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8BBE2512-E631-4DC6-871E-651ACED82440}" xr6:coauthVersionLast="47" xr6:coauthVersionMax="47" xr10:uidLastSave="{00000000-0000-0000-0000-000000000000}"/>
  <workbookProtection workbookAlgorithmName="SHA-512" workbookHashValue="tjCKLGZfpGrzN3yvdl2+MXmKcug5+MSdrNUjpajwvyjW18J47LCdi6JJZ6NrQwdm4ClF9qaddZHw0qJ8EhjTVA==" workbookSaltValue="X+NSyE13mQzxHMgl3sALKA==" workbookSpinCount="100000" lockStructure="1"/>
  <bookViews>
    <workbookView xWindow="-110" yWindow="-110" windowWidth="19420" windowHeight="10300" xr2:uid="{5FCAB363-0674-4C5D-A3A8-6CA0EEF272D4}"/>
  </bookViews>
  <sheets>
    <sheet name="TITRES_STAT" sheetId="1" r:id="rId1"/>
    <sheet name="Moving Avg" sheetId="4" r:id="rId2"/>
    <sheet name="RSI" sheetId="5" r:id="rId3"/>
    <sheet name="MACD" sheetId="6" r:id="rId4"/>
    <sheet name="OBV" sheetId="7" r:id="rId5"/>
    <sheet name="Overall Overview" sheetId="8" r:id="rId6"/>
    <sheet name="Scoring System" sheetId="9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6" i="1" l="1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1403" i="9"/>
  <c r="V1404" i="9"/>
  <c r="V1405" i="9"/>
  <c r="V1406" i="9"/>
  <c r="V1407" i="9"/>
  <c r="V1408" i="9"/>
  <c r="V1409" i="9"/>
  <c r="V1410" i="9"/>
  <c r="V1411" i="9"/>
  <c r="V1412" i="9"/>
  <c r="V1413" i="9"/>
  <c r="V1414" i="9"/>
  <c r="V1415" i="9"/>
  <c r="V1416" i="9"/>
  <c r="V1417" i="9"/>
  <c r="V1418" i="9"/>
  <c r="V1419" i="9"/>
  <c r="V1420" i="9"/>
  <c r="V1421" i="9"/>
  <c r="V1422" i="9"/>
  <c r="V1423" i="9"/>
  <c r="V1424" i="9"/>
  <c r="V1425" i="9"/>
  <c r="V1426" i="9"/>
  <c r="V1427" i="9"/>
  <c r="V1428" i="9"/>
  <c r="V1429" i="9"/>
  <c r="V1430" i="9"/>
  <c r="V1431" i="9"/>
  <c r="V1432" i="9"/>
  <c r="V1433" i="9"/>
  <c r="V1434" i="9"/>
  <c r="V1435" i="9"/>
  <c r="V1436" i="9"/>
  <c r="V1437" i="9"/>
  <c r="V1438" i="9"/>
  <c r="V1439" i="9"/>
  <c r="V1440" i="9"/>
  <c r="V1441" i="9"/>
  <c r="V1442" i="9"/>
  <c r="V1443" i="9"/>
  <c r="V1444" i="9"/>
  <c r="V1445" i="9"/>
  <c r="V1446" i="9"/>
  <c r="V1447" i="9"/>
  <c r="V1448" i="9"/>
  <c r="V1449" i="9"/>
  <c r="V1450" i="9"/>
  <c r="V1451" i="9"/>
  <c r="V1452" i="9"/>
  <c r="V1453" i="9"/>
  <c r="V1454" i="9"/>
  <c r="V1455" i="9"/>
  <c r="V1456" i="9"/>
  <c r="V1457" i="9"/>
  <c r="V1458" i="9"/>
  <c r="V1459" i="9"/>
  <c r="V1460" i="9"/>
  <c r="V1461" i="9"/>
  <c r="V1462" i="9"/>
  <c r="V1463" i="9"/>
  <c r="V1464" i="9"/>
  <c r="V1465" i="9"/>
  <c r="V1466" i="9"/>
  <c r="V1467" i="9"/>
  <c r="V1468" i="9"/>
  <c r="V1469" i="9"/>
  <c r="V1470" i="9"/>
  <c r="V1471" i="9"/>
  <c r="V1472" i="9"/>
  <c r="V1473" i="9"/>
  <c r="V1474" i="9"/>
  <c r="V1475" i="9"/>
  <c r="V1476" i="9"/>
  <c r="V1477" i="9"/>
  <c r="V1478" i="9"/>
  <c r="V1479" i="9"/>
  <c r="V1480" i="9"/>
  <c r="V1481" i="9"/>
  <c r="V1482" i="9"/>
  <c r="V1483" i="9"/>
  <c r="V1484" i="9"/>
  <c r="V1485" i="9"/>
  <c r="V1486" i="9"/>
  <c r="V1487" i="9"/>
  <c r="V1488" i="9"/>
  <c r="V1489" i="9"/>
  <c r="V1490" i="9"/>
  <c r="V1491" i="9"/>
  <c r="V1492" i="9"/>
  <c r="V1493" i="9"/>
  <c r="V1494" i="9"/>
  <c r="V1495" i="9"/>
  <c r="V1496" i="9"/>
  <c r="V1497" i="9"/>
  <c r="V1498" i="9"/>
  <c r="V1499" i="9"/>
  <c r="V1500" i="9"/>
  <c r="V1501" i="9"/>
  <c r="V1502" i="9"/>
  <c r="V1503" i="9"/>
  <c r="V1504" i="9"/>
  <c r="V1505" i="9"/>
  <c r="V1506" i="9"/>
  <c r="V1507" i="9"/>
  <c r="V1508" i="9"/>
  <c r="V1509" i="9"/>
  <c r="V1510" i="9"/>
  <c r="V1511" i="9"/>
  <c r="V1512" i="9"/>
  <c r="V1513" i="9"/>
  <c r="V1514" i="9"/>
  <c r="V1515" i="9"/>
  <c r="V1516" i="9"/>
  <c r="V1517" i="9"/>
  <c r="V1518" i="9"/>
  <c r="V1519" i="9"/>
  <c r="V1520" i="9"/>
  <c r="V1521" i="9"/>
  <c r="V1522" i="9"/>
  <c r="V1523" i="9"/>
  <c r="V1524" i="9"/>
  <c r="V1525" i="9"/>
  <c r="V1526" i="9"/>
  <c r="V1527" i="9"/>
  <c r="V1528" i="9"/>
  <c r="V1529" i="9"/>
  <c r="V1530" i="9"/>
  <c r="V1531" i="9"/>
  <c r="V1532" i="9"/>
  <c r="V1533" i="9"/>
  <c r="V1534" i="9"/>
  <c r="V1535" i="9"/>
  <c r="V1536" i="9"/>
  <c r="V1537" i="9"/>
  <c r="V1538" i="9"/>
  <c r="V1539" i="9"/>
  <c r="V1540" i="9"/>
  <c r="V1541" i="9"/>
  <c r="V1542" i="9"/>
  <c r="V1543" i="9"/>
  <c r="V1544" i="9"/>
  <c r="V1545" i="9"/>
  <c r="V1546" i="9"/>
  <c r="V1547" i="9"/>
  <c r="V1548" i="9"/>
  <c r="V1549" i="9"/>
  <c r="V1550" i="9"/>
  <c r="V1551" i="9"/>
  <c r="V1552" i="9"/>
  <c r="V1553" i="9"/>
  <c r="V1554" i="9"/>
  <c r="V1555" i="9"/>
  <c r="V1556" i="9"/>
  <c r="V1557" i="9"/>
  <c r="V1558" i="9"/>
  <c r="V1559" i="9"/>
  <c r="V1560" i="9"/>
  <c r="V1561" i="9"/>
  <c r="V1562" i="9"/>
  <c r="V1563" i="9"/>
  <c r="V1564" i="9"/>
  <c r="V1565" i="9"/>
  <c r="V1566" i="9"/>
  <c r="V1567" i="9"/>
  <c r="V1568" i="9"/>
  <c r="V1569" i="9"/>
  <c r="V1570" i="9"/>
  <c r="V1571" i="9"/>
  <c r="V1572" i="9"/>
  <c r="V1573" i="9"/>
  <c r="V1574" i="9"/>
  <c r="V1575" i="9"/>
  <c r="V1576" i="9"/>
  <c r="V1577" i="9"/>
  <c r="V1578" i="9"/>
  <c r="V1579" i="9"/>
  <c r="V1580" i="9"/>
  <c r="V1581" i="9"/>
  <c r="V1582" i="9"/>
  <c r="V1583" i="9"/>
  <c r="V1584" i="9"/>
  <c r="V1585" i="9"/>
  <c r="V1586" i="9"/>
  <c r="V1587" i="9"/>
  <c r="V1588" i="9"/>
  <c r="V1589" i="9"/>
  <c r="V1590" i="9"/>
  <c r="V1591" i="9"/>
  <c r="V1592" i="9"/>
  <c r="V1593" i="9"/>
  <c r="V1594" i="9"/>
  <c r="V1595" i="9"/>
  <c r="V1596" i="9"/>
  <c r="V1597" i="9"/>
  <c r="V1598" i="9"/>
  <c r="V1599" i="9"/>
  <c r="V1600" i="9"/>
  <c r="V1601" i="9"/>
  <c r="V1602" i="9"/>
  <c r="V1603" i="9"/>
  <c r="V1604" i="9"/>
  <c r="V1605" i="9"/>
  <c r="V1606" i="9"/>
  <c r="V1607" i="9"/>
  <c r="V1608" i="9"/>
  <c r="V1609" i="9"/>
  <c r="V1610" i="9"/>
  <c r="V1611" i="9"/>
  <c r="V1612" i="9"/>
  <c r="V1613" i="9"/>
  <c r="V1614" i="9"/>
  <c r="V1615" i="9"/>
  <c r="V1616" i="9"/>
  <c r="V1617" i="9"/>
  <c r="V1618" i="9"/>
  <c r="V1619" i="9"/>
  <c r="V1620" i="9"/>
  <c r="V1621" i="9"/>
  <c r="V1622" i="9"/>
  <c r="V1623" i="9"/>
  <c r="V1624" i="9"/>
  <c r="V1625" i="9"/>
  <c r="V1626" i="9"/>
  <c r="V1627" i="9"/>
  <c r="V1628" i="9"/>
  <c r="V1629" i="9"/>
  <c r="V1630" i="9"/>
  <c r="V1631" i="9"/>
  <c r="V1632" i="9"/>
  <c r="V1633" i="9"/>
  <c r="V1634" i="9"/>
  <c r="V1635" i="9"/>
  <c r="V1636" i="9"/>
  <c r="V1637" i="9"/>
  <c r="V1638" i="9"/>
  <c r="V1639" i="9"/>
  <c r="V1640" i="9"/>
  <c r="V1641" i="9"/>
  <c r="V1642" i="9"/>
  <c r="V1643" i="9"/>
  <c r="V1644" i="9"/>
  <c r="V1645" i="9"/>
  <c r="V1646" i="9"/>
  <c r="V1647" i="9"/>
  <c r="V1648" i="9"/>
  <c r="V1649" i="9"/>
  <c r="V1650" i="9"/>
  <c r="V1651" i="9"/>
  <c r="V1652" i="9"/>
  <c r="V1653" i="9"/>
  <c r="V1654" i="9"/>
  <c r="V1655" i="9"/>
  <c r="V1656" i="9"/>
  <c r="V1657" i="9"/>
  <c r="V1658" i="9"/>
  <c r="V1659" i="9"/>
  <c r="V1660" i="9"/>
  <c r="V1661" i="9"/>
  <c r="V1662" i="9"/>
  <c r="V1663" i="9"/>
  <c r="V1664" i="9"/>
  <c r="V1665" i="9"/>
  <c r="V1666" i="9"/>
  <c r="V1667" i="9"/>
  <c r="V1668" i="9"/>
  <c r="V1669" i="9"/>
  <c r="V1670" i="9"/>
  <c r="V1671" i="9"/>
  <c r="V1672" i="9"/>
  <c r="V1673" i="9"/>
  <c r="V1674" i="9"/>
  <c r="V1675" i="9"/>
  <c r="V1676" i="9"/>
  <c r="V1677" i="9"/>
  <c r="V1678" i="9"/>
  <c r="V1679" i="9"/>
  <c r="V1680" i="9"/>
  <c r="V1681" i="9"/>
  <c r="V1682" i="9"/>
  <c r="V1683" i="9"/>
  <c r="V1684" i="9"/>
  <c r="V1685" i="9"/>
  <c r="V1686" i="9"/>
  <c r="V1687" i="9"/>
  <c r="V1688" i="9"/>
  <c r="V1689" i="9"/>
  <c r="V1690" i="9"/>
  <c r="V1691" i="9"/>
  <c r="V1692" i="9"/>
  <c r="V1693" i="9"/>
  <c r="V1694" i="9"/>
  <c r="V1695" i="9"/>
  <c r="V1696" i="9"/>
  <c r="V1697" i="9"/>
  <c r="V1698" i="9"/>
  <c r="V1699" i="9"/>
  <c r="V1700" i="9"/>
  <c r="V1701" i="9"/>
  <c r="V1702" i="9"/>
  <c r="V1703" i="9"/>
  <c r="V1704" i="9"/>
  <c r="V1705" i="9"/>
  <c r="V1706" i="9"/>
  <c r="V1707" i="9"/>
  <c r="V1708" i="9"/>
  <c r="V1709" i="9"/>
  <c r="V1710" i="9"/>
  <c r="V1711" i="9"/>
  <c r="V1712" i="9"/>
  <c r="V1713" i="9"/>
  <c r="V1714" i="9"/>
  <c r="V1715" i="9"/>
  <c r="V1716" i="9"/>
  <c r="V1717" i="9"/>
  <c r="V1718" i="9"/>
  <c r="V1719" i="9"/>
  <c r="V1720" i="9"/>
  <c r="V1721" i="9"/>
  <c r="V1722" i="9"/>
  <c r="V1723" i="9"/>
  <c r="V1724" i="9"/>
  <c r="V1725" i="9"/>
  <c r="V1726" i="9"/>
  <c r="V1727" i="9"/>
  <c r="V1728" i="9"/>
  <c r="V1729" i="9"/>
  <c r="V1730" i="9"/>
  <c r="V1731" i="9"/>
  <c r="V1732" i="9"/>
  <c r="V1733" i="9"/>
  <c r="V1734" i="9"/>
  <c r="V1735" i="9"/>
  <c r="V1736" i="9"/>
  <c r="V1737" i="9"/>
  <c r="V1738" i="9"/>
  <c r="V1739" i="9"/>
  <c r="V1740" i="9"/>
  <c r="V1741" i="9"/>
  <c r="V1742" i="9"/>
  <c r="V1743" i="9"/>
  <c r="V1744" i="9"/>
  <c r="V1745" i="9"/>
  <c r="V1746" i="9"/>
  <c r="V1747" i="9"/>
  <c r="V1748" i="9"/>
  <c r="V1749" i="9"/>
  <c r="V1750" i="9"/>
  <c r="V1751" i="9"/>
  <c r="V1752" i="9"/>
  <c r="V1753" i="9"/>
  <c r="V1754" i="9"/>
  <c r="V1755" i="9"/>
  <c r="V1756" i="9"/>
  <c r="V1757" i="9"/>
  <c r="V1758" i="9"/>
  <c r="V1759" i="9"/>
  <c r="V1760" i="9"/>
  <c r="V1761" i="9"/>
  <c r="V1762" i="9"/>
  <c r="V1763" i="9"/>
  <c r="V1764" i="9"/>
  <c r="V1765" i="9"/>
  <c r="V1766" i="9"/>
  <c r="V1767" i="9"/>
  <c r="V1768" i="9"/>
  <c r="V1769" i="9"/>
  <c r="V1770" i="9"/>
  <c r="V1771" i="9"/>
  <c r="V1772" i="9"/>
  <c r="V1773" i="9"/>
  <c r="V1774" i="9"/>
  <c r="V1775" i="9"/>
  <c r="V1776" i="9"/>
  <c r="V1777" i="9"/>
  <c r="V1778" i="9"/>
  <c r="V1779" i="9"/>
  <c r="V1780" i="9"/>
  <c r="V1781" i="9"/>
  <c r="V1782" i="9"/>
  <c r="V1783" i="9"/>
  <c r="V1784" i="9"/>
  <c r="V1785" i="9"/>
  <c r="V1786" i="9"/>
  <c r="V1787" i="9"/>
  <c r="V1788" i="9"/>
  <c r="V1789" i="9"/>
  <c r="V1790" i="9"/>
  <c r="V1791" i="9"/>
  <c r="V1792" i="9"/>
  <c r="V1793" i="9"/>
  <c r="V1794" i="9"/>
  <c r="V1795" i="9"/>
  <c r="V1796" i="9"/>
  <c r="V1797" i="9"/>
  <c r="V1798" i="9"/>
  <c r="V1799" i="9"/>
  <c r="V1800" i="9"/>
  <c r="V1801" i="9"/>
  <c r="V1802" i="9"/>
  <c r="V1803" i="9"/>
  <c r="V1804" i="9"/>
  <c r="V1805" i="9"/>
  <c r="V1806" i="9"/>
  <c r="V1807" i="9"/>
  <c r="V1808" i="9"/>
  <c r="V1809" i="9"/>
  <c r="V1810" i="9"/>
  <c r="V1811" i="9"/>
  <c r="V1812" i="9"/>
  <c r="V1813" i="9"/>
  <c r="V1814" i="9"/>
  <c r="V1815" i="9"/>
  <c r="V1816" i="9"/>
  <c r="V1817" i="9"/>
  <c r="V1818" i="9"/>
  <c r="V1819" i="9"/>
  <c r="V1820" i="9"/>
  <c r="V1821" i="9"/>
  <c r="V1822" i="9"/>
  <c r="V1823" i="9"/>
  <c r="V1824" i="9"/>
  <c r="V1825" i="9"/>
  <c r="V1826" i="9"/>
  <c r="V1827" i="9"/>
  <c r="V1828" i="9"/>
  <c r="V1829" i="9"/>
  <c r="V1830" i="9"/>
  <c r="V1831" i="9"/>
  <c r="V1832" i="9"/>
  <c r="V1833" i="9"/>
  <c r="V1834" i="9"/>
  <c r="V1835" i="9"/>
  <c r="V1836" i="9"/>
  <c r="V1837" i="9"/>
  <c r="V1838" i="9"/>
  <c r="V1839" i="9"/>
  <c r="V1840" i="9"/>
  <c r="V1841" i="9"/>
  <c r="V1842" i="9"/>
  <c r="V1843" i="9"/>
  <c r="V1844" i="9"/>
  <c r="V1845" i="9"/>
  <c r="V1846" i="9"/>
  <c r="V1847" i="9"/>
  <c r="V1848" i="9"/>
  <c r="V1849" i="9"/>
  <c r="V1850" i="9"/>
  <c r="V1851" i="9"/>
  <c r="V1852" i="9"/>
  <c r="V1853" i="9"/>
  <c r="V1854" i="9"/>
  <c r="V1855" i="9"/>
  <c r="V1856" i="9"/>
  <c r="V1857" i="9"/>
  <c r="V1858" i="9"/>
  <c r="V1859" i="9"/>
  <c r="V1860" i="9"/>
  <c r="V1861" i="9"/>
  <c r="V1862" i="9"/>
  <c r="V1863" i="9"/>
  <c r="V1864" i="9"/>
  <c r="V1865" i="9"/>
  <c r="V1866" i="9"/>
  <c r="V1867" i="9"/>
  <c r="V1868" i="9"/>
  <c r="V1869" i="9"/>
  <c r="V1870" i="9"/>
  <c r="V1871" i="9"/>
  <c r="V1872" i="9"/>
  <c r="V1873" i="9"/>
  <c r="V1874" i="9"/>
  <c r="V1875" i="9"/>
  <c r="V1876" i="9"/>
  <c r="V1877" i="9"/>
  <c r="V1878" i="9"/>
  <c r="V1879" i="9"/>
  <c r="V1880" i="9"/>
  <c r="V1881" i="9"/>
  <c r="V1882" i="9"/>
  <c r="V1883" i="9"/>
  <c r="V1884" i="9"/>
  <c r="V1885" i="9"/>
  <c r="V1886" i="9"/>
  <c r="V1887" i="9"/>
  <c r="V1888" i="9"/>
  <c r="V1889" i="9"/>
  <c r="V1890" i="9"/>
  <c r="V1891" i="9"/>
  <c r="V1892" i="9"/>
  <c r="V1893" i="9"/>
  <c r="V1894" i="9"/>
  <c r="V1895" i="9"/>
  <c r="V1896" i="9"/>
  <c r="V1897" i="9"/>
  <c r="V1898" i="9"/>
  <c r="V1899" i="9"/>
  <c r="V1900" i="9"/>
  <c r="V1901" i="9"/>
  <c r="V1902" i="9"/>
  <c r="V1903" i="9"/>
  <c r="V1904" i="9"/>
  <c r="V1905" i="9"/>
  <c r="V1906" i="9"/>
  <c r="V1907" i="9"/>
  <c r="V1908" i="9"/>
  <c r="V1909" i="9"/>
  <c r="V1910" i="9"/>
  <c r="V1911" i="9"/>
  <c r="V1912" i="9"/>
  <c r="V1913" i="9"/>
  <c r="V1914" i="9"/>
  <c r="V1915" i="9"/>
  <c r="V1916" i="9"/>
  <c r="V1917" i="9"/>
  <c r="V1918" i="9"/>
  <c r="V1919" i="9"/>
  <c r="V1920" i="9"/>
  <c r="V1921" i="9"/>
  <c r="V1922" i="9"/>
  <c r="V1923" i="9"/>
  <c r="V1924" i="9"/>
  <c r="V1925" i="9"/>
  <c r="V1926" i="9"/>
  <c r="V1927" i="9"/>
  <c r="V1928" i="9"/>
  <c r="V1929" i="9"/>
  <c r="V1930" i="9"/>
  <c r="V1931" i="9"/>
  <c r="V1932" i="9"/>
  <c r="V1933" i="9"/>
  <c r="V1934" i="9"/>
  <c r="V1935" i="9"/>
  <c r="V1936" i="9"/>
  <c r="V1937" i="9"/>
  <c r="V1938" i="9"/>
  <c r="V1939" i="9"/>
  <c r="V1940" i="9"/>
  <c r="V1941" i="9"/>
  <c r="V1942" i="9"/>
  <c r="V1943" i="9"/>
  <c r="V1944" i="9"/>
  <c r="V1945" i="9"/>
  <c r="V1946" i="9"/>
  <c r="V1947" i="9"/>
  <c r="V1948" i="9"/>
  <c r="V1949" i="9"/>
  <c r="V1950" i="9"/>
  <c r="V1951" i="9"/>
  <c r="V1952" i="9"/>
  <c r="V1953" i="9"/>
  <c r="V1954" i="9"/>
  <c r="V1955" i="9"/>
  <c r="V1956" i="9"/>
  <c r="V1957" i="9"/>
  <c r="V1958" i="9"/>
  <c r="V1959" i="9"/>
  <c r="V1960" i="9"/>
  <c r="V1961" i="9"/>
  <c r="V1962" i="9"/>
  <c r="V1963" i="9"/>
  <c r="V1964" i="9"/>
  <c r="V1965" i="9"/>
  <c r="V1966" i="9"/>
  <c r="V1967" i="9"/>
  <c r="V1968" i="9"/>
  <c r="V1969" i="9"/>
  <c r="V1970" i="9"/>
  <c r="V1971" i="9"/>
  <c r="V1972" i="9"/>
  <c r="V1973" i="9"/>
  <c r="V1974" i="9"/>
  <c r="V1975" i="9"/>
  <c r="V1976" i="9"/>
  <c r="V1977" i="9"/>
  <c r="V1978" i="9"/>
  <c r="V1979" i="9"/>
  <c r="V1980" i="9"/>
  <c r="V1981" i="9"/>
  <c r="V1982" i="9"/>
  <c r="V1983" i="9"/>
  <c r="V1984" i="9"/>
  <c r="V1985" i="9"/>
  <c r="V1986" i="9"/>
  <c r="V1987" i="9"/>
  <c r="V1988" i="9"/>
  <c r="V1989" i="9"/>
  <c r="V1990" i="9"/>
  <c r="V1991" i="9"/>
  <c r="V1992" i="9"/>
  <c r="V1993" i="9"/>
  <c r="V1994" i="9"/>
  <c r="V1995" i="9"/>
  <c r="V1996" i="9"/>
  <c r="V1997" i="9"/>
  <c r="V1998" i="9"/>
  <c r="V1999" i="9"/>
  <c r="V2000" i="9"/>
  <c r="V2001" i="9"/>
  <c r="V2002" i="9"/>
  <c r="V2003" i="9"/>
  <c r="V2004" i="9"/>
  <c r="V2005" i="9"/>
  <c r="V2006" i="9"/>
  <c r="V2007" i="9"/>
  <c r="V2008" i="9"/>
  <c r="V2009" i="9"/>
  <c r="V2010" i="9"/>
  <c r="V2011" i="9"/>
  <c r="V2012" i="9"/>
  <c r="V2013" i="9"/>
  <c r="V2014" i="9"/>
  <c r="V2015" i="9"/>
  <c r="V2016" i="9"/>
  <c r="V2017" i="9"/>
  <c r="V2018" i="9"/>
  <c r="V2019" i="9"/>
  <c r="V2020" i="9"/>
  <c r="V2021" i="9"/>
  <c r="V2022" i="9"/>
  <c r="V2023" i="9"/>
  <c r="V2024" i="9"/>
  <c r="V2025" i="9"/>
  <c r="V2026" i="9"/>
  <c r="V2027" i="9"/>
  <c r="V2028" i="9"/>
  <c r="V2029" i="9"/>
  <c r="V2030" i="9"/>
  <c r="V2031" i="9"/>
  <c r="V2032" i="9"/>
  <c r="V2033" i="9"/>
  <c r="V2034" i="9"/>
  <c r="V2035" i="9"/>
  <c r="V2036" i="9"/>
  <c r="V2037" i="9"/>
  <c r="V2038" i="9"/>
  <c r="V2039" i="9"/>
  <c r="V2040" i="9"/>
  <c r="V2041" i="9"/>
  <c r="V2042" i="9"/>
  <c r="V2043" i="9"/>
  <c r="V2044" i="9"/>
  <c r="V2045" i="9"/>
  <c r="V2046" i="9"/>
  <c r="V2047" i="9"/>
  <c r="V2048" i="9"/>
  <c r="V2049" i="9"/>
  <c r="V2050" i="9"/>
  <c r="V2051" i="9"/>
  <c r="V2052" i="9"/>
  <c r="V2053" i="9"/>
  <c r="V2054" i="9"/>
  <c r="V2055" i="9"/>
  <c r="V2056" i="9"/>
  <c r="V2057" i="9"/>
  <c r="V2058" i="9"/>
  <c r="V2059" i="9"/>
  <c r="V2060" i="9"/>
  <c r="V2061" i="9"/>
  <c r="V2062" i="9"/>
  <c r="V2063" i="9"/>
  <c r="V2064" i="9"/>
  <c r="V2065" i="9"/>
  <c r="V2066" i="9"/>
  <c r="V2067" i="9"/>
  <c r="V2068" i="9"/>
  <c r="V2069" i="9"/>
  <c r="V2070" i="9"/>
  <c r="V2071" i="9"/>
  <c r="V2072" i="9"/>
  <c r="V2073" i="9"/>
  <c r="V2074" i="9"/>
  <c r="V2075" i="9"/>
  <c r="V2076" i="9"/>
  <c r="V2077" i="9"/>
  <c r="V2078" i="9"/>
  <c r="V2079" i="9"/>
  <c r="V2080" i="9"/>
  <c r="V2081" i="9"/>
  <c r="V2082" i="9"/>
  <c r="V2083" i="9"/>
  <c r="V2084" i="9"/>
  <c r="V2085" i="9"/>
  <c r="V2086" i="9"/>
  <c r="V2087" i="9"/>
  <c r="V2088" i="9"/>
  <c r="V2089" i="9"/>
  <c r="V2090" i="9"/>
  <c r="V2091" i="9"/>
  <c r="V2092" i="9"/>
  <c r="V2093" i="9"/>
  <c r="V2094" i="9"/>
  <c r="V2095" i="9"/>
  <c r="V2096" i="9"/>
  <c r="V2097" i="9"/>
  <c r="V2098" i="9"/>
  <c r="V2099" i="9"/>
  <c r="V2100" i="9"/>
  <c r="V2101" i="9"/>
  <c r="V2102" i="9"/>
  <c r="V2103" i="9"/>
  <c r="V2104" i="9"/>
  <c r="V2105" i="9"/>
  <c r="V2106" i="9"/>
  <c r="V2107" i="9"/>
  <c r="V2108" i="9"/>
  <c r="V2109" i="9"/>
  <c r="V2110" i="9"/>
  <c r="V2111" i="9"/>
  <c r="V2112" i="9"/>
  <c r="V2113" i="9"/>
  <c r="V2114" i="9"/>
  <c r="V2115" i="9"/>
  <c r="V2116" i="9"/>
  <c r="V2117" i="9"/>
  <c r="V2118" i="9"/>
  <c r="V2119" i="9"/>
  <c r="V2120" i="9"/>
  <c r="V2121" i="9"/>
  <c r="V2122" i="9"/>
  <c r="V2123" i="9"/>
  <c r="V2124" i="9"/>
  <c r="V2125" i="9"/>
  <c r="V2126" i="9"/>
  <c r="V2127" i="9"/>
  <c r="V2128" i="9"/>
  <c r="V2129" i="9"/>
  <c r="V2130" i="9"/>
  <c r="V2131" i="9"/>
  <c r="V2132" i="9"/>
  <c r="V2133" i="9"/>
  <c r="V2134" i="9"/>
  <c r="V2135" i="9"/>
  <c r="V2136" i="9"/>
  <c r="V2137" i="9"/>
  <c r="V2138" i="9"/>
  <c r="V2139" i="9"/>
  <c r="V2140" i="9"/>
  <c r="V2141" i="9"/>
  <c r="V2142" i="9"/>
  <c r="V2143" i="9"/>
  <c r="V2144" i="9"/>
  <c r="V2145" i="9"/>
  <c r="V2146" i="9"/>
  <c r="V2147" i="9"/>
  <c r="V2148" i="9"/>
  <c r="V2149" i="9"/>
  <c r="V2150" i="9"/>
  <c r="V2151" i="9"/>
  <c r="V2152" i="9"/>
  <c r="V2153" i="9"/>
  <c r="V2154" i="9"/>
  <c r="V2155" i="9"/>
  <c r="V2156" i="9"/>
  <c r="V2157" i="9"/>
  <c r="V2158" i="9"/>
  <c r="V2159" i="9"/>
  <c r="V2160" i="9"/>
  <c r="V2161" i="9"/>
  <c r="V2162" i="9"/>
  <c r="V2163" i="9"/>
  <c r="V2164" i="9"/>
  <c r="V2165" i="9"/>
  <c r="V2166" i="9"/>
  <c r="V2167" i="9"/>
  <c r="V2168" i="9"/>
  <c r="V2169" i="9"/>
  <c r="V2170" i="9"/>
  <c r="V2171" i="9"/>
  <c r="V2172" i="9"/>
  <c r="V2173" i="9"/>
  <c r="V2174" i="9"/>
  <c r="V2175" i="9"/>
  <c r="V2176" i="9"/>
  <c r="V2177" i="9"/>
  <c r="V2178" i="9"/>
  <c r="V2179" i="9"/>
  <c r="V2180" i="9"/>
  <c r="V2181" i="9"/>
  <c r="V2182" i="9"/>
  <c r="V2183" i="9"/>
  <c r="V2184" i="9"/>
  <c r="V2185" i="9"/>
  <c r="V2186" i="9"/>
  <c r="V2187" i="9"/>
  <c r="V2188" i="9"/>
  <c r="V2189" i="9"/>
  <c r="V2190" i="9"/>
  <c r="V2191" i="9"/>
  <c r="V2192" i="9"/>
  <c r="V2193" i="9"/>
  <c r="V2194" i="9"/>
  <c r="V2195" i="9"/>
  <c r="V2196" i="9"/>
  <c r="V2197" i="9"/>
  <c r="V2198" i="9"/>
  <c r="V2199" i="9"/>
  <c r="V2200" i="9"/>
  <c r="V2201" i="9"/>
  <c r="V2202" i="9"/>
  <c r="V2203" i="9"/>
  <c r="V2204" i="9"/>
  <c r="V2205" i="9"/>
  <c r="V2206" i="9"/>
  <c r="V2207" i="9"/>
  <c r="V2208" i="9"/>
  <c r="V2209" i="9"/>
  <c r="V2210" i="9"/>
  <c r="V2211" i="9"/>
  <c r="V2212" i="9"/>
  <c r="V2213" i="9"/>
  <c r="V2214" i="9"/>
  <c r="V2215" i="9"/>
  <c r="V2216" i="9"/>
  <c r="V2217" i="9"/>
  <c r="V2218" i="9"/>
  <c r="V2219" i="9"/>
  <c r="V2220" i="9"/>
  <c r="V2221" i="9"/>
  <c r="V2222" i="9"/>
  <c r="V2223" i="9"/>
  <c r="V2224" i="9"/>
  <c r="V2225" i="9"/>
  <c r="V2226" i="9"/>
  <c r="V2227" i="9"/>
  <c r="V2228" i="9"/>
  <c r="V2229" i="9"/>
  <c r="V2230" i="9"/>
  <c r="V2231" i="9"/>
  <c r="V2232" i="9"/>
  <c r="V2233" i="9"/>
  <c r="V2234" i="9"/>
  <c r="V2235" i="9"/>
  <c r="V2236" i="9"/>
  <c r="V2237" i="9"/>
  <c r="V2238" i="9"/>
  <c r="V2239" i="9"/>
  <c r="V2240" i="9"/>
  <c r="V2241" i="9"/>
  <c r="V2242" i="9"/>
  <c r="V2243" i="9"/>
  <c r="V2244" i="9"/>
  <c r="V2245" i="9"/>
  <c r="V2246" i="9"/>
  <c r="V2247" i="9"/>
  <c r="V2248" i="9"/>
  <c r="V2249" i="9"/>
  <c r="V2250" i="9"/>
  <c r="V2251" i="9"/>
  <c r="V2252" i="9"/>
  <c r="V2253" i="9"/>
  <c r="V2254" i="9"/>
  <c r="V2255" i="9"/>
  <c r="V2256" i="9"/>
  <c r="V2257" i="9"/>
  <c r="V2258" i="9"/>
  <c r="V2259" i="9"/>
  <c r="V2260" i="9"/>
  <c r="V2261" i="9"/>
  <c r="V2262" i="9"/>
  <c r="V2263" i="9"/>
  <c r="V2264" i="9"/>
  <c r="V2265" i="9"/>
  <c r="V2266" i="9"/>
  <c r="V2267" i="9"/>
  <c r="V2268" i="9"/>
  <c r="V2269" i="9"/>
  <c r="V2270" i="9"/>
  <c r="V2271" i="9"/>
  <c r="V2272" i="9"/>
  <c r="V2273" i="9"/>
  <c r="V2274" i="9"/>
  <c r="V2275" i="9"/>
  <c r="V2276" i="9"/>
  <c r="V2277" i="9"/>
  <c r="V2278" i="9"/>
  <c r="V2279" i="9"/>
  <c r="V2280" i="9"/>
  <c r="V2281" i="9"/>
  <c r="V2282" i="9"/>
  <c r="V2283" i="9"/>
  <c r="V2284" i="9"/>
  <c r="V2285" i="9"/>
  <c r="V2286" i="9"/>
  <c r="V2287" i="9"/>
  <c r="V2288" i="9"/>
  <c r="V2289" i="9"/>
  <c r="V2290" i="9"/>
  <c r="V2291" i="9"/>
  <c r="V2292" i="9"/>
  <c r="V2293" i="9"/>
  <c r="V2294" i="9"/>
  <c r="V2295" i="9"/>
  <c r="V2296" i="9"/>
  <c r="V2297" i="9"/>
  <c r="V2298" i="9"/>
  <c r="V2299" i="9"/>
  <c r="V2300" i="9"/>
  <c r="V2301" i="9"/>
  <c r="V2302" i="9"/>
  <c r="V2303" i="9"/>
  <c r="V2304" i="9"/>
  <c r="V2305" i="9"/>
  <c r="V2306" i="9"/>
  <c r="V2307" i="9"/>
  <c r="V2308" i="9"/>
  <c r="V2309" i="9"/>
  <c r="V2310" i="9"/>
  <c r="V2311" i="9"/>
  <c r="V2312" i="9"/>
  <c r="V2313" i="9"/>
  <c r="V2314" i="9"/>
  <c r="V2315" i="9"/>
  <c r="V2316" i="9"/>
  <c r="V2317" i="9"/>
  <c r="V2318" i="9"/>
  <c r="V2319" i="9"/>
  <c r="V2320" i="9"/>
  <c r="V2321" i="9"/>
  <c r="V2322" i="9"/>
  <c r="V2323" i="9"/>
  <c r="V2324" i="9"/>
  <c r="V2325" i="9"/>
  <c r="V2326" i="9"/>
  <c r="V2327" i="9"/>
  <c r="V2328" i="9"/>
  <c r="V2329" i="9"/>
  <c r="V2330" i="9"/>
  <c r="V2331" i="9"/>
  <c r="V2332" i="9"/>
  <c r="V2333" i="9"/>
  <c r="V2334" i="9"/>
  <c r="V2335" i="9"/>
  <c r="V2336" i="9"/>
  <c r="V2337" i="9"/>
  <c r="V2338" i="9"/>
  <c r="V2339" i="9"/>
  <c r="V2340" i="9"/>
  <c r="V2341" i="9"/>
  <c r="V2342" i="9"/>
  <c r="V2343" i="9"/>
  <c r="V2344" i="9"/>
  <c r="V2345" i="9"/>
  <c r="V2346" i="9"/>
  <c r="V2347" i="9"/>
  <c r="V2348" i="9"/>
  <c r="V2349" i="9"/>
  <c r="V2350" i="9"/>
  <c r="V2351" i="9"/>
  <c r="V2352" i="9"/>
  <c r="V2353" i="9"/>
  <c r="V2354" i="9"/>
  <c r="V2355" i="9"/>
  <c r="V2356" i="9"/>
  <c r="V2357" i="9"/>
  <c r="V2358" i="9"/>
  <c r="V2359" i="9"/>
  <c r="V2360" i="9"/>
  <c r="V2361" i="9"/>
  <c r="V2362" i="9"/>
  <c r="V2363" i="9"/>
  <c r="V2364" i="9"/>
  <c r="V2365" i="9"/>
  <c r="V2366" i="9"/>
  <c r="V2367" i="9"/>
  <c r="V2368" i="9"/>
  <c r="V2369" i="9"/>
  <c r="V2370" i="9"/>
  <c r="V2371" i="9"/>
  <c r="V2372" i="9"/>
  <c r="V2373" i="9"/>
  <c r="V2374" i="9"/>
  <c r="V2375" i="9"/>
  <c r="V2376" i="9"/>
  <c r="V2377" i="9"/>
  <c r="V2378" i="9"/>
  <c r="V2379" i="9"/>
  <c r="V2380" i="9"/>
  <c r="V2381" i="9"/>
  <c r="V2382" i="9"/>
  <c r="V2383" i="9"/>
  <c r="V2384" i="9"/>
  <c r="V2385" i="9"/>
  <c r="V2386" i="9"/>
  <c r="V2387" i="9"/>
  <c r="V2388" i="9"/>
  <c r="V2389" i="9"/>
  <c r="V2390" i="9"/>
  <c r="V2391" i="9"/>
  <c r="V2392" i="9"/>
  <c r="V2393" i="9"/>
  <c r="V2394" i="9"/>
  <c r="V2395" i="9"/>
  <c r="V2396" i="9"/>
  <c r="V2397" i="9"/>
  <c r="V2398" i="9"/>
  <c r="V2399" i="9"/>
  <c r="V2400" i="9"/>
  <c r="V2401" i="9"/>
  <c r="V2402" i="9"/>
  <c r="V2403" i="9"/>
  <c r="V2404" i="9"/>
  <c r="V2405" i="9"/>
  <c r="V2406" i="9"/>
  <c r="V2407" i="9"/>
  <c r="V2408" i="9"/>
  <c r="V2409" i="9"/>
  <c r="V2410" i="9"/>
  <c r="V2411" i="9"/>
  <c r="V2412" i="9"/>
  <c r="V2413" i="9"/>
  <c r="V2414" i="9"/>
  <c r="V2415" i="9"/>
  <c r="V2416" i="9"/>
  <c r="V2417" i="9"/>
  <c r="V2418" i="9"/>
  <c r="V2419" i="9"/>
  <c r="V2420" i="9"/>
  <c r="V2421" i="9"/>
  <c r="V2422" i="9"/>
  <c r="V2423" i="9"/>
  <c r="V2424" i="9"/>
  <c r="V2425" i="9"/>
  <c r="V2426" i="9"/>
  <c r="V2427" i="9"/>
  <c r="V2428" i="9"/>
  <c r="V2429" i="9"/>
  <c r="V2430" i="9"/>
  <c r="V2431" i="9"/>
  <c r="V2432" i="9"/>
  <c r="V2433" i="9"/>
  <c r="V2434" i="9"/>
  <c r="V2435" i="9"/>
  <c r="V2436" i="9"/>
  <c r="V2437" i="9"/>
  <c r="V2438" i="9"/>
  <c r="V2439" i="9"/>
  <c r="V2440" i="9"/>
  <c r="V2441" i="9"/>
  <c r="V2442" i="9"/>
  <c r="V2443" i="9"/>
  <c r="V2444" i="9"/>
  <c r="V2445" i="9"/>
  <c r="V2446" i="9"/>
  <c r="V2447" i="9"/>
  <c r="V2448" i="9"/>
  <c r="V2449" i="9"/>
  <c r="V2450" i="9"/>
  <c r="V2451" i="9"/>
  <c r="V2452" i="9"/>
  <c r="V2453" i="9"/>
  <c r="V2454" i="9"/>
  <c r="V2455" i="9"/>
  <c r="V2456" i="9"/>
  <c r="V2457" i="9"/>
  <c r="V2458" i="9"/>
  <c r="V2459" i="9"/>
  <c r="V2460" i="9"/>
  <c r="V2461" i="9"/>
  <c r="V2462" i="9"/>
  <c r="V2463" i="9"/>
  <c r="V2464" i="9"/>
  <c r="V2465" i="9"/>
  <c r="V2466" i="9"/>
  <c r="V2467" i="9"/>
  <c r="V2468" i="9"/>
  <c r="V2469" i="9"/>
  <c r="V2470" i="9"/>
  <c r="V2471" i="9"/>
  <c r="V2472" i="9"/>
  <c r="V2473" i="9"/>
  <c r="V2474" i="9"/>
  <c r="V2475" i="9"/>
  <c r="V2476" i="9"/>
  <c r="V2477" i="9"/>
  <c r="V2478" i="9"/>
  <c r="V2479" i="9"/>
  <c r="V2480" i="9"/>
  <c r="V2481" i="9"/>
  <c r="V2482" i="9"/>
  <c r="V2483" i="9"/>
  <c r="V2484" i="9"/>
  <c r="V2485" i="9"/>
  <c r="V2486" i="9"/>
  <c r="V2487" i="9"/>
  <c r="V2488" i="9"/>
  <c r="V2489" i="9"/>
  <c r="V2490" i="9"/>
  <c r="V2491" i="9"/>
  <c r="V2492" i="9"/>
  <c r="V2493" i="9"/>
  <c r="V2494" i="9"/>
  <c r="V2495" i="9"/>
  <c r="V2496" i="9"/>
  <c r="V2497" i="9"/>
  <c r="V2498" i="9"/>
  <c r="V2499" i="9"/>
  <c r="V2500" i="9"/>
  <c r="V2501" i="9"/>
  <c r="V2502" i="9"/>
  <c r="V2503" i="9"/>
  <c r="V2504" i="9"/>
  <c r="V2505" i="9"/>
  <c r="V2506" i="9"/>
  <c r="V2507" i="9"/>
  <c r="V2508" i="9"/>
  <c r="V2509" i="9"/>
  <c r="V2510" i="9"/>
  <c r="V2511" i="9"/>
  <c r="V2512" i="9"/>
  <c r="V2513" i="9"/>
  <c r="V2514" i="9"/>
  <c r="V2515" i="9"/>
  <c r="V2516" i="9"/>
  <c r="V2517" i="9"/>
  <c r="V2518" i="9"/>
  <c r="V2519" i="9"/>
  <c r="V2520" i="9"/>
  <c r="V2521" i="9"/>
  <c r="V2522" i="9"/>
  <c r="V2523" i="9"/>
  <c r="V2524" i="9"/>
  <c r="V2525" i="9"/>
  <c r="V2526" i="9"/>
  <c r="V2527" i="9"/>
  <c r="V2528" i="9"/>
  <c r="V2529" i="9"/>
  <c r="V2530" i="9"/>
  <c r="V2531" i="9"/>
  <c r="V2532" i="9"/>
  <c r="V2533" i="9"/>
  <c r="V2534" i="9"/>
  <c r="V2535" i="9"/>
  <c r="V2536" i="9"/>
  <c r="V2537" i="9"/>
  <c r="V2538" i="9"/>
  <c r="V2539" i="9"/>
  <c r="V2540" i="9"/>
  <c r="V2541" i="9"/>
  <c r="V2542" i="9"/>
  <c r="V2543" i="9"/>
  <c r="V2544" i="9"/>
  <c r="V2545" i="9"/>
  <c r="V2546" i="9"/>
  <c r="V2547" i="9"/>
  <c r="V2548" i="9"/>
  <c r="V2549" i="9"/>
  <c r="V2550" i="9"/>
  <c r="V2551" i="9"/>
  <c r="V2552" i="9"/>
  <c r="V2553" i="9"/>
  <c r="V2554" i="9"/>
  <c r="V2555" i="9"/>
  <c r="V2556" i="9"/>
  <c r="V2557" i="9"/>
  <c r="V2558" i="9"/>
  <c r="V2559" i="9"/>
  <c r="V2560" i="9"/>
  <c r="V2561" i="9"/>
  <c r="V2562" i="9"/>
  <c r="V2563" i="9"/>
  <c r="V2564" i="9"/>
  <c r="V2565" i="9"/>
  <c r="V2566" i="9"/>
  <c r="V2567" i="9"/>
  <c r="V2568" i="9"/>
  <c r="V2569" i="9"/>
  <c r="V2570" i="9"/>
  <c r="V2571" i="9"/>
  <c r="V2572" i="9"/>
  <c r="V2573" i="9"/>
  <c r="V2574" i="9"/>
  <c r="V2575" i="9"/>
  <c r="V2576" i="9"/>
  <c r="V2577" i="9"/>
  <c r="V2578" i="9"/>
  <c r="V2579" i="9"/>
  <c r="V2580" i="9"/>
  <c r="V2581" i="9"/>
  <c r="V2582" i="9"/>
  <c r="V2583" i="9"/>
  <c r="V2584" i="9"/>
  <c r="V2585" i="9"/>
  <c r="V2586" i="9"/>
  <c r="V2587" i="9"/>
  <c r="V2588" i="9"/>
  <c r="V2589" i="9"/>
  <c r="V2590" i="9"/>
  <c r="V2591" i="9"/>
  <c r="V2592" i="9"/>
  <c r="V2593" i="9"/>
  <c r="V2594" i="9"/>
  <c r="V2595" i="9"/>
  <c r="V2596" i="9"/>
  <c r="V2597" i="9"/>
  <c r="V2598" i="9"/>
  <c r="V2599" i="9"/>
  <c r="V2600" i="9"/>
  <c r="V2601" i="9"/>
  <c r="V2602" i="9"/>
  <c r="V2603" i="9"/>
  <c r="V2604" i="9"/>
  <c r="V2605" i="9"/>
  <c r="V2606" i="9"/>
  <c r="V2607" i="9"/>
  <c r="V2608" i="9"/>
  <c r="V2609" i="9"/>
  <c r="V2610" i="9"/>
  <c r="V2611" i="9"/>
  <c r="V2612" i="9"/>
  <c r="V2613" i="9"/>
  <c r="V2614" i="9"/>
  <c r="V2615" i="9"/>
  <c r="V2616" i="9"/>
  <c r="V2617" i="9"/>
  <c r="V2618" i="9"/>
  <c r="V2619" i="9"/>
  <c r="V2620" i="9"/>
  <c r="V2621" i="9"/>
  <c r="V2622" i="9"/>
  <c r="V2623" i="9"/>
  <c r="V2624" i="9"/>
  <c r="V2625" i="9"/>
  <c r="V2626" i="9"/>
  <c r="V2627" i="9"/>
  <c r="V2628" i="9"/>
  <c r="V2629" i="9"/>
  <c r="V2630" i="9"/>
  <c r="V2631" i="9"/>
  <c r="V2632" i="9"/>
  <c r="V2633" i="9"/>
  <c r="V2634" i="9"/>
  <c r="V2635" i="9"/>
  <c r="V2636" i="9"/>
  <c r="V2637" i="9"/>
  <c r="V2638" i="9"/>
  <c r="V2639" i="9"/>
  <c r="V2640" i="9"/>
  <c r="V2641" i="9"/>
  <c r="V2642" i="9"/>
  <c r="V2643" i="9"/>
  <c r="V2644" i="9"/>
  <c r="V2645" i="9"/>
  <c r="V2646" i="9"/>
  <c r="V2647" i="9"/>
  <c r="V2648" i="9"/>
  <c r="V2649" i="9"/>
  <c r="V2650" i="9"/>
  <c r="V2651" i="9"/>
  <c r="V2652" i="9"/>
  <c r="V2653" i="9"/>
  <c r="V2654" i="9"/>
  <c r="V2655" i="9"/>
  <c r="V2656" i="9"/>
  <c r="V2657" i="9"/>
  <c r="V2658" i="9"/>
  <c r="V2659" i="9"/>
  <c r="V2660" i="9"/>
  <c r="V2661" i="9"/>
  <c r="V2662" i="9"/>
  <c r="V2663" i="9"/>
  <c r="V2664" i="9"/>
  <c r="V2665" i="9"/>
  <c r="V2666" i="9"/>
  <c r="V2667" i="9"/>
  <c r="V2668" i="9"/>
  <c r="V2669" i="9"/>
  <c r="V2670" i="9"/>
  <c r="V2671" i="9"/>
  <c r="V2672" i="9"/>
  <c r="V2673" i="9"/>
  <c r="V2674" i="9"/>
  <c r="V2675" i="9"/>
  <c r="V2676" i="9"/>
  <c r="V2677" i="9"/>
  <c r="V2678" i="9"/>
  <c r="V2679" i="9"/>
  <c r="V2680" i="9"/>
  <c r="V2681" i="9"/>
  <c r="V2682" i="9"/>
  <c r="V2683" i="9"/>
  <c r="V2684" i="9"/>
  <c r="V2685" i="9"/>
  <c r="V2686" i="9"/>
  <c r="V2687" i="9"/>
  <c r="V2688" i="9"/>
  <c r="V2689" i="9"/>
  <c r="V2690" i="9"/>
  <c r="V2691" i="9"/>
  <c r="V2692" i="9"/>
  <c r="V2693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U1549" i="9"/>
  <c r="U1550" i="9"/>
  <c r="U1551" i="9"/>
  <c r="U1552" i="9"/>
  <c r="U1553" i="9"/>
  <c r="U1554" i="9"/>
  <c r="U1555" i="9"/>
  <c r="U1556" i="9"/>
  <c r="U1557" i="9"/>
  <c r="U1558" i="9"/>
  <c r="U1559" i="9"/>
  <c r="U1560" i="9"/>
  <c r="U1561" i="9"/>
  <c r="U1562" i="9"/>
  <c r="U1563" i="9"/>
  <c r="U1564" i="9"/>
  <c r="U1565" i="9"/>
  <c r="U1566" i="9"/>
  <c r="U1567" i="9"/>
  <c r="U1568" i="9"/>
  <c r="U1569" i="9"/>
  <c r="U1570" i="9"/>
  <c r="U1571" i="9"/>
  <c r="U1572" i="9"/>
  <c r="U1573" i="9"/>
  <c r="U1574" i="9"/>
  <c r="U1575" i="9"/>
  <c r="U1576" i="9"/>
  <c r="U1577" i="9"/>
  <c r="U1578" i="9"/>
  <c r="U1579" i="9"/>
  <c r="U1580" i="9"/>
  <c r="U1581" i="9"/>
  <c r="U1582" i="9"/>
  <c r="U1583" i="9"/>
  <c r="U1584" i="9"/>
  <c r="U1585" i="9"/>
  <c r="U1586" i="9"/>
  <c r="U1587" i="9"/>
  <c r="U1588" i="9"/>
  <c r="U1589" i="9"/>
  <c r="U1590" i="9"/>
  <c r="U1591" i="9"/>
  <c r="U1592" i="9"/>
  <c r="U1593" i="9"/>
  <c r="U1594" i="9"/>
  <c r="U1595" i="9"/>
  <c r="U1596" i="9"/>
  <c r="U1597" i="9"/>
  <c r="U1598" i="9"/>
  <c r="U1599" i="9"/>
  <c r="U1600" i="9"/>
  <c r="U1601" i="9"/>
  <c r="U1602" i="9"/>
  <c r="U1603" i="9"/>
  <c r="U1604" i="9"/>
  <c r="U1605" i="9"/>
  <c r="U1606" i="9"/>
  <c r="U1607" i="9"/>
  <c r="U1608" i="9"/>
  <c r="U1609" i="9"/>
  <c r="U1610" i="9"/>
  <c r="U1611" i="9"/>
  <c r="U1612" i="9"/>
  <c r="U1613" i="9"/>
  <c r="U1614" i="9"/>
  <c r="U1615" i="9"/>
  <c r="U1616" i="9"/>
  <c r="U1617" i="9"/>
  <c r="U1618" i="9"/>
  <c r="U1619" i="9"/>
  <c r="U1620" i="9"/>
  <c r="U1621" i="9"/>
  <c r="U1622" i="9"/>
  <c r="U1623" i="9"/>
  <c r="U1624" i="9"/>
  <c r="U1625" i="9"/>
  <c r="U1626" i="9"/>
  <c r="U1627" i="9"/>
  <c r="U1628" i="9"/>
  <c r="U1629" i="9"/>
  <c r="U1630" i="9"/>
  <c r="U1631" i="9"/>
  <c r="U1632" i="9"/>
  <c r="U1633" i="9"/>
  <c r="U1634" i="9"/>
  <c r="U1635" i="9"/>
  <c r="U1636" i="9"/>
  <c r="U1637" i="9"/>
  <c r="U1638" i="9"/>
  <c r="U1639" i="9"/>
  <c r="U1640" i="9"/>
  <c r="U1641" i="9"/>
  <c r="U1642" i="9"/>
  <c r="U1643" i="9"/>
  <c r="U1644" i="9"/>
  <c r="U1645" i="9"/>
  <c r="U1646" i="9"/>
  <c r="U1647" i="9"/>
  <c r="U1648" i="9"/>
  <c r="U1649" i="9"/>
  <c r="U1650" i="9"/>
  <c r="U1651" i="9"/>
  <c r="U1652" i="9"/>
  <c r="U1653" i="9"/>
  <c r="U1654" i="9"/>
  <c r="U1655" i="9"/>
  <c r="U1656" i="9"/>
  <c r="U1657" i="9"/>
  <c r="U1658" i="9"/>
  <c r="U1659" i="9"/>
  <c r="U1660" i="9"/>
  <c r="U1661" i="9"/>
  <c r="U1662" i="9"/>
  <c r="U1663" i="9"/>
  <c r="U1664" i="9"/>
  <c r="U1665" i="9"/>
  <c r="U1666" i="9"/>
  <c r="U1667" i="9"/>
  <c r="U1668" i="9"/>
  <c r="U1669" i="9"/>
  <c r="U1670" i="9"/>
  <c r="U1671" i="9"/>
  <c r="U1672" i="9"/>
  <c r="U1673" i="9"/>
  <c r="U1674" i="9"/>
  <c r="U1675" i="9"/>
  <c r="U1676" i="9"/>
  <c r="U1677" i="9"/>
  <c r="U1678" i="9"/>
  <c r="U1679" i="9"/>
  <c r="U1680" i="9"/>
  <c r="U1681" i="9"/>
  <c r="U1682" i="9"/>
  <c r="U1683" i="9"/>
  <c r="U1684" i="9"/>
  <c r="U1685" i="9"/>
  <c r="U1686" i="9"/>
  <c r="U1687" i="9"/>
  <c r="U1688" i="9"/>
  <c r="U1689" i="9"/>
  <c r="U1690" i="9"/>
  <c r="U1691" i="9"/>
  <c r="U1692" i="9"/>
  <c r="U1693" i="9"/>
  <c r="U1694" i="9"/>
  <c r="U1695" i="9"/>
  <c r="U1696" i="9"/>
  <c r="U1697" i="9"/>
  <c r="U1698" i="9"/>
  <c r="U1699" i="9"/>
  <c r="U1700" i="9"/>
  <c r="U1701" i="9"/>
  <c r="U1702" i="9"/>
  <c r="U1703" i="9"/>
  <c r="U1704" i="9"/>
  <c r="U1705" i="9"/>
  <c r="U1706" i="9"/>
  <c r="U1707" i="9"/>
  <c r="U1708" i="9"/>
  <c r="U1709" i="9"/>
  <c r="U1710" i="9"/>
  <c r="U1711" i="9"/>
  <c r="U1712" i="9"/>
  <c r="U1713" i="9"/>
  <c r="U1714" i="9"/>
  <c r="U1715" i="9"/>
  <c r="U1716" i="9"/>
  <c r="U1717" i="9"/>
  <c r="U1718" i="9"/>
  <c r="U1719" i="9"/>
  <c r="U1720" i="9"/>
  <c r="U1721" i="9"/>
  <c r="U1722" i="9"/>
  <c r="U1723" i="9"/>
  <c r="U1724" i="9"/>
  <c r="U1725" i="9"/>
  <c r="U1726" i="9"/>
  <c r="U1727" i="9"/>
  <c r="U1728" i="9"/>
  <c r="U1729" i="9"/>
  <c r="U1730" i="9"/>
  <c r="U1731" i="9"/>
  <c r="U1732" i="9"/>
  <c r="U1733" i="9"/>
  <c r="U1734" i="9"/>
  <c r="U1735" i="9"/>
  <c r="U1736" i="9"/>
  <c r="U1737" i="9"/>
  <c r="U1738" i="9"/>
  <c r="U1739" i="9"/>
  <c r="U1740" i="9"/>
  <c r="U1741" i="9"/>
  <c r="U1742" i="9"/>
  <c r="U1743" i="9"/>
  <c r="U1744" i="9"/>
  <c r="U1745" i="9"/>
  <c r="U1746" i="9"/>
  <c r="U1747" i="9"/>
  <c r="U1748" i="9"/>
  <c r="U1749" i="9"/>
  <c r="U1750" i="9"/>
  <c r="U1751" i="9"/>
  <c r="U1752" i="9"/>
  <c r="U1753" i="9"/>
  <c r="U1754" i="9"/>
  <c r="U1755" i="9"/>
  <c r="U1756" i="9"/>
  <c r="U1757" i="9"/>
  <c r="U1758" i="9"/>
  <c r="U1759" i="9"/>
  <c r="U1760" i="9"/>
  <c r="U1761" i="9"/>
  <c r="U1762" i="9"/>
  <c r="U1763" i="9"/>
  <c r="U1764" i="9"/>
  <c r="U1765" i="9"/>
  <c r="U1766" i="9"/>
  <c r="U1767" i="9"/>
  <c r="U1768" i="9"/>
  <c r="U1769" i="9"/>
  <c r="U1770" i="9"/>
  <c r="U1771" i="9"/>
  <c r="U1772" i="9"/>
  <c r="U1773" i="9"/>
  <c r="U1774" i="9"/>
  <c r="U1775" i="9"/>
  <c r="U1776" i="9"/>
  <c r="U1777" i="9"/>
  <c r="U1778" i="9"/>
  <c r="U1779" i="9"/>
  <c r="U1780" i="9"/>
  <c r="U1781" i="9"/>
  <c r="U1782" i="9"/>
  <c r="U1783" i="9"/>
  <c r="U1784" i="9"/>
  <c r="U1785" i="9"/>
  <c r="U1786" i="9"/>
  <c r="U1787" i="9"/>
  <c r="U1788" i="9"/>
  <c r="U1789" i="9"/>
  <c r="U1790" i="9"/>
  <c r="U1791" i="9"/>
  <c r="U1792" i="9"/>
  <c r="U1793" i="9"/>
  <c r="U1794" i="9"/>
  <c r="U1795" i="9"/>
  <c r="U1796" i="9"/>
  <c r="U1797" i="9"/>
  <c r="U1798" i="9"/>
  <c r="U1799" i="9"/>
  <c r="U1800" i="9"/>
  <c r="U1801" i="9"/>
  <c r="U1802" i="9"/>
  <c r="U1803" i="9"/>
  <c r="U1804" i="9"/>
  <c r="U1805" i="9"/>
  <c r="U1806" i="9"/>
  <c r="U1807" i="9"/>
  <c r="U1808" i="9"/>
  <c r="U1809" i="9"/>
  <c r="U1810" i="9"/>
  <c r="U1811" i="9"/>
  <c r="U1812" i="9"/>
  <c r="U1813" i="9"/>
  <c r="U1814" i="9"/>
  <c r="U1815" i="9"/>
  <c r="U1816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U2002" i="9"/>
  <c r="U2003" i="9"/>
  <c r="U2004" i="9"/>
  <c r="U2005" i="9"/>
  <c r="U2006" i="9"/>
  <c r="U2007" i="9"/>
  <c r="U2008" i="9"/>
  <c r="U2009" i="9"/>
  <c r="U2010" i="9"/>
  <c r="U2011" i="9"/>
  <c r="U2012" i="9"/>
  <c r="U2013" i="9"/>
  <c r="U2014" i="9"/>
  <c r="U2015" i="9"/>
  <c r="U2016" i="9"/>
  <c r="U2017" i="9"/>
  <c r="U2018" i="9"/>
  <c r="U2019" i="9"/>
  <c r="U2020" i="9"/>
  <c r="U2021" i="9"/>
  <c r="U2022" i="9"/>
  <c r="U2023" i="9"/>
  <c r="U2024" i="9"/>
  <c r="U2025" i="9"/>
  <c r="U2026" i="9"/>
  <c r="U2027" i="9"/>
  <c r="U2028" i="9"/>
  <c r="U2029" i="9"/>
  <c r="U2030" i="9"/>
  <c r="U2031" i="9"/>
  <c r="U2032" i="9"/>
  <c r="U2033" i="9"/>
  <c r="U2034" i="9"/>
  <c r="U2035" i="9"/>
  <c r="U2036" i="9"/>
  <c r="U2037" i="9"/>
  <c r="U2038" i="9"/>
  <c r="U2039" i="9"/>
  <c r="U2040" i="9"/>
  <c r="U2041" i="9"/>
  <c r="U2042" i="9"/>
  <c r="U2043" i="9"/>
  <c r="U2044" i="9"/>
  <c r="U2045" i="9"/>
  <c r="U2046" i="9"/>
  <c r="U2047" i="9"/>
  <c r="U2048" i="9"/>
  <c r="U2049" i="9"/>
  <c r="U2050" i="9"/>
  <c r="U2051" i="9"/>
  <c r="U2052" i="9"/>
  <c r="U2053" i="9"/>
  <c r="U2054" i="9"/>
  <c r="U2055" i="9"/>
  <c r="U2056" i="9"/>
  <c r="U2057" i="9"/>
  <c r="U2058" i="9"/>
  <c r="U2059" i="9"/>
  <c r="U2060" i="9"/>
  <c r="U2061" i="9"/>
  <c r="U2062" i="9"/>
  <c r="U2063" i="9"/>
  <c r="U2064" i="9"/>
  <c r="U2065" i="9"/>
  <c r="U2066" i="9"/>
  <c r="U2067" i="9"/>
  <c r="U2068" i="9"/>
  <c r="U2069" i="9"/>
  <c r="U2070" i="9"/>
  <c r="U2071" i="9"/>
  <c r="U2072" i="9"/>
  <c r="U2073" i="9"/>
  <c r="U2074" i="9"/>
  <c r="U2075" i="9"/>
  <c r="U2076" i="9"/>
  <c r="U2077" i="9"/>
  <c r="U2078" i="9"/>
  <c r="U2079" i="9"/>
  <c r="U2080" i="9"/>
  <c r="U2081" i="9"/>
  <c r="U2082" i="9"/>
  <c r="U2083" i="9"/>
  <c r="U2084" i="9"/>
  <c r="U2085" i="9"/>
  <c r="U2086" i="9"/>
  <c r="U2087" i="9"/>
  <c r="U2088" i="9"/>
  <c r="U2089" i="9"/>
  <c r="U2090" i="9"/>
  <c r="U2091" i="9"/>
  <c r="U2092" i="9"/>
  <c r="U2093" i="9"/>
  <c r="U2094" i="9"/>
  <c r="U2095" i="9"/>
  <c r="U2096" i="9"/>
  <c r="U2097" i="9"/>
  <c r="U2098" i="9"/>
  <c r="U2099" i="9"/>
  <c r="U2100" i="9"/>
  <c r="U2101" i="9"/>
  <c r="U2102" i="9"/>
  <c r="U2103" i="9"/>
  <c r="U2104" i="9"/>
  <c r="U2105" i="9"/>
  <c r="U2106" i="9"/>
  <c r="U2107" i="9"/>
  <c r="U2108" i="9"/>
  <c r="U2109" i="9"/>
  <c r="U2110" i="9"/>
  <c r="U2111" i="9"/>
  <c r="U2112" i="9"/>
  <c r="U2113" i="9"/>
  <c r="U2114" i="9"/>
  <c r="U2115" i="9"/>
  <c r="U2116" i="9"/>
  <c r="U2117" i="9"/>
  <c r="U2118" i="9"/>
  <c r="U2119" i="9"/>
  <c r="U2120" i="9"/>
  <c r="U2121" i="9"/>
  <c r="U2122" i="9"/>
  <c r="U2123" i="9"/>
  <c r="U2124" i="9"/>
  <c r="U2125" i="9"/>
  <c r="U2126" i="9"/>
  <c r="U2127" i="9"/>
  <c r="U2128" i="9"/>
  <c r="U2129" i="9"/>
  <c r="U2130" i="9"/>
  <c r="U2131" i="9"/>
  <c r="U2132" i="9"/>
  <c r="U2133" i="9"/>
  <c r="U2134" i="9"/>
  <c r="U2135" i="9"/>
  <c r="U2136" i="9"/>
  <c r="U2137" i="9"/>
  <c r="U2138" i="9"/>
  <c r="U2139" i="9"/>
  <c r="U2140" i="9"/>
  <c r="U2141" i="9"/>
  <c r="U2142" i="9"/>
  <c r="U2143" i="9"/>
  <c r="U2144" i="9"/>
  <c r="U2145" i="9"/>
  <c r="U2146" i="9"/>
  <c r="U2147" i="9"/>
  <c r="U2148" i="9"/>
  <c r="U2149" i="9"/>
  <c r="U2150" i="9"/>
  <c r="U2151" i="9"/>
  <c r="U2152" i="9"/>
  <c r="U2153" i="9"/>
  <c r="U2154" i="9"/>
  <c r="U2155" i="9"/>
  <c r="U2156" i="9"/>
  <c r="U2157" i="9"/>
  <c r="U2158" i="9"/>
  <c r="U2159" i="9"/>
  <c r="U2160" i="9"/>
  <c r="U2161" i="9"/>
  <c r="U2162" i="9"/>
  <c r="U2163" i="9"/>
  <c r="U2164" i="9"/>
  <c r="U2165" i="9"/>
  <c r="U2166" i="9"/>
  <c r="U2167" i="9"/>
  <c r="U2168" i="9"/>
  <c r="U2169" i="9"/>
  <c r="U2170" i="9"/>
  <c r="U2171" i="9"/>
  <c r="U2172" i="9"/>
  <c r="U2173" i="9"/>
  <c r="U2174" i="9"/>
  <c r="U2175" i="9"/>
  <c r="U2176" i="9"/>
  <c r="U2177" i="9"/>
  <c r="U2178" i="9"/>
  <c r="U2179" i="9"/>
  <c r="U2180" i="9"/>
  <c r="U2181" i="9"/>
  <c r="U2182" i="9"/>
  <c r="U2183" i="9"/>
  <c r="U2184" i="9"/>
  <c r="U2185" i="9"/>
  <c r="U2186" i="9"/>
  <c r="U2187" i="9"/>
  <c r="U2188" i="9"/>
  <c r="U2189" i="9"/>
  <c r="U2190" i="9"/>
  <c r="U2191" i="9"/>
  <c r="U2192" i="9"/>
  <c r="U2193" i="9"/>
  <c r="U2194" i="9"/>
  <c r="U2195" i="9"/>
  <c r="U2196" i="9"/>
  <c r="U2197" i="9"/>
  <c r="U2198" i="9"/>
  <c r="U2199" i="9"/>
  <c r="U2200" i="9"/>
  <c r="U2201" i="9"/>
  <c r="U2202" i="9"/>
  <c r="U2203" i="9"/>
  <c r="U2204" i="9"/>
  <c r="U2205" i="9"/>
  <c r="U2206" i="9"/>
  <c r="U2207" i="9"/>
  <c r="U2208" i="9"/>
  <c r="U2209" i="9"/>
  <c r="U2210" i="9"/>
  <c r="U2211" i="9"/>
  <c r="U2212" i="9"/>
  <c r="U2213" i="9"/>
  <c r="U2214" i="9"/>
  <c r="U2215" i="9"/>
  <c r="U2216" i="9"/>
  <c r="U2217" i="9"/>
  <c r="U2218" i="9"/>
  <c r="U2219" i="9"/>
  <c r="U2220" i="9"/>
  <c r="U2221" i="9"/>
  <c r="U2222" i="9"/>
  <c r="U2223" i="9"/>
  <c r="U2224" i="9"/>
  <c r="U2225" i="9"/>
  <c r="U2226" i="9"/>
  <c r="U2227" i="9"/>
  <c r="U2228" i="9"/>
  <c r="U2229" i="9"/>
  <c r="U2230" i="9"/>
  <c r="U2231" i="9"/>
  <c r="U2232" i="9"/>
  <c r="U2233" i="9"/>
  <c r="U2234" i="9"/>
  <c r="U2235" i="9"/>
  <c r="U2236" i="9"/>
  <c r="U2237" i="9"/>
  <c r="U2238" i="9"/>
  <c r="U2239" i="9"/>
  <c r="U2240" i="9"/>
  <c r="U2241" i="9"/>
  <c r="U2242" i="9"/>
  <c r="U2243" i="9"/>
  <c r="U2244" i="9"/>
  <c r="U2245" i="9"/>
  <c r="U2246" i="9"/>
  <c r="U2247" i="9"/>
  <c r="U2248" i="9"/>
  <c r="U2249" i="9"/>
  <c r="U2250" i="9"/>
  <c r="U2251" i="9"/>
  <c r="U2252" i="9"/>
  <c r="U2253" i="9"/>
  <c r="U2254" i="9"/>
  <c r="U2255" i="9"/>
  <c r="U2256" i="9"/>
  <c r="U2257" i="9"/>
  <c r="U2258" i="9"/>
  <c r="U2259" i="9"/>
  <c r="U2260" i="9"/>
  <c r="U2261" i="9"/>
  <c r="U2262" i="9"/>
  <c r="U2263" i="9"/>
  <c r="U2264" i="9"/>
  <c r="U2265" i="9"/>
  <c r="U2266" i="9"/>
  <c r="U2267" i="9"/>
  <c r="U2268" i="9"/>
  <c r="U2269" i="9"/>
  <c r="U2270" i="9"/>
  <c r="U2271" i="9"/>
  <c r="U2272" i="9"/>
  <c r="U2273" i="9"/>
  <c r="U2274" i="9"/>
  <c r="U2275" i="9"/>
  <c r="U2276" i="9"/>
  <c r="U2277" i="9"/>
  <c r="U2278" i="9"/>
  <c r="U2279" i="9"/>
  <c r="U2280" i="9"/>
  <c r="U2281" i="9"/>
  <c r="U2282" i="9"/>
  <c r="U2283" i="9"/>
  <c r="U2284" i="9"/>
  <c r="U2285" i="9"/>
  <c r="U2286" i="9"/>
  <c r="U2287" i="9"/>
  <c r="U2288" i="9"/>
  <c r="U2289" i="9"/>
  <c r="U2290" i="9"/>
  <c r="U2291" i="9"/>
  <c r="U2292" i="9"/>
  <c r="U2293" i="9"/>
  <c r="U2294" i="9"/>
  <c r="U2295" i="9"/>
  <c r="U2296" i="9"/>
  <c r="U2297" i="9"/>
  <c r="U2298" i="9"/>
  <c r="U2299" i="9"/>
  <c r="U2300" i="9"/>
  <c r="U2301" i="9"/>
  <c r="U2302" i="9"/>
  <c r="U2303" i="9"/>
  <c r="U2304" i="9"/>
  <c r="U2305" i="9"/>
  <c r="U2306" i="9"/>
  <c r="U2307" i="9"/>
  <c r="U2308" i="9"/>
  <c r="U2309" i="9"/>
  <c r="U2310" i="9"/>
  <c r="U2311" i="9"/>
  <c r="U2312" i="9"/>
  <c r="U2313" i="9"/>
  <c r="U2314" i="9"/>
  <c r="U2315" i="9"/>
  <c r="U2316" i="9"/>
  <c r="U2317" i="9"/>
  <c r="U2318" i="9"/>
  <c r="U2319" i="9"/>
  <c r="U2320" i="9"/>
  <c r="U2321" i="9"/>
  <c r="U2322" i="9"/>
  <c r="U2323" i="9"/>
  <c r="U2324" i="9"/>
  <c r="U2325" i="9"/>
  <c r="U2326" i="9"/>
  <c r="U2327" i="9"/>
  <c r="U2328" i="9"/>
  <c r="U2329" i="9"/>
  <c r="U2330" i="9"/>
  <c r="U2331" i="9"/>
  <c r="U2332" i="9"/>
  <c r="U2333" i="9"/>
  <c r="U2334" i="9"/>
  <c r="U2335" i="9"/>
  <c r="U2336" i="9"/>
  <c r="U2337" i="9"/>
  <c r="U2338" i="9"/>
  <c r="U2339" i="9"/>
  <c r="U2340" i="9"/>
  <c r="U2341" i="9"/>
  <c r="U2342" i="9"/>
  <c r="U2343" i="9"/>
  <c r="U2344" i="9"/>
  <c r="U2345" i="9"/>
  <c r="U2346" i="9"/>
  <c r="U2347" i="9"/>
  <c r="U2348" i="9"/>
  <c r="U2349" i="9"/>
  <c r="U2350" i="9"/>
  <c r="U2351" i="9"/>
  <c r="U2352" i="9"/>
  <c r="U2353" i="9"/>
  <c r="U2354" i="9"/>
  <c r="U2355" i="9"/>
  <c r="U2356" i="9"/>
  <c r="U2357" i="9"/>
  <c r="U2358" i="9"/>
  <c r="U2359" i="9"/>
  <c r="U2360" i="9"/>
  <c r="U2361" i="9"/>
  <c r="U2362" i="9"/>
  <c r="U2363" i="9"/>
  <c r="U2364" i="9"/>
  <c r="U2365" i="9"/>
  <c r="U2366" i="9"/>
  <c r="U2367" i="9"/>
  <c r="U2368" i="9"/>
  <c r="U2369" i="9"/>
  <c r="U2370" i="9"/>
  <c r="U2371" i="9"/>
  <c r="U2372" i="9"/>
  <c r="U2373" i="9"/>
  <c r="U2374" i="9"/>
  <c r="U2375" i="9"/>
  <c r="U2376" i="9"/>
  <c r="U2377" i="9"/>
  <c r="U2378" i="9"/>
  <c r="U2379" i="9"/>
  <c r="U2380" i="9"/>
  <c r="U2381" i="9"/>
  <c r="U2382" i="9"/>
  <c r="U2383" i="9"/>
  <c r="U2384" i="9"/>
  <c r="U2385" i="9"/>
  <c r="U2386" i="9"/>
  <c r="U2387" i="9"/>
  <c r="U2388" i="9"/>
  <c r="U2389" i="9"/>
  <c r="U2390" i="9"/>
  <c r="U2391" i="9"/>
  <c r="U2392" i="9"/>
  <c r="U2393" i="9"/>
  <c r="U2394" i="9"/>
  <c r="U2395" i="9"/>
  <c r="U2396" i="9"/>
  <c r="U2397" i="9"/>
  <c r="U2398" i="9"/>
  <c r="U2399" i="9"/>
  <c r="U2400" i="9"/>
  <c r="U2401" i="9"/>
  <c r="U2402" i="9"/>
  <c r="U2403" i="9"/>
  <c r="U2404" i="9"/>
  <c r="U2405" i="9"/>
  <c r="U2406" i="9"/>
  <c r="U2407" i="9"/>
  <c r="U2408" i="9"/>
  <c r="U2409" i="9"/>
  <c r="U2410" i="9"/>
  <c r="U2411" i="9"/>
  <c r="U2412" i="9"/>
  <c r="U2413" i="9"/>
  <c r="U2414" i="9"/>
  <c r="U2415" i="9"/>
  <c r="U2416" i="9"/>
  <c r="U2417" i="9"/>
  <c r="U2418" i="9"/>
  <c r="U2419" i="9"/>
  <c r="U2420" i="9"/>
  <c r="U2421" i="9"/>
  <c r="U2422" i="9"/>
  <c r="U2423" i="9"/>
  <c r="U2424" i="9"/>
  <c r="U2425" i="9"/>
  <c r="U2426" i="9"/>
  <c r="U2427" i="9"/>
  <c r="U2428" i="9"/>
  <c r="U2429" i="9"/>
  <c r="U2430" i="9"/>
  <c r="U2431" i="9"/>
  <c r="U2432" i="9"/>
  <c r="U2433" i="9"/>
  <c r="U2434" i="9"/>
  <c r="U2435" i="9"/>
  <c r="U2436" i="9"/>
  <c r="U2437" i="9"/>
  <c r="U2438" i="9"/>
  <c r="U2439" i="9"/>
  <c r="U2440" i="9"/>
  <c r="U2441" i="9"/>
  <c r="U2442" i="9"/>
  <c r="U2443" i="9"/>
  <c r="U2444" i="9"/>
  <c r="U2445" i="9"/>
  <c r="U2446" i="9"/>
  <c r="U2447" i="9"/>
  <c r="U2448" i="9"/>
  <c r="U2449" i="9"/>
  <c r="U2450" i="9"/>
  <c r="U2451" i="9"/>
  <c r="U2452" i="9"/>
  <c r="U2453" i="9"/>
  <c r="U2454" i="9"/>
  <c r="U2455" i="9"/>
  <c r="U2456" i="9"/>
  <c r="U2457" i="9"/>
  <c r="U2458" i="9"/>
  <c r="U2459" i="9"/>
  <c r="U2460" i="9"/>
  <c r="U2461" i="9"/>
  <c r="U2462" i="9"/>
  <c r="U2463" i="9"/>
  <c r="U2464" i="9"/>
  <c r="U2465" i="9"/>
  <c r="U2466" i="9"/>
  <c r="U2467" i="9"/>
  <c r="U2468" i="9"/>
  <c r="U2469" i="9"/>
  <c r="U2470" i="9"/>
  <c r="U2471" i="9"/>
  <c r="U2472" i="9"/>
  <c r="U2473" i="9"/>
  <c r="U2474" i="9"/>
  <c r="U2475" i="9"/>
  <c r="U2476" i="9"/>
  <c r="U2477" i="9"/>
  <c r="U2478" i="9"/>
  <c r="U2479" i="9"/>
  <c r="U2480" i="9"/>
  <c r="U2481" i="9"/>
  <c r="U2482" i="9"/>
  <c r="U2483" i="9"/>
  <c r="U2484" i="9"/>
  <c r="U2485" i="9"/>
  <c r="U2486" i="9"/>
  <c r="U2487" i="9"/>
  <c r="U2488" i="9"/>
  <c r="U2489" i="9"/>
  <c r="U2490" i="9"/>
  <c r="U2491" i="9"/>
  <c r="U2492" i="9"/>
  <c r="U2493" i="9"/>
  <c r="U2494" i="9"/>
  <c r="U2495" i="9"/>
  <c r="U2496" i="9"/>
  <c r="U2497" i="9"/>
  <c r="U2498" i="9"/>
  <c r="U2499" i="9"/>
  <c r="U2500" i="9"/>
  <c r="U2501" i="9"/>
  <c r="U2502" i="9"/>
  <c r="U2503" i="9"/>
  <c r="U2504" i="9"/>
  <c r="U2505" i="9"/>
  <c r="U2506" i="9"/>
  <c r="U2507" i="9"/>
  <c r="U2508" i="9"/>
  <c r="U2509" i="9"/>
  <c r="U2510" i="9"/>
  <c r="U2511" i="9"/>
  <c r="U2512" i="9"/>
  <c r="U2513" i="9"/>
  <c r="U2514" i="9"/>
  <c r="U2515" i="9"/>
  <c r="U2516" i="9"/>
  <c r="U2517" i="9"/>
  <c r="U2518" i="9"/>
  <c r="U2519" i="9"/>
  <c r="U2520" i="9"/>
  <c r="U2521" i="9"/>
  <c r="U2522" i="9"/>
  <c r="U2523" i="9"/>
  <c r="U2524" i="9"/>
  <c r="U2525" i="9"/>
  <c r="U2526" i="9"/>
  <c r="U2527" i="9"/>
  <c r="U2528" i="9"/>
  <c r="U2529" i="9"/>
  <c r="U2530" i="9"/>
  <c r="U2531" i="9"/>
  <c r="U2532" i="9"/>
  <c r="U2533" i="9"/>
  <c r="U2534" i="9"/>
  <c r="U2535" i="9"/>
  <c r="U2536" i="9"/>
  <c r="U2537" i="9"/>
  <c r="U2538" i="9"/>
  <c r="U2539" i="9"/>
  <c r="U2540" i="9"/>
  <c r="U2541" i="9"/>
  <c r="U2542" i="9"/>
  <c r="U2543" i="9"/>
  <c r="U2544" i="9"/>
  <c r="U2545" i="9"/>
  <c r="U2546" i="9"/>
  <c r="U2547" i="9"/>
  <c r="U2548" i="9"/>
  <c r="U2549" i="9"/>
  <c r="U2550" i="9"/>
  <c r="U2551" i="9"/>
  <c r="U2552" i="9"/>
  <c r="U2553" i="9"/>
  <c r="U2554" i="9"/>
  <c r="U2555" i="9"/>
  <c r="U2556" i="9"/>
  <c r="U2557" i="9"/>
  <c r="U2558" i="9"/>
  <c r="U2559" i="9"/>
  <c r="U2560" i="9"/>
  <c r="U2561" i="9"/>
  <c r="U2562" i="9"/>
  <c r="U2563" i="9"/>
  <c r="U2564" i="9"/>
  <c r="U2565" i="9"/>
  <c r="U2566" i="9"/>
  <c r="U2567" i="9"/>
  <c r="U2568" i="9"/>
  <c r="U2569" i="9"/>
  <c r="U2570" i="9"/>
  <c r="U2571" i="9"/>
  <c r="U2572" i="9"/>
  <c r="U2573" i="9"/>
  <c r="U2574" i="9"/>
  <c r="U2575" i="9"/>
  <c r="U2576" i="9"/>
  <c r="U2577" i="9"/>
  <c r="U2578" i="9"/>
  <c r="U2579" i="9"/>
  <c r="U2580" i="9"/>
  <c r="U2581" i="9"/>
  <c r="U2582" i="9"/>
  <c r="U2583" i="9"/>
  <c r="U2584" i="9"/>
  <c r="U2585" i="9"/>
  <c r="U2586" i="9"/>
  <c r="U2587" i="9"/>
  <c r="U2588" i="9"/>
  <c r="U2589" i="9"/>
  <c r="U2590" i="9"/>
  <c r="U2591" i="9"/>
  <c r="U2592" i="9"/>
  <c r="U2593" i="9"/>
  <c r="U2594" i="9"/>
  <c r="U2595" i="9"/>
  <c r="U2596" i="9"/>
  <c r="U2597" i="9"/>
  <c r="U2598" i="9"/>
  <c r="U2599" i="9"/>
  <c r="U2600" i="9"/>
  <c r="U2601" i="9"/>
  <c r="U2602" i="9"/>
  <c r="U2603" i="9"/>
  <c r="U2604" i="9"/>
  <c r="U2605" i="9"/>
  <c r="U2606" i="9"/>
  <c r="U2607" i="9"/>
  <c r="U2608" i="9"/>
  <c r="U2609" i="9"/>
  <c r="U2610" i="9"/>
  <c r="U2611" i="9"/>
  <c r="U2612" i="9"/>
  <c r="U2613" i="9"/>
  <c r="U2614" i="9"/>
  <c r="U2615" i="9"/>
  <c r="U2616" i="9"/>
  <c r="U2617" i="9"/>
  <c r="U2618" i="9"/>
  <c r="U2619" i="9"/>
  <c r="U2620" i="9"/>
  <c r="U2621" i="9"/>
  <c r="U2622" i="9"/>
  <c r="U2623" i="9"/>
  <c r="U2624" i="9"/>
  <c r="U2625" i="9"/>
  <c r="U2626" i="9"/>
  <c r="U2627" i="9"/>
  <c r="U2628" i="9"/>
  <c r="U2629" i="9"/>
  <c r="U2630" i="9"/>
  <c r="U2631" i="9"/>
  <c r="U2632" i="9"/>
  <c r="U2633" i="9"/>
  <c r="U2634" i="9"/>
  <c r="U2635" i="9"/>
  <c r="U2636" i="9"/>
  <c r="U2637" i="9"/>
  <c r="U2638" i="9"/>
  <c r="U2639" i="9"/>
  <c r="U2640" i="9"/>
  <c r="U2641" i="9"/>
  <c r="U2642" i="9"/>
  <c r="U2643" i="9"/>
  <c r="U2644" i="9"/>
  <c r="U2645" i="9"/>
  <c r="U2646" i="9"/>
  <c r="U2647" i="9"/>
  <c r="U2648" i="9"/>
  <c r="U2649" i="9"/>
  <c r="U2650" i="9"/>
  <c r="U2651" i="9"/>
  <c r="U2652" i="9"/>
  <c r="U2653" i="9"/>
  <c r="U2654" i="9"/>
  <c r="U2655" i="9"/>
  <c r="U2656" i="9"/>
  <c r="U2657" i="9"/>
  <c r="U2658" i="9"/>
  <c r="U2659" i="9"/>
  <c r="U2660" i="9"/>
  <c r="U2661" i="9"/>
  <c r="U2662" i="9"/>
  <c r="U2663" i="9"/>
  <c r="U2664" i="9"/>
  <c r="U2665" i="9"/>
  <c r="U2666" i="9"/>
  <c r="U2667" i="9"/>
  <c r="U2668" i="9"/>
  <c r="U2669" i="9"/>
  <c r="U2670" i="9"/>
  <c r="U2671" i="9"/>
  <c r="U2672" i="9"/>
  <c r="U2673" i="9"/>
  <c r="U2674" i="9"/>
  <c r="U2675" i="9"/>
  <c r="U2676" i="9"/>
  <c r="U2677" i="9"/>
  <c r="U2678" i="9"/>
  <c r="U2679" i="9"/>
  <c r="U2680" i="9"/>
  <c r="U2681" i="9"/>
  <c r="U2682" i="9"/>
  <c r="U2683" i="9"/>
  <c r="U2684" i="9"/>
  <c r="U2685" i="9"/>
  <c r="U2686" i="9"/>
  <c r="U2687" i="9"/>
  <c r="U2688" i="9"/>
  <c r="U2689" i="9"/>
  <c r="U2690" i="9"/>
  <c r="U2691" i="9"/>
  <c r="U2692" i="9"/>
  <c r="U2693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510" i="9"/>
  <c r="T1511" i="9"/>
  <c r="T1512" i="9"/>
  <c r="T1513" i="9"/>
  <c r="T1514" i="9"/>
  <c r="T1515" i="9"/>
  <c r="T1516" i="9"/>
  <c r="T1517" i="9"/>
  <c r="T1518" i="9"/>
  <c r="T1519" i="9"/>
  <c r="T1520" i="9"/>
  <c r="T1521" i="9"/>
  <c r="T1522" i="9"/>
  <c r="T1523" i="9"/>
  <c r="T1524" i="9"/>
  <c r="T1525" i="9"/>
  <c r="T1526" i="9"/>
  <c r="T1527" i="9"/>
  <c r="T1528" i="9"/>
  <c r="T1529" i="9"/>
  <c r="T1530" i="9"/>
  <c r="T1531" i="9"/>
  <c r="T1532" i="9"/>
  <c r="T1533" i="9"/>
  <c r="T1534" i="9"/>
  <c r="T1535" i="9"/>
  <c r="T1536" i="9"/>
  <c r="T1537" i="9"/>
  <c r="T1538" i="9"/>
  <c r="T1539" i="9"/>
  <c r="T1540" i="9"/>
  <c r="T1541" i="9"/>
  <c r="T1542" i="9"/>
  <c r="T1543" i="9"/>
  <c r="T1544" i="9"/>
  <c r="T1545" i="9"/>
  <c r="T1546" i="9"/>
  <c r="T1547" i="9"/>
  <c r="T1548" i="9"/>
  <c r="T1549" i="9"/>
  <c r="T1550" i="9"/>
  <c r="T1551" i="9"/>
  <c r="T1552" i="9"/>
  <c r="T1553" i="9"/>
  <c r="T1554" i="9"/>
  <c r="T1555" i="9"/>
  <c r="T1556" i="9"/>
  <c r="T1557" i="9"/>
  <c r="T1558" i="9"/>
  <c r="T1559" i="9"/>
  <c r="T1560" i="9"/>
  <c r="T1561" i="9"/>
  <c r="T1562" i="9"/>
  <c r="T1563" i="9"/>
  <c r="T1564" i="9"/>
  <c r="T1565" i="9"/>
  <c r="T1566" i="9"/>
  <c r="T1567" i="9"/>
  <c r="T1568" i="9"/>
  <c r="T1569" i="9"/>
  <c r="T1570" i="9"/>
  <c r="T1571" i="9"/>
  <c r="T1572" i="9"/>
  <c r="T1573" i="9"/>
  <c r="T1574" i="9"/>
  <c r="T1575" i="9"/>
  <c r="T1576" i="9"/>
  <c r="T1577" i="9"/>
  <c r="T1578" i="9"/>
  <c r="T1579" i="9"/>
  <c r="T1580" i="9"/>
  <c r="T1581" i="9"/>
  <c r="T1582" i="9"/>
  <c r="T1583" i="9"/>
  <c r="T1584" i="9"/>
  <c r="T1585" i="9"/>
  <c r="T1586" i="9"/>
  <c r="T1587" i="9"/>
  <c r="T1588" i="9"/>
  <c r="T1589" i="9"/>
  <c r="T1590" i="9"/>
  <c r="T1591" i="9"/>
  <c r="T1592" i="9"/>
  <c r="T1593" i="9"/>
  <c r="T1594" i="9"/>
  <c r="T1595" i="9"/>
  <c r="T1596" i="9"/>
  <c r="T1597" i="9"/>
  <c r="T1598" i="9"/>
  <c r="T1599" i="9"/>
  <c r="T1600" i="9"/>
  <c r="T1601" i="9"/>
  <c r="T1602" i="9"/>
  <c r="T1603" i="9"/>
  <c r="T1604" i="9"/>
  <c r="T1605" i="9"/>
  <c r="T1606" i="9"/>
  <c r="T1607" i="9"/>
  <c r="T1608" i="9"/>
  <c r="T1609" i="9"/>
  <c r="T1610" i="9"/>
  <c r="T1611" i="9"/>
  <c r="T1612" i="9"/>
  <c r="T1613" i="9"/>
  <c r="T1614" i="9"/>
  <c r="T1615" i="9"/>
  <c r="T1616" i="9"/>
  <c r="T1617" i="9"/>
  <c r="T1618" i="9"/>
  <c r="T1619" i="9"/>
  <c r="T1620" i="9"/>
  <c r="T1621" i="9"/>
  <c r="T1622" i="9"/>
  <c r="T1623" i="9"/>
  <c r="T1624" i="9"/>
  <c r="T1625" i="9"/>
  <c r="T1626" i="9"/>
  <c r="T1627" i="9"/>
  <c r="T1628" i="9"/>
  <c r="T1629" i="9"/>
  <c r="T1630" i="9"/>
  <c r="T1631" i="9"/>
  <c r="T1632" i="9"/>
  <c r="T1633" i="9"/>
  <c r="T1634" i="9"/>
  <c r="T1635" i="9"/>
  <c r="T1636" i="9"/>
  <c r="T1637" i="9"/>
  <c r="T1638" i="9"/>
  <c r="T1639" i="9"/>
  <c r="T1640" i="9"/>
  <c r="T1641" i="9"/>
  <c r="T1642" i="9"/>
  <c r="T1643" i="9"/>
  <c r="T1644" i="9"/>
  <c r="T1645" i="9"/>
  <c r="T1646" i="9"/>
  <c r="T1647" i="9"/>
  <c r="T1648" i="9"/>
  <c r="T1649" i="9"/>
  <c r="T1650" i="9"/>
  <c r="T1651" i="9"/>
  <c r="T1652" i="9"/>
  <c r="T1653" i="9"/>
  <c r="T1654" i="9"/>
  <c r="T1655" i="9"/>
  <c r="T1656" i="9"/>
  <c r="T1657" i="9"/>
  <c r="T1658" i="9"/>
  <c r="T1659" i="9"/>
  <c r="T1660" i="9"/>
  <c r="T1661" i="9"/>
  <c r="T1662" i="9"/>
  <c r="T1663" i="9"/>
  <c r="T1664" i="9"/>
  <c r="T1665" i="9"/>
  <c r="T1666" i="9"/>
  <c r="T1667" i="9"/>
  <c r="T1668" i="9"/>
  <c r="T1669" i="9"/>
  <c r="T1670" i="9"/>
  <c r="T1671" i="9"/>
  <c r="T1672" i="9"/>
  <c r="T1673" i="9"/>
  <c r="T1674" i="9"/>
  <c r="T1675" i="9"/>
  <c r="T1676" i="9"/>
  <c r="T1677" i="9"/>
  <c r="T1678" i="9"/>
  <c r="T1679" i="9"/>
  <c r="T1680" i="9"/>
  <c r="T1681" i="9"/>
  <c r="T1682" i="9"/>
  <c r="T1683" i="9"/>
  <c r="T1684" i="9"/>
  <c r="T1685" i="9"/>
  <c r="T1686" i="9"/>
  <c r="T1687" i="9"/>
  <c r="T1688" i="9"/>
  <c r="T1689" i="9"/>
  <c r="T1690" i="9"/>
  <c r="T1691" i="9"/>
  <c r="T1692" i="9"/>
  <c r="T1693" i="9"/>
  <c r="T1694" i="9"/>
  <c r="T1695" i="9"/>
  <c r="T1696" i="9"/>
  <c r="T1697" i="9"/>
  <c r="T1698" i="9"/>
  <c r="T1699" i="9"/>
  <c r="T1700" i="9"/>
  <c r="T1701" i="9"/>
  <c r="T1702" i="9"/>
  <c r="T1703" i="9"/>
  <c r="T1704" i="9"/>
  <c r="T1705" i="9"/>
  <c r="T1706" i="9"/>
  <c r="T1707" i="9"/>
  <c r="T1708" i="9"/>
  <c r="T1709" i="9"/>
  <c r="T1710" i="9"/>
  <c r="T1711" i="9"/>
  <c r="T1712" i="9"/>
  <c r="T1713" i="9"/>
  <c r="T1714" i="9"/>
  <c r="T1715" i="9"/>
  <c r="T1716" i="9"/>
  <c r="T1717" i="9"/>
  <c r="T1718" i="9"/>
  <c r="T1719" i="9"/>
  <c r="T1720" i="9"/>
  <c r="T1721" i="9"/>
  <c r="T1722" i="9"/>
  <c r="T1723" i="9"/>
  <c r="T1724" i="9"/>
  <c r="T1725" i="9"/>
  <c r="T1726" i="9"/>
  <c r="T1727" i="9"/>
  <c r="T1728" i="9"/>
  <c r="T1729" i="9"/>
  <c r="T1730" i="9"/>
  <c r="T1731" i="9"/>
  <c r="T1732" i="9"/>
  <c r="T1733" i="9"/>
  <c r="T1734" i="9"/>
  <c r="T1735" i="9"/>
  <c r="T1736" i="9"/>
  <c r="T1737" i="9"/>
  <c r="T1738" i="9"/>
  <c r="T1739" i="9"/>
  <c r="T1740" i="9"/>
  <c r="T1741" i="9"/>
  <c r="T1742" i="9"/>
  <c r="T1743" i="9"/>
  <c r="T1744" i="9"/>
  <c r="T1745" i="9"/>
  <c r="T1746" i="9"/>
  <c r="T1747" i="9"/>
  <c r="T1748" i="9"/>
  <c r="T1749" i="9"/>
  <c r="T1750" i="9"/>
  <c r="T1751" i="9"/>
  <c r="T1752" i="9"/>
  <c r="T1753" i="9"/>
  <c r="T1754" i="9"/>
  <c r="T1755" i="9"/>
  <c r="T1756" i="9"/>
  <c r="T1757" i="9"/>
  <c r="T1758" i="9"/>
  <c r="T1759" i="9"/>
  <c r="T1760" i="9"/>
  <c r="T1761" i="9"/>
  <c r="T1762" i="9"/>
  <c r="T1763" i="9"/>
  <c r="T1764" i="9"/>
  <c r="T1765" i="9"/>
  <c r="T1766" i="9"/>
  <c r="T1767" i="9"/>
  <c r="T1768" i="9"/>
  <c r="T1769" i="9"/>
  <c r="T1770" i="9"/>
  <c r="T1771" i="9"/>
  <c r="T1772" i="9"/>
  <c r="T1773" i="9"/>
  <c r="T1774" i="9"/>
  <c r="T1775" i="9"/>
  <c r="T1776" i="9"/>
  <c r="T1777" i="9"/>
  <c r="T1778" i="9"/>
  <c r="T1779" i="9"/>
  <c r="T1780" i="9"/>
  <c r="T1781" i="9"/>
  <c r="T1782" i="9"/>
  <c r="T1783" i="9"/>
  <c r="T1784" i="9"/>
  <c r="T1785" i="9"/>
  <c r="T1786" i="9"/>
  <c r="T1787" i="9"/>
  <c r="T1788" i="9"/>
  <c r="T1789" i="9"/>
  <c r="T1790" i="9"/>
  <c r="T1791" i="9"/>
  <c r="T1792" i="9"/>
  <c r="T1793" i="9"/>
  <c r="T1794" i="9"/>
  <c r="T1795" i="9"/>
  <c r="T1796" i="9"/>
  <c r="T1797" i="9"/>
  <c r="T1798" i="9"/>
  <c r="T1799" i="9"/>
  <c r="T1800" i="9"/>
  <c r="T1801" i="9"/>
  <c r="T1802" i="9"/>
  <c r="T1803" i="9"/>
  <c r="T1804" i="9"/>
  <c r="T1805" i="9"/>
  <c r="T1806" i="9"/>
  <c r="T1807" i="9"/>
  <c r="T1808" i="9"/>
  <c r="T1809" i="9"/>
  <c r="T1810" i="9"/>
  <c r="T1811" i="9"/>
  <c r="T1812" i="9"/>
  <c r="T1813" i="9"/>
  <c r="T1814" i="9"/>
  <c r="T1815" i="9"/>
  <c r="T1816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T2002" i="9"/>
  <c r="T2003" i="9"/>
  <c r="T2004" i="9"/>
  <c r="T2005" i="9"/>
  <c r="T2006" i="9"/>
  <c r="T2007" i="9"/>
  <c r="T2008" i="9"/>
  <c r="T2009" i="9"/>
  <c r="T2010" i="9"/>
  <c r="T2011" i="9"/>
  <c r="T2012" i="9"/>
  <c r="T2013" i="9"/>
  <c r="T2014" i="9"/>
  <c r="T2015" i="9"/>
  <c r="T2016" i="9"/>
  <c r="T2017" i="9"/>
  <c r="T2018" i="9"/>
  <c r="T2019" i="9"/>
  <c r="T2020" i="9"/>
  <c r="T2021" i="9"/>
  <c r="T2022" i="9"/>
  <c r="T2023" i="9"/>
  <c r="T2024" i="9"/>
  <c r="T2025" i="9"/>
  <c r="T2026" i="9"/>
  <c r="T2027" i="9"/>
  <c r="T2028" i="9"/>
  <c r="T2029" i="9"/>
  <c r="T2030" i="9"/>
  <c r="T2031" i="9"/>
  <c r="T2032" i="9"/>
  <c r="T2033" i="9"/>
  <c r="T2034" i="9"/>
  <c r="T2035" i="9"/>
  <c r="T2036" i="9"/>
  <c r="T2037" i="9"/>
  <c r="T2038" i="9"/>
  <c r="T2039" i="9"/>
  <c r="T2040" i="9"/>
  <c r="T2041" i="9"/>
  <c r="T2042" i="9"/>
  <c r="T2043" i="9"/>
  <c r="T2044" i="9"/>
  <c r="T2045" i="9"/>
  <c r="T2046" i="9"/>
  <c r="T2047" i="9"/>
  <c r="T2048" i="9"/>
  <c r="T2049" i="9"/>
  <c r="T2050" i="9"/>
  <c r="T2051" i="9"/>
  <c r="T2052" i="9"/>
  <c r="T2053" i="9"/>
  <c r="T2054" i="9"/>
  <c r="T2055" i="9"/>
  <c r="T2056" i="9"/>
  <c r="T2057" i="9"/>
  <c r="T2058" i="9"/>
  <c r="T2059" i="9"/>
  <c r="T2060" i="9"/>
  <c r="T2061" i="9"/>
  <c r="T2062" i="9"/>
  <c r="T2063" i="9"/>
  <c r="T2064" i="9"/>
  <c r="T2065" i="9"/>
  <c r="T2066" i="9"/>
  <c r="T2067" i="9"/>
  <c r="T2068" i="9"/>
  <c r="T2069" i="9"/>
  <c r="T2070" i="9"/>
  <c r="T2071" i="9"/>
  <c r="T2072" i="9"/>
  <c r="T2073" i="9"/>
  <c r="T2074" i="9"/>
  <c r="T2075" i="9"/>
  <c r="T2076" i="9"/>
  <c r="T2077" i="9"/>
  <c r="T2078" i="9"/>
  <c r="T2079" i="9"/>
  <c r="T2080" i="9"/>
  <c r="T2081" i="9"/>
  <c r="T2082" i="9"/>
  <c r="T2083" i="9"/>
  <c r="T2084" i="9"/>
  <c r="T2085" i="9"/>
  <c r="T2086" i="9"/>
  <c r="T2087" i="9"/>
  <c r="T2088" i="9"/>
  <c r="T2089" i="9"/>
  <c r="T2090" i="9"/>
  <c r="T2091" i="9"/>
  <c r="T2092" i="9"/>
  <c r="T2093" i="9"/>
  <c r="T2094" i="9"/>
  <c r="T2095" i="9"/>
  <c r="T2096" i="9"/>
  <c r="T2097" i="9"/>
  <c r="T2098" i="9"/>
  <c r="T2099" i="9"/>
  <c r="T2100" i="9"/>
  <c r="T2101" i="9"/>
  <c r="T2102" i="9"/>
  <c r="T2103" i="9"/>
  <c r="T2104" i="9"/>
  <c r="T2105" i="9"/>
  <c r="T2106" i="9"/>
  <c r="T2107" i="9"/>
  <c r="T2108" i="9"/>
  <c r="T2109" i="9"/>
  <c r="T2110" i="9"/>
  <c r="T2111" i="9"/>
  <c r="T2112" i="9"/>
  <c r="T2113" i="9"/>
  <c r="T2114" i="9"/>
  <c r="T2115" i="9"/>
  <c r="T2116" i="9"/>
  <c r="T2117" i="9"/>
  <c r="T2118" i="9"/>
  <c r="T2119" i="9"/>
  <c r="T2120" i="9"/>
  <c r="T2121" i="9"/>
  <c r="T2122" i="9"/>
  <c r="T2123" i="9"/>
  <c r="T2124" i="9"/>
  <c r="T2125" i="9"/>
  <c r="T2126" i="9"/>
  <c r="T2127" i="9"/>
  <c r="T2128" i="9"/>
  <c r="T2129" i="9"/>
  <c r="T2130" i="9"/>
  <c r="T2131" i="9"/>
  <c r="T2132" i="9"/>
  <c r="T2133" i="9"/>
  <c r="T2134" i="9"/>
  <c r="T2135" i="9"/>
  <c r="T2136" i="9"/>
  <c r="T2137" i="9"/>
  <c r="T2138" i="9"/>
  <c r="T2139" i="9"/>
  <c r="T2140" i="9"/>
  <c r="T2141" i="9"/>
  <c r="T2142" i="9"/>
  <c r="T2143" i="9"/>
  <c r="T2144" i="9"/>
  <c r="T2145" i="9"/>
  <c r="T2146" i="9"/>
  <c r="T2147" i="9"/>
  <c r="T2148" i="9"/>
  <c r="T2149" i="9"/>
  <c r="T2150" i="9"/>
  <c r="T2151" i="9"/>
  <c r="T2152" i="9"/>
  <c r="T2153" i="9"/>
  <c r="T2154" i="9"/>
  <c r="T2155" i="9"/>
  <c r="T2156" i="9"/>
  <c r="T2157" i="9"/>
  <c r="T2158" i="9"/>
  <c r="T2159" i="9"/>
  <c r="T2160" i="9"/>
  <c r="T2161" i="9"/>
  <c r="T2162" i="9"/>
  <c r="T2163" i="9"/>
  <c r="T2164" i="9"/>
  <c r="T2165" i="9"/>
  <c r="T2166" i="9"/>
  <c r="T2167" i="9"/>
  <c r="T2168" i="9"/>
  <c r="T2169" i="9"/>
  <c r="T2170" i="9"/>
  <c r="T2171" i="9"/>
  <c r="T2172" i="9"/>
  <c r="T2173" i="9"/>
  <c r="T2174" i="9"/>
  <c r="T2175" i="9"/>
  <c r="T2176" i="9"/>
  <c r="T2177" i="9"/>
  <c r="T2178" i="9"/>
  <c r="T2179" i="9"/>
  <c r="T2180" i="9"/>
  <c r="T2181" i="9"/>
  <c r="T2182" i="9"/>
  <c r="T2183" i="9"/>
  <c r="T2184" i="9"/>
  <c r="T2185" i="9"/>
  <c r="T2186" i="9"/>
  <c r="T2187" i="9"/>
  <c r="T2188" i="9"/>
  <c r="T2189" i="9"/>
  <c r="T2190" i="9"/>
  <c r="T2191" i="9"/>
  <c r="T2192" i="9"/>
  <c r="T2193" i="9"/>
  <c r="T2194" i="9"/>
  <c r="T2195" i="9"/>
  <c r="T2196" i="9"/>
  <c r="T2197" i="9"/>
  <c r="T2198" i="9"/>
  <c r="T2199" i="9"/>
  <c r="T2200" i="9"/>
  <c r="T2201" i="9"/>
  <c r="T2202" i="9"/>
  <c r="T2203" i="9"/>
  <c r="T2204" i="9"/>
  <c r="T2205" i="9"/>
  <c r="T2206" i="9"/>
  <c r="T2207" i="9"/>
  <c r="T2208" i="9"/>
  <c r="T2209" i="9"/>
  <c r="T2210" i="9"/>
  <c r="T2211" i="9"/>
  <c r="T2212" i="9"/>
  <c r="T2213" i="9"/>
  <c r="T2214" i="9"/>
  <c r="T2215" i="9"/>
  <c r="T2216" i="9"/>
  <c r="T2217" i="9"/>
  <c r="T2218" i="9"/>
  <c r="T2219" i="9"/>
  <c r="T2220" i="9"/>
  <c r="T2221" i="9"/>
  <c r="T2222" i="9"/>
  <c r="T2223" i="9"/>
  <c r="T2224" i="9"/>
  <c r="T2225" i="9"/>
  <c r="T2226" i="9"/>
  <c r="T2227" i="9"/>
  <c r="T2228" i="9"/>
  <c r="T2229" i="9"/>
  <c r="T2230" i="9"/>
  <c r="T2231" i="9"/>
  <c r="T2232" i="9"/>
  <c r="T2233" i="9"/>
  <c r="T2234" i="9"/>
  <c r="T2235" i="9"/>
  <c r="T2236" i="9"/>
  <c r="T2237" i="9"/>
  <c r="T2238" i="9"/>
  <c r="T2239" i="9"/>
  <c r="T2240" i="9"/>
  <c r="T2241" i="9"/>
  <c r="T2242" i="9"/>
  <c r="T2243" i="9"/>
  <c r="T2244" i="9"/>
  <c r="T2245" i="9"/>
  <c r="T2246" i="9"/>
  <c r="T2247" i="9"/>
  <c r="T2248" i="9"/>
  <c r="T2249" i="9"/>
  <c r="T2250" i="9"/>
  <c r="T2251" i="9"/>
  <c r="T2252" i="9"/>
  <c r="T2253" i="9"/>
  <c r="T2254" i="9"/>
  <c r="T2255" i="9"/>
  <c r="T2256" i="9"/>
  <c r="T2257" i="9"/>
  <c r="T2258" i="9"/>
  <c r="T2259" i="9"/>
  <c r="T2260" i="9"/>
  <c r="T2261" i="9"/>
  <c r="T2262" i="9"/>
  <c r="T2263" i="9"/>
  <c r="T2264" i="9"/>
  <c r="T2265" i="9"/>
  <c r="T2266" i="9"/>
  <c r="T2267" i="9"/>
  <c r="T2268" i="9"/>
  <c r="T2269" i="9"/>
  <c r="T2270" i="9"/>
  <c r="T2271" i="9"/>
  <c r="T2272" i="9"/>
  <c r="T2273" i="9"/>
  <c r="T2274" i="9"/>
  <c r="T2275" i="9"/>
  <c r="T2276" i="9"/>
  <c r="T2277" i="9"/>
  <c r="T2278" i="9"/>
  <c r="T2279" i="9"/>
  <c r="T2280" i="9"/>
  <c r="T2281" i="9"/>
  <c r="T2282" i="9"/>
  <c r="T2283" i="9"/>
  <c r="T2284" i="9"/>
  <c r="T2285" i="9"/>
  <c r="T2286" i="9"/>
  <c r="T2287" i="9"/>
  <c r="T2288" i="9"/>
  <c r="T2289" i="9"/>
  <c r="T2290" i="9"/>
  <c r="T2291" i="9"/>
  <c r="T2292" i="9"/>
  <c r="T2293" i="9"/>
  <c r="T2294" i="9"/>
  <c r="T2295" i="9"/>
  <c r="T2296" i="9"/>
  <c r="T2297" i="9"/>
  <c r="T2298" i="9"/>
  <c r="T2299" i="9"/>
  <c r="T2300" i="9"/>
  <c r="T2301" i="9"/>
  <c r="T2302" i="9"/>
  <c r="T2303" i="9"/>
  <c r="T2304" i="9"/>
  <c r="T2305" i="9"/>
  <c r="T2306" i="9"/>
  <c r="T2307" i="9"/>
  <c r="T2308" i="9"/>
  <c r="T2309" i="9"/>
  <c r="T2310" i="9"/>
  <c r="T2311" i="9"/>
  <c r="T2312" i="9"/>
  <c r="T2313" i="9"/>
  <c r="T2314" i="9"/>
  <c r="T2315" i="9"/>
  <c r="T2316" i="9"/>
  <c r="T2317" i="9"/>
  <c r="T2318" i="9"/>
  <c r="T2319" i="9"/>
  <c r="T2320" i="9"/>
  <c r="T2321" i="9"/>
  <c r="T2322" i="9"/>
  <c r="T2323" i="9"/>
  <c r="T2324" i="9"/>
  <c r="T2325" i="9"/>
  <c r="T2326" i="9"/>
  <c r="T2327" i="9"/>
  <c r="T2328" i="9"/>
  <c r="T2329" i="9"/>
  <c r="T2330" i="9"/>
  <c r="T2331" i="9"/>
  <c r="T2332" i="9"/>
  <c r="T2333" i="9"/>
  <c r="T2334" i="9"/>
  <c r="T2335" i="9"/>
  <c r="T2336" i="9"/>
  <c r="T2337" i="9"/>
  <c r="T2338" i="9"/>
  <c r="T2339" i="9"/>
  <c r="T2340" i="9"/>
  <c r="T2341" i="9"/>
  <c r="T2342" i="9"/>
  <c r="T2343" i="9"/>
  <c r="T2344" i="9"/>
  <c r="T2345" i="9"/>
  <c r="T2346" i="9"/>
  <c r="T2347" i="9"/>
  <c r="T2348" i="9"/>
  <c r="T2349" i="9"/>
  <c r="T2350" i="9"/>
  <c r="T2351" i="9"/>
  <c r="T2352" i="9"/>
  <c r="T2353" i="9"/>
  <c r="T2354" i="9"/>
  <c r="T2355" i="9"/>
  <c r="T2356" i="9"/>
  <c r="T2357" i="9"/>
  <c r="T2358" i="9"/>
  <c r="T2359" i="9"/>
  <c r="T2360" i="9"/>
  <c r="T2361" i="9"/>
  <c r="T2362" i="9"/>
  <c r="T2363" i="9"/>
  <c r="T2364" i="9"/>
  <c r="T2365" i="9"/>
  <c r="T2366" i="9"/>
  <c r="T2367" i="9"/>
  <c r="T2368" i="9"/>
  <c r="T2369" i="9"/>
  <c r="T2370" i="9"/>
  <c r="T2371" i="9"/>
  <c r="T2372" i="9"/>
  <c r="T2373" i="9"/>
  <c r="T2374" i="9"/>
  <c r="T2375" i="9"/>
  <c r="T2376" i="9"/>
  <c r="T2377" i="9"/>
  <c r="T2378" i="9"/>
  <c r="T2379" i="9"/>
  <c r="T2380" i="9"/>
  <c r="T2381" i="9"/>
  <c r="T2382" i="9"/>
  <c r="T2383" i="9"/>
  <c r="T2384" i="9"/>
  <c r="T2385" i="9"/>
  <c r="T2386" i="9"/>
  <c r="T2387" i="9"/>
  <c r="T2388" i="9"/>
  <c r="T2389" i="9"/>
  <c r="T2390" i="9"/>
  <c r="T2391" i="9"/>
  <c r="T2392" i="9"/>
  <c r="T2393" i="9"/>
  <c r="T2394" i="9"/>
  <c r="T2395" i="9"/>
  <c r="T2396" i="9"/>
  <c r="T2397" i="9"/>
  <c r="T2398" i="9"/>
  <c r="T2399" i="9"/>
  <c r="T2400" i="9"/>
  <c r="T2401" i="9"/>
  <c r="T2402" i="9"/>
  <c r="T2403" i="9"/>
  <c r="T2404" i="9"/>
  <c r="T2405" i="9"/>
  <c r="T2406" i="9"/>
  <c r="T2407" i="9"/>
  <c r="T2408" i="9"/>
  <c r="T2409" i="9"/>
  <c r="T2410" i="9"/>
  <c r="T2411" i="9"/>
  <c r="T2412" i="9"/>
  <c r="T2413" i="9"/>
  <c r="T2414" i="9"/>
  <c r="T2415" i="9"/>
  <c r="T2416" i="9"/>
  <c r="T2417" i="9"/>
  <c r="T2418" i="9"/>
  <c r="T2419" i="9"/>
  <c r="T2420" i="9"/>
  <c r="T2421" i="9"/>
  <c r="T2422" i="9"/>
  <c r="T2423" i="9"/>
  <c r="T2424" i="9"/>
  <c r="T2425" i="9"/>
  <c r="T2426" i="9"/>
  <c r="T2427" i="9"/>
  <c r="T2428" i="9"/>
  <c r="T2429" i="9"/>
  <c r="T2430" i="9"/>
  <c r="T2431" i="9"/>
  <c r="T2432" i="9"/>
  <c r="T2433" i="9"/>
  <c r="T2434" i="9"/>
  <c r="T2435" i="9"/>
  <c r="T2436" i="9"/>
  <c r="T2437" i="9"/>
  <c r="T2438" i="9"/>
  <c r="T2439" i="9"/>
  <c r="T2440" i="9"/>
  <c r="T2441" i="9"/>
  <c r="T2442" i="9"/>
  <c r="T2443" i="9"/>
  <c r="T2444" i="9"/>
  <c r="T2445" i="9"/>
  <c r="T2446" i="9"/>
  <c r="T2447" i="9"/>
  <c r="T2448" i="9"/>
  <c r="T2449" i="9"/>
  <c r="T2450" i="9"/>
  <c r="T2451" i="9"/>
  <c r="T2452" i="9"/>
  <c r="T2453" i="9"/>
  <c r="T2454" i="9"/>
  <c r="T2455" i="9"/>
  <c r="T2456" i="9"/>
  <c r="T2457" i="9"/>
  <c r="T2458" i="9"/>
  <c r="T2459" i="9"/>
  <c r="T2460" i="9"/>
  <c r="T2461" i="9"/>
  <c r="T2462" i="9"/>
  <c r="T2463" i="9"/>
  <c r="T2464" i="9"/>
  <c r="T2465" i="9"/>
  <c r="T2466" i="9"/>
  <c r="T2467" i="9"/>
  <c r="T2468" i="9"/>
  <c r="T2469" i="9"/>
  <c r="T2470" i="9"/>
  <c r="T2471" i="9"/>
  <c r="T2472" i="9"/>
  <c r="T2473" i="9"/>
  <c r="T2474" i="9"/>
  <c r="T2475" i="9"/>
  <c r="T2476" i="9"/>
  <c r="T2477" i="9"/>
  <c r="T2478" i="9"/>
  <c r="T2479" i="9"/>
  <c r="T2480" i="9"/>
  <c r="T2481" i="9"/>
  <c r="T2482" i="9"/>
  <c r="T2483" i="9"/>
  <c r="T2484" i="9"/>
  <c r="T2485" i="9"/>
  <c r="T2486" i="9"/>
  <c r="T2487" i="9"/>
  <c r="T2488" i="9"/>
  <c r="T2489" i="9"/>
  <c r="T2490" i="9"/>
  <c r="T2491" i="9"/>
  <c r="T2492" i="9"/>
  <c r="T2493" i="9"/>
  <c r="T2494" i="9"/>
  <c r="T2495" i="9"/>
  <c r="T2496" i="9"/>
  <c r="T2497" i="9"/>
  <c r="T2498" i="9"/>
  <c r="T2499" i="9"/>
  <c r="T2500" i="9"/>
  <c r="T2501" i="9"/>
  <c r="T2502" i="9"/>
  <c r="T2503" i="9"/>
  <c r="T2504" i="9"/>
  <c r="T2505" i="9"/>
  <c r="T2506" i="9"/>
  <c r="T2507" i="9"/>
  <c r="T2508" i="9"/>
  <c r="T2509" i="9"/>
  <c r="T2510" i="9"/>
  <c r="T2511" i="9"/>
  <c r="T2512" i="9"/>
  <c r="T2513" i="9"/>
  <c r="T2514" i="9"/>
  <c r="T2515" i="9"/>
  <c r="T2516" i="9"/>
  <c r="T2517" i="9"/>
  <c r="T2518" i="9"/>
  <c r="T2519" i="9"/>
  <c r="T2520" i="9"/>
  <c r="T2521" i="9"/>
  <c r="T2522" i="9"/>
  <c r="T2523" i="9"/>
  <c r="T2524" i="9"/>
  <c r="T2525" i="9"/>
  <c r="T2526" i="9"/>
  <c r="T2527" i="9"/>
  <c r="T2528" i="9"/>
  <c r="T2529" i="9"/>
  <c r="T2530" i="9"/>
  <c r="T2531" i="9"/>
  <c r="T2532" i="9"/>
  <c r="T2533" i="9"/>
  <c r="T2534" i="9"/>
  <c r="T2535" i="9"/>
  <c r="T2536" i="9"/>
  <c r="T2537" i="9"/>
  <c r="T2538" i="9"/>
  <c r="T2539" i="9"/>
  <c r="T2540" i="9"/>
  <c r="T2541" i="9"/>
  <c r="T2542" i="9"/>
  <c r="T2543" i="9"/>
  <c r="T2544" i="9"/>
  <c r="T2545" i="9"/>
  <c r="T2546" i="9"/>
  <c r="T2547" i="9"/>
  <c r="T2548" i="9"/>
  <c r="T2549" i="9"/>
  <c r="T2550" i="9"/>
  <c r="T2551" i="9"/>
  <c r="T2552" i="9"/>
  <c r="T2553" i="9"/>
  <c r="T2554" i="9"/>
  <c r="T2555" i="9"/>
  <c r="T2556" i="9"/>
  <c r="T2557" i="9"/>
  <c r="T2558" i="9"/>
  <c r="T2559" i="9"/>
  <c r="T2560" i="9"/>
  <c r="T2561" i="9"/>
  <c r="T2562" i="9"/>
  <c r="T2563" i="9"/>
  <c r="T2564" i="9"/>
  <c r="T2565" i="9"/>
  <c r="T2566" i="9"/>
  <c r="T2567" i="9"/>
  <c r="T2568" i="9"/>
  <c r="T2569" i="9"/>
  <c r="T2570" i="9"/>
  <c r="T2571" i="9"/>
  <c r="T2572" i="9"/>
  <c r="T2573" i="9"/>
  <c r="T2574" i="9"/>
  <c r="T2575" i="9"/>
  <c r="T2576" i="9"/>
  <c r="T2577" i="9"/>
  <c r="T2578" i="9"/>
  <c r="T2579" i="9"/>
  <c r="T2580" i="9"/>
  <c r="T2581" i="9"/>
  <c r="T2582" i="9"/>
  <c r="T2583" i="9"/>
  <c r="T2584" i="9"/>
  <c r="T2585" i="9"/>
  <c r="T2586" i="9"/>
  <c r="T2587" i="9"/>
  <c r="T2588" i="9"/>
  <c r="T2589" i="9"/>
  <c r="T2590" i="9"/>
  <c r="T2591" i="9"/>
  <c r="T2592" i="9"/>
  <c r="T2593" i="9"/>
  <c r="T2594" i="9"/>
  <c r="T2595" i="9"/>
  <c r="T2596" i="9"/>
  <c r="T2597" i="9"/>
  <c r="T2598" i="9"/>
  <c r="T2599" i="9"/>
  <c r="T2600" i="9"/>
  <c r="T2601" i="9"/>
  <c r="T2602" i="9"/>
  <c r="T2603" i="9"/>
  <c r="T2604" i="9"/>
  <c r="T2605" i="9"/>
  <c r="T2606" i="9"/>
  <c r="T2607" i="9"/>
  <c r="T2608" i="9"/>
  <c r="T2609" i="9"/>
  <c r="T2610" i="9"/>
  <c r="T2611" i="9"/>
  <c r="T2612" i="9"/>
  <c r="T2613" i="9"/>
  <c r="T2614" i="9"/>
  <c r="T2615" i="9"/>
  <c r="T2616" i="9"/>
  <c r="T2617" i="9"/>
  <c r="T2618" i="9"/>
  <c r="T2619" i="9"/>
  <c r="T2620" i="9"/>
  <c r="T2621" i="9"/>
  <c r="T2622" i="9"/>
  <c r="T2623" i="9"/>
  <c r="T2624" i="9"/>
  <c r="T2625" i="9"/>
  <c r="T2626" i="9"/>
  <c r="T2627" i="9"/>
  <c r="T2628" i="9"/>
  <c r="T2629" i="9"/>
  <c r="T2630" i="9"/>
  <c r="T2631" i="9"/>
  <c r="T2632" i="9"/>
  <c r="T2633" i="9"/>
  <c r="T2634" i="9"/>
  <c r="T2635" i="9"/>
  <c r="T2636" i="9"/>
  <c r="T2637" i="9"/>
  <c r="T2638" i="9"/>
  <c r="T2639" i="9"/>
  <c r="T2640" i="9"/>
  <c r="T2641" i="9"/>
  <c r="T2642" i="9"/>
  <c r="T2643" i="9"/>
  <c r="T2644" i="9"/>
  <c r="T2645" i="9"/>
  <c r="T2646" i="9"/>
  <c r="T2647" i="9"/>
  <c r="T2648" i="9"/>
  <c r="T2649" i="9"/>
  <c r="T2650" i="9"/>
  <c r="T2651" i="9"/>
  <c r="T2652" i="9"/>
  <c r="T2653" i="9"/>
  <c r="T2654" i="9"/>
  <c r="T2655" i="9"/>
  <c r="T2656" i="9"/>
  <c r="T2657" i="9"/>
  <c r="T2658" i="9"/>
  <c r="T2659" i="9"/>
  <c r="T2660" i="9"/>
  <c r="T2661" i="9"/>
  <c r="T2662" i="9"/>
  <c r="T2663" i="9"/>
  <c r="T2664" i="9"/>
  <c r="T2665" i="9"/>
  <c r="T2666" i="9"/>
  <c r="T2667" i="9"/>
  <c r="T2668" i="9"/>
  <c r="T2669" i="9"/>
  <c r="T2670" i="9"/>
  <c r="T2671" i="9"/>
  <c r="T2672" i="9"/>
  <c r="T2673" i="9"/>
  <c r="T2674" i="9"/>
  <c r="T2675" i="9"/>
  <c r="T2676" i="9"/>
  <c r="T2677" i="9"/>
  <c r="T2678" i="9"/>
  <c r="T2679" i="9"/>
  <c r="T2680" i="9"/>
  <c r="T2681" i="9"/>
  <c r="T2682" i="9"/>
  <c r="T2683" i="9"/>
  <c r="T2684" i="9"/>
  <c r="T2685" i="9"/>
  <c r="T2686" i="9"/>
  <c r="T2687" i="9"/>
  <c r="T2688" i="9"/>
  <c r="T2689" i="9"/>
  <c r="T2690" i="9"/>
  <c r="T2691" i="9"/>
  <c r="T2692" i="9"/>
  <c r="T2693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S1307" i="9"/>
  <c r="S1308" i="9"/>
  <c r="S1309" i="9"/>
  <c r="S1310" i="9"/>
  <c r="S1311" i="9"/>
  <c r="S1312" i="9"/>
  <c r="S1313" i="9"/>
  <c r="S1314" i="9"/>
  <c r="S1315" i="9"/>
  <c r="S1316" i="9"/>
  <c r="S1317" i="9"/>
  <c r="S1318" i="9"/>
  <c r="S1319" i="9"/>
  <c r="S1320" i="9"/>
  <c r="S1321" i="9"/>
  <c r="S1322" i="9"/>
  <c r="S1323" i="9"/>
  <c r="S1324" i="9"/>
  <c r="S1325" i="9"/>
  <c r="S1326" i="9"/>
  <c r="S1327" i="9"/>
  <c r="S1328" i="9"/>
  <c r="S1329" i="9"/>
  <c r="S1330" i="9"/>
  <c r="S1331" i="9"/>
  <c r="S1332" i="9"/>
  <c r="S1333" i="9"/>
  <c r="S1334" i="9"/>
  <c r="S1335" i="9"/>
  <c r="S1336" i="9"/>
  <c r="S1337" i="9"/>
  <c r="S1338" i="9"/>
  <c r="S1339" i="9"/>
  <c r="S1340" i="9"/>
  <c r="S1341" i="9"/>
  <c r="S1342" i="9"/>
  <c r="S1343" i="9"/>
  <c r="S1344" i="9"/>
  <c r="S1345" i="9"/>
  <c r="S1346" i="9"/>
  <c r="S1347" i="9"/>
  <c r="S1348" i="9"/>
  <c r="S1349" i="9"/>
  <c r="S1350" i="9"/>
  <c r="S1351" i="9"/>
  <c r="S1352" i="9"/>
  <c r="S1353" i="9"/>
  <c r="S1354" i="9"/>
  <c r="S1355" i="9"/>
  <c r="S1356" i="9"/>
  <c r="S1357" i="9"/>
  <c r="S1358" i="9"/>
  <c r="S1359" i="9"/>
  <c r="S1360" i="9"/>
  <c r="S1361" i="9"/>
  <c r="S1362" i="9"/>
  <c r="S1363" i="9"/>
  <c r="S1364" i="9"/>
  <c r="S1365" i="9"/>
  <c r="S1366" i="9"/>
  <c r="S1367" i="9"/>
  <c r="S1368" i="9"/>
  <c r="S1369" i="9"/>
  <c r="S1370" i="9"/>
  <c r="S1371" i="9"/>
  <c r="S1372" i="9"/>
  <c r="S1373" i="9"/>
  <c r="S1374" i="9"/>
  <c r="S1375" i="9"/>
  <c r="S1376" i="9"/>
  <c r="S1377" i="9"/>
  <c r="S1378" i="9"/>
  <c r="S1379" i="9"/>
  <c r="S1380" i="9"/>
  <c r="S1381" i="9"/>
  <c r="S1382" i="9"/>
  <c r="S1383" i="9"/>
  <c r="S1384" i="9"/>
  <c r="S1385" i="9"/>
  <c r="S1386" i="9"/>
  <c r="S1387" i="9"/>
  <c r="S1388" i="9"/>
  <c r="S1389" i="9"/>
  <c r="S1390" i="9"/>
  <c r="S1391" i="9"/>
  <c r="S1392" i="9"/>
  <c r="S1393" i="9"/>
  <c r="S1394" i="9"/>
  <c r="S1395" i="9"/>
  <c r="S1396" i="9"/>
  <c r="S1397" i="9"/>
  <c r="S1398" i="9"/>
  <c r="S1399" i="9"/>
  <c r="S1400" i="9"/>
  <c r="S1401" i="9"/>
  <c r="S1402" i="9"/>
  <c r="S1403" i="9"/>
  <c r="S1404" i="9"/>
  <c r="S1405" i="9"/>
  <c r="S1406" i="9"/>
  <c r="S1407" i="9"/>
  <c r="S1408" i="9"/>
  <c r="S1409" i="9"/>
  <c r="S1410" i="9"/>
  <c r="S1411" i="9"/>
  <c r="S1412" i="9"/>
  <c r="S1413" i="9"/>
  <c r="S1414" i="9"/>
  <c r="S1415" i="9"/>
  <c r="S1416" i="9"/>
  <c r="S1417" i="9"/>
  <c r="S1418" i="9"/>
  <c r="S1419" i="9"/>
  <c r="S1420" i="9"/>
  <c r="S1421" i="9"/>
  <c r="S1422" i="9"/>
  <c r="S1423" i="9"/>
  <c r="S1424" i="9"/>
  <c r="S1425" i="9"/>
  <c r="S1426" i="9"/>
  <c r="S1427" i="9"/>
  <c r="S1428" i="9"/>
  <c r="S1429" i="9"/>
  <c r="S1430" i="9"/>
  <c r="S1431" i="9"/>
  <c r="S1432" i="9"/>
  <c r="S1433" i="9"/>
  <c r="S1434" i="9"/>
  <c r="S1435" i="9"/>
  <c r="S1436" i="9"/>
  <c r="S1437" i="9"/>
  <c r="S1438" i="9"/>
  <c r="S1439" i="9"/>
  <c r="S1440" i="9"/>
  <c r="S1441" i="9"/>
  <c r="S1442" i="9"/>
  <c r="S1443" i="9"/>
  <c r="S1444" i="9"/>
  <c r="S1445" i="9"/>
  <c r="S1446" i="9"/>
  <c r="S1447" i="9"/>
  <c r="S1448" i="9"/>
  <c r="S1449" i="9"/>
  <c r="S1450" i="9"/>
  <c r="S1451" i="9"/>
  <c r="S1452" i="9"/>
  <c r="S1453" i="9"/>
  <c r="S1454" i="9"/>
  <c r="S1455" i="9"/>
  <c r="S1456" i="9"/>
  <c r="S1457" i="9"/>
  <c r="S1458" i="9"/>
  <c r="S1459" i="9"/>
  <c r="S1460" i="9"/>
  <c r="S1461" i="9"/>
  <c r="S1462" i="9"/>
  <c r="S1463" i="9"/>
  <c r="S1464" i="9"/>
  <c r="S1465" i="9"/>
  <c r="S1466" i="9"/>
  <c r="S1467" i="9"/>
  <c r="S1468" i="9"/>
  <c r="S1469" i="9"/>
  <c r="S1470" i="9"/>
  <c r="S1471" i="9"/>
  <c r="S1472" i="9"/>
  <c r="S1473" i="9"/>
  <c r="S1474" i="9"/>
  <c r="S1475" i="9"/>
  <c r="S1476" i="9"/>
  <c r="S1477" i="9"/>
  <c r="S1478" i="9"/>
  <c r="S1479" i="9"/>
  <c r="S1480" i="9"/>
  <c r="S1481" i="9"/>
  <c r="S1482" i="9"/>
  <c r="S1483" i="9"/>
  <c r="S1484" i="9"/>
  <c r="S1485" i="9"/>
  <c r="S1486" i="9"/>
  <c r="S1487" i="9"/>
  <c r="S1488" i="9"/>
  <c r="S1489" i="9"/>
  <c r="S1490" i="9"/>
  <c r="S1491" i="9"/>
  <c r="S1492" i="9"/>
  <c r="S1493" i="9"/>
  <c r="S1494" i="9"/>
  <c r="S1495" i="9"/>
  <c r="S1496" i="9"/>
  <c r="S1497" i="9"/>
  <c r="S1498" i="9"/>
  <c r="S1499" i="9"/>
  <c r="S1500" i="9"/>
  <c r="S1501" i="9"/>
  <c r="S1502" i="9"/>
  <c r="S1503" i="9"/>
  <c r="S1504" i="9"/>
  <c r="S1505" i="9"/>
  <c r="S1506" i="9"/>
  <c r="S1507" i="9"/>
  <c r="S1508" i="9"/>
  <c r="S1509" i="9"/>
  <c r="S1510" i="9"/>
  <c r="S1511" i="9"/>
  <c r="S1512" i="9"/>
  <c r="S1513" i="9"/>
  <c r="S1514" i="9"/>
  <c r="S1515" i="9"/>
  <c r="S1516" i="9"/>
  <c r="S1517" i="9"/>
  <c r="S1518" i="9"/>
  <c r="S1519" i="9"/>
  <c r="S1520" i="9"/>
  <c r="S1521" i="9"/>
  <c r="S1522" i="9"/>
  <c r="S1523" i="9"/>
  <c r="S1524" i="9"/>
  <c r="S1525" i="9"/>
  <c r="S1526" i="9"/>
  <c r="S1527" i="9"/>
  <c r="S1528" i="9"/>
  <c r="S1529" i="9"/>
  <c r="S1530" i="9"/>
  <c r="S1531" i="9"/>
  <c r="S1532" i="9"/>
  <c r="S1533" i="9"/>
  <c r="S1534" i="9"/>
  <c r="S1535" i="9"/>
  <c r="S1536" i="9"/>
  <c r="S1537" i="9"/>
  <c r="S1538" i="9"/>
  <c r="S1539" i="9"/>
  <c r="S1540" i="9"/>
  <c r="S1541" i="9"/>
  <c r="S1542" i="9"/>
  <c r="S1543" i="9"/>
  <c r="S1544" i="9"/>
  <c r="S1545" i="9"/>
  <c r="S1546" i="9"/>
  <c r="S1547" i="9"/>
  <c r="S1548" i="9"/>
  <c r="S1549" i="9"/>
  <c r="S1550" i="9"/>
  <c r="S1551" i="9"/>
  <c r="S1552" i="9"/>
  <c r="S1553" i="9"/>
  <c r="S1554" i="9"/>
  <c r="S1555" i="9"/>
  <c r="S1556" i="9"/>
  <c r="S1557" i="9"/>
  <c r="S1558" i="9"/>
  <c r="S1559" i="9"/>
  <c r="S1560" i="9"/>
  <c r="S1561" i="9"/>
  <c r="S1562" i="9"/>
  <c r="S1563" i="9"/>
  <c r="S1564" i="9"/>
  <c r="S1565" i="9"/>
  <c r="S1566" i="9"/>
  <c r="S1567" i="9"/>
  <c r="S1568" i="9"/>
  <c r="S1569" i="9"/>
  <c r="S1570" i="9"/>
  <c r="S1571" i="9"/>
  <c r="S1572" i="9"/>
  <c r="S1573" i="9"/>
  <c r="S1574" i="9"/>
  <c r="S1575" i="9"/>
  <c r="S1576" i="9"/>
  <c r="S1577" i="9"/>
  <c r="S1578" i="9"/>
  <c r="S1579" i="9"/>
  <c r="S1580" i="9"/>
  <c r="S1581" i="9"/>
  <c r="S1582" i="9"/>
  <c r="S1583" i="9"/>
  <c r="S1584" i="9"/>
  <c r="S1585" i="9"/>
  <c r="S1586" i="9"/>
  <c r="S1587" i="9"/>
  <c r="S1588" i="9"/>
  <c r="S1589" i="9"/>
  <c r="S1590" i="9"/>
  <c r="S1591" i="9"/>
  <c r="S1592" i="9"/>
  <c r="S1593" i="9"/>
  <c r="S1594" i="9"/>
  <c r="S1595" i="9"/>
  <c r="S1596" i="9"/>
  <c r="S1597" i="9"/>
  <c r="S1598" i="9"/>
  <c r="S1599" i="9"/>
  <c r="S1600" i="9"/>
  <c r="S1601" i="9"/>
  <c r="S1602" i="9"/>
  <c r="S1603" i="9"/>
  <c r="S1604" i="9"/>
  <c r="S1605" i="9"/>
  <c r="S1606" i="9"/>
  <c r="S1607" i="9"/>
  <c r="S1608" i="9"/>
  <c r="S1609" i="9"/>
  <c r="S1610" i="9"/>
  <c r="S1611" i="9"/>
  <c r="S1612" i="9"/>
  <c r="S1613" i="9"/>
  <c r="S1614" i="9"/>
  <c r="S1615" i="9"/>
  <c r="S1616" i="9"/>
  <c r="S1617" i="9"/>
  <c r="S1618" i="9"/>
  <c r="S1619" i="9"/>
  <c r="S1620" i="9"/>
  <c r="S1621" i="9"/>
  <c r="S1622" i="9"/>
  <c r="S1623" i="9"/>
  <c r="S1624" i="9"/>
  <c r="S1625" i="9"/>
  <c r="S1626" i="9"/>
  <c r="S1627" i="9"/>
  <c r="S1628" i="9"/>
  <c r="S1629" i="9"/>
  <c r="S1630" i="9"/>
  <c r="S1631" i="9"/>
  <c r="S1632" i="9"/>
  <c r="S1633" i="9"/>
  <c r="S1634" i="9"/>
  <c r="S1635" i="9"/>
  <c r="S1636" i="9"/>
  <c r="S1637" i="9"/>
  <c r="S1638" i="9"/>
  <c r="S1639" i="9"/>
  <c r="S1640" i="9"/>
  <c r="S1641" i="9"/>
  <c r="S1642" i="9"/>
  <c r="S1643" i="9"/>
  <c r="S1644" i="9"/>
  <c r="S1645" i="9"/>
  <c r="S1646" i="9"/>
  <c r="S1647" i="9"/>
  <c r="S1648" i="9"/>
  <c r="S1649" i="9"/>
  <c r="S1650" i="9"/>
  <c r="S1651" i="9"/>
  <c r="S1652" i="9"/>
  <c r="S1653" i="9"/>
  <c r="S1654" i="9"/>
  <c r="S1655" i="9"/>
  <c r="S1656" i="9"/>
  <c r="S1657" i="9"/>
  <c r="S1658" i="9"/>
  <c r="S1659" i="9"/>
  <c r="S1660" i="9"/>
  <c r="S1661" i="9"/>
  <c r="S1662" i="9"/>
  <c r="S1663" i="9"/>
  <c r="S1664" i="9"/>
  <c r="S1665" i="9"/>
  <c r="S1666" i="9"/>
  <c r="S1667" i="9"/>
  <c r="S1668" i="9"/>
  <c r="S1669" i="9"/>
  <c r="S1670" i="9"/>
  <c r="S1671" i="9"/>
  <c r="S1672" i="9"/>
  <c r="S1673" i="9"/>
  <c r="S1674" i="9"/>
  <c r="S1675" i="9"/>
  <c r="S1676" i="9"/>
  <c r="S1677" i="9"/>
  <c r="S1678" i="9"/>
  <c r="S1679" i="9"/>
  <c r="S1680" i="9"/>
  <c r="S1681" i="9"/>
  <c r="S1682" i="9"/>
  <c r="S1683" i="9"/>
  <c r="S1684" i="9"/>
  <c r="S1685" i="9"/>
  <c r="S1686" i="9"/>
  <c r="S1687" i="9"/>
  <c r="S1688" i="9"/>
  <c r="S1689" i="9"/>
  <c r="S1690" i="9"/>
  <c r="S1691" i="9"/>
  <c r="S1692" i="9"/>
  <c r="S1693" i="9"/>
  <c r="S1694" i="9"/>
  <c r="S1695" i="9"/>
  <c r="S1696" i="9"/>
  <c r="S1697" i="9"/>
  <c r="S1698" i="9"/>
  <c r="S1699" i="9"/>
  <c r="S1700" i="9"/>
  <c r="S1701" i="9"/>
  <c r="S1702" i="9"/>
  <c r="S1703" i="9"/>
  <c r="S1704" i="9"/>
  <c r="S1705" i="9"/>
  <c r="S1706" i="9"/>
  <c r="S1707" i="9"/>
  <c r="S1708" i="9"/>
  <c r="S1709" i="9"/>
  <c r="S1710" i="9"/>
  <c r="S1711" i="9"/>
  <c r="S1712" i="9"/>
  <c r="S1713" i="9"/>
  <c r="S1714" i="9"/>
  <c r="S1715" i="9"/>
  <c r="S1716" i="9"/>
  <c r="S1717" i="9"/>
  <c r="S1718" i="9"/>
  <c r="S1719" i="9"/>
  <c r="S1720" i="9"/>
  <c r="S1721" i="9"/>
  <c r="S1722" i="9"/>
  <c r="S1723" i="9"/>
  <c r="S1724" i="9"/>
  <c r="S1725" i="9"/>
  <c r="S1726" i="9"/>
  <c r="S1727" i="9"/>
  <c r="S1728" i="9"/>
  <c r="S1729" i="9"/>
  <c r="S1730" i="9"/>
  <c r="S1731" i="9"/>
  <c r="S1732" i="9"/>
  <c r="S1733" i="9"/>
  <c r="S1734" i="9"/>
  <c r="S1735" i="9"/>
  <c r="S1736" i="9"/>
  <c r="S1737" i="9"/>
  <c r="S1738" i="9"/>
  <c r="S1739" i="9"/>
  <c r="S1740" i="9"/>
  <c r="S1741" i="9"/>
  <c r="S1742" i="9"/>
  <c r="S1743" i="9"/>
  <c r="S1744" i="9"/>
  <c r="S1745" i="9"/>
  <c r="S1746" i="9"/>
  <c r="S1747" i="9"/>
  <c r="S1748" i="9"/>
  <c r="S1749" i="9"/>
  <c r="S1750" i="9"/>
  <c r="S1751" i="9"/>
  <c r="S1752" i="9"/>
  <c r="S1753" i="9"/>
  <c r="S1754" i="9"/>
  <c r="S1755" i="9"/>
  <c r="S1756" i="9"/>
  <c r="S1757" i="9"/>
  <c r="S1758" i="9"/>
  <c r="S1759" i="9"/>
  <c r="S1760" i="9"/>
  <c r="S1761" i="9"/>
  <c r="S1762" i="9"/>
  <c r="S1763" i="9"/>
  <c r="S1764" i="9"/>
  <c r="S1765" i="9"/>
  <c r="S1766" i="9"/>
  <c r="S1767" i="9"/>
  <c r="S1768" i="9"/>
  <c r="S1769" i="9"/>
  <c r="S1770" i="9"/>
  <c r="S1771" i="9"/>
  <c r="S1772" i="9"/>
  <c r="S1773" i="9"/>
  <c r="S1774" i="9"/>
  <c r="S1775" i="9"/>
  <c r="S1776" i="9"/>
  <c r="S1777" i="9"/>
  <c r="S1778" i="9"/>
  <c r="S1779" i="9"/>
  <c r="S1780" i="9"/>
  <c r="S1781" i="9"/>
  <c r="S1782" i="9"/>
  <c r="S1783" i="9"/>
  <c r="S1784" i="9"/>
  <c r="S1785" i="9"/>
  <c r="S1786" i="9"/>
  <c r="S1787" i="9"/>
  <c r="S1788" i="9"/>
  <c r="S1789" i="9"/>
  <c r="S1790" i="9"/>
  <c r="S1791" i="9"/>
  <c r="S1792" i="9"/>
  <c r="S1793" i="9"/>
  <c r="S1794" i="9"/>
  <c r="S1795" i="9"/>
  <c r="S1796" i="9"/>
  <c r="S1797" i="9"/>
  <c r="S1798" i="9"/>
  <c r="S1799" i="9"/>
  <c r="S1800" i="9"/>
  <c r="S1801" i="9"/>
  <c r="S1802" i="9"/>
  <c r="S1803" i="9"/>
  <c r="S1804" i="9"/>
  <c r="S1805" i="9"/>
  <c r="S1806" i="9"/>
  <c r="S1807" i="9"/>
  <c r="S1808" i="9"/>
  <c r="S1809" i="9"/>
  <c r="S1810" i="9"/>
  <c r="S1811" i="9"/>
  <c r="S1812" i="9"/>
  <c r="S1813" i="9"/>
  <c r="S1814" i="9"/>
  <c r="S1815" i="9"/>
  <c r="S1816" i="9"/>
  <c r="S1817" i="9"/>
  <c r="S1818" i="9"/>
  <c r="S1819" i="9"/>
  <c r="S1820" i="9"/>
  <c r="S1821" i="9"/>
  <c r="S1822" i="9"/>
  <c r="S1823" i="9"/>
  <c r="S1824" i="9"/>
  <c r="S1825" i="9"/>
  <c r="S1826" i="9"/>
  <c r="S1827" i="9"/>
  <c r="S1828" i="9"/>
  <c r="S1829" i="9"/>
  <c r="S1830" i="9"/>
  <c r="S1831" i="9"/>
  <c r="S1832" i="9"/>
  <c r="S1833" i="9"/>
  <c r="S1834" i="9"/>
  <c r="S1835" i="9"/>
  <c r="S1836" i="9"/>
  <c r="S1837" i="9"/>
  <c r="S1838" i="9"/>
  <c r="S1839" i="9"/>
  <c r="S1840" i="9"/>
  <c r="S1841" i="9"/>
  <c r="S1842" i="9"/>
  <c r="S1843" i="9"/>
  <c r="S1844" i="9"/>
  <c r="S1845" i="9"/>
  <c r="S1846" i="9"/>
  <c r="S1847" i="9"/>
  <c r="S1848" i="9"/>
  <c r="S1849" i="9"/>
  <c r="S1850" i="9"/>
  <c r="S1851" i="9"/>
  <c r="S1852" i="9"/>
  <c r="S1853" i="9"/>
  <c r="S1854" i="9"/>
  <c r="S1855" i="9"/>
  <c r="S1856" i="9"/>
  <c r="S1857" i="9"/>
  <c r="S1858" i="9"/>
  <c r="S1859" i="9"/>
  <c r="S1860" i="9"/>
  <c r="S1861" i="9"/>
  <c r="S1862" i="9"/>
  <c r="S1863" i="9"/>
  <c r="S1864" i="9"/>
  <c r="S1865" i="9"/>
  <c r="S1866" i="9"/>
  <c r="S1867" i="9"/>
  <c r="S1868" i="9"/>
  <c r="S1869" i="9"/>
  <c r="S1870" i="9"/>
  <c r="S1871" i="9"/>
  <c r="S1872" i="9"/>
  <c r="S1873" i="9"/>
  <c r="S1874" i="9"/>
  <c r="S1875" i="9"/>
  <c r="S1876" i="9"/>
  <c r="S1877" i="9"/>
  <c r="S1878" i="9"/>
  <c r="S1879" i="9"/>
  <c r="S1880" i="9"/>
  <c r="S1881" i="9"/>
  <c r="S1882" i="9"/>
  <c r="S1883" i="9"/>
  <c r="S1884" i="9"/>
  <c r="S1885" i="9"/>
  <c r="S1886" i="9"/>
  <c r="S1887" i="9"/>
  <c r="S1888" i="9"/>
  <c r="S1889" i="9"/>
  <c r="S1890" i="9"/>
  <c r="S1891" i="9"/>
  <c r="S1892" i="9"/>
  <c r="S1893" i="9"/>
  <c r="S1894" i="9"/>
  <c r="S1895" i="9"/>
  <c r="S1896" i="9"/>
  <c r="S1897" i="9"/>
  <c r="S1898" i="9"/>
  <c r="S1899" i="9"/>
  <c r="S1900" i="9"/>
  <c r="S1901" i="9"/>
  <c r="S1902" i="9"/>
  <c r="S1903" i="9"/>
  <c r="S1904" i="9"/>
  <c r="S1905" i="9"/>
  <c r="S1906" i="9"/>
  <c r="S1907" i="9"/>
  <c r="S1908" i="9"/>
  <c r="S1909" i="9"/>
  <c r="S1910" i="9"/>
  <c r="S1911" i="9"/>
  <c r="S1912" i="9"/>
  <c r="S1913" i="9"/>
  <c r="S1914" i="9"/>
  <c r="S1915" i="9"/>
  <c r="S1916" i="9"/>
  <c r="S1917" i="9"/>
  <c r="S1918" i="9"/>
  <c r="S1919" i="9"/>
  <c r="S1920" i="9"/>
  <c r="S1921" i="9"/>
  <c r="S1922" i="9"/>
  <c r="S1923" i="9"/>
  <c r="S1924" i="9"/>
  <c r="S1925" i="9"/>
  <c r="S1926" i="9"/>
  <c r="S1927" i="9"/>
  <c r="S1928" i="9"/>
  <c r="S1929" i="9"/>
  <c r="S1930" i="9"/>
  <c r="S1931" i="9"/>
  <c r="S1932" i="9"/>
  <c r="S1933" i="9"/>
  <c r="S1934" i="9"/>
  <c r="S1935" i="9"/>
  <c r="S1936" i="9"/>
  <c r="S1937" i="9"/>
  <c r="S1938" i="9"/>
  <c r="S1939" i="9"/>
  <c r="S1940" i="9"/>
  <c r="S1941" i="9"/>
  <c r="S1942" i="9"/>
  <c r="S1943" i="9"/>
  <c r="S1944" i="9"/>
  <c r="S1945" i="9"/>
  <c r="S1946" i="9"/>
  <c r="S1947" i="9"/>
  <c r="S1948" i="9"/>
  <c r="S1949" i="9"/>
  <c r="S1950" i="9"/>
  <c r="S1951" i="9"/>
  <c r="S1952" i="9"/>
  <c r="S1953" i="9"/>
  <c r="S1954" i="9"/>
  <c r="S1955" i="9"/>
  <c r="S1956" i="9"/>
  <c r="S1957" i="9"/>
  <c r="S1958" i="9"/>
  <c r="S1959" i="9"/>
  <c r="S1960" i="9"/>
  <c r="S1961" i="9"/>
  <c r="S1962" i="9"/>
  <c r="S1963" i="9"/>
  <c r="S1964" i="9"/>
  <c r="S1965" i="9"/>
  <c r="S1966" i="9"/>
  <c r="S1967" i="9"/>
  <c r="S1968" i="9"/>
  <c r="S1969" i="9"/>
  <c r="S1970" i="9"/>
  <c r="S1971" i="9"/>
  <c r="S1972" i="9"/>
  <c r="S1973" i="9"/>
  <c r="S1974" i="9"/>
  <c r="S1975" i="9"/>
  <c r="S1976" i="9"/>
  <c r="S1977" i="9"/>
  <c r="S1978" i="9"/>
  <c r="S1979" i="9"/>
  <c r="S1980" i="9"/>
  <c r="S1981" i="9"/>
  <c r="S1982" i="9"/>
  <c r="S1983" i="9"/>
  <c r="S1984" i="9"/>
  <c r="S1985" i="9"/>
  <c r="S1986" i="9"/>
  <c r="S1987" i="9"/>
  <c r="S1988" i="9"/>
  <c r="S1989" i="9"/>
  <c r="S1990" i="9"/>
  <c r="S1991" i="9"/>
  <c r="S1992" i="9"/>
  <c r="S1993" i="9"/>
  <c r="S1994" i="9"/>
  <c r="S1995" i="9"/>
  <c r="S1996" i="9"/>
  <c r="S1997" i="9"/>
  <c r="S1998" i="9"/>
  <c r="S1999" i="9"/>
  <c r="S2000" i="9"/>
  <c r="S2001" i="9"/>
  <c r="S2002" i="9"/>
  <c r="S2003" i="9"/>
  <c r="S2004" i="9"/>
  <c r="S2005" i="9"/>
  <c r="S2006" i="9"/>
  <c r="S2007" i="9"/>
  <c r="S2008" i="9"/>
  <c r="S2009" i="9"/>
  <c r="S2010" i="9"/>
  <c r="S2011" i="9"/>
  <c r="S2012" i="9"/>
  <c r="S2013" i="9"/>
  <c r="S2014" i="9"/>
  <c r="S2015" i="9"/>
  <c r="S2016" i="9"/>
  <c r="S2017" i="9"/>
  <c r="S2018" i="9"/>
  <c r="S2019" i="9"/>
  <c r="S2020" i="9"/>
  <c r="S2021" i="9"/>
  <c r="S2022" i="9"/>
  <c r="S2023" i="9"/>
  <c r="S2024" i="9"/>
  <c r="S2025" i="9"/>
  <c r="S2026" i="9"/>
  <c r="S2027" i="9"/>
  <c r="S2028" i="9"/>
  <c r="S2029" i="9"/>
  <c r="S2030" i="9"/>
  <c r="S2031" i="9"/>
  <c r="S2032" i="9"/>
  <c r="S2033" i="9"/>
  <c r="S2034" i="9"/>
  <c r="S2035" i="9"/>
  <c r="S2036" i="9"/>
  <c r="S2037" i="9"/>
  <c r="S2038" i="9"/>
  <c r="S2039" i="9"/>
  <c r="S2040" i="9"/>
  <c r="S2041" i="9"/>
  <c r="S2042" i="9"/>
  <c r="S2043" i="9"/>
  <c r="S2044" i="9"/>
  <c r="S2045" i="9"/>
  <c r="S2046" i="9"/>
  <c r="S2047" i="9"/>
  <c r="S2048" i="9"/>
  <c r="S2049" i="9"/>
  <c r="S2050" i="9"/>
  <c r="S2051" i="9"/>
  <c r="S2052" i="9"/>
  <c r="S2053" i="9"/>
  <c r="S2054" i="9"/>
  <c r="S2055" i="9"/>
  <c r="S2056" i="9"/>
  <c r="S2057" i="9"/>
  <c r="S2058" i="9"/>
  <c r="S2059" i="9"/>
  <c r="S2060" i="9"/>
  <c r="S2061" i="9"/>
  <c r="S2062" i="9"/>
  <c r="S2063" i="9"/>
  <c r="S2064" i="9"/>
  <c r="S2065" i="9"/>
  <c r="S2066" i="9"/>
  <c r="S2067" i="9"/>
  <c r="S2068" i="9"/>
  <c r="S2069" i="9"/>
  <c r="S2070" i="9"/>
  <c r="S2071" i="9"/>
  <c r="S2072" i="9"/>
  <c r="S2073" i="9"/>
  <c r="S2074" i="9"/>
  <c r="S2075" i="9"/>
  <c r="S2076" i="9"/>
  <c r="S2077" i="9"/>
  <c r="S2078" i="9"/>
  <c r="S2079" i="9"/>
  <c r="S2080" i="9"/>
  <c r="S2081" i="9"/>
  <c r="S2082" i="9"/>
  <c r="S2083" i="9"/>
  <c r="S2084" i="9"/>
  <c r="S2085" i="9"/>
  <c r="S2086" i="9"/>
  <c r="S2087" i="9"/>
  <c r="S2088" i="9"/>
  <c r="S2089" i="9"/>
  <c r="S2090" i="9"/>
  <c r="S2091" i="9"/>
  <c r="S2092" i="9"/>
  <c r="S2093" i="9"/>
  <c r="S2094" i="9"/>
  <c r="S2095" i="9"/>
  <c r="S2096" i="9"/>
  <c r="S2097" i="9"/>
  <c r="S2098" i="9"/>
  <c r="S2099" i="9"/>
  <c r="S2100" i="9"/>
  <c r="S2101" i="9"/>
  <c r="S2102" i="9"/>
  <c r="S2103" i="9"/>
  <c r="S2104" i="9"/>
  <c r="S2105" i="9"/>
  <c r="S2106" i="9"/>
  <c r="S2107" i="9"/>
  <c r="S2108" i="9"/>
  <c r="S2109" i="9"/>
  <c r="S2110" i="9"/>
  <c r="S2111" i="9"/>
  <c r="S2112" i="9"/>
  <c r="S2113" i="9"/>
  <c r="S2114" i="9"/>
  <c r="S2115" i="9"/>
  <c r="S2116" i="9"/>
  <c r="S2117" i="9"/>
  <c r="S2118" i="9"/>
  <c r="S2119" i="9"/>
  <c r="S2120" i="9"/>
  <c r="S2121" i="9"/>
  <c r="S2122" i="9"/>
  <c r="S2123" i="9"/>
  <c r="S2124" i="9"/>
  <c r="S2125" i="9"/>
  <c r="S2126" i="9"/>
  <c r="S2127" i="9"/>
  <c r="S2128" i="9"/>
  <c r="S2129" i="9"/>
  <c r="S2130" i="9"/>
  <c r="S2131" i="9"/>
  <c r="S2132" i="9"/>
  <c r="S2133" i="9"/>
  <c r="S2134" i="9"/>
  <c r="S2135" i="9"/>
  <c r="S2136" i="9"/>
  <c r="S2137" i="9"/>
  <c r="S2138" i="9"/>
  <c r="S2139" i="9"/>
  <c r="S2140" i="9"/>
  <c r="S2141" i="9"/>
  <c r="S2142" i="9"/>
  <c r="S2143" i="9"/>
  <c r="S2144" i="9"/>
  <c r="S2145" i="9"/>
  <c r="S2146" i="9"/>
  <c r="S2147" i="9"/>
  <c r="S2148" i="9"/>
  <c r="S2149" i="9"/>
  <c r="S2150" i="9"/>
  <c r="S2151" i="9"/>
  <c r="S2152" i="9"/>
  <c r="S2153" i="9"/>
  <c r="S2154" i="9"/>
  <c r="S2155" i="9"/>
  <c r="S2156" i="9"/>
  <c r="S2157" i="9"/>
  <c r="S2158" i="9"/>
  <c r="S2159" i="9"/>
  <c r="S2160" i="9"/>
  <c r="S2161" i="9"/>
  <c r="S2162" i="9"/>
  <c r="S2163" i="9"/>
  <c r="S2164" i="9"/>
  <c r="S2165" i="9"/>
  <c r="S2166" i="9"/>
  <c r="S2167" i="9"/>
  <c r="S2168" i="9"/>
  <c r="S2169" i="9"/>
  <c r="S2170" i="9"/>
  <c r="S2171" i="9"/>
  <c r="S2172" i="9"/>
  <c r="S2173" i="9"/>
  <c r="S2174" i="9"/>
  <c r="S2175" i="9"/>
  <c r="S2176" i="9"/>
  <c r="S2177" i="9"/>
  <c r="S2178" i="9"/>
  <c r="S2179" i="9"/>
  <c r="S2180" i="9"/>
  <c r="S2181" i="9"/>
  <c r="S2182" i="9"/>
  <c r="S2183" i="9"/>
  <c r="S2184" i="9"/>
  <c r="S2185" i="9"/>
  <c r="S2186" i="9"/>
  <c r="S2187" i="9"/>
  <c r="S2188" i="9"/>
  <c r="S2189" i="9"/>
  <c r="S2190" i="9"/>
  <c r="S2191" i="9"/>
  <c r="S2192" i="9"/>
  <c r="S2193" i="9"/>
  <c r="S2194" i="9"/>
  <c r="S2195" i="9"/>
  <c r="S2196" i="9"/>
  <c r="S2197" i="9"/>
  <c r="S2198" i="9"/>
  <c r="S2199" i="9"/>
  <c r="S2200" i="9"/>
  <c r="S2201" i="9"/>
  <c r="S2202" i="9"/>
  <c r="S2203" i="9"/>
  <c r="S2204" i="9"/>
  <c r="S2205" i="9"/>
  <c r="S2206" i="9"/>
  <c r="S2207" i="9"/>
  <c r="S2208" i="9"/>
  <c r="S2209" i="9"/>
  <c r="S2210" i="9"/>
  <c r="S2211" i="9"/>
  <c r="S2212" i="9"/>
  <c r="S2213" i="9"/>
  <c r="S2214" i="9"/>
  <c r="S2215" i="9"/>
  <c r="S2216" i="9"/>
  <c r="S2217" i="9"/>
  <c r="S2218" i="9"/>
  <c r="S2219" i="9"/>
  <c r="S2220" i="9"/>
  <c r="S2221" i="9"/>
  <c r="S2222" i="9"/>
  <c r="S2223" i="9"/>
  <c r="S2224" i="9"/>
  <c r="S2225" i="9"/>
  <c r="S2226" i="9"/>
  <c r="S2227" i="9"/>
  <c r="S2228" i="9"/>
  <c r="S2229" i="9"/>
  <c r="S2230" i="9"/>
  <c r="S2231" i="9"/>
  <c r="S2232" i="9"/>
  <c r="S2233" i="9"/>
  <c r="S2234" i="9"/>
  <c r="S2235" i="9"/>
  <c r="S2236" i="9"/>
  <c r="S2237" i="9"/>
  <c r="S2238" i="9"/>
  <c r="S2239" i="9"/>
  <c r="S2240" i="9"/>
  <c r="S2241" i="9"/>
  <c r="S2242" i="9"/>
  <c r="S2243" i="9"/>
  <c r="S2244" i="9"/>
  <c r="S2245" i="9"/>
  <c r="S2246" i="9"/>
  <c r="S2247" i="9"/>
  <c r="S2248" i="9"/>
  <c r="S2249" i="9"/>
  <c r="S2250" i="9"/>
  <c r="S2251" i="9"/>
  <c r="S2252" i="9"/>
  <c r="S2253" i="9"/>
  <c r="S2254" i="9"/>
  <c r="S2255" i="9"/>
  <c r="S2256" i="9"/>
  <c r="S2257" i="9"/>
  <c r="S2258" i="9"/>
  <c r="S2259" i="9"/>
  <c r="S2260" i="9"/>
  <c r="S2261" i="9"/>
  <c r="S2262" i="9"/>
  <c r="S2263" i="9"/>
  <c r="S2264" i="9"/>
  <c r="S2265" i="9"/>
  <c r="S2266" i="9"/>
  <c r="S2267" i="9"/>
  <c r="S2268" i="9"/>
  <c r="S2269" i="9"/>
  <c r="S2270" i="9"/>
  <c r="S2271" i="9"/>
  <c r="S2272" i="9"/>
  <c r="S2273" i="9"/>
  <c r="S2274" i="9"/>
  <c r="S2275" i="9"/>
  <c r="S2276" i="9"/>
  <c r="S2277" i="9"/>
  <c r="S2278" i="9"/>
  <c r="S2279" i="9"/>
  <c r="S2280" i="9"/>
  <c r="S2281" i="9"/>
  <c r="S2282" i="9"/>
  <c r="S2283" i="9"/>
  <c r="S2284" i="9"/>
  <c r="S2285" i="9"/>
  <c r="S2286" i="9"/>
  <c r="S2287" i="9"/>
  <c r="S2288" i="9"/>
  <c r="S2289" i="9"/>
  <c r="S2290" i="9"/>
  <c r="S2291" i="9"/>
  <c r="S2292" i="9"/>
  <c r="S2293" i="9"/>
  <c r="S2294" i="9"/>
  <c r="S2295" i="9"/>
  <c r="S2296" i="9"/>
  <c r="S2297" i="9"/>
  <c r="S2298" i="9"/>
  <c r="S2299" i="9"/>
  <c r="S2300" i="9"/>
  <c r="S2301" i="9"/>
  <c r="S2302" i="9"/>
  <c r="S2303" i="9"/>
  <c r="S2304" i="9"/>
  <c r="S2305" i="9"/>
  <c r="S2306" i="9"/>
  <c r="S2307" i="9"/>
  <c r="S2308" i="9"/>
  <c r="S2309" i="9"/>
  <c r="S2310" i="9"/>
  <c r="S2311" i="9"/>
  <c r="S2312" i="9"/>
  <c r="S2313" i="9"/>
  <c r="S2314" i="9"/>
  <c r="S2315" i="9"/>
  <c r="S2316" i="9"/>
  <c r="S2317" i="9"/>
  <c r="S2318" i="9"/>
  <c r="S2319" i="9"/>
  <c r="S2320" i="9"/>
  <c r="S2321" i="9"/>
  <c r="S2322" i="9"/>
  <c r="S2323" i="9"/>
  <c r="S2324" i="9"/>
  <c r="S2325" i="9"/>
  <c r="S2326" i="9"/>
  <c r="S2327" i="9"/>
  <c r="S2328" i="9"/>
  <c r="S2329" i="9"/>
  <c r="S2330" i="9"/>
  <c r="S2331" i="9"/>
  <c r="S2332" i="9"/>
  <c r="S2333" i="9"/>
  <c r="S2334" i="9"/>
  <c r="S2335" i="9"/>
  <c r="S2336" i="9"/>
  <c r="S2337" i="9"/>
  <c r="S2338" i="9"/>
  <c r="S2339" i="9"/>
  <c r="S2340" i="9"/>
  <c r="S2341" i="9"/>
  <c r="S2342" i="9"/>
  <c r="S2343" i="9"/>
  <c r="S2344" i="9"/>
  <c r="S2345" i="9"/>
  <c r="S2346" i="9"/>
  <c r="S2347" i="9"/>
  <c r="S2348" i="9"/>
  <c r="S2349" i="9"/>
  <c r="S2350" i="9"/>
  <c r="S2351" i="9"/>
  <c r="S2352" i="9"/>
  <c r="S2353" i="9"/>
  <c r="S2354" i="9"/>
  <c r="S2355" i="9"/>
  <c r="S2356" i="9"/>
  <c r="S2357" i="9"/>
  <c r="S2358" i="9"/>
  <c r="S2359" i="9"/>
  <c r="S2360" i="9"/>
  <c r="S2361" i="9"/>
  <c r="S2362" i="9"/>
  <c r="S2363" i="9"/>
  <c r="S2364" i="9"/>
  <c r="S2365" i="9"/>
  <c r="S2366" i="9"/>
  <c r="S2367" i="9"/>
  <c r="S2368" i="9"/>
  <c r="S2369" i="9"/>
  <c r="S2370" i="9"/>
  <c r="S2371" i="9"/>
  <c r="S2372" i="9"/>
  <c r="S2373" i="9"/>
  <c r="S2374" i="9"/>
  <c r="S2375" i="9"/>
  <c r="S2376" i="9"/>
  <c r="S2377" i="9"/>
  <c r="S2378" i="9"/>
  <c r="S2379" i="9"/>
  <c r="S2380" i="9"/>
  <c r="S2381" i="9"/>
  <c r="S2382" i="9"/>
  <c r="S2383" i="9"/>
  <c r="S2384" i="9"/>
  <c r="S2385" i="9"/>
  <c r="S2386" i="9"/>
  <c r="S2387" i="9"/>
  <c r="S2388" i="9"/>
  <c r="S2389" i="9"/>
  <c r="S2390" i="9"/>
  <c r="S2391" i="9"/>
  <c r="S2392" i="9"/>
  <c r="S2393" i="9"/>
  <c r="S2394" i="9"/>
  <c r="S2395" i="9"/>
  <c r="S2396" i="9"/>
  <c r="S2397" i="9"/>
  <c r="S2398" i="9"/>
  <c r="S2399" i="9"/>
  <c r="S2400" i="9"/>
  <c r="S2401" i="9"/>
  <c r="S2402" i="9"/>
  <c r="S2403" i="9"/>
  <c r="S2404" i="9"/>
  <c r="S2405" i="9"/>
  <c r="S2406" i="9"/>
  <c r="S2407" i="9"/>
  <c r="S2408" i="9"/>
  <c r="S2409" i="9"/>
  <c r="S2410" i="9"/>
  <c r="S2411" i="9"/>
  <c r="S2412" i="9"/>
  <c r="S2413" i="9"/>
  <c r="S2414" i="9"/>
  <c r="S2415" i="9"/>
  <c r="S2416" i="9"/>
  <c r="S2417" i="9"/>
  <c r="S2418" i="9"/>
  <c r="S2419" i="9"/>
  <c r="S2420" i="9"/>
  <c r="S2421" i="9"/>
  <c r="S2422" i="9"/>
  <c r="S2423" i="9"/>
  <c r="S2424" i="9"/>
  <c r="S2425" i="9"/>
  <c r="S2426" i="9"/>
  <c r="S2427" i="9"/>
  <c r="S2428" i="9"/>
  <c r="S2429" i="9"/>
  <c r="S2430" i="9"/>
  <c r="S2431" i="9"/>
  <c r="S2432" i="9"/>
  <c r="S2433" i="9"/>
  <c r="S2434" i="9"/>
  <c r="S2435" i="9"/>
  <c r="S2436" i="9"/>
  <c r="S2437" i="9"/>
  <c r="S2438" i="9"/>
  <c r="S2439" i="9"/>
  <c r="S2440" i="9"/>
  <c r="S2441" i="9"/>
  <c r="S2442" i="9"/>
  <c r="S2443" i="9"/>
  <c r="S2444" i="9"/>
  <c r="S2445" i="9"/>
  <c r="S2446" i="9"/>
  <c r="S2447" i="9"/>
  <c r="S2448" i="9"/>
  <c r="S2449" i="9"/>
  <c r="S2450" i="9"/>
  <c r="S2451" i="9"/>
  <c r="S2452" i="9"/>
  <c r="S2453" i="9"/>
  <c r="S2454" i="9"/>
  <c r="S2455" i="9"/>
  <c r="S2456" i="9"/>
  <c r="S2457" i="9"/>
  <c r="S2458" i="9"/>
  <c r="S2459" i="9"/>
  <c r="S2460" i="9"/>
  <c r="S2461" i="9"/>
  <c r="S2462" i="9"/>
  <c r="S2463" i="9"/>
  <c r="S2464" i="9"/>
  <c r="S2465" i="9"/>
  <c r="S2466" i="9"/>
  <c r="S2467" i="9"/>
  <c r="S2468" i="9"/>
  <c r="S2469" i="9"/>
  <c r="S2470" i="9"/>
  <c r="S2471" i="9"/>
  <c r="S2472" i="9"/>
  <c r="S2473" i="9"/>
  <c r="S2474" i="9"/>
  <c r="S2475" i="9"/>
  <c r="S2476" i="9"/>
  <c r="S2477" i="9"/>
  <c r="S2478" i="9"/>
  <c r="S2479" i="9"/>
  <c r="S2480" i="9"/>
  <c r="S2481" i="9"/>
  <c r="S2482" i="9"/>
  <c r="S2483" i="9"/>
  <c r="S2484" i="9"/>
  <c r="S2485" i="9"/>
  <c r="S2486" i="9"/>
  <c r="S2487" i="9"/>
  <c r="S2488" i="9"/>
  <c r="S2489" i="9"/>
  <c r="S2490" i="9"/>
  <c r="S2491" i="9"/>
  <c r="S2492" i="9"/>
  <c r="S2493" i="9"/>
  <c r="S2494" i="9"/>
  <c r="S2495" i="9"/>
  <c r="S2496" i="9"/>
  <c r="S2497" i="9"/>
  <c r="S2498" i="9"/>
  <c r="S2499" i="9"/>
  <c r="S2500" i="9"/>
  <c r="S2501" i="9"/>
  <c r="S2502" i="9"/>
  <c r="S2503" i="9"/>
  <c r="S2504" i="9"/>
  <c r="S2505" i="9"/>
  <c r="S2506" i="9"/>
  <c r="S2507" i="9"/>
  <c r="S2508" i="9"/>
  <c r="S2509" i="9"/>
  <c r="S2510" i="9"/>
  <c r="S2511" i="9"/>
  <c r="S2512" i="9"/>
  <c r="S2513" i="9"/>
  <c r="S2514" i="9"/>
  <c r="S2515" i="9"/>
  <c r="S2516" i="9"/>
  <c r="S2517" i="9"/>
  <c r="S2518" i="9"/>
  <c r="S2519" i="9"/>
  <c r="S2520" i="9"/>
  <c r="S2521" i="9"/>
  <c r="S2522" i="9"/>
  <c r="S2523" i="9"/>
  <c r="S2524" i="9"/>
  <c r="S2525" i="9"/>
  <c r="S2526" i="9"/>
  <c r="S2527" i="9"/>
  <c r="S2528" i="9"/>
  <c r="S2529" i="9"/>
  <c r="S2530" i="9"/>
  <c r="S2531" i="9"/>
  <c r="S2532" i="9"/>
  <c r="S2533" i="9"/>
  <c r="S2534" i="9"/>
  <c r="S2535" i="9"/>
  <c r="S2536" i="9"/>
  <c r="S2537" i="9"/>
  <c r="S2538" i="9"/>
  <c r="S2539" i="9"/>
  <c r="S2540" i="9"/>
  <c r="S2541" i="9"/>
  <c r="S2542" i="9"/>
  <c r="S2543" i="9"/>
  <c r="S2544" i="9"/>
  <c r="S2545" i="9"/>
  <c r="S2546" i="9"/>
  <c r="S2547" i="9"/>
  <c r="S2548" i="9"/>
  <c r="S2549" i="9"/>
  <c r="S2550" i="9"/>
  <c r="S2551" i="9"/>
  <c r="S2552" i="9"/>
  <c r="S2553" i="9"/>
  <c r="S2554" i="9"/>
  <c r="S2555" i="9"/>
  <c r="S2556" i="9"/>
  <c r="S2557" i="9"/>
  <c r="S2558" i="9"/>
  <c r="S2559" i="9"/>
  <c r="S2560" i="9"/>
  <c r="S2561" i="9"/>
  <c r="S2562" i="9"/>
  <c r="S2563" i="9"/>
  <c r="S2564" i="9"/>
  <c r="S2565" i="9"/>
  <c r="S2566" i="9"/>
  <c r="S2567" i="9"/>
  <c r="S2568" i="9"/>
  <c r="S2569" i="9"/>
  <c r="S2570" i="9"/>
  <c r="S2571" i="9"/>
  <c r="S2572" i="9"/>
  <c r="S2573" i="9"/>
  <c r="S2574" i="9"/>
  <c r="S2575" i="9"/>
  <c r="S2576" i="9"/>
  <c r="S2577" i="9"/>
  <c r="S2578" i="9"/>
  <c r="S2579" i="9"/>
  <c r="S2580" i="9"/>
  <c r="S2581" i="9"/>
  <c r="S2582" i="9"/>
  <c r="S2583" i="9"/>
  <c r="S2584" i="9"/>
  <c r="S2585" i="9"/>
  <c r="S2586" i="9"/>
  <c r="S2587" i="9"/>
  <c r="S2588" i="9"/>
  <c r="S2589" i="9"/>
  <c r="S2590" i="9"/>
  <c r="S2591" i="9"/>
  <c r="S2592" i="9"/>
  <c r="S2593" i="9"/>
  <c r="S2594" i="9"/>
  <c r="S2595" i="9"/>
  <c r="S2596" i="9"/>
  <c r="S2597" i="9"/>
  <c r="S2598" i="9"/>
  <c r="S2599" i="9"/>
  <c r="S2600" i="9"/>
  <c r="S2601" i="9"/>
  <c r="S2602" i="9"/>
  <c r="S2603" i="9"/>
  <c r="S2604" i="9"/>
  <c r="S2605" i="9"/>
  <c r="S2606" i="9"/>
  <c r="S2607" i="9"/>
  <c r="S2608" i="9"/>
  <c r="S2609" i="9"/>
  <c r="S2610" i="9"/>
  <c r="S2611" i="9"/>
  <c r="S2612" i="9"/>
  <c r="S2613" i="9"/>
  <c r="S2614" i="9"/>
  <c r="S2615" i="9"/>
  <c r="S2616" i="9"/>
  <c r="S2617" i="9"/>
  <c r="S2618" i="9"/>
  <c r="S2619" i="9"/>
  <c r="S2620" i="9"/>
  <c r="S2621" i="9"/>
  <c r="S2622" i="9"/>
  <c r="S2623" i="9"/>
  <c r="S2624" i="9"/>
  <c r="S2625" i="9"/>
  <c r="S2626" i="9"/>
  <c r="S2627" i="9"/>
  <c r="S2628" i="9"/>
  <c r="S2629" i="9"/>
  <c r="S2630" i="9"/>
  <c r="S2631" i="9"/>
  <c r="S2632" i="9"/>
  <c r="S2633" i="9"/>
  <c r="S2634" i="9"/>
  <c r="S2635" i="9"/>
  <c r="S2636" i="9"/>
  <c r="S2637" i="9"/>
  <c r="S2638" i="9"/>
  <c r="S2639" i="9"/>
  <c r="S2640" i="9"/>
  <c r="S2641" i="9"/>
  <c r="S2642" i="9"/>
  <c r="S2643" i="9"/>
  <c r="S2644" i="9"/>
  <c r="S2645" i="9"/>
  <c r="S2646" i="9"/>
  <c r="S2647" i="9"/>
  <c r="S2648" i="9"/>
  <c r="S2649" i="9"/>
  <c r="S2650" i="9"/>
  <c r="S2651" i="9"/>
  <c r="S2652" i="9"/>
  <c r="S2653" i="9"/>
  <c r="S2654" i="9"/>
  <c r="S2655" i="9"/>
  <c r="S2656" i="9"/>
  <c r="S2657" i="9"/>
  <c r="S2658" i="9"/>
  <c r="S2659" i="9"/>
  <c r="S2660" i="9"/>
  <c r="S2661" i="9"/>
  <c r="S2662" i="9"/>
  <c r="S2663" i="9"/>
  <c r="S2664" i="9"/>
  <c r="S2665" i="9"/>
  <c r="S2666" i="9"/>
  <c r="S2667" i="9"/>
  <c r="S2668" i="9"/>
  <c r="S2669" i="9"/>
  <c r="S2670" i="9"/>
  <c r="S2671" i="9"/>
  <c r="S2672" i="9"/>
  <c r="S2673" i="9"/>
  <c r="S2674" i="9"/>
  <c r="S2675" i="9"/>
  <c r="S2676" i="9"/>
  <c r="S2677" i="9"/>
  <c r="S2678" i="9"/>
  <c r="S2679" i="9"/>
  <c r="S2680" i="9"/>
  <c r="S2681" i="9"/>
  <c r="S2682" i="9"/>
  <c r="S2683" i="9"/>
  <c r="S2684" i="9"/>
  <c r="S2685" i="9"/>
  <c r="S2686" i="9"/>
  <c r="S2687" i="9"/>
  <c r="S2688" i="9"/>
  <c r="S2689" i="9"/>
  <c r="S2690" i="9"/>
  <c r="S2691" i="9"/>
  <c r="S2692" i="9"/>
  <c r="S2693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1002" i="9"/>
  <c r="R1003" i="9"/>
  <c r="R1004" i="9"/>
  <c r="R1005" i="9"/>
  <c r="R1006" i="9"/>
  <c r="R1007" i="9"/>
  <c r="R1008" i="9"/>
  <c r="R1009" i="9"/>
  <c r="R1010" i="9"/>
  <c r="R1011" i="9"/>
  <c r="R1012" i="9"/>
  <c r="R1013" i="9"/>
  <c r="R1014" i="9"/>
  <c r="R1015" i="9"/>
  <c r="R1016" i="9"/>
  <c r="R1017" i="9"/>
  <c r="R1018" i="9"/>
  <c r="R1019" i="9"/>
  <c r="R1020" i="9"/>
  <c r="R1021" i="9"/>
  <c r="R1022" i="9"/>
  <c r="R1023" i="9"/>
  <c r="R1024" i="9"/>
  <c r="R1025" i="9"/>
  <c r="R1026" i="9"/>
  <c r="R1027" i="9"/>
  <c r="R1028" i="9"/>
  <c r="R1029" i="9"/>
  <c r="R1030" i="9"/>
  <c r="R1031" i="9"/>
  <c r="R1032" i="9"/>
  <c r="R1033" i="9"/>
  <c r="R1034" i="9"/>
  <c r="R1035" i="9"/>
  <c r="R1036" i="9"/>
  <c r="R1037" i="9"/>
  <c r="R1038" i="9"/>
  <c r="R1039" i="9"/>
  <c r="R1040" i="9"/>
  <c r="R1041" i="9"/>
  <c r="R1042" i="9"/>
  <c r="R1043" i="9"/>
  <c r="R1044" i="9"/>
  <c r="R1045" i="9"/>
  <c r="R1046" i="9"/>
  <c r="R1047" i="9"/>
  <c r="R1048" i="9"/>
  <c r="R1049" i="9"/>
  <c r="R1050" i="9"/>
  <c r="R1051" i="9"/>
  <c r="R1052" i="9"/>
  <c r="R1053" i="9"/>
  <c r="R1054" i="9"/>
  <c r="R1055" i="9"/>
  <c r="R1056" i="9"/>
  <c r="R1057" i="9"/>
  <c r="R1058" i="9"/>
  <c r="R1059" i="9"/>
  <c r="R1060" i="9"/>
  <c r="R1061" i="9"/>
  <c r="R1062" i="9"/>
  <c r="R1063" i="9"/>
  <c r="R1064" i="9"/>
  <c r="R1065" i="9"/>
  <c r="R1066" i="9"/>
  <c r="R1067" i="9"/>
  <c r="R1068" i="9"/>
  <c r="R1069" i="9"/>
  <c r="R1070" i="9"/>
  <c r="R1071" i="9"/>
  <c r="R1072" i="9"/>
  <c r="R1073" i="9"/>
  <c r="R1074" i="9"/>
  <c r="R1075" i="9"/>
  <c r="R1076" i="9"/>
  <c r="R1077" i="9"/>
  <c r="R1078" i="9"/>
  <c r="R1079" i="9"/>
  <c r="R1080" i="9"/>
  <c r="R1081" i="9"/>
  <c r="R1082" i="9"/>
  <c r="R1083" i="9"/>
  <c r="R1084" i="9"/>
  <c r="R1085" i="9"/>
  <c r="R1086" i="9"/>
  <c r="R1087" i="9"/>
  <c r="R1088" i="9"/>
  <c r="R1089" i="9"/>
  <c r="R1090" i="9"/>
  <c r="R1091" i="9"/>
  <c r="R1092" i="9"/>
  <c r="R1093" i="9"/>
  <c r="R1094" i="9"/>
  <c r="R1095" i="9"/>
  <c r="R1096" i="9"/>
  <c r="R1097" i="9"/>
  <c r="R1098" i="9"/>
  <c r="R1099" i="9"/>
  <c r="R1100" i="9"/>
  <c r="R1101" i="9"/>
  <c r="R1102" i="9"/>
  <c r="R1103" i="9"/>
  <c r="R1104" i="9"/>
  <c r="R1105" i="9"/>
  <c r="R1106" i="9"/>
  <c r="R1107" i="9"/>
  <c r="R1108" i="9"/>
  <c r="R1109" i="9"/>
  <c r="R1110" i="9"/>
  <c r="R1111" i="9"/>
  <c r="R1112" i="9"/>
  <c r="R1113" i="9"/>
  <c r="R1114" i="9"/>
  <c r="R1115" i="9"/>
  <c r="R1116" i="9"/>
  <c r="R1117" i="9"/>
  <c r="R1118" i="9"/>
  <c r="R1119" i="9"/>
  <c r="R1120" i="9"/>
  <c r="R1121" i="9"/>
  <c r="R1122" i="9"/>
  <c r="R1123" i="9"/>
  <c r="R1124" i="9"/>
  <c r="R1125" i="9"/>
  <c r="R1126" i="9"/>
  <c r="R1127" i="9"/>
  <c r="R1128" i="9"/>
  <c r="R1129" i="9"/>
  <c r="R1130" i="9"/>
  <c r="R1131" i="9"/>
  <c r="R1132" i="9"/>
  <c r="R1133" i="9"/>
  <c r="R1134" i="9"/>
  <c r="R1135" i="9"/>
  <c r="R1136" i="9"/>
  <c r="R1137" i="9"/>
  <c r="R1138" i="9"/>
  <c r="R1139" i="9"/>
  <c r="R1140" i="9"/>
  <c r="R1141" i="9"/>
  <c r="R1142" i="9"/>
  <c r="R1143" i="9"/>
  <c r="R1144" i="9"/>
  <c r="R1145" i="9"/>
  <c r="R1146" i="9"/>
  <c r="R1147" i="9"/>
  <c r="R1148" i="9"/>
  <c r="R1149" i="9"/>
  <c r="R1150" i="9"/>
  <c r="R1151" i="9"/>
  <c r="R1152" i="9"/>
  <c r="R1153" i="9"/>
  <c r="R1154" i="9"/>
  <c r="R1155" i="9"/>
  <c r="R1156" i="9"/>
  <c r="R1157" i="9"/>
  <c r="R1158" i="9"/>
  <c r="R1159" i="9"/>
  <c r="R1160" i="9"/>
  <c r="R1161" i="9"/>
  <c r="R1162" i="9"/>
  <c r="R1163" i="9"/>
  <c r="R1164" i="9"/>
  <c r="R1165" i="9"/>
  <c r="R1166" i="9"/>
  <c r="R1167" i="9"/>
  <c r="R1168" i="9"/>
  <c r="R1169" i="9"/>
  <c r="R1170" i="9"/>
  <c r="R1171" i="9"/>
  <c r="R1172" i="9"/>
  <c r="R1173" i="9"/>
  <c r="R1174" i="9"/>
  <c r="R1175" i="9"/>
  <c r="R1176" i="9"/>
  <c r="R1177" i="9"/>
  <c r="R1178" i="9"/>
  <c r="R1179" i="9"/>
  <c r="R1180" i="9"/>
  <c r="R1181" i="9"/>
  <c r="R1182" i="9"/>
  <c r="R1183" i="9"/>
  <c r="R1184" i="9"/>
  <c r="R1185" i="9"/>
  <c r="R1186" i="9"/>
  <c r="R1187" i="9"/>
  <c r="R1188" i="9"/>
  <c r="R1189" i="9"/>
  <c r="R1190" i="9"/>
  <c r="R1191" i="9"/>
  <c r="R1192" i="9"/>
  <c r="R1193" i="9"/>
  <c r="R1194" i="9"/>
  <c r="R1195" i="9"/>
  <c r="R1196" i="9"/>
  <c r="R1197" i="9"/>
  <c r="R1198" i="9"/>
  <c r="R1199" i="9"/>
  <c r="R1200" i="9"/>
  <c r="R1201" i="9"/>
  <c r="R1202" i="9"/>
  <c r="R1203" i="9"/>
  <c r="R1204" i="9"/>
  <c r="R1205" i="9"/>
  <c r="R1206" i="9"/>
  <c r="R1207" i="9"/>
  <c r="R1208" i="9"/>
  <c r="R1209" i="9"/>
  <c r="R1210" i="9"/>
  <c r="R1211" i="9"/>
  <c r="R1212" i="9"/>
  <c r="R1213" i="9"/>
  <c r="R1214" i="9"/>
  <c r="R1215" i="9"/>
  <c r="R1216" i="9"/>
  <c r="R1217" i="9"/>
  <c r="R1218" i="9"/>
  <c r="R1219" i="9"/>
  <c r="R1220" i="9"/>
  <c r="R1221" i="9"/>
  <c r="R1222" i="9"/>
  <c r="R1223" i="9"/>
  <c r="R1224" i="9"/>
  <c r="R1225" i="9"/>
  <c r="R1226" i="9"/>
  <c r="R1227" i="9"/>
  <c r="R1228" i="9"/>
  <c r="R1229" i="9"/>
  <c r="R1230" i="9"/>
  <c r="R1231" i="9"/>
  <c r="R1232" i="9"/>
  <c r="R1233" i="9"/>
  <c r="R1234" i="9"/>
  <c r="R1235" i="9"/>
  <c r="R1236" i="9"/>
  <c r="R1237" i="9"/>
  <c r="R1238" i="9"/>
  <c r="R1239" i="9"/>
  <c r="R1240" i="9"/>
  <c r="R1241" i="9"/>
  <c r="R1242" i="9"/>
  <c r="R1243" i="9"/>
  <c r="R1244" i="9"/>
  <c r="R1245" i="9"/>
  <c r="R1246" i="9"/>
  <c r="R1247" i="9"/>
  <c r="R1248" i="9"/>
  <c r="R1249" i="9"/>
  <c r="R1250" i="9"/>
  <c r="R1251" i="9"/>
  <c r="R1252" i="9"/>
  <c r="R1253" i="9"/>
  <c r="R1254" i="9"/>
  <c r="R1255" i="9"/>
  <c r="R1256" i="9"/>
  <c r="R1257" i="9"/>
  <c r="R1258" i="9"/>
  <c r="R1259" i="9"/>
  <c r="R1260" i="9"/>
  <c r="R1261" i="9"/>
  <c r="R1262" i="9"/>
  <c r="R1263" i="9"/>
  <c r="R1264" i="9"/>
  <c r="R1265" i="9"/>
  <c r="R1266" i="9"/>
  <c r="R1267" i="9"/>
  <c r="R1268" i="9"/>
  <c r="R1269" i="9"/>
  <c r="R1270" i="9"/>
  <c r="R1271" i="9"/>
  <c r="R1272" i="9"/>
  <c r="R1273" i="9"/>
  <c r="R1274" i="9"/>
  <c r="R1275" i="9"/>
  <c r="R1276" i="9"/>
  <c r="R1277" i="9"/>
  <c r="R1278" i="9"/>
  <c r="R1279" i="9"/>
  <c r="R1280" i="9"/>
  <c r="R1281" i="9"/>
  <c r="R1282" i="9"/>
  <c r="R1283" i="9"/>
  <c r="R1284" i="9"/>
  <c r="R1285" i="9"/>
  <c r="R1286" i="9"/>
  <c r="R1287" i="9"/>
  <c r="R1288" i="9"/>
  <c r="R1289" i="9"/>
  <c r="R1290" i="9"/>
  <c r="R1291" i="9"/>
  <c r="R1292" i="9"/>
  <c r="R1293" i="9"/>
  <c r="R1294" i="9"/>
  <c r="R1295" i="9"/>
  <c r="R1296" i="9"/>
  <c r="R1297" i="9"/>
  <c r="R1298" i="9"/>
  <c r="R1299" i="9"/>
  <c r="R1300" i="9"/>
  <c r="R1301" i="9"/>
  <c r="R1302" i="9"/>
  <c r="R1303" i="9"/>
  <c r="R1304" i="9"/>
  <c r="R1305" i="9"/>
  <c r="R1306" i="9"/>
  <c r="R1307" i="9"/>
  <c r="R1308" i="9"/>
  <c r="R1309" i="9"/>
  <c r="R1310" i="9"/>
  <c r="R1311" i="9"/>
  <c r="R1312" i="9"/>
  <c r="R1313" i="9"/>
  <c r="R1314" i="9"/>
  <c r="R1315" i="9"/>
  <c r="R1316" i="9"/>
  <c r="R1317" i="9"/>
  <c r="R1318" i="9"/>
  <c r="R1319" i="9"/>
  <c r="R1320" i="9"/>
  <c r="R1321" i="9"/>
  <c r="R1322" i="9"/>
  <c r="R1323" i="9"/>
  <c r="R1324" i="9"/>
  <c r="R1325" i="9"/>
  <c r="R1326" i="9"/>
  <c r="R1327" i="9"/>
  <c r="R1328" i="9"/>
  <c r="R1329" i="9"/>
  <c r="R1330" i="9"/>
  <c r="R1331" i="9"/>
  <c r="R1332" i="9"/>
  <c r="R1333" i="9"/>
  <c r="R1334" i="9"/>
  <c r="R1335" i="9"/>
  <c r="R1336" i="9"/>
  <c r="R1337" i="9"/>
  <c r="R1338" i="9"/>
  <c r="R1339" i="9"/>
  <c r="R1340" i="9"/>
  <c r="R1341" i="9"/>
  <c r="R1342" i="9"/>
  <c r="R1343" i="9"/>
  <c r="R1344" i="9"/>
  <c r="R1345" i="9"/>
  <c r="R1346" i="9"/>
  <c r="R1347" i="9"/>
  <c r="R1348" i="9"/>
  <c r="R1349" i="9"/>
  <c r="R1350" i="9"/>
  <c r="R1351" i="9"/>
  <c r="R1352" i="9"/>
  <c r="R1353" i="9"/>
  <c r="R1354" i="9"/>
  <c r="R1355" i="9"/>
  <c r="R1356" i="9"/>
  <c r="R1357" i="9"/>
  <c r="R1358" i="9"/>
  <c r="R1359" i="9"/>
  <c r="R1360" i="9"/>
  <c r="R1361" i="9"/>
  <c r="R1362" i="9"/>
  <c r="R1363" i="9"/>
  <c r="R1364" i="9"/>
  <c r="R1365" i="9"/>
  <c r="R1366" i="9"/>
  <c r="R1367" i="9"/>
  <c r="R1368" i="9"/>
  <c r="R1369" i="9"/>
  <c r="R1370" i="9"/>
  <c r="R1371" i="9"/>
  <c r="R1372" i="9"/>
  <c r="R1373" i="9"/>
  <c r="R1374" i="9"/>
  <c r="R1375" i="9"/>
  <c r="R1376" i="9"/>
  <c r="R1377" i="9"/>
  <c r="R1378" i="9"/>
  <c r="R1379" i="9"/>
  <c r="R1380" i="9"/>
  <c r="R1381" i="9"/>
  <c r="R1382" i="9"/>
  <c r="R1383" i="9"/>
  <c r="R1384" i="9"/>
  <c r="R1385" i="9"/>
  <c r="R1386" i="9"/>
  <c r="R1387" i="9"/>
  <c r="R1388" i="9"/>
  <c r="R1389" i="9"/>
  <c r="R1390" i="9"/>
  <c r="R1391" i="9"/>
  <c r="R1392" i="9"/>
  <c r="R1393" i="9"/>
  <c r="R1394" i="9"/>
  <c r="R1395" i="9"/>
  <c r="R1396" i="9"/>
  <c r="R1397" i="9"/>
  <c r="R1398" i="9"/>
  <c r="R1399" i="9"/>
  <c r="R1400" i="9"/>
  <c r="R1401" i="9"/>
  <c r="R1402" i="9"/>
  <c r="R1403" i="9"/>
  <c r="R1404" i="9"/>
  <c r="R1405" i="9"/>
  <c r="R1406" i="9"/>
  <c r="R1407" i="9"/>
  <c r="R1408" i="9"/>
  <c r="R1409" i="9"/>
  <c r="R1410" i="9"/>
  <c r="R1411" i="9"/>
  <c r="R1412" i="9"/>
  <c r="R1413" i="9"/>
  <c r="R1414" i="9"/>
  <c r="R1415" i="9"/>
  <c r="R1416" i="9"/>
  <c r="R1417" i="9"/>
  <c r="R1418" i="9"/>
  <c r="R1419" i="9"/>
  <c r="R1420" i="9"/>
  <c r="R1421" i="9"/>
  <c r="R1422" i="9"/>
  <c r="R1423" i="9"/>
  <c r="R1424" i="9"/>
  <c r="R1425" i="9"/>
  <c r="R1426" i="9"/>
  <c r="R1427" i="9"/>
  <c r="R1428" i="9"/>
  <c r="R1429" i="9"/>
  <c r="R1430" i="9"/>
  <c r="R1431" i="9"/>
  <c r="R1432" i="9"/>
  <c r="R1433" i="9"/>
  <c r="R1434" i="9"/>
  <c r="R1435" i="9"/>
  <c r="R1436" i="9"/>
  <c r="R1437" i="9"/>
  <c r="R1438" i="9"/>
  <c r="R1439" i="9"/>
  <c r="R1440" i="9"/>
  <c r="R1441" i="9"/>
  <c r="R1442" i="9"/>
  <c r="R1443" i="9"/>
  <c r="R1444" i="9"/>
  <c r="R1445" i="9"/>
  <c r="R1446" i="9"/>
  <c r="R1447" i="9"/>
  <c r="R1448" i="9"/>
  <c r="R1449" i="9"/>
  <c r="R1450" i="9"/>
  <c r="R1451" i="9"/>
  <c r="R1452" i="9"/>
  <c r="R1453" i="9"/>
  <c r="R1454" i="9"/>
  <c r="R1455" i="9"/>
  <c r="R1456" i="9"/>
  <c r="R1457" i="9"/>
  <c r="R1458" i="9"/>
  <c r="R1459" i="9"/>
  <c r="R1460" i="9"/>
  <c r="R1461" i="9"/>
  <c r="R1462" i="9"/>
  <c r="R1463" i="9"/>
  <c r="R1464" i="9"/>
  <c r="R1465" i="9"/>
  <c r="R1466" i="9"/>
  <c r="R1467" i="9"/>
  <c r="R1468" i="9"/>
  <c r="R1469" i="9"/>
  <c r="R1470" i="9"/>
  <c r="R1471" i="9"/>
  <c r="R1472" i="9"/>
  <c r="R1473" i="9"/>
  <c r="R1474" i="9"/>
  <c r="R1475" i="9"/>
  <c r="R1476" i="9"/>
  <c r="R1477" i="9"/>
  <c r="R1478" i="9"/>
  <c r="R1479" i="9"/>
  <c r="R1480" i="9"/>
  <c r="R1481" i="9"/>
  <c r="R1482" i="9"/>
  <c r="R1483" i="9"/>
  <c r="R1484" i="9"/>
  <c r="R1485" i="9"/>
  <c r="R1486" i="9"/>
  <c r="R1487" i="9"/>
  <c r="R1488" i="9"/>
  <c r="R1489" i="9"/>
  <c r="R1490" i="9"/>
  <c r="R1491" i="9"/>
  <c r="R1492" i="9"/>
  <c r="R1493" i="9"/>
  <c r="R1494" i="9"/>
  <c r="R1495" i="9"/>
  <c r="R1496" i="9"/>
  <c r="R1497" i="9"/>
  <c r="R1498" i="9"/>
  <c r="R1499" i="9"/>
  <c r="R1500" i="9"/>
  <c r="R1501" i="9"/>
  <c r="R1502" i="9"/>
  <c r="R1503" i="9"/>
  <c r="R1504" i="9"/>
  <c r="R1505" i="9"/>
  <c r="R1506" i="9"/>
  <c r="R1507" i="9"/>
  <c r="R1508" i="9"/>
  <c r="R1509" i="9"/>
  <c r="R1510" i="9"/>
  <c r="R1511" i="9"/>
  <c r="R1512" i="9"/>
  <c r="R1513" i="9"/>
  <c r="R1514" i="9"/>
  <c r="R1515" i="9"/>
  <c r="R1516" i="9"/>
  <c r="R1517" i="9"/>
  <c r="R1518" i="9"/>
  <c r="R1519" i="9"/>
  <c r="R1520" i="9"/>
  <c r="R1521" i="9"/>
  <c r="R1522" i="9"/>
  <c r="R1523" i="9"/>
  <c r="R1524" i="9"/>
  <c r="R1525" i="9"/>
  <c r="R1526" i="9"/>
  <c r="R1527" i="9"/>
  <c r="R1528" i="9"/>
  <c r="R1529" i="9"/>
  <c r="R1530" i="9"/>
  <c r="R1531" i="9"/>
  <c r="R1532" i="9"/>
  <c r="R1533" i="9"/>
  <c r="R1534" i="9"/>
  <c r="R1535" i="9"/>
  <c r="R1536" i="9"/>
  <c r="R1537" i="9"/>
  <c r="R1538" i="9"/>
  <c r="R1539" i="9"/>
  <c r="R1540" i="9"/>
  <c r="R1541" i="9"/>
  <c r="R1542" i="9"/>
  <c r="R1543" i="9"/>
  <c r="R1544" i="9"/>
  <c r="R1545" i="9"/>
  <c r="R1546" i="9"/>
  <c r="R1547" i="9"/>
  <c r="R1548" i="9"/>
  <c r="R1549" i="9"/>
  <c r="R1550" i="9"/>
  <c r="R1551" i="9"/>
  <c r="R1552" i="9"/>
  <c r="R1553" i="9"/>
  <c r="R1554" i="9"/>
  <c r="R1555" i="9"/>
  <c r="R1556" i="9"/>
  <c r="R1557" i="9"/>
  <c r="R1558" i="9"/>
  <c r="R1559" i="9"/>
  <c r="R1560" i="9"/>
  <c r="R1561" i="9"/>
  <c r="R1562" i="9"/>
  <c r="R1563" i="9"/>
  <c r="R1564" i="9"/>
  <c r="R1565" i="9"/>
  <c r="R1566" i="9"/>
  <c r="R1567" i="9"/>
  <c r="R1568" i="9"/>
  <c r="R1569" i="9"/>
  <c r="R1570" i="9"/>
  <c r="R1571" i="9"/>
  <c r="R1572" i="9"/>
  <c r="R1573" i="9"/>
  <c r="R1574" i="9"/>
  <c r="R1575" i="9"/>
  <c r="R1576" i="9"/>
  <c r="R1577" i="9"/>
  <c r="R1578" i="9"/>
  <c r="R1579" i="9"/>
  <c r="R1580" i="9"/>
  <c r="R1581" i="9"/>
  <c r="R1582" i="9"/>
  <c r="R1583" i="9"/>
  <c r="R1584" i="9"/>
  <c r="R1585" i="9"/>
  <c r="R1586" i="9"/>
  <c r="R1587" i="9"/>
  <c r="R1588" i="9"/>
  <c r="R1589" i="9"/>
  <c r="R1590" i="9"/>
  <c r="R1591" i="9"/>
  <c r="R1592" i="9"/>
  <c r="R1593" i="9"/>
  <c r="R1594" i="9"/>
  <c r="R1595" i="9"/>
  <c r="R1596" i="9"/>
  <c r="R1597" i="9"/>
  <c r="R1598" i="9"/>
  <c r="R1599" i="9"/>
  <c r="R1600" i="9"/>
  <c r="R1601" i="9"/>
  <c r="R1602" i="9"/>
  <c r="R1603" i="9"/>
  <c r="R1604" i="9"/>
  <c r="R1605" i="9"/>
  <c r="R1606" i="9"/>
  <c r="R1607" i="9"/>
  <c r="R1608" i="9"/>
  <c r="R1609" i="9"/>
  <c r="R1610" i="9"/>
  <c r="R1611" i="9"/>
  <c r="R1612" i="9"/>
  <c r="R1613" i="9"/>
  <c r="R1614" i="9"/>
  <c r="R1615" i="9"/>
  <c r="R1616" i="9"/>
  <c r="R1617" i="9"/>
  <c r="R1618" i="9"/>
  <c r="R1619" i="9"/>
  <c r="R1620" i="9"/>
  <c r="R1621" i="9"/>
  <c r="R1622" i="9"/>
  <c r="R1623" i="9"/>
  <c r="R1624" i="9"/>
  <c r="R1625" i="9"/>
  <c r="R1626" i="9"/>
  <c r="R1627" i="9"/>
  <c r="R1628" i="9"/>
  <c r="R1629" i="9"/>
  <c r="R1630" i="9"/>
  <c r="R1631" i="9"/>
  <c r="R1632" i="9"/>
  <c r="R1633" i="9"/>
  <c r="R1634" i="9"/>
  <c r="R1635" i="9"/>
  <c r="R1636" i="9"/>
  <c r="R1637" i="9"/>
  <c r="R1638" i="9"/>
  <c r="R1639" i="9"/>
  <c r="R1640" i="9"/>
  <c r="R1641" i="9"/>
  <c r="R1642" i="9"/>
  <c r="R1643" i="9"/>
  <c r="R1644" i="9"/>
  <c r="R1645" i="9"/>
  <c r="R1646" i="9"/>
  <c r="R1647" i="9"/>
  <c r="R1648" i="9"/>
  <c r="R1649" i="9"/>
  <c r="R1650" i="9"/>
  <c r="R1651" i="9"/>
  <c r="R1652" i="9"/>
  <c r="R1653" i="9"/>
  <c r="R1654" i="9"/>
  <c r="R1655" i="9"/>
  <c r="R1656" i="9"/>
  <c r="R1657" i="9"/>
  <c r="R1658" i="9"/>
  <c r="R1659" i="9"/>
  <c r="R1660" i="9"/>
  <c r="R1661" i="9"/>
  <c r="R1662" i="9"/>
  <c r="R1663" i="9"/>
  <c r="R1664" i="9"/>
  <c r="R1665" i="9"/>
  <c r="R1666" i="9"/>
  <c r="R1667" i="9"/>
  <c r="R1668" i="9"/>
  <c r="R1669" i="9"/>
  <c r="R1670" i="9"/>
  <c r="R1671" i="9"/>
  <c r="R1672" i="9"/>
  <c r="R1673" i="9"/>
  <c r="R1674" i="9"/>
  <c r="R1675" i="9"/>
  <c r="R1676" i="9"/>
  <c r="R1677" i="9"/>
  <c r="R1678" i="9"/>
  <c r="R1679" i="9"/>
  <c r="R1680" i="9"/>
  <c r="R1681" i="9"/>
  <c r="R1682" i="9"/>
  <c r="R1683" i="9"/>
  <c r="R1684" i="9"/>
  <c r="R1685" i="9"/>
  <c r="R1686" i="9"/>
  <c r="R1687" i="9"/>
  <c r="R1688" i="9"/>
  <c r="R1689" i="9"/>
  <c r="R1690" i="9"/>
  <c r="R1691" i="9"/>
  <c r="R1692" i="9"/>
  <c r="R1693" i="9"/>
  <c r="R1694" i="9"/>
  <c r="R1695" i="9"/>
  <c r="R1696" i="9"/>
  <c r="R1697" i="9"/>
  <c r="R1698" i="9"/>
  <c r="R1699" i="9"/>
  <c r="R1700" i="9"/>
  <c r="R1701" i="9"/>
  <c r="R1702" i="9"/>
  <c r="R1703" i="9"/>
  <c r="R1704" i="9"/>
  <c r="R1705" i="9"/>
  <c r="R1706" i="9"/>
  <c r="R1707" i="9"/>
  <c r="R1708" i="9"/>
  <c r="R1709" i="9"/>
  <c r="R1710" i="9"/>
  <c r="R1711" i="9"/>
  <c r="R1712" i="9"/>
  <c r="R1713" i="9"/>
  <c r="R1714" i="9"/>
  <c r="R1715" i="9"/>
  <c r="R1716" i="9"/>
  <c r="R1717" i="9"/>
  <c r="R1718" i="9"/>
  <c r="R1719" i="9"/>
  <c r="R1720" i="9"/>
  <c r="R1721" i="9"/>
  <c r="R1722" i="9"/>
  <c r="R1723" i="9"/>
  <c r="R1724" i="9"/>
  <c r="R1725" i="9"/>
  <c r="R1726" i="9"/>
  <c r="R1727" i="9"/>
  <c r="R1728" i="9"/>
  <c r="R1729" i="9"/>
  <c r="R1730" i="9"/>
  <c r="R1731" i="9"/>
  <c r="R1732" i="9"/>
  <c r="R1733" i="9"/>
  <c r="R1734" i="9"/>
  <c r="R1735" i="9"/>
  <c r="R1736" i="9"/>
  <c r="R1737" i="9"/>
  <c r="R1738" i="9"/>
  <c r="R1739" i="9"/>
  <c r="R1740" i="9"/>
  <c r="R1741" i="9"/>
  <c r="R1742" i="9"/>
  <c r="R1743" i="9"/>
  <c r="R1744" i="9"/>
  <c r="R1745" i="9"/>
  <c r="R1746" i="9"/>
  <c r="R1747" i="9"/>
  <c r="R1748" i="9"/>
  <c r="R1749" i="9"/>
  <c r="R1750" i="9"/>
  <c r="R1751" i="9"/>
  <c r="R1752" i="9"/>
  <c r="R1753" i="9"/>
  <c r="R1754" i="9"/>
  <c r="R1755" i="9"/>
  <c r="R1756" i="9"/>
  <c r="R1757" i="9"/>
  <c r="R1758" i="9"/>
  <c r="R1759" i="9"/>
  <c r="R1760" i="9"/>
  <c r="R1761" i="9"/>
  <c r="R1762" i="9"/>
  <c r="R1763" i="9"/>
  <c r="R1764" i="9"/>
  <c r="R1765" i="9"/>
  <c r="R1766" i="9"/>
  <c r="R1767" i="9"/>
  <c r="R1768" i="9"/>
  <c r="R1769" i="9"/>
  <c r="R1770" i="9"/>
  <c r="R1771" i="9"/>
  <c r="R1772" i="9"/>
  <c r="R1773" i="9"/>
  <c r="R1774" i="9"/>
  <c r="R1775" i="9"/>
  <c r="R1776" i="9"/>
  <c r="R1777" i="9"/>
  <c r="R1778" i="9"/>
  <c r="R1779" i="9"/>
  <c r="R1780" i="9"/>
  <c r="R1781" i="9"/>
  <c r="R1782" i="9"/>
  <c r="R1783" i="9"/>
  <c r="R1784" i="9"/>
  <c r="R1785" i="9"/>
  <c r="R1786" i="9"/>
  <c r="R1787" i="9"/>
  <c r="R1788" i="9"/>
  <c r="R1789" i="9"/>
  <c r="R1790" i="9"/>
  <c r="R1791" i="9"/>
  <c r="R1792" i="9"/>
  <c r="R1793" i="9"/>
  <c r="R1794" i="9"/>
  <c r="R1795" i="9"/>
  <c r="R1796" i="9"/>
  <c r="R1797" i="9"/>
  <c r="R1798" i="9"/>
  <c r="R1799" i="9"/>
  <c r="R1800" i="9"/>
  <c r="R1801" i="9"/>
  <c r="R1802" i="9"/>
  <c r="R1803" i="9"/>
  <c r="R1804" i="9"/>
  <c r="R1805" i="9"/>
  <c r="R1806" i="9"/>
  <c r="R1807" i="9"/>
  <c r="R1808" i="9"/>
  <c r="R1809" i="9"/>
  <c r="R1810" i="9"/>
  <c r="R1811" i="9"/>
  <c r="R1812" i="9"/>
  <c r="R1813" i="9"/>
  <c r="R1814" i="9"/>
  <c r="R1815" i="9"/>
  <c r="R1816" i="9"/>
  <c r="R1817" i="9"/>
  <c r="R1818" i="9"/>
  <c r="R1819" i="9"/>
  <c r="R1820" i="9"/>
  <c r="R1821" i="9"/>
  <c r="R1822" i="9"/>
  <c r="R1823" i="9"/>
  <c r="R1824" i="9"/>
  <c r="R1825" i="9"/>
  <c r="R1826" i="9"/>
  <c r="R1827" i="9"/>
  <c r="R1828" i="9"/>
  <c r="R1829" i="9"/>
  <c r="R1830" i="9"/>
  <c r="R1831" i="9"/>
  <c r="R1832" i="9"/>
  <c r="R1833" i="9"/>
  <c r="R1834" i="9"/>
  <c r="R1835" i="9"/>
  <c r="R1836" i="9"/>
  <c r="R1837" i="9"/>
  <c r="R1838" i="9"/>
  <c r="R1839" i="9"/>
  <c r="R1840" i="9"/>
  <c r="R1841" i="9"/>
  <c r="R1842" i="9"/>
  <c r="R1843" i="9"/>
  <c r="R1844" i="9"/>
  <c r="R1845" i="9"/>
  <c r="R1846" i="9"/>
  <c r="R1847" i="9"/>
  <c r="R1848" i="9"/>
  <c r="R1849" i="9"/>
  <c r="R1850" i="9"/>
  <c r="R1851" i="9"/>
  <c r="R1852" i="9"/>
  <c r="R1853" i="9"/>
  <c r="R1854" i="9"/>
  <c r="R1855" i="9"/>
  <c r="R1856" i="9"/>
  <c r="R1857" i="9"/>
  <c r="R1858" i="9"/>
  <c r="R1859" i="9"/>
  <c r="R1860" i="9"/>
  <c r="R1861" i="9"/>
  <c r="R1862" i="9"/>
  <c r="R1863" i="9"/>
  <c r="R1864" i="9"/>
  <c r="R1865" i="9"/>
  <c r="R1866" i="9"/>
  <c r="R1867" i="9"/>
  <c r="R1868" i="9"/>
  <c r="R1869" i="9"/>
  <c r="R1870" i="9"/>
  <c r="R1871" i="9"/>
  <c r="R1872" i="9"/>
  <c r="R1873" i="9"/>
  <c r="R1874" i="9"/>
  <c r="R1875" i="9"/>
  <c r="R1876" i="9"/>
  <c r="R1877" i="9"/>
  <c r="R1878" i="9"/>
  <c r="R1879" i="9"/>
  <c r="R1880" i="9"/>
  <c r="R1881" i="9"/>
  <c r="R1882" i="9"/>
  <c r="R1883" i="9"/>
  <c r="R1884" i="9"/>
  <c r="R1885" i="9"/>
  <c r="R1886" i="9"/>
  <c r="R1887" i="9"/>
  <c r="R1888" i="9"/>
  <c r="R1889" i="9"/>
  <c r="R1890" i="9"/>
  <c r="R1891" i="9"/>
  <c r="R1892" i="9"/>
  <c r="R1893" i="9"/>
  <c r="R1894" i="9"/>
  <c r="R1895" i="9"/>
  <c r="R1896" i="9"/>
  <c r="R1897" i="9"/>
  <c r="R1898" i="9"/>
  <c r="R1899" i="9"/>
  <c r="R1900" i="9"/>
  <c r="R1901" i="9"/>
  <c r="R1902" i="9"/>
  <c r="R1903" i="9"/>
  <c r="R1904" i="9"/>
  <c r="R1905" i="9"/>
  <c r="R1906" i="9"/>
  <c r="R1907" i="9"/>
  <c r="R1908" i="9"/>
  <c r="R1909" i="9"/>
  <c r="R1910" i="9"/>
  <c r="R1911" i="9"/>
  <c r="R1912" i="9"/>
  <c r="R1913" i="9"/>
  <c r="R1914" i="9"/>
  <c r="R1915" i="9"/>
  <c r="R1916" i="9"/>
  <c r="R1917" i="9"/>
  <c r="R1918" i="9"/>
  <c r="R1919" i="9"/>
  <c r="R1920" i="9"/>
  <c r="R1921" i="9"/>
  <c r="R1922" i="9"/>
  <c r="R1923" i="9"/>
  <c r="R1924" i="9"/>
  <c r="R1925" i="9"/>
  <c r="R1926" i="9"/>
  <c r="R1927" i="9"/>
  <c r="R1928" i="9"/>
  <c r="R1929" i="9"/>
  <c r="R1930" i="9"/>
  <c r="R1931" i="9"/>
  <c r="R1932" i="9"/>
  <c r="R1933" i="9"/>
  <c r="R1934" i="9"/>
  <c r="R1935" i="9"/>
  <c r="R1936" i="9"/>
  <c r="R1937" i="9"/>
  <c r="R1938" i="9"/>
  <c r="R1939" i="9"/>
  <c r="R1940" i="9"/>
  <c r="R1941" i="9"/>
  <c r="R1942" i="9"/>
  <c r="R1943" i="9"/>
  <c r="R1944" i="9"/>
  <c r="R1945" i="9"/>
  <c r="R1946" i="9"/>
  <c r="R1947" i="9"/>
  <c r="R1948" i="9"/>
  <c r="R1949" i="9"/>
  <c r="R1950" i="9"/>
  <c r="R1951" i="9"/>
  <c r="R1952" i="9"/>
  <c r="R1953" i="9"/>
  <c r="R1954" i="9"/>
  <c r="R1955" i="9"/>
  <c r="R1956" i="9"/>
  <c r="R1957" i="9"/>
  <c r="R1958" i="9"/>
  <c r="R1959" i="9"/>
  <c r="R1960" i="9"/>
  <c r="R1961" i="9"/>
  <c r="R1962" i="9"/>
  <c r="R1963" i="9"/>
  <c r="R1964" i="9"/>
  <c r="R1965" i="9"/>
  <c r="R1966" i="9"/>
  <c r="R1967" i="9"/>
  <c r="R1968" i="9"/>
  <c r="R1969" i="9"/>
  <c r="R1970" i="9"/>
  <c r="R1971" i="9"/>
  <c r="R1972" i="9"/>
  <c r="R1973" i="9"/>
  <c r="R1974" i="9"/>
  <c r="R1975" i="9"/>
  <c r="R1976" i="9"/>
  <c r="R1977" i="9"/>
  <c r="R1978" i="9"/>
  <c r="R1979" i="9"/>
  <c r="R1980" i="9"/>
  <c r="R1981" i="9"/>
  <c r="R1982" i="9"/>
  <c r="R1983" i="9"/>
  <c r="R1984" i="9"/>
  <c r="R1985" i="9"/>
  <c r="R1986" i="9"/>
  <c r="R1987" i="9"/>
  <c r="R1988" i="9"/>
  <c r="R1989" i="9"/>
  <c r="R1990" i="9"/>
  <c r="R1991" i="9"/>
  <c r="R1992" i="9"/>
  <c r="R1993" i="9"/>
  <c r="R1994" i="9"/>
  <c r="R1995" i="9"/>
  <c r="R1996" i="9"/>
  <c r="R1997" i="9"/>
  <c r="R1998" i="9"/>
  <c r="R1999" i="9"/>
  <c r="R2000" i="9"/>
  <c r="R2001" i="9"/>
  <c r="R2002" i="9"/>
  <c r="R2003" i="9"/>
  <c r="R2004" i="9"/>
  <c r="R2005" i="9"/>
  <c r="R2006" i="9"/>
  <c r="R2007" i="9"/>
  <c r="R2008" i="9"/>
  <c r="R2009" i="9"/>
  <c r="R2010" i="9"/>
  <c r="R2011" i="9"/>
  <c r="R2012" i="9"/>
  <c r="R2013" i="9"/>
  <c r="R2014" i="9"/>
  <c r="R2015" i="9"/>
  <c r="R2016" i="9"/>
  <c r="R2017" i="9"/>
  <c r="R2018" i="9"/>
  <c r="R2019" i="9"/>
  <c r="R2020" i="9"/>
  <c r="R2021" i="9"/>
  <c r="R2022" i="9"/>
  <c r="R2023" i="9"/>
  <c r="R2024" i="9"/>
  <c r="R2025" i="9"/>
  <c r="R2026" i="9"/>
  <c r="R2027" i="9"/>
  <c r="R2028" i="9"/>
  <c r="R2029" i="9"/>
  <c r="R2030" i="9"/>
  <c r="R2031" i="9"/>
  <c r="R2032" i="9"/>
  <c r="R2033" i="9"/>
  <c r="R2034" i="9"/>
  <c r="R2035" i="9"/>
  <c r="R2036" i="9"/>
  <c r="R2037" i="9"/>
  <c r="R2038" i="9"/>
  <c r="R2039" i="9"/>
  <c r="R2040" i="9"/>
  <c r="R2041" i="9"/>
  <c r="R2042" i="9"/>
  <c r="R2043" i="9"/>
  <c r="R2044" i="9"/>
  <c r="R2045" i="9"/>
  <c r="R2046" i="9"/>
  <c r="R2047" i="9"/>
  <c r="R2048" i="9"/>
  <c r="R2049" i="9"/>
  <c r="R2050" i="9"/>
  <c r="R2051" i="9"/>
  <c r="R2052" i="9"/>
  <c r="R2053" i="9"/>
  <c r="R2054" i="9"/>
  <c r="R2055" i="9"/>
  <c r="R2056" i="9"/>
  <c r="R2057" i="9"/>
  <c r="R2058" i="9"/>
  <c r="R2059" i="9"/>
  <c r="R2060" i="9"/>
  <c r="R2061" i="9"/>
  <c r="R2062" i="9"/>
  <c r="R2063" i="9"/>
  <c r="R2064" i="9"/>
  <c r="R2065" i="9"/>
  <c r="R2066" i="9"/>
  <c r="R2067" i="9"/>
  <c r="R2068" i="9"/>
  <c r="R2069" i="9"/>
  <c r="R2070" i="9"/>
  <c r="R2071" i="9"/>
  <c r="R2072" i="9"/>
  <c r="R2073" i="9"/>
  <c r="R2074" i="9"/>
  <c r="R2075" i="9"/>
  <c r="R2076" i="9"/>
  <c r="R2077" i="9"/>
  <c r="R2078" i="9"/>
  <c r="R2079" i="9"/>
  <c r="R2080" i="9"/>
  <c r="R2081" i="9"/>
  <c r="R2082" i="9"/>
  <c r="R2083" i="9"/>
  <c r="R2084" i="9"/>
  <c r="R2085" i="9"/>
  <c r="R2086" i="9"/>
  <c r="R2087" i="9"/>
  <c r="R2088" i="9"/>
  <c r="R2089" i="9"/>
  <c r="R2090" i="9"/>
  <c r="R2091" i="9"/>
  <c r="R2092" i="9"/>
  <c r="R2093" i="9"/>
  <c r="R2094" i="9"/>
  <c r="R2095" i="9"/>
  <c r="R2096" i="9"/>
  <c r="R2097" i="9"/>
  <c r="R2098" i="9"/>
  <c r="R2099" i="9"/>
  <c r="R2100" i="9"/>
  <c r="R2101" i="9"/>
  <c r="R2102" i="9"/>
  <c r="R2103" i="9"/>
  <c r="R2104" i="9"/>
  <c r="R2105" i="9"/>
  <c r="R2106" i="9"/>
  <c r="R2107" i="9"/>
  <c r="R2108" i="9"/>
  <c r="R2109" i="9"/>
  <c r="R2110" i="9"/>
  <c r="R2111" i="9"/>
  <c r="R2112" i="9"/>
  <c r="R2113" i="9"/>
  <c r="R2114" i="9"/>
  <c r="R2115" i="9"/>
  <c r="R2116" i="9"/>
  <c r="R2117" i="9"/>
  <c r="R2118" i="9"/>
  <c r="R2119" i="9"/>
  <c r="R2120" i="9"/>
  <c r="R2121" i="9"/>
  <c r="R2122" i="9"/>
  <c r="R2123" i="9"/>
  <c r="R2124" i="9"/>
  <c r="R2125" i="9"/>
  <c r="R2126" i="9"/>
  <c r="R2127" i="9"/>
  <c r="R2128" i="9"/>
  <c r="R2129" i="9"/>
  <c r="R2130" i="9"/>
  <c r="R2131" i="9"/>
  <c r="R2132" i="9"/>
  <c r="R2133" i="9"/>
  <c r="R2134" i="9"/>
  <c r="R2135" i="9"/>
  <c r="R2136" i="9"/>
  <c r="R2137" i="9"/>
  <c r="R2138" i="9"/>
  <c r="R2139" i="9"/>
  <c r="R2140" i="9"/>
  <c r="R2141" i="9"/>
  <c r="R2142" i="9"/>
  <c r="R2143" i="9"/>
  <c r="R2144" i="9"/>
  <c r="R2145" i="9"/>
  <c r="R2146" i="9"/>
  <c r="R2147" i="9"/>
  <c r="R2148" i="9"/>
  <c r="R2149" i="9"/>
  <c r="R2150" i="9"/>
  <c r="R2151" i="9"/>
  <c r="R2152" i="9"/>
  <c r="R2153" i="9"/>
  <c r="R2154" i="9"/>
  <c r="R2155" i="9"/>
  <c r="R2156" i="9"/>
  <c r="R2157" i="9"/>
  <c r="R2158" i="9"/>
  <c r="R2159" i="9"/>
  <c r="R2160" i="9"/>
  <c r="R2161" i="9"/>
  <c r="R2162" i="9"/>
  <c r="R2163" i="9"/>
  <c r="R2164" i="9"/>
  <c r="R2165" i="9"/>
  <c r="R2166" i="9"/>
  <c r="R2167" i="9"/>
  <c r="R2168" i="9"/>
  <c r="R2169" i="9"/>
  <c r="R2170" i="9"/>
  <c r="R2171" i="9"/>
  <c r="R2172" i="9"/>
  <c r="R2173" i="9"/>
  <c r="R2174" i="9"/>
  <c r="R2175" i="9"/>
  <c r="R2176" i="9"/>
  <c r="R2177" i="9"/>
  <c r="R2178" i="9"/>
  <c r="R2179" i="9"/>
  <c r="R2180" i="9"/>
  <c r="R2181" i="9"/>
  <c r="R2182" i="9"/>
  <c r="R2183" i="9"/>
  <c r="R2184" i="9"/>
  <c r="R2185" i="9"/>
  <c r="R2186" i="9"/>
  <c r="R2187" i="9"/>
  <c r="R2188" i="9"/>
  <c r="R2189" i="9"/>
  <c r="R2190" i="9"/>
  <c r="R2191" i="9"/>
  <c r="R2192" i="9"/>
  <c r="R2193" i="9"/>
  <c r="R2194" i="9"/>
  <c r="R2195" i="9"/>
  <c r="R2196" i="9"/>
  <c r="R2197" i="9"/>
  <c r="R2198" i="9"/>
  <c r="R2199" i="9"/>
  <c r="R2200" i="9"/>
  <c r="R2201" i="9"/>
  <c r="R2202" i="9"/>
  <c r="R2203" i="9"/>
  <c r="R2204" i="9"/>
  <c r="R2205" i="9"/>
  <c r="R2206" i="9"/>
  <c r="R2207" i="9"/>
  <c r="R2208" i="9"/>
  <c r="R2209" i="9"/>
  <c r="R2210" i="9"/>
  <c r="R2211" i="9"/>
  <c r="R2212" i="9"/>
  <c r="R2213" i="9"/>
  <c r="R2214" i="9"/>
  <c r="R2215" i="9"/>
  <c r="R2216" i="9"/>
  <c r="R2217" i="9"/>
  <c r="R2218" i="9"/>
  <c r="R2219" i="9"/>
  <c r="R2220" i="9"/>
  <c r="R2221" i="9"/>
  <c r="R2222" i="9"/>
  <c r="R2223" i="9"/>
  <c r="R2224" i="9"/>
  <c r="R2225" i="9"/>
  <c r="R2226" i="9"/>
  <c r="R2227" i="9"/>
  <c r="R2228" i="9"/>
  <c r="R2229" i="9"/>
  <c r="R2230" i="9"/>
  <c r="R2231" i="9"/>
  <c r="R2232" i="9"/>
  <c r="R2233" i="9"/>
  <c r="R2234" i="9"/>
  <c r="R2235" i="9"/>
  <c r="R2236" i="9"/>
  <c r="R2237" i="9"/>
  <c r="R2238" i="9"/>
  <c r="R2239" i="9"/>
  <c r="R2240" i="9"/>
  <c r="R2241" i="9"/>
  <c r="R2242" i="9"/>
  <c r="R2243" i="9"/>
  <c r="R2244" i="9"/>
  <c r="R2245" i="9"/>
  <c r="R2246" i="9"/>
  <c r="R2247" i="9"/>
  <c r="R2248" i="9"/>
  <c r="R2249" i="9"/>
  <c r="R2250" i="9"/>
  <c r="R2251" i="9"/>
  <c r="R2252" i="9"/>
  <c r="R2253" i="9"/>
  <c r="R2254" i="9"/>
  <c r="R2255" i="9"/>
  <c r="R2256" i="9"/>
  <c r="R2257" i="9"/>
  <c r="R2258" i="9"/>
  <c r="R2259" i="9"/>
  <c r="R2260" i="9"/>
  <c r="R2261" i="9"/>
  <c r="R2262" i="9"/>
  <c r="R2263" i="9"/>
  <c r="R2264" i="9"/>
  <c r="R2265" i="9"/>
  <c r="R2266" i="9"/>
  <c r="R2267" i="9"/>
  <c r="R2268" i="9"/>
  <c r="R2269" i="9"/>
  <c r="R2270" i="9"/>
  <c r="R2271" i="9"/>
  <c r="R2272" i="9"/>
  <c r="R2273" i="9"/>
  <c r="R2274" i="9"/>
  <c r="R2275" i="9"/>
  <c r="R2276" i="9"/>
  <c r="R2277" i="9"/>
  <c r="R2278" i="9"/>
  <c r="R2279" i="9"/>
  <c r="R2280" i="9"/>
  <c r="R2281" i="9"/>
  <c r="R2282" i="9"/>
  <c r="R2283" i="9"/>
  <c r="R2284" i="9"/>
  <c r="R2285" i="9"/>
  <c r="R2286" i="9"/>
  <c r="R2287" i="9"/>
  <c r="R2288" i="9"/>
  <c r="R2289" i="9"/>
  <c r="R2290" i="9"/>
  <c r="R2291" i="9"/>
  <c r="R2292" i="9"/>
  <c r="R2293" i="9"/>
  <c r="R2294" i="9"/>
  <c r="R2295" i="9"/>
  <c r="R2296" i="9"/>
  <c r="R2297" i="9"/>
  <c r="R2298" i="9"/>
  <c r="R2299" i="9"/>
  <c r="R2300" i="9"/>
  <c r="R2301" i="9"/>
  <c r="R2302" i="9"/>
  <c r="R2303" i="9"/>
  <c r="R2304" i="9"/>
  <c r="R2305" i="9"/>
  <c r="R2306" i="9"/>
  <c r="R2307" i="9"/>
  <c r="R2308" i="9"/>
  <c r="R2309" i="9"/>
  <c r="R2310" i="9"/>
  <c r="R2311" i="9"/>
  <c r="R2312" i="9"/>
  <c r="R2313" i="9"/>
  <c r="R2314" i="9"/>
  <c r="R2315" i="9"/>
  <c r="R2316" i="9"/>
  <c r="R2317" i="9"/>
  <c r="R2318" i="9"/>
  <c r="R2319" i="9"/>
  <c r="R2320" i="9"/>
  <c r="R2321" i="9"/>
  <c r="R2322" i="9"/>
  <c r="R2323" i="9"/>
  <c r="R2324" i="9"/>
  <c r="R2325" i="9"/>
  <c r="R2326" i="9"/>
  <c r="R2327" i="9"/>
  <c r="R2328" i="9"/>
  <c r="R2329" i="9"/>
  <c r="R2330" i="9"/>
  <c r="R2331" i="9"/>
  <c r="R2332" i="9"/>
  <c r="R2333" i="9"/>
  <c r="R2334" i="9"/>
  <c r="R2335" i="9"/>
  <c r="R2336" i="9"/>
  <c r="R2337" i="9"/>
  <c r="R2338" i="9"/>
  <c r="R2339" i="9"/>
  <c r="R2340" i="9"/>
  <c r="R2341" i="9"/>
  <c r="R2342" i="9"/>
  <c r="R2343" i="9"/>
  <c r="R2344" i="9"/>
  <c r="R2345" i="9"/>
  <c r="R2346" i="9"/>
  <c r="R2347" i="9"/>
  <c r="R2348" i="9"/>
  <c r="R2349" i="9"/>
  <c r="R2350" i="9"/>
  <c r="R2351" i="9"/>
  <c r="R2352" i="9"/>
  <c r="R2353" i="9"/>
  <c r="R2354" i="9"/>
  <c r="R2355" i="9"/>
  <c r="R2356" i="9"/>
  <c r="R2357" i="9"/>
  <c r="R2358" i="9"/>
  <c r="R2359" i="9"/>
  <c r="R2360" i="9"/>
  <c r="R2361" i="9"/>
  <c r="R2362" i="9"/>
  <c r="R2363" i="9"/>
  <c r="R2364" i="9"/>
  <c r="R2365" i="9"/>
  <c r="R2366" i="9"/>
  <c r="R2367" i="9"/>
  <c r="R2368" i="9"/>
  <c r="R2369" i="9"/>
  <c r="R2370" i="9"/>
  <c r="R2371" i="9"/>
  <c r="R2372" i="9"/>
  <c r="R2373" i="9"/>
  <c r="R2374" i="9"/>
  <c r="R2375" i="9"/>
  <c r="R2376" i="9"/>
  <c r="R2377" i="9"/>
  <c r="R2378" i="9"/>
  <c r="R2379" i="9"/>
  <c r="R2380" i="9"/>
  <c r="R2381" i="9"/>
  <c r="R2382" i="9"/>
  <c r="R2383" i="9"/>
  <c r="R2384" i="9"/>
  <c r="R2385" i="9"/>
  <c r="R2386" i="9"/>
  <c r="R2387" i="9"/>
  <c r="R2388" i="9"/>
  <c r="R2389" i="9"/>
  <c r="R2390" i="9"/>
  <c r="R2391" i="9"/>
  <c r="R2392" i="9"/>
  <c r="R2393" i="9"/>
  <c r="R2394" i="9"/>
  <c r="R2395" i="9"/>
  <c r="R2396" i="9"/>
  <c r="R2397" i="9"/>
  <c r="R2398" i="9"/>
  <c r="R2399" i="9"/>
  <c r="R2400" i="9"/>
  <c r="R2401" i="9"/>
  <c r="R2402" i="9"/>
  <c r="R2403" i="9"/>
  <c r="R2404" i="9"/>
  <c r="R2405" i="9"/>
  <c r="R2406" i="9"/>
  <c r="R2407" i="9"/>
  <c r="R2408" i="9"/>
  <c r="R2409" i="9"/>
  <c r="R2410" i="9"/>
  <c r="R2411" i="9"/>
  <c r="R2412" i="9"/>
  <c r="R2413" i="9"/>
  <c r="R2414" i="9"/>
  <c r="R2415" i="9"/>
  <c r="R2416" i="9"/>
  <c r="R2417" i="9"/>
  <c r="R2418" i="9"/>
  <c r="R2419" i="9"/>
  <c r="R2420" i="9"/>
  <c r="R2421" i="9"/>
  <c r="R2422" i="9"/>
  <c r="R2423" i="9"/>
  <c r="R2424" i="9"/>
  <c r="R2425" i="9"/>
  <c r="R2426" i="9"/>
  <c r="R2427" i="9"/>
  <c r="R2428" i="9"/>
  <c r="R2429" i="9"/>
  <c r="R2430" i="9"/>
  <c r="R2431" i="9"/>
  <c r="R2432" i="9"/>
  <c r="R2433" i="9"/>
  <c r="R2434" i="9"/>
  <c r="R2435" i="9"/>
  <c r="R2436" i="9"/>
  <c r="R2437" i="9"/>
  <c r="R2438" i="9"/>
  <c r="R2439" i="9"/>
  <c r="R2440" i="9"/>
  <c r="R2441" i="9"/>
  <c r="R2442" i="9"/>
  <c r="R2443" i="9"/>
  <c r="R2444" i="9"/>
  <c r="R2445" i="9"/>
  <c r="R2446" i="9"/>
  <c r="R2447" i="9"/>
  <c r="R2448" i="9"/>
  <c r="R2449" i="9"/>
  <c r="R2450" i="9"/>
  <c r="R2451" i="9"/>
  <c r="R2452" i="9"/>
  <c r="R2453" i="9"/>
  <c r="R2454" i="9"/>
  <c r="R2455" i="9"/>
  <c r="R2456" i="9"/>
  <c r="R2457" i="9"/>
  <c r="R2458" i="9"/>
  <c r="R2459" i="9"/>
  <c r="R2460" i="9"/>
  <c r="R2461" i="9"/>
  <c r="R2462" i="9"/>
  <c r="R2463" i="9"/>
  <c r="R2464" i="9"/>
  <c r="R2465" i="9"/>
  <c r="R2466" i="9"/>
  <c r="R2467" i="9"/>
  <c r="R2468" i="9"/>
  <c r="R2469" i="9"/>
  <c r="R2470" i="9"/>
  <c r="R2471" i="9"/>
  <c r="R2472" i="9"/>
  <c r="R2473" i="9"/>
  <c r="R2474" i="9"/>
  <c r="R2475" i="9"/>
  <c r="R2476" i="9"/>
  <c r="R2477" i="9"/>
  <c r="R2478" i="9"/>
  <c r="R2479" i="9"/>
  <c r="R2480" i="9"/>
  <c r="R2481" i="9"/>
  <c r="R2482" i="9"/>
  <c r="R2483" i="9"/>
  <c r="R2484" i="9"/>
  <c r="R2485" i="9"/>
  <c r="R2486" i="9"/>
  <c r="R2487" i="9"/>
  <c r="R2488" i="9"/>
  <c r="R2489" i="9"/>
  <c r="R2490" i="9"/>
  <c r="R2491" i="9"/>
  <c r="R2492" i="9"/>
  <c r="R2493" i="9"/>
  <c r="R2494" i="9"/>
  <c r="R2495" i="9"/>
  <c r="R2496" i="9"/>
  <c r="R2497" i="9"/>
  <c r="R2498" i="9"/>
  <c r="R2499" i="9"/>
  <c r="R2500" i="9"/>
  <c r="R2501" i="9"/>
  <c r="R2502" i="9"/>
  <c r="R2503" i="9"/>
  <c r="R2504" i="9"/>
  <c r="R2505" i="9"/>
  <c r="R2506" i="9"/>
  <c r="R2507" i="9"/>
  <c r="R2508" i="9"/>
  <c r="R2509" i="9"/>
  <c r="R2510" i="9"/>
  <c r="R2511" i="9"/>
  <c r="R2512" i="9"/>
  <c r="R2513" i="9"/>
  <c r="R2514" i="9"/>
  <c r="R2515" i="9"/>
  <c r="R2516" i="9"/>
  <c r="R2517" i="9"/>
  <c r="R2518" i="9"/>
  <c r="R2519" i="9"/>
  <c r="R2520" i="9"/>
  <c r="R2521" i="9"/>
  <c r="R2522" i="9"/>
  <c r="R2523" i="9"/>
  <c r="R2524" i="9"/>
  <c r="R2525" i="9"/>
  <c r="R2526" i="9"/>
  <c r="R2527" i="9"/>
  <c r="R2528" i="9"/>
  <c r="R2529" i="9"/>
  <c r="R2530" i="9"/>
  <c r="R2531" i="9"/>
  <c r="R2532" i="9"/>
  <c r="R2533" i="9"/>
  <c r="R2534" i="9"/>
  <c r="R2535" i="9"/>
  <c r="R2536" i="9"/>
  <c r="R2537" i="9"/>
  <c r="R2538" i="9"/>
  <c r="R2539" i="9"/>
  <c r="R2540" i="9"/>
  <c r="R2541" i="9"/>
  <c r="R2542" i="9"/>
  <c r="R2543" i="9"/>
  <c r="R2544" i="9"/>
  <c r="R2545" i="9"/>
  <c r="R2546" i="9"/>
  <c r="R2547" i="9"/>
  <c r="R2548" i="9"/>
  <c r="R2549" i="9"/>
  <c r="R2550" i="9"/>
  <c r="R2551" i="9"/>
  <c r="R2552" i="9"/>
  <c r="R2553" i="9"/>
  <c r="R2554" i="9"/>
  <c r="R2555" i="9"/>
  <c r="R2556" i="9"/>
  <c r="R2557" i="9"/>
  <c r="R2558" i="9"/>
  <c r="R2559" i="9"/>
  <c r="R2560" i="9"/>
  <c r="R2561" i="9"/>
  <c r="R2562" i="9"/>
  <c r="R2563" i="9"/>
  <c r="R2564" i="9"/>
  <c r="R2565" i="9"/>
  <c r="R2566" i="9"/>
  <c r="R2567" i="9"/>
  <c r="R2568" i="9"/>
  <c r="R2569" i="9"/>
  <c r="R2570" i="9"/>
  <c r="R2571" i="9"/>
  <c r="R2572" i="9"/>
  <c r="R2573" i="9"/>
  <c r="R2574" i="9"/>
  <c r="R2575" i="9"/>
  <c r="R2576" i="9"/>
  <c r="R2577" i="9"/>
  <c r="R2578" i="9"/>
  <c r="R2579" i="9"/>
  <c r="R2580" i="9"/>
  <c r="R2581" i="9"/>
  <c r="R2582" i="9"/>
  <c r="R2583" i="9"/>
  <c r="R2584" i="9"/>
  <c r="R2585" i="9"/>
  <c r="R2586" i="9"/>
  <c r="R2587" i="9"/>
  <c r="R2588" i="9"/>
  <c r="R2589" i="9"/>
  <c r="R2590" i="9"/>
  <c r="R2591" i="9"/>
  <c r="R2592" i="9"/>
  <c r="R2593" i="9"/>
  <c r="R2594" i="9"/>
  <c r="R2595" i="9"/>
  <c r="R2596" i="9"/>
  <c r="R2597" i="9"/>
  <c r="R2598" i="9"/>
  <c r="R2599" i="9"/>
  <c r="R2600" i="9"/>
  <c r="R2601" i="9"/>
  <c r="R2602" i="9"/>
  <c r="R2603" i="9"/>
  <c r="R2604" i="9"/>
  <c r="R2605" i="9"/>
  <c r="R2606" i="9"/>
  <c r="R2607" i="9"/>
  <c r="R2608" i="9"/>
  <c r="R2609" i="9"/>
  <c r="R2610" i="9"/>
  <c r="R2611" i="9"/>
  <c r="R2612" i="9"/>
  <c r="R2613" i="9"/>
  <c r="R2614" i="9"/>
  <c r="R2615" i="9"/>
  <c r="R2616" i="9"/>
  <c r="R2617" i="9"/>
  <c r="R2618" i="9"/>
  <c r="R2619" i="9"/>
  <c r="R2620" i="9"/>
  <c r="R2621" i="9"/>
  <c r="R2622" i="9"/>
  <c r="R2623" i="9"/>
  <c r="R2624" i="9"/>
  <c r="R2625" i="9"/>
  <c r="R2626" i="9"/>
  <c r="R2627" i="9"/>
  <c r="R2628" i="9"/>
  <c r="R2629" i="9"/>
  <c r="R2630" i="9"/>
  <c r="R2631" i="9"/>
  <c r="R2632" i="9"/>
  <c r="R2633" i="9"/>
  <c r="R2634" i="9"/>
  <c r="R2635" i="9"/>
  <c r="R2636" i="9"/>
  <c r="R2637" i="9"/>
  <c r="R2638" i="9"/>
  <c r="R2639" i="9"/>
  <c r="R2640" i="9"/>
  <c r="R2641" i="9"/>
  <c r="R2642" i="9"/>
  <c r="R2643" i="9"/>
  <c r="R2644" i="9"/>
  <c r="R2645" i="9"/>
  <c r="R2646" i="9"/>
  <c r="R2647" i="9"/>
  <c r="R2648" i="9"/>
  <c r="R2649" i="9"/>
  <c r="R2650" i="9"/>
  <c r="R2651" i="9"/>
  <c r="R2652" i="9"/>
  <c r="R2653" i="9"/>
  <c r="R2654" i="9"/>
  <c r="R2655" i="9"/>
  <c r="R2656" i="9"/>
  <c r="R2657" i="9"/>
  <c r="R2658" i="9"/>
  <c r="R2659" i="9"/>
  <c r="R2660" i="9"/>
  <c r="R2661" i="9"/>
  <c r="R2662" i="9"/>
  <c r="R2663" i="9"/>
  <c r="R2664" i="9"/>
  <c r="R2665" i="9"/>
  <c r="R2666" i="9"/>
  <c r="R2667" i="9"/>
  <c r="R2668" i="9"/>
  <c r="R2669" i="9"/>
  <c r="R2670" i="9"/>
  <c r="R2671" i="9"/>
  <c r="R2672" i="9"/>
  <c r="R2673" i="9"/>
  <c r="R2674" i="9"/>
  <c r="R2675" i="9"/>
  <c r="R2676" i="9"/>
  <c r="R2677" i="9"/>
  <c r="R2678" i="9"/>
  <c r="R2679" i="9"/>
  <c r="R2680" i="9"/>
  <c r="R2681" i="9"/>
  <c r="R2682" i="9"/>
  <c r="R2683" i="9"/>
  <c r="R2684" i="9"/>
  <c r="R2685" i="9"/>
  <c r="R2686" i="9"/>
  <c r="R2687" i="9"/>
  <c r="R2688" i="9"/>
  <c r="R2689" i="9"/>
  <c r="R2690" i="9"/>
  <c r="R2691" i="9"/>
  <c r="R2692" i="9"/>
  <c r="R2693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Q2337" i="9"/>
  <c r="Q2338" i="9"/>
  <c r="Q2339" i="9"/>
  <c r="Q2340" i="9"/>
  <c r="Q2341" i="9"/>
  <c r="Q2342" i="9"/>
  <c r="Q2343" i="9"/>
  <c r="Q2344" i="9"/>
  <c r="Q2345" i="9"/>
  <c r="Q2346" i="9"/>
  <c r="Q2347" i="9"/>
  <c r="Q2348" i="9"/>
  <c r="Q2349" i="9"/>
  <c r="Q2350" i="9"/>
  <c r="Q2351" i="9"/>
  <c r="Q2352" i="9"/>
  <c r="Q2353" i="9"/>
  <c r="Q2354" i="9"/>
  <c r="Q2355" i="9"/>
  <c r="Q2356" i="9"/>
  <c r="Q2357" i="9"/>
  <c r="Q2358" i="9"/>
  <c r="Q2359" i="9"/>
  <c r="Q2360" i="9"/>
  <c r="Q2361" i="9"/>
  <c r="Q2362" i="9"/>
  <c r="Q2363" i="9"/>
  <c r="Q2364" i="9"/>
  <c r="Q2365" i="9"/>
  <c r="Q2366" i="9"/>
  <c r="Q2367" i="9"/>
  <c r="Q2368" i="9"/>
  <c r="Q2369" i="9"/>
  <c r="Q2370" i="9"/>
  <c r="Q2371" i="9"/>
  <c r="Q2372" i="9"/>
  <c r="Q2373" i="9"/>
  <c r="Q2374" i="9"/>
  <c r="Q2375" i="9"/>
  <c r="Q2376" i="9"/>
  <c r="Q2377" i="9"/>
  <c r="Q2378" i="9"/>
  <c r="Q2379" i="9"/>
  <c r="Q2380" i="9"/>
  <c r="Q2381" i="9"/>
  <c r="Q2382" i="9"/>
  <c r="Q2383" i="9"/>
  <c r="Q2384" i="9"/>
  <c r="Q2385" i="9"/>
  <c r="Q2386" i="9"/>
  <c r="Q2387" i="9"/>
  <c r="Q2388" i="9"/>
  <c r="Q2389" i="9"/>
  <c r="Q2390" i="9"/>
  <c r="Q2391" i="9"/>
  <c r="Q2392" i="9"/>
  <c r="Q2393" i="9"/>
  <c r="Q2394" i="9"/>
  <c r="Q2395" i="9"/>
  <c r="Q2396" i="9"/>
  <c r="Q2397" i="9"/>
  <c r="Q2398" i="9"/>
  <c r="Q2399" i="9"/>
  <c r="Q2400" i="9"/>
  <c r="Q2401" i="9"/>
  <c r="Q2402" i="9"/>
  <c r="Q2403" i="9"/>
  <c r="Q2404" i="9"/>
  <c r="Q2405" i="9"/>
  <c r="Q2406" i="9"/>
  <c r="Q2407" i="9"/>
  <c r="Q2408" i="9"/>
  <c r="Q2409" i="9"/>
  <c r="Q2410" i="9"/>
  <c r="Q2411" i="9"/>
  <c r="Q2412" i="9"/>
  <c r="Q2413" i="9"/>
  <c r="Q2414" i="9"/>
  <c r="Q2415" i="9"/>
  <c r="Q2416" i="9"/>
  <c r="Q2417" i="9"/>
  <c r="Q2418" i="9"/>
  <c r="Q2419" i="9"/>
  <c r="Q2420" i="9"/>
  <c r="Q2421" i="9"/>
  <c r="Q2422" i="9"/>
  <c r="Q2423" i="9"/>
  <c r="Q2424" i="9"/>
  <c r="Q2425" i="9"/>
  <c r="Q2426" i="9"/>
  <c r="Q2427" i="9"/>
  <c r="Q2428" i="9"/>
  <c r="Q2429" i="9"/>
  <c r="Q2430" i="9"/>
  <c r="Q2431" i="9"/>
  <c r="Q2432" i="9"/>
  <c r="Q2433" i="9"/>
  <c r="Q2434" i="9"/>
  <c r="Q2435" i="9"/>
  <c r="Q2436" i="9"/>
  <c r="Q2437" i="9"/>
  <c r="Q2438" i="9"/>
  <c r="Q2439" i="9"/>
  <c r="Q2440" i="9"/>
  <c r="Q2441" i="9"/>
  <c r="Q2442" i="9"/>
  <c r="Q2443" i="9"/>
  <c r="Q2444" i="9"/>
  <c r="Q2445" i="9"/>
  <c r="Q2446" i="9"/>
  <c r="Q2447" i="9"/>
  <c r="Q2448" i="9"/>
  <c r="Q2449" i="9"/>
  <c r="Q2450" i="9"/>
  <c r="Q2451" i="9"/>
  <c r="Q2452" i="9"/>
  <c r="Q2453" i="9"/>
  <c r="Q2454" i="9"/>
  <c r="Q2455" i="9"/>
  <c r="Q2456" i="9"/>
  <c r="Q2457" i="9"/>
  <c r="Q2458" i="9"/>
  <c r="Q2459" i="9"/>
  <c r="Q2460" i="9"/>
  <c r="Q2461" i="9"/>
  <c r="Q2462" i="9"/>
  <c r="Q2463" i="9"/>
  <c r="Q2464" i="9"/>
  <c r="Q2465" i="9"/>
  <c r="Q2466" i="9"/>
  <c r="Q2467" i="9"/>
  <c r="Q2468" i="9"/>
  <c r="Q2469" i="9"/>
  <c r="Q2470" i="9"/>
  <c r="Q2471" i="9"/>
  <c r="Q2472" i="9"/>
  <c r="Q2473" i="9"/>
  <c r="Q2474" i="9"/>
  <c r="Q2475" i="9"/>
  <c r="Q2476" i="9"/>
  <c r="Q2477" i="9"/>
  <c r="Q2478" i="9"/>
  <c r="Q2479" i="9"/>
  <c r="Q2480" i="9"/>
  <c r="Q2481" i="9"/>
  <c r="Q2482" i="9"/>
  <c r="Q2483" i="9"/>
  <c r="Q2484" i="9"/>
  <c r="Q2485" i="9"/>
  <c r="Q2486" i="9"/>
  <c r="Q2487" i="9"/>
  <c r="Q2488" i="9"/>
  <c r="Q2489" i="9"/>
  <c r="Q2490" i="9"/>
  <c r="Q2491" i="9"/>
  <c r="Q2492" i="9"/>
  <c r="Q2493" i="9"/>
  <c r="Q2494" i="9"/>
  <c r="Q2495" i="9"/>
  <c r="Q2496" i="9"/>
  <c r="Q2497" i="9"/>
  <c r="Q2498" i="9"/>
  <c r="Q2499" i="9"/>
  <c r="Q2500" i="9"/>
  <c r="Q2501" i="9"/>
  <c r="Q2502" i="9"/>
  <c r="Q2503" i="9"/>
  <c r="Q2504" i="9"/>
  <c r="Q2505" i="9"/>
  <c r="Q2506" i="9"/>
  <c r="Q2507" i="9"/>
  <c r="Q2508" i="9"/>
  <c r="Q2509" i="9"/>
  <c r="Q2510" i="9"/>
  <c r="Q2511" i="9"/>
  <c r="Q2512" i="9"/>
  <c r="Q2513" i="9"/>
  <c r="Q2514" i="9"/>
  <c r="Q2515" i="9"/>
  <c r="Q2516" i="9"/>
  <c r="Q2517" i="9"/>
  <c r="Q2518" i="9"/>
  <c r="Q2519" i="9"/>
  <c r="Q2520" i="9"/>
  <c r="Q2521" i="9"/>
  <c r="Q2522" i="9"/>
  <c r="Q2523" i="9"/>
  <c r="Q2524" i="9"/>
  <c r="Q2525" i="9"/>
  <c r="Q2526" i="9"/>
  <c r="Q2527" i="9"/>
  <c r="Q2528" i="9"/>
  <c r="Q2529" i="9"/>
  <c r="Q2530" i="9"/>
  <c r="Q2531" i="9"/>
  <c r="Q2532" i="9"/>
  <c r="Q2533" i="9"/>
  <c r="Q2534" i="9"/>
  <c r="Q2535" i="9"/>
  <c r="Q2536" i="9"/>
  <c r="Q2537" i="9"/>
  <c r="Q2538" i="9"/>
  <c r="Q2539" i="9"/>
  <c r="Q2540" i="9"/>
  <c r="Q2541" i="9"/>
  <c r="Q2542" i="9"/>
  <c r="Q2543" i="9"/>
  <c r="Q2544" i="9"/>
  <c r="Q2545" i="9"/>
  <c r="Q2546" i="9"/>
  <c r="Q2547" i="9"/>
  <c r="Q2548" i="9"/>
  <c r="Q2549" i="9"/>
  <c r="Q2550" i="9"/>
  <c r="Q2551" i="9"/>
  <c r="Q2552" i="9"/>
  <c r="Q2553" i="9"/>
  <c r="Q2554" i="9"/>
  <c r="Q2555" i="9"/>
  <c r="Q2556" i="9"/>
  <c r="Q2557" i="9"/>
  <c r="Q2558" i="9"/>
  <c r="Q2559" i="9"/>
  <c r="Q2560" i="9"/>
  <c r="Q2561" i="9"/>
  <c r="Q2562" i="9"/>
  <c r="Q2563" i="9"/>
  <c r="Q2564" i="9"/>
  <c r="Q2565" i="9"/>
  <c r="Q2566" i="9"/>
  <c r="Q2567" i="9"/>
  <c r="Q2568" i="9"/>
  <c r="Q2569" i="9"/>
  <c r="Q2570" i="9"/>
  <c r="Q2571" i="9"/>
  <c r="Q2572" i="9"/>
  <c r="Q2573" i="9"/>
  <c r="Q2574" i="9"/>
  <c r="Q2575" i="9"/>
  <c r="Q2576" i="9"/>
  <c r="Q2577" i="9"/>
  <c r="Q2578" i="9"/>
  <c r="Q2579" i="9"/>
  <c r="Q2580" i="9"/>
  <c r="Q2581" i="9"/>
  <c r="Q2582" i="9"/>
  <c r="Q2583" i="9"/>
  <c r="Q2584" i="9"/>
  <c r="Q2585" i="9"/>
  <c r="Q2586" i="9"/>
  <c r="Q2587" i="9"/>
  <c r="Q2588" i="9"/>
  <c r="Q2589" i="9"/>
  <c r="Q2590" i="9"/>
  <c r="Q2591" i="9"/>
  <c r="Q2592" i="9"/>
  <c r="Q2593" i="9"/>
  <c r="Q2594" i="9"/>
  <c r="Q2595" i="9"/>
  <c r="Q2596" i="9"/>
  <c r="Q2597" i="9"/>
  <c r="Q2598" i="9"/>
  <c r="Q2599" i="9"/>
  <c r="Q2600" i="9"/>
  <c r="Q2601" i="9"/>
  <c r="Q2602" i="9"/>
  <c r="Q2603" i="9"/>
  <c r="Q2604" i="9"/>
  <c r="Q2605" i="9"/>
  <c r="Q2606" i="9"/>
  <c r="Q2607" i="9"/>
  <c r="Q2608" i="9"/>
  <c r="Q2609" i="9"/>
  <c r="Q2610" i="9"/>
  <c r="Q2611" i="9"/>
  <c r="Q2612" i="9"/>
  <c r="Q2613" i="9"/>
  <c r="Q2614" i="9"/>
  <c r="Q2615" i="9"/>
  <c r="Q2616" i="9"/>
  <c r="Q2617" i="9"/>
  <c r="Q2618" i="9"/>
  <c r="Q2619" i="9"/>
  <c r="Q2620" i="9"/>
  <c r="Q2621" i="9"/>
  <c r="Q2622" i="9"/>
  <c r="Q2623" i="9"/>
  <c r="Q2624" i="9"/>
  <c r="Q2625" i="9"/>
  <c r="Q2626" i="9"/>
  <c r="Q2627" i="9"/>
  <c r="Q2628" i="9"/>
  <c r="Q2629" i="9"/>
  <c r="Q2630" i="9"/>
  <c r="Q2631" i="9"/>
  <c r="Q2632" i="9"/>
  <c r="Q2633" i="9"/>
  <c r="Q2634" i="9"/>
  <c r="Q2635" i="9"/>
  <c r="Q2636" i="9"/>
  <c r="Q2637" i="9"/>
  <c r="Q2638" i="9"/>
  <c r="Q2639" i="9"/>
  <c r="Q2640" i="9"/>
  <c r="Q2641" i="9"/>
  <c r="Q2642" i="9"/>
  <c r="Q2643" i="9"/>
  <c r="Q2644" i="9"/>
  <c r="Q2645" i="9"/>
  <c r="Q2646" i="9"/>
  <c r="Q2647" i="9"/>
  <c r="Q2648" i="9"/>
  <c r="Q2649" i="9"/>
  <c r="Q2650" i="9"/>
  <c r="Q2651" i="9"/>
  <c r="Q2652" i="9"/>
  <c r="Q2653" i="9"/>
  <c r="Q2654" i="9"/>
  <c r="Q2655" i="9"/>
  <c r="Q2656" i="9"/>
  <c r="Q2657" i="9"/>
  <c r="Q2658" i="9"/>
  <c r="Q2659" i="9"/>
  <c r="Q2660" i="9"/>
  <c r="Q2661" i="9"/>
  <c r="Q2662" i="9"/>
  <c r="Q2663" i="9"/>
  <c r="Q2664" i="9"/>
  <c r="Q2665" i="9"/>
  <c r="Q2666" i="9"/>
  <c r="Q2667" i="9"/>
  <c r="Q2668" i="9"/>
  <c r="Q2669" i="9"/>
  <c r="Q2670" i="9"/>
  <c r="Q2671" i="9"/>
  <c r="Q2672" i="9"/>
  <c r="Q2673" i="9"/>
  <c r="Q2674" i="9"/>
  <c r="Q2675" i="9"/>
  <c r="Q2676" i="9"/>
  <c r="Q2677" i="9"/>
  <c r="Q2678" i="9"/>
  <c r="Q2679" i="9"/>
  <c r="Q2680" i="9"/>
  <c r="Q2681" i="9"/>
  <c r="Q2682" i="9"/>
  <c r="Q2683" i="9"/>
  <c r="Q2684" i="9"/>
  <c r="Q2685" i="9"/>
  <c r="Q2686" i="9"/>
  <c r="Q2687" i="9"/>
  <c r="Q2688" i="9"/>
  <c r="Q2689" i="9"/>
  <c r="Q2690" i="9"/>
  <c r="Q2691" i="9"/>
  <c r="Q2692" i="9"/>
  <c r="Q2693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P2337" i="9"/>
  <c r="P2338" i="9"/>
  <c r="P2339" i="9"/>
  <c r="P2340" i="9"/>
  <c r="P2341" i="9"/>
  <c r="P2342" i="9"/>
  <c r="P2343" i="9"/>
  <c r="P2344" i="9"/>
  <c r="P2345" i="9"/>
  <c r="P2346" i="9"/>
  <c r="P2347" i="9"/>
  <c r="P2348" i="9"/>
  <c r="P2349" i="9"/>
  <c r="P2350" i="9"/>
  <c r="P2351" i="9"/>
  <c r="P2352" i="9"/>
  <c r="P2353" i="9"/>
  <c r="P2354" i="9"/>
  <c r="P2355" i="9"/>
  <c r="P2356" i="9"/>
  <c r="P2357" i="9"/>
  <c r="P2358" i="9"/>
  <c r="P2359" i="9"/>
  <c r="P2360" i="9"/>
  <c r="P2361" i="9"/>
  <c r="P2362" i="9"/>
  <c r="P2363" i="9"/>
  <c r="P2364" i="9"/>
  <c r="P2365" i="9"/>
  <c r="P2366" i="9"/>
  <c r="P2367" i="9"/>
  <c r="P2368" i="9"/>
  <c r="P2369" i="9"/>
  <c r="P2370" i="9"/>
  <c r="P2371" i="9"/>
  <c r="P2372" i="9"/>
  <c r="P2373" i="9"/>
  <c r="P2374" i="9"/>
  <c r="P2375" i="9"/>
  <c r="P2376" i="9"/>
  <c r="P2377" i="9"/>
  <c r="P2378" i="9"/>
  <c r="P2379" i="9"/>
  <c r="P2380" i="9"/>
  <c r="P2381" i="9"/>
  <c r="P2382" i="9"/>
  <c r="P2383" i="9"/>
  <c r="P2384" i="9"/>
  <c r="P2385" i="9"/>
  <c r="P2386" i="9"/>
  <c r="P2387" i="9"/>
  <c r="P2388" i="9"/>
  <c r="P2389" i="9"/>
  <c r="P2390" i="9"/>
  <c r="P2391" i="9"/>
  <c r="P2392" i="9"/>
  <c r="P2393" i="9"/>
  <c r="P2394" i="9"/>
  <c r="P2395" i="9"/>
  <c r="P2396" i="9"/>
  <c r="P2397" i="9"/>
  <c r="P2398" i="9"/>
  <c r="P2399" i="9"/>
  <c r="P2400" i="9"/>
  <c r="P2401" i="9"/>
  <c r="P2402" i="9"/>
  <c r="P2403" i="9"/>
  <c r="P2404" i="9"/>
  <c r="P2405" i="9"/>
  <c r="P2406" i="9"/>
  <c r="P2407" i="9"/>
  <c r="P2408" i="9"/>
  <c r="P2409" i="9"/>
  <c r="P2410" i="9"/>
  <c r="P2411" i="9"/>
  <c r="P2412" i="9"/>
  <c r="P2413" i="9"/>
  <c r="P2414" i="9"/>
  <c r="P2415" i="9"/>
  <c r="P2416" i="9"/>
  <c r="P2417" i="9"/>
  <c r="P2418" i="9"/>
  <c r="P2419" i="9"/>
  <c r="P2420" i="9"/>
  <c r="P2421" i="9"/>
  <c r="P2422" i="9"/>
  <c r="P2423" i="9"/>
  <c r="P2424" i="9"/>
  <c r="P2425" i="9"/>
  <c r="P2426" i="9"/>
  <c r="P2427" i="9"/>
  <c r="P2428" i="9"/>
  <c r="P2429" i="9"/>
  <c r="P2430" i="9"/>
  <c r="P2431" i="9"/>
  <c r="P2432" i="9"/>
  <c r="P2433" i="9"/>
  <c r="P2434" i="9"/>
  <c r="P2435" i="9"/>
  <c r="P2436" i="9"/>
  <c r="P2437" i="9"/>
  <c r="P2438" i="9"/>
  <c r="P2439" i="9"/>
  <c r="P2440" i="9"/>
  <c r="P2441" i="9"/>
  <c r="P2442" i="9"/>
  <c r="P2443" i="9"/>
  <c r="P2444" i="9"/>
  <c r="P2445" i="9"/>
  <c r="P2446" i="9"/>
  <c r="P2447" i="9"/>
  <c r="P2448" i="9"/>
  <c r="P2449" i="9"/>
  <c r="P2450" i="9"/>
  <c r="P2451" i="9"/>
  <c r="P2452" i="9"/>
  <c r="P2453" i="9"/>
  <c r="P2454" i="9"/>
  <c r="P2455" i="9"/>
  <c r="P2456" i="9"/>
  <c r="P2457" i="9"/>
  <c r="P2458" i="9"/>
  <c r="P2459" i="9"/>
  <c r="P2460" i="9"/>
  <c r="P2461" i="9"/>
  <c r="P2462" i="9"/>
  <c r="P2463" i="9"/>
  <c r="P2464" i="9"/>
  <c r="P2465" i="9"/>
  <c r="P2466" i="9"/>
  <c r="P2467" i="9"/>
  <c r="P2468" i="9"/>
  <c r="P2469" i="9"/>
  <c r="P2470" i="9"/>
  <c r="P2471" i="9"/>
  <c r="P2472" i="9"/>
  <c r="P2473" i="9"/>
  <c r="P2474" i="9"/>
  <c r="P2475" i="9"/>
  <c r="P2476" i="9"/>
  <c r="P2477" i="9"/>
  <c r="P2478" i="9"/>
  <c r="P2479" i="9"/>
  <c r="P2480" i="9"/>
  <c r="P2481" i="9"/>
  <c r="P2482" i="9"/>
  <c r="P2483" i="9"/>
  <c r="P2484" i="9"/>
  <c r="P2485" i="9"/>
  <c r="P2486" i="9"/>
  <c r="P2487" i="9"/>
  <c r="P2488" i="9"/>
  <c r="P2489" i="9"/>
  <c r="P2490" i="9"/>
  <c r="P2491" i="9"/>
  <c r="P2492" i="9"/>
  <c r="P2493" i="9"/>
  <c r="P2494" i="9"/>
  <c r="P2495" i="9"/>
  <c r="P2496" i="9"/>
  <c r="P2497" i="9"/>
  <c r="P2498" i="9"/>
  <c r="P2499" i="9"/>
  <c r="P2500" i="9"/>
  <c r="P2501" i="9"/>
  <c r="P2502" i="9"/>
  <c r="P2503" i="9"/>
  <c r="P2504" i="9"/>
  <c r="P2505" i="9"/>
  <c r="P2506" i="9"/>
  <c r="P2507" i="9"/>
  <c r="P2508" i="9"/>
  <c r="P2509" i="9"/>
  <c r="P2510" i="9"/>
  <c r="P2511" i="9"/>
  <c r="P2512" i="9"/>
  <c r="P2513" i="9"/>
  <c r="P2514" i="9"/>
  <c r="P2515" i="9"/>
  <c r="P2516" i="9"/>
  <c r="P2517" i="9"/>
  <c r="P2518" i="9"/>
  <c r="P2519" i="9"/>
  <c r="P2520" i="9"/>
  <c r="P2521" i="9"/>
  <c r="P2522" i="9"/>
  <c r="P2523" i="9"/>
  <c r="P2524" i="9"/>
  <c r="P2525" i="9"/>
  <c r="P2526" i="9"/>
  <c r="P2527" i="9"/>
  <c r="P2528" i="9"/>
  <c r="P2529" i="9"/>
  <c r="P2530" i="9"/>
  <c r="P2531" i="9"/>
  <c r="P2532" i="9"/>
  <c r="P2533" i="9"/>
  <c r="P2534" i="9"/>
  <c r="P2535" i="9"/>
  <c r="P2536" i="9"/>
  <c r="P2537" i="9"/>
  <c r="P2538" i="9"/>
  <c r="P2539" i="9"/>
  <c r="P2540" i="9"/>
  <c r="P2541" i="9"/>
  <c r="P2542" i="9"/>
  <c r="P2543" i="9"/>
  <c r="P2544" i="9"/>
  <c r="P2545" i="9"/>
  <c r="P2546" i="9"/>
  <c r="P2547" i="9"/>
  <c r="P2548" i="9"/>
  <c r="P2549" i="9"/>
  <c r="P2550" i="9"/>
  <c r="P2551" i="9"/>
  <c r="P2552" i="9"/>
  <c r="P2553" i="9"/>
  <c r="P2554" i="9"/>
  <c r="P2555" i="9"/>
  <c r="P2556" i="9"/>
  <c r="P2557" i="9"/>
  <c r="P2558" i="9"/>
  <c r="P2559" i="9"/>
  <c r="P2560" i="9"/>
  <c r="P2561" i="9"/>
  <c r="P2562" i="9"/>
  <c r="P2563" i="9"/>
  <c r="P2564" i="9"/>
  <c r="P2565" i="9"/>
  <c r="P2566" i="9"/>
  <c r="P2567" i="9"/>
  <c r="P2568" i="9"/>
  <c r="P2569" i="9"/>
  <c r="P2570" i="9"/>
  <c r="P2571" i="9"/>
  <c r="P2572" i="9"/>
  <c r="P2573" i="9"/>
  <c r="P2574" i="9"/>
  <c r="P2575" i="9"/>
  <c r="P2576" i="9"/>
  <c r="P2577" i="9"/>
  <c r="P2578" i="9"/>
  <c r="P2579" i="9"/>
  <c r="P2580" i="9"/>
  <c r="P2581" i="9"/>
  <c r="P2582" i="9"/>
  <c r="P2583" i="9"/>
  <c r="P2584" i="9"/>
  <c r="P2585" i="9"/>
  <c r="P2586" i="9"/>
  <c r="P2587" i="9"/>
  <c r="P2588" i="9"/>
  <c r="P2589" i="9"/>
  <c r="P2590" i="9"/>
  <c r="P2591" i="9"/>
  <c r="P2592" i="9"/>
  <c r="P2593" i="9"/>
  <c r="P2594" i="9"/>
  <c r="P2595" i="9"/>
  <c r="P2596" i="9"/>
  <c r="P2597" i="9"/>
  <c r="P2598" i="9"/>
  <c r="P2599" i="9"/>
  <c r="P2600" i="9"/>
  <c r="P2601" i="9"/>
  <c r="P2602" i="9"/>
  <c r="P2603" i="9"/>
  <c r="P2604" i="9"/>
  <c r="P2605" i="9"/>
  <c r="P2606" i="9"/>
  <c r="P2607" i="9"/>
  <c r="P2608" i="9"/>
  <c r="P2609" i="9"/>
  <c r="P2610" i="9"/>
  <c r="P2611" i="9"/>
  <c r="P2612" i="9"/>
  <c r="P2613" i="9"/>
  <c r="P2614" i="9"/>
  <c r="P2615" i="9"/>
  <c r="P2616" i="9"/>
  <c r="P2617" i="9"/>
  <c r="P2618" i="9"/>
  <c r="P2619" i="9"/>
  <c r="P2620" i="9"/>
  <c r="P2621" i="9"/>
  <c r="P2622" i="9"/>
  <c r="P2623" i="9"/>
  <c r="P2624" i="9"/>
  <c r="P2625" i="9"/>
  <c r="P2626" i="9"/>
  <c r="P2627" i="9"/>
  <c r="P2628" i="9"/>
  <c r="P2629" i="9"/>
  <c r="P2630" i="9"/>
  <c r="P2631" i="9"/>
  <c r="P2632" i="9"/>
  <c r="P2633" i="9"/>
  <c r="P2634" i="9"/>
  <c r="P2635" i="9"/>
  <c r="P2636" i="9"/>
  <c r="P2637" i="9"/>
  <c r="P2638" i="9"/>
  <c r="P2639" i="9"/>
  <c r="P2640" i="9"/>
  <c r="P2641" i="9"/>
  <c r="P2642" i="9"/>
  <c r="P2643" i="9"/>
  <c r="P2644" i="9"/>
  <c r="P2645" i="9"/>
  <c r="P2646" i="9"/>
  <c r="P2647" i="9"/>
  <c r="P2648" i="9"/>
  <c r="P2649" i="9"/>
  <c r="P2650" i="9"/>
  <c r="P2651" i="9"/>
  <c r="P2652" i="9"/>
  <c r="P2653" i="9"/>
  <c r="P2654" i="9"/>
  <c r="P2655" i="9"/>
  <c r="P2656" i="9"/>
  <c r="P2657" i="9"/>
  <c r="P2658" i="9"/>
  <c r="P2659" i="9"/>
  <c r="P2660" i="9"/>
  <c r="P2661" i="9"/>
  <c r="P2662" i="9"/>
  <c r="P2663" i="9"/>
  <c r="P2664" i="9"/>
  <c r="P2665" i="9"/>
  <c r="P2666" i="9"/>
  <c r="P2667" i="9"/>
  <c r="P2668" i="9"/>
  <c r="P2669" i="9"/>
  <c r="P2670" i="9"/>
  <c r="P2671" i="9"/>
  <c r="P2672" i="9"/>
  <c r="P2673" i="9"/>
  <c r="P2674" i="9"/>
  <c r="P2675" i="9"/>
  <c r="P2676" i="9"/>
  <c r="P2677" i="9"/>
  <c r="P2678" i="9"/>
  <c r="P2679" i="9"/>
  <c r="P2680" i="9"/>
  <c r="P2681" i="9"/>
  <c r="P2682" i="9"/>
  <c r="P2683" i="9"/>
  <c r="P2684" i="9"/>
  <c r="P2685" i="9"/>
  <c r="P2686" i="9"/>
  <c r="P2687" i="9"/>
  <c r="P2688" i="9"/>
  <c r="P2689" i="9"/>
  <c r="P2690" i="9"/>
  <c r="P2691" i="9"/>
  <c r="P2692" i="9"/>
  <c r="P2693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353" i="9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2337" i="9"/>
  <c r="N2338" i="9"/>
  <c r="N2339" i="9"/>
  <c r="N2340" i="9"/>
  <c r="N2341" i="9"/>
  <c r="N2342" i="9"/>
  <c r="N2343" i="9"/>
  <c r="N2344" i="9"/>
  <c r="N2345" i="9"/>
  <c r="N2346" i="9"/>
  <c r="N2347" i="9"/>
  <c r="N2348" i="9"/>
  <c r="N2349" i="9"/>
  <c r="N2350" i="9"/>
  <c r="N2351" i="9"/>
  <c r="N2352" i="9"/>
  <c r="N2353" i="9"/>
  <c r="N2354" i="9"/>
  <c r="N2355" i="9"/>
  <c r="N2356" i="9"/>
  <c r="N2357" i="9"/>
  <c r="N2358" i="9"/>
  <c r="N2359" i="9"/>
  <c r="N2360" i="9"/>
  <c r="N2361" i="9"/>
  <c r="N2362" i="9"/>
  <c r="N2363" i="9"/>
  <c r="N2364" i="9"/>
  <c r="N2365" i="9"/>
  <c r="N2366" i="9"/>
  <c r="N2367" i="9"/>
  <c r="N2368" i="9"/>
  <c r="N2369" i="9"/>
  <c r="N2370" i="9"/>
  <c r="N2371" i="9"/>
  <c r="N2372" i="9"/>
  <c r="N2373" i="9"/>
  <c r="N2374" i="9"/>
  <c r="N2375" i="9"/>
  <c r="N2376" i="9"/>
  <c r="N2377" i="9"/>
  <c r="N2378" i="9"/>
  <c r="N2379" i="9"/>
  <c r="N2380" i="9"/>
  <c r="N2381" i="9"/>
  <c r="N2382" i="9"/>
  <c r="N2383" i="9"/>
  <c r="N2384" i="9"/>
  <c r="N2385" i="9"/>
  <c r="N2386" i="9"/>
  <c r="N2387" i="9"/>
  <c r="N2388" i="9"/>
  <c r="N2389" i="9"/>
  <c r="N2390" i="9"/>
  <c r="N2391" i="9"/>
  <c r="N2392" i="9"/>
  <c r="N2393" i="9"/>
  <c r="N2394" i="9"/>
  <c r="N2395" i="9"/>
  <c r="N2396" i="9"/>
  <c r="N2397" i="9"/>
  <c r="N2398" i="9"/>
  <c r="N2399" i="9"/>
  <c r="N2400" i="9"/>
  <c r="N2401" i="9"/>
  <c r="N2402" i="9"/>
  <c r="N2403" i="9"/>
  <c r="N2404" i="9"/>
  <c r="N2405" i="9"/>
  <c r="N2406" i="9"/>
  <c r="N2407" i="9"/>
  <c r="N2408" i="9"/>
  <c r="N2409" i="9"/>
  <c r="N2410" i="9"/>
  <c r="N2411" i="9"/>
  <c r="N2412" i="9"/>
  <c r="N2413" i="9"/>
  <c r="N2414" i="9"/>
  <c r="N2415" i="9"/>
  <c r="N2416" i="9"/>
  <c r="N2417" i="9"/>
  <c r="N2418" i="9"/>
  <c r="N2419" i="9"/>
  <c r="N2420" i="9"/>
  <c r="N2421" i="9"/>
  <c r="N2422" i="9"/>
  <c r="N2423" i="9"/>
  <c r="N2424" i="9"/>
  <c r="N2425" i="9"/>
  <c r="N2426" i="9"/>
  <c r="N2427" i="9"/>
  <c r="N2428" i="9"/>
  <c r="N2429" i="9"/>
  <c r="N2430" i="9"/>
  <c r="N2431" i="9"/>
  <c r="N2432" i="9"/>
  <c r="N2433" i="9"/>
  <c r="N2434" i="9"/>
  <c r="N2435" i="9"/>
  <c r="N2436" i="9"/>
  <c r="N2437" i="9"/>
  <c r="N2438" i="9"/>
  <c r="N2439" i="9"/>
  <c r="N2440" i="9"/>
  <c r="N2441" i="9"/>
  <c r="N2442" i="9"/>
  <c r="N2443" i="9"/>
  <c r="N2444" i="9"/>
  <c r="N2445" i="9"/>
  <c r="N2446" i="9"/>
  <c r="N2447" i="9"/>
  <c r="N2448" i="9"/>
  <c r="N2449" i="9"/>
  <c r="N2450" i="9"/>
  <c r="N2451" i="9"/>
  <c r="N2452" i="9"/>
  <c r="N2453" i="9"/>
  <c r="N2454" i="9"/>
  <c r="N2455" i="9"/>
  <c r="N2456" i="9"/>
  <c r="N2457" i="9"/>
  <c r="N2458" i="9"/>
  <c r="N2459" i="9"/>
  <c r="N2460" i="9"/>
  <c r="N2461" i="9"/>
  <c r="N2462" i="9"/>
  <c r="N2463" i="9"/>
  <c r="N2464" i="9"/>
  <c r="N2465" i="9"/>
  <c r="N2466" i="9"/>
  <c r="N2467" i="9"/>
  <c r="N2468" i="9"/>
  <c r="N2469" i="9"/>
  <c r="N2470" i="9"/>
  <c r="N2471" i="9"/>
  <c r="N2472" i="9"/>
  <c r="N2473" i="9"/>
  <c r="N2474" i="9"/>
  <c r="N2475" i="9"/>
  <c r="N2476" i="9"/>
  <c r="N2477" i="9"/>
  <c r="N2478" i="9"/>
  <c r="N2479" i="9"/>
  <c r="N2480" i="9"/>
  <c r="N2481" i="9"/>
  <c r="N2482" i="9"/>
  <c r="N2483" i="9"/>
  <c r="N2484" i="9"/>
  <c r="N2485" i="9"/>
  <c r="N2486" i="9"/>
  <c r="N2487" i="9"/>
  <c r="N2488" i="9"/>
  <c r="N2489" i="9"/>
  <c r="N2490" i="9"/>
  <c r="N2491" i="9"/>
  <c r="N2492" i="9"/>
  <c r="N2493" i="9"/>
  <c r="N2494" i="9"/>
  <c r="N2495" i="9"/>
  <c r="N2496" i="9"/>
  <c r="N2497" i="9"/>
  <c r="N2498" i="9"/>
  <c r="N2499" i="9"/>
  <c r="N2500" i="9"/>
  <c r="N2501" i="9"/>
  <c r="N2502" i="9"/>
  <c r="N2503" i="9"/>
  <c r="N2504" i="9"/>
  <c r="N2505" i="9"/>
  <c r="N2506" i="9"/>
  <c r="N2507" i="9"/>
  <c r="N2508" i="9"/>
  <c r="N2509" i="9"/>
  <c r="N2510" i="9"/>
  <c r="N2511" i="9"/>
  <c r="N2512" i="9"/>
  <c r="N2513" i="9"/>
  <c r="N2514" i="9"/>
  <c r="N2515" i="9"/>
  <c r="N2516" i="9"/>
  <c r="N2517" i="9"/>
  <c r="N2518" i="9"/>
  <c r="N2519" i="9"/>
  <c r="N2520" i="9"/>
  <c r="N2521" i="9"/>
  <c r="N2522" i="9"/>
  <c r="N2523" i="9"/>
  <c r="N2524" i="9"/>
  <c r="N2525" i="9"/>
  <c r="N2526" i="9"/>
  <c r="N2527" i="9"/>
  <c r="N2528" i="9"/>
  <c r="N2529" i="9"/>
  <c r="N2530" i="9"/>
  <c r="N2531" i="9"/>
  <c r="N2532" i="9"/>
  <c r="N2533" i="9"/>
  <c r="N2534" i="9"/>
  <c r="N2535" i="9"/>
  <c r="N2536" i="9"/>
  <c r="N2537" i="9"/>
  <c r="N2538" i="9"/>
  <c r="N2539" i="9"/>
  <c r="N2540" i="9"/>
  <c r="N2541" i="9"/>
  <c r="N2542" i="9"/>
  <c r="N2543" i="9"/>
  <c r="N2544" i="9"/>
  <c r="N2545" i="9"/>
  <c r="N2546" i="9"/>
  <c r="N2547" i="9"/>
  <c r="N2548" i="9"/>
  <c r="N2549" i="9"/>
  <c r="N2550" i="9"/>
  <c r="N2551" i="9"/>
  <c r="N2552" i="9"/>
  <c r="N2553" i="9"/>
  <c r="N2554" i="9"/>
  <c r="N2555" i="9"/>
  <c r="N2556" i="9"/>
  <c r="N2557" i="9"/>
  <c r="N2558" i="9"/>
  <c r="N2559" i="9"/>
  <c r="N2560" i="9"/>
  <c r="N2561" i="9"/>
  <c r="N2562" i="9"/>
  <c r="N2563" i="9"/>
  <c r="N2564" i="9"/>
  <c r="N2565" i="9"/>
  <c r="N2566" i="9"/>
  <c r="N2567" i="9"/>
  <c r="N2568" i="9"/>
  <c r="N2569" i="9"/>
  <c r="N2570" i="9"/>
  <c r="N2571" i="9"/>
  <c r="N2572" i="9"/>
  <c r="N2573" i="9"/>
  <c r="N2574" i="9"/>
  <c r="N2575" i="9"/>
  <c r="N2576" i="9"/>
  <c r="N2577" i="9"/>
  <c r="N2578" i="9"/>
  <c r="N2579" i="9"/>
  <c r="N2580" i="9"/>
  <c r="N2581" i="9"/>
  <c r="N2582" i="9"/>
  <c r="N2583" i="9"/>
  <c r="N2584" i="9"/>
  <c r="N2585" i="9"/>
  <c r="N2586" i="9"/>
  <c r="N2587" i="9"/>
  <c r="N2588" i="9"/>
  <c r="N2589" i="9"/>
  <c r="N2590" i="9"/>
  <c r="N2591" i="9"/>
  <c r="N2592" i="9"/>
  <c r="N2593" i="9"/>
  <c r="N2594" i="9"/>
  <c r="N2595" i="9"/>
  <c r="N2596" i="9"/>
  <c r="N2597" i="9"/>
  <c r="N2598" i="9"/>
  <c r="N2599" i="9"/>
  <c r="N2600" i="9"/>
  <c r="N2601" i="9"/>
  <c r="N2602" i="9"/>
  <c r="N2603" i="9"/>
  <c r="N2604" i="9"/>
  <c r="N2605" i="9"/>
  <c r="N2606" i="9"/>
  <c r="N2607" i="9"/>
  <c r="N2608" i="9"/>
  <c r="N2609" i="9"/>
  <c r="N2610" i="9"/>
  <c r="N2611" i="9"/>
  <c r="N2612" i="9"/>
  <c r="N2613" i="9"/>
  <c r="N2614" i="9"/>
  <c r="N2615" i="9"/>
  <c r="N2616" i="9"/>
  <c r="N2617" i="9"/>
  <c r="N2618" i="9"/>
  <c r="N2619" i="9"/>
  <c r="N2620" i="9"/>
  <c r="N2621" i="9"/>
  <c r="N2622" i="9"/>
  <c r="N2623" i="9"/>
  <c r="N2624" i="9"/>
  <c r="N2625" i="9"/>
  <c r="N2626" i="9"/>
  <c r="N2627" i="9"/>
  <c r="N2628" i="9"/>
  <c r="N2629" i="9"/>
  <c r="N2630" i="9"/>
  <c r="N2631" i="9"/>
  <c r="N2632" i="9"/>
  <c r="N2633" i="9"/>
  <c r="N2634" i="9"/>
  <c r="N2635" i="9"/>
  <c r="N2636" i="9"/>
  <c r="N2637" i="9"/>
  <c r="N2638" i="9"/>
  <c r="N2639" i="9"/>
  <c r="N2640" i="9"/>
  <c r="N2641" i="9"/>
  <c r="N2642" i="9"/>
  <c r="N2643" i="9"/>
  <c r="N2644" i="9"/>
  <c r="N2645" i="9"/>
  <c r="N2646" i="9"/>
  <c r="N2647" i="9"/>
  <c r="N2648" i="9"/>
  <c r="N2649" i="9"/>
  <c r="N2650" i="9"/>
  <c r="N2651" i="9"/>
  <c r="N2652" i="9"/>
  <c r="N2653" i="9"/>
  <c r="N2654" i="9"/>
  <c r="N2655" i="9"/>
  <c r="N2656" i="9"/>
  <c r="N2657" i="9"/>
  <c r="N2658" i="9"/>
  <c r="N2659" i="9"/>
  <c r="N2660" i="9"/>
  <c r="N2661" i="9"/>
  <c r="N2662" i="9"/>
  <c r="N2663" i="9"/>
  <c r="N2664" i="9"/>
  <c r="N2665" i="9"/>
  <c r="N2666" i="9"/>
  <c r="N2667" i="9"/>
  <c r="N2668" i="9"/>
  <c r="N2669" i="9"/>
  <c r="N2670" i="9"/>
  <c r="N2671" i="9"/>
  <c r="N2672" i="9"/>
  <c r="N2673" i="9"/>
  <c r="N2674" i="9"/>
  <c r="N2675" i="9"/>
  <c r="N2676" i="9"/>
  <c r="N2677" i="9"/>
  <c r="N2678" i="9"/>
  <c r="N2679" i="9"/>
  <c r="N2680" i="9"/>
  <c r="N2681" i="9"/>
  <c r="N2682" i="9"/>
  <c r="N2683" i="9"/>
  <c r="N2684" i="9"/>
  <c r="N2685" i="9"/>
  <c r="N2686" i="9"/>
  <c r="N2687" i="9"/>
  <c r="N2688" i="9"/>
  <c r="N2689" i="9"/>
  <c r="N2690" i="9"/>
  <c r="N2691" i="9"/>
  <c r="N2692" i="9"/>
  <c r="N2693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" i="9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6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3" i="7"/>
  <c r="E2" i="7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35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36" i="6"/>
  <c r="F35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7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8" i="6"/>
  <c r="D27" i="6"/>
  <c r="D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14" i="6"/>
  <c r="C13" i="6"/>
  <c r="C4" i="6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1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3" i="5"/>
  <c r="K2693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G50" i="4"/>
  <c r="K50" i="4"/>
  <c r="K51" i="4"/>
  <c r="K4" i="4"/>
  <c r="F20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4" i="4"/>
  <c r="I19" i="4" a="1"/>
  <c r="I19" i="4"/>
  <c r="I20" i="4" a="1"/>
  <c r="I20" i="4"/>
  <c r="I21" i="4" a="1"/>
  <c r="I21" i="4"/>
  <c r="I22" i="4" a="1"/>
  <c r="I22" i="4"/>
  <c r="I23" i="4" a="1"/>
  <c r="I23" i="4"/>
  <c r="I24" i="4" a="1"/>
  <c r="I24" i="4"/>
  <c r="I25" i="4" a="1"/>
  <c r="I25" i="4"/>
  <c r="I26" i="4" a="1"/>
  <c r="I26" i="4"/>
  <c r="I27" i="4" a="1"/>
  <c r="I27" i="4"/>
  <c r="I28" i="4" a="1"/>
  <c r="I28" i="4"/>
  <c r="I29" i="4" a="1"/>
  <c r="I29" i="4"/>
  <c r="I30" i="4" a="1"/>
  <c r="I30" i="4"/>
  <c r="I31" i="4" a="1"/>
  <c r="I31" i="4"/>
  <c r="I32" i="4" a="1"/>
  <c r="I32" i="4"/>
  <c r="I33" i="4" a="1"/>
  <c r="I33" i="4"/>
  <c r="I34" i="4" a="1"/>
  <c r="I34" i="4"/>
  <c r="I35" i="4" a="1"/>
  <c r="I35" i="4"/>
  <c r="I36" i="4" a="1"/>
  <c r="I36" i="4"/>
  <c r="I37" i="4" a="1"/>
  <c r="I37" i="4"/>
  <c r="I38" i="4" a="1"/>
  <c r="I38" i="4"/>
  <c r="I39" i="4" a="1"/>
  <c r="I39" i="4"/>
  <c r="I40" i="4" a="1"/>
  <c r="I40" i="4"/>
  <c r="I41" i="4" a="1"/>
  <c r="I41" i="4"/>
  <c r="I42" i="4" a="1"/>
  <c r="I42" i="4"/>
  <c r="I43" i="4" a="1"/>
  <c r="I43" i="4"/>
  <c r="I44" i="4" a="1"/>
  <c r="I44" i="4"/>
  <c r="I45" i="4" a="1"/>
  <c r="I45" i="4"/>
  <c r="I46" i="4" a="1"/>
  <c r="I46" i="4"/>
  <c r="I47" i="4" a="1"/>
  <c r="I47" i="4"/>
  <c r="I48" i="4" a="1"/>
  <c r="I48" i="4"/>
  <c r="I49" i="4" a="1"/>
  <c r="I49" i="4"/>
  <c r="I50" i="4" a="1"/>
  <c r="I50" i="4"/>
  <c r="I51" i="4" a="1"/>
  <c r="I51" i="4"/>
  <c r="I52" i="4" a="1"/>
  <c r="I52" i="4"/>
  <c r="I53" i="4" a="1"/>
  <c r="I53" i="4"/>
  <c r="I54" i="4" a="1"/>
  <c r="I54" i="4"/>
  <c r="I55" i="4" a="1"/>
  <c r="I55" i="4"/>
  <c r="I56" i="4" a="1"/>
  <c r="I56" i="4"/>
  <c r="I57" i="4" a="1"/>
  <c r="I57" i="4"/>
  <c r="I58" i="4" a="1"/>
  <c r="I58" i="4"/>
  <c r="I59" i="4" a="1"/>
  <c r="I59" i="4"/>
  <c r="I60" i="4" a="1"/>
  <c r="I60" i="4"/>
  <c r="I61" i="4" a="1"/>
  <c r="I61" i="4"/>
  <c r="I62" i="4" a="1"/>
  <c r="I62" i="4"/>
  <c r="I63" i="4" a="1"/>
  <c r="I63" i="4"/>
  <c r="I64" i="4" a="1"/>
  <c r="I64" i="4"/>
  <c r="I65" i="4" a="1"/>
  <c r="I65" i="4"/>
  <c r="I66" i="4" a="1"/>
  <c r="I66" i="4"/>
  <c r="I67" i="4" a="1"/>
  <c r="I67" i="4"/>
  <c r="I68" i="4" a="1"/>
  <c r="I68" i="4"/>
  <c r="I69" i="4" a="1"/>
  <c r="I69" i="4"/>
  <c r="I70" i="4" a="1"/>
  <c r="I70" i="4"/>
  <c r="I71" i="4" a="1"/>
  <c r="I71" i="4"/>
  <c r="I72" i="4" a="1"/>
  <c r="I72" i="4"/>
  <c r="I73" i="4" a="1"/>
  <c r="I73" i="4"/>
  <c r="I74" i="4" a="1"/>
  <c r="I74" i="4"/>
  <c r="I75" i="4" a="1"/>
  <c r="I75" i="4"/>
  <c r="I76" i="4" a="1"/>
  <c r="I76" i="4"/>
  <c r="I77" i="4" a="1"/>
  <c r="I77" i="4"/>
  <c r="I78" i="4" a="1"/>
  <c r="I78" i="4"/>
  <c r="I79" i="4" a="1"/>
  <c r="I79" i="4"/>
  <c r="I80" i="4" a="1"/>
  <c r="I80" i="4"/>
  <c r="I81" i="4" a="1"/>
  <c r="I81" i="4"/>
  <c r="I82" i="4" a="1"/>
  <c r="I82" i="4"/>
  <c r="I83" i="4" a="1"/>
  <c r="I83" i="4"/>
  <c r="I84" i="4" a="1"/>
  <c r="I84" i="4"/>
  <c r="I85" i="4" a="1"/>
  <c r="I85" i="4"/>
  <c r="I86" i="4" a="1"/>
  <c r="I86" i="4"/>
  <c r="I87" i="4" a="1"/>
  <c r="I87" i="4"/>
  <c r="I88" i="4" a="1"/>
  <c r="I88" i="4"/>
  <c r="I89" i="4" a="1"/>
  <c r="I89" i="4"/>
  <c r="I90" i="4" a="1"/>
  <c r="I90" i="4"/>
  <c r="I91" i="4" a="1"/>
  <c r="I91" i="4"/>
  <c r="I92" i="4" a="1"/>
  <c r="I92" i="4"/>
  <c r="I93" i="4" a="1"/>
  <c r="I93" i="4"/>
  <c r="I94" i="4" a="1"/>
  <c r="I94" i="4"/>
  <c r="I95" i="4" a="1"/>
  <c r="I95" i="4"/>
  <c r="I96" i="4" a="1"/>
  <c r="I96" i="4"/>
  <c r="I97" i="4" a="1"/>
  <c r="I97" i="4"/>
  <c r="I98" i="4" a="1"/>
  <c r="I98" i="4"/>
  <c r="I99" i="4" a="1"/>
  <c r="I99" i="4"/>
  <c r="I100" i="4" a="1"/>
  <c r="I100" i="4"/>
  <c r="I101" i="4" a="1"/>
  <c r="I101" i="4"/>
  <c r="I102" i="4" a="1"/>
  <c r="I102" i="4"/>
  <c r="I103" i="4" a="1"/>
  <c r="I103" i="4"/>
  <c r="I104" i="4" a="1"/>
  <c r="I104" i="4"/>
  <c r="I105" i="4" a="1"/>
  <c r="I105" i="4"/>
  <c r="I106" i="4" a="1"/>
  <c r="I106" i="4"/>
  <c r="I107" i="4" a="1"/>
  <c r="I107" i="4"/>
  <c r="I108" i="4" a="1"/>
  <c r="I108" i="4"/>
  <c r="I109" i="4" a="1"/>
  <c r="I109" i="4"/>
  <c r="I110" i="4" a="1"/>
  <c r="I110" i="4"/>
  <c r="I111" i="4" a="1"/>
  <c r="I111" i="4"/>
  <c r="I112" i="4" a="1"/>
  <c r="I112" i="4"/>
  <c r="I113" i="4" a="1"/>
  <c r="I113" i="4"/>
  <c r="I114" i="4" a="1"/>
  <c r="I114" i="4"/>
  <c r="I115" i="4" a="1"/>
  <c r="I115" i="4"/>
  <c r="I116" i="4" a="1"/>
  <c r="I116" i="4"/>
  <c r="I117" i="4" a="1"/>
  <c r="I117" i="4"/>
  <c r="I118" i="4" a="1"/>
  <c r="I118" i="4"/>
  <c r="I119" i="4" a="1"/>
  <c r="I119" i="4"/>
  <c r="I120" i="4" a="1"/>
  <c r="I120" i="4"/>
  <c r="I121" i="4" a="1"/>
  <c r="I121" i="4"/>
  <c r="I122" i="4" a="1"/>
  <c r="I122" i="4"/>
  <c r="I123" i="4" a="1"/>
  <c r="I123" i="4"/>
  <c r="I124" i="4" a="1"/>
  <c r="I124" i="4"/>
  <c r="I125" i="4" a="1"/>
  <c r="I125" i="4"/>
  <c r="I126" i="4" a="1"/>
  <c r="I126" i="4"/>
  <c r="I127" i="4" a="1"/>
  <c r="I127" i="4"/>
  <c r="I128" i="4" a="1"/>
  <c r="I128" i="4"/>
  <c r="I129" i="4" a="1"/>
  <c r="I129" i="4"/>
  <c r="I130" i="4" a="1"/>
  <c r="I130" i="4"/>
  <c r="I131" i="4" a="1"/>
  <c r="I131" i="4"/>
  <c r="I132" i="4" a="1"/>
  <c r="I132" i="4"/>
  <c r="I133" i="4" a="1"/>
  <c r="I133" i="4"/>
  <c r="I134" i="4" a="1"/>
  <c r="I134" i="4"/>
  <c r="I135" i="4" a="1"/>
  <c r="I135" i="4"/>
  <c r="I136" i="4" a="1"/>
  <c r="I136" i="4"/>
  <c r="I137" i="4" a="1"/>
  <c r="I137" i="4"/>
  <c r="I138" i="4" a="1"/>
  <c r="I138" i="4"/>
  <c r="I139" i="4" a="1"/>
  <c r="I139" i="4"/>
  <c r="I140" i="4" a="1"/>
  <c r="I140" i="4"/>
  <c r="I141" i="4" a="1"/>
  <c r="I141" i="4"/>
  <c r="I142" i="4" a="1"/>
  <c r="I142" i="4"/>
  <c r="I143" i="4" a="1"/>
  <c r="I143" i="4"/>
  <c r="I144" i="4" a="1"/>
  <c r="I144" i="4"/>
  <c r="I145" i="4" a="1"/>
  <c r="I145" i="4"/>
  <c r="I146" i="4" a="1"/>
  <c r="I146" i="4"/>
  <c r="I147" i="4" a="1"/>
  <c r="I147" i="4"/>
  <c r="I148" i="4" a="1"/>
  <c r="I148" i="4"/>
  <c r="I149" i="4" a="1"/>
  <c r="I149" i="4"/>
  <c r="I150" i="4" a="1"/>
  <c r="I150" i="4"/>
  <c r="I151" i="4" a="1"/>
  <c r="I151" i="4"/>
  <c r="I152" i="4" a="1"/>
  <c r="I152" i="4"/>
  <c r="I153" i="4" a="1"/>
  <c r="I153" i="4"/>
  <c r="I154" i="4" a="1"/>
  <c r="I154" i="4"/>
  <c r="I155" i="4" a="1"/>
  <c r="I155" i="4"/>
  <c r="I156" i="4" a="1"/>
  <c r="I156" i="4"/>
  <c r="I157" i="4" a="1"/>
  <c r="I157" i="4"/>
  <c r="I158" i="4" a="1"/>
  <c r="I158" i="4"/>
  <c r="I159" i="4" a="1"/>
  <c r="I159" i="4"/>
  <c r="I160" i="4" a="1"/>
  <c r="I160" i="4"/>
  <c r="I161" i="4" a="1"/>
  <c r="I161" i="4"/>
  <c r="I162" i="4" a="1"/>
  <c r="I162" i="4"/>
  <c r="I163" i="4" a="1"/>
  <c r="I163" i="4"/>
  <c r="I164" i="4" a="1"/>
  <c r="I164" i="4"/>
  <c r="I165" i="4" a="1"/>
  <c r="I165" i="4"/>
  <c r="I166" i="4" a="1"/>
  <c r="I166" i="4"/>
  <c r="I167" i="4" a="1"/>
  <c r="I167" i="4"/>
  <c r="I168" i="4" a="1"/>
  <c r="I168" i="4"/>
  <c r="I169" i="4" a="1"/>
  <c r="I169" i="4"/>
  <c r="I170" i="4" a="1"/>
  <c r="I170" i="4"/>
  <c r="I171" i="4" a="1"/>
  <c r="I171" i="4"/>
  <c r="I172" i="4" a="1"/>
  <c r="I172" i="4"/>
  <c r="I173" i="4" a="1"/>
  <c r="I173" i="4"/>
  <c r="I174" i="4" a="1"/>
  <c r="I174" i="4"/>
  <c r="I175" i="4" a="1"/>
  <c r="I175" i="4"/>
  <c r="I176" i="4" a="1"/>
  <c r="I176" i="4"/>
  <c r="I177" i="4" a="1"/>
  <c r="I177" i="4"/>
  <c r="I178" i="4" a="1"/>
  <c r="I178" i="4"/>
  <c r="I179" i="4" a="1"/>
  <c r="I179" i="4"/>
  <c r="I180" i="4" a="1"/>
  <c r="I180" i="4"/>
  <c r="I181" i="4" a="1"/>
  <c r="I181" i="4"/>
  <c r="I182" i="4" a="1"/>
  <c r="I182" i="4"/>
  <c r="I183" i="4" a="1"/>
  <c r="I183" i="4"/>
  <c r="I184" i="4" a="1"/>
  <c r="I184" i="4"/>
  <c r="I185" i="4" a="1"/>
  <c r="I185" i="4"/>
  <c r="I186" i="4" a="1"/>
  <c r="I186" i="4"/>
  <c r="I187" i="4" a="1"/>
  <c r="I187" i="4"/>
  <c r="I188" i="4" a="1"/>
  <c r="I188" i="4"/>
  <c r="I189" i="4" a="1"/>
  <c r="I189" i="4"/>
  <c r="I190" i="4" a="1"/>
  <c r="I190" i="4"/>
  <c r="I191" i="4" a="1"/>
  <c r="I191" i="4"/>
  <c r="I192" i="4" a="1"/>
  <c r="I192" i="4"/>
  <c r="I193" i="4" a="1"/>
  <c r="I193" i="4"/>
  <c r="I194" i="4" a="1"/>
  <c r="I194" i="4"/>
  <c r="I195" i="4" a="1"/>
  <c r="I195" i="4"/>
  <c r="I196" i="4" a="1"/>
  <c r="I196" i="4"/>
  <c r="I197" i="4" a="1"/>
  <c r="I197" i="4"/>
  <c r="I198" i="4" a="1"/>
  <c r="I198" i="4"/>
  <c r="I199" i="4" a="1"/>
  <c r="I199" i="4"/>
  <c r="I200" i="4" a="1"/>
  <c r="I200" i="4"/>
  <c r="I201" i="4" a="1"/>
  <c r="I201" i="4"/>
  <c r="I202" i="4" a="1"/>
  <c r="I202" i="4"/>
  <c r="I203" i="4" a="1"/>
  <c r="I203" i="4"/>
  <c r="I204" i="4" a="1"/>
  <c r="I204" i="4"/>
  <c r="I205" i="4" a="1"/>
  <c r="I205" i="4"/>
  <c r="I206" i="4" a="1"/>
  <c r="I206" i="4"/>
  <c r="I207" i="4" a="1"/>
  <c r="I207" i="4"/>
  <c r="I208" i="4" a="1"/>
  <c r="I208" i="4"/>
  <c r="I209" i="4" a="1"/>
  <c r="I209" i="4"/>
  <c r="I210" i="4" a="1"/>
  <c r="I210" i="4"/>
  <c r="I211" i="4" a="1"/>
  <c r="I211" i="4"/>
  <c r="I212" i="4" a="1"/>
  <c r="I212" i="4"/>
  <c r="I213" i="4" a="1"/>
  <c r="I213" i="4"/>
  <c r="I214" i="4" a="1"/>
  <c r="I214" i="4"/>
  <c r="I215" i="4" a="1"/>
  <c r="I215" i="4"/>
  <c r="I216" i="4" a="1"/>
  <c r="I216" i="4"/>
  <c r="I217" i="4" a="1"/>
  <c r="I217" i="4"/>
  <c r="I218" i="4" a="1"/>
  <c r="I218" i="4"/>
  <c r="I219" i="4" a="1"/>
  <c r="I219" i="4"/>
  <c r="I220" i="4" a="1"/>
  <c r="I220" i="4"/>
  <c r="I221" i="4" a="1"/>
  <c r="I221" i="4"/>
  <c r="I222" i="4" a="1"/>
  <c r="I222" i="4"/>
  <c r="I223" i="4" a="1"/>
  <c r="I223" i="4"/>
  <c r="I224" i="4" a="1"/>
  <c r="I224" i="4"/>
  <c r="I225" i="4" a="1"/>
  <c r="I225" i="4"/>
  <c r="I226" i="4" a="1"/>
  <c r="I226" i="4"/>
  <c r="I227" i="4" a="1"/>
  <c r="I227" i="4"/>
  <c r="I228" i="4" a="1"/>
  <c r="I228" i="4"/>
  <c r="I229" i="4" a="1"/>
  <c r="I229" i="4"/>
  <c r="I230" i="4" a="1"/>
  <c r="I230" i="4"/>
  <c r="I231" i="4" a="1"/>
  <c r="I231" i="4"/>
  <c r="I232" i="4" a="1"/>
  <c r="I232" i="4"/>
  <c r="I233" i="4" a="1"/>
  <c r="I233" i="4"/>
  <c r="I234" i="4" a="1"/>
  <c r="I234" i="4"/>
  <c r="I235" i="4" a="1"/>
  <c r="I235" i="4"/>
  <c r="I236" i="4" a="1"/>
  <c r="I236" i="4"/>
  <c r="I237" i="4" a="1"/>
  <c r="I237" i="4"/>
  <c r="I238" i="4" a="1"/>
  <c r="I238" i="4"/>
  <c r="I239" i="4" a="1"/>
  <c r="I239" i="4"/>
  <c r="I240" i="4" a="1"/>
  <c r="I240" i="4"/>
  <c r="I241" i="4" a="1"/>
  <c r="I241" i="4"/>
  <c r="I242" i="4" a="1"/>
  <c r="I242" i="4"/>
  <c r="I243" i="4" a="1"/>
  <c r="I243" i="4"/>
  <c r="I244" i="4" a="1"/>
  <c r="I244" i="4"/>
  <c r="I245" i="4" a="1"/>
  <c r="I245" i="4"/>
  <c r="I246" i="4" a="1"/>
  <c r="I246" i="4"/>
  <c r="I247" i="4" a="1"/>
  <c r="I247" i="4"/>
  <c r="I248" i="4" a="1"/>
  <c r="I248" i="4"/>
  <c r="I249" i="4" a="1"/>
  <c r="I249" i="4"/>
  <c r="I250" i="4" a="1"/>
  <c r="I250" i="4"/>
  <c r="I251" i="4" a="1"/>
  <c r="I251" i="4"/>
  <c r="I252" i="4" a="1"/>
  <c r="I252" i="4"/>
  <c r="I253" i="4" a="1"/>
  <c r="I253" i="4"/>
  <c r="I254" i="4" a="1"/>
  <c r="I254" i="4"/>
  <c r="I255" i="4" a="1"/>
  <c r="I255" i="4"/>
  <c r="I256" i="4" a="1"/>
  <c r="I256" i="4"/>
  <c r="I257" i="4" a="1"/>
  <c r="I257" i="4"/>
  <c r="I258" i="4" a="1"/>
  <c r="I258" i="4"/>
  <c r="I259" i="4" a="1"/>
  <c r="I259" i="4"/>
  <c r="I260" i="4" a="1"/>
  <c r="I260" i="4"/>
  <c r="I261" i="4" a="1"/>
  <c r="I261" i="4"/>
  <c r="I262" i="4" a="1"/>
  <c r="I262" i="4"/>
  <c r="I263" i="4" a="1"/>
  <c r="I263" i="4"/>
  <c r="I264" i="4" a="1"/>
  <c r="I264" i="4"/>
  <c r="I265" i="4" a="1"/>
  <c r="I265" i="4"/>
  <c r="I266" i="4" a="1"/>
  <c r="I266" i="4"/>
  <c r="I267" i="4" a="1"/>
  <c r="I267" i="4"/>
  <c r="I268" i="4" a="1"/>
  <c r="I268" i="4"/>
  <c r="I269" i="4" a="1"/>
  <c r="I269" i="4"/>
  <c r="I270" i="4" a="1"/>
  <c r="I270" i="4"/>
  <c r="I271" i="4" a="1"/>
  <c r="I271" i="4"/>
  <c r="I272" i="4" a="1"/>
  <c r="I272" i="4"/>
  <c r="I273" i="4" a="1"/>
  <c r="I273" i="4"/>
  <c r="I274" i="4" a="1"/>
  <c r="I274" i="4"/>
  <c r="I275" i="4" a="1"/>
  <c r="I275" i="4"/>
  <c r="I276" i="4" a="1"/>
  <c r="I276" i="4"/>
  <c r="I277" i="4" a="1"/>
  <c r="I277" i="4"/>
  <c r="I278" i="4" a="1"/>
  <c r="I278" i="4"/>
  <c r="I279" i="4" a="1"/>
  <c r="I279" i="4"/>
  <c r="I280" i="4" a="1"/>
  <c r="I280" i="4"/>
  <c r="I281" i="4" a="1"/>
  <c r="I281" i="4"/>
  <c r="I282" i="4" a="1"/>
  <c r="I282" i="4"/>
  <c r="I283" i="4" a="1"/>
  <c r="I283" i="4"/>
  <c r="I284" i="4" a="1"/>
  <c r="I284" i="4"/>
  <c r="I285" i="4" a="1"/>
  <c r="I285" i="4"/>
  <c r="I286" i="4" a="1"/>
  <c r="I286" i="4"/>
  <c r="I287" i="4" a="1"/>
  <c r="I287" i="4"/>
  <c r="I288" i="4" a="1"/>
  <c r="I288" i="4"/>
  <c r="I289" i="4" a="1"/>
  <c r="I289" i="4"/>
  <c r="I290" i="4" a="1"/>
  <c r="I290" i="4"/>
  <c r="I291" i="4" a="1"/>
  <c r="I291" i="4"/>
  <c r="I292" i="4" a="1"/>
  <c r="I292" i="4"/>
  <c r="I293" i="4" a="1"/>
  <c r="I293" i="4"/>
  <c r="I294" i="4" a="1"/>
  <c r="I294" i="4"/>
  <c r="I295" i="4" a="1"/>
  <c r="I295" i="4"/>
  <c r="I296" i="4" a="1"/>
  <c r="I296" i="4"/>
  <c r="I297" i="4" a="1"/>
  <c r="I297" i="4"/>
  <c r="I298" i="4" a="1"/>
  <c r="I298" i="4"/>
  <c r="I299" i="4" a="1"/>
  <c r="I299" i="4"/>
  <c r="I300" i="4" a="1"/>
  <c r="I300" i="4"/>
  <c r="I301" i="4" a="1"/>
  <c r="I301" i="4"/>
  <c r="I302" i="4" a="1"/>
  <c r="I302" i="4"/>
  <c r="I303" i="4" a="1"/>
  <c r="I303" i="4"/>
  <c r="I304" i="4" a="1"/>
  <c r="I304" i="4"/>
  <c r="I305" i="4" a="1"/>
  <c r="I305" i="4"/>
  <c r="I306" i="4" a="1"/>
  <c r="I306" i="4"/>
  <c r="I307" i="4" a="1"/>
  <c r="I307" i="4"/>
  <c r="I308" i="4" a="1"/>
  <c r="I308" i="4"/>
  <c r="I309" i="4" a="1"/>
  <c r="I309" i="4"/>
  <c r="I310" i="4" a="1"/>
  <c r="I310" i="4"/>
  <c r="I311" i="4" a="1"/>
  <c r="I311" i="4"/>
  <c r="I312" i="4" a="1"/>
  <c r="I312" i="4"/>
  <c r="I313" i="4" a="1"/>
  <c r="I313" i="4"/>
  <c r="I314" i="4" a="1"/>
  <c r="I314" i="4"/>
  <c r="I315" i="4" a="1"/>
  <c r="I315" i="4"/>
  <c r="I316" i="4" a="1"/>
  <c r="I316" i="4"/>
  <c r="I317" i="4" a="1"/>
  <c r="I317" i="4"/>
  <c r="I318" i="4" a="1"/>
  <c r="I318" i="4"/>
  <c r="I319" i="4" a="1"/>
  <c r="I319" i="4"/>
  <c r="I320" i="4" a="1"/>
  <c r="I320" i="4"/>
  <c r="I321" i="4" a="1"/>
  <c r="I321" i="4"/>
  <c r="I322" i="4" a="1"/>
  <c r="I322" i="4"/>
  <c r="I323" i="4" a="1"/>
  <c r="I323" i="4"/>
  <c r="I324" i="4" a="1"/>
  <c r="I324" i="4"/>
  <c r="I325" i="4" a="1"/>
  <c r="I325" i="4"/>
  <c r="I326" i="4" a="1"/>
  <c r="I326" i="4"/>
  <c r="I327" i="4" a="1"/>
  <c r="I327" i="4"/>
  <c r="I328" i="4" a="1"/>
  <c r="I328" i="4"/>
  <c r="I329" i="4" a="1"/>
  <c r="I329" i="4"/>
  <c r="I330" i="4" a="1"/>
  <c r="I330" i="4"/>
  <c r="I331" i="4" a="1"/>
  <c r="I331" i="4"/>
  <c r="I332" i="4" a="1"/>
  <c r="I332" i="4"/>
  <c r="I333" i="4" a="1"/>
  <c r="I333" i="4"/>
  <c r="I334" i="4" a="1"/>
  <c r="I334" i="4"/>
  <c r="I335" i="4" a="1"/>
  <c r="I335" i="4"/>
  <c r="I336" i="4" a="1"/>
  <c r="I336" i="4"/>
  <c r="I337" i="4" a="1"/>
  <c r="I337" i="4"/>
  <c r="I338" i="4" a="1"/>
  <c r="I338" i="4"/>
  <c r="I339" i="4" a="1"/>
  <c r="I339" i="4"/>
  <c r="I340" i="4" a="1"/>
  <c r="I340" i="4"/>
  <c r="I341" i="4" a="1"/>
  <c r="I341" i="4"/>
  <c r="I342" i="4" a="1"/>
  <c r="I342" i="4"/>
  <c r="I343" i="4" a="1"/>
  <c r="I343" i="4"/>
  <c r="I344" i="4" a="1"/>
  <c r="I344" i="4"/>
  <c r="I345" i="4" a="1"/>
  <c r="I345" i="4"/>
  <c r="I346" i="4" a="1"/>
  <c r="I346" i="4"/>
  <c r="I347" i="4" a="1"/>
  <c r="I347" i="4"/>
  <c r="I348" i="4" a="1"/>
  <c r="I348" i="4"/>
  <c r="I349" i="4" a="1"/>
  <c r="I349" i="4"/>
  <c r="I350" i="4" a="1"/>
  <c r="I350" i="4"/>
  <c r="I351" i="4" a="1"/>
  <c r="I351" i="4"/>
  <c r="I352" i="4" a="1"/>
  <c r="I352" i="4"/>
  <c r="I353" i="4" a="1"/>
  <c r="I353" i="4"/>
  <c r="I354" i="4" a="1"/>
  <c r="I354" i="4"/>
  <c r="I355" i="4" a="1"/>
  <c r="I355" i="4"/>
  <c r="I356" i="4" a="1"/>
  <c r="I356" i="4"/>
  <c r="I357" i="4" a="1"/>
  <c r="I357" i="4"/>
  <c r="I358" i="4" a="1"/>
  <c r="I358" i="4"/>
  <c r="I359" i="4" a="1"/>
  <c r="I359" i="4"/>
  <c r="I360" i="4" a="1"/>
  <c r="I360" i="4"/>
  <c r="I361" i="4" a="1"/>
  <c r="I361" i="4"/>
  <c r="I362" i="4" a="1"/>
  <c r="I362" i="4"/>
  <c r="I363" i="4" a="1"/>
  <c r="I363" i="4"/>
  <c r="I364" i="4" a="1"/>
  <c r="I364" i="4"/>
  <c r="I365" i="4" a="1"/>
  <c r="I365" i="4"/>
  <c r="I366" i="4" a="1"/>
  <c r="I366" i="4"/>
  <c r="I367" i="4" a="1"/>
  <c r="I367" i="4"/>
  <c r="I368" i="4" a="1"/>
  <c r="I368" i="4"/>
  <c r="I369" i="4" a="1"/>
  <c r="I369" i="4"/>
  <c r="I370" i="4" a="1"/>
  <c r="I370" i="4"/>
  <c r="I371" i="4" a="1"/>
  <c r="I371" i="4"/>
  <c r="I372" i="4" a="1"/>
  <c r="I372" i="4"/>
  <c r="I373" i="4" a="1"/>
  <c r="I373" i="4"/>
  <c r="I374" i="4" a="1"/>
  <c r="I374" i="4"/>
  <c r="I375" i="4" a="1"/>
  <c r="I375" i="4"/>
  <c r="I376" i="4" a="1"/>
  <c r="I376" i="4"/>
  <c r="I377" i="4" a="1"/>
  <c r="I377" i="4"/>
  <c r="I378" i="4" a="1"/>
  <c r="I378" i="4"/>
  <c r="I379" i="4" a="1"/>
  <c r="I379" i="4"/>
  <c r="I380" i="4" a="1"/>
  <c r="I380" i="4"/>
  <c r="I381" i="4" a="1"/>
  <c r="I381" i="4"/>
  <c r="I382" i="4" a="1"/>
  <c r="I382" i="4"/>
  <c r="I383" i="4" a="1"/>
  <c r="I383" i="4"/>
  <c r="I384" i="4" a="1"/>
  <c r="I384" i="4"/>
  <c r="I385" i="4" a="1"/>
  <c r="I385" i="4"/>
  <c r="I386" i="4" a="1"/>
  <c r="I386" i="4"/>
  <c r="I387" i="4" a="1"/>
  <c r="I387" i="4"/>
  <c r="I388" i="4" a="1"/>
  <c r="I388" i="4"/>
  <c r="I389" i="4" a="1"/>
  <c r="I389" i="4"/>
  <c r="I390" i="4" a="1"/>
  <c r="I390" i="4"/>
  <c r="I391" i="4" a="1"/>
  <c r="I391" i="4"/>
  <c r="I392" i="4" a="1"/>
  <c r="I392" i="4"/>
  <c r="I393" i="4" a="1"/>
  <c r="I393" i="4"/>
  <c r="I394" i="4" a="1"/>
  <c r="I394" i="4"/>
  <c r="I395" i="4" a="1"/>
  <c r="I395" i="4"/>
  <c r="I396" i="4" a="1"/>
  <c r="I396" i="4"/>
  <c r="I397" i="4" a="1"/>
  <c r="I397" i="4"/>
  <c r="I398" i="4" a="1"/>
  <c r="I398" i="4"/>
  <c r="I399" i="4" a="1"/>
  <c r="I399" i="4"/>
  <c r="I400" i="4" a="1"/>
  <c r="I400" i="4"/>
  <c r="I401" i="4" a="1"/>
  <c r="I401" i="4"/>
  <c r="I402" i="4" a="1"/>
  <c r="I402" i="4"/>
  <c r="I403" i="4" a="1"/>
  <c r="I403" i="4"/>
  <c r="I404" i="4" a="1"/>
  <c r="I404" i="4"/>
  <c r="I405" i="4" a="1"/>
  <c r="I405" i="4"/>
  <c r="I406" i="4" a="1"/>
  <c r="I406" i="4"/>
  <c r="I407" i="4" a="1"/>
  <c r="I407" i="4"/>
  <c r="I408" i="4" a="1"/>
  <c r="I408" i="4"/>
  <c r="I409" i="4" a="1"/>
  <c r="I409" i="4"/>
  <c r="I410" i="4" a="1"/>
  <c r="I410" i="4"/>
  <c r="I411" i="4" a="1"/>
  <c r="I411" i="4"/>
  <c r="I412" i="4" a="1"/>
  <c r="I412" i="4"/>
  <c r="I413" i="4" a="1"/>
  <c r="I413" i="4"/>
  <c r="I414" i="4" a="1"/>
  <c r="I414" i="4"/>
  <c r="I415" i="4" a="1"/>
  <c r="I415" i="4"/>
  <c r="I416" i="4" a="1"/>
  <c r="I416" i="4"/>
  <c r="I417" i="4" a="1"/>
  <c r="I417" i="4"/>
  <c r="I418" i="4" a="1"/>
  <c r="I418" i="4"/>
  <c r="I419" i="4" a="1"/>
  <c r="I419" i="4"/>
  <c r="I420" i="4" a="1"/>
  <c r="I420" i="4"/>
  <c r="I421" i="4" a="1"/>
  <c r="I421" i="4"/>
  <c r="I422" i="4" a="1"/>
  <c r="I422" i="4"/>
  <c r="I423" i="4" a="1"/>
  <c r="I423" i="4"/>
  <c r="I424" i="4" a="1"/>
  <c r="I424" i="4"/>
  <c r="I425" i="4" a="1"/>
  <c r="I425" i="4"/>
  <c r="I426" i="4" a="1"/>
  <c r="I426" i="4"/>
  <c r="I427" i="4" a="1"/>
  <c r="I427" i="4"/>
  <c r="I428" i="4" a="1"/>
  <c r="I428" i="4"/>
  <c r="I429" i="4" a="1"/>
  <c r="I429" i="4"/>
  <c r="I430" i="4" a="1"/>
  <c r="I430" i="4"/>
  <c r="I431" i="4" a="1"/>
  <c r="I431" i="4"/>
  <c r="I432" i="4" a="1"/>
  <c r="I432" i="4"/>
  <c r="I433" i="4" a="1"/>
  <c r="I433" i="4"/>
  <c r="I434" i="4" a="1"/>
  <c r="I434" i="4"/>
  <c r="I435" i="4" a="1"/>
  <c r="I435" i="4"/>
  <c r="I436" i="4" a="1"/>
  <c r="I436" i="4"/>
  <c r="I437" i="4" a="1"/>
  <c r="I437" i="4"/>
  <c r="I438" i="4" a="1"/>
  <c r="I438" i="4"/>
  <c r="I439" i="4" a="1"/>
  <c r="I439" i="4"/>
  <c r="I440" i="4" a="1"/>
  <c r="I440" i="4"/>
  <c r="I441" i="4" a="1"/>
  <c r="I441" i="4"/>
  <c r="I442" i="4" a="1"/>
  <c r="I442" i="4"/>
  <c r="I443" i="4" a="1"/>
  <c r="I443" i="4"/>
  <c r="I444" i="4" a="1"/>
  <c r="I444" i="4"/>
  <c r="I445" i="4" a="1"/>
  <c r="I445" i="4"/>
  <c r="I446" i="4" a="1"/>
  <c r="I446" i="4"/>
  <c r="I447" i="4" a="1"/>
  <c r="I447" i="4"/>
  <c r="I448" i="4" a="1"/>
  <c r="I448" i="4"/>
  <c r="I449" i="4" a="1"/>
  <c r="I449" i="4"/>
  <c r="I450" i="4" a="1"/>
  <c r="I450" i="4"/>
  <c r="I451" i="4" a="1"/>
  <c r="I451" i="4"/>
  <c r="I452" i="4" a="1"/>
  <c r="I452" i="4"/>
  <c r="I453" i="4" a="1"/>
  <c r="I453" i="4"/>
  <c r="I454" i="4" a="1"/>
  <c r="I454" i="4"/>
  <c r="I455" i="4" a="1"/>
  <c r="I455" i="4"/>
  <c r="I456" i="4" a="1"/>
  <c r="I456" i="4"/>
  <c r="I457" i="4" a="1"/>
  <c r="I457" i="4"/>
  <c r="I458" i="4" a="1"/>
  <c r="I458" i="4"/>
  <c r="I459" i="4" a="1"/>
  <c r="I459" i="4"/>
  <c r="I460" i="4" a="1"/>
  <c r="I460" i="4"/>
  <c r="I461" i="4" a="1"/>
  <c r="I461" i="4"/>
  <c r="I462" i="4" a="1"/>
  <c r="I462" i="4"/>
  <c r="I463" i="4" a="1"/>
  <c r="I463" i="4"/>
  <c r="I464" i="4" a="1"/>
  <c r="I464" i="4"/>
  <c r="I465" i="4" a="1"/>
  <c r="I465" i="4"/>
  <c r="I466" i="4" a="1"/>
  <c r="I466" i="4"/>
  <c r="I467" i="4" a="1"/>
  <c r="I467" i="4"/>
  <c r="I468" i="4" a="1"/>
  <c r="I468" i="4"/>
  <c r="I469" i="4" a="1"/>
  <c r="I469" i="4"/>
  <c r="I470" i="4" a="1"/>
  <c r="I470" i="4"/>
  <c r="I471" i="4" a="1"/>
  <c r="I471" i="4"/>
  <c r="I472" i="4" a="1"/>
  <c r="I472" i="4"/>
  <c r="I473" i="4" a="1"/>
  <c r="I473" i="4"/>
  <c r="I474" i="4" a="1"/>
  <c r="I474" i="4"/>
  <c r="I475" i="4" a="1"/>
  <c r="I475" i="4"/>
  <c r="I476" i="4" a="1"/>
  <c r="I476" i="4"/>
  <c r="I477" i="4" a="1"/>
  <c r="I477" i="4"/>
  <c r="I478" i="4" a="1"/>
  <c r="I478" i="4"/>
  <c r="I479" i="4" a="1"/>
  <c r="I479" i="4"/>
  <c r="I480" i="4" a="1"/>
  <c r="I480" i="4"/>
  <c r="I481" i="4" a="1"/>
  <c r="I481" i="4"/>
  <c r="I482" i="4" a="1"/>
  <c r="I482" i="4"/>
  <c r="I483" i="4" a="1"/>
  <c r="I483" i="4"/>
  <c r="I484" i="4" a="1"/>
  <c r="I484" i="4"/>
  <c r="I485" i="4" a="1"/>
  <c r="I485" i="4"/>
  <c r="I486" i="4" a="1"/>
  <c r="I486" i="4"/>
  <c r="I487" i="4" a="1"/>
  <c r="I487" i="4"/>
  <c r="I488" i="4" a="1"/>
  <c r="I488" i="4"/>
  <c r="I489" i="4" a="1"/>
  <c r="I489" i="4"/>
  <c r="I490" i="4" a="1"/>
  <c r="I490" i="4"/>
  <c r="I491" i="4" a="1"/>
  <c r="I491" i="4"/>
  <c r="I492" i="4" a="1"/>
  <c r="I492" i="4"/>
  <c r="I493" i="4" a="1"/>
  <c r="I493" i="4"/>
  <c r="I494" i="4" a="1"/>
  <c r="I494" i="4"/>
  <c r="I495" i="4" a="1"/>
  <c r="I495" i="4"/>
  <c r="I496" i="4" a="1"/>
  <c r="I496" i="4"/>
  <c r="I497" i="4" a="1"/>
  <c r="I497" i="4"/>
  <c r="I498" i="4" a="1"/>
  <c r="I498" i="4"/>
  <c r="I499" i="4" a="1"/>
  <c r="I499" i="4"/>
  <c r="I500" i="4" a="1"/>
  <c r="I500" i="4"/>
  <c r="I501" i="4" a="1"/>
  <c r="I501" i="4"/>
  <c r="I502" i="4" a="1"/>
  <c r="I502" i="4"/>
  <c r="I503" i="4" a="1"/>
  <c r="I503" i="4"/>
  <c r="I504" i="4" a="1"/>
  <c r="I504" i="4"/>
  <c r="I505" i="4" a="1"/>
  <c r="I505" i="4"/>
  <c r="I506" i="4" a="1"/>
  <c r="I506" i="4"/>
  <c r="I507" i="4" a="1"/>
  <c r="I507" i="4"/>
  <c r="I508" i="4" a="1"/>
  <c r="I508" i="4"/>
  <c r="I509" i="4" a="1"/>
  <c r="I509" i="4"/>
  <c r="I510" i="4" a="1"/>
  <c r="I510" i="4"/>
  <c r="I511" i="4" a="1"/>
  <c r="I511" i="4"/>
  <c r="I512" i="4" a="1"/>
  <c r="I512" i="4"/>
  <c r="I513" i="4" a="1"/>
  <c r="I513" i="4"/>
  <c r="I514" i="4" a="1"/>
  <c r="I514" i="4"/>
  <c r="I515" i="4" a="1"/>
  <c r="I515" i="4"/>
  <c r="I516" i="4" a="1"/>
  <c r="I516" i="4"/>
  <c r="I517" i="4" a="1"/>
  <c r="I517" i="4"/>
  <c r="I518" i="4" a="1"/>
  <c r="I518" i="4"/>
  <c r="I519" i="4" a="1"/>
  <c r="I519" i="4"/>
  <c r="I520" i="4" a="1"/>
  <c r="I520" i="4"/>
  <c r="I521" i="4" a="1"/>
  <c r="I521" i="4"/>
  <c r="I522" i="4" a="1"/>
  <c r="I522" i="4"/>
  <c r="I523" i="4" a="1"/>
  <c r="I523" i="4"/>
  <c r="I524" i="4" a="1"/>
  <c r="I524" i="4"/>
  <c r="I525" i="4" a="1"/>
  <c r="I525" i="4"/>
  <c r="I526" i="4" a="1"/>
  <c r="I526" i="4"/>
  <c r="I527" i="4" a="1"/>
  <c r="I527" i="4"/>
  <c r="I528" i="4" a="1"/>
  <c r="I528" i="4"/>
  <c r="I529" i="4" a="1"/>
  <c r="I529" i="4"/>
  <c r="I530" i="4" a="1"/>
  <c r="I530" i="4"/>
  <c r="I531" i="4" a="1"/>
  <c r="I531" i="4"/>
  <c r="I532" i="4" a="1"/>
  <c r="I532" i="4"/>
  <c r="I533" i="4" a="1"/>
  <c r="I533" i="4"/>
  <c r="I534" i="4" a="1"/>
  <c r="I534" i="4"/>
  <c r="I535" i="4" a="1"/>
  <c r="I535" i="4"/>
  <c r="I536" i="4" a="1"/>
  <c r="I536" i="4"/>
  <c r="I537" i="4" a="1"/>
  <c r="I537" i="4"/>
  <c r="I538" i="4" a="1"/>
  <c r="I538" i="4"/>
  <c r="I539" i="4" a="1"/>
  <c r="I539" i="4"/>
  <c r="I540" i="4" a="1"/>
  <c r="I540" i="4"/>
  <c r="I541" i="4" a="1"/>
  <c r="I541" i="4"/>
  <c r="I542" i="4" a="1"/>
  <c r="I542" i="4"/>
  <c r="I543" i="4" a="1"/>
  <c r="I543" i="4"/>
  <c r="I544" i="4" a="1"/>
  <c r="I544" i="4"/>
  <c r="I545" i="4" a="1"/>
  <c r="I545" i="4"/>
  <c r="I546" i="4" a="1"/>
  <c r="I546" i="4"/>
  <c r="I547" i="4" a="1"/>
  <c r="I547" i="4"/>
  <c r="I548" i="4" a="1"/>
  <c r="I548" i="4"/>
  <c r="I549" i="4" a="1"/>
  <c r="I549" i="4"/>
  <c r="I550" i="4" a="1"/>
  <c r="I550" i="4"/>
  <c r="I551" i="4" a="1"/>
  <c r="I551" i="4"/>
  <c r="I552" i="4" a="1"/>
  <c r="I552" i="4"/>
  <c r="I553" i="4" a="1"/>
  <c r="I553" i="4"/>
  <c r="I554" i="4" a="1"/>
  <c r="I554" i="4"/>
  <c r="I555" i="4" a="1"/>
  <c r="I555" i="4"/>
  <c r="I556" i="4" a="1"/>
  <c r="I556" i="4"/>
  <c r="I557" i="4" a="1"/>
  <c r="I557" i="4"/>
  <c r="I558" i="4" a="1"/>
  <c r="I558" i="4"/>
  <c r="I559" i="4" a="1"/>
  <c r="I559" i="4"/>
  <c r="I560" i="4" a="1"/>
  <c r="I560" i="4"/>
  <c r="I561" i="4" a="1"/>
  <c r="I561" i="4"/>
  <c r="I562" i="4" a="1"/>
  <c r="I562" i="4"/>
  <c r="I563" i="4" a="1"/>
  <c r="I563" i="4"/>
  <c r="I564" i="4" a="1"/>
  <c r="I564" i="4"/>
  <c r="I565" i="4" a="1"/>
  <c r="I565" i="4"/>
  <c r="I566" i="4" a="1"/>
  <c r="I566" i="4"/>
  <c r="I567" i="4" a="1"/>
  <c r="I567" i="4"/>
  <c r="I568" i="4" a="1"/>
  <c r="I568" i="4"/>
  <c r="I569" i="4" a="1"/>
  <c r="I569" i="4"/>
  <c r="I570" i="4" a="1"/>
  <c r="I570" i="4"/>
  <c r="I571" i="4" a="1"/>
  <c r="I571" i="4"/>
  <c r="I572" i="4" a="1"/>
  <c r="I572" i="4"/>
  <c r="I573" i="4" a="1"/>
  <c r="I573" i="4"/>
  <c r="I574" i="4" a="1"/>
  <c r="I574" i="4"/>
  <c r="I575" i="4" a="1"/>
  <c r="I575" i="4"/>
  <c r="I576" i="4" a="1"/>
  <c r="I576" i="4"/>
  <c r="I577" i="4" a="1"/>
  <c r="I577" i="4"/>
  <c r="I578" i="4" a="1"/>
  <c r="I578" i="4"/>
  <c r="I579" i="4" a="1"/>
  <c r="I579" i="4"/>
  <c r="I580" i="4" a="1"/>
  <c r="I580" i="4"/>
  <c r="I581" i="4" a="1"/>
  <c r="I581" i="4"/>
  <c r="I582" i="4" a="1"/>
  <c r="I582" i="4"/>
  <c r="I583" i="4" a="1"/>
  <c r="I583" i="4"/>
  <c r="I584" i="4" a="1"/>
  <c r="I584" i="4"/>
  <c r="I585" i="4" a="1"/>
  <c r="I585" i="4"/>
  <c r="I586" i="4" a="1"/>
  <c r="I586" i="4"/>
  <c r="I587" i="4" a="1"/>
  <c r="I587" i="4"/>
  <c r="I588" i="4" a="1"/>
  <c r="I588" i="4"/>
  <c r="I589" i="4" a="1"/>
  <c r="I589" i="4"/>
  <c r="I590" i="4" a="1"/>
  <c r="I590" i="4"/>
  <c r="I591" i="4" a="1"/>
  <c r="I591" i="4"/>
  <c r="I592" i="4" a="1"/>
  <c r="I592" i="4"/>
  <c r="I593" i="4" a="1"/>
  <c r="I593" i="4"/>
  <c r="I594" i="4" a="1"/>
  <c r="I594" i="4"/>
  <c r="I595" i="4" a="1"/>
  <c r="I595" i="4"/>
  <c r="I596" i="4" a="1"/>
  <c r="I596" i="4"/>
  <c r="I597" i="4" a="1"/>
  <c r="I597" i="4"/>
  <c r="I598" i="4" a="1"/>
  <c r="I598" i="4"/>
  <c r="I599" i="4" a="1"/>
  <c r="I599" i="4"/>
  <c r="I600" i="4" a="1"/>
  <c r="I600" i="4"/>
  <c r="I601" i="4" a="1"/>
  <c r="I601" i="4"/>
  <c r="I602" i="4" a="1"/>
  <c r="I602" i="4"/>
  <c r="I603" i="4" a="1"/>
  <c r="I603" i="4"/>
  <c r="I604" i="4" a="1"/>
  <c r="I604" i="4"/>
  <c r="I605" i="4" a="1"/>
  <c r="I605" i="4"/>
  <c r="I606" i="4" a="1"/>
  <c r="I606" i="4"/>
  <c r="I607" i="4" a="1"/>
  <c r="I607" i="4"/>
  <c r="I608" i="4" a="1"/>
  <c r="I608" i="4"/>
  <c r="I609" i="4" a="1"/>
  <c r="I609" i="4"/>
  <c r="I610" i="4" a="1"/>
  <c r="I610" i="4"/>
  <c r="I611" i="4" a="1"/>
  <c r="I611" i="4"/>
  <c r="I612" i="4" a="1"/>
  <c r="I612" i="4"/>
  <c r="I613" i="4" a="1"/>
  <c r="I613" i="4"/>
  <c r="I614" i="4" a="1"/>
  <c r="I614" i="4"/>
  <c r="I615" i="4" a="1"/>
  <c r="I615" i="4"/>
  <c r="I616" i="4" a="1"/>
  <c r="I616" i="4"/>
  <c r="I617" i="4" a="1"/>
  <c r="I617" i="4"/>
  <c r="I618" i="4" a="1"/>
  <c r="I618" i="4"/>
  <c r="I619" i="4" a="1"/>
  <c r="I619" i="4"/>
  <c r="I620" i="4" a="1"/>
  <c r="I620" i="4"/>
  <c r="I621" i="4" a="1"/>
  <c r="I621" i="4"/>
  <c r="I622" i="4" a="1"/>
  <c r="I622" i="4"/>
  <c r="I623" i="4" a="1"/>
  <c r="I623" i="4"/>
  <c r="I624" i="4" a="1"/>
  <c r="I624" i="4"/>
  <c r="I625" i="4" a="1"/>
  <c r="I625" i="4"/>
  <c r="I626" i="4" a="1"/>
  <c r="I626" i="4"/>
  <c r="I627" i="4" a="1"/>
  <c r="I627" i="4"/>
  <c r="I628" i="4" a="1"/>
  <c r="I628" i="4"/>
  <c r="I629" i="4" a="1"/>
  <c r="I629" i="4"/>
  <c r="I630" i="4" a="1"/>
  <c r="I630" i="4"/>
  <c r="I631" i="4" a="1"/>
  <c r="I631" i="4"/>
  <c r="I632" i="4" a="1"/>
  <c r="I632" i="4"/>
  <c r="I633" i="4" a="1"/>
  <c r="I633" i="4"/>
  <c r="I634" i="4" a="1"/>
  <c r="I634" i="4"/>
  <c r="I635" i="4" a="1"/>
  <c r="I635" i="4"/>
  <c r="I636" i="4" a="1"/>
  <c r="I636" i="4"/>
  <c r="I637" i="4" a="1"/>
  <c r="I637" i="4"/>
  <c r="I638" i="4" a="1"/>
  <c r="I638" i="4"/>
  <c r="I639" i="4" a="1"/>
  <c r="I639" i="4"/>
  <c r="I640" i="4" a="1"/>
  <c r="I640" i="4"/>
  <c r="I641" i="4" a="1"/>
  <c r="I641" i="4"/>
  <c r="I642" i="4" a="1"/>
  <c r="I642" i="4"/>
  <c r="I643" i="4" a="1"/>
  <c r="I643" i="4"/>
  <c r="I644" i="4" a="1"/>
  <c r="I644" i="4"/>
  <c r="I645" i="4" a="1"/>
  <c r="I645" i="4"/>
  <c r="I646" i="4" a="1"/>
  <c r="I646" i="4"/>
  <c r="I647" i="4" a="1"/>
  <c r="I647" i="4"/>
  <c r="I648" i="4" a="1"/>
  <c r="I648" i="4"/>
  <c r="I649" i="4" a="1"/>
  <c r="I649" i="4"/>
  <c r="I650" i="4" a="1"/>
  <c r="I650" i="4"/>
  <c r="I651" i="4" a="1"/>
  <c r="I651" i="4"/>
  <c r="I652" i="4" a="1"/>
  <c r="I652" i="4"/>
  <c r="I653" i="4" a="1"/>
  <c r="I653" i="4"/>
  <c r="I654" i="4" a="1"/>
  <c r="I654" i="4"/>
  <c r="I655" i="4" a="1"/>
  <c r="I655" i="4"/>
  <c r="I656" i="4" a="1"/>
  <c r="I656" i="4"/>
  <c r="I657" i="4" a="1"/>
  <c r="I657" i="4"/>
  <c r="I658" i="4" a="1"/>
  <c r="I658" i="4"/>
  <c r="I659" i="4" a="1"/>
  <c r="I659" i="4"/>
  <c r="I660" i="4" a="1"/>
  <c r="I660" i="4"/>
  <c r="I661" i="4" a="1"/>
  <c r="I661" i="4"/>
  <c r="I662" i="4" a="1"/>
  <c r="I662" i="4"/>
  <c r="I663" i="4" a="1"/>
  <c r="I663" i="4"/>
  <c r="I664" i="4" a="1"/>
  <c r="I664" i="4"/>
  <c r="I665" i="4" a="1"/>
  <c r="I665" i="4"/>
  <c r="I666" i="4" a="1"/>
  <c r="I666" i="4"/>
  <c r="I667" i="4" a="1"/>
  <c r="I667" i="4"/>
  <c r="I668" i="4" a="1"/>
  <c r="I668" i="4"/>
  <c r="I669" i="4" a="1"/>
  <c r="I669" i="4"/>
  <c r="I670" i="4" a="1"/>
  <c r="I670" i="4"/>
  <c r="I671" i="4" a="1"/>
  <c r="I671" i="4"/>
  <c r="I672" i="4" a="1"/>
  <c r="I672" i="4"/>
  <c r="I673" i="4" a="1"/>
  <c r="I673" i="4"/>
  <c r="I674" i="4" a="1"/>
  <c r="I674" i="4"/>
  <c r="I675" i="4" a="1"/>
  <c r="I675" i="4"/>
  <c r="I676" i="4" a="1"/>
  <c r="I676" i="4"/>
  <c r="I677" i="4" a="1"/>
  <c r="I677" i="4"/>
  <c r="I678" i="4" a="1"/>
  <c r="I678" i="4"/>
  <c r="I679" i="4" a="1"/>
  <c r="I679" i="4"/>
  <c r="I680" i="4" a="1"/>
  <c r="I680" i="4"/>
  <c r="I681" i="4" a="1"/>
  <c r="I681" i="4"/>
  <c r="I682" i="4" a="1"/>
  <c r="I682" i="4"/>
  <c r="I683" i="4" a="1"/>
  <c r="I683" i="4"/>
  <c r="I684" i="4" a="1"/>
  <c r="I684" i="4"/>
  <c r="I685" i="4" a="1"/>
  <c r="I685" i="4"/>
  <c r="I686" i="4" a="1"/>
  <c r="I686" i="4"/>
  <c r="I687" i="4" a="1"/>
  <c r="I687" i="4"/>
  <c r="I688" i="4" a="1"/>
  <c r="I688" i="4"/>
  <c r="I689" i="4" a="1"/>
  <c r="I689" i="4"/>
  <c r="I690" i="4" a="1"/>
  <c r="I690" i="4"/>
  <c r="I691" i="4" a="1"/>
  <c r="I691" i="4"/>
  <c r="I692" i="4" a="1"/>
  <c r="I692" i="4"/>
  <c r="I693" i="4" a="1"/>
  <c r="I693" i="4"/>
  <c r="I694" i="4" a="1"/>
  <c r="I694" i="4"/>
  <c r="I695" i="4" a="1"/>
  <c r="I695" i="4"/>
  <c r="I696" i="4" a="1"/>
  <c r="I696" i="4"/>
  <c r="I697" i="4" a="1"/>
  <c r="I697" i="4"/>
  <c r="I698" i="4" a="1"/>
  <c r="I698" i="4"/>
  <c r="I699" i="4" a="1"/>
  <c r="I699" i="4"/>
  <c r="I700" i="4" a="1"/>
  <c r="I700" i="4"/>
  <c r="I701" i="4" a="1"/>
  <c r="I701" i="4"/>
  <c r="I702" i="4" a="1"/>
  <c r="I702" i="4"/>
  <c r="I703" i="4" a="1"/>
  <c r="I703" i="4"/>
  <c r="I704" i="4" a="1"/>
  <c r="I704" i="4"/>
  <c r="I705" i="4" a="1"/>
  <c r="I705" i="4"/>
  <c r="I706" i="4" a="1"/>
  <c r="I706" i="4"/>
  <c r="I707" i="4" a="1"/>
  <c r="I707" i="4"/>
  <c r="I708" i="4" a="1"/>
  <c r="I708" i="4"/>
  <c r="I709" i="4" a="1"/>
  <c r="I709" i="4"/>
  <c r="I710" i="4" a="1"/>
  <c r="I710" i="4"/>
  <c r="I711" i="4" a="1"/>
  <c r="I711" i="4"/>
  <c r="I712" i="4" a="1"/>
  <c r="I712" i="4"/>
  <c r="I713" i="4" a="1"/>
  <c r="I713" i="4"/>
  <c r="I714" i="4" a="1"/>
  <c r="I714" i="4"/>
  <c r="I715" i="4" a="1"/>
  <c r="I715" i="4"/>
  <c r="I716" i="4" a="1"/>
  <c r="I716" i="4"/>
  <c r="I717" i="4" a="1"/>
  <c r="I717" i="4"/>
  <c r="I718" i="4" a="1"/>
  <c r="I718" i="4"/>
  <c r="I719" i="4" a="1"/>
  <c r="I719" i="4"/>
  <c r="I720" i="4" a="1"/>
  <c r="I720" i="4"/>
  <c r="I721" i="4" a="1"/>
  <c r="I721" i="4"/>
  <c r="I722" i="4" a="1"/>
  <c r="I722" i="4"/>
  <c r="I723" i="4" a="1"/>
  <c r="I723" i="4"/>
  <c r="I724" i="4" a="1"/>
  <c r="I724" i="4"/>
  <c r="I725" i="4" a="1"/>
  <c r="I725" i="4"/>
  <c r="I726" i="4" a="1"/>
  <c r="I726" i="4"/>
  <c r="I727" i="4" a="1"/>
  <c r="I727" i="4"/>
  <c r="I728" i="4" a="1"/>
  <c r="I728" i="4"/>
  <c r="I729" i="4" a="1"/>
  <c r="I729" i="4"/>
  <c r="I730" i="4" a="1"/>
  <c r="I730" i="4"/>
  <c r="I731" i="4" a="1"/>
  <c r="I731" i="4"/>
  <c r="I732" i="4" a="1"/>
  <c r="I732" i="4"/>
  <c r="I733" i="4" a="1"/>
  <c r="I733" i="4"/>
  <c r="I734" i="4" a="1"/>
  <c r="I734" i="4"/>
  <c r="I735" i="4" a="1"/>
  <c r="I735" i="4"/>
  <c r="I736" i="4" a="1"/>
  <c r="I736" i="4"/>
  <c r="I737" i="4" a="1"/>
  <c r="I737" i="4"/>
  <c r="I738" i="4" a="1"/>
  <c r="I738" i="4"/>
  <c r="I739" i="4" a="1"/>
  <c r="I739" i="4"/>
  <c r="I740" i="4" a="1"/>
  <c r="I740" i="4"/>
  <c r="I741" i="4" a="1"/>
  <c r="I741" i="4"/>
  <c r="I742" i="4" a="1"/>
  <c r="I742" i="4"/>
  <c r="I743" i="4" a="1"/>
  <c r="I743" i="4"/>
  <c r="I744" i="4" a="1"/>
  <c r="I744" i="4"/>
  <c r="I745" i="4" a="1"/>
  <c r="I745" i="4"/>
  <c r="I746" i="4" a="1"/>
  <c r="I746" i="4"/>
  <c r="I747" i="4" a="1"/>
  <c r="I747" i="4"/>
  <c r="I748" i="4" a="1"/>
  <c r="I748" i="4"/>
  <c r="I749" i="4" a="1"/>
  <c r="I749" i="4"/>
  <c r="I750" i="4" a="1"/>
  <c r="I750" i="4"/>
  <c r="I751" i="4" a="1"/>
  <c r="I751" i="4"/>
  <c r="I752" i="4" a="1"/>
  <c r="I752" i="4"/>
  <c r="I753" i="4" a="1"/>
  <c r="I753" i="4"/>
  <c r="I754" i="4" a="1"/>
  <c r="I754" i="4"/>
  <c r="I755" i="4" a="1"/>
  <c r="I755" i="4"/>
  <c r="I756" i="4" a="1"/>
  <c r="I756" i="4"/>
  <c r="I757" i="4" a="1"/>
  <c r="I757" i="4"/>
  <c r="I758" i="4" a="1"/>
  <c r="I758" i="4"/>
  <c r="I759" i="4" a="1"/>
  <c r="I759" i="4"/>
  <c r="I760" i="4" a="1"/>
  <c r="I760" i="4"/>
  <c r="I761" i="4" a="1"/>
  <c r="I761" i="4"/>
  <c r="I762" i="4" a="1"/>
  <c r="I762" i="4"/>
  <c r="I763" i="4" a="1"/>
  <c r="I763" i="4"/>
  <c r="I764" i="4" a="1"/>
  <c r="I764" i="4"/>
  <c r="I765" i="4" a="1"/>
  <c r="I765" i="4"/>
  <c r="I766" i="4" a="1"/>
  <c r="I766" i="4"/>
  <c r="I767" i="4" a="1"/>
  <c r="I767" i="4"/>
  <c r="I768" i="4" a="1"/>
  <c r="I768" i="4"/>
  <c r="I769" i="4" a="1"/>
  <c r="I769" i="4"/>
  <c r="I770" i="4" a="1"/>
  <c r="I770" i="4"/>
  <c r="I771" i="4" a="1"/>
  <c r="I771" i="4"/>
  <c r="I772" i="4" a="1"/>
  <c r="I772" i="4"/>
  <c r="I773" i="4" a="1"/>
  <c r="I773" i="4"/>
  <c r="I774" i="4" a="1"/>
  <c r="I774" i="4"/>
  <c r="I775" i="4" a="1"/>
  <c r="I775" i="4"/>
  <c r="I776" i="4" a="1"/>
  <c r="I776" i="4"/>
  <c r="I777" i="4" a="1"/>
  <c r="I777" i="4"/>
  <c r="I778" i="4" a="1"/>
  <c r="I778" i="4"/>
  <c r="I779" i="4" a="1"/>
  <c r="I779" i="4"/>
  <c r="I780" i="4" a="1"/>
  <c r="I780" i="4"/>
  <c r="I781" i="4" a="1"/>
  <c r="I781" i="4"/>
  <c r="I782" i="4" a="1"/>
  <c r="I782" i="4"/>
  <c r="I783" i="4" a="1"/>
  <c r="I783" i="4"/>
  <c r="I784" i="4" a="1"/>
  <c r="I784" i="4"/>
  <c r="I785" i="4" a="1"/>
  <c r="I785" i="4"/>
  <c r="I786" i="4" a="1"/>
  <c r="I786" i="4"/>
  <c r="I787" i="4" a="1"/>
  <c r="I787" i="4"/>
  <c r="I788" i="4" a="1"/>
  <c r="I788" i="4"/>
  <c r="I789" i="4" a="1"/>
  <c r="I789" i="4"/>
  <c r="I790" i="4" a="1"/>
  <c r="I790" i="4"/>
  <c r="I791" i="4" a="1"/>
  <c r="I791" i="4"/>
  <c r="I792" i="4" a="1"/>
  <c r="I792" i="4"/>
  <c r="I793" i="4" a="1"/>
  <c r="I793" i="4"/>
  <c r="I794" i="4" a="1"/>
  <c r="I794" i="4"/>
  <c r="I795" i="4" a="1"/>
  <c r="I795" i="4"/>
  <c r="I796" i="4" a="1"/>
  <c r="I796" i="4"/>
  <c r="I797" i="4" a="1"/>
  <c r="I797" i="4"/>
  <c r="I798" i="4" a="1"/>
  <c r="I798" i="4"/>
  <c r="I799" i="4" a="1"/>
  <c r="I799" i="4"/>
  <c r="I800" i="4" a="1"/>
  <c r="I800" i="4"/>
  <c r="I801" i="4" a="1"/>
  <c r="I801" i="4"/>
  <c r="I802" i="4" a="1"/>
  <c r="I802" i="4"/>
  <c r="I803" i="4" a="1"/>
  <c r="I803" i="4"/>
  <c r="I804" i="4" a="1"/>
  <c r="I804" i="4"/>
  <c r="I805" i="4" a="1"/>
  <c r="I805" i="4"/>
  <c r="I806" i="4" a="1"/>
  <c r="I806" i="4"/>
  <c r="I807" i="4" a="1"/>
  <c r="I807" i="4"/>
  <c r="I808" i="4" a="1"/>
  <c r="I808" i="4"/>
  <c r="I809" i="4" a="1"/>
  <c r="I809" i="4"/>
  <c r="I810" i="4" a="1"/>
  <c r="I810" i="4"/>
  <c r="I811" i="4" a="1"/>
  <c r="I811" i="4"/>
  <c r="I812" i="4" a="1"/>
  <c r="I812" i="4"/>
  <c r="I813" i="4" a="1"/>
  <c r="I813" i="4"/>
  <c r="I814" i="4" a="1"/>
  <c r="I814" i="4"/>
  <c r="I815" i="4" a="1"/>
  <c r="I815" i="4"/>
  <c r="I816" i="4" a="1"/>
  <c r="I816" i="4"/>
  <c r="I817" i="4" a="1"/>
  <c r="I817" i="4"/>
  <c r="I818" i="4" a="1"/>
  <c r="I818" i="4"/>
  <c r="I819" i="4" a="1"/>
  <c r="I819" i="4"/>
  <c r="I820" i="4" a="1"/>
  <c r="I820" i="4"/>
  <c r="I821" i="4" a="1"/>
  <c r="I821" i="4"/>
  <c r="I822" i="4" a="1"/>
  <c r="I822" i="4"/>
  <c r="I823" i="4" a="1"/>
  <c r="I823" i="4"/>
  <c r="I824" i="4" a="1"/>
  <c r="I824" i="4"/>
  <c r="I825" i="4" a="1"/>
  <c r="I825" i="4"/>
  <c r="I826" i="4" a="1"/>
  <c r="I826" i="4"/>
  <c r="I827" i="4" a="1"/>
  <c r="I827" i="4"/>
  <c r="I828" i="4" a="1"/>
  <c r="I828" i="4"/>
  <c r="I829" i="4" a="1"/>
  <c r="I829" i="4"/>
  <c r="I830" i="4" a="1"/>
  <c r="I830" i="4"/>
  <c r="I831" i="4" a="1"/>
  <c r="I831" i="4"/>
  <c r="I832" i="4" a="1"/>
  <c r="I832" i="4"/>
  <c r="I833" i="4" a="1"/>
  <c r="I833" i="4"/>
  <c r="I834" i="4" a="1"/>
  <c r="I834" i="4"/>
  <c r="I835" i="4" a="1"/>
  <c r="I835" i="4"/>
  <c r="I836" i="4" a="1"/>
  <c r="I836" i="4"/>
  <c r="I837" i="4" a="1"/>
  <c r="I837" i="4"/>
  <c r="I838" i="4" a="1"/>
  <c r="I838" i="4"/>
  <c r="I839" i="4" a="1"/>
  <c r="I839" i="4"/>
  <c r="I840" i="4" a="1"/>
  <c r="I840" i="4"/>
  <c r="I841" i="4" a="1"/>
  <c r="I841" i="4"/>
  <c r="I842" i="4" a="1"/>
  <c r="I842" i="4"/>
  <c r="I843" i="4" a="1"/>
  <c r="I843" i="4"/>
  <c r="I844" i="4" a="1"/>
  <c r="I844" i="4"/>
  <c r="I845" i="4" a="1"/>
  <c r="I845" i="4"/>
  <c r="I846" i="4" a="1"/>
  <c r="I846" i="4"/>
  <c r="I847" i="4" a="1"/>
  <c r="I847" i="4"/>
  <c r="I848" i="4" a="1"/>
  <c r="I848" i="4"/>
  <c r="I849" i="4" a="1"/>
  <c r="I849" i="4"/>
  <c r="I850" i="4" a="1"/>
  <c r="I850" i="4"/>
  <c r="I851" i="4" a="1"/>
  <c r="I851" i="4"/>
  <c r="I852" i="4" a="1"/>
  <c r="I852" i="4"/>
  <c r="I853" i="4" a="1"/>
  <c r="I853" i="4"/>
  <c r="I854" i="4" a="1"/>
  <c r="I854" i="4"/>
  <c r="I855" i="4" a="1"/>
  <c r="I855" i="4"/>
  <c r="I856" i="4" a="1"/>
  <c r="I856" i="4"/>
  <c r="I857" i="4" a="1"/>
  <c r="I857" i="4"/>
  <c r="I858" i="4" a="1"/>
  <c r="I858" i="4"/>
  <c r="I859" i="4" a="1"/>
  <c r="I859" i="4"/>
  <c r="I860" i="4" a="1"/>
  <c r="I860" i="4"/>
  <c r="I861" i="4" a="1"/>
  <c r="I861" i="4"/>
  <c r="I862" i="4" a="1"/>
  <c r="I862" i="4"/>
  <c r="I863" i="4" a="1"/>
  <c r="I863" i="4"/>
  <c r="I864" i="4" a="1"/>
  <c r="I864" i="4"/>
  <c r="I865" i="4" a="1"/>
  <c r="I865" i="4"/>
  <c r="I866" i="4" a="1"/>
  <c r="I866" i="4"/>
  <c r="I867" i="4" a="1"/>
  <c r="I867" i="4"/>
  <c r="I868" i="4" a="1"/>
  <c r="I868" i="4"/>
  <c r="I869" i="4" a="1"/>
  <c r="I869" i="4"/>
  <c r="I870" i="4" a="1"/>
  <c r="I870" i="4"/>
  <c r="I871" i="4" a="1"/>
  <c r="I871" i="4"/>
  <c r="I872" i="4" a="1"/>
  <c r="I872" i="4"/>
  <c r="I873" i="4" a="1"/>
  <c r="I873" i="4"/>
  <c r="I874" i="4" a="1"/>
  <c r="I874" i="4"/>
  <c r="I875" i="4" a="1"/>
  <c r="I875" i="4"/>
  <c r="I876" i="4" a="1"/>
  <c r="I876" i="4"/>
  <c r="I877" i="4" a="1"/>
  <c r="I877" i="4"/>
  <c r="I878" i="4" a="1"/>
  <c r="I878" i="4"/>
  <c r="I879" i="4" a="1"/>
  <c r="I879" i="4"/>
  <c r="I880" i="4" a="1"/>
  <c r="I880" i="4"/>
  <c r="I881" i="4" a="1"/>
  <c r="I881" i="4"/>
  <c r="I882" i="4" a="1"/>
  <c r="I882" i="4"/>
  <c r="I883" i="4" a="1"/>
  <c r="I883" i="4"/>
  <c r="I884" i="4" a="1"/>
  <c r="I884" i="4"/>
  <c r="I885" i="4" a="1"/>
  <c r="I885" i="4"/>
  <c r="I886" i="4" a="1"/>
  <c r="I886" i="4"/>
  <c r="I887" i="4" a="1"/>
  <c r="I887" i="4"/>
  <c r="I888" i="4" a="1"/>
  <c r="I888" i="4"/>
  <c r="I889" i="4" a="1"/>
  <c r="I889" i="4"/>
  <c r="I890" i="4" a="1"/>
  <c r="I890" i="4"/>
  <c r="I891" i="4" a="1"/>
  <c r="I891" i="4"/>
  <c r="I892" i="4" a="1"/>
  <c r="I892" i="4"/>
  <c r="I893" i="4" a="1"/>
  <c r="I893" i="4"/>
  <c r="I894" i="4" a="1"/>
  <c r="I894" i="4"/>
  <c r="I895" i="4" a="1"/>
  <c r="I895" i="4"/>
  <c r="I896" i="4" a="1"/>
  <c r="I896" i="4"/>
  <c r="I897" i="4" a="1"/>
  <c r="I897" i="4"/>
  <c r="I898" i="4" a="1"/>
  <c r="I898" i="4"/>
  <c r="I899" i="4" a="1"/>
  <c r="I899" i="4"/>
  <c r="I900" i="4" a="1"/>
  <c r="I900" i="4"/>
  <c r="I901" i="4" a="1"/>
  <c r="I901" i="4"/>
  <c r="I902" i="4" a="1"/>
  <c r="I902" i="4"/>
  <c r="I903" i="4" a="1"/>
  <c r="I903" i="4"/>
  <c r="I904" i="4" a="1"/>
  <c r="I904" i="4"/>
  <c r="I905" i="4" a="1"/>
  <c r="I905" i="4"/>
  <c r="I906" i="4" a="1"/>
  <c r="I906" i="4"/>
  <c r="I907" i="4" a="1"/>
  <c r="I907" i="4"/>
  <c r="I908" i="4" a="1"/>
  <c r="I908" i="4"/>
  <c r="I909" i="4" a="1"/>
  <c r="I909" i="4"/>
  <c r="I910" i="4" a="1"/>
  <c r="I910" i="4"/>
  <c r="I911" i="4" a="1"/>
  <c r="I911" i="4"/>
  <c r="I912" i="4" a="1"/>
  <c r="I912" i="4"/>
  <c r="I913" i="4" a="1"/>
  <c r="I913" i="4"/>
  <c r="I914" i="4" a="1"/>
  <c r="I914" i="4"/>
  <c r="I915" i="4" a="1"/>
  <c r="I915" i="4"/>
  <c r="I916" i="4" a="1"/>
  <c r="I916" i="4"/>
  <c r="I917" i="4" a="1"/>
  <c r="I917" i="4"/>
  <c r="I918" i="4" a="1"/>
  <c r="I918" i="4"/>
  <c r="I919" i="4" a="1"/>
  <c r="I919" i="4"/>
  <c r="I920" i="4" a="1"/>
  <c r="I920" i="4"/>
  <c r="I921" i="4" a="1"/>
  <c r="I921" i="4"/>
  <c r="I922" i="4" a="1"/>
  <c r="I922" i="4"/>
  <c r="I923" i="4" a="1"/>
  <c r="I923" i="4"/>
  <c r="I924" i="4" a="1"/>
  <c r="I924" i="4"/>
  <c r="I925" i="4" a="1"/>
  <c r="I925" i="4"/>
  <c r="I926" i="4" a="1"/>
  <c r="I926" i="4"/>
  <c r="I927" i="4" a="1"/>
  <c r="I927" i="4"/>
  <c r="I928" i="4" a="1"/>
  <c r="I928" i="4"/>
  <c r="I929" i="4" a="1"/>
  <c r="I929" i="4"/>
  <c r="I930" i="4" a="1"/>
  <c r="I930" i="4"/>
  <c r="I931" i="4" a="1"/>
  <c r="I931" i="4"/>
  <c r="I932" i="4" a="1"/>
  <c r="I932" i="4"/>
  <c r="I933" i="4" a="1"/>
  <c r="I933" i="4"/>
  <c r="I934" i="4" a="1"/>
  <c r="I934" i="4"/>
  <c r="I935" i="4" a="1"/>
  <c r="I935" i="4"/>
  <c r="I936" i="4" a="1"/>
  <c r="I936" i="4"/>
  <c r="I937" i="4" a="1"/>
  <c r="I937" i="4"/>
  <c r="I938" i="4" a="1"/>
  <c r="I938" i="4"/>
  <c r="I939" i="4" a="1"/>
  <c r="I939" i="4"/>
  <c r="I940" i="4" a="1"/>
  <c r="I940" i="4"/>
  <c r="I941" i="4" a="1"/>
  <c r="I941" i="4"/>
  <c r="I942" i="4" a="1"/>
  <c r="I942" i="4"/>
  <c r="I943" i="4" a="1"/>
  <c r="I943" i="4"/>
  <c r="I944" i="4" a="1"/>
  <c r="I944" i="4"/>
  <c r="I945" i="4" a="1"/>
  <c r="I945" i="4"/>
  <c r="I946" i="4" a="1"/>
  <c r="I946" i="4"/>
  <c r="I947" i="4" a="1"/>
  <c r="I947" i="4"/>
  <c r="I948" i="4" a="1"/>
  <c r="I948" i="4"/>
  <c r="I949" i="4" a="1"/>
  <c r="I949" i="4"/>
  <c r="I950" i="4" a="1"/>
  <c r="I950" i="4"/>
  <c r="I951" i="4" a="1"/>
  <c r="I951" i="4"/>
  <c r="I952" i="4" a="1"/>
  <c r="I952" i="4"/>
  <c r="I953" i="4" a="1"/>
  <c r="I953" i="4"/>
  <c r="I954" i="4" a="1"/>
  <c r="I954" i="4"/>
  <c r="I955" i="4" a="1"/>
  <c r="I955" i="4"/>
  <c r="I956" i="4" a="1"/>
  <c r="I956" i="4"/>
  <c r="I957" i="4" a="1"/>
  <c r="I957" i="4"/>
  <c r="I958" i="4" a="1"/>
  <c r="I958" i="4"/>
  <c r="I959" i="4" a="1"/>
  <c r="I959" i="4"/>
  <c r="I960" i="4" a="1"/>
  <c r="I960" i="4"/>
  <c r="I961" i="4" a="1"/>
  <c r="I961" i="4"/>
  <c r="I962" i="4" a="1"/>
  <c r="I962" i="4"/>
  <c r="I963" i="4" a="1"/>
  <c r="I963" i="4"/>
  <c r="I964" i="4" a="1"/>
  <c r="I964" i="4"/>
  <c r="I965" i="4" a="1"/>
  <c r="I965" i="4"/>
  <c r="I966" i="4" a="1"/>
  <c r="I966" i="4"/>
  <c r="I967" i="4" a="1"/>
  <c r="I967" i="4"/>
  <c r="I968" i="4" a="1"/>
  <c r="I968" i="4"/>
  <c r="I969" i="4" a="1"/>
  <c r="I969" i="4"/>
  <c r="I970" i="4" a="1"/>
  <c r="I970" i="4"/>
  <c r="I971" i="4" a="1"/>
  <c r="I971" i="4"/>
  <c r="I972" i="4" a="1"/>
  <c r="I972" i="4"/>
  <c r="I973" i="4" a="1"/>
  <c r="I973" i="4"/>
  <c r="I974" i="4" a="1"/>
  <c r="I974" i="4"/>
  <c r="I975" i="4" a="1"/>
  <c r="I975" i="4"/>
  <c r="I976" i="4" a="1"/>
  <c r="I976" i="4"/>
  <c r="I977" i="4" a="1"/>
  <c r="I977" i="4"/>
  <c r="I978" i="4" a="1"/>
  <c r="I978" i="4"/>
  <c r="I979" i="4" a="1"/>
  <c r="I979" i="4"/>
  <c r="I980" i="4" a="1"/>
  <c r="I980" i="4"/>
  <c r="I981" i="4" a="1"/>
  <c r="I981" i="4"/>
  <c r="I982" i="4" a="1"/>
  <c r="I982" i="4"/>
  <c r="I983" i="4" a="1"/>
  <c r="I983" i="4"/>
  <c r="I984" i="4" a="1"/>
  <c r="I984" i="4"/>
  <c r="I985" i="4" a="1"/>
  <c r="I985" i="4"/>
  <c r="I986" i="4" a="1"/>
  <c r="I986" i="4"/>
  <c r="I987" i="4" a="1"/>
  <c r="I987" i="4"/>
  <c r="I988" i="4" a="1"/>
  <c r="I988" i="4"/>
  <c r="I989" i="4" a="1"/>
  <c r="I989" i="4"/>
  <c r="I990" i="4" a="1"/>
  <c r="I990" i="4"/>
  <c r="I991" i="4" a="1"/>
  <c r="I991" i="4"/>
  <c r="I992" i="4" a="1"/>
  <c r="I992" i="4"/>
  <c r="I993" i="4" a="1"/>
  <c r="I993" i="4"/>
  <c r="I994" i="4" a="1"/>
  <c r="I994" i="4"/>
  <c r="I995" i="4" a="1"/>
  <c r="I995" i="4"/>
  <c r="I996" i="4" a="1"/>
  <c r="I996" i="4"/>
  <c r="I997" i="4" a="1"/>
  <c r="I997" i="4"/>
  <c r="I998" i="4" a="1"/>
  <c r="I998" i="4"/>
  <c r="I999" i="4" a="1"/>
  <c r="I999" i="4"/>
  <c r="I1000" i="4" a="1"/>
  <c r="I1000" i="4"/>
  <c r="I1001" i="4" a="1"/>
  <c r="I1001" i="4"/>
  <c r="I1002" i="4" a="1"/>
  <c r="I1002" i="4"/>
  <c r="I1003" i="4" a="1"/>
  <c r="I1003" i="4"/>
  <c r="I1004" i="4" a="1"/>
  <c r="I1004" i="4"/>
  <c r="I1005" i="4" a="1"/>
  <c r="I1005" i="4"/>
  <c r="I1006" i="4" a="1"/>
  <c r="I1006" i="4"/>
  <c r="I1007" i="4" a="1"/>
  <c r="I1007" i="4"/>
  <c r="I1008" i="4" a="1"/>
  <c r="I1008" i="4"/>
  <c r="I1009" i="4" a="1"/>
  <c r="I1009" i="4"/>
  <c r="I1010" i="4" a="1"/>
  <c r="I1010" i="4"/>
  <c r="I1011" i="4" a="1"/>
  <c r="I1011" i="4"/>
  <c r="I1012" i="4" a="1"/>
  <c r="I1012" i="4"/>
  <c r="I1013" i="4" a="1"/>
  <c r="I1013" i="4"/>
  <c r="I1014" i="4" a="1"/>
  <c r="I1014" i="4"/>
  <c r="I1015" i="4" a="1"/>
  <c r="I1015" i="4"/>
  <c r="I1016" i="4" a="1"/>
  <c r="I1016" i="4"/>
  <c r="I1017" i="4" a="1"/>
  <c r="I1017" i="4"/>
  <c r="I1018" i="4" a="1"/>
  <c r="I1018" i="4"/>
  <c r="I1019" i="4" a="1"/>
  <c r="I1019" i="4"/>
  <c r="I1020" i="4" a="1"/>
  <c r="I1020" i="4"/>
  <c r="I1021" i="4" a="1"/>
  <c r="I1021" i="4"/>
  <c r="I1022" i="4" a="1"/>
  <c r="I1022" i="4"/>
  <c r="I1023" i="4" a="1"/>
  <c r="I1023" i="4"/>
  <c r="I1024" i="4" a="1"/>
  <c r="I1024" i="4"/>
  <c r="I1025" i="4" a="1"/>
  <c r="I1025" i="4"/>
  <c r="I1026" i="4" a="1"/>
  <c r="I1026" i="4"/>
  <c r="I1027" i="4" a="1"/>
  <c r="I1027" i="4"/>
  <c r="I1028" i="4" a="1"/>
  <c r="I1028" i="4"/>
  <c r="I1029" i="4" a="1"/>
  <c r="I1029" i="4"/>
  <c r="I1030" i="4" a="1"/>
  <c r="I1030" i="4"/>
  <c r="I1031" i="4" a="1"/>
  <c r="I1031" i="4"/>
  <c r="I1032" i="4" a="1"/>
  <c r="I1032" i="4"/>
  <c r="I1033" i="4" a="1"/>
  <c r="I1033" i="4"/>
  <c r="I1034" i="4" a="1"/>
  <c r="I1034" i="4"/>
  <c r="I1035" i="4" a="1"/>
  <c r="I1035" i="4"/>
  <c r="I1036" i="4" a="1"/>
  <c r="I1036" i="4"/>
  <c r="I1037" i="4" a="1"/>
  <c r="I1037" i="4"/>
  <c r="I1038" i="4" a="1"/>
  <c r="I1038" i="4"/>
  <c r="I1039" i="4" a="1"/>
  <c r="I1039" i="4"/>
  <c r="I1040" i="4" a="1"/>
  <c r="I1040" i="4"/>
  <c r="I1041" i="4" a="1"/>
  <c r="I1041" i="4"/>
  <c r="I1042" i="4" a="1"/>
  <c r="I1042" i="4"/>
  <c r="I1043" i="4" a="1"/>
  <c r="I1043" i="4"/>
  <c r="I1044" i="4" a="1"/>
  <c r="I1044" i="4"/>
  <c r="I1045" i="4" a="1"/>
  <c r="I1045" i="4"/>
  <c r="I1046" i="4" a="1"/>
  <c r="I1046" i="4"/>
  <c r="I1047" i="4" a="1"/>
  <c r="I1047" i="4"/>
  <c r="I1048" i="4" a="1"/>
  <c r="I1048" i="4"/>
  <c r="I1049" i="4" a="1"/>
  <c r="I1049" i="4"/>
  <c r="I1050" i="4" a="1"/>
  <c r="I1050" i="4"/>
  <c r="I1051" i="4" a="1"/>
  <c r="I1051" i="4"/>
  <c r="I1052" i="4" a="1"/>
  <c r="I1052" i="4"/>
  <c r="I1053" i="4" a="1"/>
  <c r="I1053" i="4"/>
  <c r="I1054" i="4" a="1"/>
  <c r="I1054" i="4"/>
  <c r="I1055" i="4" a="1"/>
  <c r="I1055" i="4"/>
  <c r="I1056" i="4" a="1"/>
  <c r="I1056" i="4"/>
  <c r="I1057" i="4" a="1"/>
  <c r="I1057" i="4"/>
  <c r="I1058" i="4" a="1"/>
  <c r="I1058" i="4"/>
  <c r="I1059" i="4" a="1"/>
  <c r="I1059" i="4"/>
  <c r="I1060" i="4" a="1"/>
  <c r="I1060" i="4"/>
  <c r="I1061" i="4" a="1"/>
  <c r="I1061" i="4"/>
  <c r="I1062" i="4" a="1"/>
  <c r="I1062" i="4"/>
  <c r="I1063" i="4" a="1"/>
  <c r="I1063" i="4"/>
  <c r="I1064" i="4" a="1"/>
  <c r="I1064" i="4"/>
  <c r="I1065" i="4" a="1"/>
  <c r="I1065" i="4"/>
  <c r="I1066" i="4" a="1"/>
  <c r="I1066" i="4"/>
  <c r="I1067" i="4" a="1"/>
  <c r="I1067" i="4"/>
  <c r="I1068" i="4" a="1"/>
  <c r="I1068" i="4"/>
  <c r="I1069" i="4" a="1"/>
  <c r="I1069" i="4"/>
  <c r="I1070" i="4" a="1"/>
  <c r="I1070" i="4"/>
  <c r="I1071" i="4" a="1"/>
  <c r="I1071" i="4"/>
  <c r="I1072" i="4" a="1"/>
  <c r="I1072" i="4"/>
  <c r="I1073" i="4" a="1"/>
  <c r="I1073" i="4"/>
  <c r="I1074" i="4" a="1"/>
  <c r="I1074" i="4"/>
  <c r="I1075" i="4" a="1"/>
  <c r="I1075" i="4"/>
  <c r="I1076" i="4" a="1"/>
  <c r="I1076" i="4"/>
  <c r="I1077" i="4" a="1"/>
  <c r="I1077" i="4"/>
  <c r="I1078" i="4" a="1"/>
  <c r="I1078" i="4"/>
  <c r="I1079" i="4" a="1"/>
  <c r="I1079" i="4"/>
  <c r="I1080" i="4" a="1"/>
  <c r="I1080" i="4"/>
  <c r="I1081" i="4" a="1"/>
  <c r="I1081" i="4"/>
  <c r="I1082" i="4" a="1"/>
  <c r="I1082" i="4"/>
  <c r="I1083" i="4" a="1"/>
  <c r="I1083" i="4"/>
  <c r="I1084" i="4" a="1"/>
  <c r="I1084" i="4"/>
  <c r="I1085" i="4" a="1"/>
  <c r="I1085" i="4"/>
  <c r="I1086" i="4" a="1"/>
  <c r="I1086" i="4"/>
  <c r="I1087" i="4" a="1"/>
  <c r="I1087" i="4"/>
  <c r="I1088" i="4" a="1"/>
  <c r="I1088" i="4"/>
  <c r="I1089" i="4" a="1"/>
  <c r="I1089" i="4"/>
  <c r="I1090" i="4" a="1"/>
  <c r="I1090" i="4"/>
  <c r="I1091" i="4" a="1"/>
  <c r="I1091" i="4"/>
  <c r="I1092" i="4" a="1"/>
  <c r="I1092" i="4"/>
  <c r="I1093" i="4" a="1"/>
  <c r="I1093" i="4"/>
  <c r="I1094" i="4" a="1"/>
  <c r="I1094" i="4"/>
  <c r="I1095" i="4" a="1"/>
  <c r="I1095" i="4"/>
  <c r="I1096" i="4" a="1"/>
  <c r="I1096" i="4"/>
  <c r="I1097" i="4" a="1"/>
  <c r="I1097" i="4"/>
  <c r="I1098" i="4" a="1"/>
  <c r="I1098" i="4"/>
  <c r="I1099" i="4" a="1"/>
  <c r="I1099" i="4"/>
  <c r="I1100" i="4" a="1"/>
  <c r="I1100" i="4"/>
  <c r="I1101" i="4" a="1"/>
  <c r="I1101" i="4"/>
  <c r="I1102" i="4" a="1"/>
  <c r="I1102" i="4"/>
  <c r="I1103" i="4" a="1"/>
  <c r="I1103" i="4"/>
  <c r="I1104" i="4" a="1"/>
  <c r="I1104" i="4"/>
  <c r="I1105" i="4" a="1"/>
  <c r="I1105" i="4"/>
  <c r="I1106" i="4" a="1"/>
  <c r="I1106" i="4"/>
  <c r="I1107" i="4" a="1"/>
  <c r="I1107" i="4"/>
  <c r="I1108" i="4" a="1"/>
  <c r="I1108" i="4"/>
  <c r="I1109" i="4" a="1"/>
  <c r="I1109" i="4"/>
  <c r="I1110" i="4" a="1"/>
  <c r="I1110" i="4"/>
  <c r="I1111" i="4" a="1"/>
  <c r="I1111" i="4"/>
  <c r="I1112" i="4" a="1"/>
  <c r="I1112" i="4"/>
  <c r="I1113" i="4" a="1"/>
  <c r="I1113" i="4"/>
  <c r="I1114" i="4" a="1"/>
  <c r="I1114" i="4"/>
  <c r="I1115" i="4" a="1"/>
  <c r="I1115" i="4"/>
  <c r="I1116" i="4" a="1"/>
  <c r="I1116" i="4"/>
  <c r="I1117" i="4" a="1"/>
  <c r="I1117" i="4"/>
  <c r="I1118" i="4" a="1"/>
  <c r="I1118" i="4"/>
  <c r="I1119" i="4" a="1"/>
  <c r="I1119" i="4"/>
  <c r="I1120" i="4" a="1"/>
  <c r="I1120" i="4"/>
  <c r="I1121" i="4" a="1"/>
  <c r="I1121" i="4"/>
  <c r="I1122" i="4" a="1"/>
  <c r="I1122" i="4"/>
  <c r="I1123" i="4" a="1"/>
  <c r="I1123" i="4"/>
  <c r="I1124" i="4" a="1"/>
  <c r="I1124" i="4"/>
  <c r="I1125" i="4" a="1"/>
  <c r="I1125" i="4"/>
  <c r="I1126" i="4" a="1"/>
  <c r="I1126" i="4"/>
  <c r="I1127" i="4" a="1"/>
  <c r="I1127" i="4"/>
  <c r="I1128" i="4" a="1"/>
  <c r="I1128" i="4"/>
  <c r="I1129" i="4" a="1"/>
  <c r="I1129" i="4"/>
  <c r="I1130" i="4" a="1"/>
  <c r="I1130" i="4"/>
  <c r="I1131" i="4" a="1"/>
  <c r="I1131" i="4"/>
  <c r="I1132" i="4" a="1"/>
  <c r="I1132" i="4"/>
  <c r="I1133" i="4" a="1"/>
  <c r="I1133" i="4"/>
  <c r="I1134" i="4" a="1"/>
  <c r="I1134" i="4"/>
  <c r="I1135" i="4" a="1"/>
  <c r="I1135" i="4"/>
  <c r="I1136" i="4" a="1"/>
  <c r="I1136" i="4"/>
  <c r="I1137" i="4" a="1"/>
  <c r="I1137" i="4"/>
  <c r="I1138" i="4" a="1"/>
  <c r="I1138" i="4"/>
  <c r="I1139" i="4" a="1"/>
  <c r="I1139" i="4"/>
  <c r="I1140" i="4" a="1"/>
  <c r="I1140" i="4"/>
  <c r="I1141" i="4" a="1"/>
  <c r="I1141" i="4"/>
  <c r="I1142" i="4" a="1"/>
  <c r="I1142" i="4"/>
  <c r="I1143" i="4" a="1"/>
  <c r="I1143" i="4"/>
  <c r="I1144" i="4" a="1"/>
  <c r="I1144" i="4"/>
  <c r="I1145" i="4" a="1"/>
  <c r="I1145" i="4"/>
  <c r="I1146" i="4" a="1"/>
  <c r="I1146" i="4"/>
  <c r="I1147" i="4" a="1"/>
  <c r="I1147" i="4"/>
  <c r="I1148" i="4" a="1"/>
  <c r="I1148" i="4"/>
  <c r="I1149" i="4" a="1"/>
  <c r="I1149" i="4"/>
  <c r="I1150" i="4" a="1"/>
  <c r="I1150" i="4"/>
  <c r="I1151" i="4" a="1"/>
  <c r="I1151" i="4"/>
  <c r="I1152" i="4" a="1"/>
  <c r="I1152" i="4"/>
  <c r="I1153" i="4" a="1"/>
  <c r="I1153" i="4"/>
  <c r="I1154" i="4" a="1"/>
  <c r="I1154" i="4"/>
  <c r="I1155" i="4" a="1"/>
  <c r="I1155" i="4"/>
  <c r="I1156" i="4" a="1"/>
  <c r="I1156" i="4"/>
  <c r="I1157" i="4" a="1"/>
  <c r="I1157" i="4"/>
  <c r="I1158" i="4" a="1"/>
  <c r="I1158" i="4"/>
  <c r="I1159" i="4" a="1"/>
  <c r="I1159" i="4"/>
  <c r="I1160" i="4" a="1"/>
  <c r="I1160" i="4"/>
  <c r="I1161" i="4" a="1"/>
  <c r="I1161" i="4"/>
  <c r="I1162" i="4" a="1"/>
  <c r="I1162" i="4"/>
  <c r="I1163" i="4" a="1"/>
  <c r="I1163" i="4"/>
  <c r="I1164" i="4" a="1"/>
  <c r="I1164" i="4"/>
  <c r="I1165" i="4" a="1"/>
  <c r="I1165" i="4"/>
  <c r="I1166" i="4" a="1"/>
  <c r="I1166" i="4"/>
  <c r="I1167" i="4" a="1"/>
  <c r="I1167" i="4"/>
  <c r="I1168" i="4" a="1"/>
  <c r="I1168" i="4"/>
  <c r="I1169" i="4" a="1"/>
  <c r="I1169" i="4"/>
  <c r="I1170" i="4" a="1"/>
  <c r="I1170" i="4"/>
  <c r="I1171" i="4" a="1"/>
  <c r="I1171" i="4"/>
  <c r="I1172" i="4" a="1"/>
  <c r="I1172" i="4"/>
  <c r="I1173" i="4" a="1"/>
  <c r="I1173" i="4"/>
  <c r="I1174" i="4" a="1"/>
  <c r="I1174" i="4"/>
  <c r="I1175" i="4" a="1"/>
  <c r="I1175" i="4"/>
  <c r="I1176" i="4" a="1"/>
  <c r="I1176" i="4"/>
  <c r="I1177" i="4" a="1"/>
  <c r="I1177" i="4"/>
  <c r="I1178" i="4" a="1"/>
  <c r="I1178" i="4"/>
  <c r="I1179" i="4" a="1"/>
  <c r="I1179" i="4"/>
  <c r="I1180" i="4" a="1"/>
  <c r="I1180" i="4"/>
  <c r="I1181" i="4" a="1"/>
  <c r="I1181" i="4"/>
  <c r="I1182" i="4" a="1"/>
  <c r="I1182" i="4"/>
  <c r="I1183" i="4" a="1"/>
  <c r="I1183" i="4"/>
  <c r="I1184" i="4" a="1"/>
  <c r="I1184" i="4"/>
  <c r="I1185" i="4" a="1"/>
  <c r="I1185" i="4"/>
  <c r="I1186" i="4" a="1"/>
  <c r="I1186" i="4"/>
  <c r="I1187" i="4" a="1"/>
  <c r="I1187" i="4"/>
  <c r="I1188" i="4" a="1"/>
  <c r="I1188" i="4"/>
  <c r="I1189" i="4" a="1"/>
  <c r="I1189" i="4"/>
  <c r="I1190" i="4" a="1"/>
  <c r="I1190" i="4"/>
  <c r="I1191" i="4" a="1"/>
  <c r="I1191" i="4"/>
  <c r="I1192" i="4" a="1"/>
  <c r="I1192" i="4"/>
  <c r="I1193" i="4" a="1"/>
  <c r="I1193" i="4"/>
  <c r="I1194" i="4" a="1"/>
  <c r="I1194" i="4"/>
  <c r="I1195" i="4" a="1"/>
  <c r="I1195" i="4"/>
  <c r="I1196" i="4" a="1"/>
  <c r="I1196" i="4"/>
  <c r="I1197" i="4" a="1"/>
  <c r="I1197" i="4"/>
  <c r="I1198" i="4" a="1"/>
  <c r="I1198" i="4"/>
  <c r="I1199" i="4" a="1"/>
  <c r="I1199" i="4"/>
  <c r="I1200" i="4" a="1"/>
  <c r="I1200" i="4"/>
  <c r="I1201" i="4" a="1"/>
  <c r="I1201" i="4"/>
  <c r="I1202" i="4" a="1"/>
  <c r="I1202" i="4"/>
  <c r="I1203" i="4" a="1"/>
  <c r="I1203" i="4"/>
  <c r="I1204" i="4" a="1"/>
  <c r="I1204" i="4"/>
  <c r="I1205" i="4" a="1"/>
  <c r="I1205" i="4"/>
  <c r="I1206" i="4" a="1"/>
  <c r="I1206" i="4"/>
  <c r="I1207" i="4" a="1"/>
  <c r="I1207" i="4"/>
  <c r="I1208" i="4" a="1"/>
  <c r="I1208" i="4"/>
  <c r="I1209" i="4" a="1"/>
  <c r="I1209" i="4"/>
  <c r="I1210" i="4" a="1"/>
  <c r="I1210" i="4"/>
  <c r="I1211" i="4" a="1"/>
  <c r="I1211" i="4"/>
  <c r="I1212" i="4" a="1"/>
  <c r="I1212" i="4"/>
  <c r="I1213" i="4" a="1"/>
  <c r="I1213" i="4"/>
  <c r="I1214" i="4" a="1"/>
  <c r="I1214" i="4"/>
  <c r="I1215" i="4" a="1"/>
  <c r="I1215" i="4"/>
  <c r="I1216" i="4" a="1"/>
  <c r="I1216" i="4"/>
  <c r="I1217" i="4" a="1"/>
  <c r="I1217" i="4"/>
  <c r="I1218" i="4" a="1"/>
  <c r="I1218" i="4"/>
  <c r="I1219" i="4" a="1"/>
  <c r="I1219" i="4"/>
  <c r="I1220" i="4" a="1"/>
  <c r="I1220" i="4"/>
  <c r="I1221" i="4" a="1"/>
  <c r="I1221" i="4"/>
  <c r="I1222" i="4" a="1"/>
  <c r="I1222" i="4"/>
  <c r="I1223" i="4" a="1"/>
  <c r="I1223" i="4"/>
  <c r="I1224" i="4" a="1"/>
  <c r="I1224" i="4"/>
  <c r="I1225" i="4" a="1"/>
  <c r="I1225" i="4"/>
  <c r="I1226" i="4" a="1"/>
  <c r="I1226" i="4"/>
  <c r="I1227" i="4" a="1"/>
  <c r="I1227" i="4"/>
  <c r="I1228" i="4" a="1"/>
  <c r="I1228" i="4"/>
  <c r="I1229" i="4" a="1"/>
  <c r="I1229" i="4"/>
  <c r="I1230" i="4" a="1"/>
  <c r="I1230" i="4"/>
  <c r="I1231" i="4" a="1"/>
  <c r="I1231" i="4"/>
  <c r="I1232" i="4" a="1"/>
  <c r="I1232" i="4"/>
  <c r="I1233" i="4" a="1"/>
  <c r="I1233" i="4"/>
  <c r="I1234" i="4" a="1"/>
  <c r="I1234" i="4"/>
  <c r="I1235" i="4" a="1"/>
  <c r="I1235" i="4"/>
  <c r="I1236" i="4" a="1"/>
  <c r="I1236" i="4"/>
  <c r="I1237" i="4" a="1"/>
  <c r="I1237" i="4"/>
  <c r="I1238" i="4" a="1"/>
  <c r="I1238" i="4"/>
  <c r="I1239" i="4" a="1"/>
  <c r="I1239" i="4"/>
  <c r="I1240" i="4" a="1"/>
  <c r="I1240" i="4"/>
  <c r="I1241" i="4" a="1"/>
  <c r="I1241" i="4"/>
  <c r="I1242" i="4" a="1"/>
  <c r="I1242" i="4"/>
  <c r="I1243" i="4" a="1"/>
  <c r="I1243" i="4"/>
  <c r="I1244" i="4" a="1"/>
  <c r="I1244" i="4"/>
  <c r="I1245" i="4" a="1"/>
  <c r="I1245" i="4"/>
  <c r="I1246" i="4" a="1"/>
  <c r="I1246" i="4"/>
  <c r="I1247" i="4" a="1"/>
  <c r="I1247" i="4"/>
  <c r="I1248" i="4" a="1"/>
  <c r="I1248" i="4"/>
  <c r="I1249" i="4" a="1"/>
  <c r="I1249" i="4"/>
  <c r="I1250" i="4" a="1"/>
  <c r="I1250" i="4"/>
  <c r="I1251" i="4" a="1"/>
  <c r="I1251" i="4"/>
  <c r="I1252" i="4" a="1"/>
  <c r="I1252" i="4"/>
  <c r="I1253" i="4" a="1"/>
  <c r="I1253" i="4"/>
  <c r="I1254" i="4" a="1"/>
  <c r="I1254" i="4"/>
  <c r="I1255" i="4" a="1"/>
  <c r="I1255" i="4"/>
  <c r="I1256" i="4" a="1"/>
  <c r="I1256" i="4"/>
  <c r="I1257" i="4" a="1"/>
  <c r="I1257" i="4"/>
  <c r="I1258" i="4" a="1"/>
  <c r="I1258" i="4"/>
  <c r="I1259" i="4" a="1"/>
  <c r="I1259" i="4"/>
  <c r="I1260" i="4" a="1"/>
  <c r="I1260" i="4"/>
  <c r="I1261" i="4" a="1"/>
  <c r="I1261" i="4"/>
  <c r="I1262" i="4" a="1"/>
  <c r="I1262" i="4"/>
  <c r="I1263" i="4" a="1"/>
  <c r="I1263" i="4"/>
  <c r="I1264" i="4" a="1"/>
  <c r="I1264" i="4"/>
  <c r="I1265" i="4" a="1"/>
  <c r="I1265" i="4"/>
  <c r="I1266" i="4" a="1"/>
  <c r="I1266" i="4"/>
  <c r="I1267" i="4" a="1"/>
  <c r="I1267" i="4"/>
  <c r="I1268" i="4" a="1"/>
  <c r="I1268" i="4"/>
  <c r="I1269" i="4" a="1"/>
  <c r="I1269" i="4"/>
  <c r="I1270" i="4" a="1"/>
  <c r="I1270" i="4"/>
  <c r="I1271" i="4" a="1"/>
  <c r="I1271" i="4"/>
  <c r="I1272" i="4" a="1"/>
  <c r="I1272" i="4"/>
  <c r="I1273" i="4" a="1"/>
  <c r="I1273" i="4"/>
  <c r="I1274" i="4" a="1"/>
  <c r="I1274" i="4"/>
  <c r="I1275" i="4" a="1"/>
  <c r="I1275" i="4"/>
  <c r="I1276" i="4" a="1"/>
  <c r="I1276" i="4"/>
  <c r="I1277" i="4" a="1"/>
  <c r="I1277" i="4"/>
  <c r="I1278" i="4" a="1"/>
  <c r="I1278" i="4"/>
  <c r="I1279" i="4" a="1"/>
  <c r="I1279" i="4"/>
  <c r="I1280" i="4" a="1"/>
  <c r="I1280" i="4"/>
  <c r="I1281" i="4" a="1"/>
  <c r="I1281" i="4"/>
  <c r="I1282" i="4" a="1"/>
  <c r="I1282" i="4"/>
  <c r="I1283" i="4" a="1"/>
  <c r="I1283" i="4"/>
  <c r="I1284" i="4" a="1"/>
  <c r="I1284" i="4"/>
  <c r="I1285" i="4" a="1"/>
  <c r="I1285" i="4"/>
  <c r="I1286" i="4" a="1"/>
  <c r="I1286" i="4"/>
  <c r="I1287" i="4" a="1"/>
  <c r="I1287" i="4"/>
  <c r="I1288" i="4" a="1"/>
  <c r="I1288" i="4"/>
  <c r="I1289" i="4" a="1"/>
  <c r="I1289" i="4"/>
  <c r="I1290" i="4" a="1"/>
  <c r="I1290" i="4"/>
  <c r="I1291" i="4" a="1"/>
  <c r="I1291" i="4"/>
  <c r="I1292" i="4" a="1"/>
  <c r="I1292" i="4"/>
  <c r="I1293" i="4" a="1"/>
  <c r="I1293" i="4"/>
  <c r="I1294" i="4" a="1"/>
  <c r="I1294" i="4"/>
  <c r="I1295" i="4" a="1"/>
  <c r="I1295" i="4"/>
  <c r="I1296" i="4" a="1"/>
  <c r="I1296" i="4"/>
  <c r="I1297" i="4" a="1"/>
  <c r="I1297" i="4"/>
  <c r="I1298" i="4" a="1"/>
  <c r="I1298" i="4"/>
  <c r="I1299" i="4" a="1"/>
  <c r="I1299" i="4"/>
  <c r="I1300" i="4" a="1"/>
  <c r="I1300" i="4"/>
  <c r="I1301" i="4" a="1"/>
  <c r="I1301" i="4"/>
  <c r="I1302" i="4" a="1"/>
  <c r="I1302" i="4"/>
  <c r="I1303" i="4" a="1"/>
  <c r="I1303" i="4"/>
  <c r="I1304" i="4" a="1"/>
  <c r="I1304" i="4"/>
  <c r="I1305" i="4" a="1"/>
  <c r="I1305" i="4"/>
  <c r="I1306" i="4" a="1"/>
  <c r="I1306" i="4"/>
  <c r="I1307" i="4" a="1"/>
  <c r="I1307" i="4"/>
  <c r="I1308" i="4" a="1"/>
  <c r="I1308" i="4"/>
  <c r="I1309" i="4" a="1"/>
  <c r="I1309" i="4"/>
  <c r="I1310" i="4" a="1"/>
  <c r="I1310" i="4"/>
  <c r="I1311" i="4" a="1"/>
  <c r="I1311" i="4"/>
  <c r="I1312" i="4" a="1"/>
  <c r="I1312" i="4"/>
  <c r="I1313" i="4" a="1"/>
  <c r="I1313" i="4"/>
  <c r="I1314" i="4" a="1"/>
  <c r="I1314" i="4"/>
  <c r="I1315" i="4" a="1"/>
  <c r="I1315" i="4"/>
  <c r="I1316" i="4" a="1"/>
  <c r="I1316" i="4"/>
  <c r="I1317" i="4" a="1"/>
  <c r="I1317" i="4"/>
  <c r="I1318" i="4" a="1"/>
  <c r="I1318" i="4"/>
  <c r="I1319" i="4" a="1"/>
  <c r="I1319" i="4"/>
  <c r="I1320" i="4" a="1"/>
  <c r="I1320" i="4"/>
  <c r="I1321" i="4" a="1"/>
  <c r="I1321" i="4"/>
  <c r="I1322" i="4" a="1"/>
  <c r="I1322" i="4"/>
  <c r="I1323" i="4" a="1"/>
  <c r="I1323" i="4"/>
  <c r="I1324" i="4" a="1"/>
  <c r="I1324" i="4"/>
  <c r="I1325" i="4" a="1"/>
  <c r="I1325" i="4"/>
  <c r="I1326" i="4" a="1"/>
  <c r="I1326" i="4"/>
  <c r="I1327" i="4" a="1"/>
  <c r="I1327" i="4"/>
  <c r="I1328" i="4" a="1"/>
  <c r="I1328" i="4"/>
  <c r="I1329" i="4" a="1"/>
  <c r="I1329" i="4"/>
  <c r="I1330" i="4" a="1"/>
  <c r="I1330" i="4"/>
  <c r="I1331" i="4" a="1"/>
  <c r="I1331" i="4"/>
  <c r="I1332" i="4" a="1"/>
  <c r="I1332" i="4"/>
  <c r="I1333" i="4" a="1"/>
  <c r="I1333" i="4"/>
  <c r="I1334" i="4" a="1"/>
  <c r="I1334" i="4"/>
  <c r="I1335" i="4" a="1"/>
  <c r="I1335" i="4"/>
  <c r="I1336" i="4" a="1"/>
  <c r="I1336" i="4"/>
  <c r="I1337" i="4" a="1"/>
  <c r="I1337" i="4"/>
  <c r="I1338" i="4" a="1"/>
  <c r="I1338" i="4"/>
  <c r="I1339" i="4" a="1"/>
  <c r="I1339" i="4"/>
  <c r="I1340" i="4" a="1"/>
  <c r="I1340" i="4"/>
  <c r="I1341" i="4" a="1"/>
  <c r="I1341" i="4"/>
  <c r="I1342" i="4" a="1"/>
  <c r="I1342" i="4"/>
  <c r="I1343" i="4" a="1"/>
  <c r="I1343" i="4"/>
  <c r="I1344" i="4" a="1"/>
  <c r="I1344" i="4"/>
  <c r="I1345" i="4" a="1"/>
  <c r="I1345" i="4"/>
  <c r="I1346" i="4" a="1"/>
  <c r="I1346" i="4"/>
  <c r="I1347" i="4" a="1"/>
  <c r="I1347" i="4"/>
  <c r="I1348" i="4" a="1"/>
  <c r="I1348" i="4"/>
  <c r="I1349" i="4" a="1"/>
  <c r="I1349" i="4"/>
  <c r="I1350" i="4" a="1"/>
  <c r="I1350" i="4"/>
  <c r="I1351" i="4" a="1"/>
  <c r="I1351" i="4"/>
  <c r="I1352" i="4" a="1"/>
  <c r="I1352" i="4"/>
  <c r="I1353" i="4" a="1"/>
  <c r="I1353" i="4"/>
  <c r="I1354" i="4" a="1"/>
  <c r="I1354" i="4"/>
  <c r="I1355" i="4" a="1"/>
  <c r="I1355" i="4"/>
  <c r="I1356" i="4" a="1"/>
  <c r="I1356" i="4"/>
  <c r="I1357" i="4" a="1"/>
  <c r="I1357" i="4"/>
  <c r="I1358" i="4" a="1"/>
  <c r="I1358" i="4"/>
  <c r="I1359" i="4" a="1"/>
  <c r="I1359" i="4"/>
  <c r="I1360" i="4" a="1"/>
  <c r="I1360" i="4"/>
  <c r="I1361" i="4" a="1"/>
  <c r="I1361" i="4"/>
  <c r="I1362" i="4" a="1"/>
  <c r="I1362" i="4"/>
  <c r="I1363" i="4" a="1"/>
  <c r="I1363" i="4"/>
  <c r="I1364" i="4" a="1"/>
  <c r="I1364" i="4"/>
  <c r="I1365" i="4" a="1"/>
  <c r="I1365" i="4"/>
  <c r="I1366" i="4" a="1"/>
  <c r="I1366" i="4"/>
  <c r="I1367" i="4" a="1"/>
  <c r="I1367" i="4"/>
  <c r="I1368" i="4" a="1"/>
  <c r="I1368" i="4"/>
  <c r="I1369" i="4" a="1"/>
  <c r="I1369" i="4"/>
  <c r="I1370" i="4" a="1"/>
  <c r="I1370" i="4"/>
  <c r="I1371" i="4" a="1"/>
  <c r="I1371" i="4"/>
  <c r="I1372" i="4" a="1"/>
  <c r="I1372" i="4"/>
  <c r="I1373" i="4" a="1"/>
  <c r="I1373" i="4"/>
  <c r="I1374" i="4" a="1"/>
  <c r="I1374" i="4"/>
  <c r="I1375" i="4" a="1"/>
  <c r="I1375" i="4"/>
  <c r="I1376" i="4" a="1"/>
  <c r="I1376" i="4"/>
  <c r="I1377" i="4" a="1"/>
  <c r="I1377" i="4"/>
  <c r="I1378" i="4" a="1"/>
  <c r="I1378" i="4"/>
  <c r="I1379" i="4" a="1"/>
  <c r="I1379" i="4"/>
  <c r="I1380" i="4" a="1"/>
  <c r="I1380" i="4"/>
  <c r="I1381" i="4" a="1"/>
  <c r="I1381" i="4"/>
  <c r="I1382" i="4" a="1"/>
  <c r="I1382" i="4"/>
  <c r="I1383" i="4" a="1"/>
  <c r="I1383" i="4"/>
  <c r="I1384" i="4" a="1"/>
  <c r="I1384" i="4"/>
  <c r="I1385" i="4" a="1"/>
  <c r="I1385" i="4"/>
  <c r="I1386" i="4" a="1"/>
  <c r="I1386" i="4"/>
  <c r="I1387" i="4" a="1"/>
  <c r="I1387" i="4"/>
  <c r="I1388" i="4" a="1"/>
  <c r="I1388" i="4"/>
  <c r="I1389" i="4" a="1"/>
  <c r="I1389" i="4"/>
  <c r="I1390" i="4" a="1"/>
  <c r="I1390" i="4"/>
  <c r="I1391" i="4" a="1"/>
  <c r="I1391" i="4"/>
  <c r="I1392" i="4" a="1"/>
  <c r="I1392" i="4"/>
  <c r="I1393" i="4" a="1"/>
  <c r="I1393" i="4"/>
  <c r="I1394" i="4" a="1"/>
  <c r="I1394" i="4"/>
  <c r="I1395" i="4" a="1"/>
  <c r="I1395" i="4"/>
  <c r="I1396" i="4" a="1"/>
  <c r="I1396" i="4"/>
  <c r="I1397" i="4" a="1"/>
  <c r="I1397" i="4"/>
  <c r="I1398" i="4" a="1"/>
  <c r="I1398" i="4"/>
  <c r="I1399" i="4" a="1"/>
  <c r="I1399" i="4"/>
  <c r="I1400" i="4" a="1"/>
  <c r="I1400" i="4"/>
  <c r="I1401" i="4" a="1"/>
  <c r="I1401" i="4"/>
  <c r="I1402" i="4" a="1"/>
  <c r="I1402" i="4"/>
  <c r="I1403" i="4" a="1"/>
  <c r="I1403" i="4"/>
  <c r="I1404" i="4" a="1"/>
  <c r="I1404" i="4"/>
  <c r="I1405" i="4" a="1"/>
  <c r="I1405" i="4"/>
  <c r="I1406" i="4" a="1"/>
  <c r="I1406" i="4"/>
  <c r="I1407" i="4" a="1"/>
  <c r="I1407" i="4"/>
  <c r="I1408" i="4" a="1"/>
  <c r="I1408" i="4"/>
  <c r="I1409" i="4" a="1"/>
  <c r="I1409" i="4"/>
  <c r="I1410" i="4" a="1"/>
  <c r="I1410" i="4"/>
  <c r="I1411" i="4" a="1"/>
  <c r="I1411" i="4"/>
  <c r="I1412" i="4" a="1"/>
  <c r="I1412" i="4"/>
  <c r="I1413" i="4" a="1"/>
  <c r="I1413" i="4"/>
  <c r="I1414" i="4" a="1"/>
  <c r="I1414" i="4"/>
  <c r="I1415" i="4" a="1"/>
  <c r="I1415" i="4"/>
  <c r="I1416" i="4" a="1"/>
  <c r="I1416" i="4"/>
  <c r="I1417" i="4" a="1"/>
  <c r="I1417" i="4"/>
  <c r="I1418" i="4" a="1"/>
  <c r="I1418" i="4"/>
  <c r="I1419" i="4" a="1"/>
  <c r="I1419" i="4"/>
  <c r="I1420" i="4" a="1"/>
  <c r="I1420" i="4"/>
  <c r="I1421" i="4" a="1"/>
  <c r="I1421" i="4"/>
  <c r="I1422" i="4" a="1"/>
  <c r="I1422" i="4"/>
  <c r="I1423" i="4" a="1"/>
  <c r="I1423" i="4"/>
  <c r="I1424" i="4" a="1"/>
  <c r="I1424" i="4"/>
  <c r="I1425" i="4" a="1"/>
  <c r="I1425" i="4"/>
  <c r="I1426" i="4" a="1"/>
  <c r="I1426" i="4"/>
  <c r="I1427" i="4" a="1"/>
  <c r="I1427" i="4"/>
  <c r="I1428" i="4" a="1"/>
  <c r="I1428" i="4"/>
  <c r="I1429" i="4" a="1"/>
  <c r="I1429" i="4"/>
  <c r="I1430" i="4" a="1"/>
  <c r="I1430" i="4"/>
  <c r="I1431" i="4" a="1"/>
  <c r="I1431" i="4"/>
  <c r="I1432" i="4" a="1"/>
  <c r="I1432" i="4"/>
  <c r="I1433" i="4" a="1"/>
  <c r="I1433" i="4"/>
  <c r="I1434" i="4" a="1"/>
  <c r="I1434" i="4"/>
  <c r="I1435" i="4" a="1"/>
  <c r="I1435" i="4"/>
  <c r="I1436" i="4" a="1"/>
  <c r="I1436" i="4"/>
  <c r="I1437" i="4" a="1"/>
  <c r="I1437" i="4"/>
  <c r="I1438" i="4" a="1"/>
  <c r="I1438" i="4"/>
  <c r="I1439" i="4" a="1"/>
  <c r="I1439" i="4"/>
  <c r="I1440" i="4" a="1"/>
  <c r="I1440" i="4"/>
  <c r="I1441" i="4" a="1"/>
  <c r="I1441" i="4"/>
  <c r="I1442" i="4" a="1"/>
  <c r="I1442" i="4"/>
  <c r="I1443" i="4" a="1"/>
  <c r="I1443" i="4"/>
  <c r="I1444" i="4" a="1"/>
  <c r="I1444" i="4"/>
  <c r="I1445" i="4" a="1"/>
  <c r="I1445" i="4"/>
  <c r="I1446" i="4" a="1"/>
  <c r="I1446" i="4"/>
  <c r="I1447" i="4" a="1"/>
  <c r="I1447" i="4"/>
  <c r="I1448" i="4" a="1"/>
  <c r="I1448" i="4"/>
  <c r="I1449" i="4" a="1"/>
  <c r="I1449" i="4"/>
  <c r="I1450" i="4" a="1"/>
  <c r="I1450" i="4"/>
  <c r="I1451" i="4" a="1"/>
  <c r="I1451" i="4"/>
  <c r="I1452" i="4" a="1"/>
  <c r="I1452" i="4"/>
  <c r="I1453" i="4" a="1"/>
  <c r="I1453" i="4"/>
  <c r="I1454" i="4" a="1"/>
  <c r="I1454" i="4"/>
  <c r="I1455" i="4" a="1"/>
  <c r="I1455" i="4"/>
  <c r="I1456" i="4" a="1"/>
  <c r="I1456" i="4"/>
  <c r="I1457" i="4" a="1"/>
  <c r="I1457" i="4"/>
  <c r="I1458" i="4" a="1"/>
  <c r="I1458" i="4"/>
  <c r="I1459" i="4" a="1"/>
  <c r="I1459" i="4"/>
  <c r="I1460" i="4" a="1"/>
  <c r="I1460" i="4"/>
  <c r="I1461" i="4" a="1"/>
  <c r="I1461" i="4"/>
  <c r="I1462" i="4" a="1"/>
  <c r="I1462" i="4"/>
  <c r="I1463" i="4" a="1"/>
  <c r="I1463" i="4"/>
  <c r="I1464" i="4" a="1"/>
  <c r="I1464" i="4"/>
  <c r="I1465" i="4" a="1"/>
  <c r="I1465" i="4"/>
  <c r="I1466" i="4" a="1"/>
  <c r="I1466" i="4"/>
  <c r="I1467" i="4" a="1"/>
  <c r="I1467" i="4"/>
  <c r="I1468" i="4" a="1"/>
  <c r="I1468" i="4"/>
  <c r="I1469" i="4" a="1"/>
  <c r="I1469" i="4"/>
  <c r="I1470" i="4" a="1"/>
  <c r="I1470" i="4"/>
  <c r="I1471" i="4" a="1"/>
  <c r="I1471" i="4"/>
  <c r="I1472" i="4" a="1"/>
  <c r="I1472" i="4"/>
  <c r="I1473" i="4" a="1"/>
  <c r="I1473" i="4"/>
  <c r="I1474" i="4" a="1"/>
  <c r="I1474" i="4"/>
  <c r="I1475" i="4" a="1"/>
  <c r="I1475" i="4"/>
  <c r="I1476" i="4" a="1"/>
  <c r="I1476" i="4"/>
  <c r="I1477" i="4" a="1"/>
  <c r="I1477" i="4"/>
  <c r="I1478" i="4" a="1"/>
  <c r="I1478" i="4"/>
  <c r="I1479" i="4" a="1"/>
  <c r="I1479" i="4"/>
  <c r="I1480" i="4" a="1"/>
  <c r="I1480" i="4"/>
  <c r="I1481" i="4" a="1"/>
  <c r="I1481" i="4"/>
  <c r="I1482" i="4" a="1"/>
  <c r="I1482" i="4"/>
  <c r="I1483" i="4" a="1"/>
  <c r="I1483" i="4"/>
  <c r="I1484" i="4" a="1"/>
  <c r="I1484" i="4"/>
  <c r="I1485" i="4" a="1"/>
  <c r="I1485" i="4"/>
  <c r="I1486" i="4" a="1"/>
  <c r="I1486" i="4"/>
  <c r="I1487" i="4" a="1"/>
  <c r="I1487" i="4"/>
  <c r="I1488" i="4" a="1"/>
  <c r="I1488" i="4"/>
  <c r="I1489" i="4" a="1"/>
  <c r="I1489" i="4"/>
  <c r="I1490" i="4" a="1"/>
  <c r="I1490" i="4"/>
  <c r="I1491" i="4" a="1"/>
  <c r="I1491" i="4"/>
  <c r="I1492" i="4" a="1"/>
  <c r="I1492" i="4"/>
  <c r="I1493" i="4" a="1"/>
  <c r="I1493" i="4"/>
  <c r="I1494" i="4" a="1"/>
  <c r="I1494" i="4"/>
  <c r="I1495" i="4" a="1"/>
  <c r="I1495" i="4"/>
  <c r="I1496" i="4" a="1"/>
  <c r="I1496" i="4"/>
  <c r="I1497" i="4" a="1"/>
  <c r="I1497" i="4"/>
  <c r="I1498" i="4" a="1"/>
  <c r="I1498" i="4"/>
  <c r="I1499" i="4" a="1"/>
  <c r="I1499" i="4"/>
  <c r="I1500" i="4" a="1"/>
  <c r="I1500" i="4"/>
  <c r="I1501" i="4" a="1"/>
  <c r="I1501" i="4"/>
  <c r="I1502" i="4" a="1"/>
  <c r="I1502" i="4"/>
  <c r="I1503" i="4" a="1"/>
  <c r="I1503" i="4"/>
  <c r="I1504" i="4" a="1"/>
  <c r="I1504" i="4"/>
  <c r="I1505" i="4" a="1"/>
  <c r="I1505" i="4"/>
  <c r="I1506" i="4" a="1"/>
  <c r="I1506" i="4"/>
  <c r="I1507" i="4" a="1"/>
  <c r="I1507" i="4"/>
  <c r="I1508" i="4" a="1"/>
  <c r="I1508" i="4"/>
  <c r="I1509" i="4" a="1"/>
  <c r="I1509" i="4"/>
  <c r="I1510" i="4" a="1"/>
  <c r="I1510" i="4"/>
  <c r="I1511" i="4" a="1"/>
  <c r="I1511" i="4"/>
  <c r="I1512" i="4" a="1"/>
  <c r="I1512" i="4"/>
  <c r="I1513" i="4" a="1"/>
  <c r="I1513" i="4"/>
  <c r="I1514" i="4" a="1"/>
  <c r="I1514" i="4"/>
  <c r="I1515" i="4" a="1"/>
  <c r="I1515" i="4"/>
  <c r="I1516" i="4" a="1"/>
  <c r="I1516" i="4"/>
  <c r="I1517" i="4" a="1"/>
  <c r="I1517" i="4"/>
  <c r="I1518" i="4" a="1"/>
  <c r="I1518" i="4"/>
  <c r="I1519" i="4" a="1"/>
  <c r="I1519" i="4"/>
  <c r="I1520" i="4" a="1"/>
  <c r="I1520" i="4"/>
  <c r="I1521" i="4" a="1"/>
  <c r="I1521" i="4"/>
  <c r="I1522" i="4" a="1"/>
  <c r="I1522" i="4"/>
  <c r="I1523" i="4" a="1"/>
  <c r="I1523" i="4"/>
  <c r="I1524" i="4" a="1"/>
  <c r="I1524" i="4"/>
  <c r="I1525" i="4" a="1"/>
  <c r="I1525" i="4"/>
  <c r="I1526" i="4" a="1"/>
  <c r="I1526" i="4"/>
  <c r="I1527" i="4" a="1"/>
  <c r="I1527" i="4"/>
  <c r="I1528" i="4" a="1"/>
  <c r="I1528" i="4"/>
  <c r="I1529" i="4" a="1"/>
  <c r="I1529" i="4"/>
  <c r="I1530" i="4" a="1"/>
  <c r="I1530" i="4"/>
  <c r="I1531" i="4" a="1"/>
  <c r="I1531" i="4"/>
  <c r="I1532" i="4" a="1"/>
  <c r="I1532" i="4"/>
  <c r="I1533" i="4" a="1"/>
  <c r="I1533" i="4"/>
  <c r="I1534" i="4" a="1"/>
  <c r="I1534" i="4"/>
  <c r="I1535" i="4" a="1"/>
  <c r="I1535" i="4"/>
  <c r="I1536" i="4" a="1"/>
  <c r="I1536" i="4"/>
  <c r="I1537" i="4" a="1"/>
  <c r="I1537" i="4"/>
  <c r="I1538" i="4" a="1"/>
  <c r="I1538" i="4"/>
  <c r="I1539" i="4" a="1"/>
  <c r="I1539" i="4"/>
  <c r="I1540" i="4" a="1"/>
  <c r="I1540" i="4"/>
  <c r="I1541" i="4" a="1"/>
  <c r="I1541" i="4"/>
  <c r="I1542" i="4" a="1"/>
  <c r="I1542" i="4"/>
  <c r="I1543" i="4" a="1"/>
  <c r="I1543" i="4"/>
  <c r="I1544" i="4" a="1"/>
  <c r="I1544" i="4"/>
  <c r="I1545" i="4" a="1"/>
  <c r="I1545" i="4"/>
  <c r="I1546" i="4" a="1"/>
  <c r="I1546" i="4"/>
  <c r="I1547" i="4" a="1"/>
  <c r="I1547" i="4"/>
  <c r="I1548" i="4" a="1"/>
  <c r="I1548" i="4"/>
  <c r="I1549" i="4" a="1"/>
  <c r="I1549" i="4"/>
  <c r="I1550" i="4" a="1"/>
  <c r="I1550" i="4"/>
  <c r="I1551" i="4" a="1"/>
  <c r="I1551" i="4"/>
  <c r="I1552" i="4" a="1"/>
  <c r="I1552" i="4"/>
  <c r="I1553" i="4" a="1"/>
  <c r="I1553" i="4"/>
  <c r="I1554" i="4" a="1"/>
  <c r="I1554" i="4"/>
  <c r="I1555" i="4" a="1"/>
  <c r="I1555" i="4"/>
  <c r="I1556" i="4" a="1"/>
  <c r="I1556" i="4"/>
  <c r="I1557" i="4" a="1"/>
  <c r="I1557" i="4"/>
  <c r="I1558" i="4" a="1"/>
  <c r="I1558" i="4"/>
  <c r="I1559" i="4" a="1"/>
  <c r="I1559" i="4"/>
  <c r="I1560" i="4" a="1"/>
  <c r="I1560" i="4"/>
  <c r="I1561" i="4" a="1"/>
  <c r="I1561" i="4"/>
  <c r="I1562" i="4" a="1"/>
  <c r="I1562" i="4"/>
  <c r="I1563" i="4" a="1"/>
  <c r="I1563" i="4"/>
  <c r="I1564" i="4" a="1"/>
  <c r="I1564" i="4"/>
  <c r="I1565" i="4" a="1"/>
  <c r="I1565" i="4"/>
  <c r="I1566" i="4" a="1"/>
  <c r="I1566" i="4"/>
  <c r="I1567" i="4" a="1"/>
  <c r="I1567" i="4"/>
  <c r="I1568" i="4" a="1"/>
  <c r="I1568" i="4"/>
  <c r="I1569" i="4" a="1"/>
  <c r="I1569" i="4"/>
  <c r="I1570" i="4" a="1"/>
  <c r="I1570" i="4"/>
  <c r="I1571" i="4" a="1"/>
  <c r="I1571" i="4"/>
  <c r="I1572" i="4" a="1"/>
  <c r="I1572" i="4"/>
  <c r="I1573" i="4" a="1"/>
  <c r="I1573" i="4"/>
  <c r="I1574" i="4" a="1"/>
  <c r="I1574" i="4"/>
  <c r="I1575" i="4" a="1"/>
  <c r="I1575" i="4"/>
  <c r="I1576" i="4" a="1"/>
  <c r="I1576" i="4"/>
  <c r="I1577" i="4" a="1"/>
  <c r="I1577" i="4"/>
  <c r="I1578" i="4" a="1"/>
  <c r="I1578" i="4"/>
  <c r="I1579" i="4" a="1"/>
  <c r="I1579" i="4"/>
  <c r="I1580" i="4" a="1"/>
  <c r="I1580" i="4"/>
  <c r="I1581" i="4" a="1"/>
  <c r="I1581" i="4"/>
  <c r="I1582" i="4" a="1"/>
  <c r="I1582" i="4"/>
  <c r="I1583" i="4" a="1"/>
  <c r="I1583" i="4"/>
  <c r="I1584" i="4" a="1"/>
  <c r="I1584" i="4"/>
  <c r="I1585" i="4" a="1"/>
  <c r="I1585" i="4"/>
  <c r="I1586" i="4" a="1"/>
  <c r="I1586" i="4"/>
  <c r="I1587" i="4" a="1"/>
  <c r="I1587" i="4"/>
  <c r="I1588" i="4" a="1"/>
  <c r="I1588" i="4"/>
  <c r="I1589" i="4" a="1"/>
  <c r="I1589" i="4"/>
  <c r="I1590" i="4" a="1"/>
  <c r="I1590" i="4"/>
  <c r="I1591" i="4" a="1"/>
  <c r="I1591" i="4"/>
  <c r="I1592" i="4" a="1"/>
  <c r="I1592" i="4"/>
  <c r="I1593" i="4" a="1"/>
  <c r="I1593" i="4"/>
  <c r="I1594" i="4" a="1"/>
  <c r="I1594" i="4"/>
  <c r="I1595" i="4" a="1"/>
  <c r="I1595" i="4"/>
  <c r="I1596" i="4" a="1"/>
  <c r="I1596" i="4"/>
  <c r="I1597" i="4" a="1"/>
  <c r="I1597" i="4"/>
  <c r="I1598" i="4" a="1"/>
  <c r="I1598" i="4"/>
  <c r="I1599" i="4" a="1"/>
  <c r="I1599" i="4"/>
  <c r="I1600" i="4" a="1"/>
  <c r="I1600" i="4"/>
  <c r="I1601" i="4" a="1"/>
  <c r="I1601" i="4"/>
  <c r="I1602" i="4" a="1"/>
  <c r="I1602" i="4"/>
  <c r="I1603" i="4" a="1"/>
  <c r="I1603" i="4"/>
  <c r="I1604" i="4" a="1"/>
  <c r="I1604" i="4"/>
  <c r="I1605" i="4" a="1"/>
  <c r="I1605" i="4"/>
  <c r="I1606" i="4" a="1"/>
  <c r="I1606" i="4"/>
  <c r="I1607" i="4" a="1"/>
  <c r="I1607" i="4"/>
  <c r="I1608" i="4" a="1"/>
  <c r="I1608" i="4"/>
  <c r="I1609" i="4" a="1"/>
  <c r="I1609" i="4"/>
  <c r="I1610" i="4" a="1"/>
  <c r="I1610" i="4"/>
  <c r="I1611" i="4" a="1"/>
  <c r="I1611" i="4"/>
  <c r="I1612" i="4" a="1"/>
  <c r="I1612" i="4"/>
  <c r="I1613" i="4" a="1"/>
  <c r="I1613" i="4"/>
  <c r="I1614" i="4" a="1"/>
  <c r="I1614" i="4"/>
  <c r="I1615" i="4" a="1"/>
  <c r="I1615" i="4"/>
  <c r="I1616" i="4" a="1"/>
  <c r="I1616" i="4"/>
  <c r="I1617" i="4" a="1"/>
  <c r="I1617" i="4"/>
  <c r="I1618" i="4" a="1"/>
  <c r="I1618" i="4"/>
  <c r="I1619" i="4" a="1"/>
  <c r="I1619" i="4"/>
  <c r="I1620" i="4" a="1"/>
  <c r="I1620" i="4"/>
  <c r="I1621" i="4" a="1"/>
  <c r="I1621" i="4"/>
  <c r="I1622" i="4" a="1"/>
  <c r="I1622" i="4"/>
  <c r="I1623" i="4" a="1"/>
  <c r="I1623" i="4"/>
  <c r="I1624" i="4" a="1"/>
  <c r="I1624" i="4"/>
  <c r="I1625" i="4" a="1"/>
  <c r="I1625" i="4"/>
  <c r="I1626" i="4" a="1"/>
  <c r="I1626" i="4"/>
  <c r="I1627" i="4" a="1"/>
  <c r="I1627" i="4"/>
  <c r="I1628" i="4" a="1"/>
  <c r="I1628" i="4"/>
  <c r="I1629" i="4" a="1"/>
  <c r="I1629" i="4"/>
  <c r="I1630" i="4" a="1"/>
  <c r="I1630" i="4"/>
  <c r="I1631" i="4" a="1"/>
  <c r="I1631" i="4"/>
  <c r="I1632" i="4" a="1"/>
  <c r="I1632" i="4"/>
  <c r="I1633" i="4" a="1"/>
  <c r="I1633" i="4"/>
  <c r="I1634" i="4" a="1"/>
  <c r="I1634" i="4"/>
  <c r="I1635" i="4" a="1"/>
  <c r="I1635" i="4"/>
  <c r="I1636" i="4" a="1"/>
  <c r="I1636" i="4"/>
  <c r="I1637" i="4" a="1"/>
  <c r="I1637" i="4"/>
  <c r="I1638" i="4" a="1"/>
  <c r="I1638" i="4"/>
  <c r="I1639" i="4" a="1"/>
  <c r="I1639" i="4"/>
  <c r="I1640" i="4" a="1"/>
  <c r="I1640" i="4"/>
  <c r="I1641" i="4" a="1"/>
  <c r="I1641" i="4"/>
  <c r="I1642" i="4" a="1"/>
  <c r="I1642" i="4"/>
  <c r="I1643" i="4" a="1"/>
  <c r="I1643" i="4"/>
  <c r="I1644" i="4" a="1"/>
  <c r="I1644" i="4"/>
  <c r="I1645" i="4" a="1"/>
  <c r="I1645" i="4"/>
  <c r="I1646" i="4" a="1"/>
  <c r="I1646" i="4"/>
  <c r="I1647" i="4" a="1"/>
  <c r="I1647" i="4"/>
  <c r="I1648" i="4" a="1"/>
  <c r="I1648" i="4"/>
  <c r="I1649" i="4" a="1"/>
  <c r="I1649" i="4"/>
  <c r="I1650" i="4" a="1"/>
  <c r="I1650" i="4"/>
  <c r="I1651" i="4" a="1"/>
  <c r="I1651" i="4"/>
  <c r="I1652" i="4" a="1"/>
  <c r="I1652" i="4"/>
  <c r="I1653" i="4" a="1"/>
  <c r="I1653" i="4"/>
  <c r="I1654" i="4" a="1"/>
  <c r="I1654" i="4"/>
  <c r="I1655" i="4" a="1"/>
  <c r="I1655" i="4"/>
  <c r="I1656" i="4" a="1"/>
  <c r="I1656" i="4"/>
  <c r="I1657" i="4" a="1"/>
  <c r="I1657" i="4"/>
  <c r="I1658" i="4" a="1"/>
  <c r="I1658" i="4"/>
  <c r="I1659" i="4" a="1"/>
  <c r="I1659" i="4"/>
  <c r="I1660" i="4" a="1"/>
  <c r="I1660" i="4"/>
  <c r="I1661" i="4" a="1"/>
  <c r="I1661" i="4"/>
  <c r="I1662" i="4" a="1"/>
  <c r="I1662" i="4"/>
  <c r="I1663" i="4" a="1"/>
  <c r="I1663" i="4"/>
  <c r="I1664" i="4" a="1"/>
  <c r="I1664" i="4"/>
  <c r="I1665" i="4" a="1"/>
  <c r="I1665" i="4"/>
  <c r="I1666" i="4" a="1"/>
  <c r="I1666" i="4"/>
  <c r="I1667" i="4" a="1"/>
  <c r="I1667" i="4"/>
  <c r="I1668" i="4" a="1"/>
  <c r="I1668" i="4"/>
  <c r="I1669" i="4" a="1"/>
  <c r="I1669" i="4"/>
  <c r="I1670" i="4" a="1"/>
  <c r="I1670" i="4"/>
  <c r="I1671" i="4" a="1"/>
  <c r="I1671" i="4"/>
  <c r="I1672" i="4" a="1"/>
  <c r="I1672" i="4"/>
  <c r="I1673" i="4" a="1"/>
  <c r="I1673" i="4"/>
  <c r="I1674" i="4" a="1"/>
  <c r="I1674" i="4"/>
  <c r="I1675" i="4" a="1"/>
  <c r="I1675" i="4"/>
  <c r="I1676" i="4" a="1"/>
  <c r="I1676" i="4"/>
  <c r="I1677" i="4" a="1"/>
  <c r="I1677" i="4"/>
  <c r="I1678" i="4" a="1"/>
  <c r="I1678" i="4"/>
  <c r="I1679" i="4" a="1"/>
  <c r="I1679" i="4"/>
  <c r="I1680" i="4" a="1"/>
  <c r="I1680" i="4"/>
  <c r="I1681" i="4" a="1"/>
  <c r="I1681" i="4"/>
  <c r="I1682" i="4" a="1"/>
  <c r="I1682" i="4"/>
  <c r="I1683" i="4" a="1"/>
  <c r="I1683" i="4"/>
  <c r="I1684" i="4" a="1"/>
  <c r="I1684" i="4"/>
  <c r="I1685" i="4" a="1"/>
  <c r="I1685" i="4"/>
  <c r="I1686" i="4" a="1"/>
  <c r="I1686" i="4"/>
  <c r="I1687" i="4" a="1"/>
  <c r="I1687" i="4"/>
  <c r="I1688" i="4" a="1"/>
  <c r="I1688" i="4"/>
  <c r="I1689" i="4" a="1"/>
  <c r="I1689" i="4"/>
  <c r="I1690" i="4" a="1"/>
  <c r="I1690" i="4"/>
  <c r="I1691" i="4" a="1"/>
  <c r="I1691" i="4"/>
  <c r="I1692" i="4" a="1"/>
  <c r="I1692" i="4"/>
  <c r="I1693" i="4" a="1"/>
  <c r="I1693" i="4"/>
  <c r="I1694" i="4" a="1"/>
  <c r="I1694" i="4"/>
  <c r="I1695" i="4" a="1"/>
  <c r="I1695" i="4"/>
  <c r="I1696" i="4" a="1"/>
  <c r="I1696" i="4"/>
  <c r="I1697" i="4" a="1"/>
  <c r="I1697" i="4"/>
  <c r="I1698" i="4" a="1"/>
  <c r="I1698" i="4"/>
  <c r="I1699" i="4" a="1"/>
  <c r="I1699" i="4"/>
  <c r="I1700" i="4" a="1"/>
  <c r="I1700" i="4"/>
  <c r="I1701" i="4" a="1"/>
  <c r="I1701" i="4"/>
  <c r="I1702" i="4" a="1"/>
  <c r="I1702" i="4"/>
  <c r="I1703" i="4" a="1"/>
  <c r="I1703" i="4"/>
  <c r="I1704" i="4" a="1"/>
  <c r="I1704" i="4"/>
  <c r="I1705" i="4" a="1"/>
  <c r="I1705" i="4"/>
  <c r="I1706" i="4" a="1"/>
  <c r="I1706" i="4"/>
  <c r="I1707" i="4" a="1"/>
  <c r="I1707" i="4"/>
  <c r="I1708" i="4" a="1"/>
  <c r="I1708" i="4"/>
  <c r="I1709" i="4" a="1"/>
  <c r="I1709" i="4"/>
  <c r="I1710" i="4" a="1"/>
  <c r="I1710" i="4"/>
  <c r="I1711" i="4" a="1"/>
  <c r="I1711" i="4"/>
  <c r="I1712" i="4" a="1"/>
  <c r="I1712" i="4"/>
  <c r="I1713" i="4" a="1"/>
  <c r="I1713" i="4"/>
  <c r="I1714" i="4" a="1"/>
  <c r="I1714" i="4"/>
  <c r="I1715" i="4" a="1"/>
  <c r="I1715" i="4"/>
  <c r="I1716" i="4" a="1"/>
  <c r="I1716" i="4"/>
  <c r="I1717" i="4" a="1"/>
  <c r="I1717" i="4"/>
  <c r="I1718" i="4" a="1"/>
  <c r="I1718" i="4"/>
  <c r="I1719" i="4" a="1"/>
  <c r="I1719" i="4"/>
  <c r="I1720" i="4" a="1"/>
  <c r="I1720" i="4"/>
  <c r="I1721" i="4" a="1"/>
  <c r="I1721" i="4"/>
  <c r="I1722" i="4" a="1"/>
  <c r="I1722" i="4"/>
  <c r="I1723" i="4" a="1"/>
  <c r="I1723" i="4"/>
  <c r="I1724" i="4" a="1"/>
  <c r="I1724" i="4"/>
  <c r="I1725" i="4" a="1"/>
  <c r="I1725" i="4"/>
  <c r="I1726" i="4" a="1"/>
  <c r="I1726" i="4"/>
  <c r="I1727" i="4" a="1"/>
  <c r="I1727" i="4"/>
  <c r="I1728" i="4" a="1"/>
  <c r="I1728" i="4"/>
  <c r="I1729" i="4" a="1"/>
  <c r="I1729" i="4"/>
  <c r="I1730" i="4" a="1"/>
  <c r="I1730" i="4"/>
  <c r="I1731" i="4" a="1"/>
  <c r="I1731" i="4"/>
  <c r="I1732" i="4" a="1"/>
  <c r="I1732" i="4"/>
  <c r="I1733" i="4" a="1"/>
  <c r="I1733" i="4"/>
  <c r="I1734" i="4" a="1"/>
  <c r="I1734" i="4"/>
  <c r="I1735" i="4" a="1"/>
  <c r="I1735" i="4"/>
  <c r="I1736" i="4" a="1"/>
  <c r="I1736" i="4"/>
  <c r="I1737" i="4" a="1"/>
  <c r="I1737" i="4"/>
  <c r="I1738" i="4" a="1"/>
  <c r="I1738" i="4"/>
  <c r="I1739" i="4" a="1"/>
  <c r="I1739" i="4"/>
  <c r="I1740" i="4" a="1"/>
  <c r="I1740" i="4"/>
  <c r="I1741" i="4" a="1"/>
  <c r="I1741" i="4"/>
  <c r="I1742" i="4" a="1"/>
  <c r="I1742" i="4"/>
  <c r="I1743" i="4" a="1"/>
  <c r="I1743" i="4"/>
  <c r="I1744" i="4" a="1"/>
  <c r="I1744" i="4"/>
  <c r="I1745" i="4" a="1"/>
  <c r="I1745" i="4"/>
  <c r="I1746" i="4" a="1"/>
  <c r="I1746" i="4"/>
  <c r="I1747" i="4" a="1"/>
  <c r="I1747" i="4"/>
  <c r="I1748" i="4" a="1"/>
  <c r="I1748" i="4"/>
  <c r="I1749" i="4" a="1"/>
  <c r="I1749" i="4"/>
  <c r="I1750" i="4" a="1"/>
  <c r="I1750" i="4"/>
  <c r="I1751" i="4" a="1"/>
  <c r="I1751" i="4"/>
  <c r="I1752" i="4" a="1"/>
  <c r="I1752" i="4"/>
  <c r="I1753" i="4" a="1"/>
  <c r="I1753" i="4"/>
  <c r="I1754" i="4" a="1"/>
  <c r="I1754" i="4"/>
  <c r="I1755" i="4" a="1"/>
  <c r="I1755" i="4"/>
  <c r="I1756" i="4" a="1"/>
  <c r="I1756" i="4"/>
  <c r="I1757" i="4" a="1"/>
  <c r="I1757" i="4"/>
  <c r="I1758" i="4" a="1"/>
  <c r="I1758" i="4"/>
  <c r="I1759" i="4" a="1"/>
  <c r="I1759" i="4"/>
  <c r="I1760" i="4" a="1"/>
  <c r="I1760" i="4"/>
  <c r="I1761" i="4" a="1"/>
  <c r="I1761" i="4"/>
  <c r="I1762" i="4" a="1"/>
  <c r="I1762" i="4"/>
  <c r="I1763" i="4" a="1"/>
  <c r="I1763" i="4"/>
  <c r="I1764" i="4" a="1"/>
  <c r="I1764" i="4"/>
  <c r="I1765" i="4" a="1"/>
  <c r="I1765" i="4"/>
  <c r="I1766" i="4" a="1"/>
  <c r="I1766" i="4"/>
  <c r="I1767" i="4" a="1"/>
  <c r="I1767" i="4"/>
  <c r="I1768" i="4" a="1"/>
  <c r="I1768" i="4"/>
  <c r="I1769" i="4" a="1"/>
  <c r="I1769" i="4"/>
  <c r="I1770" i="4" a="1"/>
  <c r="I1770" i="4"/>
  <c r="I1771" i="4" a="1"/>
  <c r="I1771" i="4"/>
  <c r="I1772" i="4" a="1"/>
  <c r="I1772" i="4"/>
  <c r="I1773" i="4" a="1"/>
  <c r="I1773" i="4"/>
  <c r="I1774" i="4" a="1"/>
  <c r="I1774" i="4"/>
  <c r="I1775" i="4" a="1"/>
  <c r="I1775" i="4"/>
  <c r="I1776" i="4" a="1"/>
  <c r="I1776" i="4"/>
  <c r="I1777" i="4" a="1"/>
  <c r="I1777" i="4"/>
  <c r="I1778" i="4" a="1"/>
  <c r="I1778" i="4"/>
  <c r="I1779" i="4" a="1"/>
  <c r="I1779" i="4"/>
  <c r="I1780" i="4" a="1"/>
  <c r="I1780" i="4"/>
  <c r="I1781" i="4" a="1"/>
  <c r="I1781" i="4"/>
  <c r="I1782" i="4" a="1"/>
  <c r="I1782" i="4"/>
  <c r="I1783" i="4" a="1"/>
  <c r="I1783" i="4"/>
  <c r="I1784" i="4" a="1"/>
  <c r="I1784" i="4"/>
  <c r="I1785" i="4" a="1"/>
  <c r="I1785" i="4"/>
  <c r="I1786" i="4" a="1"/>
  <c r="I1786" i="4"/>
  <c r="I1787" i="4" a="1"/>
  <c r="I1787" i="4"/>
  <c r="I1788" i="4" a="1"/>
  <c r="I1788" i="4"/>
  <c r="I1789" i="4" a="1"/>
  <c r="I1789" i="4"/>
  <c r="I1790" i="4" a="1"/>
  <c r="I1790" i="4"/>
  <c r="I1791" i="4" a="1"/>
  <c r="I1791" i="4"/>
  <c r="I1792" i="4" a="1"/>
  <c r="I1792" i="4"/>
  <c r="I1793" i="4" a="1"/>
  <c r="I1793" i="4"/>
  <c r="I1794" i="4" a="1"/>
  <c r="I1794" i="4"/>
  <c r="I1795" i="4" a="1"/>
  <c r="I1795" i="4"/>
  <c r="I1796" i="4" a="1"/>
  <c r="I1796" i="4"/>
  <c r="I1797" i="4" a="1"/>
  <c r="I1797" i="4"/>
  <c r="I1798" i="4" a="1"/>
  <c r="I1798" i="4"/>
  <c r="I1799" i="4" a="1"/>
  <c r="I1799" i="4"/>
  <c r="I1800" i="4" a="1"/>
  <c r="I1800" i="4"/>
  <c r="I1801" i="4" a="1"/>
  <c r="I1801" i="4"/>
  <c r="I1802" i="4" a="1"/>
  <c r="I1802" i="4"/>
  <c r="I1803" i="4" a="1"/>
  <c r="I1803" i="4"/>
  <c r="I1804" i="4" a="1"/>
  <c r="I1804" i="4"/>
  <c r="I1805" i="4" a="1"/>
  <c r="I1805" i="4"/>
  <c r="I1806" i="4" a="1"/>
  <c r="I1806" i="4"/>
  <c r="I1807" i="4" a="1"/>
  <c r="I1807" i="4"/>
  <c r="I1808" i="4" a="1"/>
  <c r="I1808" i="4"/>
  <c r="I1809" i="4" a="1"/>
  <c r="I1809" i="4"/>
  <c r="I1810" i="4" a="1"/>
  <c r="I1810" i="4"/>
  <c r="I1811" i="4" a="1"/>
  <c r="I1811" i="4"/>
  <c r="I1812" i="4" a="1"/>
  <c r="I1812" i="4"/>
  <c r="I1813" i="4" a="1"/>
  <c r="I1813" i="4"/>
  <c r="I1814" i="4" a="1"/>
  <c r="I1814" i="4"/>
  <c r="I1815" i="4" a="1"/>
  <c r="I1815" i="4"/>
  <c r="I1816" i="4" a="1"/>
  <c r="I1816" i="4"/>
  <c r="I1817" i="4" a="1"/>
  <c r="I1817" i="4"/>
  <c r="I1818" i="4" a="1"/>
  <c r="I1818" i="4"/>
  <c r="I1819" i="4" a="1"/>
  <c r="I1819" i="4"/>
  <c r="I1820" i="4" a="1"/>
  <c r="I1820" i="4"/>
  <c r="I1821" i="4" a="1"/>
  <c r="I1821" i="4"/>
  <c r="I1822" i="4" a="1"/>
  <c r="I1822" i="4"/>
  <c r="I1823" i="4" a="1"/>
  <c r="I1823" i="4"/>
  <c r="I1824" i="4" a="1"/>
  <c r="I1824" i="4"/>
  <c r="I1825" i="4" a="1"/>
  <c r="I1825" i="4"/>
  <c r="I1826" i="4" a="1"/>
  <c r="I1826" i="4"/>
  <c r="I1827" i="4" a="1"/>
  <c r="I1827" i="4"/>
  <c r="I1828" i="4" a="1"/>
  <c r="I1828" i="4"/>
  <c r="I1829" i="4" a="1"/>
  <c r="I1829" i="4"/>
  <c r="I1830" i="4" a="1"/>
  <c r="I1830" i="4"/>
  <c r="I1831" i="4" a="1"/>
  <c r="I1831" i="4"/>
  <c r="I1832" i="4" a="1"/>
  <c r="I1832" i="4"/>
  <c r="I1833" i="4" a="1"/>
  <c r="I1833" i="4"/>
  <c r="I1834" i="4" a="1"/>
  <c r="I1834" i="4"/>
  <c r="I1835" i="4" a="1"/>
  <c r="I1835" i="4"/>
  <c r="I1836" i="4" a="1"/>
  <c r="I1836" i="4"/>
  <c r="I1837" i="4" a="1"/>
  <c r="I1837" i="4"/>
  <c r="I1838" i="4" a="1"/>
  <c r="I1838" i="4"/>
  <c r="I1839" i="4" a="1"/>
  <c r="I1839" i="4"/>
  <c r="I1840" i="4" a="1"/>
  <c r="I1840" i="4"/>
  <c r="I1841" i="4" a="1"/>
  <c r="I1841" i="4"/>
  <c r="I1842" i="4" a="1"/>
  <c r="I1842" i="4"/>
  <c r="I1843" i="4" a="1"/>
  <c r="I1843" i="4"/>
  <c r="I1844" i="4" a="1"/>
  <c r="I1844" i="4"/>
  <c r="I1845" i="4" a="1"/>
  <c r="I1845" i="4"/>
  <c r="I1846" i="4" a="1"/>
  <c r="I1846" i="4"/>
  <c r="I1847" i="4" a="1"/>
  <c r="I1847" i="4"/>
  <c r="I1848" i="4" a="1"/>
  <c r="I1848" i="4"/>
  <c r="I1849" i="4" a="1"/>
  <c r="I1849" i="4"/>
  <c r="I1850" i="4" a="1"/>
  <c r="I1850" i="4"/>
  <c r="I1851" i="4" a="1"/>
  <c r="I1851" i="4"/>
  <c r="I1852" i="4" a="1"/>
  <c r="I1852" i="4"/>
  <c r="I1853" i="4" a="1"/>
  <c r="I1853" i="4"/>
  <c r="I1854" i="4" a="1"/>
  <c r="I1854" i="4"/>
  <c r="I1855" i="4" a="1"/>
  <c r="I1855" i="4"/>
  <c r="I1856" i="4" a="1"/>
  <c r="I1856" i="4"/>
  <c r="I1857" i="4" a="1"/>
  <c r="I1857" i="4"/>
  <c r="I1858" i="4" a="1"/>
  <c r="I1858" i="4"/>
  <c r="I1859" i="4" a="1"/>
  <c r="I1859" i="4"/>
  <c r="I1860" i="4" a="1"/>
  <c r="I1860" i="4"/>
  <c r="I1861" i="4" a="1"/>
  <c r="I1861" i="4"/>
  <c r="I1862" i="4" a="1"/>
  <c r="I1862" i="4"/>
  <c r="I1863" i="4" a="1"/>
  <c r="I1863" i="4"/>
  <c r="I1864" i="4" a="1"/>
  <c r="I1864" i="4"/>
  <c r="I1865" i="4" a="1"/>
  <c r="I1865" i="4"/>
  <c r="I1866" i="4" a="1"/>
  <c r="I1866" i="4"/>
  <c r="I1867" i="4" a="1"/>
  <c r="I1867" i="4"/>
  <c r="I1868" i="4" a="1"/>
  <c r="I1868" i="4"/>
  <c r="I1869" i="4" a="1"/>
  <c r="I1869" i="4"/>
  <c r="I1870" i="4" a="1"/>
  <c r="I1870" i="4"/>
  <c r="I1871" i="4" a="1"/>
  <c r="I1871" i="4"/>
  <c r="I1872" i="4" a="1"/>
  <c r="I1872" i="4"/>
  <c r="I1873" i="4" a="1"/>
  <c r="I1873" i="4"/>
  <c r="I1874" i="4" a="1"/>
  <c r="I1874" i="4"/>
  <c r="I1875" i="4" a="1"/>
  <c r="I1875" i="4"/>
  <c r="I1876" i="4" a="1"/>
  <c r="I1876" i="4"/>
  <c r="I1877" i="4" a="1"/>
  <c r="I1877" i="4"/>
  <c r="I1878" i="4" a="1"/>
  <c r="I1878" i="4"/>
  <c r="I1879" i="4" a="1"/>
  <c r="I1879" i="4"/>
  <c r="I1880" i="4" a="1"/>
  <c r="I1880" i="4"/>
  <c r="I1881" i="4" a="1"/>
  <c r="I1881" i="4"/>
  <c r="I1882" i="4" a="1"/>
  <c r="I1882" i="4"/>
  <c r="I1883" i="4" a="1"/>
  <c r="I1883" i="4"/>
  <c r="I1884" i="4" a="1"/>
  <c r="I1884" i="4"/>
  <c r="I1885" i="4" a="1"/>
  <c r="I1885" i="4"/>
  <c r="I1886" i="4" a="1"/>
  <c r="I1886" i="4"/>
  <c r="I1887" i="4" a="1"/>
  <c r="I1887" i="4"/>
  <c r="I1888" i="4" a="1"/>
  <c r="I1888" i="4"/>
  <c r="I1889" i="4" a="1"/>
  <c r="I1889" i="4"/>
  <c r="I1890" i="4" a="1"/>
  <c r="I1890" i="4"/>
  <c r="I1891" i="4" a="1"/>
  <c r="I1891" i="4"/>
  <c r="I1892" i="4" a="1"/>
  <c r="I1892" i="4"/>
  <c r="I1893" i="4" a="1"/>
  <c r="I1893" i="4"/>
  <c r="I1894" i="4" a="1"/>
  <c r="I1894" i="4"/>
  <c r="I1895" i="4" a="1"/>
  <c r="I1895" i="4"/>
  <c r="I1896" i="4" a="1"/>
  <c r="I1896" i="4"/>
  <c r="I1897" i="4" a="1"/>
  <c r="I1897" i="4"/>
  <c r="I1898" i="4" a="1"/>
  <c r="I1898" i="4"/>
  <c r="I1899" i="4" a="1"/>
  <c r="I1899" i="4"/>
  <c r="I1900" i="4" a="1"/>
  <c r="I1900" i="4"/>
  <c r="I1901" i="4" a="1"/>
  <c r="I1901" i="4"/>
  <c r="I1902" i="4" a="1"/>
  <c r="I1902" i="4"/>
  <c r="I1903" i="4" a="1"/>
  <c r="I1903" i="4"/>
  <c r="I1904" i="4" a="1"/>
  <c r="I1904" i="4"/>
  <c r="I1905" i="4" a="1"/>
  <c r="I1905" i="4"/>
  <c r="I1906" i="4" a="1"/>
  <c r="I1906" i="4"/>
  <c r="I1907" i="4" a="1"/>
  <c r="I1907" i="4"/>
  <c r="I1908" i="4" a="1"/>
  <c r="I1908" i="4"/>
  <c r="I1909" i="4" a="1"/>
  <c r="I1909" i="4"/>
  <c r="I1910" i="4" a="1"/>
  <c r="I1910" i="4"/>
  <c r="I1911" i="4" a="1"/>
  <c r="I1911" i="4"/>
  <c r="I1912" i="4" a="1"/>
  <c r="I1912" i="4"/>
  <c r="I1913" i="4" a="1"/>
  <c r="I1913" i="4"/>
  <c r="I1914" i="4" a="1"/>
  <c r="I1914" i="4"/>
  <c r="I1915" i="4" a="1"/>
  <c r="I1915" i="4"/>
  <c r="I1916" i="4" a="1"/>
  <c r="I1916" i="4"/>
  <c r="I1917" i="4" a="1"/>
  <c r="I1917" i="4"/>
  <c r="I1918" i="4" a="1"/>
  <c r="I1918" i="4"/>
  <c r="I1919" i="4" a="1"/>
  <c r="I1919" i="4"/>
  <c r="I1920" i="4" a="1"/>
  <c r="I1920" i="4"/>
  <c r="I1921" i="4" a="1"/>
  <c r="I1921" i="4"/>
  <c r="I1922" i="4" a="1"/>
  <c r="I1922" i="4"/>
  <c r="I1923" i="4" a="1"/>
  <c r="I1923" i="4"/>
  <c r="I1924" i="4" a="1"/>
  <c r="I1924" i="4"/>
  <c r="I1925" i="4" a="1"/>
  <c r="I1925" i="4"/>
  <c r="I1926" i="4" a="1"/>
  <c r="I1926" i="4"/>
  <c r="I1927" i="4" a="1"/>
  <c r="I1927" i="4"/>
  <c r="I1928" i="4" a="1"/>
  <c r="I1928" i="4"/>
  <c r="I1929" i="4" a="1"/>
  <c r="I1929" i="4"/>
  <c r="I1930" i="4" a="1"/>
  <c r="I1930" i="4"/>
  <c r="I1931" i="4" a="1"/>
  <c r="I1931" i="4"/>
  <c r="I1932" i="4" a="1"/>
  <c r="I1932" i="4"/>
  <c r="I1933" i="4" a="1"/>
  <c r="I1933" i="4"/>
  <c r="I1934" i="4" a="1"/>
  <c r="I1934" i="4"/>
  <c r="I1935" i="4" a="1"/>
  <c r="I1935" i="4"/>
  <c r="I1936" i="4" a="1"/>
  <c r="I1936" i="4"/>
  <c r="I1937" i="4" a="1"/>
  <c r="I1937" i="4"/>
  <c r="I1938" i="4" a="1"/>
  <c r="I1938" i="4"/>
  <c r="I1939" i="4" a="1"/>
  <c r="I1939" i="4"/>
  <c r="I1940" i="4" a="1"/>
  <c r="I1940" i="4"/>
  <c r="I1941" i="4" a="1"/>
  <c r="I1941" i="4"/>
  <c r="I1942" i="4" a="1"/>
  <c r="I1942" i="4"/>
  <c r="I1943" i="4" a="1"/>
  <c r="I1943" i="4"/>
  <c r="I1944" i="4" a="1"/>
  <c r="I1944" i="4"/>
  <c r="I1945" i="4" a="1"/>
  <c r="I1945" i="4"/>
  <c r="I1946" i="4" a="1"/>
  <c r="I1946" i="4"/>
  <c r="I1947" i="4" a="1"/>
  <c r="I1947" i="4"/>
  <c r="I1948" i="4" a="1"/>
  <c r="I1948" i="4"/>
  <c r="I1949" i="4" a="1"/>
  <c r="I1949" i="4"/>
  <c r="I1950" i="4" a="1"/>
  <c r="I1950" i="4"/>
  <c r="I1951" i="4" a="1"/>
  <c r="I1951" i="4"/>
  <c r="I1952" i="4" a="1"/>
  <c r="I1952" i="4"/>
  <c r="I1953" i="4" a="1"/>
  <c r="I1953" i="4"/>
  <c r="I1954" i="4" a="1"/>
  <c r="I1954" i="4"/>
  <c r="I1955" i="4" a="1"/>
  <c r="I1955" i="4"/>
  <c r="I1956" i="4" a="1"/>
  <c r="I1956" i="4"/>
  <c r="I1957" i="4" a="1"/>
  <c r="I1957" i="4"/>
  <c r="I1958" i="4" a="1"/>
  <c r="I1958" i="4"/>
  <c r="I1959" i="4" a="1"/>
  <c r="I1959" i="4"/>
  <c r="I1960" i="4" a="1"/>
  <c r="I1960" i="4"/>
  <c r="I1961" i="4" a="1"/>
  <c r="I1961" i="4"/>
  <c r="I1962" i="4" a="1"/>
  <c r="I1962" i="4"/>
  <c r="I1963" i="4" a="1"/>
  <c r="I1963" i="4"/>
  <c r="I1964" i="4" a="1"/>
  <c r="I1964" i="4"/>
  <c r="I1965" i="4" a="1"/>
  <c r="I1965" i="4"/>
  <c r="I1966" i="4" a="1"/>
  <c r="I1966" i="4"/>
  <c r="I1967" i="4" a="1"/>
  <c r="I1967" i="4"/>
  <c r="I1968" i="4" a="1"/>
  <c r="I1968" i="4"/>
  <c r="I1969" i="4" a="1"/>
  <c r="I1969" i="4"/>
  <c r="I1970" i="4" a="1"/>
  <c r="I1970" i="4"/>
  <c r="I1971" i="4" a="1"/>
  <c r="I1971" i="4"/>
  <c r="I1972" i="4" a="1"/>
  <c r="I1972" i="4"/>
  <c r="I1973" i="4" a="1"/>
  <c r="I1973" i="4"/>
  <c r="I1974" i="4" a="1"/>
  <c r="I1974" i="4"/>
  <c r="I1975" i="4" a="1"/>
  <c r="I1975" i="4"/>
  <c r="I1976" i="4" a="1"/>
  <c r="I1976" i="4"/>
  <c r="I1977" i="4" a="1"/>
  <c r="I1977" i="4"/>
  <c r="I1978" i="4" a="1"/>
  <c r="I1978" i="4"/>
  <c r="I1979" i="4" a="1"/>
  <c r="I1979" i="4"/>
  <c r="I1980" i="4" a="1"/>
  <c r="I1980" i="4"/>
  <c r="I1981" i="4" a="1"/>
  <c r="I1981" i="4"/>
  <c r="I1982" i="4" a="1"/>
  <c r="I1982" i="4"/>
  <c r="I1983" i="4" a="1"/>
  <c r="I1983" i="4"/>
  <c r="I1984" i="4" a="1"/>
  <c r="I1984" i="4"/>
  <c r="I1985" i="4" a="1"/>
  <c r="I1985" i="4"/>
  <c r="I1986" i="4" a="1"/>
  <c r="I1986" i="4"/>
  <c r="I1987" i="4" a="1"/>
  <c r="I1987" i="4"/>
  <c r="I1988" i="4" a="1"/>
  <c r="I1988" i="4"/>
  <c r="I1989" i="4" a="1"/>
  <c r="I1989" i="4"/>
  <c r="I1990" i="4" a="1"/>
  <c r="I1990" i="4"/>
  <c r="I1991" i="4" a="1"/>
  <c r="I1991" i="4"/>
  <c r="I1992" i="4" a="1"/>
  <c r="I1992" i="4"/>
  <c r="I1993" i="4" a="1"/>
  <c r="I1993" i="4"/>
  <c r="I1994" i="4" a="1"/>
  <c r="I1994" i="4"/>
  <c r="I1995" i="4" a="1"/>
  <c r="I1995" i="4"/>
  <c r="I1996" i="4" a="1"/>
  <c r="I1996" i="4"/>
  <c r="I1997" i="4" a="1"/>
  <c r="I1997" i="4"/>
  <c r="I1998" i="4" a="1"/>
  <c r="I1998" i="4"/>
  <c r="I1999" i="4" a="1"/>
  <c r="I1999" i="4"/>
  <c r="I2000" i="4" a="1"/>
  <c r="I2000" i="4"/>
  <c r="I2001" i="4" a="1"/>
  <c r="I2001" i="4"/>
  <c r="I2002" i="4" a="1"/>
  <c r="I2002" i="4"/>
  <c r="I2003" i="4" a="1"/>
  <c r="I2003" i="4"/>
  <c r="I2004" i="4" a="1"/>
  <c r="I2004" i="4"/>
  <c r="I2005" i="4" a="1"/>
  <c r="I2005" i="4"/>
  <c r="I2006" i="4" a="1"/>
  <c r="I2006" i="4"/>
  <c r="I2007" i="4" a="1"/>
  <c r="I2007" i="4"/>
  <c r="I2008" i="4" a="1"/>
  <c r="I2008" i="4"/>
  <c r="I2009" i="4" a="1"/>
  <c r="I2009" i="4"/>
  <c r="I2010" i="4" a="1"/>
  <c r="I2010" i="4"/>
  <c r="I2011" i="4" a="1"/>
  <c r="I2011" i="4"/>
  <c r="I2012" i="4" a="1"/>
  <c r="I2012" i="4"/>
  <c r="I2013" i="4" a="1"/>
  <c r="I2013" i="4"/>
  <c r="I2014" i="4" a="1"/>
  <c r="I2014" i="4"/>
  <c r="I2015" i="4" a="1"/>
  <c r="I2015" i="4"/>
  <c r="I2016" i="4" a="1"/>
  <c r="I2016" i="4"/>
  <c r="I2017" i="4" a="1"/>
  <c r="I2017" i="4"/>
  <c r="I2018" i="4" a="1"/>
  <c r="I2018" i="4"/>
  <c r="I2019" i="4" a="1"/>
  <c r="I2019" i="4"/>
  <c r="I2020" i="4" a="1"/>
  <c r="I2020" i="4"/>
  <c r="I2021" i="4" a="1"/>
  <c r="I2021" i="4"/>
  <c r="I2022" i="4" a="1"/>
  <c r="I2022" i="4"/>
  <c r="I2023" i="4" a="1"/>
  <c r="I2023" i="4"/>
  <c r="I2024" i="4" a="1"/>
  <c r="I2024" i="4"/>
  <c r="I2025" i="4" a="1"/>
  <c r="I2025" i="4"/>
  <c r="I2026" i="4" a="1"/>
  <c r="I2026" i="4"/>
  <c r="I2027" i="4" a="1"/>
  <c r="I2027" i="4"/>
  <c r="I2028" i="4" a="1"/>
  <c r="I2028" i="4"/>
  <c r="I2029" i="4" a="1"/>
  <c r="I2029" i="4"/>
  <c r="I2030" i="4" a="1"/>
  <c r="I2030" i="4"/>
  <c r="I2031" i="4" a="1"/>
  <c r="I2031" i="4"/>
  <c r="I2032" i="4" a="1"/>
  <c r="I2032" i="4"/>
  <c r="I2033" i="4" a="1"/>
  <c r="I2033" i="4"/>
  <c r="I2034" i="4" a="1"/>
  <c r="I2034" i="4"/>
  <c r="I2035" i="4" a="1"/>
  <c r="I2035" i="4"/>
  <c r="I2036" i="4" a="1"/>
  <c r="I2036" i="4"/>
  <c r="I2037" i="4" a="1"/>
  <c r="I2037" i="4"/>
  <c r="I2038" i="4" a="1"/>
  <c r="I2038" i="4"/>
  <c r="I2039" i="4" a="1"/>
  <c r="I2039" i="4"/>
  <c r="I2040" i="4" a="1"/>
  <c r="I2040" i="4"/>
  <c r="I2041" i="4" a="1"/>
  <c r="I2041" i="4"/>
  <c r="I2042" i="4" a="1"/>
  <c r="I2042" i="4"/>
  <c r="I2043" i="4" a="1"/>
  <c r="I2043" i="4"/>
  <c r="I2044" i="4" a="1"/>
  <c r="I2044" i="4"/>
  <c r="I2045" i="4" a="1"/>
  <c r="I2045" i="4"/>
  <c r="I2046" i="4" a="1"/>
  <c r="I2046" i="4"/>
  <c r="I2047" i="4" a="1"/>
  <c r="I2047" i="4"/>
  <c r="I2048" i="4" a="1"/>
  <c r="I2048" i="4"/>
  <c r="I2049" i="4" a="1"/>
  <c r="I2049" i="4"/>
  <c r="I2050" i="4" a="1"/>
  <c r="I2050" i="4"/>
  <c r="I2051" i="4" a="1"/>
  <c r="I2051" i="4"/>
  <c r="I2052" i="4" a="1"/>
  <c r="I2052" i="4"/>
  <c r="I2053" i="4" a="1"/>
  <c r="I2053" i="4"/>
  <c r="I2054" i="4" a="1"/>
  <c r="I2054" i="4"/>
  <c r="I2055" i="4" a="1"/>
  <c r="I2055" i="4"/>
  <c r="I2056" i="4" a="1"/>
  <c r="I2056" i="4"/>
  <c r="I2057" i="4" a="1"/>
  <c r="I2057" i="4"/>
  <c r="I2058" i="4" a="1"/>
  <c r="I2058" i="4"/>
  <c r="I2059" i="4" a="1"/>
  <c r="I2059" i="4"/>
  <c r="I2060" i="4" a="1"/>
  <c r="I2060" i="4"/>
  <c r="I2061" i="4" a="1"/>
  <c r="I2061" i="4"/>
  <c r="I2062" i="4" a="1"/>
  <c r="I2062" i="4"/>
  <c r="I2063" i="4" a="1"/>
  <c r="I2063" i="4"/>
  <c r="I2064" i="4" a="1"/>
  <c r="I2064" i="4"/>
  <c r="I2065" i="4" a="1"/>
  <c r="I2065" i="4"/>
  <c r="I2066" i="4" a="1"/>
  <c r="I2066" i="4"/>
  <c r="I2067" i="4" a="1"/>
  <c r="I2067" i="4"/>
  <c r="I2068" i="4" a="1"/>
  <c r="I2068" i="4"/>
  <c r="I2069" i="4" a="1"/>
  <c r="I2069" i="4"/>
  <c r="I2070" i="4" a="1"/>
  <c r="I2070" i="4"/>
  <c r="I2071" i="4" a="1"/>
  <c r="I2071" i="4"/>
  <c r="I2072" i="4" a="1"/>
  <c r="I2072" i="4"/>
  <c r="I2073" i="4" a="1"/>
  <c r="I2073" i="4"/>
  <c r="I2074" i="4" a="1"/>
  <c r="I2074" i="4"/>
  <c r="I2075" i="4" a="1"/>
  <c r="I2075" i="4"/>
  <c r="I2076" i="4" a="1"/>
  <c r="I2076" i="4"/>
  <c r="I2077" i="4" a="1"/>
  <c r="I2077" i="4"/>
  <c r="I2078" i="4" a="1"/>
  <c r="I2078" i="4"/>
  <c r="I2079" i="4" a="1"/>
  <c r="I2079" i="4"/>
  <c r="I2080" i="4" a="1"/>
  <c r="I2080" i="4"/>
  <c r="I2081" i="4" a="1"/>
  <c r="I2081" i="4"/>
  <c r="I2082" i="4" a="1"/>
  <c r="I2082" i="4"/>
  <c r="I2083" i="4" a="1"/>
  <c r="I2083" i="4"/>
  <c r="I2084" i="4" a="1"/>
  <c r="I2084" i="4"/>
  <c r="I2085" i="4" a="1"/>
  <c r="I2085" i="4"/>
  <c r="I2086" i="4" a="1"/>
  <c r="I2086" i="4"/>
  <c r="I2087" i="4" a="1"/>
  <c r="I2087" i="4"/>
  <c r="I2088" i="4" a="1"/>
  <c r="I2088" i="4"/>
  <c r="I2089" i="4" a="1"/>
  <c r="I2089" i="4"/>
  <c r="I2090" i="4" a="1"/>
  <c r="I2090" i="4"/>
  <c r="I2091" i="4" a="1"/>
  <c r="I2091" i="4"/>
  <c r="I2092" i="4" a="1"/>
  <c r="I2092" i="4"/>
  <c r="I2093" i="4" a="1"/>
  <c r="I2093" i="4"/>
  <c r="I2094" i="4" a="1"/>
  <c r="I2094" i="4"/>
  <c r="I2095" i="4" a="1"/>
  <c r="I2095" i="4"/>
  <c r="I2096" i="4" a="1"/>
  <c r="I2096" i="4"/>
  <c r="I2097" i="4" a="1"/>
  <c r="I2097" i="4"/>
  <c r="I2098" i="4" a="1"/>
  <c r="I2098" i="4"/>
  <c r="I2099" i="4" a="1"/>
  <c r="I2099" i="4"/>
  <c r="I2100" i="4" a="1"/>
  <c r="I2100" i="4"/>
  <c r="I2101" i="4" a="1"/>
  <c r="I2101" i="4"/>
  <c r="I2102" i="4" a="1"/>
  <c r="I2102" i="4"/>
  <c r="I2103" i="4" a="1"/>
  <c r="I2103" i="4"/>
  <c r="I2104" i="4" a="1"/>
  <c r="I2104" i="4"/>
  <c r="I2105" i="4" a="1"/>
  <c r="I2105" i="4"/>
  <c r="I2106" i="4" a="1"/>
  <c r="I2106" i="4"/>
  <c r="I2107" i="4" a="1"/>
  <c r="I2107" i="4"/>
  <c r="I2108" i="4" a="1"/>
  <c r="I2108" i="4"/>
  <c r="I2109" i="4" a="1"/>
  <c r="I2109" i="4"/>
  <c r="I2110" i="4" a="1"/>
  <c r="I2110" i="4"/>
  <c r="I2111" i="4" a="1"/>
  <c r="I2111" i="4"/>
  <c r="I2112" i="4" a="1"/>
  <c r="I2112" i="4"/>
  <c r="I2113" i="4" a="1"/>
  <c r="I2113" i="4"/>
  <c r="I2114" i="4" a="1"/>
  <c r="I2114" i="4"/>
  <c r="I2115" i="4" a="1"/>
  <c r="I2115" i="4"/>
  <c r="I2116" i="4" a="1"/>
  <c r="I2116" i="4"/>
  <c r="I2117" i="4" a="1"/>
  <c r="I2117" i="4"/>
  <c r="I2118" i="4" a="1"/>
  <c r="I2118" i="4"/>
  <c r="I2119" i="4" a="1"/>
  <c r="I2119" i="4"/>
  <c r="I2120" i="4" a="1"/>
  <c r="I2120" i="4"/>
  <c r="I2121" i="4" a="1"/>
  <c r="I2121" i="4"/>
  <c r="I2122" i="4" a="1"/>
  <c r="I2122" i="4"/>
  <c r="I2123" i="4" a="1"/>
  <c r="I2123" i="4"/>
  <c r="I2124" i="4" a="1"/>
  <c r="I2124" i="4"/>
  <c r="I2125" i="4" a="1"/>
  <c r="I2125" i="4"/>
  <c r="I2126" i="4" a="1"/>
  <c r="I2126" i="4"/>
  <c r="I2127" i="4" a="1"/>
  <c r="I2127" i="4"/>
  <c r="I2128" i="4" a="1"/>
  <c r="I2128" i="4"/>
  <c r="I2129" i="4" a="1"/>
  <c r="I2129" i="4"/>
  <c r="I2130" i="4" a="1"/>
  <c r="I2130" i="4"/>
  <c r="I2131" i="4" a="1"/>
  <c r="I2131" i="4"/>
  <c r="I2132" i="4" a="1"/>
  <c r="I2132" i="4"/>
  <c r="I2133" i="4" a="1"/>
  <c r="I2133" i="4"/>
  <c r="I2134" i="4" a="1"/>
  <c r="I2134" i="4"/>
  <c r="I2135" i="4" a="1"/>
  <c r="I2135" i="4"/>
  <c r="I2136" i="4" a="1"/>
  <c r="I2136" i="4"/>
  <c r="I2137" i="4" a="1"/>
  <c r="I2137" i="4"/>
  <c r="I2138" i="4" a="1"/>
  <c r="I2138" i="4"/>
  <c r="I2139" i="4" a="1"/>
  <c r="I2139" i="4"/>
  <c r="I2140" i="4" a="1"/>
  <c r="I2140" i="4"/>
  <c r="I2141" i="4" a="1"/>
  <c r="I2141" i="4"/>
  <c r="I2142" i="4" a="1"/>
  <c r="I2142" i="4"/>
  <c r="I2143" i="4" a="1"/>
  <c r="I2143" i="4"/>
  <c r="I2144" i="4" a="1"/>
  <c r="I2144" i="4"/>
  <c r="I2145" i="4" a="1"/>
  <c r="I2145" i="4"/>
  <c r="I2146" i="4" a="1"/>
  <c r="I2146" i="4"/>
  <c r="I2147" i="4" a="1"/>
  <c r="I2147" i="4"/>
  <c r="I2148" i="4" a="1"/>
  <c r="I2148" i="4"/>
  <c r="I2149" i="4" a="1"/>
  <c r="I2149" i="4"/>
  <c r="I2150" i="4" a="1"/>
  <c r="I2150" i="4"/>
  <c r="I2151" i="4" a="1"/>
  <c r="I2151" i="4"/>
  <c r="I2152" i="4" a="1"/>
  <c r="I2152" i="4"/>
  <c r="I2153" i="4" a="1"/>
  <c r="I2153" i="4"/>
  <c r="I2154" i="4" a="1"/>
  <c r="I2154" i="4"/>
  <c r="I2155" i="4" a="1"/>
  <c r="I2155" i="4"/>
  <c r="I2156" i="4" a="1"/>
  <c r="I2156" i="4"/>
  <c r="I2157" i="4" a="1"/>
  <c r="I2157" i="4"/>
  <c r="I2158" i="4" a="1"/>
  <c r="I2158" i="4"/>
  <c r="I2159" i="4" a="1"/>
  <c r="I2159" i="4"/>
  <c r="I2160" i="4" a="1"/>
  <c r="I2160" i="4"/>
  <c r="I2161" i="4" a="1"/>
  <c r="I2161" i="4"/>
  <c r="I2162" i="4" a="1"/>
  <c r="I2162" i="4"/>
  <c r="I2163" i="4" a="1"/>
  <c r="I2163" i="4"/>
  <c r="I2164" i="4" a="1"/>
  <c r="I2164" i="4"/>
  <c r="I2165" i="4" a="1"/>
  <c r="I2165" i="4"/>
  <c r="I2166" i="4" a="1"/>
  <c r="I2166" i="4"/>
  <c r="I2167" i="4" a="1"/>
  <c r="I2167" i="4"/>
  <c r="I2168" i="4" a="1"/>
  <c r="I2168" i="4"/>
  <c r="I2169" i="4" a="1"/>
  <c r="I2169" i="4"/>
  <c r="I2170" i="4" a="1"/>
  <c r="I2170" i="4"/>
  <c r="I2171" i="4" a="1"/>
  <c r="I2171" i="4"/>
  <c r="I2172" i="4" a="1"/>
  <c r="I2172" i="4"/>
  <c r="I2173" i="4" a="1"/>
  <c r="I2173" i="4"/>
  <c r="I2174" i="4" a="1"/>
  <c r="I2174" i="4"/>
  <c r="I2175" i="4" a="1"/>
  <c r="I2175" i="4"/>
  <c r="I2176" i="4" a="1"/>
  <c r="I2176" i="4"/>
  <c r="I2177" i="4" a="1"/>
  <c r="I2177" i="4"/>
  <c r="I2178" i="4" a="1"/>
  <c r="I2178" i="4"/>
  <c r="I2179" i="4" a="1"/>
  <c r="I2179" i="4"/>
  <c r="I2180" i="4" a="1"/>
  <c r="I2180" i="4"/>
  <c r="I2181" i="4" a="1"/>
  <c r="I2181" i="4"/>
  <c r="I2182" i="4" a="1"/>
  <c r="I2182" i="4"/>
  <c r="I2183" i="4" a="1"/>
  <c r="I2183" i="4"/>
  <c r="I2184" i="4" a="1"/>
  <c r="I2184" i="4"/>
  <c r="I2185" i="4" a="1"/>
  <c r="I2185" i="4"/>
  <c r="I2186" i="4" a="1"/>
  <c r="I2186" i="4"/>
  <c r="I2187" i="4" a="1"/>
  <c r="I2187" i="4"/>
  <c r="I2188" i="4" a="1"/>
  <c r="I2188" i="4"/>
  <c r="I2189" i="4" a="1"/>
  <c r="I2189" i="4"/>
  <c r="I2190" i="4" a="1"/>
  <c r="I2190" i="4"/>
  <c r="I2191" i="4" a="1"/>
  <c r="I2191" i="4"/>
  <c r="I2192" i="4" a="1"/>
  <c r="I2192" i="4"/>
  <c r="I2193" i="4" a="1"/>
  <c r="I2193" i="4"/>
  <c r="I2194" i="4" a="1"/>
  <c r="I2194" i="4"/>
  <c r="I2195" i="4" a="1"/>
  <c r="I2195" i="4"/>
  <c r="I2196" i="4" a="1"/>
  <c r="I2196" i="4"/>
  <c r="I2197" i="4" a="1"/>
  <c r="I2197" i="4"/>
  <c r="I2198" i="4" a="1"/>
  <c r="I2198" i="4"/>
  <c r="I2199" i="4" a="1"/>
  <c r="I2199" i="4"/>
  <c r="I2200" i="4" a="1"/>
  <c r="I2200" i="4"/>
  <c r="I2201" i="4" a="1"/>
  <c r="I2201" i="4"/>
  <c r="I2202" i="4" a="1"/>
  <c r="I2202" i="4"/>
  <c r="I2203" i="4" a="1"/>
  <c r="I2203" i="4"/>
  <c r="I2204" i="4" a="1"/>
  <c r="I2204" i="4"/>
  <c r="I2205" i="4" a="1"/>
  <c r="I2205" i="4"/>
  <c r="I2206" i="4" a="1"/>
  <c r="I2206" i="4"/>
  <c r="I2207" i="4" a="1"/>
  <c r="I2207" i="4"/>
  <c r="I2208" i="4" a="1"/>
  <c r="I2208" i="4"/>
  <c r="I2209" i="4" a="1"/>
  <c r="I2209" i="4"/>
  <c r="I2210" i="4" a="1"/>
  <c r="I2210" i="4"/>
  <c r="I2211" i="4" a="1"/>
  <c r="I2211" i="4"/>
  <c r="I2212" i="4" a="1"/>
  <c r="I2212" i="4"/>
  <c r="I2213" i="4" a="1"/>
  <c r="I2213" i="4"/>
  <c r="I2214" i="4" a="1"/>
  <c r="I2214" i="4"/>
  <c r="I2215" i="4" a="1"/>
  <c r="I2215" i="4"/>
  <c r="I2216" i="4" a="1"/>
  <c r="I2216" i="4"/>
  <c r="I2217" i="4" a="1"/>
  <c r="I2217" i="4"/>
  <c r="I2218" i="4" a="1"/>
  <c r="I2218" i="4"/>
  <c r="I2219" i="4" a="1"/>
  <c r="I2219" i="4"/>
  <c r="I2220" i="4" a="1"/>
  <c r="I2220" i="4"/>
  <c r="I2221" i="4" a="1"/>
  <c r="I2221" i="4"/>
  <c r="I2222" i="4" a="1"/>
  <c r="I2222" i="4"/>
  <c r="I2223" i="4" a="1"/>
  <c r="I2223" i="4"/>
  <c r="I2224" i="4" a="1"/>
  <c r="I2224" i="4"/>
  <c r="I2225" i="4" a="1"/>
  <c r="I2225" i="4"/>
  <c r="I2226" i="4" a="1"/>
  <c r="I2226" i="4"/>
  <c r="I2227" i="4" a="1"/>
  <c r="I2227" i="4"/>
  <c r="I2228" i="4" a="1"/>
  <c r="I2228" i="4"/>
  <c r="I2229" i="4" a="1"/>
  <c r="I2229" i="4"/>
  <c r="I2230" i="4" a="1"/>
  <c r="I2230" i="4"/>
  <c r="I2231" i="4" a="1"/>
  <c r="I2231" i="4"/>
  <c r="I2232" i="4" a="1"/>
  <c r="I2232" i="4"/>
  <c r="I2233" i="4" a="1"/>
  <c r="I2233" i="4"/>
  <c r="I2234" i="4" a="1"/>
  <c r="I2234" i="4"/>
  <c r="I2235" i="4" a="1"/>
  <c r="I2235" i="4"/>
  <c r="I2236" i="4" a="1"/>
  <c r="I2236" i="4"/>
  <c r="I2237" i="4" a="1"/>
  <c r="I2237" i="4"/>
  <c r="I2238" i="4" a="1"/>
  <c r="I2238" i="4"/>
  <c r="I2239" i="4" a="1"/>
  <c r="I2239" i="4"/>
  <c r="I2240" i="4" a="1"/>
  <c r="I2240" i="4"/>
  <c r="I2241" i="4" a="1"/>
  <c r="I2241" i="4"/>
  <c r="I2242" i="4" a="1"/>
  <c r="I2242" i="4"/>
  <c r="I2243" i="4" a="1"/>
  <c r="I2243" i="4"/>
  <c r="I2244" i="4" a="1"/>
  <c r="I2244" i="4"/>
  <c r="I2245" i="4" a="1"/>
  <c r="I2245" i="4"/>
  <c r="I2246" i="4" a="1"/>
  <c r="I2246" i="4"/>
  <c r="I2247" i="4" a="1"/>
  <c r="I2247" i="4"/>
  <c r="I2248" i="4" a="1"/>
  <c r="I2248" i="4"/>
  <c r="I2249" i="4" a="1"/>
  <c r="I2249" i="4"/>
  <c r="I2250" i="4" a="1"/>
  <c r="I2250" i="4"/>
  <c r="I2251" i="4" a="1"/>
  <c r="I2251" i="4"/>
  <c r="I2252" i="4" a="1"/>
  <c r="I2252" i="4"/>
  <c r="I2253" i="4" a="1"/>
  <c r="I2253" i="4"/>
  <c r="I2254" i="4" a="1"/>
  <c r="I2254" i="4"/>
  <c r="I2255" i="4" a="1"/>
  <c r="I2255" i="4"/>
  <c r="I2256" i="4" a="1"/>
  <c r="I2256" i="4"/>
  <c r="I2257" i="4" a="1"/>
  <c r="I2257" i="4"/>
  <c r="I2258" i="4" a="1"/>
  <c r="I2258" i="4"/>
  <c r="I2259" i="4" a="1"/>
  <c r="I2259" i="4"/>
  <c r="I2260" i="4" a="1"/>
  <c r="I2260" i="4"/>
  <c r="I2261" i="4" a="1"/>
  <c r="I2261" i="4"/>
  <c r="I2262" i="4" a="1"/>
  <c r="I2262" i="4"/>
  <c r="I2263" i="4" a="1"/>
  <c r="I2263" i="4"/>
  <c r="I2264" i="4" a="1"/>
  <c r="I2264" i="4"/>
  <c r="I2265" i="4" a="1"/>
  <c r="I2265" i="4"/>
  <c r="I2266" i="4" a="1"/>
  <c r="I2266" i="4"/>
  <c r="I2267" i="4" a="1"/>
  <c r="I2267" i="4"/>
  <c r="I2268" i="4" a="1"/>
  <c r="I2268" i="4"/>
  <c r="I2269" i="4" a="1"/>
  <c r="I2269" i="4"/>
  <c r="I2270" i="4" a="1"/>
  <c r="I2270" i="4"/>
  <c r="I2271" i="4" a="1"/>
  <c r="I2271" i="4"/>
  <c r="I2272" i="4" a="1"/>
  <c r="I2272" i="4"/>
  <c r="I2273" i="4" a="1"/>
  <c r="I2273" i="4"/>
  <c r="I2274" i="4" a="1"/>
  <c r="I2274" i="4"/>
  <c r="I2275" i="4" a="1"/>
  <c r="I2275" i="4"/>
  <c r="I2276" i="4" a="1"/>
  <c r="I2276" i="4"/>
  <c r="I2277" i="4" a="1"/>
  <c r="I2277" i="4"/>
  <c r="I2278" i="4" a="1"/>
  <c r="I2278" i="4"/>
  <c r="I2279" i="4" a="1"/>
  <c r="I2279" i="4"/>
  <c r="I2280" i="4" a="1"/>
  <c r="I2280" i="4"/>
  <c r="I2281" i="4" a="1"/>
  <c r="I2281" i="4"/>
  <c r="I2282" i="4" a="1"/>
  <c r="I2282" i="4"/>
  <c r="I2283" i="4" a="1"/>
  <c r="I2283" i="4"/>
  <c r="I2284" i="4" a="1"/>
  <c r="I2284" i="4"/>
  <c r="I2285" i="4" a="1"/>
  <c r="I2285" i="4"/>
  <c r="I2286" i="4" a="1"/>
  <c r="I2286" i="4"/>
  <c r="I2287" i="4" a="1"/>
  <c r="I2287" i="4"/>
  <c r="I2288" i="4" a="1"/>
  <c r="I2288" i="4"/>
  <c r="I2289" i="4" a="1"/>
  <c r="I2289" i="4"/>
  <c r="I2290" i="4" a="1"/>
  <c r="I2290" i="4"/>
  <c r="I2291" i="4" a="1"/>
  <c r="I2291" i="4"/>
  <c r="I2292" i="4" a="1"/>
  <c r="I2292" i="4"/>
  <c r="I2293" i="4" a="1"/>
  <c r="I2293" i="4"/>
  <c r="I2294" i="4" a="1"/>
  <c r="I2294" i="4"/>
  <c r="I2295" i="4" a="1"/>
  <c r="I2295" i="4"/>
  <c r="I2296" i="4" a="1"/>
  <c r="I2296" i="4"/>
  <c r="I2297" i="4" a="1"/>
  <c r="I2297" i="4"/>
  <c r="I2298" i="4" a="1"/>
  <c r="I2298" i="4"/>
  <c r="I2299" i="4" a="1"/>
  <c r="I2299" i="4"/>
  <c r="I2300" i="4" a="1"/>
  <c r="I2300" i="4"/>
  <c r="I2301" i="4" a="1"/>
  <c r="I2301" i="4"/>
  <c r="I2302" i="4" a="1"/>
  <c r="I2302" i="4"/>
  <c r="I2303" i="4" a="1"/>
  <c r="I2303" i="4"/>
  <c r="I2304" i="4" a="1"/>
  <c r="I2304" i="4"/>
  <c r="I2305" i="4" a="1"/>
  <c r="I2305" i="4"/>
  <c r="I2306" i="4" a="1"/>
  <c r="I2306" i="4"/>
  <c r="I2307" i="4" a="1"/>
  <c r="I2307" i="4"/>
  <c r="I2308" i="4" a="1"/>
  <c r="I2308" i="4"/>
  <c r="I2309" i="4" a="1"/>
  <c r="I2309" i="4"/>
  <c r="I2310" i="4" a="1"/>
  <c r="I2310" i="4"/>
  <c r="I2311" i="4" a="1"/>
  <c r="I2311" i="4"/>
  <c r="I2312" i="4" a="1"/>
  <c r="I2312" i="4"/>
  <c r="I2313" i="4" a="1"/>
  <c r="I2313" i="4"/>
  <c r="I2314" i="4" a="1"/>
  <c r="I2314" i="4"/>
  <c r="I2315" i="4" a="1"/>
  <c r="I2315" i="4"/>
  <c r="I2316" i="4" a="1"/>
  <c r="I2316" i="4"/>
  <c r="I2317" i="4" a="1"/>
  <c r="I2317" i="4"/>
  <c r="I2318" i="4" a="1"/>
  <c r="I2318" i="4"/>
  <c r="I2319" i="4" a="1"/>
  <c r="I2319" i="4"/>
  <c r="I2320" i="4" a="1"/>
  <c r="I2320" i="4"/>
  <c r="I2321" i="4" a="1"/>
  <c r="I2321" i="4"/>
  <c r="I2322" i="4" a="1"/>
  <c r="I2322" i="4"/>
  <c r="I2323" i="4" a="1"/>
  <c r="I2323" i="4"/>
  <c r="I2324" i="4" a="1"/>
  <c r="I2324" i="4"/>
  <c r="I2325" i="4" a="1"/>
  <c r="I2325" i="4"/>
  <c r="I2326" i="4" a="1"/>
  <c r="I2326" i="4"/>
  <c r="I2327" i="4" a="1"/>
  <c r="I2327" i="4"/>
  <c r="I2328" i="4" a="1"/>
  <c r="I2328" i="4"/>
  <c r="I2329" i="4" a="1"/>
  <c r="I2329" i="4"/>
  <c r="I2330" i="4" a="1"/>
  <c r="I2330" i="4"/>
  <c r="I2331" i="4" a="1"/>
  <c r="I2331" i="4"/>
  <c r="I2332" i="4" a="1"/>
  <c r="I2332" i="4"/>
  <c r="I2333" i="4" a="1"/>
  <c r="I2333" i="4"/>
  <c r="I2334" i="4" a="1"/>
  <c r="I2334" i="4"/>
  <c r="I2335" i="4" a="1"/>
  <c r="I2335" i="4"/>
  <c r="I2336" i="4" a="1"/>
  <c r="I2336" i="4"/>
  <c r="I2337" i="4" a="1"/>
  <c r="I2337" i="4"/>
  <c r="I2338" i="4" a="1"/>
  <c r="I2338" i="4"/>
  <c r="I2339" i="4" a="1"/>
  <c r="I2339" i="4"/>
  <c r="I2340" i="4" a="1"/>
  <c r="I2340" i="4"/>
  <c r="I2341" i="4" a="1"/>
  <c r="I2341" i="4"/>
  <c r="I2342" i="4" a="1"/>
  <c r="I2342" i="4"/>
  <c r="I2343" i="4" a="1"/>
  <c r="I2343" i="4"/>
  <c r="I2344" i="4" a="1"/>
  <c r="I2344" i="4"/>
  <c r="I2345" i="4" a="1"/>
  <c r="I2345" i="4"/>
  <c r="I2346" i="4" a="1"/>
  <c r="I2346" i="4"/>
  <c r="I2347" i="4" a="1"/>
  <c r="I2347" i="4"/>
  <c r="I2348" i="4" a="1"/>
  <c r="I2348" i="4"/>
  <c r="I2349" i="4" a="1"/>
  <c r="I2349" i="4"/>
  <c r="I2350" i="4" a="1"/>
  <c r="I2350" i="4"/>
  <c r="I2351" i="4" a="1"/>
  <c r="I2351" i="4"/>
  <c r="I2352" i="4" a="1"/>
  <c r="I2352" i="4"/>
  <c r="I2353" i="4" a="1"/>
  <c r="I2353" i="4"/>
  <c r="I2354" i="4" a="1"/>
  <c r="I2354" i="4"/>
  <c r="I2355" i="4" a="1"/>
  <c r="I2355" i="4"/>
  <c r="I2356" i="4" a="1"/>
  <c r="I2356" i="4"/>
  <c r="I2357" i="4" a="1"/>
  <c r="I2357" i="4"/>
  <c r="I2358" i="4" a="1"/>
  <c r="I2358" i="4"/>
  <c r="I2359" i="4" a="1"/>
  <c r="I2359" i="4"/>
  <c r="I2360" i="4" a="1"/>
  <c r="I2360" i="4"/>
  <c r="I2361" i="4" a="1"/>
  <c r="I2361" i="4"/>
  <c r="I2362" i="4" a="1"/>
  <c r="I2362" i="4"/>
  <c r="I2363" i="4" a="1"/>
  <c r="I2363" i="4"/>
  <c r="I2364" i="4" a="1"/>
  <c r="I2364" i="4"/>
  <c r="I2365" i="4" a="1"/>
  <c r="I2365" i="4"/>
  <c r="I2366" i="4" a="1"/>
  <c r="I2366" i="4"/>
  <c r="I2367" i="4" a="1"/>
  <c r="I2367" i="4"/>
  <c r="I2368" i="4" a="1"/>
  <c r="I2368" i="4"/>
  <c r="I2369" i="4" a="1"/>
  <c r="I2369" i="4"/>
  <c r="I2370" i="4" a="1"/>
  <c r="I2370" i="4"/>
  <c r="I2371" i="4" a="1"/>
  <c r="I2371" i="4"/>
  <c r="I2372" i="4" a="1"/>
  <c r="I2372" i="4"/>
  <c r="I2373" i="4" a="1"/>
  <c r="I2373" i="4"/>
  <c r="I2374" i="4" a="1"/>
  <c r="I2374" i="4"/>
  <c r="I2375" i="4" a="1"/>
  <c r="I2375" i="4"/>
  <c r="I2376" i="4" a="1"/>
  <c r="I2376" i="4"/>
  <c r="I2377" i="4" a="1"/>
  <c r="I2377" i="4"/>
  <c r="I2378" i="4" a="1"/>
  <c r="I2378" i="4"/>
  <c r="I2379" i="4" a="1"/>
  <c r="I2379" i="4"/>
  <c r="I2380" i="4" a="1"/>
  <c r="I2380" i="4"/>
  <c r="I2381" i="4" a="1"/>
  <c r="I2381" i="4"/>
  <c r="I2382" i="4" a="1"/>
  <c r="I2382" i="4"/>
  <c r="I2383" i="4" a="1"/>
  <c r="I2383" i="4"/>
  <c r="I2384" i="4" a="1"/>
  <c r="I2384" i="4"/>
  <c r="I2385" i="4" a="1"/>
  <c r="I2385" i="4"/>
  <c r="I2386" i="4" a="1"/>
  <c r="I2386" i="4"/>
  <c r="I2387" i="4" a="1"/>
  <c r="I2387" i="4"/>
  <c r="I2388" i="4" a="1"/>
  <c r="I2388" i="4"/>
  <c r="I2389" i="4" a="1"/>
  <c r="I2389" i="4"/>
  <c r="I2390" i="4" a="1"/>
  <c r="I2390" i="4"/>
  <c r="I2391" i="4" a="1"/>
  <c r="I2391" i="4"/>
  <c r="I2392" i="4" a="1"/>
  <c r="I2392" i="4"/>
  <c r="I2393" i="4" a="1"/>
  <c r="I2393" i="4"/>
  <c r="I2394" i="4" a="1"/>
  <c r="I2394" i="4"/>
  <c r="I2395" i="4" a="1"/>
  <c r="I2395" i="4"/>
  <c r="I2396" i="4" a="1"/>
  <c r="I2396" i="4"/>
  <c r="I2397" i="4" a="1"/>
  <c r="I2397" i="4"/>
  <c r="I2398" i="4" a="1"/>
  <c r="I2398" i="4"/>
  <c r="I2399" i="4" a="1"/>
  <c r="I2399" i="4"/>
  <c r="I2400" i="4" a="1"/>
  <c r="I2400" i="4"/>
  <c r="I2401" i="4" a="1"/>
  <c r="I2401" i="4"/>
  <c r="I2402" i="4" a="1"/>
  <c r="I2402" i="4"/>
  <c r="I2403" i="4" a="1"/>
  <c r="I2403" i="4"/>
  <c r="I2404" i="4" a="1"/>
  <c r="I2404" i="4"/>
  <c r="I2405" i="4" a="1"/>
  <c r="I2405" i="4"/>
  <c r="I2406" i="4" a="1"/>
  <c r="I2406" i="4"/>
  <c r="I2407" i="4" a="1"/>
  <c r="I2407" i="4"/>
  <c r="I2408" i="4" a="1"/>
  <c r="I2408" i="4"/>
  <c r="I2409" i="4" a="1"/>
  <c r="I2409" i="4"/>
  <c r="I2410" i="4" a="1"/>
  <c r="I2410" i="4"/>
  <c r="I2411" i="4" a="1"/>
  <c r="I2411" i="4"/>
  <c r="I2412" i="4" a="1"/>
  <c r="I2412" i="4"/>
  <c r="I2413" i="4" a="1"/>
  <c r="I2413" i="4"/>
  <c r="I2414" i="4" a="1"/>
  <c r="I2414" i="4"/>
  <c r="I2415" i="4" a="1"/>
  <c r="I2415" i="4"/>
  <c r="I2416" i="4" a="1"/>
  <c r="I2416" i="4"/>
  <c r="I2417" i="4" a="1"/>
  <c r="I2417" i="4"/>
  <c r="I2418" i="4" a="1"/>
  <c r="I2418" i="4"/>
  <c r="I2419" i="4" a="1"/>
  <c r="I2419" i="4"/>
  <c r="I2420" i="4" a="1"/>
  <c r="I2420" i="4"/>
  <c r="I2421" i="4" a="1"/>
  <c r="I2421" i="4"/>
  <c r="I2422" i="4" a="1"/>
  <c r="I2422" i="4"/>
  <c r="I2423" i="4" a="1"/>
  <c r="I2423" i="4"/>
  <c r="I2424" i="4" a="1"/>
  <c r="I2424" i="4"/>
  <c r="I2425" i="4" a="1"/>
  <c r="I2425" i="4"/>
  <c r="I2426" i="4" a="1"/>
  <c r="I2426" i="4"/>
  <c r="I2427" i="4" a="1"/>
  <c r="I2427" i="4"/>
  <c r="I2428" i="4" a="1"/>
  <c r="I2428" i="4"/>
  <c r="I2429" i="4" a="1"/>
  <c r="I2429" i="4"/>
  <c r="I2430" i="4" a="1"/>
  <c r="I2430" i="4"/>
  <c r="I2431" i="4" a="1"/>
  <c r="I2431" i="4"/>
  <c r="I2432" i="4" a="1"/>
  <c r="I2432" i="4"/>
  <c r="I2433" i="4" a="1"/>
  <c r="I2433" i="4"/>
  <c r="I2434" i="4" a="1"/>
  <c r="I2434" i="4"/>
  <c r="I2435" i="4" a="1"/>
  <c r="I2435" i="4"/>
  <c r="I2436" i="4" a="1"/>
  <c r="I2436" i="4"/>
  <c r="I2437" i="4" a="1"/>
  <c r="I2437" i="4"/>
  <c r="I2438" i="4" a="1"/>
  <c r="I2438" i="4"/>
  <c r="I2439" i="4" a="1"/>
  <c r="I2439" i="4"/>
  <c r="I2440" i="4" a="1"/>
  <c r="I2440" i="4"/>
  <c r="I2441" i="4" a="1"/>
  <c r="I2441" i="4"/>
  <c r="I2442" i="4" a="1"/>
  <c r="I2442" i="4"/>
  <c r="I2443" i="4" a="1"/>
  <c r="I2443" i="4"/>
  <c r="I2444" i="4" a="1"/>
  <c r="I2444" i="4"/>
  <c r="I2445" i="4" a="1"/>
  <c r="I2445" i="4"/>
  <c r="I2446" i="4" a="1"/>
  <c r="I2446" i="4"/>
  <c r="I2447" i="4" a="1"/>
  <c r="I2447" i="4"/>
  <c r="I2448" i="4" a="1"/>
  <c r="I2448" i="4"/>
  <c r="I2449" i="4" a="1"/>
  <c r="I2449" i="4"/>
  <c r="I2450" i="4" a="1"/>
  <c r="I2450" i="4"/>
  <c r="I2451" i="4" a="1"/>
  <c r="I2451" i="4"/>
  <c r="I2452" i="4" a="1"/>
  <c r="I2452" i="4"/>
  <c r="I2453" i="4" a="1"/>
  <c r="I2453" i="4"/>
  <c r="I2454" i="4" a="1"/>
  <c r="I2454" i="4"/>
  <c r="I2455" i="4" a="1"/>
  <c r="I2455" i="4"/>
  <c r="I2456" i="4" a="1"/>
  <c r="I2456" i="4"/>
  <c r="I2457" i="4" a="1"/>
  <c r="I2457" i="4"/>
  <c r="I2458" i="4" a="1"/>
  <c r="I2458" i="4"/>
  <c r="I2459" i="4" a="1"/>
  <c r="I2459" i="4"/>
  <c r="I2460" i="4" a="1"/>
  <c r="I2460" i="4"/>
  <c r="I2461" i="4" a="1"/>
  <c r="I2461" i="4"/>
  <c r="I2462" i="4" a="1"/>
  <c r="I2462" i="4"/>
  <c r="I2463" i="4" a="1"/>
  <c r="I2463" i="4"/>
  <c r="I2464" i="4" a="1"/>
  <c r="I2464" i="4"/>
  <c r="I2465" i="4" a="1"/>
  <c r="I2465" i="4"/>
  <c r="I2466" i="4" a="1"/>
  <c r="I2466" i="4"/>
  <c r="I2467" i="4" a="1"/>
  <c r="I2467" i="4"/>
  <c r="I2468" i="4" a="1"/>
  <c r="I2468" i="4"/>
  <c r="I2469" i="4" a="1"/>
  <c r="I2469" i="4"/>
  <c r="I2470" i="4" a="1"/>
  <c r="I2470" i="4"/>
  <c r="I2471" i="4" a="1"/>
  <c r="I2471" i="4"/>
  <c r="I2472" i="4" a="1"/>
  <c r="I2472" i="4"/>
  <c r="I2473" i="4" a="1"/>
  <c r="I2473" i="4"/>
  <c r="I2474" i="4" a="1"/>
  <c r="I2474" i="4"/>
  <c r="I2475" i="4" a="1"/>
  <c r="I2475" i="4"/>
  <c r="I2476" i="4" a="1"/>
  <c r="I2476" i="4"/>
  <c r="I2477" i="4" a="1"/>
  <c r="I2477" i="4"/>
  <c r="I2478" i="4" a="1"/>
  <c r="I2478" i="4"/>
  <c r="I2479" i="4" a="1"/>
  <c r="I2479" i="4"/>
  <c r="I2480" i="4" a="1"/>
  <c r="I2480" i="4"/>
  <c r="I2481" i="4" a="1"/>
  <c r="I2481" i="4"/>
  <c r="I2482" i="4" a="1"/>
  <c r="I2482" i="4"/>
  <c r="I2483" i="4" a="1"/>
  <c r="I2483" i="4"/>
  <c r="I2484" i="4" a="1"/>
  <c r="I2484" i="4"/>
  <c r="I2485" i="4" a="1"/>
  <c r="I2485" i="4"/>
  <c r="I2486" i="4" a="1"/>
  <c r="I2486" i="4"/>
  <c r="I2487" i="4" a="1"/>
  <c r="I2487" i="4"/>
  <c r="I2488" i="4" a="1"/>
  <c r="I2488" i="4"/>
  <c r="I2489" i="4" a="1"/>
  <c r="I2489" i="4"/>
  <c r="I2490" i="4" a="1"/>
  <c r="I2490" i="4"/>
  <c r="I2491" i="4" a="1"/>
  <c r="I2491" i="4"/>
  <c r="I2492" i="4" a="1"/>
  <c r="I2492" i="4"/>
  <c r="I2493" i="4" a="1"/>
  <c r="I2493" i="4"/>
  <c r="I2494" i="4" a="1"/>
  <c r="I2494" i="4"/>
  <c r="I2495" i="4" a="1"/>
  <c r="I2495" i="4"/>
  <c r="I2496" i="4" a="1"/>
  <c r="I2496" i="4"/>
  <c r="I2497" i="4" a="1"/>
  <c r="I2497" i="4"/>
  <c r="I2498" i="4" a="1"/>
  <c r="I2498" i="4"/>
  <c r="I2499" i="4" a="1"/>
  <c r="I2499" i="4"/>
  <c r="I2500" i="4" a="1"/>
  <c r="I2500" i="4"/>
  <c r="I2501" i="4" a="1"/>
  <c r="I2501" i="4"/>
  <c r="I2502" i="4" a="1"/>
  <c r="I2502" i="4"/>
  <c r="I2503" i="4" a="1"/>
  <c r="I2503" i="4"/>
  <c r="I2504" i="4" a="1"/>
  <c r="I2504" i="4"/>
  <c r="I2505" i="4" a="1"/>
  <c r="I2505" i="4"/>
  <c r="I2506" i="4" a="1"/>
  <c r="I2506" i="4"/>
  <c r="I2507" i="4" a="1"/>
  <c r="I2507" i="4"/>
  <c r="I2508" i="4" a="1"/>
  <c r="I2508" i="4"/>
  <c r="I2509" i="4" a="1"/>
  <c r="I2509" i="4"/>
  <c r="I2510" i="4" a="1"/>
  <c r="I2510" i="4"/>
  <c r="I2511" i="4" a="1"/>
  <c r="I2511" i="4"/>
  <c r="I2512" i="4" a="1"/>
  <c r="I2512" i="4"/>
  <c r="I2513" i="4" a="1"/>
  <c r="I2513" i="4"/>
  <c r="I2514" i="4" a="1"/>
  <c r="I2514" i="4"/>
  <c r="I2515" i="4" a="1"/>
  <c r="I2515" i="4"/>
  <c r="I2516" i="4" a="1"/>
  <c r="I2516" i="4"/>
  <c r="I2517" i="4" a="1"/>
  <c r="I2517" i="4"/>
  <c r="I2518" i="4" a="1"/>
  <c r="I2518" i="4"/>
  <c r="I2519" i="4" a="1"/>
  <c r="I2519" i="4"/>
  <c r="I2520" i="4" a="1"/>
  <c r="I2520" i="4"/>
  <c r="I2521" i="4" a="1"/>
  <c r="I2521" i="4"/>
  <c r="I2522" i="4" a="1"/>
  <c r="I2522" i="4"/>
  <c r="I2523" i="4" a="1"/>
  <c r="I2523" i="4"/>
  <c r="I2524" i="4" a="1"/>
  <c r="I2524" i="4"/>
  <c r="I2525" i="4" a="1"/>
  <c r="I2525" i="4"/>
  <c r="I2526" i="4" a="1"/>
  <c r="I2526" i="4"/>
  <c r="I2527" i="4" a="1"/>
  <c r="I2527" i="4"/>
  <c r="I2528" i="4" a="1"/>
  <c r="I2528" i="4"/>
  <c r="I2529" i="4" a="1"/>
  <c r="I2529" i="4"/>
  <c r="I2530" i="4" a="1"/>
  <c r="I2530" i="4"/>
  <c r="I2531" i="4" a="1"/>
  <c r="I2531" i="4"/>
  <c r="I2532" i="4" a="1"/>
  <c r="I2532" i="4"/>
  <c r="I2533" i="4" a="1"/>
  <c r="I2533" i="4"/>
  <c r="I2534" i="4" a="1"/>
  <c r="I2534" i="4"/>
  <c r="I2535" i="4" a="1"/>
  <c r="I2535" i="4"/>
  <c r="I2536" i="4" a="1"/>
  <c r="I2536" i="4"/>
  <c r="I2537" i="4" a="1"/>
  <c r="I2537" i="4"/>
  <c r="I2538" i="4" a="1"/>
  <c r="I2538" i="4"/>
  <c r="I2539" i="4" a="1"/>
  <c r="I2539" i="4"/>
  <c r="I2540" i="4" a="1"/>
  <c r="I2540" i="4"/>
  <c r="I2541" i="4" a="1"/>
  <c r="I2541" i="4"/>
  <c r="I2542" i="4" a="1"/>
  <c r="I2542" i="4"/>
  <c r="I2543" i="4" a="1"/>
  <c r="I2543" i="4"/>
  <c r="I2544" i="4" a="1"/>
  <c r="I2544" i="4"/>
  <c r="I2545" i="4" a="1"/>
  <c r="I2545" i="4"/>
  <c r="I2546" i="4" a="1"/>
  <c r="I2546" i="4"/>
  <c r="I2547" i="4" a="1"/>
  <c r="I2547" i="4"/>
  <c r="I2548" i="4" a="1"/>
  <c r="I2548" i="4"/>
  <c r="I2549" i="4" a="1"/>
  <c r="I2549" i="4"/>
  <c r="I2550" i="4" a="1"/>
  <c r="I2550" i="4"/>
  <c r="I2551" i="4" a="1"/>
  <c r="I2551" i="4"/>
  <c r="I2552" i="4" a="1"/>
  <c r="I2552" i="4"/>
  <c r="I2553" i="4" a="1"/>
  <c r="I2553" i="4"/>
  <c r="I2554" i="4" a="1"/>
  <c r="I2554" i="4"/>
  <c r="I2555" i="4" a="1"/>
  <c r="I2555" i="4"/>
  <c r="I2556" i="4" a="1"/>
  <c r="I2556" i="4"/>
  <c r="I2557" i="4" a="1"/>
  <c r="I2557" i="4"/>
  <c r="I2558" i="4" a="1"/>
  <c r="I2558" i="4"/>
  <c r="I2559" i="4" a="1"/>
  <c r="I2559" i="4"/>
  <c r="I2560" i="4" a="1"/>
  <c r="I2560" i="4"/>
  <c r="I2561" i="4" a="1"/>
  <c r="I2561" i="4"/>
  <c r="I2562" i="4" a="1"/>
  <c r="I2562" i="4"/>
  <c r="I2563" i="4" a="1"/>
  <c r="I2563" i="4"/>
  <c r="I2564" i="4" a="1"/>
  <c r="I2564" i="4"/>
  <c r="I2565" i="4" a="1"/>
  <c r="I2565" i="4"/>
  <c r="I2566" i="4" a="1"/>
  <c r="I2566" i="4"/>
  <c r="I2567" i="4" a="1"/>
  <c r="I2567" i="4"/>
  <c r="I2568" i="4" a="1"/>
  <c r="I2568" i="4"/>
  <c r="I2569" i="4" a="1"/>
  <c r="I2569" i="4"/>
  <c r="I2570" i="4" a="1"/>
  <c r="I2570" i="4"/>
  <c r="I2571" i="4" a="1"/>
  <c r="I2571" i="4"/>
  <c r="I2572" i="4" a="1"/>
  <c r="I2572" i="4"/>
  <c r="I2573" i="4" a="1"/>
  <c r="I2573" i="4"/>
  <c r="I2574" i="4" a="1"/>
  <c r="I2574" i="4"/>
  <c r="I2575" i="4" a="1"/>
  <c r="I2575" i="4"/>
  <c r="I2576" i="4" a="1"/>
  <c r="I2576" i="4"/>
  <c r="I2577" i="4" a="1"/>
  <c r="I2577" i="4"/>
  <c r="I2578" i="4" a="1"/>
  <c r="I2578" i="4"/>
  <c r="I2579" i="4" a="1"/>
  <c r="I2579" i="4"/>
  <c r="I2580" i="4" a="1"/>
  <c r="I2580" i="4"/>
  <c r="I2581" i="4" a="1"/>
  <c r="I2581" i="4"/>
  <c r="I2582" i="4" a="1"/>
  <c r="I2582" i="4"/>
  <c r="I2583" i="4" a="1"/>
  <c r="I2583" i="4"/>
  <c r="I2584" i="4" a="1"/>
  <c r="I2584" i="4"/>
  <c r="I2585" i="4" a="1"/>
  <c r="I2585" i="4"/>
  <c r="I2586" i="4" a="1"/>
  <c r="I2586" i="4"/>
  <c r="I2587" i="4" a="1"/>
  <c r="I2587" i="4"/>
  <c r="I2588" i="4" a="1"/>
  <c r="I2588" i="4"/>
  <c r="I2589" i="4" a="1"/>
  <c r="I2589" i="4"/>
  <c r="I2590" i="4" a="1"/>
  <c r="I2590" i="4"/>
  <c r="I2591" i="4" a="1"/>
  <c r="I2591" i="4"/>
  <c r="I2592" i="4" a="1"/>
  <c r="I2592" i="4"/>
  <c r="I2593" i="4" a="1"/>
  <c r="I2593" i="4"/>
  <c r="I2594" i="4" a="1"/>
  <c r="I2594" i="4"/>
  <c r="I2595" i="4" a="1"/>
  <c r="I2595" i="4"/>
  <c r="I2596" i="4" a="1"/>
  <c r="I2596" i="4"/>
  <c r="I2597" i="4" a="1"/>
  <c r="I2597" i="4"/>
  <c r="I2598" i="4" a="1"/>
  <c r="I2598" i="4"/>
  <c r="I2599" i="4" a="1"/>
  <c r="I2599" i="4"/>
  <c r="I2600" i="4" a="1"/>
  <c r="I2600" i="4"/>
  <c r="I2601" i="4" a="1"/>
  <c r="I2601" i="4"/>
  <c r="I2602" i="4" a="1"/>
  <c r="I2602" i="4"/>
  <c r="I2603" i="4" a="1"/>
  <c r="I2603" i="4"/>
  <c r="I2604" i="4" a="1"/>
  <c r="I2604" i="4"/>
  <c r="I2605" i="4" a="1"/>
  <c r="I2605" i="4"/>
  <c r="I2606" i="4" a="1"/>
  <c r="I2606" i="4"/>
  <c r="I2607" i="4" a="1"/>
  <c r="I2607" i="4"/>
  <c r="I2608" i="4" a="1"/>
  <c r="I2608" i="4"/>
  <c r="I2609" i="4" a="1"/>
  <c r="I2609" i="4"/>
  <c r="I2610" i="4" a="1"/>
  <c r="I2610" i="4"/>
  <c r="I2611" i="4" a="1"/>
  <c r="I2611" i="4"/>
  <c r="I2612" i="4" a="1"/>
  <c r="I2612" i="4"/>
  <c r="I2613" i="4" a="1"/>
  <c r="I2613" i="4"/>
  <c r="I2614" i="4" a="1"/>
  <c r="I2614" i="4"/>
  <c r="I2615" i="4" a="1"/>
  <c r="I2615" i="4"/>
  <c r="I2616" i="4" a="1"/>
  <c r="I2616" i="4"/>
  <c r="I2617" i="4" a="1"/>
  <c r="I2617" i="4"/>
  <c r="I2618" i="4" a="1"/>
  <c r="I2618" i="4"/>
  <c r="I2619" i="4" a="1"/>
  <c r="I2619" i="4"/>
  <c r="I2620" i="4" a="1"/>
  <c r="I2620" i="4"/>
  <c r="I2621" i="4" a="1"/>
  <c r="I2621" i="4"/>
  <c r="I2622" i="4" a="1"/>
  <c r="I2622" i="4"/>
  <c r="I2623" i="4" a="1"/>
  <c r="I2623" i="4"/>
  <c r="I2624" i="4" a="1"/>
  <c r="I2624" i="4"/>
  <c r="I2625" i="4" a="1"/>
  <c r="I2625" i="4"/>
  <c r="I2626" i="4" a="1"/>
  <c r="I2626" i="4"/>
  <c r="I2627" i="4" a="1"/>
  <c r="I2627" i="4"/>
  <c r="I2628" i="4" a="1"/>
  <c r="I2628" i="4"/>
  <c r="I2629" i="4" a="1"/>
  <c r="I2629" i="4"/>
  <c r="I2630" i="4" a="1"/>
  <c r="I2630" i="4"/>
  <c r="I2631" i="4" a="1"/>
  <c r="I2631" i="4"/>
  <c r="I2632" i="4" a="1"/>
  <c r="I2632" i="4"/>
  <c r="I2633" i="4" a="1"/>
  <c r="I2633" i="4"/>
  <c r="I2634" i="4" a="1"/>
  <c r="I2634" i="4"/>
  <c r="I2635" i="4" a="1"/>
  <c r="I2635" i="4"/>
  <c r="I2636" i="4" a="1"/>
  <c r="I2636" i="4"/>
  <c r="I2637" i="4" a="1"/>
  <c r="I2637" i="4"/>
  <c r="I2638" i="4" a="1"/>
  <c r="I2638" i="4"/>
  <c r="I2639" i="4" a="1"/>
  <c r="I2639" i="4"/>
  <c r="I2640" i="4" a="1"/>
  <c r="I2640" i="4"/>
  <c r="I2641" i="4" a="1"/>
  <c r="I2641" i="4"/>
  <c r="I2642" i="4" a="1"/>
  <c r="I2642" i="4"/>
  <c r="I2643" i="4" a="1"/>
  <c r="I2643" i="4"/>
  <c r="I2644" i="4" a="1"/>
  <c r="I2644" i="4"/>
  <c r="I2645" i="4" a="1"/>
  <c r="I2645" i="4"/>
  <c r="I2646" i="4" a="1"/>
  <c r="I2646" i="4"/>
  <c r="I2647" i="4" a="1"/>
  <c r="I2647" i="4"/>
  <c r="I2648" i="4" a="1"/>
  <c r="I2648" i="4"/>
  <c r="I2649" i="4" a="1"/>
  <c r="I2649" i="4"/>
  <c r="I2650" i="4" a="1"/>
  <c r="I2650" i="4"/>
  <c r="I2651" i="4" a="1"/>
  <c r="I2651" i="4"/>
  <c r="I2652" i="4" a="1"/>
  <c r="I2652" i="4"/>
  <c r="I2653" i="4" a="1"/>
  <c r="I2653" i="4"/>
  <c r="I2654" i="4" a="1"/>
  <c r="I2654" i="4"/>
  <c r="I2655" i="4" a="1"/>
  <c r="I2655" i="4"/>
  <c r="I2656" i="4" a="1"/>
  <c r="I2656" i="4"/>
  <c r="I2657" i="4" a="1"/>
  <c r="I2657" i="4"/>
  <c r="I2658" i="4" a="1"/>
  <c r="I2658" i="4"/>
  <c r="I2659" i="4" a="1"/>
  <c r="I2659" i="4"/>
  <c r="I2660" i="4" a="1"/>
  <c r="I2660" i="4"/>
  <c r="I2661" i="4" a="1"/>
  <c r="I2661" i="4"/>
  <c r="I2662" i="4" a="1"/>
  <c r="I2662" i="4"/>
  <c r="I2663" i="4" a="1"/>
  <c r="I2663" i="4"/>
  <c r="I2664" i="4" a="1"/>
  <c r="I2664" i="4"/>
  <c r="I2665" i="4" a="1"/>
  <c r="I2665" i="4"/>
  <c r="I2666" i="4" a="1"/>
  <c r="I2666" i="4"/>
  <c r="I2667" i="4" a="1"/>
  <c r="I2667" i="4"/>
  <c r="I2668" i="4" a="1"/>
  <c r="I2668" i="4"/>
  <c r="I2669" i="4" a="1"/>
  <c r="I2669" i="4"/>
  <c r="I2670" i="4" a="1"/>
  <c r="I2670" i="4"/>
  <c r="I2671" i="4" a="1"/>
  <c r="I2671" i="4"/>
  <c r="I2672" i="4" a="1"/>
  <c r="I2672" i="4"/>
  <c r="I2673" i="4" a="1"/>
  <c r="I2673" i="4"/>
  <c r="I2674" i="4" a="1"/>
  <c r="I2674" i="4"/>
  <c r="I2675" i="4" a="1"/>
  <c r="I2675" i="4"/>
  <c r="I2676" i="4" a="1"/>
  <c r="I2676" i="4"/>
  <c r="I2677" i="4" a="1"/>
  <c r="I2677" i="4"/>
  <c r="I2678" i="4" a="1"/>
  <c r="I2678" i="4"/>
  <c r="I2679" i="4" a="1"/>
  <c r="I2679" i="4"/>
  <c r="I2680" i="4" a="1"/>
  <c r="I2680" i="4"/>
  <c r="I2681" i="4" a="1"/>
  <c r="I2681" i="4"/>
  <c r="I2682" i="4" a="1"/>
  <c r="I2682" i="4"/>
  <c r="I2683" i="4" a="1"/>
  <c r="I2683" i="4"/>
  <c r="I2684" i="4" a="1"/>
  <c r="I2684" i="4"/>
  <c r="I2685" i="4" a="1"/>
  <c r="I2685" i="4"/>
  <c r="I2686" i="4" a="1"/>
  <c r="I2686" i="4"/>
  <c r="I2687" i="4" a="1"/>
  <c r="I2687" i="4"/>
  <c r="I2688" i="4" a="1"/>
  <c r="I2688" i="4"/>
  <c r="I2689" i="4" a="1"/>
  <c r="I2689" i="4"/>
  <c r="I2690" i="4" a="1"/>
  <c r="I2690" i="4"/>
  <c r="I2691" i="4" a="1"/>
  <c r="I2691" i="4"/>
  <c r="I2692" i="4" a="1"/>
  <c r="I2692" i="4"/>
  <c r="I2693" i="4" a="1"/>
  <c r="I2693" i="4"/>
  <c r="I18" i="4" a="1"/>
  <c r="I18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0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5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11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6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3" i="4"/>
  <c r="K2696" i="1"/>
  <c r="H2696" i="1"/>
  <c r="H2695" i="1"/>
  <c r="K8" i="1"/>
  <c r="K9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</calcChain>
</file>

<file path=xl/sharedStrings.xml><?xml version="1.0" encoding="utf-8"?>
<sst xmlns="http://schemas.openxmlformats.org/spreadsheetml/2006/main" count="16218" uniqueCount="67">
  <si>
    <t>Titre : EURO-CYCLES, Du : 02/01/2015, Au : 17/09/2025</t>
  </si>
  <si>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</si>
  <si>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</si>
  <si>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</si>
  <si>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</si>
  <si>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</si>
  <si>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</si>
  <si>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</si>
  <si>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</si>
  <si>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</si>
  <si>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</si>
  <si>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</si>
  <si>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</si>
  <si>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</si>
  <si>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</si>
  <si>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</si>
  <si>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Exp Moving Avg (50)</t>
  </si>
  <si>
    <t>Alpha=</t>
  </si>
  <si>
    <t>(2/(20+1))</t>
  </si>
  <si>
    <t>(2/(50+1))</t>
  </si>
  <si>
    <t>change</t>
  </si>
  <si>
    <t>Simple Moving Avg (10)</t>
  </si>
  <si>
    <t>Simple Moving Avg (5)</t>
  </si>
  <si>
    <t>Simple Moving Avg (20)</t>
  </si>
  <si>
    <t>Simple Moving Avg (50)</t>
  </si>
  <si>
    <t>Simple Moving Avg (200)</t>
  </si>
  <si>
    <t>Weighted Moving Avg</t>
  </si>
  <si>
    <t>Exp Moving Avg(20)</t>
  </si>
  <si>
    <t>Change</t>
  </si>
  <si>
    <t>Gain</t>
  </si>
  <si>
    <t>Loss</t>
  </si>
  <si>
    <t>Average Gain</t>
  </si>
  <si>
    <t>Average Loss</t>
  </si>
  <si>
    <t>RS</t>
  </si>
  <si>
    <t>RSI</t>
  </si>
  <si>
    <t>EMA 12-Period</t>
  </si>
  <si>
    <t>2/(12+1)</t>
  </si>
  <si>
    <t>EMA 26-Period</t>
  </si>
  <si>
    <t>2/(26+1)</t>
  </si>
  <si>
    <t>MACD Line</t>
  </si>
  <si>
    <t>Signal Line</t>
  </si>
  <si>
    <t>MACD Histogram</t>
  </si>
  <si>
    <t>Signal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</si>
  <si>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</si>
  <si>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</si>
  <si>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</si>
  <si>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</si>
  <si>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</si>
  <si>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</si>
  <si>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</si>
  <si>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</si>
  <si>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Weak</t>
  </si>
  <si>
    <t>CONFIRMED BULLISH</t>
  </si>
  <si>
    <t>Bearish</t>
  </si>
  <si>
    <t>BEARISH DIVERGENCE</t>
  </si>
  <si>
    <t>Neutral</t>
  </si>
  <si>
    <t>BULLISH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</si>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</sst>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2" fillId="2" borderId="2" xfId="0" applyFont="1" applyFill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/>
    <xf numFmtId="0" fontId="3" fillId="0" borderId="1" xfId="0" applyFont="1" applyBorder="1"/>
    <xf numFmtId="10" fontId="3" fillId="0" borderId="1" xfId="0" applyNumberFormat="1" applyFont="1" applyBorder="1"/>
    <xf numFmtId="10" fontId="3" fillId="0" borderId="0" xfId="0" applyNumberFormat="1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3" borderId="1" xfId="0" applyFont="1" applyFill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61C8-A3D8-48A3-BEA1-53E604A8B084}">
  <dimension ref="B1:K2696"/>
  <sheetViews>
    <sheetView showGridLines="0" tabSelected="1" topLeftCell="B2680" workbookViewId="0">
      <selection activeCell="J2697" sqref="J2697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6" width="16.54296875" customWidth="1"/>
    <col min="7" max="7" width="15.1796875" customWidth="1"/>
    <col min="8" max="8" width="15" customWidth="1"/>
    <col min="9" max="9" width="14.54296875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0" t="s">
        <v>0</v>
      </c>
      <c r="C2" s="21"/>
      <c r="D2" s="21"/>
      <c r="E2" s="21"/>
      <c r="F2" s="21"/>
      <c r="G2" s="21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4" t="s">
        <v>6</v>
      </c>
      <c r="H4" s="1" t="s">
        <v>13</v>
      </c>
      <c r="I4" s="6"/>
      <c r="J4" s="6"/>
      <c r="K4" s="6"/>
    </row>
    <row r="5" spans="2:11" ht="13.5" x14ac:dyDescent="0.35">
      <c r="B5" s="3">
        <v>42006</v>
      </c>
      <c r="C5" s="2">
        <v>16.75</v>
      </c>
      <c r="D5" s="2">
        <v>5.5496999999999996</v>
      </c>
      <c r="E5" s="2">
        <v>414</v>
      </c>
      <c r="F5" s="2"/>
      <c r="G5" s="5"/>
      <c r="H5" s="7"/>
      <c r="I5" s="6"/>
      <c r="J5" s="6"/>
      <c r="K5" s="6"/>
    </row>
    <row r="6" spans="2:11" ht="13.5" x14ac:dyDescent="0.35">
      <c r="B6" s="3">
        <v>42009</v>
      </c>
      <c r="C6" s="2">
        <v>16.36</v>
      </c>
      <c r="D6" s="2">
        <v>5.4204999999999997</v>
      </c>
      <c r="E6" s="2">
        <v>4784</v>
      </c>
      <c r="F6" s="2"/>
      <c r="G6" s="5"/>
      <c r="H6" s="8">
        <f>(D6-D5)/D5</f>
        <v>-2.3280537686721801E-2</v>
      </c>
      <c r="I6" s="6"/>
      <c r="J6" s="6" t="s">
        <v>8</v>
      </c>
      <c r="K6" s="6">
        <v>252</v>
      </c>
    </row>
    <row r="7" spans="2:11" ht="13.5" x14ac:dyDescent="0.35">
      <c r="B7" s="3">
        <v>42010</v>
      </c>
      <c r="C7" s="2">
        <v>16.3</v>
      </c>
      <c r="D7" s="2">
        <v>5.4005999999999998</v>
      </c>
      <c r="E7" s="2">
        <v>3812</v>
      </c>
      <c r="F7" s="2"/>
      <c r="G7" s="5"/>
      <c r="H7" s="8">
        <f t="shared" ref="H7:H70" si="0">(D7-D6)/D6</f>
        <v>-3.6712480398486871E-3</v>
      </c>
      <c r="I7" s="6"/>
      <c r="J7" s="6"/>
      <c r="K7" s="6"/>
    </row>
    <row r="8" spans="2:11" ht="13.5" x14ac:dyDescent="0.35">
      <c r="B8" s="3">
        <v>42011</v>
      </c>
      <c r="C8" s="2">
        <v>16.23</v>
      </c>
      <c r="D8" s="2">
        <v>5.3773999999999997</v>
      </c>
      <c r="E8" s="2">
        <v>1466</v>
      </c>
      <c r="F8" s="2"/>
      <c r="G8" s="5"/>
      <c r="H8" s="8">
        <f t="shared" si="0"/>
        <v>-4.2958189830759747E-3</v>
      </c>
      <c r="I8" s="6"/>
      <c r="J8" s="6" t="s">
        <v>9</v>
      </c>
      <c r="K8" s="9">
        <f>AVERAGE(H6:H2696)</f>
        <v>4.56184825451093E-4</v>
      </c>
    </row>
    <row r="9" spans="2:11" ht="13.5" x14ac:dyDescent="0.35">
      <c r="B9" s="3">
        <v>42012</v>
      </c>
      <c r="C9" s="2">
        <v>16.7</v>
      </c>
      <c r="D9" s="2">
        <v>5.5331000000000001</v>
      </c>
      <c r="E9" s="2">
        <v>27764</v>
      </c>
      <c r="F9" s="2"/>
      <c r="G9" s="5"/>
      <c r="H9" s="8">
        <f t="shared" si="0"/>
        <v>2.8954513333581358E-2</v>
      </c>
      <c r="I9" s="6"/>
      <c r="J9" s="6" t="s">
        <v>10</v>
      </c>
      <c r="K9" s="9">
        <f>K8*K6</f>
        <v>0.11495857601367543</v>
      </c>
    </row>
    <row r="10" spans="2:11" ht="13.5" x14ac:dyDescent="0.35">
      <c r="B10" s="3">
        <v>42013</v>
      </c>
      <c r="C10" s="2">
        <v>17.2</v>
      </c>
      <c r="D10" s="2">
        <v>5.6988000000000003</v>
      </c>
      <c r="E10" s="2">
        <v>7418</v>
      </c>
      <c r="F10" s="2"/>
      <c r="G10" s="5"/>
      <c r="H10" s="8">
        <f t="shared" si="0"/>
        <v>2.9947045959769419E-2</v>
      </c>
      <c r="I10" s="6"/>
      <c r="J10" s="6" t="s">
        <v>11</v>
      </c>
      <c r="K10" s="9">
        <f>STDEV(H6:H2696)</f>
        <v>1.6506875417138529E-2</v>
      </c>
    </row>
    <row r="11" spans="2:11" ht="13.5" x14ac:dyDescent="0.35">
      <c r="B11" s="3">
        <v>42016</v>
      </c>
      <c r="C11" s="2">
        <v>17.3</v>
      </c>
      <c r="D11" s="2">
        <v>5.7319000000000004</v>
      </c>
      <c r="E11" s="2">
        <v>33864</v>
      </c>
      <c r="F11" s="2"/>
      <c r="G11" s="5"/>
      <c r="H11" s="8">
        <f t="shared" si="0"/>
        <v>5.8082403312978391E-3</v>
      </c>
      <c r="I11" s="6"/>
      <c r="J11" s="6" t="s">
        <v>12</v>
      </c>
      <c r="K11" s="9">
        <f>K10*SQRT(K6)</f>
        <v>0.26203852365884478</v>
      </c>
    </row>
    <row r="12" spans="2:11" ht="13.5" x14ac:dyDescent="0.35">
      <c r="B12" s="3">
        <v>42017</v>
      </c>
      <c r="C12" s="2">
        <v>17.88</v>
      </c>
      <c r="D12" s="2">
        <v>5.9241000000000001</v>
      </c>
      <c r="E12" s="2">
        <v>10559</v>
      </c>
      <c r="F12" s="2"/>
      <c r="G12" s="5"/>
      <c r="H12" s="8">
        <f t="shared" si="0"/>
        <v>3.3531638723634342E-2</v>
      </c>
      <c r="I12" s="6"/>
      <c r="J12" s="6"/>
      <c r="K12" s="6"/>
    </row>
    <row r="13" spans="2:11" ht="13.5" x14ac:dyDescent="0.35">
      <c r="B13" s="3">
        <v>42019</v>
      </c>
      <c r="C13" s="2">
        <v>18.100000000000001</v>
      </c>
      <c r="D13" s="2">
        <v>5.9969999999999999</v>
      </c>
      <c r="E13" s="2">
        <v>12340</v>
      </c>
      <c r="F13" s="2"/>
      <c r="G13" s="5"/>
      <c r="H13" s="8">
        <f t="shared" si="0"/>
        <v>1.2305666683546825E-2</v>
      </c>
      <c r="I13" s="6"/>
      <c r="J13" s="6"/>
      <c r="K13" s="6"/>
    </row>
    <row r="14" spans="2:11" ht="13.5" x14ac:dyDescent="0.35">
      <c r="B14" s="3">
        <v>42020</v>
      </c>
      <c r="C14" s="2">
        <v>17.89</v>
      </c>
      <c r="D14" s="2">
        <v>5.9273999999999996</v>
      </c>
      <c r="E14" s="2">
        <v>9557</v>
      </c>
      <c r="F14" s="2"/>
      <c r="G14" s="5"/>
      <c r="H14" s="8">
        <f t="shared" si="0"/>
        <v>-1.160580290145078E-2</v>
      </c>
      <c r="I14" s="6"/>
      <c r="J14" s="6"/>
      <c r="K14" s="6"/>
    </row>
    <row r="15" spans="2:11" ht="13.5" x14ac:dyDescent="0.35">
      <c r="B15" s="3">
        <v>42023</v>
      </c>
      <c r="C15" s="2">
        <v>18.059999999999999</v>
      </c>
      <c r="D15" s="2">
        <v>5.9836999999999998</v>
      </c>
      <c r="E15" s="2">
        <v>3874</v>
      </c>
      <c r="F15" s="2"/>
      <c r="G15" s="5"/>
      <c r="H15" s="8">
        <f t="shared" si="0"/>
        <v>9.4982623072511121E-3</v>
      </c>
      <c r="I15" s="6"/>
      <c r="J15" s="6"/>
      <c r="K15" s="6"/>
    </row>
    <row r="16" spans="2:11" ht="13.5" x14ac:dyDescent="0.35">
      <c r="B16" s="3">
        <v>42024</v>
      </c>
      <c r="C16" s="2">
        <v>17.91</v>
      </c>
      <c r="D16" s="2">
        <v>5.9340000000000002</v>
      </c>
      <c r="E16" s="2">
        <v>25456</v>
      </c>
      <c r="F16" s="2"/>
      <c r="G16" s="5"/>
      <c r="H16" s="8">
        <f t="shared" si="0"/>
        <v>-8.3058976887209653E-3</v>
      </c>
      <c r="I16" s="6"/>
      <c r="J16" s="6"/>
      <c r="K16" s="6"/>
    </row>
    <row r="17" spans="2:11" ht="13.5" x14ac:dyDescent="0.35">
      <c r="B17" s="3">
        <v>42025</v>
      </c>
      <c r="C17" s="2">
        <v>18.399999999999999</v>
      </c>
      <c r="D17" s="2">
        <v>6.0964</v>
      </c>
      <c r="E17" s="2">
        <v>10965</v>
      </c>
      <c r="F17" s="2"/>
      <c r="G17" s="5"/>
      <c r="H17" s="8">
        <f t="shared" si="0"/>
        <v>2.7367711493090644E-2</v>
      </c>
      <c r="I17" s="6"/>
      <c r="J17" s="6"/>
      <c r="K17" s="6"/>
    </row>
    <row r="18" spans="2:11" ht="13.5" x14ac:dyDescent="0.35">
      <c r="B18" s="3">
        <v>42026</v>
      </c>
      <c r="C18" s="2">
        <v>18.79</v>
      </c>
      <c r="D18" s="2">
        <v>6.2256</v>
      </c>
      <c r="E18" s="2">
        <v>8893</v>
      </c>
      <c r="F18" s="2"/>
      <c r="G18" s="5"/>
      <c r="H18" s="8">
        <f t="shared" si="0"/>
        <v>2.1192835115806045E-2</v>
      </c>
      <c r="I18" s="6"/>
      <c r="J18" s="6"/>
      <c r="K18" s="6"/>
    </row>
    <row r="19" spans="2:11" ht="13.5" x14ac:dyDescent="0.35">
      <c r="B19" s="3">
        <v>42027</v>
      </c>
      <c r="C19" s="2">
        <v>18.649999999999999</v>
      </c>
      <c r="D19" s="2">
        <v>6.1791999999999998</v>
      </c>
      <c r="E19" s="2">
        <v>16337</v>
      </c>
      <c r="F19" s="2"/>
      <c r="G19" s="5"/>
      <c r="H19" s="8">
        <f t="shared" si="0"/>
        <v>-7.4530968902596084E-3</v>
      </c>
      <c r="I19" s="6"/>
      <c r="J19" s="6"/>
      <c r="K19" s="6"/>
    </row>
    <row r="20" spans="2:11" ht="13.5" x14ac:dyDescent="0.35">
      <c r="B20" s="3">
        <v>42030</v>
      </c>
      <c r="C20" s="2">
        <v>18.489999999999998</v>
      </c>
      <c r="D20" s="2">
        <v>6.1261999999999999</v>
      </c>
      <c r="E20" s="2">
        <v>7377</v>
      </c>
      <c r="F20" s="2"/>
      <c r="G20" s="5"/>
      <c r="H20" s="8">
        <f t="shared" si="0"/>
        <v>-8.5771620921802072E-3</v>
      </c>
      <c r="I20" s="6"/>
      <c r="J20" s="6"/>
      <c r="K20" s="6"/>
    </row>
    <row r="21" spans="2:11" ht="13.5" x14ac:dyDescent="0.35">
      <c r="B21" s="3">
        <v>42031</v>
      </c>
      <c r="C21" s="2">
        <v>18.62</v>
      </c>
      <c r="D21" s="2">
        <v>6.1692</v>
      </c>
      <c r="E21" s="2">
        <v>3032</v>
      </c>
      <c r="F21" s="2"/>
      <c r="G21" s="5"/>
      <c r="H21" s="8">
        <f t="shared" si="0"/>
        <v>7.0190330057784845E-3</v>
      </c>
      <c r="I21" s="6"/>
      <c r="J21" s="6"/>
      <c r="K21" s="6"/>
    </row>
    <row r="22" spans="2:11" ht="13.5" x14ac:dyDescent="0.35">
      <c r="B22" s="3">
        <v>42032</v>
      </c>
      <c r="C22" s="2">
        <v>19.18</v>
      </c>
      <c r="D22" s="2">
        <v>6.3548</v>
      </c>
      <c r="E22" s="2">
        <v>5394</v>
      </c>
      <c r="F22" s="2"/>
      <c r="G22" s="5"/>
      <c r="H22" s="8">
        <f t="shared" si="0"/>
        <v>3.0084938079491665E-2</v>
      </c>
      <c r="I22" s="6"/>
      <c r="J22" s="6"/>
      <c r="K22" s="6"/>
    </row>
    <row r="23" spans="2:11" ht="13.5" x14ac:dyDescent="0.35">
      <c r="B23" s="3">
        <v>42033</v>
      </c>
      <c r="C23" s="2">
        <v>19</v>
      </c>
      <c r="D23" s="2">
        <v>6.2952000000000004</v>
      </c>
      <c r="E23" s="2">
        <v>10723</v>
      </c>
      <c r="F23" s="2"/>
      <c r="G23" s="5"/>
      <c r="H23" s="8">
        <f t="shared" si="0"/>
        <v>-9.3787373324100923E-3</v>
      </c>
      <c r="I23" s="6"/>
      <c r="J23" s="6"/>
      <c r="K23" s="6"/>
    </row>
    <row r="24" spans="2:11" ht="13.5" x14ac:dyDescent="0.35">
      <c r="B24" s="3">
        <v>42034</v>
      </c>
      <c r="C24" s="2">
        <v>18.600000000000001</v>
      </c>
      <c r="D24" s="2">
        <v>6.1626000000000003</v>
      </c>
      <c r="E24" s="2">
        <v>16547</v>
      </c>
      <c r="F24" s="2"/>
      <c r="G24" s="5"/>
      <c r="H24" s="8">
        <f t="shared" si="0"/>
        <v>-2.1063667556233328E-2</v>
      </c>
      <c r="I24" s="6"/>
      <c r="J24" s="6"/>
      <c r="K24" s="6"/>
    </row>
    <row r="25" spans="2:11" ht="13.5" x14ac:dyDescent="0.35">
      <c r="B25" s="3">
        <v>42037</v>
      </c>
      <c r="C25" s="2">
        <v>18.89</v>
      </c>
      <c r="D25" s="2">
        <v>6.2587000000000002</v>
      </c>
      <c r="E25" s="2">
        <v>3531</v>
      </c>
      <c r="F25" s="2"/>
      <c r="G25" s="5"/>
      <c r="H25" s="8">
        <f t="shared" si="0"/>
        <v>1.5594067439067901E-2</v>
      </c>
      <c r="I25" s="6"/>
      <c r="J25" s="6"/>
      <c r="K25" s="6"/>
    </row>
    <row r="26" spans="2:11" ht="13.5" x14ac:dyDescent="0.35">
      <c r="B26" s="3">
        <v>42038</v>
      </c>
      <c r="C26" s="2">
        <v>18.7</v>
      </c>
      <c r="D26" s="2">
        <v>6.1958000000000002</v>
      </c>
      <c r="E26" s="2">
        <v>2339</v>
      </c>
      <c r="F26" s="2"/>
      <c r="G26" s="5"/>
      <c r="H26" s="8">
        <f t="shared" si="0"/>
        <v>-1.0050010385543316E-2</v>
      </c>
      <c r="I26" s="6"/>
      <c r="J26" s="6"/>
      <c r="K26" s="6"/>
    </row>
    <row r="27" spans="2:11" ht="13.5" x14ac:dyDescent="0.35">
      <c r="B27" s="3">
        <v>42039</v>
      </c>
      <c r="C27" s="2">
        <v>18.39</v>
      </c>
      <c r="D27" s="2">
        <v>6.093</v>
      </c>
      <c r="E27" s="2">
        <v>6353</v>
      </c>
      <c r="F27" s="2"/>
      <c r="G27" s="5"/>
      <c r="H27" s="8">
        <f t="shared" si="0"/>
        <v>-1.6591884825204205E-2</v>
      </c>
      <c r="I27" s="6"/>
      <c r="J27" s="6"/>
      <c r="K27" s="6"/>
    </row>
    <row r="28" spans="2:11" ht="13.5" x14ac:dyDescent="0.35">
      <c r="B28" s="3">
        <v>42040</v>
      </c>
      <c r="C28" s="2">
        <v>18.170000000000002</v>
      </c>
      <c r="D28" s="2">
        <v>6.0202</v>
      </c>
      <c r="E28" s="2">
        <v>20006</v>
      </c>
      <c r="F28" s="2"/>
      <c r="G28" s="5"/>
      <c r="H28" s="8">
        <f t="shared" si="0"/>
        <v>-1.1948137206630556E-2</v>
      </c>
      <c r="I28" s="6"/>
      <c r="J28" s="6"/>
      <c r="K28" s="6"/>
    </row>
    <row r="29" spans="2:11" ht="13.5" x14ac:dyDescent="0.35">
      <c r="B29" s="3">
        <v>42041</v>
      </c>
      <c r="C29" s="2">
        <v>18.350000000000001</v>
      </c>
      <c r="D29" s="2">
        <v>6.0797999999999996</v>
      </c>
      <c r="E29" s="2">
        <v>9891</v>
      </c>
      <c r="F29" s="2"/>
      <c r="G29" s="5"/>
      <c r="H29" s="8">
        <f t="shared" si="0"/>
        <v>9.900003322148708E-3</v>
      </c>
      <c r="I29" s="6"/>
      <c r="J29" s="6"/>
      <c r="K29" s="6"/>
    </row>
    <row r="30" spans="2:11" ht="13.5" x14ac:dyDescent="0.35">
      <c r="B30" s="3">
        <v>42044</v>
      </c>
      <c r="C30" s="2">
        <v>18.62</v>
      </c>
      <c r="D30" s="2">
        <v>6.1692</v>
      </c>
      <c r="E30" s="2">
        <v>4100</v>
      </c>
      <c r="F30" s="2"/>
      <c r="G30" s="5"/>
      <c r="H30" s="8">
        <f t="shared" si="0"/>
        <v>1.470443106681147E-2</v>
      </c>
      <c r="I30" s="6"/>
      <c r="J30" s="6"/>
      <c r="K30" s="6"/>
    </row>
    <row r="31" spans="2:11" ht="13.5" x14ac:dyDescent="0.35">
      <c r="B31" s="3">
        <v>42045</v>
      </c>
      <c r="C31" s="2">
        <v>18.32</v>
      </c>
      <c r="D31" s="2">
        <v>6.0698999999999996</v>
      </c>
      <c r="E31" s="2">
        <v>2345</v>
      </c>
      <c r="F31" s="2"/>
      <c r="G31" s="5"/>
      <c r="H31" s="8">
        <f t="shared" si="0"/>
        <v>-1.6096090254814302E-2</v>
      </c>
      <c r="I31" s="6"/>
      <c r="J31" s="6"/>
      <c r="K31" s="6"/>
    </row>
    <row r="32" spans="2:11" ht="13.5" x14ac:dyDescent="0.35">
      <c r="B32" s="3">
        <v>42046</v>
      </c>
      <c r="C32" s="2">
        <v>18.399999999999999</v>
      </c>
      <c r="D32" s="2">
        <v>6.0964</v>
      </c>
      <c r="E32" s="2">
        <v>2133</v>
      </c>
      <c r="F32" s="2"/>
      <c r="G32" s="5"/>
      <c r="H32" s="8">
        <f t="shared" si="0"/>
        <v>4.365805037974335E-3</v>
      </c>
      <c r="I32" s="6"/>
      <c r="J32" s="6"/>
      <c r="K32" s="6"/>
    </row>
    <row r="33" spans="2:11" ht="13.5" x14ac:dyDescent="0.35">
      <c r="B33" s="3">
        <v>42047</v>
      </c>
      <c r="C33" s="2">
        <v>18.350000000000001</v>
      </c>
      <c r="D33" s="2">
        <v>6.0797999999999996</v>
      </c>
      <c r="E33" s="2">
        <v>3425</v>
      </c>
      <c r="F33" s="2"/>
      <c r="G33" s="5"/>
      <c r="H33" s="8">
        <f t="shared" si="0"/>
        <v>-2.7229184436717395E-3</v>
      </c>
      <c r="I33" s="6"/>
      <c r="J33" s="6"/>
      <c r="K33" s="6"/>
    </row>
    <row r="34" spans="2:11" ht="13.5" x14ac:dyDescent="0.35">
      <c r="B34" s="3">
        <v>42048</v>
      </c>
      <c r="C34" s="2">
        <v>18.55</v>
      </c>
      <c r="D34" s="2">
        <v>6.1460999999999997</v>
      </c>
      <c r="E34" s="2">
        <v>1708</v>
      </c>
      <c r="F34" s="2"/>
      <c r="G34" s="5"/>
      <c r="H34" s="8">
        <f t="shared" si="0"/>
        <v>1.0904963979078265E-2</v>
      </c>
      <c r="I34" s="6"/>
      <c r="J34" s="6"/>
      <c r="K34" s="6"/>
    </row>
    <row r="35" spans="2:11" ht="13.5" x14ac:dyDescent="0.35">
      <c r="B35" s="3">
        <v>42051</v>
      </c>
      <c r="C35" s="2">
        <v>18.55</v>
      </c>
      <c r="D35" s="2">
        <v>6.1460999999999997</v>
      </c>
      <c r="E35" s="2">
        <v>4584</v>
      </c>
      <c r="F35" s="2"/>
      <c r="G35" s="5"/>
      <c r="H35" s="8">
        <f t="shared" si="0"/>
        <v>0</v>
      </c>
      <c r="I35" s="6"/>
      <c r="J35" s="6"/>
      <c r="K35" s="6"/>
    </row>
    <row r="36" spans="2:11" ht="13.5" x14ac:dyDescent="0.35">
      <c r="B36" s="3">
        <v>42052</v>
      </c>
      <c r="C36" s="2">
        <v>18.350000000000001</v>
      </c>
      <c r="D36" s="2">
        <v>6.0797999999999996</v>
      </c>
      <c r="E36" s="2">
        <v>9583</v>
      </c>
      <c r="F36" s="2"/>
      <c r="G36" s="5"/>
      <c r="H36" s="8">
        <f t="shared" si="0"/>
        <v>-1.078732854981208E-2</v>
      </c>
      <c r="I36" s="6"/>
      <c r="J36" s="6"/>
      <c r="K36" s="6"/>
    </row>
    <row r="37" spans="2:11" ht="13.5" x14ac:dyDescent="0.35">
      <c r="B37" s="3">
        <v>42053</v>
      </c>
      <c r="C37" s="2">
        <v>18.399999999999999</v>
      </c>
      <c r="D37" s="2">
        <v>6.0964</v>
      </c>
      <c r="E37" s="2">
        <v>774</v>
      </c>
      <c r="F37" s="2"/>
      <c r="G37" s="5"/>
      <c r="H37" s="8">
        <f t="shared" si="0"/>
        <v>2.7303529721373061E-3</v>
      </c>
      <c r="I37" s="6"/>
      <c r="J37" s="6"/>
      <c r="K37" s="6"/>
    </row>
    <row r="38" spans="2:11" ht="13.5" x14ac:dyDescent="0.35">
      <c r="B38" s="3">
        <v>42054</v>
      </c>
      <c r="C38" s="2">
        <v>18.36</v>
      </c>
      <c r="D38" s="2">
        <v>6.0831</v>
      </c>
      <c r="E38" s="2">
        <v>2900</v>
      </c>
      <c r="F38" s="2"/>
      <c r="G38" s="5"/>
      <c r="H38" s="8">
        <f t="shared" si="0"/>
        <v>-2.1816153795682844E-3</v>
      </c>
      <c r="I38" s="6"/>
      <c r="J38" s="6"/>
      <c r="K38" s="6"/>
    </row>
    <row r="39" spans="2:11" ht="13.5" x14ac:dyDescent="0.35">
      <c r="B39" s="3">
        <v>42055</v>
      </c>
      <c r="C39" s="2">
        <v>18.600000000000001</v>
      </c>
      <c r="D39" s="2">
        <v>6.1626000000000003</v>
      </c>
      <c r="E39" s="2">
        <v>14622</v>
      </c>
      <c r="F39" s="2"/>
      <c r="G39" s="5"/>
      <c r="H39" s="8">
        <f t="shared" si="0"/>
        <v>1.3068994427183565E-2</v>
      </c>
      <c r="I39" s="6"/>
      <c r="J39" s="6"/>
      <c r="K39" s="6"/>
    </row>
    <row r="40" spans="2:11" ht="13.5" x14ac:dyDescent="0.35">
      <c r="B40" s="3">
        <v>42058</v>
      </c>
      <c r="C40" s="2">
        <v>18.59</v>
      </c>
      <c r="D40" s="2">
        <v>6.1593</v>
      </c>
      <c r="E40" s="2">
        <v>3501</v>
      </c>
      <c r="F40" s="2"/>
      <c r="G40" s="5"/>
      <c r="H40" s="8">
        <f t="shared" si="0"/>
        <v>-5.3548826793890607E-4</v>
      </c>
      <c r="I40" s="6"/>
      <c r="J40" s="6"/>
      <c r="K40" s="6"/>
    </row>
    <row r="41" spans="2:11" ht="13.5" x14ac:dyDescent="0.35">
      <c r="B41" s="3">
        <v>42059</v>
      </c>
      <c r="C41" s="2">
        <v>18.600000000000001</v>
      </c>
      <c r="D41" s="2">
        <v>6.1626000000000003</v>
      </c>
      <c r="E41" s="2">
        <v>5284</v>
      </c>
      <c r="F41" s="2"/>
      <c r="G41" s="5"/>
      <c r="H41" s="8">
        <f t="shared" si="0"/>
        <v>5.3577516925629577E-4</v>
      </c>
      <c r="I41" s="6"/>
      <c r="J41" s="6"/>
      <c r="K41" s="6"/>
    </row>
    <row r="42" spans="2:11" ht="13.5" x14ac:dyDescent="0.35">
      <c r="B42" s="3">
        <v>42060</v>
      </c>
      <c r="C42" s="2">
        <v>18.55</v>
      </c>
      <c r="D42" s="2">
        <v>6.1460999999999997</v>
      </c>
      <c r="E42" s="2">
        <v>2105</v>
      </c>
      <c r="F42" s="2"/>
      <c r="G42" s="5"/>
      <c r="H42" s="8">
        <f t="shared" si="0"/>
        <v>-2.6774413396943864E-3</v>
      </c>
      <c r="I42" s="6"/>
      <c r="J42" s="6"/>
      <c r="K42" s="6"/>
    </row>
    <row r="43" spans="2:11" ht="13.5" x14ac:dyDescent="0.35">
      <c r="B43" s="3">
        <v>42061</v>
      </c>
      <c r="C43" s="2">
        <v>18.489999999999998</v>
      </c>
      <c r="D43" s="2">
        <v>6.1261999999999999</v>
      </c>
      <c r="E43" s="2">
        <v>2899</v>
      </c>
      <c r="F43" s="2"/>
      <c r="G43" s="5"/>
      <c r="H43" s="8">
        <f t="shared" si="0"/>
        <v>-3.2378256129903201E-3</v>
      </c>
      <c r="I43" s="6"/>
      <c r="J43" s="6"/>
      <c r="K43" s="6"/>
    </row>
    <row r="44" spans="2:11" ht="13.5" x14ac:dyDescent="0.35">
      <c r="B44" s="3">
        <v>42062</v>
      </c>
      <c r="C44" s="2">
        <v>18.27</v>
      </c>
      <c r="D44" s="2">
        <v>6.0533000000000001</v>
      </c>
      <c r="E44" s="2">
        <v>13882</v>
      </c>
      <c r="F44" s="2"/>
      <c r="G44" s="5"/>
      <c r="H44" s="8">
        <f t="shared" si="0"/>
        <v>-1.1899709444680185E-2</v>
      </c>
      <c r="I44" s="6"/>
      <c r="J44" s="6"/>
      <c r="K44" s="6"/>
    </row>
    <row r="45" spans="2:11" ht="13.5" x14ac:dyDescent="0.35">
      <c r="B45" s="3">
        <v>42065</v>
      </c>
      <c r="C45" s="2">
        <v>18.28</v>
      </c>
      <c r="D45" s="2">
        <v>6.0566000000000004</v>
      </c>
      <c r="E45" s="2">
        <v>10538</v>
      </c>
      <c r="F45" s="2"/>
      <c r="G45" s="5"/>
      <c r="H45" s="8">
        <f t="shared" si="0"/>
        <v>5.4515718698896511E-4</v>
      </c>
      <c r="I45" s="6"/>
      <c r="J45" s="6"/>
      <c r="K45" s="6"/>
    </row>
    <row r="46" spans="2:11" ht="13.5" x14ac:dyDescent="0.35">
      <c r="B46" s="3">
        <v>42066</v>
      </c>
      <c r="C46" s="2">
        <v>18.59</v>
      </c>
      <c r="D46" s="2">
        <v>6.1593</v>
      </c>
      <c r="E46" s="2">
        <v>2985</v>
      </c>
      <c r="F46" s="2"/>
      <c r="G46" s="5"/>
      <c r="H46" s="8">
        <f t="shared" si="0"/>
        <v>1.695670838424191E-2</v>
      </c>
      <c r="I46" s="6"/>
      <c r="J46" s="6"/>
      <c r="K46" s="6"/>
    </row>
    <row r="47" spans="2:11" ht="13.5" x14ac:dyDescent="0.35">
      <c r="B47" s="3">
        <v>42067</v>
      </c>
      <c r="C47" s="2">
        <v>18.61</v>
      </c>
      <c r="D47" s="2">
        <v>6.1658999999999997</v>
      </c>
      <c r="E47" s="2">
        <v>13991</v>
      </c>
      <c r="F47" s="2"/>
      <c r="G47" s="5"/>
      <c r="H47" s="8">
        <f t="shared" si="0"/>
        <v>1.0715503385124473E-3</v>
      </c>
      <c r="I47" s="6"/>
      <c r="J47" s="6"/>
      <c r="K47" s="6"/>
    </row>
    <row r="48" spans="2:11" ht="13.5" x14ac:dyDescent="0.35">
      <c r="B48" s="3">
        <v>42068</v>
      </c>
      <c r="C48" s="2">
        <v>18.600000000000001</v>
      </c>
      <c r="D48" s="2">
        <v>6.1626000000000003</v>
      </c>
      <c r="E48" s="2">
        <v>6852</v>
      </c>
      <c r="F48" s="2"/>
      <c r="G48" s="5"/>
      <c r="H48" s="8">
        <f t="shared" si="0"/>
        <v>-5.3520167372150286E-4</v>
      </c>
      <c r="I48" s="6"/>
      <c r="J48" s="6"/>
      <c r="K48" s="6"/>
    </row>
    <row r="49" spans="2:11" ht="13.5" x14ac:dyDescent="0.35">
      <c r="B49" s="3">
        <v>42069</v>
      </c>
      <c r="C49" s="2">
        <v>18.329999999999998</v>
      </c>
      <c r="D49" s="2">
        <v>6.0731999999999999</v>
      </c>
      <c r="E49" s="2">
        <v>336</v>
      </c>
      <c r="F49" s="2"/>
      <c r="G49" s="5"/>
      <c r="H49" s="8">
        <f t="shared" si="0"/>
        <v>-1.4506863985980003E-2</v>
      </c>
      <c r="I49" s="6"/>
      <c r="J49" s="6"/>
      <c r="K49" s="6"/>
    </row>
    <row r="50" spans="2:11" ht="13.5" x14ac:dyDescent="0.35">
      <c r="B50" s="3">
        <v>42072</v>
      </c>
      <c r="C50" s="2">
        <v>18.28</v>
      </c>
      <c r="D50" s="2">
        <v>6.0566000000000004</v>
      </c>
      <c r="E50" s="2">
        <v>2009</v>
      </c>
      <c r="F50" s="2"/>
      <c r="G50" s="5"/>
      <c r="H50" s="8">
        <f t="shared" si="0"/>
        <v>-2.7333201607059711E-3</v>
      </c>
      <c r="I50" s="6"/>
      <c r="J50" s="6"/>
      <c r="K50" s="6"/>
    </row>
    <row r="51" spans="2:11" ht="13.5" x14ac:dyDescent="0.35">
      <c r="B51" s="3">
        <v>42073</v>
      </c>
      <c r="C51" s="2">
        <v>18.399999999999999</v>
      </c>
      <c r="D51" s="2">
        <v>6.0964</v>
      </c>
      <c r="E51" s="2">
        <v>849</v>
      </c>
      <c r="F51" s="2"/>
      <c r="G51" s="5"/>
      <c r="H51" s="8">
        <f t="shared" si="0"/>
        <v>6.5713436581579781E-3</v>
      </c>
      <c r="I51" s="6"/>
      <c r="J51" s="6"/>
      <c r="K51" s="6"/>
    </row>
    <row r="52" spans="2:11" ht="13.5" x14ac:dyDescent="0.35">
      <c r="B52" s="3">
        <v>42074</v>
      </c>
      <c r="C52" s="2">
        <v>18.399999999999999</v>
      </c>
      <c r="D52" s="2">
        <v>6.0964</v>
      </c>
      <c r="E52" s="2">
        <v>2100</v>
      </c>
      <c r="F52" s="2"/>
      <c r="G52" s="5"/>
      <c r="H52" s="8">
        <f t="shared" si="0"/>
        <v>0</v>
      </c>
      <c r="I52" s="6"/>
      <c r="J52" s="6"/>
      <c r="K52" s="6"/>
    </row>
    <row r="53" spans="2:11" ht="13.5" x14ac:dyDescent="0.35">
      <c r="B53" s="3">
        <v>42075</v>
      </c>
      <c r="C53" s="2">
        <v>18.39</v>
      </c>
      <c r="D53" s="2">
        <v>6.093</v>
      </c>
      <c r="E53" s="2">
        <v>1945</v>
      </c>
      <c r="F53" s="2"/>
      <c r="G53" s="5"/>
      <c r="H53" s="8">
        <f t="shared" si="0"/>
        <v>-5.5770618725806533E-4</v>
      </c>
      <c r="I53" s="6"/>
      <c r="J53" s="6"/>
      <c r="K53" s="6"/>
    </row>
    <row r="54" spans="2:11" ht="13.5" x14ac:dyDescent="0.35">
      <c r="B54" s="3">
        <v>42076</v>
      </c>
      <c r="C54" s="2">
        <v>18.39</v>
      </c>
      <c r="D54" s="2">
        <v>6.093</v>
      </c>
      <c r="E54" s="2">
        <v>1540</v>
      </c>
      <c r="F54" s="2"/>
      <c r="G54" s="5"/>
      <c r="H54" s="8">
        <f t="shared" si="0"/>
        <v>0</v>
      </c>
      <c r="I54" s="6"/>
      <c r="J54" s="6"/>
      <c r="K54" s="6"/>
    </row>
    <row r="55" spans="2:11" ht="13.5" x14ac:dyDescent="0.35">
      <c r="B55" s="3">
        <v>42079</v>
      </c>
      <c r="C55" s="2">
        <v>18.38</v>
      </c>
      <c r="D55" s="2">
        <v>6.0896999999999997</v>
      </c>
      <c r="E55" s="2">
        <v>739</v>
      </c>
      <c r="F55" s="2"/>
      <c r="G55" s="5"/>
      <c r="H55" s="8">
        <f t="shared" si="0"/>
        <v>-5.4160512063028106E-4</v>
      </c>
      <c r="I55" s="6"/>
      <c r="J55" s="6"/>
      <c r="K55" s="6"/>
    </row>
    <row r="56" spans="2:11" ht="13.5" x14ac:dyDescent="0.35">
      <c r="B56" s="3">
        <v>42080</v>
      </c>
      <c r="C56" s="2">
        <v>18.350000000000001</v>
      </c>
      <c r="D56" s="2">
        <v>6.0797999999999996</v>
      </c>
      <c r="E56" s="2">
        <v>503</v>
      </c>
      <c r="F56" s="2"/>
      <c r="G56" s="5"/>
      <c r="H56" s="8">
        <f t="shared" si="0"/>
        <v>-1.6256958470860668E-3</v>
      </c>
      <c r="I56" s="6"/>
      <c r="J56" s="6"/>
      <c r="K56" s="6"/>
    </row>
    <row r="57" spans="2:11" ht="13.5" x14ac:dyDescent="0.35">
      <c r="B57" s="3">
        <v>42081</v>
      </c>
      <c r="C57" s="2">
        <v>17.8</v>
      </c>
      <c r="D57" s="2">
        <v>5.8975999999999997</v>
      </c>
      <c r="E57" s="2">
        <v>3005</v>
      </c>
      <c r="F57" s="2"/>
      <c r="G57" s="5"/>
      <c r="H57" s="8">
        <f t="shared" si="0"/>
        <v>-2.9968091055626818E-2</v>
      </c>
      <c r="I57" s="6"/>
      <c r="J57" s="6"/>
      <c r="K57" s="6"/>
    </row>
    <row r="58" spans="2:11" ht="13.5" x14ac:dyDescent="0.35">
      <c r="B58" s="3">
        <v>42082</v>
      </c>
      <c r="C58" s="2">
        <v>18.29</v>
      </c>
      <c r="D58" s="2">
        <v>6.0598999999999998</v>
      </c>
      <c r="E58" s="2">
        <v>2337</v>
      </c>
      <c r="F58" s="2"/>
      <c r="G58" s="5"/>
      <c r="H58" s="8">
        <f t="shared" si="0"/>
        <v>2.7519669017905608E-2</v>
      </c>
      <c r="I58" s="6"/>
      <c r="J58" s="6"/>
      <c r="K58" s="6"/>
    </row>
    <row r="59" spans="2:11" ht="13.5" x14ac:dyDescent="0.35">
      <c r="B59" s="3">
        <v>42086</v>
      </c>
      <c r="C59" s="2">
        <v>18.48</v>
      </c>
      <c r="D59" s="2">
        <v>6.1228999999999996</v>
      </c>
      <c r="E59" s="2">
        <v>4148</v>
      </c>
      <c r="F59" s="2"/>
      <c r="G59" s="5"/>
      <c r="H59" s="8">
        <f t="shared" si="0"/>
        <v>1.0396211158599931E-2</v>
      </c>
      <c r="I59" s="6"/>
      <c r="J59" s="6"/>
      <c r="K59" s="6"/>
    </row>
    <row r="60" spans="2:11" ht="13.5" x14ac:dyDescent="0.35">
      <c r="B60" s="3">
        <v>42087</v>
      </c>
      <c r="C60" s="2">
        <v>18.850000000000001</v>
      </c>
      <c r="D60" s="2">
        <v>6.2454999999999998</v>
      </c>
      <c r="E60" s="2">
        <v>33087</v>
      </c>
      <c r="F60" s="2"/>
      <c r="G60" s="5"/>
      <c r="H60" s="8">
        <f t="shared" si="0"/>
        <v>2.0023191624883679E-2</v>
      </c>
      <c r="I60" s="6"/>
      <c r="J60" s="6"/>
      <c r="K60" s="6"/>
    </row>
    <row r="61" spans="2:11" ht="13.5" x14ac:dyDescent="0.35">
      <c r="B61" s="3">
        <v>42088</v>
      </c>
      <c r="C61" s="2">
        <v>18.78</v>
      </c>
      <c r="D61" s="2">
        <v>6.2222999999999997</v>
      </c>
      <c r="E61" s="2">
        <v>332</v>
      </c>
      <c r="F61" s="2"/>
      <c r="G61" s="5"/>
      <c r="H61" s="8">
        <f t="shared" si="0"/>
        <v>-3.7146745656873124E-3</v>
      </c>
      <c r="I61" s="6"/>
      <c r="J61" s="6"/>
      <c r="K61" s="6"/>
    </row>
    <row r="62" spans="2:11" ht="13.5" x14ac:dyDescent="0.35">
      <c r="B62" s="3">
        <v>42089</v>
      </c>
      <c r="C62" s="2">
        <v>18.75</v>
      </c>
      <c r="D62" s="2">
        <v>6.2122999999999999</v>
      </c>
      <c r="E62" s="2">
        <v>5646</v>
      </c>
      <c r="F62" s="2"/>
      <c r="G62" s="5"/>
      <c r="H62" s="8">
        <f t="shared" si="0"/>
        <v>-1.6071227681082217E-3</v>
      </c>
      <c r="I62" s="6"/>
      <c r="J62" s="6"/>
      <c r="K62" s="6"/>
    </row>
    <row r="63" spans="2:11" ht="13.5" x14ac:dyDescent="0.35">
      <c r="B63" s="3">
        <v>42090</v>
      </c>
      <c r="C63" s="2">
        <v>18.7</v>
      </c>
      <c r="D63" s="2">
        <v>6.1958000000000002</v>
      </c>
      <c r="E63" s="2">
        <v>1900</v>
      </c>
      <c r="F63" s="2"/>
      <c r="G63" s="5"/>
      <c r="H63" s="8">
        <f t="shared" si="0"/>
        <v>-2.6560211193921313E-3</v>
      </c>
      <c r="I63" s="6"/>
      <c r="J63" s="6"/>
      <c r="K63" s="6"/>
    </row>
    <row r="64" spans="2:11" ht="13.5" x14ac:dyDescent="0.35">
      <c r="B64" s="3">
        <v>42093</v>
      </c>
      <c r="C64" s="2">
        <v>18.88</v>
      </c>
      <c r="D64" s="2">
        <v>6.2553999999999998</v>
      </c>
      <c r="E64" s="2">
        <v>5407</v>
      </c>
      <c r="F64" s="2"/>
      <c r="G64" s="5"/>
      <c r="H64" s="8">
        <f t="shared" si="0"/>
        <v>9.6194196068303765E-3</v>
      </c>
      <c r="I64" s="6"/>
      <c r="J64" s="6"/>
      <c r="K64" s="6"/>
    </row>
    <row r="65" spans="2:11" ht="13.5" x14ac:dyDescent="0.35">
      <c r="B65" s="3">
        <v>42094</v>
      </c>
      <c r="C65" s="2">
        <v>18.59</v>
      </c>
      <c r="D65" s="2">
        <v>6.1593</v>
      </c>
      <c r="E65" s="2">
        <v>3900</v>
      </c>
      <c r="F65" s="2"/>
      <c r="G65" s="5"/>
      <c r="H65" s="8">
        <f t="shared" si="0"/>
        <v>-1.5362726604213936E-2</v>
      </c>
      <c r="I65" s="6"/>
      <c r="J65" s="6"/>
      <c r="K65" s="6"/>
    </row>
    <row r="66" spans="2:11" ht="13.5" x14ac:dyDescent="0.35">
      <c r="B66" s="3">
        <v>42095</v>
      </c>
      <c r="C66" s="2">
        <v>18.850000000000001</v>
      </c>
      <c r="D66" s="2">
        <v>6.2454999999999998</v>
      </c>
      <c r="E66" s="2">
        <v>16033</v>
      </c>
      <c r="F66" s="2"/>
      <c r="G66" s="5"/>
      <c r="H66" s="8">
        <f t="shared" si="0"/>
        <v>1.3995096845420718E-2</v>
      </c>
      <c r="I66" s="6"/>
      <c r="J66" s="6"/>
      <c r="K66" s="6"/>
    </row>
    <row r="67" spans="2:11" ht="13.5" x14ac:dyDescent="0.35">
      <c r="B67" s="3">
        <v>42096</v>
      </c>
      <c r="C67" s="2">
        <v>19.399999999999999</v>
      </c>
      <c r="D67" s="2">
        <v>6.4276999999999997</v>
      </c>
      <c r="E67" s="2">
        <v>30064</v>
      </c>
      <c r="F67" s="2"/>
      <c r="G67" s="5"/>
      <c r="H67" s="8">
        <f t="shared" si="0"/>
        <v>2.9173004563285553E-2</v>
      </c>
      <c r="I67" s="6"/>
      <c r="J67" s="6"/>
      <c r="K67" s="6"/>
    </row>
    <row r="68" spans="2:11" ht="13.5" x14ac:dyDescent="0.35">
      <c r="B68" s="3">
        <v>42097</v>
      </c>
      <c r="C68" s="2">
        <v>19.7</v>
      </c>
      <c r="D68" s="2">
        <v>6.5270999999999999</v>
      </c>
      <c r="E68" s="2">
        <v>17551</v>
      </c>
      <c r="F68" s="2"/>
      <c r="G68" s="5"/>
      <c r="H68" s="8">
        <f t="shared" si="0"/>
        <v>1.546431849650733E-2</v>
      </c>
      <c r="I68" s="6"/>
      <c r="J68" s="6"/>
      <c r="K68" s="6"/>
    </row>
    <row r="69" spans="2:11" ht="13.5" x14ac:dyDescent="0.35">
      <c r="B69" s="3">
        <v>42100</v>
      </c>
      <c r="C69" s="2">
        <v>19.73</v>
      </c>
      <c r="D69" s="2">
        <v>6.5369999999999999</v>
      </c>
      <c r="E69" s="2">
        <v>36894</v>
      </c>
      <c r="F69" s="2"/>
      <c r="G69" s="5"/>
      <c r="H69" s="8">
        <f t="shared" si="0"/>
        <v>1.5167532288458917E-3</v>
      </c>
      <c r="I69" s="6"/>
      <c r="J69" s="6"/>
      <c r="K69" s="6"/>
    </row>
    <row r="70" spans="2:11" ht="13.5" x14ac:dyDescent="0.35">
      <c r="B70" s="3">
        <v>42101</v>
      </c>
      <c r="C70" s="2">
        <v>19.8</v>
      </c>
      <c r="D70" s="2">
        <v>6.5602</v>
      </c>
      <c r="E70" s="2">
        <v>16090</v>
      </c>
      <c r="F70" s="2"/>
      <c r="G70" s="5"/>
      <c r="H70" s="8">
        <f t="shared" si="0"/>
        <v>3.5490286063943875E-3</v>
      </c>
      <c r="I70" s="6"/>
      <c r="J70" s="6"/>
      <c r="K70" s="6"/>
    </row>
    <row r="71" spans="2:11" ht="13.5" x14ac:dyDescent="0.35">
      <c r="B71" s="3">
        <v>42102</v>
      </c>
      <c r="C71" s="2">
        <v>19.899999999999999</v>
      </c>
      <c r="D71" s="2">
        <v>6.5933000000000002</v>
      </c>
      <c r="E71" s="2">
        <v>15161</v>
      </c>
      <c r="F71" s="2"/>
      <c r="G71" s="5"/>
      <c r="H71" s="8">
        <f t="shared" ref="H71:H134" si="1">(D71-D70)/D70</f>
        <v>5.0455778787232295E-3</v>
      </c>
      <c r="I71" s="6"/>
      <c r="J71" s="6"/>
      <c r="K71" s="6"/>
    </row>
    <row r="72" spans="2:11" ht="13.5" x14ac:dyDescent="0.35">
      <c r="B72" s="3">
        <v>42104</v>
      </c>
      <c r="C72" s="2">
        <v>20</v>
      </c>
      <c r="D72" s="2">
        <v>6.6265000000000001</v>
      </c>
      <c r="E72" s="2">
        <v>7533</v>
      </c>
      <c r="F72" s="2"/>
      <c r="G72" s="5"/>
      <c r="H72" s="8">
        <f t="shared" si="1"/>
        <v>5.0354147392049345E-3</v>
      </c>
      <c r="I72" s="6"/>
      <c r="J72" s="6"/>
      <c r="K72" s="6"/>
    </row>
    <row r="73" spans="2:11" ht="13.5" x14ac:dyDescent="0.35">
      <c r="B73" s="3">
        <v>42107</v>
      </c>
      <c r="C73" s="2">
        <v>20.399999999999999</v>
      </c>
      <c r="D73" s="2">
        <v>6.7590000000000003</v>
      </c>
      <c r="E73" s="2">
        <v>27187</v>
      </c>
      <c r="F73" s="2"/>
      <c r="G73" s="5"/>
      <c r="H73" s="8">
        <f t="shared" si="1"/>
        <v>1.9995472723157062E-2</v>
      </c>
      <c r="I73" s="6"/>
      <c r="J73" s="6"/>
      <c r="K73" s="6"/>
    </row>
    <row r="74" spans="2:11" ht="13.5" x14ac:dyDescent="0.35">
      <c r="B74" s="3">
        <v>42108</v>
      </c>
      <c r="C74" s="2">
        <v>20.399999999999999</v>
      </c>
      <c r="D74" s="2">
        <v>6.7590000000000003</v>
      </c>
      <c r="E74" s="2">
        <v>38468</v>
      </c>
      <c r="F74" s="2"/>
      <c r="G74" s="5"/>
      <c r="H74" s="8">
        <f t="shared" si="1"/>
        <v>0</v>
      </c>
      <c r="I74" s="6"/>
      <c r="J74" s="6"/>
      <c r="K74" s="6"/>
    </row>
    <row r="75" spans="2:11" ht="13.5" x14ac:dyDescent="0.35">
      <c r="B75" s="3">
        <v>42109</v>
      </c>
      <c r="C75" s="2">
        <v>20.190000000000001</v>
      </c>
      <c r="D75" s="2">
        <v>6.6894</v>
      </c>
      <c r="E75" s="2">
        <v>9087</v>
      </c>
      <c r="F75" s="2"/>
      <c r="G75" s="5"/>
      <c r="H75" s="8">
        <f t="shared" si="1"/>
        <v>-1.0297381269418602E-2</v>
      </c>
      <c r="I75" s="6"/>
      <c r="J75" s="6"/>
      <c r="K75" s="6"/>
    </row>
    <row r="76" spans="2:11" ht="13.5" x14ac:dyDescent="0.35">
      <c r="B76" s="3">
        <v>42110</v>
      </c>
      <c r="C76" s="2">
        <v>19.8</v>
      </c>
      <c r="D76" s="2">
        <v>6.5602</v>
      </c>
      <c r="E76" s="2">
        <v>2900</v>
      </c>
      <c r="F76" s="2"/>
      <c r="G76" s="5"/>
      <c r="H76" s="8">
        <f t="shared" si="1"/>
        <v>-1.9314138786737222E-2</v>
      </c>
      <c r="I76" s="6"/>
      <c r="J76" s="6"/>
      <c r="K76" s="6"/>
    </row>
    <row r="77" spans="2:11" ht="13.5" x14ac:dyDescent="0.35">
      <c r="B77" s="3">
        <v>42111</v>
      </c>
      <c r="C77" s="2">
        <v>19.82</v>
      </c>
      <c r="D77" s="2">
        <v>6.5667999999999997</v>
      </c>
      <c r="E77" s="2">
        <v>1674</v>
      </c>
      <c r="F77" s="2"/>
      <c r="G77" s="5"/>
      <c r="H77" s="8">
        <f t="shared" si="1"/>
        <v>1.0060668882045849E-3</v>
      </c>
      <c r="I77" s="6"/>
      <c r="J77" s="6"/>
      <c r="K77" s="6"/>
    </row>
    <row r="78" spans="2:11" ht="13.5" x14ac:dyDescent="0.35">
      <c r="B78" s="3">
        <v>42114</v>
      </c>
      <c r="C78" s="2">
        <v>20</v>
      </c>
      <c r="D78" s="2">
        <v>6.6265000000000001</v>
      </c>
      <c r="E78" s="2">
        <v>3997</v>
      </c>
      <c r="F78" s="2"/>
      <c r="G78" s="5"/>
      <c r="H78" s="8">
        <f t="shared" si="1"/>
        <v>9.0911859657672404E-3</v>
      </c>
      <c r="I78" s="6"/>
      <c r="J78" s="6"/>
      <c r="K78" s="6"/>
    </row>
    <row r="79" spans="2:11" ht="13.5" x14ac:dyDescent="0.35">
      <c r="B79" s="3">
        <v>42115</v>
      </c>
      <c r="C79" s="2">
        <v>20.190000000000001</v>
      </c>
      <c r="D79" s="2">
        <v>6.6894</v>
      </c>
      <c r="E79" s="2">
        <v>8792</v>
      </c>
      <c r="F79" s="2"/>
      <c r="G79" s="5"/>
      <c r="H79" s="8">
        <f t="shared" si="1"/>
        <v>9.492190447445854E-3</v>
      </c>
      <c r="I79" s="6"/>
      <c r="J79" s="6"/>
      <c r="K79" s="6"/>
    </row>
    <row r="80" spans="2:11" ht="13.5" x14ac:dyDescent="0.35">
      <c r="B80" s="3">
        <v>42116</v>
      </c>
      <c r="C80" s="2">
        <v>20.190000000000001</v>
      </c>
      <c r="D80" s="2">
        <v>6.6894</v>
      </c>
      <c r="E80" s="2">
        <v>5871</v>
      </c>
      <c r="F80" s="2"/>
      <c r="G80" s="5"/>
      <c r="H80" s="8">
        <f t="shared" si="1"/>
        <v>0</v>
      </c>
      <c r="I80" s="6"/>
      <c r="J80" s="6"/>
      <c r="K80" s="6"/>
    </row>
    <row r="81" spans="2:11" ht="13.5" x14ac:dyDescent="0.35">
      <c r="B81" s="3">
        <v>42117</v>
      </c>
      <c r="C81" s="2">
        <v>20.6</v>
      </c>
      <c r="D81" s="2">
        <v>6.8253000000000004</v>
      </c>
      <c r="E81" s="2">
        <v>29972</v>
      </c>
      <c r="F81" s="2"/>
      <c r="G81" s="5"/>
      <c r="H81" s="8">
        <f t="shared" si="1"/>
        <v>2.0315723383263127E-2</v>
      </c>
      <c r="I81" s="6"/>
      <c r="J81" s="6"/>
      <c r="K81" s="6"/>
    </row>
    <row r="82" spans="2:11" ht="13.5" x14ac:dyDescent="0.35">
      <c r="B82" s="3">
        <v>42118</v>
      </c>
      <c r="C82" s="2">
        <v>20.6</v>
      </c>
      <c r="D82" s="2">
        <v>6.8253000000000004</v>
      </c>
      <c r="E82" s="2">
        <v>4538</v>
      </c>
      <c r="F82" s="2"/>
      <c r="G82" s="5"/>
      <c r="H82" s="8">
        <f t="shared" si="1"/>
        <v>0</v>
      </c>
      <c r="I82" s="6"/>
      <c r="J82" s="6"/>
      <c r="K82" s="6"/>
    </row>
    <row r="83" spans="2:11" ht="13.5" x14ac:dyDescent="0.35">
      <c r="B83" s="3">
        <v>42121</v>
      </c>
      <c r="C83" s="2">
        <v>20.5</v>
      </c>
      <c r="D83" s="2">
        <v>6.7920999999999996</v>
      </c>
      <c r="E83" s="2">
        <v>1396</v>
      </c>
      <c r="F83" s="2"/>
      <c r="G83" s="5"/>
      <c r="H83" s="8">
        <f t="shared" si="1"/>
        <v>-4.864255051060141E-3</v>
      </c>
      <c r="I83" s="6"/>
      <c r="J83" s="6"/>
      <c r="K83" s="6"/>
    </row>
    <row r="84" spans="2:11" ht="13.5" x14ac:dyDescent="0.35">
      <c r="B84" s="3">
        <v>42122</v>
      </c>
      <c r="C84" s="2">
        <v>21.3</v>
      </c>
      <c r="D84" s="2">
        <v>7.0571999999999999</v>
      </c>
      <c r="E84" s="2">
        <v>21929</v>
      </c>
      <c r="F84" s="2"/>
      <c r="G84" s="5"/>
      <c r="H84" s="8">
        <f t="shared" si="1"/>
        <v>3.9030638535946224E-2</v>
      </c>
      <c r="I84" s="6"/>
      <c r="J84" s="6"/>
      <c r="K84" s="6"/>
    </row>
    <row r="85" spans="2:11" ht="13.5" x14ac:dyDescent="0.35">
      <c r="B85" s="3">
        <v>42123</v>
      </c>
      <c r="C85" s="2">
        <v>22.58</v>
      </c>
      <c r="D85" s="2">
        <v>7.4813000000000001</v>
      </c>
      <c r="E85" s="2">
        <v>31420</v>
      </c>
      <c r="F85" s="2"/>
      <c r="G85" s="5"/>
      <c r="H85" s="8">
        <f t="shared" si="1"/>
        <v>6.0094655104007279E-2</v>
      </c>
      <c r="I85" s="6"/>
      <c r="J85" s="6"/>
      <c r="K85" s="6"/>
    </row>
    <row r="86" spans="2:11" ht="13.5" x14ac:dyDescent="0.35">
      <c r="B86" s="3">
        <v>42124</v>
      </c>
      <c r="C86" s="2">
        <v>23.2</v>
      </c>
      <c r="D86" s="2">
        <v>7.6867000000000001</v>
      </c>
      <c r="E86" s="2">
        <v>38860</v>
      </c>
      <c r="F86" s="2"/>
      <c r="G86" s="5"/>
      <c r="H86" s="8">
        <f t="shared" si="1"/>
        <v>2.7455121436114047E-2</v>
      </c>
      <c r="I86" s="6"/>
      <c r="J86" s="6"/>
      <c r="K86" s="6"/>
    </row>
    <row r="87" spans="2:11" ht="13.5" x14ac:dyDescent="0.35">
      <c r="B87" s="3">
        <v>42128</v>
      </c>
      <c r="C87" s="2">
        <v>23</v>
      </c>
      <c r="D87" s="2">
        <v>7.6204000000000001</v>
      </c>
      <c r="E87" s="2">
        <v>7202</v>
      </c>
      <c r="F87" s="2"/>
      <c r="G87" s="5"/>
      <c r="H87" s="8">
        <f t="shared" si="1"/>
        <v>-8.6252878348315951E-3</v>
      </c>
      <c r="I87" s="6"/>
      <c r="J87" s="6"/>
      <c r="K87" s="6"/>
    </row>
    <row r="88" spans="2:11" ht="13.5" x14ac:dyDescent="0.35">
      <c r="B88" s="3">
        <v>42129</v>
      </c>
      <c r="C88" s="2">
        <v>23.67</v>
      </c>
      <c r="D88" s="2">
        <v>7.8423999999999996</v>
      </c>
      <c r="E88" s="2">
        <v>25830</v>
      </c>
      <c r="F88" s="2"/>
      <c r="G88" s="5"/>
      <c r="H88" s="8">
        <f t="shared" si="1"/>
        <v>2.9132329011600379E-2</v>
      </c>
      <c r="I88" s="6"/>
      <c r="J88" s="6"/>
      <c r="K88" s="6"/>
    </row>
    <row r="89" spans="2:11" ht="13.5" x14ac:dyDescent="0.35">
      <c r="B89" s="3">
        <v>42130</v>
      </c>
      <c r="C89" s="2">
        <v>24.19</v>
      </c>
      <c r="D89" s="2">
        <v>8.0146999999999995</v>
      </c>
      <c r="E89" s="2">
        <v>21625</v>
      </c>
      <c r="F89" s="2"/>
      <c r="G89" s="5"/>
      <c r="H89" s="8">
        <f t="shared" si="1"/>
        <v>2.1970315209629693E-2</v>
      </c>
      <c r="I89" s="6"/>
      <c r="J89" s="6"/>
      <c r="K89" s="6"/>
    </row>
    <row r="90" spans="2:11" ht="13.5" x14ac:dyDescent="0.35">
      <c r="B90" s="3">
        <v>42131</v>
      </c>
      <c r="C90" s="2">
        <v>24.8</v>
      </c>
      <c r="D90" s="2">
        <v>8.2167999999999992</v>
      </c>
      <c r="E90" s="2">
        <v>8098</v>
      </c>
      <c r="F90" s="2"/>
      <c r="G90" s="5"/>
      <c r="H90" s="8">
        <f t="shared" si="1"/>
        <v>2.5216165296268075E-2</v>
      </c>
      <c r="I90" s="6"/>
      <c r="J90" s="6"/>
      <c r="K90" s="6"/>
    </row>
    <row r="91" spans="2:11" ht="13.5" x14ac:dyDescent="0.35">
      <c r="B91" s="3">
        <v>42132</v>
      </c>
      <c r="C91" s="2">
        <v>24.7</v>
      </c>
      <c r="D91" s="2">
        <v>8.1837</v>
      </c>
      <c r="E91" s="2">
        <v>4901</v>
      </c>
      <c r="F91" s="2"/>
      <c r="G91" s="5"/>
      <c r="H91" s="8">
        <f t="shared" si="1"/>
        <v>-4.0283321974490371E-3</v>
      </c>
      <c r="I91" s="6"/>
      <c r="J91" s="6"/>
      <c r="K91" s="6"/>
    </row>
    <row r="92" spans="2:11" ht="13.5" x14ac:dyDescent="0.35">
      <c r="B92" s="3">
        <v>42135</v>
      </c>
      <c r="C92" s="2">
        <v>24.51</v>
      </c>
      <c r="D92" s="2">
        <v>8.1206999999999994</v>
      </c>
      <c r="E92" s="2">
        <v>15490</v>
      </c>
      <c r="F92" s="2"/>
      <c r="G92" s="5"/>
      <c r="H92" s="8">
        <f t="shared" si="1"/>
        <v>-7.6982294072364104E-3</v>
      </c>
      <c r="I92" s="6"/>
      <c r="J92" s="6"/>
      <c r="K92" s="6"/>
    </row>
    <row r="93" spans="2:11" ht="13.5" x14ac:dyDescent="0.35">
      <c r="B93" s="3">
        <v>42136</v>
      </c>
      <c r="C93" s="2">
        <v>24.65</v>
      </c>
      <c r="D93" s="2">
        <v>8.1670999999999996</v>
      </c>
      <c r="E93" s="2">
        <v>8216</v>
      </c>
      <c r="F93" s="2"/>
      <c r="G93" s="5"/>
      <c r="H93" s="8">
        <f t="shared" si="1"/>
        <v>5.713793145911094E-3</v>
      </c>
      <c r="I93" s="6"/>
      <c r="J93" s="6"/>
      <c r="K93" s="6"/>
    </row>
    <row r="94" spans="2:11" ht="13.5" x14ac:dyDescent="0.35">
      <c r="B94" s="3">
        <v>42137</v>
      </c>
      <c r="C94" s="2">
        <v>24.6</v>
      </c>
      <c r="D94" s="2">
        <v>8.1506000000000007</v>
      </c>
      <c r="E94" s="2">
        <v>6039</v>
      </c>
      <c r="F94" s="2"/>
      <c r="G94" s="5"/>
      <c r="H94" s="8">
        <f t="shared" si="1"/>
        <v>-2.0203009636221977E-3</v>
      </c>
      <c r="I94" s="6"/>
      <c r="J94" s="6"/>
      <c r="K94" s="6"/>
    </row>
    <row r="95" spans="2:11" ht="13.5" x14ac:dyDescent="0.35">
      <c r="B95" s="3">
        <v>42138</v>
      </c>
      <c r="C95" s="2">
        <v>25.3</v>
      </c>
      <c r="D95" s="2">
        <v>8.3825000000000003</v>
      </c>
      <c r="E95" s="2">
        <v>12360</v>
      </c>
      <c r="F95" s="2"/>
      <c r="G95" s="5"/>
      <c r="H95" s="8">
        <f t="shared" si="1"/>
        <v>2.8451893112163465E-2</v>
      </c>
      <c r="I95" s="6"/>
      <c r="J95" s="6"/>
      <c r="K95" s="6"/>
    </row>
    <row r="96" spans="2:11" ht="13.5" x14ac:dyDescent="0.35">
      <c r="B96" s="3">
        <v>42139</v>
      </c>
      <c r="C96" s="2">
        <v>24.5</v>
      </c>
      <c r="D96" s="2">
        <v>8.4671000000000003</v>
      </c>
      <c r="E96" s="2">
        <v>19280</v>
      </c>
      <c r="F96" s="2"/>
      <c r="G96" s="5"/>
      <c r="H96" s="8">
        <f t="shared" si="1"/>
        <v>1.0092454518341783E-2</v>
      </c>
      <c r="I96" s="6"/>
      <c r="J96" s="6"/>
      <c r="K96" s="6"/>
    </row>
    <row r="97" spans="2:11" ht="13.5" x14ac:dyDescent="0.35">
      <c r="B97" s="3">
        <v>42142</v>
      </c>
      <c r="C97" s="2">
        <v>24</v>
      </c>
      <c r="D97" s="2">
        <v>8.2942999999999998</v>
      </c>
      <c r="E97" s="2">
        <v>9586</v>
      </c>
      <c r="F97" s="2"/>
      <c r="G97" s="5"/>
      <c r="H97" s="8">
        <f t="shared" si="1"/>
        <v>-2.0408404294268462E-2</v>
      </c>
      <c r="I97" s="6"/>
      <c r="J97" s="6"/>
      <c r="K97" s="6"/>
    </row>
    <row r="98" spans="2:11" ht="13.5" x14ac:dyDescent="0.35">
      <c r="B98" s="3">
        <v>42143</v>
      </c>
      <c r="C98" s="2">
        <v>23.28</v>
      </c>
      <c r="D98" s="2">
        <v>8.0455000000000005</v>
      </c>
      <c r="E98" s="2">
        <v>7086</v>
      </c>
      <c r="F98" s="2"/>
      <c r="G98" s="5"/>
      <c r="H98" s="8">
        <f t="shared" si="1"/>
        <v>-2.9996503622969902E-2</v>
      </c>
      <c r="I98" s="6"/>
      <c r="J98" s="6"/>
      <c r="K98" s="6"/>
    </row>
    <row r="99" spans="2:11" ht="13.5" x14ac:dyDescent="0.35">
      <c r="B99" s="3">
        <v>42144</v>
      </c>
      <c r="C99" s="2">
        <v>23.59</v>
      </c>
      <c r="D99" s="2">
        <v>8.1525999999999996</v>
      </c>
      <c r="E99" s="2">
        <v>16123</v>
      </c>
      <c r="F99" s="2"/>
      <c r="G99" s="5"/>
      <c r="H99" s="8">
        <f t="shared" si="1"/>
        <v>1.3311789198930965E-2</v>
      </c>
      <c r="I99" s="6"/>
      <c r="J99" s="6"/>
      <c r="K99" s="6"/>
    </row>
    <row r="100" spans="2:11" ht="13.5" x14ac:dyDescent="0.35">
      <c r="B100" s="3">
        <v>42145</v>
      </c>
      <c r="C100" s="2">
        <v>23.5</v>
      </c>
      <c r="D100" s="2">
        <v>8.1214999999999993</v>
      </c>
      <c r="E100" s="2">
        <v>1212</v>
      </c>
      <c r="F100" s="2"/>
      <c r="G100" s="5"/>
      <c r="H100" s="8">
        <f t="shared" si="1"/>
        <v>-3.8147339499055946E-3</v>
      </c>
      <c r="I100" s="6"/>
      <c r="J100" s="6"/>
      <c r="K100" s="6"/>
    </row>
    <row r="101" spans="2:11" ht="13.5" x14ac:dyDescent="0.35">
      <c r="B101" s="3">
        <v>42146</v>
      </c>
      <c r="C101" s="2">
        <v>23.2</v>
      </c>
      <c r="D101" s="2">
        <v>8.0177999999999994</v>
      </c>
      <c r="E101" s="2">
        <v>2416</v>
      </c>
      <c r="F101" s="2"/>
      <c r="G101" s="5"/>
      <c r="H101" s="8">
        <f t="shared" si="1"/>
        <v>-1.2768577233269705E-2</v>
      </c>
      <c r="I101" s="6"/>
      <c r="J101" s="6"/>
      <c r="K101" s="6"/>
    </row>
    <row r="102" spans="2:11" ht="13.5" x14ac:dyDescent="0.35">
      <c r="B102" s="3">
        <v>42149</v>
      </c>
      <c r="C102" s="2">
        <v>22.9</v>
      </c>
      <c r="D102" s="2">
        <v>7.9142000000000001</v>
      </c>
      <c r="E102" s="2">
        <v>4292</v>
      </c>
      <c r="F102" s="2"/>
      <c r="G102" s="5"/>
      <c r="H102" s="8">
        <f t="shared" si="1"/>
        <v>-1.2921250218264268E-2</v>
      </c>
      <c r="I102" s="6"/>
      <c r="J102" s="6"/>
      <c r="K102" s="6"/>
    </row>
    <row r="103" spans="2:11" ht="13.5" x14ac:dyDescent="0.35">
      <c r="B103" s="3">
        <v>42150</v>
      </c>
      <c r="C103" s="2">
        <v>22.79</v>
      </c>
      <c r="D103" s="2">
        <v>7.8761999999999999</v>
      </c>
      <c r="E103" s="2">
        <v>11162</v>
      </c>
      <c r="F103" s="2"/>
      <c r="G103" s="5"/>
      <c r="H103" s="8">
        <f t="shared" si="1"/>
        <v>-4.8014960450835529E-3</v>
      </c>
      <c r="I103" s="6"/>
      <c r="J103" s="6"/>
      <c r="K103" s="6"/>
    </row>
    <row r="104" spans="2:11" ht="13.5" x14ac:dyDescent="0.35">
      <c r="B104" s="3">
        <v>42151</v>
      </c>
      <c r="C104" s="2">
        <v>22.61</v>
      </c>
      <c r="D104" s="2">
        <v>7.8139000000000003</v>
      </c>
      <c r="E104" s="2">
        <v>4182</v>
      </c>
      <c r="F104" s="2"/>
      <c r="G104" s="5"/>
      <c r="H104" s="8">
        <f t="shared" si="1"/>
        <v>-7.909905792133208E-3</v>
      </c>
      <c r="I104" s="6"/>
      <c r="J104" s="6"/>
      <c r="K104" s="6"/>
    </row>
    <row r="105" spans="2:11" ht="13.5" x14ac:dyDescent="0.35">
      <c r="B105" s="3">
        <v>42152</v>
      </c>
      <c r="C105" s="2">
        <v>22.6</v>
      </c>
      <c r="D105" s="2">
        <v>7.8105000000000002</v>
      </c>
      <c r="E105" s="2">
        <v>2498</v>
      </c>
      <c r="F105" s="2"/>
      <c r="G105" s="5"/>
      <c r="H105" s="8">
        <f t="shared" si="1"/>
        <v>-4.3512202613292587E-4</v>
      </c>
      <c r="I105" s="6"/>
      <c r="J105" s="6"/>
      <c r="K105" s="6"/>
    </row>
    <row r="106" spans="2:11" ht="13.5" x14ac:dyDescent="0.35">
      <c r="B106" s="3">
        <v>42153</v>
      </c>
      <c r="C106" s="2">
        <v>22.7</v>
      </c>
      <c r="D106" s="2">
        <v>7.8449999999999998</v>
      </c>
      <c r="E106" s="2">
        <v>1914</v>
      </c>
      <c r="F106" s="2"/>
      <c r="G106" s="5"/>
      <c r="H106" s="8">
        <f t="shared" si="1"/>
        <v>4.4171307854810231E-3</v>
      </c>
      <c r="I106" s="6"/>
      <c r="J106" s="6"/>
      <c r="K106" s="6"/>
    </row>
    <row r="107" spans="2:11" ht="13.5" x14ac:dyDescent="0.35">
      <c r="B107" s="3">
        <v>42156</v>
      </c>
      <c r="C107" s="2">
        <v>22.7</v>
      </c>
      <c r="D107" s="2">
        <v>7.8449999999999998</v>
      </c>
      <c r="E107" s="2">
        <v>137</v>
      </c>
      <c r="F107" s="2"/>
      <c r="G107" s="5"/>
      <c r="H107" s="8">
        <f t="shared" si="1"/>
        <v>0</v>
      </c>
      <c r="I107" s="6"/>
      <c r="J107" s="6"/>
      <c r="K107" s="6"/>
    </row>
    <row r="108" spans="2:11" ht="13.5" x14ac:dyDescent="0.35">
      <c r="B108" s="3">
        <v>42157</v>
      </c>
      <c r="C108" s="2">
        <v>22.96</v>
      </c>
      <c r="D108" s="2">
        <v>7.9348999999999998</v>
      </c>
      <c r="E108" s="2">
        <v>8622</v>
      </c>
      <c r="F108" s="2"/>
      <c r="G108" s="5"/>
      <c r="H108" s="8">
        <f t="shared" si="1"/>
        <v>1.1459528362014033E-2</v>
      </c>
      <c r="I108" s="6"/>
      <c r="J108" s="6"/>
      <c r="K108" s="6"/>
    </row>
    <row r="109" spans="2:11" ht="13.5" x14ac:dyDescent="0.35">
      <c r="B109" s="3">
        <v>42158</v>
      </c>
      <c r="C109" s="2">
        <v>22.8</v>
      </c>
      <c r="D109" s="2">
        <v>7.8795999999999999</v>
      </c>
      <c r="E109" s="2">
        <v>770</v>
      </c>
      <c r="F109" s="2"/>
      <c r="G109" s="5"/>
      <c r="H109" s="8">
        <f t="shared" si="1"/>
        <v>-6.9692119623435593E-3</v>
      </c>
      <c r="I109" s="6"/>
      <c r="J109" s="6"/>
      <c r="K109" s="6"/>
    </row>
    <row r="110" spans="2:11" ht="13.5" x14ac:dyDescent="0.35">
      <c r="B110" s="3">
        <v>42159</v>
      </c>
      <c r="C110" s="2">
        <v>22.94</v>
      </c>
      <c r="D110" s="2">
        <v>7.9279999999999999</v>
      </c>
      <c r="E110" s="2">
        <v>3537</v>
      </c>
      <c r="F110" s="2"/>
      <c r="G110" s="5"/>
      <c r="H110" s="8">
        <f t="shared" si="1"/>
        <v>6.1424437788720242E-3</v>
      </c>
      <c r="I110" s="6"/>
      <c r="J110" s="6"/>
      <c r="K110" s="6"/>
    </row>
    <row r="111" spans="2:11" ht="13.5" x14ac:dyDescent="0.35">
      <c r="B111" s="3">
        <v>42160</v>
      </c>
      <c r="C111" s="2">
        <v>22.8</v>
      </c>
      <c r="D111" s="2">
        <v>7.8795999999999999</v>
      </c>
      <c r="E111" s="2">
        <v>2108</v>
      </c>
      <c r="F111" s="2"/>
      <c r="G111" s="5"/>
      <c r="H111" s="8">
        <f t="shared" si="1"/>
        <v>-6.1049445005045408E-3</v>
      </c>
      <c r="I111" s="6"/>
      <c r="J111" s="6"/>
      <c r="K111" s="6"/>
    </row>
    <row r="112" spans="2:11" ht="13.5" x14ac:dyDescent="0.35">
      <c r="B112" s="3">
        <v>42163</v>
      </c>
      <c r="C112" s="2">
        <v>23.43</v>
      </c>
      <c r="D112" s="2">
        <v>8.0973000000000006</v>
      </c>
      <c r="E112" s="2">
        <v>3466</v>
      </c>
      <c r="F112" s="2"/>
      <c r="G112" s="5"/>
      <c r="H112" s="8">
        <f t="shared" si="1"/>
        <v>2.7628306005381069E-2</v>
      </c>
      <c r="I112" s="6"/>
      <c r="J112" s="6"/>
      <c r="K112" s="6"/>
    </row>
    <row r="113" spans="2:11" ht="13.5" x14ac:dyDescent="0.35">
      <c r="B113" s="3">
        <v>42164</v>
      </c>
      <c r="C113" s="2">
        <v>23.37</v>
      </c>
      <c r="D113" s="2">
        <v>8.0765999999999991</v>
      </c>
      <c r="E113" s="2">
        <v>2317</v>
      </c>
      <c r="F113" s="2"/>
      <c r="G113" s="5"/>
      <c r="H113" s="8">
        <f t="shared" si="1"/>
        <v>-2.5564076914528907E-3</v>
      </c>
      <c r="I113" s="6"/>
      <c r="J113" s="6"/>
      <c r="K113" s="6"/>
    </row>
    <row r="114" spans="2:11" ht="13.5" x14ac:dyDescent="0.35">
      <c r="B114" s="3">
        <v>42165</v>
      </c>
      <c r="C114" s="2">
        <v>23.35</v>
      </c>
      <c r="D114" s="2">
        <v>8.0696999999999992</v>
      </c>
      <c r="E114" s="2">
        <v>510</v>
      </c>
      <c r="F114" s="2"/>
      <c r="G114" s="5"/>
      <c r="H114" s="8">
        <f t="shared" si="1"/>
        <v>-8.5431988708118604E-4</v>
      </c>
      <c r="I114" s="6"/>
      <c r="J114" s="6"/>
      <c r="K114" s="6"/>
    </row>
    <row r="115" spans="2:11" ht="13.5" x14ac:dyDescent="0.35">
      <c r="B115" s="3">
        <v>42166</v>
      </c>
      <c r="C115" s="2">
        <v>23.3</v>
      </c>
      <c r="D115" s="2">
        <v>8.0524000000000004</v>
      </c>
      <c r="E115" s="2">
        <v>462</v>
      </c>
      <c r="F115" s="2"/>
      <c r="G115" s="5"/>
      <c r="H115" s="8">
        <f t="shared" si="1"/>
        <v>-2.1438219512495832E-3</v>
      </c>
      <c r="I115" s="6"/>
      <c r="J115" s="6"/>
      <c r="K115" s="6"/>
    </row>
    <row r="116" spans="2:11" ht="13.5" x14ac:dyDescent="0.35">
      <c r="B116" s="3">
        <v>42167</v>
      </c>
      <c r="C116" s="2">
        <v>23</v>
      </c>
      <c r="D116" s="2">
        <v>7.9486999999999997</v>
      </c>
      <c r="E116" s="2">
        <v>3177</v>
      </c>
      <c r="F116" s="2"/>
      <c r="G116" s="5"/>
      <c r="H116" s="8">
        <f t="shared" si="1"/>
        <v>-1.2878148129750234E-2</v>
      </c>
      <c r="I116" s="6"/>
      <c r="J116" s="6"/>
      <c r="K116" s="6"/>
    </row>
    <row r="117" spans="2:11" ht="13.5" x14ac:dyDescent="0.35">
      <c r="B117" s="3">
        <v>42170</v>
      </c>
      <c r="C117" s="2">
        <v>22.9</v>
      </c>
      <c r="D117" s="2">
        <v>7.9142000000000001</v>
      </c>
      <c r="E117" s="2">
        <v>3145</v>
      </c>
      <c r="F117" s="2"/>
      <c r="G117" s="5"/>
      <c r="H117" s="8">
        <f t="shared" si="1"/>
        <v>-4.3403323813956413E-3</v>
      </c>
      <c r="I117" s="6"/>
      <c r="J117" s="6"/>
      <c r="K117" s="6"/>
    </row>
    <row r="118" spans="2:11" ht="13.5" x14ac:dyDescent="0.35">
      <c r="B118" s="3">
        <v>42171</v>
      </c>
      <c r="C118" s="2">
        <v>22.88</v>
      </c>
      <c r="D118" s="2">
        <v>7.9073000000000002</v>
      </c>
      <c r="E118" s="2">
        <v>1424</v>
      </c>
      <c r="F118" s="2"/>
      <c r="G118" s="5"/>
      <c r="H118" s="8">
        <f t="shared" si="1"/>
        <v>-8.7185059765989062E-4</v>
      </c>
      <c r="I118" s="6"/>
      <c r="J118" s="6"/>
      <c r="K118" s="6"/>
    </row>
    <row r="119" spans="2:11" ht="13.5" x14ac:dyDescent="0.35">
      <c r="B119" s="3">
        <v>42172</v>
      </c>
      <c r="C119" s="2">
        <v>22.8</v>
      </c>
      <c r="D119" s="2">
        <v>7.8795999999999999</v>
      </c>
      <c r="E119" s="2">
        <v>3246</v>
      </c>
      <c r="F119" s="2"/>
      <c r="G119" s="5"/>
      <c r="H119" s="8">
        <f t="shared" si="1"/>
        <v>-3.503092079470904E-3</v>
      </c>
      <c r="I119" s="6"/>
      <c r="J119" s="6"/>
      <c r="K119" s="6"/>
    </row>
    <row r="120" spans="2:11" ht="13.5" x14ac:dyDescent="0.35">
      <c r="B120" s="3">
        <v>42173</v>
      </c>
      <c r="C120" s="2">
        <v>23.3</v>
      </c>
      <c r="D120" s="2">
        <v>8.0524000000000004</v>
      </c>
      <c r="E120" s="2">
        <v>6772</v>
      </c>
      <c r="F120" s="2"/>
      <c r="G120" s="5"/>
      <c r="H120" s="8">
        <f t="shared" si="1"/>
        <v>2.1930047210518364E-2</v>
      </c>
      <c r="I120" s="6"/>
      <c r="J120" s="6"/>
      <c r="K120" s="6"/>
    </row>
    <row r="121" spans="2:11" ht="13.5" x14ac:dyDescent="0.35">
      <c r="B121" s="3">
        <v>42174</v>
      </c>
      <c r="C121" s="2">
        <v>23.3</v>
      </c>
      <c r="D121" s="2">
        <v>8.0524000000000004</v>
      </c>
      <c r="E121" s="2">
        <v>5458</v>
      </c>
      <c r="F121" s="2"/>
      <c r="G121" s="5"/>
      <c r="H121" s="8">
        <f t="shared" si="1"/>
        <v>0</v>
      </c>
      <c r="I121" s="6"/>
      <c r="J121" s="6"/>
      <c r="K121" s="6"/>
    </row>
    <row r="122" spans="2:11" ht="13.5" x14ac:dyDescent="0.35">
      <c r="B122" s="3">
        <v>42177</v>
      </c>
      <c r="C122" s="2">
        <v>23.25</v>
      </c>
      <c r="D122" s="2">
        <v>8.0350999999999999</v>
      </c>
      <c r="E122" s="2">
        <v>448</v>
      </c>
      <c r="F122" s="2"/>
      <c r="G122" s="5"/>
      <c r="H122" s="8">
        <f t="shared" si="1"/>
        <v>-2.1484277979236669E-3</v>
      </c>
      <c r="I122" s="6"/>
      <c r="J122" s="6"/>
      <c r="K122" s="6"/>
    </row>
    <row r="123" spans="2:11" ht="13.5" x14ac:dyDescent="0.35">
      <c r="B123" s="3">
        <v>42178</v>
      </c>
      <c r="C123" s="2">
        <v>23.24</v>
      </c>
      <c r="D123" s="2">
        <v>8.0317000000000007</v>
      </c>
      <c r="E123" s="2">
        <v>8521</v>
      </c>
      <c r="F123" s="2"/>
      <c r="G123" s="5"/>
      <c r="H123" s="8">
        <f t="shared" si="1"/>
        <v>-4.2314345807758228E-4</v>
      </c>
      <c r="I123" s="6"/>
      <c r="J123" s="6"/>
      <c r="K123" s="6"/>
    </row>
    <row r="124" spans="2:11" ht="13.5" x14ac:dyDescent="0.35">
      <c r="B124" s="3">
        <v>42179</v>
      </c>
      <c r="C124" s="2">
        <v>23.55</v>
      </c>
      <c r="D124" s="2">
        <v>8.1387999999999998</v>
      </c>
      <c r="E124" s="2">
        <v>26517</v>
      </c>
      <c r="F124" s="2"/>
      <c r="G124" s="5"/>
      <c r="H124" s="8">
        <f t="shared" si="1"/>
        <v>1.3334661404185799E-2</v>
      </c>
      <c r="I124" s="6"/>
      <c r="J124" s="6"/>
      <c r="K124" s="6"/>
    </row>
    <row r="125" spans="2:11" ht="13.5" x14ac:dyDescent="0.35">
      <c r="B125" s="3">
        <v>42180</v>
      </c>
      <c r="C125" s="2">
        <v>24.6</v>
      </c>
      <c r="D125" s="2">
        <v>8.5016999999999996</v>
      </c>
      <c r="E125" s="2">
        <v>25780</v>
      </c>
      <c r="F125" s="2"/>
      <c r="G125" s="5"/>
      <c r="H125" s="8">
        <f t="shared" si="1"/>
        <v>4.4588882881997319E-2</v>
      </c>
      <c r="I125" s="6"/>
      <c r="J125" s="6"/>
      <c r="K125" s="6"/>
    </row>
    <row r="126" spans="2:11" ht="13.5" x14ac:dyDescent="0.35">
      <c r="B126" s="3">
        <v>42181</v>
      </c>
      <c r="C126" s="2">
        <v>24.8</v>
      </c>
      <c r="D126" s="2">
        <v>8.5708000000000002</v>
      </c>
      <c r="E126" s="2">
        <v>4038</v>
      </c>
      <c r="F126" s="2"/>
      <c r="G126" s="5"/>
      <c r="H126" s="8">
        <f t="shared" si="1"/>
        <v>8.1277862074644602E-3</v>
      </c>
      <c r="I126" s="6"/>
      <c r="J126" s="6"/>
      <c r="K126" s="6"/>
    </row>
    <row r="127" spans="2:11" ht="13.5" x14ac:dyDescent="0.35">
      <c r="B127" s="3">
        <v>42184</v>
      </c>
      <c r="C127" s="2">
        <v>24.76</v>
      </c>
      <c r="D127" s="2">
        <v>8.5570000000000004</v>
      </c>
      <c r="E127" s="2">
        <v>2592</v>
      </c>
      <c r="F127" s="2"/>
      <c r="G127" s="5"/>
      <c r="H127" s="8">
        <f t="shared" si="1"/>
        <v>-1.6101180753255019E-3</v>
      </c>
      <c r="I127" s="6"/>
      <c r="J127" s="6"/>
      <c r="K127" s="6"/>
    </row>
    <row r="128" spans="2:11" ht="13.5" x14ac:dyDescent="0.35">
      <c r="B128" s="3">
        <v>42185</v>
      </c>
      <c r="C128" s="2">
        <v>24.8</v>
      </c>
      <c r="D128" s="2">
        <v>8.5708000000000002</v>
      </c>
      <c r="E128" s="2">
        <v>3288</v>
      </c>
      <c r="F128" s="2"/>
      <c r="G128" s="5"/>
      <c r="H128" s="8">
        <f t="shared" si="1"/>
        <v>1.6127147364730411E-3</v>
      </c>
      <c r="I128" s="6"/>
      <c r="J128" s="6"/>
      <c r="K128" s="6"/>
    </row>
    <row r="129" spans="2:11" ht="13.5" x14ac:dyDescent="0.35">
      <c r="B129" s="3">
        <v>42186</v>
      </c>
      <c r="C129" s="2">
        <v>24.7</v>
      </c>
      <c r="D129" s="2">
        <v>8.5361999999999991</v>
      </c>
      <c r="E129" s="2">
        <v>1723</v>
      </c>
      <c r="F129" s="2"/>
      <c r="G129" s="5"/>
      <c r="H129" s="8">
        <f t="shared" si="1"/>
        <v>-4.0369627105989025E-3</v>
      </c>
      <c r="I129" s="6"/>
      <c r="J129" s="6"/>
      <c r="K129" s="6"/>
    </row>
    <row r="130" spans="2:11" ht="13.5" x14ac:dyDescent="0.35">
      <c r="B130" s="3">
        <v>42187</v>
      </c>
      <c r="C130" s="2">
        <v>24.81</v>
      </c>
      <c r="D130" s="2">
        <v>8.5742999999999991</v>
      </c>
      <c r="E130" s="2">
        <v>18116</v>
      </c>
      <c r="F130" s="2"/>
      <c r="G130" s="5"/>
      <c r="H130" s="8">
        <f t="shared" si="1"/>
        <v>4.4633443452590177E-3</v>
      </c>
      <c r="I130" s="6"/>
      <c r="J130" s="6"/>
      <c r="K130" s="6"/>
    </row>
    <row r="131" spans="2:11" ht="13.5" x14ac:dyDescent="0.35">
      <c r="B131" s="3">
        <v>42188</v>
      </c>
      <c r="C131" s="2">
        <v>25.26</v>
      </c>
      <c r="D131" s="2">
        <v>8.7297999999999991</v>
      </c>
      <c r="E131" s="2">
        <v>14674</v>
      </c>
      <c r="F131" s="2"/>
      <c r="G131" s="5"/>
      <c r="H131" s="8">
        <f t="shared" si="1"/>
        <v>1.813559124360006E-2</v>
      </c>
      <c r="I131" s="6"/>
      <c r="J131" s="6"/>
      <c r="K131" s="6"/>
    </row>
    <row r="132" spans="2:11" ht="13.5" x14ac:dyDescent="0.35">
      <c r="B132" s="3">
        <v>42191</v>
      </c>
      <c r="C132" s="2">
        <v>24.87</v>
      </c>
      <c r="D132" s="2">
        <v>8.5950000000000006</v>
      </c>
      <c r="E132" s="2">
        <v>8192</v>
      </c>
      <c r="F132" s="2"/>
      <c r="G132" s="5"/>
      <c r="H132" s="8">
        <f t="shared" si="1"/>
        <v>-1.5441361772319926E-2</v>
      </c>
      <c r="I132" s="6"/>
      <c r="J132" s="6"/>
      <c r="K132" s="6"/>
    </row>
    <row r="133" spans="2:11" ht="13.5" x14ac:dyDescent="0.35">
      <c r="B133" s="3">
        <v>42192</v>
      </c>
      <c r="C133" s="2">
        <v>24.6</v>
      </c>
      <c r="D133" s="2">
        <v>8.5016999999999996</v>
      </c>
      <c r="E133" s="2">
        <v>3951</v>
      </c>
      <c r="F133" s="2"/>
      <c r="G133" s="5"/>
      <c r="H133" s="8">
        <f t="shared" si="1"/>
        <v>-1.0855148342059457E-2</v>
      </c>
      <c r="I133" s="6"/>
      <c r="J133" s="6"/>
      <c r="K133" s="6"/>
    </row>
    <row r="134" spans="2:11" ht="13.5" x14ac:dyDescent="0.35">
      <c r="B134" s="3">
        <v>42193</v>
      </c>
      <c r="C134" s="2">
        <v>24.85</v>
      </c>
      <c r="D134" s="2">
        <v>8.5881000000000007</v>
      </c>
      <c r="E134" s="2">
        <v>5244</v>
      </c>
      <c r="F134" s="2"/>
      <c r="G134" s="5"/>
      <c r="H134" s="8">
        <f t="shared" si="1"/>
        <v>1.0162673347683539E-2</v>
      </c>
      <c r="I134" s="6"/>
      <c r="J134" s="6"/>
      <c r="K134" s="6"/>
    </row>
    <row r="135" spans="2:11" ht="13.5" x14ac:dyDescent="0.35">
      <c r="B135" s="3">
        <v>42194</v>
      </c>
      <c r="C135" s="2">
        <v>24.85</v>
      </c>
      <c r="D135" s="2">
        <v>8.5881000000000007</v>
      </c>
      <c r="E135" s="2">
        <v>4400</v>
      </c>
      <c r="F135" s="2"/>
      <c r="G135" s="5"/>
      <c r="H135" s="8">
        <f t="shared" ref="H135:H198" si="2">(D135-D134)/D134</f>
        <v>0</v>
      </c>
      <c r="I135" s="6"/>
      <c r="J135" s="6"/>
      <c r="K135" s="6"/>
    </row>
    <row r="136" spans="2:11" ht="13.5" x14ac:dyDescent="0.35">
      <c r="B136" s="3">
        <v>42195</v>
      </c>
      <c r="C136" s="2">
        <v>24.8</v>
      </c>
      <c r="D136" s="2">
        <v>8.5708000000000002</v>
      </c>
      <c r="E136" s="2">
        <v>3791</v>
      </c>
      <c r="F136" s="2"/>
      <c r="G136" s="5"/>
      <c r="H136" s="8">
        <f t="shared" si="2"/>
        <v>-2.0144152955834859E-3</v>
      </c>
      <c r="I136" s="6"/>
      <c r="J136" s="6"/>
      <c r="K136" s="6"/>
    </row>
    <row r="137" spans="2:11" ht="13.5" x14ac:dyDescent="0.35">
      <c r="B137" s="3">
        <v>42198</v>
      </c>
      <c r="C137" s="2">
        <v>24.78</v>
      </c>
      <c r="D137" s="2">
        <v>8.5639000000000003</v>
      </c>
      <c r="E137" s="2">
        <v>1818</v>
      </c>
      <c r="F137" s="2"/>
      <c r="G137" s="5"/>
      <c r="H137" s="8">
        <f t="shared" si="2"/>
        <v>-8.0505903766275096E-4</v>
      </c>
      <c r="I137" s="6"/>
      <c r="J137" s="6"/>
      <c r="K137" s="6"/>
    </row>
    <row r="138" spans="2:11" ht="13.5" x14ac:dyDescent="0.35">
      <c r="B138" s="3">
        <v>42199</v>
      </c>
      <c r="C138" s="2">
        <v>24.7</v>
      </c>
      <c r="D138" s="2">
        <v>8.5361999999999991</v>
      </c>
      <c r="E138" s="2">
        <v>2758</v>
      </c>
      <c r="F138" s="2"/>
      <c r="G138" s="5"/>
      <c r="H138" s="8">
        <f t="shared" si="2"/>
        <v>-3.2345076425461727E-3</v>
      </c>
      <c r="I138" s="6"/>
      <c r="J138" s="6"/>
      <c r="K138" s="6"/>
    </row>
    <row r="139" spans="2:11" ht="13.5" x14ac:dyDescent="0.35">
      <c r="B139" s="3">
        <v>42200</v>
      </c>
      <c r="C139" s="2">
        <v>24.7</v>
      </c>
      <c r="D139" s="2">
        <v>8.5361999999999991</v>
      </c>
      <c r="E139" s="2">
        <v>3726</v>
      </c>
      <c r="F139" s="2"/>
      <c r="G139" s="5"/>
      <c r="H139" s="8">
        <f t="shared" si="2"/>
        <v>0</v>
      </c>
      <c r="I139" s="6"/>
      <c r="J139" s="6"/>
      <c r="K139" s="6"/>
    </row>
    <row r="140" spans="2:11" ht="13.5" x14ac:dyDescent="0.35">
      <c r="B140" s="3">
        <v>42201</v>
      </c>
      <c r="C140" s="2">
        <v>24.6</v>
      </c>
      <c r="D140" s="2">
        <v>8.5016999999999996</v>
      </c>
      <c r="E140" s="2">
        <v>5048</v>
      </c>
      <c r="F140" s="2"/>
      <c r="G140" s="5"/>
      <c r="H140" s="8">
        <f t="shared" si="2"/>
        <v>-4.0416110212974782E-3</v>
      </c>
      <c r="I140" s="6"/>
      <c r="J140" s="6"/>
      <c r="K140" s="6"/>
    </row>
    <row r="141" spans="2:11" ht="13.5" x14ac:dyDescent="0.35">
      <c r="B141" s="3">
        <v>42205</v>
      </c>
      <c r="C141" s="2">
        <v>24.5</v>
      </c>
      <c r="D141" s="2">
        <v>8.4671000000000003</v>
      </c>
      <c r="E141" s="2">
        <v>7717</v>
      </c>
      <c r="F141" s="2"/>
      <c r="G141" s="5"/>
      <c r="H141" s="8">
        <f t="shared" si="2"/>
        <v>-4.069774280437948E-3</v>
      </c>
      <c r="I141" s="6"/>
      <c r="J141" s="6"/>
      <c r="K141" s="6"/>
    </row>
    <row r="142" spans="2:11" ht="13.5" x14ac:dyDescent="0.35">
      <c r="B142" s="3">
        <v>42206</v>
      </c>
      <c r="C142" s="2">
        <v>24.4</v>
      </c>
      <c r="D142" s="2">
        <v>8.4326000000000008</v>
      </c>
      <c r="E142" s="2">
        <v>2623</v>
      </c>
      <c r="F142" s="2"/>
      <c r="G142" s="5"/>
      <c r="H142" s="8">
        <f t="shared" si="2"/>
        <v>-4.0745946073625595E-3</v>
      </c>
      <c r="I142" s="6"/>
      <c r="J142" s="6"/>
      <c r="K142" s="6"/>
    </row>
    <row r="143" spans="2:11" ht="13.5" x14ac:dyDescent="0.35">
      <c r="B143" s="3">
        <v>42207</v>
      </c>
      <c r="C143" s="2">
        <v>24.23</v>
      </c>
      <c r="D143" s="2">
        <v>8.3737999999999992</v>
      </c>
      <c r="E143" s="2">
        <v>3231</v>
      </c>
      <c r="F143" s="2"/>
      <c r="G143" s="5"/>
      <c r="H143" s="8">
        <f t="shared" si="2"/>
        <v>-6.9729383582763935E-3</v>
      </c>
      <c r="I143" s="6"/>
      <c r="J143" s="6"/>
      <c r="K143" s="6"/>
    </row>
    <row r="144" spans="2:11" ht="13.5" x14ac:dyDescent="0.35">
      <c r="B144" s="3">
        <v>42208</v>
      </c>
      <c r="C144" s="2">
        <v>24.23</v>
      </c>
      <c r="D144" s="2">
        <v>8.3737999999999992</v>
      </c>
      <c r="E144" s="2">
        <v>7311</v>
      </c>
      <c r="F144" s="2"/>
      <c r="G144" s="5"/>
      <c r="H144" s="8">
        <f t="shared" si="2"/>
        <v>0</v>
      </c>
      <c r="I144" s="6"/>
      <c r="J144" s="6"/>
      <c r="K144" s="6"/>
    </row>
    <row r="145" spans="2:11" ht="13.5" x14ac:dyDescent="0.35">
      <c r="B145" s="3">
        <v>42209</v>
      </c>
      <c r="C145" s="2">
        <v>24.01</v>
      </c>
      <c r="D145" s="2">
        <v>8.2978000000000005</v>
      </c>
      <c r="E145" s="2">
        <v>267</v>
      </c>
      <c r="F145" s="2"/>
      <c r="G145" s="5"/>
      <c r="H145" s="8">
        <f t="shared" si="2"/>
        <v>-9.0759272970453962E-3</v>
      </c>
      <c r="I145" s="6"/>
      <c r="J145" s="6"/>
      <c r="K145" s="6"/>
    </row>
    <row r="146" spans="2:11" ht="13.5" x14ac:dyDescent="0.35">
      <c r="B146" s="3">
        <v>42212</v>
      </c>
      <c r="C146" s="2">
        <v>24.2</v>
      </c>
      <c r="D146" s="2">
        <v>8.3634000000000004</v>
      </c>
      <c r="E146" s="2">
        <v>1782</v>
      </c>
      <c r="F146" s="2"/>
      <c r="G146" s="5"/>
      <c r="H146" s="8">
        <f t="shared" si="2"/>
        <v>7.9057099472149093E-3</v>
      </c>
      <c r="I146" s="6"/>
      <c r="J146" s="6"/>
      <c r="K146" s="6"/>
    </row>
    <row r="147" spans="2:11" ht="13.5" x14ac:dyDescent="0.35">
      <c r="B147" s="3">
        <v>42213</v>
      </c>
      <c r="C147" s="2">
        <v>24.5</v>
      </c>
      <c r="D147" s="2">
        <v>8.4671000000000003</v>
      </c>
      <c r="E147" s="2">
        <v>2188</v>
      </c>
      <c r="F147" s="2"/>
      <c r="G147" s="5"/>
      <c r="H147" s="8">
        <f t="shared" si="2"/>
        <v>1.2399263457445525E-2</v>
      </c>
      <c r="I147" s="6"/>
      <c r="J147" s="6"/>
      <c r="K147" s="6"/>
    </row>
    <row r="148" spans="2:11" ht="13.5" x14ac:dyDescent="0.35">
      <c r="B148" s="3">
        <v>42214</v>
      </c>
      <c r="C148" s="2">
        <v>24.8</v>
      </c>
      <c r="D148" s="2">
        <v>8.5708000000000002</v>
      </c>
      <c r="E148" s="2">
        <v>3602</v>
      </c>
      <c r="F148" s="2"/>
      <c r="G148" s="5"/>
      <c r="H148" s="8">
        <f t="shared" si="2"/>
        <v>1.2247404660391386E-2</v>
      </c>
      <c r="I148" s="6"/>
      <c r="J148" s="6"/>
      <c r="K148" s="6"/>
    </row>
    <row r="149" spans="2:11" ht="13.5" x14ac:dyDescent="0.35">
      <c r="B149" s="3">
        <v>42215</v>
      </c>
      <c r="C149" s="2">
        <v>24.36</v>
      </c>
      <c r="D149" s="2">
        <v>8.4186999999999994</v>
      </c>
      <c r="E149" s="2">
        <v>678</v>
      </c>
      <c r="F149" s="2"/>
      <c r="G149" s="5"/>
      <c r="H149" s="8">
        <f t="shared" si="2"/>
        <v>-1.7746301395435756E-2</v>
      </c>
      <c r="I149" s="6"/>
      <c r="J149" s="6"/>
      <c r="K149" s="6"/>
    </row>
    <row r="150" spans="2:11" ht="13.5" x14ac:dyDescent="0.35">
      <c r="B150" s="3">
        <v>42216</v>
      </c>
      <c r="C150" s="2">
        <v>24.79</v>
      </c>
      <c r="D150" s="2">
        <v>8.5672999999999995</v>
      </c>
      <c r="E150" s="2">
        <v>1050</v>
      </c>
      <c r="F150" s="2"/>
      <c r="G150" s="5"/>
      <c r="H150" s="8">
        <f t="shared" si="2"/>
        <v>1.7651181298775354E-2</v>
      </c>
      <c r="I150" s="6"/>
      <c r="J150" s="6"/>
      <c r="K150" s="6"/>
    </row>
    <row r="151" spans="2:11" ht="13.5" x14ac:dyDescent="0.35">
      <c r="B151" s="3">
        <v>42219</v>
      </c>
      <c r="C151" s="2">
        <v>25.15</v>
      </c>
      <c r="D151" s="2">
        <v>8.6918000000000006</v>
      </c>
      <c r="E151" s="2">
        <v>46278</v>
      </c>
      <c r="F151" s="2"/>
      <c r="G151" s="5"/>
      <c r="H151" s="8">
        <f t="shared" si="2"/>
        <v>1.453199957979774E-2</v>
      </c>
      <c r="I151" s="6"/>
      <c r="J151" s="6"/>
      <c r="K151" s="6"/>
    </row>
    <row r="152" spans="2:11" ht="13.5" x14ac:dyDescent="0.35">
      <c r="B152" s="3">
        <v>42220</v>
      </c>
      <c r="C152" s="2">
        <v>26.2</v>
      </c>
      <c r="D152" s="2">
        <v>9.0546000000000006</v>
      </c>
      <c r="E152" s="2">
        <v>4228</v>
      </c>
      <c r="F152" s="2"/>
      <c r="G152" s="5"/>
      <c r="H152" s="8">
        <f t="shared" si="2"/>
        <v>4.1740491037529623E-2</v>
      </c>
      <c r="I152" s="6"/>
      <c r="J152" s="6"/>
      <c r="K152" s="6"/>
    </row>
    <row r="153" spans="2:11" ht="13.5" x14ac:dyDescent="0.35">
      <c r="B153" s="3">
        <v>42221</v>
      </c>
      <c r="C153" s="2">
        <v>26.97</v>
      </c>
      <c r="D153" s="2">
        <v>9.3207000000000004</v>
      </c>
      <c r="E153" s="2">
        <v>25091</v>
      </c>
      <c r="F153" s="2"/>
      <c r="G153" s="5"/>
      <c r="H153" s="8">
        <f t="shared" si="2"/>
        <v>2.9388377178450706E-2</v>
      </c>
      <c r="I153" s="6"/>
      <c r="J153" s="6"/>
      <c r="K153" s="6"/>
    </row>
    <row r="154" spans="2:11" ht="13.5" x14ac:dyDescent="0.35">
      <c r="B154" s="3">
        <v>42222</v>
      </c>
      <c r="C154" s="2">
        <v>27.27</v>
      </c>
      <c r="D154" s="2">
        <v>9.4244000000000003</v>
      </c>
      <c r="E154" s="2">
        <v>19436</v>
      </c>
      <c r="F154" s="2"/>
      <c r="G154" s="5"/>
      <c r="H154" s="8">
        <f t="shared" si="2"/>
        <v>1.1125773815271375E-2</v>
      </c>
      <c r="I154" s="6"/>
      <c r="J154" s="6"/>
      <c r="K154" s="6"/>
    </row>
    <row r="155" spans="2:11" ht="13.5" x14ac:dyDescent="0.35">
      <c r="B155" s="3">
        <v>42223</v>
      </c>
      <c r="C155" s="2">
        <v>27.69</v>
      </c>
      <c r="D155" s="2">
        <v>9.5695999999999994</v>
      </c>
      <c r="E155" s="2">
        <v>15981</v>
      </c>
      <c r="F155" s="2"/>
      <c r="G155" s="5"/>
      <c r="H155" s="8">
        <f t="shared" si="2"/>
        <v>1.5406816349051304E-2</v>
      </c>
      <c r="I155" s="6"/>
      <c r="J155" s="6"/>
      <c r="K155" s="6"/>
    </row>
    <row r="156" spans="2:11" ht="13.5" x14ac:dyDescent="0.35">
      <c r="B156" s="3">
        <v>42226</v>
      </c>
      <c r="C156" s="2">
        <v>27.2</v>
      </c>
      <c r="D156" s="2">
        <v>9.4001999999999999</v>
      </c>
      <c r="E156" s="2">
        <v>10888</v>
      </c>
      <c r="F156" s="2"/>
      <c r="G156" s="5"/>
      <c r="H156" s="8">
        <f t="shared" si="2"/>
        <v>-1.770188931616782E-2</v>
      </c>
      <c r="I156" s="6"/>
      <c r="J156" s="6"/>
      <c r="K156" s="6"/>
    </row>
    <row r="157" spans="2:11" ht="13.5" x14ac:dyDescent="0.35">
      <c r="B157" s="3">
        <v>42227</v>
      </c>
      <c r="C157" s="2">
        <v>27.2</v>
      </c>
      <c r="D157" s="2">
        <v>9.4001999999999999</v>
      </c>
      <c r="E157" s="2">
        <v>3039</v>
      </c>
      <c r="F157" s="2"/>
      <c r="G157" s="5"/>
      <c r="H157" s="8">
        <f t="shared" si="2"/>
        <v>0</v>
      </c>
      <c r="I157" s="6"/>
      <c r="J157" s="6"/>
      <c r="K157" s="6"/>
    </row>
    <row r="158" spans="2:11" ht="13.5" x14ac:dyDescent="0.35">
      <c r="B158" s="3">
        <v>42228</v>
      </c>
      <c r="C158" s="2">
        <v>27.18</v>
      </c>
      <c r="D158" s="2">
        <v>9.3933</v>
      </c>
      <c r="E158" s="2">
        <v>467</v>
      </c>
      <c r="F158" s="2"/>
      <c r="G158" s="5"/>
      <c r="H158" s="8">
        <f t="shared" si="2"/>
        <v>-7.3402693559710503E-4</v>
      </c>
      <c r="I158" s="6"/>
      <c r="J158" s="6"/>
      <c r="K158" s="6"/>
    </row>
    <row r="159" spans="2:11" ht="13.5" x14ac:dyDescent="0.35">
      <c r="B159" s="3">
        <v>42230</v>
      </c>
      <c r="C159" s="2">
        <v>26.99</v>
      </c>
      <c r="D159" s="2">
        <v>9.3277000000000001</v>
      </c>
      <c r="E159" s="2">
        <v>1968</v>
      </c>
      <c r="F159" s="2"/>
      <c r="G159" s="5"/>
      <c r="H159" s="8">
        <f t="shared" si="2"/>
        <v>-6.9837011486910752E-3</v>
      </c>
      <c r="I159" s="6"/>
      <c r="J159" s="6"/>
      <c r="K159" s="6"/>
    </row>
    <row r="160" spans="2:11" ht="13.5" x14ac:dyDescent="0.35">
      <c r="B160" s="3">
        <v>42233</v>
      </c>
      <c r="C160" s="2">
        <v>26.7</v>
      </c>
      <c r="D160" s="2">
        <v>9.2273999999999994</v>
      </c>
      <c r="E160" s="2">
        <v>280</v>
      </c>
      <c r="F160" s="2"/>
      <c r="G160" s="5"/>
      <c r="H160" s="8">
        <f t="shared" si="2"/>
        <v>-1.075291872594538E-2</v>
      </c>
      <c r="I160" s="6"/>
      <c r="J160" s="6"/>
      <c r="K160" s="6"/>
    </row>
    <row r="161" spans="2:11" ht="13.5" x14ac:dyDescent="0.35">
      <c r="B161" s="3">
        <v>42234</v>
      </c>
      <c r="C161" s="2">
        <v>26.59</v>
      </c>
      <c r="D161" s="2">
        <v>9.1893999999999991</v>
      </c>
      <c r="E161" s="2">
        <v>1890</v>
      </c>
      <c r="F161" s="2"/>
      <c r="G161" s="5"/>
      <c r="H161" s="8">
        <f t="shared" si="2"/>
        <v>-4.1181697986431998E-3</v>
      </c>
      <c r="I161" s="6"/>
      <c r="J161" s="6"/>
      <c r="K161" s="6"/>
    </row>
    <row r="162" spans="2:11" ht="13.5" x14ac:dyDescent="0.35">
      <c r="B162" s="3">
        <v>42235</v>
      </c>
      <c r="C162" s="2">
        <v>26.59</v>
      </c>
      <c r="D162" s="2">
        <v>9.1893999999999991</v>
      </c>
      <c r="E162" s="2">
        <v>1849</v>
      </c>
      <c r="F162" s="2"/>
      <c r="G162" s="5"/>
      <c r="H162" s="8">
        <f t="shared" si="2"/>
        <v>0</v>
      </c>
      <c r="I162" s="6"/>
      <c r="J162" s="6"/>
      <c r="K162" s="6"/>
    </row>
    <row r="163" spans="2:11" ht="13.5" x14ac:dyDescent="0.35">
      <c r="B163" s="3">
        <v>42236</v>
      </c>
      <c r="C163" s="2">
        <v>27.19</v>
      </c>
      <c r="D163" s="2">
        <v>9.3968000000000007</v>
      </c>
      <c r="E163" s="2">
        <v>13138</v>
      </c>
      <c r="F163" s="2"/>
      <c r="G163" s="5"/>
      <c r="H163" s="8">
        <f t="shared" si="2"/>
        <v>2.2569482229525498E-2</v>
      </c>
      <c r="I163" s="6"/>
      <c r="J163" s="6"/>
      <c r="K163" s="6"/>
    </row>
    <row r="164" spans="2:11" ht="13.5" x14ac:dyDescent="0.35">
      <c r="B164" s="3">
        <v>42237</v>
      </c>
      <c r="C164" s="2">
        <v>27.1</v>
      </c>
      <c r="D164" s="2">
        <v>9.3657000000000004</v>
      </c>
      <c r="E164" s="2">
        <v>5941</v>
      </c>
      <c r="F164" s="2"/>
      <c r="G164" s="5"/>
      <c r="H164" s="8">
        <f t="shared" si="2"/>
        <v>-3.3096373233441542E-3</v>
      </c>
      <c r="I164" s="6"/>
      <c r="J164" s="6"/>
      <c r="K164" s="6"/>
    </row>
    <row r="165" spans="2:11" ht="13.5" x14ac:dyDescent="0.35">
      <c r="B165" s="3">
        <v>42240</v>
      </c>
      <c r="C165" s="2">
        <v>27.75</v>
      </c>
      <c r="D165" s="2">
        <v>9.5902999999999992</v>
      </c>
      <c r="E165" s="2">
        <v>6346</v>
      </c>
      <c r="F165" s="2"/>
      <c r="G165" s="5"/>
      <c r="H165" s="8">
        <f t="shared" si="2"/>
        <v>2.398112260695931E-2</v>
      </c>
      <c r="I165" s="6"/>
      <c r="J165" s="6"/>
      <c r="K165" s="6"/>
    </row>
    <row r="166" spans="2:11" ht="13.5" x14ac:dyDescent="0.35">
      <c r="B166" s="3">
        <v>42241</v>
      </c>
      <c r="C166" s="2">
        <v>27.89</v>
      </c>
      <c r="D166" s="2">
        <v>9.6387</v>
      </c>
      <c r="E166" s="2">
        <v>7616</v>
      </c>
      <c r="F166" s="2"/>
      <c r="G166" s="5"/>
      <c r="H166" s="8">
        <f t="shared" si="2"/>
        <v>5.046766003149108E-3</v>
      </c>
      <c r="I166" s="6"/>
      <c r="J166" s="6"/>
      <c r="K166" s="6"/>
    </row>
    <row r="167" spans="2:11" ht="13.5" x14ac:dyDescent="0.35">
      <c r="B167" s="3">
        <v>42242</v>
      </c>
      <c r="C167" s="2">
        <v>28.72</v>
      </c>
      <c r="D167" s="2">
        <v>9.9254999999999995</v>
      </c>
      <c r="E167" s="2">
        <v>31241</v>
      </c>
      <c r="F167" s="2"/>
      <c r="G167" s="5"/>
      <c r="H167" s="8">
        <f t="shared" si="2"/>
        <v>2.975504995486938E-2</v>
      </c>
      <c r="I167" s="6"/>
      <c r="J167" s="6"/>
      <c r="K167" s="6"/>
    </row>
    <row r="168" spans="2:11" ht="13.5" x14ac:dyDescent="0.35">
      <c r="B168" s="3">
        <v>42243</v>
      </c>
      <c r="C168" s="2">
        <v>29.3</v>
      </c>
      <c r="D168" s="2">
        <v>10.125999999999999</v>
      </c>
      <c r="E168" s="2">
        <v>14151</v>
      </c>
      <c r="F168" s="2"/>
      <c r="G168" s="5"/>
      <c r="H168" s="8">
        <f t="shared" si="2"/>
        <v>2.0200493677900347E-2</v>
      </c>
      <c r="I168" s="6"/>
      <c r="J168" s="6"/>
      <c r="K168" s="6"/>
    </row>
    <row r="169" spans="2:11" ht="13.5" x14ac:dyDescent="0.35">
      <c r="B169" s="3">
        <v>42244</v>
      </c>
      <c r="C169" s="2">
        <v>30.18</v>
      </c>
      <c r="D169" s="2">
        <v>10.430099999999999</v>
      </c>
      <c r="E169" s="2">
        <v>16557</v>
      </c>
      <c r="F169" s="2"/>
      <c r="G169" s="5"/>
      <c r="H169" s="8">
        <f t="shared" si="2"/>
        <v>3.003160181710449E-2</v>
      </c>
      <c r="I169" s="6"/>
      <c r="J169" s="6"/>
      <c r="K169" s="6"/>
    </row>
    <row r="170" spans="2:11" ht="13.5" x14ac:dyDescent="0.35">
      <c r="B170" s="3">
        <v>42247</v>
      </c>
      <c r="C170" s="2">
        <v>29.9</v>
      </c>
      <c r="D170" s="2">
        <v>10.333299999999999</v>
      </c>
      <c r="E170" s="2">
        <v>10876</v>
      </c>
      <c r="F170" s="2"/>
      <c r="G170" s="5"/>
      <c r="H170" s="8">
        <f t="shared" si="2"/>
        <v>-9.2808314397752664E-3</v>
      </c>
      <c r="I170" s="6"/>
      <c r="J170" s="6"/>
      <c r="K170" s="6"/>
    </row>
    <row r="171" spans="2:11" ht="13.5" x14ac:dyDescent="0.35">
      <c r="B171" s="3">
        <v>42248</v>
      </c>
      <c r="C171" s="2">
        <v>29.01</v>
      </c>
      <c r="D171" s="2">
        <v>10.0258</v>
      </c>
      <c r="E171" s="2">
        <v>7198</v>
      </c>
      <c r="F171" s="2"/>
      <c r="G171" s="5"/>
      <c r="H171" s="8">
        <f t="shared" si="2"/>
        <v>-2.9758160510195121E-2</v>
      </c>
      <c r="I171" s="6"/>
      <c r="J171" s="6"/>
      <c r="K171" s="6"/>
    </row>
    <row r="172" spans="2:11" ht="13.5" x14ac:dyDescent="0.35">
      <c r="B172" s="3">
        <v>42249</v>
      </c>
      <c r="C172" s="2">
        <v>27.92</v>
      </c>
      <c r="D172" s="2">
        <v>9.6491000000000007</v>
      </c>
      <c r="E172" s="2">
        <v>32762</v>
      </c>
      <c r="F172" s="2"/>
      <c r="G172" s="5"/>
      <c r="H172" s="8">
        <f t="shared" si="2"/>
        <v>-3.7573061501326534E-2</v>
      </c>
      <c r="I172" s="6"/>
      <c r="J172" s="6"/>
      <c r="K172" s="6"/>
    </row>
    <row r="173" spans="2:11" ht="13.5" x14ac:dyDescent="0.35">
      <c r="B173" s="3">
        <v>42250</v>
      </c>
      <c r="C173" s="2">
        <v>29.5</v>
      </c>
      <c r="D173" s="2">
        <v>10.1951</v>
      </c>
      <c r="E173" s="2">
        <v>24355</v>
      </c>
      <c r="F173" s="2"/>
      <c r="G173" s="5"/>
      <c r="H173" s="8">
        <f t="shared" si="2"/>
        <v>5.6585588293208623E-2</v>
      </c>
      <c r="I173" s="6"/>
      <c r="J173" s="6"/>
      <c r="K173" s="6"/>
    </row>
    <row r="174" spans="2:11" ht="13.5" x14ac:dyDescent="0.35">
      <c r="B174" s="3">
        <v>42251</v>
      </c>
      <c r="C174" s="2">
        <v>30.17</v>
      </c>
      <c r="D174" s="2">
        <v>10.4267</v>
      </c>
      <c r="E174" s="2">
        <v>10200</v>
      </c>
      <c r="F174" s="2"/>
      <c r="G174" s="5"/>
      <c r="H174" s="8">
        <f t="shared" si="2"/>
        <v>2.2716795323243544E-2</v>
      </c>
      <c r="I174" s="6"/>
      <c r="J174" s="6"/>
      <c r="K174" s="6"/>
    </row>
    <row r="175" spans="2:11" ht="13.5" x14ac:dyDescent="0.35">
      <c r="B175" s="3">
        <v>42254</v>
      </c>
      <c r="C175" s="2">
        <v>31.56</v>
      </c>
      <c r="D175" s="2">
        <v>10.907</v>
      </c>
      <c r="E175" s="2">
        <v>17476</v>
      </c>
      <c r="F175" s="2"/>
      <c r="G175" s="5"/>
      <c r="H175" s="8">
        <f t="shared" si="2"/>
        <v>4.6064430740310906E-2</v>
      </c>
      <c r="I175" s="6"/>
      <c r="J175" s="6"/>
      <c r="K175" s="6"/>
    </row>
    <row r="176" spans="2:11" ht="13.5" x14ac:dyDescent="0.35">
      <c r="B176" s="3">
        <v>42255</v>
      </c>
      <c r="C176" s="2">
        <v>31.05</v>
      </c>
      <c r="D176" s="2">
        <v>10.7308</v>
      </c>
      <c r="E176" s="2">
        <v>12782</v>
      </c>
      <c r="F176" s="2"/>
      <c r="G176" s="5"/>
      <c r="H176" s="8">
        <f t="shared" si="2"/>
        <v>-1.6154762996240919E-2</v>
      </c>
      <c r="I176" s="6"/>
      <c r="J176" s="6"/>
      <c r="K176" s="6"/>
    </row>
    <row r="177" spans="2:11" ht="13.5" x14ac:dyDescent="0.35">
      <c r="B177" s="3">
        <v>42256</v>
      </c>
      <c r="C177" s="2">
        <v>31.1</v>
      </c>
      <c r="D177" s="2">
        <v>10.748100000000001</v>
      </c>
      <c r="E177" s="2">
        <v>5760</v>
      </c>
      <c r="F177" s="2"/>
      <c r="G177" s="5"/>
      <c r="H177" s="8">
        <f t="shared" si="2"/>
        <v>1.6121817571849756E-3</v>
      </c>
      <c r="I177" s="6"/>
      <c r="J177" s="6"/>
      <c r="K177" s="6"/>
    </row>
    <row r="178" spans="2:11" ht="13.5" x14ac:dyDescent="0.35">
      <c r="B178" s="3">
        <v>42257</v>
      </c>
      <c r="C178" s="2">
        <v>31.1</v>
      </c>
      <c r="D178" s="2">
        <v>10.748100000000001</v>
      </c>
      <c r="E178" s="2">
        <v>7547</v>
      </c>
      <c r="F178" s="2"/>
      <c r="G178" s="5"/>
      <c r="H178" s="8">
        <f t="shared" si="2"/>
        <v>0</v>
      </c>
      <c r="I178" s="6"/>
      <c r="J178" s="6"/>
      <c r="K178" s="6"/>
    </row>
    <row r="179" spans="2:11" ht="13.5" x14ac:dyDescent="0.35">
      <c r="B179" s="3">
        <v>42258</v>
      </c>
      <c r="C179" s="2">
        <v>31.19</v>
      </c>
      <c r="D179" s="2">
        <v>10.779199999999999</v>
      </c>
      <c r="E179" s="2">
        <v>4508</v>
      </c>
      <c r="F179" s="2"/>
      <c r="G179" s="5"/>
      <c r="H179" s="8">
        <f t="shared" si="2"/>
        <v>2.8935346712440869E-3</v>
      </c>
      <c r="I179" s="6"/>
      <c r="J179" s="6"/>
      <c r="K179" s="6"/>
    </row>
    <row r="180" spans="2:11" ht="13.5" x14ac:dyDescent="0.35">
      <c r="B180" s="3">
        <v>42261</v>
      </c>
      <c r="C180" s="2">
        <v>31.7</v>
      </c>
      <c r="D180" s="2">
        <v>10.955399999999999</v>
      </c>
      <c r="E180" s="2">
        <v>18770</v>
      </c>
      <c r="F180" s="2"/>
      <c r="G180" s="5"/>
      <c r="H180" s="8">
        <f t="shared" si="2"/>
        <v>1.6346296571174083E-2</v>
      </c>
      <c r="I180" s="6"/>
      <c r="J180" s="6"/>
      <c r="K180" s="6"/>
    </row>
    <row r="181" spans="2:11" ht="13.5" x14ac:dyDescent="0.35">
      <c r="B181" s="3">
        <v>42262</v>
      </c>
      <c r="C181" s="2">
        <v>32.369999999999997</v>
      </c>
      <c r="D181" s="2">
        <v>11.186999999999999</v>
      </c>
      <c r="E181" s="2">
        <v>6445</v>
      </c>
      <c r="F181" s="2"/>
      <c r="G181" s="5"/>
      <c r="H181" s="8">
        <f t="shared" si="2"/>
        <v>2.1140259598006486E-2</v>
      </c>
      <c r="I181" s="6"/>
      <c r="J181" s="6"/>
      <c r="K181" s="6"/>
    </row>
    <row r="182" spans="2:11" ht="13.5" x14ac:dyDescent="0.35">
      <c r="B182" s="3">
        <v>42263</v>
      </c>
      <c r="C182" s="2">
        <v>31.51</v>
      </c>
      <c r="D182" s="2">
        <v>10.889799999999999</v>
      </c>
      <c r="E182" s="2">
        <v>7047</v>
      </c>
      <c r="F182" s="2"/>
      <c r="G182" s="5"/>
      <c r="H182" s="8">
        <f t="shared" si="2"/>
        <v>-2.6566550460355783E-2</v>
      </c>
      <c r="I182" s="6"/>
      <c r="J182" s="6"/>
      <c r="K182" s="6"/>
    </row>
    <row r="183" spans="2:11" ht="13.5" x14ac:dyDescent="0.35">
      <c r="B183" s="3">
        <v>42264</v>
      </c>
      <c r="C183" s="2">
        <v>31.51</v>
      </c>
      <c r="D183" s="2">
        <v>10.889799999999999</v>
      </c>
      <c r="E183" s="2">
        <v>1192</v>
      </c>
      <c r="F183" s="2"/>
      <c r="G183" s="5"/>
      <c r="H183" s="8">
        <f t="shared" si="2"/>
        <v>0</v>
      </c>
      <c r="I183" s="6"/>
      <c r="J183" s="6"/>
      <c r="K183" s="6"/>
    </row>
    <row r="184" spans="2:11" ht="13.5" x14ac:dyDescent="0.35">
      <c r="B184" s="3">
        <v>42265</v>
      </c>
      <c r="C184" s="2">
        <v>31.4</v>
      </c>
      <c r="D184" s="2">
        <v>10.851699999999999</v>
      </c>
      <c r="E184" s="2">
        <v>2903</v>
      </c>
      <c r="F184" s="2"/>
      <c r="G184" s="5"/>
      <c r="H184" s="8">
        <f t="shared" si="2"/>
        <v>-3.4986868445701503E-3</v>
      </c>
      <c r="I184" s="6"/>
      <c r="J184" s="6"/>
      <c r="K184" s="6"/>
    </row>
    <row r="185" spans="2:11" ht="13.5" x14ac:dyDescent="0.35">
      <c r="B185" s="3">
        <v>42268</v>
      </c>
      <c r="C185" s="2">
        <v>31</v>
      </c>
      <c r="D185" s="2">
        <v>10.7135</v>
      </c>
      <c r="E185" s="2">
        <v>3108</v>
      </c>
      <c r="F185" s="2"/>
      <c r="G185" s="5"/>
      <c r="H185" s="8">
        <f t="shared" si="2"/>
        <v>-1.2735331791332183E-2</v>
      </c>
      <c r="I185" s="6"/>
      <c r="J185" s="6"/>
      <c r="K185" s="6"/>
    </row>
    <row r="186" spans="2:11" ht="13.5" x14ac:dyDescent="0.35">
      <c r="B186" s="3">
        <v>42269</v>
      </c>
      <c r="C186" s="2">
        <v>30.35</v>
      </c>
      <c r="D186" s="2">
        <v>10.488899999999999</v>
      </c>
      <c r="E186" s="2">
        <v>2431</v>
      </c>
      <c r="F186" s="2"/>
      <c r="G186" s="5"/>
      <c r="H186" s="8">
        <f t="shared" si="2"/>
        <v>-2.0964204041629773E-2</v>
      </c>
      <c r="I186" s="6"/>
      <c r="J186" s="6"/>
      <c r="K186" s="6"/>
    </row>
    <row r="187" spans="2:11" ht="13.5" x14ac:dyDescent="0.35">
      <c r="B187" s="3">
        <v>42270</v>
      </c>
      <c r="C187" s="2">
        <v>30.39</v>
      </c>
      <c r="D187" s="2">
        <v>10.502700000000001</v>
      </c>
      <c r="E187" s="2">
        <v>1469</v>
      </c>
      <c r="F187" s="2"/>
      <c r="G187" s="5"/>
      <c r="H187" s="8">
        <f t="shared" si="2"/>
        <v>1.3156765723766639E-3</v>
      </c>
      <c r="I187" s="6"/>
      <c r="J187" s="6"/>
      <c r="K187" s="6"/>
    </row>
    <row r="188" spans="2:11" ht="13.5" x14ac:dyDescent="0.35">
      <c r="B188" s="3">
        <v>42275</v>
      </c>
      <c r="C188" s="2">
        <v>30.4</v>
      </c>
      <c r="D188" s="2">
        <v>10.5061</v>
      </c>
      <c r="E188" s="2">
        <v>3045</v>
      </c>
      <c r="F188" s="2"/>
      <c r="G188" s="5"/>
      <c r="H188" s="8">
        <f t="shared" si="2"/>
        <v>3.237262799088978E-4</v>
      </c>
      <c r="I188" s="6"/>
      <c r="J188" s="6"/>
      <c r="K188" s="6"/>
    </row>
    <row r="189" spans="2:11" ht="13.5" x14ac:dyDescent="0.35">
      <c r="B189" s="3">
        <v>42276</v>
      </c>
      <c r="C189" s="2">
        <v>30</v>
      </c>
      <c r="D189" s="2">
        <v>10.367900000000001</v>
      </c>
      <c r="E189" s="2">
        <v>2138</v>
      </c>
      <c r="F189" s="2"/>
      <c r="G189" s="5"/>
      <c r="H189" s="8">
        <f t="shared" si="2"/>
        <v>-1.3154262761633664E-2</v>
      </c>
      <c r="I189" s="6"/>
      <c r="J189" s="6"/>
      <c r="K189" s="6"/>
    </row>
    <row r="190" spans="2:11" ht="13.5" x14ac:dyDescent="0.35">
      <c r="B190" s="3">
        <v>42277</v>
      </c>
      <c r="C190" s="2">
        <v>29.9</v>
      </c>
      <c r="D190" s="2">
        <v>10.333299999999999</v>
      </c>
      <c r="E190" s="2">
        <v>3039</v>
      </c>
      <c r="F190" s="2"/>
      <c r="G190" s="5"/>
      <c r="H190" s="8">
        <f t="shared" si="2"/>
        <v>-3.3372235457518949E-3</v>
      </c>
      <c r="I190" s="6"/>
      <c r="J190" s="6"/>
      <c r="K190" s="6"/>
    </row>
    <row r="191" spans="2:11" ht="13.5" x14ac:dyDescent="0.35">
      <c r="B191" s="3">
        <v>42278</v>
      </c>
      <c r="C191" s="2">
        <v>29.69</v>
      </c>
      <c r="D191" s="2">
        <v>10.2608</v>
      </c>
      <c r="E191" s="2">
        <v>3291</v>
      </c>
      <c r="F191" s="2"/>
      <c r="G191" s="5"/>
      <c r="H191" s="8">
        <f t="shared" si="2"/>
        <v>-7.0161516650053511E-3</v>
      </c>
      <c r="I191" s="6"/>
      <c r="J191" s="6"/>
      <c r="K191" s="6"/>
    </row>
    <row r="192" spans="2:11" ht="13.5" x14ac:dyDescent="0.35">
      <c r="B192" s="3">
        <v>42279</v>
      </c>
      <c r="C192" s="2">
        <v>29.69</v>
      </c>
      <c r="D192" s="2">
        <v>10.2608</v>
      </c>
      <c r="E192" s="2">
        <v>3292</v>
      </c>
      <c r="F192" s="2"/>
      <c r="G192" s="5"/>
      <c r="H192" s="8">
        <f t="shared" si="2"/>
        <v>0</v>
      </c>
      <c r="I192" s="6"/>
      <c r="J192" s="6"/>
      <c r="K192" s="6"/>
    </row>
    <row r="193" spans="2:11" ht="13.5" x14ac:dyDescent="0.35">
      <c r="B193" s="3">
        <v>42282</v>
      </c>
      <c r="C193" s="2">
        <v>29.25</v>
      </c>
      <c r="D193" s="2">
        <v>10.108700000000001</v>
      </c>
      <c r="E193" s="2">
        <v>3611</v>
      </c>
      <c r="F193" s="2"/>
      <c r="G193" s="5"/>
      <c r="H193" s="8">
        <f t="shared" si="2"/>
        <v>-1.4823405582410633E-2</v>
      </c>
      <c r="I193" s="6"/>
      <c r="J193" s="6"/>
      <c r="K193" s="6"/>
    </row>
    <row r="194" spans="2:11" ht="13.5" x14ac:dyDescent="0.35">
      <c r="B194" s="3">
        <v>42283</v>
      </c>
      <c r="C194" s="2">
        <v>28.38</v>
      </c>
      <c r="D194" s="2">
        <v>9.8079999999999998</v>
      </c>
      <c r="E194" s="2">
        <v>8904</v>
      </c>
      <c r="F194" s="2"/>
      <c r="G194" s="5"/>
      <c r="H194" s="8">
        <f t="shared" si="2"/>
        <v>-2.974665387240702E-2</v>
      </c>
      <c r="I194" s="6"/>
      <c r="J194" s="6"/>
      <c r="K194" s="6"/>
    </row>
    <row r="195" spans="2:11" ht="13.5" x14ac:dyDescent="0.35">
      <c r="B195" s="3">
        <v>42284</v>
      </c>
      <c r="C195" s="2">
        <v>29.75</v>
      </c>
      <c r="D195" s="2">
        <v>10.281499999999999</v>
      </c>
      <c r="E195" s="2">
        <v>19694</v>
      </c>
      <c r="F195" s="2"/>
      <c r="G195" s="5"/>
      <c r="H195" s="8">
        <f t="shared" si="2"/>
        <v>4.8276916802610072E-2</v>
      </c>
      <c r="I195" s="6"/>
      <c r="J195" s="6"/>
      <c r="K195" s="6"/>
    </row>
    <row r="196" spans="2:11" ht="13.5" x14ac:dyDescent="0.35">
      <c r="B196" s="3">
        <v>42285</v>
      </c>
      <c r="C196" s="2">
        <v>29.75</v>
      </c>
      <c r="D196" s="2">
        <v>10.281499999999999</v>
      </c>
      <c r="E196" s="2">
        <v>7852</v>
      </c>
      <c r="F196" s="2"/>
      <c r="G196" s="5"/>
      <c r="H196" s="8">
        <f t="shared" si="2"/>
        <v>0</v>
      </c>
      <c r="I196" s="6"/>
      <c r="J196" s="6"/>
      <c r="K196" s="6"/>
    </row>
    <row r="197" spans="2:11" ht="13.5" x14ac:dyDescent="0.35">
      <c r="B197" s="3">
        <v>42286</v>
      </c>
      <c r="C197" s="2">
        <v>29.79</v>
      </c>
      <c r="D197" s="2">
        <v>10.295299999999999</v>
      </c>
      <c r="E197" s="2">
        <v>5316</v>
      </c>
      <c r="F197" s="2"/>
      <c r="G197" s="5"/>
      <c r="H197" s="8">
        <f t="shared" si="2"/>
        <v>1.342216602635784E-3</v>
      </c>
      <c r="I197" s="6"/>
      <c r="J197" s="6"/>
      <c r="K197" s="6"/>
    </row>
    <row r="198" spans="2:11" ht="13.5" x14ac:dyDescent="0.35">
      <c r="B198" s="3">
        <v>42289</v>
      </c>
      <c r="C198" s="2">
        <v>29.69</v>
      </c>
      <c r="D198" s="2">
        <v>10.2608</v>
      </c>
      <c r="E198" s="2">
        <v>1633</v>
      </c>
      <c r="F198" s="2"/>
      <c r="G198" s="5"/>
      <c r="H198" s="8">
        <f t="shared" si="2"/>
        <v>-3.3510436801258373E-3</v>
      </c>
      <c r="I198" s="6"/>
      <c r="J198" s="6"/>
      <c r="K198" s="6"/>
    </row>
    <row r="199" spans="2:11" ht="13.5" x14ac:dyDescent="0.35">
      <c r="B199" s="3">
        <v>42290</v>
      </c>
      <c r="C199" s="2">
        <v>29.5</v>
      </c>
      <c r="D199" s="2">
        <v>10.1951</v>
      </c>
      <c r="E199" s="2">
        <v>679</v>
      </c>
      <c r="F199" s="2"/>
      <c r="G199" s="5"/>
      <c r="H199" s="8">
        <f t="shared" ref="H199:H262" si="3">(D199-D198)/D198</f>
        <v>-6.4030095119288599E-3</v>
      </c>
      <c r="I199" s="6"/>
      <c r="J199" s="6"/>
      <c r="K199" s="6"/>
    </row>
    <row r="200" spans="2:11" ht="13.5" x14ac:dyDescent="0.35">
      <c r="B200" s="3">
        <v>42293</v>
      </c>
      <c r="C200" s="2">
        <v>30.2</v>
      </c>
      <c r="D200" s="2">
        <v>10.436999999999999</v>
      </c>
      <c r="E200" s="2">
        <v>4825</v>
      </c>
      <c r="F200" s="2"/>
      <c r="G200" s="5"/>
      <c r="H200" s="8">
        <f t="shared" si="3"/>
        <v>2.3727084579847117E-2</v>
      </c>
      <c r="I200" s="6"/>
      <c r="J200" s="6"/>
      <c r="K200" s="6"/>
    </row>
    <row r="201" spans="2:11" ht="13.5" x14ac:dyDescent="0.35">
      <c r="B201" s="3">
        <v>42296</v>
      </c>
      <c r="C201" s="2">
        <v>29.88</v>
      </c>
      <c r="D201" s="2">
        <v>10.3264</v>
      </c>
      <c r="E201" s="2">
        <v>5640</v>
      </c>
      <c r="F201" s="2"/>
      <c r="G201" s="5"/>
      <c r="H201" s="8">
        <f t="shared" si="3"/>
        <v>-1.0596914822266917E-2</v>
      </c>
      <c r="I201" s="6"/>
      <c r="J201" s="6"/>
      <c r="K201" s="6"/>
    </row>
    <row r="202" spans="2:11" ht="13.5" x14ac:dyDescent="0.35">
      <c r="B202" s="3">
        <v>42297</v>
      </c>
      <c r="C202" s="2">
        <v>29.85</v>
      </c>
      <c r="D202" s="2">
        <v>10.3161</v>
      </c>
      <c r="E202" s="2">
        <v>815</v>
      </c>
      <c r="F202" s="2"/>
      <c r="G202" s="5"/>
      <c r="H202" s="8">
        <f t="shared" si="3"/>
        <v>-9.9744344592491937E-4</v>
      </c>
      <c r="I202" s="6"/>
      <c r="J202" s="6"/>
      <c r="K202" s="6"/>
    </row>
    <row r="203" spans="2:11" ht="13.5" x14ac:dyDescent="0.35">
      <c r="B203" s="3">
        <v>42298</v>
      </c>
      <c r="C203" s="2">
        <v>29.49</v>
      </c>
      <c r="D203" s="2">
        <v>10.191700000000001</v>
      </c>
      <c r="E203" s="2">
        <v>6461</v>
      </c>
      <c r="F203" s="2"/>
      <c r="G203" s="5"/>
      <c r="H203" s="8">
        <f t="shared" si="3"/>
        <v>-1.2058820678357094E-2</v>
      </c>
      <c r="I203" s="6"/>
      <c r="J203" s="6"/>
      <c r="K203" s="6"/>
    </row>
    <row r="204" spans="2:11" ht="13.5" x14ac:dyDescent="0.35">
      <c r="B204" s="3">
        <v>42299</v>
      </c>
      <c r="C204" s="2">
        <v>29.78</v>
      </c>
      <c r="D204" s="2">
        <v>10.2919</v>
      </c>
      <c r="E204" s="2">
        <v>873</v>
      </c>
      <c r="F204" s="2"/>
      <c r="G204" s="5"/>
      <c r="H204" s="8">
        <f t="shared" si="3"/>
        <v>9.8315295779898507E-3</v>
      </c>
      <c r="I204" s="6"/>
      <c r="J204" s="6"/>
      <c r="K204" s="6"/>
    </row>
    <row r="205" spans="2:11" ht="13.5" x14ac:dyDescent="0.35">
      <c r="B205" s="3">
        <v>42300</v>
      </c>
      <c r="C205" s="2">
        <v>29.5</v>
      </c>
      <c r="D205" s="2">
        <v>10.1951</v>
      </c>
      <c r="E205" s="2">
        <v>3368</v>
      </c>
      <c r="F205" s="2"/>
      <c r="G205" s="5"/>
      <c r="H205" s="8">
        <f t="shared" si="3"/>
        <v>-9.4054547751144107E-3</v>
      </c>
      <c r="I205" s="6"/>
      <c r="J205" s="6"/>
      <c r="K205" s="6"/>
    </row>
    <row r="206" spans="2:11" ht="13.5" x14ac:dyDescent="0.35">
      <c r="B206" s="3">
        <v>42303</v>
      </c>
      <c r="C206" s="2">
        <v>29.5</v>
      </c>
      <c r="D206" s="2">
        <v>10.1951</v>
      </c>
      <c r="E206" s="2">
        <v>337</v>
      </c>
      <c r="F206" s="2"/>
      <c r="G206" s="5"/>
      <c r="H206" s="8">
        <f t="shared" si="3"/>
        <v>0</v>
      </c>
      <c r="I206" s="6"/>
      <c r="J206" s="6"/>
      <c r="K206" s="6"/>
    </row>
    <row r="207" spans="2:11" ht="13.5" x14ac:dyDescent="0.35">
      <c r="B207" s="3">
        <v>42304</v>
      </c>
      <c r="C207" s="2">
        <v>28.92</v>
      </c>
      <c r="D207" s="2">
        <v>9.9946999999999999</v>
      </c>
      <c r="E207" s="2">
        <v>3710</v>
      </c>
      <c r="F207" s="2"/>
      <c r="G207" s="5"/>
      <c r="H207" s="8">
        <f t="shared" si="3"/>
        <v>-1.9656501652754767E-2</v>
      </c>
      <c r="I207" s="6"/>
      <c r="J207" s="6"/>
      <c r="K207" s="6"/>
    </row>
    <row r="208" spans="2:11" ht="13.5" x14ac:dyDescent="0.35">
      <c r="B208" s="3">
        <v>42305</v>
      </c>
      <c r="C208" s="2">
        <v>29</v>
      </c>
      <c r="D208" s="2">
        <v>10.0223</v>
      </c>
      <c r="E208" s="2">
        <v>7267</v>
      </c>
      <c r="F208" s="2"/>
      <c r="G208" s="5"/>
      <c r="H208" s="8">
        <f t="shared" si="3"/>
        <v>2.761463575695081E-3</v>
      </c>
      <c r="I208" s="6"/>
      <c r="J208" s="6"/>
      <c r="K208" s="6"/>
    </row>
    <row r="209" spans="2:11" ht="13.5" x14ac:dyDescent="0.35">
      <c r="B209" s="3">
        <v>42306</v>
      </c>
      <c r="C209" s="2">
        <v>29.48</v>
      </c>
      <c r="D209" s="2">
        <v>10.1882</v>
      </c>
      <c r="E209" s="2">
        <v>2769</v>
      </c>
      <c r="F209" s="2"/>
      <c r="G209" s="5"/>
      <c r="H209" s="8">
        <f t="shared" si="3"/>
        <v>1.6553086616844497E-2</v>
      </c>
      <c r="I209" s="6"/>
      <c r="J209" s="6"/>
      <c r="K209" s="6"/>
    </row>
    <row r="210" spans="2:11" ht="13.5" x14ac:dyDescent="0.35">
      <c r="B210" s="3">
        <v>42307</v>
      </c>
      <c r="C210" s="2">
        <v>29.48</v>
      </c>
      <c r="D210" s="2">
        <v>10.1882</v>
      </c>
      <c r="E210" s="2">
        <v>5208</v>
      </c>
      <c r="F210" s="2"/>
      <c r="G210" s="5"/>
      <c r="H210" s="8">
        <f t="shared" si="3"/>
        <v>0</v>
      </c>
      <c r="I210" s="6"/>
      <c r="J210" s="6"/>
      <c r="K210" s="6"/>
    </row>
    <row r="211" spans="2:11" ht="13.5" x14ac:dyDescent="0.35">
      <c r="B211" s="3">
        <v>42310</v>
      </c>
      <c r="C211" s="2">
        <v>29.44</v>
      </c>
      <c r="D211" s="2">
        <v>10.1744</v>
      </c>
      <c r="E211" s="2">
        <v>65</v>
      </c>
      <c r="F211" s="2"/>
      <c r="G211" s="5"/>
      <c r="H211" s="8">
        <f t="shared" si="3"/>
        <v>-1.35450815649475E-3</v>
      </c>
      <c r="I211" s="6"/>
      <c r="J211" s="6"/>
      <c r="K211" s="6"/>
    </row>
    <row r="212" spans="2:11" ht="13.5" x14ac:dyDescent="0.35">
      <c r="B212" s="3">
        <v>42311</v>
      </c>
      <c r="C212" s="2">
        <v>29</v>
      </c>
      <c r="D212" s="2">
        <v>10.0223</v>
      </c>
      <c r="E212" s="2">
        <v>4134</v>
      </c>
      <c r="F212" s="2"/>
      <c r="G212" s="5"/>
      <c r="H212" s="8">
        <f t="shared" si="3"/>
        <v>-1.4949284478691696E-2</v>
      </c>
      <c r="I212" s="6"/>
      <c r="J212" s="6"/>
      <c r="K212" s="6"/>
    </row>
    <row r="213" spans="2:11" ht="13.5" x14ac:dyDescent="0.35">
      <c r="B213" s="3">
        <v>42312</v>
      </c>
      <c r="C213" s="2">
        <v>28.9</v>
      </c>
      <c r="D213" s="2">
        <v>9.9877000000000002</v>
      </c>
      <c r="E213" s="2">
        <v>563</v>
      </c>
      <c r="F213" s="2"/>
      <c r="G213" s="5"/>
      <c r="H213" s="8">
        <f t="shared" si="3"/>
        <v>-3.4523013679494028E-3</v>
      </c>
      <c r="I213" s="6"/>
      <c r="J213" s="6"/>
      <c r="K213" s="6"/>
    </row>
    <row r="214" spans="2:11" ht="13.5" x14ac:dyDescent="0.35">
      <c r="B214" s="3">
        <v>42313</v>
      </c>
      <c r="C214" s="2">
        <v>29.3</v>
      </c>
      <c r="D214" s="2">
        <v>10.125999999999999</v>
      </c>
      <c r="E214" s="2">
        <v>1197</v>
      </c>
      <c r="F214" s="2"/>
      <c r="G214" s="5"/>
      <c r="H214" s="8">
        <f t="shared" si="3"/>
        <v>1.3847031849174404E-2</v>
      </c>
      <c r="I214" s="6"/>
      <c r="J214" s="6"/>
      <c r="K214" s="6"/>
    </row>
    <row r="215" spans="2:11" ht="13.5" x14ac:dyDescent="0.35">
      <c r="B215" s="3">
        <v>42314</v>
      </c>
      <c r="C215" s="2">
        <v>28.2</v>
      </c>
      <c r="D215" s="2">
        <v>9.7457999999999991</v>
      </c>
      <c r="E215" s="2">
        <v>9406</v>
      </c>
      <c r="F215" s="2"/>
      <c r="G215" s="5"/>
      <c r="H215" s="8">
        <f t="shared" si="3"/>
        <v>-3.75469089472645E-2</v>
      </c>
      <c r="I215" s="6"/>
      <c r="J215" s="6"/>
      <c r="K215" s="6"/>
    </row>
    <row r="216" spans="2:11" ht="13.5" x14ac:dyDescent="0.35">
      <c r="B216" s="3">
        <v>42317</v>
      </c>
      <c r="C216" s="2">
        <v>28</v>
      </c>
      <c r="D216" s="2">
        <v>9.6767000000000003</v>
      </c>
      <c r="E216" s="2">
        <v>1368</v>
      </c>
      <c r="F216" s="2"/>
      <c r="G216" s="5"/>
      <c r="H216" s="8">
        <f t="shared" si="3"/>
        <v>-7.0902337417142599E-3</v>
      </c>
      <c r="I216" s="6"/>
      <c r="J216" s="6"/>
      <c r="K216" s="6"/>
    </row>
    <row r="217" spans="2:11" ht="13.5" x14ac:dyDescent="0.35">
      <c r="B217" s="3">
        <v>42318</v>
      </c>
      <c r="C217" s="2">
        <v>28.47</v>
      </c>
      <c r="D217" s="2">
        <v>9.8391000000000002</v>
      </c>
      <c r="E217" s="2">
        <v>3331</v>
      </c>
      <c r="F217" s="2"/>
      <c r="G217" s="5"/>
      <c r="H217" s="8">
        <f t="shared" si="3"/>
        <v>1.6782580838508983E-2</v>
      </c>
      <c r="I217" s="6"/>
      <c r="J217" s="6"/>
      <c r="K217" s="6"/>
    </row>
    <row r="218" spans="2:11" ht="13.5" x14ac:dyDescent="0.35">
      <c r="B218" s="3">
        <v>42319</v>
      </c>
      <c r="C218" s="2">
        <v>28.1</v>
      </c>
      <c r="D218" s="2">
        <v>9.7112999999999996</v>
      </c>
      <c r="E218" s="2">
        <v>15</v>
      </c>
      <c r="F218" s="2"/>
      <c r="G218" s="5"/>
      <c r="H218" s="8">
        <f t="shared" si="3"/>
        <v>-1.2988992895691737E-2</v>
      </c>
      <c r="I218" s="6"/>
      <c r="J218" s="6"/>
      <c r="K218" s="6"/>
    </row>
    <row r="219" spans="2:11" ht="13.5" x14ac:dyDescent="0.35">
      <c r="B219" s="3">
        <v>42320</v>
      </c>
      <c r="C219" s="2">
        <v>28.6</v>
      </c>
      <c r="D219" s="2">
        <v>9.8841000000000001</v>
      </c>
      <c r="E219" s="2">
        <v>4585</v>
      </c>
      <c r="F219" s="2"/>
      <c r="G219" s="5"/>
      <c r="H219" s="8">
        <f t="shared" si="3"/>
        <v>1.7793704241450735E-2</v>
      </c>
      <c r="I219" s="6"/>
      <c r="J219" s="6"/>
      <c r="K219" s="6"/>
    </row>
    <row r="220" spans="2:11" ht="13.5" x14ac:dyDescent="0.35">
      <c r="B220" s="3">
        <v>42321</v>
      </c>
      <c r="C220" s="2">
        <v>28.88</v>
      </c>
      <c r="D220" s="2">
        <v>9.9808000000000003</v>
      </c>
      <c r="E220" s="2">
        <v>4353</v>
      </c>
      <c r="F220" s="2"/>
      <c r="G220" s="5"/>
      <c r="H220" s="8">
        <f t="shared" si="3"/>
        <v>9.7833894841209846E-3</v>
      </c>
      <c r="I220" s="6"/>
      <c r="J220" s="6"/>
      <c r="K220" s="6"/>
    </row>
    <row r="221" spans="2:11" ht="13.5" x14ac:dyDescent="0.35">
      <c r="B221" s="3">
        <v>42324</v>
      </c>
      <c r="C221" s="2">
        <v>28.75</v>
      </c>
      <c r="D221" s="2">
        <v>9.9359000000000002</v>
      </c>
      <c r="E221" s="2">
        <v>493</v>
      </c>
      <c r="F221" s="2"/>
      <c r="G221" s="5"/>
      <c r="H221" s="8">
        <f t="shared" si="3"/>
        <v>-4.4986373837768677E-3</v>
      </c>
      <c r="I221" s="6"/>
      <c r="J221" s="6"/>
      <c r="K221" s="6"/>
    </row>
    <row r="222" spans="2:11" ht="13.5" x14ac:dyDescent="0.35">
      <c r="B222" s="3">
        <v>42325</v>
      </c>
      <c r="C222" s="2">
        <v>29.45</v>
      </c>
      <c r="D222" s="2">
        <v>10.1778</v>
      </c>
      <c r="E222" s="2">
        <v>1298</v>
      </c>
      <c r="F222" s="2"/>
      <c r="G222" s="5"/>
      <c r="H222" s="8">
        <f t="shared" si="3"/>
        <v>2.4346058233275229E-2</v>
      </c>
      <c r="I222" s="6"/>
      <c r="J222" s="6"/>
      <c r="K222" s="6"/>
    </row>
    <row r="223" spans="2:11" ht="13.5" x14ac:dyDescent="0.35">
      <c r="B223" s="3">
        <v>42326</v>
      </c>
      <c r="C223" s="2">
        <v>29.39</v>
      </c>
      <c r="D223" s="2">
        <v>10.1571</v>
      </c>
      <c r="E223" s="2">
        <v>1282</v>
      </c>
      <c r="F223" s="2"/>
      <c r="G223" s="5"/>
      <c r="H223" s="8">
        <f t="shared" si="3"/>
        <v>-2.0338383540647017E-3</v>
      </c>
      <c r="I223" s="6"/>
      <c r="J223" s="6"/>
      <c r="K223" s="6"/>
    </row>
    <row r="224" spans="2:11" ht="13.5" x14ac:dyDescent="0.35">
      <c r="B224" s="3">
        <v>42327</v>
      </c>
      <c r="C224" s="2">
        <v>29.3</v>
      </c>
      <c r="D224" s="2">
        <v>10.125999999999999</v>
      </c>
      <c r="E224" s="2">
        <v>10033</v>
      </c>
      <c r="F224" s="2"/>
      <c r="G224" s="5"/>
      <c r="H224" s="8">
        <f t="shared" si="3"/>
        <v>-3.0618975888787501E-3</v>
      </c>
      <c r="I224" s="6"/>
      <c r="J224" s="6"/>
      <c r="K224" s="6"/>
    </row>
    <row r="225" spans="2:11" ht="13.5" x14ac:dyDescent="0.35">
      <c r="B225" s="3">
        <v>42328</v>
      </c>
      <c r="C225" s="2">
        <v>28.8</v>
      </c>
      <c r="D225" s="2">
        <v>9.9532000000000007</v>
      </c>
      <c r="E225" s="2">
        <v>5263</v>
      </c>
      <c r="F225" s="2"/>
      <c r="G225" s="5"/>
      <c r="H225" s="8">
        <f t="shared" si="3"/>
        <v>-1.706498123642097E-2</v>
      </c>
      <c r="I225" s="6"/>
      <c r="J225" s="6"/>
      <c r="K225" s="6"/>
    </row>
    <row r="226" spans="2:11" ht="13.5" x14ac:dyDescent="0.35">
      <c r="B226" s="3">
        <v>42331</v>
      </c>
      <c r="C226" s="2">
        <v>29</v>
      </c>
      <c r="D226" s="2">
        <v>10.0223</v>
      </c>
      <c r="E226" s="2">
        <v>734</v>
      </c>
      <c r="F226" s="2"/>
      <c r="G226" s="5"/>
      <c r="H226" s="8">
        <f t="shared" si="3"/>
        <v>6.9424908572116332E-3</v>
      </c>
      <c r="I226" s="6"/>
      <c r="J226" s="6"/>
      <c r="K226" s="6"/>
    </row>
    <row r="227" spans="2:11" ht="13.5" x14ac:dyDescent="0.35">
      <c r="B227" s="3">
        <v>42332</v>
      </c>
      <c r="C227" s="2">
        <v>28.2</v>
      </c>
      <c r="D227" s="2">
        <v>9.7457999999999991</v>
      </c>
      <c r="E227" s="2">
        <v>133814</v>
      </c>
      <c r="F227" s="2"/>
      <c r="G227" s="5"/>
      <c r="H227" s="8">
        <f t="shared" si="3"/>
        <v>-2.7588477694740772E-2</v>
      </c>
      <c r="I227" s="6"/>
      <c r="J227" s="6"/>
      <c r="K227" s="6"/>
    </row>
    <row r="228" spans="2:11" ht="13.5" x14ac:dyDescent="0.35">
      <c r="B228" s="3">
        <v>42333</v>
      </c>
      <c r="C228" s="2">
        <v>28.4</v>
      </c>
      <c r="D228" s="2">
        <v>9.8149999999999995</v>
      </c>
      <c r="E228" s="2">
        <v>5373</v>
      </c>
      <c r="F228" s="2"/>
      <c r="G228" s="5"/>
      <c r="H228" s="8">
        <f t="shared" si="3"/>
        <v>7.1004945720208072E-3</v>
      </c>
      <c r="I228" s="6"/>
      <c r="J228" s="6"/>
      <c r="K228" s="6"/>
    </row>
    <row r="229" spans="2:11" ht="13.5" x14ac:dyDescent="0.35">
      <c r="B229" s="3">
        <v>42334</v>
      </c>
      <c r="C229" s="2">
        <v>28.39</v>
      </c>
      <c r="D229" s="2">
        <v>9.8115000000000006</v>
      </c>
      <c r="E229" s="2">
        <v>2813</v>
      </c>
      <c r="F229" s="2"/>
      <c r="G229" s="5"/>
      <c r="H229" s="8">
        <f t="shared" si="3"/>
        <v>-3.5659704533866007E-4</v>
      </c>
      <c r="I229" s="6"/>
      <c r="J229" s="6"/>
      <c r="K229" s="6"/>
    </row>
    <row r="230" spans="2:11" ht="13.5" x14ac:dyDescent="0.35">
      <c r="B230" s="3">
        <v>42335</v>
      </c>
      <c r="C230" s="2">
        <v>28.3</v>
      </c>
      <c r="D230" s="2">
        <v>9.7804000000000002</v>
      </c>
      <c r="E230" s="2">
        <v>729</v>
      </c>
      <c r="F230" s="2"/>
      <c r="G230" s="5"/>
      <c r="H230" s="8">
        <f t="shared" si="3"/>
        <v>-3.1697497834174537E-3</v>
      </c>
      <c r="I230" s="6"/>
      <c r="J230" s="6"/>
      <c r="K230" s="6"/>
    </row>
    <row r="231" spans="2:11" ht="13.5" x14ac:dyDescent="0.35">
      <c r="B231" s="3">
        <v>42338</v>
      </c>
      <c r="C231" s="2">
        <v>28.4</v>
      </c>
      <c r="D231" s="2">
        <v>9.8149999999999995</v>
      </c>
      <c r="E231" s="2">
        <v>3225</v>
      </c>
      <c r="F231" s="2"/>
      <c r="G231" s="5"/>
      <c r="H231" s="8">
        <f t="shared" si="3"/>
        <v>3.5376876201381638E-3</v>
      </c>
      <c r="I231" s="6"/>
      <c r="J231" s="6"/>
      <c r="K231" s="6"/>
    </row>
    <row r="232" spans="2:11" ht="13.5" x14ac:dyDescent="0.35">
      <c r="B232" s="3">
        <v>42339</v>
      </c>
      <c r="C232" s="2">
        <v>28.6</v>
      </c>
      <c r="D232" s="2">
        <v>9.8841000000000001</v>
      </c>
      <c r="E232" s="2">
        <v>1347</v>
      </c>
      <c r="F232" s="2"/>
      <c r="G232" s="5"/>
      <c r="H232" s="8">
        <f t="shared" si="3"/>
        <v>7.0402445236882943E-3</v>
      </c>
      <c r="I232" s="6"/>
      <c r="J232" s="6"/>
      <c r="K232" s="6"/>
    </row>
    <row r="233" spans="2:11" ht="13.5" x14ac:dyDescent="0.35">
      <c r="B233" s="3">
        <v>42340</v>
      </c>
      <c r="C233" s="2">
        <v>28.65</v>
      </c>
      <c r="D233" s="2">
        <v>9.9014000000000006</v>
      </c>
      <c r="E233" s="2">
        <v>4688</v>
      </c>
      <c r="F233" s="2"/>
      <c r="G233" s="5"/>
      <c r="H233" s="8">
        <f t="shared" si="3"/>
        <v>1.7502858125677135E-3</v>
      </c>
      <c r="I233" s="6"/>
      <c r="J233" s="6"/>
      <c r="K233" s="6"/>
    </row>
    <row r="234" spans="2:11" ht="13.5" x14ac:dyDescent="0.35">
      <c r="B234" s="3">
        <v>42341</v>
      </c>
      <c r="C234" s="2">
        <v>28.65</v>
      </c>
      <c r="D234" s="2">
        <v>9.9014000000000006</v>
      </c>
      <c r="E234" s="2">
        <v>6147</v>
      </c>
      <c r="F234" s="2"/>
      <c r="G234" s="5"/>
      <c r="H234" s="8">
        <f t="shared" si="3"/>
        <v>0</v>
      </c>
      <c r="I234" s="6"/>
      <c r="J234" s="6"/>
      <c r="K234" s="6"/>
    </row>
    <row r="235" spans="2:11" ht="13.5" x14ac:dyDescent="0.35">
      <c r="B235" s="3">
        <v>42342</v>
      </c>
      <c r="C235" s="2">
        <v>28.5</v>
      </c>
      <c r="D235" s="2">
        <v>9.8495000000000008</v>
      </c>
      <c r="E235" s="2">
        <v>30611</v>
      </c>
      <c r="F235" s="2"/>
      <c r="G235" s="5"/>
      <c r="H235" s="8">
        <f t="shared" si="3"/>
        <v>-5.2416829943240182E-3</v>
      </c>
      <c r="I235" s="6"/>
      <c r="J235" s="6"/>
      <c r="K235" s="6"/>
    </row>
    <row r="236" spans="2:11" ht="13.5" x14ac:dyDescent="0.35">
      <c r="B236" s="3">
        <v>42345</v>
      </c>
      <c r="C236" s="2">
        <v>28.5</v>
      </c>
      <c r="D236" s="2">
        <v>9.8495000000000008</v>
      </c>
      <c r="E236" s="2">
        <v>1070</v>
      </c>
      <c r="F236" s="2"/>
      <c r="G236" s="5"/>
      <c r="H236" s="8">
        <f t="shared" si="3"/>
        <v>0</v>
      </c>
      <c r="I236" s="6"/>
      <c r="J236" s="6"/>
      <c r="K236" s="6"/>
    </row>
    <row r="237" spans="2:11" ht="13.5" x14ac:dyDescent="0.35">
      <c r="B237" s="3">
        <v>42346</v>
      </c>
      <c r="C237" s="2">
        <v>28.3</v>
      </c>
      <c r="D237" s="2">
        <v>9.7804000000000002</v>
      </c>
      <c r="E237" s="2">
        <v>1017</v>
      </c>
      <c r="F237" s="2"/>
      <c r="G237" s="5"/>
      <c r="H237" s="8">
        <f t="shared" si="3"/>
        <v>-7.0155845474390169E-3</v>
      </c>
      <c r="I237" s="6"/>
      <c r="J237" s="6"/>
      <c r="K237" s="6"/>
    </row>
    <row r="238" spans="2:11" ht="13.5" x14ac:dyDescent="0.35">
      <c r="B238" s="3">
        <v>42347</v>
      </c>
      <c r="C238" s="2">
        <v>28.3</v>
      </c>
      <c r="D238" s="2">
        <v>9.7804000000000002</v>
      </c>
      <c r="E238" s="2">
        <v>711</v>
      </c>
      <c r="F238" s="2"/>
      <c r="G238" s="5"/>
      <c r="H238" s="8">
        <f t="shared" si="3"/>
        <v>0</v>
      </c>
      <c r="I238" s="6"/>
      <c r="J238" s="6"/>
      <c r="K238" s="6"/>
    </row>
    <row r="239" spans="2:11" ht="13.5" x14ac:dyDescent="0.35">
      <c r="B239" s="3">
        <v>42348</v>
      </c>
      <c r="C239" s="2">
        <v>28.3</v>
      </c>
      <c r="D239" s="2">
        <v>9.7804000000000002</v>
      </c>
      <c r="E239" s="2">
        <v>359</v>
      </c>
      <c r="F239" s="2"/>
      <c r="G239" s="5"/>
      <c r="H239" s="8">
        <f t="shared" si="3"/>
        <v>0</v>
      </c>
      <c r="I239" s="6"/>
      <c r="J239" s="6"/>
      <c r="K239" s="6"/>
    </row>
    <row r="240" spans="2:11" ht="13.5" x14ac:dyDescent="0.35">
      <c r="B240" s="3">
        <v>42349</v>
      </c>
      <c r="C240" s="2">
        <v>28.28</v>
      </c>
      <c r="D240" s="2">
        <v>9.7735000000000003</v>
      </c>
      <c r="E240" s="2">
        <v>2808</v>
      </c>
      <c r="F240" s="2"/>
      <c r="G240" s="5"/>
      <c r="H240" s="8">
        <f t="shared" si="3"/>
        <v>-7.0549261788882935E-4</v>
      </c>
      <c r="I240" s="6"/>
      <c r="J240" s="6"/>
      <c r="K240" s="6"/>
    </row>
    <row r="241" spans="2:11" ht="13.5" x14ac:dyDescent="0.35">
      <c r="B241" s="3">
        <v>42352</v>
      </c>
      <c r="C241" s="2">
        <v>28.3</v>
      </c>
      <c r="D241" s="2">
        <v>9.7804000000000002</v>
      </c>
      <c r="E241" s="2">
        <v>4775</v>
      </c>
      <c r="F241" s="2"/>
      <c r="G241" s="5"/>
      <c r="H241" s="8">
        <f t="shared" si="3"/>
        <v>7.0599068910829341E-4</v>
      </c>
      <c r="I241" s="6"/>
      <c r="J241" s="6"/>
      <c r="K241" s="6"/>
    </row>
    <row r="242" spans="2:11" ht="13.5" x14ac:dyDescent="0.35">
      <c r="B242" s="3">
        <v>42353</v>
      </c>
      <c r="C242" s="2">
        <v>29.1</v>
      </c>
      <c r="D242" s="2">
        <v>10.056900000000001</v>
      </c>
      <c r="E242" s="2">
        <v>33386</v>
      </c>
      <c r="F242" s="2"/>
      <c r="G242" s="5"/>
      <c r="H242" s="8">
        <f t="shared" si="3"/>
        <v>2.8270827369023803E-2</v>
      </c>
      <c r="I242" s="6"/>
      <c r="J242" s="6"/>
      <c r="K242" s="6"/>
    </row>
    <row r="243" spans="2:11" ht="13.5" x14ac:dyDescent="0.35">
      <c r="B243" s="3">
        <v>42354</v>
      </c>
      <c r="C243" s="2">
        <v>30</v>
      </c>
      <c r="D243" s="2">
        <v>10.367900000000001</v>
      </c>
      <c r="E243" s="2">
        <v>24148</v>
      </c>
      <c r="F243" s="2"/>
      <c r="G243" s="5"/>
      <c r="H243" s="8">
        <f t="shared" si="3"/>
        <v>3.0924042199882661E-2</v>
      </c>
      <c r="I243" s="6"/>
      <c r="J243" s="6"/>
      <c r="K243" s="6"/>
    </row>
    <row r="244" spans="2:11" ht="13.5" x14ac:dyDescent="0.35">
      <c r="B244" s="3">
        <v>42355</v>
      </c>
      <c r="C244" s="2">
        <v>31.07</v>
      </c>
      <c r="D244" s="2">
        <v>10.7377</v>
      </c>
      <c r="E244" s="2">
        <v>23672</v>
      </c>
      <c r="F244" s="2"/>
      <c r="G244" s="5"/>
      <c r="H244" s="8">
        <f t="shared" si="3"/>
        <v>3.5667782289566803E-2</v>
      </c>
      <c r="I244" s="6"/>
      <c r="J244" s="6"/>
      <c r="K244" s="6"/>
    </row>
    <row r="245" spans="2:11" ht="13.5" x14ac:dyDescent="0.35">
      <c r="B245" s="3">
        <v>42356</v>
      </c>
      <c r="C245" s="2">
        <v>31.29</v>
      </c>
      <c r="D245" s="2">
        <v>10.813700000000001</v>
      </c>
      <c r="E245" s="2">
        <v>24574</v>
      </c>
      <c r="F245" s="2"/>
      <c r="G245" s="5"/>
      <c r="H245" s="8">
        <f t="shared" si="3"/>
        <v>7.077865837190507E-3</v>
      </c>
      <c r="I245" s="6"/>
      <c r="J245" s="6"/>
      <c r="K245" s="6"/>
    </row>
    <row r="246" spans="2:11" ht="13.5" x14ac:dyDescent="0.35">
      <c r="B246" s="3">
        <v>42359</v>
      </c>
      <c r="C246" s="2">
        <v>31.95</v>
      </c>
      <c r="D246" s="2">
        <v>11.0418</v>
      </c>
      <c r="E246" s="2">
        <v>18417</v>
      </c>
      <c r="F246" s="2"/>
      <c r="G246" s="5"/>
      <c r="H246" s="8">
        <f t="shared" si="3"/>
        <v>2.1093612731997329E-2</v>
      </c>
      <c r="I246" s="6"/>
      <c r="J246" s="6"/>
      <c r="K246" s="6"/>
    </row>
    <row r="247" spans="2:11" ht="13.5" x14ac:dyDescent="0.35">
      <c r="B247" s="3">
        <v>42360</v>
      </c>
      <c r="C247" s="2">
        <v>32.49</v>
      </c>
      <c r="D247" s="2">
        <v>11.228400000000001</v>
      </c>
      <c r="E247" s="2">
        <v>16694</v>
      </c>
      <c r="F247" s="2"/>
      <c r="G247" s="5"/>
      <c r="H247" s="8">
        <f t="shared" si="3"/>
        <v>1.689941857305877E-2</v>
      </c>
      <c r="I247" s="6"/>
      <c r="J247" s="6"/>
      <c r="K247" s="6"/>
    </row>
    <row r="248" spans="2:11" ht="13.5" x14ac:dyDescent="0.35">
      <c r="B248" s="3">
        <v>42361</v>
      </c>
      <c r="C248" s="2">
        <v>33.28</v>
      </c>
      <c r="D248" s="2">
        <v>11.5015</v>
      </c>
      <c r="E248" s="2">
        <v>8250</v>
      </c>
      <c r="F248" s="2"/>
      <c r="G248" s="5"/>
      <c r="H248" s="8">
        <f t="shared" si="3"/>
        <v>2.4322254283780365E-2</v>
      </c>
      <c r="I248" s="6"/>
      <c r="J248" s="6"/>
      <c r="K248" s="6"/>
    </row>
    <row r="249" spans="2:11" ht="13.5" x14ac:dyDescent="0.35">
      <c r="B249" s="3">
        <v>42363</v>
      </c>
      <c r="C249" s="2">
        <v>33.200000000000003</v>
      </c>
      <c r="D249" s="2">
        <v>11.473800000000001</v>
      </c>
      <c r="E249" s="2">
        <v>1500</v>
      </c>
      <c r="F249" s="2"/>
      <c r="G249" s="5"/>
      <c r="H249" s="8">
        <f t="shared" si="3"/>
        <v>-2.4083815154544532E-3</v>
      </c>
      <c r="I249" s="6"/>
      <c r="J249" s="6"/>
      <c r="K249" s="6"/>
    </row>
    <row r="250" spans="2:11" ht="13.5" x14ac:dyDescent="0.35">
      <c r="B250" s="3">
        <v>42366</v>
      </c>
      <c r="C250" s="2">
        <v>32.71</v>
      </c>
      <c r="D250" s="2">
        <v>11.304500000000001</v>
      </c>
      <c r="E250" s="2">
        <v>1413</v>
      </c>
      <c r="F250" s="2"/>
      <c r="G250" s="5"/>
      <c r="H250" s="8">
        <f t="shared" si="3"/>
        <v>-1.4755355679896789E-2</v>
      </c>
      <c r="I250" s="6"/>
      <c r="J250" s="6"/>
      <c r="K250" s="6"/>
    </row>
    <row r="251" spans="2:11" ht="13.5" x14ac:dyDescent="0.35">
      <c r="B251" s="3">
        <v>42367</v>
      </c>
      <c r="C251" s="2">
        <v>32.799999999999997</v>
      </c>
      <c r="D251" s="2">
        <v>11.335599999999999</v>
      </c>
      <c r="E251" s="2">
        <v>19740</v>
      </c>
      <c r="F251" s="2"/>
      <c r="G251" s="5"/>
      <c r="H251" s="8">
        <f t="shared" si="3"/>
        <v>2.7511168118889442E-3</v>
      </c>
      <c r="I251" s="6"/>
      <c r="J251" s="6"/>
      <c r="K251" s="6"/>
    </row>
    <row r="252" spans="2:11" ht="13.5" x14ac:dyDescent="0.35">
      <c r="B252" s="3">
        <v>42368</v>
      </c>
      <c r="C252" s="2">
        <v>33.700000000000003</v>
      </c>
      <c r="D252" s="2">
        <v>11.646599999999999</v>
      </c>
      <c r="E252" s="2">
        <v>22670</v>
      </c>
      <c r="F252" s="2"/>
      <c r="G252" s="5"/>
      <c r="H252" s="8">
        <f t="shared" si="3"/>
        <v>2.7435689332721686E-2</v>
      </c>
      <c r="I252" s="6"/>
      <c r="J252" s="6"/>
      <c r="K252" s="6"/>
    </row>
    <row r="253" spans="2:11" ht="13.5" x14ac:dyDescent="0.35">
      <c r="B253" s="3">
        <v>42369</v>
      </c>
      <c r="C253" s="2">
        <v>34.39</v>
      </c>
      <c r="D253" s="2">
        <v>11.8851</v>
      </c>
      <c r="E253" s="2">
        <v>18952</v>
      </c>
      <c r="F253" s="2"/>
      <c r="G253" s="5"/>
      <c r="H253" s="8">
        <f t="shared" si="3"/>
        <v>2.0478079439493084E-2</v>
      </c>
      <c r="I253" s="6"/>
      <c r="J253" s="6"/>
      <c r="K253" s="6"/>
    </row>
    <row r="254" spans="2:11" ht="13.5" x14ac:dyDescent="0.35">
      <c r="B254" s="3">
        <v>42373</v>
      </c>
      <c r="C254" s="2">
        <v>36.450000000000003</v>
      </c>
      <c r="D254" s="2">
        <v>12.597</v>
      </c>
      <c r="E254" s="2">
        <v>6253</v>
      </c>
      <c r="F254" s="2"/>
      <c r="G254" s="5"/>
      <c r="H254" s="8">
        <f t="shared" si="3"/>
        <v>5.9898528409521166E-2</v>
      </c>
      <c r="I254" s="6"/>
      <c r="J254" s="6"/>
      <c r="K254" s="6"/>
    </row>
    <row r="255" spans="2:11" ht="13.5" x14ac:dyDescent="0.35">
      <c r="B255" s="3">
        <v>42374</v>
      </c>
      <c r="C255" s="2">
        <v>37</v>
      </c>
      <c r="D255" s="2">
        <v>12.787100000000001</v>
      </c>
      <c r="E255" s="2">
        <v>6779</v>
      </c>
      <c r="F255" s="2"/>
      <c r="G255" s="5"/>
      <c r="H255" s="8">
        <f t="shared" si="3"/>
        <v>1.5090894657458208E-2</v>
      </c>
      <c r="I255" s="6"/>
      <c r="J255" s="6"/>
      <c r="K255" s="6"/>
    </row>
    <row r="256" spans="2:11" ht="13.5" x14ac:dyDescent="0.35">
      <c r="B256" s="3">
        <v>42375</v>
      </c>
      <c r="C256" s="2">
        <v>36.5</v>
      </c>
      <c r="D256" s="2">
        <v>12.6143</v>
      </c>
      <c r="E256" s="2">
        <v>4310</v>
      </c>
      <c r="F256" s="2"/>
      <c r="G256" s="5"/>
      <c r="H256" s="8">
        <f t="shared" si="3"/>
        <v>-1.3513619194344339E-2</v>
      </c>
      <c r="I256" s="6"/>
      <c r="J256" s="6"/>
      <c r="K256" s="6"/>
    </row>
    <row r="257" spans="2:11" ht="13.5" x14ac:dyDescent="0.35">
      <c r="B257" s="3">
        <v>42376</v>
      </c>
      <c r="C257" s="2">
        <v>35.409999999999997</v>
      </c>
      <c r="D257" s="2">
        <v>12.2376</v>
      </c>
      <c r="E257" s="2">
        <v>4712</v>
      </c>
      <c r="F257" s="2"/>
      <c r="G257" s="5"/>
      <c r="H257" s="8">
        <f t="shared" si="3"/>
        <v>-2.9862933337561307E-2</v>
      </c>
      <c r="I257" s="6"/>
      <c r="J257" s="6"/>
      <c r="K257" s="6"/>
    </row>
    <row r="258" spans="2:11" ht="13.5" x14ac:dyDescent="0.35">
      <c r="B258" s="3">
        <v>42377</v>
      </c>
      <c r="C258" s="2">
        <v>36</v>
      </c>
      <c r="D258" s="2">
        <v>12.4415</v>
      </c>
      <c r="E258" s="2">
        <v>18727</v>
      </c>
      <c r="F258" s="2"/>
      <c r="G258" s="5"/>
      <c r="H258" s="8">
        <f t="shared" si="3"/>
        <v>1.6661763744524993E-2</v>
      </c>
      <c r="I258" s="6"/>
      <c r="J258" s="6"/>
      <c r="K258" s="6"/>
    </row>
    <row r="259" spans="2:11" ht="13.5" x14ac:dyDescent="0.35">
      <c r="B259" s="3">
        <v>42380</v>
      </c>
      <c r="C259" s="2">
        <v>36.200000000000003</v>
      </c>
      <c r="D259" s="2">
        <v>12.5106</v>
      </c>
      <c r="E259" s="2">
        <v>2242</v>
      </c>
      <c r="F259" s="2"/>
      <c r="G259" s="5"/>
      <c r="H259" s="8">
        <f t="shared" si="3"/>
        <v>5.5539926857694497E-3</v>
      </c>
      <c r="I259" s="6"/>
      <c r="J259" s="6"/>
      <c r="K259" s="6"/>
    </row>
    <row r="260" spans="2:11" ht="13.5" x14ac:dyDescent="0.35">
      <c r="B260" s="3">
        <v>42381</v>
      </c>
      <c r="C260" s="2">
        <v>36.4</v>
      </c>
      <c r="D260" s="2">
        <v>12.579700000000001</v>
      </c>
      <c r="E260" s="2">
        <v>16770</v>
      </c>
      <c r="F260" s="2"/>
      <c r="G260" s="5"/>
      <c r="H260" s="8">
        <f t="shared" si="3"/>
        <v>5.523316227838841E-3</v>
      </c>
      <c r="I260" s="6"/>
      <c r="J260" s="6"/>
      <c r="K260" s="6"/>
    </row>
    <row r="261" spans="2:11" ht="13.5" x14ac:dyDescent="0.35">
      <c r="B261" s="3">
        <v>42382</v>
      </c>
      <c r="C261" s="2">
        <v>36</v>
      </c>
      <c r="D261" s="2">
        <v>12.4415</v>
      </c>
      <c r="E261" s="2">
        <v>2930</v>
      </c>
      <c r="F261" s="2"/>
      <c r="G261" s="5"/>
      <c r="H261" s="8">
        <f t="shared" si="3"/>
        <v>-1.0985953560100892E-2</v>
      </c>
      <c r="I261" s="6"/>
      <c r="J261" s="6"/>
      <c r="K261" s="6"/>
    </row>
    <row r="262" spans="2:11" ht="13.5" x14ac:dyDescent="0.35">
      <c r="B262" s="3">
        <v>42384</v>
      </c>
      <c r="C262" s="2">
        <v>35.380000000000003</v>
      </c>
      <c r="D262" s="2">
        <v>12.2272</v>
      </c>
      <c r="E262" s="2">
        <v>7198</v>
      </c>
      <c r="F262" s="2"/>
      <c r="G262" s="5"/>
      <c r="H262" s="8">
        <f t="shared" si="3"/>
        <v>-1.7224611180323892E-2</v>
      </c>
      <c r="I262" s="6"/>
      <c r="J262" s="6"/>
      <c r="K262" s="6"/>
    </row>
    <row r="263" spans="2:11" ht="13.5" x14ac:dyDescent="0.35">
      <c r="B263" s="3">
        <v>42387</v>
      </c>
      <c r="C263" s="2">
        <v>36.9</v>
      </c>
      <c r="D263" s="2">
        <v>12.7525</v>
      </c>
      <c r="E263" s="2">
        <v>7585</v>
      </c>
      <c r="F263" s="2"/>
      <c r="G263" s="5"/>
      <c r="H263" s="8">
        <f t="shared" ref="H263:H326" si="4">(D263-D262)/D262</f>
        <v>4.2961593823606356E-2</v>
      </c>
      <c r="I263" s="6"/>
      <c r="J263" s="6"/>
      <c r="K263" s="6"/>
    </row>
    <row r="264" spans="2:11" ht="13.5" x14ac:dyDescent="0.35">
      <c r="B264" s="3">
        <v>42388</v>
      </c>
      <c r="C264" s="2">
        <v>37.1</v>
      </c>
      <c r="D264" s="2">
        <v>12.8216</v>
      </c>
      <c r="E264" s="2">
        <v>8553</v>
      </c>
      <c r="F264" s="2"/>
      <c r="G264" s="5"/>
      <c r="H264" s="8">
        <f t="shared" si="4"/>
        <v>5.4185453832582327E-3</v>
      </c>
      <c r="I264" s="6"/>
      <c r="J264" s="6"/>
      <c r="K264" s="6"/>
    </row>
    <row r="265" spans="2:11" ht="13.5" x14ac:dyDescent="0.35">
      <c r="B265" s="3">
        <v>42389</v>
      </c>
      <c r="C265" s="2">
        <v>38.299999999999997</v>
      </c>
      <c r="D265" s="2">
        <v>13.2364</v>
      </c>
      <c r="E265" s="2">
        <v>17099</v>
      </c>
      <c r="F265" s="2"/>
      <c r="G265" s="5"/>
      <c r="H265" s="8">
        <f t="shared" si="4"/>
        <v>3.2351656579522027E-2</v>
      </c>
      <c r="I265" s="6"/>
      <c r="J265" s="6"/>
      <c r="K265" s="6"/>
    </row>
    <row r="266" spans="2:11" ht="13.5" x14ac:dyDescent="0.35">
      <c r="B266" s="3">
        <v>42390</v>
      </c>
      <c r="C266" s="2">
        <v>37.479999999999997</v>
      </c>
      <c r="D266" s="2">
        <v>12.952999999999999</v>
      </c>
      <c r="E266" s="2">
        <v>5876</v>
      </c>
      <c r="F266" s="2"/>
      <c r="G266" s="5"/>
      <c r="H266" s="8">
        <f t="shared" si="4"/>
        <v>-2.1410655465232263E-2</v>
      </c>
      <c r="I266" s="6"/>
      <c r="J266" s="6"/>
      <c r="K266" s="6"/>
    </row>
    <row r="267" spans="2:11" ht="13.5" x14ac:dyDescent="0.35">
      <c r="B267" s="3">
        <v>42391</v>
      </c>
      <c r="C267" s="2">
        <v>37.270000000000003</v>
      </c>
      <c r="D267" s="2">
        <v>12.8804</v>
      </c>
      <c r="E267" s="2">
        <v>8545</v>
      </c>
      <c r="F267" s="2"/>
      <c r="G267" s="5"/>
      <c r="H267" s="8">
        <f t="shared" si="4"/>
        <v>-5.6048791785686374E-3</v>
      </c>
      <c r="I267" s="6"/>
      <c r="J267" s="6"/>
      <c r="K267" s="6"/>
    </row>
    <row r="268" spans="2:11" ht="13.5" x14ac:dyDescent="0.35">
      <c r="B268" s="3">
        <v>42394</v>
      </c>
      <c r="C268" s="2">
        <v>38</v>
      </c>
      <c r="D268" s="2">
        <v>13.1327</v>
      </c>
      <c r="E268" s="2">
        <v>6347</v>
      </c>
      <c r="F268" s="2"/>
      <c r="G268" s="5"/>
      <c r="H268" s="8">
        <f t="shared" si="4"/>
        <v>1.9587900996863448E-2</v>
      </c>
      <c r="I268" s="6"/>
      <c r="J268" s="6"/>
      <c r="K268" s="6"/>
    </row>
    <row r="269" spans="2:11" ht="13.5" x14ac:dyDescent="0.35">
      <c r="B269" s="3">
        <v>42395</v>
      </c>
      <c r="C269" s="2">
        <v>38</v>
      </c>
      <c r="D269" s="2">
        <v>13.1327</v>
      </c>
      <c r="E269" s="2">
        <v>2764</v>
      </c>
      <c r="F269" s="2"/>
      <c r="G269" s="5"/>
      <c r="H269" s="8">
        <f t="shared" si="4"/>
        <v>0</v>
      </c>
      <c r="I269" s="6"/>
      <c r="J269" s="6"/>
      <c r="K269" s="6"/>
    </row>
    <row r="270" spans="2:11" ht="13.5" x14ac:dyDescent="0.35">
      <c r="B270" s="3">
        <v>42396</v>
      </c>
      <c r="C270" s="2">
        <v>37.799999999999997</v>
      </c>
      <c r="D270" s="2">
        <v>13.063599999999999</v>
      </c>
      <c r="E270" s="2">
        <v>7584</v>
      </c>
      <c r="F270" s="2"/>
      <c r="G270" s="5"/>
      <c r="H270" s="8">
        <f t="shared" si="4"/>
        <v>-5.2616750553961186E-3</v>
      </c>
      <c r="I270" s="6"/>
      <c r="J270" s="6"/>
      <c r="K270" s="6"/>
    </row>
    <row r="271" spans="2:11" ht="13.5" x14ac:dyDescent="0.35">
      <c r="B271" s="3">
        <v>42397</v>
      </c>
      <c r="C271" s="2">
        <v>37.99</v>
      </c>
      <c r="D271" s="2">
        <v>13.129200000000001</v>
      </c>
      <c r="E271" s="2">
        <v>10051</v>
      </c>
      <c r="F271" s="2"/>
      <c r="G271" s="5"/>
      <c r="H271" s="8">
        <f t="shared" si="4"/>
        <v>5.0215866989192616E-3</v>
      </c>
      <c r="I271" s="6"/>
      <c r="J271" s="6"/>
      <c r="K271" s="6"/>
    </row>
    <row r="272" spans="2:11" ht="13.5" x14ac:dyDescent="0.35">
      <c r="B272" s="3">
        <v>42398</v>
      </c>
      <c r="C272" s="2">
        <v>39</v>
      </c>
      <c r="D272" s="2">
        <v>13.478300000000001</v>
      </c>
      <c r="E272" s="2">
        <v>15628</v>
      </c>
      <c r="F272" s="2"/>
      <c r="G272" s="5"/>
      <c r="H272" s="8">
        <f t="shared" si="4"/>
        <v>2.6589586570392707E-2</v>
      </c>
      <c r="I272" s="6"/>
      <c r="J272" s="6"/>
      <c r="K272" s="6"/>
    </row>
    <row r="273" spans="2:11" ht="13.5" x14ac:dyDescent="0.35">
      <c r="B273" s="3">
        <v>42401</v>
      </c>
      <c r="C273" s="2">
        <v>39.299999999999997</v>
      </c>
      <c r="D273" s="2">
        <v>13.582000000000001</v>
      </c>
      <c r="E273" s="2">
        <v>2386</v>
      </c>
      <c r="F273" s="2"/>
      <c r="G273" s="5"/>
      <c r="H273" s="8">
        <f t="shared" si="4"/>
        <v>7.6938486307620317E-3</v>
      </c>
      <c r="I273" s="6"/>
      <c r="J273" s="6"/>
      <c r="K273" s="6"/>
    </row>
    <row r="274" spans="2:11" ht="13.5" x14ac:dyDescent="0.35">
      <c r="B274" s="3">
        <v>42402</v>
      </c>
      <c r="C274" s="2">
        <v>38.99</v>
      </c>
      <c r="D274" s="2">
        <v>13.4748</v>
      </c>
      <c r="E274" s="2">
        <v>11956</v>
      </c>
      <c r="F274" s="2"/>
      <c r="G274" s="5"/>
      <c r="H274" s="8">
        <f t="shared" si="4"/>
        <v>-7.892799293182198E-3</v>
      </c>
      <c r="I274" s="6"/>
      <c r="J274" s="6"/>
      <c r="K274" s="6"/>
    </row>
    <row r="275" spans="2:11" ht="13.5" x14ac:dyDescent="0.35">
      <c r="B275" s="3">
        <v>42403</v>
      </c>
      <c r="C275" s="2">
        <v>38.700000000000003</v>
      </c>
      <c r="D275" s="2">
        <v>13.374599999999999</v>
      </c>
      <c r="E275" s="2">
        <v>1053</v>
      </c>
      <c r="F275" s="2"/>
      <c r="G275" s="5"/>
      <c r="H275" s="8">
        <f t="shared" si="4"/>
        <v>-7.4361029477247121E-3</v>
      </c>
      <c r="I275" s="6"/>
      <c r="J275" s="6"/>
      <c r="K275" s="6"/>
    </row>
    <row r="276" spans="2:11" ht="13.5" x14ac:dyDescent="0.35">
      <c r="B276" s="3">
        <v>42404</v>
      </c>
      <c r="C276" s="2">
        <v>38.03</v>
      </c>
      <c r="D276" s="2">
        <v>13.143000000000001</v>
      </c>
      <c r="E276" s="2">
        <v>1322</v>
      </c>
      <c r="F276" s="2"/>
      <c r="G276" s="5"/>
      <c r="H276" s="8">
        <f t="shared" si="4"/>
        <v>-1.7316405724283231E-2</v>
      </c>
      <c r="I276" s="6"/>
      <c r="J276" s="6"/>
      <c r="K276" s="6"/>
    </row>
    <row r="277" spans="2:11" ht="13.5" x14ac:dyDescent="0.35">
      <c r="B277" s="3">
        <v>42405</v>
      </c>
      <c r="C277" s="2">
        <v>38.89</v>
      </c>
      <c r="D277" s="2">
        <v>13.440300000000001</v>
      </c>
      <c r="E277" s="2">
        <v>5330</v>
      </c>
      <c r="F277" s="2"/>
      <c r="G277" s="5"/>
      <c r="H277" s="8">
        <f t="shared" si="4"/>
        <v>2.2620406299931513E-2</v>
      </c>
      <c r="I277" s="6"/>
      <c r="J277" s="6"/>
      <c r="K277" s="6"/>
    </row>
    <row r="278" spans="2:11" ht="13.5" x14ac:dyDescent="0.35">
      <c r="B278" s="3">
        <v>42408</v>
      </c>
      <c r="C278" s="2">
        <v>38.85</v>
      </c>
      <c r="D278" s="2">
        <v>13.426399999999999</v>
      </c>
      <c r="E278" s="2">
        <v>110</v>
      </c>
      <c r="F278" s="2"/>
      <c r="G278" s="5"/>
      <c r="H278" s="8">
        <f t="shared" si="4"/>
        <v>-1.0342031055855416E-3</v>
      </c>
      <c r="I278" s="6"/>
      <c r="J278" s="6"/>
      <c r="K278" s="6"/>
    </row>
    <row r="279" spans="2:11" ht="13.5" x14ac:dyDescent="0.35">
      <c r="B279" s="3">
        <v>42409</v>
      </c>
      <c r="C279" s="2">
        <v>38.799999999999997</v>
      </c>
      <c r="D279" s="2">
        <v>13.4092</v>
      </c>
      <c r="E279" s="2">
        <v>2386</v>
      </c>
      <c r="F279" s="2"/>
      <c r="G279" s="5"/>
      <c r="H279" s="8">
        <f t="shared" si="4"/>
        <v>-1.2810582136685183E-3</v>
      </c>
      <c r="I279" s="6"/>
      <c r="J279" s="6"/>
      <c r="K279" s="6"/>
    </row>
    <row r="280" spans="2:11" ht="13.5" x14ac:dyDescent="0.35">
      <c r="B280" s="3">
        <v>42410</v>
      </c>
      <c r="C280" s="2">
        <v>37.630000000000003</v>
      </c>
      <c r="D280" s="2">
        <v>13.004799999999999</v>
      </c>
      <c r="E280" s="2">
        <v>9104</v>
      </c>
      <c r="F280" s="2"/>
      <c r="G280" s="5"/>
      <c r="H280" s="8">
        <f t="shared" si="4"/>
        <v>-3.0158398711332576E-2</v>
      </c>
      <c r="I280" s="6"/>
      <c r="J280" s="6"/>
      <c r="K280" s="6"/>
    </row>
    <row r="281" spans="2:11" ht="13.5" x14ac:dyDescent="0.35">
      <c r="B281" s="3">
        <v>42411</v>
      </c>
      <c r="C281" s="2">
        <v>37.64</v>
      </c>
      <c r="D281" s="2">
        <v>13.0083</v>
      </c>
      <c r="E281" s="2">
        <v>9635</v>
      </c>
      <c r="F281" s="2"/>
      <c r="G281" s="5"/>
      <c r="H281" s="8">
        <f t="shared" si="4"/>
        <v>2.6913139763785101E-4</v>
      </c>
      <c r="I281" s="6"/>
      <c r="J281" s="6"/>
      <c r="K281" s="6"/>
    </row>
    <row r="282" spans="2:11" ht="13.5" x14ac:dyDescent="0.35">
      <c r="B282" s="3">
        <v>42412</v>
      </c>
      <c r="C282" s="2">
        <v>37.659999999999997</v>
      </c>
      <c r="D282" s="2">
        <v>13.0152</v>
      </c>
      <c r="E282" s="2">
        <v>22016</v>
      </c>
      <c r="F282" s="2"/>
      <c r="G282" s="5"/>
      <c r="H282" s="8">
        <f t="shared" si="4"/>
        <v>5.3043057125065586E-4</v>
      </c>
      <c r="I282" s="6"/>
      <c r="J282" s="6"/>
      <c r="K282" s="6"/>
    </row>
    <row r="283" spans="2:11" ht="13.5" x14ac:dyDescent="0.35">
      <c r="B283" s="3">
        <v>42415</v>
      </c>
      <c r="C283" s="2">
        <v>38.07</v>
      </c>
      <c r="D283" s="2">
        <v>13.1569</v>
      </c>
      <c r="E283" s="2">
        <v>2399</v>
      </c>
      <c r="F283" s="2"/>
      <c r="G283" s="5"/>
      <c r="H283" s="8">
        <f t="shared" si="4"/>
        <v>1.0887270268609023E-2</v>
      </c>
      <c r="I283" s="6"/>
      <c r="J283" s="6"/>
      <c r="K283" s="6"/>
    </row>
    <row r="284" spans="2:11" ht="13.5" x14ac:dyDescent="0.35">
      <c r="B284" s="3">
        <v>42416</v>
      </c>
      <c r="C284" s="2">
        <v>38.729999999999997</v>
      </c>
      <c r="D284" s="2">
        <v>13.385</v>
      </c>
      <c r="E284" s="2">
        <v>4263</v>
      </c>
      <c r="F284" s="2"/>
      <c r="G284" s="5"/>
      <c r="H284" s="8">
        <f t="shared" si="4"/>
        <v>1.733691067044665E-2</v>
      </c>
      <c r="I284" s="6"/>
      <c r="J284" s="6"/>
      <c r="K284" s="6"/>
    </row>
    <row r="285" spans="2:11" ht="13.5" x14ac:dyDescent="0.35">
      <c r="B285" s="3">
        <v>42417</v>
      </c>
      <c r="C285" s="2">
        <v>39.76</v>
      </c>
      <c r="D285" s="2">
        <v>13.7409</v>
      </c>
      <c r="E285" s="2">
        <v>13415</v>
      </c>
      <c r="F285" s="2"/>
      <c r="G285" s="5"/>
      <c r="H285" s="8">
        <f t="shared" si="4"/>
        <v>2.658946581994771E-2</v>
      </c>
      <c r="I285" s="6"/>
      <c r="J285" s="6"/>
      <c r="K285" s="6"/>
    </row>
    <row r="286" spans="2:11" ht="13.5" x14ac:dyDescent="0.35">
      <c r="B286" s="3">
        <v>42418</v>
      </c>
      <c r="C286" s="2">
        <v>41.8</v>
      </c>
      <c r="D286" s="2">
        <v>14.4459</v>
      </c>
      <c r="E286" s="2">
        <v>58035</v>
      </c>
      <c r="F286" s="2"/>
      <c r="G286" s="5"/>
      <c r="H286" s="8">
        <f t="shared" si="4"/>
        <v>5.130668296836452E-2</v>
      </c>
      <c r="I286" s="6"/>
      <c r="J286" s="6"/>
      <c r="K286" s="6"/>
    </row>
    <row r="287" spans="2:11" ht="13.5" x14ac:dyDescent="0.35">
      <c r="B287" s="3">
        <v>42419</v>
      </c>
      <c r="C287" s="2">
        <v>44.33</v>
      </c>
      <c r="D287" s="2">
        <v>15.3203</v>
      </c>
      <c r="E287" s="2">
        <v>23212</v>
      </c>
      <c r="F287" s="2"/>
      <c r="G287" s="5"/>
      <c r="H287" s="8">
        <f t="shared" si="4"/>
        <v>6.0529285125883445E-2</v>
      </c>
      <c r="I287" s="6"/>
      <c r="J287" s="6"/>
      <c r="K287" s="6"/>
    </row>
    <row r="288" spans="2:11" ht="13.5" x14ac:dyDescent="0.35">
      <c r="B288" s="3">
        <v>42422</v>
      </c>
      <c r="C288" s="2">
        <v>45</v>
      </c>
      <c r="D288" s="2">
        <v>15.5519</v>
      </c>
      <c r="E288" s="2">
        <v>25256</v>
      </c>
      <c r="F288" s="2"/>
      <c r="G288" s="5"/>
      <c r="H288" s="8">
        <f t="shared" si="4"/>
        <v>1.51171974439143E-2</v>
      </c>
      <c r="I288" s="6"/>
      <c r="J288" s="6"/>
      <c r="K288" s="6"/>
    </row>
    <row r="289" spans="2:11" ht="13.5" x14ac:dyDescent="0.35">
      <c r="B289" s="3">
        <v>42423</v>
      </c>
      <c r="C289" s="2">
        <v>44.53</v>
      </c>
      <c r="D289" s="2">
        <v>15.3894</v>
      </c>
      <c r="E289" s="2">
        <v>24272</v>
      </c>
      <c r="F289" s="2"/>
      <c r="G289" s="5"/>
      <c r="H289" s="8">
        <f t="shared" si="4"/>
        <v>-1.0448884059182456E-2</v>
      </c>
      <c r="I289" s="6"/>
      <c r="J289" s="6"/>
      <c r="K289" s="6"/>
    </row>
    <row r="290" spans="2:11" ht="13.5" x14ac:dyDescent="0.35">
      <c r="B290" s="3">
        <v>42424</v>
      </c>
      <c r="C290" s="2">
        <v>43.16</v>
      </c>
      <c r="D290" s="2">
        <v>14.916</v>
      </c>
      <c r="E290" s="2">
        <v>24048</v>
      </c>
      <c r="F290" s="2"/>
      <c r="G290" s="5"/>
      <c r="H290" s="8">
        <f t="shared" si="4"/>
        <v>-3.0761433194276568E-2</v>
      </c>
      <c r="I290" s="6"/>
      <c r="J290" s="6"/>
      <c r="K290" s="6"/>
    </row>
    <row r="291" spans="2:11" ht="13.5" x14ac:dyDescent="0.35">
      <c r="B291" s="3">
        <v>42425</v>
      </c>
      <c r="C291" s="2">
        <v>44.4</v>
      </c>
      <c r="D291" s="2">
        <v>15.3445</v>
      </c>
      <c r="E291" s="2">
        <v>19081</v>
      </c>
      <c r="F291" s="2"/>
      <c r="G291" s="5"/>
      <c r="H291" s="8">
        <f t="shared" si="4"/>
        <v>2.8727540895682465E-2</v>
      </c>
      <c r="I291" s="6"/>
      <c r="J291" s="6"/>
      <c r="K291" s="6"/>
    </row>
    <row r="292" spans="2:11" ht="13.5" x14ac:dyDescent="0.35">
      <c r="B292" s="3">
        <v>42426</v>
      </c>
      <c r="C292" s="2">
        <v>44.8</v>
      </c>
      <c r="D292" s="2">
        <v>15.482699999999999</v>
      </c>
      <c r="E292" s="2">
        <v>11083</v>
      </c>
      <c r="F292" s="2"/>
      <c r="G292" s="5"/>
      <c r="H292" s="8">
        <f t="shared" si="4"/>
        <v>9.0064844080940693E-3</v>
      </c>
      <c r="I292" s="6"/>
      <c r="J292" s="6"/>
      <c r="K292" s="6"/>
    </row>
    <row r="293" spans="2:11" ht="13.5" x14ac:dyDescent="0.35">
      <c r="B293" s="3">
        <v>42429</v>
      </c>
      <c r="C293" s="2">
        <v>45.11</v>
      </c>
      <c r="D293" s="2">
        <v>15.5899</v>
      </c>
      <c r="E293" s="2">
        <v>8538</v>
      </c>
      <c r="F293" s="2"/>
      <c r="G293" s="5"/>
      <c r="H293" s="8">
        <f t="shared" si="4"/>
        <v>6.9238569500152192E-3</v>
      </c>
      <c r="I293" s="6"/>
      <c r="J293" s="6"/>
      <c r="K293" s="6"/>
    </row>
    <row r="294" spans="2:11" ht="13.5" x14ac:dyDescent="0.35">
      <c r="B294" s="3">
        <v>42430</v>
      </c>
      <c r="C294" s="2">
        <v>47.45</v>
      </c>
      <c r="D294" s="2">
        <v>16.398599999999998</v>
      </c>
      <c r="E294" s="2">
        <v>36361</v>
      </c>
      <c r="F294" s="2"/>
      <c r="G294" s="5"/>
      <c r="H294" s="8">
        <f t="shared" si="4"/>
        <v>5.187332824456848E-2</v>
      </c>
      <c r="I294" s="6"/>
      <c r="J294" s="6"/>
      <c r="K294" s="6"/>
    </row>
    <row r="295" spans="2:11" ht="13.5" x14ac:dyDescent="0.35">
      <c r="B295" s="3">
        <v>42431</v>
      </c>
      <c r="C295" s="2">
        <v>46.1</v>
      </c>
      <c r="D295" s="2">
        <v>15.932</v>
      </c>
      <c r="E295" s="2">
        <v>8104</v>
      </c>
      <c r="F295" s="2"/>
      <c r="G295" s="5"/>
      <c r="H295" s="8">
        <f t="shared" si="4"/>
        <v>-2.8453648482187378E-2</v>
      </c>
      <c r="I295" s="6"/>
      <c r="J295" s="6"/>
      <c r="K295" s="6"/>
    </row>
    <row r="296" spans="2:11" ht="13.5" x14ac:dyDescent="0.35">
      <c r="B296" s="3">
        <v>42432</v>
      </c>
      <c r="C296" s="2">
        <v>46</v>
      </c>
      <c r="D296" s="2">
        <v>15.897500000000001</v>
      </c>
      <c r="E296" s="2">
        <v>6279</v>
      </c>
      <c r="F296" s="2"/>
      <c r="G296" s="5"/>
      <c r="H296" s="8">
        <f t="shared" si="4"/>
        <v>-2.1654531759979618E-3</v>
      </c>
      <c r="I296" s="6"/>
      <c r="J296" s="6"/>
      <c r="K296" s="6"/>
    </row>
    <row r="297" spans="2:11" ht="13.5" x14ac:dyDescent="0.35">
      <c r="B297" s="3">
        <v>42433</v>
      </c>
      <c r="C297" s="2">
        <v>46.5</v>
      </c>
      <c r="D297" s="2">
        <v>16.0703</v>
      </c>
      <c r="E297" s="2">
        <v>2908</v>
      </c>
      <c r="F297" s="2"/>
      <c r="G297" s="5"/>
      <c r="H297" s="8">
        <f t="shared" si="4"/>
        <v>1.0869633590187056E-2</v>
      </c>
      <c r="I297" s="6"/>
      <c r="J297" s="6"/>
      <c r="K297" s="6"/>
    </row>
    <row r="298" spans="2:11" ht="13.5" x14ac:dyDescent="0.35">
      <c r="B298" s="3">
        <v>42436</v>
      </c>
      <c r="C298" s="2">
        <v>44.5</v>
      </c>
      <c r="D298" s="2">
        <v>15.379099999999999</v>
      </c>
      <c r="E298" s="2">
        <v>5165</v>
      </c>
      <c r="F298" s="2"/>
      <c r="G298" s="5"/>
      <c r="H298" s="8">
        <f t="shared" si="4"/>
        <v>-4.3011020329427593E-2</v>
      </c>
      <c r="I298" s="6"/>
      <c r="J298" s="6"/>
      <c r="K298" s="6"/>
    </row>
    <row r="299" spans="2:11" ht="13.5" x14ac:dyDescent="0.35">
      <c r="B299" s="3">
        <v>42437</v>
      </c>
      <c r="C299" s="2">
        <v>45</v>
      </c>
      <c r="D299" s="2">
        <v>15.5519</v>
      </c>
      <c r="E299" s="2">
        <v>20253</v>
      </c>
      <c r="F299" s="2"/>
      <c r="G299" s="5"/>
      <c r="H299" s="8">
        <f t="shared" si="4"/>
        <v>1.1236028116079648E-2</v>
      </c>
      <c r="I299" s="6"/>
      <c r="J299" s="6"/>
      <c r="K299" s="6"/>
    </row>
    <row r="300" spans="2:11" ht="13.5" x14ac:dyDescent="0.35">
      <c r="B300" s="3">
        <v>42438</v>
      </c>
      <c r="C300" s="2">
        <v>44.5</v>
      </c>
      <c r="D300" s="2">
        <v>15.379099999999999</v>
      </c>
      <c r="E300" s="2">
        <v>4507</v>
      </c>
      <c r="F300" s="2"/>
      <c r="G300" s="5"/>
      <c r="H300" s="8">
        <f t="shared" si="4"/>
        <v>-1.1111182556472232E-2</v>
      </c>
      <c r="I300" s="6"/>
      <c r="J300" s="6"/>
      <c r="K300" s="6"/>
    </row>
    <row r="301" spans="2:11" ht="13.5" x14ac:dyDescent="0.35">
      <c r="B301" s="3">
        <v>42439</v>
      </c>
      <c r="C301" s="2">
        <v>44.98</v>
      </c>
      <c r="D301" s="2">
        <v>15.5449</v>
      </c>
      <c r="E301" s="2">
        <v>7147</v>
      </c>
      <c r="F301" s="2"/>
      <c r="G301" s="5"/>
      <c r="H301" s="8">
        <f t="shared" si="4"/>
        <v>1.0780864940081073E-2</v>
      </c>
      <c r="I301" s="6"/>
      <c r="J301" s="6"/>
      <c r="K301" s="6"/>
    </row>
    <row r="302" spans="2:11" ht="13.5" x14ac:dyDescent="0.35">
      <c r="B302" s="3">
        <v>42440</v>
      </c>
      <c r="C302" s="2">
        <v>45</v>
      </c>
      <c r="D302" s="2">
        <v>15.5519</v>
      </c>
      <c r="E302" s="2">
        <v>1303</v>
      </c>
      <c r="F302" s="2"/>
      <c r="G302" s="5"/>
      <c r="H302" s="8">
        <f t="shared" si="4"/>
        <v>4.5030846129596672E-4</v>
      </c>
      <c r="I302" s="6"/>
      <c r="J302" s="6"/>
      <c r="K302" s="6"/>
    </row>
    <row r="303" spans="2:11" ht="13.5" x14ac:dyDescent="0.35">
      <c r="B303" s="3">
        <v>42443</v>
      </c>
      <c r="C303" s="2">
        <v>45.95</v>
      </c>
      <c r="D303" s="2">
        <v>15.8802</v>
      </c>
      <c r="E303" s="2">
        <v>569</v>
      </c>
      <c r="F303" s="2"/>
      <c r="G303" s="5"/>
      <c r="H303" s="8">
        <f t="shared" si="4"/>
        <v>2.110996084079762E-2</v>
      </c>
      <c r="I303" s="6"/>
      <c r="J303" s="6"/>
      <c r="K303" s="6"/>
    </row>
    <row r="304" spans="2:11" ht="13.5" x14ac:dyDescent="0.35">
      <c r="B304" s="3">
        <v>42444</v>
      </c>
      <c r="C304" s="2">
        <v>45.8</v>
      </c>
      <c r="D304" s="2">
        <v>15.8283</v>
      </c>
      <c r="E304" s="2">
        <v>3362</v>
      </c>
      <c r="F304" s="2"/>
      <c r="G304" s="5"/>
      <c r="H304" s="8">
        <f t="shared" si="4"/>
        <v>-3.268220803264432E-3</v>
      </c>
      <c r="I304" s="6"/>
      <c r="J304" s="6"/>
      <c r="K304" s="6"/>
    </row>
    <row r="305" spans="2:11" ht="13.5" x14ac:dyDescent="0.35">
      <c r="B305" s="3">
        <v>42445</v>
      </c>
      <c r="C305" s="2">
        <v>45.8</v>
      </c>
      <c r="D305" s="2">
        <v>15.8283</v>
      </c>
      <c r="E305" s="2">
        <v>1109</v>
      </c>
      <c r="F305" s="2"/>
      <c r="G305" s="5"/>
      <c r="H305" s="8">
        <f t="shared" si="4"/>
        <v>0</v>
      </c>
      <c r="I305" s="6"/>
      <c r="J305" s="6"/>
      <c r="K305" s="6"/>
    </row>
    <row r="306" spans="2:11" ht="13.5" x14ac:dyDescent="0.35">
      <c r="B306" s="3">
        <v>42446</v>
      </c>
      <c r="C306" s="2">
        <v>45.95</v>
      </c>
      <c r="D306" s="2">
        <v>15.8802</v>
      </c>
      <c r="E306" s="2">
        <v>4437</v>
      </c>
      <c r="F306" s="2"/>
      <c r="G306" s="5"/>
      <c r="H306" s="8">
        <f t="shared" si="4"/>
        <v>3.278937093686614E-3</v>
      </c>
      <c r="I306" s="6"/>
      <c r="J306" s="6"/>
      <c r="K306" s="6"/>
    </row>
    <row r="307" spans="2:11" ht="13.5" x14ac:dyDescent="0.35">
      <c r="B307" s="3">
        <v>42447</v>
      </c>
      <c r="C307" s="2">
        <v>47.3</v>
      </c>
      <c r="D307" s="2">
        <v>16.346699999999998</v>
      </c>
      <c r="E307" s="2">
        <v>5552</v>
      </c>
      <c r="F307" s="2"/>
      <c r="G307" s="5"/>
      <c r="H307" s="8">
        <f t="shared" si="4"/>
        <v>2.937620432992016E-2</v>
      </c>
      <c r="I307" s="6"/>
      <c r="J307" s="6"/>
      <c r="K307" s="6"/>
    </row>
    <row r="308" spans="2:11" ht="13.5" x14ac:dyDescent="0.35">
      <c r="B308" s="3">
        <v>42450</v>
      </c>
      <c r="C308" s="2">
        <v>48.13</v>
      </c>
      <c r="D308" s="2">
        <v>16.633600000000001</v>
      </c>
      <c r="E308" s="2">
        <v>20260</v>
      </c>
      <c r="F308" s="2"/>
      <c r="G308" s="5"/>
      <c r="H308" s="8">
        <f t="shared" si="4"/>
        <v>1.755094300378687E-2</v>
      </c>
      <c r="I308" s="6"/>
      <c r="J308" s="6"/>
      <c r="K308" s="6"/>
    </row>
    <row r="309" spans="2:11" ht="13.5" x14ac:dyDescent="0.35">
      <c r="B309" s="3">
        <v>42451</v>
      </c>
      <c r="C309" s="2">
        <v>49.98</v>
      </c>
      <c r="D309" s="2">
        <v>17.2729</v>
      </c>
      <c r="E309" s="2">
        <v>21276</v>
      </c>
      <c r="F309" s="2"/>
      <c r="G309" s="5"/>
      <c r="H309" s="8">
        <f t="shared" si="4"/>
        <v>3.8434253559061091E-2</v>
      </c>
      <c r="I309" s="6"/>
      <c r="J309" s="6"/>
      <c r="K309" s="6"/>
    </row>
    <row r="310" spans="2:11" ht="13.5" x14ac:dyDescent="0.35">
      <c r="B310" s="3">
        <v>42452</v>
      </c>
      <c r="C310" s="2">
        <v>50</v>
      </c>
      <c r="D310" s="2">
        <v>17.279800000000002</v>
      </c>
      <c r="E310" s="2">
        <v>12500</v>
      </c>
      <c r="F310" s="2"/>
      <c r="G310" s="5"/>
      <c r="H310" s="8">
        <f t="shared" si="4"/>
        <v>3.9946968951372862E-4</v>
      </c>
      <c r="I310" s="6"/>
      <c r="J310" s="6"/>
      <c r="K310" s="6"/>
    </row>
    <row r="311" spans="2:11" ht="13.5" x14ac:dyDescent="0.35">
      <c r="B311" s="3">
        <v>42453</v>
      </c>
      <c r="C311" s="2">
        <v>52.66</v>
      </c>
      <c r="D311" s="2">
        <v>18.199100000000001</v>
      </c>
      <c r="E311" s="2">
        <v>27366</v>
      </c>
      <c r="F311" s="2"/>
      <c r="G311" s="5"/>
      <c r="H311" s="8">
        <f t="shared" si="4"/>
        <v>5.3200847232028128E-2</v>
      </c>
      <c r="I311" s="6"/>
      <c r="J311" s="6"/>
      <c r="K311" s="6"/>
    </row>
    <row r="312" spans="2:11" ht="13.5" x14ac:dyDescent="0.35">
      <c r="B312" s="3">
        <v>42454</v>
      </c>
      <c r="C312" s="2">
        <v>52.83</v>
      </c>
      <c r="D312" s="2">
        <v>18.257899999999999</v>
      </c>
      <c r="E312" s="2">
        <v>29149</v>
      </c>
      <c r="F312" s="2"/>
      <c r="G312" s="5"/>
      <c r="H312" s="8">
        <f t="shared" si="4"/>
        <v>3.2309290019835023E-3</v>
      </c>
      <c r="I312" s="6"/>
      <c r="J312" s="6"/>
      <c r="K312" s="6"/>
    </row>
    <row r="313" spans="2:11" ht="13.5" x14ac:dyDescent="0.35">
      <c r="B313" s="3">
        <v>42457</v>
      </c>
      <c r="C313" s="2">
        <v>52.83</v>
      </c>
      <c r="D313" s="2">
        <v>18.257899999999999</v>
      </c>
      <c r="E313" s="2">
        <v>15755</v>
      </c>
      <c r="F313" s="2"/>
      <c r="G313" s="5"/>
      <c r="H313" s="8">
        <f t="shared" si="4"/>
        <v>0</v>
      </c>
      <c r="I313" s="6"/>
      <c r="J313" s="6"/>
      <c r="K313" s="6"/>
    </row>
    <row r="314" spans="2:11" ht="13.5" x14ac:dyDescent="0.35">
      <c r="B314" s="3">
        <v>42458</v>
      </c>
      <c r="C314" s="2">
        <v>51.8</v>
      </c>
      <c r="D314" s="2">
        <v>17.901900000000001</v>
      </c>
      <c r="E314" s="2">
        <v>9457</v>
      </c>
      <c r="F314" s="2"/>
      <c r="G314" s="5"/>
      <c r="H314" s="8">
        <f t="shared" si="4"/>
        <v>-1.9498408907924685E-2</v>
      </c>
      <c r="I314" s="6"/>
      <c r="J314" s="6"/>
      <c r="K314" s="6"/>
    </row>
    <row r="315" spans="2:11" ht="13.5" x14ac:dyDescent="0.35">
      <c r="B315" s="3">
        <v>42459</v>
      </c>
      <c r="C315" s="2">
        <v>51.8</v>
      </c>
      <c r="D315" s="2">
        <v>17.901900000000001</v>
      </c>
      <c r="E315" s="2">
        <v>5572</v>
      </c>
      <c r="F315" s="2"/>
      <c r="G315" s="5"/>
      <c r="H315" s="8">
        <f t="shared" si="4"/>
        <v>0</v>
      </c>
      <c r="I315" s="6"/>
      <c r="J315" s="6"/>
      <c r="K315" s="6"/>
    </row>
    <row r="316" spans="2:11" ht="13.5" x14ac:dyDescent="0.35">
      <c r="B316" s="3">
        <v>42460</v>
      </c>
      <c r="C316" s="2">
        <v>53.47</v>
      </c>
      <c r="D316" s="2">
        <v>18.479099999999999</v>
      </c>
      <c r="E316" s="2">
        <v>7555</v>
      </c>
      <c r="F316" s="2"/>
      <c r="G316" s="5"/>
      <c r="H316" s="8">
        <f t="shared" si="4"/>
        <v>3.2242387679519924E-2</v>
      </c>
      <c r="I316" s="6"/>
      <c r="J316" s="6"/>
      <c r="K316" s="6"/>
    </row>
    <row r="317" spans="2:11" ht="13.5" x14ac:dyDescent="0.35">
      <c r="B317" s="3">
        <v>42461</v>
      </c>
      <c r="C317" s="2">
        <v>53.93</v>
      </c>
      <c r="D317" s="2">
        <v>18.638000000000002</v>
      </c>
      <c r="E317" s="2">
        <v>4129</v>
      </c>
      <c r="F317" s="2"/>
      <c r="G317" s="5"/>
      <c r="H317" s="8">
        <f t="shared" si="4"/>
        <v>8.598903626259001E-3</v>
      </c>
      <c r="I317" s="6"/>
      <c r="J317" s="6"/>
      <c r="K317" s="6"/>
    </row>
    <row r="318" spans="2:11" ht="13.5" x14ac:dyDescent="0.35">
      <c r="B318" s="3">
        <v>42464</v>
      </c>
      <c r="C318" s="2">
        <v>53.6</v>
      </c>
      <c r="D318" s="2">
        <v>18.524000000000001</v>
      </c>
      <c r="E318" s="2">
        <v>4781</v>
      </c>
      <c r="F318" s="2"/>
      <c r="G318" s="5"/>
      <c r="H318" s="8">
        <f t="shared" si="4"/>
        <v>-6.1165361090246137E-3</v>
      </c>
      <c r="I318" s="6"/>
      <c r="J318" s="6"/>
      <c r="K318" s="6"/>
    </row>
    <row r="319" spans="2:11" ht="13.5" x14ac:dyDescent="0.35">
      <c r="B319" s="3">
        <v>42465</v>
      </c>
      <c r="C319" s="2">
        <v>53.57</v>
      </c>
      <c r="D319" s="2">
        <v>18.5136</v>
      </c>
      <c r="E319" s="2">
        <v>2274</v>
      </c>
      <c r="F319" s="2"/>
      <c r="G319" s="5"/>
      <c r="H319" s="8">
        <f t="shared" si="4"/>
        <v>-5.614338155906192E-4</v>
      </c>
      <c r="I319" s="6"/>
      <c r="J319" s="6"/>
      <c r="K319" s="6"/>
    </row>
    <row r="320" spans="2:11" ht="13.5" x14ac:dyDescent="0.35">
      <c r="B320" s="3">
        <v>42466</v>
      </c>
      <c r="C320" s="2">
        <v>53.1</v>
      </c>
      <c r="D320" s="2">
        <v>18.351199999999999</v>
      </c>
      <c r="E320" s="2">
        <v>2251</v>
      </c>
      <c r="F320" s="2"/>
      <c r="G320" s="5"/>
      <c r="H320" s="8">
        <f t="shared" si="4"/>
        <v>-8.7719298245614932E-3</v>
      </c>
      <c r="I320" s="6"/>
      <c r="J320" s="6"/>
      <c r="K320" s="6"/>
    </row>
    <row r="321" spans="2:11" ht="13.5" x14ac:dyDescent="0.35">
      <c r="B321" s="3">
        <v>42467</v>
      </c>
      <c r="C321" s="2">
        <v>53.57</v>
      </c>
      <c r="D321" s="2">
        <v>18.5136</v>
      </c>
      <c r="E321" s="2">
        <v>4643</v>
      </c>
      <c r="F321" s="2"/>
      <c r="G321" s="5"/>
      <c r="H321" s="8">
        <f t="shared" si="4"/>
        <v>8.8495575221239839E-3</v>
      </c>
      <c r="I321" s="6"/>
      <c r="J321" s="6"/>
      <c r="K321" s="6"/>
    </row>
    <row r="322" spans="2:11" ht="13.5" x14ac:dyDescent="0.35">
      <c r="B322" s="3">
        <v>42468</v>
      </c>
      <c r="C322" s="2">
        <v>53.48</v>
      </c>
      <c r="D322" s="2">
        <v>18.482500000000002</v>
      </c>
      <c r="E322" s="2">
        <v>1937</v>
      </c>
      <c r="F322" s="2"/>
      <c r="G322" s="5"/>
      <c r="H322" s="8">
        <f t="shared" si="4"/>
        <v>-1.6798461671419158E-3</v>
      </c>
      <c r="I322" s="6"/>
      <c r="J322" s="6"/>
      <c r="K322" s="6"/>
    </row>
    <row r="323" spans="2:11" ht="13.5" x14ac:dyDescent="0.35">
      <c r="B323" s="3">
        <v>42471</v>
      </c>
      <c r="C323" s="2">
        <v>52.75</v>
      </c>
      <c r="D323" s="2">
        <v>18.2302</v>
      </c>
      <c r="E323" s="2">
        <v>388</v>
      </c>
      <c r="F323" s="2"/>
      <c r="G323" s="5"/>
      <c r="H323" s="8">
        <f t="shared" si="4"/>
        <v>-1.3650750710131299E-2</v>
      </c>
      <c r="I323" s="6"/>
      <c r="J323" s="6"/>
      <c r="K323" s="6"/>
    </row>
    <row r="324" spans="2:11" ht="13.5" x14ac:dyDescent="0.35">
      <c r="B324" s="3">
        <v>42472</v>
      </c>
      <c r="C324" s="2">
        <v>52</v>
      </c>
      <c r="D324" s="2">
        <v>17.971</v>
      </c>
      <c r="E324" s="2">
        <v>3859</v>
      </c>
      <c r="F324" s="2"/>
      <c r="G324" s="5"/>
      <c r="H324" s="8">
        <f t="shared" si="4"/>
        <v>-1.4218165461706393E-2</v>
      </c>
      <c r="I324" s="6"/>
      <c r="J324" s="6"/>
      <c r="K324" s="6"/>
    </row>
    <row r="325" spans="2:11" ht="13.5" x14ac:dyDescent="0.35">
      <c r="B325" s="3">
        <v>42473</v>
      </c>
      <c r="C325" s="2">
        <v>52</v>
      </c>
      <c r="D325" s="2">
        <v>17.971</v>
      </c>
      <c r="E325" s="2">
        <v>818</v>
      </c>
      <c r="F325" s="2"/>
      <c r="G325" s="5"/>
      <c r="H325" s="8">
        <f t="shared" si="4"/>
        <v>0</v>
      </c>
      <c r="I325" s="6"/>
      <c r="J325" s="6"/>
      <c r="K325" s="6"/>
    </row>
    <row r="326" spans="2:11" ht="13.5" x14ac:dyDescent="0.35">
      <c r="B326" s="3">
        <v>42474</v>
      </c>
      <c r="C326" s="2">
        <v>52</v>
      </c>
      <c r="D326" s="2">
        <v>17.971</v>
      </c>
      <c r="E326" s="2">
        <v>2393</v>
      </c>
      <c r="F326" s="2"/>
      <c r="G326" s="5"/>
      <c r="H326" s="8">
        <f t="shared" si="4"/>
        <v>0</v>
      </c>
      <c r="I326" s="6"/>
      <c r="J326" s="6"/>
      <c r="K326" s="6"/>
    </row>
    <row r="327" spans="2:11" ht="13.5" x14ac:dyDescent="0.35">
      <c r="B327" s="3">
        <v>42475</v>
      </c>
      <c r="C327" s="2">
        <v>53.59</v>
      </c>
      <c r="D327" s="2">
        <v>18.520499999999998</v>
      </c>
      <c r="E327" s="2">
        <v>10183</v>
      </c>
      <c r="F327" s="2"/>
      <c r="G327" s="5"/>
      <c r="H327" s="8">
        <f t="shared" ref="H327:H390" si="5">(D327-D326)/D326</f>
        <v>3.0577040787936025E-2</v>
      </c>
      <c r="I327" s="6"/>
      <c r="J327" s="6"/>
      <c r="K327" s="6"/>
    </row>
    <row r="328" spans="2:11" ht="13.5" x14ac:dyDescent="0.35">
      <c r="B328" s="3">
        <v>42478</v>
      </c>
      <c r="C328" s="2">
        <v>53.59</v>
      </c>
      <c r="D328" s="2">
        <v>18.520499999999998</v>
      </c>
      <c r="E328" s="2">
        <v>4948</v>
      </c>
      <c r="F328" s="2"/>
      <c r="G328" s="5"/>
      <c r="H328" s="8">
        <f t="shared" si="5"/>
        <v>0</v>
      </c>
      <c r="I328" s="6"/>
      <c r="J328" s="6"/>
      <c r="K328" s="6"/>
    </row>
    <row r="329" spans="2:11" ht="13.5" x14ac:dyDescent="0.35">
      <c r="B329" s="3">
        <v>42479</v>
      </c>
      <c r="C329" s="2">
        <v>54</v>
      </c>
      <c r="D329" s="2">
        <v>18.662199999999999</v>
      </c>
      <c r="E329" s="2">
        <v>2496</v>
      </c>
      <c r="F329" s="2"/>
      <c r="G329" s="5"/>
      <c r="H329" s="8">
        <f t="shared" si="5"/>
        <v>7.6509813449960945E-3</v>
      </c>
      <c r="I329" s="6"/>
      <c r="J329" s="6"/>
      <c r="K329" s="6"/>
    </row>
    <row r="330" spans="2:11" ht="13.5" x14ac:dyDescent="0.35">
      <c r="B330" s="3">
        <v>42480</v>
      </c>
      <c r="C330" s="2">
        <v>54.24</v>
      </c>
      <c r="D330" s="2">
        <v>18.745200000000001</v>
      </c>
      <c r="E330" s="2">
        <v>1053</v>
      </c>
      <c r="F330" s="2"/>
      <c r="G330" s="5"/>
      <c r="H330" s="8">
        <f t="shared" si="5"/>
        <v>4.4474927929184106E-3</v>
      </c>
      <c r="I330" s="6"/>
      <c r="J330" s="6"/>
      <c r="K330" s="6"/>
    </row>
    <row r="331" spans="2:11" ht="13.5" x14ac:dyDescent="0.35">
      <c r="B331" s="3">
        <v>42481</v>
      </c>
      <c r="C331" s="2">
        <v>54.78</v>
      </c>
      <c r="D331" s="2">
        <v>18.931799999999999</v>
      </c>
      <c r="E331" s="2">
        <v>2042</v>
      </c>
      <c r="F331" s="2"/>
      <c r="G331" s="5"/>
      <c r="H331" s="8">
        <f t="shared" si="5"/>
        <v>9.9545483643812029E-3</v>
      </c>
      <c r="I331" s="6"/>
      <c r="J331" s="6"/>
      <c r="K331" s="6"/>
    </row>
    <row r="332" spans="2:11" ht="13.5" x14ac:dyDescent="0.35">
      <c r="B332" s="3">
        <v>42482</v>
      </c>
      <c r="C332" s="2">
        <v>54.9</v>
      </c>
      <c r="D332" s="2">
        <v>18.973299999999998</v>
      </c>
      <c r="E332" s="2">
        <v>2346</v>
      </c>
      <c r="F332" s="2"/>
      <c r="G332" s="5"/>
      <c r="H332" s="8">
        <f t="shared" si="5"/>
        <v>2.1920789359701248E-3</v>
      </c>
      <c r="I332" s="6"/>
      <c r="J332" s="6"/>
      <c r="K332" s="6"/>
    </row>
    <row r="333" spans="2:11" ht="13.5" x14ac:dyDescent="0.35">
      <c r="B333" s="3">
        <v>42485</v>
      </c>
      <c r="C333" s="2">
        <v>55.5</v>
      </c>
      <c r="D333" s="2">
        <v>19.180599999999998</v>
      </c>
      <c r="E333" s="2">
        <v>2305</v>
      </c>
      <c r="F333" s="2"/>
      <c r="G333" s="5"/>
      <c r="H333" s="8">
        <f t="shared" si="5"/>
        <v>1.0925880052494825E-2</v>
      </c>
      <c r="I333" s="6"/>
      <c r="J333" s="6"/>
      <c r="K333" s="6"/>
    </row>
    <row r="334" spans="2:11" ht="13.5" x14ac:dyDescent="0.35">
      <c r="B334" s="3">
        <v>42486</v>
      </c>
      <c r="C334" s="2">
        <v>55.5</v>
      </c>
      <c r="D334" s="2">
        <v>19.180599999999998</v>
      </c>
      <c r="E334" s="2">
        <v>1788</v>
      </c>
      <c r="F334" s="2"/>
      <c r="G334" s="5"/>
      <c r="H334" s="8">
        <f t="shared" si="5"/>
        <v>0</v>
      </c>
      <c r="I334" s="6"/>
      <c r="J334" s="6"/>
      <c r="K334" s="6"/>
    </row>
    <row r="335" spans="2:11" ht="13.5" x14ac:dyDescent="0.35">
      <c r="B335" s="3">
        <v>42487</v>
      </c>
      <c r="C335" s="2">
        <v>55.88</v>
      </c>
      <c r="D335" s="2">
        <v>19.312000000000001</v>
      </c>
      <c r="E335" s="2">
        <v>5181</v>
      </c>
      <c r="F335" s="2"/>
      <c r="G335" s="5"/>
      <c r="H335" s="8">
        <f t="shared" si="5"/>
        <v>6.8506720332003621E-3</v>
      </c>
      <c r="I335" s="6"/>
      <c r="J335" s="6"/>
      <c r="K335" s="6"/>
    </row>
    <row r="336" spans="2:11" ht="13.5" x14ac:dyDescent="0.35">
      <c r="B336" s="3">
        <v>42488</v>
      </c>
      <c r="C336" s="2">
        <v>55.3</v>
      </c>
      <c r="D336" s="2">
        <v>19.111499999999999</v>
      </c>
      <c r="E336" s="2">
        <v>697</v>
      </c>
      <c r="F336" s="2"/>
      <c r="G336" s="5"/>
      <c r="H336" s="8">
        <f t="shared" si="5"/>
        <v>-1.0382145816072995E-2</v>
      </c>
      <c r="I336" s="6"/>
      <c r="J336" s="6"/>
      <c r="K336" s="6"/>
    </row>
    <row r="337" spans="2:11" ht="13.5" x14ac:dyDescent="0.35">
      <c r="B337" s="3">
        <v>42489</v>
      </c>
      <c r="C337" s="2">
        <v>54</v>
      </c>
      <c r="D337" s="2">
        <v>18.662199999999999</v>
      </c>
      <c r="E337" s="2">
        <v>5612</v>
      </c>
      <c r="F337" s="2"/>
      <c r="G337" s="5"/>
      <c r="H337" s="8">
        <f t="shared" si="5"/>
        <v>-2.3509405331868297E-2</v>
      </c>
      <c r="I337" s="6"/>
      <c r="J337" s="6"/>
      <c r="K337" s="6"/>
    </row>
    <row r="338" spans="2:11" ht="13.5" x14ac:dyDescent="0.35">
      <c r="B338" s="3">
        <v>42492</v>
      </c>
      <c r="C338" s="2">
        <v>52.85</v>
      </c>
      <c r="D338" s="2">
        <v>18.264800000000001</v>
      </c>
      <c r="E338" s="2">
        <v>3492</v>
      </c>
      <c r="F338" s="2"/>
      <c r="G338" s="5"/>
      <c r="H338" s="8">
        <f t="shared" si="5"/>
        <v>-2.1294381155490649E-2</v>
      </c>
      <c r="I338" s="6"/>
      <c r="J338" s="6"/>
      <c r="K338" s="6"/>
    </row>
    <row r="339" spans="2:11" ht="13.5" x14ac:dyDescent="0.35">
      <c r="B339" s="3">
        <v>42493</v>
      </c>
      <c r="C339" s="2">
        <v>52.13</v>
      </c>
      <c r="D339" s="2">
        <v>18.015999999999998</v>
      </c>
      <c r="E339" s="2">
        <v>3049</v>
      </c>
      <c r="F339" s="2"/>
      <c r="G339" s="5"/>
      <c r="H339" s="8">
        <f t="shared" si="5"/>
        <v>-1.3621829968026081E-2</v>
      </c>
      <c r="I339" s="6"/>
      <c r="J339" s="6"/>
      <c r="K339" s="6"/>
    </row>
    <row r="340" spans="2:11" ht="13.5" x14ac:dyDescent="0.35">
      <c r="B340" s="3">
        <v>42494</v>
      </c>
      <c r="C340" s="2">
        <v>54.34</v>
      </c>
      <c r="D340" s="2">
        <v>18.779699999999998</v>
      </c>
      <c r="E340" s="2">
        <v>2907</v>
      </c>
      <c r="F340" s="2"/>
      <c r="G340" s="5"/>
      <c r="H340" s="8">
        <f t="shared" si="5"/>
        <v>4.2390097690941389E-2</v>
      </c>
      <c r="I340" s="6"/>
      <c r="J340" s="6"/>
      <c r="K340" s="6"/>
    </row>
    <row r="341" spans="2:11" ht="13.5" x14ac:dyDescent="0.35">
      <c r="B341" s="3">
        <v>42495</v>
      </c>
      <c r="C341" s="2">
        <v>55.89</v>
      </c>
      <c r="D341" s="2">
        <v>19.3154</v>
      </c>
      <c r="E341" s="2">
        <v>3490</v>
      </c>
      <c r="F341" s="2"/>
      <c r="G341" s="5"/>
      <c r="H341" s="8">
        <f t="shared" si="5"/>
        <v>2.8525482302699304E-2</v>
      </c>
      <c r="I341" s="6"/>
      <c r="J341" s="6"/>
      <c r="K341" s="6"/>
    </row>
    <row r="342" spans="2:11" ht="13.5" x14ac:dyDescent="0.35">
      <c r="B342" s="3">
        <v>42496</v>
      </c>
      <c r="C342" s="2">
        <v>54.33</v>
      </c>
      <c r="D342" s="2">
        <v>18.776299999999999</v>
      </c>
      <c r="E342" s="2">
        <v>2436</v>
      </c>
      <c r="F342" s="2"/>
      <c r="G342" s="5"/>
      <c r="H342" s="8">
        <f t="shared" si="5"/>
        <v>-2.7910372034749539E-2</v>
      </c>
      <c r="I342" s="6"/>
      <c r="J342" s="6"/>
      <c r="K342" s="6"/>
    </row>
    <row r="343" spans="2:11" ht="13.5" x14ac:dyDescent="0.35">
      <c r="B343" s="3">
        <v>42499</v>
      </c>
      <c r="C343" s="2">
        <v>55.4</v>
      </c>
      <c r="D343" s="2">
        <v>19.146100000000001</v>
      </c>
      <c r="E343" s="2">
        <v>313</v>
      </c>
      <c r="F343" s="2"/>
      <c r="G343" s="5"/>
      <c r="H343" s="8">
        <f t="shared" si="5"/>
        <v>1.9695041089032528E-2</v>
      </c>
      <c r="I343" s="6"/>
      <c r="J343" s="6"/>
      <c r="K343" s="6"/>
    </row>
    <row r="344" spans="2:11" ht="13.5" x14ac:dyDescent="0.35">
      <c r="B344" s="3">
        <v>42500</v>
      </c>
      <c r="C344" s="2">
        <v>55.05</v>
      </c>
      <c r="D344" s="2">
        <v>19.025099999999998</v>
      </c>
      <c r="E344" s="2">
        <v>3314</v>
      </c>
      <c r="F344" s="2"/>
      <c r="G344" s="5"/>
      <c r="H344" s="8">
        <f t="shared" si="5"/>
        <v>-6.3198249251807011E-3</v>
      </c>
      <c r="I344" s="6"/>
      <c r="J344" s="6"/>
      <c r="K344" s="6"/>
    </row>
    <row r="345" spans="2:11" ht="13.5" x14ac:dyDescent="0.35">
      <c r="B345" s="3">
        <v>42501</v>
      </c>
      <c r="C345" s="2">
        <v>55.7</v>
      </c>
      <c r="D345" s="2">
        <v>19.249700000000001</v>
      </c>
      <c r="E345" s="2">
        <v>5225</v>
      </c>
      <c r="F345" s="2"/>
      <c r="G345" s="5"/>
      <c r="H345" s="8">
        <f t="shared" si="5"/>
        <v>1.1805457001540195E-2</v>
      </c>
      <c r="I345" s="6"/>
      <c r="J345" s="6"/>
      <c r="K345" s="6"/>
    </row>
    <row r="346" spans="2:11" ht="13.5" x14ac:dyDescent="0.35">
      <c r="B346" s="3">
        <v>42502</v>
      </c>
      <c r="C346" s="2">
        <v>54.95</v>
      </c>
      <c r="D346" s="2">
        <v>18.990500000000001</v>
      </c>
      <c r="E346" s="2">
        <v>2091</v>
      </c>
      <c r="F346" s="2"/>
      <c r="G346" s="5"/>
      <c r="H346" s="8">
        <f t="shared" si="5"/>
        <v>-1.346514491134926E-2</v>
      </c>
      <c r="I346" s="6"/>
      <c r="J346" s="6"/>
      <c r="K346" s="6"/>
    </row>
    <row r="347" spans="2:11" ht="13.5" x14ac:dyDescent="0.35">
      <c r="B347" s="3">
        <v>42503</v>
      </c>
      <c r="C347" s="2">
        <v>54.84</v>
      </c>
      <c r="D347" s="2">
        <v>18.952500000000001</v>
      </c>
      <c r="E347" s="2">
        <v>804</v>
      </c>
      <c r="F347" s="2"/>
      <c r="G347" s="5"/>
      <c r="H347" s="8">
        <f t="shared" si="5"/>
        <v>-2.0010005002501384E-3</v>
      </c>
      <c r="I347" s="6"/>
      <c r="J347" s="6"/>
      <c r="K347" s="6"/>
    </row>
    <row r="348" spans="2:11" ht="13.5" x14ac:dyDescent="0.35">
      <c r="B348" s="3">
        <v>42506</v>
      </c>
      <c r="C348" s="2">
        <v>54.89</v>
      </c>
      <c r="D348" s="2">
        <v>19.466200000000001</v>
      </c>
      <c r="E348" s="2">
        <v>449</v>
      </c>
      <c r="F348" s="2"/>
      <c r="G348" s="5"/>
      <c r="H348" s="8">
        <f t="shared" si="5"/>
        <v>2.7104603614298908E-2</v>
      </c>
      <c r="I348" s="6"/>
      <c r="J348" s="6"/>
      <c r="K348" s="6"/>
    </row>
    <row r="349" spans="2:11" ht="13.5" x14ac:dyDescent="0.35">
      <c r="B349" s="3">
        <v>42507</v>
      </c>
      <c r="C349" s="2">
        <v>53.5</v>
      </c>
      <c r="D349" s="2">
        <v>18.973299999999998</v>
      </c>
      <c r="E349" s="2">
        <v>2382</v>
      </c>
      <c r="F349" s="2"/>
      <c r="G349" s="5"/>
      <c r="H349" s="8">
        <f t="shared" si="5"/>
        <v>-2.532081248523093E-2</v>
      </c>
      <c r="I349" s="6"/>
      <c r="J349" s="6"/>
      <c r="K349" s="6"/>
    </row>
    <row r="350" spans="2:11" ht="13.5" x14ac:dyDescent="0.35">
      <c r="B350" s="3">
        <v>42508</v>
      </c>
      <c r="C350" s="2">
        <v>53</v>
      </c>
      <c r="D350" s="2">
        <v>18.7959</v>
      </c>
      <c r="E350" s="2">
        <v>357</v>
      </c>
      <c r="F350" s="2"/>
      <c r="G350" s="5"/>
      <c r="H350" s="8">
        <f t="shared" si="5"/>
        <v>-9.3499812894962224E-3</v>
      </c>
      <c r="I350" s="6"/>
      <c r="J350" s="6"/>
      <c r="K350" s="6"/>
    </row>
    <row r="351" spans="2:11" ht="13.5" x14ac:dyDescent="0.35">
      <c r="B351" s="3">
        <v>42509</v>
      </c>
      <c r="C351" s="2">
        <v>51.9</v>
      </c>
      <c r="D351" s="2">
        <v>18.405799999999999</v>
      </c>
      <c r="E351" s="2">
        <v>2487</v>
      </c>
      <c r="F351" s="2"/>
      <c r="G351" s="5"/>
      <c r="H351" s="8">
        <f t="shared" si="5"/>
        <v>-2.0754526253065845E-2</v>
      </c>
      <c r="I351" s="6"/>
      <c r="J351" s="6"/>
      <c r="K351" s="6"/>
    </row>
    <row r="352" spans="2:11" ht="13.5" x14ac:dyDescent="0.35">
      <c r="B352" s="3">
        <v>42510</v>
      </c>
      <c r="C352" s="2">
        <v>51.69</v>
      </c>
      <c r="D352" s="2">
        <v>18.331399999999999</v>
      </c>
      <c r="E352" s="2">
        <v>3270</v>
      </c>
      <c r="F352" s="2"/>
      <c r="G352" s="5"/>
      <c r="H352" s="8">
        <f t="shared" si="5"/>
        <v>-4.0422040878419132E-3</v>
      </c>
      <c r="I352" s="6"/>
      <c r="J352" s="6"/>
      <c r="K352" s="6"/>
    </row>
    <row r="353" spans="2:11" ht="13.5" x14ac:dyDescent="0.35">
      <c r="B353" s="3">
        <v>42513</v>
      </c>
      <c r="C353" s="2">
        <v>51.79</v>
      </c>
      <c r="D353" s="2">
        <v>18.366800000000001</v>
      </c>
      <c r="E353" s="2">
        <v>3501</v>
      </c>
      <c r="F353" s="2"/>
      <c r="G353" s="5"/>
      <c r="H353" s="8">
        <f t="shared" si="5"/>
        <v>1.9311127355249879E-3</v>
      </c>
      <c r="I353" s="6"/>
      <c r="J353" s="6"/>
      <c r="K353" s="6"/>
    </row>
    <row r="354" spans="2:11" ht="13.5" x14ac:dyDescent="0.35">
      <c r="B354" s="3">
        <v>42514</v>
      </c>
      <c r="C354" s="2">
        <v>52.95</v>
      </c>
      <c r="D354" s="2">
        <v>18.778199999999998</v>
      </c>
      <c r="E354" s="2">
        <v>5267</v>
      </c>
      <c r="F354" s="2"/>
      <c r="G354" s="5"/>
      <c r="H354" s="8">
        <f t="shared" si="5"/>
        <v>2.2399111440207158E-2</v>
      </c>
      <c r="I354" s="6"/>
      <c r="J354" s="6"/>
      <c r="K354" s="6"/>
    </row>
    <row r="355" spans="2:11" ht="13.5" x14ac:dyDescent="0.35">
      <c r="B355" s="3">
        <v>42515</v>
      </c>
      <c r="C355" s="2">
        <v>53.5</v>
      </c>
      <c r="D355" s="2">
        <v>18.973299999999998</v>
      </c>
      <c r="E355" s="2">
        <v>3074</v>
      </c>
      <c r="F355" s="2"/>
      <c r="G355" s="5"/>
      <c r="H355" s="8">
        <f t="shared" si="5"/>
        <v>1.0389707213683956E-2</v>
      </c>
      <c r="I355" s="6"/>
      <c r="J355" s="6"/>
      <c r="K355" s="6"/>
    </row>
    <row r="356" spans="2:11" ht="13.5" x14ac:dyDescent="0.35">
      <c r="B356" s="3">
        <v>42516</v>
      </c>
      <c r="C356" s="2">
        <v>53.5</v>
      </c>
      <c r="D356" s="2">
        <v>18.973299999999998</v>
      </c>
      <c r="E356" s="2">
        <v>6092</v>
      </c>
      <c r="F356" s="2"/>
      <c r="G356" s="5"/>
      <c r="H356" s="8">
        <f t="shared" si="5"/>
        <v>0</v>
      </c>
      <c r="I356" s="6"/>
      <c r="J356" s="6"/>
      <c r="K356" s="6"/>
    </row>
    <row r="357" spans="2:11" ht="13.5" x14ac:dyDescent="0.35">
      <c r="B357" s="3">
        <v>42517</v>
      </c>
      <c r="C357" s="2">
        <v>53.89</v>
      </c>
      <c r="D357" s="2">
        <v>19.111599999999999</v>
      </c>
      <c r="E357" s="2">
        <v>3168</v>
      </c>
      <c r="F357" s="2"/>
      <c r="G357" s="5"/>
      <c r="H357" s="8">
        <f t="shared" si="5"/>
        <v>7.2891905994213442E-3</v>
      </c>
      <c r="I357" s="6"/>
      <c r="J357" s="6"/>
      <c r="K357" s="6"/>
    </row>
    <row r="358" spans="2:11" ht="13.5" x14ac:dyDescent="0.35">
      <c r="B358" s="3">
        <v>42520</v>
      </c>
      <c r="C358" s="2">
        <v>54.1</v>
      </c>
      <c r="D358" s="2">
        <v>19.186</v>
      </c>
      <c r="E358" s="2">
        <v>5799</v>
      </c>
      <c r="F358" s="2"/>
      <c r="G358" s="5"/>
      <c r="H358" s="8">
        <f t="shared" si="5"/>
        <v>3.8929236693945402E-3</v>
      </c>
      <c r="I358" s="6"/>
      <c r="J358" s="6"/>
      <c r="K358" s="6"/>
    </row>
    <row r="359" spans="2:11" ht="13.5" x14ac:dyDescent="0.35">
      <c r="B359" s="3">
        <v>42521</v>
      </c>
      <c r="C359" s="2">
        <v>54.6</v>
      </c>
      <c r="D359" s="2">
        <v>19.363399999999999</v>
      </c>
      <c r="E359" s="2">
        <v>4288</v>
      </c>
      <c r="F359" s="2"/>
      <c r="G359" s="5"/>
      <c r="H359" s="8">
        <f t="shared" si="5"/>
        <v>9.2463254456373739E-3</v>
      </c>
      <c r="I359" s="6"/>
      <c r="J359" s="6"/>
      <c r="K359" s="6"/>
    </row>
    <row r="360" spans="2:11" ht="13.5" x14ac:dyDescent="0.35">
      <c r="B360" s="3">
        <v>42522</v>
      </c>
      <c r="C360" s="2">
        <v>37.799999999999997</v>
      </c>
      <c r="D360" s="2">
        <v>20.2041</v>
      </c>
      <c r="E360" s="2">
        <v>29364</v>
      </c>
      <c r="F360" s="2"/>
      <c r="G360" s="5"/>
      <c r="H360" s="8">
        <f t="shared" si="5"/>
        <v>4.3416961897187571E-2</v>
      </c>
      <c r="I360" s="6"/>
      <c r="J360" s="6"/>
      <c r="K360" s="6"/>
    </row>
    <row r="361" spans="2:11" ht="13.5" x14ac:dyDescent="0.35">
      <c r="B361" s="3">
        <v>42523</v>
      </c>
      <c r="C361" s="2">
        <v>40</v>
      </c>
      <c r="D361" s="2">
        <v>21.38</v>
      </c>
      <c r="E361" s="2">
        <v>32043</v>
      </c>
      <c r="F361" s="2"/>
      <c r="G361" s="5"/>
      <c r="H361" s="8">
        <f t="shared" si="5"/>
        <v>5.8201058201058128E-2</v>
      </c>
      <c r="I361" s="6"/>
      <c r="J361" s="6"/>
      <c r="K361" s="6"/>
    </row>
    <row r="362" spans="2:11" ht="13.5" x14ac:dyDescent="0.35">
      <c r="B362" s="3">
        <v>42524</v>
      </c>
      <c r="C362" s="2">
        <v>41.8</v>
      </c>
      <c r="D362" s="2">
        <v>22.342099999999999</v>
      </c>
      <c r="E362" s="2">
        <v>39088</v>
      </c>
      <c r="F362" s="2"/>
      <c r="G362" s="5"/>
      <c r="H362" s="8">
        <f t="shared" si="5"/>
        <v>4.4999999999999978E-2</v>
      </c>
      <c r="I362" s="6"/>
      <c r="J362" s="6"/>
      <c r="K362" s="6"/>
    </row>
    <row r="363" spans="2:11" ht="13.5" x14ac:dyDescent="0.35">
      <c r="B363" s="3">
        <v>42527</v>
      </c>
      <c r="C363" s="2">
        <v>42.88</v>
      </c>
      <c r="D363" s="2">
        <v>22.9193</v>
      </c>
      <c r="E363" s="2">
        <v>4659</v>
      </c>
      <c r="F363" s="2"/>
      <c r="G363" s="5"/>
      <c r="H363" s="8">
        <f t="shared" si="5"/>
        <v>2.5834635061162618E-2</v>
      </c>
      <c r="I363" s="6"/>
      <c r="J363" s="6"/>
      <c r="K363" s="6"/>
    </row>
    <row r="364" spans="2:11" ht="13.5" x14ac:dyDescent="0.35">
      <c r="B364" s="3">
        <v>42528</v>
      </c>
      <c r="C364" s="2">
        <v>42.4</v>
      </c>
      <c r="D364" s="2">
        <v>22.662800000000001</v>
      </c>
      <c r="E364" s="2">
        <v>3205</v>
      </c>
      <c r="F364" s="2"/>
      <c r="G364" s="5"/>
      <c r="H364" s="8">
        <f t="shared" si="5"/>
        <v>-1.119144127438443E-2</v>
      </c>
      <c r="I364" s="6"/>
      <c r="J364" s="6"/>
      <c r="K364" s="6"/>
    </row>
    <row r="365" spans="2:11" ht="13.5" x14ac:dyDescent="0.35">
      <c r="B365" s="3">
        <v>42529</v>
      </c>
      <c r="C365" s="2">
        <v>41.8</v>
      </c>
      <c r="D365" s="2">
        <v>22.342099999999999</v>
      </c>
      <c r="E365" s="2">
        <v>5262</v>
      </c>
      <c r="F365" s="2"/>
      <c r="G365" s="5"/>
      <c r="H365" s="8">
        <f t="shared" si="5"/>
        <v>-1.4150943396226513E-2</v>
      </c>
      <c r="I365" s="6"/>
      <c r="J365" s="6"/>
      <c r="K365" s="6"/>
    </row>
    <row r="366" spans="2:11" ht="13.5" x14ac:dyDescent="0.35">
      <c r="B366" s="3">
        <v>42530</v>
      </c>
      <c r="C366" s="2">
        <v>42.45</v>
      </c>
      <c r="D366" s="2">
        <v>22.689499999999999</v>
      </c>
      <c r="E366" s="2">
        <v>3973</v>
      </c>
      <c r="F366" s="2"/>
      <c r="G366" s="5"/>
      <c r="H366" s="8">
        <f t="shared" si="5"/>
        <v>1.5549120270699728E-2</v>
      </c>
      <c r="I366" s="6"/>
      <c r="J366" s="6"/>
      <c r="K366" s="6"/>
    </row>
    <row r="367" spans="2:11" ht="13.5" x14ac:dyDescent="0.35">
      <c r="B367" s="3">
        <v>42531</v>
      </c>
      <c r="C367" s="2">
        <v>42</v>
      </c>
      <c r="D367" s="2">
        <v>22.449000000000002</v>
      </c>
      <c r="E367" s="2">
        <v>6401</v>
      </c>
      <c r="F367" s="2"/>
      <c r="G367" s="5"/>
      <c r="H367" s="8">
        <f t="shared" si="5"/>
        <v>-1.0599616562727133E-2</v>
      </c>
      <c r="I367" s="6"/>
      <c r="J367" s="6"/>
      <c r="K367" s="6"/>
    </row>
    <row r="368" spans="2:11" ht="13.5" x14ac:dyDescent="0.35">
      <c r="B368" s="3">
        <v>42534</v>
      </c>
      <c r="C368" s="2">
        <v>43.3</v>
      </c>
      <c r="D368" s="2">
        <v>23.143799999999999</v>
      </c>
      <c r="E368" s="2">
        <v>24389</v>
      </c>
      <c r="F368" s="2"/>
      <c r="G368" s="5"/>
      <c r="H368" s="8">
        <f t="shared" si="5"/>
        <v>3.0950153681678343E-2</v>
      </c>
      <c r="I368" s="6"/>
      <c r="J368" s="6"/>
      <c r="K368" s="6"/>
    </row>
    <row r="369" spans="2:11" ht="13.5" x14ac:dyDescent="0.35">
      <c r="B369" s="3">
        <v>42535</v>
      </c>
      <c r="C369" s="2">
        <v>43.9</v>
      </c>
      <c r="D369" s="2">
        <v>23.464500000000001</v>
      </c>
      <c r="E369" s="2">
        <v>12143</v>
      </c>
      <c r="F369" s="2"/>
      <c r="G369" s="5"/>
      <c r="H369" s="8">
        <f t="shared" si="5"/>
        <v>1.3856842869364677E-2</v>
      </c>
      <c r="I369" s="6"/>
      <c r="J369" s="6"/>
      <c r="K369" s="6"/>
    </row>
    <row r="370" spans="2:11" ht="13.5" x14ac:dyDescent="0.35">
      <c r="B370" s="3">
        <v>42536</v>
      </c>
      <c r="C370" s="2">
        <v>44.48</v>
      </c>
      <c r="D370" s="2">
        <v>23.7745</v>
      </c>
      <c r="E370" s="2">
        <v>9668</v>
      </c>
      <c r="F370" s="2"/>
      <c r="G370" s="5"/>
      <c r="H370" s="8">
        <f t="shared" si="5"/>
        <v>1.3211447079630876E-2</v>
      </c>
      <c r="I370" s="6"/>
      <c r="J370" s="6"/>
      <c r="K370" s="6"/>
    </row>
    <row r="371" spans="2:11" ht="13.5" x14ac:dyDescent="0.35">
      <c r="B371" s="3">
        <v>42537</v>
      </c>
      <c r="C371" s="2">
        <v>45.8</v>
      </c>
      <c r="D371" s="2">
        <v>24.4801</v>
      </c>
      <c r="E371" s="2">
        <v>30506</v>
      </c>
      <c r="F371" s="2"/>
      <c r="G371" s="5"/>
      <c r="H371" s="8">
        <f t="shared" si="5"/>
        <v>2.9678857599528926E-2</v>
      </c>
      <c r="I371" s="6"/>
      <c r="J371" s="6"/>
      <c r="K371" s="6"/>
    </row>
    <row r="372" spans="2:11" ht="13.5" x14ac:dyDescent="0.35">
      <c r="B372" s="3">
        <v>42538</v>
      </c>
      <c r="C372" s="2">
        <v>47.5</v>
      </c>
      <c r="D372" s="2">
        <v>25.3887</v>
      </c>
      <c r="E372" s="2">
        <v>13411</v>
      </c>
      <c r="F372" s="2"/>
      <c r="G372" s="5"/>
      <c r="H372" s="8">
        <f t="shared" si="5"/>
        <v>3.7115861454814311E-2</v>
      </c>
      <c r="I372" s="6"/>
      <c r="J372" s="6"/>
      <c r="K372" s="6"/>
    </row>
    <row r="373" spans="2:11" ht="13.5" x14ac:dyDescent="0.35">
      <c r="B373" s="3">
        <v>42541</v>
      </c>
      <c r="C373" s="2">
        <v>48.21</v>
      </c>
      <c r="D373" s="2">
        <v>25.7682</v>
      </c>
      <c r="E373" s="2">
        <v>17954</v>
      </c>
      <c r="F373" s="2"/>
      <c r="G373" s="5"/>
      <c r="H373" s="8">
        <f t="shared" si="5"/>
        <v>1.4947594796110087E-2</v>
      </c>
      <c r="I373" s="6"/>
      <c r="J373" s="6"/>
      <c r="K373" s="6"/>
    </row>
    <row r="374" spans="2:11" ht="13.5" x14ac:dyDescent="0.35">
      <c r="B374" s="3">
        <v>42542</v>
      </c>
      <c r="C374" s="2">
        <v>48.78</v>
      </c>
      <c r="D374" s="2">
        <v>26.072900000000001</v>
      </c>
      <c r="E374" s="2">
        <v>11821</v>
      </c>
      <c r="F374" s="2"/>
      <c r="G374" s="5"/>
      <c r="H374" s="8">
        <f t="shared" si="5"/>
        <v>1.1824652090561251E-2</v>
      </c>
      <c r="I374" s="6"/>
      <c r="J374" s="6"/>
      <c r="K374" s="6"/>
    </row>
    <row r="375" spans="2:11" ht="13.5" x14ac:dyDescent="0.35">
      <c r="B375" s="3">
        <v>42543</v>
      </c>
      <c r="C375" s="2">
        <v>48.4</v>
      </c>
      <c r="D375" s="2">
        <v>25.869800000000001</v>
      </c>
      <c r="E375" s="2">
        <v>8953</v>
      </c>
      <c r="F375" s="2"/>
      <c r="G375" s="5"/>
      <c r="H375" s="8">
        <f t="shared" si="5"/>
        <v>-7.7896973485879657E-3</v>
      </c>
      <c r="I375" s="6"/>
      <c r="J375" s="6"/>
      <c r="K375" s="6"/>
    </row>
    <row r="376" spans="2:11" ht="13.5" x14ac:dyDescent="0.35">
      <c r="B376" s="3">
        <v>42544</v>
      </c>
      <c r="C376" s="2">
        <v>47.8</v>
      </c>
      <c r="D376" s="2">
        <v>25.549099999999999</v>
      </c>
      <c r="E376" s="2">
        <v>18656</v>
      </c>
      <c r="F376" s="2"/>
      <c r="G376" s="5"/>
      <c r="H376" s="8">
        <f t="shared" si="5"/>
        <v>-1.2396694214876118E-2</v>
      </c>
      <c r="I376" s="6"/>
      <c r="J376" s="6"/>
      <c r="K376" s="6"/>
    </row>
    <row r="377" spans="2:11" ht="13.5" x14ac:dyDescent="0.35">
      <c r="B377" s="3">
        <v>42545</v>
      </c>
      <c r="C377" s="2">
        <v>44.89</v>
      </c>
      <c r="D377" s="2">
        <v>23.9937</v>
      </c>
      <c r="E377" s="2">
        <v>7337</v>
      </c>
      <c r="F377" s="2"/>
      <c r="G377" s="5"/>
      <c r="H377" s="8">
        <f t="shared" si="5"/>
        <v>-6.0878856789475903E-2</v>
      </c>
      <c r="I377" s="6"/>
      <c r="J377" s="6"/>
      <c r="K377" s="6"/>
    </row>
    <row r="378" spans="2:11" ht="13.5" x14ac:dyDescent="0.35">
      <c r="B378" s="3">
        <v>42548</v>
      </c>
      <c r="C378" s="2">
        <v>44.89</v>
      </c>
      <c r="D378" s="2">
        <v>23.9937</v>
      </c>
      <c r="E378" s="2">
        <v>0</v>
      </c>
      <c r="F378" s="2"/>
      <c r="G378" s="5"/>
      <c r="H378" s="8">
        <f t="shared" si="5"/>
        <v>0</v>
      </c>
      <c r="I378" s="6"/>
      <c r="J378" s="6"/>
      <c r="K378" s="6"/>
    </row>
    <row r="379" spans="2:11" ht="13.5" x14ac:dyDescent="0.35">
      <c r="B379" s="3">
        <v>42549</v>
      </c>
      <c r="C379" s="2">
        <v>42.16</v>
      </c>
      <c r="D379" s="2">
        <v>22.534500000000001</v>
      </c>
      <c r="E379" s="2">
        <v>18873</v>
      </c>
      <c r="F379" s="2"/>
      <c r="G379" s="5"/>
      <c r="H379" s="8">
        <f t="shared" si="5"/>
        <v>-6.0815964190599994E-2</v>
      </c>
      <c r="I379" s="6"/>
      <c r="J379" s="6"/>
      <c r="K379" s="6"/>
    </row>
    <row r="380" spans="2:11" ht="13.5" x14ac:dyDescent="0.35">
      <c r="B380" s="3">
        <v>42550</v>
      </c>
      <c r="C380" s="2">
        <v>40.270000000000003</v>
      </c>
      <c r="D380" s="2">
        <v>21.5243</v>
      </c>
      <c r="E380" s="2">
        <v>0</v>
      </c>
      <c r="F380" s="2"/>
      <c r="G380" s="5"/>
      <c r="H380" s="8">
        <f t="shared" si="5"/>
        <v>-4.4829039916572416E-2</v>
      </c>
      <c r="I380" s="6"/>
      <c r="J380" s="6"/>
      <c r="K380" s="6"/>
    </row>
    <row r="381" spans="2:11" ht="13.5" x14ac:dyDescent="0.35">
      <c r="B381" s="3">
        <v>42551</v>
      </c>
      <c r="C381" s="2">
        <v>42.72</v>
      </c>
      <c r="D381" s="2">
        <v>22.8338</v>
      </c>
      <c r="E381" s="2">
        <v>55535</v>
      </c>
      <c r="F381" s="2"/>
      <c r="G381" s="5"/>
      <c r="H381" s="8">
        <f t="shared" si="5"/>
        <v>6.08382154123479E-2</v>
      </c>
      <c r="I381" s="6"/>
      <c r="J381" s="6"/>
      <c r="K381" s="6"/>
    </row>
    <row r="382" spans="2:11" ht="13.5" x14ac:dyDescent="0.35">
      <c r="B382" s="3">
        <v>42552</v>
      </c>
      <c r="C382" s="2">
        <v>43.78</v>
      </c>
      <c r="D382" s="2">
        <v>23.400400000000001</v>
      </c>
      <c r="E382" s="2">
        <v>33946</v>
      </c>
      <c r="F382" s="2"/>
      <c r="G382" s="5"/>
      <c r="H382" s="8">
        <f t="shared" si="5"/>
        <v>2.4814091390832935E-2</v>
      </c>
      <c r="I382" s="6"/>
      <c r="J382" s="6"/>
      <c r="K382" s="6"/>
    </row>
    <row r="383" spans="2:11" ht="13.5" x14ac:dyDescent="0.35">
      <c r="B383" s="3">
        <v>42555</v>
      </c>
      <c r="C383" s="2">
        <v>43</v>
      </c>
      <c r="D383" s="2">
        <v>22.983499999999999</v>
      </c>
      <c r="E383" s="2">
        <v>3962</v>
      </c>
      <c r="F383" s="2"/>
      <c r="G383" s="5"/>
      <c r="H383" s="8">
        <f t="shared" si="5"/>
        <v>-1.7815934770345883E-2</v>
      </c>
      <c r="I383" s="6"/>
      <c r="J383" s="6"/>
      <c r="K383" s="6"/>
    </row>
    <row r="384" spans="2:11" ht="13.5" x14ac:dyDescent="0.35">
      <c r="B384" s="3">
        <v>42559</v>
      </c>
      <c r="C384" s="2">
        <v>43.5</v>
      </c>
      <c r="D384" s="2">
        <v>23.250699999999998</v>
      </c>
      <c r="E384" s="2">
        <v>3065</v>
      </c>
      <c r="F384" s="2"/>
      <c r="G384" s="5"/>
      <c r="H384" s="8">
        <f t="shared" si="5"/>
        <v>1.1625731503034743E-2</v>
      </c>
      <c r="I384" s="6"/>
      <c r="J384" s="6"/>
      <c r="K384" s="6"/>
    </row>
    <row r="385" spans="2:11" ht="13.5" x14ac:dyDescent="0.35">
      <c r="B385" s="3">
        <v>42562</v>
      </c>
      <c r="C385" s="2">
        <v>43.79</v>
      </c>
      <c r="D385" s="2">
        <v>23.4057</v>
      </c>
      <c r="E385" s="2">
        <v>1945</v>
      </c>
      <c r="F385" s="2"/>
      <c r="G385" s="5"/>
      <c r="H385" s="8">
        <f t="shared" si="5"/>
        <v>6.666465955863744E-3</v>
      </c>
      <c r="I385" s="6"/>
      <c r="J385" s="6"/>
      <c r="K385" s="6"/>
    </row>
    <row r="386" spans="2:11" ht="13.5" x14ac:dyDescent="0.35">
      <c r="B386" s="3">
        <v>42563</v>
      </c>
      <c r="C386" s="2">
        <v>44.64</v>
      </c>
      <c r="D386" s="2">
        <v>23.86</v>
      </c>
      <c r="E386" s="2">
        <v>5107</v>
      </c>
      <c r="F386" s="2"/>
      <c r="G386" s="5"/>
      <c r="H386" s="8">
        <f t="shared" si="5"/>
        <v>1.9409801885865406E-2</v>
      </c>
      <c r="I386" s="6"/>
      <c r="J386" s="6"/>
      <c r="K386" s="6"/>
    </row>
    <row r="387" spans="2:11" ht="13.5" x14ac:dyDescent="0.35">
      <c r="B387" s="3">
        <v>42564</v>
      </c>
      <c r="C387" s="2">
        <v>45.49</v>
      </c>
      <c r="D387" s="2">
        <v>24.314399999999999</v>
      </c>
      <c r="E387" s="2">
        <v>17595</v>
      </c>
      <c r="F387" s="2"/>
      <c r="G387" s="5"/>
      <c r="H387" s="8">
        <f t="shared" si="5"/>
        <v>1.9044425817267379E-2</v>
      </c>
      <c r="I387" s="6"/>
      <c r="J387" s="6"/>
      <c r="K387" s="6"/>
    </row>
    <row r="388" spans="2:11" ht="13.5" x14ac:dyDescent="0.35">
      <c r="B388" s="3">
        <v>42565</v>
      </c>
      <c r="C388" s="2">
        <v>45.5</v>
      </c>
      <c r="D388" s="2">
        <v>24.319700000000001</v>
      </c>
      <c r="E388" s="2">
        <v>6141</v>
      </c>
      <c r="F388" s="2"/>
      <c r="G388" s="5"/>
      <c r="H388" s="8">
        <f t="shared" si="5"/>
        <v>2.1797782384109249E-4</v>
      </c>
      <c r="I388" s="6"/>
      <c r="J388" s="6"/>
      <c r="K388" s="6"/>
    </row>
    <row r="389" spans="2:11" ht="13.5" x14ac:dyDescent="0.35">
      <c r="B389" s="3">
        <v>42566</v>
      </c>
      <c r="C389" s="2">
        <v>45</v>
      </c>
      <c r="D389" s="2">
        <v>24.052499999999998</v>
      </c>
      <c r="E389" s="2">
        <v>37910</v>
      </c>
      <c r="F389" s="2"/>
      <c r="G389" s="5"/>
      <c r="H389" s="8">
        <f t="shared" si="5"/>
        <v>-1.0986977635415014E-2</v>
      </c>
      <c r="I389" s="6"/>
      <c r="J389" s="6"/>
      <c r="K389" s="6"/>
    </row>
    <row r="390" spans="2:11" ht="13.5" x14ac:dyDescent="0.35">
      <c r="B390" s="3">
        <v>42569</v>
      </c>
      <c r="C390" s="2">
        <v>45.4</v>
      </c>
      <c r="D390" s="2">
        <v>24.266300000000001</v>
      </c>
      <c r="E390" s="2">
        <v>3777</v>
      </c>
      <c r="F390" s="2"/>
      <c r="G390" s="5"/>
      <c r="H390" s="8">
        <f t="shared" si="5"/>
        <v>8.8888888888889999E-3</v>
      </c>
      <c r="I390" s="6"/>
      <c r="J390" s="6"/>
      <c r="K390" s="6"/>
    </row>
    <row r="391" spans="2:11" ht="13.5" x14ac:dyDescent="0.35">
      <c r="B391" s="3">
        <v>42570</v>
      </c>
      <c r="C391" s="2">
        <v>44.99</v>
      </c>
      <c r="D391" s="2">
        <v>24.0471</v>
      </c>
      <c r="E391" s="2">
        <v>1841</v>
      </c>
      <c r="F391" s="2"/>
      <c r="G391" s="5"/>
      <c r="H391" s="8">
        <f t="shared" ref="H391:H454" si="6">(D391-D390)/D390</f>
        <v>-9.0331035221686336E-3</v>
      </c>
      <c r="I391" s="6"/>
      <c r="J391" s="6"/>
      <c r="K391" s="6"/>
    </row>
    <row r="392" spans="2:11" ht="13.5" x14ac:dyDescent="0.35">
      <c r="B392" s="3">
        <v>42571</v>
      </c>
      <c r="C392" s="2">
        <v>44.69</v>
      </c>
      <c r="D392" s="2">
        <v>23.886800000000001</v>
      </c>
      <c r="E392" s="2">
        <v>5177</v>
      </c>
      <c r="F392" s="2"/>
      <c r="G392" s="5"/>
      <c r="H392" s="8">
        <f t="shared" si="6"/>
        <v>-6.6660844758827239E-3</v>
      </c>
      <c r="I392" s="6"/>
      <c r="J392" s="6"/>
      <c r="K392" s="6"/>
    </row>
    <row r="393" spans="2:11" ht="13.5" x14ac:dyDescent="0.35">
      <c r="B393" s="3">
        <v>42572</v>
      </c>
      <c r="C393" s="2">
        <v>44.5</v>
      </c>
      <c r="D393" s="2">
        <v>23.7852</v>
      </c>
      <c r="E393" s="2">
        <v>2380</v>
      </c>
      <c r="F393" s="2"/>
      <c r="G393" s="5"/>
      <c r="H393" s="8">
        <f t="shared" si="6"/>
        <v>-4.2533951806018903E-3</v>
      </c>
      <c r="I393" s="6"/>
      <c r="J393" s="6"/>
      <c r="K393" s="6"/>
    </row>
    <row r="394" spans="2:11" ht="13.5" x14ac:dyDescent="0.35">
      <c r="B394" s="3">
        <v>42573</v>
      </c>
      <c r="C394" s="2">
        <v>44</v>
      </c>
      <c r="D394" s="2">
        <v>23.518000000000001</v>
      </c>
      <c r="E394" s="2">
        <v>2597</v>
      </c>
      <c r="F394" s="2"/>
      <c r="G394" s="5"/>
      <c r="H394" s="8">
        <f t="shared" si="6"/>
        <v>-1.123387652826123E-2</v>
      </c>
      <c r="I394" s="6"/>
      <c r="J394" s="6"/>
      <c r="K394" s="6"/>
    </row>
    <row r="395" spans="2:11" ht="13.5" x14ac:dyDescent="0.35">
      <c r="B395" s="3">
        <v>42577</v>
      </c>
      <c r="C395" s="2">
        <v>43</v>
      </c>
      <c r="D395" s="2">
        <v>22.983499999999999</v>
      </c>
      <c r="E395" s="2">
        <v>3398</v>
      </c>
      <c r="F395" s="2"/>
      <c r="G395" s="5"/>
      <c r="H395" s="8">
        <f t="shared" si="6"/>
        <v>-2.2727272727272783E-2</v>
      </c>
      <c r="I395" s="6"/>
      <c r="J395" s="6"/>
      <c r="K395" s="6"/>
    </row>
    <row r="396" spans="2:11" ht="13.5" x14ac:dyDescent="0.35">
      <c r="B396" s="3">
        <v>42578</v>
      </c>
      <c r="C396" s="2">
        <v>42.74</v>
      </c>
      <c r="D396" s="2">
        <v>22.8445</v>
      </c>
      <c r="E396" s="2">
        <v>13083</v>
      </c>
      <c r="F396" s="2"/>
      <c r="G396" s="5"/>
      <c r="H396" s="8">
        <f t="shared" si="6"/>
        <v>-6.0478169121325883E-3</v>
      </c>
      <c r="I396" s="6"/>
      <c r="J396" s="6"/>
      <c r="K396" s="6"/>
    </row>
    <row r="397" spans="2:11" ht="13.5" x14ac:dyDescent="0.35">
      <c r="B397" s="3">
        <v>42579</v>
      </c>
      <c r="C397" s="2">
        <v>42.5</v>
      </c>
      <c r="D397" s="2">
        <v>22.716200000000001</v>
      </c>
      <c r="E397" s="2">
        <v>3542</v>
      </c>
      <c r="F397" s="2"/>
      <c r="G397" s="5"/>
      <c r="H397" s="8">
        <f t="shared" si="6"/>
        <v>-5.6162314780362635E-3</v>
      </c>
      <c r="I397" s="6"/>
      <c r="J397" s="6"/>
      <c r="K397" s="6"/>
    </row>
    <row r="398" spans="2:11" ht="13.5" x14ac:dyDescent="0.35">
      <c r="B398" s="3">
        <v>42580</v>
      </c>
      <c r="C398" s="2">
        <v>42.5</v>
      </c>
      <c r="D398" s="2">
        <v>22.716200000000001</v>
      </c>
      <c r="E398" s="2">
        <v>1272</v>
      </c>
      <c r="F398" s="2"/>
      <c r="G398" s="5"/>
      <c r="H398" s="8">
        <f t="shared" si="6"/>
        <v>0</v>
      </c>
      <c r="I398" s="6"/>
      <c r="J398" s="6"/>
      <c r="K398" s="6"/>
    </row>
    <row r="399" spans="2:11" ht="13.5" x14ac:dyDescent="0.35">
      <c r="B399" s="3">
        <v>42583</v>
      </c>
      <c r="C399" s="2">
        <v>42.4</v>
      </c>
      <c r="D399" s="2">
        <v>22.662800000000001</v>
      </c>
      <c r="E399" s="2">
        <v>2472</v>
      </c>
      <c r="F399" s="2"/>
      <c r="G399" s="5"/>
      <c r="H399" s="8">
        <f t="shared" si="6"/>
        <v>-2.3507452831019226E-3</v>
      </c>
      <c r="I399" s="6"/>
      <c r="J399" s="6"/>
      <c r="K399" s="6"/>
    </row>
    <row r="400" spans="2:11" ht="13.5" x14ac:dyDescent="0.35">
      <c r="B400" s="3">
        <v>42584</v>
      </c>
      <c r="C400" s="2">
        <v>41.5</v>
      </c>
      <c r="D400" s="2">
        <v>22.181699999999999</v>
      </c>
      <c r="E400" s="2">
        <v>41914</v>
      </c>
      <c r="F400" s="2"/>
      <c r="G400" s="5"/>
      <c r="H400" s="8">
        <f t="shared" si="6"/>
        <v>-2.1228621353054405E-2</v>
      </c>
      <c r="I400" s="6"/>
      <c r="J400" s="6"/>
      <c r="K400" s="6"/>
    </row>
    <row r="401" spans="2:11" ht="13.5" x14ac:dyDescent="0.35">
      <c r="B401" s="3">
        <v>42585</v>
      </c>
      <c r="C401" s="2">
        <v>41.5</v>
      </c>
      <c r="D401" s="2">
        <v>22.181699999999999</v>
      </c>
      <c r="E401" s="2">
        <v>2357</v>
      </c>
      <c r="F401" s="2"/>
      <c r="G401" s="5"/>
      <c r="H401" s="8">
        <f t="shared" si="6"/>
        <v>0</v>
      </c>
      <c r="I401" s="6"/>
      <c r="J401" s="6"/>
      <c r="K401" s="6"/>
    </row>
    <row r="402" spans="2:11" ht="13.5" x14ac:dyDescent="0.35">
      <c r="B402" s="3">
        <v>42586</v>
      </c>
      <c r="C402" s="2">
        <v>42.09</v>
      </c>
      <c r="D402" s="2">
        <v>22.4971</v>
      </c>
      <c r="E402" s="2">
        <v>2830</v>
      </c>
      <c r="F402" s="2"/>
      <c r="G402" s="5"/>
      <c r="H402" s="8">
        <f t="shared" si="6"/>
        <v>1.4218928215601164E-2</v>
      </c>
      <c r="I402" s="6"/>
      <c r="J402" s="6"/>
      <c r="K402" s="6"/>
    </row>
    <row r="403" spans="2:11" ht="13.5" x14ac:dyDescent="0.35">
      <c r="B403" s="3">
        <v>42587</v>
      </c>
      <c r="C403" s="2">
        <v>42.5</v>
      </c>
      <c r="D403" s="2">
        <v>22.716200000000001</v>
      </c>
      <c r="E403" s="2">
        <v>4621</v>
      </c>
      <c r="F403" s="2"/>
      <c r="G403" s="5"/>
      <c r="H403" s="8">
        <f t="shared" si="6"/>
        <v>9.7390330309240283E-3</v>
      </c>
      <c r="I403" s="6"/>
      <c r="J403" s="6"/>
      <c r="K403" s="6"/>
    </row>
    <row r="404" spans="2:11" ht="13.5" x14ac:dyDescent="0.35">
      <c r="B404" s="3">
        <v>42590</v>
      </c>
      <c r="C404" s="2">
        <v>42.5</v>
      </c>
      <c r="D404" s="2">
        <v>22.716200000000001</v>
      </c>
      <c r="E404" s="2">
        <v>12986</v>
      </c>
      <c r="F404" s="2"/>
      <c r="G404" s="5"/>
      <c r="H404" s="8">
        <f t="shared" si="6"/>
        <v>0</v>
      </c>
      <c r="I404" s="6"/>
      <c r="J404" s="6"/>
      <c r="K404" s="6"/>
    </row>
    <row r="405" spans="2:11" ht="13.5" x14ac:dyDescent="0.35">
      <c r="B405" s="3">
        <v>42591</v>
      </c>
      <c r="C405" s="2">
        <v>42.01</v>
      </c>
      <c r="D405" s="2">
        <v>22.4543</v>
      </c>
      <c r="E405" s="2">
        <v>2155</v>
      </c>
      <c r="F405" s="2"/>
      <c r="G405" s="5"/>
      <c r="H405" s="8">
        <f t="shared" si="6"/>
        <v>-1.1529217034539258E-2</v>
      </c>
      <c r="I405" s="6"/>
      <c r="J405" s="6"/>
      <c r="K405" s="6"/>
    </row>
    <row r="406" spans="2:11" ht="13.5" x14ac:dyDescent="0.35">
      <c r="B406" s="3">
        <v>42592</v>
      </c>
      <c r="C406" s="2">
        <v>42.48</v>
      </c>
      <c r="D406" s="2">
        <v>22.705500000000001</v>
      </c>
      <c r="E406" s="2">
        <v>4401</v>
      </c>
      <c r="F406" s="2"/>
      <c r="G406" s="5"/>
      <c r="H406" s="8">
        <f t="shared" si="6"/>
        <v>1.1187166823281098E-2</v>
      </c>
      <c r="I406" s="6"/>
      <c r="J406" s="6"/>
      <c r="K406" s="6"/>
    </row>
    <row r="407" spans="2:11" ht="13.5" x14ac:dyDescent="0.35">
      <c r="B407" s="3">
        <v>42593</v>
      </c>
      <c r="C407" s="2">
        <v>42.4</v>
      </c>
      <c r="D407" s="2">
        <v>22.662800000000001</v>
      </c>
      <c r="E407" s="2">
        <v>4620</v>
      </c>
      <c r="F407" s="2"/>
      <c r="G407" s="5"/>
      <c r="H407" s="8">
        <f t="shared" si="6"/>
        <v>-1.8806016163484601E-3</v>
      </c>
      <c r="I407" s="6"/>
      <c r="J407" s="6"/>
      <c r="K407" s="6"/>
    </row>
    <row r="408" spans="2:11" ht="13.5" x14ac:dyDescent="0.35">
      <c r="B408" s="3">
        <v>42594</v>
      </c>
      <c r="C408" s="2">
        <v>42.35</v>
      </c>
      <c r="D408" s="2">
        <v>22.635999999999999</v>
      </c>
      <c r="E408" s="2">
        <v>7394</v>
      </c>
      <c r="F408" s="2"/>
      <c r="G408" s="5"/>
      <c r="H408" s="8">
        <f t="shared" si="6"/>
        <v>-1.1825546710910165E-3</v>
      </c>
      <c r="I408" s="6"/>
      <c r="J408" s="6"/>
      <c r="K408" s="6"/>
    </row>
    <row r="409" spans="2:11" ht="13.5" x14ac:dyDescent="0.35">
      <c r="B409" s="3">
        <v>42597</v>
      </c>
      <c r="C409" s="2">
        <v>42.48</v>
      </c>
      <c r="D409" s="2">
        <v>22.705500000000001</v>
      </c>
      <c r="E409" s="2">
        <v>8313</v>
      </c>
      <c r="F409" s="2"/>
      <c r="G409" s="5"/>
      <c r="H409" s="8">
        <f t="shared" si="6"/>
        <v>3.070330447075519E-3</v>
      </c>
      <c r="I409" s="6"/>
      <c r="J409" s="6"/>
      <c r="K409" s="6"/>
    </row>
    <row r="410" spans="2:11" ht="13.5" x14ac:dyDescent="0.35">
      <c r="B410" s="3">
        <v>42598</v>
      </c>
      <c r="C410" s="2">
        <v>42.43</v>
      </c>
      <c r="D410" s="2">
        <v>22.678799999999999</v>
      </c>
      <c r="E410" s="2">
        <v>1542</v>
      </c>
      <c r="F410" s="2"/>
      <c r="G410" s="5"/>
      <c r="H410" s="8">
        <f t="shared" si="6"/>
        <v>-1.1759265376231186E-3</v>
      </c>
      <c r="I410" s="6"/>
      <c r="J410" s="6"/>
      <c r="K410" s="6"/>
    </row>
    <row r="411" spans="2:11" ht="13.5" x14ac:dyDescent="0.35">
      <c r="B411" s="3">
        <v>42599</v>
      </c>
      <c r="C411" s="2">
        <v>42.48</v>
      </c>
      <c r="D411" s="2">
        <v>22.705500000000001</v>
      </c>
      <c r="E411" s="2">
        <v>309</v>
      </c>
      <c r="F411" s="2"/>
      <c r="G411" s="5"/>
      <c r="H411" s="8">
        <f t="shared" si="6"/>
        <v>1.1773109688344059E-3</v>
      </c>
      <c r="I411" s="6"/>
      <c r="J411" s="6"/>
      <c r="K411" s="6"/>
    </row>
    <row r="412" spans="2:11" ht="13.5" x14ac:dyDescent="0.35">
      <c r="B412" s="3">
        <v>42600</v>
      </c>
      <c r="C412" s="2">
        <v>42.4</v>
      </c>
      <c r="D412" s="2">
        <v>22.662800000000001</v>
      </c>
      <c r="E412" s="2">
        <v>169</v>
      </c>
      <c r="F412" s="2"/>
      <c r="G412" s="5"/>
      <c r="H412" s="8">
        <f t="shared" si="6"/>
        <v>-1.8806016163484601E-3</v>
      </c>
      <c r="I412" s="6"/>
      <c r="J412" s="6"/>
      <c r="K412" s="6"/>
    </row>
    <row r="413" spans="2:11" ht="13.5" x14ac:dyDescent="0.35">
      <c r="B413" s="3">
        <v>42601</v>
      </c>
      <c r="C413" s="2">
        <v>43.39</v>
      </c>
      <c r="D413" s="2">
        <v>23.1919</v>
      </c>
      <c r="E413" s="2">
        <v>21916</v>
      </c>
      <c r="F413" s="2"/>
      <c r="G413" s="5"/>
      <c r="H413" s="8">
        <f t="shared" si="6"/>
        <v>2.3346629719187377E-2</v>
      </c>
      <c r="I413" s="6"/>
      <c r="J413" s="6"/>
      <c r="K413" s="6"/>
    </row>
    <row r="414" spans="2:11" ht="13.5" x14ac:dyDescent="0.35">
      <c r="B414" s="3">
        <v>42604</v>
      </c>
      <c r="C414" s="2">
        <v>43.75</v>
      </c>
      <c r="D414" s="2">
        <v>23.3843</v>
      </c>
      <c r="E414" s="2">
        <v>13408</v>
      </c>
      <c r="F414" s="2"/>
      <c r="G414" s="5"/>
      <c r="H414" s="8">
        <f t="shared" si="6"/>
        <v>8.2959998965155615E-3</v>
      </c>
      <c r="I414" s="6"/>
      <c r="J414" s="6"/>
      <c r="K414" s="6"/>
    </row>
    <row r="415" spans="2:11" ht="13.5" x14ac:dyDescent="0.35">
      <c r="B415" s="3">
        <v>42605</v>
      </c>
      <c r="C415" s="2">
        <v>43.75</v>
      </c>
      <c r="D415" s="2">
        <v>23.3843</v>
      </c>
      <c r="E415" s="2">
        <v>6308</v>
      </c>
      <c r="F415" s="2"/>
      <c r="G415" s="5"/>
      <c r="H415" s="8">
        <f t="shared" si="6"/>
        <v>0</v>
      </c>
      <c r="I415" s="6"/>
      <c r="J415" s="6"/>
      <c r="K415" s="6"/>
    </row>
    <row r="416" spans="2:11" ht="13.5" x14ac:dyDescent="0.35">
      <c r="B416" s="3">
        <v>42606</v>
      </c>
      <c r="C416" s="2">
        <v>43.7</v>
      </c>
      <c r="D416" s="2">
        <v>23.357600000000001</v>
      </c>
      <c r="E416" s="2">
        <v>2832</v>
      </c>
      <c r="F416" s="2"/>
      <c r="G416" s="5"/>
      <c r="H416" s="8">
        <f t="shared" si="6"/>
        <v>-1.1417917149539722E-3</v>
      </c>
      <c r="I416" s="6"/>
      <c r="J416" s="6"/>
      <c r="K416" s="6"/>
    </row>
    <row r="417" spans="2:11" ht="13.5" x14ac:dyDescent="0.35">
      <c r="B417" s="3">
        <v>42607</v>
      </c>
      <c r="C417" s="2">
        <v>43.5</v>
      </c>
      <c r="D417" s="2">
        <v>23.250699999999998</v>
      </c>
      <c r="E417" s="2">
        <v>3773</v>
      </c>
      <c r="F417" s="2"/>
      <c r="G417" s="5"/>
      <c r="H417" s="8">
        <f t="shared" si="6"/>
        <v>-4.5766688358394314E-3</v>
      </c>
      <c r="I417" s="6"/>
      <c r="J417" s="6"/>
      <c r="K417" s="6"/>
    </row>
    <row r="418" spans="2:11" ht="13.5" x14ac:dyDescent="0.35">
      <c r="B418" s="3">
        <v>42608</v>
      </c>
      <c r="C418" s="2">
        <v>43.98</v>
      </c>
      <c r="D418" s="2">
        <v>23.507300000000001</v>
      </c>
      <c r="E418" s="2">
        <v>3356</v>
      </c>
      <c r="F418" s="2"/>
      <c r="G418" s="5"/>
      <c r="H418" s="8">
        <f t="shared" si="6"/>
        <v>1.1036226866287999E-2</v>
      </c>
      <c r="I418" s="6"/>
      <c r="J418" s="6"/>
      <c r="K418" s="6"/>
    </row>
    <row r="419" spans="2:11" ht="13.5" x14ac:dyDescent="0.35">
      <c r="B419" s="3">
        <v>42611</v>
      </c>
      <c r="C419" s="2">
        <v>43.98</v>
      </c>
      <c r="D419" s="2">
        <v>23.507300000000001</v>
      </c>
      <c r="E419" s="2">
        <v>607</v>
      </c>
      <c r="F419" s="2"/>
      <c r="G419" s="5"/>
      <c r="H419" s="8">
        <f t="shared" si="6"/>
        <v>0</v>
      </c>
      <c r="I419" s="6"/>
      <c r="J419" s="6"/>
      <c r="K419" s="6"/>
    </row>
    <row r="420" spans="2:11" ht="13.5" x14ac:dyDescent="0.35">
      <c r="B420" s="3">
        <v>42612</v>
      </c>
      <c r="C420" s="2">
        <v>43.98</v>
      </c>
      <c r="D420" s="2">
        <v>23.507300000000001</v>
      </c>
      <c r="E420" s="2">
        <v>1953</v>
      </c>
      <c r="F420" s="2"/>
      <c r="G420" s="5"/>
      <c r="H420" s="8">
        <f t="shared" si="6"/>
        <v>0</v>
      </c>
      <c r="I420" s="6"/>
      <c r="J420" s="6"/>
      <c r="K420" s="6"/>
    </row>
    <row r="421" spans="2:11" ht="13.5" x14ac:dyDescent="0.35">
      <c r="B421" s="3">
        <v>42613</v>
      </c>
      <c r="C421" s="2">
        <v>44</v>
      </c>
      <c r="D421" s="2">
        <v>23.518000000000001</v>
      </c>
      <c r="E421" s="2">
        <v>9990</v>
      </c>
      <c r="F421" s="2"/>
      <c r="G421" s="5"/>
      <c r="H421" s="8">
        <f t="shared" si="6"/>
        <v>4.551777532936548E-4</v>
      </c>
      <c r="I421" s="6"/>
      <c r="J421" s="6"/>
      <c r="K421" s="6"/>
    </row>
    <row r="422" spans="2:11" ht="13.5" x14ac:dyDescent="0.35">
      <c r="B422" s="3">
        <v>42614</v>
      </c>
      <c r="C422" s="2">
        <v>43.87</v>
      </c>
      <c r="D422" s="2">
        <v>23.448499999999999</v>
      </c>
      <c r="E422" s="2">
        <v>1938</v>
      </c>
      <c r="F422" s="2"/>
      <c r="G422" s="5"/>
      <c r="H422" s="8">
        <f t="shared" si="6"/>
        <v>-2.9551832638830449E-3</v>
      </c>
      <c r="I422" s="6"/>
      <c r="J422" s="6"/>
      <c r="K422" s="6"/>
    </row>
    <row r="423" spans="2:11" ht="13.5" x14ac:dyDescent="0.35">
      <c r="B423" s="3">
        <v>42615</v>
      </c>
      <c r="C423" s="2">
        <v>43.48</v>
      </c>
      <c r="D423" s="2">
        <v>23.24</v>
      </c>
      <c r="E423" s="2">
        <v>5620</v>
      </c>
      <c r="F423" s="2"/>
      <c r="G423" s="5"/>
      <c r="H423" s="8">
        <f t="shared" si="6"/>
        <v>-8.891826769302974E-3</v>
      </c>
      <c r="I423" s="6"/>
      <c r="J423" s="6"/>
      <c r="K423" s="6"/>
    </row>
    <row r="424" spans="2:11" ht="13.5" x14ac:dyDescent="0.35">
      <c r="B424" s="3">
        <v>42618</v>
      </c>
      <c r="C424" s="2">
        <v>43.25</v>
      </c>
      <c r="D424" s="2">
        <v>23.117100000000001</v>
      </c>
      <c r="E424" s="2">
        <v>2386</v>
      </c>
      <c r="F424" s="2"/>
      <c r="G424" s="5"/>
      <c r="H424" s="8">
        <f t="shared" si="6"/>
        <v>-5.2882960413079948E-3</v>
      </c>
      <c r="I424" s="6"/>
      <c r="J424" s="6"/>
      <c r="K424" s="6"/>
    </row>
    <row r="425" spans="2:11" ht="13.5" x14ac:dyDescent="0.35">
      <c r="B425" s="3">
        <v>42619</v>
      </c>
      <c r="C425" s="2">
        <v>43.1</v>
      </c>
      <c r="D425" s="2">
        <v>23.036899999999999</v>
      </c>
      <c r="E425" s="2">
        <v>1871</v>
      </c>
      <c r="F425" s="2"/>
      <c r="G425" s="5"/>
      <c r="H425" s="8">
        <f t="shared" si="6"/>
        <v>-3.4692932937090458E-3</v>
      </c>
      <c r="I425" s="6"/>
      <c r="J425" s="6"/>
      <c r="K425" s="6"/>
    </row>
    <row r="426" spans="2:11" ht="13.5" x14ac:dyDescent="0.35">
      <c r="B426" s="3">
        <v>42620</v>
      </c>
      <c r="C426" s="2">
        <v>43.43</v>
      </c>
      <c r="D426" s="2">
        <v>23.2133</v>
      </c>
      <c r="E426" s="2">
        <v>1525</v>
      </c>
      <c r="F426" s="2"/>
      <c r="G426" s="5"/>
      <c r="H426" s="8">
        <f t="shared" si="6"/>
        <v>7.6572802764261257E-3</v>
      </c>
      <c r="I426" s="6"/>
      <c r="J426" s="6"/>
      <c r="K426" s="6"/>
    </row>
    <row r="427" spans="2:11" ht="13.5" x14ac:dyDescent="0.35">
      <c r="B427" s="3">
        <v>42621</v>
      </c>
      <c r="C427" s="2">
        <v>43.43</v>
      </c>
      <c r="D427" s="2">
        <v>23.2133</v>
      </c>
      <c r="E427" s="2">
        <v>6522</v>
      </c>
      <c r="F427" s="2"/>
      <c r="G427" s="5"/>
      <c r="H427" s="8">
        <f t="shared" si="6"/>
        <v>0</v>
      </c>
      <c r="I427" s="6"/>
      <c r="J427" s="6"/>
      <c r="K427" s="6"/>
    </row>
    <row r="428" spans="2:11" ht="13.5" x14ac:dyDescent="0.35">
      <c r="B428" s="3">
        <v>42622</v>
      </c>
      <c r="C428" s="2">
        <v>43.5</v>
      </c>
      <c r="D428" s="2">
        <v>23.250699999999998</v>
      </c>
      <c r="E428" s="2">
        <v>1008</v>
      </c>
      <c r="F428" s="2"/>
      <c r="G428" s="5"/>
      <c r="H428" s="8">
        <f t="shared" si="6"/>
        <v>1.6111453347864414E-3</v>
      </c>
      <c r="I428" s="6"/>
      <c r="J428" s="6"/>
      <c r="K428" s="6"/>
    </row>
    <row r="429" spans="2:11" ht="13.5" x14ac:dyDescent="0.35">
      <c r="B429" s="3">
        <v>42627</v>
      </c>
      <c r="C429" s="2">
        <v>43.85</v>
      </c>
      <c r="D429" s="2">
        <v>23.437799999999999</v>
      </c>
      <c r="E429" s="2">
        <v>150</v>
      </c>
      <c r="F429" s="2"/>
      <c r="G429" s="5"/>
      <c r="H429" s="8">
        <f t="shared" si="6"/>
        <v>8.0470695505942165E-3</v>
      </c>
      <c r="I429" s="6"/>
      <c r="J429" s="6"/>
      <c r="K429" s="6"/>
    </row>
    <row r="430" spans="2:11" ht="13.5" x14ac:dyDescent="0.35">
      <c r="B430" s="3">
        <v>42628</v>
      </c>
      <c r="C430" s="2">
        <v>43.59</v>
      </c>
      <c r="D430" s="2">
        <v>23.2988</v>
      </c>
      <c r="E430" s="2">
        <v>6164</v>
      </c>
      <c r="F430" s="2"/>
      <c r="G430" s="5"/>
      <c r="H430" s="8">
        <f t="shared" si="6"/>
        <v>-5.9305907551049737E-3</v>
      </c>
      <c r="I430" s="6"/>
      <c r="J430" s="6"/>
      <c r="K430" s="6"/>
    </row>
    <row r="431" spans="2:11" ht="13.5" x14ac:dyDescent="0.35">
      <c r="B431" s="3">
        <v>42629</v>
      </c>
      <c r="C431" s="2">
        <v>43.21</v>
      </c>
      <c r="D431" s="2">
        <v>23.095700000000001</v>
      </c>
      <c r="E431" s="2">
        <v>871</v>
      </c>
      <c r="F431" s="2"/>
      <c r="G431" s="5"/>
      <c r="H431" s="8">
        <f t="shared" si="6"/>
        <v>-8.7171871512695571E-3</v>
      </c>
      <c r="I431" s="6"/>
      <c r="J431" s="6"/>
      <c r="K431" s="6"/>
    </row>
    <row r="432" spans="2:11" ht="13.5" x14ac:dyDescent="0.35">
      <c r="B432" s="3">
        <v>42632</v>
      </c>
      <c r="C432" s="2">
        <v>43.2</v>
      </c>
      <c r="D432" s="2">
        <v>23.090399999999999</v>
      </c>
      <c r="E432" s="2">
        <v>4034</v>
      </c>
      <c r="F432" s="2"/>
      <c r="G432" s="5"/>
      <c r="H432" s="8">
        <f t="shared" si="6"/>
        <v>-2.2947994648362503E-4</v>
      </c>
      <c r="I432" s="6"/>
      <c r="J432" s="6"/>
      <c r="K432" s="6"/>
    </row>
    <row r="433" spans="2:11" ht="13.5" x14ac:dyDescent="0.35">
      <c r="B433" s="3">
        <v>42633</v>
      </c>
      <c r="C433" s="2">
        <v>43</v>
      </c>
      <c r="D433" s="2">
        <v>22.983499999999999</v>
      </c>
      <c r="E433" s="2">
        <v>7562</v>
      </c>
      <c r="F433" s="2"/>
      <c r="G433" s="5"/>
      <c r="H433" s="8">
        <f t="shared" si="6"/>
        <v>-4.6296296296296103E-3</v>
      </c>
      <c r="I433" s="6"/>
      <c r="J433" s="6"/>
      <c r="K433" s="6"/>
    </row>
    <row r="434" spans="2:11" ht="13.5" x14ac:dyDescent="0.35">
      <c r="B434" s="3">
        <v>42634</v>
      </c>
      <c r="C434" s="2">
        <v>43</v>
      </c>
      <c r="D434" s="2">
        <v>22.983499999999999</v>
      </c>
      <c r="E434" s="2">
        <v>1805</v>
      </c>
      <c r="F434" s="2"/>
      <c r="G434" s="5"/>
      <c r="H434" s="8">
        <f t="shared" si="6"/>
        <v>0</v>
      </c>
      <c r="I434" s="6"/>
      <c r="J434" s="6"/>
      <c r="K434" s="6"/>
    </row>
    <row r="435" spans="2:11" ht="13.5" x14ac:dyDescent="0.35">
      <c r="B435" s="3">
        <v>42635</v>
      </c>
      <c r="C435" s="2">
        <v>42.98</v>
      </c>
      <c r="D435" s="2">
        <v>22.972799999999999</v>
      </c>
      <c r="E435" s="2">
        <v>1430</v>
      </c>
      <c r="F435" s="2"/>
      <c r="G435" s="5"/>
      <c r="H435" s="8">
        <f t="shared" si="6"/>
        <v>-4.6555137381164454E-4</v>
      </c>
      <c r="I435" s="6"/>
      <c r="J435" s="6"/>
      <c r="K435" s="6"/>
    </row>
    <row r="436" spans="2:11" ht="13.5" x14ac:dyDescent="0.35">
      <c r="B436" s="3">
        <v>42636</v>
      </c>
      <c r="C436" s="2">
        <v>42.94</v>
      </c>
      <c r="D436" s="2">
        <v>22.9514</v>
      </c>
      <c r="E436" s="2">
        <v>2535</v>
      </c>
      <c r="F436" s="2"/>
      <c r="G436" s="5"/>
      <c r="H436" s="8">
        <f t="shared" si="6"/>
        <v>-9.3153642568602273E-4</v>
      </c>
      <c r="I436" s="6"/>
      <c r="J436" s="6"/>
      <c r="K436" s="6"/>
    </row>
    <row r="437" spans="2:11" ht="13.5" x14ac:dyDescent="0.35">
      <c r="B437" s="3">
        <v>42639</v>
      </c>
      <c r="C437" s="2">
        <v>42.8</v>
      </c>
      <c r="D437" s="2">
        <v>22.8766</v>
      </c>
      <c r="E437" s="2">
        <v>1385</v>
      </c>
      <c r="F437" s="2"/>
      <c r="G437" s="5"/>
      <c r="H437" s="8">
        <f t="shared" si="6"/>
        <v>-3.2590604494714816E-3</v>
      </c>
      <c r="I437" s="6"/>
      <c r="J437" s="6"/>
      <c r="K437" s="6"/>
    </row>
    <row r="438" spans="2:11" ht="13.5" x14ac:dyDescent="0.35">
      <c r="B438" s="3">
        <v>42640</v>
      </c>
      <c r="C438" s="2">
        <v>42.5</v>
      </c>
      <c r="D438" s="2">
        <v>22.716200000000001</v>
      </c>
      <c r="E438" s="2">
        <v>3400</v>
      </c>
      <c r="F438" s="2"/>
      <c r="G438" s="5"/>
      <c r="H438" s="8">
        <f t="shared" si="6"/>
        <v>-7.0115314338668865E-3</v>
      </c>
      <c r="I438" s="6"/>
      <c r="J438" s="6"/>
      <c r="K438" s="6"/>
    </row>
    <row r="439" spans="2:11" ht="13.5" x14ac:dyDescent="0.35">
      <c r="B439" s="3">
        <v>42641</v>
      </c>
      <c r="C439" s="2">
        <v>42</v>
      </c>
      <c r="D439" s="2">
        <v>22.449000000000002</v>
      </c>
      <c r="E439" s="2">
        <v>3367</v>
      </c>
      <c r="F439" s="2"/>
      <c r="G439" s="5"/>
      <c r="H439" s="8">
        <f t="shared" si="6"/>
        <v>-1.1762530704959412E-2</v>
      </c>
      <c r="I439" s="6"/>
      <c r="J439" s="6"/>
      <c r="K439" s="6"/>
    </row>
    <row r="440" spans="2:11" ht="13.5" x14ac:dyDescent="0.35">
      <c r="B440" s="3">
        <v>42642</v>
      </c>
      <c r="C440" s="2">
        <v>41.5</v>
      </c>
      <c r="D440" s="2">
        <v>22.181699999999999</v>
      </c>
      <c r="E440" s="2">
        <v>2568</v>
      </c>
      <c r="F440" s="2"/>
      <c r="G440" s="5"/>
      <c r="H440" s="8">
        <f t="shared" si="6"/>
        <v>-1.1906989175464488E-2</v>
      </c>
      <c r="I440" s="6"/>
      <c r="J440" s="6"/>
      <c r="K440" s="6"/>
    </row>
    <row r="441" spans="2:11" ht="13.5" x14ac:dyDescent="0.35">
      <c r="B441" s="3">
        <v>42643</v>
      </c>
      <c r="C441" s="2">
        <v>41.95</v>
      </c>
      <c r="D441" s="2">
        <v>22.4222</v>
      </c>
      <c r="E441" s="2">
        <v>1023</v>
      </c>
      <c r="F441" s="2"/>
      <c r="G441" s="5"/>
      <c r="H441" s="8">
        <f t="shared" si="6"/>
        <v>1.0842270880951452E-2</v>
      </c>
      <c r="I441" s="6"/>
      <c r="J441" s="6"/>
      <c r="K441" s="6"/>
    </row>
    <row r="442" spans="2:11" ht="13.5" x14ac:dyDescent="0.35">
      <c r="B442" s="3">
        <v>42647</v>
      </c>
      <c r="C442" s="2">
        <v>41.94</v>
      </c>
      <c r="D442" s="2">
        <v>22.416899999999998</v>
      </c>
      <c r="E442" s="2">
        <v>2909</v>
      </c>
      <c r="F442" s="2"/>
      <c r="G442" s="5"/>
      <c r="H442" s="8">
        <f t="shared" si="6"/>
        <v>-2.3637288044892378E-4</v>
      </c>
      <c r="I442" s="6"/>
      <c r="J442" s="6"/>
      <c r="K442" s="6"/>
    </row>
    <row r="443" spans="2:11" ht="13.5" x14ac:dyDescent="0.35">
      <c r="B443" s="3">
        <v>42648</v>
      </c>
      <c r="C443" s="2">
        <v>41.95</v>
      </c>
      <c r="D443" s="2">
        <v>22.4222</v>
      </c>
      <c r="E443" s="2">
        <v>3274</v>
      </c>
      <c r="F443" s="2"/>
      <c r="G443" s="5"/>
      <c r="H443" s="8">
        <f t="shared" si="6"/>
        <v>2.3642876579731627E-4</v>
      </c>
      <c r="I443" s="6"/>
      <c r="J443" s="6"/>
      <c r="K443" s="6"/>
    </row>
    <row r="444" spans="2:11" ht="13.5" x14ac:dyDescent="0.35">
      <c r="B444" s="3">
        <v>42649</v>
      </c>
      <c r="C444" s="2">
        <v>41.95</v>
      </c>
      <c r="D444" s="2">
        <v>22.4222</v>
      </c>
      <c r="E444" s="2">
        <v>20</v>
      </c>
      <c r="F444" s="2"/>
      <c r="G444" s="5"/>
      <c r="H444" s="8">
        <f t="shared" si="6"/>
        <v>0</v>
      </c>
      <c r="I444" s="6"/>
      <c r="J444" s="6"/>
      <c r="K444" s="6"/>
    </row>
    <row r="445" spans="2:11" ht="13.5" x14ac:dyDescent="0.35">
      <c r="B445" s="3">
        <v>42650</v>
      </c>
      <c r="C445" s="2">
        <v>41.21</v>
      </c>
      <c r="D445" s="2">
        <v>22.026700000000002</v>
      </c>
      <c r="E445" s="2">
        <v>5094</v>
      </c>
      <c r="F445" s="2"/>
      <c r="G445" s="5"/>
      <c r="H445" s="8">
        <f t="shared" si="6"/>
        <v>-1.7638768720286073E-2</v>
      </c>
      <c r="I445" s="6"/>
      <c r="J445" s="6"/>
      <c r="K445" s="6"/>
    </row>
    <row r="446" spans="2:11" ht="13.5" x14ac:dyDescent="0.35">
      <c r="B446" s="3">
        <v>42653</v>
      </c>
      <c r="C446" s="2">
        <v>42.39</v>
      </c>
      <c r="D446" s="2">
        <v>22.657399999999999</v>
      </c>
      <c r="E446" s="2">
        <v>20548</v>
      </c>
      <c r="F446" s="2"/>
      <c r="G446" s="5"/>
      <c r="H446" s="8">
        <f t="shared" si="6"/>
        <v>2.8633431244807318E-2</v>
      </c>
      <c r="I446" s="6"/>
      <c r="J446" s="6"/>
      <c r="K446" s="6"/>
    </row>
    <row r="447" spans="2:11" ht="13.5" x14ac:dyDescent="0.35">
      <c r="B447" s="3">
        <v>42654</v>
      </c>
      <c r="C447" s="2">
        <v>41.7</v>
      </c>
      <c r="D447" s="2">
        <v>22.288599999999999</v>
      </c>
      <c r="E447" s="2">
        <v>21160</v>
      </c>
      <c r="F447" s="2"/>
      <c r="G447" s="5"/>
      <c r="H447" s="8">
        <f t="shared" si="6"/>
        <v>-1.6277242755126372E-2</v>
      </c>
      <c r="I447" s="6"/>
      <c r="J447" s="6"/>
      <c r="K447" s="6"/>
    </row>
    <row r="448" spans="2:11" ht="13.5" x14ac:dyDescent="0.35">
      <c r="B448" s="3">
        <v>42655</v>
      </c>
      <c r="C448" s="2">
        <v>41.9</v>
      </c>
      <c r="D448" s="2">
        <v>22.395499999999998</v>
      </c>
      <c r="E448" s="2">
        <v>1528</v>
      </c>
      <c r="F448" s="2"/>
      <c r="G448" s="5"/>
      <c r="H448" s="8">
        <f t="shared" si="6"/>
        <v>4.7961738287734335E-3</v>
      </c>
      <c r="I448" s="6"/>
      <c r="J448" s="6"/>
      <c r="K448" s="6"/>
    </row>
    <row r="449" spans="2:11" ht="13.5" x14ac:dyDescent="0.35">
      <c r="B449" s="3">
        <v>42656</v>
      </c>
      <c r="C449" s="2">
        <v>41.31</v>
      </c>
      <c r="D449" s="2">
        <v>22.080200000000001</v>
      </c>
      <c r="E449" s="2">
        <v>2743</v>
      </c>
      <c r="F449" s="2"/>
      <c r="G449" s="5"/>
      <c r="H449" s="8">
        <f t="shared" si="6"/>
        <v>-1.4078721171663819E-2</v>
      </c>
      <c r="I449" s="6"/>
      <c r="J449" s="6"/>
      <c r="K449" s="6"/>
    </row>
    <row r="450" spans="2:11" ht="13.5" x14ac:dyDescent="0.35">
      <c r="B450" s="3">
        <v>42657</v>
      </c>
      <c r="C450" s="2">
        <v>42.27</v>
      </c>
      <c r="D450" s="2">
        <v>22.593299999999999</v>
      </c>
      <c r="E450" s="2">
        <v>6035</v>
      </c>
      <c r="F450" s="2"/>
      <c r="G450" s="5"/>
      <c r="H450" s="8">
        <f t="shared" si="6"/>
        <v>2.323801414842247E-2</v>
      </c>
      <c r="I450" s="6"/>
      <c r="J450" s="6"/>
      <c r="K450" s="6"/>
    </row>
    <row r="451" spans="2:11" ht="13.5" x14ac:dyDescent="0.35">
      <c r="B451" s="3">
        <v>42660</v>
      </c>
      <c r="C451" s="2">
        <v>42.25</v>
      </c>
      <c r="D451" s="2">
        <v>22.582599999999999</v>
      </c>
      <c r="E451" s="2">
        <v>1106</v>
      </c>
      <c r="F451" s="2"/>
      <c r="G451" s="5"/>
      <c r="H451" s="8">
        <f t="shared" si="6"/>
        <v>-4.735917285212843E-4</v>
      </c>
      <c r="I451" s="6"/>
      <c r="J451" s="6"/>
      <c r="K451" s="6"/>
    </row>
    <row r="452" spans="2:11" ht="13.5" x14ac:dyDescent="0.35">
      <c r="B452" s="3">
        <v>42661</v>
      </c>
      <c r="C452" s="2">
        <v>41.9</v>
      </c>
      <c r="D452" s="2">
        <v>22.395499999999998</v>
      </c>
      <c r="E452" s="2">
        <v>12</v>
      </c>
      <c r="F452" s="2"/>
      <c r="G452" s="5"/>
      <c r="H452" s="8">
        <f t="shared" si="6"/>
        <v>-8.2851398864612989E-3</v>
      </c>
      <c r="I452" s="6"/>
      <c r="J452" s="6"/>
      <c r="K452" s="6"/>
    </row>
    <row r="453" spans="2:11" ht="13.5" x14ac:dyDescent="0.35">
      <c r="B453" s="3">
        <v>42662</v>
      </c>
      <c r="C453" s="2">
        <v>41.7</v>
      </c>
      <c r="D453" s="2">
        <v>22.288599999999999</v>
      </c>
      <c r="E453" s="2">
        <v>2742</v>
      </c>
      <c r="F453" s="2"/>
      <c r="G453" s="5"/>
      <c r="H453" s="8">
        <f t="shared" si="6"/>
        <v>-4.7732803464981604E-3</v>
      </c>
      <c r="I453" s="6"/>
      <c r="J453" s="6"/>
      <c r="K453" s="6"/>
    </row>
    <row r="454" spans="2:11" ht="13.5" x14ac:dyDescent="0.35">
      <c r="B454" s="3">
        <v>42663</v>
      </c>
      <c r="C454" s="2">
        <v>41.5</v>
      </c>
      <c r="D454" s="2">
        <v>22.181699999999999</v>
      </c>
      <c r="E454" s="2">
        <v>1912</v>
      </c>
      <c r="F454" s="2"/>
      <c r="G454" s="5"/>
      <c r="H454" s="8">
        <f t="shared" si="6"/>
        <v>-4.7961738287734335E-3</v>
      </c>
      <c r="I454" s="6"/>
      <c r="J454" s="6"/>
      <c r="K454" s="6"/>
    </row>
    <row r="455" spans="2:11" ht="13.5" x14ac:dyDescent="0.35">
      <c r="B455" s="3">
        <v>42664</v>
      </c>
      <c r="C455" s="2">
        <v>41.39</v>
      </c>
      <c r="D455" s="2">
        <v>22.122900000000001</v>
      </c>
      <c r="E455" s="2">
        <v>3199</v>
      </c>
      <c r="F455" s="2"/>
      <c r="G455" s="5"/>
      <c r="H455" s="8">
        <f t="shared" ref="H455:H518" si="7">(D455-D454)/D454</f>
        <v>-2.6508337954258675E-3</v>
      </c>
      <c r="I455" s="6"/>
      <c r="J455" s="6"/>
      <c r="K455" s="6"/>
    </row>
    <row r="456" spans="2:11" ht="13.5" x14ac:dyDescent="0.35">
      <c r="B456" s="3">
        <v>42667</v>
      </c>
      <c r="C456" s="2">
        <v>41.03</v>
      </c>
      <c r="D456" s="2">
        <v>21.930499999999999</v>
      </c>
      <c r="E456" s="2">
        <v>1694</v>
      </c>
      <c r="F456" s="2"/>
      <c r="G456" s="5"/>
      <c r="H456" s="8">
        <f t="shared" si="7"/>
        <v>-8.6968706634303269E-3</v>
      </c>
      <c r="I456" s="6"/>
      <c r="J456" s="6"/>
      <c r="K456" s="6"/>
    </row>
    <row r="457" spans="2:11" ht="13.5" x14ac:dyDescent="0.35">
      <c r="B457" s="3">
        <v>42668</v>
      </c>
      <c r="C457" s="2">
        <v>40.9</v>
      </c>
      <c r="D457" s="2">
        <v>21.861000000000001</v>
      </c>
      <c r="E457" s="2">
        <v>5742</v>
      </c>
      <c r="F457" s="2"/>
      <c r="G457" s="5"/>
      <c r="H457" s="8">
        <f t="shared" si="7"/>
        <v>-3.1691023916462415E-3</v>
      </c>
      <c r="I457" s="6"/>
      <c r="J457" s="6"/>
      <c r="K457" s="6"/>
    </row>
    <row r="458" spans="2:11" ht="13.5" x14ac:dyDescent="0.35">
      <c r="B458" s="3">
        <v>42669</v>
      </c>
      <c r="C458" s="2">
        <v>40.9</v>
      </c>
      <c r="D458" s="2">
        <v>21.861000000000001</v>
      </c>
      <c r="E458" s="2">
        <v>18818</v>
      </c>
      <c r="F458" s="2"/>
      <c r="G458" s="5"/>
      <c r="H458" s="8">
        <f t="shared" si="7"/>
        <v>0</v>
      </c>
      <c r="I458" s="6"/>
      <c r="J458" s="6"/>
      <c r="K458" s="6"/>
    </row>
    <row r="459" spans="2:11" ht="13.5" x14ac:dyDescent="0.35">
      <c r="B459" s="3">
        <v>42670</v>
      </c>
      <c r="C459" s="2">
        <v>40</v>
      </c>
      <c r="D459" s="2">
        <v>21.38</v>
      </c>
      <c r="E459" s="2">
        <v>12495</v>
      </c>
      <c r="F459" s="2"/>
      <c r="G459" s="5"/>
      <c r="H459" s="8">
        <f t="shared" si="7"/>
        <v>-2.200265312657251E-2</v>
      </c>
      <c r="I459" s="6"/>
      <c r="J459" s="6"/>
      <c r="K459" s="6"/>
    </row>
    <row r="460" spans="2:11" ht="13.5" x14ac:dyDescent="0.35">
      <c r="B460" s="3">
        <v>42671</v>
      </c>
      <c r="C460" s="2">
        <v>41.15</v>
      </c>
      <c r="D460" s="2">
        <v>21.994599999999998</v>
      </c>
      <c r="E460" s="2">
        <v>10204</v>
      </c>
      <c r="F460" s="2"/>
      <c r="G460" s="5"/>
      <c r="H460" s="8">
        <f t="shared" si="7"/>
        <v>2.8746492048643563E-2</v>
      </c>
      <c r="I460" s="6"/>
      <c r="J460" s="6"/>
      <c r="K460" s="6"/>
    </row>
    <row r="461" spans="2:11" ht="13.5" x14ac:dyDescent="0.35">
      <c r="B461" s="3">
        <v>42674</v>
      </c>
      <c r="C461" s="2">
        <v>41.75</v>
      </c>
      <c r="D461" s="2">
        <v>22.315300000000001</v>
      </c>
      <c r="E461" s="2">
        <v>8222</v>
      </c>
      <c r="F461" s="2"/>
      <c r="G461" s="5"/>
      <c r="H461" s="8">
        <f t="shared" si="7"/>
        <v>1.4580851663590255E-2</v>
      </c>
      <c r="I461" s="6"/>
      <c r="J461" s="6"/>
      <c r="K461" s="6"/>
    </row>
    <row r="462" spans="2:11" ht="13.5" x14ac:dyDescent="0.35">
      <c r="B462" s="3">
        <v>42675</v>
      </c>
      <c r="C462" s="2">
        <v>42.5</v>
      </c>
      <c r="D462" s="2">
        <v>22.716200000000001</v>
      </c>
      <c r="E462" s="2">
        <v>19175</v>
      </c>
      <c r="F462" s="2"/>
      <c r="G462" s="5"/>
      <c r="H462" s="8">
        <f t="shared" si="7"/>
        <v>1.7965252539737311E-2</v>
      </c>
      <c r="I462" s="6"/>
      <c r="J462" s="6"/>
      <c r="K462" s="6"/>
    </row>
    <row r="463" spans="2:11" ht="13.5" x14ac:dyDescent="0.35">
      <c r="B463" s="3">
        <v>42676</v>
      </c>
      <c r="C463" s="2">
        <v>43.45</v>
      </c>
      <c r="D463" s="2">
        <v>23.224</v>
      </c>
      <c r="E463" s="2">
        <v>24334</v>
      </c>
      <c r="F463" s="2"/>
      <c r="G463" s="5"/>
      <c r="H463" s="8">
        <f t="shared" si="7"/>
        <v>2.2354090913092841E-2</v>
      </c>
      <c r="I463" s="6"/>
      <c r="J463" s="6"/>
      <c r="K463" s="6"/>
    </row>
    <row r="464" spans="2:11" ht="13.5" x14ac:dyDescent="0.35">
      <c r="B464" s="3">
        <v>42677</v>
      </c>
      <c r="C464" s="2">
        <v>44</v>
      </c>
      <c r="D464" s="2">
        <v>23.518000000000001</v>
      </c>
      <c r="E464" s="2">
        <v>13697</v>
      </c>
      <c r="F464" s="2"/>
      <c r="G464" s="5"/>
      <c r="H464" s="8">
        <f t="shared" si="7"/>
        <v>1.2659317946951451E-2</v>
      </c>
      <c r="I464" s="6"/>
      <c r="J464" s="6"/>
      <c r="K464" s="6"/>
    </row>
    <row r="465" spans="2:11" ht="13.5" x14ac:dyDescent="0.35">
      <c r="B465" s="3">
        <v>42678</v>
      </c>
      <c r="C465" s="2">
        <v>43.5</v>
      </c>
      <c r="D465" s="2">
        <v>23.250699999999998</v>
      </c>
      <c r="E465" s="2">
        <v>2803</v>
      </c>
      <c r="F465" s="2"/>
      <c r="G465" s="5"/>
      <c r="H465" s="8">
        <f t="shared" si="7"/>
        <v>-1.1365762394761557E-2</v>
      </c>
      <c r="I465" s="6"/>
      <c r="J465" s="6"/>
      <c r="K465" s="6"/>
    </row>
    <row r="466" spans="2:11" ht="13.5" x14ac:dyDescent="0.35">
      <c r="B466" s="3">
        <v>42681</v>
      </c>
      <c r="C466" s="2">
        <v>43.63</v>
      </c>
      <c r="D466" s="2">
        <v>23.3202</v>
      </c>
      <c r="E466" s="2">
        <v>1885</v>
      </c>
      <c r="F466" s="2"/>
      <c r="G466" s="5"/>
      <c r="H466" s="8">
        <f t="shared" si="7"/>
        <v>2.9891573156937837E-3</v>
      </c>
      <c r="I466" s="6"/>
      <c r="J466" s="6"/>
      <c r="K466" s="6"/>
    </row>
    <row r="467" spans="2:11" ht="13.5" x14ac:dyDescent="0.35">
      <c r="B467" s="3">
        <v>42682</v>
      </c>
      <c r="C467" s="2">
        <v>43.5</v>
      </c>
      <c r="D467" s="2">
        <v>23.250699999999998</v>
      </c>
      <c r="E467" s="2">
        <v>557</v>
      </c>
      <c r="F467" s="2"/>
      <c r="G467" s="5"/>
      <c r="H467" s="8">
        <f t="shared" si="7"/>
        <v>-2.9802488829427471E-3</v>
      </c>
      <c r="I467" s="6"/>
      <c r="J467" s="6"/>
      <c r="K467" s="6"/>
    </row>
    <row r="468" spans="2:11" ht="13.5" x14ac:dyDescent="0.35">
      <c r="B468" s="3">
        <v>42683</v>
      </c>
      <c r="C468" s="2">
        <v>42.99</v>
      </c>
      <c r="D468" s="2">
        <v>22.978100000000001</v>
      </c>
      <c r="E468" s="2">
        <v>2416</v>
      </c>
      <c r="F468" s="2"/>
      <c r="G468" s="5"/>
      <c r="H468" s="8">
        <f t="shared" si="7"/>
        <v>-1.1724378190764023E-2</v>
      </c>
      <c r="I468" s="6"/>
      <c r="J468" s="6"/>
      <c r="K468" s="6"/>
    </row>
    <row r="469" spans="2:11" ht="13.5" x14ac:dyDescent="0.35">
      <c r="B469" s="3">
        <v>42684</v>
      </c>
      <c r="C469" s="2">
        <v>42.87</v>
      </c>
      <c r="D469" s="2">
        <v>22.914000000000001</v>
      </c>
      <c r="E469" s="2">
        <v>9366</v>
      </c>
      <c r="F469" s="2"/>
      <c r="G469" s="5"/>
      <c r="H469" s="8">
        <f t="shared" si="7"/>
        <v>-2.7896127181968838E-3</v>
      </c>
      <c r="I469" s="6"/>
      <c r="J469" s="6"/>
      <c r="K469" s="6"/>
    </row>
    <row r="470" spans="2:11" ht="13.5" x14ac:dyDescent="0.35">
      <c r="B470" s="3">
        <v>42685</v>
      </c>
      <c r="C470" s="2">
        <v>42.48</v>
      </c>
      <c r="D470" s="2">
        <v>22.705500000000001</v>
      </c>
      <c r="E470" s="2">
        <v>3864</v>
      </c>
      <c r="F470" s="2"/>
      <c r="G470" s="5"/>
      <c r="H470" s="8">
        <f t="shared" si="7"/>
        <v>-9.0992406389107435E-3</v>
      </c>
      <c r="I470" s="6"/>
      <c r="J470" s="6"/>
      <c r="K470" s="6"/>
    </row>
    <row r="471" spans="2:11" ht="13.5" x14ac:dyDescent="0.35">
      <c r="B471" s="3">
        <v>42688</v>
      </c>
      <c r="C471" s="2">
        <v>42.07</v>
      </c>
      <c r="D471" s="2">
        <v>22.4864</v>
      </c>
      <c r="E471" s="2">
        <v>3182</v>
      </c>
      <c r="F471" s="2"/>
      <c r="G471" s="5"/>
      <c r="H471" s="8">
        <f t="shared" si="7"/>
        <v>-9.6496443592962479E-3</v>
      </c>
      <c r="I471" s="6"/>
      <c r="J471" s="6"/>
      <c r="K471" s="6"/>
    </row>
    <row r="472" spans="2:11" ht="13.5" x14ac:dyDescent="0.35">
      <c r="B472" s="3">
        <v>42689</v>
      </c>
      <c r="C472" s="2">
        <v>42.11</v>
      </c>
      <c r="D472" s="2">
        <v>22.5078</v>
      </c>
      <c r="E472" s="2">
        <v>9666</v>
      </c>
      <c r="F472" s="2"/>
      <c r="G472" s="5"/>
      <c r="H472" s="8">
        <f t="shared" si="7"/>
        <v>9.5168635263981176E-4</v>
      </c>
      <c r="I472" s="6"/>
      <c r="J472" s="6"/>
      <c r="K472" s="6"/>
    </row>
    <row r="473" spans="2:11" ht="13.5" x14ac:dyDescent="0.35">
      <c r="B473" s="3">
        <v>42690</v>
      </c>
      <c r="C473" s="2">
        <v>42.09</v>
      </c>
      <c r="D473" s="2">
        <v>22.4971</v>
      </c>
      <c r="E473" s="2">
        <v>6937</v>
      </c>
      <c r="F473" s="2"/>
      <c r="G473" s="5"/>
      <c r="H473" s="8">
        <f t="shared" si="7"/>
        <v>-4.7539075342769758E-4</v>
      </c>
      <c r="I473" s="6"/>
      <c r="J473" s="6"/>
      <c r="K473" s="6"/>
    </row>
    <row r="474" spans="2:11" ht="13.5" x14ac:dyDescent="0.35">
      <c r="B474" s="3">
        <v>42691</v>
      </c>
      <c r="C474" s="2">
        <v>42.06</v>
      </c>
      <c r="D474" s="2">
        <v>22.481000000000002</v>
      </c>
      <c r="E474" s="2">
        <v>4914</v>
      </c>
      <c r="F474" s="2"/>
      <c r="G474" s="5"/>
      <c r="H474" s="8">
        <f t="shared" si="7"/>
        <v>-7.1564779460454929E-4</v>
      </c>
      <c r="I474" s="6"/>
      <c r="J474" s="6"/>
      <c r="K474" s="6"/>
    </row>
    <row r="475" spans="2:11" ht="13.5" x14ac:dyDescent="0.35">
      <c r="B475" s="3">
        <v>42692</v>
      </c>
      <c r="C475" s="2">
        <v>42.86</v>
      </c>
      <c r="D475" s="2">
        <v>22.9086</v>
      </c>
      <c r="E475" s="2">
        <v>7882</v>
      </c>
      <c r="F475" s="2"/>
      <c r="G475" s="5"/>
      <c r="H475" s="8">
        <f t="shared" si="7"/>
        <v>1.9020506205239898E-2</v>
      </c>
      <c r="I475" s="6"/>
      <c r="J475" s="6"/>
      <c r="K475" s="6"/>
    </row>
    <row r="476" spans="2:11" ht="13.5" x14ac:dyDescent="0.35">
      <c r="B476" s="3">
        <v>42695</v>
      </c>
      <c r="C476" s="2">
        <v>42.79</v>
      </c>
      <c r="D476" s="2">
        <v>22.871200000000002</v>
      </c>
      <c r="E476" s="2">
        <v>34312</v>
      </c>
      <c r="F476" s="2"/>
      <c r="G476" s="5"/>
      <c r="H476" s="8">
        <f t="shared" si="7"/>
        <v>-1.6325746662824486E-3</v>
      </c>
      <c r="I476" s="6"/>
      <c r="J476" s="6"/>
      <c r="K476" s="6"/>
    </row>
    <row r="477" spans="2:11" ht="13.5" x14ac:dyDescent="0.35">
      <c r="B477" s="3">
        <v>42696</v>
      </c>
      <c r="C477" s="2">
        <v>42.95</v>
      </c>
      <c r="D477" s="2">
        <v>22.956700000000001</v>
      </c>
      <c r="E477" s="2">
        <v>4940</v>
      </c>
      <c r="F477" s="2"/>
      <c r="G477" s="5"/>
      <c r="H477" s="8">
        <f t="shared" si="7"/>
        <v>3.7383259295533109E-3</v>
      </c>
      <c r="I477" s="6"/>
      <c r="J477" s="6"/>
      <c r="K477" s="6"/>
    </row>
    <row r="478" spans="2:11" ht="13.5" x14ac:dyDescent="0.35">
      <c r="B478" s="3">
        <v>42697</v>
      </c>
      <c r="C478" s="2">
        <v>42.95</v>
      </c>
      <c r="D478" s="2">
        <v>22.956700000000001</v>
      </c>
      <c r="E478" s="2">
        <v>7072</v>
      </c>
      <c r="F478" s="2"/>
      <c r="G478" s="5"/>
      <c r="H478" s="8">
        <f t="shared" si="7"/>
        <v>0</v>
      </c>
      <c r="I478" s="6"/>
      <c r="J478" s="6"/>
      <c r="K478" s="6"/>
    </row>
    <row r="479" spans="2:11" ht="13.5" x14ac:dyDescent="0.35">
      <c r="B479" s="3">
        <v>42698</v>
      </c>
      <c r="C479" s="2">
        <v>42.6</v>
      </c>
      <c r="D479" s="2">
        <v>22.7697</v>
      </c>
      <c r="E479" s="2">
        <v>5271</v>
      </c>
      <c r="F479" s="2"/>
      <c r="G479" s="5"/>
      <c r="H479" s="8">
        <f t="shared" si="7"/>
        <v>-8.1457700801945039E-3</v>
      </c>
      <c r="I479" s="6"/>
      <c r="J479" s="6"/>
      <c r="K479" s="6"/>
    </row>
    <row r="480" spans="2:11" ht="13.5" x14ac:dyDescent="0.35">
      <c r="B480" s="3">
        <v>42699</v>
      </c>
      <c r="C480" s="2">
        <v>42.55</v>
      </c>
      <c r="D480" s="2">
        <v>22.742899999999999</v>
      </c>
      <c r="E480" s="2">
        <v>21725</v>
      </c>
      <c r="F480" s="2"/>
      <c r="G480" s="5"/>
      <c r="H480" s="8">
        <f t="shared" si="7"/>
        <v>-1.1770027712267395E-3</v>
      </c>
      <c r="I480" s="6"/>
      <c r="J480" s="6"/>
      <c r="K480" s="6"/>
    </row>
    <row r="481" spans="2:11" ht="13.5" x14ac:dyDescent="0.35">
      <c r="B481" s="3">
        <v>42702</v>
      </c>
      <c r="C481" s="2">
        <v>42.98</v>
      </c>
      <c r="D481" s="2">
        <v>22.972799999999999</v>
      </c>
      <c r="E481" s="2">
        <v>2137</v>
      </c>
      <c r="F481" s="2"/>
      <c r="G481" s="5"/>
      <c r="H481" s="8">
        <f t="shared" si="7"/>
        <v>1.0108649292746337E-2</v>
      </c>
      <c r="I481" s="6"/>
      <c r="J481" s="6"/>
      <c r="K481" s="6"/>
    </row>
    <row r="482" spans="2:11" ht="13.5" x14ac:dyDescent="0.35">
      <c r="B482" s="3">
        <v>42703</v>
      </c>
      <c r="C482" s="2">
        <v>43</v>
      </c>
      <c r="D482" s="2">
        <v>22.983499999999999</v>
      </c>
      <c r="E482" s="2">
        <v>8269</v>
      </c>
      <c r="F482" s="2"/>
      <c r="G482" s="5"/>
      <c r="H482" s="8">
        <f t="shared" si="7"/>
        <v>4.6576821284301137E-4</v>
      </c>
      <c r="I482" s="6"/>
      <c r="J482" s="6"/>
      <c r="K482" s="6"/>
    </row>
    <row r="483" spans="2:11" ht="13.5" x14ac:dyDescent="0.35">
      <c r="B483" s="3">
        <v>42704</v>
      </c>
      <c r="C483" s="2">
        <v>43.89</v>
      </c>
      <c r="D483" s="2">
        <v>23.459199999999999</v>
      </c>
      <c r="E483" s="2">
        <v>8236</v>
      </c>
      <c r="F483" s="2"/>
      <c r="G483" s="5"/>
      <c r="H483" s="8">
        <f t="shared" si="7"/>
        <v>2.0697456871233703E-2</v>
      </c>
      <c r="I483" s="6"/>
      <c r="J483" s="6"/>
      <c r="K483" s="6"/>
    </row>
    <row r="484" spans="2:11" ht="13.5" x14ac:dyDescent="0.35">
      <c r="B484" s="3">
        <v>42705</v>
      </c>
      <c r="C484" s="2">
        <v>43.96</v>
      </c>
      <c r="D484" s="2">
        <v>23.496600000000001</v>
      </c>
      <c r="E484" s="2">
        <v>8889</v>
      </c>
      <c r="F484" s="2"/>
      <c r="G484" s="5"/>
      <c r="H484" s="8">
        <f t="shared" si="7"/>
        <v>1.5942572636748762E-3</v>
      </c>
      <c r="I484" s="6"/>
      <c r="J484" s="6"/>
      <c r="K484" s="6"/>
    </row>
    <row r="485" spans="2:11" ht="13.5" x14ac:dyDescent="0.35">
      <c r="B485" s="3">
        <v>42706</v>
      </c>
      <c r="C485" s="2">
        <v>43.9</v>
      </c>
      <c r="D485" s="2">
        <v>23.464500000000001</v>
      </c>
      <c r="E485" s="2">
        <v>2613</v>
      </c>
      <c r="F485" s="2"/>
      <c r="G485" s="5"/>
      <c r="H485" s="8">
        <f t="shared" si="7"/>
        <v>-1.3661551032915313E-3</v>
      </c>
      <c r="I485" s="6"/>
      <c r="J485" s="6"/>
      <c r="K485" s="6"/>
    </row>
    <row r="486" spans="2:11" ht="13.5" x14ac:dyDescent="0.35">
      <c r="B486" s="3">
        <v>42709</v>
      </c>
      <c r="C486" s="2">
        <v>43.03</v>
      </c>
      <c r="D486" s="2">
        <v>22.999500000000001</v>
      </c>
      <c r="E486" s="2">
        <v>4950</v>
      </c>
      <c r="F486" s="2"/>
      <c r="G486" s="5"/>
      <c r="H486" s="8">
        <f t="shared" si="7"/>
        <v>-1.9817170619446392E-2</v>
      </c>
      <c r="I486" s="6"/>
      <c r="J486" s="6"/>
      <c r="K486" s="6"/>
    </row>
    <row r="487" spans="2:11" ht="13.5" x14ac:dyDescent="0.35">
      <c r="B487" s="3">
        <v>42710</v>
      </c>
      <c r="C487" s="2">
        <v>42.81</v>
      </c>
      <c r="D487" s="2">
        <v>22.881900000000002</v>
      </c>
      <c r="E487" s="2">
        <v>8095</v>
      </c>
      <c r="F487" s="2"/>
      <c r="G487" s="5"/>
      <c r="H487" s="8">
        <f t="shared" si="7"/>
        <v>-5.1131546337963643E-3</v>
      </c>
      <c r="I487" s="6"/>
      <c r="J487" s="6"/>
      <c r="K487" s="6"/>
    </row>
    <row r="488" spans="2:11" ht="13.5" x14ac:dyDescent="0.35">
      <c r="B488" s="3">
        <v>42711</v>
      </c>
      <c r="C488" s="2">
        <v>42.64</v>
      </c>
      <c r="D488" s="2">
        <v>22.791</v>
      </c>
      <c r="E488" s="2">
        <v>9335</v>
      </c>
      <c r="F488" s="2"/>
      <c r="G488" s="5"/>
      <c r="H488" s="8">
        <f t="shared" si="7"/>
        <v>-3.9725722077275623E-3</v>
      </c>
      <c r="I488" s="6"/>
      <c r="J488" s="6"/>
      <c r="K488" s="6"/>
    </row>
    <row r="489" spans="2:11" ht="13.5" x14ac:dyDescent="0.35">
      <c r="B489" s="3">
        <v>42712</v>
      </c>
      <c r="C489" s="2">
        <v>42.35</v>
      </c>
      <c r="D489" s="2">
        <v>22.635999999999999</v>
      </c>
      <c r="E489" s="2">
        <v>8302</v>
      </c>
      <c r="F489" s="2"/>
      <c r="G489" s="5"/>
      <c r="H489" s="8">
        <f t="shared" si="7"/>
        <v>-6.8009301917424042E-3</v>
      </c>
      <c r="I489" s="6"/>
      <c r="J489" s="6"/>
      <c r="K489" s="6"/>
    </row>
    <row r="490" spans="2:11" ht="13.5" x14ac:dyDescent="0.35">
      <c r="B490" s="3">
        <v>42713</v>
      </c>
      <c r="C490" s="2">
        <v>42.5</v>
      </c>
      <c r="D490" s="2">
        <v>22.716200000000001</v>
      </c>
      <c r="E490" s="2">
        <v>5079</v>
      </c>
      <c r="F490" s="2"/>
      <c r="G490" s="5"/>
      <c r="H490" s="8">
        <f t="shared" si="7"/>
        <v>3.5430288036756223E-3</v>
      </c>
      <c r="I490" s="6"/>
      <c r="J490" s="6"/>
      <c r="K490" s="6"/>
    </row>
    <row r="491" spans="2:11" ht="13.5" x14ac:dyDescent="0.35">
      <c r="B491" s="3">
        <v>42717</v>
      </c>
      <c r="C491" s="2">
        <v>42.4</v>
      </c>
      <c r="D491" s="2">
        <v>22.662800000000001</v>
      </c>
      <c r="E491" s="2">
        <v>959</v>
      </c>
      <c r="F491" s="2"/>
      <c r="G491" s="5"/>
      <c r="H491" s="8">
        <f t="shared" si="7"/>
        <v>-2.3507452831019226E-3</v>
      </c>
      <c r="I491" s="6"/>
      <c r="J491" s="6"/>
      <c r="K491" s="6"/>
    </row>
    <row r="492" spans="2:11" ht="13.5" x14ac:dyDescent="0.35">
      <c r="B492" s="3">
        <v>42718</v>
      </c>
      <c r="C492" s="2">
        <v>42.1</v>
      </c>
      <c r="D492" s="2">
        <v>22.502400000000002</v>
      </c>
      <c r="E492" s="2">
        <v>843</v>
      </c>
      <c r="F492" s="2"/>
      <c r="G492" s="5"/>
      <c r="H492" s="8">
        <f t="shared" si="7"/>
        <v>-7.0776779568278948E-3</v>
      </c>
      <c r="I492" s="6"/>
      <c r="J492" s="6"/>
      <c r="K492" s="6"/>
    </row>
    <row r="493" spans="2:11" ht="13.5" x14ac:dyDescent="0.35">
      <c r="B493" s="3">
        <v>42719</v>
      </c>
      <c r="C493" s="2">
        <v>41</v>
      </c>
      <c r="D493" s="2">
        <v>21.9145</v>
      </c>
      <c r="E493" s="2">
        <v>9915</v>
      </c>
      <c r="F493" s="2"/>
      <c r="G493" s="5"/>
      <c r="H493" s="8">
        <f t="shared" si="7"/>
        <v>-2.6126102104664442E-2</v>
      </c>
      <c r="I493" s="6"/>
      <c r="J493" s="6"/>
      <c r="K493" s="6"/>
    </row>
    <row r="494" spans="2:11" ht="13.5" x14ac:dyDescent="0.35">
      <c r="B494" s="3">
        <v>42720</v>
      </c>
      <c r="C494" s="2">
        <v>40.799999999999997</v>
      </c>
      <c r="D494" s="2">
        <v>21.807600000000001</v>
      </c>
      <c r="E494" s="2">
        <v>6618</v>
      </c>
      <c r="F494" s="2"/>
      <c r="G494" s="5"/>
      <c r="H494" s="8">
        <f t="shared" si="7"/>
        <v>-4.8780487804877841E-3</v>
      </c>
      <c r="I494" s="6"/>
      <c r="J494" s="6"/>
      <c r="K494" s="6"/>
    </row>
    <row r="495" spans="2:11" ht="13.5" x14ac:dyDescent="0.35">
      <c r="B495" s="3">
        <v>42723</v>
      </c>
      <c r="C495" s="2">
        <v>40.799999999999997</v>
      </c>
      <c r="D495" s="2">
        <v>21.807600000000001</v>
      </c>
      <c r="E495" s="2">
        <v>2346</v>
      </c>
      <c r="F495" s="2"/>
      <c r="G495" s="5"/>
      <c r="H495" s="8">
        <f t="shared" si="7"/>
        <v>0</v>
      </c>
      <c r="I495" s="6"/>
      <c r="J495" s="6"/>
      <c r="K495" s="6"/>
    </row>
    <row r="496" spans="2:11" ht="13.5" x14ac:dyDescent="0.35">
      <c r="B496" s="3">
        <v>42724</v>
      </c>
      <c r="C496" s="2">
        <v>40.799999999999997</v>
      </c>
      <c r="D496" s="2">
        <v>21.807600000000001</v>
      </c>
      <c r="E496" s="2">
        <v>2809</v>
      </c>
      <c r="F496" s="2"/>
      <c r="G496" s="5"/>
      <c r="H496" s="8">
        <f t="shared" si="7"/>
        <v>0</v>
      </c>
      <c r="I496" s="6"/>
      <c r="J496" s="6"/>
      <c r="K496" s="6"/>
    </row>
    <row r="497" spans="2:11" ht="13.5" x14ac:dyDescent="0.35">
      <c r="B497" s="3">
        <v>42725</v>
      </c>
      <c r="C497" s="2">
        <v>40.700000000000003</v>
      </c>
      <c r="D497" s="2">
        <v>21.754100000000001</v>
      </c>
      <c r="E497" s="2">
        <v>4022</v>
      </c>
      <c r="F497" s="2"/>
      <c r="G497" s="5"/>
      <c r="H497" s="8">
        <f t="shared" si="7"/>
        <v>-2.453273170821166E-3</v>
      </c>
      <c r="I497" s="6"/>
      <c r="J497" s="6"/>
      <c r="K497" s="6"/>
    </row>
    <row r="498" spans="2:11" ht="13.5" x14ac:dyDescent="0.35">
      <c r="B498" s="3">
        <v>42726</v>
      </c>
      <c r="C498" s="2">
        <v>40.700000000000003</v>
      </c>
      <c r="D498" s="2">
        <v>21.754100000000001</v>
      </c>
      <c r="E498" s="2">
        <v>3116</v>
      </c>
      <c r="F498" s="2"/>
      <c r="G498" s="5"/>
      <c r="H498" s="8">
        <f t="shared" si="7"/>
        <v>0</v>
      </c>
      <c r="I498" s="6"/>
      <c r="J498" s="6"/>
      <c r="K498" s="6"/>
    </row>
    <row r="499" spans="2:11" ht="13.5" x14ac:dyDescent="0.35">
      <c r="B499" s="3">
        <v>42727</v>
      </c>
      <c r="C499" s="2">
        <v>40.78</v>
      </c>
      <c r="D499" s="2">
        <v>21.796900000000001</v>
      </c>
      <c r="E499" s="2">
        <v>2363</v>
      </c>
      <c r="F499" s="2"/>
      <c r="G499" s="5"/>
      <c r="H499" s="8">
        <f t="shared" si="7"/>
        <v>1.9674452172234072E-3</v>
      </c>
      <c r="I499" s="6"/>
      <c r="J499" s="6"/>
      <c r="K499" s="6"/>
    </row>
    <row r="500" spans="2:11" ht="13.5" x14ac:dyDescent="0.35">
      <c r="B500" s="3">
        <v>42730</v>
      </c>
      <c r="C500" s="2">
        <v>41.18</v>
      </c>
      <c r="D500" s="2">
        <v>22.0107</v>
      </c>
      <c r="E500" s="2">
        <v>7140</v>
      </c>
      <c r="F500" s="2"/>
      <c r="G500" s="5"/>
      <c r="H500" s="8">
        <f t="shared" si="7"/>
        <v>9.8087342695520503E-3</v>
      </c>
      <c r="I500" s="6"/>
      <c r="J500" s="6"/>
      <c r="K500" s="6"/>
    </row>
    <row r="501" spans="2:11" ht="13.5" x14ac:dyDescent="0.35">
      <c r="B501" s="3">
        <v>42731</v>
      </c>
      <c r="C501" s="2">
        <v>40.700000000000003</v>
      </c>
      <c r="D501" s="2">
        <v>21.754100000000001</v>
      </c>
      <c r="E501" s="2">
        <v>9338</v>
      </c>
      <c r="F501" s="2"/>
      <c r="G501" s="5"/>
      <c r="H501" s="8">
        <f t="shared" si="7"/>
        <v>-1.1657966352728392E-2</v>
      </c>
      <c r="I501" s="6"/>
      <c r="J501" s="6"/>
      <c r="K501" s="6"/>
    </row>
    <row r="502" spans="2:11" ht="13.5" x14ac:dyDescent="0.35">
      <c r="B502" s="3">
        <v>42732</v>
      </c>
      <c r="C502" s="2">
        <v>40.799999999999997</v>
      </c>
      <c r="D502" s="2">
        <v>21.807600000000001</v>
      </c>
      <c r="E502" s="2">
        <v>30164</v>
      </c>
      <c r="F502" s="2"/>
      <c r="G502" s="5"/>
      <c r="H502" s="8">
        <f t="shared" si="7"/>
        <v>2.4593065215292591E-3</v>
      </c>
      <c r="I502" s="6"/>
      <c r="J502" s="6"/>
      <c r="K502" s="6"/>
    </row>
    <row r="503" spans="2:11" ht="13.5" x14ac:dyDescent="0.35">
      <c r="B503" s="3">
        <v>42733</v>
      </c>
      <c r="C503" s="2">
        <v>41.16</v>
      </c>
      <c r="D503" s="2">
        <v>22</v>
      </c>
      <c r="E503" s="2">
        <v>6704</v>
      </c>
      <c r="F503" s="2"/>
      <c r="G503" s="5"/>
      <c r="H503" s="8">
        <f t="shared" si="7"/>
        <v>8.8226123002989425E-3</v>
      </c>
      <c r="I503" s="6"/>
      <c r="J503" s="6"/>
      <c r="K503" s="6"/>
    </row>
    <row r="504" spans="2:11" ht="13.5" x14ac:dyDescent="0.35">
      <c r="B504" s="3">
        <v>42734</v>
      </c>
      <c r="C504" s="2">
        <v>40.85</v>
      </c>
      <c r="D504" s="2">
        <v>21.834299999999999</v>
      </c>
      <c r="E504" s="2">
        <v>3027</v>
      </c>
      <c r="F504" s="2"/>
      <c r="G504" s="5"/>
      <c r="H504" s="8">
        <f t="shared" si="7"/>
        <v>-7.5318181818182306E-3</v>
      </c>
      <c r="I504" s="6"/>
      <c r="J504" s="6"/>
      <c r="K504" s="6"/>
    </row>
    <row r="505" spans="2:11" ht="13.5" x14ac:dyDescent="0.35">
      <c r="B505" s="3">
        <v>42737</v>
      </c>
      <c r="C505" s="2">
        <v>40.75</v>
      </c>
      <c r="D505" s="2">
        <v>21.780799999999999</v>
      </c>
      <c r="E505" s="2">
        <v>3511</v>
      </c>
      <c r="F505" s="2"/>
      <c r="G505" s="5"/>
      <c r="H505" s="8">
        <f t="shared" si="7"/>
        <v>-2.4502731940112422E-3</v>
      </c>
      <c r="I505" s="6"/>
      <c r="J505" s="6"/>
      <c r="K505" s="6"/>
    </row>
    <row r="506" spans="2:11" ht="13.5" x14ac:dyDescent="0.35">
      <c r="B506" s="3">
        <v>42738</v>
      </c>
      <c r="C506" s="2">
        <v>40.549999999999997</v>
      </c>
      <c r="D506" s="2">
        <v>21.6739</v>
      </c>
      <c r="E506" s="2">
        <v>13603</v>
      </c>
      <c r="F506" s="2"/>
      <c r="G506" s="5"/>
      <c r="H506" s="8">
        <f t="shared" si="7"/>
        <v>-4.9079923602438642E-3</v>
      </c>
      <c r="I506" s="6"/>
      <c r="J506" s="6"/>
      <c r="K506" s="6"/>
    </row>
    <row r="507" spans="2:11" ht="13.5" x14ac:dyDescent="0.35">
      <c r="B507" s="3">
        <v>42739</v>
      </c>
      <c r="C507" s="2">
        <v>41.1</v>
      </c>
      <c r="D507" s="2">
        <v>21.9679</v>
      </c>
      <c r="E507" s="2">
        <v>36852</v>
      </c>
      <c r="F507" s="2"/>
      <c r="G507" s="5"/>
      <c r="H507" s="8">
        <f t="shared" si="7"/>
        <v>1.3564702245558044E-2</v>
      </c>
      <c r="I507" s="6"/>
      <c r="J507" s="6"/>
      <c r="K507" s="6"/>
    </row>
    <row r="508" spans="2:11" ht="13.5" x14ac:dyDescent="0.35">
      <c r="B508" s="3">
        <v>42740</v>
      </c>
      <c r="C508" s="2">
        <v>40.86</v>
      </c>
      <c r="D508" s="2">
        <v>21.839600000000001</v>
      </c>
      <c r="E508" s="2">
        <v>7264</v>
      </c>
      <c r="F508" s="2"/>
      <c r="G508" s="5"/>
      <c r="H508" s="8">
        <f t="shared" si="7"/>
        <v>-5.840339768480347E-3</v>
      </c>
      <c r="I508" s="6"/>
      <c r="J508" s="6"/>
      <c r="K508" s="6"/>
    </row>
    <row r="509" spans="2:11" ht="13.5" x14ac:dyDescent="0.35">
      <c r="B509" s="3">
        <v>42741</v>
      </c>
      <c r="C509" s="2">
        <v>41.5</v>
      </c>
      <c r="D509" s="2">
        <v>22.181699999999999</v>
      </c>
      <c r="E509" s="2">
        <v>3208</v>
      </c>
      <c r="F509" s="2"/>
      <c r="G509" s="5"/>
      <c r="H509" s="8">
        <f t="shared" si="7"/>
        <v>1.5664206304144696E-2</v>
      </c>
      <c r="I509" s="6"/>
      <c r="J509" s="6"/>
      <c r="K509" s="6"/>
    </row>
    <row r="510" spans="2:11" ht="13.5" x14ac:dyDescent="0.35">
      <c r="B510" s="3">
        <v>42744</v>
      </c>
      <c r="C510" s="2">
        <v>41.58</v>
      </c>
      <c r="D510" s="2">
        <v>22.224499999999999</v>
      </c>
      <c r="E510" s="2">
        <v>3028</v>
      </c>
      <c r="F510" s="2"/>
      <c r="G510" s="5"/>
      <c r="H510" s="8">
        <f t="shared" si="7"/>
        <v>1.9295184769426929E-3</v>
      </c>
      <c r="I510" s="6"/>
      <c r="J510" s="6"/>
      <c r="K510" s="6"/>
    </row>
    <row r="511" spans="2:11" ht="13.5" x14ac:dyDescent="0.35">
      <c r="B511" s="3">
        <v>42745</v>
      </c>
      <c r="C511" s="2">
        <v>41.1</v>
      </c>
      <c r="D511" s="2">
        <v>21.9679</v>
      </c>
      <c r="E511" s="2">
        <v>1483</v>
      </c>
      <c r="F511" s="2"/>
      <c r="G511" s="5"/>
      <c r="H511" s="8">
        <f t="shared" si="7"/>
        <v>-1.1545816553803183E-2</v>
      </c>
      <c r="I511" s="6"/>
      <c r="J511" s="6"/>
      <c r="K511" s="6"/>
    </row>
    <row r="512" spans="2:11" ht="13.5" x14ac:dyDescent="0.35">
      <c r="B512" s="3">
        <v>42746</v>
      </c>
      <c r="C512" s="2">
        <v>41.1</v>
      </c>
      <c r="D512" s="2">
        <v>21.9679</v>
      </c>
      <c r="E512" s="2">
        <v>5472</v>
      </c>
      <c r="F512" s="2"/>
      <c r="G512" s="5"/>
      <c r="H512" s="8">
        <f t="shared" si="7"/>
        <v>0</v>
      </c>
      <c r="I512" s="6"/>
      <c r="J512" s="6"/>
      <c r="K512" s="6"/>
    </row>
    <row r="513" spans="2:11" ht="13.5" x14ac:dyDescent="0.35">
      <c r="B513" s="3">
        <v>42747</v>
      </c>
      <c r="C513" s="2">
        <v>41.2</v>
      </c>
      <c r="D513" s="2">
        <v>22.0214</v>
      </c>
      <c r="E513" s="2">
        <v>1984</v>
      </c>
      <c r="F513" s="2"/>
      <c r="G513" s="5"/>
      <c r="H513" s="8">
        <f t="shared" si="7"/>
        <v>2.4353716103951519E-3</v>
      </c>
      <c r="I513" s="6"/>
      <c r="J513" s="6"/>
      <c r="K513" s="6"/>
    </row>
    <row r="514" spans="2:11" ht="13.5" x14ac:dyDescent="0.35">
      <c r="B514" s="3">
        <v>42748</v>
      </c>
      <c r="C514" s="2">
        <v>41.57</v>
      </c>
      <c r="D514" s="2">
        <v>22.219100000000001</v>
      </c>
      <c r="E514" s="2">
        <v>3427</v>
      </c>
      <c r="F514" s="2"/>
      <c r="G514" s="5"/>
      <c r="H514" s="8">
        <f t="shared" si="7"/>
        <v>8.9776308499914213E-3</v>
      </c>
      <c r="I514" s="6"/>
      <c r="J514" s="6"/>
      <c r="K514" s="6"/>
    </row>
    <row r="515" spans="2:11" ht="13.5" x14ac:dyDescent="0.35">
      <c r="B515" s="3">
        <v>42751</v>
      </c>
      <c r="C515" s="2">
        <v>41.18</v>
      </c>
      <c r="D515" s="2">
        <v>22.0107</v>
      </c>
      <c r="E515" s="2">
        <v>1858</v>
      </c>
      <c r="F515" s="2"/>
      <c r="G515" s="5"/>
      <c r="H515" s="8">
        <f t="shared" si="7"/>
        <v>-9.379317794150124E-3</v>
      </c>
      <c r="I515" s="6"/>
      <c r="J515" s="6"/>
      <c r="K515" s="6"/>
    </row>
    <row r="516" spans="2:11" ht="13.5" x14ac:dyDescent="0.35">
      <c r="B516" s="3">
        <v>42752</v>
      </c>
      <c r="C516" s="2">
        <v>41.84</v>
      </c>
      <c r="D516" s="2">
        <v>22.363399999999999</v>
      </c>
      <c r="E516" s="2">
        <v>8853</v>
      </c>
      <c r="F516" s="2"/>
      <c r="G516" s="5"/>
      <c r="H516" s="8">
        <f t="shared" si="7"/>
        <v>1.602402467890611E-2</v>
      </c>
      <c r="I516" s="6"/>
      <c r="J516" s="6"/>
      <c r="K516" s="6"/>
    </row>
    <row r="517" spans="2:11" ht="13.5" x14ac:dyDescent="0.35">
      <c r="B517" s="3">
        <v>42753</v>
      </c>
      <c r="C517" s="2">
        <v>41.86</v>
      </c>
      <c r="D517" s="2">
        <v>22.374099999999999</v>
      </c>
      <c r="E517" s="2">
        <v>3892</v>
      </c>
      <c r="F517" s="2"/>
      <c r="G517" s="5"/>
      <c r="H517" s="8">
        <f t="shared" si="7"/>
        <v>4.7846034145076029E-4</v>
      </c>
      <c r="I517" s="6"/>
      <c r="J517" s="6"/>
      <c r="K517" s="6"/>
    </row>
    <row r="518" spans="2:11" ht="13.5" x14ac:dyDescent="0.35">
      <c r="B518" s="3">
        <v>42754</v>
      </c>
      <c r="C518" s="2">
        <v>41.6</v>
      </c>
      <c r="D518" s="2">
        <v>22.235199999999999</v>
      </c>
      <c r="E518" s="2">
        <v>698</v>
      </c>
      <c r="F518" s="2"/>
      <c r="G518" s="5"/>
      <c r="H518" s="8">
        <f t="shared" si="7"/>
        <v>-6.2080709391662495E-3</v>
      </c>
      <c r="I518" s="6"/>
      <c r="J518" s="6"/>
      <c r="K518" s="6"/>
    </row>
    <row r="519" spans="2:11" ht="13.5" x14ac:dyDescent="0.35">
      <c r="B519" s="3">
        <v>42755</v>
      </c>
      <c r="C519" s="2">
        <v>41</v>
      </c>
      <c r="D519" s="2">
        <v>21.9145</v>
      </c>
      <c r="E519" s="2">
        <v>5314</v>
      </c>
      <c r="F519" s="2"/>
      <c r="G519" s="5"/>
      <c r="H519" s="8">
        <f t="shared" ref="H519:H582" si="8">(D519-D518)/D518</f>
        <v>-1.4423076923076863E-2</v>
      </c>
      <c r="I519" s="6"/>
      <c r="J519" s="6"/>
      <c r="K519" s="6"/>
    </row>
    <row r="520" spans="2:11" ht="13.5" x14ac:dyDescent="0.35">
      <c r="B520" s="3">
        <v>42758</v>
      </c>
      <c r="C520" s="2">
        <v>40.65</v>
      </c>
      <c r="D520" s="2">
        <v>21.727399999999999</v>
      </c>
      <c r="E520" s="2">
        <v>4816</v>
      </c>
      <c r="F520" s="2"/>
      <c r="G520" s="5"/>
      <c r="H520" s="8">
        <f t="shared" si="8"/>
        <v>-8.5377261630427762E-3</v>
      </c>
      <c r="I520" s="6"/>
      <c r="J520" s="6"/>
      <c r="K520" s="6"/>
    </row>
    <row r="521" spans="2:11" ht="13.5" x14ac:dyDescent="0.35">
      <c r="B521" s="3">
        <v>42759</v>
      </c>
      <c r="C521" s="2">
        <v>40.6</v>
      </c>
      <c r="D521" s="2">
        <v>21.700700000000001</v>
      </c>
      <c r="E521" s="2">
        <v>2024</v>
      </c>
      <c r="F521" s="2"/>
      <c r="G521" s="5"/>
      <c r="H521" s="8">
        <f t="shared" si="8"/>
        <v>-1.2288630945257218E-3</v>
      </c>
      <c r="I521" s="6"/>
      <c r="J521" s="6"/>
      <c r="K521" s="6"/>
    </row>
    <row r="522" spans="2:11" ht="13.5" x14ac:dyDescent="0.35">
      <c r="B522" s="3">
        <v>42760</v>
      </c>
      <c r="C522" s="2">
        <v>40</v>
      </c>
      <c r="D522" s="2">
        <v>21.38</v>
      </c>
      <c r="E522" s="2">
        <v>3133</v>
      </c>
      <c r="F522" s="2"/>
      <c r="G522" s="5"/>
      <c r="H522" s="8">
        <f t="shared" si="8"/>
        <v>-1.4778325123152811E-2</v>
      </c>
      <c r="I522" s="6"/>
      <c r="J522" s="6"/>
      <c r="K522" s="6"/>
    </row>
    <row r="523" spans="2:11" ht="13.5" x14ac:dyDescent="0.35">
      <c r="B523" s="3">
        <v>42761</v>
      </c>
      <c r="C523" s="2">
        <v>39.85</v>
      </c>
      <c r="D523" s="2">
        <v>21.299800000000001</v>
      </c>
      <c r="E523" s="2">
        <v>3331</v>
      </c>
      <c r="F523" s="2"/>
      <c r="G523" s="5"/>
      <c r="H523" s="8">
        <f t="shared" si="8"/>
        <v>-3.751169317118701E-3</v>
      </c>
      <c r="I523" s="6"/>
      <c r="J523" s="6"/>
      <c r="K523" s="6"/>
    </row>
    <row r="524" spans="2:11" ht="13.5" x14ac:dyDescent="0.35">
      <c r="B524" s="3">
        <v>42762</v>
      </c>
      <c r="C524" s="2">
        <v>39.799999999999997</v>
      </c>
      <c r="D524" s="2">
        <v>21.273099999999999</v>
      </c>
      <c r="E524" s="2">
        <v>1150</v>
      </c>
      <c r="F524" s="2"/>
      <c r="G524" s="5"/>
      <c r="H524" s="8">
        <f t="shared" si="8"/>
        <v>-1.2535328970225881E-3</v>
      </c>
      <c r="I524" s="6"/>
      <c r="J524" s="6"/>
      <c r="K524" s="6"/>
    </row>
    <row r="525" spans="2:11" ht="13.5" x14ac:dyDescent="0.35">
      <c r="B525" s="3">
        <v>42765</v>
      </c>
      <c r="C525" s="2">
        <v>39.299999999999997</v>
      </c>
      <c r="D525" s="2">
        <v>21.005800000000001</v>
      </c>
      <c r="E525" s="2">
        <v>3107</v>
      </c>
      <c r="F525" s="2"/>
      <c r="G525" s="5"/>
      <c r="H525" s="8">
        <f t="shared" si="8"/>
        <v>-1.2565164456520148E-2</v>
      </c>
      <c r="I525" s="6"/>
      <c r="J525" s="6"/>
      <c r="K525" s="6"/>
    </row>
    <row r="526" spans="2:11" ht="13.5" x14ac:dyDescent="0.35">
      <c r="B526" s="3">
        <v>42766</v>
      </c>
      <c r="C526" s="2">
        <v>38.130000000000003</v>
      </c>
      <c r="D526" s="2">
        <v>20.380500000000001</v>
      </c>
      <c r="E526" s="2">
        <v>13586</v>
      </c>
      <c r="F526" s="2"/>
      <c r="G526" s="5"/>
      <c r="H526" s="8">
        <f t="shared" si="8"/>
        <v>-2.9767968846699449E-2</v>
      </c>
      <c r="I526" s="6"/>
      <c r="J526" s="6"/>
      <c r="K526" s="6"/>
    </row>
    <row r="527" spans="2:11" ht="13.5" x14ac:dyDescent="0.35">
      <c r="B527" s="3">
        <v>42767</v>
      </c>
      <c r="C527" s="2">
        <v>38.75</v>
      </c>
      <c r="D527" s="2">
        <v>20.7118</v>
      </c>
      <c r="E527" s="2">
        <v>9475</v>
      </c>
      <c r="F527" s="2"/>
      <c r="G527" s="5"/>
      <c r="H527" s="8">
        <f t="shared" si="8"/>
        <v>1.6255734648315732E-2</v>
      </c>
      <c r="I527" s="6"/>
      <c r="J527" s="6"/>
      <c r="K527" s="6"/>
    </row>
    <row r="528" spans="2:11" ht="13.5" x14ac:dyDescent="0.35">
      <c r="B528" s="3">
        <v>42768</v>
      </c>
      <c r="C528" s="2">
        <v>39.79</v>
      </c>
      <c r="D528" s="2">
        <v>21.267700000000001</v>
      </c>
      <c r="E528" s="2">
        <v>613</v>
      </c>
      <c r="F528" s="2"/>
      <c r="G528" s="5"/>
      <c r="H528" s="8">
        <f t="shared" si="8"/>
        <v>2.6839772496837607E-2</v>
      </c>
      <c r="I528" s="6"/>
      <c r="J528" s="6"/>
      <c r="K528" s="6"/>
    </row>
    <row r="529" spans="2:11" ht="13.5" x14ac:dyDescent="0.35">
      <c r="B529" s="3">
        <v>42769</v>
      </c>
      <c r="C529" s="2">
        <v>39.729999999999997</v>
      </c>
      <c r="D529" s="2">
        <v>21.235700000000001</v>
      </c>
      <c r="E529" s="2">
        <v>3104</v>
      </c>
      <c r="F529" s="2"/>
      <c r="G529" s="5"/>
      <c r="H529" s="8">
        <f t="shared" si="8"/>
        <v>-1.5046290854206156E-3</v>
      </c>
      <c r="I529" s="6"/>
      <c r="J529" s="6"/>
      <c r="K529" s="6"/>
    </row>
    <row r="530" spans="2:11" ht="13.5" x14ac:dyDescent="0.35">
      <c r="B530" s="3">
        <v>42772</v>
      </c>
      <c r="C530" s="2">
        <v>39</v>
      </c>
      <c r="D530" s="2">
        <v>20.845500000000001</v>
      </c>
      <c r="E530" s="2">
        <v>9588</v>
      </c>
      <c r="F530" s="2"/>
      <c r="G530" s="5"/>
      <c r="H530" s="8">
        <f t="shared" si="8"/>
        <v>-1.8374718045555367E-2</v>
      </c>
      <c r="I530" s="6"/>
      <c r="J530" s="6"/>
      <c r="K530" s="6"/>
    </row>
    <row r="531" spans="2:11" ht="13.5" x14ac:dyDescent="0.35">
      <c r="B531" s="3">
        <v>42773</v>
      </c>
      <c r="C531" s="2">
        <v>38.450000000000003</v>
      </c>
      <c r="D531" s="2">
        <v>20.551500000000001</v>
      </c>
      <c r="E531" s="2">
        <v>2476</v>
      </c>
      <c r="F531" s="2"/>
      <c r="G531" s="5"/>
      <c r="H531" s="8">
        <f t="shared" si="8"/>
        <v>-1.4103763402173152E-2</v>
      </c>
      <c r="I531" s="6"/>
      <c r="J531" s="6"/>
      <c r="K531" s="6"/>
    </row>
    <row r="532" spans="2:11" ht="13.5" x14ac:dyDescent="0.35">
      <c r="B532" s="3">
        <v>42774</v>
      </c>
      <c r="C532" s="2">
        <v>38.5</v>
      </c>
      <c r="D532" s="2">
        <v>20.578199999999999</v>
      </c>
      <c r="E532" s="2">
        <v>1088</v>
      </c>
      <c r="F532" s="2"/>
      <c r="G532" s="5"/>
      <c r="H532" s="8">
        <f t="shared" si="8"/>
        <v>1.2991752426829268E-3</v>
      </c>
      <c r="I532" s="6"/>
      <c r="J532" s="6"/>
      <c r="K532" s="6"/>
    </row>
    <row r="533" spans="2:11" ht="13.5" x14ac:dyDescent="0.35">
      <c r="B533" s="3">
        <v>42775</v>
      </c>
      <c r="C533" s="2">
        <v>38</v>
      </c>
      <c r="D533" s="2">
        <v>20.311</v>
      </c>
      <c r="E533" s="2">
        <v>1240</v>
      </c>
      <c r="F533" s="2"/>
      <c r="G533" s="5"/>
      <c r="H533" s="8">
        <f t="shared" si="8"/>
        <v>-1.298461478652161E-2</v>
      </c>
      <c r="I533" s="6"/>
      <c r="J533" s="6"/>
      <c r="K533" s="6"/>
    </row>
    <row r="534" spans="2:11" ht="13.5" x14ac:dyDescent="0.35">
      <c r="B534" s="3">
        <v>42776</v>
      </c>
      <c r="C534" s="2">
        <v>38.1</v>
      </c>
      <c r="D534" s="2">
        <v>20.3644</v>
      </c>
      <c r="E534" s="2">
        <v>3322</v>
      </c>
      <c r="F534" s="2"/>
      <c r="G534" s="5"/>
      <c r="H534" s="8">
        <f t="shared" si="8"/>
        <v>2.6291172271183049E-3</v>
      </c>
      <c r="I534" s="6"/>
      <c r="J534" s="6"/>
      <c r="K534" s="6"/>
    </row>
    <row r="535" spans="2:11" ht="13.5" x14ac:dyDescent="0.35">
      <c r="B535" s="3">
        <v>42779</v>
      </c>
      <c r="C535" s="2">
        <v>38</v>
      </c>
      <c r="D535" s="2">
        <v>20.311</v>
      </c>
      <c r="E535" s="2">
        <v>1046</v>
      </c>
      <c r="F535" s="2"/>
      <c r="G535" s="5"/>
      <c r="H535" s="8">
        <f t="shared" si="8"/>
        <v>-2.6222230952053531E-3</v>
      </c>
      <c r="I535" s="6"/>
      <c r="J535" s="6"/>
      <c r="K535" s="6"/>
    </row>
    <row r="536" spans="2:11" ht="13.5" x14ac:dyDescent="0.35">
      <c r="B536" s="3">
        <v>42780</v>
      </c>
      <c r="C536" s="2">
        <v>37</v>
      </c>
      <c r="D536" s="2">
        <v>19.776499999999999</v>
      </c>
      <c r="E536" s="2">
        <v>3635</v>
      </c>
      <c r="F536" s="2"/>
      <c r="G536" s="5"/>
      <c r="H536" s="8">
        <f t="shared" si="8"/>
        <v>-2.6315789473684275E-2</v>
      </c>
      <c r="I536" s="6"/>
      <c r="J536" s="6"/>
      <c r="K536" s="6"/>
    </row>
    <row r="537" spans="2:11" ht="13.5" x14ac:dyDescent="0.35">
      <c r="B537" s="3">
        <v>42781</v>
      </c>
      <c r="C537" s="2">
        <v>36.4</v>
      </c>
      <c r="D537" s="2">
        <v>19.4558</v>
      </c>
      <c r="E537" s="2">
        <v>1525</v>
      </c>
      <c r="F537" s="2"/>
      <c r="G537" s="5"/>
      <c r="H537" s="8">
        <f t="shared" si="8"/>
        <v>-1.6216216216216148E-2</v>
      </c>
      <c r="I537" s="6"/>
      <c r="J537" s="6"/>
      <c r="K537" s="6"/>
    </row>
    <row r="538" spans="2:11" ht="13.5" x14ac:dyDescent="0.35">
      <c r="B538" s="3">
        <v>42782</v>
      </c>
      <c r="C538" s="2">
        <v>35</v>
      </c>
      <c r="D538" s="2">
        <v>18.7075</v>
      </c>
      <c r="E538" s="2">
        <v>7024</v>
      </c>
      <c r="F538" s="2"/>
      <c r="G538" s="5"/>
      <c r="H538" s="8">
        <f t="shared" si="8"/>
        <v>-3.8461538461538484E-2</v>
      </c>
      <c r="I538" s="6"/>
      <c r="J538" s="6"/>
      <c r="K538" s="6"/>
    </row>
    <row r="539" spans="2:11" ht="13.5" x14ac:dyDescent="0.35">
      <c r="B539" s="3">
        <v>42783</v>
      </c>
      <c r="C539" s="2">
        <v>34.5</v>
      </c>
      <c r="D539" s="2">
        <v>18.440200000000001</v>
      </c>
      <c r="E539" s="2">
        <v>27894</v>
      </c>
      <c r="F539" s="2"/>
      <c r="G539" s="5"/>
      <c r="H539" s="8">
        <f t="shared" si="8"/>
        <v>-1.4288387010557197E-2</v>
      </c>
      <c r="I539" s="6"/>
      <c r="J539" s="6"/>
      <c r="K539" s="6"/>
    </row>
    <row r="540" spans="2:11" ht="13.5" x14ac:dyDescent="0.35">
      <c r="B540" s="3">
        <v>42786</v>
      </c>
      <c r="C540" s="2">
        <v>36</v>
      </c>
      <c r="D540" s="2">
        <v>19.242000000000001</v>
      </c>
      <c r="E540" s="2">
        <v>16081</v>
      </c>
      <c r="F540" s="2"/>
      <c r="G540" s="5"/>
      <c r="H540" s="8">
        <f t="shared" si="8"/>
        <v>4.3481090226787131E-2</v>
      </c>
      <c r="I540" s="6"/>
      <c r="J540" s="6"/>
      <c r="K540" s="6"/>
    </row>
    <row r="541" spans="2:11" ht="13.5" x14ac:dyDescent="0.35">
      <c r="B541" s="3">
        <v>42787</v>
      </c>
      <c r="C541" s="2">
        <v>36</v>
      </c>
      <c r="D541" s="2">
        <v>19.242000000000001</v>
      </c>
      <c r="E541" s="2">
        <v>9676</v>
      </c>
      <c r="F541" s="2"/>
      <c r="G541" s="5"/>
      <c r="H541" s="8">
        <f t="shared" si="8"/>
        <v>0</v>
      </c>
      <c r="I541" s="6"/>
      <c r="J541" s="6"/>
      <c r="K541" s="6"/>
    </row>
    <row r="542" spans="2:11" ht="13.5" x14ac:dyDescent="0.35">
      <c r="B542" s="3">
        <v>42788</v>
      </c>
      <c r="C542" s="2">
        <v>35.69</v>
      </c>
      <c r="D542" s="2">
        <v>19.0763</v>
      </c>
      <c r="E542" s="2">
        <v>12620</v>
      </c>
      <c r="F542" s="2"/>
      <c r="G542" s="5"/>
      <c r="H542" s="8">
        <f t="shared" si="8"/>
        <v>-8.6113709593597897E-3</v>
      </c>
      <c r="I542" s="6"/>
      <c r="J542" s="6"/>
      <c r="K542" s="6"/>
    </row>
    <row r="543" spans="2:11" ht="13.5" x14ac:dyDescent="0.35">
      <c r="B543" s="3">
        <v>42789</v>
      </c>
      <c r="C543" s="2">
        <v>34.99</v>
      </c>
      <c r="D543" s="2">
        <v>18.702100000000002</v>
      </c>
      <c r="E543" s="2">
        <v>6359</v>
      </c>
      <c r="F543" s="2"/>
      <c r="G543" s="5"/>
      <c r="H543" s="8">
        <f t="shared" si="8"/>
        <v>-1.9615963263316175E-2</v>
      </c>
      <c r="I543" s="6"/>
      <c r="J543" s="6"/>
      <c r="K543" s="6"/>
    </row>
    <row r="544" spans="2:11" ht="13.5" x14ac:dyDescent="0.35">
      <c r="B544" s="3">
        <v>42790</v>
      </c>
      <c r="C544" s="2">
        <v>34.93</v>
      </c>
      <c r="D544" s="2">
        <v>18.670100000000001</v>
      </c>
      <c r="E544" s="2">
        <v>5000</v>
      </c>
      <c r="F544" s="2"/>
      <c r="G544" s="5"/>
      <c r="H544" s="8">
        <f t="shared" si="8"/>
        <v>-1.7110377978943555E-3</v>
      </c>
      <c r="I544" s="6"/>
      <c r="J544" s="6"/>
      <c r="K544" s="6"/>
    </row>
    <row r="545" spans="2:11" ht="13.5" x14ac:dyDescent="0.35">
      <c r="B545" s="3">
        <v>42793</v>
      </c>
      <c r="C545" s="2">
        <v>35.880000000000003</v>
      </c>
      <c r="D545" s="2">
        <v>19.177800000000001</v>
      </c>
      <c r="E545" s="2">
        <v>15227</v>
      </c>
      <c r="F545" s="2"/>
      <c r="G545" s="5"/>
      <c r="H545" s="8">
        <f t="shared" si="8"/>
        <v>2.719321267695405E-2</v>
      </c>
      <c r="I545" s="6"/>
      <c r="J545" s="6"/>
      <c r="K545" s="6"/>
    </row>
    <row r="546" spans="2:11" ht="13.5" x14ac:dyDescent="0.35">
      <c r="B546" s="3">
        <v>42794</v>
      </c>
      <c r="C546" s="2">
        <v>36.6</v>
      </c>
      <c r="D546" s="2">
        <v>19.5627</v>
      </c>
      <c r="E546" s="2">
        <v>51578</v>
      </c>
      <c r="F546" s="2"/>
      <c r="G546" s="5"/>
      <c r="H546" s="8">
        <f t="shared" si="8"/>
        <v>2.0070081031192222E-2</v>
      </c>
      <c r="I546" s="6"/>
      <c r="J546" s="6"/>
      <c r="K546" s="6"/>
    </row>
    <row r="547" spans="2:11" ht="13.5" x14ac:dyDescent="0.35">
      <c r="B547" s="3">
        <v>42795</v>
      </c>
      <c r="C547" s="2">
        <v>36.4</v>
      </c>
      <c r="D547" s="2">
        <v>19.4558</v>
      </c>
      <c r="E547" s="2">
        <v>12554</v>
      </c>
      <c r="F547" s="2"/>
      <c r="G547" s="5"/>
      <c r="H547" s="8">
        <f t="shared" si="8"/>
        <v>-5.4644808743169173E-3</v>
      </c>
      <c r="I547" s="6"/>
      <c r="J547" s="6"/>
      <c r="K547" s="6"/>
    </row>
    <row r="548" spans="2:11" ht="13.5" x14ac:dyDescent="0.35">
      <c r="B548" s="3">
        <v>42796</v>
      </c>
      <c r="C548" s="2">
        <v>36</v>
      </c>
      <c r="D548" s="2">
        <v>19.242000000000001</v>
      </c>
      <c r="E548" s="2">
        <v>7316</v>
      </c>
      <c r="F548" s="2"/>
      <c r="G548" s="5"/>
      <c r="H548" s="8">
        <f t="shared" si="8"/>
        <v>-1.0989010989010943E-2</v>
      </c>
      <c r="I548" s="6"/>
      <c r="J548" s="6"/>
      <c r="K548" s="6"/>
    </row>
    <row r="549" spans="2:11" ht="13.5" x14ac:dyDescent="0.35">
      <c r="B549" s="3">
        <v>42797</v>
      </c>
      <c r="C549" s="2">
        <v>36.380000000000003</v>
      </c>
      <c r="D549" s="2">
        <v>19.4451</v>
      </c>
      <c r="E549" s="2">
        <v>78638</v>
      </c>
      <c r="F549" s="2"/>
      <c r="G549" s="5"/>
      <c r="H549" s="8">
        <f t="shared" si="8"/>
        <v>1.0555035859058266E-2</v>
      </c>
      <c r="I549" s="6"/>
      <c r="J549" s="6"/>
      <c r="K549" s="6"/>
    </row>
    <row r="550" spans="2:11" ht="13.5" x14ac:dyDescent="0.35">
      <c r="B550" s="3">
        <v>42800</v>
      </c>
      <c r="C550" s="2">
        <v>36.200000000000003</v>
      </c>
      <c r="D550" s="2">
        <v>19.3489</v>
      </c>
      <c r="E550" s="2">
        <v>128141</v>
      </c>
      <c r="F550" s="2"/>
      <c r="G550" s="5"/>
      <c r="H550" s="8">
        <f t="shared" si="8"/>
        <v>-4.9472617780314636E-3</v>
      </c>
      <c r="I550" s="6"/>
      <c r="J550" s="6"/>
      <c r="K550" s="6"/>
    </row>
    <row r="551" spans="2:11" ht="13.5" x14ac:dyDescent="0.35">
      <c r="B551" s="3">
        <v>42801</v>
      </c>
      <c r="C551" s="2">
        <v>35.700000000000003</v>
      </c>
      <c r="D551" s="2">
        <v>19.081600000000002</v>
      </c>
      <c r="E551" s="2">
        <v>9199</v>
      </c>
      <c r="F551" s="2"/>
      <c r="G551" s="5"/>
      <c r="H551" s="8">
        <f t="shared" si="8"/>
        <v>-1.381473882236193E-2</v>
      </c>
      <c r="I551" s="6"/>
      <c r="J551" s="6"/>
      <c r="K551" s="6"/>
    </row>
    <row r="552" spans="2:11" ht="13.5" x14ac:dyDescent="0.35">
      <c r="B552" s="3">
        <v>42802</v>
      </c>
      <c r="C552" s="2">
        <v>33.909999999999997</v>
      </c>
      <c r="D552" s="2">
        <v>18.1249</v>
      </c>
      <c r="E552" s="2">
        <v>21903</v>
      </c>
      <c r="F552" s="2"/>
      <c r="G552" s="5"/>
      <c r="H552" s="8">
        <f t="shared" si="8"/>
        <v>-5.0137305047794803E-2</v>
      </c>
      <c r="I552" s="6"/>
      <c r="J552" s="6"/>
      <c r="K552" s="6"/>
    </row>
    <row r="553" spans="2:11" ht="13.5" x14ac:dyDescent="0.35">
      <c r="B553" s="3">
        <v>42803</v>
      </c>
      <c r="C553" s="2">
        <v>35</v>
      </c>
      <c r="D553" s="2">
        <v>18.7075</v>
      </c>
      <c r="E553" s="2">
        <v>10189</v>
      </c>
      <c r="F553" s="2"/>
      <c r="G553" s="5"/>
      <c r="H553" s="8">
        <f t="shared" si="8"/>
        <v>3.2143625620003384E-2</v>
      </c>
      <c r="I553" s="6"/>
      <c r="J553" s="6"/>
      <c r="K553" s="6"/>
    </row>
    <row r="554" spans="2:11" ht="13.5" x14ac:dyDescent="0.35">
      <c r="B554" s="3">
        <v>42804</v>
      </c>
      <c r="C554" s="2">
        <v>35.200000000000003</v>
      </c>
      <c r="D554" s="2">
        <v>18.814399999999999</v>
      </c>
      <c r="E554" s="2">
        <v>9693</v>
      </c>
      <c r="F554" s="2"/>
      <c r="G554" s="5"/>
      <c r="H554" s="8">
        <f t="shared" si="8"/>
        <v>5.71428571428569E-3</v>
      </c>
      <c r="I554" s="6"/>
      <c r="J554" s="6"/>
      <c r="K554" s="6"/>
    </row>
    <row r="555" spans="2:11" ht="13.5" x14ac:dyDescent="0.35">
      <c r="B555" s="3">
        <v>42807</v>
      </c>
      <c r="C555" s="2">
        <v>35</v>
      </c>
      <c r="D555" s="2">
        <v>18.7075</v>
      </c>
      <c r="E555" s="2">
        <v>949</v>
      </c>
      <c r="F555" s="2"/>
      <c r="G555" s="5"/>
      <c r="H555" s="8">
        <f t="shared" si="8"/>
        <v>-5.6818181818181586E-3</v>
      </c>
      <c r="I555" s="6"/>
      <c r="J555" s="6"/>
      <c r="K555" s="6"/>
    </row>
    <row r="556" spans="2:11" ht="13.5" x14ac:dyDescent="0.35">
      <c r="B556" s="3">
        <v>42808</v>
      </c>
      <c r="C556" s="2">
        <v>35</v>
      </c>
      <c r="D556" s="2">
        <v>18.7075</v>
      </c>
      <c r="E556" s="2">
        <v>3372</v>
      </c>
      <c r="F556" s="2"/>
      <c r="G556" s="5"/>
      <c r="H556" s="8">
        <f t="shared" si="8"/>
        <v>0</v>
      </c>
      <c r="I556" s="6"/>
      <c r="J556" s="6"/>
      <c r="K556" s="6"/>
    </row>
    <row r="557" spans="2:11" ht="13.5" x14ac:dyDescent="0.35">
      <c r="B557" s="3">
        <v>42809</v>
      </c>
      <c r="C557" s="2">
        <v>34.5</v>
      </c>
      <c r="D557" s="2">
        <v>18.440200000000001</v>
      </c>
      <c r="E557" s="2">
        <v>1942</v>
      </c>
      <c r="F557" s="2"/>
      <c r="G557" s="5"/>
      <c r="H557" s="8">
        <f t="shared" si="8"/>
        <v>-1.4288387010557197E-2</v>
      </c>
      <c r="I557" s="6"/>
      <c r="J557" s="6"/>
      <c r="K557" s="6"/>
    </row>
    <row r="558" spans="2:11" ht="13.5" x14ac:dyDescent="0.35">
      <c r="B558" s="3">
        <v>42810</v>
      </c>
      <c r="C558" s="2">
        <v>34</v>
      </c>
      <c r="D558" s="2">
        <v>18.172999999999998</v>
      </c>
      <c r="E558" s="2">
        <v>35787</v>
      </c>
      <c r="F558" s="2"/>
      <c r="G558" s="5"/>
      <c r="H558" s="8">
        <f t="shared" si="8"/>
        <v>-1.4490081452478961E-2</v>
      </c>
      <c r="I558" s="6"/>
      <c r="J558" s="6"/>
      <c r="K558" s="6"/>
    </row>
    <row r="559" spans="2:11" ht="13.5" x14ac:dyDescent="0.35">
      <c r="B559" s="3">
        <v>42811</v>
      </c>
      <c r="C559" s="2">
        <v>33</v>
      </c>
      <c r="D559" s="2">
        <v>17.638500000000001</v>
      </c>
      <c r="E559" s="2">
        <v>7126</v>
      </c>
      <c r="F559" s="2"/>
      <c r="G559" s="5"/>
      <c r="H559" s="8">
        <f t="shared" si="8"/>
        <v>-2.9411764705882231E-2</v>
      </c>
      <c r="I559" s="6"/>
      <c r="J559" s="6"/>
      <c r="K559" s="6"/>
    </row>
    <row r="560" spans="2:11" ht="13.5" x14ac:dyDescent="0.35">
      <c r="B560" s="3">
        <v>42815</v>
      </c>
      <c r="C560" s="2">
        <v>33.74</v>
      </c>
      <c r="D560" s="2">
        <v>18.033999999999999</v>
      </c>
      <c r="E560" s="2">
        <v>14392</v>
      </c>
      <c r="F560" s="2"/>
      <c r="G560" s="5"/>
      <c r="H560" s="8">
        <f t="shared" si="8"/>
        <v>2.2422541599342257E-2</v>
      </c>
      <c r="I560" s="6"/>
      <c r="J560" s="6"/>
      <c r="K560" s="6"/>
    </row>
    <row r="561" spans="2:11" ht="13.5" x14ac:dyDescent="0.35">
      <c r="B561" s="3">
        <v>42816</v>
      </c>
      <c r="C561" s="2">
        <v>34.5</v>
      </c>
      <c r="D561" s="2">
        <v>18.440200000000001</v>
      </c>
      <c r="E561" s="2">
        <v>9031</v>
      </c>
      <c r="F561" s="2"/>
      <c r="G561" s="5"/>
      <c r="H561" s="8">
        <f t="shared" si="8"/>
        <v>2.2524121104580342E-2</v>
      </c>
      <c r="I561" s="6"/>
      <c r="J561" s="6"/>
      <c r="K561" s="6"/>
    </row>
    <row r="562" spans="2:11" ht="13.5" x14ac:dyDescent="0.35">
      <c r="B562" s="3">
        <v>42817</v>
      </c>
      <c r="C562" s="2">
        <v>34</v>
      </c>
      <c r="D562" s="2">
        <v>18.172999999999998</v>
      </c>
      <c r="E562" s="2">
        <v>3522</v>
      </c>
      <c r="F562" s="2"/>
      <c r="G562" s="5"/>
      <c r="H562" s="8">
        <f t="shared" si="8"/>
        <v>-1.4490081452478961E-2</v>
      </c>
      <c r="I562" s="6"/>
      <c r="J562" s="6"/>
      <c r="K562" s="6"/>
    </row>
    <row r="563" spans="2:11" ht="13.5" x14ac:dyDescent="0.35">
      <c r="B563" s="3">
        <v>42818</v>
      </c>
      <c r="C563" s="2">
        <v>34</v>
      </c>
      <c r="D563" s="2">
        <v>18.172999999999998</v>
      </c>
      <c r="E563" s="2">
        <v>4616</v>
      </c>
      <c r="F563" s="2"/>
      <c r="G563" s="5"/>
      <c r="H563" s="8">
        <f t="shared" si="8"/>
        <v>0</v>
      </c>
      <c r="I563" s="6"/>
      <c r="J563" s="6"/>
      <c r="K563" s="6"/>
    </row>
    <row r="564" spans="2:11" ht="13.5" x14ac:dyDescent="0.35">
      <c r="B564" s="3">
        <v>42821</v>
      </c>
      <c r="C564" s="2">
        <v>34.5</v>
      </c>
      <c r="D564" s="2">
        <v>18.440200000000001</v>
      </c>
      <c r="E564" s="2">
        <v>2985</v>
      </c>
      <c r="F564" s="2"/>
      <c r="G564" s="5"/>
      <c r="H564" s="8">
        <f t="shared" si="8"/>
        <v>1.4703131018544136E-2</v>
      </c>
      <c r="I564" s="6"/>
      <c r="J564" s="6"/>
      <c r="K564" s="6"/>
    </row>
    <row r="565" spans="2:11" ht="13.5" x14ac:dyDescent="0.35">
      <c r="B565" s="3">
        <v>42822</v>
      </c>
      <c r="C565" s="2">
        <v>35.090000000000003</v>
      </c>
      <c r="D565" s="2">
        <v>18.755600000000001</v>
      </c>
      <c r="E565" s="2">
        <v>3818</v>
      </c>
      <c r="F565" s="2"/>
      <c r="G565" s="5"/>
      <c r="H565" s="8">
        <f t="shared" si="8"/>
        <v>1.7103935965987371E-2</v>
      </c>
      <c r="I565" s="6"/>
      <c r="J565" s="6"/>
      <c r="K565" s="6"/>
    </row>
    <row r="566" spans="2:11" ht="13.5" x14ac:dyDescent="0.35">
      <c r="B566" s="3">
        <v>42823</v>
      </c>
      <c r="C566" s="2">
        <v>35</v>
      </c>
      <c r="D566" s="2">
        <v>18.7075</v>
      </c>
      <c r="E566" s="2">
        <v>2609</v>
      </c>
      <c r="F566" s="2"/>
      <c r="G566" s="5"/>
      <c r="H566" s="8">
        <f t="shared" si="8"/>
        <v>-2.5645673825418318E-3</v>
      </c>
      <c r="I566" s="6"/>
      <c r="J566" s="6"/>
      <c r="K566" s="6"/>
    </row>
    <row r="567" spans="2:11" ht="13.5" x14ac:dyDescent="0.35">
      <c r="B567" s="3">
        <v>42824</v>
      </c>
      <c r="C567" s="2">
        <v>34.99</v>
      </c>
      <c r="D567" s="2">
        <v>18.702100000000002</v>
      </c>
      <c r="E567" s="2">
        <v>1577</v>
      </c>
      <c r="F567" s="2"/>
      <c r="G567" s="5"/>
      <c r="H567" s="8">
        <f t="shared" si="8"/>
        <v>-2.886542830414579E-4</v>
      </c>
      <c r="I567" s="6"/>
      <c r="J567" s="6"/>
      <c r="K567" s="6"/>
    </row>
    <row r="568" spans="2:11" ht="13.5" x14ac:dyDescent="0.35">
      <c r="B568" s="3">
        <v>42825</v>
      </c>
      <c r="C568" s="2">
        <v>34.92</v>
      </c>
      <c r="D568" s="2">
        <v>18.6647</v>
      </c>
      <c r="E568" s="2">
        <v>2066</v>
      </c>
      <c r="F568" s="2"/>
      <c r="G568" s="5"/>
      <c r="H568" s="8">
        <f t="shared" si="8"/>
        <v>-1.9997754262891148E-3</v>
      </c>
      <c r="I568" s="6"/>
      <c r="J568" s="6"/>
      <c r="K568" s="6"/>
    </row>
    <row r="569" spans="2:11" ht="13.5" x14ac:dyDescent="0.35">
      <c r="B569" s="3">
        <v>42828</v>
      </c>
      <c r="C569" s="2">
        <v>34.9</v>
      </c>
      <c r="D569" s="2">
        <v>18.654</v>
      </c>
      <c r="E569" s="2">
        <v>3348</v>
      </c>
      <c r="F569" s="2"/>
      <c r="G569" s="5"/>
      <c r="H569" s="8">
        <f t="shared" si="8"/>
        <v>-5.7327468429709189E-4</v>
      </c>
      <c r="I569" s="6"/>
      <c r="J569" s="6"/>
      <c r="K569" s="6"/>
    </row>
    <row r="570" spans="2:11" ht="13.5" x14ac:dyDescent="0.35">
      <c r="B570" s="3">
        <v>42829</v>
      </c>
      <c r="C570" s="2">
        <v>34.9</v>
      </c>
      <c r="D570" s="2">
        <v>18.654</v>
      </c>
      <c r="E570" s="2">
        <v>25443</v>
      </c>
      <c r="F570" s="2"/>
      <c r="G570" s="5"/>
      <c r="H570" s="8">
        <f t="shared" si="8"/>
        <v>0</v>
      </c>
      <c r="I570" s="6"/>
      <c r="J570" s="6"/>
      <c r="K570" s="6"/>
    </row>
    <row r="571" spans="2:11" ht="13.5" x14ac:dyDescent="0.35">
      <c r="B571" s="3">
        <v>42830</v>
      </c>
      <c r="C571" s="2">
        <v>34.5</v>
      </c>
      <c r="D571" s="2">
        <v>18.440200000000001</v>
      </c>
      <c r="E571" s="2">
        <v>2511</v>
      </c>
      <c r="F571" s="2"/>
      <c r="G571" s="5"/>
      <c r="H571" s="8">
        <f t="shared" si="8"/>
        <v>-1.1461348772381211E-2</v>
      </c>
      <c r="I571" s="6"/>
      <c r="J571" s="6"/>
      <c r="K571" s="6"/>
    </row>
    <row r="572" spans="2:11" ht="13.5" x14ac:dyDescent="0.35">
      <c r="B572" s="3">
        <v>42831</v>
      </c>
      <c r="C572" s="2">
        <v>34.869999999999997</v>
      </c>
      <c r="D572" s="2">
        <v>18.638000000000002</v>
      </c>
      <c r="E572" s="2">
        <v>8357</v>
      </c>
      <c r="F572" s="2"/>
      <c r="G572" s="5"/>
      <c r="H572" s="8">
        <f t="shared" si="8"/>
        <v>1.0726564787800612E-2</v>
      </c>
      <c r="I572" s="6"/>
      <c r="J572" s="6"/>
      <c r="K572" s="6"/>
    </row>
    <row r="573" spans="2:11" ht="13.5" x14ac:dyDescent="0.35">
      <c r="B573" s="3">
        <v>42832</v>
      </c>
      <c r="C573" s="2">
        <v>34.049999999999997</v>
      </c>
      <c r="D573" s="2">
        <v>18.1997</v>
      </c>
      <c r="E573" s="2">
        <v>8875</v>
      </c>
      <c r="F573" s="2"/>
      <c r="G573" s="5"/>
      <c r="H573" s="8">
        <f t="shared" si="8"/>
        <v>-2.3516471724434041E-2</v>
      </c>
      <c r="I573" s="6"/>
      <c r="J573" s="6"/>
      <c r="K573" s="6"/>
    </row>
    <row r="574" spans="2:11" ht="13.5" x14ac:dyDescent="0.35">
      <c r="B574" s="3">
        <v>42835</v>
      </c>
      <c r="C574" s="2">
        <v>33.9</v>
      </c>
      <c r="D574" s="2">
        <v>18.119499999999999</v>
      </c>
      <c r="E574" s="2">
        <v>10418</v>
      </c>
      <c r="F574" s="2"/>
      <c r="G574" s="5"/>
      <c r="H574" s="8">
        <f t="shared" si="8"/>
        <v>-4.4066660439458548E-3</v>
      </c>
      <c r="I574" s="6"/>
      <c r="J574" s="6"/>
      <c r="K574" s="6"/>
    </row>
    <row r="575" spans="2:11" ht="13.5" x14ac:dyDescent="0.35">
      <c r="B575" s="3">
        <v>42836</v>
      </c>
      <c r="C575" s="2">
        <v>34</v>
      </c>
      <c r="D575" s="2">
        <v>18.172999999999998</v>
      </c>
      <c r="E575" s="2">
        <v>2013</v>
      </c>
      <c r="F575" s="2"/>
      <c r="G575" s="5"/>
      <c r="H575" s="8">
        <f t="shared" si="8"/>
        <v>2.9526201054112786E-3</v>
      </c>
      <c r="I575" s="6"/>
      <c r="J575" s="6"/>
      <c r="K575" s="6"/>
    </row>
    <row r="576" spans="2:11" ht="13.5" x14ac:dyDescent="0.35">
      <c r="B576" s="3">
        <v>42837</v>
      </c>
      <c r="C576" s="2">
        <v>34.43</v>
      </c>
      <c r="D576" s="2">
        <v>18.402799999999999</v>
      </c>
      <c r="E576" s="2">
        <v>7996</v>
      </c>
      <c r="F576" s="2"/>
      <c r="G576" s="5"/>
      <c r="H576" s="8">
        <f t="shared" si="8"/>
        <v>1.2645132889451434E-2</v>
      </c>
      <c r="I576" s="6"/>
      <c r="J576" s="6"/>
      <c r="K576" s="6"/>
    </row>
    <row r="577" spans="2:11" ht="13.5" x14ac:dyDescent="0.35">
      <c r="B577" s="3">
        <v>42838</v>
      </c>
      <c r="C577" s="2">
        <v>34</v>
      </c>
      <c r="D577" s="2">
        <v>18.172999999999998</v>
      </c>
      <c r="E577" s="2">
        <v>1651</v>
      </c>
      <c r="F577" s="2"/>
      <c r="G577" s="5"/>
      <c r="H577" s="8">
        <f t="shared" si="8"/>
        <v>-1.2487230204099425E-2</v>
      </c>
      <c r="I577" s="6"/>
      <c r="J577" s="6"/>
      <c r="K577" s="6"/>
    </row>
    <row r="578" spans="2:11" ht="13.5" x14ac:dyDescent="0.35">
      <c r="B578" s="3">
        <v>42839</v>
      </c>
      <c r="C578" s="2">
        <v>34.4</v>
      </c>
      <c r="D578" s="2">
        <v>18.386800000000001</v>
      </c>
      <c r="E578" s="2">
        <v>1026</v>
      </c>
      <c r="F578" s="2"/>
      <c r="G578" s="5"/>
      <c r="H578" s="8">
        <f t="shared" si="8"/>
        <v>1.1764705882353088E-2</v>
      </c>
      <c r="I578" s="6"/>
      <c r="J578" s="6"/>
      <c r="K578" s="6"/>
    </row>
    <row r="579" spans="2:11" ht="13.5" x14ac:dyDescent="0.35">
      <c r="B579" s="3">
        <v>42842</v>
      </c>
      <c r="C579" s="2">
        <v>34.49</v>
      </c>
      <c r="D579" s="2">
        <v>18.434899999999999</v>
      </c>
      <c r="E579" s="2">
        <v>2876</v>
      </c>
      <c r="F579" s="2"/>
      <c r="G579" s="5"/>
      <c r="H579" s="8">
        <f t="shared" si="8"/>
        <v>2.6160071355536599E-3</v>
      </c>
      <c r="I579" s="6"/>
      <c r="J579" s="6"/>
      <c r="K579" s="6"/>
    </row>
    <row r="580" spans="2:11" ht="13.5" x14ac:dyDescent="0.35">
      <c r="B580" s="3">
        <v>42843</v>
      </c>
      <c r="C580" s="2">
        <v>33.79</v>
      </c>
      <c r="D580" s="2">
        <v>18.060700000000001</v>
      </c>
      <c r="E580" s="2">
        <v>2616</v>
      </c>
      <c r="F580" s="2"/>
      <c r="G580" s="5"/>
      <c r="H580" s="8">
        <f t="shared" si="8"/>
        <v>-2.029845564662669E-2</v>
      </c>
      <c r="I580" s="6"/>
      <c r="J580" s="6"/>
      <c r="K580" s="6"/>
    </row>
    <row r="581" spans="2:11" ht="13.5" x14ac:dyDescent="0.35">
      <c r="B581" s="3">
        <v>42844</v>
      </c>
      <c r="C581" s="2">
        <v>33.69</v>
      </c>
      <c r="D581" s="2">
        <v>18.007300000000001</v>
      </c>
      <c r="E581" s="2">
        <v>2457</v>
      </c>
      <c r="F581" s="2"/>
      <c r="G581" s="5"/>
      <c r="H581" s="8">
        <f t="shared" si="8"/>
        <v>-2.9566960306078886E-3</v>
      </c>
      <c r="I581" s="6"/>
      <c r="J581" s="6"/>
      <c r="K581" s="6"/>
    </row>
    <row r="582" spans="2:11" ht="13.5" x14ac:dyDescent="0.35">
      <c r="B582" s="3">
        <v>42845</v>
      </c>
      <c r="C582" s="2">
        <v>34</v>
      </c>
      <c r="D582" s="2">
        <v>18.172999999999998</v>
      </c>
      <c r="E582" s="2">
        <v>3490</v>
      </c>
      <c r="F582" s="2"/>
      <c r="G582" s="5"/>
      <c r="H582" s="8">
        <f t="shared" si="8"/>
        <v>9.2018237048306795E-3</v>
      </c>
      <c r="I582" s="6"/>
      <c r="J582" s="6"/>
      <c r="K582" s="6"/>
    </row>
    <row r="583" spans="2:11" ht="13.5" x14ac:dyDescent="0.35">
      <c r="B583" s="3">
        <v>42846</v>
      </c>
      <c r="C583" s="2">
        <v>34</v>
      </c>
      <c r="D583" s="2">
        <v>18.172999999999998</v>
      </c>
      <c r="E583" s="2">
        <v>4304</v>
      </c>
      <c r="F583" s="2"/>
      <c r="G583" s="5"/>
      <c r="H583" s="8">
        <f t="shared" ref="H583:H646" si="9">(D583-D582)/D582</f>
        <v>0</v>
      </c>
      <c r="I583" s="6"/>
      <c r="J583" s="6"/>
      <c r="K583" s="6"/>
    </row>
    <row r="584" spans="2:11" ht="13.5" x14ac:dyDescent="0.35">
      <c r="B584" s="3">
        <v>42849</v>
      </c>
      <c r="C584" s="2">
        <v>34.090000000000003</v>
      </c>
      <c r="D584" s="2">
        <v>18.2211</v>
      </c>
      <c r="E584" s="2">
        <v>6414</v>
      </c>
      <c r="F584" s="2"/>
      <c r="G584" s="5"/>
      <c r="H584" s="8">
        <f t="shared" si="9"/>
        <v>2.6467836900897811E-3</v>
      </c>
      <c r="I584" s="6"/>
      <c r="J584" s="6"/>
      <c r="K584" s="6"/>
    </row>
    <row r="585" spans="2:11" ht="13.5" x14ac:dyDescent="0.35">
      <c r="B585" s="3">
        <v>42850</v>
      </c>
      <c r="C585" s="2">
        <v>33.799999999999997</v>
      </c>
      <c r="D585" s="2">
        <v>18.066099999999999</v>
      </c>
      <c r="E585" s="2">
        <v>1243</v>
      </c>
      <c r="F585" s="2"/>
      <c r="G585" s="5"/>
      <c r="H585" s="8">
        <f t="shared" si="9"/>
        <v>-8.5066214443695019E-3</v>
      </c>
      <c r="I585" s="6"/>
      <c r="J585" s="6"/>
      <c r="K585" s="6"/>
    </row>
    <row r="586" spans="2:11" ht="13.5" x14ac:dyDescent="0.35">
      <c r="B586" s="3">
        <v>42851</v>
      </c>
      <c r="C586" s="2">
        <v>34.229999999999997</v>
      </c>
      <c r="D586" s="2">
        <v>18.2959</v>
      </c>
      <c r="E586" s="2">
        <v>9686</v>
      </c>
      <c r="F586" s="2"/>
      <c r="G586" s="5"/>
      <c r="H586" s="8">
        <f t="shared" si="9"/>
        <v>1.271995616098665E-2</v>
      </c>
      <c r="I586" s="6"/>
      <c r="J586" s="6"/>
      <c r="K586" s="6"/>
    </row>
    <row r="587" spans="2:11" ht="13.5" x14ac:dyDescent="0.35">
      <c r="B587" s="3">
        <v>42852</v>
      </c>
      <c r="C587" s="2">
        <v>34.82</v>
      </c>
      <c r="D587" s="2">
        <v>18.6113</v>
      </c>
      <c r="E587" s="2">
        <v>8298</v>
      </c>
      <c r="F587" s="2"/>
      <c r="G587" s="5"/>
      <c r="H587" s="8">
        <f t="shared" si="9"/>
        <v>1.723883493023029E-2</v>
      </c>
      <c r="I587" s="6"/>
      <c r="J587" s="6"/>
      <c r="K587" s="6"/>
    </row>
    <row r="588" spans="2:11" ht="13.5" x14ac:dyDescent="0.35">
      <c r="B588" s="3">
        <v>42853</v>
      </c>
      <c r="C588" s="2">
        <v>35.299999999999997</v>
      </c>
      <c r="D588" s="2">
        <v>18.867799999999999</v>
      </c>
      <c r="E588" s="2">
        <v>9312</v>
      </c>
      <c r="F588" s="2"/>
      <c r="G588" s="5"/>
      <c r="H588" s="8">
        <f t="shared" si="9"/>
        <v>1.3781949675734585E-2</v>
      </c>
      <c r="I588" s="6"/>
      <c r="J588" s="6"/>
      <c r="K588" s="6"/>
    </row>
    <row r="589" spans="2:11" ht="13.5" x14ac:dyDescent="0.35">
      <c r="B589" s="3">
        <v>42857</v>
      </c>
      <c r="C589" s="2">
        <v>35.79</v>
      </c>
      <c r="D589" s="2">
        <v>19.1297</v>
      </c>
      <c r="E589" s="2">
        <v>14211</v>
      </c>
      <c r="F589" s="2"/>
      <c r="G589" s="5"/>
      <c r="H589" s="8">
        <f t="shared" si="9"/>
        <v>1.3880791613224685E-2</v>
      </c>
      <c r="I589" s="6"/>
      <c r="J589" s="6"/>
      <c r="K589" s="6"/>
    </row>
    <row r="590" spans="2:11" ht="13.5" x14ac:dyDescent="0.35">
      <c r="B590" s="3">
        <v>42858</v>
      </c>
      <c r="C590" s="2">
        <v>36.020000000000003</v>
      </c>
      <c r="D590" s="2">
        <v>19.252700000000001</v>
      </c>
      <c r="E590" s="2">
        <v>14682</v>
      </c>
      <c r="F590" s="2"/>
      <c r="G590" s="5"/>
      <c r="H590" s="8">
        <f t="shared" si="9"/>
        <v>6.4297924170269851E-3</v>
      </c>
      <c r="I590" s="6"/>
      <c r="J590" s="6"/>
      <c r="K590" s="6"/>
    </row>
    <row r="591" spans="2:11" ht="13.5" x14ac:dyDescent="0.35">
      <c r="B591" s="3">
        <v>42859</v>
      </c>
      <c r="C591" s="2">
        <v>36.94</v>
      </c>
      <c r="D591" s="2">
        <v>19.744399999999999</v>
      </c>
      <c r="E591" s="2">
        <v>8069</v>
      </c>
      <c r="F591" s="2"/>
      <c r="G591" s="5"/>
      <c r="H591" s="8">
        <f t="shared" si="9"/>
        <v>2.5539275010777605E-2</v>
      </c>
      <c r="I591" s="6"/>
      <c r="J591" s="6"/>
      <c r="K591" s="6"/>
    </row>
    <row r="592" spans="2:11" ht="13.5" x14ac:dyDescent="0.35">
      <c r="B592" s="3">
        <v>42860</v>
      </c>
      <c r="C592" s="2">
        <v>36</v>
      </c>
      <c r="D592" s="2">
        <v>19.242000000000001</v>
      </c>
      <c r="E592" s="2">
        <v>2963</v>
      </c>
      <c r="F592" s="2"/>
      <c r="G592" s="5"/>
      <c r="H592" s="8">
        <f t="shared" si="9"/>
        <v>-2.5445189522092237E-2</v>
      </c>
      <c r="I592" s="6"/>
      <c r="J592" s="6"/>
      <c r="K592" s="6"/>
    </row>
    <row r="593" spans="2:11" ht="13.5" x14ac:dyDescent="0.35">
      <c r="B593" s="3">
        <v>42863</v>
      </c>
      <c r="C593" s="2">
        <v>36</v>
      </c>
      <c r="D593" s="2">
        <v>19.242000000000001</v>
      </c>
      <c r="E593" s="2">
        <v>7937</v>
      </c>
      <c r="F593" s="2"/>
      <c r="G593" s="5"/>
      <c r="H593" s="8">
        <f t="shared" si="9"/>
        <v>0</v>
      </c>
      <c r="I593" s="6"/>
      <c r="J593" s="6"/>
      <c r="K593" s="6"/>
    </row>
    <row r="594" spans="2:11" ht="13.5" x14ac:dyDescent="0.35">
      <c r="B594" s="3">
        <v>42864</v>
      </c>
      <c r="C594" s="2">
        <v>35.99</v>
      </c>
      <c r="D594" s="2">
        <v>19.236599999999999</v>
      </c>
      <c r="E594" s="2">
        <v>1867</v>
      </c>
      <c r="F594" s="2"/>
      <c r="G594" s="5"/>
      <c r="H594" s="8">
        <f t="shared" si="9"/>
        <v>-2.806361085127131E-4</v>
      </c>
      <c r="I594" s="6"/>
      <c r="J594" s="6"/>
      <c r="K594" s="6"/>
    </row>
    <row r="595" spans="2:11" ht="13.5" x14ac:dyDescent="0.35">
      <c r="B595" s="3">
        <v>42865</v>
      </c>
      <c r="C595" s="2">
        <v>35.5</v>
      </c>
      <c r="D595" s="2">
        <v>19.742699999999999</v>
      </c>
      <c r="E595" s="2">
        <v>7601</v>
      </c>
      <c r="F595" s="2"/>
      <c r="G595" s="5"/>
      <c r="H595" s="8">
        <f t="shared" si="9"/>
        <v>2.630922304357319E-2</v>
      </c>
      <c r="I595" s="6"/>
      <c r="J595" s="6"/>
      <c r="K595" s="6"/>
    </row>
    <row r="596" spans="2:11" ht="13.5" x14ac:dyDescent="0.35">
      <c r="B596" s="3">
        <v>42866</v>
      </c>
      <c r="C596" s="2">
        <v>36.200000000000003</v>
      </c>
      <c r="D596" s="2">
        <v>20.132000000000001</v>
      </c>
      <c r="E596" s="2">
        <v>7263</v>
      </c>
      <c r="F596" s="2"/>
      <c r="G596" s="5"/>
      <c r="H596" s="8">
        <f t="shared" si="9"/>
        <v>1.9718680828863439E-2</v>
      </c>
      <c r="I596" s="6"/>
      <c r="J596" s="6"/>
      <c r="K596" s="6"/>
    </row>
    <row r="597" spans="2:11" ht="13.5" x14ac:dyDescent="0.35">
      <c r="B597" s="3">
        <v>42867</v>
      </c>
      <c r="C597" s="2">
        <v>35.9</v>
      </c>
      <c r="D597" s="2">
        <v>19.965199999999999</v>
      </c>
      <c r="E597" s="2">
        <v>2309</v>
      </c>
      <c r="F597" s="2"/>
      <c r="G597" s="5"/>
      <c r="H597" s="8">
        <f t="shared" si="9"/>
        <v>-8.2853169084046319E-3</v>
      </c>
      <c r="I597" s="6"/>
      <c r="J597" s="6"/>
      <c r="K597" s="6"/>
    </row>
    <row r="598" spans="2:11" ht="13.5" x14ac:dyDescent="0.35">
      <c r="B598" s="3">
        <v>42870</v>
      </c>
      <c r="C598" s="2">
        <v>36.200000000000003</v>
      </c>
      <c r="D598" s="2">
        <v>20.132000000000001</v>
      </c>
      <c r="E598" s="2">
        <v>7874</v>
      </c>
      <c r="F598" s="2"/>
      <c r="G598" s="5"/>
      <c r="H598" s="8">
        <f t="shared" si="9"/>
        <v>8.3545368941960046E-3</v>
      </c>
      <c r="I598" s="6"/>
      <c r="J598" s="6"/>
      <c r="K598" s="6"/>
    </row>
    <row r="599" spans="2:11" ht="13.5" x14ac:dyDescent="0.35">
      <c r="B599" s="3">
        <v>42871</v>
      </c>
      <c r="C599" s="2">
        <v>36.200000000000003</v>
      </c>
      <c r="D599" s="2">
        <v>20.132000000000001</v>
      </c>
      <c r="E599" s="2">
        <v>709</v>
      </c>
      <c r="F599" s="2"/>
      <c r="G599" s="5"/>
      <c r="H599" s="8">
        <f t="shared" si="9"/>
        <v>0</v>
      </c>
      <c r="I599" s="6"/>
      <c r="J599" s="6"/>
      <c r="K599" s="6"/>
    </row>
    <row r="600" spans="2:11" ht="13.5" x14ac:dyDescent="0.35">
      <c r="B600" s="3">
        <v>42872</v>
      </c>
      <c r="C600" s="2">
        <v>36.01</v>
      </c>
      <c r="D600" s="2">
        <v>20.026299999999999</v>
      </c>
      <c r="E600" s="2">
        <v>1667</v>
      </c>
      <c r="F600" s="2"/>
      <c r="G600" s="5"/>
      <c r="H600" s="8">
        <f t="shared" si="9"/>
        <v>-5.2503477051461522E-3</v>
      </c>
      <c r="I600" s="6"/>
      <c r="J600" s="6"/>
      <c r="K600" s="6"/>
    </row>
    <row r="601" spans="2:11" ht="13.5" x14ac:dyDescent="0.35">
      <c r="B601" s="3">
        <v>42873</v>
      </c>
      <c r="C601" s="2">
        <v>35.9</v>
      </c>
      <c r="D601" s="2">
        <v>19.965199999999999</v>
      </c>
      <c r="E601" s="2">
        <v>3300</v>
      </c>
      <c r="F601" s="2"/>
      <c r="G601" s="5"/>
      <c r="H601" s="8">
        <f t="shared" si="9"/>
        <v>-3.0509879508446251E-3</v>
      </c>
      <c r="I601" s="6"/>
      <c r="J601" s="6"/>
      <c r="K601" s="6"/>
    </row>
    <row r="602" spans="2:11" ht="13.5" x14ac:dyDescent="0.35">
      <c r="B602" s="3">
        <v>42874</v>
      </c>
      <c r="C602" s="2">
        <v>35.9</v>
      </c>
      <c r="D602" s="2">
        <v>19.965199999999999</v>
      </c>
      <c r="E602" s="2">
        <v>347</v>
      </c>
      <c r="F602" s="2"/>
      <c r="G602" s="5"/>
      <c r="H602" s="8">
        <f t="shared" si="9"/>
        <v>0</v>
      </c>
      <c r="I602" s="6"/>
      <c r="J602" s="6"/>
      <c r="K602" s="6"/>
    </row>
    <row r="603" spans="2:11" ht="13.5" x14ac:dyDescent="0.35">
      <c r="B603" s="3">
        <v>42877</v>
      </c>
      <c r="C603" s="2">
        <v>35.9</v>
      </c>
      <c r="D603" s="2">
        <v>19.965199999999999</v>
      </c>
      <c r="E603" s="2">
        <v>2578</v>
      </c>
      <c r="F603" s="2"/>
      <c r="G603" s="5"/>
      <c r="H603" s="8">
        <f t="shared" si="9"/>
        <v>0</v>
      </c>
      <c r="I603" s="6"/>
      <c r="J603" s="6"/>
      <c r="K603" s="6"/>
    </row>
    <row r="604" spans="2:11" ht="13.5" x14ac:dyDescent="0.35">
      <c r="B604" s="3">
        <v>42878</v>
      </c>
      <c r="C604" s="2">
        <v>35.840000000000003</v>
      </c>
      <c r="D604" s="2">
        <v>19.931799999999999</v>
      </c>
      <c r="E604" s="2">
        <v>3168</v>
      </c>
      <c r="F604" s="2"/>
      <c r="G604" s="5"/>
      <c r="H604" s="8">
        <f t="shared" si="9"/>
        <v>-1.6729108649049505E-3</v>
      </c>
      <c r="I604" s="6"/>
      <c r="J604" s="6"/>
      <c r="K604" s="6"/>
    </row>
    <row r="605" spans="2:11" ht="13.5" x14ac:dyDescent="0.35">
      <c r="B605" s="3">
        <v>42879</v>
      </c>
      <c r="C605" s="2">
        <v>35.35</v>
      </c>
      <c r="D605" s="2">
        <v>19.659300000000002</v>
      </c>
      <c r="E605" s="2">
        <v>1887</v>
      </c>
      <c r="F605" s="2"/>
      <c r="G605" s="5"/>
      <c r="H605" s="8">
        <f t="shared" si="9"/>
        <v>-1.3671620224967002E-2</v>
      </c>
      <c r="I605" s="6"/>
      <c r="J605" s="6"/>
      <c r="K605" s="6"/>
    </row>
    <row r="606" spans="2:11" ht="13.5" x14ac:dyDescent="0.35">
      <c r="B606" s="3">
        <v>42880</v>
      </c>
      <c r="C606" s="2">
        <v>35.35</v>
      </c>
      <c r="D606" s="2">
        <v>19.659300000000002</v>
      </c>
      <c r="E606" s="2">
        <v>1822</v>
      </c>
      <c r="F606" s="2"/>
      <c r="G606" s="5"/>
      <c r="H606" s="8">
        <f t="shared" si="9"/>
        <v>0</v>
      </c>
      <c r="I606" s="6"/>
      <c r="J606" s="6"/>
      <c r="K606" s="6"/>
    </row>
    <row r="607" spans="2:11" ht="13.5" x14ac:dyDescent="0.35">
      <c r="B607" s="3">
        <v>42881</v>
      </c>
      <c r="C607" s="2">
        <v>35.9</v>
      </c>
      <c r="D607" s="2">
        <v>19.965199999999999</v>
      </c>
      <c r="E607" s="2">
        <v>10377</v>
      </c>
      <c r="F607" s="2"/>
      <c r="G607" s="5"/>
      <c r="H607" s="8">
        <f t="shared" si="9"/>
        <v>1.5560065719532109E-2</v>
      </c>
      <c r="I607" s="6"/>
      <c r="J607" s="6"/>
      <c r="K607" s="6"/>
    </row>
    <row r="608" spans="2:11" ht="13.5" x14ac:dyDescent="0.35">
      <c r="B608" s="3">
        <v>42884</v>
      </c>
      <c r="C608" s="2">
        <v>35.76</v>
      </c>
      <c r="D608" s="2">
        <v>19.8873</v>
      </c>
      <c r="E608" s="2">
        <v>3407</v>
      </c>
      <c r="F608" s="2"/>
      <c r="G608" s="5"/>
      <c r="H608" s="8">
        <f t="shared" si="9"/>
        <v>-3.9017891130567004E-3</v>
      </c>
      <c r="I608" s="6"/>
      <c r="J608" s="6"/>
      <c r="K608" s="6"/>
    </row>
    <row r="609" spans="2:11" ht="13.5" x14ac:dyDescent="0.35">
      <c r="B609" s="3">
        <v>42885</v>
      </c>
      <c r="C609" s="2">
        <v>35.5</v>
      </c>
      <c r="D609" s="2">
        <v>19.742699999999999</v>
      </c>
      <c r="E609" s="2">
        <v>135</v>
      </c>
      <c r="F609" s="2"/>
      <c r="G609" s="5"/>
      <c r="H609" s="8">
        <f t="shared" si="9"/>
        <v>-7.2709719268075857E-3</v>
      </c>
      <c r="I609" s="6"/>
      <c r="J609" s="6"/>
      <c r="K609" s="6"/>
    </row>
    <row r="610" spans="2:11" ht="13.5" x14ac:dyDescent="0.35">
      <c r="B610" s="3">
        <v>42886</v>
      </c>
      <c r="C610" s="2">
        <v>35.39</v>
      </c>
      <c r="D610" s="2">
        <v>19.6815</v>
      </c>
      <c r="E610" s="2">
        <v>3699</v>
      </c>
      <c r="F610" s="2"/>
      <c r="G610" s="5"/>
      <c r="H610" s="8">
        <f t="shared" si="9"/>
        <v>-3.0998799556291429E-3</v>
      </c>
      <c r="I610" s="6"/>
      <c r="J610" s="6"/>
      <c r="K610" s="6"/>
    </row>
    <row r="611" spans="2:11" ht="13.5" x14ac:dyDescent="0.35">
      <c r="B611" s="3">
        <v>42887</v>
      </c>
      <c r="C611" s="2">
        <v>34.020000000000003</v>
      </c>
      <c r="D611" s="2">
        <v>18.919599999999999</v>
      </c>
      <c r="E611" s="2">
        <v>14345</v>
      </c>
      <c r="F611" s="2"/>
      <c r="G611" s="5"/>
      <c r="H611" s="8">
        <f t="shared" si="9"/>
        <v>-3.8711480324162321E-2</v>
      </c>
      <c r="I611" s="6"/>
      <c r="J611" s="6"/>
      <c r="K611" s="6"/>
    </row>
    <row r="612" spans="2:11" ht="13.5" x14ac:dyDescent="0.35">
      <c r="B612" s="3">
        <v>42888</v>
      </c>
      <c r="C612" s="2">
        <v>35</v>
      </c>
      <c r="D612" s="2">
        <v>19.464600000000001</v>
      </c>
      <c r="E612" s="2">
        <v>8442</v>
      </c>
      <c r="F612" s="2"/>
      <c r="G612" s="5"/>
      <c r="H612" s="8">
        <f t="shared" si="9"/>
        <v>2.8806105837332806E-2</v>
      </c>
      <c r="I612" s="6"/>
      <c r="J612" s="6"/>
      <c r="K612" s="6"/>
    </row>
    <row r="613" spans="2:11" ht="13.5" x14ac:dyDescent="0.35">
      <c r="B613" s="3">
        <v>42891</v>
      </c>
      <c r="C613" s="2">
        <v>35.1</v>
      </c>
      <c r="D613" s="2">
        <v>19.520299999999999</v>
      </c>
      <c r="E613" s="2">
        <v>2355</v>
      </c>
      <c r="F613" s="2"/>
      <c r="G613" s="5"/>
      <c r="H613" s="8">
        <f t="shared" si="9"/>
        <v>2.8616051704118289E-3</v>
      </c>
      <c r="I613" s="6"/>
      <c r="J613" s="6"/>
      <c r="K613" s="6"/>
    </row>
    <row r="614" spans="2:11" ht="13.5" x14ac:dyDescent="0.35">
      <c r="B614" s="3">
        <v>42892</v>
      </c>
      <c r="C614" s="2">
        <v>35</v>
      </c>
      <c r="D614" s="2">
        <v>19.464600000000001</v>
      </c>
      <c r="E614" s="2">
        <v>1520</v>
      </c>
      <c r="F614" s="2"/>
      <c r="G614" s="5"/>
      <c r="H614" s="8">
        <f t="shared" si="9"/>
        <v>-2.8534397524627229E-3</v>
      </c>
      <c r="I614" s="6"/>
      <c r="J614" s="6"/>
      <c r="K614" s="6"/>
    </row>
    <row r="615" spans="2:11" ht="13.5" x14ac:dyDescent="0.35">
      <c r="B615" s="3">
        <v>42893</v>
      </c>
      <c r="C615" s="2">
        <v>35</v>
      </c>
      <c r="D615" s="2">
        <v>19.464600000000001</v>
      </c>
      <c r="E615" s="2">
        <v>5964</v>
      </c>
      <c r="F615" s="2"/>
      <c r="G615" s="5"/>
      <c r="H615" s="8">
        <f t="shared" si="9"/>
        <v>0</v>
      </c>
      <c r="I615" s="6"/>
      <c r="J615" s="6"/>
      <c r="K615" s="6"/>
    </row>
    <row r="616" spans="2:11" ht="13.5" x14ac:dyDescent="0.35">
      <c r="B616" s="3">
        <v>42894</v>
      </c>
      <c r="C616" s="2">
        <v>35.020000000000003</v>
      </c>
      <c r="D616" s="2">
        <v>19.4758</v>
      </c>
      <c r="E616" s="2">
        <v>9825</v>
      </c>
      <c r="F616" s="2"/>
      <c r="G616" s="5"/>
      <c r="H616" s="8">
        <f t="shared" si="9"/>
        <v>5.7540355311687711E-4</v>
      </c>
      <c r="I616" s="6"/>
      <c r="J616" s="6"/>
      <c r="K616" s="6"/>
    </row>
    <row r="617" spans="2:11" ht="13.5" x14ac:dyDescent="0.35">
      <c r="B617" s="3">
        <v>42895</v>
      </c>
      <c r="C617" s="2">
        <v>35.020000000000003</v>
      </c>
      <c r="D617" s="2">
        <v>19.4758</v>
      </c>
      <c r="E617" s="2">
        <v>2929</v>
      </c>
      <c r="F617" s="2"/>
      <c r="G617" s="5"/>
      <c r="H617" s="8">
        <f t="shared" si="9"/>
        <v>0</v>
      </c>
      <c r="I617" s="6"/>
      <c r="J617" s="6"/>
      <c r="K617" s="6"/>
    </row>
    <row r="618" spans="2:11" ht="13.5" x14ac:dyDescent="0.35">
      <c r="B618" s="3">
        <v>42898</v>
      </c>
      <c r="C618" s="2">
        <v>35</v>
      </c>
      <c r="D618" s="2">
        <v>19.464600000000001</v>
      </c>
      <c r="E618" s="2">
        <v>262</v>
      </c>
      <c r="F618" s="2"/>
      <c r="G618" s="5"/>
      <c r="H618" s="8">
        <f t="shared" si="9"/>
        <v>-5.7507265426831079E-4</v>
      </c>
      <c r="I618" s="6"/>
      <c r="J618" s="6"/>
      <c r="K618" s="6"/>
    </row>
    <row r="619" spans="2:11" ht="13.5" x14ac:dyDescent="0.35">
      <c r="B619" s="3">
        <v>42899</v>
      </c>
      <c r="C619" s="2">
        <v>35</v>
      </c>
      <c r="D619" s="2">
        <v>19.464600000000001</v>
      </c>
      <c r="E619" s="2">
        <v>7250</v>
      </c>
      <c r="F619" s="2"/>
      <c r="G619" s="5"/>
      <c r="H619" s="8">
        <f t="shared" si="9"/>
        <v>0</v>
      </c>
      <c r="I619" s="6"/>
      <c r="J619" s="6"/>
      <c r="K619" s="6"/>
    </row>
    <row r="620" spans="2:11" ht="13.5" x14ac:dyDescent="0.35">
      <c r="B620" s="3">
        <v>42900</v>
      </c>
      <c r="C620" s="2">
        <v>34.119999999999997</v>
      </c>
      <c r="D620" s="2">
        <v>18.975200000000001</v>
      </c>
      <c r="E620" s="2">
        <v>8933</v>
      </c>
      <c r="F620" s="2"/>
      <c r="G620" s="5"/>
      <c r="H620" s="8">
        <f t="shared" si="9"/>
        <v>-2.5143080258520589E-2</v>
      </c>
      <c r="I620" s="6"/>
      <c r="J620" s="6"/>
      <c r="K620" s="6"/>
    </row>
    <row r="621" spans="2:11" ht="13.5" x14ac:dyDescent="0.35">
      <c r="B621" s="3">
        <v>42901</v>
      </c>
      <c r="C621" s="2">
        <v>33.6</v>
      </c>
      <c r="D621" s="2">
        <v>18.6861</v>
      </c>
      <c r="E621" s="2">
        <v>2187</v>
      </c>
      <c r="F621" s="2"/>
      <c r="G621" s="5"/>
      <c r="H621" s="8">
        <f t="shared" si="9"/>
        <v>-1.5235676040305306E-2</v>
      </c>
      <c r="I621" s="6"/>
      <c r="J621" s="6"/>
      <c r="K621" s="6"/>
    </row>
    <row r="622" spans="2:11" ht="13.5" x14ac:dyDescent="0.35">
      <c r="B622" s="3">
        <v>42902</v>
      </c>
      <c r="C622" s="2">
        <v>34</v>
      </c>
      <c r="D622" s="2">
        <v>18.9085</v>
      </c>
      <c r="E622" s="2">
        <v>5145</v>
      </c>
      <c r="F622" s="2"/>
      <c r="G622" s="5"/>
      <c r="H622" s="8">
        <f t="shared" si="9"/>
        <v>1.1901894991464265E-2</v>
      </c>
      <c r="I622" s="6"/>
      <c r="J622" s="6"/>
      <c r="K622" s="6"/>
    </row>
    <row r="623" spans="2:11" ht="13.5" x14ac:dyDescent="0.35">
      <c r="B623" s="3">
        <v>42905</v>
      </c>
      <c r="C623" s="2">
        <v>33.979999999999997</v>
      </c>
      <c r="D623" s="2">
        <v>18.897400000000001</v>
      </c>
      <c r="E623" s="2">
        <v>6889</v>
      </c>
      <c r="F623" s="2"/>
      <c r="G623" s="5"/>
      <c r="H623" s="8">
        <f t="shared" si="9"/>
        <v>-5.8703757569341828E-4</v>
      </c>
      <c r="I623" s="6"/>
      <c r="J623" s="6"/>
      <c r="K623" s="6"/>
    </row>
    <row r="624" spans="2:11" ht="13.5" x14ac:dyDescent="0.35">
      <c r="B624" s="3">
        <v>42906</v>
      </c>
      <c r="C624" s="2">
        <v>33.5</v>
      </c>
      <c r="D624" s="2">
        <v>18.630400000000002</v>
      </c>
      <c r="E624" s="2">
        <v>10009</v>
      </c>
      <c r="F624" s="2"/>
      <c r="G624" s="5"/>
      <c r="H624" s="8">
        <f t="shared" si="9"/>
        <v>-1.4128927789007982E-2</v>
      </c>
      <c r="I624" s="6"/>
      <c r="J624" s="6"/>
      <c r="K624" s="6"/>
    </row>
    <row r="625" spans="2:11" ht="13.5" x14ac:dyDescent="0.35">
      <c r="B625" s="3">
        <v>42907</v>
      </c>
      <c r="C625" s="2">
        <v>33.880000000000003</v>
      </c>
      <c r="D625" s="2">
        <v>18.841799999999999</v>
      </c>
      <c r="E625" s="2">
        <v>2639</v>
      </c>
      <c r="F625" s="2"/>
      <c r="G625" s="5"/>
      <c r="H625" s="8">
        <f t="shared" si="9"/>
        <v>1.1347045688766617E-2</v>
      </c>
      <c r="I625" s="6"/>
      <c r="J625" s="6"/>
      <c r="K625" s="6"/>
    </row>
    <row r="626" spans="2:11" ht="13.5" x14ac:dyDescent="0.35">
      <c r="B626" s="3">
        <v>42908</v>
      </c>
      <c r="C626" s="2">
        <v>33.549999999999997</v>
      </c>
      <c r="D626" s="2">
        <v>18.658300000000001</v>
      </c>
      <c r="E626" s="2">
        <v>13113</v>
      </c>
      <c r="F626" s="2"/>
      <c r="G626" s="5"/>
      <c r="H626" s="8">
        <f t="shared" si="9"/>
        <v>-9.7389845980744242E-3</v>
      </c>
      <c r="I626" s="6"/>
      <c r="J626" s="6"/>
      <c r="K626" s="6"/>
    </row>
    <row r="627" spans="2:11" ht="13.5" x14ac:dyDescent="0.35">
      <c r="B627" s="3">
        <v>42909</v>
      </c>
      <c r="C627" s="2">
        <v>33.4</v>
      </c>
      <c r="D627" s="2">
        <v>18.5748</v>
      </c>
      <c r="E627" s="2">
        <v>3970</v>
      </c>
      <c r="F627" s="2"/>
      <c r="G627" s="5"/>
      <c r="H627" s="8">
        <f t="shared" si="9"/>
        <v>-4.4752201433142782E-3</v>
      </c>
      <c r="I627" s="6"/>
      <c r="J627" s="6"/>
      <c r="K627" s="6"/>
    </row>
    <row r="628" spans="2:11" ht="13.5" x14ac:dyDescent="0.35">
      <c r="B628" s="3">
        <v>42914</v>
      </c>
      <c r="C628" s="2">
        <v>33.299999999999997</v>
      </c>
      <c r="D628" s="2">
        <v>18.519200000000001</v>
      </c>
      <c r="E628" s="2">
        <v>2053</v>
      </c>
      <c r="F628" s="2"/>
      <c r="G628" s="5"/>
      <c r="H628" s="8">
        <f t="shared" si="9"/>
        <v>-2.9933027542691343E-3</v>
      </c>
      <c r="I628" s="6"/>
      <c r="J628" s="6"/>
      <c r="K628" s="6"/>
    </row>
    <row r="629" spans="2:11" ht="13.5" x14ac:dyDescent="0.35">
      <c r="B629" s="3">
        <v>42915</v>
      </c>
      <c r="C629" s="2">
        <v>33</v>
      </c>
      <c r="D629" s="2">
        <v>18.352399999999999</v>
      </c>
      <c r="E629" s="2">
        <v>5305</v>
      </c>
      <c r="F629" s="2"/>
      <c r="G629" s="5"/>
      <c r="H629" s="8">
        <f t="shared" si="9"/>
        <v>-9.0068685472375724E-3</v>
      </c>
      <c r="I629" s="6"/>
      <c r="J629" s="6"/>
      <c r="K629" s="6"/>
    </row>
    <row r="630" spans="2:11" ht="13.5" x14ac:dyDescent="0.35">
      <c r="B630" s="3">
        <v>42916</v>
      </c>
      <c r="C630" s="2">
        <v>32.75</v>
      </c>
      <c r="D630" s="2">
        <v>18.2133</v>
      </c>
      <c r="E630" s="2">
        <v>6068</v>
      </c>
      <c r="F630" s="2"/>
      <c r="G630" s="5"/>
      <c r="H630" s="8">
        <f t="shared" si="9"/>
        <v>-7.5793901615047142E-3</v>
      </c>
      <c r="I630" s="6"/>
      <c r="J630" s="6"/>
      <c r="K630" s="6"/>
    </row>
    <row r="631" spans="2:11" ht="13.5" x14ac:dyDescent="0.35">
      <c r="B631" s="3">
        <v>42919</v>
      </c>
      <c r="C631" s="2">
        <v>32.5</v>
      </c>
      <c r="D631" s="2">
        <v>18.074300000000001</v>
      </c>
      <c r="E631" s="2">
        <v>3942</v>
      </c>
      <c r="F631" s="2"/>
      <c r="G631" s="5"/>
      <c r="H631" s="8">
        <f t="shared" si="9"/>
        <v>-7.631785563297115E-3</v>
      </c>
      <c r="I631" s="6"/>
      <c r="J631" s="6"/>
      <c r="K631" s="6"/>
    </row>
    <row r="632" spans="2:11" ht="13.5" x14ac:dyDescent="0.35">
      <c r="B632" s="3">
        <v>42920</v>
      </c>
      <c r="C632" s="2">
        <v>31.06</v>
      </c>
      <c r="D632" s="2">
        <v>17.273499999999999</v>
      </c>
      <c r="E632" s="2">
        <v>15054</v>
      </c>
      <c r="F632" s="2"/>
      <c r="G632" s="5"/>
      <c r="H632" s="8">
        <f t="shared" si="9"/>
        <v>-4.4306003552004911E-2</v>
      </c>
      <c r="I632" s="6"/>
      <c r="J632" s="6"/>
      <c r="K632" s="6"/>
    </row>
    <row r="633" spans="2:11" ht="13.5" x14ac:dyDescent="0.35">
      <c r="B633" s="3">
        <v>42921</v>
      </c>
      <c r="C633" s="2">
        <v>31.79</v>
      </c>
      <c r="D633" s="2">
        <v>17.679500000000001</v>
      </c>
      <c r="E633" s="2">
        <v>14709</v>
      </c>
      <c r="F633" s="2"/>
      <c r="G633" s="5"/>
      <c r="H633" s="8">
        <f t="shared" si="9"/>
        <v>2.3504211653689315E-2</v>
      </c>
      <c r="I633" s="6"/>
      <c r="J633" s="6"/>
      <c r="K633" s="6"/>
    </row>
    <row r="634" spans="2:11" ht="13.5" x14ac:dyDescent="0.35">
      <c r="B634" s="3">
        <v>42922</v>
      </c>
      <c r="C634" s="2">
        <v>31</v>
      </c>
      <c r="D634" s="2">
        <v>17.240100000000002</v>
      </c>
      <c r="E634" s="2">
        <v>1946</v>
      </c>
      <c r="F634" s="2"/>
      <c r="G634" s="5"/>
      <c r="H634" s="8">
        <f t="shared" si="9"/>
        <v>-2.4853644051019492E-2</v>
      </c>
      <c r="I634" s="6"/>
      <c r="J634" s="6"/>
      <c r="K634" s="6"/>
    </row>
    <row r="635" spans="2:11" ht="13.5" x14ac:dyDescent="0.35">
      <c r="B635" s="3">
        <v>42923</v>
      </c>
      <c r="C635" s="2">
        <v>30.25</v>
      </c>
      <c r="D635" s="2">
        <v>16.823</v>
      </c>
      <c r="E635" s="2">
        <v>4002</v>
      </c>
      <c r="F635" s="2"/>
      <c r="G635" s="5"/>
      <c r="H635" s="8">
        <f t="shared" si="9"/>
        <v>-2.41935951647613E-2</v>
      </c>
      <c r="I635" s="6"/>
      <c r="J635" s="6"/>
      <c r="K635" s="6"/>
    </row>
    <row r="636" spans="2:11" ht="13.5" x14ac:dyDescent="0.35">
      <c r="B636" s="3">
        <v>42926</v>
      </c>
      <c r="C636" s="2">
        <v>31.59</v>
      </c>
      <c r="D636" s="2">
        <v>17.568200000000001</v>
      </c>
      <c r="E636" s="2">
        <v>6393</v>
      </c>
      <c r="F636" s="2"/>
      <c r="G636" s="5"/>
      <c r="H636" s="8">
        <f t="shared" si="9"/>
        <v>4.4296498840872646E-2</v>
      </c>
      <c r="I636" s="6"/>
      <c r="J636" s="6"/>
      <c r="K636" s="6"/>
    </row>
    <row r="637" spans="2:11" ht="13.5" x14ac:dyDescent="0.35">
      <c r="B637" s="3">
        <v>42927</v>
      </c>
      <c r="C637" s="2">
        <v>31.5</v>
      </c>
      <c r="D637" s="2">
        <v>17.5182</v>
      </c>
      <c r="E637" s="2">
        <v>7733</v>
      </c>
      <c r="F637" s="2"/>
      <c r="G637" s="5"/>
      <c r="H637" s="8">
        <f t="shared" si="9"/>
        <v>-2.8460513883039073E-3</v>
      </c>
      <c r="I637" s="6"/>
      <c r="J637" s="6"/>
      <c r="K637" s="6"/>
    </row>
    <row r="638" spans="2:11" ht="13.5" x14ac:dyDescent="0.35">
      <c r="B638" s="3">
        <v>42928</v>
      </c>
      <c r="C638" s="2">
        <v>31.63</v>
      </c>
      <c r="D638" s="2">
        <v>17.590499999999999</v>
      </c>
      <c r="E638" s="2">
        <v>35528</v>
      </c>
      <c r="F638" s="2"/>
      <c r="G638" s="5"/>
      <c r="H638" s="8">
        <f t="shared" si="9"/>
        <v>4.1271363496248742E-3</v>
      </c>
      <c r="I638" s="6"/>
      <c r="J638" s="6"/>
      <c r="K638" s="6"/>
    </row>
    <row r="639" spans="2:11" ht="13.5" x14ac:dyDescent="0.35">
      <c r="B639" s="3">
        <v>42929</v>
      </c>
      <c r="C639" s="2">
        <v>33.25</v>
      </c>
      <c r="D639" s="2">
        <v>18.491399999999999</v>
      </c>
      <c r="E639" s="2">
        <v>57932</v>
      </c>
      <c r="F639" s="2"/>
      <c r="G639" s="5"/>
      <c r="H639" s="8">
        <f t="shared" si="9"/>
        <v>5.1215144538245085E-2</v>
      </c>
      <c r="I639" s="6"/>
      <c r="J639" s="6"/>
      <c r="K639" s="6"/>
    </row>
    <row r="640" spans="2:11" ht="13.5" x14ac:dyDescent="0.35">
      <c r="B640" s="3">
        <v>42930</v>
      </c>
      <c r="C640" s="2">
        <v>33.61</v>
      </c>
      <c r="D640" s="2">
        <v>18.691600000000001</v>
      </c>
      <c r="E640" s="2">
        <v>28204</v>
      </c>
      <c r="F640" s="2"/>
      <c r="G640" s="5"/>
      <c r="H640" s="8">
        <f t="shared" si="9"/>
        <v>1.0826654552927436E-2</v>
      </c>
      <c r="I640" s="6"/>
      <c r="J640" s="6"/>
      <c r="K640" s="6"/>
    </row>
    <row r="641" spans="2:11" ht="13.5" x14ac:dyDescent="0.35">
      <c r="B641" s="3">
        <v>42933</v>
      </c>
      <c r="C641" s="2">
        <v>34.1</v>
      </c>
      <c r="D641" s="2">
        <v>18.964099999999998</v>
      </c>
      <c r="E641" s="2">
        <v>10415</v>
      </c>
      <c r="F641" s="2"/>
      <c r="G641" s="5"/>
      <c r="H641" s="8">
        <f t="shared" si="9"/>
        <v>1.4578741252755103E-2</v>
      </c>
      <c r="I641" s="6"/>
      <c r="J641" s="6"/>
      <c r="K641" s="6"/>
    </row>
    <row r="642" spans="2:11" ht="13.5" x14ac:dyDescent="0.35">
      <c r="B642" s="3">
        <v>42934</v>
      </c>
      <c r="C642" s="2">
        <v>33.549999999999997</v>
      </c>
      <c r="D642" s="2">
        <v>18.658300000000001</v>
      </c>
      <c r="E642" s="2">
        <v>766</v>
      </c>
      <c r="F642" s="2"/>
      <c r="G642" s="5"/>
      <c r="H642" s="8">
        <f t="shared" si="9"/>
        <v>-1.6125204992591152E-2</v>
      </c>
      <c r="I642" s="6"/>
      <c r="J642" s="6"/>
      <c r="K642" s="6"/>
    </row>
    <row r="643" spans="2:11" ht="13.5" x14ac:dyDescent="0.35">
      <c r="B643" s="3">
        <v>42935</v>
      </c>
      <c r="C643" s="2">
        <v>33.54</v>
      </c>
      <c r="D643" s="2">
        <v>18.652699999999999</v>
      </c>
      <c r="E643" s="2">
        <v>2423</v>
      </c>
      <c r="F643" s="2"/>
      <c r="G643" s="5"/>
      <c r="H643" s="8">
        <f t="shared" si="9"/>
        <v>-3.0013452458161564E-4</v>
      </c>
      <c r="I643" s="6"/>
      <c r="J643" s="6"/>
      <c r="K643" s="6"/>
    </row>
    <row r="644" spans="2:11" ht="13.5" x14ac:dyDescent="0.35">
      <c r="B644" s="3">
        <v>42936</v>
      </c>
      <c r="C644" s="2">
        <v>33.54</v>
      </c>
      <c r="D644" s="2">
        <v>18.652699999999999</v>
      </c>
      <c r="E644" s="2">
        <v>4205</v>
      </c>
      <c r="F644" s="2"/>
      <c r="G644" s="5"/>
      <c r="H644" s="8">
        <f t="shared" si="9"/>
        <v>0</v>
      </c>
      <c r="I644" s="6"/>
      <c r="J644" s="6"/>
      <c r="K644" s="6"/>
    </row>
    <row r="645" spans="2:11" ht="13.5" x14ac:dyDescent="0.35">
      <c r="B645" s="3">
        <v>42937</v>
      </c>
      <c r="C645" s="2">
        <v>33</v>
      </c>
      <c r="D645" s="2">
        <v>18.352399999999999</v>
      </c>
      <c r="E645" s="2">
        <v>5143</v>
      </c>
      <c r="F645" s="2"/>
      <c r="G645" s="5"/>
      <c r="H645" s="8">
        <f t="shared" si="9"/>
        <v>-1.6099545910243557E-2</v>
      </c>
      <c r="I645" s="6"/>
      <c r="J645" s="6"/>
      <c r="K645" s="6"/>
    </row>
    <row r="646" spans="2:11" ht="13.5" x14ac:dyDescent="0.35">
      <c r="B646" s="3">
        <v>42940</v>
      </c>
      <c r="C646" s="2">
        <v>31.9</v>
      </c>
      <c r="D646" s="2">
        <v>17.740600000000001</v>
      </c>
      <c r="E646" s="2">
        <v>9920</v>
      </c>
      <c r="F646" s="2"/>
      <c r="G646" s="5"/>
      <c r="H646" s="8">
        <f t="shared" si="9"/>
        <v>-3.333623940193102E-2</v>
      </c>
      <c r="I646" s="6"/>
      <c r="J646" s="6"/>
      <c r="K646" s="6"/>
    </row>
    <row r="647" spans="2:11" ht="13.5" x14ac:dyDescent="0.35">
      <c r="B647" s="3">
        <v>42942</v>
      </c>
      <c r="C647" s="2">
        <v>32.840000000000003</v>
      </c>
      <c r="D647" s="2">
        <v>18.263400000000001</v>
      </c>
      <c r="E647" s="2">
        <v>2731</v>
      </c>
      <c r="F647" s="2"/>
      <c r="G647" s="5"/>
      <c r="H647" s="8">
        <f t="shared" ref="H647:H710" si="10">(D647-D646)/D646</f>
        <v>2.9469127312492256E-2</v>
      </c>
      <c r="I647" s="6"/>
      <c r="J647" s="6"/>
      <c r="K647" s="6"/>
    </row>
    <row r="648" spans="2:11" ht="13.5" x14ac:dyDescent="0.35">
      <c r="B648" s="3">
        <v>42943</v>
      </c>
      <c r="C648" s="2">
        <v>33</v>
      </c>
      <c r="D648" s="2">
        <v>18.352399999999999</v>
      </c>
      <c r="E648" s="2">
        <v>3269</v>
      </c>
      <c r="F648" s="2"/>
      <c r="G648" s="5"/>
      <c r="H648" s="8">
        <f t="shared" si="10"/>
        <v>4.8731342466352724E-3</v>
      </c>
      <c r="I648" s="6"/>
      <c r="J648" s="6"/>
      <c r="K648" s="6"/>
    </row>
    <row r="649" spans="2:11" ht="13.5" x14ac:dyDescent="0.35">
      <c r="B649" s="3">
        <v>42944</v>
      </c>
      <c r="C649" s="2">
        <v>32.5</v>
      </c>
      <c r="D649" s="2">
        <v>18.074300000000001</v>
      </c>
      <c r="E649" s="2">
        <v>4600</v>
      </c>
      <c r="F649" s="2"/>
      <c r="G649" s="5"/>
      <c r="H649" s="8">
        <f t="shared" si="10"/>
        <v>-1.5153331444388662E-2</v>
      </c>
      <c r="I649" s="6"/>
      <c r="J649" s="6"/>
      <c r="K649" s="6"/>
    </row>
    <row r="650" spans="2:11" ht="13.5" x14ac:dyDescent="0.35">
      <c r="B650" s="3">
        <v>42947</v>
      </c>
      <c r="C650" s="2">
        <v>32.35</v>
      </c>
      <c r="D650" s="2">
        <v>17.9909</v>
      </c>
      <c r="E650" s="2">
        <v>3599</v>
      </c>
      <c r="F650" s="2"/>
      <c r="G650" s="5"/>
      <c r="H650" s="8">
        <f t="shared" si="10"/>
        <v>-4.6142865837128424E-3</v>
      </c>
      <c r="I650" s="6"/>
      <c r="J650" s="6"/>
      <c r="K650" s="6"/>
    </row>
    <row r="651" spans="2:11" ht="13.5" x14ac:dyDescent="0.35">
      <c r="B651" s="3">
        <v>42948</v>
      </c>
      <c r="C651" s="2">
        <v>32</v>
      </c>
      <c r="D651" s="2">
        <v>17.796199999999999</v>
      </c>
      <c r="E651" s="2">
        <v>2070</v>
      </c>
      <c r="F651" s="2"/>
      <c r="G651" s="5"/>
      <c r="H651" s="8">
        <f t="shared" si="10"/>
        <v>-1.0822137858584116E-2</v>
      </c>
      <c r="I651" s="6"/>
      <c r="J651" s="6"/>
      <c r="K651" s="6"/>
    </row>
    <row r="652" spans="2:11" ht="13.5" x14ac:dyDescent="0.35">
      <c r="B652" s="3">
        <v>42949</v>
      </c>
      <c r="C652" s="2">
        <v>32.4</v>
      </c>
      <c r="D652" s="2">
        <v>18.018699999999999</v>
      </c>
      <c r="E652" s="2">
        <v>924</v>
      </c>
      <c r="F652" s="2"/>
      <c r="G652" s="5"/>
      <c r="H652" s="8">
        <f t="shared" si="10"/>
        <v>1.2502669109135667E-2</v>
      </c>
      <c r="I652" s="6"/>
      <c r="J652" s="6"/>
      <c r="K652" s="6"/>
    </row>
    <row r="653" spans="2:11" ht="13.5" x14ac:dyDescent="0.35">
      <c r="B653" s="3">
        <v>42950</v>
      </c>
      <c r="C653" s="2">
        <v>32.86</v>
      </c>
      <c r="D653" s="2">
        <v>18.2745</v>
      </c>
      <c r="E653" s="2">
        <v>3060</v>
      </c>
      <c r="F653" s="2"/>
      <c r="G653" s="5"/>
      <c r="H653" s="8">
        <f t="shared" si="10"/>
        <v>1.4196362667673068E-2</v>
      </c>
      <c r="I653" s="6"/>
      <c r="J653" s="6"/>
      <c r="K653" s="6"/>
    </row>
    <row r="654" spans="2:11" ht="13.5" x14ac:dyDescent="0.35">
      <c r="B654" s="3">
        <v>42951</v>
      </c>
      <c r="C654" s="2">
        <v>32.5</v>
      </c>
      <c r="D654" s="2">
        <v>18.074300000000001</v>
      </c>
      <c r="E654" s="2">
        <v>4310</v>
      </c>
      <c r="F654" s="2"/>
      <c r="G654" s="5"/>
      <c r="H654" s="8">
        <f t="shared" si="10"/>
        <v>-1.0955156091821874E-2</v>
      </c>
      <c r="I654" s="6"/>
      <c r="J654" s="6"/>
      <c r="K654" s="6"/>
    </row>
    <row r="655" spans="2:11" ht="13.5" x14ac:dyDescent="0.35">
      <c r="B655" s="3">
        <v>42954</v>
      </c>
      <c r="C655" s="2">
        <v>32.700000000000003</v>
      </c>
      <c r="D655" s="2">
        <v>18.185500000000001</v>
      </c>
      <c r="E655" s="2">
        <v>2479</v>
      </c>
      <c r="F655" s="2"/>
      <c r="G655" s="5"/>
      <c r="H655" s="8">
        <f t="shared" si="10"/>
        <v>6.1523821116170573E-3</v>
      </c>
      <c r="I655" s="6"/>
      <c r="J655" s="6"/>
      <c r="K655" s="6"/>
    </row>
    <row r="656" spans="2:11" ht="13.5" x14ac:dyDescent="0.35">
      <c r="B656" s="3">
        <v>42955</v>
      </c>
      <c r="C656" s="2">
        <v>32.08</v>
      </c>
      <c r="D656" s="2">
        <v>17.840699999999998</v>
      </c>
      <c r="E656" s="2">
        <v>433</v>
      </c>
      <c r="F656" s="2"/>
      <c r="G656" s="5"/>
      <c r="H656" s="8">
        <f t="shared" si="10"/>
        <v>-1.8960160567485243E-2</v>
      </c>
      <c r="I656" s="6"/>
      <c r="J656" s="6"/>
      <c r="K656" s="6"/>
    </row>
    <row r="657" spans="2:11" ht="13.5" x14ac:dyDescent="0.35">
      <c r="B657" s="3">
        <v>42956</v>
      </c>
      <c r="C657" s="2">
        <v>32.090000000000003</v>
      </c>
      <c r="D657" s="2">
        <v>17.846299999999999</v>
      </c>
      <c r="E657" s="2">
        <v>3433</v>
      </c>
      <c r="F657" s="2"/>
      <c r="G657" s="5"/>
      <c r="H657" s="8">
        <f t="shared" si="10"/>
        <v>3.1388902901798471E-4</v>
      </c>
      <c r="I657" s="6"/>
      <c r="J657" s="6"/>
      <c r="K657" s="6"/>
    </row>
    <row r="658" spans="2:11" ht="13.5" x14ac:dyDescent="0.35">
      <c r="B658" s="3">
        <v>42957</v>
      </c>
      <c r="C658" s="2">
        <v>32.409999999999997</v>
      </c>
      <c r="D658" s="2">
        <v>18.0243</v>
      </c>
      <c r="E658" s="2">
        <v>1300</v>
      </c>
      <c r="F658" s="2"/>
      <c r="G658" s="5"/>
      <c r="H658" s="8">
        <f t="shared" si="10"/>
        <v>9.974056246953196E-3</v>
      </c>
      <c r="I658" s="6"/>
      <c r="J658" s="6"/>
      <c r="K658" s="6"/>
    </row>
    <row r="659" spans="2:11" ht="13.5" x14ac:dyDescent="0.35">
      <c r="B659" s="3">
        <v>42958</v>
      </c>
      <c r="C659" s="2">
        <v>32.39</v>
      </c>
      <c r="D659" s="2">
        <v>18.013100000000001</v>
      </c>
      <c r="E659" s="2">
        <v>1795</v>
      </c>
      <c r="F659" s="2"/>
      <c r="G659" s="5"/>
      <c r="H659" s="8">
        <f t="shared" si="10"/>
        <v>-6.2138335469331767E-4</v>
      </c>
      <c r="I659" s="6"/>
      <c r="J659" s="6"/>
      <c r="K659" s="6"/>
    </row>
    <row r="660" spans="2:11" ht="13.5" x14ac:dyDescent="0.35">
      <c r="B660" s="3">
        <v>42961</v>
      </c>
      <c r="C660" s="2">
        <v>32.380000000000003</v>
      </c>
      <c r="D660" s="2">
        <v>18.0076</v>
      </c>
      <c r="E660" s="2">
        <v>2561</v>
      </c>
      <c r="F660" s="2"/>
      <c r="G660" s="5"/>
      <c r="H660" s="8">
        <f t="shared" si="10"/>
        <v>-3.05333340735431E-4</v>
      </c>
      <c r="I660" s="6"/>
      <c r="J660" s="6"/>
      <c r="K660" s="6"/>
    </row>
    <row r="661" spans="2:11" ht="13.5" x14ac:dyDescent="0.35">
      <c r="B661" s="3">
        <v>42962</v>
      </c>
      <c r="C661" s="2">
        <v>32.25</v>
      </c>
      <c r="D661" s="2">
        <v>17.935300000000002</v>
      </c>
      <c r="E661" s="2">
        <v>7368</v>
      </c>
      <c r="F661" s="2"/>
      <c r="G661" s="5"/>
      <c r="H661" s="8">
        <f t="shared" si="10"/>
        <v>-4.0149714564960614E-3</v>
      </c>
      <c r="I661" s="6"/>
      <c r="J661" s="6"/>
      <c r="K661" s="6"/>
    </row>
    <row r="662" spans="2:11" ht="13.5" x14ac:dyDescent="0.35">
      <c r="B662" s="3">
        <v>42963</v>
      </c>
      <c r="C662" s="2">
        <v>32.090000000000003</v>
      </c>
      <c r="D662" s="2">
        <v>17.846299999999999</v>
      </c>
      <c r="E662" s="2">
        <v>2702</v>
      </c>
      <c r="F662" s="2"/>
      <c r="G662" s="5"/>
      <c r="H662" s="8">
        <f t="shared" si="10"/>
        <v>-4.9622810881335792E-3</v>
      </c>
      <c r="I662" s="6"/>
      <c r="J662" s="6"/>
      <c r="K662" s="6"/>
    </row>
    <row r="663" spans="2:11" ht="13.5" x14ac:dyDescent="0.35">
      <c r="B663" s="3">
        <v>42964</v>
      </c>
      <c r="C663" s="2">
        <v>31.7</v>
      </c>
      <c r="D663" s="2">
        <v>17.6294</v>
      </c>
      <c r="E663" s="2">
        <v>5577</v>
      </c>
      <c r="F663" s="2"/>
      <c r="G663" s="5"/>
      <c r="H663" s="8">
        <f t="shared" si="10"/>
        <v>-1.2153779775079372E-2</v>
      </c>
      <c r="I663" s="6"/>
      <c r="J663" s="6"/>
      <c r="K663" s="6"/>
    </row>
    <row r="664" spans="2:11" ht="13.5" x14ac:dyDescent="0.35">
      <c r="B664" s="3">
        <v>42965</v>
      </c>
      <c r="C664" s="2">
        <v>31.99</v>
      </c>
      <c r="D664" s="2">
        <v>17.790700000000001</v>
      </c>
      <c r="E664" s="2">
        <v>4076</v>
      </c>
      <c r="F664" s="2"/>
      <c r="G664" s="5"/>
      <c r="H664" s="8">
        <f t="shared" si="10"/>
        <v>9.1494889219145663E-3</v>
      </c>
      <c r="I664" s="6"/>
      <c r="J664" s="6"/>
      <c r="K664" s="6"/>
    </row>
    <row r="665" spans="2:11" ht="13.5" x14ac:dyDescent="0.35">
      <c r="B665" s="3">
        <v>42968</v>
      </c>
      <c r="C665" s="2">
        <v>31.99</v>
      </c>
      <c r="D665" s="2">
        <v>17.790700000000001</v>
      </c>
      <c r="E665" s="2">
        <v>49</v>
      </c>
      <c r="F665" s="2"/>
      <c r="G665" s="5"/>
      <c r="H665" s="8">
        <f t="shared" si="10"/>
        <v>0</v>
      </c>
      <c r="I665" s="6"/>
      <c r="J665" s="6"/>
      <c r="K665" s="6"/>
    </row>
    <row r="666" spans="2:11" ht="13.5" x14ac:dyDescent="0.35">
      <c r="B666" s="3">
        <v>42969</v>
      </c>
      <c r="C666" s="2">
        <v>31.8</v>
      </c>
      <c r="D666" s="2">
        <v>17.684999999999999</v>
      </c>
      <c r="E666" s="2">
        <v>3489</v>
      </c>
      <c r="F666" s="2"/>
      <c r="G666" s="5"/>
      <c r="H666" s="8">
        <f t="shared" si="10"/>
        <v>-5.9413064129012544E-3</v>
      </c>
      <c r="I666" s="6"/>
      <c r="J666" s="6"/>
      <c r="K666" s="6"/>
    </row>
    <row r="667" spans="2:11" ht="13.5" x14ac:dyDescent="0.35">
      <c r="B667" s="3">
        <v>42970</v>
      </c>
      <c r="C667" s="2">
        <v>31.89</v>
      </c>
      <c r="D667" s="2">
        <v>17.735099999999999</v>
      </c>
      <c r="E667" s="2">
        <v>2672</v>
      </c>
      <c r="F667" s="2"/>
      <c r="G667" s="5"/>
      <c r="H667" s="8">
        <f t="shared" si="10"/>
        <v>2.8329092451230128E-3</v>
      </c>
      <c r="I667" s="6"/>
      <c r="J667" s="6"/>
      <c r="K667" s="6"/>
    </row>
    <row r="668" spans="2:11" ht="13.5" x14ac:dyDescent="0.35">
      <c r="B668" s="3">
        <v>42971</v>
      </c>
      <c r="C668" s="2">
        <v>31.8</v>
      </c>
      <c r="D668" s="2">
        <v>17.684999999999999</v>
      </c>
      <c r="E668" s="2">
        <v>5791</v>
      </c>
      <c r="F668" s="2"/>
      <c r="G668" s="5"/>
      <c r="H668" s="8">
        <f t="shared" si="10"/>
        <v>-2.8249065412656528E-3</v>
      </c>
      <c r="I668" s="6"/>
      <c r="J668" s="6"/>
      <c r="K668" s="6"/>
    </row>
    <row r="669" spans="2:11" ht="13.5" x14ac:dyDescent="0.35">
      <c r="B669" s="3">
        <v>42972</v>
      </c>
      <c r="C669" s="2">
        <v>31.7</v>
      </c>
      <c r="D669" s="2">
        <v>17.6294</v>
      </c>
      <c r="E669" s="2">
        <v>8620</v>
      </c>
      <c r="F669" s="2"/>
      <c r="G669" s="5"/>
      <c r="H669" s="8">
        <f t="shared" si="10"/>
        <v>-3.1439072660445757E-3</v>
      </c>
      <c r="I669" s="6"/>
      <c r="J669" s="6"/>
      <c r="K669" s="6"/>
    </row>
    <row r="670" spans="2:11" ht="13.5" x14ac:dyDescent="0.35">
      <c r="B670" s="3">
        <v>42975</v>
      </c>
      <c r="C670" s="2">
        <v>31.8</v>
      </c>
      <c r="D670" s="2">
        <v>17.684999999999999</v>
      </c>
      <c r="E670" s="2">
        <v>941</v>
      </c>
      <c r="F670" s="2"/>
      <c r="G670" s="5"/>
      <c r="H670" s="8">
        <f t="shared" si="10"/>
        <v>3.1538225918067726E-3</v>
      </c>
      <c r="I670" s="6"/>
      <c r="J670" s="6"/>
      <c r="K670" s="6"/>
    </row>
    <row r="671" spans="2:11" ht="13.5" x14ac:dyDescent="0.35">
      <c r="B671" s="3">
        <v>42976</v>
      </c>
      <c r="C671" s="2">
        <v>31.4</v>
      </c>
      <c r="D671" s="2">
        <v>17.462599999999998</v>
      </c>
      <c r="E671" s="2">
        <v>5966</v>
      </c>
      <c r="F671" s="2"/>
      <c r="G671" s="5"/>
      <c r="H671" s="8">
        <f t="shared" si="10"/>
        <v>-1.2575629064178705E-2</v>
      </c>
      <c r="I671" s="6"/>
      <c r="J671" s="6"/>
      <c r="K671" s="6"/>
    </row>
    <row r="672" spans="2:11" ht="13.5" x14ac:dyDescent="0.35">
      <c r="B672" s="3">
        <v>42977</v>
      </c>
      <c r="C672" s="2">
        <v>31.77</v>
      </c>
      <c r="D672" s="2">
        <v>17.668299999999999</v>
      </c>
      <c r="E672" s="2">
        <v>4310</v>
      </c>
      <c r="F672" s="2"/>
      <c r="G672" s="5"/>
      <c r="H672" s="8">
        <f t="shared" si="10"/>
        <v>1.1779460103306508E-2</v>
      </c>
      <c r="I672" s="6"/>
      <c r="J672" s="6"/>
      <c r="K672" s="6"/>
    </row>
    <row r="673" spans="2:11" ht="13.5" x14ac:dyDescent="0.35">
      <c r="B673" s="3">
        <v>42978</v>
      </c>
      <c r="C673" s="2">
        <v>31.77</v>
      </c>
      <c r="D673" s="2">
        <v>17.668299999999999</v>
      </c>
      <c r="E673" s="2">
        <v>1864</v>
      </c>
      <c r="F673" s="2"/>
      <c r="G673" s="5"/>
      <c r="H673" s="8">
        <f t="shared" si="10"/>
        <v>0</v>
      </c>
      <c r="I673" s="6"/>
      <c r="J673" s="6"/>
      <c r="K673" s="6"/>
    </row>
    <row r="674" spans="2:11" ht="13.5" x14ac:dyDescent="0.35">
      <c r="B674" s="3">
        <v>42982</v>
      </c>
      <c r="C674" s="2">
        <v>31.59</v>
      </c>
      <c r="D674" s="2">
        <v>17.568200000000001</v>
      </c>
      <c r="E674" s="2">
        <v>2966</v>
      </c>
      <c r="F674" s="2"/>
      <c r="G674" s="5"/>
      <c r="H674" s="8">
        <f t="shared" si="10"/>
        <v>-5.6655139430504152E-3</v>
      </c>
      <c r="I674" s="6"/>
      <c r="J674" s="6"/>
      <c r="K674" s="6"/>
    </row>
    <row r="675" spans="2:11" ht="13.5" x14ac:dyDescent="0.35">
      <c r="B675" s="3">
        <v>42983</v>
      </c>
      <c r="C675" s="2">
        <v>31.49</v>
      </c>
      <c r="D675" s="2">
        <v>17.512599999999999</v>
      </c>
      <c r="E675" s="2">
        <v>2217</v>
      </c>
      <c r="F675" s="2"/>
      <c r="G675" s="5"/>
      <c r="H675" s="8">
        <f t="shared" si="10"/>
        <v>-3.1648091437940064E-3</v>
      </c>
      <c r="I675" s="6"/>
      <c r="J675" s="6"/>
      <c r="K675" s="6"/>
    </row>
    <row r="676" spans="2:11" ht="13.5" x14ac:dyDescent="0.35">
      <c r="B676" s="3">
        <v>42984</v>
      </c>
      <c r="C676" s="2">
        <v>31.25</v>
      </c>
      <c r="D676" s="2">
        <v>17.379100000000001</v>
      </c>
      <c r="E676" s="2">
        <v>1643</v>
      </c>
      <c r="F676" s="2"/>
      <c r="G676" s="5"/>
      <c r="H676" s="8">
        <f t="shared" si="10"/>
        <v>-7.6230828089488686E-3</v>
      </c>
      <c r="I676" s="6"/>
      <c r="J676" s="6"/>
      <c r="K676" s="6"/>
    </row>
    <row r="677" spans="2:11" ht="13.5" x14ac:dyDescent="0.35">
      <c r="B677" s="3">
        <v>42985</v>
      </c>
      <c r="C677" s="2">
        <v>31.2</v>
      </c>
      <c r="D677" s="2">
        <v>17.351299999999998</v>
      </c>
      <c r="E677" s="2">
        <v>947</v>
      </c>
      <c r="F677" s="2"/>
      <c r="G677" s="5"/>
      <c r="H677" s="8">
        <f t="shared" si="10"/>
        <v>-1.5996225351141721E-3</v>
      </c>
      <c r="I677" s="6"/>
      <c r="J677" s="6"/>
      <c r="K677" s="6"/>
    </row>
    <row r="678" spans="2:11" ht="13.5" x14ac:dyDescent="0.35">
      <c r="B678" s="3">
        <v>42986</v>
      </c>
      <c r="C678" s="2">
        <v>31</v>
      </c>
      <c r="D678" s="2">
        <v>17.240100000000002</v>
      </c>
      <c r="E678" s="2">
        <v>1981</v>
      </c>
      <c r="F678" s="2"/>
      <c r="G678" s="5"/>
      <c r="H678" s="8">
        <f t="shared" si="10"/>
        <v>-6.4087417081138964E-3</v>
      </c>
      <c r="I678" s="6"/>
      <c r="J678" s="6"/>
      <c r="K678" s="6"/>
    </row>
    <row r="679" spans="2:11" ht="13.5" x14ac:dyDescent="0.35">
      <c r="B679" s="3">
        <v>42989</v>
      </c>
      <c r="C679" s="2">
        <v>30.79</v>
      </c>
      <c r="D679" s="2">
        <v>17.1233</v>
      </c>
      <c r="E679" s="2">
        <v>434</v>
      </c>
      <c r="F679" s="2"/>
      <c r="G679" s="5"/>
      <c r="H679" s="8">
        <f t="shared" si="10"/>
        <v>-6.774902697780253E-3</v>
      </c>
      <c r="I679" s="6"/>
      <c r="J679" s="6"/>
      <c r="K679" s="6"/>
    </row>
    <row r="680" spans="2:11" ht="13.5" x14ac:dyDescent="0.35">
      <c r="B680" s="3">
        <v>42990</v>
      </c>
      <c r="C680" s="2">
        <v>30.7</v>
      </c>
      <c r="D680" s="2">
        <v>17.0733</v>
      </c>
      <c r="E680" s="2">
        <v>1749</v>
      </c>
      <c r="F680" s="2"/>
      <c r="G680" s="5"/>
      <c r="H680" s="8">
        <f t="shared" si="10"/>
        <v>-2.9199978976015553E-3</v>
      </c>
      <c r="I680" s="6"/>
      <c r="J680" s="6"/>
      <c r="K680" s="6"/>
    </row>
    <row r="681" spans="2:11" ht="13.5" x14ac:dyDescent="0.35">
      <c r="B681" s="3">
        <v>42991</v>
      </c>
      <c r="C681" s="2">
        <v>30.3</v>
      </c>
      <c r="D681" s="2">
        <v>16.8508</v>
      </c>
      <c r="E681" s="2">
        <v>3359</v>
      </c>
      <c r="F681" s="2"/>
      <c r="G681" s="5"/>
      <c r="H681" s="8">
        <f t="shared" si="10"/>
        <v>-1.3032044185951172E-2</v>
      </c>
      <c r="I681" s="6"/>
      <c r="J681" s="6"/>
      <c r="K681" s="6"/>
    </row>
    <row r="682" spans="2:11" ht="13.5" x14ac:dyDescent="0.35">
      <c r="B682" s="3">
        <v>42992</v>
      </c>
      <c r="C682" s="2">
        <v>29.9</v>
      </c>
      <c r="D682" s="2">
        <v>16.628399999999999</v>
      </c>
      <c r="E682" s="2">
        <v>2725</v>
      </c>
      <c r="F682" s="2"/>
      <c r="G682" s="5"/>
      <c r="H682" s="8">
        <f t="shared" si="10"/>
        <v>-1.3198186436252307E-2</v>
      </c>
      <c r="I682" s="6"/>
      <c r="J682" s="6"/>
      <c r="K682" s="6"/>
    </row>
    <row r="683" spans="2:11" ht="13.5" x14ac:dyDescent="0.35">
      <c r="B683" s="3">
        <v>42993</v>
      </c>
      <c r="C683" s="2">
        <v>29.5</v>
      </c>
      <c r="D683" s="2">
        <v>16.405899999999999</v>
      </c>
      <c r="E683" s="2">
        <v>4207</v>
      </c>
      <c r="F683" s="2"/>
      <c r="G683" s="5"/>
      <c r="H683" s="8">
        <f t="shared" si="10"/>
        <v>-1.3380722138028923E-2</v>
      </c>
      <c r="I683" s="6"/>
      <c r="J683" s="6"/>
      <c r="K683" s="6"/>
    </row>
    <row r="684" spans="2:11" ht="13.5" x14ac:dyDescent="0.35">
      <c r="B684" s="3">
        <v>42996</v>
      </c>
      <c r="C684" s="2">
        <v>29</v>
      </c>
      <c r="D684" s="2">
        <v>16.127800000000001</v>
      </c>
      <c r="E684" s="2">
        <v>3850</v>
      </c>
      <c r="F684" s="2"/>
      <c r="G684" s="5"/>
      <c r="H684" s="8">
        <f t="shared" si="10"/>
        <v>-1.6951218768857454E-2</v>
      </c>
      <c r="I684" s="6"/>
      <c r="J684" s="6"/>
      <c r="K684" s="6"/>
    </row>
    <row r="685" spans="2:11" ht="13.5" x14ac:dyDescent="0.35">
      <c r="B685" s="3">
        <v>42997</v>
      </c>
      <c r="C685" s="2">
        <v>29.34</v>
      </c>
      <c r="D685" s="2">
        <v>16.3169</v>
      </c>
      <c r="E685" s="2">
        <v>8697</v>
      </c>
      <c r="F685" s="2"/>
      <c r="G685" s="5"/>
      <c r="H685" s="8">
        <f t="shared" si="10"/>
        <v>1.1725095797318903E-2</v>
      </c>
      <c r="I685" s="6"/>
      <c r="J685" s="6"/>
      <c r="K685" s="6"/>
    </row>
    <row r="686" spans="2:11" ht="13.5" x14ac:dyDescent="0.35">
      <c r="B686" s="3">
        <v>42998</v>
      </c>
      <c r="C686" s="2">
        <v>30</v>
      </c>
      <c r="D686" s="2">
        <v>16.684000000000001</v>
      </c>
      <c r="E686" s="2">
        <v>1907</v>
      </c>
      <c r="F686" s="2"/>
      <c r="G686" s="5"/>
      <c r="H686" s="8">
        <f t="shared" si="10"/>
        <v>2.2498146093927196E-2</v>
      </c>
      <c r="I686" s="6"/>
      <c r="J686" s="6"/>
      <c r="K686" s="6"/>
    </row>
    <row r="687" spans="2:11" ht="13.5" x14ac:dyDescent="0.35">
      <c r="B687" s="3">
        <v>43000</v>
      </c>
      <c r="C687" s="2">
        <v>30.1</v>
      </c>
      <c r="D687" s="2">
        <v>16.739599999999999</v>
      </c>
      <c r="E687" s="2">
        <v>1470</v>
      </c>
      <c r="F687" s="2"/>
      <c r="G687" s="5"/>
      <c r="H687" s="8">
        <f t="shared" si="10"/>
        <v>3.3325341644688511E-3</v>
      </c>
      <c r="I687" s="6"/>
      <c r="J687" s="6"/>
      <c r="K687" s="6"/>
    </row>
    <row r="688" spans="2:11" ht="13.5" x14ac:dyDescent="0.35">
      <c r="B688" s="3">
        <v>43003</v>
      </c>
      <c r="C688" s="2">
        <v>30.02</v>
      </c>
      <c r="D688" s="2">
        <v>16.6951</v>
      </c>
      <c r="E688" s="2">
        <v>1403</v>
      </c>
      <c r="F688" s="2"/>
      <c r="G688" s="5"/>
      <c r="H688" s="8">
        <f t="shared" si="10"/>
        <v>-2.6583669860689215E-3</v>
      </c>
      <c r="I688" s="6"/>
      <c r="J688" s="6"/>
      <c r="K688" s="6"/>
    </row>
    <row r="689" spans="2:11" ht="13.5" x14ac:dyDescent="0.35">
      <c r="B689" s="3">
        <v>43004</v>
      </c>
      <c r="C689" s="2">
        <v>30.1</v>
      </c>
      <c r="D689" s="2">
        <v>16.739599999999999</v>
      </c>
      <c r="E689" s="2">
        <v>2420</v>
      </c>
      <c r="F689" s="2"/>
      <c r="G689" s="5"/>
      <c r="H689" s="8">
        <f t="shared" si="10"/>
        <v>2.6654527376295629E-3</v>
      </c>
      <c r="I689" s="6"/>
      <c r="J689" s="6"/>
      <c r="K689" s="6"/>
    </row>
    <row r="690" spans="2:11" ht="13.5" x14ac:dyDescent="0.35">
      <c r="B690" s="3">
        <v>43005</v>
      </c>
      <c r="C690" s="2">
        <v>30.1</v>
      </c>
      <c r="D690" s="2">
        <v>16.739599999999999</v>
      </c>
      <c r="E690" s="2">
        <v>500</v>
      </c>
      <c r="F690" s="2"/>
      <c r="G690" s="5"/>
      <c r="H690" s="8">
        <f t="shared" si="10"/>
        <v>0</v>
      </c>
      <c r="I690" s="6"/>
      <c r="J690" s="6"/>
      <c r="K690" s="6"/>
    </row>
    <row r="691" spans="2:11" ht="13.5" x14ac:dyDescent="0.35">
      <c r="B691" s="3">
        <v>43006</v>
      </c>
      <c r="C691" s="2">
        <v>29.95</v>
      </c>
      <c r="D691" s="2">
        <v>16.656199999999998</v>
      </c>
      <c r="E691" s="2">
        <v>6128</v>
      </c>
      <c r="F691" s="2"/>
      <c r="G691" s="5"/>
      <c r="H691" s="8">
        <f t="shared" si="10"/>
        <v>-4.9821979019809932E-3</v>
      </c>
      <c r="I691" s="6"/>
      <c r="J691" s="6"/>
      <c r="K691" s="6"/>
    </row>
    <row r="692" spans="2:11" ht="13.5" x14ac:dyDescent="0.35">
      <c r="B692" s="3">
        <v>43007</v>
      </c>
      <c r="C692" s="2">
        <v>29.7</v>
      </c>
      <c r="D692" s="2">
        <v>16.517099999999999</v>
      </c>
      <c r="E692" s="2">
        <v>3097</v>
      </c>
      <c r="F692" s="2"/>
      <c r="G692" s="5"/>
      <c r="H692" s="8">
        <f t="shared" si="10"/>
        <v>-8.3512445815971913E-3</v>
      </c>
      <c r="I692" s="6"/>
      <c r="J692" s="6"/>
      <c r="K692" s="6"/>
    </row>
    <row r="693" spans="2:11" ht="13.5" x14ac:dyDescent="0.35">
      <c r="B693" s="3">
        <v>43010</v>
      </c>
      <c r="C693" s="2">
        <v>29.6</v>
      </c>
      <c r="D693" s="2">
        <v>16.461500000000001</v>
      </c>
      <c r="E693" s="2">
        <v>2128</v>
      </c>
      <c r="F693" s="2"/>
      <c r="G693" s="5"/>
      <c r="H693" s="8">
        <f t="shared" si="10"/>
        <v>-3.3662083537666005E-3</v>
      </c>
      <c r="I693" s="6"/>
      <c r="J693" s="6"/>
      <c r="K693" s="6"/>
    </row>
    <row r="694" spans="2:11" ht="13.5" x14ac:dyDescent="0.35">
      <c r="B694" s="3">
        <v>43011</v>
      </c>
      <c r="C694" s="2">
        <v>29.5</v>
      </c>
      <c r="D694" s="2">
        <v>16.405899999999999</v>
      </c>
      <c r="E694" s="2">
        <v>4030</v>
      </c>
      <c r="F694" s="2"/>
      <c r="G694" s="5"/>
      <c r="H694" s="8">
        <f t="shared" si="10"/>
        <v>-3.3775779849954056E-3</v>
      </c>
      <c r="I694" s="6"/>
      <c r="J694" s="6"/>
      <c r="K694" s="6"/>
    </row>
    <row r="695" spans="2:11" ht="13.5" x14ac:dyDescent="0.35">
      <c r="B695" s="3">
        <v>43012</v>
      </c>
      <c r="C695" s="2">
        <v>29.44</v>
      </c>
      <c r="D695" s="2">
        <v>16.372499999999999</v>
      </c>
      <c r="E695" s="2">
        <v>3028</v>
      </c>
      <c r="F695" s="2"/>
      <c r="G695" s="5"/>
      <c r="H695" s="8">
        <f t="shared" si="10"/>
        <v>-2.0358529553392572E-3</v>
      </c>
      <c r="I695" s="6"/>
      <c r="J695" s="6"/>
      <c r="K695" s="6"/>
    </row>
    <row r="696" spans="2:11" ht="13.5" x14ac:dyDescent="0.35">
      <c r="B696" s="3">
        <v>43013</v>
      </c>
      <c r="C696" s="2">
        <v>29</v>
      </c>
      <c r="D696" s="2">
        <v>16.127800000000001</v>
      </c>
      <c r="E696" s="2">
        <v>1035</v>
      </c>
      <c r="F696" s="2"/>
      <c r="G696" s="5"/>
      <c r="H696" s="8">
        <f t="shared" si="10"/>
        <v>-1.4945793250877885E-2</v>
      </c>
      <c r="I696" s="6"/>
      <c r="J696" s="6"/>
      <c r="K696" s="6"/>
    </row>
    <row r="697" spans="2:11" ht="13.5" x14ac:dyDescent="0.35">
      <c r="B697" s="3">
        <v>43014</v>
      </c>
      <c r="C697" s="2">
        <v>29</v>
      </c>
      <c r="D697" s="2">
        <v>16.127800000000001</v>
      </c>
      <c r="E697" s="2">
        <v>335</v>
      </c>
      <c r="F697" s="2"/>
      <c r="G697" s="5"/>
      <c r="H697" s="8">
        <f t="shared" si="10"/>
        <v>0</v>
      </c>
      <c r="I697" s="6"/>
      <c r="J697" s="6"/>
      <c r="K697" s="6"/>
    </row>
    <row r="698" spans="2:11" ht="13.5" x14ac:dyDescent="0.35">
      <c r="B698" s="3">
        <v>43017</v>
      </c>
      <c r="C698" s="2">
        <v>28.9</v>
      </c>
      <c r="D698" s="2">
        <v>16.072199999999999</v>
      </c>
      <c r="E698" s="2">
        <v>16234</v>
      </c>
      <c r="F698" s="2"/>
      <c r="G698" s="5"/>
      <c r="H698" s="8">
        <f t="shared" si="10"/>
        <v>-3.4474633862028219E-3</v>
      </c>
      <c r="I698" s="6"/>
      <c r="J698" s="6"/>
      <c r="K698" s="6"/>
    </row>
    <row r="699" spans="2:11" ht="13.5" x14ac:dyDescent="0.35">
      <c r="B699" s="3">
        <v>43018</v>
      </c>
      <c r="C699" s="2">
        <v>28.69</v>
      </c>
      <c r="D699" s="2">
        <v>15.955399999999999</v>
      </c>
      <c r="E699" s="2">
        <v>6199</v>
      </c>
      <c r="F699" s="2"/>
      <c r="G699" s="5"/>
      <c r="H699" s="8">
        <f t="shared" si="10"/>
        <v>-7.2672067296325072E-3</v>
      </c>
      <c r="I699" s="6"/>
      <c r="J699" s="6"/>
      <c r="K699" s="6"/>
    </row>
    <row r="700" spans="2:11" ht="13.5" x14ac:dyDescent="0.35">
      <c r="B700" s="3">
        <v>43019</v>
      </c>
      <c r="C700" s="2">
        <v>28.42</v>
      </c>
      <c r="D700" s="2">
        <v>15.805300000000001</v>
      </c>
      <c r="E700" s="2">
        <v>1784</v>
      </c>
      <c r="F700" s="2"/>
      <c r="G700" s="5"/>
      <c r="H700" s="8">
        <f t="shared" si="10"/>
        <v>-9.4074733319126028E-3</v>
      </c>
      <c r="I700" s="6"/>
      <c r="J700" s="6"/>
      <c r="K700" s="6"/>
    </row>
    <row r="701" spans="2:11" ht="13.5" x14ac:dyDescent="0.35">
      <c r="B701" s="3">
        <v>43020</v>
      </c>
      <c r="C701" s="2">
        <v>27.8</v>
      </c>
      <c r="D701" s="2">
        <v>15.4605</v>
      </c>
      <c r="E701" s="2">
        <v>1477</v>
      </c>
      <c r="F701" s="2"/>
      <c r="G701" s="5"/>
      <c r="H701" s="8">
        <f t="shared" si="10"/>
        <v>-2.1815466963613542E-2</v>
      </c>
      <c r="I701" s="6"/>
      <c r="J701" s="6"/>
      <c r="K701" s="6"/>
    </row>
    <row r="702" spans="2:11" ht="13.5" x14ac:dyDescent="0.35">
      <c r="B702" s="3">
        <v>43021</v>
      </c>
      <c r="C702" s="2">
        <v>28</v>
      </c>
      <c r="D702" s="2">
        <v>15.5717</v>
      </c>
      <c r="E702" s="2">
        <v>4704</v>
      </c>
      <c r="F702" s="2"/>
      <c r="G702" s="5"/>
      <c r="H702" s="8">
        <f t="shared" si="10"/>
        <v>7.1925228808900222E-3</v>
      </c>
      <c r="I702" s="6"/>
      <c r="J702" s="6"/>
      <c r="K702" s="6"/>
    </row>
    <row r="703" spans="2:11" ht="13.5" x14ac:dyDescent="0.35">
      <c r="B703" s="3">
        <v>43024</v>
      </c>
      <c r="C703" s="2">
        <v>27.6</v>
      </c>
      <c r="D703" s="2">
        <v>15.349299999999999</v>
      </c>
      <c r="E703" s="2">
        <v>3668</v>
      </c>
      <c r="F703" s="2"/>
      <c r="G703" s="5"/>
      <c r="H703" s="8">
        <f t="shared" si="10"/>
        <v>-1.4282319849470537E-2</v>
      </c>
      <c r="I703" s="6"/>
      <c r="J703" s="6"/>
      <c r="K703" s="6"/>
    </row>
    <row r="704" spans="2:11" ht="13.5" x14ac:dyDescent="0.35">
      <c r="B704" s="3">
        <v>43025</v>
      </c>
      <c r="C704" s="2">
        <v>27.8</v>
      </c>
      <c r="D704" s="2">
        <v>15.4605</v>
      </c>
      <c r="E704" s="2">
        <v>7762</v>
      </c>
      <c r="F704" s="2"/>
      <c r="G704" s="5"/>
      <c r="H704" s="8">
        <f t="shared" si="10"/>
        <v>7.2446300482758297E-3</v>
      </c>
      <c r="I704" s="6"/>
      <c r="J704" s="6"/>
      <c r="K704" s="6"/>
    </row>
    <row r="705" spans="2:11" ht="13.5" x14ac:dyDescent="0.35">
      <c r="B705" s="3">
        <v>43026</v>
      </c>
      <c r="C705" s="2">
        <v>27.8</v>
      </c>
      <c r="D705" s="2">
        <v>15.4605</v>
      </c>
      <c r="E705" s="2">
        <v>414</v>
      </c>
      <c r="F705" s="2"/>
      <c r="G705" s="5"/>
      <c r="H705" s="8">
        <f t="shared" si="10"/>
        <v>0</v>
      </c>
      <c r="I705" s="6"/>
      <c r="J705" s="6"/>
      <c r="K705" s="6"/>
    </row>
    <row r="706" spans="2:11" ht="13.5" x14ac:dyDescent="0.35">
      <c r="B706" s="3">
        <v>43027</v>
      </c>
      <c r="C706" s="2">
        <v>27.6</v>
      </c>
      <c r="D706" s="2">
        <v>15.349299999999999</v>
      </c>
      <c r="E706" s="2">
        <v>2039</v>
      </c>
      <c r="F706" s="2"/>
      <c r="G706" s="5"/>
      <c r="H706" s="8">
        <f t="shared" si="10"/>
        <v>-7.1925228808900222E-3</v>
      </c>
      <c r="I706" s="6"/>
      <c r="J706" s="6"/>
      <c r="K706" s="6"/>
    </row>
    <row r="707" spans="2:11" ht="13.5" x14ac:dyDescent="0.35">
      <c r="B707" s="3">
        <v>43028</v>
      </c>
      <c r="C707" s="2">
        <v>27.29</v>
      </c>
      <c r="D707" s="2">
        <v>15.1769</v>
      </c>
      <c r="E707" s="2">
        <v>1612</v>
      </c>
      <c r="F707" s="2"/>
      <c r="G707" s="5"/>
      <c r="H707" s="8">
        <f t="shared" si="10"/>
        <v>-1.1231782556859249E-2</v>
      </c>
      <c r="I707" s="6"/>
      <c r="J707" s="6"/>
      <c r="K707" s="6"/>
    </row>
    <row r="708" spans="2:11" ht="13.5" x14ac:dyDescent="0.35">
      <c r="B708" s="3">
        <v>43031</v>
      </c>
      <c r="C708" s="2">
        <v>27</v>
      </c>
      <c r="D708" s="2">
        <v>15.015599999999999</v>
      </c>
      <c r="E708" s="2">
        <v>8035</v>
      </c>
      <c r="F708" s="2"/>
      <c r="G708" s="5"/>
      <c r="H708" s="8">
        <f t="shared" si="10"/>
        <v>-1.0627993859088527E-2</v>
      </c>
      <c r="I708" s="6"/>
      <c r="J708" s="6"/>
      <c r="K708" s="6"/>
    </row>
    <row r="709" spans="2:11" ht="13.5" x14ac:dyDescent="0.35">
      <c r="B709" s="3">
        <v>43032</v>
      </c>
      <c r="C709" s="2">
        <v>26.49</v>
      </c>
      <c r="D709" s="2">
        <v>14.731999999999999</v>
      </c>
      <c r="E709" s="2">
        <v>2795</v>
      </c>
      <c r="F709" s="2"/>
      <c r="G709" s="5"/>
      <c r="H709" s="8">
        <f t="shared" si="10"/>
        <v>-1.8887024161538656E-2</v>
      </c>
      <c r="I709" s="6"/>
      <c r="J709" s="6"/>
      <c r="K709" s="6"/>
    </row>
    <row r="710" spans="2:11" ht="13.5" x14ac:dyDescent="0.35">
      <c r="B710" s="3">
        <v>43033</v>
      </c>
      <c r="C710" s="2">
        <v>25.52</v>
      </c>
      <c r="D710" s="2">
        <v>14.192500000000001</v>
      </c>
      <c r="E710" s="2">
        <v>3123</v>
      </c>
      <c r="F710" s="2"/>
      <c r="G710" s="5"/>
      <c r="H710" s="8">
        <f t="shared" si="10"/>
        <v>-3.6620961172956733E-2</v>
      </c>
      <c r="I710" s="6"/>
      <c r="J710" s="6"/>
      <c r="K710" s="6"/>
    </row>
    <row r="711" spans="2:11" ht="13.5" x14ac:dyDescent="0.35">
      <c r="B711" s="3">
        <v>43034</v>
      </c>
      <c r="C711" s="2">
        <v>26.32</v>
      </c>
      <c r="D711" s="2">
        <v>14.6374</v>
      </c>
      <c r="E711" s="2">
        <v>14426</v>
      </c>
      <c r="F711" s="2"/>
      <c r="G711" s="5"/>
      <c r="H711" s="8">
        <f t="shared" ref="H711:H774" si="11">(D711-D710)/D710</f>
        <v>3.1347542716223267E-2</v>
      </c>
      <c r="I711" s="6"/>
      <c r="J711" s="6"/>
      <c r="K711" s="6"/>
    </row>
    <row r="712" spans="2:11" ht="13.5" x14ac:dyDescent="0.35">
      <c r="B712" s="3">
        <v>43035</v>
      </c>
      <c r="C712" s="2">
        <v>26.9</v>
      </c>
      <c r="D712" s="2">
        <v>14.96</v>
      </c>
      <c r="E712" s="2">
        <v>4489</v>
      </c>
      <c r="F712" s="2"/>
      <c r="G712" s="5"/>
      <c r="H712" s="8">
        <f t="shared" si="11"/>
        <v>2.2039433232678027E-2</v>
      </c>
      <c r="I712" s="6"/>
      <c r="J712" s="6"/>
      <c r="K712" s="6"/>
    </row>
    <row r="713" spans="2:11" ht="13.5" x14ac:dyDescent="0.35">
      <c r="B713" s="3">
        <v>43038</v>
      </c>
      <c r="C713" s="2">
        <v>26.5</v>
      </c>
      <c r="D713" s="2">
        <v>14.737500000000001</v>
      </c>
      <c r="E713" s="2">
        <v>2463</v>
      </c>
      <c r="F713" s="2"/>
      <c r="G713" s="5"/>
      <c r="H713" s="8">
        <f t="shared" si="11"/>
        <v>-1.4872994652406426E-2</v>
      </c>
      <c r="I713" s="6"/>
      <c r="J713" s="6"/>
      <c r="K713" s="6"/>
    </row>
    <row r="714" spans="2:11" ht="13.5" x14ac:dyDescent="0.35">
      <c r="B714" s="3">
        <v>43039</v>
      </c>
      <c r="C714" s="2">
        <v>26.85</v>
      </c>
      <c r="D714" s="2">
        <v>14.9322</v>
      </c>
      <c r="E714" s="2">
        <v>4156</v>
      </c>
      <c r="F714" s="2"/>
      <c r="G714" s="5"/>
      <c r="H714" s="8">
        <f t="shared" si="11"/>
        <v>1.3211195928753127E-2</v>
      </c>
      <c r="I714" s="6"/>
      <c r="J714" s="6"/>
      <c r="K714" s="6"/>
    </row>
    <row r="715" spans="2:11" ht="13.5" x14ac:dyDescent="0.35">
      <c r="B715" s="3">
        <v>43040</v>
      </c>
      <c r="C715" s="2">
        <v>26.89</v>
      </c>
      <c r="D715" s="2">
        <v>14.9544</v>
      </c>
      <c r="E715" s="2">
        <v>389</v>
      </c>
      <c r="F715" s="2"/>
      <c r="G715" s="5"/>
      <c r="H715" s="8">
        <f t="shared" si="11"/>
        <v>1.4867199742837475E-3</v>
      </c>
      <c r="I715" s="6"/>
      <c r="J715" s="6"/>
      <c r="K715" s="6"/>
    </row>
    <row r="716" spans="2:11" ht="13.5" x14ac:dyDescent="0.35">
      <c r="B716" s="3">
        <v>43041</v>
      </c>
      <c r="C716" s="2">
        <v>26.75</v>
      </c>
      <c r="D716" s="2">
        <v>14.8766</v>
      </c>
      <c r="E716" s="2">
        <v>933</v>
      </c>
      <c r="F716" s="2"/>
      <c r="G716" s="5"/>
      <c r="H716" s="8">
        <f t="shared" si="11"/>
        <v>-5.2024822125929402E-3</v>
      </c>
      <c r="I716" s="6"/>
      <c r="J716" s="6"/>
      <c r="K716" s="6"/>
    </row>
    <row r="717" spans="2:11" ht="13.5" x14ac:dyDescent="0.35">
      <c r="B717" s="3">
        <v>43042</v>
      </c>
      <c r="C717" s="2">
        <v>26.84</v>
      </c>
      <c r="D717" s="2">
        <v>14.926600000000001</v>
      </c>
      <c r="E717" s="2">
        <v>1381</v>
      </c>
      <c r="F717" s="2"/>
      <c r="G717" s="5"/>
      <c r="H717" s="8">
        <f t="shared" si="11"/>
        <v>3.3609830203138293E-3</v>
      </c>
      <c r="I717" s="6"/>
      <c r="J717" s="6"/>
      <c r="K717" s="6"/>
    </row>
    <row r="718" spans="2:11" ht="13.5" x14ac:dyDescent="0.35">
      <c r="B718" s="3">
        <v>43045</v>
      </c>
      <c r="C718" s="2">
        <v>27.6</v>
      </c>
      <c r="D718" s="2">
        <v>15.349299999999999</v>
      </c>
      <c r="E718" s="2">
        <v>16862</v>
      </c>
      <c r="F718" s="2"/>
      <c r="G718" s="5"/>
      <c r="H718" s="8">
        <f t="shared" si="11"/>
        <v>2.831857221336399E-2</v>
      </c>
      <c r="I718" s="6"/>
      <c r="J718" s="6"/>
      <c r="K718" s="6"/>
    </row>
    <row r="719" spans="2:11" ht="13.5" x14ac:dyDescent="0.35">
      <c r="B719" s="3">
        <v>43046</v>
      </c>
      <c r="C719" s="2">
        <v>29.15</v>
      </c>
      <c r="D719" s="2">
        <v>16.211300000000001</v>
      </c>
      <c r="E719" s="2">
        <v>10630</v>
      </c>
      <c r="F719" s="2"/>
      <c r="G719" s="5"/>
      <c r="H719" s="8">
        <f t="shared" si="11"/>
        <v>5.6158912784296473E-2</v>
      </c>
      <c r="I719" s="6"/>
      <c r="J719" s="6"/>
      <c r="K719" s="6"/>
    </row>
    <row r="720" spans="2:11" ht="13.5" x14ac:dyDescent="0.35">
      <c r="B720" s="3">
        <v>43047</v>
      </c>
      <c r="C720" s="2">
        <v>30.35</v>
      </c>
      <c r="D720" s="2">
        <v>16.878599999999999</v>
      </c>
      <c r="E720" s="2">
        <v>17909</v>
      </c>
      <c r="F720" s="2"/>
      <c r="G720" s="5"/>
      <c r="H720" s="8">
        <f t="shared" si="11"/>
        <v>4.1162645808787528E-2</v>
      </c>
      <c r="I720" s="6"/>
      <c r="J720" s="6"/>
      <c r="K720" s="6"/>
    </row>
    <row r="721" spans="2:11" ht="13.5" x14ac:dyDescent="0.35">
      <c r="B721" s="3">
        <v>43048</v>
      </c>
      <c r="C721" s="2">
        <v>29.9</v>
      </c>
      <c r="D721" s="2">
        <v>16.628399999999999</v>
      </c>
      <c r="E721" s="2">
        <v>4275</v>
      </c>
      <c r="F721" s="2"/>
      <c r="G721" s="5"/>
      <c r="H721" s="8">
        <f t="shared" si="11"/>
        <v>-1.482350431907857E-2</v>
      </c>
      <c r="I721" s="6"/>
      <c r="J721" s="6"/>
      <c r="K721" s="6"/>
    </row>
    <row r="722" spans="2:11" ht="13.5" x14ac:dyDescent="0.35">
      <c r="B722" s="3">
        <v>43049</v>
      </c>
      <c r="C722" s="2">
        <v>29.5</v>
      </c>
      <c r="D722" s="2">
        <v>16.405899999999999</v>
      </c>
      <c r="E722" s="2">
        <v>1566</v>
      </c>
      <c r="F722" s="2"/>
      <c r="G722" s="5"/>
      <c r="H722" s="8">
        <f t="shared" si="11"/>
        <v>-1.3380722138028923E-2</v>
      </c>
      <c r="I722" s="6"/>
      <c r="J722" s="6"/>
      <c r="K722" s="6"/>
    </row>
    <row r="723" spans="2:11" ht="13.5" x14ac:dyDescent="0.35">
      <c r="B723" s="3">
        <v>43052</v>
      </c>
      <c r="C723" s="2">
        <v>29.42</v>
      </c>
      <c r="D723" s="2">
        <v>16.3614</v>
      </c>
      <c r="E723" s="2">
        <v>539</v>
      </c>
      <c r="F723" s="2"/>
      <c r="G723" s="5"/>
      <c r="H723" s="8">
        <f t="shared" si="11"/>
        <v>-2.7124388177423562E-3</v>
      </c>
      <c r="I723" s="6"/>
      <c r="J723" s="6"/>
      <c r="K723" s="6"/>
    </row>
    <row r="724" spans="2:11" ht="13.5" x14ac:dyDescent="0.35">
      <c r="B724" s="3">
        <v>43053</v>
      </c>
      <c r="C724" s="2">
        <v>29</v>
      </c>
      <c r="D724" s="2">
        <v>16.127800000000001</v>
      </c>
      <c r="E724" s="2">
        <v>1793</v>
      </c>
      <c r="F724" s="2"/>
      <c r="G724" s="5"/>
      <c r="H724" s="8">
        <f t="shared" si="11"/>
        <v>-1.4277506814820196E-2</v>
      </c>
      <c r="I724" s="6"/>
      <c r="J724" s="6"/>
      <c r="K724" s="6"/>
    </row>
    <row r="725" spans="2:11" ht="13.5" x14ac:dyDescent="0.35">
      <c r="B725" s="3">
        <v>43054</v>
      </c>
      <c r="C725" s="2">
        <v>28.5</v>
      </c>
      <c r="D725" s="2">
        <v>15.8498</v>
      </c>
      <c r="E725" s="2">
        <v>2725</v>
      </c>
      <c r="F725" s="2"/>
      <c r="G725" s="5"/>
      <c r="H725" s="8">
        <f t="shared" si="11"/>
        <v>-1.7237316931013557E-2</v>
      </c>
      <c r="I725" s="6"/>
      <c r="J725" s="6"/>
      <c r="K725" s="6"/>
    </row>
    <row r="726" spans="2:11" ht="13.5" x14ac:dyDescent="0.35">
      <c r="B726" s="3">
        <v>43055</v>
      </c>
      <c r="C726" s="2">
        <v>28.5</v>
      </c>
      <c r="D726" s="2">
        <v>15.8498</v>
      </c>
      <c r="E726" s="2">
        <v>2605</v>
      </c>
      <c r="F726" s="2"/>
      <c r="G726" s="5"/>
      <c r="H726" s="8">
        <f t="shared" si="11"/>
        <v>0</v>
      </c>
      <c r="I726" s="6"/>
      <c r="J726" s="6"/>
      <c r="K726" s="6"/>
    </row>
    <row r="727" spans="2:11" ht="13.5" x14ac:dyDescent="0.35">
      <c r="B727" s="3">
        <v>43056</v>
      </c>
      <c r="C727" s="2">
        <v>28.25</v>
      </c>
      <c r="D727" s="2">
        <v>15.710800000000001</v>
      </c>
      <c r="E727" s="2">
        <v>5260</v>
      </c>
      <c r="F727" s="2"/>
      <c r="G727" s="5"/>
      <c r="H727" s="8">
        <f t="shared" si="11"/>
        <v>-8.7698267486024644E-3</v>
      </c>
      <c r="I727" s="6"/>
      <c r="J727" s="6"/>
      <c r="K727" s="6"/>
    </row>
    <row r="728" spans="2:11" ht="13.5" x14ac:dyDescent="0.35">
      <c r="B728" s="3">
        <v>43059</v>
      </c>
      <c r="C728" s="2">
        <v>28.24</v>
      </c>
      <c r="D728" s="2">
        <v>15.7052</v>
      </c>
      <c r="E728" s="2">
        <v>695</v>
      </c>
      <c r="F728" s="2"/>
      <c r="G728" s="5"/>
      <c r="H728" s="8">
        <f t="shared" si="11"/>
        <v>-3.5644270183575368E-4</v>
      </c>
      <c r="I728" s="6"/>
      <c r="J728" s="6"/>
      <c r="K728" s="6"/>
    </row>
    <row r="729" spans="2:11" ht="13.5" x14ac:dyDescent="0.35">
      <c r="B729" s="3">
        <v>43060</v>
      </c>
      <c r="C729" s="2">
        <v>28.25</v>
      </c>
      <c r="D729" s="2">
        <v>15.710800000000001</v>
      </c>
      <c r="E729" s="2">
        <v>951</v>
      </c>
      <c r="F729" s="2"/>
      <c r="G729" s="5"/>
      <c r="H729" s="8">
        <f t="shared" si="11"/>
        <v>3.5656979853813768E-4</v>
      </c>
      <c r="I729" s="6"/>
      <c r="J729" s="6"/>
      <c r="K729" s="6"/>
    </row>
    <row r="730" spans="2:11" ht="13.5" x14ac:dyDescent="0.35">
      <c r="B730" s="3">
        <v>43061</v>
      </c>
      <c r="C730" s="2">
        <v>27.61</v>
      </c>
      <c r="D730" s="2">
        <v>15.354799999999999</v>
      </c>
      <c r="E730" s="2">
        <v>677</v>
      </c>
      <c r="F730" s="2"/>
      <c r="G730" s="5"/>
      <c r="H730" s="8">
        <f t="shared" si="11"/>
        <v>-2.2659571759554041E-2</v>
      </c>
      <c r="I730" s="6"/>
      <c r="J730" s="6"/>
      <c r="K730" s="6"/>
    </row>
    <row r="731" spans="2:11" ht="13.5" x14ac:dyDescent="0.35">
      <c r="B731" s="3">
        <v>43062</v>
      </c>
      <c r="C731" s="2">
        <v>27.7</v>
      </c>
      <c r="D731" s="2">
        <v>15.4049</v>
      </c>
      <c r="E731" s="2">
        <v>6522</v>
      </c>
      <c r="F731" s="2"/>
      <c r="G731" s="5"/>
      <c r="H731" s="8">
        <f t="shared" si="11"/>
        <v>3.2628233516555395E-3</v>
      </c>
      <c r="I731" s="6"/>
      <c r="J731" s="6"/>
      <c r="K731" s="6"/>
    </row>
    <row r="732" spans="2:11" ht="13.5" x14ac:dyDescent="0.35">
      <c r="B732" s="3">
        <v>43063</v>
      </c>
      <c r="C732" s="2">
        <v>27.89</v>
      </c>
      <c r="D732" s="2">
        <v>15.5105</v>
      </c>
      <c r="E732" s="2">
        <v>1994</v>
      </c>
      <c r="F732" s="2"/>
      <c r="G732" s="5"/>
      <c r="H732" s="8">
        <f t="shared" si="11"/>
        <v>6.8549617329551511E-3</v>
      </c>
      <c r="I732" s="6"/>
      <c r="J732" s="6"/>
      <c r="K732" s="6"/>
    </row>
    <row r="733" spans="2:11" ht="13.5" x14ac:dyDescent="0.35">
      <c r="B733" s="3">
        <v>43066</v>
      </c>
      <c r="C733" s="2">
        <v>27.84</v>
      </c>
      <c r="D733" s="2">
        <v>15.482699999999999</v>
      </c>
      <c r="E733" s="2">
        <v>1764</v>
      </c>
      <c r="F733" s="2"/>
      <c r="G733" s="5"/>
      <c r="H733" s="8">
        <f t="shared" si="11"/>
        <v>-1.7923342252023425E-3</v>
      </c>
      <c r="I733" s="6"/>
      <c r="J733" s="6"/>
      <c r="K733" s="6"/>
    </row>
    <row r="734" spans="2:11" ht="13.5" x14ac:dyDescent="0.35">
      <c r="B734" s="3">
        <v>43067</v>
      </c>
      <c r="C734" s="2">
        <v>28.46</v>
      </c>
      <c r="D734" s="2">
        <v>15.827500000000001</v>
      </c>
      <c r="E734" s="2">
        <v>10363</v>
      </c>
      <c r="F734" s="2"/>
      <c r="G734" s="5"/>
      <c r="H734" s="8">
        <f t="shared" si="11"/>
        <v>2.22700175034071E-2</v>
      </c>
      <c r="I734" s="6"/>
      <c r="J734" s="6"/>
      <c r="K734" s="6"/>
    </row>
    <row r="735" spans="2:11" ht="13.5" x14ac:dyDescent="0.35">
      <c r="B735" s="3">
        <v>43068</v>
      </c>
      <c r="C735" s="2">
        <v>28.39</v>
      </c>
      <c r="D735" s="2">
        <v>15.788600000000001</v>
      </c>
      <c r="E735" s="2">
        <v>596</v>
      </c>
      <c r="F735" s="2"/>
      <c r="G735" s="5"/>
      <c r="H735" s="8">
        <f t="shared" si="11"/>
        <v>-2.4577475912178127E-3</v>
      </c>
      <c r="I735" s="6"/>
      <c r="J735" s="6"/>
      <c r="K735" s="6"/>
    </row>
    <row r="736" spans="2:11" ht="13.5" x14ac:dyDescent="0.35">
      <c r="B736" s="3">
        <v>43069</v>
      </c>
      <c r="C736" s="2">
        <v>28.29</v>
      </c>
      <c r="D736" s="2">
        <v>15.733000000000001</v>
      </c>
      <c r="E736" s="2">
        <v>823</v>
      </c>
      <c r="F736" s="2"/>
      <c r="G736" s="5"/>
      <c r="H736" s="8">
        <f t="shared" si="11"/>
        <v>-3.521528191226587E-3</v>
      </c>
      <c r="I736" s="6"/>
      <c r="J736" s="6"/>
      <c r="K736" s="6"/>
    </row>
    <row r="737" spans="2:11" ht="13.5" x14ac:dyDescent="0.35">
      <c r="B737" s="3">
        <v>43073</v>
      </c>
      <c r="C737" s="2">
        <v>28.17</v>
      </c>
      <c r="D737" s="2">
        <v>15.6663</v>
      </c>
      <c r="E737" s="2">
        <v>600</v>
      </c>
      <c r="F737" s="2"/>
      <c r="G737" s="5"/>
      <c r="H737" s="8">
        <f t="shared" si="11"/>
        <v>-4.2394965995042819E-3</v>
      </c>
      <c r="I737" s="6"/>
      <c r="J737" s="6"/>
      <c r="K737" s="6"/>
    </row>
    <row r="738" spans="2:11" ht="13.5" x14ac:dyDescent="0.35">
      <c r="B738" s="3">
        <v>43074</v>
      </c>
      <c r="C738" s="2">
        <v>28.1</v>
      </c>
      <c r="D738" s="2">
        <v>15.6273</v>
      </c>
      <c r="E738" s="2">
        <v>779</v>
      </c>
      <c r="F738" s="2"/>
      <c r="G738" s="5"/>
      <c r="H738" s="8">
        <f t="shared" si="11"/>
        <v>-2.4894199651481013E-3</v>
      </c>
      <c r="I738" s="6"/>
      <c r="J738" s="6"/>
      <c r="K738" s="6"/>
    </row>
    <row r="739" spans="2:11" ht="13.5" x14ac:dyDescent="0.35">
      <c r="B739" s="3">
        <v>43075</v>
      </c>
      <c r="C739" s="2">
        <v>27.9</v>
      </c>
      <c r="D739" s="2">
        <v>15.5161</v>
      </c>
      <c r="E739" s="2">
        <v>2691</v>
      </c>
      <c r="F739" s="2"/>
      <c r="G739" s="5"/>
      <c r="H739" s="8">
        <f t="shared" si="11"/>
        <v>-7.1157525612229999E-3</v>
      </c>
      <c r="I739" s="6"/>
      <c r="J739" s="6"/>
      <c r="K739" s="6"/>
    </row>
    <row r="740" spans="2:11" ht="13.5" x14ac:dyDescent="0.35">
      <c r="B740" s="3">
        <v>43076</v>
      </c>
      <c r="C740" s="2">
        <v>27.41</v>
      </c>
      <c r="D740" s="2">
        <v>15.243600000000001</v>
      </c>
      <c r="E740" s="2">
        <v>6490</v>
      </c>
      <c r="F740" s="2"/>
      <c r="G740" s="5"/>
      <c r="H740" s="8">
        <f t="shared" si="11"/>
        <v>-1.7562402923414974E-2</v>
      </c>
      <c r="I740" s="6"/>
      <c r="J740" s="6"/>
      <c r="K740" s="6"/>
    </row>
    <row r="741" spans="2:11" ht="13.5" x14ac:dyDescent="0.35">
      <c r="B741" s="3">
        <v>43077</v>
      </c>
      <c r="C741" s="2">
        <v>27.4</v>
      </c>
      <c r="D741" s="2">
        <v>15.238</v>
      </c>
      <c r="E741" s="2">
        <v>936</v>
      </c>
      <c r="F741" s="2"/>
      <c r="G741" s="5"/>
      <c r="H741" s="8">
        <f t="shared" si="11"/>
        <v>-3.6736728856708121E-4</v>
      </c>
      <c r="I741" s="6"/>
      <c r="J741" s="6"/>
      <c r="K741" s="6"/>
    </row>
    <row r="742" spans="2:11" ht="13.5" x14ac:dyDescent="0.35">
      <c r="B742" s="3">
        <v>43080</v>
      </c>
      <c r="C742" s="2">
        <v>27</v>
      </c>
      <c r="D742" s="2">
        <v>15.015599999999999</v>
      </c>
      <c r="E742" s="2">
        <v>4328</v>
      </c>
      <c r="F742" s="2"/>
      <c r="G742" s="5"/>
      <c r="H742" s="8">
        <f t="shared" si="11"/>
        <v>-1.4595091219320146E-2</v>
      </c>
      <c r="I742" s="6"/>
      <c r="J742" s="6"/>
      <c r="K742" s="6"/>
    </row>
    <row r="743" spans="2:11" ht="13.5" x14ac:dyDescent="0.35">
      <c r="B743" s="3">
        <v>43081</v>
      </c>
      <c r="C743" s="2">
        <v>26.5</v>
      </c>
      <c r="D743" s="2">
        <v>14.737500000000001</v>
      </c>
      <c r="E743" s="2">
        <v>1904</v>
      </c>
      <c r="F743" s="2"/>
      <c r="G743" s="5"/>
      <c r="H743" s="8">
        <f t="shared" si="11"/>
        <v>-1.8520738432030587E-2</v>
      </c>
      <c r="I743" s="6"/>
      <c r="J743" s="6"/>
      <c r="K743" s="6"/>
    </row>
    <row r="744" spans="2:11" ht="13.5" x14ac:dyDescent="0.35">
      <c r="B744" s="3">
        <v>43082</v>
      </c>
      <c r="C744" s="2">
        <v>26.29</v>
      </c>
      <c r="D744" s="2">
        <v>14.620699999999999</v>
      </c>
      <c r="E744" s="2">
        <v>3891</v>
      </c>
      <c r="F744" s="2"/>
      <c r="G744" s="5"/>
      <c r="H744" s="8">
        <f t="shared" si="11"/>
        <v>-7.9253604749788872E-3</v>
      </c>
      <c r="I744" s="6"/>
      <c r="J744" s="6"/>
      <c r="K744" s="6"/>
    </row>
    <row r="745" spans="2:11" ht="13.5" x14ac:dyDescent="0.35">
      <c r="B745" s="3">
        <v>43083</v>
      </c>
      <c r="C745" s="2">
        <v>26</v>
      </c>
      <c r="D745" s="2">
        <v>14.4595</v>
      </c>
      <c r="E745" s="2">
        <v>1113</v>
      </c>
      <c r="F745" s="2"/>
      <c r="G745" s="5"/>
      <c r="H745" s="8">
        <f t="shared" si="11"/>
        <v>-1.1025463897077372E-2</v>
      </c>
      <c r="I745" s="6"/>
      <c r="J745" s="6"/>
      <c r="K745" s="6"/>
    </row>
    <row r="746" spans="2:11" ht="13.5" x14ac:dyDescent="0.35">
      <c r="B746" s="3">
        <v>43084</v>
      </c>
      <c r="C746" s="2">
        <v>26</v>
      </c>
      <c r="D746" s="2">
        <v>14.4595</v>
      </c>
      <c r="E746" s="2">
        <v>2728</v>
      </c>
      <c r="F746" s="2"/>
      <c r="G746" s="5"/>
      <c r="H746" s="8">
        <f t="shared" si="11"/>
        <v>0</v>
      </c>
      <c r="I746" s="6"/>
      <c r="J746" s="6"/>
      <c r="K746" s="6"/>
    </row>
    <row r="747" spans="2:11" ht="13.5" x14ac:dyDescent="0.35">
      <c r="B747" s="3">
        <v>43087</v>
      </c>
      <c r="C747" s="2">
        <v>26</v>
      </c>
      <c r="D747" s="2">
        <v>14.4595</v>
      </c>
      <c r="E747" s="2">
        <v>3157</v>
      </c>
      <c r="F747" s="2"/>
      <c r="G747" s="5"/>
      <c r="H747" s="8">
        <f t="shared" si="11"/>
        <v>0</v>
      </c>
      <c r="I747" s="6"/>
      <c r="J747" s="6"/>
      <c r="K747" s="6"/>
    </row>
    <row r="748" spans="2:11" ht="13.5" x14ac:dyDescent="0.35">
      <c r="B748" s="3">
        <v>43088</v>
      </c>
      <c r="C748" s="2">
        <v>26</v>
      </c>
      <c r="D748" s="2">
        <v>14.4595</v>
      </c>
      <c r="E748" s="2">
        <v>9780</v>
      </c>
      <c r="F748" s="2"/>
      <c r="G748" s="5"/>
      <c r="H748" s="8">
        <f t="shared" si="11"/>
        <v>0</v>
      </c>
      <c r="I748" s="6"/>
      <c r="J748" s="6"/>
      <c r="K748" s="6"/>
    </row>
    <row r="749" spans="2:11" ht="13.5" x14ac:dyDescent="0.35">
      <c r="B749" s="3">
        <v>43089</v>
      </c>
      <c r="C749" s="2">
        <v>25.91</v>
      </c>
      <c r="D749" s="2">
        <v>14.4094</v>
      </c>
      <c r="E749" s="2">
        <v>3620</v>
      </c>
      <c r="F749" s="2"/>
      <c r="G749" s="5"/>
      <c r="H749" s="8">
        <f t="shared" si="11"/>
        <v>-3.4648500985511583E-3</v>
      </c>
      <c r="I749" s="6"/>
      <c r="J749" s="6"/>
      <c r="K749" s="6"/>
    </row>
    <row r="750" spans="2:11" ht="13.5" x14ac:dyDescent="0.35">
      <c r="B750" s="3">
        <v>43090</v>
      </c>
      <c r="C750" s="2">
        <v>26.45</v>
      </c>
      <c r="D750" s="2">
        <v>14.7097</v>
      </c>
      <c r="E750" s="2">
        <v>5202</v>
      </c>
      <c r="F750" s="2"/>
      <c r="G750" s="5"/>
      <c r="H750" s="8">
        <f t="shared" si="11"/>
        <v>2.0840562410648605E-2</v>
      </c>
      <c r="I750" s="6"/>
      <c r="J750" s="6"/>
      <c r="K750" s="6"/>
    </row>
    <row r="751" spans="2:11" ht="13.5" x14ac:dyDescent="0.35">
      <c r="B751" s="3">
        <v>43091</v>
      </c>
      <c r="C751" s="2">
        <v>26</v>
      </c>
      <c r="D751" s="2">
        <v>14.4595</v>
      </c>
      <c r="E751" s="2">
        <v>4697</v>
      </c>
      <c r="F751" s="2"/>
      <c r="G751" s="5"/>
      <c r="H751" s="8">
        <f t="shared" si="11"/>
        <v>-1.7009184415725645E-2</v>
      </c>
      <c r="I751" s="6"/>
      <c r="J751" s="6"/>
      <c r="K751" s="6"/>
    </row>
    <row r="752" spans="2:11" ht="13.5" x14ac:dyDescent="0.35">
      <c r="B752" s="3">
        <v>43094</v>
      </c>
      <c r="C752" s="2">
        <v>25.45</v>
      </c>
      <c r="D752" s="2">
        <v>14.153600000000001</v>
      </c>
      <c r="E752" s="2">
        <v>5414</v>
      </c>
      <c r="F752" s="2"/>
      <c r="G752" s="5"/>
      <c r="H752" s="8">
        <f t="shared" si="11"/>
        <v>-2.1155641619696353E-2</v>
      </c>
      <c r="I752" s="6"/>
      <c r="J752" s="6"/>
      <c r="K752" s="6"/>
    </row>
    <row r="753" spans="2:11" ht="13.5" x14ac:dyDescent="0.35">
      <c r="B753" s="3">
        <v>43095</v>
      </c>
      <c r="C753" s="2">
        <v>26</v>
      </c>
      <c r="D753" s="2">
        <v>14.4595</v>
      </c>
      <c r="E753" s="2">
        <v>112433</v>
      </c>
      <c r="F753" s="2"/>
      <c r="G753" s="5"/>
      <c r="H753" s="8">
        <f t="shared" si="11"/>
        <v>2.1612875876102149E-2</v>
      </c>
      <c r="I753" s="6"/>
      <c r="J753" s="6"/>
      <c r="K753" s="6"/>
    </row>
    <row r="754" spans="2:11" ht="13.5" x14ac:dyDescent="0.35">
      <c r="B754" s="3">
        <v>43096</v>
      </c>
      <c r="C754" s="2">
        <v>26</v>
      </c>
      <c r="D754" s="2">
        <v>14.4595</v>
      </c>
      <c r="E754" s="2">
        <v>4015</v>
      </c>
      <c r="F754" s="2"/>
      <c r="G754" s="5"/>
      <c r="H754" s="8">
        <f t="shared" si="11"/>
        <v>0</v>
      </c>
      <c r="I754" s="6"/>
      <c r="J754" s="6"/>
      <c r="K754" s="6"/>
    </row>
    <row r="755" spans="2:11" ht="13.5" x14ac:dyDescent="0.35">
      <c r="B755" s="3">
        <v>43097</v>
      </c>
      <c r="C755" s="2">
        <v>26.78</v>
      </c>
      <c r="D755" s="2">
        <v>14.8932</v>
      </c>
      <c r="E755" s="2">
        <v>21498</v>
      </c>
      <c r="F755" s="2"/>
      <c r="G755" s="5"/>
      <c r="H755" s="8">
        <f t="shared" si="11"/>
        <v>2.9994121511808844E-2</v>
      </c>
      <c r="I755" s="6"/>
      <c r="J755" s="6"/>
      <c r="K755" s="6"/>
    </row>
    <row r="756" spans="2:11" ht="13.5" x14ac:dyDescent="0.35">
      <c r="B756" s="3">
        <v>43098</v>
      </c>
      <c r="C756" s="2">
        <v>27</v>
      </c>
      <c r="D756" s="2">
        <v>15.015599999999999</v>
      </c>
      <c r="E756" s="2">
        <v>6345</v>
      </c>
      <c r="F756" s="2"/>
      <c r="G756" s="5"/>
      <c r="H756" s="8">
        <f t="shared" si="11"/>
        <v>8.2185158327289596E-3</v>
      </c>
      <c r="I756" s="6"/>
      <c r="J756" s="6"/>
      <c r="K756" s="6"/>
    </row>
    <row r="757" spans="2:11" ht="13.5" x14ac:dyDescent="0.35">
      <c r="B757" s="3">
        <v>43102</v>
      </c>
      <c r="C757" s="2">
        <v>26.5</v>
      </c>
      <c r="D757" s="2">
        <v>14.737500000000001</v>
      </c>
      <c r="E757" s="2">
        <v>6586</v>
      </c>
      <c r="F757" s="2"/>
      <c r="G757" s="5"/>
      <c r="H757" s="8">
        <f t="shared" si="11"/>
        <v>-1.8520738432030587E-2</v>
      </c>
      <c r="I757" s="6"/>
      <c r="J757" s="6"/>
      <c r="K757" s="6"/>
    </row>
    <row r="758" spans="2:11" ht="13.5" x14ac:dyDescent="0.35">
      <c r="B758" s="3">
        <v>43103</v>
      </c>
      <c r="C758" s="2">
        <v>27.5</v>
      </c>
      <c r="D758" s="2">
        <v>15.293699999999999</v>
      </c>
      <c r="E758" s="2">
        <v>2389</v>
      </c>
      <c r="F758" s="2"/>
      <c r="G758" s="5"/>
      <c r="H758" s="8">
        <f t="shared" si="11"/>
        <v>3.7740458015267084E-2</v>
      </c>
      <c r="I758" s="6"/>
      <c r="J758" s="6"/>
      <c r="K758" s="6"/>
    </row>
    <row r="759" spans="2:11" ht="13.5" x14ac:dyDescent="0.35">
      <c r="B759" s="3">
        <v>43104</v>
      </c>
      <c r="C759" s="2">
        <v>28.49</v>
      </c>
      <c r="D759" s="2">
        <v>15.844200000000001</v>
      </c>
      <c r="E759" s="2">
        <v>11560</v>
      </c>
      <c r="F759" s="2"/>
      <c r="G759" s="5"/>
      <c r="H759" s="8">
        <f t="shared" si="11"/>
        <v>3.599521371545155E-2</v>
      </c>
      <c r="I759" s="6"/>
      <c r="J759" s="6"/>
      <c r="K759" s="6"/>
    </row>
    <row r="760" spans="2:11" ht="13.5" x14ac:dyDescent="0.35">
      <c r="B760" s="3">
        <v>43105</v>
      </c>
      <c r="C760" s="2">
        <v>27.99</v>
      </c>
      <c r="D760" s="2">
        <v>15.5662</v>
      </c>
      <c r="E760" s="2">
        <v>11045</v>
      </c>
      <c r="F760" s="2"/>
      <c r="G760" s="5"/>
      <c r="H760" s="8">
        <f t="shared" si="11"/>
        <v>-1.754585274106616E-2</v>
      </c>
      <c r="I760" s="6"/>
      <c r="J760" s="6"/>
      <c r="K760" s="6"/>
    </row>
    <row r="761" spans="2:11" ht="13.5" x14ac:dyDescent="0.35">
      <c r="B761" s="3">
        <v>43108</v>
      </c>
      <c r="C761" s="2">
        <v>28.17</v>
      </c>
      <c r="D761" s="2">
        <v>15.6663</v>
      </c>
      <c r="E761" s="2">
        <v>7861</v>
      </c>
      <c r="F761" s="2"/>
      <c r="G761" s="5"/>
      <c r="H761" s="8">
        <f t="shared" si="11"/>
        <v>6.4305996325371264E-3</v>
      </c>
      <c r="I761" s="6"/>
      <c r="J761" s="6"/>
      <c r="K761" s="6"/>
    </row>
    <row r="762" spans="2:11" ht="13.5" x14ac:dyDescent="0.35">
      <c r="B762" s="3">
        <v>43109</v>
      </c>
      <c r="C762" s="2">
        <v>28</v>
      </c>
      <c r="D762" s="2">
        <v>15.5717</v>
      </c>
      <c r="E762" s="2">
        <v>3306</v>
      </c>
      <c r="F762" s="2"/>
      <c r="G762" s="5"/>
      <c r="H762" s="8">
        <f t="shared" si="11"/>
        <v>-6.0384391975131201E-3</v>
      </c>
      <c r="I762" s="6"/>
      <c r="J762" s="6"/>
      <c r="K762" s="6"/>
    </row>
    <row r="763" spans="2:11" ht="13.5" x14ac:dyDescent="0.35">
      <c r="B763" s="3">
        <v>43110</v>
      </c>
      <c r="C763" s="2">
        <v>27</v>
      </c>
      <c r="D763" s="2">
        <v>15.015599999999999</v>
      </c>
      <c r="E763" s="2">
        <v>10914</v>
      </c>
      <c r="F763" s="2"/>
      <c r="G763" s="5"/>
      <c r="H763" s="8">
        <f t="shared" si="11"/>
        <v>-3.5712221530083466E-2</v>
      </c>
      <c r="I763" s="6"/>
      <c r="J763" s="6"/>
      <c r="K763" s="6"/>
    </row>
    <row r="764" spans="2:11" ht="13.5" x14ac:dyDescent="0.35">
      <c r="B764" s="3">
        <v>43111</v>
      </c>
      <c r="C764" s="2">
        <v>27.4</v>
      </c>
      <c r="D764" s="2">
        <v>15.238</v>
      </c>
      <c r="E764" s="2">
        <v>5575</v>
      </c>
      <c r="F764" s="2"/>
      <c r="G764" s="5"/>
      <c r="H764" s="8">
        <f t="shared" si="11"/>
        <v>1.4811262953195369E-2</v>
      </c>
      <c r="I764" s="6"/>
      <c r="J764" s="6"/>
      <c r="K764" s="6"/>
    </row>
    <row r="765" spans="2:11" ht="13.5" x14ac:dyDescent="0.35">
      <c r="B765" s="3">
        <v>43112</v>
      </c>
      <c r="C765" s="2">
        <v>27.4</v>
      </c>
      <c r="D765" s="2">
        <v>15.238</v>
      </c>
      <c r="E765" s="2">
        <v>5742</v>
      </c>
      <c r="F765" s="2"/>
      <c r="G765" s="5"/>
      <c r="H765" s="8">
        <f t="shared" si="11"/>
        <v>0</v>
      </c>
      <c r="I765" s="6"/>
      <c r="J765" s="6"/>
      <c r="K765" s="6"/>
    </row>
    <row r="766" spans="2:11" ht="13.5" x14ac:dyDescent="0.35">
      <c r="B766" s="3">
        <v>43115</v>
      </c>
      <c r="C766" s="2">
        <v>27.7</v>
      </c>
      <c r="D766" s="2">
        <v>15.4049</v>
      </c>
      <c r="E766" s="2">
        <v>3892</v>
      </c>
      <c r="F766" s="2"/>
      <c r="G766" s="5"/>
      <c r="H766" s="8">
        <f t="shared" si="11"/>
        <v>1.0952880955505975E-2</v>
      </c>
      <c r="I766" s="6"/>
      <c r="J766" s="6"/>
      <c r="K766" s="6"/>
    </row>
    <row r="767" spans="2:11" ht="13.5" x14ac:dyDescent="0.35">
      <c r="B767" s="3">
        <v>43116</v>
      </c>
      <c r="C767" s="2">
        <v>27.98</v>
      </c>
      <c r="D767" s="2">
        <v>15.560600000000001</v>
      </c>
      <c r="E767" s="2">
        <v>4663</v>
      </c>
      <c r="F767" s="2"/>
      <c r="G767" s="5"/>
      <c r="H767" s="8">
        <f t="shared" si="11"/>
        <v>1.0107173691487857E-2</v>
      </c>
      <c r="I767" s="6"/>
      <c r="J767" s="6"/>
      <c r="K767" s="6"/>
    </row>
    <row r="768" spans="2:11" ht="13.5" x14ac:dyDescent="0.35">
      <c r="B768" s="3">
        <v>43117</v>
      </c>
      <c r="C768" s="2">
        <v>27.8</v>
      </c>
      <c r="D768" s="2">
        <v>15.4605</v>
      </c>
      <c r="E768" s="2">
        <v>7920</v>
      </c>
      <c r="F768" s="2"/>
      <c r="G768" s="5"/>
      <c r="H768" s="8">
        <f t="shared" si="11"/>
        <v>-6.4329138979217501E-3</v>
      </c>
      <c r="I768" s="6"/>
      <c r="J768" s="6"/>
      <c r="K768" s="6"/>
    </row>
    <row r="769" spans="2:11" ht="13.5" x14ac:dyDescent="0.35">
      <c r="B769" s="3">
        <v>43118</v>
      </c>
      <c r="C769" s="2">
        <v>27.65</v>
      </c>
      <c r="D769" s="2">
        <v>15.3771</v>
      </c>
      <c r="E769" s="2">
        <v>4768</v>
      </c>
      <c r="F769" s="2"/>
      <c r="G769" s="5"/>
      <c r="H769" s="8">
        <f t="shared" si="11"/>
        <v>-5.394392160667459E-3</v>
      </c>
      <c r="I769" s="6"/>
      <c r="J769" s="6"/>
      <c r="K769" s="6"/>
    </row>
    <row r="770" spans="2:11" ht="13.5" x14ac:dyDescent="0.35">
      <c r="B770" s="3">
        <v>43119</v>
      </c>
      <c r="C770" s="2">
        <v>27</v>
      </c>
      <c r="D770" s="2">
        <v>15.015599999999999</v>
      </c>
      <c r="E770" s="2">
        <v>12016</v>
      </c>
      <c r="F770" s="2"/>
      <c r="G770" s="5"/>
      <c r="H770" s="8">
        <f t="shared" si="11"/>
        <v>-2.3508984138751861E-2</v>
      </c>
      <c r="I770" s="6"/>
      <c r="J770" s="6"/>
      <c r="K770" s="6"/>
    </row>
    <row r="771" spans="2:11" ht="13.5" x14ac:dyDescent="0.35">
      <c r="B771" s="3">
        <v>43122</v>
      </c>
      <c r="C771" s="2">
        <v>27</v>
      </c>
      <c r="D771" s="2">
        <v>15.015599999999999</v>
      </c>
      <c r="E771" s="2">
        <v>5734</v>
      </c>
      <c r="F771" s="2"/>
      <c r="G771" s="5"/>
      <c r="H771" s="8">
        <f t="shared" si="11"/>
        <v>0</v>
      </c>
      <c r="I771" s="6"/>
      <c r="J771" s="6"/>
      <c r="K771" s="6"/>
    </row>
    <row r="772" spans="2:11" ht="13.5" x14ac:dyDescent="0.35">
      <c r="B772" s="3">
        <v>43123</v>
      </c>
      <c r="C772" s="2">
        <v>26.62</v>
      </c>
      <c r="D772" s="2">
        <v>14.8043</v>
      </c>
      <c r="E772" s="2">
        <v>3286</v>
      </c>
      <c r="F772" s="2"/>
      <c r="G772" s="5"/>
      <c r="H772" s="8">
        <f t="shared" si="11"/>
        <v>-1.4072031753642852E-2</v>
      </c>
      <c r="I772" s="6"/>
      <c r="J772" s="6"/>
      <c r="K772" s="6"/>
    </row>
    <row r="773" spans="2:11" ht="13.5" x14ac:dyDescent="0.35">
      <c r="B773" s="3">
        <v>43124</v>
      </c>
      <c r="C773" s="2">
        <v>26.5</v>
      </c>
      <c r="D773" s="2">
        <v>14.737500000000001</v>
      </c>
      <c r="E773" s="2">
        <v>6668</v>
      </c>
      <c r="F773" s="2"/>
      <c r="G773" s="5"/>
      <c r="H773" s="8">
        <f t="shared" si="11"/>
        <v>-4.5122025357496719E-3</v>
      </c>
      <c r="I773" s="6"/>
      <c r="J773" s="6"/>
      <c r="K773" s="6"/>
    </row>
    <row r="774" spans="2:11" ht="13.5" x14ac:dyDescent="0.35">
      <c r="B774" s="3">
        <v>43125</v>
      </c>
      <c r="C774" s="2">
        <v>26.8</v>
      </c>
      <c r="D774" s="2">
        <v>14.904400000000001</v>
      </c>
      <c r="E774" s="2">
        <v>8265</v>
      </c>
      <c r="F774" s="2"/>
      <c r="G774" s="5"/>
      <c r="H774" s="8">
        <f t="shared" si="11"/>
        <v>1.1324851569126382E-2</v>
      </c>
      <c r="I774" s="6"/>
      <c r="J774" s="6"/>
      <c r="K774" s="6"/>
    </row>
    <row r="775" spans="2:11" ht="13.5" x14ac:dyDescent="0.35">
      <c r="B775" s="3">
        <v>43126</v>
      </c>
      <c r="C775" s="2">
        <v>27.48</v>
      </c>
      <c r="D775" s="2">
        <v>15.282500000000001</v>
      </c>
      <c r="E775" s="2">
        <v>5458</v>
      </c>
      <c r="F775" s="2"/>
      <c r="G775" s="5"/>
      <c r="H775" s="8">
        <f t="shared" ref="H775:H838" si="12">(D775-D774)/D774</f>
        <v>2.5368347602050392E-2</v>
      </c>
      <c r="I775" s="6"/>
      <c r="J775" s="6"/>
      <c r="K775" s="6"/>
    </row>
    <row r="776" spans="2:11" ht="13.5" x14ac:dyDescent="0.35">
      <c r="B776" s="3">
        <v>43129</v>
      </c>
      <c r="C776" s="2">
        <v>27.38</v>
      </c>
      <c r="D776" s="2">
        <v>15.226900000000001</v>
      </c>
      <c r="E776" s="2">
        <v>3098</v>
      </c>
      <c r="F776" s="2"/>
      <c r="G776" s="5"/>
      <c r="H776" s="8">
        <f t="shared" si="12"/>
        <v>-3.6381482087354876E-3</v>
      </c>
      <c r="I776" s="6"/>
      <c r="J776" s="6"/>
      <c r="K776" s="6"/>
    </row>
    <row r="777" spans="2:11" ht="13.5" x14ac:dyDescent="0.35">
      <c r="B777" s="3">
        <v>43130</v>
      </c>
      <c r="C777" s="2">
        <v>27.8</v>
      </c>
      <c r="D777" s="2">
        <v>15.4605</v>
      </c>
      <c r="E777" s="2">
        <v>8588</v>
      </c>
      <c r="F777" s="2"/>
      <c r="G777" s="5"/>
      <c r="H777" s="8">
        <f t="shared" si="12"/>
        <v>1.5341271040067193E-2</v>
      </c>
      <c r="I777" s="6"/>
      <c r="J777" s="6"/>
      <c r="K777" s="6"/>
    </row>
    <row r="778" spans="2:11" ht="13.5" x14ac:dyDescent="0.35">
      <c r="B778" s="3">
        <v>43131</v>
      </c>
      <c r="C778" s="2">
        <v>27.5</v>
      </c>
      <c r="D778" s="2">
        <v>15.293699999999999</v>
      </c>
      <c r="E778" s="2">
        <v>3997</v>
      </c>
      <c r="F778" s="2"/>
      <c r="G778" s="5"/>
      <c r="H778" s="8">
        <f t="shared" si="12"/>
        <v>-1.0788784321335034E-2</v>
      </c>
      <c r="I778" s="6"/>
      <c r="J778" s="6"/>
      <c r="K778" s="6"/>
    </row>
    <row r="779" spans="2:11" ht="13.5" x14ac:dyDescent="0.35">
      <c r="B779" s="3">
        <v>43132</v>
      </c>
      <c r="C779" s="2">
        <v>28.32</v>
      </c>
      <c r="D779" s="2">
        <v>15.749700000000001</v>
      </c>
      <c r="E779" s="2">
        <v>9548</v>
      </c>
      <c r="F779" s="2"/>
      <c r="G779" s="5"/>
      <c r="H779" s="8">
        <f t="shared" si="12"/>
        <v>2.9816198826968052E-2</v>
      </c>
      <c r="I779" s="6"/>
      <c r="J779" s="6"/>
      <c r="K779" s="6"/>
    </row>
    <row r="780" spans="2:11" ht="13.5" x14ac:dyDescent="0.35">
      <c r="B780" s="3">
        <v>43133</v>
      </c>
      <c r="C780" s="2">
        <v>29.98</v>
      </c>
      <c r="D780" s="2">
        <v>16.672899999999998</v>
      </c>
      <c r="E780" s="2">
        <v>14904</v>
      </c>
      <c r="F780" s="2"/>
      <c r="G780" s="5"/>
      <c r="H780" s="8">
        <f t="shared" si="12"/>
        <v>5.8616989529959161E-2</v>
      </c>
      <c r="I780" s="6"/>
      <c r="J780" s="6"/>
      <c r="K780" s="6"/>
    </row>
    <row r="781" spans="2:11" ht="13.5" x14ac:dyDescent="0.35">
      <c r="B781" s="3">
        <v>43136</v>
      </c>
      <c r="C781" s="2">
        <v>30.5</v>
      </c>
      <c r="D781" s="2">
        <v>16.962</v>
      </c>
      <c r="E781" s="2">
        <v>17045</v>
      </c>
      <c r="F781" s="2"/>
      <c r="G781" s="5"/>
      <c r="H781" s="8">
        <f t="shared" si="12"/>
        <v>1.733951502138208E-2</v>
      </c>
      <c r="I781" s="6"/>
      <c r="J781" s="6"/>
      <c r="K781" s="6"/>
    </row>
    <row r="782" spans="2:11" ht="13.5" x14ac:dyDescent="0.35">
      <c r="B782" s="3">
        <v>43137</v>
      </c>
      <c r="C782" s="2">
        <v>30.5</v>
      </c>
      <c r="D782" s="2">
        <v>16.962</v>
      </c>
      <c r="E782" s="2">
        <v>13627</v>
      </c>
      <c r="F782" s="2"/>
      <c r="G782" s="5"/>
      <c r="H782" s="8">
        <f t="shared" si="12"/>
        <v>0</v>
      </c>
      <c r="I782" s="6"/>
      <c r="J782" s="6"/>
      <c r="K782" s="6"/>
    </row>
    <row r="783" spans="2:11" ht="13.5" x14ac:dyDescent="0.35">
      <c r="B783" s="3">
        <v>43138</v>
      </c>
      <c r="C783" s="2">
        <v>30</v>
      </c>
      <c r="D783" s="2">
        <v>16.684000000000001</v>
      </c>
      <c r="E783" s="2">
        <v>4584</v>
      </c>
      <c r="F783" s="2"/>
      <c r="G783" s="5"/>
      <c r="H783" s="8">
        <f t="shared" si="12"/>
        <v>-1.6389576700860671E-2</v>
      </c>
      <c r="I783" s="6"/>
      <c r="J783" s="6"/>
      <c r="K783" s="6"/>
    </row>
    <row r="784" spans="2:11" ht="13.5" x14ac:dyDescent="0.35">
      <c r="B784" s="3">
        <v>43139</v>
      </c>
      <c r="C784" s="2">
        <v>29.93</v>
      </c>
      <c r="D784" s="2">
        <v>16.645099999999999</v>
      </c>
      <c r="E784" s="2">
        <v>4807</v>
      </c>
      <c r="F784" s="2"/>
      <c r="G784" s="5"/>
      <c r="H784" s="8">
        <f t="shared" si="12"/>
        <v>-2.3315751618317973E-3</v>
      </c>
      <c r="I784" s="6"/>
      <c r="J784" s="6"/>
      <c r="K784" s="6"/>
    </row>
    <row r="785" spans="2:11" ht="13.5" x14ac:dyDescent="0.35">
      <c r="B785" s="3">
        <v>43140</v>
      </c>
      <c r="C785" s="2">
        <v>29.1</v>
      </c>
      <c r="D785" s="2">
        <v>16.183499999999999</v>
      </c>
      <c r="E785" s="2">
        <v>3673</v>
      </c>
      <c r="F785" s="2"/>
      <c r="G785" s="5"/>
      <c r="H785" s="8">
        <f t="shared" si="12"/>
        <v>-2.7731885059266732E-2</v>
      </c>
      <c r="I785" s="6"/>
      <c r="J785" s="6"/>
      <c r="K785" s="6"/>
    </row>
    <row r="786" spans="2:11" ht="13.5" x14ac:dyDescent="0.35">
      <c r="B786" s="3">
        <v>43143</v>
      </c>
      <c r="C786" s="2">
        <v>29.65</v>
      </c>
      <c r="D786" s="2">
        <v>16.4893</v>
      </c>
      <c r="E786" s="2">
        <v>2846</v>
      </c>
      <c r="F786" s="2"/>
      <c r="G786" s="5"/>
      <c r="H786" s="8">
        <f t="shared" si="12"/>
        <v>1.8895788920814498E-2</v>
      </c>
      <c r="I786" s="6"/>
      <c r="J786" s="6"/>
      <c r="K786" s="6"/>
    </row>
    <row r="787" spans="2:11" ht="13.5" x14ac:dyDescent="0.35">
      <c r="B787" s="3">
        <v>43144</v>
      </c>
      <c r="C787" s="2">
        <v>30.3</v>
      </c>
      <c r="D787" s="2">
        <v>16.8508</v>
      </c>
      <c r="E787" s="2">
        <v>5268</v>
      </c>
      <c r="F787" s="2"/>
      <c r="G787" s="5"/>
      <c r="H787" s="8">
        <f t="shared" si="12"/>
        <v>2.192330784205512E-2</v>
      </c>
      <c r="I787" s="6"/>
      <c r="J787" s="6"/>
      <c r="K787" s="6"/>
    </row>
    <row r="788" spans="2:11" ht="13.5" x14ac:dyDescent="0.35">
      <c r="B788" s="3">
        <v>43145</v>
      </c>
      <c r="C788" s="2">
        <v>30.1</v>
      </c>
      <c r="D788" s="2">
        <v>16.739599999999999</v>
      </c>
      <c r="E788" s="2">
        <v>2251</v>
      </c>
      <c r="F788" s="2"/>
      <c r="G788" s="5"/>
      <c r="H788" s="8">
        <f t="shared" si="12"/>
        <v>-6.5990932181261537E-3</v>
      </c>
      <c r="I788" s="6"/>
      <c r="J788" s="6"/>
      <c r="K788" s="6"/>
    </row>
    <row r="789" spans="2:11" ht="13.5" x14ac:dyDescent="0.35">
      <c r="B789" s="3">
        <v>43146</v>
      </c>
      <c r="C789" s="2">
        <v>30.09</v>
      </c>
      <c r="D789" s="2">
        <v>16.734000000000002</v>
      </c>
      <c r="E789" s="2">
        <v>3946</v>
      </c>
      <c r="F789" s="2"/>
      <c r="G789" s="5"/>
      <c r="H789" s="8">
        <f t="shared" si="12"/>
        <v>-3.3453607015685003E-4</v>
      </c>
      <c r="I789" s="6"/>
      <c r="J789" s="6"/>
      <c r="K789" s="6"/>
    </row>
    <row r="790" spans="2:11" ht="13.5" x14ac:dyDescent="0.35">
      <c r="B790" s="3">
        <v>43147</v>
      </c>
      <c r="C790" s="2">
        <v>30.25</v>
      </c>
      <c r="D790" s="2">
        <v>16.823</v>
      </c>
      <c r="E790" s="2">
        <v>4131</v>
      </c>
      <c r="F790" s="2"/>
      <c r="G790" s="5"/>
      <c r="H790" s="8">
        <f t="shared" si="12"/>
        <v>5.3185132066450713E-3</v>
      </c>
      <c r="I790" s="6"/>
      <c r="J790" s="6"/>
      <c r="K790" s="6"/>
    </row>
    <row r="791" spans="2:11" ht="13.5" x14ac:dyDescent="0.35">
      <c r="B791" s="3">
        <v>43150</v>
      </c>
      <c r="C791" s="2">
        <v>30</v>
      </c>
      <c r="D791" s="2">
        <v>16.684000000000001</v>
      </c>
      <c r="E791" s="2">
        <v>3659</v>
      </c>
      <c r="F791" s="2"/>
      <c r="G791" s="5"/>
      <c r="H791" s="8">
        <f t="shared" si="12"/>
        <v>-8.2624977709088356E-3</v>
      </c>
      <c r="I791" s="6"/>
      <c r="J791" s="6"/>
      <c r="K791" s="6"/>
    </row>
    <row r="792" spans="2:11" ht="13.5" x14ac:dyDescent="0.35">
      <c r="B792" s="3">
        <v>43151</v>
      </c>
      <c r="C792" s="2">
        <v>30.2</v>
      </c>
      <c r="D792" s="2">
        <v>16.795200000000001</v>
      </c>
      <c r="E792" s="2">
        <v>7267</v>
      </c>
      <c r="F792" s="2"/>
      <c r="G792" s="5"/>
      <c r="H792" s="8">
        <f t="shared" si="12"/>
        <v>6.6650683289379157E-3</v>
      </c>
      <c r="I792" s="6"/>
      <c r="J792" s="6"/>
      <c r="K792" s="6"/>
    </row>
    <row r="793" spans="2:11" ht="13.5" x14ac:dyDescent="0.35">
      <c r="B793" s="3">
        <v>43152</v>
      </c>
      <c r="C793" s="2">
        <v>31.1</v>
      </c>
      <c r="D793" s="2">
        <v>17.2957</v>
      </c>
      <c r="E793" s="2">
        <v>8415</v>
      </c>
      <c r="F793" s="2"/>
      <c r="G793" s="5"/>
      <c r="H793" s="8">
        <f t="shared" si="12"/>
        <v>2.9800181004096336E-2</v>
      </c>
      <c r="I793" s="6"/>
      <c r="J793" s="6"/>
      <c r="K793" s="6"/>
    </row>
    <row r="794" spans="2:11" ht="13.5" x14ac:dyDescent="0.35">
      <c r="B794" s="3">
        <v>43153</v>
      </c>
      <c r="C794" s="2">
        <v>32.130000000000003</v>
      </c>
      <c r="D794" s="2">
        <v>17.868500000000001</v>
      </c>
      <c r="E794" s="2">
        <v>8916</v>
      </c>
      <c r="F794" s="2"/>
      <c r="G794" s="5"/>
      <c r="H794" s="8">
        <f t="shared" si="12"/>
        <v>3.3118058245691175E-2</v>
      </c>
      <c r="I794" s="6"/>
      <c r="J794" s="6"/>
      <c r="K794" s="6"/>
    </row>
    <row r="795" spans="2:11" ht="13.5" x14ac:dyDescent="0.35">
      <c r="B795" s="3">
        <v>43154</v>
      </c>
      <c r="C795" s="2">
        <v>33.1</v>
      </c>
      <c r="D795" s="2">
        <v>18.408000000000001</v>
      </c>
      <c r="E795" s="2">
        <v>27984</v>
      </c>
      <c r="F795" s="2"/>
      <c r="G795" s="5"/>
      <c r="H795" s="8">
        <f t="shared" si="12"/>
        <v>3.0192797380865784E-2</v>
      </c>
      <c r="I795" s="6"/>
      <c r="J795" s="6"/>
      <c r="K795" s="6"/>
    </row>
    <row r="796" spans="2:11" ht="13.5" x14ac:dyDescent="0.35">
      <c r="B796" s="3">
        <v>43157</v>
      </c>
      <c r="C796" s="2">
        <v>33.76</v>
      </c>
      <c r="D796" s="2">
        <v>18.774999999999999</v>
      </c>
      <c r="E796" s="2">
        <v>6144</v>
      </c>
      <c r="F796" s="2"/>
      <c r="G796" s="5"/>
      <c r="H796" s="8">
        <f t="shared" si="12"/>
        <v>1.993698392003462E-2</v>
      </c>
      <c r="I796" s="6"/>
      <c r="J796" s="6"/>
      <c r="K796" s="6"/>
    </row>
    <row r="797" spans="2:11" ht="13.5" x14ac:dyDescent="0.35">
      <c r="B797" s="3">
        <v>43158</v>
      </c>
      <c r="C797" s="2">
        <v>33.15</v>
      </c>
      <c r="D797" s="2">
        <v>18.4358</v>
      </c>
      <c r="E797" s="2">
        <v>4170</v>
      </c>
      <c r="F797" s="2"/>
      <c r="G797" s="5"/>
      <c r="H797" s="8">
        <f t="shared" si="12"/>
        <v>-1.8066577896138386E-2</v>
      </c>
      <c r="I797" s="6"/>
      <c r="J797" s="6"/>
      <c r="K797" s="6"/>
    </row>
    <row r="798" spans="2:11" ht="13.5" x14ac:dyDescent="0.35">
      <c r="B798" s="3">
        <v>43159</v>
      </c>
      <c r="C798" s="2">
        <v>32.299999999999997</v>
      </c>
      <c r="D798" s="2">
        <v>17.963100000000001</v>
      </c>
      <c r="E798" s="2">
        <v>4646</v>
      </c>
      <c r="F798" s="2"/>
      <c r="G798" s="5"/>
      <c r="H798" s="8">
        <f t="shared" si="12"/>
        <v>-2.5640330227058205E-2</v>
      </c>
      <c r="I798" s="6"/>
      <c r="J798" s="6"/>
      <c r="K798" s="6"/>
    </row>
    <row r="799" spans="2:11" ht="13.5" x14ac:dyDescent="0.35">
      <c r="B799" s="3">
        <v>43160</v>
      </c>
      <c r="C799" s="2">
        <v>32.75</v>
      </c>
      <c r="D799" s="2">
        <v>18.2133</v>
      </c>
      <c r="E799" s="2">
        <v>1351</v>
      </c>
      <c r="F799" s="2"/>
      <c r="G799" s="5"/>
      <c r="H799" s="8">
        <f t="shared" si="12"/>
        <v>1.3928553534746204E-2</v>
      </c>
      <c r="I799" s="6"/>
      <c r="J799" s="6"/>
      <c r="K799" s="6"/>
    </row>
    <row r="800" spans="2:11" ht="13.5" x14ac:dyDescent="0.35">
      <c r="B800" s="3">
        <v>43161</v>
      </c>
      <c r="C800" s="2">
        <v>34.49</v>
      </c>
      <c r="D800" s="2">
        <v>19.181000000000001</v>
      </c>
      <c r="E800" s="2">
        <v>27034</v>
      </c>
      <c r="F800" s="2"/>
      <c r="G800" s="5"/>
      <c r="H800" s="8">
        <f t="shared" si="12"/>
        <v>5.3131502802896823E-2</v>
      </c>
      <c r="I800" s="6"/>
      <c r="J800" s="6"/>
      <c r="K800" s="6"/>
    </row>
    <row r="801" spans="2:11" ht="13.5" x14ac:dyDescent="0.35">
      <c r="B801" s="3">
        <v>43164</v>
      </c>
      <c r="C801" s="2">
        <v>35.35</v>
      </c>
      <c r="D801" s="2">
        <v>19.659300000000002</v>
      </c>
      <c r="E801" s="2">
        <v>15263</v>
      </c>
      <c r="F801" s="2"/>
      <c r="G801" s="5"/>
      <c r="H801" s="8">
        <f t="shared" si="12"/>
        <v>2.4936134716646723E-2</v>
      </c>
      <c r="I801" s="6"/>
      <c r="J801" s="6"/>
      <c r="K801" s="6"/>
    </row>
    <row r="802" spans="2:11" ht="13.5" x14ac:dyDescent="0.35">
      <c r="B802" s="3">
        <v>43165</v>
      </c>
      <c r="C802" s="2">
        <v>34.61</v>
      </c>
      <c r="D802" s="2">
        <v>19.247800000000002</v>
      </c>
      <c r="E802" s="2">
        <v>8098</v>
      </c>
      <c r="F802" s="2"/>
      <c r="G802" s="5"/>
      <c r="H802" s="8">
        <f t="shared" si="12"/>
        <v>-2.0931569282731335E-2</v>
      </c>
      <c r="I802" s="6"/>
      <c r="J802" s="6"/>
      <c r="K802" s="6"/>
    </row>
    <row r="803" spans="2:11" ht="13.5" x14ac:dyDescent="0.35">
      <c r="B803" s="3">
        <v>43166</v>
      </c>
      <c r="C803" s="2">
        <v>34.5</v>
      </c>
      <c r="D803" s="2">
        <v>19.186599999999999</v>
      </c>
      <c r="E803" s="2">
        <v>6366</v>
      </c>
      <c r="F803" s="2"/>
      <c r="G803" s="5"/>
      <c r="H803" s="8">
        <f t="shared" si="12"/>
        <v>-3.1795841602678242E-3</v>
      </c>
      <c r="I803" s="6"/>
      <c r="J803" s="6"/>
      <c r="K803" s="6"/>
    </row>
    <row r="804" spans="2:11" ht="13.5" x14ac:dyDescent="0.35">
      <c r="B804" s="3">
        <v>43167</v>
      </c>
      <c r="C804" s="2">
        <v>34.5</v>
      </c>
      <c r="D804" s="2">
        <v>19.186599999999999</v>
      </c>
      <c r="E804" s="2">
        <v>1513</v>
      </c>
      <c r="F804" s="2"/>
      <c r="G804" s="5"/>
      <c r="H804" s="8">
        <f t="shared" si="12"/>
        <v>0</v>
      </c>
      <c r="I804" s="6"/>
      <c r="J804" s="6"/>
      <c r="K804" s="6"/>
    </row>
    <row r="805" spans="2:11" ht="13.5" x14ac:dyDescent="0.35">
      <c r="B805" s="3">
        <v>43168</v>
      </c>
      <c r="C805" s="2">
        <v>34.5</v>
      </c>
      <c r="D805" s="2">
        <v>19.186599999999999</v>
      </c>
      <c r="E805" s="2">
        <v>3902</v>
      </c>
      <c r="F805" s="2"/>
      <c r="G805" s="5"/>
      <c r="H805" s="8">
        <f t="shared" si="12"/>
        <v>0</v>
      </c>
      <c r="I805" s="6"/>
      <c r="J805" s="6"/>
      <c r="K805" s="6"/>
    </row>
    <row r="806" spans="2:11" ht="13.5" x14ac:dyDescent="0.35">
      <c r="B806" s="3">
        <v>43171</v>
      </c>
      <c r="C806" s="2">
        <v>34.5</v>
      </c>
      <c r="D806" s="2">
        <v>19.186599999999999</v>
      </c>
      <c r="E806" s="2">
        <v>2150</v>
      </c>
      <c r="F806" s="2"/>
      <c r="G806" s="5"/>
      <c r="H806" s="8">
        <f t="shared" si="12"/>
        <v>0</v>
      </c>
      <c r="I806" s="6"/>
      <c r="J806" s="6"/>
      <c r="K806" s="6"/>
    </row>
    <row r="807" spans="2:11" ht="13.5" x14ac:dyDescent="0.35">
      <c r="B807" s="3">
        <v>43172</v>
      </c>
      <c r="C807" s="2">
        <v>34.32</v>
      </c>
      <c r="D807" s="2">
        <v>19.086500000000001</v>
      </c>
      <c r="E807" s="2">
        <v>4534</v>
      </c>
      <c r="F807" s="2"/>
      <c r="G807" s="5"/>
      <c r="H807" s="8">
        <f t="shared" si="12"/>
        <v>-5.2171828255135168E-3</v>
      </c>
      <c r="I807" s="6"/>
      <c r="J807" s="6"/>
      <c r="K807" s="6"/>
    </row>
    <row r="808" spans="2:11" ht="13.5" x14ac:dyDescent="0.35">
      <c r="B808" s="3">
        <v>43173</v>
      </c>
      <c r="C808" s="2">
        <v>34.299999999999997</v>
      </c>
      <c r="D808" s="2">
        <v>19.075399999999998</v>
      </c>
      <c r="E808" s="2">
        <v>6786</v>
      </c>
      <c r="F808" s="2"/>
      <c r="G808" s="5"/>
      <c r="H808" s="8">
        <f t="shared" si="12"/>
        <v>-5.8156288476161433E-4</v>
      </c>
      <c r="I808" s="6"/>
      <c r="J808" s="6"/>
      <c r="K808" s="6"/>
    </row>
    <row r="809" spans="2:11" ht="13.5" x14ac:dyDescent="0.35">
      <c r="B809" s="3">
        <v>43174</v>
      </c>
      <c r="C809" s="2">
        <v>34</v>
      </c>
      <c r="D809" s="2">
        <v>18.9085</v>
      </c>
      <c r="E809" s="2">
        <v>4631</v>
      </c>
      <c r="F809" s="2"/>
      <c r="G809" s="5"/>
      <c r="H809" s="8">
        <f t="shared" si="12"/>
        <v>-8.7494888704823109E-3</v>
      </c>
      <c r="I809" s="6"/>
      <c r="J809" s="6"/>
      <c r="K809" s="6"/>
    </row>
    <row r="810" spans="2:11" ht="13.5" x14ac:dyDescent="0.35">
      <c r="B810" s="3">
        <v>43175</v>
      </c>
      <c r="C810" s="2">
        <v>33.28</v>
      </c>
      <c r="D810" s="2">
        <v>18.508099999999999</v>
      </c>
      <c r="E810" s="2">
        <v>2677</v>
      </c>
      <c r="F810" s="2"/>
      <c r="G810" s="5"/>
      <c r="H810" s="8">
        <f t="shared" si="12"/>
        <v>-2.1175661739429419E-2</v>
      </c>
      <c r="I810" s="6"/>
      <c r="J810" s="6"/>
      <c r="K810" s="6"/>
    </row>
    <row r="811" spans="2:11" ht="13.5" x14ac:dyDescent="0.35">
      <c r="B811" s="3">
        <v>43178</v>
      </c>
      <c r="C811" s="2">
        <v>32.450000000000003</v>
      </c>
      <c r="D811" s="2">
        <v>18.046500000000002</v>
      </c>
      <c r="E811" s="2">
        <v>6309</v>
      </c>
      <c r="F811" s="2"/>
      <c r="G811" s="5"/>
      <c r="H811" s="8">
        <f t="shared" si="12"/>
        <v>-2.4940431486754296E-2</v>
      </c>
      <c r="I811" s="6"/>
      <c r="J811" s="6"/>
      <c r="K811" s="6"/>
    </row>
    <row r="812" spans="2:11" ht="13.5" x14ac:dyDescent="0.35">
      <c r="B812" s="3">
        <v>43180</v>
      </c>
      <c r="C812" s="2">
        <v>31.8</v>
      </c>
      <c r="D812" s="2">
        <v>17.684999999999999</v>
      </c>
      <c r="E812" s="2">
        <v>13857</v>
      </c>
      <c r="F812" s="2"/>
      <c r="G812" s="5"/>
      <c r="H812" s="8">
        <f t="shared" si="12"/>
        <v>-2.0031585071897763E-2</v>
      </c>
      <c r="I812" s="6"/>
      <c r="J812" s="6"/>
      <c r="K812" s="6"/>
    </row>
    <row r="813" spans="2:11" ht="13.5" x14ac:dyDescent="0.35">
      <c r="B813" s="3">
        <v>43181</v>
      </c>
      <c r="C813" s="2">
        <v>31.62</v>
      </c>
      <c r="D813" s="2">
        <v>17.584900000000001</v>
      </c>
      <c r="E813" s="2">
        <v>3942</v>
      </c>
      <c r="F813" s="2"/>
      <c r="G813" s="5"/>
      <c r="H813" s="8">
        <f t="shared" si="12"/>
        <v>-5.6601639807745347E-3</v>
      </c>
      <c r="I813" s="6"/>
      <c r="J813" s="6"/>
      <c r="K813" s="6"/>
    </row>
    <row r="814" spans="2:11" ht="13.5" x14ac:dyDescent="0.35">
      <c r="B814" s="3">
        <v>43182</v>
      </c>
      <c r="C814" s="2">
        <v>31.45</v>
      </c>
      <c r="D814" s="2">
        <v>17.490400000000001</v>
      </c>
      <c r="E814" s="2">
        <v>3776</v>
      </c>
      <c r="F814" s="2"/>
      <c r="G814" s="5"/>
      <c r="H814" s="8">
        <f t="shared" si="12"/>
        <v>-5.3739287684320082E-3</v>
      </c>
      <c r="I814" s="6"/>
      <c r="J814" s="6"/>
      <c r="K814" s="6"/>
    </row>
    <row r="815" spans="2:11" ht="13.5" x14ac:dyDescent="0.35">
      <c r="B815" s="3">
        <v>43185</v>
      </c>
      <c r="C815" s="2">
        <v>32</v>
      </c>
      <c r="D815" s="2">
        <v>17.796199999999999</v>
      </c>
      <c r="E815" s="2">
        <v>6348</v>
      </c>
      <c r="F815" s="2"/>
      <c r="G815" s="5"/>
      <c r="H815" s="8">
        <f t="shared" si="12"/>
        <v>1.7483876869596911E-2</v>
      </c>
      <c r="I815" s="6"/>
      <c r="J815" s="6"/>
      <c r="K815" s="6"/>
    </row>
    <row r="816" spans="2:11" ht="13.5" x14ac:dyDescent="0.35">
      <c r="B816" s="3">
        <v>43186</v>
      </c>
      <c r="C816" s="2">
        <v>32</v>
      </c>
      <c r="D816" s="2">
        <v>17.796199999999999</v>
      </c>
      <c r="E816" s="2">
        <v>6566</v>
      </c>
      <c r="F816" s="2"/>
      <c r="G816" s="5"/>
      <c r="H816" s="8">
        <f t="shared" si="12"/>
        <v>0</v>
      </c>
      <c r="I816" s="6"/>
      <c r="J816" s="6"/>
      <c r="K816" s="6"/>
    </row>
    <row r="817" spans="2:11" ht="13.5" x14ac:dyDescent="0.35">
      <c r="B817" s="3">
        <v>43187</v>
      </c>
      <c r="C817" s="2">
        <v>31.98</v>
      </c>
      <c r="D817" s="2">
        <v>17.7851</v>
      </c>
      <c r="E817" s="2">
        <v>3413</v>
      </c>
      <c r="F817" s="2"/>
      <c r="G817" s="5"/>
      <c r="H817" s="8">
        <f t="shared" si="12"/>
        <v>-6.2372866117480137E-4</v>
      </c>
      <c r="I817" s="6"/>
      <c r="J817" s="6"/>
      <c r="K817" s="6"/>
    </row>
    <row r="818" spans="2:11" ht="13.5" x14ac:dyDescent="0.35">
      <c r="B818" s="3">
        <v>43188</v>
      </c>
      <c r="C818" s="2">
        <v>31.55</v>
      </c>
      <c r="D818" s="2">
        <v>17.545999999999999</v>
      </c>
      <c r="E818" s="2">
        <v>9280</v>
      </c>
      <c r="F818" s="2"/>
      <c r="G818" s="5"/>
      <c r="H818" s="8">
        <f t="shared" si="12"/>
        <v>-1.3443837819298206E-2</v>
      </c>
      <c r="I818" s="6"/>
      <c r="J818" s="6"/>
      <c r="K818" s="6"/>
    </row>
    <row r="819" spans="2:11" ht="13.5" x14ac:dyDescent="0.35">
      <c r="B819" s="3">
        <v>43189</v>
      </c>
      <c r="C819" s="2">
        <v>31.5</v>
      </c>
      <c r="D819" s="2">
        <v>17.5182</v>
      </c>
      <c r="E819" s="2">
        <v>4729</v>
      </c>
      <c r="F819" s="2"/>
      <c r="G819" s="5"/>
      <c r="H819" s="8">
        <f t="shared" si="12"/>
        <v>-1.5844067023822615E-3</v>
      </c>
      <c r="I819" s="6"/>
      <c r="J819" s="6"/>
      <c r="K819" s="6"/>
    </row>
    <row r="820" spans="2:11" ht="13.5" x14ac:dyDescent="0.35">
      <c r="B820" s="3">
        <v>43192</v>
      </c>
      <c r="C820" s="2">
        <v>31.4</v>
      </c>
      <c r="D820" s="2">
        <v>17.462599999999998</v>
      </c>
      <c r="E820" s="2">
        <v>11407</v>
      </c>
      <c r="F820" s="2"/>
      <c r="G820" s="5"/>
      <c r="H820" s="8">
        <f t="shared" si="12"/>
        <v>-3.173842061399109E-3</v>
      </c>
      <c r="I820" s="6"/>
      <c r="J820" s="6"/>
      <c r="K820" s="6"/>
    </row>
    <row r="821" spans="2:11" ht="13.5" x14ac:dyDescent="0.35">
      <c r="B821" s="3">
        <v>43193</v>
      </c>
      <c r="C821" s="2">
        <v>31.5</v>
      </c>
      <c r="D821" s="2">
        <v>17.5182</v>
      </c>
      <c r="E821" s="2">
        <v>7564</v>
      </c>
      <c r="F821" s="2"/>
      <c r="G821" s="5"/>
      <c r="H821" s="8">
        <f t="shared" si="12"/>
        <v>3.1839474076026408E-3</v>
      </c>
      <c r="I821" s="6"/>
      <c r="J821" s="6"/>
      <c r="K821" s="6"/>
    </row>
    <row r="822" spans="2:11" ht="13.5" x14ac:dyDescent="0.35">
      <c r="B822" s="3">
        <v>43194</v>
      </c>
      <c r="C822" s="2">
        <v>31.4</v>
      </c>
      <c r="D822" s="2">
        <v>17.462599999999998</v>
      </c>
      <c r="E822" s="2">
        <v>1943</v>
      </c>
      <c r="F822" s="2"/>
      <c r="G822" s="5"/>
      <c r="H822" s="8">
        <f t="shared" si="12"/>
        <v>-3.173842061399109E-3</v>
      </c>
      <c r="I822" s="6"/>
      <c r="J822" s="6"/>
      <c r="K822" s="6"/>
    </row>
    <row r="823" spans="2:11" ht="13.5" x14ac:dyDescent="0.35">
      <c r="B823" s="3">
        <v>43195</v>
      </c>
      <c r="C823" s="2">
        <v>31</v>
      </c>
      <c r="D823" s="2">
        <v>17.240100000000002</v>
      </c>
      <c r="E823" s="2">
        <v>4671</v>
      </c>
      <c r="F823" s="2"/>
      <c r="G823" s="5"/>
      <c r="H823" s="8">
        <f t="shared" si="12"/>
        <v>-1.2741516154524332E-2</v>
      </c>
      <c r="I823" s="6"/>
      <c r="J823" s="6"/>
      <c r="K823" s="6"/>
    </row>
    <row r="824" spans="2:11" ht="13.5" x14ac:dyDescent="0.35">
      <c r="B824" s="3">
        <v>43196</v>
      </c>
      <c r="C824" s="2">
        <v>30.95</v>
      </c>
      <c r="D824" s="2">
        <v>17.212299999999999</v>
      </c>
      <c r="E824" s="2">
        <v>2788</v>
      </c>
      <c r="F824" s="2"/>
      <c r="G824" s="5"/>
      <c r="H824" s="8">
        <f t="shared" si="12"/>
        <v>-1.6125196489581099E-3</v>
      </c>
      <c r="I824" s="6"/>
      <c r="J824" s="6"/>
      <c r="K824" s="6"/>
    </row>
    <row r="825" spans="2:11" ht="13.5" x14ac:dyDescent="0.35">
      <c r="B825" s="3">
        <v>43200</v>
      </c>
      <c r="C825" s="2">
        <v>30.95</v>
      </c>
      <c r="D825" s="2">
        <v>17.212299999999999</v>
      </c>
      <c r="E825" s="2">
        <v>826</v>
      </c>
      <c r="F825" s="2"/>
      <c r="G825" s="5"/>
      <c r="H825" s="8">
        <f t="shared" si="12"/>
        <v>0</v>
      </c>
      <c r="I825" s="6"/>
      <c r="J825" s="6"/>
      <c r="K825" s="6"/>
    </row>
    <row r="826" spans="2:11" ht="13.5" x14ac:dyDescent="0.35">
      <c r="B826" s="3">
        <v>43201</v>
      </c>
      <c r="C826" s="2">
        <v>30.43</v>
      </c>
      <c r="D826" s="2">
        <v>16.923100000000002</v>
      </c>
      <c r="E826" s="2">
        <v>4980</v>
      </c>
      <c r="F826" s="2"/>
      <c r="G826" s="5"/>
      <c r="H826" s="8">
        <f t="shared" si="12"/>
        <v>-1.6801938148881757E-2</v>
      </c>
      <c r="I826" s="6"/>
      <c r="J826" s="6"/>
      <c r="K826" s="6"/>
    </row>
    <row r="827" spans="2:11" ht="13.5" x14ac:dyDescent="0.35">
      <c r="B827" s="3">
        <v>43202</v>
      </c>
      <c r="C827" s="2">
        <v>30.4</v>
      </c>
      <c r="D827" s="2">
        <v>16.906400000000001</v>
      </c>
      <c r="E827" s="2">
        <v>20734</v>
      </c>
      <c r="F827" s="2"/>
      <c r="G827" s="5"/>
      <c r="H827" s="8">
        <f t="shared" si="12"/>
        <v>-9.8681683615886909E-4</v>
      </c>
      <c r="I827" s="6"/>
      <c r="J827" s="6"/>
      <c r="K827" s="6"/>
    </row>
    <row r="828" spans="2:11" ht="13.5" x14ac:dyDescent="0.35">
      <c r="B828" s="3">
        <v>43203</v>
      </c>
      <c r="C828" s="2">
        <v>30.29</v>
      </c>
      <c r="D828" s="2">
        <v>16.845300000000002</v>
      </c>
      <c r="E828" s="2">
        <v>3141</v>
      </c>
      <c r="F828" s="2"/>
      <c r="G828" s="5"/>
      <c r="H828" s="8">
        <f t="shared" si="12"/>
        <v>-3.6140159939431048E-3</v>
      </c>
      <c r="I828" s="6"/>
      <c r="J828" s="6"/>
      <c r="K828" s="6"/>
    </row>
    <row r="829" spans="2:11" ht="13.5" x14ac:dyDescent="0.35">
      <c r="B829" s="3">
        <v>43206</v>
      </c>
      <c r="C829" s="2">
        <v>30</v>
      </c>
      <c r="D829" s="2">
        <v>16.684000000000001</v>
      </c>
      <c r="E829" s="2">
        <v>4507</v>
      </c>
      <c r="F829" s="2"/>
      <c r="G829" s="5"/>
      <c r="H829" s="8">
        <f t="shared" si="12"/>
        <v>-9.5753711717808908E-3</v>
      </c>
      <c r="I829" s="6"/>
      <c r="J829" s="6"/>
      <c r="K829" s="6"/>
    </row>
    <row r="830" spans="2:11" ht="13.5" x14ac:dyDescent="0.35">
      <c r="B830" s="3">
        <v>43207</v>
      </c>
      <c r="C830" s="2">
        <v>29.5</v>
      </c>
      <c r="D830" s="2">
        <v>16.405899999999999</v>
      </c>
      <c r="E830" s="2">
        <v>8631</v>
      </c>
      <c r="F830" s="2"/>
      <c r="G830" s="5"/>
      <c r="H830" s="8">
        <f t="shared" si="12"/>
        <v>-1.666866458882774E-2</v>
      </c>
      <c r="I830" s="6"/>
      <c r="J830" s="6"/>
      <c r="K830" s="6"/>
    </row>
    <row r="831" spans="2:11" ht="13.5" x14ac:dyDescent="0.35">
      <c r="B831" s="3">
        <v>43208</v>
      </c>
      <c r="C831" s="2">
        <v>28.97</v>
      </c>
      <c r="D831" s="2">
        <v>16.1112</v>
      </c>
      <c r="E831" s="2">
        <v>9407</v>
      </c>
      <c r="F831" s="2"/>
      <c r="G831" s="5"/>
      <c r="H831" s="8">
        <f t="shared" si="12"/>
        <v>-1.7963049878397336E-2</v>
      </c>
      <c r="I831" s="6"/>
      <c r="J831" s="6"/>
      <c r="K831" s="6"/>
    </row>
    <row r="832" spans="2:11" ht="13.5" x14ac:dyDescent="0.35">
      <c r="B832" s="3">
        <v>43209</v>
      </c>
      <c r="C832" s="2">
        <v>28.94</v>
      </c>
      <c r="D832" s="2">
        <v>16.0945</v>
      </c>
      <c r="E832" s="2">
        <v>1067</v>
      </c>
      <c r="F832" s="2"/>
      <c r="G832" s="5"/>
      <c r="H832" s="8">
        <f t="shared" si="12"/>
        <v>-1.0365460052634292E-3</v>
      </c>
      <c r="I832" s="6"/>
      <c r="J832" s="6"/>
      <c r="K832" s="6"/>
    </row>
    <row r="833" spans="2:11" ht="13.5" x14ac:dyDescent="0.35">
      <c r="B833" s="3">
        <v>43210</v>
      </c>
      <c r="C833" s="2">
        <v>28.08</v>
      </c>
      <c r="D833" s="2">
        <v>15.616199999999999</v>
      </c>
      <c r="E833" s="2">
        <v>10912</v>
      </c>
      <c r="F833" s="2"/>
      <c r="G833" s="5"/>
      <c r="H833" s="8">
        <f t="shared" si="12"/>
        <v>-2.9718226723414884E-2</v>
      </c>
      <c r="I833" s="6"/>
      <c r="J833" s="6"/>
      <c r="K833" s="6"/>
    </row>
    <row r="834" spans="2:11" ht="13.5" x14ac:dyDescent="0.35">
      <c r="B834" s="3">
        <v>43213</v>
      </c>
      <c r="C834" s="2">
        <v>28</v>
      </c>
      <c r="D834" s="2">
        <v>15.5717</v>
      </c>
      <c r="E834" s="2">
        <v>14185</v>
      </c>
      <c r="F834" s="2"/>
      <c r="G834" s="5"/>
      <c r="H834" s="8">
        <f t="shared" si="12"/>
        <v>-2.8496048974782162E-3</v>
      </c>
      <c r="I834" s="6"/>
      <c r="J834" s="6"/>
      <c r="K834" s="6"/>
    </row>
    <row r="835" spans="2:11" ht="13.5" x14ac:dyDescent="0.35">
      <c r="B835" s="3">
        <v>43214</v>
      </c>
      <c r="C835" s="2">
        <v>28</v>
      </c>
      <c r="D835" s="2">
        <v>15.5717</v>
      </c>
      <c r="E835" s="2">
        <v>10200</v>
      </c>
      <c r="F835" s="2"/>
      <c r="G835" s="5"/>
      <c r="H835" s="8">
        <f t="shared" si="12"/>
        <v>0</v>
      </c>
      <c r="I835" s="6"/>
      <c r="J835" s="6"/>
      <c r="K835" s="6"/>
    </row>
    <row r="836" spans="2:11" ht="13.5" x14ac:dyDescent="0.35">
      <c r="B836" s="3">
        <v>43215</v>
      </c>
      <c r="C836" s="2">
        <v>27.5</v>
      </c>
      <c r="D836" s="2">
        <v>15.293699999999999</v>
      </c>
      <c r="E836" s="2">
        <v>11185</v>
      </c>
      <c r="F836" s="2"/>
      <c r="G836" s="5"/>
      <c r="H836" s="8">
        <f t="shared" si="12"/>
        <v>-1.7852899811838172E-2</v>
      </c>
      <c r="I836" s="6"/>
      <c r="J836" s="6"/>
      <c r="K836" s="6"/>
    </row>
    <row r="837" spans="2:11" ht="13.5" x14ac:dyDescent="0.35">
      <c r="B837" s="3">
        <v>43216</v>
      </c>
      <c r="C837" s="2">
        <v>27.45</v>
      </c>
      <c r="D837" s="2">
        <v>15.2658</v>
      </c>
      <c r="E837" s="2">
        <v>3915</v>
      </c>
      <c r="F837" s="2"/>
      <c r="G837" s="5"/>
      <c r="H837" s="8">
        <f t="shared" si="12"/>
        <v>-1.8242805861236279E-3</v>
      </c>
      <c r="I837" s="6"/>
      <c r="J837" s="6"/>
      <c r="K837" s="6"/>
    </row>
    <row r="838" spans="2:11" ht="13.5" x14ac:dyDescent="0.35">
      <c r="B838" s="3">
        <v>43217</v>
      </c>
      <c r="C838" s="2">
        <v>27.18</v>
      </c>
      <c r="D838" s="2">
        <v>15.1157</v>
      </c>
      <c r="E838" s="2">
        <v>11571</v>
      </c>
      <c r="F838" s="2"/>
      <c r="G838" s="5"/>
      <c r="H838" s="8">
        <f t="shared" si="12"/>
        <v>-9.832435902474821E-3</v>
      </c>
      <c r="I838" s="6"/>
      <c r="J838" s="6"/>
      <c r="K838" s="6"/>
    </row>
    <row r="839" spans="2:11" ht="13.5" x14ac:dyDescent="0.35">
      <c r="B839" s="3">
        <v>43220</v>
      </c>
      <c r="C839" s="2">
        <v>27.58</v>
      </c>
      <c r="D839" s="2">
        <v>15.338100000000001</v>
      </c>
      <c r="E839" s="2">
        <v>3305</v>
      </c>
      <c r="F839" s="2"/>
      <c r="G839" s="5"/>
      <c r="H839" s="8">
        <f t="shared" ref="H839:H902" si="13">(D839-D838)/D838</f>
        <v>1.471317901254989E-2</v>
      </c>
      <c r="I839" s="6"/>
      <c r="J839" s="6"/>
      <c r="K839" s="6"/>
    </row>
    <row r="840" spans="2:11" ht="13.5" x14ac:dyDescent="0.35">
      <c r="B840" s="3">
        <v>43222</v>
      </c>
      <c r="C840" s="2">
        <v>27.5</v>
      </c>
      <c r="D840" s="2">
        <v>15.293699999999999</v>
      </c>
      <c r="E840" s="2">
        <v>1563</v>
      </c>
      <c r="F840" s="2"/>
      <c r="G840" s="5"/>
      <c r="H840" s="8">
        <f t="shared" si="13"/>
        <v>-2.8947522835293372E-3</v>
      </c>
      <c r="I840" s="6"/>
      <c r="J840" s="6"/>
      <c r="K840" s="6"/>
    </row>
    <row r="841" spans="2:11" ht="13.5" x14ac:dyDescent="0.35">
      <c r="B841" s="3">
        <v>43223</v>
      </c>
      <c r="C841" s="2">
        <v>28.35</v>
      </c>
      <c r="D841" s="2">
        <v>15.766400000000001</v>
      </c>
      <c r="E841" s="2">
        <v>67872</v>
      </c>
      <c r="F841" s="2"/>
      <c r="G841" s="5"/>
      <c r="H841" s="8">
        <f t="shared" si="13"/>
        <v>3.0908151722604828E-2</v>
      </c>
      <c r="I841" s="6"/>
      <c r="J841" s="6"/>
      <c r="K841" s="6"/>
    </row>
    <row r="842" spans="2:11" ht="13.5" x14ac:dyDescent="0.35">
      <c r="B842" s="3">
        <v>43224</v>
      </c>
      <c r="C842" s="2">
        <v>28</v>
      </c>
      <c r="D842" s="2">
        <v>15.5717</v>
      </c>
      <c r="E842" s="2">
        <v>7363</v>
      </c>
      <c r="F842" s="2"/>
      <c r="G842" s="5"/>
      <c r="H842" s="8">
        <f t="shared" si="13"/>
        <v>-1.2349046072660911E-2</v>
      </c>
      <c r="I842" s="6"/>
      <c r="J842" s="6"/>
      <c r="K842" s="6"/>
    </row>
    <row r="843" spans="2:11" ht="13.5" x14ac:dyDescent="0.35">
      <c r="B843" s="3">
        <v>43227</v>
      </c>
      <c r="C843" s="2">
        <v>29.12</v>
      </c>
      <c r="D843" s="2">
        <v>16.194600000000001</v>
      </c>
      <c r="E843" s="2">
        <v>6242</v>
      </c>
      <c r="F843" s="2"/>
      <c r="G843" s="5"/>
      <c r="H843" s="8">
        <f t="shared" si="13"/>
        <v>4.0002055010050372E-2</v>
      </c>
      <c r="I843" s="6"/>
      <c r="J843" s="6"/>
      <c r="K843" s="6"/>
    </row>
    <row r="844" spans="2:11" ht="13.5" x14ac:dyDescent="0.35">
      <c r="B844" s="3">
        <v>43228</v>
      </c>
      <c r="C844" s="2">
        <v>30.7</v>
      </c>
      <c r="D844" s="2">
        <v>17.0733</v>
      </c>
      <c r="E844" s="2">
        <v>10624</v>
      </c>
      <c r="F844" s="2"/>
      <c r="G844" s="5"/>
      <c r="H844" s="8">
        <f t="shared" si="13"/>
        <v>5.4258827016412783E-2</v>
      </c>
      <c r="I844" s="6"/>
      <c r="J844" s="6"/>
      <c r="K844" s="6"/>
    </row>
    <row r="845" spans="2:11" ht="13.5" x14ac:dyDescent="0.35">
      <c r="B845" s="3">
        <v>43229</v>
      </c>
      <c r="C845" s="2">
        <v>31.89</v>
      </c>
      <c r="D845" s="2">
        <v>17.735099999999999</v>
      </c>
      <c r="E845" s="2">
        <v>39654</v>
      </c>
      <c r="F845" s="2"/>
      <c r="G845" s="5"/>
      <c r="H845" s="8">
        <f t="shared" si="13"/>
        <v>3.8762277942752693E-2</v>
      </c>
      <c r="I845" s="6"/>
      <c r="J845" s="6"/>
      <c r="K845" s="6"/>
    </row>
    <row r="846" spans="2:11" ht="13.5" x14ac:dyDescent="0.35">
      <c r="B846" s="3">
        <v>43230</v>
      </c>
      <c r="C846" s="2">
        <v>31</v>
      </c>
      <c r="D846" s="2">
        <v>17.240100000000002</v>
      </c>
      <c r="E846" s="2">
        <v>16854</v>
      </c>
      <c r="F846" s="2"/>
      <c r="G846" s="5"/>
      <c r="H846" s="8">
        <f t="shared" si="13"/>
        <v>-2.7910753252025501E-2</v>
      </c>
      <c r="I846" s="6"/>
      <c r="J846" s="6"/>
      <c r="K846" s="6"/>
    </row>
    <row r="847" spans="2:11" ht="13.5" x14ac:dyDescent="0.35">
      <c r="B847" s="3">
        <v>43231</v>
      </c>
      <c r="C847" s="2">
        <v>30.07</v>
      </c>
      <c r="D847" s="2">
        <v>16.722899999999999</v>
      </c>
      <c r="E847" s="2">
        <v>14433</v>
      </c>
      <c r="F847" s="2"/>
      <c r="G847" s="5"/>
      <c r="H847" s="8">
        <f t="shared" si="13"/>
        <v>-2.9999825987088388E-2</v>
      </c>
      <c r="I847" s="6"/>
      <c r="J847" s="6"/>
      <c r="K847" s="6"/>
    </row>
    <row r="848" spans="2:11" ht="13.5" x14ac:dyDescent="0.35">
      <c r="B848" s="3">
        <v>43234</v>
      </c>
      <c r="C848" s="2">
        <v>30.2</v>
      </c>
      <c r="D848" s="2">
        <v>16.795200000000001</v>
      </c>
      <c r="E848" s="2">
        <v>1558</v>
      </c>
      <c r="F848" s="2"/>
      <c r="G848" s="5"/>
      <c r="H848" s="8">
        <f t="shared" si="13"/>
        <v>4.3234128051953926E-3</v>
      </c>
      <c r="I848" s="6"/>
      <c r="J848" s="6"/>
      <c r="K848" s="6"/>
    </row>
    <row r="849" spans="2:11" ht="13.5" x14ac:dyDescent="0.35">
      <c r="B849" s="3">
        <v>43235</v>
      </c>
      <c r="C849" s="2">
        <v>29.33</v>
      </c>
      <c r="D849" s="2">
        <v>16.311399999999999</v>
      </c>
      <c r="E849" s="2">
        <v>3217</v>
      </c>
      <c r="F849" s="2"/>
      <c r="G849" s="5"/>
      <c r="H849" s="8">
        <f t="shared" si="13"/>
        <v>-2.8805849290273543E-2</v>
      </c>
      <c r="I849" s="6"/>
      <c r="J849" s="6"/>
      <c r="K849" s="6"/>
    </row>
    <row r="850" spans="2:11" ht="13.5" x14ac:dyDescent="0.35">
      <c r="B850" s="3">
        <v>43236</v>
      </c>
      <c r="C850" s="2">
        <v>29.8</v>
      </c>
      <c r="D850" s="2">
        <v>16.572800000000001</v>
      </c>
      <c r="E850" s="2">
        <v>5719</v>
      </c>
      <c r="F850" s="2"/>
      <c r="G850" s="5"/>
      <c r="H850" s="8">
        <f t="shared" si="13"/>
        <v>1.6025601726400055E-2</v>
      </c>
      <c r="I850" s="6"/>
      <c r="J850" s="6"/>
      <c r="K850" s="6"/>
    </row>
    <row r="851" spans="2:11" ht="13.5" x14ac:dyDescent="0.35">
      <c r="B851" s="3">
        <v>43237</v>
      </c>
      <c r="C851" s="2">
        <v>29.8</v>
      </c>
      <c r="D851" s="2">
        <v>16.572800000000001</v>
      </c>
      <c r="E851" s="2">
        <v>576</v>
      </c>
      <c r="F851" s="2"/>
      <c r="G851" s="5"/>
      <c r="H851" s="8">
        <f t="shared" si="13"/>
        <v>0</v>
      </c>
      <c r="I851" s="6"/>
      <c r="J851" s="6"/>
      <c r="K851" s="6"/>
    </row>
    <row r="852" spans="2:11" ht="13.5" x14ac:dyDescent="0.35">
      <c r="B852" s="3">
        <v>43238</v>
      </c>
      <c r="C852" s="2">
        <v>29.4</v>
      </c>
      <c r="D852" s="2">
        <v>16.350300000000001</v>
      </c>
      <c r="E852" s="2">
        <v>2793</v>
      </c>
      <c r="F852" s="2"/>
      <c r="G852" s="5"/>
      <c r="H852" s="8">
        <f t="shared" si="13"/>
        <v>-1.3425613052712887E-2</v>
      </c>
      <c r="I852" s="6"/>
      <c r="J852" s="6"/>
      <c r="K852" s="6"/>
    </row>
    <row r="853" spans="2:11" ht="13.5" x14ac:dyDescent="0.35">
      <c r="B853" s="3">
        <v>43241</v>
      </c>
      <c r="C853" s="2">
        <v>30</v>
      </c>
      <c r="D853" s="2">
        <v>16.684000000000001</v>
      </c>
      <c r="E853" s="2">
        <v>2504</v>
      </c>
      <c r="F853" s="2"/>
      <c r="G853" s="5"/>
      <c r="H853" s="8">
        <f t="shared" si="13"/>
        <v>2.0409411448108004E-2</v>
      </c>
      <c r="I853" s="6"/>
      <c r="J853" s="6"/>
      <c r="K853" s="6"/>
    </row>
    <row r="854" spans="2:11" ht="13.5" x14ac:dyDescent="0.35">
      <c r="B854" s="3">
        <v>43242</v>
      </c>
      <c r="C854" s="2">
        <v>30.2</v>
      </c>
      <c r="D854" s="2">
        <v>16.795200000000001</v>
      </c>
      <c r="E854" s="2">
        <v>4358</v>
      </c>
      <c r="F854" s="2"/>
      <c r="G854" s="5"/>
      <c r="H854" s="8">
        <f t="shared" si="13"/>
        <v>6.6650683289379157E-3</v>
      </c>
      <c r="I854" s="6"/>
      <c r="J854" s="6"/>
      <c r="K854" s="6"/>
    </row>
    <row r="855" spans="2:11" ht="13.5" x14ac:dyDescent="0.35">
      <c r="B855" s="3">
        <v>43243</v>
      </c>
      <c r="C855" s="2">
        <v>31</v>
      </c>
      <c r="D855" s="2">
        <v>17.240100000000002</v>
      </c>
      <c r="E855" s="2">
        <v>8488</v>
      </c>
      <c r="F855" s="2"/>
      <c r="G855" s="5"/>
      <c r="H855" s="8">
        <f t="shared" si="13"/>
        <v>2.6489711346098913E-2</v>
      </c>
      <c r="I855" s="6"/>
      <c r="J855" s="6"/>
      <c r="K855" s="6"/>
    </row>
    <row r="856" spans="2:11" ht="13.5" x14ac:dyDescent="0.35">
      <c r="B856" s="3">
        <v>43244</v>
      </c>
      <c r="C856" s="2">
        <v>31.5</v>
      </c>
      <c r="D856" s="2">
        <v>17.5182</v>
      </c>
      <c r="E856" s="2">
        <v>8029</v>
      </c>
      <c r="F856" s="2"/>
      <c r="G856" s="5"/>
      <c r="H856" s="8">
        <f t="shared" si="13"/>
        <v>1.6130996919971372E-2</v>
      </c>
      <c r="I856" s="6"/>
      <c r="J856" s="6"/>
      <c r="K856" s="6"/>
    </row>
    <row r="857" spans="2:11" ht="13.5" x14ac:dyDescent="0.35">
      <c r="B857" s="3">
        <v>43245</v>
      </c>
      <c r="C857" s="2">
        <v>31.74</v>
      </c>
      <c r="D857" s="2">
        <v>17.651700000000002</v>
      </c>
      <c r="E857" s="2">
        <v>1596</v>
      </c>
      <c r="F857" s="2"/>
      <c r="G857" s="5"/>
      <c r="H857" s="8">
        <f t="shared" si="13"/>
        <v>7.6206459567764668E-3</v>
      </c>
      <c r="I857" s="6"/>
      <c r="J857" s="6"/>
      <c r="K857" s="6"/>
    </row>
    <row r="858" spans="2:11" ht="13.5" x14ac:dyDescent="0.35">
      <c r="B858" s="3">
        <v>43248</v>
      </c>
      <c r="C858" s="2">
        <v>31.3</v>
      </c>
      <c r="D858" s="2">
        <v>17.407</v>
      </c>
      <c r="E858" s="2">
        <v>1895</v>
      </c>
      <c r="F858" s="2"/>
      <c r="G858" s="5"/>
      <c r="H858" s="8">
        <f t="shared" si="13"/>
        <v>-1.386268744653499E-2</v>
      </c>
      <c r="I858" s="6"/>
      <c r="J858" s="6"/>
      <c r="K858" s="6"/>
    </row>
    <row r="859" spans="2:11" ht="13.5" x14ac:dyDescent="0.35">
      <c r="B859" s="3">
        <v>43249</v>
      </c>
      <c r="C859" s="2">
        <v>31.45</v>
      </c>
      <c r="D859" s="2">
        <v>17.490400000000001</v>
      </c>
      <c r="E859" s="2">
        <v>3220</v>
      </c>
      <c r="F859" s="2"/>
      <c r="G859" s="5"/>
      <c r="H859" s="8">
        <f t="shared" si="13"/>
        <v>4.791175963692826E-3</v>
      </c>
      <c r="I859" s="6"/>
      <c r="J859" s="6"/>
      <c r="K859" s="6"/>
    </row>
    <row r="860" spans="2:11" ht="13.5" x14ac:dyDescent="0.35">
      <c r="B860" s="3">
        <v>43250</v>
      </c>
      <c r="C860" s="2">
        <v>31.43</v>
      </c>
      <c r="D860" s="2">
        <v>17.479299999999999</v>
      </c>
      <c r="E860" s="2">
        <v>4092</v>
      </c>
      <c r="F860" s="2"/>
      <c r="G860" s="5"/>
      <c r="H860" s="8">
        <f t="shared" si="13"/>
        <v>-6.3463385628702328E-4</v>
      </c>
      <c r="I860" s="6"/>
      <c r="J860" s="6"/>
      <c r="K860" s="6"/>
    </row>
    <row r="861" spans="2:11" ht="13.5" x14ac:dyDescent="0.35">
      <c r="B861" s="3">
        <v>43251</v>
      </c>
      <c r="C861" s="2">
        <v>31.6</v>
      </c>
      <c r="D861" s="2">
        <v>17.573799999999999</v>
      </c>
      <c r="E861" s="2">
        <v>11046</v>
      </c>
      <c r="F861" s="2"/>
      <c r="G861" s="5"/>
      <c r="H861" s="8">
        <f t="shared" si="13"/>
        <v>5.4063949929345021E-3</v>
      </c>
      <c r="I861" s="6"/>
      <c r="J861" s="6"/>
      <c r="K861" s="6"/>
    </row>
    <row r="862" spans="2:11" ht="13.5" x14ac:dyDescent="0.35">
      <c r="B862" s="3">
        <v>43252</v>
      </c>
      <c r="C862" s="2">
        <v>32</v>
      </c>
      <c r="D862" s="2">
        <v>17.796199999999999</v>
      </c>
      <c r="E862" s="2">
        <v>4271</v>
      </c>
      <c r="F862" s="2"/>
      <c r="G862" s="5"/>
      <c r="H862" s="8">
        <f t="shared" si="13"/>
        <v>1.2655202631189634E-2</v>
      </c>
      <c r="I862" s="6"/>
      <c r="J862" s="6"/>
      <c r="K862" s="6"/>
    </row>
    <row r="863" spans="2:11" ht="13.5" x14ac:dyDescent="0.35">
      <c r="B863" s="3">
        <v>43255</v>
      </c>
      <c r="C863" s="2">
        <v>32.1</v>
      </c>
      <c r="D863" s="2">
        <v>17.851900000000001</v>
      </c>
      <c r="E863" s="2">
        <v>4199</v>
      </c>
      <c r="F863" s="2"/>
      <c r="G863" s="5"/>
      <c r="H863" s="8">
        <f t="shared" si="13"/>
        <v>3.1298816601297826E-3</v>
      </c>
      <c r="I863" s="6"/>
      <c r="J863" s="6"/>
      <c r="K863" s="6"/>
    </row>
    <row r="864" spans="2:11" ht="13.5" x14ac:dyDescent="0.35">
      <c r="B864" s="3">
        <v>43256</v>
      </c>
      <c r="C864" s="2">
        <v>32.340000000000003</v>
      </c>
      <c r="D864" s="2">
        <v>17.985299999999999</v>
      </c>
      <c r="E864" s="2">
        <v>6142</v>
      </c>
      <c r="F864" s="2"/>
      <c r="G864" s="5"/>
      <c r="H864" s="8">
        <f t="shared" si="13"/>
        <v>7.4725939535846709E-3</v>
      </c>
      <c r="I864" s="6"/>
      <c r="J864" s="6"/>
      <c r="K864" s="6"/>
    </row>
    <row r="865" spans="2:11" ht="13.5" x14ac:dyDescent="0.35">
      <c r="B865" s="3">
        <v>43257</v>
      </c>
      <c r="C865" s="2">
        <v>32.25</v>
      </c>
      <c r="D865" s="2">
        <v>17.935300000000002</v>
      </c>
      <c r="E865" s="2">
        <v>2730</v>
      </c>
      <c r="F865" s="2"/>
      <c r="G865" s="5"/>
      <c r="H865" s="8">
        <f t="shared" si="13"/>
        <v>-2.7800481504338076E-3</v>
      </c>
      <c r="I865" s="6"/>
      <c r="J865" s="6"/>
      <c r="K865" s="6"/>
    </row>
    <row r="866" spans="2:11" ht="13.5" x14ac:dyDescent="0.35">
      <c r="B866" s="3">
        <v>43258</v>
      </c>
      <c r="C866" s="2">
        <v>32.299999999999997</v>
      </c>
      <c r="D866" s="2">
        <v>17.963100000000001</v>
      </c>
      <c r="E866" s="2">
        <v>6849</v>
      </c>
      <c r="F866" s="2"/>
      <c r="G866" s="5"/>
      <c r="H866" s="8">
        <f t="shared" si="13"/>
        <v>1.5500158904506285E-3</v>
      </c>
      <c r="I866" s="6"/>
      <c r="J866" s="6"/>
      <c r="K866" s="6"/>
    </row>
    <row r="867" spans="2:11" ht="13.5" x14ac:dyDescent="0.35">
      <c r="B867" s="3">
        <v>43259</v>
      </c>
      <c r="C867" s="2">
        <v>32.29</v>
      </c>
      <c r="D867" s="2">
        <v>17.9575</v>
      </c>
      <c r="E867" s="2">
        <v>6310</v>
      </c>
      <c r="F867" s="2"/>
      <c r="G867" s="5"/>
      <c r="H867" s="8">
        <f t="shared" si="13"/>
        <v>-3.1175019901916482E-4</v>
      </c>
      <c r="I867" s="6"/>
      <c r="J867" s="6"/>
      <c r="K867" s="6"/>
    </row>
    <row r="868" spans="2:11" ht="13.5" x14ac:dyDescent="0.35">
      <c r="B868" s="3">
        <v>43262</v>
      </c>
      <c r="C868" s="2">
        <v>32.299999999999997</v>
      </c>
      <c r="D868" s="2">
        <v>17.963100000000001</v>
      </c>
      <c r="E868" s="2">
        <v>2609</v>
      </c>
      <c r="F868" s="2"/>
      <c r="G868" s="5"/>
      <c r="H868" s="8">
        <f t="shared" si="13"/>
        <v>3.1184741751363832E-4</v>
      </c>
      <c r="I868" s="6"/>
      <c r="J868" s="6"/>
      <c r="K868" s="6"/>
    </row>
    <row r="869" spans="2:11" ht="13.5" x14ac:dyDescent="0.35">
      <c r="B869" s="3">
        <v>43263</v>
      </c>
      <c r="C869" s="2">
        <v>32.24</v>
      </c>
      <c r="D869" s="2">
        <v>17.9297</v>
      </c>
      <c r="E869" s="2">
        <v>1615</v>
      </c>
      <c r="F869" s="2"/>
      <c r="G869" s="5"/>
      <c r="H869" s="8">
        <f t="shared" si="13"/>
        <v>-1.8593672584353656E-3</v>
      </c>
      <c r="I869" s="6"/>
      <c r="J869" s="6"/>
      <c r="K869" s="6"/>
    </row>
    <row r="870" spans="2:11" ht="13.5" x14ac:dyDescent="0.35">
      <c r="B870" s="3">
        <v>43264</v>
      </c>
      <c r="C870" s="2">
        <v>31.9</v>
      </c>
      <c r="D870" s="2">
        <v>17.740600000000001</v>
      </c>
      <c r="E870" s="2">
        <v>2078</v>
      </c>
      <c r="F870" s="2"/>
      <c r="G870" s="5"/>
      <c r="H870" s="8">
        <f t="shared" si="13"/>
        <v>-1.0546746459784593E-2</v>
      </c>
      <c r="I870" s="6"/>
      <c r="J870" s="6"/>
      <c r="K870" s="6"/>
    </row>
    <row r="871" spans="2:11" ht="13.5" x14ac:dyDescent="0.35">
      <c r="B871" s="3">
        <v>43265</v>
      </c>
      <c r="C871" s="2">
        <v>31.9</v>
      </c>
      <c r="D871" s="2">
        <v>17.740600000000001</v>
      </c>
      <c r="E871" s="2">
        <v>3423</v>
      </c>
      <c r="F871" s="2"/>
      <c r="G871" s="5"/>
      <c r="H871" s="8">
        <f t="shared" si="13"/>
        <v>0</v>
      </c>
      <c r="I871" s="6"/>
      <c r="J871" s="6"/>
      <c r="K871" s="6"/>
    </row>
    <row r="872" spans="2:11" ht="13.5" x14ac:dyDescent="0.35">
      <c r="B872" s="3">
        <v>43269</v>
      </c>
      <c r="C872" s="2">
        <v>31.39</v>
      </c>
      <c r="D872" s="2">
        <v>17.457000000000001</v>
      </c>
      <c r="E872" s="2">
        <v>4221</v>
      </c>
      <c r="F872" s="2"/>
      <c r="G872" s="5"/>
      <c r="H872" s="8">
        <f t="shared" si="13"/>
        <v>-1.5985930577319812E-2</v>
      </c>
      <c r="I872" s="6"/>
      <c r="J872" s="6"/>
      <c r="K872" s="6"/>
    </row>
    <row r="873" spans="2:11" ht="13.5" x14ac:dyDescent="0.35">
      <c r="B873" s="3">
        <v>43270</v>
      </c>
      <c r="C873" s="2">
        <v>31.7</v>
      </c>
      <c r="D873" s="2">
        <v>17.6294</v>
      </c>
      <c r="E873" s="2">
        <v>15019</v>
      </c>
      <c r="F873" s="2"/>
      <c r="G873" s="5"/>
      <c r="H873" s="8">
        <f t="shared" si="13"/>
        <v>9.8756945637852814E-3</v>
      </c>
      <c r="I873" s="6"/>
      <c r="J873" s="6"/>
      <c r="K873" s="6"/>
    </row>
    <row r="874" spans="2:11" ht="13.5" x14ac:dyDescent="0.35">
      <c r="B874" s="3">
        <v>43271</v>
      </c>
      <c r="C874" s="2">
        <v>31.8</v>
      </c>
      <c r="D874" s="2">
        <v>17.684999999999999</v>
      </c>
      <c r="E874" s="2">
        <v>4322</v>
      </c>
      <c r="F874" s="2"/>
      <c r="G874" s="5"/>
      <c r="H874" s="8">
        <f t="shared" si="13"/>
        <v>3.1538225918067726E-3</v>
      </c>
      <c r="I874" s="6"/>
      <c r="J874" s="6"/>
      <c r="K874" s="6"/>
    </row>
    <row r="875" spans="2:11" ht="13.5" x14ac:dyDescent="0.35">
      <c r="B875" s="3">
        <v>43272</v>
      </c>
      <c r="C875" s="2">
        <v>31.8</v>
      </c>
      <c r="D875" s="2">
        <v>17.684999999999999</v>
      </c>
      <c r="E875" s="2">
        <v>1529</v>
      </c>
      <c r="F875" s="2"/>
      <c r="G875" s="5"/>
      <c r="H875" s="8">
        <f t="shared" si="13"/>
        <v>0</v>
      </c>
      <c r="I875" s="6"/>
      <c r="J875" s="6"/>
      <c r="K875" s="6"/>
    </row>
    <row r="876" spans="2:11" ht="13.5" x14ac:dyDescent="0.35">
      <c r="B876" s="3">
        <v>43273</v>
      </c>
      <c r="C876" s="2">
        <v>31.8</v>
      </c>
      <c r="D876" s="2">
        <v>17.684999999999999</v>
      </c>
      <c r="E876" s="2">
        <v>1647</v>
      </c>
      <c r="F876" s="2"/>
      <c r="G876" s="5"/>
      <c r="H876" s="8">
        <f t="shared" si="13"/>
        <v>0</v>
      </c>
      <c r="I876" s="6"/>
      <c r="J876" s="6"/>
      <c r="K876" s="6"/>
    </row>
    <row r="877" spans="2:11" ht="13.5" x14ac:dyDescent="0.35">
      <c r="B877" s="3">
        <v>43276</v>
      </c>
      <c r="C877" s="2">
        <v>31.8</v>
      </c>
      <c r="D877" s="2">
        <v>17.684999999999999</v>
      </c>
      <c r="E877" s="2">
        <v>3186</v>
      </c>
      <c r="F877" s="2"/>
      <c r="G877" s="5"/>
      <c r="H877" s="8">
        <f t="shared" si="13"/>
        <v>0</v>
      </c>
      <c r="I877" s="6"/>
      <c r="J877" s="6"/>
      <c r="K877" s="6"/>
    </row>
    <row r="878" spans="2:11" ht="13.5" x14ac:dyDescent="0.35">
      <c r="B878" s="3">
        <v>43277</v>
      </c>
      <c r="C878" s="2">
        <v>31.46</v>
      </c>
      <c r="D878" s="2">
        <v>17.495899999999999</v>
      </c>
      <c r="E878" s="2">
        <v>1435</v>
      </c>
      <c r="F878" s="2"/>
      <c r="G878" s="5"/>
      <c r="H878" s="8">
        <f t="shared" si="13"/>
        <v>-1.0692677410234653E-2</v>
      </c>
      <c r="I878" s="6"/>
      <c r="J878" s="6"/>
      <c r="K878" s="6"/>
    </row>
    <row r="879" spans="2:11" ht="13.5" x14ac:dyDescent="0.35">
      <c r="B879" s="3">
        <v>43278</v>
      </c>
      <c r="C879" s="2">
        <v>31.55</v>
      </c>
      <c r="D879" s="2">
        <v>17.545999999999999</v>
      </c>
      <c r="E879" s="2">
        <v>7174</v>
      </c>
      <c r="F879" s="2"/>
      <c r="G879" s="5"/>
      <c r="H879" s="8">
        <f t="shared" si="13"/>
        <v>2.8635280265662515E-3</v>
      </c>
      <c r="I879" s="6"/>
      <c r="J879" s="6"/>
      <c r="K879" s="6"/>
    </row>
    <row r="880" spans="2:11" ht="13.5" x14ac:dyDescent="0.35">
      <c r="B880" s="3">
        <v>43279</v>
      </c>
      <c r="C880" s="2">
        <v>30.5</v>
      </c>
      <c r="D880" s="2">
        <v>17.811699999999998</v>
      </c>
      <c r="E880" s="2">
        <v>21614</v>
      </c>
      <c r="F880" s="2"/>
      <c r="G880" s="5"/>
      <c r="H880" s="8">
        <f t="shared" si="13"/>
        <v>1.5143052547589134E-2</v>
      </c>
      <c r="I880" s="6"/>
      <c r="J880" s="6"/>
      <c r="K880" s="6"/>
    </row>
    <row r="881" spans="2:11" ht="13.5" x14ac:dyDescent="0.35">
      <c r="B881" s="3">
        <v>43280</v>
      </c>
      <c r="C881" s="2">
        <v>31.1</v>
      </c>
      <c r="D881" s="2">
        <v>18.162099999999999</v>
      </c>
      <c r="E881" s="2">
        <v>7432</v>
      </c>
      <c r="F881" s="2"/>
      <c r="G881" s="5"/>
      <c r="H881" s="8">
        <f t="shared" si="13"/>
        <v>1.9672462482525559E-2</v>
      </c>
      <c r="I881" s="6"/>
      <c r="J881" s="6"/>
      <c r="K881" s="6"/>
    </row>
    <row r="882" spans="2:11" ht="13.5" x14ac:dyDescent="0.35">
      <c r="B882" s="3">
        <v>43283</v>
      </c>
      <c r="C882" s="2">
        <v>31</v>
      </c>
      <c r="D882" s="2">
        <v>18.1037</v>
      </c>
      <c r="E882" s="2">
        <v>1169</v>
      </c>
      <c r="F882" s="2"/>
      <c r="G882" s="5"/>
      <c r="H882" s="8">
        <f t="shared" si="13"/>
        <v>-3.2154871958638537E-3</v>
      </c>
      <c r="I882" s="6"/>
      <c r="J882" s="6"/>
      <c r="K882" s="6"/>
    </row>
    <row r="883" spans="2:11" ht="13.5" x14ac:dyDescent="0.35">
      <c r="B883" s="3">
        <v>43284</v>
      </c>
      <c r="C883" s="2">
        <v>31.02</v>
      </c>
      <c r="D883" s="2">
        <v>18.115300000000001</v>
      </c>
      <c r="E883" s="2">
        <v>4241</v>
      </c>
      <c r="F883" s="2"/>
      <c r="G883" s="5"/>
      <c r="H883" s="8">
        <f t="shared" si="13"/>
        <v>6.4075299524414271E-4</v>
      </c>
      <c r="I883" s="6"/>
      <c r="J883" s="6"/>
      <c r="K883" s="6"/>
    </row>
    <row r="884" spans="2:11" ht="13.5" x14ac:dyDescent="0.35">
      <c r="B884" s="3">
        <v>43285</v>
      </c>
      <c r="C884" s="2">
        <v>31.2</v>
      </c>
      <c r="D884" s="2">
        <v>18.220500000000001</v>
      </c>
      <c r="E884" s="2">
        <v>5700</v>
      </c>
      <c r="F884" s="2"/>
      <c r="G884" s="5"/>
      <c r="H884" s="8">
        <f t="shared" si="13"/>
        <v>5.8072458087914608E-3</v>
      </c>
      <c r="I884" s="6"/>
      <c r="J884" s="6"/>
      <c r="K884" s="6"/>
    </row>
    <row r="885" spans="2:11" ht="13.5" x14ac:dyDescent="0.35">
      <c r="B885" s="3">
        <v>43286</v>
      </c>
      <c r="C885" s="2">
        <v>31.05</v>
      </c>
      <c r="D885" s="2">
        <v>18.132899999999999</v>
      </c>
      <c r="E885" s="2">
        <v>868</v>
      </c>
      <c r="F885" s="2"/>
      <c r="G885" s="5"/>
      <c r="H885" s="8">
        <f t="shared" si="13"/>
        <v>-4.8077714662057517E-3</v>
      </c>
      <c r="I885" s="6"/>
      <c r="J885" s="6"/>
      <c r="K885" s="6"/>
    </row>
    <row r="886" spans="2:11" ht="13.5" x14ac:dyDescent="0.35">
      <c r="B886" s="3">
        <v>43287</v>
      </c>
      <c r="C886" s="2">
        <v>30.88</v>
      </c>
      <c r="D886" s="2">
        <v>18.0336</v>
      </c>
      <c r="E886" s="2">
        <v>3383</v>
      </c>
      <c r="F886" s="2"/>
      <c r="G886" s="5"/>
      <c r="H886" s="8">
        <f t="shared" si="13"/>
        <v>-5.476233807057862E-3</v>
      </c>
      <c r="I886" s="6"/>
      <c r="J886" s="6"/>
      <c r="K886" s="6"/>
    </row>
    <row r="887" spans="2:11" ht="13.5" x14ac:dyDescent="0.35">
      <c r="B887" s="3">
        <v>43290</v>
      </c>
      <c r="C887" s="2">
        <v>30.4</v>
      </c>
      <c r="D887" s="2">
        <v>17.753299999999999</v>
      </c>
      <c r="E887" s="2">
        <v>6952</v>
      </c>
      <c r="F887" s="2"/>
      <c r="G887" s="5"/>
      <c r="H887" s="8">
        <f t="shared" si="13"/>
        <v>-1.5543208233519677E-2</v>
      </c>
      <c r="I887" s="6"/>
      <c r="J887" s="6"/>
      <c r="K887" s="6"/>
    </row>
    <row r="888" spans="2:11" ht="13.5" x14ac:dyDescent="0.35">
      <c r="B888" s="3">
        <v>43291</v>
      </c>
      <c r="C888" s="2">
        <v>30</v>
      </c>
      <c r="D888" s="2">
        <v>17.5197</v>
      </c>
      <c r="E888" s="2">
        <v>8193</v>
      </c>
      <c r="F888" s="2"/>
      <c r="G888" s="5"/>
      <c r="H888" s="8">
        <f t="shared" si="13"/>
        <v>-1.3158117082457862E-2</v>
      </c>
      <c r="I888" s="6"/>
      <c r="J888" s="6"/>
      <c r="K888" s="6"/>
    </row>
    <row r="889" spans="2:11" ht="13.5" x14ac:dyDescent="0.35">
      <c r="B889" s="3">
        <v>43292</v>
      </c>
      <c r="C889" s="2">
        <v>29.5</v>
      </c>
      <c r="D889" s="2">
        <v>17.227699999999999</v>
      </c>
      <c r="E889" s="2">
        <v>871</v>
      </c>
      <c r="F889" s="2"/>
      <c r="G889" s="5"/>
      <c r="H889" s="8">
        <f t="shared" si="13"/>
        <v>-1.6666952059681477E-2</v>
      </c>
      <c r="I889" s="6"/>
      <c r="J889" s="6"/>
      <c r="K889" s="6"/>
    </row>
    <row r="890" spans="2:11" ht="13.5" x14ac:dyDescent="0.35">
      <c r="B890" s="3">
        <v>43293</v>
      </c>
      <c r="C890" s="2">
        <v>29.5</v>
      </c>
      <c r="D890" s="2">
        <v>17.227699999999999</v>
      </c>
      <c r="E890" s="2">
        <v>4217</v>
      </c>
      <c r="F890" s="2"/>
      <c r="G890" s="5"/>
      <c r="H890" s="8">
        <f t="shared" si="13"/>
        <v>0</v>
      </c>
      <c r="I890" s="6"/>
      <c r="J890" s="6"/>
      <c r="K890" s="6"/>
    </row>
    <row r="891" spans="2:11" ht="13.5" x14ac:dyDescent="0.35">
      <c r="B891" s="3">
        <v>43294</v>
      </c>
      <c r="C891" s="2">
        <v>29.4</v>
      </c>
      <c r="D891" s="2">
        <v>17.1693</v>
      </c>
      <c r="E891" s="2">
        <v>243</v>
      </c>
      <c r="F891" s="2"/>
      <c r="G891" s="5"/>
      <c r="H891" s="8">
        <f t="shared" si="13"/>
        <v>-3.3898895383596707E-3</v>
      </c>
      <c r="I891" s="6"/>
      <c r="J891" s="6"/>
      <c r="K891" s="6"/>
    </row>
    <row r="892" spans="2:11" ht="13.5" x14ac:dyDescent="0.35">
      <c r="B892" s="3">
        <v>43297</v>
      </c>
      <c r="C892" s="2">
        <v>29.4</v>
      </c>
      <c r="D892" s="2">
        <v>17.1693</v>
      </c>
      <c r="E892" s="2">
        <v>8285</v>
      </c>
      <c r="F892" s="2"/>
      <c r="G892" s="5"/>
      <c r="H892" s="8">
        <f t="shared" si="13"/>
        <v>0</v>
      </c>
      <c r="I892" s="6"/>
      <c r="J892" s="6"/>
      <c r="K892" s="6"/>
    </row>
    <row r="893" spans="2:11" ht="13.5" x14ac:dyDescent="0.35">
      <c r="B893" s="3">
        <v>43298</v>
      </c>
      <c r="C893" s="2">
        <v>29</v>
      </c>
      <c r="D893" s="2">
        <v>16.935700000000001</v>
      </c>
      <c r="E893" s="2">
        <v>2490</v>
      </c>
      <c r="F893" s="2"/>
      <c r="G893" s="5"/>
      <c r="H893" s="8">
        <f t="shared" si="13"/>
        <v>-1.3605679905412518E-2</v>
      </c>
      <c r="I893" s="6"/>
      <c r="J893" s="6"/>
      <c r="K893" s="6"/>
    </row>
    <row r="894" spans="2:11" ht="13.5" x14ac:dyDescent="0.35">
      <c r="B894" s="3">
        <v>43299</v>
      </c>
      <c r="C894" s="2">
        <v>29.2</v>
      </c>
      <c r="D894" s="2">
        <v>17.052499999999998</v>
      </c>
      <c r="E894" s="2">
        <v>2897</v>
      </c>
      <c r="F894" s="2"/>
      <c r="G894" s="5"/>
      <c r="H894" s="8">
        <f t="shared" si="13"/>
        <v>6.8966738900664154E-3</v>
      </c>
      <c r="I894" s="6"/>
      <c r="J894" s="6"/>
      <c r="K894" s="6"/>
    </row>
    <row r="895" spans="2:11" ht="13.5" x14ac:dyDescent="0.35">
      <c r="B895" s="3">
        <v>43300</v>
      </c>
      <c r="C895" s="2">
        <v>28.02</v>
      </c>
      <c r="D895" s="2">
        <v>16.363399999999999</v>
      </c>
      <c r="E895" s="2">
        <v>6486</v>
      </c>
      <c r="F895" s="2"/>
      <c r="G895" s="5"/>
      <c r="H895" s="8">
        <f t="shared" si="13"/>
        <v>-4.0410496994575572E-2</v>
      </c>
      <c r="I895" s="6"/>
      <c r="J895" s="6"/>
      <c r="K895" s="6"/>
    </row>
    <row r="896" spans="2:11" ht="13.5" x14ac:dyDescent="0.35">
      <c r="B896" s="3">
        <v>43301</v>
      </c>
      <c r="C896" s="2">
        <v>27.99</v>
      </c>
      <c r="D896" s="2">
        <v>16.3459</v>
      </c>
      <c r="E896" s="2">
        <v>7533</v>
      </c>
      <c r="F896" s="2"/>
      <c r="G896" s="5"/>
      <c r="H896" s="8">
        <f t="shared" si="13"/>
        <v>-1.0694598921983387E-3</v>
      </c>
      <c r="I896" s="6"/>
      <c r="J896" s="6"/>
      <c r="K896" s="6"/>
    </row>
    <row r="897" spans="2:11" ht="13.5" x14ac:dyDescent="0.35">
      <c r="B897" s="3">
        <v>43304</v>
      </c>
      <c r="C897" s="2">
        <v>27.01</v>
      </c>
      <c r="D897" s="2">
        <v>15.7735</v>
      </c>
      <c r="E897" s="2">
        <v>12786</v>
      </c>
      <c r="F897" s="2"/>
      <c r="G897" s="5"/>
      <c r="H897" s="8">
        <f t="shared" si="13"/>
        <v>-3.5017955572957137E-2</v>
      </c>
      <c r="I897" s="6"/>
      <c r="J897" s="6"/>
      <c r="K897" s="6"/>
    </row>
    <row r="898" spans="2:11" ht="13.5" x14ac:dyDescent="0.35">
      <c r="B898" s="3">
        <v>43305</v>
      </c>
      <c r="C898" s="2">
        <v>28.2</v>
      </c>
      <c r="D898" s="2">
        <v>16.468499999999999</v>
      </c>
      <c r="E898" s="2">
        <v>3243</v>
      </c>
      <c r="F898" s="2"/>
      <c r="G898" s="5"/>
      <c r="H898" s="8">
        <f t="shared" si="13"/>
        <v>4.406124195644584E-2</v>
      </c>
      <c r="I898" s="6"/>
      <c r="J898" s="6"/>
      <c r="K898" s="6"/>
    </row>
    <row r="899" spans="2:11" ht="13.5" x14ac:dyDescent="0.35">
      <c r="B899" s="3">
        <v>43307</v>
      </c>
      <c r="C899" s="2">
        <v>28.73</v>
      </c>
      <c r="D899" s="2">
        <v>16.777999999999999</v>
      </c>
      <c r="E899" s="2">
        <v>4813</v>
      </c>
      <c r="F899" s="2"/>
      <c r="G899" s="5"/>
      <c r="H899" s="8">
        <f t="shared" si="13"/>
        <v>1.8793454170082272E-2</v>
      </c>
      <c r="I899" s="6"/>
      <c r="J899" s="6"/>
      <c r="K899" s="6"/>
    </row>
    <row r="900" spans="2:11" ht="13.5" x14ac:dyDescent="0.35">
      <c r="B900" s="3">
        <v>43308</v>
      </c>
      <c r="C900" s="2">
        <v>28.22</v>
      </c>
      <c r="D900" s="2">
        <v>16.4802</v>
      </c>
      <c r="E900" s="2">
        <v>6964</v>
      </c>
      <c r="F900" s="2"/>
      <c r="G900" s="5"/>
      <c r="H900" s="8">
        <f t="shared" si="13"/>
        <v>-1.7749433782333936E-2</v>
      </c>
      <c r="I900" s="6"/>
      <c r="J900" s="6"/>
      <c r="K900" s="6"/>
    </row>
    <row r="901" spans="2:11" ht="13.5" x14ac:dyDescent="0.35">
      <c r="B901" s="3">
        <v>43311</v>
      </c>
      <c r="C901" s="2">
        <v>27.59</v>
      </c>
      <c r="D901" s="2">
        <v>16.112300000000001</v>
      </c>
      <c r="E901" s="2">
        <v>6734</v>
      </c>
      <c r="F901" s="2"/>
      <c r="G901" s="5"/>
      <c r="H901" s="8">
        <f t="shared" si="13"/>
        <v>-2.2323758206817805E-2</v>
      </c>
      <c r="I901" s="6"/>
      <c r="J901" s="6"/>
      <c r="K901" s="6"/>
    </row>
    <row r="902" spans="2:11" ht="13.5" x14ac:dyDescent="0.35">
      <c r="B902" s="3">
        <v>43312</v>
      </c>
      <c r="C902" s="2">
        <v>27.5</v>
      </c>
      <c r="D902" s="2">
        <v>16.059699999999999</v>
      </c>
      <c r="E902" s="2">
        <v>20448</v>
      </c>
      <c r="F902" s="2"/>
      <c r="G902" s="5"/>
      <c r="H902" s="8">
        <f t="shared" si="13"/>
        <v>-3.2645866822242479E-3</v>
      </c>
      <c r="I902" s="6"/>
      <c r="J902" s="6"/>
      <c r="K902" s="6"/>
    </row>
    <row r="903" spans="2:11" ht="13.5" x14ac:dyDescent="0.35">
      <c r="B903" s="3">
        <v>43313</v>
      </c>
      <c r="C903" s="2">
        <v>26.65</v>
      </c>
      <c r="D903" s="2">
        <v>15.5633</v>
      </c>
      <c r="E903" s="2">
        <v>15986</v>
      </c>
      <c r="F903" s="2"/>
      <c r="G903" s="5"/>
      <c r="H903" s="8">
        <f t="shared" ref="H903:H966" si="14">(D903-D902)/D902</f>
        <v>-3.0909668300155017E-2</v>
      </c>
      <c r="I903" s="6"/>
      <c r="J903" s="6"/>
      <c r="K903" s="6"/>
    </row>
    <row r="904" spans="2:11" ht="13.5" x14ac:dyDescent="0.35">
      <c r="B904" s="3">
        <v>43314</v>
      </c>
      <c r="C904" s="2">
        <v>25.97</v>
      </c>
      <c r="D904" s="2">
        <v>15.1662</v>
      </c>
      <c r="E904" s="2">
        <v>31861</v>
      </c>
      <c r="F904" s="2"/>
      <c r="G904" s="5"/>
      <c r="H904" s="8">
        <f t="shared" si="14"/>
        <v>-2.5515154241067126E-2</v>
      </c>
      <c r="I904" s="6"/>
      <c r="J904" s="6"/>
      <c r="K904" s="6"/>
    </row>
    <row r="905" spans="2:11" ht="13.5" x14ac:dyDescent="0.35">
      <c r="B905" s="3">
        <v>43315</v>
      </c>
      <c r="C905" s="2">
        <v>25.9</v>
      </c>
      <c r="D905" s="2">
        <v>15.125299999999999</v>
      </c>
      <c r="E905" s="2">
        <v>10855</v>
      </c>
      <c r="F905" s="2"/>
      <c r="G905" s="5"/>
      <c r="H905" s="8">
        <f t="shared" si="14"/>
        <v>-2.6967862747425595E-3</v>
      </c>
      <c r="I905" s="6"/>
      <c r="J905" s="6"/>
      <c r="K905" s="6"/>
    </row>
    <row r="906" spans="2:11" ht="13.5" x14ac:dyDescent="0.35">
      <c r="B906" s="3">
        <v>43318</v>
      </c>
      <c r="C906" s="2">
        <v>25.5</v>
      </c>
      <c r="D906" s="2">
        <v>14.8917</v>
      </c>
      <c r="E906" s="2">
        <v>16657</v>
      </c>
      <c r="F906" s="2"/>
      <c r="G906" s="5"/>
      <c r="H906" s="8">
        <f t="shared" si="14"/>
        <v>-1.5444321765518644E-2</v>
      </c>
      <c r="I906" s="6"/>
      <c r="J906" s="6"/>
      <c r="K906" s="6"/>
    </row>
    <row r="907" spans="2:11" ht="13.5" x14ac:dyDescent="0.35">
      <c r="B907" s="3">
        <v>43319</v>
      </c>
      <c r="C907" s="2">
        <v>25.5</v>
      </c>
      <c r="D907" s="2">
        <v>14.8917</v>
      </c>
      <c r="E907" s="2">
        <v>7096</v>
      </c>
      <c r="F907" s="2"/>
      <c r="G907" s="5"/>
      <c r="H907" s="8">
        <f t="shared" si="14"/>
        <v>0</v>
      </c>
      <c r="I907" s="6"/>
      <c r="J907" s="6"/>
      <c r="K907" s="6"/>
    </row>
    <row r="908" spans="2:11" ht="13.5" x14ac:dyDescent="0.35">
      <c r="B908" s="3">
        <v>43320</v>
      </c>
      <c r="C908" s="2">
        <v>25.4</v>
      </c>
      <c r="D908" s="2">
        <v>14.833299999999999</v>
      </c>
      <c r="E908" s="2">
        <v>7620</v>
      </c>
      <c r="F908" s="2"/>
      <c r="G908" s="5"/>
      <c r="H908" s="8">
        <f t="shared" si="14"/>
        <v>-3.92164762921632E-3</v>
      </c>
      <c r="I908" s="6"/>
      <c r="J908" s="6"/>
      <c r="K908" s="6"/>
    </row>
    <row r="909" spans="2:11" ht="13.5" x14ac:dyDescent="0.35">
      <c r="B909" s="3">
        <v>43321</v>
      </c>
      <c r="C909" s="2">
        <v>26.02</v>
      </c>
      <c r="D909" s="2">
        <v>15.195399999999999</v>
      </c>
      <c r="E909" s="2">
        <v>32520</v>
      </c>
      <c r="F909" s="2"/>
      <c r="G909" s="5"/>
      <c r="H909" s="8">
        <f t="shared" si="14"/>
        <v>2.4411290811889457E-2</v>
      </c>
      <c r="I909" s="6"/>
      <c r="J909" s="6"/>
      <c r="K909" s="6"/>
    </row>
    <row r="910" spans="2:11" ht="13.5" x14ac:dyDescent="0.35">
      <c r="B910" s="3">
        <v>43322</v>
      </c>
      <c r="C910" s="2">
        <v>25.51</v>
      </c>
      <c r="D910" s="2">
        <v>14.897600000000001</v>
      </c>
      <c r="E910" s="2">
        <v>4168</v>
      </c>
      <c r="F910" s="2"/>
      <c r="G910" s="5"/>
      <c r="H910" s="8">
        <f t="shared" si="14"/>
        <v>-1.9598036247811756E-2</v>
      </c>
      <c r="I910" s="6"/>
      <c r="J910" s="6"/>
      <c r="K910" s="6"/>
    </row>
    <row r="911" spans="2:11" ht="13.5" x14ac:dyDescent="0.35">
      <c r="B911" s="3">
        <v>43326</v>
      </c>
      <c r="C911" s="2">
        <v>25.9</v>
      </c>
      <c r="D911" s="2">
        <v>15.125299999999999</v>
      </c>
      <c r="E911" s="2">
        <v>1207</v>
      </c>
      <c r="F911" s="2"/>
      <c r="G911" s="5"/>
      <c r="H911" s="8">
        <f t="shared" si="14"/>
        <v>1.5284341101922368E-2</v>
      </c>
      <c r="I911" s="6"/>
      <c r="J911" s="6"/>
      <c r="K911" s="6"/>
    </row>
    <row r="912" spans="2:11" ht="13.5" x14ac:dyDescent="0.35">
      <c r="B912" s="3">
        <v>43327</v>
      </c>
      <c r="C912" s="2">
        <v>25.51</v>
      </c>
      <c r="D912" s="2">
        <v>14.897600000000001</v>
      </c>
      <c r="E912" s="2">
        <v>2055</v>
      </c>
      <c r="F912" s="2"/>
      <c r="G912" s="5"/>
      <c r="H912" s="8">
        <f t="shared" si="14"/>
        <v>-1.5054246857913475E-2</v>
      </c>
      <c r="I912" s="6"/>
      <c r="J912" s="6"/>
      <c r="K912" s="6"/>
    </row>
    <row r="913" spans="2:11" ht="13.5" x14ac:dyDescent="0.35">
      <c r="B913" s="3">
        <v>43328</v>
      </c>
      <c r="C913" s="2">
        <v>25</v>
      </c>
      <c r="D913" s="2">
        <v>14.5997</v>
      </c>
      <c r="E913" s="2">
        <v>7940</v>
      </c>
      <c r="F913" s="2"/>
      <c r="G913" s="5"/>
      <c r="H913" s="8">
        <f t="shared" si="14"/>
        <v>-1.9996509504886711E-2</v>
      </c>
      <c r="I913" s="6"/>
      <c r="J913" s="6"/>
      <c r="K913" s="6"/>
    </row>
    <row r="914" spans="2:11" ht="13.5" x14ac:dyDescent="0.35">
      <c r="B914" s="3">
        <v>43329</v>
      </c>
      <c r="C914" s="2">
        <v>24.41</v>
      </c>
      <c r="D914" s="2">
        <v>14.2552</v>
      </c>
      <c r="E914" s="2">
        <v>6309</v>
      </c>
      <c r="F914" s="2"/>
      <c r="G914" s="5"/>
      <c r="H914" s="8">
        <f t="shared" si="14"/>
        <v>-2.359637526798496E-2</v>
      </c>
      <c r="I914" s="6"/>
      <c r="J914" s="6"/>
      <c r="K914" s="6"/>
    </row>
    <row r="915" spans="2:11" ht="13.5" x14ac:dyDescent="0.35">
      <c r="B915" s="3">
        <v>43332</v>
      </c>
      <c r="C915" s="2">
        <v>24.1</v>
      </c>
      <c r="D915" s="2">
        <v>14.0741</v>
      </c>
      <c r="E915" s="2">
        <v>3384</v>
      </c>
      <c r="F915" s="2"/>
      <c r="G915" s="5"/>
      <c r="H915" s="8">
        <f t="shared" si="14"/>
        <v>-1.270413603456989E-2</v>
      </c>
      <c r="I915" s="6"/>
      <c r="J915" s="6"/>
      <c r="K915" s="6"/>
    </row>
    <row r="916" spans="2:11" ht="13.5" x14ac:dyDescent="0.35">
      <c r="B916" s="3">
        <v>43335</v>
      </c>
      <c r="C916" s="2">
        <v>24.2</v>
      </c>
      <c r="D916" s="2">
        <v>14.1325</v>
      </c>
      <c r="E916" s="2">
        <v>3881</v>
      </c>
      <c r="F916" s="2"/>
      <c r="G916" s="5"/>
      <c r="H916" s="8">
        <f t="shared" si="14"/>
        <v>4.1494660404573416E-3</v>
      </c>
      <c r="I916" s="6"/>
      <c r="J916" s="6"/>
      <c r="K916" s="6"/>
    </row>
    <row r="917" spans="2:11" ht="13.5" x14ac:dyDescent="0.35">
      <c r="B917" s="3">
        <v>43336</v>
      </c>
      <c r="C917" s="2">
        <v>23.89</v>
      </c>
      <c r="D917" s="2">
        <v>13.951499999999999</v>
      </c>
      <c r="E917" s="2">
        <v>13914</v>
      </c>
      <c r="F917" s="2"/>
      <c r="G917" s="5"/>
      <c r="H917" s="8">
        <f t="shared" si="14"/>
        <v>-1.2807358924464952E-2</v>
      </c>
      <c r="I917" s="6"/>
      <c r="J917" s="6"/>
      <c r="K917" s="6"/>
    </row>
    <row r="918" spans="2:11" ht="13.5" x14ac:dyDescent="0.35">
      <c r="B918" s="3">
        <v>43339</v>
      </c>
      <c r="C918" s="2">
        <v>23.89</v>
      </c>
      <c r="D918" s="2">
        <v>13.951499999999999</v>
      </c>
      <c r="E918" s="2">
        <v>1104</v>
      </c>
      <c r="F918" s="2"/>
      <c r="G918" s="5"/>
      <c r="H918" s="8">
        <f t="shared" si="14"/>
        <v>0</v>
      </c>
      <c r="I918" s="6"/>
      <c r="J918" s="6"/>
      <c r="K918" s="6"/>
    </row>
    <row r="919" spans="2:11" ht="13.5" x14ac:dyDescent="0.35">
      <c r="B919" s="3">
        <v>43340</v>
      </c>
      <c r="C919" s="2">
        <v>23.79</v>
      </c>
      <c r="D919" s="2">
        <v>13.8931</v>
      </c>
      <c r="E919" s="2">
        <v>1347</v>
      </c>
      <c r="F919" s="2"/>
      <c r="G919" s="5"/>
      <c r="H919" s="8">
        <f t="shared" si="14"/>
        <v>-4.1859298283337919E-3</v>
      </c>
      <c r="I919" s="6"/>
      <c r="J919" s="6"/>
      <c r="K919" s="6"/>
    </row>
    <row r="920" spans="2:11" ht="13.5" x14ac:dyDescent="0.35">
      <c r="B920" s="3">
        <v>43341</v>
      </c>
      <c r="C920" s="2">
        <v>23.4</v>
      </c>
      <c r="D920" s="2">
        <v>13.6653</v>
      </c>
      <c r="E920" s="2">
        <v>6086</v>
      </c>
      <c r="F920" s="2"/>
      <c r="G920" s="5"/>
      <c r="H920" s="8">
        <f t="shared" si="14"/>
        <v>-1.6396628542226014E-2</v>
      </c>
      <c r="I920" s="6"/>
      <c r="J920" s="6"/>
      <c r="K920" s="6"/>
    </row>
    <row r="921" spans="2:11" ht="13.5" x14ac:dyDescent="0.35">
      <c r="B921" s="3">
        <v>43342</v>
      </c>
      <c r="C921" s="2">
        <v>23.35</v>
      </c>
      <c r="D921" s="2">
        <v>13.636100000000001</v>
      </c>
      <c r="E921" s="2">
        <v>1489</v>
      </c>
      <c r="F921" s="2"/>
      <c r="G921" s="5"/>
      <c r="H921" s="8">
        <f t="shared" si="14"/>
        <v>-2.1367990457581941E-3</v>
      </c>
      <c r="I921" s="6"/>
      <c r="J921" s="6"/>
      <c r="K921" s="6"/>
    </row>
    <row r="922" spans="2:11" ht="13.5" x14ac:dyDescent="0.35">
      <c r="B922" s="3">
        <v>43343</v>
      </c>
      <c r="C922" s="2">
        <v>22.7</v>
      </c>
      <c r="D922" s="2">
        <v>13.256600000000001</v>
      </c>
      <c r="E922" s="2">
        <v>9507</v>
      </c>
      <c r="F922" s="2"/>
      <c r="G922" s="5"/>
      <c r="H922" s="8">
        <f t="shared" si="14"/>
        <v>-2.7830538057069115E-2</v>
      </c>
      <c r="I922" s="6"/>
      <c r="J922" s="6"/>
      <c r="K922" s="6"/>
    </row>
    <row r="923" spans="2:11" ht="13.5" x14ac:dyDescent="0.35">
      <c r="B923" s="3">
        <v>43346</v>
      </c>
      <c r="C923" s="2">
        <v>22.7</v>
      </c>
      <c r="D923" s="2">
        <v>13.256600000000001</v>
      </c>
      <c r="E923" s="2">
        <v>18995</v>
      </c>
      <c r="F923" s="2"/>
      <c r="G923" s="5"/>
      <c r="H923" s="8">
        <f t="shared" si="14"/>
        <v>0</v>
      </c>
      <c r="I923" s="6"/>
      <c r="J923" s="6"/>
      <c r="K923" s="6"/>
    </row>
    <row r="924" spans="2:11" ht="13.5" x14ac:dyDescent="0.35">
      <c r="B924" s="3">
        <v>43347</v>
      </c>
      <c r="C924" s="2">
        <v>21.99</v>
      </c>
      <c r="D924" s="2">
        <v>12.841900000000001</v>
      </c>
      <c r="E924" s="2">
        <v>7730</v>
      </c>
      <c r="F924" s="2"/>
      <c r="G924" s="5"/>
      <c r="H924" s="8">
        <f t="shared" si="14"/>
        <v>-3.1282530965707635E-2</v>
      </c>
      <c r="I924" s="6"/>
      <c r="J924" s="6"/>
      <c r="K924" s="6"/>
    </row>
    <row r="925" spans="2:11" ht="13.5" x14ac:dyDescent="0.35">
      <c r="B925" s="3">
        <v>43348</v>
      </c>
      <c r="C925" s="2">
        <v>21.49</v>
      </c>
      <c r="D925" s="2">
        <v>12.549899999999999</v>
      </c>
      <c r="E925" s="2">
        <v>7018</v>
      </c>
      <c r="F925" s="2"/>
      <c r="G925" s="5"/>
      <c r="H925" s="8">
        <f t="shared" si="14"/>
        <v>-2.2738068354371359E-2</v>
      </c>
      <c r="I925" s="6"/>
      <c r="J925" s="6"/>
      <c r="K925" s="6"/>
    </row>
    <row r="926" spans="2:11" ht="13.5" x14ac:dyDescent="0.35">
      <c r="B926" s="3">
        <v>43349</v>
      </c>
      <c r="C926" s="2">
        <v>20.43</v>
      </c>
      <c r="D926" s="2">
        <v>11.930899999999999</v>
      </c>
      <c r="E926" s="2">
        <v>3138</v>
      </c>
      <c r="F926" s="2"/>
      <c r="G926" s="5"/>
      <c r="H926" s="8">
        <f t="shared" si="14"/>
        <v>-4.9323102176112944E-2</v>
      </c>
      <c r="I926" s="6"/>
      <c r="J926" s="6"/>
      <c r="K926" s="6"/>
    </row>
    <row r="927" spans="2:11" ht="13.5" x14ac:dyDescent="0.35">
      <c r="B927" s="3">
        <v>43350</v>
      </c>
      <c r="C927" s="2">
        <v>21.5</v>
      </c>
      <c r="D927" s="2">
        <v>12.5558</v>
      </c>
      <c r="E927" s="2">
        <v>26077</v>
      </c>
      <c r="F927" s="2"/>
      <c r="G927" s="5"/>
      <c r="H927" s="8">
        <f t="shared" si="14"/>
        <v>5.2376601932796377E-2</v>
      </c>
      <c r="I927" s="6"/>
      <c r="J927" s="6"/>
      <c r="K927" s="6"/>
    </row>
    <row r="928" spans="2:11" ht="13.5" x14ac:dyDescent="0.35">
      <c r="B928" s="3">
        <v>43353</v>
      </c>
      <c r="C928" s="2">
        <v>20.84</v>
      </c>
      <c r="D928" s="2">
        <v>12.170299999999999</v>
      </c>
      <c r="E928" s="2">
        <v>8776</v>
      </c>
      <c r="F928" s="2"/>
      <c r="G928" s="5"/>
      <c r="H928" s="8">
        <f t="shared" si="14"/>
        <v>-3.0702942066614666E-2</v>
      </c>
      <c r="I928" s="6"/>
      <c r="J928" s="6"/>
      <c r="K928" s="6"/>
    </row>
    <row r="929" spans="2:11" ht="13.5" x14ac:dyDescent="0.35">
      <c r="B929" s="3">
        <v>43355</v>
      </c>
      <c r="C929" s="2">
        <v>20.350000000000001</v>
      </c>
      <c r="D929" s="2">
        <v>11.8842</v>
      </c>
      <c r="E929" s="2">
        <v>2295</v>
      </c>
      <c r="F929" s="2"/>
      <c r="G929" s="5"/>
      <c r="H929" s="8">
        <f t="shared" si="14"/>
        <v>-2.3508048281472058E-2</v>
      </c>
      <c r="I929" s="6"/>
      <c r="J929" s="6"/>
      <c r="K929" s="6"/>
    </row>
    <row r="930" spans="2:11" ht="13.5" x14ac:dyDescent="0.35">
      <c r="B930" s="3">
        <v>43356</v>
      </c>
      <c r="C930" s="2">
        <v>20</v>
      </c>
      <c r="D930" s="2">
        <v>11.6798</v>
      </c>
      <c r="E930" s="2">
        <v>13273</v>
      </c>
      <c r="F930" s="2"/>
      <c r="G930" s="5"/>
      <c r="H930" s="8">
        <f t="shared" si="14"/>
        <v>-1.7199306642432785E-2</v>
      </c>
      <c r="I930" s="6"/>
      <c r="J930" s="6"/>
      <c r="K930" s="6"/>
    </row>
    <row r="931" spans="2:11" ht="13.5" x14ac:dyDescent="0.35">
      <c r="B931" s="3">
        <v>43357</v>
      </c>
      <c r="C931" s="2">
        <v>20.77</v>
      </c>
      <c r="D931" s="2">
        <v>12.1295</v>
      </c>
      <c r="E931" s="2">
        <v>10128</v>
      </c>
      <c r="F931" s="2"/>
      <c r="G931" s="5"/>
      <c r="H931" s="8">
        <f t="shared" si="14"/>
        <v>3.8502371615952324E-2</v>
      </c>
      <c r="I931" s="6"/>
      <c r="J931" s="6"/>
      <c r="K931" s="6"/>
    </row>
    <row r="932" spans="2:11" ht="13.5" x14ac:dyDescent="0.35">
      <c r="B932" s="3">
        <v>43360</v>
      </c>
      <c r="C932" s="2">
        <v>21.2</v>
      </c>
      <c r="D932" s="2">
        <v>12.380599999999999</v>
      </c>
      <c r="E932" s="2">
        <v>3610</v>
      </c>
      <c r="F932" s="2"/>
      <c r="G932" s="5"/>
      <c r="H932" s="8">
        <f t="shared" si="14"/>
        <v>2.0701595284224345E-2</v>
      </c>
      <c r="I932" s="6"/>
      <c r="J932" s="6"/>
      <c r="K932" s="6"/>
    </row>
    <row r="933" spans="2:11" ht="13.5" x14ac:dyDescent="0.35">
      <c r="B933" s="3">
        <v>43361</v>
      </c>
      <c r="C933" s="2">
        <v>22.49</v>
      </c>
      <c r="D933" s="2">
        <v>13.133900000000001</v>
      </c>
      <c r="E933" s="2">
        <v>10613</v>
      </c>
      <c r="F933" s="2"/>
      <c r="G933" s="5"/>
      <c r="H933" s="8">
        <f t="shared" si="14"/>
        <v>6.0845193286270555E-2</v>
      </c>
      <c r="I933" s="6"/>
      <c r="J933" s="6"/>
      <c r="K933" s="6"/>
    </row>
    <row r="934" spans="2:11" ht="13.5" x14ac:dyDescent="0.35">
      <c r="B934" s="3">
        <v>43362</v>
      </c>
      <c r="C934" s="2">
        <v>23.2</v>
      </c>
      <c r="D934" s="2">
        <v>13.548500000000001</v>
      </c>
      <c r="E934" s="2">
        <v>14358</v>
      </c>
      <c r="F934" s="2"/>
      <c r="G934" s="5"/>
      <c r="H934" s="8">
        <f t="shared" si="14"/>
        <v>3.1567165883705527E-2</v>
      </c>
      <c r="I934" s="6"/>
      <c r="J934" s="6"/>
      <c r="K934" s="6"/>
    </row>
    <row r="935" spans="2:11" ht="13.5" x14ac:dyDescent="0.35">
      <c r="B935" s="3">
        <v>43363</v>
      </c>
      <c r="C935" s="2">
        <v>22.5</v>
      </c>
      <c r="D935" s="2">
        <v>13.139799999999999</v>
      </c>
      <c r="E935" s="2">
        <v>2935</v>
      </c>
      <c r="F935" s="2"/>
      <c r="G935" s="5"/>
      <c r="H935" s="8">
        <f t="shared" si="14"/>
        <v>-3.0165701000110814E-2</v>
      </c>
      <c r="I935" s="6"/>
      <c r="J935" s="6"/>
      <c r="K935" s="6"/>
    </row>
    <row r="936" spans="2:11" ht="13.5" x14ac:dyDescent="0.35">
      <c r="B936" s="3">
        <v>43364</v>
      </c>
      <c r="C936" s="2">
        <v>22.3</v>
      </c>
      <c r="D936" s="2">
        <v>13.023</v>
      </c>
      <c r="E936" s="2">
        <v>1875</v>
      </c>
      <c r="F936" s="2"/>
      <c r="G936" s="5"/>
      <c r="H936" s="8">
        <f t="shared" si="14"/>
        <v>-8.889024186060638E-3</v>
      </c>
      <c r="I936" s="6"/>
      <c r="J936" s="6"/>
      <c r="K936" s="6"/>
    </row>
    <row r="937" spans="2:11" ht="13.5" x14ac:dyDescent="0.35">
      <c r="B937" s="3">
        <v>43367</v>
      </c>
      <c r="C937" s="2">
        <v>21.78</v>
      </c>
      <c r="D937" s="2">
        <v>12.7193</v>
      </c>
      <c r="E937" s="2">
        <v>1445</v>
      </c>
      <c r="F937" s="2"/>
      <c r="G937" s="5"/>
      <c r="H937" s="8">
        <f t="shared" si="14"/>
        <v>-2.3320279505490225E-2</v>
      </c>
      <c r="I937" s="6"/>
      <c r="J937" s="6"/>
      <c r="K937" s="6"/>
    </row>
    <row r="938" spans="2:11" ht="13.5" x14ac:dyDescent="0.35">
      <c r="B938" s="3">
        <v>43368</v>
      </c>
      <c r="C938" s="2">
        <v>21.5</v>
      </c>
      <c r="D938" s="2">
        <v>12.5558</v>
      </c>
      <c r="E938" s="2">
        <v>4214</v>
      </c>
      <c r="F938" s="2"/>
      <c r="G938" s="5"/>
      <c r="H938" s="8">
        <f t="shared" si="14"/>
        <v>-1.2854480985588897E-2</v>
      </c>
      <c r="I938" s="6"/>
      <c r="J938" s="6"/>
      <c r="K938" s="6"/>
    </row>
    <row r="939" spans="2:11" ht="13.5" x14ac:dyDescent="0.35">
      <c r="B939" s="3">
        <v>43369</v>
      </c>
      <c r="C939" s="2">
        <v>21.5</v>
      </c>
      <c r="D939" s="2">
        <v>12.5558</v>
      </c>
      <c r="E939" s="2">
        <v>2731</v>
      </c>
      <c r="F939" s="2"/>
      <c r="G939" s="5"/>
      <c r="H939" s="8">
        <f t="shared" si="14"/>
        <v>0</v>
      </c>
      <c r="I939" s="6"/>
      <c r="J939" s="6"/>
      <c r="K939" s="6"/>
    </row>
    <row r="940" spans="2:11" ht="13.5" x14ac:dyDescent="0.35">
      <c r="B940" s="3">
        <v>43370</v>
      </c>
      <c r="C940" s="2">
        <v>21.5</v>
      </c>
      <c r="D940" s="2">
        <v>12.5558</v>
      </c>
      <c r="E940" s="2">
        <v>611</v>
      </c>
      <c r="F940" s="2"/>
      <c r="G940" s="5"/>
      <c r="H940" s="8">
        <f t="shared" si="14"/>
        <v>0</v>
      </c>
      <c r="I940" s="6"/>
      <c r="J940" s="6"/>
      <c r="K940" s="6"/>
    </row>
    <row r="941" spans="2:11" ht="13.5" x14ac:dyDescent="0.35">
      <c r="B941" s="3">
        <v>43371</v>
      </c>
      <c r="C941" s="2">
        <v>21.2</v>
      </c>
      <c r="D941" s="2">
        <v>12.380599999999999</v>
      </c>
      <c r="E941" s="2">
        <v>1769</v>
      </c>
      <c r="F941" s="2"/>
      <c r="G941" s="5"/>
      <c r="H941" s="8">
        <f t="shared" si="14"/>
        <v>-1.3953710635722157E-2</v>
      </c>
      <c r="I941" s="6"/>
      <c r="J941" s="6"/>
      <c r="K941" s="6"/>
    </row>
    <row r="942" spans="2:11" ht="13.5" x14ac:dyDescent="0.35">
      <c r="B942" s="3">
        <v>43374</v>
      </c>
      <c r="C942" s="2">
        <v>21</v>
      </c>
      <c r="D942" s="2">
        <v>12.2638</v>
      </c>
      <c r="E942" s="2">
        <v>3718</v>
      </c>
      <c r="F942" s="2"/>
      <c r="G942" s="5"/>
      <c r="H942" s="8">
        <f t="shared" si="14"/>
        <v>-9.4341146632634584E-3</v>
      </c>
      <c r="I942" s="6"/>
      <c r="J942" s="6"/>
      <c r="K942" s="6"/>
    </row>
    <row r="943" spans="2:11" ht="13.5" x14ac:dyDescent="0.35">
      <c r="B943" s="3">
        <v>43375</v>
      </c>
      <c r="C943" s="2">
        <v>20.9</v>
      </c>
      <c r="D943" s="2">
        <v>12.205399999999999</v>
      </c>
      <c r="E943" s="2">
        <v>148372</v>
      </c>
      <c r="F943" s="2"/>
      <c r="G943" s="5"/>
      <c r="H943" s="8">
        <f t="shared" si="14"/>
        <v>-4.7619824198046829E-3</v>
      </c>
      <c r="I943" s="6"/>
      <c r="J943" s="6"/>
      <c r="K943" s="6"/>
    </row>
    <row r="944" spans="2:11" ht="13.5" x14ac:dyDescent="0.35">
      <c r="B944" s="3">
        <v>43376</v>
      </c>
      <c r="C944" s="2">
        <v>20.83</v>
      </c>
      <c r="D944" s="2">
        <v>12.1645</v>
      </c>
      <c r="E944" s="2">
        <v>8551</v>
      </c>
      <c r="F944" s="2"/>
      <c r="G944" s="5"/>
      <c r="H944" s="8">
        <f t="shared" si="14"/>
        <v>-3.3509757975976888E-3</v>
      </c>
      <c r="I944" s="6"/>
      <c r="J944" s="6"/>
      <c r="K944" s="6"/>
    </row>
    <row r="945" spans="2:11" ht="13.5" x14ac:dyDescent="0.35">
      <c r="B945" s="3">
        <v>43377</v>
      </c>
      <c r="C945" s="2">
        <v>20.83</v>
      </c>
      <c r="D945" s="2">
        <v>12.1645</v>
      </c>
      <c r="E945" s="2">
        <v>5291</v>
      </c>
      <c r="F945" s="2"/>
      <c r="G945" s="5"/>
      <c r="H945" s="8">
        <f t="shared" si="14"/>
        <v>0</v>
      </c>
      <c r="I945" s="6"/>
      <c r="J945" s="6"/>
      <c r="K945" s="6"/>
    </row>
    <row r="946" spans="2:11" ht="13.5" x14ac:dyDescent="0.35">
      <c r="B946" s="3">
        <v>43378</v>
      </c>
      <c r="C946" s="2">
        <v>21.6</v>
      </c>
      <c r="D946" s="2">
        <v>12.6142</v>
      </c>
      <c r="E946" s="2">
        <v>33875</v>
      </c>
      <c r="F946" s="2"/>
      <c r="G946" s="5"/>
      <c r="H946" s="8">
        <f t="shared" si="14"/>
        <v>3.6968227218545764E-2</v>
      </c>
      <c r="I946" s="6"/>
      <c r="J946" s="6"/>
      <c r="K946" s="6"/>
    </row>
    <row r="947" spans="2:11" ht="13.5" x14ac:dyDescent="0.35">
      <c r="B947" s="3">
        <v>43381</v>
      </c>
      <c r="C947" s="2">
        <v>21.9</v>
      </c>
      <c r="D947" s="2">
        <v>12.789400000000001</v>
      </c>
      <c r="E947" s="2">
        <v>5120</v>
      </c>
      <c r="F947" s="2"/>
      <c r="G947" s="5"/>
      <c r="H947" s="8">
        <f t="shared" si="14"/>
        <v>1.3889109099269097E-2</v>
      </c>
      <c r="I947" s="6"/>
      <c r="J947" s="6"/>
      <c r="K947" s="6"/>
    </row>
    <row r="948" spans="2:11" ht="13.5" x14ac:dyDescent="0.35">
      <c r="B948" s="3">
        <v>43382</v>
      </c>
      <c r="C948" s="2">
        <v>21.46</v>
      </c>
      <c r="D948" s="2">
        <v>12.532400000000001</v>
      </c>
      <c r="E948" s="2">
        <v>377</v>
      </c>
      <c r="F948" s="2"/>
      <c r="G948" s="5"/>
      <c r="H948" s="8">
        <f t="shared" si="14"/>
        <v>-2.0094765978075569E-2</v>
      </c>
      <c r="I948" s="6"/>
      <c r="J948" s="6"/>
      <c r="K948" s="6"/>
    </row>
    <row r="949" spans="2:11" ht="13.5" x14ac:dyDescent="0.35">
      <c r="B949" s="3">
        <v>43383</v>
      </c>
      <c r="C949" s="2">
        <v>21.25</v>
      </c>
      <c r="D949" s="2">
        <v>12.409800000000001</v>
      </c>
      <c r="E949" s="2">
        <v>2901</v>
      </c>
      <c r="F949" s="2"/>
      <c r="G949" s="5"/>
      <c r="H949" s="8">
        <f t="shared" si="14"/>
        <v>-9.7826433883374496E-3</v>
      </c>
      <c r="I949" s="6"/>
      <c r="J949" s="6"/>
      <c r="K949" s="6"/>
    </row>
    <row r="950" spans="2:11" ht="13.5" x14ac:dyDescent="0.35">
      <c r="B950" s="3">
        <v>43384</v>
      </c>
      <c r="C950" s="2">
        <v>20.8</v>
      </c>
      <c r="D950" s="2">
        <v>12.147</v>
      </c>
      <c r="E950" s="2">
        <v>7847</v>
      </c>
      <c r="F950" s="2"/>
      <c r="G950" s="5"/>
      <c r="H950" s="8">
        <f t="shared" si="14"/>
        <v>-2.117681187448632E-2</v>
      </c>
      <c r="I950" s="6"/>
      <c r="J950" s="6"/>
      <c r="K950" s="6"/>
    </row>
    <row r="951" spans="2:11" ht="13.5" x14ac:dyDescent="0.35">
      <c r="B951" s="3">
        <v>43385</v>
      </c>
      <c r="C951" s="2">
        <v>20.57</v>
      </c>
      <c r="D951" s="2">
        <v>12.012700000000001</v>
      </c>
      <c r="E951" s="2">
        <v>9432</v>
      </c>
      <c r="F951" s="2"/>
      <c r="G951" s="5"/>
      <c r="H951" s="8">
        <f t="shared" si="14"/>
        <v>-1.1056227875195493E-2</v>
      </c>
      <c r="I951" s="6"/>
      <c r="J951" s="6"/>
      <c r="K951" s="6"/>
    </row>
    <row r="952" spans="2:11" ht="13.5" x14ac:dyDescent="0.35">
      <c r="B952" s="3">
        <v>43389</v>
      </c>
      <c r="C952" s="2">
        <v>20.8</v>
      </c>
      <c r="D952" s="2">
        <v>12.147</v>
      </c>
      <c r="E952" s="2">
        <v>3798</v>
      </c>
      <c r="F952" s="2"/>
      <c r="G952" s="5"/>
      <c r="H952" s="8">
        <f t="shared" si="14"/>
        <v>1.1179834674968961E-2</v>
      </c>
      <c r="I952" s="6"/>
      <c r="J952" s="6"/>
      <c r="K952" s="6"/>
    </row>
    <row r="953" spans="2:11" ht="13.5" x14ac:dyDescent="0.35">
      <c r="B953" s="3">
        <v>43390</v>
      </c>
      <c r="C953" s="2">
        <v>20.48</v>
      </c>
      <c r="D953" s="2">
        <v>11.960100000000001</v>
      </c>
      <c r="E953" s="2">
        <v>6099</v>
      </c>
      <c r="F953" s="2"/>
      <c r="G953" s="5"/>
      <c r="H953" s="8">
        <f t="shared" si="14"/>
        <v>-1.5386515188935508E-2</v>
      </c>
      <c r="I953" s="6"/>
      <c r="J953" s="6"/>
      <c r="K953" s="6"/>
    </row>
    <row r="954" spans="2:11" ht="13.5" x14ac:dyDescent="0.35">
      <c r="B954" s="3">
        <v>43391</v>
      </c>
      <c r="C954" s="2">
        <v>20.2</v>
      </c>
      <c r="D954" s="2">
        <v>11.7966</v>
      </c>
      <c r="E954" s="2">
        <v>4418</v>
      </c>
      <c r="F954" s="2"/>
      <c r="G954" s="5"/>
      <c r="H954" s="8">
        <f t="shared" si="14"/>
        <v>-1.3670454260415955E-2</v>
      </c>
      <c r="I954" s="6"/>
      <c r="J954" s="6"/>
      <c r="K954" s="6"/>
    </row>
    <row r="955" spans="2:11" ht="13.5" x14ac:dyDescent="0.35">
      <c r="B955" s="3">
        <v>43392</v>
      </c>
      <c r="C955" s="2">
        <v>20.45</v>
      </c>
      <c r="D955" s="2">
        <v>11.942600000000001</v>
      </c>
      <c r="E955" s="2">
        <v>29834</v>
      </c>
      <c r="F955" s="2"/>
      <c r="G955" s="5"/>
      <c r="H955" s="8">
        <f t="shared" si="14"/>
        <v>1.2376447450960514E-2</v>
      </c>
      <c r="I955" s="6"/>
      <c r="J955" s="6"/>
      <c r="K955" s="6"/>
    </row>
    <row r="956" spans="2:11" ht="13.5" x14ac:dyDescent="0.35">
      <c r="B956" s="3">
        <v>43395</v>
      </c>
      <c r="C956" s="2">
        <v>20.350000000000001</v>
      </c>
      <c r="D956" s="2">
        <v>11.8842</v>
      </c>
      <c r="E956" s="2">
        <v>15067</v>
      </c>
      <c r="F956" s="2"/>
      <c r="G956" s="5"/>
      <c r="H956" s="8">
        <f t="shared" si="14"/>
        <v>-4.890057441428221E-3</v>
      </c>
      <c r="I956" s="6"/>
      <c r="J956" s="6"/>
      <c r="K956" s="6"/>
    </row>
    <row r="957" spans="2:11" ht="13.5" x14ac:dyDescent="0.35">
      <c r="B957" s="3">
        <v>43396</v>
      </c>
      <c r="C957" s="2">
        <v>19.899999999999999</v>
      </c>
      <c r="D957" s="2">
        <v>11.6214</v>
      </c>
      <c r="E957" s="2">
        <v>16007</v>
      </c>
      <c r="F957" s="2"/>
      <c r="G957" s="5"/>
      <c r="H957" s="8">
        <f t="shared" si="14"/>
        <v>-2.2113394254556502E-2</v>
      </c>
      <c r="I957" s="6"/>
      <c r="J957" s="6"/>
      <c r="K957" s="6"/>
    </row>
    <row r="958" spans="2:11" ht="13.5" x14ac:dyDescent="0.35">
      <c r="B958" s="3">
        <v>43397</v>
      </c>
      <c r="C958" s="2">
        <v>19.5</v>
      </c>
      <c r="D958" s="2">
        <v>11.3878</v>
      </c>
      <c r="E958" s="2">
        <v>17161</v>
      </c>
      <c r="F958" s="2"/>
      <c r="G958" s="5"/>
      <c r="H958" s="8">
        <f t="shared" si="14"/>
        <v>-2.0100848434784033E-2</v>
      </c>
      <c r="I958" s="6"/>
      <c r="J958" s="6"/>
      <c r="K958" s="6"/>
    </row>
    <row r="959" spans="2:11" ht="13.5" x14ac:dyDescent="0.35">
      <c r="B959" s="3">
        <v>43398</v>
      </c>
      <c r="C959" s="2">
        <v>19.5</v>
      </c>
      <c r="D959" s="2">
        <v>11.3878</v>
      </c>
      <c r="E959" s="2">
        <v>18742</v>
      </c>
      <c r="F959" s="2"/>
      <c r="G959" s="5"/>
      <c r="H959" s="8">
        <f t="shared" si="14"/>
        <v>0</v>
      </c>
      <c r="I959" s="6"/>
      <c r="J959" s="6"/>
      <c r="K959" s="6"/>
    </row>
    <row r="960" spans="2:11" ht="13.5" x14ac:dyDescent="0.35">
      <c r="B960" s="3">
        <v>43399</v>
      </c>
      <c r="C960" s="2">
        <v>19.399999999999999</v>
      </c>
      <c r="D960" s="2">
        <v>11.3294</v>
      </c>
      <c r="E960" s="2">
        <v>819</v>
      </c>
      <c r="F960" s="2"/>
      <c r="G960" s="5"/>
      <c r="H960" s="8">
        <f t="shared" si="14"/>
        <v>-5.1282951931014486E-3</v>
      </c>
      <c r="I960" s="6"/>
      <c r="J960" s="6"/>
      <c r="K960" s="6"/>
    </row>
    <row r="961" spans="2:11" ht="13.5" x14ac:dyDescent="0.35">
      <c r="B961" s="3">
        <v>43402</v>
      </c>
      <c r="C961" s="2">
        <v>19</v>
      </c>
      <c r="D961" s="2">
        <v>11.095800000000001</v>
      </c>
      <c r="E961" s="2">
        <v>7692</v>
      </c>
      <c r="F961" s="2"/>
      <c r="G961" s="5"/>
      <c r="H961" s="8">
        <f t="shared" si="14"/>
        <v>-2.0618920684237395E-2</v>
      </c>
      <c r="I961" s="6"/>
      <c r="J961" s="6"/>
      <c r="K961" s="6"/>
    </row>
    <row r="962" spans="2:11" ht="13.5" x14ac:dyDescent="0.35">
      <c r="B962" s="3">
        <v>43403</v>
      </c>
      <c r="C962" s="2">
        <v>18.87</v>
      </c>
      <c r="D962" s="2">
        <v>11.0199</v>
      </c>
      <c r="E962" s="2">
        <v>31337</v>
      </c>
      <c r="F962" s="2"/>
      <c r="G962" s="5"/>
      <c r="H962" s="8">
        <f t="shared" si="14"/>
        <v>-6.8404261071757545E-3</v>
      </c>
      <c r="I962" s="6"/>
      <c r="J962" s="6"/>
      <c r="K962" s="6"/>
    </row>
    <row r="963" spans="2:11" ht="13.5" x14ac:dyDescent="0.35">
      <c r="B963" s="3">
        <v>43404</v>
      </c>
      <c r="C963" s="2">
        <v>18.98</v>
      </c>
      <c r="D963" s="2">
        <v>11.084099999999999</v>
      </c>
      <c r="E963" s="2">
        <v>938</v>
      </c>
      <c r="F963" s="2"/>
      <c r="G963" s="5"/>
      <c r="H963" s="8">
        <f t="shared" si="14"/>
        <v>5.8258241907820935E-3</v>
      </c>
      <c r="I963" s="6"/>
      <c r="J963" s="6"/>
      <c r="K963" s="6"/>
    </row>
    <row r="964" spans="2:11" ht="13.5" x14ac:dyDescent="0.35">
      <c r="B964" s="3">
        <v>43405</v>
      </c>
      <c r="C964" s="2">
        <v>19.3</v>
      </c>
      <c r="D964" s="2">
        <v>11.271000000000001</v>
      </c>
      <c r="E964" s="2">
        <v>2047</v>
      </c>
      <c r="F964" s="2"/>
      <c r="G964" s="5"/>
      <c r="H964" s="8">
        <f t="shared" si="14"/>
        <v>1.6861991501339883E-2</v>
      </c>
      <c r="I964" s="6"/>
      <c r="J964" s="6"/>
      <c r="K964" s="6"/>
    </row>
    <row r="965" spans="2:11" ht="13.5" x14ac:dyDescent="0.35">
      <c r="B965" s="3">
        <v>43406</v>
      </c>
      <c r="C965" s="2">
        <v>18.8</v>
      </c>
      <c r="D965" s="2">
        <v>10.978999999999999</v>
      </c>
      <c r="E965" s="2">
        <v>2678</v>
      </c>
      <c r="F965" s="2"/>
      <c r="G965" s="5"/>
      <c r="H965" s="8">
        <f t="shared" si="14"/>
        <v>-2.5907195457368606E-2</v>
      </c>
      <c r="I965" s="6"/>
      <c r="J965" s="6"/>
      <c r="K965" s="6"/>
    </row>
    <row r="966" spans="2:11" ht="13.5" x14ac:dyDescent="0.35">
      <c r="B966" s="3">
        <v>43409</v>
      </c>
      <c r="C966" s="2">
        <v>19.36</v>
      </c>
      <c r="D966" s="2">
        <v>11.305999999999999</v>
      </c>
      <c r="E966" s="2">
        <v>7047</v>
      </c>
      <c r="F966" s="2"/>
      <c r="G966" s="5"/>
      <c r="H966" s="8">
        <f t="shared" si="14"/>
        <v>2.9784133345477727E-2</v>
      </c>
      <c r="I966" s="6"/>
      <c r="J966" s="6"/>
      <c r="K966" s="6"/>
    </row>
    <row r="967" spans="2:11" ht="13.5" x14ac:dyDescent="0.35">
      <c r="B967" s="3">
        <v>43410</v>
      </c>
      <c r="C967" s="2">
        <v>20.25</v>
      </c>
      <c r="D967" s="2">
        <v>11.825799999999999</v>
      </c>
      <c r="E967" s="2">
        <v>7466</v>
      </c>
      <c r="F967" s="2"/>
      <c r="G967" s="5"/>
      <c r="H967" s="8">
        <f t="shared" ref="H967:H1030" si="15">(D967-D966)/D966</f>
        <v>4.5975588183265532E-2</v>
      </c>
      <c r="I967" s="6"/>
      <c r="J967" s="6"/>
      <c r="K967" s="6"/>
    </row>
    <row r="968" spans="2:11" ht="13.5" x14ac:dyDescent="0.35">
      <c r="B968" s="3">
        <v>43411</v>
      </c>
      <c r="C968" s="2">
        <v>19.96</v>
      </c>
      <c r="D968" s="2">
        <v>11.6564</v>
      </c>
      <c r="E968" s="2">
        <v>14584</v>
      </c>
      <c r="F968" s="2"/>
      <c r="G968" s="5"/>
      <c r="H968" s="8">
        <f t="shared" si="15"/>
        <v>-1.4324612288386373E-2</v>
      </c>
      <c r="I968" s="6"/>
      <c r="J968" s="6"/>
      <c r="K968" s="6"/>
    </row>
    <row r="969" spans="2:11" ht="13.5" x14ac:dyDescent="0.35">
      <c r="B969" s="3">
        <v>43412</v>
      </c>
      <c r="C969" s="2">
        <v>19.8</v>
      </c>
      <c r="D969" s="2">
        <v>11.563000000000001</v>
      </c>
      <c r="E969" s="2">
        <v>283</v>
      </c>
      <c r="F969" s="2"/>
      <c r="G969" s="5"/>
      <c r="H969" s="8">
        <f t="shared" si="15"/>
        <v>-8.0127655193712507E-3</v>
      </c>
      <c r="I969" s="6"/>
      <c r="J969" s="6"/>
      <c r="K969" s="6"/>
    </row>
    <row r="970" spans="2:11" ht="13.5" x14ac:dyDescent="0.35">
      <c r="B970" s="3">
        <v>43413</v>
      </c>
      <c r="C970" s="2">
        <v>19.7</v>
      </c>
      <c r="D970" s="2">
        <v>11.5046</v>
      </c>
      <c r="E970" s="2">
        <v>1686</v>
      </c>
      <c r="F970" s="2"/>
      <c r="G970" s="5"/>
      <c r="H970" s="8">
        <f t="shared" si="15"/>
        <v>-5.0505924068148982E-3</v>
      </c>
      <c r="I970" s="6"/>
      <c r="J970" s="6"/>
      <c r="K970" s="6"/>
    </row>
    <row r="971" spans="2:11" ht="13.5" x14ac:dyDescent="0.35">
      <c r="B971" s="3">
        <v>43416</v>
      </c>
      <c r="C971" s="2">
        <v>19.8</v>
      </c>
      <c r="D971" s="2">
        <v>11.563000000000001</v>
      </c>
      <c r="E971" s="2">
        <v>4491</v>
      </c>
      <c r="F971" s="2"/>
      <c r="G971" s="5"/>
      <c r="H971" s="8">
        <f t="shared" si="15"/>
        <v>5.07623037741431E-3</v>
      </c>
      <c r="I971" s="6"/>
      <c r="J971" s="6"/>
      <c r="K971" s="6"/>
    </row>
    <row r="972" spans="2:11" ht="13.5" x14ac:dyDescent="0.35">
      <c r="B972" s="3">
        <v>43417</v>
      </c>
      <c r="C972" s="2">
        <v>19.98</v>
      </c>
      <c r="D972" s="2">
        <v>11.668100000000001</v>
      </c>
      <c r="E972" s="2">
        <v>5538</v>
      </c>
      <c r="F972" s="2"/>
      <c r="G972" s="5"/>
      <c r="H972" s="8">
        <f t="shared" si="15"/>
        <v>9.0893366773328876E-3</v>
      </c>
      <c r="I972" s="6"/>
      <c r="J972" s="6"/>
      <c r="K972" s="6"/>
    </row>
    <row r="973" spans="2:11" ht="13.5" x14ac:dyDescent="0.35">
      <c r="B973" s="3">
        <v>43418</v>
      </c>
      <c r="C973" s="2">
        <v>19.8</v>
      </c>
      <c r="D973" s="2">
        <v>11.563000000000001</v>
      </c>
      <c r="E973" s="2">
        <v>2869</v>
      </c>
      <c r="F973" s="2"/>
      <c r="G973" s="5"/>
      <c r="H973" s="8">
        <f t="shared" si="15"/>
        <v>-9.007464797182077E-3</v>
      </c>
      <c r="I973" s="6"/>
      <c r="J973" s="6"/>
      <c r="K973" s="6"/>
    </row>
    <row r="974" spans="2:11" ht="13.5" x14ac:dyDescent="0.35">
      <c r="B974" s="3">
        <v>43419</v>
      </c>
      <c r="C974" s="2">
        <v>19.399999999999999</v>
      </c>
      <c r="D974" s="2">
        <v>11.3294</v>
      </c>
      <c r="E974" s="2">
        <v>2841</v>
      </c>
      <c r="F974" s="2"/>
      <c r="G974" s="5"/>
      <c r="H974" s="8">
        <f t="shared" si="15"/>
        <v>-2.020236962725944E-2</v>
      </c>
      <c r="I974" s="6"/>
      <c r="J974" s="6"/>
      <c r="K974" s="6"/>
    </row>
    <row r="975" spans="2:11" ht="13.5" x14ac:dyDescent="0.35">
      <c r="B975" s="3">
        <v>43420</v>
      </c>
      <c r="C975" s="2">
        <v>19</v>
      </c>
      <c r="D975" s="2">
        <v>11.095800000000001</v>
      </c>
      <c r="E975" s="2">
        <v>2236</v>
      </c>
      <c r="F975" s="2"/>
      <c r="G975" s="5"/>
      <c r="H975" s="8">
        <f t="shared" si="15"/>
        <v>-2.0618920684237395E-2</v>
      </c>
      <c r="I975" s="6"/>
      <c r="J975" s="6"/>
      <c r="K975" s="6"/>
    </row>
    <row r="976" spans="2:11" ht="13.5" x14ac:dyDescent="0.35">
      <c r="B976" s="3">
        <v>43423</v>
      </c>
      <c r="C976" s="2">
        <v>19</v>
      </c>
      <c r="D976" s="2">
        <v>11.095800000000001</v>
      </c>
      <c r="E976" s="2">
        <v>1391</v>
      </c>
      <c r="F976" s="2"/>
      <c r="G976" s="5"/>
      <c r="H976" s="8">
        <f t="shared" si="15"/>
        <v>0</v>
      </c>
      <c r="I976" s="6"/>
      <c r="J976" s="6"/>
      <c r="K976" s="6"/>
    </row>
    <row r="977" spans="2:11" ht="13.5" x14ac:dyDescent="0.35">
      <c r="B977" s="3">
        <v>43425</v>
      </c>
      <c r="C977" s="2">
        <v>18.98</v>
      </c>
      <c r="D977" s="2">
        <v>11.084099999999999</v>
      </c>
      <c r="E977" s="2">
        <v>3631</v>
      </c>
      <c r="F977" s="2"/>
      <c r="G977" s="5"/>
      <c r="H977" s="8">
        <f t="shared" si="15"/>
        <v>-1.0544530362841032E-3</v>
      </c>
      <c r="I977" s="6"/>
      <c r="J977" s="6"/>
      <c r="K977" s="6"/>
    </row>
    <row r="978" spans="2:11" ht="13.5" x14ac:dyDescent="0.35">
      <c r="B978" s="3">
        <v>43426</v>
      </c>
      <c r="C978" s="2">
        <v>18.899999999999999</v>
      </c>
      <c r="D978" s="2">
        <v>11.0374</v>
      </c>
      <c r="E978" s="2">
        <v>2404</v>
      </c>
      <c r="F978" s="2"/>
      <c r="G978" s="5"/>
      <c r="H978" s="8">
        <f t="shared" si="15"/>
        <v>-4.21324239225553E-3</v>
      </c>
      <c r="I978" s="6"/>
      <c r="J978" s="6"/>
      <c r="K978" s="6"/>
    </row>
    <row r="979" spans="2:11" ht="13.5" x14ac:dyDescent="0.35">
      <c r="B979" s="3">
        <v>43427</v>
      </c>
      <c r="C979" s="2">
        <v>18.78</v>
      </c>
      <c r="D979" s="2">
        <v>10.9673</v>
      </c>
      <c r="E979" s="2">
        <v>837</v>
      </c>
      <c r="F979" s="2"/>
      <c r="G979" s="5"/>
      <c r="H979" s="8">
        <f t="shared" si="15"/>
        <v>-6.3511334191023294E-3</v>
      </c>
      <c r="I979" s="6"/>
      <c r="J979" s="6"/>
      <c r="K979" s="6"/>
    </row>
    <row r="980" spans="2:11" ht="13.5" x14ac:dyDescent="0.35">
      <c r="B980" s="3">
        <v>43430</v>
      </c>
      <c r="C980" s="2">
        <v>18.78</v>
      </c>
      <c r="D980" s="2">
        <v>10.9673</v>
      </c>
      <c r="E980" s="2">
        <v>5443</v>
      </c>
      <c r="F980" s="2"/>
      <c r="G980" s="5"/>
      <c r="H980" s="8">
        <f t="shared" si="15"/>
        <v>0</v>
      </c>
      <c r="I980" s="6"/>
      <c r="J980" s="6"/>
      <c r="K980" s="6"/>
    </row>
    <row r="981" spans="2:11" ht="13.5" x14ac:dyDescent="0.35">
      <c r="B981" s="3">
        <v>43431</v>
      </c>
      <c r="C981" s="2">
        <v>18.5</v>
      </c>
      <c r="D981" s="2">
        <v>10.803800000000001</v>
      </c>
      <c r="E981" s="2">
        <v>7505</v>
      </c>
      <c r="F981" s="2"/>
      <c r="G981" s="5"/>
      <c r="H981" s="8">
        <f t="shared" si="15"/>
        <v>-1.4907953644014397E-2</v>
      </c>
      <c r="I981" s="6"/>
      <c r="J981" s="6"/>
      <c r="K981" s="6"/>
    </row>
    <row r="982" spans="2:11" ht="13.5" x14ac:dyDescent="0.35">
      <c r="B982" s="3">
        <v>43432</v>
      </c>
      <c r="C982" s="2">
        <v>18.010000000000002</v>
      </c>
      <c r="D982" s="2">
        <v>10.5176</v>
      </c>
      <c r="E982" s="2">
        <v>7318</v>
      </c>
      <c r="F982" s="2"/>
      <c r="G982" s="5"/>
      <c r="H982" s="8">
        <f t="shared" si="15"/>
        <v>-2.6490679205464825E-2</v>
      </c>
      <c r="I982" s="6"/>
      <c r="J982" s="6"/>
      <c r="K982" s="6"/>
    </row>
    <row r="983" spans="2:11" ht="13.5" x14ac:dyDescent="0.35">
      <c r="B983" s="3">
        <v>43433</v>
      </c>
      <c r="C983" s="2">
        <v>18.100000000000001</v>
      </c>
      <c r="D983" s="2">
        <v>10.5702</v>
      </c>
      <c r="E983" s="2">
        <v>6658</v>
      </c>
      <c r="F983" s="2"/>
      <c r="G983" s="5"/>
      <c r="H983" s="8">
        <f t="shared" si="15"/>
        <v>5.0011409447022117E-3</v>
      </c>
      <c r="I983" s="6"/>
      <c r="J983" s="6"/>
      <c r="K983" s="6"/>
    </row>
    <row r="984" spans="2:11" ht="13.5" x14ac:dyDescent="0.35">
      <c r="B984" s="3">
        <v>43434</v>
      </c>
      <c r="C984" s="2">
        <v>18.36</v>
      </c>
      <c r="D984" s="2">
        <v>10.722</v>
      </c>
      <c r="E984" s="2">
        <v>5892</v>
      </c>
      <c r="F984" s="2"/>
      <c r="G984" s="5"/>
      <c r="H984" s="8">
        <f t="shared" si="15"/>
        <v>1.4361128455469122E-2</v>
      </c>
      <c r="I984" s="6"/>
      <c r="J984" s="6"/>
      <c r="K984" s="6"/>
    </row>
    <row r="985" spans="2:11" ht="13.5" x14ac:dyDescent="0.35">
      <c r="B985" s="3">
        <v>43437</v>
      </c>
      <c r="C985" s="2">
        <v>18.8</v>
      </c>
      <c r="D985" s="2">
        <v>10.978999999999999</v>
      </c>
      <c r="E985" s="2">
        <v>5647</v>
      </c>
      <c r="F985" s="2"/>
      <c r="G985" s="5"/>
      <c r="H985" s="8">
        <f t="shared" si="15"/>
        <v>2.3969408692408104E-2</v>
      </c>
      <c r="I985" s="6"/>
      <c r="J985" s="6"/>
      <c r="K985" s="6"/>
    </row>
    <row r="986" spans="2:11" ht="13.5" x14ac:dyDescent="0.35">
      <c r="B986" s="3">
        <v>43438</v>
      </c>
      <c r="C986" s="2">
        <v>18.8</v>
      </c>
      <c r="D986" s="2">
        <v>10.978999999999999</v>
      </c>
      <c r="E986" s="2">
        <v>2551</v>
      </c>
      <c r="F986" s="2"/>
      <c r="G986" s="5"/>
      <c r="H986" s="8">
        <f t="shared" si="15"/>
        <v>0</v>
      </c>
      <c r="I986" s="6"/>
      <c r="J986" s="6"/>
      <c r="K986" s="6"/>
    </row>
    <row r="987" spans="2:11" ht="13.5" x14ac:dyDescent="0.35">
      <c r="B987" s="3">
        <v>43439</v>
      </c>
      <c r="C987" s="2">
        <v>18.78</v>
      </c>
      <c r="D987" s="2">
        <v>10.9673</v>
      </c>
      <c r="E987" s="2">
        <v>1182</v>
      </c>
      <c r="F987" s="2"/>
      <c r="G987" s="5"/>
      <c r="H987" s="8">
        <f t="shared" si="15"/>
        <v>-1.0656708261225412E-3</v>
      </c>
      <c r="I987" s="6"/>
      <c r="J987" s="6"/>
      <c r="K987" s="6"/>
    </row>
    <row r="988" spans="2:11" ht="13.5" x14ac:dyDescent="0.35">
      <c r="B988" s="3">
        <v>43440</v>
      </c>
      <c r="C988" s="2">
        <v>18.8</v>
      </c>
      <c r="D988" s="2">
        <v>10.978999999999999</v>
      </c>
      <c r="E988" s="2">
        <v>2955</v>
      </c>
      <c r="F988" s="2"/>
      <c r="G988" s="5"/>
      <c r="H988" s="8">
        <f t="shared" si="15"/>
        <v>1.0668076919569426E-3</v>
      </c>
      <c r="I988" s="6"/>
      <c r="J988" s="6"/>
      <c r="K988" s="6"/>
    </row>
    <row r="989" spans="2:11" ht="13.5" x14ac:dyDescent="0.35">
      <c r="B989" s="3">
        <v>43441</v>
      </c>
      <c r="C989" s="2">
        <v>18.8</v>
      </c>
      <c r="D989" s="2">
        <v>10.978999999999999</v>
      </c>
      <c r="E989" s="2">
        <v>776</v>
      </c>
      <c r="F989" s="2"/>
      <c r="G989" s="5"/>
      <c r="H989" s="8">
        <f t="shared" si="15"/>
        <v>0</v>
      </c>
      <c r="I989" s="6"/>
      <c r="J989" s="6"/>
      <c r="K989" s="6"/>
    </row>
    <row r="990" spans="2:11" ht="13.5" x14ac:dyDescent="0.35">
      <c r="B990" s="3">
        <v>43444</v>
      </c>
      <c r="C990" s="2">
        <v>18.47</v>
      </c>
      <c r="D990" s="2">
        <v>10.786300000000001</v>
      </c>
      <c r="E990" s="2">
        <v>690</v>
      </c>
      <c r="F990" s="2"/>
      <c r="G990" s="5"/>
      <c r="H990" s="8">
        <f t="shared" si="15"/>
        <v>-1.7551689589215644E-2</v>
      </c>
      <c r="I990" s="6"/>
      <c r="J990" s="6"/>
      <c r="K990" s="6"/>
    </row>
    <row r="991" spans="2:11" ht="13.5" x14ac:dyDescent="0.35">
      <c r="B991" s="3">
        <v>43445</v>
      </c>
      <c r="C991" s="2">
        <v>18.489999999999998</v>
      </c>
      <c r="D991" s="2">
        <v>10.798</v>
      </c>
      <c r="E991" s="2">
        <v>143</v>
      </c>
      <c r="F991" s="2"/>
      <c r="G991" s="5"/>
      <c r="H991" s="8">
        <f t="shared" si="15"/>
        <v>1.0847093071766386E-3</v>
      </c>
      <c r="I991" s="6"/>
      <c r="J991" s="6"/>
      <c r="K991" s="6"/>
    </row>
    <row r="992" spans="2:11" ht="13.5" x14ac:dyDescent="0.35">
      <c r="B992" s="3">
        <v>43446</v>
      </c>
      <c r="C992" s="2">
        <v>17.940000000000001</v>
      </c>
      <c r="D992" s="2">
        <v>10.476800000000001</v>
      </c>
      <c r="E992" s="2">
        <v>9228</v>
      </c>
      <c r="F992" s="2"/>
      <c r="G992" s="5"/>
      <c r="H992" s="8">
        <f t="shared" si="15"/>
        <v>-2.9746249305426863E-2</v>
      </c>
      <c r="I992" s="6"/>
      <c r="J992" s="6"/>
      <c r="K992" s="6"/>
    </row>
    <row r="993" spans="2:11" ht="13.5" x14ac:dyDescent="0.35">
      <c r="B993" s="3">
        <v>43447</v>
      </c>
      <c r="C993" s="2">
        <v>18.29</v>
      </c>
      <c r="D993" s="2">
        <v>10.6812</v>
      </c>
      <c r="E993" s="2">
        <v>9227</v>
      </c>
      <c r="F993" s="2"/>
      <c r="G993" s="5"/>
      <c r="H993" s="8">
        <f t="shared" si="15"/>
        <v>1.9509773976786774E-2</v>
      </c>
      <c r="I993" s="6"/>
      <c r="J993" s="6"/>
      <c r="K993" s="6"/>
    </row>
    <row r="994" spans="2:11" ht="13.5" x14ac:dyDescent="0.35">
      <c r="B994" s="3">
        <v>43448</v>
      </c>
      <c r="C994" s="2">
        <v>18.3</v>
      </c>
      <c r="D994" s="2">
        <v>10.686999999999999</v>
      </c>
      <c r="E994" s="2">
        <v>4780</v>
      </c>
      <c r="F994" s="2"/>
      <c r="G994" s="5"/>
      <c r="H994" s="8">
        <f t="shared" si="15"/>
        <v>5.4301014867233239E-4</v>
      </c>
      <c r="I994" s="6"/>
      <c r="J994" s="6"/>
      <c r="K994" s="6"/>
    </row>
    <row r="995" spans="2:11" ht="13.5" x14ac:dyDescent="0.35">
      <c r="B995" s="3">
        <v>43451</v>
      </c>
      <c r="C995" s="2">
        <v>18</v>
      </c>
      <c r="D995" s="2">
        <v>10.511799999999999</v>
      </c>
      <c r="E995" s="2">
        <v>28764</v>
      </c>
      <c r="F995" s="2"/>
      <c r="G995" s="5"/>
      <c r="H995" s="8">
        <f t="shared" si="15"/>
        <v>-1.6393749415177343E-2</v>
      </c>
      <c r="I995" s="6"/>
      <c r="J995" s="6"/>
      <c r="K995" s="6"/>
    </row>
    <row r="996" spans="2:11" ht="13.5" x14ac:dyDescent="0.35">
      <c r="B996" s="3">
        <v>43452</v>
      </c>
      <c r="C996" s="2">
        <v>18.45</v>
      </c>
      <c r="D996" s="2">
        <v>10.7746</v>
      </c>
      <c r="E996" s="2">
        <v>8773</v>
      </c>
      <c r="F996" s="2"/>
      <c r="G996" s="5"/>
      <c r="H996" s="8">
        <f t="shared" si="15"/>
        <v>2.5000475655929565E-2</v>
      </c>
      <c r="I996" s="6"/>
      <c r="J996" s="6"/>
      <c r="K996" s="6"/>
    </row>
    <row r="997" spans="2:11" ht="13.5" x14ac:dyDescent="0.35">
      <c r="B997" s="3">
        <v>43453</v>
      </c>
      <c r="C997" s="2">
        <v>19.260000000000002</v>
      </c>
      <c r="D997" s="2">
        <v>11.2476</v>
      </c>
      <c r="E997" s="2">
        <v>9672</v>
      </c>
      <c r="F997" s="2"/>
      <c r="G997" s="5"/>
      <c r="H997" s="8">
        <f t="shared" si="15"/>
        <v>4.3899541514302226E-2</v>
      </c>
      <c r="I997" s="6"/>
      <c r="J997" s="6"/>
      <c r="K997" s="6"/>
    </row>
    <row r="998" spans="2:11" ht="13.5" x14ac:dyDescent="0.35">
      <c r="B998" s="3">
        <v>43454</v>
      </c>
      <c r="C998" s="2">
        <v>19</v>
      </c>
      <c r="D998" s="2">
        <v>11.095800000000001</v>
      </c>
      <c r="E998" s="2">
        <v>4480</v>
      </c>
      <c r="F998" s="2"/>
      <c r="G998" s="5"/>
      <c r="H998" s="8">
        <f t="shared" si="15"/>
        <v>-1.3496212525338712E-2</v>
      </c>
      <c r="I998" s="6"/>
      <c r="J998" s="6"/>
      <c r="K998" s="6"/>
    </row>
    <row r="999" spans="2:11" ht="13.5" x14ac:dyDescent="0.35">
      <c r="B999" s="3">
        <v>43455</v>
      </c>
      <c r="C999" s="2">
        <v>19</v>
      </c>
      <c r="D999" s="2">
        <v>11.095800000000001</v>
      </c>
      <c r="E999" s="2">
        <v>382</v>
      </c>
      <c r="F999" s="2"/>
      <c r="G999" s="5"/>
      <c r="H999" s="8">
        <f t="shared" si="15"/>
        <v>0</v>
      </c>
      <c r="I999" s="6"/>
      <c r="J999" s="6"/>
      <c r="K999" s="6"/>
    </row>
    <row r="1000" spans="2:11" ht="13.5" x14ac:dyDescent="0.35">
      <c r="B1000" s="3">
        <v>43458</v>
      </c>
      <c r="C1000" s="2">
        <v>18.8</v>
      </c>
      <c r="D1000" s="2">
        <v>10.978999999999999</v>
      </c>
      <c r="E1000" s="2">
        <v>3416</v>
      </c>
      <c r="F1000" s="2"/>
      <c r="G1000" s="5"/>
      <c r="H1000" s="8">
        <f t="shared" si="15"/>
        <v>-1.0526505524613037E-2</v>
      </c>
      <c r="I1000" s="6"/>
      <c r="J1000" s="6"/>
      <c r="K1000" s="6"/>
    </row>
    <row r="1001" spans="2:11" ht="13.5" x14ac:dyDescent="0.35">
      <c r="B1001" s="3">
        <v>43459</v>
      </c>
      <c r="C1001" s="2">
        <v>18.7</v>
      </c>
      <c r="D1001" s="2">
        <v>10.9206</v>
      </c>
      <c r="E1001" s="2">
        <v>3117</v>
      </c>
      <c r="F1001" s="2"/>
      <c r="G1001" s="5"/>
      <c r="H1001" s="8">
        <f t="shared" si="15"/>
        <v>-5.319245832953721E-3</v>
      </c>
      <c r="I1001" s="6"/>
      <c r="J1001" s="6"/>
      <c r="K1001" s="6"/>
    </row>
    <row r="1002" spans="2:11" ht="13.5" x14ac:dyDescent="0.35">
      <c r="B1002" s="3">
        <v>43460</v>
      </c>
      <c r="C1002" s="2">
        <v>18.45</v>
      </c>
      <c r="D1002" s="2">
        <v>10.7746</v>
      </c>
      <c r="E1002" s="2">
        <v>262</v>
      </c>
      <c r="F1002" s="2"/>
      <c r="G1002" s="5"/>
      <c r="H1002" s="8">
        <f t="shared" si="15"/>
        <v>-1.3369228796952621E-2</v>
      </c>
      <c r="I1002" s="6"/>
      <c r="J1002" s="6"/>
      <c r="K1002" s="6"/>
    </row>
    <row r="1003" spans="2:11" ht="13.5" x14ac:dyDescent="0.35">
      <c r="B1003" s="3">
        <v>43461</v>
      </c>
      <c r="C1003" s="2">
        <v>18.600000000000001</v>
      </c>
      <c r="D1003" s="2">
        <v>10.8622</v>
      </c>
      <c r="E1003" s="2">
        <v>169</v>
      </c>
      <c r="F1003" s="2"/>
      <c r="G1003" s="5"/>
      <c r="H1003" s="8">
        <f t="shared" si="15"/>
        <v>8.1302322127967744E-3</v>
      </c>
      <c r="I1003" s="6"/>
      <c r="J1003" s="6"/>
      <c r="K1003" s="6"/>
    </row>
    <row r="1004" spans="2:11" ht="13.5" x14ac:dyDescent="0.35">
      <c r="B1004" s="3">
        <v>43462</v>
      </c>
      <c r="C1004" s="2">
        <v>18.600000000000001</v>
      </c>
      <c r="D1004" s="2">
        <v>10.8622</v>
      </c>
      <c r="E1004" s="2">
        <v>2840</v>
      </c>
      <c r="F1004" s="2"/>
      <c r="G1004" s="5"/>
      <c r="H1004" s="8">
        <f t="shared" si="15"/>
        <v>0</v>
      </c>
      <c r="I1004" s="6"/>
      <c r="J1004" s="6"/>
      <c r="K1004" s="6"/>
    </row>
    <row r="1005" spans="2:11" ht="13.5" x14ac:dyDescent="0.35">
      <c r="B1005" s="3">
        <v>43465</v>
      </c>
      <c r="C1005" s="2">
        <v>18.5</v>
      </c>
      <c r="D1005" s="2">
        <v>10.803800000000001</v>
      </c>
      <c r="E1005" s="2">
        <v>6010</v>
      </c>
      <c r="F1005" s="2"/>
      <c r="G1005" s="5"/>
      <c r="H1005" s="8">
        <f t="shared" si="15"/>
        <v>-5.3764430778294363E-3</v>
      </c>
      <c r="I1005" s="6"/>
      <c r="J1005" s="6"/>
      <c r="K1005" s="6"/>
    </row>
    <row r="1006" spans="2:11" ht="13.5" x14ac:dyDescent="0.35">
      <c r="B1006" s="3">
        <v>43467</v>
      </c>
      <c r="C1006" s="2">
        <v>18.3</v>
      </c>
      <c r="D1006" s="2">
        <v>10.686999999999999</v>
      </c>
      <c r="E1006" s="2">
        <v>674</v>
      </c>
      <c r="F1006" s="2"/>
      <c r="G1006" s="5"/>
      <c r="H1006" s="8">
        <f t="shared" si="15"/>
        <v>-1.0811010940595099E-2</v>
      </c>
      <c r="I1006" s="6"/>
      <c r="J1006" s="6"/>
      <c r="K1006" s="6"/>
    </row>
    <row r="1007" spans="2:11" ht="13.5" x14ac:dyDescent="0.35">
      <c r="B1007" s="3">
        <v>43468</v>
      </c>
      <c r="C1007" s="2">
        <v>18.03</v>
      </c>
      <c r="D1007" s="2">
        <v>10.529299999999999</v>
      </c>
      <c r="E1007" s="2">
        <v>14180</v>
      </c>
      <c r="F1007" s="2"/>
      <c r="G1007" s="5"/>
      <c r="H1007" s="8">
        <f t="shared" si="15"/>
        <v>-1.4756245906241245E-2</v>
      </c>
      <c r="I1007" s="6"/>
      <c r="J1007" s="6"/>
      <c r="K1007" s="6"/>
    </row>
    <row r="1008" spans="2:11" ht="13.5" x14ac:dyDescent="0.35">
      <c r="B1008" s="3">
        <v>43469</v>
      </c>
      <c r="C1008" s="2">
        <v>18.739999999999998</v>
      </c>
      <c r="D1008" s="2">
        <v>10.944000000000001</v>
      </c>
      <c r="E1008" s="2">
        <v>11842</v>
      </c>
      <c r="F1008" s="2"/>
      <c r="G1008" s="5"/>
      <c r="H1008" s="8">
        <f t="shared" si="15"/>
        <v>3.9385334257738089E-2</v>
      </c>
      <c r="I1008" s="6"/>
      <c r="J1008" s="6"/>
      <c r="K1008" s="6"/>
    </row>
    <row r="1009" spans="2:11" ht="13.5" x14ac:dyDescent="0.35">
      <c r="B1009" s="3">
        <v>43472</v>
      </c>
      <c r="C1009" s="2">
        <v>18.739999999999998</v>
      </c>
      <c r="D1009" s="2">
        <v>10.944000000000001</v>
      </c>
      <c r="E1009" s="2">
        <v>1992</v>
      </c>
      <c r="F1009" s="2"/>
      <c r="G1009" s="5"/>
      <c r="H1009" s="8">
        <f t="shared" si="15"/>
        <v>0</v>
      </c>
      <c r="I1009" s="6"/>
      <c r="J1009" s="6"/>
      <c r="K1009" s="6"/>
    </row>
    <row r="1010" spans="2:11" ht="13.5" x14ac:dyDescent="0.35">
      <c r="B1010" s="3">
        <v>43473</v>
      </c>
      <c r="C1010" s="2">
        <v>18.600000000000001</v>
      </c>
      <c r="D1010" s="2">
        <v>10.8622</v>
      </c>
      <c r="E1010" s="2">
        <v>663</v>
      </c>
      <c r="F1010" s="2"/>
      <c r="G1010" s="5"/>
      <c r="H1010" s="8">
        <f t="shared" si="15"/>
        <v>-7.474415204678472E-3</v>
      </c>
      <c r="I1010" s="6"/>
      <c r="J1010" s="6"/>
      <c r="K1010" s="6"/>
    </row>
    <row r="1011" spans="2:11" ht="13.5" x14ac:dyDescent="0.35">
      <c r="B1011" s="3">
        <v>43474</v>
      </c>
      <c r="C1011" s="2">
        <v>18.39</v>
      </c>
      <c r="D1011" s="2">
        <v>10.739599999999999</v>
      </c>
      <c r="E1011" s="2">
        <v>854</v>
      </c>
      <c r="F1011" s="2"/>
      <c r="G1011" s="5"/>
      <c r="H1011" s="8">
        <f t="shared" si="15"/>
        <v>-1.1286847968183265E-2</v>
      </c>
      <c r="I1011" s="6"/>
      <c r="J1011" s="6"/>
      <c r="K1011" s="6"/>
    </row>
    <row r="1012" spans="2:11" ht="13.5" x14ac:dyDescent="0.35">
      <c r="B1012" s="3">
        <v>43475</v>
      </c>
      <c r="C1012" s="2">
        <v>18.36</v>
      </c>
      <c r="D1012" s="2">
        <v>10.722</v>
      </c>
      <c r="E1012" s="2">
        <v>1259</v>
      </c>
      <c r="F1012" s="2"/>
      <c r="G1012" s="5"/>
      <c r="H1012" s="8">
        <f t="shared" si="15"/>
        <v>-1.6387947409586799E-3</v>
      </c>
      <c r="I1012" s="6"/>
      <c r="J1012" s="6"/>
      <c r="K1012" s="6"/>
    </row>
    <row r="1013" spans="2:11" ht="13.5" x14ac:dyDescent="0.35">
      <c r="B1013" s="3">
        <v>43476</v>
      </c>
      <c r="C1013" s="2">
        <v>18.36</v>
      </c>
      <c r="D1013" s="2">
        <v>10.722</v>
      </c>
      <c r="E1013" s="2">
        <v>2104</v>
      </c>
      <c r="F1013" s="2"/>
      <c r="G1013" s="5"/>
      <c r="H1013" s="8">
        <f t="shared" si="15"/>
        <v>0</v>
      </c>
      <c r="I1013" s="6"/>
      <c r="J1013" s="6"/>
      <c r="K1013" s="6"/>
    </row>
    <row r="1014" spans="2:11" ht="13.5" x14ac:dyDescent="0.35">
      <c r="B1014" s="3">
        <v>43480</v>
      </c>
      <c r="C1014" s="2">
        <v>18.149999999999999</v>
      </c>
      <c r="D1014" s="2">
        <v>10.599399999999999</v>
      </c>
      <c r="E1014" s="2">
        <v>3175</v>
      </c>
      <c r="F1014" s="2"/>
      <c r="G1014" s="5"/>
      <c r="H1014" s="8">
        <f t="shared" si="15"/>
        <v>-1.1434433874277212E-2</v>
      </c>
      <c r="I1014" s="6"/>
      <c r="J1014" s="6"/>
      <c r="K1014" s="6"/>
    </row>
    <row r="1015" spans="2:11" ht="13.5" x14ac:dyDescent="0.35">
      <c r="B1015" s="3">
        <v>43481</v>
      </c>
      <c r="C1015" s="2">
        <v>18.2</v>
      </c>
      <c r="D1015" s="2">
        <v>10.6286</v>
      </c>
      <c r="E1015" s="2">
        <v>1506</v>
      </c>
      <c r="F1015" s="2"/>
      <c r="G1015" s="5"/>
      <c r="H1015" s="8">
        <f t="shared" si="15"/>
        <v>2.7548729173350593E-3</v>
      </c>
      <c r="I1015" s="6"/>
      <c r="J1015" s="6"/>
      <c r="K1015" s="6"/>
    </row>
    <row r="1016" spans="2:11" ht="13.5" x14ac:dyDescent="0.35">
      <c r="B1016" s="3">
        <v>43482</v>
      </c>
      <c r="C1016" s="2">
        <v>18.2</v>
      </c>
      <c r="D1016" s="2">
        <v>10.6286</v>
      </c>
      <c r="E1016" s="2">
        <v>3414</v>
      </c>
      <c r="F1016" s="2"/>
      <c r="G1016" s="5"/>
      <c r="H1016" s="8">
        <f t="shared" si="15"/>
        <v>0</v>
      </c>
      <c r="I1016" s="6"/>
      <c r="J1016" s="6"/>
      <c r="K1016" s="6"/>
    </row>
    <row r="1017" spans="2:11" ht="13.5" x14ac:dyDescent="0.35">
      <c r="B1017" s="3">
        <v>43483</v>
      </c>
      <c r="C1017" s="2">
        <v>18.2</v>
      </c>
      <c r="D1017" s="2">
        <v>10.6286</v>
      </c>
      <c r="E1017" s="2">
        <v>1495</v>
      </c>
      <c r="F1017" s="2"/>
      <c r="G1017" s="5"/>
      <c r="H1017" s="8">
        <f t="shared" si="15"/>
        <v>0</v>
      </c>
      <c r="I1017" s="6"/>
      <c r="J1017" s="6"/>
      <c r="K1017" s="6"/>
    </row>
    <row r="1018" spans="2:11" ht="13.5" x14ac:dyDescent="0.35">
      <c r="B1018" s="3">
        <v>43486</v>
      </c>
      <c r="C1018" s="2">
        <v>17.5</v>
      </c>
      <c r="D1018" s="2">
        <v>10.219799999999999</v>
      </c>
      <c r="E1018" s="2">
        <v>14827</v>
      </c>
      <c r="F1018" s="2"/>
      <c r="G1018" s="5"/>
      <c r="H1018" s="8">
        <f t="shared" si="15"/>
        <v>-3.8462262198220007E-2</v>
      </c>
      <c r="I1018" s="6"/>
      <c r="J1018" s="6"/>
      <c r="K1018" s="6"/>
    </row>
    <row r="1019" spans="2:11" ht="13.5" x14ac:dyDescent="0.35">
      <c r="B1019" s="3">
        <v>43487</v>
      </c>
      <c r="C1019" s="2">
        <v>16.510000000000002</v>
      </c>
      <c r="D1019" s="2">
        <v>9.6417000000000002</v>
      </c>
      <c r="E1019" s="2">
        <v>22987</v>
      </c>
      <c r="F1019" s="2"/>
      <c r="G1019" s="5"/>
      <c r="H1019" s="8">
        <f t="shared" si="15"/>
        <v>-5.6566664709681129E-2</v>
      </c>
      <c r="I1019" s="6"/>
      <c r="J1019" s="6"/>
      <c r="K1019" s="6"/>
    </row>
    <row r="1020" spans="2:11" ht="13.5" x14ac:dyDescent="0.35">
      <c r="B1020" s="3">
        <v>43488</v>
      </c>
      <c r="C1020" s="2">
        <v>15.95</v>
      </c>
      <c r="D1020" s="2">
        <v>9.3146000000000004</v>
      </c>
      <c r="E1020" s="2">
        <v>13567</v>
      </c>
      <c r="F1020" s="2"/>
      <c r="G1020" s="5"/>
      <c r="H1020" s="8">
        <f t="shared" si="15"/>
        <v>-3.3925552547787188E-2</v>
      </c>
      <c r="I1020" s="6"/>
      <c r="J1020" s="6"/>
      <c r="K1020" s="6"/>
    </row>
    <row r="1021" spans="2:11" ht="13.5" x14ac:dyDescent="0.35">
      <c r="B1021" s="3">
        <v>43489</v>
      </c>
      <c r="C1021" s="2">
        <v>16</v>
      </c>
      <c r="D1021" s="2">
        <v>9.3437999999999999</v>
      </c>
      <c r="E1021" s="2">
        <v>15547</v>
      </c>
      <c r="F1021" s="2"/>
      <c r="G1021" s="5"/>
      <c r="H1021" s="8">
        <f t="shared" si="15"/>
        <v>3.1348635475489496E-3</v>
      </c>
      <c r="I1021" s="6"/>
      <c r="J1021" s="6"/>
      <c r="K1021" s="6"/>
    </row>
    <row r="1022" spans="2:11" ht="13.5" x14ac:dyDescent="0.35">
      <c r="B1022" s="3">
        <v>43490</v>
      </c>
      <c r="C1022" s="2">
        <v>15.51</v>
      </c>
      <c r="D1022" s="2">
        <v>9.0577000000000005</v>
      </c>
      <c r="E1022" s="2">
        <v>2896</v>
      </c>
      <c r="F1022" s="2"/>
      <c r="G1022" s="5"/>
      <c r="H1022" s="8">
        <f t="shared" si="15"/>
        <v>-3.0619234144566382E-2</v>
      </c>
      <c r="I1022" s="6"/>
      <c r="J1022" s="6"/>
      <c r="K1022" s="6"/>
    </row>
    <row r="1023" spans="2:11" ht="13.5" x14ac:dyDescent="0.35">
      <c r="B1023" s="3">
        <v>43493</v>
      </c>
      <c r="C1023" s="2">
        <v>15.75</v>
      </c>
      <c r="D1023" s="2">
        <v>9.1978000000000009</v>
      </c>
      <c r="E1023" s="2">
        <v>10899</v>
      </c>
      <c r="F1023" s="2"/>
      <c r="G1023" s="5"/>
      <c r="H1023" s="8">
        <f t="shared" si="15"/>
        <v>1.5467502787683444E-2</v>
      </c>
      <c r="I1023" s="6"/>
      <c r="J1023" s="6"/>
      <c r="K1023" s="6"/>
    </row>
    <row r="1024" spans="2:11" ht="13.5" x14ac:dyDescent="0.35">
      <c r="B1024" s="3">
        <v>43494</v>
      </c>
      <c r="C1024" s="2">
        <v>15.78</v>
      </c>
      <c r="D1024" s="2">
        <v>9.2152999999999992</v>
      </c>
      <c r="E1024" s="2">
        <v>26648</v>
      </c>
      <c r="F1024" s="2"/>
      <c r="G1024" s="5"/>
      <c r="H1024" s="8">
        <f t="shared" si="15"/>
        <v>1.9026288895168729E-3</v>
      </c>
      <c r="I1024" s="6"/>
      <c r="J1024" s="6"/>
      <c r="K1024" s="6"/>
    </row>
    <row r="1025" spans="2:11" ht="13.5" x14ac:dyDescent="0.35">
      <c r="B1025" s="3">
        <v>43495</v>
      </c>
      <c r="C1025" s="2">
        <v>16</v>
      </c>
      <c r="D1025" s="2">
        <v>9.3437999999999999</v>
      </c>
      <c r="E1025" s="2">
        <v>9970</v>
      </c>
      <c r="F1025" s="2"/>
      <c r="G1025" s="5"/>
      <c r="H1025" s="8">
        <f t="shared" si="15"/>
        <v>1.3944201490998745E-2</v>
      </c>
      <c r="I1025" s="6"/>
      <c r="J1025" s="6"/>
      <c r="K1025" s="6"/>
    </row>
    <row r="1026" spans="2:11" ht="13.5" x14ac:dyDescent="0.35">
      <c r="B1026" s="3">
        <v>43496</v>
      </c>
      <c r="C1026" s="2">
        <v>16.2</v>
      </c>
      <c r="D1026" s="2">
        <v>9.4605999999999995</v>
      </c>
      <c r="E1026" s="2">
        <v>2830</v>
      </c>
      <c r="F1026" s="2"/>
      <c r="G1026" s="5"/>
      <c r="H1026" s="8">
        <f t="shared" si="15"/>
        <v>1.2500267557096639E-2</v>
      </c>
      <c r="I1026" s="6"/>
      <c r="J1026" s="6"/>
      <c r="K1026" s="6"/>
    </row>
    <row r="1027" spans="2:11" ht="13.5" x14ac:dyDescent="0.35">
      <c r="B1027" s="3">
        <v>43497</v>
      </c>
      <c r="C1027" s="2">
        <v>16.2</v>
      </c>
      <c r="D1027" s="2">
        <v>9.4605999999999995</v>
      </c>
      <c r="E1027" s="2">
        <v>7987</v>
      </c>
      <c r="F1027" s="2"/>
      <c r="G1027" s="5"/>
      <c r="H1027" s="8">
        <f t="shared" si="15"/>
        <v>0</v>
      </c>
      <c r="I1027" s="6"/>
      <c r="J1027" s="6"/>
      <c r="K1027" s="6"/>
    </row>
    <row r="1028" spans="2:11" ht="13.5" x14ac:dyDescent="0.35">
      <c r="B1028" s="3">
        <v>43500</v>
      </c>
      <c r="C1028" s="2">
        <v>16.57</v>
      </c>
      <c r="D1028" s="2">
        <v>9.6767000000000003</v>
      </c>
      <c r="E1028" s="2">
        <v>10335</v>
      </c>
      <c r="F1028" s="2"/>
      <c r="G1028" s="5"/>
      <c r="H1028" s="8">
        <f t="shared" si="15"/>
        <v>2.2842103037862382E-2</v>
      </c>
      <c r="I1028" s="6"/>
      <c r="J1028" s="6"/>
      <c r="K1028" s="6"/>
    </row>
    <row r="1029" spans="2:11" ht="13.5" x14ac:dyDescent="0.35">
      <c r="B1029" s="3">
        <v>43501</v>
      </c>
      <c r="C1029" s="2">
        <v>16.489999999999998</v>
      </c>
      <c r="D1029" s="2">
        <v>9.6300000000000008</v>
      </c>
      <c r="E1029" s="2">
        <v>4768</v>
      </c>
      <c r="F1029" s="2"/>
      <c r="G1029" s="5"/>
      <c r="H1029" s="8">
        <f t="shared" si="15"/>
        <v>-4.8260254012214409E-3</v>
      </c>
      <c r="I1029" s="6"/>
      <c r="J1029" s="6"/>
      <c r="K1029" s="6"/>
    </row>
    <row r="1030" spans="2:11" ht="13.5" x14ac:dyDescent="0.35">
      <c r="B1030" s="3">
        <v>43502</v>
      </c>
      <c r="C1030" s="2">
        <v>16.53</v>
      </c>
      <c r="D1030" s="2">
        <v>9.6532999999999998</v>
      </c>
      <c r="E1030" s="2">
        <v>4074</v>
      </c>
      <c r="F1030" s="2"/>
      <c r="G1030" s="5"/>
      <c r="H1030" s="8">
        <f t="shared" si="15"/>
        <v>2.419522326064277E-3</v>
      </c>
      <c r="I1030" s="6"/>
      <c r="J1030" s="6"/>
      <c r="K1030" s="6"/>
    </row>
    <row r="1031" spans="2:11" ht="13.5" x14ac:dyDescent="0.35">
      <c r="B1031" s="3">
        <v>43503</v>
      </c>
      <c r="C1031" s="2">
        <v>16.39</v>
      </c>
      <c r="D1031" s="2">
        <v>9.5716000000000001</v>
      </c>
      <c r="E1031" s="2">
        <v>2005</v>
      </c>
      <c r="F1031" s="2"/>
      <c r="G1031" s="5"/>
      <c r="H1031" s="8">
        <f t="shared" ref="H1031:H1094" si="16">(D1031-D1030)/D1030</f>
        <v>-8.4634270145960092E-3</v>
      </c>
      <c r="I1031" s="6"/>
      <c r="J1031" s="6"/>
      <c r="K1031" s="6"/>
    </row>
    <row r="1032" spans="2:11" ht="13.5" x14ac:dyDescent="0.35">
      <c r="B1032" s="3">
        <v>43504</v>
      </c>
      <c r="C1032" s="2">
        <v>16.2</v>
      </c>
      <c r="D1032" s="2">
        <v>9.4605999999999995</v>
      </c>
      <c r="E1032" s="2">
        <v>4017</v>
      </c>
      <c r="F1032" s="2"/>
      <c r="G1032" s="5"/>
      <c r="H1032" s="8">
        <f t="shared" si="16"/>
        <v>-1.1596807221363267E-2</v>
      </c>
      <c r="I1032" s="6"/>
      <c r="J1032" s="6"/>
      <c r="K1032" s="6"/>
    </row>
    <row r="1033" spans="2:11" ht="13.5" x14ac:dyDescent="0.35">
      <c r="B1033" s="3">
        <v>43507</v>
      </c>
      <c r="C1033" s="2">
        <v>16.59</v>
      </c>
      <c r="D1033" s="2">
        <v>9.6883999999999997</v>
      </c>
      <c r="E1033" s="2">
        <v>772</v>
      </c>
      <c r="F1033" s="2"/>
      <c r="G1033" s="5"/>
      <c r="H1033" s="8">
        <f t="shared" si="16"/>
        <v>2.4078811069065412E-2</v>
      </c>
      <c r="I1033" s="6"/>
      <c r="J1033" s="6"/>
      <c r="K1033" s="6"/>
    </row>
    <row r="1034" spans="2:11" ht="13.5" x14ac:dyDescent="0.35">
      <c r="B1034" s="3">
        <v>43508</v>
      </c>
      <c r="C1034" s="2">
        <v>16.100000000000001</v>
      </c>
      <c r="D1034" s="2">
        <v>9.4022000000000006</v>
      </c>
      <c r="E1034" s="2">
        <v>2029</v>
      </c>
      <c r="F1034" s="2"/>
      <c r="G1034" s="5"/>
      <c r="H1034" s="8">
        <f t="shared" si="16"/>
        <v>-2.9540481400437548E-2</v>
      </c>
      <c r="I1034" s="6"/>
      <c r="J1034" s="6"/>
      <c r="K1034" s="6"/>
    </row>
    <row r="1035" spans="2:11" ht="13.5" x14ac:dyDescent="0.35">
      <c r="B1035" s="3">
        <v>43509</v>
      </c>
      <c r="C1035" s="2">
        <v>16.09</v>
      </c>
      <c r="D1035" s="2">
        <v>9.3963999999999999</v>
      </c>
      <c r="E1035" s="2">
        <v>1155</v>
      </c>
      <c r="F1035" s="2"/>
      <c r="G1035" s="5"/>
      <c r="H1035" s="8">
        <f t="shared" si="16"/>
        <v>-6.1687690115086826E-4</v>
      </c>
      <c r="I1035" s="6"/>
      <c r="J1035" s="6"/>
      <c r="K1035" s="6"/>
    </row>
    <row r="1036" spans="2:11" ht="13.5" x14ac:dyDescent="0.35">
      <c r="B1036" s="3">
        <v>43510</v>
      </c>
      <c r="C1036" s="2">
        <v>16</v>
      </c>
      <c r="D1036" s="2">
        <v>9.3437999999999999</v>
      </c>
      <c r="E1036" s="2">
        <v>1276</v>
      </c>
      <c r="F1036" s="2"/>
      <c r="G1036" s="5"/>
      <c r="H1036" s="8">
        <f t="shared" si="16"/>
        <v>-5.5978885530628729E-3</v>
      </c>
      <c r="I1036" s="6"/>
      <c r="J1036" s="6"/>
      <c r="K1036" s="6"/>
    </row>
    <row r="1037" spans="2:11" ht="13.5" x14ac:dyDescent="0.35">
      <c r="B1037" s="3">
        <v>43511</v>
      </c>
      <c r="C1037" s="2">
        <v>15.75</v>
      </c>
      <c r="D1037" s="2">
        <v>9.1978000000000009</v>
      </c>
      <c r="E1037" s="2">
        <v>251</v>
      </c>
      <c r="F1037" s="2"/>
      <c r="G1037" s="5"/>
      <c r="H1037" s="8">
        <f t="shared" si="16"/>
        <v>-1.5625334446370751E-2</v>
      </c>
      <c r="I1037" s="6"/>
      <c r="J1037" s="6"/>
      <c r="K1037" s="6"/>
    </row>
    <row r="1038" spans="2:11" ht="13.5" x14ac:dyDescent="0.35">
      <c r="B1038" s="3">
        <v>43514</v>
      </c>
      <c r="C1038" s="2">
        <v>15.7</v>
      </c>
      <c r="D1038" s="2">
        <v>9.1685999999999996</v>
      </c>
      <c r="E1038" s="2">
        <v>2514</v>
      </c>
      <c r="F1038" s="2"/>
      <c r="G1038" s="5"/>
      <c r="H1038" s="8">
        <f t="shared" si="16"/>
        <v>-3.174672204222882E-3</v>
      </c>
      <c r="I1038" s="6"/>
      <c r="J1038" s="6"/>
      <c r="K1038" s="6"/>
    </row>
    <row r="1039" spans="2:11" ht="13.5" x14ac:dyDescent="0.35">
      <c r="B1039" s="3">
        <v>43515</v>
      </c>
      <c r="C1039" s="2">
        <v>15.95</v>
      </c>
      <c r="D1039" s="2">
        <v>9.3146000000000004</v>
      </c>
      <c r="E1039" s="2">
        <v>5080</v>
      </c>
      <c r="F1039" s="2"/>
      <c r="G1039" s="5"/>
      <c r="H1039" s="8">
        <f t="shared" si="16"/>
        <v>1.5923914228999064E-2</v>
      </c>
      <c r="I1039" s="6"/>
      <c r="J1039" s="6"/>
      <c r="K1039" s="6"/>
    </row>
    <row r="1040" spans="2:11" ht="13.5" x14ac:dyDescent="0.35">
      <c r="B1040" s="3">
        <v>43516</v>
      </c>
      <c r="C1040" s="2">
        <v>16.399999999999999</v>
      </c>
      <c r="D1040" s="2">
        <v>9.5774000000000008</v>
      </c>
      <c r="E1040" s="2">
        <v>4301</v>
      </c>
      <c r="F1040" s="2"/>
      <c r="G1040" s="5"/>
      <c r="H1040" s="8">
        <f t="shared" si="16"/>
        <v>2.8213771927941118E-2</v>
      </c>
      <c r="I1040" s="6"/>
      <c r="J1040" s="6"/>
      <c r="K1040" s="6"/>
    </row>
    <row r="1041" spans="2:11" ht="13.5" x14ac:dyDescent="0.35">
      <c r="B1041" s="3">
        <v>43517</v>
      </c>
      <c r="C1041" s="2">
        <v>15.98</v>
      </c>
      <c r="D1041" s="2">
        <v>9.3321000000000005</v>
      </c>
      <c r="E1041" s="2">
        <v>356</v>
      </c>
      <c r="F1041" s="2"/>
      <c r="G1041" s="5"/>
      <c r="H1041" s="8">
        <f t="shared" si="16"/>
        <v>-2.5612379142564815E-2</v>
      </c>
      <c r="I1041" s="6"/>
      <c r="J1041" s="6"/>
      <c r="K1041" s="6"/>
    </row>
    <row r="1042" spans="2:11" ht="13.5" x14ac:dyDescent="0.35">
      <c r="B1042" s="3">
        <v>43518</v>
      </c>
      <c r="C1042" s="2">
        <v>15.7</v>
      </c>
      <c r="D1042" s="2">
        <v>9.1685999999999996</v>
      </c>
      <c r="E1042" s="2">
        <v>16235</v>
      </c>
      <c r="F1042" s="2"/>
      <c r="G1042" s="5"/>
      <c r="H1042" s="8">
        <f t="shared" si="16"/>
        <v>-1.7520172308483711E-2</v>
      </c>
      <c r="I1042" s="6"/>
      <c r="J1042" s="6"/>
      <c r="K1042" s="6"/>
    </row>
    <row r="1043" spans="2:11" ht="13.5" x14ac:dyDescent="0.35">
      <c r="B1043" s="3">
        <v>43521</v>
      </c>
      <c r="C1043" s="2">
        <v>15.5</v>
      </c>
      <c r="D1043" s="2">
        <v>9.0518000000000001</v>
      </c>
      <c r="E1043" s="2">
        <v>4857</v>
      </c>
      <c r="F1043" s="2"/>
      <c r="G1043" s="5"/>
      <c r="H1043" s="8">
        <f t="shared" si="16"/>
        <v>-1.2739131383199133E-2</v>
      </c>
      <c r="I1043" s="6"/>
      <c r="J1043" s="6"/>
      <c r="K1043" s="6"/>
    </row>
    <row r="1044" spans="2:11" ht="13.5" x14ac:dyDescent="0.35">
      <c r="B1044" s="3">
        <v>43522</v>
      </c>
      <c r="C1044" s="2">
        <v>15.21</v>
      </c>
      <c r="D1044" s="2">
        <v>8.8825000000000003</v>
      </c>
      <c r="E1044" s="2">
        <v>1703</v>
      </c>
      <c r="F1044" s="2"/>
      <c r="G1044" s="5"/>
      <c r="H1044" s="8">
        <f t="shared" si="16"/>
        <v>-1.870346229479217E-2</v>
      </c>
      <c r="I1044" s="6"/>
      <c r="J1044" s="6"/>
      <c r="K1044" s="6"/>
    </row>
    <row r="1045" spans="2:11" ht="13.5" x14ac:dyDescent="0.35">
      <c r="B1045" s="3">
        <v>43523</v>
      </c>
      <c r="C1045" s="2">
        <v>15.47</v>
      </c>
      <c r="D1045" s="2">
        <v>9.0343</v>
      </c>
      <c r="E1045" s="2">
        <v>2571</v>
      </c>
      <c r="F1045" s="2"/>
      <c r="G1045" s="5"/>
      <c r="H1045" s="8">
        <f t="shared" si="16"/>
        <v>1.7089783281733713E-2</v>
      </c>
      <c r="I1045" s="6"/>
      <c r="J1045" s="6"/>
      <c r="K1045" s="6"/>
    </row>
    <row r="1046" spans="2:11" ht="13.5" x14ac:dyDescent="0.35">
      <c r="B1046" s="3">
        <v>43524</v>
      </c>
      <c r="C1046" s="2">
        <v>15.46</v>
      </c>
      <c r="D1046" s="2">
        <v>9.0284999999999993</v>
      </c>
      <c r="E1046" s="2">
        <v>10</v>
      </c>
      <c r="F1046" s="2"/>
      <c r="G1046" s="5"/>
      <c r="H1046" s="8">
        <f t="shared" si="16"/>
        <v>-6.4199771980127886E-4</v>
      </c>
      <c r="I1046" s="6"/>
      <c r="J1046" s="6"/>
      <c r="K1046" s="6"/>
    </row>
    <row r="1047" spans="2:11" ht="13.5" x14ac:dyDescent="0.35">
      <c r="B1047" s="3">
        <v>43525</v>
      </c>
      <c r="C1047" s="2">
        <v>15.35</v>
      </c>
      <c r="D1047" s="2">
        <v>8.9641999999999999</v>
      </c>
      <c r="E1047" s="2">
        <v>203</v>
      </c>
      <c r="F1047" s="2"/>
      <c r="G1047" s="5"/>
      <c r="H1047" s="8">
        <f t="shared" si="16"/>
        <v>-7.121891787118498E-3</v>
      </c>
      <c r="I1047" s="6"/>
      <c r="J1047" s="6"/>
      <c r="K1047" s="6"/>
    </row>
    <row r="1048" spans="2:11" ht="13.5" x14ac:dyDescent="0.35">
      <c r="B1048" s="3">
        <v>43528</v>
      </c>
      <c r="C1048" s="2">
        <v>15.2</v>
      </c>
      <c r="D1048" s="2">
        <v>8.8765999999999998</v>
      </c>
      <c r="E1048" s="2">
        <v>2913</v>
      </c>
      <c r="F1048" s="2"/>
      <c r="G1048" s="5"/>
      <c r="H1048" s="8">
        <f t="shared" si="16"/>
        <v>-9.7722049931951681E-3</v>
      </c>
      <c r="I1048" s="6"/>
      <c r="J1048" s="6"/>
      <c r="K1048" s="6"/>
    </row>
    <row r="1049" spans="2:11" ht="13.5" x14ac:dyDescent="0.35">
      <c r="B1049" s="3">
        <v>43529</v>
      </c>
      <c r="C1049" s="2">
        <v>15</v>
      </c>
      <c r="D1049" s="2">
        <v>8.7598000000000003</v>
      </c>
      <c r="E1049" s="2">
        <v>276</v>
      </c>
      <c r="F1049" s="2">
        <v>15.049300000000001</v>
      </c>
      <c r="G1049" s="5">
        <v>4153.6067999999996</v>
      </c>
      <c r="H1049" s="8">
        <f t="shared" si="16"/>
        <v>-1.3158191199333031E-2</v>
      </c>
      <c r="I1049" s="6"/>
      <c r="J1049" s="6"/>
      <c r="K1049" s="6"/>
    </row>
    <row r="1050" spans="2:11" ht="13.5" x14ac:dyDescent="0.35">
      <c r="B1050" s="3">
        <v>43530</v>
      </c>
      <c r="C1050" s="2">
        <v>14.73</v>
      </c>
      <c r="D1050" s="2">
        <v>8.6021999999999998</v>
      </c>
      <c r="E1050" s="2">
        <v>11918</v>
      </c>
      <c r="F1050" s="2">
        <v>14.7491</v>
      </c>
      <c r="G1050" s="5">
        <v>175779.7738</v>
      </c>
      <c r="H1050" s="8">
        <f t="shared" si="16"/>
        <v>-1.7991278339688166E-2</v>
      </c>
      <c r="I1050" s="6"/>
      <c r="J1050" s="6"/>
      <c r="K1050" s="6"/>
    </row>
    <row r="1051" spans="2:11" ht="13.5" x14ac:dyDescent="0.35">
      <c r="B1051" s="3">
        <v>43531</v>
      </c>
      <c r="C1051" s="2">
        <v>15.15</v>
      </c>
      <c r="D1051" s="2">
        <v>8.8474000000000004</v>
      </c>
      <c r="E1051" s="2">
        <v>11529</v>
      </c>
      <c r="F1051" s="2">
        <v>14.840199999999999</v>
      </c>
      <c r="G1051" s="5">
        <v>171092.66579999999</v>
      </c>
      <c r="H1051" s="8">
        <f t="shared" si="16"/>
        <v>2.8504336100067487E-2</v>
      </c>
      <c r="I1051" s="6"/>
      <c r="J1051" s="6"/>
      <c r="K1051" s="6"/>
    </row>
    <row r="1052" spans="2:11" ht="13.5" x14ac:dyDescent="0.35">
      <c r="B1052" s="3">
        <v>43532</v>
      </c>
      <c r="C1052" s="2">
        <v>15.14</v>
      </c>
      <c r="D1052" s="2">
        <v>8.8415999999999997</v>
      </c>
      <c r="E1052" s="2">
        <v>20486</v>
      </c>
      <c r="F1052" s="2">
        <v>14.7685</v>
      </c>
      <c r="G1052" s="5">
        <v>302547.49099999998</v>
      </c>
      <c r="H1052" s="8">
        <f t="shared" si="16"/>
        <v>-6.5555982548553171E-4</v>
      </c>
      <c r="I1052" s="6"/>
      <c r="J1052" s="6"/>
      <c r="K1052" s="6"/>
    </row>
    <row r="1053" spans="2:11" ht="13.5" x14ac:dyDescent="0.35">
      <c r="B1053" s="3">
        <v>43535</v>
      </c>
      <c r="C1053" s="2">
        <v>14.6</v>
      </c>
      <c r="D1053" s="2">
        <v>8.5261999999999993</v>
      </c>
      <c r="E1053" s="2">
        <v>8134</v>
      </c>
      <c r="F1053" s="2">
        <v>14.6251</v>
      </c>
      <c r="G1053" s="5">
        <v>118960.5634</v>
      </c>
      <c r="H1053" s="8">
        <f t="shared" si="16"/>
        <v>-3.567227651103877E-2</v>
      </c>
      <c r="I1053" s="6"/>
      <c r="J1053" s="6"/>
      <c r="K1053" s="6"/>
    </row>
    <row r="1054" spans="2:11" ht="13.5" x14ac:dyDescent="0.35">
      <c r="B1054" s="3">
        <v>43536</v>
      </c>
      <c r="C1054" s="2">
        <v>14</v>
      </c>
      <c r="D1054" s="2">
        <v>8.1758000000000006</v>
      </c>
      <c r="E1054" s="2">
        <v>3470</v>
      </c>
      <c r="F1054" s="2">
        <v>14.2277</v>
      </c>
      <c r="G1054" s="5">
        <v>49370.118999999999</v>
      </c>
      <c r="H1054" s="8">
        <f t="shared" si="16"/>
        <v>-4.1096854401726293E-2</v>
      </c>
      <c r="I1054" s="6"/>
      <c r="J1054" s="6"/>
      <c r="K1054" s="6"/>
    </row>
    <row r="1055" spans="2:11" ht="13.5" x14ac:dyDescent="0.35">
      <c r="B1055" s="3">
        <v>43537</v>
      </c>
      <c r="C1055" s="2">
        <v>14.24</v>
      </c>
      <c r="D1055" s="2">
        <v>8.3160000000000007</v>
      </c>
      <c r="E1055" s="2">
        <v>12679</v>
      </c>
      <c r="F1055" s="2">
        <v>14.035299999999999</v>
      </c>
      <c r="G1055" s="5">
        <v>177953.5687</v>
      </c>
      <c r="H1055" s="8">
        <f t="shared" si="16"/>
        <v>1.7148168986521207E-2</v>
      </c>
      <c r="I1055" s="6"/>
      <c r="J1055" s="6"/>
      <c r="K1055" s="6"/>
    </row>
    <row r="1056" spans="2:11" ht="13.5" x14ac:dyDescent="0.35">
      <c r="B1056" s="3">
        <v>43538</v>
      </c>
      <c r="C1056" s="2">
        <v>14</v>
      </c>
      <c r="D1056" s="2">
        <v>8.1758000000000006</v>
      </c>
      <c r="E1056" s="2">
        <v>597</v>
      </c>
      <c r="F1056" s="2">
        <v>14.038</v>
      </c>
      <c r="G1056" s="5">
        <v>8380.6859999999997</v>
      </c>
      <c r="H1056" s="8">
        <f t="shared" si="16"/>
        <v>-1.6859066859066869E-2</v>
      </c>
      <c r="I1056" s="6"/>
      <c r="J1056" s="6"/>
      <c r="K1056" s="6"/>
    </row>
    <row r="1057" spans="2:11" ht="13.5" x14ac:dyDescent="0.35">
      <c r="B1057" s="3">
        <v>43539</v>
      </c>
      <c r="C1057" s="2">
        <v>14</v>
      </c>
      <c r="D1057" s="2">
        <v>8.1758000000000006</v>
      </c>
      <c r="E1057" s="2">
        <v>8552</v>
      </c>
      <c r="F1057" s="2">
        <v>13.943300000000001</v>
      </c>
      <c r="G1057" s="5">
        <v>119243.10159999999</v>
      </c>
      <c r="H1057" s="8">
        <f t="shared" si="16"/>
        <v>0</v>
      </c>
      <c r="I1057" s="6"/>
      <c r="J1057" s="6"/>
      <c r="K1057" s="6"/>
    </row>
    <row r="1058" spans="2:11" ht="13.5" x14ac:dyDescent="0.35">
      <c r="B1058" s="3">
        <v>43542</v>
      </c>
      <c r="C1058" s="2">
        <v>14</v>
      </c>
      <c r="D1058" s="2">
        <v>8.1758000000000006</v>
      </c>
      <c r="E1058" s="2">
        <v>2351</v>
      </c>
      <c r="F1058" s="2">
        <v>13.977499999999999</v>
      </c>
      <c r="G1058" s="5">
        <v>32861.102500000001</v>
      </c>
      <c r="H1058" s="8">
        <f t="shared" si="16"/>
        <v>0</v>
      </c>
      <c r="I1058" s="6"/>
      <c r="J1058" s="6"/>
      <c r="K1058" s="6"/>
    </row>
    <row r="1059" spans="2:11" ht="13.5" x14ac:dyDescent="0.35">
      <c r="B1059" s="3">
        <v>43543</v>
      </c>
      <c r="C1059" s="2">
        <v>14.11</v>
      </c>
      <c r="D1059" s="2">
        <v>8.2401</v>
      </c>
      <c r="E1059" s="2">
        <v>9102</v>
      </c>
      <c r="F1059" s="2">
        <v>13.917899999999999</v>
      </c>
      <c r="G1059" s="5">
        <v>126680.7258</v>
      </c>
      <c r="H1059" s="8">
        <f t="shared" si="16"/>
        <v>7.8646737933901704E-3</v>
      </c>
      <c r="I1059" s="6"/>
      <c r="J1059" s="6"/>
      <c r="K1059" s="6"/>
    </row>
    <row r="1060" spans="2:11" ht="13.5" x14ac:dyDescent="0.35">
      <c r="B1060" s="3">
        <v>43545</v>
      </c>
      <c r="C1060" s="2">
        <v>14.49</v>
      </c>
      <c r="D1060" s="2">
        <v>8.4619999999999997</v>
      </c>
      <c r="E1060" s="2">
        <v>1078</v>
      </c>
      <c r="F1060" s="2">
        <v>14.499499999999999</v>
      </c>
      <c r="G1060" s="5">
        <v>15630.460999999999</v>
      </c>
      <c r="H1060" s="8">
        <f t="shared" si="16"/>
        <v>2.6929284838776199E-2</v>
      </c>
      <c r="I1060" s="6"/>
      <c r="J1060" s="6"/>
      <c r="K1060" s="6"/>
    </row>
    <row r="1061" spans="2:11" ht="13.5" x14ac:dyDescent="0.35">
      <c r="B1061" s="3">
        <v>43546</v>
      </c>
      <c r="C1061" s="2">
        <v>14.99</v>
      </c>
      <c r="D1061" s="2">
        <v>8.7539999999999996</v>
      </c>
      <c r="E1061" s="2">
        <v>58144</v>
      </c>
      <c r="F1061" s="2">
        <v>14.8628</v>
      </c>
      <c r="G1061" s="5">
        <v>864182.64320000005</v>
      </c>
      <c r="H1061" s="8">
        <f t="shared" si="16"/>
        <v>3.4507208697707376E-2</v>
      </c>
      <c r="I1061" s="6"/>
      <c r="J1061" s="6"/>
      <c r="K1061" s="6"/>
    </row>
    <row r="1062" spans="2:11" ht="13.5" x14ac:dyDescent="0.35">
      <c r="B1062" s="3">
        <v>43549</v>
      </c>
      <c r="C1062" s="2">
        <v>15.9</v>
      </c>
      <c r="D1062" s="2">
        <v>9.2853999999999992</v>
      </c>
      <c r="E1062" s="2">
        <v>18480</v>
      </c>
      <c r="F1062" s="2">
        <v>15.494899999999999</v>
      </c>
      <c r="G1062" s="5">
        <v>286345.75199999998</v>
      </c>
      <c r="H1062" s="8">
        <f t="shared" si="16"/>
        <v>6.0703678318482945E-2</v>
      </c>
      <c r="I1062" s="6"/>
      <c r="J1062" s="6"/>
      <c r="K1062" s="6"/>
    </row>
    <row r="1063" spans="2:11" ht="13.5" x14ac:dyDescent="0.35">
      <c r="B1063" s="3">
        <v>43550</v>
      </c>
      <c r="C1063" s="2">
        <v>16.86</v>
      </c>
      <c r="D1063" s="2">
        <v>9.8460999999999999</v>
      </c>
      <c r="E1063" s="2">
        <v>39975</v>
      </c>
      <c r="F1063" s="2">
        <v>16.724599999999999</v>
      </c>
      <c r="G1063" s="5">
        <v>668565.88500000001</v>
      </c>
      <c r="H1063" s="8">
        <f t="shared" si="16"/>
        <v>6.038512072716315E-2</v>
      </c>
      <c r="I1063" s="6"/>
      <c r="J1063" s="6"/>
      <c r="K1063" s="6"/>
    </row>
    <row r="1064" spans="2:11" ht="13.5" x14ac:dyDescent="0.35">
      <c r="B1064" s="3">
        <v>43551</v>
      </c>
      <c r="C1064" s="2">
        <v>16.88</v>
      </c>
      <c r="D1064" s="2">
        <v>9.8576999999999995</v>
      </c>
      <c r="E1064" s="2">
        <v>16616</v>
      </c>
      <c r="F1064" s="2">
        <v>17.055</v>
      </c>
      <c r="G1064" s="5">
        <v>283385.88</v>
      </c>
      <c r="H1064" s="8">
        <f t="shared" si="16"/>
        <v>1.1781314429062889E-3</v>
      </c>
      <c r="I1064" s="6"/>
      <c r="J1064" s="6"/>
      <c r="K1064" s="6"/>
    </row>
    <row r="1065" spans="2:11" ht="13.5" x14ac:dyDescent="0.35">
      <c r="B1065" s="3">
        <v>43552</v>
      </c>
      <c r="C1065" s="2">
        <v>16.399999999999999</v>
      </c>
      <c r="D1065" s="2">
        <v>9.5774000000000008</v>
      </c>
      <c r="E1065" s="2">
        <v>4884</v>
      </c>
      <c r="F1065" s="2">
        <v>16.468499999999999</v>
      </c>
      <c r="G1065" s="5">
        <v>80432.153999999995</v>
      </c>
      <c r="H1065" s="8">
        <f t="shared" si="16"/>
        <v>-2.8434624709617728E-2</v>
      </c>
      <c r="I1065" s="6"/>
      <c r="J1065" s="6"/>
      <c r="K1065" s="6"/>
    </row>
    <row r="1066" spans="2:11" ht="13.5" x14ac:dyDescent="0.35">
      <c r="B1066" s="3">
        <v>43553</v>
      </c>
      <c r="C1066" s="2">
        <v>15.99</v>
      </c>
      <c r="D1066" s="2">
        <v>9.3379999999999992</v>
      </c>
      <c r="E1066" s="2">
        <v>3069</v>
      </c>
      <c r="F1066" s="2">
        <v>16.052299999999999</v>
      </c>
      <c r="G1066" s="5">
        <v>49264.508699999998</v>
      </c>
      <c r="H1066" s="8">
        <f t="shared" si="16"/>
        <v>-2.4996345563514273E-2</v>
      </c>
      <c r="I1066" s="6"/>
      <c r="J1066" s="6"/>
      <c r="K1066" s="6"/>
    </row>
    <row r="1067" spans="2:11" ht="13.5" x14ac:dyDescent="0.35">
      <c r="B1067" s="3">
        <v>43556</v>
      </c>
      <c r="C1067" s="2">
        <v>15.37</v>
      </c>
      <c r="D1067" s="2">
        <v>8.9758999999999993</v>
      </c>
      <c r="E1067" s="2">
        <v>2738</v>
      </c>
      <c r="F1067" s="2">
        <v>15.510899999999999</v>
      </c>
      <c r="G1067" s="5">
        <v>42468.8442</v>
      </c>
      <c r="H1067" s="8">
        <f t="shared" si="16"/>
        <v>-3.877704005140286E-2</v>
      </c>
      <c r="I1067" s="6"/>
      <c r="J1067" s="6"/>
      <c r="K1067" s="6"/>
    </row>
    <row r="1068" spans="2:11" ht="13.5" x14ac:dyDescent="0.35">
      <c r="B1068" s="3">
        <v>43557</v>
      </c>
      <c r="C1068" s="2">
        <v>16.3</v>
      </c>
      <c r="D1068" s="2">
        <v>9.5190000000000001</v>
      </c>
      <c r="E1068" s="2">
        <v>15669</v>
      </c>
      <c r="F1068" s="2">
        <v>15.931699999999999</v>
      </c>
      <c r="G1068" s="5">
        <v>249633.80729999999</v>
      </c>
      <c r="H1068" s="8">
        <f t="shared" si="16"/>
        <v>6.0506467318040623E-2</v>
      </c>
      <c r="I1068" s="6"/>
      <c r="J1068" s="6"/>
      <c r="K1068" s="6"/>
    </row>
    <row r="1069" spans="2:11" ht="13.5" x14ac:dyDescent="0.35">
      <c r="B1069" s="3">
        <v>43558</v>
      </c>
      <c r="C1069" s="2">
        <v>16.3</v>
      </c>
      <c r="D1069" s="2">
        <v>9.5190000000000001</v>
      </c>
      <c r="E1069" s="2">
        <v>4720</v>
      </c>
      <c r="F1069" s="2">
        <v>16.4618</v>
      </c>
      <c r="G1069" s="5">
        <v>77699.695999999996</v>
      </c>
      <c r="H1069" s="8">
        <f t="shared" si="16"/>
        <v>0</v>
      </c>
      <c r="I1069" s="6"/>
      <c r="J1069" s="6"/>
      <c r="K1069" s="6"/>
    </row>
    <row r="1070" spans="2:11" ht="13.5" x14ac:dyDescent="0.35">
      <c r="B1070" s="3">
        <v>43559</v>
      </c>
      <c r="C1070" s="2">
        <v>16.28</v>
      </c>
      <c r="D1070" s="2">
        <v>9.5073000000000008</v>
      </c>
      <c r="E1070" s="2">
        <v>6284</v>
      </c>
      <c r="F1070" s="2">
        <v>16.141500000000001</v>
      </c>
      <c r="G1070" s="5">
        <v>101433.186</v>
      </c>
      <c r="H1070" s="8">
        <f t="shared" si="16"/>
        <v>-1.2291207059564426E-3</v>
      </c>
      <c r="I1070" s="6"/>
      <c r="J1070" s="6"/>
      <c r="K1070" s="6"/>
    </row>
    <row r="1071" spans="2:11" ht="13.5" x14ac:dyDescent="0.35">
      <c r="B1071" s="3">
        <v>43560</v>
      </c>
      <c r="C1071" s="2">
        <v>16.2</v>
      </c>
      <c r="D1071" s="2">
        <v>9.4605999999999995</v>
      </c>
      <c r="E1071" s="2">
        <v>817</v>
      </c>
      <c r="F1071" s="2">
        <v>16.177900000000001</v>
      </c>
      <c r="G1071" s="5">
        <v>13217.344300000001</v>
      </c>
      <c r="H1071" s="8">
        <f t="shared" si="16"/>
        <v>-4.912014977964437E-3</v>
      </c>
      <c r="I1071" s="6"/>
      <c r="J1071" s="6"/>
      <c r="K1071" s="6"/>
    </row>
    <row r="1072" spans="2:11" ht="13.5" x14ac:dyDescent="0.35">
      <c r="B1072" s="3">
        <v>43563</v>
      </c>
      <c r="C1072" s="2">
        <v>16</v>
      </c>
      <c r="D1072" s="2">
        <v>9.3437999999999999</v>
      </c>
      <c r="E1072" s="2">
        <v>9719</v>
      </c>
      <c r="F1072" s="2">
        <v>15.9887</v>
      </c>
      <c r="G1072" s="5">
        <v>155394.1753</v>
      </c>
      <c r="H1072" s="8">
        <f t="shared" si="16"/>
        <v>-1.2345940003805211E-2</v>
      </c>
      <c r="I1072" s="6"/>
      <c r="J1072" s="6"/>
      <c r="K1072" s="6"/>
    </row>
    <row r="1073" spans="2:11" ht="13.5" x14ac:dyDescent="0.35">
      <c r="B1073" s="3">
        <v>43565</v>
      </c>
      <c r="C1073" s="2">
        <v>15.95</v>
      </c>
      <c r="D1073" s="2">
        <v>9.3146000000000004</v>
      </c>
      <c r="E1073" s="2">
        <v>10171</v>
      </c>
      <c r="F1073" s="2">
        <v>15.9884</v>
      </c>
      <c r="G1073" s="5">
        <v>162618.01639999999</v>
      </c>
      <c r="H1073" s="8">
        <f t="shared" si="16"/>
        <v>-3.1250668892741119E-3</v>
      </c>
      <c r="I1073" s="6"/>
      <c r="J1073" s="6"/>
      <c r="K1073" s="6"/>
    </row>
    <row r="1074" spans="2:11" ht="13.5" x14ac:dyDescent="0.35">
      <c r="B1074" s="3">
        <v>43566</v>
      </c>
      <c r="C1074" s="2">
        <v>16.28</v>
      </c>
      <c r="D1074" s="2">
        <v>9.5073000000000008</v>
      </c>
      <c r="E1074" s="2">
        <v>7561</v>
      </c>
      <c r="F1074" s="2">
        <v>16.094999999999999</v>
      </c>
      <c r="G1074" s="5">
        <v>121694.295</v>
      </c>
      <c r="H1074" s="8">
        <f t="shared" si="16"/>
        <v>2.0687952247010102E-2</v>
      </c>
      <c r="I1074" s="6"/>
      <c r="J1074" s="6"/>
      <c r="K1074" s="6"/>
    </row>
    <row r="1075" spans="2:11" ht="13.5" x14ac:dyDescent="0.35">
      <c r="B1075" s="3">
        <v>43567</v>
      </c>
      <c r="C1075" s="2">
        <v>17.149999999999999</v>
      </c>
      <c r="D1075" s="2">
        <v>10.0154</v>
      </c>
      <c r="E1075" s="2">
        <v>31490</v>
      </c>
      <c r="F1075" s="2">
        <v>16.792999999999999</v>
      </c>
      <c r="G1075" s="5">
        <v>528811.56999999995</v>
      </c>
      <c r="H1075" s="8">
        <f t="shared" si="16"/>
        <v>5.3443143689585776E-2</v>
      </c>
      <c r="I1075" s="6"/>
      <c r="J1075" s="6"/>
      <c r="K1075" s="6"/>
    </row>
    <row r="1076" spans="2:11" ht="13.5" x14ac:dyDescent="0.35">
      <c r="B1076" s="3">
        <v>43570</v>
      </c>
      <c r="C1076" s="2">
        <v>17.350000000000001</v>
      </c>
      <c r="D1076" s="2">
        <v>10.132199999999999</v>
      </c>
      <c r="E1076" s="2">
        <v>23825</v>
      </c>
      <c r="F1076" s="2">
        <v>17.628499999999999</v>
      </c>
      <c r="G1076" s="5">
        <v>419999.01250000001</v>
      </c>
      <c r="H1076" s="8">
        <f t="shared" si="16"/>
        <v>1.1662040457695108E-2</v>
      </c>
      <c r="I1076" s="6"/>
      <c r="J1076" s="6"/>
      <c r="K1076" s="6"/>
    </row>
    <row r="1077" spans="2:11" ht="13.5" x14ac:dyDescent="0.35">
      <c r="B1077" s="3">
        <v>43571</v>
      </c>
      <c r="C1077" s="2">
        <v>16.809999999999999</v>
      </c>
      <c r="D1077" s="2">
        <v>9.8169000000000004</v>
      </c>
      <c r="E1077" s="2">
        <v>9728</v>
      </c>
      <c r="F1077" s="2">
        <v>17.030799999999999</v>
      </c>
      <c r="G1077" s="5">
        <v>165675.62239999999</v>
      </c>
      <c r="H1077" s="8">
        <f t="shared" si="16"/>
        <v>-3.1118611950020612E-2</v>
      </c>
      <c r="I1077" s="6"/>
      <c r="J1077" s="6"/>
      <c r="K1077" s="6"/>
    </row>
    <row r="1078" spans="2:11" ht="13.5" x14ac:dyDescent="0.35">
      <c r="B1078" s="3">
        <v>43572</v>
      </c>
      <c r="C1078" s="2">
        <v>17.190000000000001</v>
      </c>
      <c r="D1078" s="2">
        <v>10.0388</v>
      </c>
      <c r="E1078" s="2">
        <v>8993</v>
      </c>
      <c r="F1078" s="2">
        <v>17.150300000000001</v>
      </c>
      <c r="G1078" s="5">
        <v>154232.64790000001</v>
      </c>
      <c r="H1078" s="8">
        <f t="shared" si="16"/>
        <v>2.2603876987643733E-2</v>
      </c>
      <c r="I1078" s="6"/>
      <c r="J1078" s="6"/>
      <c r="K1078" s="6"/>
    </row>
    <row r="1079" spans="2:11" ht="13.5" x14ac:dyDescent="0.35">
      <c r="B1079" s="3">
        <v>43573</v>
      </c>
      <c r="C1079" s="2">
        <v>17.100000000000001</v>
      </c>
      <c r="D1079" s="2">
        <v>9.9862000000000002</v>
      </c>
      <c r="E1079" s="2">
        <v>5185</v>
      </c>
      <c r="F1079" s="2">
        <v>17.172699999999999</v>
      </c>
      <c r="G1079" s="5">
        <v>89040.449500000002</v>
      </c>
      <c r="H1079" s="8">
        <f t="shared" si="16"/>
        <v>-5.2396700800892513E-3</v>
      </c>
      <c r="I1079" s="6"/>
      <c r="J1079" s="6"/>
      <c r="K1079" s="6"/>
    </row>
    <row r="1080" spans="2:11" ht="13.5" x14ac:dyDescent="0.35">
      <c r="B1080" s="3">
        <v>43574</v>
      </c>
      <c r="C1080" s="2">
        <v>17.29</v>
      </c>
      <c r="D1080" s="2">
        <v>10.097200000000001</v>
      </c>
      <c r="E1080" s="2">
        <v>5713</v>
      </c>
      <c r="F1080" s="2">
        <v>17.169599999999999</v>
      </c>
      <c r="G1080" s="5">
        <v>98089.924799999993</v>
      </c>
      <c r="H1080" s="8">
        <f t="shared" si="16"/>
        <v>1.1115339168051977E-2</v>
      </c>
      <c r="I1080" s="6"/>
      <c r="J1080" s="6"/>
      <c r="K1080" s="6"/>
    </row>
    <row r="1081" spans="2:11" ht="13.5" x14ac:dyDescent="0.35">
      <c r="B1081" s="3">
        <v>43577</v>
      </c>
      <c r="C1081" s="2">
        <v>17.100000000000001</v>
      </c>
      <c r="D1081" s="2">
        <v>9.9862000000000002</v>
      </c>
      <c r="E1081" s="2">
        <v>7315</v>
      </c>
      <c r="F1081" s="2">
        <v>16.985499999999998</v>
      </c>
      <c r="G1081" s="5">
        <v>124248.9325</v>
      </c>
      <c r="H1081" s="8">
        <f t="shared" si="16"/>
        <v>-1.0993146614903205E-2</v>
      </c>
      <c r="I1081" s="6"/>
      <c r="J1081" s="6"/>
      <c r="K1081" s="6"/>
    </row>
    <row r="1082" spans="2:11" ht="13.5" x14ac:dyDescent="0.35">
      <c r="B1082" s="3">
        <v>43578</v>
      </c>
      <c r="C1082" s="2">
        <v>17</v>
      </c>
      <c r="D1082" s="2">
        <v>9.9277999999999995</v>
      </c>
      <c r="E1082" s="2">
        <v>2168</v>
      </c>
      <c r="F1082" s="2">
        <v>16.820799999999998</v>
      </c>
      <c r="G1082" s="5">
        <v>36467.494400000003</v>
      </c>
      <c r="H1082" s="8">
        <f t="shared" si="16"/>
        <v>-5.8480703370652172E-3</v>
      </c>
      <c r="I1082" s="6"/>
      <c r="J1082" s="6"/>
      <c r="K1082" s="6"/>
    </row>
    <row r="1083" spans="2:11" ht="13.5" x14ac:dyDescent="0.35">
      <c r="B1083" s="3">
        <v>43579</v>
      </c>
      <c r="C1083" s="2">
        <v>16.8</v>
      </c>
      <c r="D1083" s="2">
        <v>9.8109999999999999</v>
      </c>
      <c r="E1083" s="2">
        <v>2364</v>
      </c>
      <c r="F1083" s="2">
        <v>16.900500000000001</v>
      </c>
      <c r="G1083" s="5">
        <v>39952.781999999999</v>
      </c>
      <c r="H1083" s="8">
        <f t="shared" si="16"/>
        <v>-1.1764942887648781E-2</v>
      </c>
      <c r="I1083" s="6"/>
      <c r="J1083" s="6"/>
      <c r="K1083" s="6"/>
    </row>
    <row r="1084" spans="2:11" ht="13.5" x14ac:dyDescent="0.35">
      <c r="B1084" s="3">
        <v>43580</v>
      </c>
      <c r="C1084" s="2">
        <v>16.8</v>
      </c>
      <c r="D1084" s="2">
        <v>9.8109999999999999</v>
      </c>
      <c r="E1084" s="2">
        <v>3687</v>
      </c>
      <c r="F1084" s="2">
        <v>16.8841</v>
      </c>
      <c r="G1084" s="5">
        <v>62251.676700000004</v>
      </c>
      <c r="H1084" s="8">
        <f t="shared" si="16"/>
        <v>0</v>
      </c>
      <c r="I1084" s="6"/>
      <c r="J1084" s="6"/>
      <c r="K1084" s="6"/>
    </row>
    <row r="1085" spans="2:11" ht="13.5" x14ac:dyDescent="0.35">
      <c r="B1085" s="3">
        <v>43581</v>
      </c>
      <c r="C1085" s="2">
        <v>16.3</v>
      </c>
      <c r="D1085" s="2">
        <v>9.5190000000000001</v>
      </c>
      <c r="E1085" s="2">
        <v>10977</v>
      </c>
      <c r="F1085" s="2">
        <v>16.366700000000002</v>
      </c>
      <c r="G1085" s="5">
        <v>179657.2659</v>
      </c>
      <c r="H1085" s="8">
        <f t="shared" si="16"/>
        <v>-2.9762511466721008E-2</v>
      </c>
      <c r="I1085" s="6"/>
      <c r="J1085" s="6"/>
      <c r="K1085" s="6"/>
    </row>
    <row r="1086" spans="2:11" ht="13.5" x14ac:dyDescent="0.35">
      <c r="B1086" s="3">
        <v>43584</v>
      </c>
      <c r="C1086" s="2">
        <v>16.690000000000001</v>
      </c>
      <c r="D1086" s="2">
        <v>9.7468000000000004</v>
      </c>
      <c r="E1086" s="2">
        <v>3884</v>
      </c>
      <c r="F1086" s="2">
        <v>16.3</v>
      </c>
      <c r="G1086" s="5">
        <v>63309.2</v>
      </c>
      <c r="H1086" s="8">
        <f t="shared" si="16"/>
        <v>2.3931085198025025E-2</v>
      </c>
      <c r="I1086" s="6"/>
      <c r="J1086" s="6"/>
      <c r="K1086" s="6"/>
    </row>
    <row r="1087" spans="2:11" ht="13.5" x14ac:dyDescent="0.35">
      <c r="B1087" s="3">
        <v>43585</v>
      </c>
      <c r="C1087" s="2">
        <v>16.45</v>
      </c>
      <c r="D1087" s="2">
        <v>9.6066000000000003</v>
      </c>
      <c r="E1087" s="2">
        <v>1683</v>
      </c>
      <c r="F1087" s="2">
        <v>16.643899999999999</v>
      </c>
      <c r="G1087" s="5">
        <v>28011.683700000001</v>
      </c>
      <c r="H1087" s="8">
        <f t="shared" si="16"/>
        <v>-1.438420815036731E-2</v>
      </c>
      <c r="I1087" s="6"/>
      <c r="J1087" s="6"/>
      <c r="K1087" s="6"/>
    </row>
    <row r="1088" spans="2:11" ht="13.5" x14ac:dyDescent="0.35">
      <c r="B1088" s="3">
        <v>43587</v>
      </c>
      <c r="C1088" s="2">
        <v>16.260000000000002</v>
      </c>
      <c r="D1088" s="2">
        <v>9.4956999999999994</v>
      </c>
      <c r="E1088" s="2">
        <v>3889</v>
      </c>
      <c r="F1088" s="2">
        <v>16.0047</v>
      </c>
      <c r="G1088" s="5">
        <v>62242.278299999998</v>
      </c>
      <c r="H1088" s="8">
        <f t="shared" si="16"/>
        <v>-1.1544146732454862E-2</v>
      </c>
      <c r="I1088" s="6"/>
      <c r="J1088" s="6"/>
      <c r="K1088" s="6"/>
    </row>
    <row r="1089" spans="2:11" ht="13.5" x14ac:dyDescent="0.35">
      <c r="B1089" s="3">
        <v>43588</v>
      </c>
      <c r="C1089" s="2">
        <v>15.72</v>
      </c>
      <c r="D1089" s="2">
        <v>9.1803000000000008</v>
      </c>
      <c r="E1089" s="2">
        <v>793</v>
      </c>
      <c r="F1089" s="2">
        <v>15.9146</v>
      </c>
      <c r="G1089" s="5">
        <v>12620.2778</v>
      </c>
      <c r="H1089" s="8">
        <f t="shared" si="16"/>
        <v>-3.321503417336253E-2</v>
      </c>
      <c r="I1089" s="6"/>
      <c r="J1089" s="6"/>
      <c r="K1089" s="6"/>
    </row>
    <row r="1090" spans="2:11" ht="13.5" x14ac:dyDescent="0.35">
      <c r="B1090" s="3">
        <v>43591</v>
      </c>
      <c r="C1090" s="2">
        <v>15.8</v>
      </c>
      <c r="D1090" s="2">
        <v>9.2270000000000003</v>
      </c>
      <c r="E1090" s="2">
        <v>398</v>
      </c>
      <c r="F1090" s="2">
        <v>15.9787</v>
      </c>
      <c r="G1090" s="5">
        <v>6359.5226000000002</v>
      </c>
      <c r="H1090" s="8">
        <f t="shared" si="16"/>
        <v>5.0869797283312652E-3</v>
      </c>
      <c r="I1090" s="6"/>
      <c r="J1090" s="6"/>
      <c r="K1090" s="6"/>
    </row>
    <row r="1091" spans="2:11" ht="13.5" x14ac:dyDescent="0.35">
      <c r="B1091" s="3">
        <v>43592</v>
      </c>
      <c r="C1091" s="2">
        <v>15.83</v>
      </c>
      <c r="D1091" s="2">
        <v>9.2445000000000004</v>
      </c>
      <c r="E1091" s="2">
        <v>968</v>
      </c>
      <c r="F1091" s="2">
        <v>15.850300000000001</v>
      </c>
      <c r="G1091" s="5">
        <v>15343.090399999999</v>
      </c>
      <c r="H1091" s="8">
        <f t="shared" si="16"/>
        <v>1.8966077815107912E-3</v>
      </c>
      <c r="I1091" s="6"/>
      <c r="J1091" s="6"/>
      <c r="K1091" s="6"/>
    </row>
    <row r="1092" spans="2:11" ht="13.5" x14ac:dyDescent="0.35">
      <c r="B1092" s="3">
        <v>43593</v>
      </c>
      <c r="C1092" s="2">
        <v>16</v>
      </c>
      <c r="D1092" s="2">
        <v>9.3437999999999999</v>
      </c>
      <c r="E1092" s="2">
        <v>6539</v>
      </c>
      <c r="F1092" s="2">
        <v>15.918100000000001</v>
      </c>
      <c r="G1092" s="5">
        <v>104088.4559</v>
      </c>
      <c r="H1092" s="8">
        <f t="shared" si="16"/>
        <v>1.0741521986045702E-2</v>
      </c>
      <c r="I1092" s="6"/>
      <c r="J1092" s="6"/>
      <c r="K1092" s="6"/>
    </row>
    <row r="1093" spans="2:11" ht="13.5" x14ac:dyDescent="0.35">
      <c r="B1093" s="3">
        <v>43594</v>
      </c>
      <c r="C1093" s="2">
        <v>15.9</v>
      </c>
      <c r="D1093" s="2">
        <v>9.2853999999999992</v>
      </c>
      <c r="E1093" s="2">
        <v>2329</v>
      </c>
      <c r="F1093" s="2">
        <v>15.841200000000001</v>
      </c>
      <c r="G1093" s="5">
        <v>36894.154799999997</v>
      </c>
      <c r="H1093" s="8">
        <f t="shared" si="16"/>
        <v>-6.2501337785484147E-3</v>
      </c>
      <c r="I1093" s="6"/>
      <c r="J1093" s="6"/>
      <c r="K1093" s="6"/>
    </row>
    <row r="1094" spans="2:11" ht="13.5" x14ac:dyDescent="0.35">
      <c r="B1094" s="3">
        <v>43595</v>
      </c>
      <c r="C1094" s="2">
        <v>16</v>
      </c>
      <c r="D1094" s="2">
        <v>9.3437999999999999</v>
      </c>
      <c r="E1094" s="2">
        <v>5130</v>
      </c>
      <c r="F1094" s="2">
        <v>15.969900000000001</v>
      </c>
      <c r="G1094" s="5">
        <v>81925.587</v>
      </c>
      <c r="H1094" s="8">
        <f t="shared" si="16"/>
        <v>6.2894436427079802E-3</v>
      </c>
      <c r="I1094" s="6"/>
      <c r="J1094" s="6"/>
      <c r="K1094" s="6"/>
    </row>
    <row r="1095" spans="2:11" ht="13.5" x14ac:dyDescent="0.35">
      <c r="B1095" s="3">
        <v>43598</v>
      </c>
      <c r="C1095" s="2">
        <v>16.190000000000001</v>
      </c>
      <c r="D1095" s="2">
        <v>9.4548000000000005</v>
      </c>
      <c r="E1095" s="2">
        <v>5651</v>
      </c>
      <c r="F1095" s="2">
        <v>16.134599999999999</v>
      </c>
      <c r="G1095" s="5">
        <v>91176.624599999996</v>
      </c>
      <c r="H1095" s="8">
        <f t="shared" ref="H1095:H1158" si="17">(D1095-D1094)/D1094</f>
        <v>1.187953509278887E-2</v>
      </c>
      <c r="I1095" s="6"/>
      <c r="J1095" s="6"/>
      <c r="K1095" s="6"/>
    </row>
    <row r="1096" spans="2:11" ht="13.5" x14ac:dyDescent="0.35">
      <c r="B1096" s="3">
        <v>43599</v>
      </c>
      <c r="C1096" s="2">
        <v>16</v>
      </c>
      <c r="D1096" s="2">
        <v>9.3437999999999999</v>
      </c>
      <c r="E1096" s="2">
        <v>2957</v>
      </c>
      <c r="F1096" s="2">
        <v>15.9809</v>
      </c>
      <c r="G1096" s="5">
        <v>47255.5213</v>
      </c>
      <c r="H1096" s="8">
        <f t="shared" si="17"/>
        <v>-1.174006853661639E-2</v>
      </c>
      <c r="I1096" s="6"/>
      <c r="J1096" s="6"/>
      <c r="K1096" s="6"/>
    </row>
    <row r="1097" spans="2:11" ht="13.5" x14ac:dyDescent="0.35">
      <c r="B1097" s="3">
        <v>43600</v>
      </c>
      <c r="C1097" s="2">
        <v>16</v>
      </c>
      <c r="D1097" s="2">
        <v>9.3437999999999999</v>
      </c>
      <c r="E1097" s="2">
        <v>3014</v>
      </c>
      <c r="F1097" s="2">
        <v>16.012</v>
      </c>
      <c r="G1097" s="5">
        <v>48260.167999999998</v>
      </c>
      <c r="H1097" s="8">
        <f t="shared" si="17"/>
        <v>0</v>
      </c>
      <c r="I1097" s="6"/>
      <c r="J1097" s="6"/>
      <c r="K1097" s="6"/>
    </row>
    <row r="1098" spans="2:11" ht="13.5" x14ac:dyDescent="0.35">
      <c r="B1098" s="3">
        <v>43601</v>
      </c>
      <c r="C1098" s="2">
        <v>16.2</v>
      </c>
      <c r="D1098" s="2">
        <v>9.4605999999999995</v>
      </c>
      <c r="E1098" s="2">
        <v>7309</v>
      </c>
      <c r="F1098" s="2">
        <v>16.301400000000001</v>
      </c>
      <c r="G1098" s="5">
        <v>119146.9326</v>
      </c>
      <c r="H1098" s="8">
        <f t="shared" si="17"/>
        <v>1.2500267557096639E-2</v>
      </c>
      <c r="I1098" s="6"/>
      <c r="J1098" s="6"/>
      <c r="K1098" s="6"/>
    </row>
    <row r="1099" spans="2:11" ht="13.5" x14ac:dyDescent="0.35">
      <c r="B1099" s="3">
        <v>43602</v>
      </c>
      <c r="C1099" s="2">
        <v>16.29</v>
      </c>
      <c r="D1099" s="2">
        <v>9.5131999999999994</v>
      </c>
      <c r="E1099" s="2">
        <v>2651</v>
      </c>
      <c r="F1099" s="2">
        <v>16.145900000000001</v>
      </c>
      <c r="G1099" s="5">
        <v>42802.780899999998</v>
      </c>
      <c r="H1099" s="8">
        <f t="shared" si="17"/>
        <v>5.5599010633575023E-3</v>
      </c>
      <c r="I1099" s="6"/>
      <c r="J1099" s="6"/>
      <c r="K1099" s="6"/>
    </row>
    <row r="1100" spans="2:11" ht="13.5" x14ac:dyDescent="0.35">
      <c r="B1100" s="3">
        <v>43605</v>
      </c>
      <c r="C1100" s="2">
        <v>16.29</v>
      </c>
      <c r="D1100" s="2">
        <v>9.5131999999999994</v>
      </c>
      <c r="E1100" s="2">
        <v>5110</v>
      </c>
      <c r="F1100" s="2">
        <v>16.128299999999999</v>
      </c>
      <c r="G1100" s="5">
        <v>82415.612999999998</v>
      </c>
      <c r="H1100" s="8">
        <f t="shared" si="17"/>
        <v>0</v>
      </c>
      <c r="I1100" s="6"/>
      <c r="J1100" s="6"/>
      <c r="K1100" s="6"/>
    </row>
    <row r="1101" spans="2:11" ht="13.5" x14ac:dyDescent="0.35">
      <c r="B1101" s="3">
        <v>43606</v>
      </c>
      <c r="C1101" s="2">
        <v>16.399999999999999</v>
      </c>
      <c r="D1101" s="2">
        <v>9.5774000000000008</v>
      </c>
      <c r="E1101" s="2">
        <v>25048</v>
      </c>
      <c r="F1101" s="2">
        <v>16.2273</v>
      </c>
      <c r="G1101" s="5">
        <v>406461.41039999999</v>
      </c>
      <c r="H1101" s="8">
        <f t="shared" si="17"/>
        <v>6.7485178488838008E-3</v>
      </c>
      <c r="I1101" s="6"/>
      <c r="J1101" s="6"/>
      <c r="K1101" s="6"/>
    </row>
    <row r="1102" spans="2:11" ht="13.5" x14ac:dyDescent="0.35">
      <c r="B1102" s="3">
        <v>43607</v>
      </c>
      <c r="C1102" s="2">
        <v>16.600000000000001</v>
      </c>
      <c r="D1102" s="2">
        <v>9.6942000000000004</v>
      </c>
      <c r="E1102" s="2">
        <v>1205</v>
      </c>
      <c r="F1102" s="2">
        <v>16.451599999999999</v>
      </c>
      <c r="G1102" s="5">
        <v>19824.178</v>
      </c>
      <c r="H1102" s="8">
        <f t="shared" si="17"/>
        <v>1.2195376615782943E-2</v>
      </c>
      <c r="I1102" s="6"/>
      <c r="J1102" s="6"/>
      <c r="K1102" s="6"/>
    </row>
    <row r="1103" spans="2:11" ht="13.5" x14ac:dyDescent="0.35">
      <c r="B1103" s="3">
        <v>43608</v>
      </c>
      <c r="C1103" s="2">
        <v>16.899999999999999</v>
      </c>
      <c r="D1103" s="2">
        <v>9.8694000000000006</v>
      </c>
      <c r="E1103" s="2">
        <v>8052</v>
      </c>
      <c r="F1103" s="2">
        <v>16.787800000000001</v>
      </c>
      <c r="G1103" s="5">
        <v>135175.36559999999</v>
      </c>
      <c r="H1103" s="8">
        <f t="shared" si="17"/>
        <v>1.807266200408494E-2</v>
      </c>
      <c r="I1103" s="6"/>
      <c r="J1103" s="6"/>
      <c r="K1103" s="6"/>
    </row>
    <row r="1104" spans="2:11" ht="13.5" x14ac:dyDescent="0.35">
      <c r="B1104" s="3">
        <v>43609</v>
      </c>
      <c r="C1104" s="2">
        <v>17.18</v>
      </c>
      <c r="D1104" s="2">
        <v>10.0329</v>
      </c>
      <c r="E1104" s="2">
        <v>12890</v>
      </c>
      <c r="F1104" s="2">
        <v>17.027899999999999</v>
      </c>
      <c r="G1104" s="5">
        <v>219489.63099999999</v>
      </c>
      <c r="H1104" s="8">
        <f t="shared" si="17"/>
        <v>1.6566356617423457E-2</v>
      </c>
      <c r="I1104" s="6"/>
      <c r="J1104" s="6"/>
      <c r="K1104" s="6"/>
    </row>
    <row r="1105" spans="2:11" ht="13.5" x14ac:dyDescent="0.35">
      <c r="B1105" s="3">
        <v>43612</v>
      </c>
      <c r="C1105" s="2">
        <v>17.2</v>
      </c>
      <c r="D1105" s="2">
        <v>10.044600000000001</v>
      </c>
      <c r="E1105" s="2">
        <v>4013</v>
      </c>
      <c r="F1105" s="2">
        <v>17.208200000000001</v>
      </c>
      <c r="G1105" s="5">
        <v>69056.506599999993</v>
      </c>
      <c r="H1105" s="8">
        <f t="shared" si="17"/>
        <v>1.166163322668536E-3</v>
      </c>
      <c r="I1105" s="6"/>
      <c r="J1105" s="6"/>
      <c r="K1105" s="6"/>
    </row>
    <row r="1106" spans="2:11" ht="13.5" x14ac:dyDescent="0.35">
      <c r="B1106" s="3">
        <v>43613</v>
      </c>
      <c r="C1106" s="2">
        <v>17.399999999999999</v>
      </c>
      <c r="D1106" s="2">
        <v>10.1614</v>
      </c>
      <c r="E1106" s="2">
        <v>4811</v>
      </c>
      <c r="F1106" s="2">
        <v>17.3276</v>
      </c>
      <c r="G1106" s="5">
        <v>83363.083599999998</v>
      </c>
      <c r="H1106" s="8">
        <f t="shared" si="17"/>
        <v>1.1628138502279789E-2</v>
      </c>
      <c r="I1106" s="6"/>
      <c r="J1106" s="6"/>
      <c r="K1106" s="6"/>
    </row>
    <row r="1107" spans="2:11" ht="13.5" x14ac:dyDescent="0.35">
      <c r="B1107" s="3">
        <v>43614</v>
      </c>
      <c r="C1107" s="2">
        <v>17.7</v>
      </c>
      <c r="D1107" s="2">
        <v>10.336600000000001</v>
      </c>
      <c r="E1107" s="2">
        <v>12236</v>
      </c>
      <c r="F1107" s="2">
        <v>17.814599999999999</v>
      </c>
      <c r="G1107" s="5">
        <v>217979.44560000001</v>
      </c>
      <c r="H1107" s="8">
        <f t="shared" si="17"/>
        <v>1.7241718660814479E-2</v>
      </c>
      <c r="I1107" s="6"/>
      <c r="J1107" s="6"/>
      <c r="K1107" s="6"/>
    </row>
    <row r="1108" spans="2:11" ht="13.5" x14ac:dyDescent="0.35">
      <c r="B1108" s="3">
        <v>43615</v>
      </c>
      <c r="C1108" s="2">
        <v>17.7</v>
      </c>
      <c r="D1108" s="2">
        <v>10.336600000000001</v>
      </c>
      <c r="E1108" s="2">
        <v>1890</v>
      </c>
      <c r="F1108" s="2">
        <v>17.602499999999999</v>
      </c>
      <c r="G1108" s="5">
        <v>33268.724999999999</v>
      </c>
      <c r="H1108" s="8">
        <f t="shared" si="17"/>
        <v>0</v>
      </c>
      <c r="I1108" s="6"/>
      <c r="J1108" s="6"/>
      <c r="K1108" s="6"/>
    </row>
    <row r="1109" spans="2:11" ht="13.5" x14ac:dyDescent="0.35">
      <c r="B1109" s="3">
        <v>43616</v>
      </c>
      <c r="C1109" s="2">
        <v>18</v>
      </c>
      <c r="D1109" s="2">
        <v>10.511799999999999</v>
      </c>
      <c r="E1109" s="2">
        <v>8399</v>
      </c>
      <c r="F1109" s="2">
        <v>17.933900000000001</v>
      </c>
      <c r="G1109" s="5">
        <v>150626.82610000001</v>
      </c>
      <c r="H1109" s="8">
        <f t="shared" si="17"/>
        <v>1.6949480486813696E-2</v>
      </c>
      <c r="I1109" s="6"/>
      <c r="J1109" s="6"/>
      <c r="K1109" s="6"/>
    </row>
    <row r="1110" spans="2:11" ht="13.5" x14ac:dyDescent="0.35">
      <c r="B1110" s="3">
        <v>43619</v>
      </c>
      <c r="C1110" s="2">
        <v>18.100000000000001</v>
      </c>
      <c r="D1110" s="2">
        <v>10.5702</v>
      </c>
      <c r="E1110" s="2">
        <v>5698</v>
      </c>
      <c r="F1110" s="2">
        <v>18.005099999999999</v>
      </c>
      <c r="G1110" s="5">
        <v>102593.0598</v>
      </c>
      <c r="H1110" s="8">
        <f t="shared" si="17"/>
        <v>5.5556612568732925E-3</v>
      </c>
      <c r="I1110" s="6"/>
      <c r="J1110" s="6"/>
      <c r="K1110" s="6"/>
    </row>
    <row r="1111" spans="2:11" ht="13.5" x14ac:dyDescent="0.35">
      <c r="B1111" s="3">
        <v>43623</v>
      </c>
      <c r="C1111" s="2">
        <v>18.3</v>
      </c>
      <c r="D1111" s="2">
        <v>10.686999999999999</v>
      </c>
      <c r="E1111" s="2">
        <v>4511</v>
      </c>
      <c r="F1111" s="2">
        <v>18.2195</v>
      </c>
      <c r="G1111" s="5">
        <v>82188.164499999999</v>
      </c>
      <c r="H1111" s="8">
        <f t="shared" si="17"/>
        <v>1.1049932830031558E-2</v>
      </c>
      <c r="I1111" s="6"/>
      <c r="J1111" s="6"/>
      <c r="K1111" s="6"/>
    </row>
    <row r="1112" spans="2:11" ht="13.5" x14ac:dyDescent="0.35">
      <c r="B1112" s="3">
        <v>43626</v>
      </c>
      <c r="C1112" s="2">
        <v>18.2</v>
      </c>
      <c r="D1112" s="2">
        <v>10.6286</v>
      </c>
      <c r="E1112" s="2">
        <v>6043</v>
      </c>
      <c r="F1112" s="2">
        <v>18.249600000000001</v>
      </c>
      <c r="G1112" s="5">
        <v>110282.3328</v>
      </c>
      <c r="H1112" s="8">
        <f t="shared" si="17"/>
        <v>-5.4645831383923369E-3</v>
      </c>
      <c r="I1112" s="6"/>
      <c r="J1112" s="6"/>
      <c r="K1112" s="6"/>
    </row>
    <row r="1113" spans="2:11" ht="13.5" x14ac:dyDescent="0.35">
      <c r="B1113" s="3">
        <v>43627</v>
      </c>
      <c r="C1113" s="2">
        <v>18.16</v>
      </c>
      <c r="D1113" s="2">
        <v>10.6052</v>
      </c>
      <c r="E1113" s="2">
        <v>4548</v>
      </c>
      <c r="F1113" s="2">
        <v>18.032900000000001</v>
      </c>
      <c r="G1113" s="5">
        <v>82013.629199999996</v>
      </c>
      <c r="H1113" s="8">
        <f t="shared" si="17"/>
        <v>-2.2016069849275098E-3</v>
      </c>
      <c r="I1113" s="6"/>
      <c r="J1113" s="6"/>
      <c r="K1113" s="6"/>
    </row>
    <row r="1114" spans="2:11" ht="13.5" x14ac:dyDescent="0.35">
      <c r="B1114" s="3">
        <v>43628</v>
      </c>
      <c r="C1114" s="2">
        <v>18.16</v>
      </c>
      <c r="D1114" s="2">
        <v>10.6052</v>
      </c>
      <c r="E1114" s="2">
        <v>0</v>
      </c>
      <c r="F1114" s="2">
        <v>0</v>
      </c>
      <c r="G1114" s="5">
        <v>0</v>
      </c>
      <c r="H1114" s="8">
        <f t="shared" si="17"/>
        <v>0</v>
      </c>
      <c r="I1114" s="6"/>
      <c r="J1114" s="6"/>
      <c r="K1114" s="6"/>
    </row>
    <row r="1115" spans="2:11" ht="13.5" x14ac:dyDescent="0.35">
      <c r="B1115" s="3">
        <v>43629</v>
      </c>
      <c r="C1115" s="2">
        <v>18.3</v>
      </c>
      <c r="D1115" s="2">
        <v>10.686999999999999</v>
      </c>
      <c r="E1115" s="2">
        <v>20719</v>
      </c>
      <c r="F1115" s="2">
        <v>18.238800000000001</v>
      </c>
      <c r="G1115" s="5">
        <v>377889.6972</v>
      </c>
      <c r="H1115" s="8">
        <f t="shared" si="17"/>
        <v>7.7131972994379577E-3</v>
      </c>
      <c r="I1115" s="6"/>
      <c r="J1115" s="6"/>
      <c r="K1115" s="6"/>
    </row>
    <row r="1116" spans="2:11" ht="13.5" x14ac:dyDescent="0.35">
      <c r="B1116" s="3">
        <v>43630</v>
      </c>
      <c r="C1116" s="2">
        <v>18.95</v>
      </c>
      <c r="D1116" s="2">
        <v>11.066599999999999</v>
      </c>
      <c r="E1116" s="2">
        <v>18601</v>
      </c>
      <c r="F1116" s="2">
        <v>18.816600000000001</v>
      </c>
      <c r="G1116" s="5">
        <v>350007.57659999997</v>
      </c>
      <c r="H1116" s="8">
        <f t="shared" si="17"/>
        <v>3.5519790399550853E-2</v>
      </c>
      <c r="I1116" s="6"/>
      <c r="J1116" s="6"/>
      <c r="K1116" s="6"/>
    </row>
    <row r="1117" spans="2:11" ht="13.5" x14ac:dyDescent="0.35">
      <c r="B1117" s="3">
        <v>43633</v>
      </c>
      <c r="C1117" s="2">
        <v>19</v>
      </c>
      <c r="D1117" s="2">
        <v>11.095800000000001</v>
      </c>
      <c r="E1117" s="2">
        <v>20363</v>
      </c>
      <c r="F1117" s="2">
        <v>19.004000000000001</v>
      </c>
      <c r="G1117" s="5">
        <v>386978.45199999999</v>
      </c>
      <c r="H1117" s="8">
        <f t="shared" si="17"/>
        <v>2.6385701118682545E-3</v>
      </c>
      <c r="I1117" s="6"/>
      <c r="J1117" s="6"/>
      <c r="K1117" s="6"/>
    </row>
    <row r="1118" spans="2:11" ht="13.5" x14ac:dyDescent="0.35">
      <c r="B1118" s="3">
        <v>43634</v>
      </c>
      <c r="C1118" s="2">
        <v>18.989999999999998</v>
      </c>
      <c r="D1118" s="2">
        <v>11.09</v>
      </c>
      <c r="E1118" s="2">
        <v>14936</v>
      </c>
      <c r="F1118" s="2">
        <v>19.019300000000001</v>
      </c>
      <c r="G1118" s="5">
        <v>284072.2648</v>
      </c>
      <c r="H1118" s="8">
        <f t="shared" si="17"/>
        <v>-5.2272030858529291E-4</v>
      </c>
      <c r="I1118" s="6"/>
      <c r="J1118" s="6"/>
      <c r="K1118" s="6"/>
    </row>
    <row r="1119" spans="2:11" ht="13.5" x14ac:dyDescent="0.35">
      <c r="B1119" s="3">
        <v>43635</v>
      </c>
      <c r="C1119" s="2">
        <v>19.2</v>
      </c>
      <c r="D1119" s="2">
        <v>11.2126</v>
      </c>
      <c r="E1119" s="2">
        <v>11209</v>
      </c>
      <c r="F1119" s="2">
        <v>19.013500000000001</v>
      </c>
      <c r="G1119" s="5">
        <v>213122.32149999999</v>
      </c>
      <c r="H1119" s="8">
        <f t="shared" si="17"/>
        <v>1.10550045085663E-2</v>
      </c>
      <c r="I1119" s="6"/>
      <c r="J1119" s="6"/>
      <c r="K1119" s="6"/>
    </row>
    <row r="1120" spans="2:11" ht="13.5" x14ac:dyDescent="0.35">
      <c r="B1120" s="3">
        <v>43636</v>
      </c>
      <c r="C1120" s="2">
        <v>18</v>
      </c>
      <c r="D1120" s="2">
        <v>11.221</v>
      </c>
      <c r="E1120" s="2">
        <v>3363</v>
      </c>
      <c r="F1120" s="2">
        <v>18.188600000000001</v>
      </c>
      <c r="G1120" s="5">
        <v>61168.2618</v>
      </c>
      <c r="H1120" s="8">
        <f t="shared" si="17"/>
        <v>7.4915719815207556E-4</v>
      </c>
      <c r="I1120" s="6"/>
      <c r="J1120" s="6"/>
      <c r="K1120" s="6"/>
    </row>
    <row r="1121" spans="2:11" ht="13.5" x14ac:dyDescent="0.35">
      <c r="B1121" s="3">
        <v>43637</v>
      </c>
      <c r="C1121" s="2">
        <v>17.46</v>
      </c>
      <c r="D1121" s="2">
        <v>10.8843</v>
      </c>
      <c r="E1121" s="2">
        <v>3046</v>
      </c>
      <c r="F1121" s="2">
        <v>17.5503</v>
      </c>
      <c r="G1121" s="5">
        <v>53458.213799999998</v>
      </c>
      <c r="H1121" s="8">
        <f t="shared" si="17"/>
        <v>-3.0006238303181575E-2</v>
      </c>
      <c r="I1121" s="6"/>
      <c r="J1121" s="6"/>
      <c r="K1121" s="6"/>
    </row>
    <row r="1122" spans="2:11" ht="13.5" x14ac:dyDescent="0.35">
      <c r="B1122" s="3">
        <v>43640</v>
      </c>
      <c r="C1122" s="2">
        <v>17.5</v>
      </c>
      <c r="D1122" s="2">
        <v>10.9093</v>
      </c>
      <c r="E1122" s="2">
        <v>3471</v>
      </c>
      <c r="F1122" s="2">
        <v>17.389800000000001</v>
      </c>
      <c r="G1122" s="5">
        <v>60359.995799999997</v>
      </c>
      <c r="H1122" s="8">
        <f t="shared" si="17"/>
        <v>2.2968863408763408E-3</v>
      </c>
      <c r="I1122" s="6"/>
      <c r="J1122" s="6"/>
      <c r="K1122" s="6"/>
    </row>
    <row r="1123" spans="2:11" ht="13.5" x14ac:dyDescent="0.35">
      <c r="B1123" s="3">
        <v>43641</v>
      </c>
      <c r="C1123" s="2">
        <v>17.47</v>
      </c>
      <c r="D1123" s="2">
        <v>10.890599999999999</v>
      </c>
      <c r="E1123" s="2">
        <v>3090</v>
      </c>
      <c r="F1123" s="2">
        <v>17.0944</v>
      </c>
      <c r="G1123" s="5">
        <v>52821.696000000004</v>
      </c>
      <c r="H1123" s="8">
        <f t="shared" si="17"/>
        <v>-1.7141338124353374E-3</v>
      </c>
      <c r="I1123" s="6"/>
      <c r="J1123" s="6"/>
      <c r="K1123" s="6"/>
    </row>
    <row r="1124" spans="2:11" ht="13.5" x14ac:dyDescent="0.35">
      <c r="B1124" s="3">
        <v>43642</v>
      </c>
      <c r="C1124" s="2">
        <v>17.5</v>
      </c>
      <c r="D1124" s="2">
        <v>10.9093</v>
      </c>
      <c r="E1124" s="2">
        <v>11434</v>
      </c>
      <c r="F1124" s="2">
        <v>17.656400000000001</v>
      </c>
      <c r="G1124" s="5">
        <v>201883.2776</v>
      </c>
      <c r="H1124" s="8">
        <f t="shared" si="17"/>
        <v>1.7170771123722135E-3</v>
      </c>
      <c r="I1124" s="6"/>
      <c r="J1124" s="6"/>
      <c r="K1124" s="6"/>
    </row>
    <row r="1125" spans="2:11" ht="13.5" x14ac:dyDescent="0.35">
      <c r="B1125" s="3">
        <v>43643</v>
      </c>
      <c r="C1125" s="2">
        <v>16.72</v>
      </c>
      <c r="D1125" s="2">
        <v>10.423</v>
      </c>
      <c r="E1125" s="2">
        <v>18339</v>
      </c>
      <c r="F1125" s="2">
        <v>17.223400000000002</v>
      </c>
      <c r="G1125" s="5">
        <v>315859.9326</v>
      </c>
      <c r="H1125" s="8">
        <f t="shared" si="17"/>
        <v>-4.4576645614292386E-2</v>
      </c>
      <c r="I1125" s="6"/>
      <c r="J1125" s="6"/>
      <c r="K1125" s="6"/>
    </row>
    <row r="1126" spans="2:11" ht="13.5" x14ac:dyDescent="0.35">
      <c r="B1126" s="3">
        <v>43644</v>
      </c>
      <c r="C1126" s="2">
        <v>17.3</v>
      </c>
      <c r="D1126" s="2">
        <v>10.784599999999999</v>
      </c>
      <c r="E1126" s="2">
        <v>4610</v>
      </c>
      <c r="F1126" s="2">
        <v>17.179600000000001</v>
      </c>
      <c r="G1126" s="5">
        <v>79197.956000000006</v>
      </c>
      <c r="H1126" s="8">
        <f t="shared" si="17"/>
        <v>3.4692506955770822E-2</v>
      </c>
      <c r="I1126" s="6"/>
      <c r="J1126" s="6"/>
      <c r="K1126" s="6"/>
    </row>
    <row r="1127" spans="2:11" ht="13.5" x14ac:dyDescent="0.35">
      <c r="B1127" s="3">
        <v>43647</v>
      </c>
      <c r="C1127" s="2">
        <v>16</v>
      </c>
      <c r="D1127" s="2">
        <v>11.0151</v>
      </c>
      <c r="E1127" s="2">
        <v>7582</v>
      </c>
      <c r="F1127" s="2">
        <v>16.0534</v>
      </c>
      <c r="G1127" s="5">
        <v>121716.87880000001</v>
      </c>
      <c r="H1127" s="8">
        <f t="shared" si="17"/>
        <v>2.1373069005804671E-2</v>
      </c>
      <c r="I1127" s="6"/>
      <c r="J1127" s="6"/>
      <c r="K1127" s="6"/>
    </row>
    <row r="1128" spans="2:11" ht="13.5" x14ac:dyDescent="0.35">
      <c r="B1128" s="3">
        <v>43648</v>
      </c>
      <c r="C1128" s="2">
        <v>16</v>
      </c>
      <c r="D1128" s="2">
        <v>11.0151</v>
      </c>
      <c r="E1128" s="2">
        <v>4163</v>
      </c>
      <c r="F1128" s="2">
        <v>15.9611</v>
      </c>
      <c r="G1128" s="5">
        <v>66446.059299999994</v>
      </c>
      <c r="H1128" s="8">
        <f t="shared" si="17"/>
        <v>0</v>
      </c>
      <c r="I1128" s="6"/>
      <c r="J1128" s="6"/>
      <c r="K1128" s="6"/>
    </row>
    <row r="1129" spans="2:11" ht="13.5" x14ac:dyDescent="0.35">
      <c r="B1129" s="3">
        <v>43649</v>
      </c>
      <c r="C1129" s="2">
        <v>15.85</v>
      </c>
      <c r="D1129" s="2">
        <v>10.911899999999999</v>
      </c>
      <c r="E1129" s="2">
        <v>806</v>
      </c>
      <c r="F1129" s="2">
        <v>15.950699999999999</v>
      </c>
      <c r="G1129" s="5">
        <v>12856.2642</v>
      </c>
      <c r="H1129" s="8">
        <f t="shared" si="17"/>
        <v>-9.3689571588093674E-3</v>
      </c>
      <c r="I1129" s="6"/>
      <c r="J1129" s="6"/>
      <c r="K1129" s="6"/>
    </row>
    <row r="1130" spans="2:11" ht="13.5" x14ac:dyDescent="0.35">
      <c r="B1130" s="3">
        <v>43650</v>
      </c>
      <c r="C1130" s="2">
        <v>15.95</v>
      </c>
      <c r="D1130" s="2">
        <v>10.980700000000001</v>
      </c>
      <c r="E1130" s="2">
        <v>109</v>
      </c>
      <c r="F1130" s="2">
        <v>15.792</v>
      </c>
      <c r="G1130" s="5">
        <v>1721.328</v>
      </c>
      <c r="H1130" s="8">
        <f t="shared" si="17"/>
        <v>6.3050431180638848E-3</v>
      </c>
      <c r="I1130" s="6"/>
      <c r="J1130" s="6"/>
      <c r="K1130" s="6"/>
    </row>
    <row r="1131" spans="2:11" ht="13.5" x14ac:dyDescent="0.35">
      <c r="B1131" s="3">
        <v>43651</v>
      </c>
      <c r="C1131" s="2">
        <v>15.8</v>
      </c>
      <c r="D1131" s="2">
        <v>10.8774</v>
      </c>
      <c r="E1131" s="2">
        <v>1310</v>
      </c>
      <c r="F1131" s="2">
        <v>15.9315</v>
      </c>
      <c r="G1131" s="5">
        <v>20870.264999999999</v>
      </c>
      <c r="H1131" s="8">
        <f t="shared" si="17"/>
        <v>-9.4074148278343664E-3</v>
      </c>
      <c r="I1131" s="6"/>
      <c r="J1131" s="6"/>
      <c r="K1131" s="6"/>
    </row>
    <row r="1132" spans="2:11" ht="13.5" x14ac:dyDescent="0.35">
      <c r="B1132" s="3">
        <v>43654</v>
      </c>
      <c r="C1132" s="2">
        <v>16.18</v>
      </c>
      <c r="D1132" s="2">
        <v>11.138999999999999</v>
      </c>
      <c r="E1132" s="2">
        <v>5094</v>
      </c>
      <c r="F1132" s="2">
        <v>15.842700000000001</v>
      </c>
      <c r="G1132" s="5">
        <v>80702.713799999998</v>
      </c>
      <c r="H1132" s="8">
        <f t="shared" si="17"/>
        <v>2.4049864857410744E-2</v>
      </c>
      <c r="I1132" s="6"/>
      <c r="J1132" s="6"/>
      <c r="K1132" s="6"/>
    </row>
    <row r="1133" spans="2:11" ht="13.5" x14ac:dyDescent="0.35">
      <c r="B1133" s="3">
        <v>43655</v>
      </c>
      <c r="C1133" s="2">
        <v>16.7</v>
      </c>
      <c r="D1133" s="2">
        <v>11.497</v>
      </c>
      <c r="E1133" s="2">
        <v>20654</v>
      </c>
      <c r="F1133" s="2">
        <v>16.7149</v>
      </c>
      <c r="G1133" s="5">
        <v>345229.54460000002</v>
      </c>
      <c r="H1133" s="8">
        <f t="shared" si="17"/>
        <v>3.2139330280994756E-2</v>
      </c>
      <c r="I1133" s="6"/>
      <c r="J1133" s="6"/>
      <c r="K1133" s="6"/>
    </row>
    <row r="1134" spans="2:11" ht="13.5" x14ac:dyDescent="0.35">
      <c r="B1134" s="3">
        <v>43656</v>
      </c>
      <c r="C1134" s="2">
        <v>17</v>
      </c>
      <c r="D1134" s="2">
        <v>11.7036</v>
      </c>
      <c r="E1134" s="2">
        <v>24663</v>
      </c>
      <c r="F1134" s="2">
        <v>17.159199999999998</v>
      </c>
      <c r="G1134" s="5">
        <v>423197.34960000002</v>
      </c>
      <c r="H1134" s="8">
        <f t="shared" si="17"/>
        <v>1.7969905192658946E-2</v>
      </c>
      <c r="I1134" s="6"/>
      <c r="J1134" s="6"/>
      <c r="K1134" s="6"/>
    </row>
    <row r="1135" spans="2:11" ht="13.5" x14ac:dyDescent="0.35">
      <c r="B1135" s="3">
        <v>43657</v>
      </c>
      <c r="C1135" s="2">
        <v>16.510000000000002</v>
      </c>
      <c r="D1135" s="2">
        <v>11.366199999999999</v>
      </c>
      <c r="E1135" s="2">
        <v>10231</v>
      </c>
      <c r="F1135" s="2">
        <v>16.601500000000001</v>
      </c>
      <c r="G1135" s="5">
        <v>169849.94649999999</v>
      </c>
      <c r="H1135" s="8">
        <f t="shared" si="17"/>
        <v>-2.882873645715853E-2</v>
      </c>
      <c r="I1135" s="6"/>
      <c r="J1135" s="6"/>
      <c r="K1135" s="6"/>
    </row>
    <row r="1136" spans="2:11" ht="13.5" x14ac:dyDescent="0.35">
      <c r="B1136" s="3">
        <v>43658</v>
      </c>
      <c r="C1136" s="2">
        <v>16.5</v>
      </c>
      <c r="D1136" s="2">
        <v>11.359299999999999</v>
      </c>
      <c r="E1136" s="2">
        <v>6446</v>
      </c>
      <c r="F1136" s="2">
        <v>16.409600000000001</v>
      </c>
      <c r="G1136" s="5">
        <v>105776.2816</v>
      </c>
      <c r="H1136" s="8">
        <f t="shared" si="17"/>
        <v>-6.0706304657668405E-4</v>
      </c>
      <c r="I1136" s="6"/>
      <c r="J1136" s="6"/>
      <c r="K1136" s="6"/>
    </row>
    <row r="1137" spans="2:11" ht="13.5" x14ac:dyDescent="0.35">
      <c r="B1137" s="3">
        <v>43661</v>
      </c>
      <c r="C1137" s="2">
        <v>16.5</v>
      </c>
      <c r="D1137" s="2">
        <v>11.359299999999999</v>
      </c>
      <c r="E1137" s="2">
        <v>631</v>
      </c>
      <c r="F1137" s="2">
        <v>16.682500000000001</v>
      </c>
      <c r="G1137" s="5">
        <v>10526.657499999999</v>
      </c>
      <c r="H1137" s="8">
        <f t="shared" si="17"/>
        <v>0</v>
      </c>
      <c r="I1137" s="6"/>
      <c r="J1137" s="6"/>
      <c r="K1137" s="6"/>
    </row>
    <row r="1138" spans="2:11" ht="13.5" x14ac:dyDescent="0.35">
      <c r="B1138" s="3">
        <v>43662</v>
      </c>
      <c r="C1138" s="2">
        <v>16.25</v>
      </c>
      <c r="D1138" s="2">
        <v>11.187200000000001</v>
      </c>
      <c r="E1138" s="2">
        <v>6043</v>
      </c>
      <c r="F1138" s="2">
        <v>16.256499999999999</v>
      </c>
      <c r="G1138" s="5">
        <v>98238.029500000004</v>
      </c>
      <c r="H1138" s="8">
        <f t="shared" si="17"/>
        <v>-1.5150581461885733E-2</v>
      </c>
      <c r="I1138" s="6"/>
      <c r="J1138" s="6"/>
      <c r="K1138" s="6"/>
    </row>
    <row r="1139" spans="2:11" ht="13.5" x14ac:dyDescent="0.35">
      <c r="B1139" s="3">
        <v>43663</v>
      </c>
      <c r="C1139" s="2">
        <v>16.18</v>
      </c>
      <c r="D1139" s="2">
        <v>11.138999999999999</v>
      </c>
      <c r="E1139" s="2">
        <v>2786</v>
      </c>
      <c r="F1139" s="2">
        <v>16.206299999999999</v>
      </c>
      <c r="G1139" s="5">
        <v>45150.751799999998</v>
      </c>
      <c r="H1139" s="8">
        <f t="shared" si="17"/>
        <v>-4.3084954233410817E-3</v>
      </c>
      <c r="I1139" s="6"/>
      <c r="J1139" s="6"/>
      <c r="K1139" s="6"/>
    </row>
    <row r="1140" spans="2:11" ht="13.5" x14ac:dyDescent="0.35">
      <c r="B1140" s="3">
        <v>43664</v>
      </c>
      <c r="C1140" s="2">
        <v>16.22</v>
      </c>
      <c r="D1140" s="2">
        <v>11.166600000000001</v>
      </c>
      <c r="E1140" s="2">
        <v>3990</v>
      </c>
      <c r="F1140" s="2">
        <v>16.047799999999999</v>
      </c>
      <c r="G1140" s="5">
        <v>64030.722000000002</v>
      </c>
      <c r="H1140" s="8">
        <f t="shared" si="17"/>
        <v>2.4777807702667568E-3</v>
      </c>
      <c r="I1140" s="6"/>
      <c r="J1140" s="6"/>
      <c r="K1140" s="6"/>
    </row>
    <row r="1141" spans="2:11" ht="13.5" x14ac:dyDescent="0.35">
      <c r="B1141" s="3">
        <v>43665</v>
      </c>
      <c r="C1141" s="2">
        <v>16</v>
      </c>
      <c r="D1141" s="2">
        <v>11.0151</v>
      </c>
      <c r="E1141" s="2">
        <v>2963</v>
      </c>
      <c r="F1141" s="2">
        <v>16.0273</v>
      </c>
      <c r="G1141" s="5">
        <v>47488.889900000002</v>
      </c>
      <c r="H1141" s="8">
        <f t="shared" si="17"/>
        <v>-1.3567245177583186E-2</v>
      </c>
      <c r="I1141" s="6"/>
      <c r="J1141" s="6"/>
      <c r="K1141" s="6"/>
    </row>
    <row r="1142" spans="2:11" ht="13.5" x14ac:dyDescent="0.35">
      <c r="B1142" s="3">
        <v>43668</v>
      </c>
      <c r="C1142" s="2">
        <v>16</v>
      </c>
      <c r="D1142" s="2">
        <v>11.0151</v>
      </c>
      <c r="E1142" s="2">
        <v>2177</v>
      </c>
      <c r="F1142" s="2">
        <v>16.0062</v>
      </c>
      <c r="G1142" s="5">
        <v>34845.4974</v>
      </c>
      <c r="H1142" s="8">
        <f t="shared" si="17"/>
        <v>0</v>
      </c>
      <c r="I1142" s="6"/>
      <c r="J1142" s="6"/>
      <c r="K1142" s="6"/>
    </row>
    <row r="1143" spans="2:11" ht="13.5" x14ac:dyDescent="0.35">
      <c r="B1143" s="3">
        <v>43669</v>
      </c>
      <c r="C1143" s="2">
        <v>15.97</v>
      </c>
      <c r="D1143" s="2">
        <v>10.9945</v>
      </c>
      <c r="E1143" s="2">
        <v>2128</v>
      </c>
      <c r="F1143" s="2">
        <v>15.9679</v>
      </c>
      <c r="G1143" s="5">
        <v>33979.691200000001</v>
      </c>
      <c r="H1143" s="8">
        <f t="shared" si="17"/>
        <v>-1.8701600530181253E-3</v>
      </c>
      <c r="I1143" s="6"/>
      <c r="J1143" s="6"/>
      <c r="K1143" s="6"/>
    </row>
    <row r="1144" spans="2:11" ht="13.5" x14ac:dyDescent="0.35">
      <c r="B1144" s="3">
        <v>43670</v>
      </c>
      <c r="C1144" s="2">
        <v>15.75</v>
      </c>
      <c r="D1144" s="2">
        <v>10.843</v>
      </c>
      <c r="E1144" s="2">
        <v>1005</v>
      </c>
      <c r="F1144" s="2">
        <v>15.824999999999999</v>
      </c>
      <c r="G1144" s="5">
        <v>15904.125</v>
      </c>
      <c r="H1144" s="8">
        <f t="shared" si="17"/>
        <v>-1.3779617081267943E-2</v>
      </c>
      <c r="I1144" s="6"/>
      <c r="J1144" s="6"/>
      <c r="K1144" s="6"/>
    </row>
    <row r="1145" spans="2:11" ht="13.5" x14ac:dyDescent="0.35">
      <c r="B1145" s="3">
        <v>43672</v>
      </c>
      <c r="C1145" s="2">
        <v>16</v>
      </c>
      <c r="D1145" s="2">
        <v>11.0151</v>
      </c>
      <c r="E1145" s="2">
        <v>518</v>
      </c>
      <c r="F1145" s="2">
        <v>15.828099999999999</v>
      </c>
      <c r="G1145" s="5">
        <v>8198.9557999999997</v>
      </c>
      <c r="H1145" s="8">
        <f t="shared" si="17"/>
        <v>1.5871991146361741E-2</v>
      </c>
      <c r="I1145" s="6"/>
      <c r="J1145" s="6"/>
      <c r="K1145" s="6"/>
    </row>
    <row r="1146" spans="2:11" ht="13.5" x14ac:dyDescent="0.35">
      <c r="B1146" s="3">
        <v>43675</v>
      </c>
      <c r="C1146" s="2">
        <v>15.76</v>
      </c>
      <c r="D1146" s="2">
        <v>10.8499</v>
      </c>
      <c r="E1146" s="2">
        <v>1602</v>
      </c>
      <c r="F1146" s="2">
        <v>15.679600000000001</v>
      </c>
      <c r="G1146" s="5">
        <v>25118.7192</v>
      </c>
      <c r="H1146" s="8">
        <f t="shared" si="17"/>
        <v>-1.4997594211582324E-2</v>
      </c>
      <c r="I1146" s="6"/>
      <c r="J1146" s="6"/>
      <c r="K1146" s="6"/>
    </row>
    <row r="1147" spans="2:11" ht="13.5" x14ac:dyDescent="0.35">
      <c r="B1147" s="3">
        <v>43676</v>
      </c>
      <c r="C1147" s="2">
        <v>15.5</v>
      </c>
      <c r="D1147" s="2">
        <v>10.6709</v>
      </c>
      <c r="E1147" s="2">
        <v>1863</v>
      </c>
      <c r="F1147" s="2">
        <v>15.5014</v>
      </c>
      <c r="G1147" s="5">
        <v>28879.108199999999</v>
      </c>
      <c r="H1147" s="8">
        <f t="shared" si="17"/>
        <v>-1.6497847906432342E-2</v>
      </c>
      <c r="I1147" s="6"/>
      <c r="J1147" s="6"/>
      <c r="K1147" s="6"/>
    </row>
    <row r="1148" spans="2:11" ht="13.5" x14ac:dyDescent="0.35">
      <c r="B1148" s="3">
        <v>43677</v>
      </c>
      <c r="C1148" s="2">
        <v>15.38</v>
      </c>
      <c r="D1148" s="2">
        <v>10.5883</v>
      </c>
      <c r="E1148" s="2">
        <v>4683</v>
      </c>
      <c r="F1148" s="2">
        <v>15.364599999999999</v>
      </c>
      <c r="G1148" s="5">
        <v>71952.421799999996</v>
      </c>
      <c r="H1148" s="8">
        <f t="shared" si="17"/>
        <v>-7.7406779184510536E-3</v>
      </c>
      <c r="I1148" s="6"/>
      <c r="J1148" s="6"/>
      <c r="K1148" s="6"/>
    </row>
    <row r="1149" spans="2:11" ht="13.5" x14ac:dyDescent="0.35">
      <c r="B1149" s="3">
        <v>43678</v>
      </c>
      <c r="C1149" s="2">
        <v>15.5</v>
      </c>
      <c r="D1149" s="2">
        <v>10.6709</v>
      </c>
      <c r="E1149" s="2">
        <v>1315</v>
      </c>
      <c r="F1149" s="2">
        <v>15.340299999999999</v>
      </c>
      <c r="G1149" s="5">
        <v>20172.494500000001</v>
      </c>
      <c r="H1149" s="8">
        <f t="shared" si="17"/>
        <v>7.8010634379455943E-3</v>
      </c>
      <c r="I1149" s="6"/>
      <c r="J1149" s="6"/>
      <c r="K1149" s="6"/>
    </row>
    <row r="1150" spans="2:11" ht="13.5" x14ac:dyDescent="0.35">
      <c r="B1150" s="3">
        <v>43679</v>
      </c>
      <c r="C1150" s="2">
        <v>15.38</v>
      </c>
      <c r="D1150" s="2">
        <v>10.5883</v>
      </c>
      <c r="E1150" s="2">
        <v>1323</v>
      </c>
      <c r="F1150" s="2">
        <v>15.239699999999999</v>
      </c>
      <c r="G1150" s="5">
        <v>20162.123100000001</v>
      </c>
      <c r="H1150" s="8">
        <f t="shared" si="17"/>
        <v>-7.7406779184510536E-3</v>
      </c>
      <c r="I1150" s="6"/>
      <c r="J1150" s="6"/>
      <c r="K1150" s="6"/>
    </row>
    <row r="1151" spans="2:11" ht="13.5" x14ac:dyDescent="0.35">
      <c r="B1151" s="3">
        <v>43682</v>
      </c>
      <c r="C1151" s="2">
        <v>15.38</v>
      </c>
      <c r="D1151" s="2">
        <v>10.5883</v>
      </c>
      <c r="E1151" s="2">
        <v>5323</v>
      </c>
      <c r="F1151" s="2">
        <v>15.22</v>
      </c>
      <c r="G1151" s="5">
        <v>81016.06</v>
      </c>
      <c r="H1151" s="8">
        <f t="shared" si="17"/>
        <v>0</v>
      </c>
      <c r="I1151" s="6"/>
      <c r="J1151" s="6"/>
      <c r="K1151" s="6"/>
    </row>
    <row r="1152" spans="2:11" ht="13.5" x14ac:dyDescent="0.35">
      <c r="B1152" s="3">
        <v>43683</v>
      </c>
      <c r="C1152" s="2">
        <v>15</v>
      </c>
      <c r="D1152" s="2">
        <v>10.326700000000001</v>
      </c>
      <c r="E1152" s="2">
        <v>11810</v>
      </c>
      <c r="F1152" s="2">
        <v>15.0017</v>
      </c>
      <c r="G1152" s="5">
        <v>177170.07699999999</v>
      </c>
      <c r="H1152" s="8">
        <f t="shared" si="17"/>
        <v>-2.4706515682404125E-2</v>
      </c>
      <c r="I1152" s="6"/>
      <c r="J1152" s="6"/>
      <c r="K1152" s="6"/>
    </row>
    <row r="1153" spans="2:11" ht="13.5" x14ac:dyDescent="0.35">
      <c r="B1153" s="3">
        <v>43684</v>
      </c>
      <c r="C1153" s="2">
        <v>15.2</v>
      </c>
      <c r="D1153" s="2">
        <v>10.464399999999999</v>
      </c>
      <c r="E1153" s="2">
        <v>10036</v>
      </c>
      <c r="F1153" s="2">
        <v>15.0023</v>
      </c>
      <c r="G1153" s="5">
        <v>150563.0828</v>
      </c>
      <c r="H1153" s="8">
        <f t="shared" si="17"/>
        <v>1.3334366254466462E-2</v>
      </c>
      <c r="I1153" s="6"/>
      <c r="J1153" s="6"/>
      <c r="K1153" s="6"/>
    </row>
    <row r="1154" spans="2:11" ht="13.5" x14ac:dyDescent="0.35">
      <c r="B1154" s="3">
        <v>43685</v>
      </c>
      <c r="C1154" s="2">
        <v>15.2</v>
      </c>
      <c r="D1154" s="2">
        <v>10.464399999999999</v>
      </c>
      <c r="E1154" s="2">
        <v>322</v>
      </c>
      <c r="F1154" s="2">
        <v>15.189</v>
      </c>
      <c r="G1154" s="5">
        <v>4890.8580000000002</v>
      </c>
      <c r="H1154" s="8">
        <f t="shared" si="17"/>
        <v>0</v>
      </c>
      <c r="I1154" s="6"/>
      <c r="J1154" s="6"/>
      <c r="K1154" s="6"/>
    </row>
    <row r="1155" spans="2:11" ht="13.5" x14ac:dyDescent="0.35">
      <c r="B1155" s="3">
        <v>43686</v>
      </c>
      <c r="C1155" s="2">
        <v>15.29</v>
      </c>
      <c r="D1155" s="2">
        <v>10.526300000000001</v>
      </c>
      <c r="E1155" s="2">
        <v>248</v>
      </c>
      <c r="F1155" s="2">
        <v>15.1868</v>
      </c>
      <c r="G1155" s="5">
        <v>3766.3263999999999</v>
      </c>
      <c r="H1155" s="8">
        <f t="shared" si="17"/>
        <v>5.9152937578840067E-3</v>
      </c>
      <c r="I1155" s="6"/>
      <c r="J1155" s="6"/>
      <c r="K1155" s="6"/>
    </row>
    <row r="1156" spans="2:11" ht="13.5" x14ac:dyDescent="0.35">
      <c r="B1156" s="3">
        <v>43691</v>
      </c>
      <c r="C1156" s="2">
        <v>15.39</v>
      </c>
      <c r="D1156" s="2">
        <v>10.5952</v>
      </c>
      <c r="E1156" s="2">
        <v>1898</v>
      </c>
      <c r="F1156" s="2">
        <v>15.3583</v>
      </c>
      <c r="G1156" s="5">
        <v>29150.053400000001</v>
      </c>
      <c r="H1156" s="8">
        <f t="shared" si="17"/>
        <v>6.5455098182646597E-3</v>
      </c>
      <c r="I1156" s="6"/>
      <c r="J1156" s="6"/>
      <c r="K1156" s="6"/>
    </row>
    <row r="1157" spans="2:11" ht="13.5" x14ac:dyDescent="0.35">
      <c r="B1157" s="3">
        <v>43692</v>
      </c>
      <c r="C1157" s="2">
        <v>15.43</v>
      </c>
      <c r="D1157" s="2">
        <v>10.6227</v>
      </c>
      <c r="E1157" s="2">
        <v>325</v>
      </c>
      <c r="F1157" s="2">
        <v>15.3475</v>
      </c>
      <c r="G1157" s="5">
        <v>4987.9375</v>
      </c>
      <c r="H1157" s="8">
        <f t="shared" si="17"/>
        <v>2.5955149501660996E-3</v>
      </c>
      <c r="I1157" s="6"/>
      <c r="J1157" s="6"/>
      <c r="K1157" s="6"/>
    </row>
    <row r="1158" spans="2:11" ht="13.5" x14ac:dyDescent="0.35">
      <c r="B1158" s="3">
        <v>43693</v>
      </c>
      <c r="C1158" s="2">
        <v>15.38</v>
      </c>
      <c r="D1158" s="2">
        <v>10.5883</v>
      </c>
      <c r="E1158" s="2">
        <v>763</v>
      </c>
      <c r="F1158" s="2">
        <v>15.2235</v>
      </c>
      <c r="G1158" s="5">
        <v>11615.530500000001</v>
      </c>
      <c r="H1158" s="8">
        <f t="shared" si="17"/>
        <v>-3.2383480659342505E-3</v>
      </c>
      <c r="I1158" s="6"/>
      <c r="J1158" s="6"/>
      <c r="K1158" s="6"/>
    </row>
    <row r="1159" spans="2:11" ht="13.5" x14ac:dyDescent="0.35">
      <c r="B1159" s="3">
        <v>43696</v>
      </c>
      <c r="C1159" s="2">
        <v>15.39</v>
      </c>
      <c r="D1159" s="2">
        <v>10.5952</v>
      </c>
      <c r="E1159" s="2">
        <v>172</v>
      </c>
      <c r="F1159" s="2">
        <v>15.4069</v>
      </c>
      <c r="G1159" s="5">
        <v>2649.9868000000001</v>
      </c>
      <c r="H1159" s="8">
        <f t="shared" ref="H1159:H1222" si="18">(D1159-D1158)/D1158</f>
        <v>6.5166268428358716E-4</v>
      </c>
      <c r="I1159" s="6"/>
      <c r="J1159" s="6"/>
      <c r="K1159" s="6"/>
    </row>
    <row r="1160" spans="2:11" ht="13.5" x14ac:dyDescent="0.35">
      <c r="B1160" s="3">
        <v>43697</v>
      </c>
      <c r="C1160" s="2">
        <v>15.33</v>
      </c>
      <c r="D1160" s="2">
        <v>10.553900000000001</v>
      </c>
      <c r="E1160" s="2">
        <v>1514</v>
      </c>
      <c r="F1160" s="2">
        <v>15.3065</v>
      </c>
      <c r="G1160" s="5">
        <v>23174.041000000001</v>
      </c>
      <c r="H1160" s="8">
        <f t="shared" si="18"/>
        <v>-3.8979915433403492E-3</v>
      </c>
      <c r="I1160" s="6"/>
      <c r="J1160" s="6"/>
      <c r="K1160" s="6"/>
    </row>
    <row r="1161" spans="2:11" ht="13.5" x14ac:dyDescent="0.35">
      <c r="B1161" s="3">
        <v>43698</v>
      </c>
      <c r="C1161" s="2">
        <v>15.3</v>
      </c>
      <c r="D1161" s="2">
        <v>10.533200000000001</v>
      </c>
      <c r="E1161" s="2">
        <v>800</v>
      </c>
      <c r="F1161" s="2">
        <v>15.206099999999999</v>
      </c>
      <c r="G1161" s="5">
        <v>12164.88</v>
      </c>
      <c r="H1161" s="8">
        <f t="shared" si="18"/>
        <v>-1.9613602554505649E-3</v>
      </c>
      <c r="I1161" s="6"/>
      <c r="J1161" s="6"/>
      <c r="K1161" s="6"/>
    </row>
    <row r="1162" spans="2:11" ht="13.5" x14ac:dyDescent="0.35">
      <c r="B1162" s="3">
        <v>43699</v>
      </c>
      <c r="C1162" s="2">
        <v>15.55</v>
      </c>
      <c r="D1162" s="2">
        <v>10.705299999999999</v>
      </c>
      <c r="E1162" s="2">
        <v>9313</v>
      </c>
      <c r="F1162" s="2">
        <v>15.3306</v>
      </c>
      <c r="G1162" s="5">
        <v>142773.87779999999</v>
      </c>
      <c r="H1162" s="8">
        <f t="shared" si="18"/>
        <v>1.6338814415372212E-2</v>
      </c>
      <c r="I1162" s="6"/>
      <c r="J1162" s="6"/>
      <c r="K1162" s="6"/>
    </row>
    <row r="1163" spans="2:11" ht="13.5" x14ac:dyDescent="0.35">
      <c r="B1163" s="3">
        <v>43700</v>
      </c>
      <c r="C1163" s="2">
        <v>15.65</v>
      </c>
      <c r="D1163" s="2">
        <v>10.7742</v>
      </c>
      <c r="E1163" s="2">
        <v>1982</v>
      </c>
      <c r="F1163" s="2">
        <v>15.644500000000001</v>
      </c>
      <c r="G1163" s="5">
        <v>31007.399000000001</v>
      </c>
      <c r="H1163" s="8">
        <f t="shared" si="18"/>
        <v>6.4360643793262284E-3</v>
      </c>
      <c r="I1163" s="6"/>
      <c r="J1163" s="6"/>
      <c r="K1163" s="6"/>
    </row>
    <row r="1164" spans="2:11" ht="13.5" x14ac:dyDescent="0.35">
      <c r="B1164" s="3">
        <v>43703</v>
      </c>
      <c r="C1164" s="2">
        <v>15.6</v>
      </c>
      <c r="D1164" s="2">
        <v>10.739699999999999</v>
      </c>
      <c r="E1164" s="2">
        <v>830</v>
      </c>
      <c r="F1164" s="2">
        <v>15.6313</v>
      </c>
      <c r="G1164" s="5">
        <v>12973.978999999999</v>
      </c>
      <c r="H1164" s="8">
        <f t="shared" si="18"/>
        <v>-3.2020938909618634E-3</v>
      </c>
      <c r="I1164" s="6"/>
      <c r="J1164" s="6"/>
      <c r="K1164" s="6"/>
    </row>
    <row r="1165" spans="2:11" ht="13.5" x14ac:dyDescent="0.35">
      <c r="B1165" s="3">
        <v>43704</v>
      </c>
      <c r="C1165" s="2">
        <v>15.13</v>
      </c>
      <c r="D1165" s="2">
        <v>10.4162</v>
      </c>
      <c r="E1165" s="2">
        <v>1988</v>
      </c>
      <c r="F1165" s="2">
        <v>15.1783</v>
      </c>
      <c r="G1165" s="5">
        <v>30174.4604</v>
      </c>
      <c r="H1165" s="8">
        <f t="shared" si="18"/>
        <v>-3.0121884223954044E-2</v>
      </c>
      <c r="I1165" s="6"/>
      <c r="J1165" s="6"/>
      <c r="K1165" s="6"/>
    </row>
    <row r="1166" spans="2:11" ht="13.5" x14ac:dyDescent="0.35">
      <c r="B1166" s="3">
        <v>43705</v>
      </c>
      <c r="C1166" s="2">
        <v>15.13</v>
      </c>
      <c r="D1166" s="2">
        <v>10.4162</v>
      </c>
      <c r="E1166" s="2">
        <v>2408</v>
      </c>
      <c r="F1166" s="2">
        <v>15.1417</v>
      </c>
      <c r="G1166" s="5">
        <v>36461.213600000003</v>
      </c>
      <c r="H1166" s="8">
        <f t="shared" si="18"/>
        <v>0</v>
      </c>
      <c r="I1166" s="6"/>
      <c r="J1166" s="6"/>
      <c r="K1166" s="6"/>
    </row>
    <row r="1167" spans="2:11" ht="13.5" x14ac:dyDescent="0.35">
      <c r="B1167" s="3">
        <v>43706</v>
      </c>
      <c r="C1167" s="2">
        <v>15.2</v>
      </c>
      <c r="D1167" s="2">
        <v>10.464399999999999</v>
      </c>
      <c r="E1167" s="2">
        <v>3236</v>
      </c>
      <c r="F1167" s="2">
        <v>15.0198</v>
      </c>
      <c r="G1167" s="5">
        <v>48604.072800000002</v>
      </c>
      <c r="H1167" s="8">
        <f t="shared" si="18"/>
        <v>4.627407307847351E-3</v>
      </c>
      <c r="I1167" s="6"/>
      <c r="J1167" s="6"/>
      <c r="K1167" s="6"/>
    </row>
    <row r="1168" spans="2:11" ht="13.5" x14ac:dyDescent="0.35">
      <c r="B1168" s="3">
        <v>43707</v>
      </c>
      <c r="C1168" s="2">
        <v>15.03</v>
      </c>
      <c r="D1168" s="2">
        <v>10.347300000000001</v>
      </c>
      <c r="E1168" s="2">
        <v>2155</v>
      </c>
      <c r="F1168" s="2">
        <v>15.022600000000001</v>
      </c>
      <c r="G1168" s="5">
        <v>32373.703000000001</v>
      </c>
      <c r="H1168" s="8">
        <f t="shared" si="18"/>
        <v>-1.1190321470891678E-2</v>
      </c>
      <c r="I1168" s="6"/>
      <c r="J1168" s="6"/>
      <c r="K1168" s="6"/>
    </row>
    <row r="1169" spans="2:11" ht="13.5" x14ac:dyDescent="0.35">
      <c r="B1169" s="3">
        <v>43710</v>
      </c>
      <c r="C1169" s="2">
        <v>15.19</v>
      </c>
      <c r="D1169" s="2">
        <v>10.4575</v>
      </c>
      <c r="E1169" s="2">
        <v>1244</v>
      </c>
      <c r="F1169" s="2">
        <v>15.170400000000001</v>
      </c>
      <c r="G1169" s="5">
        <v>18871.977599999998</v>
      </c>
      <c r="H1169" s="8">
        <f t="shared" si="18"/>
        <v>1.0650121287678812E-2</v>
      </c>
      <c r="I1169" s="6"/>
      <c r="J1169" s="6"/>
      <c r="K1169" s="6"/>
    </row>
    <row r="1170" spans="2:11" ht="13.5" x14ac:dyDescent="0.35">
      <c r="B1170" s="3">
        <v>43711</v>
      </c>
      <c r="C1170" s="2">
        <v>14.77</v>
      </c>
      <c r="D1170" s="2">
        <v>10.1683</v>
      </c>
      <c r="E1170" s="2">
        <v>3933</v>
      </c>
      <c r="F1170" s="2">
        <v>14.902100000000001</v>
      </c>
      <c r="G1170" s="5">
        <v>58609.959300000002</v>
      </c>
      <c r="H1170" s="8">
        <f t="shared" si="18"/>
        <v>-2.7654793210614318E-2</v>
      </c>
      <c r="I1170" s="6"/>
      <c r="J1170" s="6"/>
      <c r="K1170" s="6"/>
    </row>
    <row r="1171" spans="2:11" ht="13.5" x14ac:dyDescent="0.35">
      <c r="B1171" s="3">
        <v>43712</v>
      </c>
      <c r="C1171" s="2">
        <v>15.05</v>
      </c>
      <c r="D1171" s="2">
        <v>10.3611</v>
      </c>
      <c r="E1171" s="2">
        <v>1142</v>
      </c>
      <c r="F1171" s="2">
        <v>14.9025</v>
      </c>
      <c r="G1171" s="5">
        <v>17018.654999999999</v>
      </c>
      <c r="H1171" s="8">
        <f t="shared" si="18"/>
        <v>1.8960888250740052E-2</v>
      </c>
      <c r="I1171" s="6"/>
      <c r="J1171" s="6"/>
      <c r="K1171" s="6"/>
    </row>
    <row r="1172" spans="2:11" ht="13.5" x14ac:dyDescent="0.35">
      <c r="B1172" s="3">
        <v>43713</v>
      </c>
      <c r="C1172" s="2">
        <v>15.05</v>
      </c>
      <c r="D1172" s="2">
        <v>10.3611</v>
      </c>
      <c r="E1172" s="2">
        <v>555</v>
      </c>
      <c r="F1172" s="2">
        <v>14.915800000000001</v>
      </c>
      <c r="G1172" s="5">
        <v>8278.2690000000002</v>
      </c>
      <c r="H1172" s="8">
        <f t="shared" si="18"/>
        <v>0</v>
      </c>
      <c r="I1172" s="6"/>
      <c r="J1172" s="6"/>
      <c r="K1172" s="6"/>
    </row>
    <row r="1173" spans="2:11" ht="13.5" x14ac:dyDescent="0.35">
      <c r="B1173" s="3">
        <v>43714</v>
      </c>
      <c r="C1173" s="2">
        <v>15</v>
      </c>
      <c r="D1173" s="2">
        <v>10.326700000000001</v>
      </c>
      <c r="E1173" s="2">
        <v>366</v>
      </c>
      <c r="F1173" s="2">
        <v>14.969099999999999</v>
      </c>
      <c r="G1173" s="5">
        <v>5478.6905999999999</v>
      </c>
      <c r="H1173" s="8">
        <f t="shared" si="18"/>
        <v>-3.3201107990464104E-3</v>
      </c>
      <c r="I1173" s="6"/>
      <c r="J1173" s="6"/>
      <c r="K1173" s="6"/>
    </row>
    <row r="1174" spans="2:11" ht="13.5" x14ac:dyDescent="0.35">
      <c r="B1174" s="3">
        <v>43717</v>
      </c>
      <c r="C1174" s="2">
        <v>14.89</v>
      </c>
      <c r="D1174" s="2">
        <v>10.2509</v>
      </c>
      <c r="E1174" s="2">
        <v>341</v>
      </c>
      <c r="F1174" s="2">
        <v>14.7447</v>
      </c>
      <c r="G1174" s="5">
        <v>5027.9426999999996</v>
      </c>
      <c r="H1174" s="8">
        <f t="shared" si="18"/>
        <v>-7.340195803112415E-3</v>
      </c>
      <c r="I1174" s="6"/>
      <c r="J1174" s="6"/>
      <c r="K1174" s="6"/>
    </row>
    <row r="1175" spans="2:11" ht="13.5" x14ac:dyDescent="0.35">
      <c r="B1175" s="3">
        <v>43718</v>
      </c>
      <c r="C1175" s="2">
        <v>14.8</v>
      </c>
      <c r="D1175" s="2">
        <v>10.189</v>
      </c>
      <c r="E1175" s="2">
        <v>840</v>
      </c>
      <c r="F1175" s="2">
        <v>14.6988</v>
      </c>
      <c r="G1175" s="5">
        <v>12346.992</v>
      </c>
      <c r="H1175" s="8">
        <f t="shared" si="18"/>
        <v>-6.0384941809987049E-3</v>
      </c>
      <c r="I1175" s="6"/>
      <c r="J1175" s="6"/>
      <c r="K1175" s="6"/>
    </row>
    <row r="1176" spans="2:11" ht="13.5" x14ac:dyDescent="0.35">
      <c r="B1176" s="3">
        <v>43719</v>
      </c>
      <c r="C1176" s="2">
        <v>14.86</v>
      </c>
      <c r="D1176" s="2">
        <v>10.2303</v>
      </c>
      <c r="E1176" s="2">
        <v>1048</v>
      </c>
      <c r="F1176" s="2">
        <v>14.7621</v>
      </c>
      <c r="G1176" s="5">
        <v>15470.6808</v>
      </c>
      <c r="H1176" s="8">
        <f t="shared" si="18"/>
        <v>4.0533909117675604E-3</v>
      </c>
      <c r="I1176" s="6"/>
      <c r="J1176" s="6"/>
      <c r="K1176" s="6"/>
    </row>
    <row r="1177" spans="2:11" ht="13.5" x14ac:dyDescent="0.35">
      <c r="B1177" s="3">
        <v>43720</v>
      </c>
      <c r="C1177" s="2">
        <v>14.8</v>
      </c>
      <c r="D1177" s="2">
        <v>10.189</v>
      </c>
      <c r="E1177" s="2">
        <v>497</v>
      </c>
      <c r="F1177" s="2">
        <v>14.710900000000001</v>
      </c>
      <c r="G1177" s="5">
        <v>7311.3172999999997</v>
      </c>
      <c r="H1177" s="8">
        <f t="shared" si="18"/>
        <v>-4.0370272621525925E-3</v>
      </c>
      <c r="I1177" s="6"/>
      <c r="J1177" s="6"/>
      <c r="K1177" s="6"/>
    </row>
    <row r="1178" spans="2:11" ht="13.5" x14ac:dyDescent="0.35">
      <c r="B1178" s="3">
        <v>43721</v>
      </c>
      <c r="C1178" s="2">
        <v>14.88</v>
      </c>
      <c r="D1178" s="2">
        <v>10.2441</v>
      </c>
      <c r="E1178" s="2">
        <v>18</v>
      </c>
      <c r="F1178" s="2">
        <v>14.605</v>
      </c>
      <c r="G1178" s="5">
        <v>262.89</v>
      </c>
      <c r="H1178" s="8">
        <f t="shared" si="18"/>
        <v>5.4077927176366166E-3</v>
      </c>
      <c r="I1178" s="6"/>
      <c r="J1178" s="6"/>
      <c r="K1178" s="6"/>
    </row>
    <row r="1179" spans="2:11" ht="13.5" x14ac:dyDescent="0.35">
      <c r="B1179" s="3">
        <v>43724</v>
      </c>
      <c r="C1179" s="2">
        <v>14.85</v>
      </c>
      <c r="D1179" s="2">
        <v>10.2234</v>
      </c>
      <c r="E1179" s="2">
        <v>948</v>
      </c>
      <c r="F1179" s="2">
        <v>14.576700000000001</v>
      </c>
      <c r="G1179" s="5">
        <v>13818.711600000001</v>
      </c>
      <c r="H1179" s="8">
        <f t="shared" si="18"/>
        <v>-2.0206753155474584E-3</v>
      </c>
      <c r="I1179" s="6"/>
      <c r="J1179" s="6"/>
      <c r="K1179" s="6"/>
    </row>
    <row r="1180" spans="2:11" ht="13.5" x14ac:dyDescent="0.35">
      <c r="B1180" s="3">
        <v>43725</v>
      </c>
      <c r="C1180" s="2">
        <v>14.5</v>
      </c>
      <c r="D1180" s="2">
        <v>9.9824999999999999</v>
      </c>
      <c r="E1180" s="2">
        <v>366</v>
      </c>
      <c r="F1180" s="2">
        <v>14.6082</v>
      </c>
      <c r="G1180" s="5">
        <v>5346.6012000000001</v>
      </c>
      <c r="H1180" s="8">
        <f t="shared" si="18"/>
        <v>-2.3563589412524198E-2</v>
      </c>
      <c r="I1180" s="6"/>
      <c r="J1180" s="6"/>
      <c r="K1180" s="6"/>
    </row>
    <row r="1181" spans="2:11" ht="13.5" x14ac:dyDescent="0.35">
      <c r="B1181" s="3">
        <v>43726</v>
      </c>
      <c r="C1181" s="2">
        <v>14.48</v>
      </c>
      <c r="D1181" s="2">
        <v>9.9687000000000001</v>
      </c>
      <c r="E1181" s="2">
        <v>1059</v>
      </c>
      <c r="F1181" s="2">
        <v>14.317500000000001</v>
      </c>
      <c r="G1181" s="5">
        <v>15162.2325</v>
      </c>
      <c r="H1181" s="8">
        <f t="shared" si="18"/>
        <v>-1.3824192336588843E-3</v>
      </c>
      <c r="I1181" s="6"/>
      <c r="J1181" s="6"/>
      <c r="K1181" s="6"/>
    </row>
    <row r="1182" spans="2:11" ht="13.5" x14ac:dyDescent="0.35">
      <c r="B1182" s="3">
        <v>43727</v>
      </c>
      <c r="C1182" s="2">
        <v>14.4</v>
      </c>
      <c r="D1182" s="2">
        <v>9.9136000000000006</v>
      </c>
      <c r="E1182" s="2">
        <v>764</v>
      </c>
      <c r="F1182" s="2">
        <v>14.3575</v>
      </c>
      <c r="G1182" s="5">
        <v>10969.13</v>
      </c>
      <c r="H1182" s="8">
        <f t="shared" si="18"/>
        <v>-5.527300450409731E-3</v>
      </c>
      <c r="I1182" s="6"/>
      <c r="J1182" s="6"/>
      <c r="K1182" s="6"/>
    </row>
    <row r="1183" spans="2:11" ht="13.5" x14ac:dyDescent="0.35">
      <c r="B1183" s="3">
        <v>43728</v>
      </c>
      <c r="C1183" s="2">
        <v>14.3</v>
      </c>
      <c r="D1183" s="2">
        <v>9.8447999999999993</v>
      </c>
      <c r="E1183" s="2">
        <v>546</v>
      </c>
      <c r="F1183" s="2">
        <v>14.1911</v>
      </c>
      <c r="G1183" s="5">
        <v>7748.3406000000004</v>
      </c>
      <c r="H1183" s="8">
        <f t="shared" si="18"/>
        <v>-6.9399612653326037E-3</v>
      </c>
      <c r="I1183" s="6"/>
      <c r="J1183" s="6"/>
      <c r="K1183" s="6"/>
    </row>
    <row r="1184" spans="2:11" ht="13.5" x14ac:dyDescent="0.35">
      <c r="B1184" s="3">
        <v>43731</v>
      </c>
      <c r="C1184" s="2">
        <v>14</v>
      </c>
      <c r="D1184" s="2">
        <v>9.6381999999999994</v>
      </c>
      <c r="E1184" s="2">
        <v>1698</v>
      </c>
      <c r="F1184" s="2">
        <v>14.044700000000001</v>
      </c>
      <c r="G1184" s="5">
        <v>23847.900600000001</v>
      </c>
      <c r="H1184" s="8">
        <f t="shared" si="18"/>
        <v>-2.0985698033479595E-2</v>
      </c>
      <c r="I1184" s="6"/>
      <c r="J1184" s="6"/>
      <c r="K1184" s="6"/>
    </row>
    <row r="1185" spans="2:11" ht="13.5" x14ac:dyDescent="0.35">
      <c r="B1185" s="3">
        <v>43732</v>
      </c>
      <c r="C1185" s="2">
        <v>13.8</v>
      </c>
      <c r="D1185" s="2">
        <v>9.5005000000000006</v>
      </c>
      <c r="E1185" s="2">
        <v>4438</v>
      </c>
      <c r="F1185" s="2">
        <v>13.8827</v>
      </c>
      <c r="G1185" s="5">
        <v>61611.422599999998</v>
      </c>
      <c r="H1185" s="8">
        <f t="shared" si="18"/>
        <v>-1.4286900043576481E-2</v>
      </c>
      <c r="I1185" s="6"/>
      <c r="J1185" s="6"/>
      <c r="K1185" s="6"/>
    </row>
    <row r="1186" spans="2:11" ht="13.5" x14ac:dyDescent="0.35">
      <c r="B1186" s="3">
        <v>43733</v>
      </c>
      <c r="C1186" s="2">
        <v>13.55</v>
      </c>
      <c r="D1186" s="2">
        <v>9.3284000000000002</v>
      </c>
      <c r="E1186" s="2">
        <v>6654</v>
      </c>
      <c r="F1186" s="2">
        <v>13.5755</v>
      </c>
      <c r="G1186" s="5">
        <v>90331.376999999993</v>
      </c>
      <c r="H1186" s="8">
        <f t="shared" si="18"/>
        <v>-1.8114836061259972E-2</v>
      </c>
      <c r="I1186" s="6"/>
      <c r="J1186" s="6"/>
      <c r="K1186" s="6"/>
    </row>
    <row r="1187" spans="2:11" ht="13.5" x14ac:dyDescent="0.35">
      <c r="B1187" s="3">
        <v>43734</v>
      </c>
      <c r="C1187" s="2">
        <v>13.75</v>
      </c>
      <c r="D1187" s="2">
        <v>9.4661000000000008</v>
      </c>
      <c r="E1187" s="2">
        <v>1640</v>
      </c>
      <c r="F1187" s="2">
        <v>13.7637</v>
      </c>
      <c r="G1187" s="5">
        <v>22572.468000000001</v>
      </c>
      <c r="H1187" s="8">
        <f t="shared" si="18"/>
        <v>1.4761373869045131E-2</v>
      </c>
      <c r="I1187" s="6"/>
      <c r="J1187" s="6"/>
      <c r="K1187" s="6"/>
    </row>
    <row r="1188" spans="2:11" ht="13.5" x14ac:dyDescent="0.35">
      <c r="B1188" s="3">
        <v>43735</v>
      </c>
      <c r="C1188" s="2">
        <v>13.65</v>
      </c>
      <c r="D1188" s="2">
        <v>9.3972999999999995</v>
      </c>
      <c r="E1188" s="2">
        <v>2837</v>
      </c>
      <c r="F1188" s="2">
        <v>13.7052</v>
      </c>
      <c r="G1188" s="5">
        <v>38881.652399999999</v>
      </c>
      <c r="H1188" s="8">
        <f t="shared" si="18"/>
        <v>-7.2680406925768057E-3</v>
      </c>
      <c r="I1188" s="6"/>
      <c r="J1188" s="6"/>
      <c r="K1188" s="6"/>
    </row>
    <row r="1189" spans="2:11" ht="13.5" x14ac:dyDescent="0.35">
      <c r="B1189" s="3">
        <v>43738</v>
      </c>
      <c r="C1189" s="2">
        <v>14.19</v>
      </c>
      <c r="D1189" s="2">
        <v>9.7690000000000001</v>
      </c>
      <c r="E1189" s="2">
        <v>1898</v>
      </c>
      <c r="F1189" s="2">
        <v>14.0661</v>
      </c>
      <c r="G1189" s="5">
        <v>26697.4578</v>
      </c>
      <c r="H1189" s="8">
        <f t="shared" si="18"/>
        <v>3.9553914422227728E-2</v>
      </c>
      <c r="I1189" s="6"/>
      <c r="J1189" s="6"/>
      <c r="K1189" s="6"/>
    </row>
    <row r="1190" spans="2:11" ht="13.5" x14ac:dyDescent="0.35">
      <c r="B1190" s="3">
        <v>43739</v>
      </c>
      <c r="C1190" s="2">
        <v>15.05</v>
      </c>
      <c r="D1190" s="2">
        <v>10.3611</v>
      </c>
      <c r="E1190" s="2">
        <v>36491</v>
      </c>
      <c r="F1190" s="2">
        <v>14.979200000000001</v>
      </c>
      <c r="G1190" s="5">
        <v>546605.98719999997</v>
      </c>
      <c r="H1190" s="8">
        <f t="shared" si="18"/>
        <v>6.0610093151806765E-2</v>
      </c>
      <c r="I1190" s="6"/>
      <c r="J1190" s="6"/>
      <c r="K1190" s="6"/>
    </row>
    <row r="1191" spans="2:11" ht="13.5" x14ac:dyDescent="0.35">
      <c r="B1191" s="3">
        <v>43740</v>
      </c>
      <c r="C1191" s="2">
        <v>15.27</v>
      </c>
      <c r="D1191" s="2">
        <v>10.512600000000001</v>
      </c>
      <c r="E1191" s="2">
        <v>50199</v>
      </c>
      <c r="F1191" s="2">
        <v>15.2599</v>
      </c>
      <c r="G1191" s="5">
        <v>766031.72010000004</v>
      </c>
      <c r="H1191" s="8">
        <f t="shared" si="18"/>
        <v>1.4621999594637674E-2</v>
      </c>
      <c r="I1191" s="6"/>
      <c r="J1191" s="6"/>
      <c r="K1191" s="6"/>
    </row>
    <row r="1192" spans="2:11" ht="13.5" x14ac:dyDescent="0.35">
      <c r="B1192" s="3">
        <v>43741</v>
      </c>
      <c r="C1192" s="2">
        <v>15.05</v>
      </c>
      <c r="D1192" s="2">
        <v>10.3611</v>
      </c>
      <c r="E1192" s="2">
        <v>1566</v>
      </c>
      <c r="F1192" s="2">
        <v>14.926299999999999</v>
      </c>
      <c r="G1192" s="5">
        <v>23374.585800000001</v>
      </c>
      <c r="H1192" s="8">
        <f t="shared" si="18"/>
        <v>-1.4411277895097351E-2</v>
      </c>
      <c r="I1192" s="6"/>
      <c r="J1192" s="6"/>
      <c r="K1192" s="6"/>
    </row>
    <row r="1193" spans="2:11" ht="13.5" x14ac:dyDescent="0.35">
      <c r="B1193" s="3">
        <v>43742</v>
      </c>
      <c r="C1193" s="2">
        <v>15.02</v>
      </c>
      <c r="D1193" s="2">
        <v>10.340400000000001</v>
      </c>
      <c r="E1193" s="2">
        <v>4180</v>
      </c>
      <c r="F1193" s="2">
        <v>14.8409</v>
      </c>
      <c r="G1193" s="5">
        <v>62034.962</v>
      </c>
      <c r="H1193" s="8">
        <f t="shared" si="18"/>
        <v>-1.9978573703564022E-3</v>
      </c>
      <c r="I1193" s="6"/>
      <c r="J1193" s="6"/>
      <c r="K1193" s="6"/>
    </row>
    <row r="1194" spans="2:11" ht="13.5" x14ac:dyDescent="0.35">
      <c r="B1194" s="3">
        <v>43745</v>
      </c>
      <c r="C1194" s="2">
        <v>14.89</v>
      </c>
      <c r="D1194" s="2">
        <v>10.2509</v>
      </c>
      <c r="E1194" s="2">
        <v>1877</v>
      </c>
      <c r="F1194" s="2">
        <v>14.7837</v>
      </c>
      <c r="G1194" s="5">
        <v>27749.0049</v>
      </c>
      <c r="H1194" s="8">
        <f t="shared" si="18"/>
        <v>-8.6553711655256091E-3</v>
      </c>
      <c r="I1194" s="6"/>
      <c r="J1194" s="6"/>
      <c r="K1194" s="6"/>
    </row>
    <row r="1195" spans="2:11" ht="13.5" x14ac:dyDescent="0.35">
      <c r="B1195" s="3">
        <v>43746</v>
      </c>
      <c r="C1195" s="2">
        <v>15.13</v>
      </c>
      <c r="D1195" s="2">
        <v>10.4162</v>
      </c>
      <c r="E1195" s="2">
        <v>4731</v>
      </c>
      <c r="F1195" s="2">
        <v>14.9931</v>
      </c>
      <c r="G1195" s="5">
        <v>70932.356100000005</v>
      </c>
      <c r="H1195" s="8">
        <f t="shared" si="18"/>
        <v>1.6125413378337533E-2</v>
      </c>
      <c r="I1195" s="6"/>
      <c r="J1195" s="6"/>
      <c r="K1195" s="6"/>
    </row>
    <row r="1196" spans="2:11" ht="13.5" x14ac:dyDescent="0.35">
      <c r="B1196" s="3">
        <v>43747</v>
      </c>
      <c r="C1196" s="2">
        <v>15</v>
      </c>
      <c r="D1196" s="2">
        <v>10.326700000000001</v>
      </c>
      <c r="E1196" s="2">
        <v>6304</v>
      </c>
      <c r="F1196" s="2">
        <v>14.882099999999999</v>
      </c>
      <c r="G1196" s="5">
        <v>93816.758400000006</v>
      </c>
      <c r="H1196" s="8">
        <f t="shared" si="18"/>
        <v>-8.5923849388451889E-3</v>
      </c>
      <c r="I1196" s="6"/>
      <c r="J1196" s="6"/>
      <c r="K1196" s="6"/>
    </row>
    <row r="1197" spans="2:11" ht="13.5" x14ac:dyDescent="0.35">
      <c r="B1197" s="3">
        <v>43748</v>
      </c>
      <c r="C1197" s="2">
        <v>15.74</v>
      </c>
      <c r="D1197" s="2">
        <v>10.8361</v>
      </c>
      <c r="E1197" s="2">
        <v>35575</v>
      </c>
      <c r="F1197" s="2">
        <v>15.693300000000001</v>
      </c>
      <c r="G1197" s="5">
        <v>558289.14749999996</v>
      </c>
      <c r="H1197" s="8">
        <f t="shared" si="18"/>
        <v>4.932843986946453E-2</v>
      </c>
      <c r="I1197" s="6"/>
      <c r="J1197" s="6"/>
      <c r="K1197" s="6"/>
    </row>
    <row r="1198" spans="2:11" ht="13.5" x14ac:dyDescent="0.35">
      <c r="B1198" s="3">
        <v>43749</v>
      </c>
      <c r="C1198" s="2">
        <v>16.100000000000001</v>
      </c>
      <c r="D1198" s="2">
        <v>11.084</v>
      </c>
      <c r="E1198" s="2">
        <v>19110</v>
      </c>
      <c r="F1198" s="2">
        <v>16.1568</v>
      </c>
      <c r="G1198" s="5">
        <v>308756.44799999997</v>
      </c>
      <c r="H1198" s="8">
        <f t="shared" si="18"/>
        <v>2.2877234429361078E-2</v>
      </c>
      <c r="I1198" s="6"/>
      <c r="J1198" s="6"/>
      <c r="K1198" s="6"/>
    </row>
    <row r="1199" spans="2:11" ht="13.5" x14ac:dyDescent="0.35">
      <c r="B1199" s="3">
        <v>43752</v>
      </c>
      <c r="C1199" s="2">
        <v>16.079999999999998</v>
      </c>
      <c r="D1199" s="2">
        <v>11.0702</v>
      </c>
      <c r="E1199" s="2">
        <v>1832</v>
      </c>
      <c r="F1199" s="2">
        <v>16.0946</v>
      </c>
      <c r="G1199" s="5">
        <v>29485.307199999999</v>
      </c>
      <c r="H1199" s="8">
        <f t="shared" si="18"/>
        <v>-1.2450378924575797E-3</v>
      </c>
      <c r="I1199" s="6"/>
      <c r="J1199" s="6"/>
      <c r="K1199" s="6"/>
    </row>
    <row r="1200" spans="2:11" ht="13.5" x14ac:dyDescent="0.35">
      <c r="B1200" s="3">
        <v>43754</v>
      </c>
      <c r="C1200" s="2">
        <v>15.84</v>
      </c>
      <c r="D1200" s="2">
        <v>10.904999999999999</v>
      </c>
      <c r="E1200" s="2">
        <v>4610</v>
      </c>
      <c r="F1200" s="2">
        <v>15.739599999999999</v>
      </c>
      <c r="G1200" s="5">
        <v>72559.555999999997</v>
      </c>
      <c r="H1200" s="8">
        <f t="shared" si="18"/>
        <v>-1.4922946288233317E-2</v>
      </c>
      <c r="I1200" s="6"/>
      <c r="J1200" s="6"/>
      <c r="K1200" s="6"/>
    </row>
    <row r="1201" spans="2:11" ht="13.5" x14ac:dyDescent="0.35">
      <c r="B1201" s="3">
        <v>43755</v>
      </c>
      <c r="C1201" s="2">
        <v>16.21</v>
      </c>
      <c r="D1201" s="2">
        <v>11.159700000000001</v>
      </c>
      <c r="E1201" s="2">
        <v>7649</v>
      </c>
      <c r="F1201" s="2">
        <v>16.086400000000001</v>
      </c>
      <c r="G1201" s="5">
        <v>123044.87360000001</v>
      </c>
      <c r="H1201" s="8">
        <f t="shared" si="18"/>
        <v>2.3356258596974003E-2</v>
      </c>
      <c r="I1201" s="6"/>
      <c r="J1201" s="6"/>
      <c r="K1201" s="6"/>
    </row>
    <row r="1202" spans="2:11" ht="13.5" x14ac:dyDescent="0.35">
      <c r="B1202" s="3">
        <v>43756</v>
      </c>
      <c r="C1202" s="2">
        <v>16.25</v>
      </c>
      <c r="D1202" s="2">
        <v>11.187200000000001</v>
      </c>
      <c r="E1202" s="2">
        <v>11581</v>
      </c>
      <c r="F1202" s="2">
        <v>16.231100000000001</v>
      </c>
      <c r="G1202" s="5">
        <v>187972.36910000001</v>
      </c>
      <c r="H1202" s="8">
        <f t="shared" si="18"/>
        <v>2.4642239486724424E-3</v>
      </c>
      <c r="I1202" s="6"/>
      <c r="J1202" s="6"/>
      <c r="K1202" s="6"/>
    </row>
    <row r="1203" spans="2:11" ht="13.5" x14ac:dyDescent="0.35">
      <c r="B1203" s="3">
        <v>43759</v>
      </c>
      <c r="C1203" s="2">
        <v>16.39</v>
      </c>
      <c r="D1203" s="2">
        <v>11.2836</v>
      </c>
      <c r="E1203" s="2">
        <v>32194</v>
      </c>
      <c r="F1203" s="2">
        <v>16.4436</v>
      </c>
      <c r="G1203" s="5">
        <v>529385.25840000005</v>
      </c>
      <c r="H1203" s="8">
        <f t="shared" si="18"/>
        <v>8.6169908466818459E-3</v>
      </c>
      <c r="I1203" s="6"/>
      <c r="J1203" s="6"/>
      <c r="K1203" s="6"/>
    </row>
    <row r="1204" spans="2:11" ht="13.5" x14ac:dyDescent="0.35">
      <c r="B1204" s="3">
        <v>43760</v>
      </c>
      <c r="C1204" s="2">
        <v>16.579999999999998</v>
      </c>
      <c r="D1204" s="2">
        <v>11.414400000000001</v>
      </c>
      <c r="E1204" s="2">
        <v>27190</v>
      </c>
      <c r="F1204" s="2">
        <v>16.557600000000001</v>
      </c>
      <c r="G1204" s="5">
        <v>450201.14399999997</v>
      </c>
      <c r="H1204" s="8">
        <f t="shared" si="18"/>
        <v>1.1592045091991979E-2</v>
      </c>
      <c r="I1204" s="6"/>
      <c r="J1204" s="6"/>
      <c r="K1204" s="6"/>
    </row>
    <row r="1205" spans="2:11" ht="13.5" x14ac:dyDescent="0.35">
      <c r="B1205" s="3">
        <v>43761</v>
      </c>
      <c r="C1205" s="2">
        <v>16.600000000000001</v>
      </c>
      <c r="D1205" s="2">
        <v>11.4282</v>
      </c>
      <c r="E1205" s="2">
        <v>5781</v>
      </c>
      <c r="F1205" s="2">
        <v>16.615500000000001</v>
      </c>
      <c r="G1205" s="5">
        <v>96054.205499999996</v>
      </c>
      <c r="H1205" s="8">
        <f t="shared" si="18"/>
        <v>1.2089991589570904E-3</v>
      </c>
      <c r="I1205" s="6"/>
      <c r="J1205" s="6"/>
      <c r="K1205" s="6"/>
    </row>
    <row r="1206" spans="2:11" ht="13.5" x14ac:dyDescent="0.35">
      <c r="B1206" s="3">
        <v>43762</v>
      </c>
      <c r="C1206" s="2">
        <v>17.61</v>
      </c>
      <c r="D1206" s="2">
        <v>12.1235</v>
      </c>
      <c r="E1206" s="2">
        <v>44231</v>
      </c>
      <c r="F1206" s="2">
        <v>17.413799999999998</v>
      </c>
      <c r="G1206" s="5">
        <v>770229.78780000005</v>
      </c>
      <c r="H1206" s="8">
        <f t="shared" si="18"/>
        <v>6.0840727323637982E-2</v>
      </c>
      <c r="I1206" s="6"/>
      <c r="J1206" s="6"/>
      <c r="K1206" s="6"/>
    </row>
    <row r="1207" spans="2:11" ht="13.5" x14ac:dyDescent="0.35">
      <c r="B1207" s="3">
        <v>43763</v>
      </c>
      <c r="C1207" s="2">
        <v>18.63</v>
      </c>
      <c r="D1207" s="2">
        <v>12.825699999999999</v>
      </c>
      <c r="E1207" s="2">
        <v>77124</v>
      </c>
      <c r="F1207" s="2">
        <v>18.538699999999999</v>
      </c>
      <c r="G1207" s="5">
        <v>1429778.6987999999</v>
      </c>
      <c r="H1207" s="8">
        <f t="shared" si="18"/>
        <v>5.7920567492885676E-2</v>
      </c>
      <c r="I1207" s="6"/>
      <c r="J1207" s="6"/>
      <c r="K1207" s="6"/>
    </row>
    <row r="1208" spans="2:11" ht="13.5" x14ac:dyDescent="0.35">
      <c r="B1208" s="3">
        <v>43766</v>
      </c>
      <c r="C1208" s="2">
        <v>19.010000000000002</v>
      </c>
      <c r="D1208" s="2">
        <v>13.087300000000001</v>
      </c>
      <c r="E1208" s="2">
        <v>31557</v>
      </c>
      <c r="F1208" s="2">
        <v>19.073899999999998</v>
      </c>
      <c r="G1208" s="5">
        <v>601915.06229999999</v>
      </c>
      <c r="H1208" s="8">
        <f t="shared" si="18"/>
        <v>2.0396547556858605E-2</v>
      </c>
      <c r="I1208" s="6"/>
      <c r="J1208" s="6"/>
      <c r="K1208" s="6"/>
    </row>
    <row r="1209" spans="2:11" ht="13.5" x14ac:dyDescent="0.35">
      <c r="B1209" s="3">
        <v>43767</v>
      </c>
      <c r="C1209" s="2">
        <v>18.5</v>
      </c>
      <c r="D1209" s="2">
        <v>12.7362</v>
      </c>
      <c r="E1209" s="2">
        <v>14163</v>
      </c>
      <c r="F1209" s="2">
        <v>18.650300000000001</v>
      </c>
      <c r="G1209" s="5">
        <v>264144.19890000002</v>
      </c>
      <c r="H1209" s="8">
        <f t="shared" si="18"/>
        <v>-2.6827535091271736E-2</v>
      </c>
      <c r="I1209" s="6"/>
      <c r="J1209" s="6"/>
      <c r="K1209" s="6"/>
    </row>
    <row r="1210" spans="2:11" ht="13.5" x14ac:dyDescent="0.35">
      <c r="B1210" s="3">
        <v>43768</v>
      </c>
      <c r="C1210" s="2">
        <v>17.579999999999998</v>
      </c>
      <c r="D1210" s="2">
        <v>12.1029</v>
      </c>
      <c r="E1210" s="2">
        <v>22112</v>
      </c>
      <c r="F1210" s="2">
        <v>17.9648</v>
      </c>
      <c r="G1210" s="5">
        <v>397237.65759999998</v>
      </c>
      <c r="H1210" s="8">
        <f t="shared" si="18"/>
        <v>-4.9724407594101863E-2</v>
      </c>
      <c r="I1210" s="6"/>
      <c r="J1210" s="6"/>
      <c r="K1210" s="6"/>
    </row>
    <row r="1211" spans="2:11" ht="13.5" x14ac:dyDescent="0.35">
      <c r="B1211" s="3">
        <v>43769</v>
      </c>
      <c r="C1211" s="2">
        <v>18.149999999999999</v>
      </c>
      <c r="D1211" s="2">
        <v>12.4953</v>
      </c>
      <c r="E1211" s="2">
        <v>24083</v>
      </c>
      <c r="F1211" s="2">
        <v>18.087199999999999</v>
      </c>
      <c r="G1211" s="5">
        <v>435594.03759999998</v>
      </c>
      <c r="H1211" s="8">
        <f t="shared" si="18"/>
        <v>3.2421981508564089E-2</v>
      </c>
      <c r="I1211" s="6"/>
      <c r="J1211" s="6"/>
      <c r="K1211" s="6"/>
    </row>
    <row r="1212" spans="2:11" ht="13.5" x14ac:dyDescent="0.35">
      <c r="B1212" s="3">
        <v>43770</v>
      </c>
      <c r="C1212" s="2">
        <v>17.899999999999999</v>
      </c>
      <c r="D1212" s="2">
        <v>12.3232</v>
      </c>
      <c r="E1212" s="2">
        <v>28555</v>
      </c>
      <c r="F1212" s="2">
        <v>17.821000000000002</v>
      </c>
      <c r="G1212" s="5">
        <v>508878.65500000003</v>
      </c>
      <c r="H1212" s="8">
        <f t="shared" si="18"/>
        <v>-1.3773178715196942E-2</v>
      </c>
      <c r="I1212" s="6"/>
      <c r="J1212" s="6"/>
      <c r="K1212" s="6"/>
    </row>
    <row r="1213" spans="2:11" ht="13.5" x14ac:dyDescent="0.35">
      <c r="B1213" s="3">
        <v>43773</v>
      </c>
      <c r="C1213" s="2">
        <v>17.940000000000001</v>
      </c>
      <c r="D1213" s="2">
        <v>12.3507</v>
      </c>
      <c r="E1213" s="2">
        <v>26370</v>
      </c>
      <c r="F1213" s="2">
        <v>17.757300000000001</v>
      </c>
      <c r="G1213" s="5">
        <v>468260.00099999999</v>
      </c>
      <c r="H1213" s="8">
        <f t="shared" si="18"/>
        <v>2.2315632303297728E-3</v>
      </c>
      <c r="I1213" s="6"/>
      <c r="J1213" s="6"/>
      <c r="K1213" s="6"/>
    </row>
    <row r="1214" spans="2:11" ht="13.5" x14ac:dyDescent="0.35">
      <c r="B1214" s="3">
        <v>43774</v>
      </c>
      <c r="C1214" s="2">
        <v>18.23</v>
      </c>
      <c r="D1214" s="2">
        <v>12.5504</v>
      </c>
      <c r="E1214" s="2">
        <v>39675</v>
      </c>
      <c r="F1214" s="2">
        <v>18.1312</v>
      </c>
      <c r="G1214" s="5">
        <v>719355.36</v>
      </c>
      <c r="H1214" s="8">
        <f t="shared" si="18"/>
        <v>1.6169124017262178E-2</v>
      </c>
      <c r="I1214" s="6"/>
      <c r="J1214" s="6"/>
      <c r="K1214" s="6"/>
    </row>
    <row r="1215" spans="2:11" ht="13.5" x14ac:dyDescent="0.35">
      <c r="B1215" s="3">
        <v>43775</v>
      </c>
      <c r="C1215" s="2">
        <v>18.5</v>
      </c>
      <c r="D1215" s="2">
        <v>12.7362</v>
      </c>
      <c r="E1215" s="2">
        <v>44469</v>
      </c>
      <c r="F1215" s="2">
        <v>18.315000000000001</v>
      </c>
      <c r="G1215" s="5">
        <v>814449.73499999999</v>
      </c>
      <c r="H1215" s="8">
        <f t="shared" si="18"/>
        <v>1.4804309026007172E-2</v>
      </c>
      <c r="I1215" s="6"/>
      <c r="J1215" s="6"/>
      <c r="K1215" s="6"/>
    </row>
    <row r="1216" spans="2:11" ht="13.5" x14ac:dyDescent="0.35">
      <c r="B1216" s="3">
        <v>43776</v>
      </c>
      <c r="C1216" s="2">
        <v>18.899999999999999</v>
      </c>
      <c r="D1216" s="2">
        <v>13.0116</v>
      </c>
      <c r="E1216" s="2">
        <v>17746</v>
      </c>
      <c r="F1216" s="2">
        <v>18.7012</v>
      </c>
      <c r="G1216" s="5">
        <v>331871.4952</v>
      </c>
      <c r="H1216" s="8">
        <f t="shared" si="18"/>
        <v>2.1623404155085457E-2</v>
      </c>
      <c r="I1216" s="6"/>
      <c r="J1216" s="6"/>
      <c r="K1216" s="6"/>
    </row>
    <row r="1217" spans="2:11" ht="13.5" x14ac:dyDescent="0.35">
      <c r="B1217" s="3">
        <v>43777</v>
      </c>
      <c r="C1217" s="2">
        <v>19.2</v>
      </c>
      <c r="D1217" s="2">
        <v>13.2181</v>
      </c>
      <c r="E1217" s="2">
        <v>74475</v>
      </c>
      <c r="F1217" s="2">
        <v>19.410499999999999</v>
      </c>
      <c r="G1217" s="5">
        <v>1445596.9875</v>
      </c>
      <c r="H1217" s="8">
        <f t="shared" si="18"/>
        <v>1.5870454056380472E-2</v>
      </c>
      <c r="I1217" s="6"/>
      <c r="J1217" s="6"/>
      <c r="K1217" s="6"/>
    </row>
    <row r="1218" spans="2:11" ht="13.5" x14ac:dyDescent="0.35">
      <c r="B1218" s="3">
        <v>43780</v>
      </c>
      <c r="C1218" s="2">
        <v>19</v>
      </c>
      <c r="D1218" s="2">
        <v>13.080500000000001</v>
      </c>
      <c r="E1218" s="2">
        <v>18823</v>
      </c>
      <c r="F1218" s="2">
        <v>19.1038</v>
      </c>
      <c r="G1218" s="5">
        <v>359590.82740000001</v>
      </c>
      <c r="H1218" s="8">
        <f t="shared" si="18"/>
        <v>-1.0409968149734005E-2</v>
      </c>
      <c r="I1218" s="6"/>
      <c r="J1218" s="6"/>
      <c r="K1218" s="6"/>
    </row>
    <row r="1219" spans="2:11" ht="13.5" x14ac:dyDescent="0.35">
      <c r="B1219" s="3">
        <v>43781</v>
      </c>
      <c r="C1219" s="2">
        <v>19.13</v>
      </c>
      <c r="D1219" s="2">
        <v>13.17</v>
      </c>
      <c r="E1219" s="2">
        <v>9717</v>
      </c>
      <c r="F1219" s="2">
        <v>18.9495</v>
      </c>
      <c r="G1219" s="5">
        <v>184132.29149999999</v>
      </c>
      <c r="H1219" s="8">
        <f t="shared" si="18"/>
        <v>6.8422460915102054E-3</v>
      </c>
      <c r="I1219" s="6"/>
      <c r="J1219" s="6"/>
      <c r="K1219" s="6"/>
    </row>
    <row r="1220" spans="2:11" ht="13.5" x14ac:dyDescent="0.35">
      <c r="B1220" s="3">
        <v>43782</v>
      </c>
      <c r="C1220" s="2">
        <v>19.149999999999999</v>
      </c>
      <c r="D1220" s="2">
        <v>13.1837</v>
      </c>
      <c r="E1220" s="2">
        <v>3586</v>
      </c>
      <c r="F1220" s="2">
        <v>19.108599999999999</v>
      </c>
      <c r="G1220" s="5">
        <v>68523.439599999998</v>
      </c>
      <c r="H1220" s="8">
        <f t="shared" si="18"/>
        <v>1.0402429764616587E-3</v>
      </c>
      <c r="I1220" s="6"/>
      <c r="J1220" s="6"/>
      <c r="K1220" s="6"/>
    </row>
    <row r="1221" spans="2:11" ht="13.5" x14ac:dyDescent="0.35">
      <c r="B1221" s="3">
        <v>43783</v>
      </c>
      <c r="C1221" s="2">
        <v>19.2</v>
      </c>
      <c r="D1221" s="2">
        <v>13.2181</v>
      </c>
      <c r="E1221" s="2">
        <v>4607</v>
      </c>
      <c r="F1221" s="2">
        <v>19.171299999999999</v>
      </c>
      <c r="G1221" s="5">
        <v>88322.179099999994</v>
      </c>
      <c r="H1221" s="8">
        <f t="shared" si="18"/>
        <v>2.6092826748181286E-3</v>
      </c>
      <c r="I1221" s="6"/>
      <c r="J1221" s="6"/>
      <c r="K1221" s="6"/>
    </row>
    <row r="1222" spans="2:11" ht="13.5" x14ac:dyDescent="0.35">
      <c r="B1222" s="3">
        <v>43784</v>
      </c>
      <c r="C1222" s="2">
        <v>19</v>
      </c>
      <c r="D1222" s="2">
        <v>13.080500000000001</v>
      </c>
      <c r="E1222" s="2">
        <v>11946</v>
      </c>
      <c r="F1222" s="2">
        <v>18.992599999999999</v>
      </c>
      <c r="G1222" s="5">
        <v>226885.59959999999</v>
      </c>
      <c r="H1222" s="8">
        <f t="shared" si="18"/>
        <v>-1.0409968149734005E-2</v>
      </c>
      <c r="I1222" s="6"/>
      <c r="J1222" s="6"/>
      <c r="K1222" s="6"/>
    </row>
    <row r="1223" spans="2:11" ht="13.5" x14ac:dyDescent="0.35">
      <c r="B1223" s="3">
        <v>43787</v>
      </c>
      <c r="C1223" s="2">
        <v>18.88</v>
      </c>
      <c r="D1223" s="2">
        <v>12.9978</v>
      </c>
      <c r="E1223" s="2">
        <v>6355</v>
      </c>
      <c r="F1223" s="2">
        <v>18.885400000000001</v>
      </c>
      <c r="G1223" s="5">
        <v>120016.717</v>
      </c>
      <c r="H1223" s="8">
        <f t="shared" ref="H1223:H1286" si="19">(D1223-D1222)/D1222</f>
        <v>-6.3223882879095512E-3</v>
      </c>
      <c r="I1223" s="6"/>
      <c r="J1223" s="6"/>
      <c r="K1223" s="6"/>
    </row>
    <row r="1224" spans="2:11" ht="13.5" x14ac:dyDescent="0.35">
      <c r="B1224" s="3">
        <v>43788</v>
      </c>
      <c r="C1224" s="2">
        <v>18.989999999999998</v>
      </c>
      <c r="D1224" s="2">
        <v>13.073600000000001</v>
      </c>
      <c r="E1224" s="2">
        <v>8612</v>
      </c>
      <c r="F1224" s="2">
        <v>18.8035</v>
      </c>
      <c r="G1224" s="5">
        <v>161935.742</v>
      </c>
      <c r="H1224" s="8">
        <f t="shared" si="19"/>
        <v>5.8317561433474108E-3</v>
      </c>
      <c r="I1224" s="6"/>
      <c r="J1224" s="6"/>
      <c r="K1224" s="6"/>
    </row>
    <row r="1225" spans="2:11" ht="13.5" x14ac:dyDescent="0.35">
      <c r="B1225" s="3">
        <v>43789</v>
      </c>
      <c r="C1225" s="2">
        <v>18.88</v>
      </c>
      <c r="D1225" s="2">
        <v>12.9978</v>
      </c>
      <c r="E1225" s="2">
        <v>5950</v>
      </c>
      <c r="F1225" s="2">
        <v>18.833200000000001</v>
      </c>
      <c r="G1225" s="5">
        <v>112057.54</v>
      </c>
      <c r="H1225" s="8">
        <f t="shared" si="19"/>
        <v>-5.7979439481092411E-3</v>
      </c>
      <c r="I1225" s="6"/>
      <c r="J1225" s="6"/>
      <c r="K1225" s="6"/>
    </row>
    <row r="1226" spans="2:11" ht="13.5" x14ac:dyDescent="0.35">
      <c r="B1226" s="3">
        <v>43790</v>
      </c>
      <c r="C1226" s="2">
        <v>18.7</v>
      </c>
      <c r="D1226" s="2">
        <v>12.873900000000001</v>
      </c>
      <c r="E1226" s="2">
        <v>25396</v>
      </c>
      <c r="F1226" s="2">
        <v>18.559100000000001</v>
      </c>
      <c r="G1226" s="5">
        <v>471326.90360000002</v>
      </c>
      <c r="H1226" s="8">
        <f t="shared" si="19"/>
        <v>-9.5323824031758458E-3</v>
      </c>
      <c r="I1226" s="6"/>
      <c r="J1226" s="6"/>
      <c r="K1226" s="6"/>
    </row>
    <row r="1227" spans="2:11" ht="13.5" x14ac:dyDescent="0.35">
      <c r="B1227" s="3">
        <v>43791</v>
      </c>
      <c r="C1227" s="2">
        <v>18.75</v>
      </c>
      <c r="D1227" s="2">
        <v>12.908300000000001</v>
      </c>
      <c r="E1227" s="2">
        <v>1007</v>
      </c>
      <c r="F1227" s="2">
        <v>18.561499999999999</v>
      </c>
      <c r="G1227" s="5">
        <v>18691.430499999999</v>
      </c>
      <c r="H1227" s="8">
        <f t="shared" si="19"/>
        <v>2.6720729538057438E-3</v>
      </c>
      <c r="I1227" s="6"/>
      <c r="J1227" s="6"/>
      <c r="K1227" s="6"/>
    </row>
    <row r="1228" spans="2:11" ht="13.5" x14ac:dyDescent="0.35">
      <c r="B1228" s="3">
        <v>43794</v>
      </c>
      <c r="C1228" s="2">
        <v>18.690000000000001</v>
      </c>
      <c r="D1228" s="2">
        <v>12.867000000000001</v>
      </c>
      <c r="E1228" s="2">
        <v>5821</v>
      </c>
      <c r="F1228" s="2">
        <v>18.5227</v>
      </c>
      <c r="G1228" s="5">
        <v>107820.6367</v>
      </c>
      <c r="H1228" s="8">
        <f t="shared" si="19"/>
        <v>-3.1994917998496835E-3</v>
      </c>
      <c r="I1228" s="6"/>
      <c r="J1228" s="6"/>
      <c r="K1228" s="6"/>
    </row>
    <row r="1229" spans="2:11" ht="13.5" x14ac:dyDescent="0.35">
      <c r="B1229" s="3">
        <v>43795</v>
      </c>
      <c r="C1229" s="2">
        <v>18.600000000000001</v>
      </c>
      <c r="D1229" s="2">
        <v>12.805099999999999</v>
      </c>
      <c r="E1229" s="2">
        <v>6572</v>
      </c>
      <c r="F1229" s="2">
        <v>18.449000000000002</v>
      </c>
      <c r="G1229" s="5">
        <v>121246.82799999999</v>
      </c>
      <c r="H1229" s="8">
        <f t="shared" si="19"/>
        <v>-4.8107561980260663E-3</v>
      </c>
      <c r="I1229" s="6"/>
      <c r="J1229" s="6"/>
      <c r="K1229" s="6"/>
    </row>
    <row r="1230" spans="2:11" ht="13.5" x14ac:dyDescent="0.35">
      <c r="B1230" s="3">
        <v>43796</v>
      </c>
      <c r="C1230" s="2">
        <v>18.559999999999999</v>
      </c>
      <c r="D1230" s="2">
        <v>12.7775</v>
      </c>
      <c r="E1230" s="2">
        <v>442</v>
      </c>
      <c r="F1230" s="2">
        <v>18.634399999999999</v>
      </c>
      <c r="G1230" s="5">
        <v>8236.4048000000003</v>
      </c>
      <c r="H1230" s="8">
        <f t="shared" si="19"/>
        <v>-2.1553912113142126E-3</v>
      </c>
      <c r="I1230" s="6"/>
      <c r="J1230" s="6"/>
      <c r="K1230" s="6"/>
    </row>
    <row r="1231" spans="2:11" ht="13.5" x14ac:dyDescent="0.35">
      <c r="B1231" s="3">
        <v>43797</v>
      </c>
      <c r="C1231" s="2">
        <v>18.55</v>
      </c>
      <c r="D1231" s="2">
        <v>12.7707</v>
      </c>
      <c r="E1231" s="2">
        <v>2811</v>
      </c>
      <c r="F1231" s="2">
        <v>18.582100000000001</v>
      </c>
      <c r="G1231" s="5">
        <v>52234.283100000001</v>
      </c>
      <c r="H1231" s="8">
        <f t="shared" si="19"/>
        <v>-5.3218548229310423E-4</v>
      </c>
      <c r="I1231" s="6"/>
      <c r="J1231" s="6"/>
      <c r="K1231" s="6"/>
    </row>
    <row r="1232" spans="2:11" ht="13.5" x14ac:dyDescent="0.35">
      <c r="B1232" s="3">
        <v>43798</v>
      </c>
      <c r="C1232" s="2">
        <v>18.739999999999998</v>
      </c>
      <c r="D1232" s="2">
        <v>12.9015</v>
      </c>
      <c r="E1232" s="2">
        <v>11169</v>
      </c>
      <c r="F1232" s="2">
        <v>18.737300000000001</v>
      </c>
      <c r="G1232" s="5">
        <v>209276.9037</v>
      </c>
      <c r="H1232" s="8">
        <f t="shared" si="19"/>
        <v>1.0242195024548435E-2</v>
      </c>
      <c r="I1232" s="6"/>
      <c r="J1232" s="6"/>
      <c r="K1232" s="6"/>
    </row>
    <row r="1233" spans="2:11" ht="13.5" x14ac:dyDescent="0.35">
      <c r="B1233" s="3">
        <v>43801</v>
      </c>
      <c r="C1233" s="2">
        <v>18.850000000000001</v>
      </c>
      <c r="D1233" s="2">
        <v>12.9772</v>
      </c>
      <c r="E1233" s="2">
        <v>5274</v>
      </c>
      <c r="F1233" s="2">
        <v>18.764800000000001</v>
      </c>
      <c r="G1233" s="5">
        <v>98965.555200000003</v>
      </c>
      <c r="H1233" s="8">
        <f t="shared" si="19"/>
        <v>5.8675347827771528E-3</v>
      </c>
      <c r="I1233" s="6"/>
      <c r="J1233" s="6"/>
      <c r="K1233" s="6"/>
    </row>
    <row r="1234" spans="2:11" ht="13.5" x14ac:dyDescent="0.35">
      <c r="B1234" s="3">
        <v>43802</v>
      </c>
      <c r="C1234" s="2">
        <v>18.79</v>
      </c>
      <c r="D1234" s="2">
        <v>12.9359</v>
      </c>
      <c r="E1234" s="2">
        <v>1359</v>
      </c>
      <c r="F1234" s="2">
        <v>18.767399999999999</v>
      </c>
      <c r="G1234" s="5">
        <v>25504.8966</v>
      </c>
      <c r="H1234" s="8">
        <f t="shared" si="19"/>
        <v>-3.1825047005517113E-3</v>
      </c>
      <c r="I1234" s="6"/>
      <c r="J1234" s="6"/>
      <c r="K1234" s="6"/>
    </row>
    <row r="1235" spans="2:11" ht="13.5" x14ac:dyDescent="0.35">
      <c r="B1235" s="3">
        <v>43803</v>
      </c>
      <c r="C1235" s="2">
        <v>18.7</v>
      </c>
      <c r="D1235" s="2">
        <v>12.873900000000001</v>
      </c>
      <c r="E1235" s="2">
        <v>5888</v>
      </c>
      <c r="F1235" s="2">
        <v>18.592600000000001</v>
      </c>
      <c r="G1235" s="5">
        <v>109473.2288</v>
      </c>
      <c r="H1235" s="8">
        <f t="shared" si="19"/>
        <v>-4.7928632719794828E-3</v>
      </c>
      <c r="I1235" s="6"/>
      <c r="J1235" s="6"/>
      <c r="K1235" s="6"/>
    </row>
    <row r="1236" spans="2:11" ht="13.5" x14ac:dyDescent="0.35">
      <c r="B1236" s="3">
        <v>43804</v>
      </c>
      <c r="C1236" s="2">
        <v>18.649999999999999</v>
      </c>
      <c r="D1236" s="2">
        <v>12.839499999999999</v>
      </c>
      <c r="E1236" s="2">
        <v>4594</v>
      </c>
      <c r="F1236" s="2">
        <v>18.634399999999999</v>
      </c>
      <c r="G1236" s="5">
        <v>85606.433600000004</v>
      </c>
      <c r="H1236" s="8">
        <f t="shared" si="19"/>
        <v>-2.6720729538058817E-3</v>
      </c>
      <c r="I1236" s="6"/>
      <c r="J1236" s="6"/>
      <c r="K1236" s="6"/>
    </row>
    <row r="1237" spans="2:11" ht="13.5" x14ac:dyDescent="0.35">
      <c r="B1237" s="3">
        <v>43805</v>
      </c>
      <c r="C1237" s="2">
        <v>18.75</v>
      </c>
      <c r="D1237" s="2">
        <v>12.908300000000001</v>
      </c>
      <c r="E1237" s="2">
        <v>5833</v>
      </c>
      <c r="F1237" s="2">
        <v>18.8047</v>
      </c>
      <c r="G1237" s="5">
        <v>109687.81510000001</v>
      </c>
      <c r="H1237" s="8">
        <f t="shared" si="19"/>
        <v>5.358464114646311E-3</v>
      </c>
      <c r="I1237" s="6"/>
      <c r="J1237" s="6"/>
      <c r="K1237" s="6"/>
    </row>
    <row r="1238" spans="2:11" ht="13.5" x14ac:dyDescent="0.35">
      <c r="B1238" s="3">
        <v>43808</v>
      </c>
      <c r="C1238" s="2">
        <v>18.88</v>
      </c>
      <c r="D1238" s="2">
        <v>12.9978</v>
      </c>
      <c r="E1238" s="2">
        <v>1452</v>
      </c>
      <c r="F1238" s="2">
        <v>18.89</v>
      </c>
      <c r="G1238" s="5">
        <v>27428.28</v>
      </c>
      <c r="H1238" s="8">
        <f t="shared" si="19"/>
        <v>6.9335233919260667E-3</v>
      </c>
      <c r="I1238" s="6"/>
      <c r="J1238" s="6"/>
      <c r="K1238" s="6"/>
    </row>
    <row r="1239" spans="2:11" ht="13.5" x14ac:dyDescent="0.35">
      <c r="B1239" s="3">
        <v>43809</v>
      </c>
      <c r="C1239" s="2">
        <v>18.8</v>
      </c>
      <c r="D1239" s="2">
        <v>12.9428</v>
      </c>
      <c r="E1239" s="2">
        <v>5060</v>
      </c>
      <c r="F1239" s="2">
        <v>18.941800000000001</v>
      </c>
      <c r="G1239" s="5">
        <v>95845.508000000002</v>
      </c>
      <c r="H1239" s="8">
        <f t="shared" si="19"/>
        <v>-4.2314853282863036E-3</v>
      </c>
      <c r="I1239" s="6"/>
      <c r="J1239" s="6"/>
      <c r="K1239" s="6"/>
    </row>
    <row r="1240" spans="2:11" ht="13.5" x14ac:dyDescent="0.35">
      <c r="B1240" s="3">
        <v>43810</v>
      </c>
      <c r="C1240" s="2">
        <v>18.78</v>
      </c>
      <c r="D1240" s="2">
        <v>12.929</v>
      </c>
      <c r="E1240" s="2">
        <v>2276</v>
      </c>
      <c r="F1240" s="2">
        <v>18.6755</v>
      </c>
      <c r="G1240" s="5">
        <v>42505.438000000002</v>
      </c>
      <c r="H1240" s="8">
        <f t="shared" si="19"/>
        <v>-1.0662298729795571E-3</v>
      </c>
      <c r="I1240" s="6"/>
      <c r="J1240" s="6"/>
      <c r="K1240" s="6"/>
    </row>
    <row r="1241" spans="2:11" ht="13.5" x14ac:dyDescent="0.35">
      <c r="B1241" s="3">
        <v>43811</v>
      </c>
      <c r="C1241" s="2">
        <v>18.77</v>
      </c>
      <c r="D1241" s="2">
        <v>12.9221</v>
      </c>
      <c r="E1241" s="2">
        <v>4835</v>
      </c>
      <c r="F1241" s="2">
        <v>18.574999999999999</v>
      </c>
      <c r="G1241" s="5">
        <v>89810.125</v>
      </c>
      <c r="H1241" s="8">
        <f t="shared" si="19"/>
        <v>-5.3368396627735367E-4</v>
      </c>
      <c r="I1241" s="6"/>
      <c r="J1241" s="6"/>
      <c r="K1241" s="6"/>
    </row>
    <row r="1242" spans="2:11" ht="13.5" x14ac:dyDescent="0.35">
      <c r="B1242" s="3">
        <v>43812</v>
      </c>
      <c r="C1242" s="2">
        <v>18.739999999999998</v>
      </c>
      <c r="D1242" s="2">
        <v>12.9015</v>
      </c>
      <c r="E1242" s="2">
        <v>2382</v>
      </c>
      <c r="F1242" s="2">
        <v>18.524000000000001</v>
      </c>
      <c r="G1242" s="5">
        <v>44124.167999999998</v>
      </c>
      <c r="H1242" s="8">
        <f t="shared" si="19"/>
        <v>-1.5941681305670092E-3</v>
      </c>
      <c r="I1242" s="6"/>
      <c r="J1242" s="6"/>
      <c r="K1242" s="6"/>
    </row>
    <row r="1243" spans="2:11" ht="13.5" x14ac:dyDescent="0.35">
      <c r="B1243" s="3">
        <v>43815</v>
      </c>
      <c r="C1243" s="2">
        <v>18.73</v>
      </c>
      <c r="D1243" s="2">
        <v>12.894600000000001</v>
      </c>
      <c r="E1243" s="2">
        <v>12902</v>
      </c>
      <c r="F1243" s="2">
        <v>18.639600000000002</v>
      </c>
      <c r="G1243" s="5">
        <v>240488.11919999999</v>
      </c>
      <c r="H1243" s="8">
        <f t="shared" si="19"/>
        <v>-5.348215323799485E-4</v>
      </c>
      <c r="I1243" s="6"/>
      <c r="J1243" s="6"/>
      <c r="K1243" s="6"/>
    </row>
    <row r="1244" spans="2:11" ht="13.5" x14ac:dyDescent="0.35">
      <c r="B1244" s="3">
        <v>43816</v>
      </c>
      <c r="C1244" s="2">
        <v>18.5</v>
      </c>
      <c r="D1244" s="2">
        <v>12.7362</v>
      </c>
      <c r="E1244" s="2">
        <v>8439</v>
      </c>
      <c r="F1244" s="2">
        <v>18.704000000000001</v>
      </c>
      <c r="G1244" s="5">
        <v>157843.05600000001</v>
      </c>
      <c r="H1244" s="8">
        <f t="shared" si="19"/>
        <v>-1.2284211995719163E-2</v>
      </c>
      <c r="I1244" s="6"/>
      <c r="J1244" s="6"/>
      <c r="K1244" s="6"/>
    </row>
    <row r="1245" spans="2:11" ht="13.5" x14ac:dyDescent="0.35">
      <c r="B1245" s="3">
        <v>43817</v>
      </c>
      <c r="C1245" s="2">
        <v>18.7</v>
      </c>
      <c r="D1245" s="2">
        <v>12.873900000000001</v>
      </c>
      <c r="E1245" s="2">
        <v>5326</v>
      </c>
      <c r="F1245" s="2">
        <v>18.653700000000001</v>
      </c>
      <c r="G1245" s="5">
        <v>99349.606199999995</v>
      </c>
      <c r="H1245" s="8">
        <f t="shared" si="19"/>
        <v>1.08117020775428E-2</v>
      </c>
      <c r="I1245" s="6"/>
      <c r="J1245" s="6"/>
      <c r="K1245" s="6"/>
    </row>
    <row r="1246" spans="2:11" ht="13.5" x14ac:dyDescent="0.35">
      <c r="B1246" s="3">
        <v>43818</v>
      </c>
      <c r="C1246" s="2">
        <v>18.600000000000001</v>
      </c>
      <c r="D1246" s="2">
        <v>12.805099999999999</v>
      </c>
      <c r="E1246" s="2">
        <v>6498</v>
      </c>
      <c r="F1246" s="2">
        <v>18.649799999999999</v>
      </c>
      <c r="G1246" s="5">
        <v>121186.4004</v>
      </c>
      <c r="H1246" s="8">
        <f t="shared" si="19"/>
        <v>-5.3441459076116254E-3</v>
      </c>
      <c r="I1246" s="6"/>
      <c r="J1246" s="6"/>
      <c r="K1246" s="6"/>
    </row>
    <row r="1247" spans="2:11" ht="13.5" x14ac:dyDescent="0.35">
      <c r="B1247" s="3">
        <v>43819</v>
      </c>
      <c r="C1247" s="2">
        <v>18.5</v>
      </c>
      <c r="D1247" s="2">
        <v>12.7362</v>
      </c>
      <c r="E1247" s="2">
        <v>5423</v>
      </c>
      <c r="F1247" s="2">
        <v>18.552900000000001</v>
      </c>
      <c r="G1247" s="5">
        <v>100612.37669999999</v>
      </c>
      <c r="H1247" s="8">
        <f t="shared" si="19"/>
        <v>-5.3806686398387591E-3</v>
      </c>
      <c r="I1247" s="6"/>
      <c r="J1247" s="6"/>
      <c r="K1247" s="6"/>
    </row>
    <row r="1248" spans="2:11" ht="13.5" x14ac:dyDescent="0.35">
      <c r="B1248" s="3">
        <v>43822</v>
      </c>
      <c r="C1248" s="2">
        <v>18.600000000000001</v>
      </c>
      <c r="D1248" s="2">
        <v>12.805099999999999</v>
      </c>
      <c r="E1248" s="2">
        <v>4588</v>
      </c>
      <c r="F1248" s="2">
        <v>18.582899999999999</v>
      </c>
      <c r="G1248" s="5">
        <v>85258.345199999996</v>
      </c>
      <c r="H1248" s="8">
        <f t="shared" si="19"/>
        <v>5.4097768565191575E-3</v>
      </c>
      <c r="I1248" s="6"/>
      <c r="J1248" s="6"/>
      <c r="K1248" s="6"/>
    </row>
    <row r="1249" spans="2:11" ht="13.5" x14ac:dyDescent="0.35">
      <c r="B1249" s="3">
        <v>43823</v>
      </c>
      <c r="C1249" s="2">
        <v>18.5</v>
      </c>
      <c r="D1249" s="2">
        <v>12.7362</v>
      </c>
      <c r="E1249" s="2">
        <v>1905</v>
      </c>
      <c r="F1249" s="2">
        <v>18.541</v>
      </c>
      <c r="G1249" s="5">
        <v>35320.605000000003</v>
      </c>
      <c r="H1249" s="8">
        <f t="shared" si="19"/>
        <v>-5.3806686398387591E-3</v>
      </c>
      <c r="I1249" s="6"/>
      <c r="J1249" s="6"/>
      <c r="K1249" s="6"/>
    </row>
    <row r="1250" spans="2:11" ht="13.5" x14ac:dyDescent="0.35">
      <c r="B1250" s="3">
        <v>43824</v>
      </c>
      <c r="C1250" s="2">
        <v>18.600000000000001</v>
      </c>
      <c r="D1250" s="2">
        <v>12.805099999999999</v>
      </c>
      <c r="E1250" s="2">
        <v>6229</v>
      </c>
      <c r="F1250" s="2">
        <v>18.574100000000001</v>
      </c>
      <c r="G1250" s="5">
        <v>115698.0689</v>
      </c>
      <c r="H1250" s="8">
        <f t="shared" si="19"/>
        <v>5.4097768565191575E-3</v>
      </c>
      <c r="I1250" s="6"/>
      <c r="J1250" s="6"/>
      <c r="K1250" s="6"/>
    </row>
    <row r="1251" spans="2:11" ht="13.5" x14ac:dyDescent="0.35">
      <c r="B1251" s="3">
        <v>43825</v>
      </c>
      <c r="C1251" s="2">
        <v>18.59</v>
      </c>
      <c r="D1251" s="2">
        <v>12.7982</v>
      </c>
      <c r="E1251" s="2">
        <v>2891</v>
      </c>
      <c r="F1251" s="2">
        <v>18.5474</v>
      </c>
      <c r="G1251" s="5">
        <v>53620.5334</v>
      </c>
      <c r="H1251" s="8">
        <f t="shared" si="19"/>
        <v>-5.3884780282855316E-4</v>
      </c>
      <c r="I1251" s="6"/>
      <c r="J1251" s="6"/>
      <c r="K1251" s="6"/>
    </row>
    <row r="1252" spans="2:11" ht="13.5" x14ac:dyDescent="0.35">
      <c r="B1252" s="3">
        <v>43826</v>
      </c>
      <c r="C1252" s="2">
        <v>18.760000000000002</v>
      </c>
      <c r="D1252" s="2">
        <v>12.9152</v>
      </c>
      <c r="E1252" s="2">
        <v>4971</v>
      </c>
      <c r="F1252" s="2">
        <v>18.497699999999998</v>
      </c>
      <c r="G1252" s="5">
        <v>91952.066699999996</v>
      </c>
      <c r="H1252" s="8">
        <f t="shared" si="19"/>
        <v>9.1419105811755465E-3</v>
      </c>
      <c r="I1252" s="6"/>
      <c r="J1252" s="6"/>
      <c r="K1252" s="6"/>
    </row>
    <row r="1253" spans="2:11" ht="13.5" x14ac:dyDescent="0.35">
      <c r="B1253" s="3">
        <v>43829</v>
      </c>
      <c r="C1253" s="2">
        <v>18.690000000000001</v>
      </c>
      <c r="D1253" s="2">
        <v>12.867000000000001</v>
      </c>
      <c r="E1253" s="2">
        <v>4133</v>
      </c>
      <c r="F1253" s="2">
        <v>18.559100000000001</v>
      </c>
      <c r="G1253" s="5">
        <v>76704.760299999994</v>
      </c>
      <c r="H1253" s="8">
        <f t="shared" si="19"/>
        <v>-3.7320366699702349E-3</v>
      </c>
      <c r="I1253" s="6"/>
      <c r="J1253" s="6"/>
      <c r="K1253" s="6"/>
    </row>
    <row r="1254" spans="2:11" ht="13.5" x14ac:dyDescent="0.35">
      <c r="B1254" s="3">
        <v>43830</v>
      </c>
      <c r="C1254" s="2">
        <v>18.84</v>
      </c>
      <c r="D1254" s="2">
        <v>12.9703</v>
      </c>
      <c r="E1254" s="2">
        <v>9106</v>
      </c>
      <c r="F1254" s="2">
        <v>18.770099999999999</v>
      </c>
      <c r="G1254" s="5">
        <v>170920.5306</v>
      </c>
      <c r="H1254" s="8">
        <f t="shared" si="19"/>
        <v>8.0282894225537464E-3</v>
      </c>
      <c r="I1254" s="6"/>
      <c r="J1254" s="6"/>
      <c r="K1254" s="6"/>
    </row>
    <row r="1255" spans="2:11" ht="13.5" x14ac:dyDescent="0.35">
      <c r="B1255" s="3">
        <v>43832</v>
      </c>
      <c r="C1255" s="2">
        <v>18.84</v>
      </c>
      <c r="D1255" s="2">
        <v>12.9703</v>
      </c>
      <c r="E1255" s="2">
        <v>18879</v>
      </c>
      <c r="F1255" s="2">
        <v>18.595600000000001</v>
      </c>
      <c r="G1255" s="5">
        <v>351066.33240000001</v>
      </c>
      <c r="H1255" s="8">
        <f t="shared" si="19"/>
        <v>0</v>
      </c>
      <c r="I1255" s="6"/>
      <c r="J1255" s="6"/>
      <c r="K1255" s="6"/>
    </row>
    <row r="1256" spans="2:11" ht="13.5" x14ac:dyDescent="0.35">
      <c r="B1256" s="3">
        <v>43833</v>
      </c>
      <c r="C1256" s="2">
        <v>18.75</v>
      </c>
      <c r="D1256" s="2">
        <v>12.908300000000001</v>
      </c>
      <c r="E1256" s="2">
        <v>2346</v>
      </c>
      <c r="F1256" s="2">
        <v>18.7761</v>
      </c>
      <c r="G1256" s="5">
        <v>44048.730600000003</v>
      </c>
      <c r="H1256" s="8">
        <f t="shared" si="19"/>
        <v>-4.7801515770644776E-3</v>
      </c>
      <c r="I1256" s="6"/>
      <c r="J1256" s="6"/>
      <c r="K1256" s="6"/>
    </row>
    <row r="1257" spans="2:11" ht="13.5" x14ac:dyDescent="0.35">
      <c r="B1257" s="3">
        <v>43836</v>
      </c>
      <c r="C1257" s="2">
        <v>19.100000000000001</v>
      </c>
      <c r="D1257" s="2">
        <v>13.1493</v>
      </c>
      <c r="E1257" s="2">
        <v>11957</v>
      </c>
      <c r="F1257" s="2">
        <v>18.9221</v>
      </c>
      <c r="G1257" s="5">
        <v>226251.5497</v>
      </c>
      <c r="H1257" s="8">
        <f t="shared" si="19"/>
        <v>1.8670157960382051E-2</v>
      </c>
      <c r="I1257" s="6"/>
      <c r="J1257" s="6"/>
      <c r="K1257" s="6"/>
    </row>
    <row r="1258" spans="2:11" ht="13.5" x14ac:dyDescent="0.35">
      <c r="B1258" s="3">
        <v>43837</v>
      </c>
      <c r="C1258" s="2">
        <v>18.75</v>
      </c>
      <c r="D1258" s="2">
        <v>12.908300000000001</v>
      </c>
      <c r="E1258" s="2">
        <v>5229</v>
      </c>
      <c r="F1258" s="2">
        <v>18.964700000000001</v>
      </c>
      <c r="G1258" s="5">
        <v>99166.416299999997</v>
      </c>
      <c r="H1258" s="8">
        <f t="shared" si="19"/>
        <v>-1.8327971831200114E-2</v>
      </c>
      <c r="I1258" s="6"/>
      <c r="J1258" s="6"/>
      <c r="K1258" s="6"/>
    </row>
    <row r="1259" spans="2:11" ht="13.5" x14ac:dyDescent="0.35">
      <c r="B1259" s="3">
        <v>43838</v>
      </c>
      <c r="C1259" s="2">
        <v>18.899999999999999</v>
      </c>
      <c r="D1259" s="2">
        <v>13.0116</v>
      </c>
      <c r="E1259" s="2">
        <v>2826</v>
      </c>
      <c r="F1259" s="2">
        <v>18.7575</v>
      </c>
      <c r="G1259" s="5">
        <v>53008.695</v>
      </c>
      <c r="H1259" s="8">
        <f t="shared" si="19"/>
        <v>8.0026029763794661E-3</v>
      </c>
      <c r="I1259" s="6"/>
      <c r="J1259" s="6"/>
      <c r="K1259" s="6"/>
    </row>
    <row r="1260" spans="2:11" ht="13.5" x14ac:dyDescent="0.35">
      <c r="B1260" s="3">
        <v>43839</v>
      </c>
      <c r="C1260" s="2">
        <v>18.97</v>
      </c>
      <c r="D1260" s="2">
        <v>13.059799999999999</v>
      </c>
      <c r="E1260" s="2">
        <v>6677</v>
      </c>
      <c r="F1260" s="2">
        <v>18.8413</v>
      </c>
      <c r="G1260" s="5">
        <v>125803.36010000001</v>
      </c>
      <c r="H1260" s="8">
        <f t="shared" si="19"/>
        <v>3.7043868548064479E-3</v>
      </c>
      <c r="I1260" s="6"/>
      <c r="J1260" s="6"/>
      <c r="K1260" s="6"/>
    </row>
    <row r="1261" spans="2:11" ht="13.5" x14ac:dyDescent="0.35">
      <c r="B1261" s="3">
        <v>43840</v>
      </c>
      <c r="C1261" s="2">
        <v>18.96</v>
      </c>
      <c r="D1261" s="2">
        <v>13.052899999999999</v>
      </c>
      <c r="E1261" s="2">
        <v>4143</v>
      </c>
      <c r="F1261" s="2">
        <v>18.905100000000001</v>
      </c>
      <c r="G1261" s="5">
        <v>78323.829299999998</v>
      </c>
      <c r="H1261" s="8">
        <f t="shared" si="19"/>
        <v>-5.2833887195821575E-4</v>
      </c>
      <c r="I1261" s="6"/>
      <c r="J1261" s="6"/>
      <c r="K1261" s="6"/>
    </row>
    <row r="1262" spans="2:11" ht="13.5" x14ac:dyDescent="0.35">
      <c r="B1262" s="3">
        <v>43843</v>
      </c>
      <c r="C1262" s="2">
        <v>19</v>
      </c>
      <c r="D1262" s="2">
        <v>13.080500000000001</v>
      </c>
      <c r="E1262" s="2">
        <v>6322</v>
      </c>
      <c r="F1262" s="2">
        <v>19.1858</v>
      </c>
      <c r="G1262" s="5">
        <v>121292.62760000001</v>
      </c>
      <c r="H1262" s="8">
        <f t="shared" si="19"/>
        <v>2.114472645925534E-3</v>
      </c>
      <c r="I1262" s="6"/>
      <c r="J1262" s="6"/>
      <c r="K1262" s="6"/>
    </row>
    <row r="1263" spans="2:11" ht="13.5" x14ac:dyDescent="0.35">
      <c r="B1263" s="3">
        <v>43845</v>
      </c>
      <c r="C1263" s="2">
        <v>19.29</v>
      </c>
      <c r="D1263" s="2">
        <v>13.280099999999999</v>
      </c>
      <c r="E1263" s="2">
        <v>10997</v>
      </c>
      <c r="F1263" s="2">
        <v>19.004300000000001</v>
      </c>
      <c r="G1263" s="5">
        <v>208990.28709999999</v>
      </c>
      <c r="H1263" s="8">
        <f t="shared" si="19"/>
        <v>1.5259355529222769E-2</v>
      </c>
      <c r="I1263" s="6"/>
      <c r="J1263" s="6"/>
      <c r="K1263" s="6"/>
    </row>
    <row r="1264" spans="2:11" ht="13.5" x14ac:dyDescent="0.35">
      <c r="B1264" s="3">
        <v>43846</v>
      </c>
      <c r="C1264" s="2">
        <v>20.440000000000001</v>
      </c>
      <c r="D1264" s="2">
        <v>14.0718</v>
      </c>
      <c r="E1264" s="2">
        <v>34524</v>
      </c>
      <c r="F1264" s="2">
        <v>19.808</v>
      </c>
      <c r="G1264" s="5">
        <v>683851.39199999999</v>
      </c>
      <c r="H1264" s="8">
        <f t="shared" si="19"/>
        <v>5.9615514943411614E-2</v>
      </c>
      <c r="I1264" s="6"/>
      <c r="J1264" s="6"/>
      <c r="K1264" s="6"/>
    </row>
    <row r="1265" spans="2:11" ht="13.5" x14ac:dyDescent="0.35">
      <c r="B1265" s="3">
        <v>43847</v>
      </c>
      <c r="C1265" s="2">
        <v>20.18</v>
      </c>
      <c r="D1265" s="2">
        <v>13.892799999999999</v>
      </c>
      <c r="E1265" s="2">
        <v>30915</v>
      </c>
      <c r="F1265" s="2">
        <v>20.190799999999999</v>
      </c>
      <c r="G1265" s="5">
        <v>624198.58200000005</v>
      </c>
      <c r="H1265" s="8">
        <f t="shared" si="19"/>
        <v>-1.2720476413820568E-2</v>
      </c>
      <c r="I1265" s="6"/>
      <c r="J1265" s="6"/>
      <c r="K1265" s="6"/>
    </row>
    <row r="1266" spans="2:11" ht="13.5" x14ac:dyDescent="0.35">
      <c r="B1266" s="3">
        <v>43850</v>
      </c>
      <c r="C1266" s="2">
        <v>20</v>
      </c>
      <c r="D1266" s="2">
        <v>13.7689</v>
      </c>
      <c r="E1266" s="2">
        <v>5429</v>
      </c>
      <c r="F1266" s="2">
        <v>20.094899999999999</v>
      </c>
      <c r="G1266" s="5">
        <v>109095.2121</v>
      </c>
      <c r="H1266" s="8">
        <f t="shared" si="19"/>
        <v>-8.9182886099273741E-3</v>
      </c>
      <c r="I1266" s="6"/>
      <c r="J1266" s="6"/>
      <c r="K1266" s="6"/>
    </row>
    <row r="1267" spans="2:11" ht="13.5" x14ac:dyDescent="0.35">
      <c r="B1267" s="3">
        <v>43851</v>
      </c>
      <c r="C1267" s="2">
        <v>19.899999999999999</v>
      </c>
      <c r="D1267" s="2">
        <v>13.700100000000001</v>
      </c>
      <c r="E1267" s="2">
        <v>8091</v>
      </c>
      <c r="F1267" s="2">
        <v>19.9908</v>
      </c>
      <c r="G1267" s="5">
        <v>161745.56280000001</v>
      </c>
      <c r="H1267" s="8">
        <f t="shared" si="19"/>
        <v>-4.9967680787862158E-3</v>
      </c>
      <c r="I1267" s="6"/>
      <c r="J1267" s="6"/>
      <c r="K1267" s="6"/>
    </row>
    <row r="1268" spans="2:11" ht="13.5" x14ac:dyDescent="0.35">
      <c r="B1268" s="3">
        <v>43852</v>
      </c>
      <c r="C1268" s="2">
        <v>20.190000000000001</v>
      </c>
      <c r="D1268" s="2">
        <v>13.899699999999999</v>
      </c>
      <c r="E1268" s="2">
        <v>7153</v>
      </c>
      <c r="F1268" s="2">
        <v>20.114699999999999</v>
      </c>
      <c r="G1268" s="5">
        <v>143880.4491</v>
      </c>
      <c r="H1268" s="8">
        <f t="shared" si="19"/>
        <v>1.4569236720899733E-2</v>
      </c>
      <c r="I1268" s="6"/>
      <c r="J1268" s="6"/>
      <c r="K1268" s="6"/>
    </row>
    <row r="1269" spans="2:11" ht="13.5" x14ac:dyDescent="0.35">
      <c r="B1269" s="3">
        <v>43853</v>
      </c>
      <c r="C1269" s="2">
        <v>20.29</v>
      </c>
      <c r="D1269" s="2">
        <v>13.9686</v>
      </c>
      <c r="E1269" s="2">
        <v>8681</v>
      </c>
      <c r="F1269" s="2">
        <v>20.273599999999998</v>
      </c>
      <c r="G1269" s="5">
        <v>175995.12160000001</v>
      </c>
      <c r="H1269" s="8">
        <f t="shared" si="19"/>
        <v>4.9569415167234595E-3</v>
      </c>
      <c r="I1269" s="6"/>
      <c r="J1269" s="6"/>
      <c r="K1269" s="6"/>
    </row>
    <row r="1270" spans="2:11" ht="13.5" x14ac:dyDescent="0.35">
      <c r="B1270" s="3">
        <v>43854</v>
      </c>
      <c r="C1270" s="2">
        <v>20.39</v>
      </c>
      <c r="D1270" s="2">
        <v>14.0374</v>
      </c>
      <c r="E1270" s="2">
        <v>6003</v>
      </c>
      <c r="F1270" s="2">
        <v>20.1279</v>
      </c>
      <c r="G1270" s="5">
        <v>120827.7837</v>
      </c>
      <c r="H1270" s="8">
        <f t="shared" si="19"/>
        <v>4.9253325315349802E-3</v>
      </c>
      <c r="I1270" s="6"/>
      <c r="J1270" s="6"/>
      <c r="K1270" s="6"/>
    </row>
    <row r="1271" spans="2:11" ht="13.5" x14ac:dyDescent="0.35">
      <c r="B1271" s="3">
        <v>43857</v>
      </c>
      <c r="C1271" s="2">
        <v>20.5</v>
      </c>
      <c r="D1271" s="2">
        <v>14.113099999999999</v>
      </c>
      <c r="E1271" s="2">
        <v>7612</v>
      </c>
      <c r="F1271" s="2">
        <v>20.417899999999999</v>
      </c>
      <c r="G1271" s="5">
        <v>155421.05480000001</v>
      </c>
      <c r="H1271" s="8">
        <f t="shared" si="19"/>
        <v>5.3927365466538988E-3</v>
      </c>
      <c r="I1271" s="6"/>
      <c r="J1271" s="6"/>
      <c r="K1271" s="6"/>
    </row>
    <row r="1272" spans="2:11" ht="13.5" x14ac:dyDescent="0.35">
      <c r="B1272" s="3">
        <v>43858</v>
      </c>
      <c r="C1272" s="2">
        <v>20.3</v>
      </c>
      <c r="D1272" s="2">
        <v>13.9754</v>
      </c>
      <c r="E1272" s="2">
        <v>11136</v>
      </c>
      <c r="F1272" s="2">
        <v>20.313400000000001</v>
      </c>
      <c r="G1272" s="5">
        <v>226210.02239999999</v>
      </c>
      <c r="H1272" s="8">
        <f t="shared" si="19"/>
        <v>-9.7568925324697502E-3</v>
      </c>
      <c r="I1272" s="6"/>
      <c r="J1272" s="6"/>
      <c r="K1272" s="6"/>
    </row>
    <row r="1273" spans="2:11" ht="13.5" x14ac:dyDescent="0.35">
      <c r="B1273" s="3">
        <v>43859</v>
      </c>
      <c r="C1273" s="2">
        <v>20.399999999999999</v>
      </c>
      <c r="D1273" s="2">
        <v>14.0443</v>
      </c>
      <c r="E1273" s="2">
        <v>324</v>
      </c>
      <c r="F1273" s="2">
        <v>20.165500000000002</v>
      </c>
      <c r="G1273" s="5">
        <v>6533.6220000000003</v>
      </c>
      <c r="H1273" s="8">
        <f t="shared" si="19"/>
        <v>4.9300914463986214E-3</v>
      </c>
      <c r="I1273" s="6"/>
      <c r="J1273" s="6"/>
      <c r="K1273" s="6"/>
    </row>
    <row r="1274" spans="2:11" ht="13.5" x14ac:dyDescent="0.35">
      <c r="B1274" s="3">
        <v>43860</v>
      </c>
      <c r="C1274" s="2">
        <v>20.399999999999999</v>
      </c>
      <c r="D1274" s="2">
        <v>14.0443</v>
      </c>
      <c r="E1274" s="2">
        <v>1395</v>
      </c>
      <c r="F1274" s="2">
        <v>20.372399999999999</v>
      </c>
      <c r="G1274" s="5">
        <v>28419.498</v>
      </c>
      <c r="H1274" s="8">
        <f t="shared" si="19"/>
        <v>0</v>
      </c>
      <c r="I1274" s="6"/>
      <c r="J1274" s="6"/>
      <c r="K1274" s="6"/>
    </row>
    <row r="1275" spans="2:11" ht="13.5" x14ac:dyDescent="0.35">
      <c r="B1275" s="3">
        <v>43861</v>
      </c>
      <c r="C1275" s="2">
        <v>20.8</v>
      </c>
      <c r="D1275" s="2">
        <v>14.319699999999999</v>
      </c>
      <c r="E1275" s="2">
        <v>16459</v>
      </c>
      <c r="F1275" s="2">
        <v>20.8627</v>
      </c>
      <c r="G1275" s="5">
        <v>343379.17930000002</v>
      </c>
      <c r="H1275" s="8">
        <f t="shared" si="19"/>
        <v>1.9609378893928456E-2</v>
      </c>
      <c r="I1275" s="6"/>
      <c r="J1275" s="6"/>
      <c r="K1275" s="6"/>
    </row>
    <row r="1276" spans="2:11" ht="13.5" x14ac:dyDescent="0.35">
      <c r="B1276" s="3">
        <v>43864</v>
      </c>
      <c r="C1276" s="2">
        <v>21</v>
      </c>
      <c r="D1276" s="2">
        <v>14.4573</v>
      </c>
      <c r="E1276" s="2">
        <v>14102</v>
      </c>
      <c r="F1276" s="2">
        <v>20.7928</v>
      </c>
      <c r="G1276" s="5">
        <v>293220.06559999997</v>
      </c>
      <c r="H1276" s="8">
        <f t="shared" si="19"/>
        <v>9.6091398562819647E-3</v>
      </c>
      <c r="I1276" s="6"/>
      <c r="J1276" s="6"/>
      <c r="K1276" s="6"/>
    </row>
    <row r="1277" spans="2:11" ht="13.5" x14ac:dyDescent="0.35">
      <c r="B1277" s="3">
        <v>43865</v>
      </c>
      <c r="C1277" s="2">
        <v>21.23</v>
      </c>
      <c r="D1277" s="2">
        <v>14.6157</v>
      </c>
      <c r="E1277" s="2">
        <v>31040</v>
      </c>
      <c r="F1277" s="2">
        <v>21.384499999999999</v>
      </c>
      <c r="G1277" s="5">
        <v>663774.88</v>
      </c>
      <c r="H1277" s="8">
        <f t="shared" si="19"/>
        <v>1.0956402647797328E-2</v>
      </c>
      <c r="I1277" s="6"/>
      <c r="J1277" s="6"/>
      <c r="K1277" s="6"/>
    </row>
    <row r="1278" spans="2:11" ht="13.5" x14ac:dyDescent="0.35">
      <c r="B1278" s="3">
        <v>43866</v>
      </c>
      <c r="C1278" s="2">
        <v>21.65</v>
      </c>
      <c r="D1278" s="2">
        <v>14.9048</v>
      </c>
      <c r="E1278" s="2">
        <v>25950</v>
      </c>
      <c r="F1278" s="2">
        <v>21.6556</v>
      </c>
      <c r="G1278" s="5">
        <v>561962.81999999995</v>
      </c>
      <c r="H1278" s="8">
        <f t="shared" si="19"/>
        <v>1.978009948206377E-2</v>
      </c>
      <c r="I1278" s="6"/>
      <c r="J1278" s="6"/>
      <c r="K1278" s="6"/>
    </row>
    <row r="1279" spans="2:11" ht="13.5" x14ac:dyDescent="0.35">
      <c r="B1279" s="3">
        <v>43867</v>
      </c>
      <c r="C1279" s="2">
        <v>21.4</v>
      </c>
      <c r="D1279" s="2">
        <v>14.732699999999999</v>
      </c>
      <c r="E1279" s="2">
        <v>6276</v>
      </c>
      <c r="F1279" s="2">
        <v>21.424700000000001</v>
      </c>
      <c r="G1279" s="5">
        <v>134461.4172</v>
      </c>
      <c r="H1279" s="8">
        <f t="shared" si="19"/>
        <v>-1.1546615855294963E-2</v>
      </c>
      <c r="I1279" s="6"/>
      <c r="J1279" s="6"/>
      <c r="K1279" s="6"/>
    </row>
    <row r="1280" spans="2:11" ht="13.5" x14ac:dyDescent="0.35">
      <c r="B1280" s="3">
        <v>43868</v>
      </c>
      <c r="C1280" s="2">
        <v>21.39</v>
      </c>
      <c r="D1280" s="2">
        <v>14.7258</v>
      </c>
      <c r="E1280" s="2">
        <v>11446</v>
      </c>
      <c r="F1280" s="2">
        <v>21.4329</v>
      </c>
      <c r="G1280" s="5">
        <v>245320.97339999999</v>
      </c>
      <c r="H1280" s="8">
        <f t="shared" si="19"/>
        <v>-4.683459243723083E-4</v>
      </c>
      <c r="I1280" s="6"/>
      <c r="J1280" s="6"/>
      <c r="K1280" s="6"/>
    </row>
    <row r="1281" spans="2:11" ht="13.5" x14ac:dyDescent="0.35">
      <c r="B1281" s="3">
        <v>43871</v>
      </c>
      <c r="C1281" s="2">
        <v>21</v>
      </c>
      <c r="D1281" s="2">
        <v>14.4573</v>
      </c>
      <c r="E1281" s="2">
        <v>20338</v>
      </c>
      <c r="F1281" s="2">
        <v>21.078299999999999</v>
      </c>
      <c r="G1281" s="5">
        <v>428690.46539999999</v>
      </c>
      <c r="H1281" s="8">
        <f t="shared" si="19"/>
        <v>-1.8233304811962645E-2</v>
      </c>
      <c r="I1281" s="6"/>
      <c r="J1281" s="6"/>
      <c r="K1281" s="6"/>
    </row>
    <row r="1282" spans="2:11" ht="13.5" x14ac:dyDescent="0.35">
      <c r="B1282" s="3">
        <v>43872</v>
      </c>
      <c r="C1282" s="2">
        <v>20.85</v>
      </c>
      <c r="D1282" s="2">
        <v>14.354100000000001</v>
      </c>
      <c r="E1282" s="2">
        <v>16154</v>
      </c>
      <c r="F1282" s="2">
        <v>20.6874</v>
      </c>
      <c r="G1282" s="5">
        <v>334184.25959999999</v>
      </c>
      <c r="H1282" s="8">
        <f t="shared" si="19"/>
        <v>-7.1382623311406204E-3</v>
      </c>
      <c r="I1282" s="6"/>
      <c r="J1282" s="6"/>
      <c r="K1282" s="6"/>
    </row>
    <row r="1283" spans="2:11" ht="13.5" x14ac:dyDescent="0.35">
      <c r="B1283" s="3">
        <v>43873</v>
      </c>
      <c r="C1283" s="2">
        <v>21</v>
      </c>
      <c r="D1283" s="2">
        <v>14.4573</v>
      </c>
      <c r="E1283" s="2">
        <v>9080</v>
      </c>
      <c r="F1283" s="2">
        <v>20.873699999999999</v>
      </c>
      <c r="G1283" s="5">
        <v>189533.196</v>
      </c>
      <c r="H1283" s="8">
        <f t="shared" si="19"/>
        <v>7.1895834639579834E-3</v>
      </c>
      <c r="I1283" s="6"/>
      <c r="J1283" s="6"/>
      <c r="K1283" s="6"/>
    </row>
    <row r="1284" spans="2:11" ht="13.5" x14ac:dyDescent="0.35">
      <c r="B1284" s="3">
        <v>43874</v>
      </c>
      <c r="C1284" s="2">
        <v>21.5</v>
      </c>
      <c r="D1284" s="2">
        <v>14.801600000000001</v>
      </c>
      <c r="E1284" s="2">
        <v>17014</v>
      </c>
      <c r="F1284" s="2">
        <v>21.349900000000002</v>
      </c>
      <c r="G1284" s="5">
        <v>363247.1986</v>
      </c>
      <c r="H1284" s="8">
        <f t="shared" si="19"/>
        <v>2.3814958533059458E-2</v>
      </c>
      <c r="I1284" s="6"/>
      <c r="J1284" s="6"/>
      <c r="K1284" s="6"/>
    </row>
    <row r="1285" spans="2:11" ht="13.5" x14ac:dyDescent="0.35">
      <c r="B1285" s="3">
        <v>43875</v>
      </c>
      <c r="C1285" s="2">
        <v>21.89</v>
      </c>
      <c r="D1285" s="2">
        <v>15.0701</v>
      </c>
      <c r="E1285" s="2">
        <v>7575</v>
      </c>
      <c r="F1285" s="2">
        <v>21.765000000000001</v>
      </c>
      <c r="G1285" s="5">
        <v>164869.875</v>
      </c>
      <c r="H1285" s="8">
        <f t="shared" si="19"/>
        <v>1.8139930818289882E-2</v>
      </c>
      <c r="I1285" s="6"/>
      <c r="J1285" s="6"/>
      <c r="K1285" s="6"/>
    </row>
    <row r="1286" spans="2:11" ht="13.5" x14ac:dyDescent="0.35">
      <c r="B1286" s="3">
        <v>43878</v>
      </c>
      <c r="C1286" s="2">
        <v>21.89</v>
      </c>
      <c r="D1286" s="2">
        <v>15.0701</v>
      </c>
      <c r="E1286" s="2">
        <v>970</v>
      </c>
      <c r="F1286" s="2">
        <v>21.871300000000002</v>
      </c>
      <c r="G1286" s="5">
        <v>21215.161</v>
      </c>
      <c r="H1286" s="8">
        <f t="shared" si="19"/>
        <v>0</v>
      </c>
      <c r="I1286" s="6"/>
      <c r="J1286" s="6"/>
      <c r="K1286" s="6"/>
    </row>
    <row r="1287" spans="2:11" ht="13.5" x14ac:dyDescent="0.35">
      <c r="B1287" s="3">
        <v>43879</v>
      </c>
      <c r="C1287" s="2">
        <v>21.7</v>
      </c>
      <c r="D1287" s="2">
        <v>14.939299999999999</v>
      </c>
      <c r="E1287" s="2">
        <v>9947</v>
      </c>
      <c r="F1287" s="2">
        <v>21.735199999999999</v>
      </c>
      <c r="G1287" s="5">
        <v>216200.0344</v>
      </c>
      <c r="H1287" s="8">
        <f t="shared" ref="H1287:H1350" si="20">(D1287-D1286)/D1286</f>
        <v>-8.6794380926470752E-3</v>
      </c>
      <c r="I1287" s="6"/>
      <c r="J1287" s="6"/>
      <c r="K1287" s="6"/>
    </row>
    <row r="1288" spans="2:11" ht="13.5" x14ac:dyDescent="0.35">
      <c r="B1288" s="3">
        <v>43880</v>
      </c>
      <c r="C1288" s="2">
        <v>21.66</v>
      </c>
      <c r="D1288" s="2">
        <v>14.9117</v>
      </c>
      <c r="E1288" s="2">
        <v>8000</v>
      </c>
      <c r="F1288" s="2">
        <v>21.536999999999999</v>
      </c>
      <c r="G1288" s="5">
        <v>172296</v>
      </c>
      <c r="H1288" s="8">
        <f t="shared" si="20"/>
        <v>-1.8474761200323727E-3</v>
      </c>
      <c r="I1288" s="6"/>
      <c r="J1288" s="6"/>
      <c r="K1288" s="6"/>
    </row>
    <row r="1289" spans="2:11" ht="13.5" x14ac:dyDescent="0.35">
      <c r="B1289" s="3">
        <v>43881</v>
      </c>
      <c r="C1289" s="2">
        <v>21.6</v>
      </c>
      <c r="D1289" s="2">
        <v>14.8704</v>
      </c>
      <c r="E1289" s="2">
        <v>3164</v>
      </c>
      <c r="F1289" s="2">
        <v>21.6</v>
      </c>
      <c r="G1289" s="5">
        <v>68342.399999999994</v>
      </c>
      <c r="H1289" s="8">
        <f t="shared" si="20"/>
        <v>-2.769637264698168E-3</v>
      </c>
      <c r="I1289" s="6"/>
      <c r="J1289" s="6"/>
      <c r="K1289" s="6"/>
    </row>
    <row r="1290" spans="2:11" ht="13.5" x14ac:dyDescent="0.35">
      <c r="B1290" s="3">
        <v>43882</v>
      </c>
      <c r="C1290" s="2">
        <v>21.65</v>
      </c>
      <c r="D1290" s="2">
        <v>14.9048</v>
      </c>
      <c r="E1290" s="2">
        <v>2134</v>
      </c>
      <c r="F1290" s="2">
        <v>21.629200000000001</v>
      </c>
      <c r="G1290" s="5">
        <v>46156.712800000001</v>
      </c>
      <c r="H1290" s="8">
        <f t="shared" si="20"/>
        <v>2.3133204217774751E-3</v>
      </c>
      <c r="I1290" s="6"/>
      <c r="J1290" s="6"/>
      <c r="K1290" s="6"/>
    </row>
    <row r="1291" spans="2:11" ht="13.5" x14ac:dyDescent="0.35">
      <c r="B1291" s="3">
        <v>43885</v>
      </c>
      <c r="C1291" s="2">
        <v>21.65</v>
      </c>
      <c r="D1291" s="2">
        <v>14.9048</v>
      </c>
      <c r="E1291" s="2">
        <v>4745</v>
      </c>
      <c r="F1291" s="2">
        <v>21.618500000000001</v>
      </c>
      <c r="G1291" s="5">
        <v>102579.7825</v>
      </c>
      <c r="H1291" s="8">
        <f t="shared" si="20"/>
        <v>0</v>
      </c>
      <c r="I1291" s="6"/>
      <c r="J1291" s="6"/>
      <c r="K1291" s="6"/>
    </row>
    <row r="1292" spans="2:11" ht="13.5" x14ac:dyDescent="0.35">
      <c r="B1292" s="3">
        <v>43886</v>
      </c>
      <c r="C1292" s="2">
        <v>21.65</v>
      </c>
      <c r="D1292" s="2">
        <v>14.9048</v>
      </c>
      <c r="E1292" s="2">
        <v>4010</v>
      </c>
      <c r="F1292" s="2">
        <v>21.663499999999999</v>
      </c>
      <c r="G1292" s="5">
        <v>86870.634999999995</v>
      </c>
      <c r="H1292" s="8">
        <f t="shared" si="20"/>
        <v>0</v>
      </c>
      <c r="I1292" s="6"/>
      <c r="J1292" s="6"/>
      <c r="K1292" s="6"/>
    </row>
    <row r="1293" spans="2:11" ht="13.5" x14ac:dyDescent="0.35">
      <c r="B1293" s="3">
        <v>43887</v>
      </c>
      <c r="C1293" s="2">
        <v>21.65</v>
      </c>
      <c r="D1293" s="2">
        <v>14.9048</v>
      </c>
      <c r="E1293" s="2">
        <v>2011</v>
      </c>
      <c r="F1293" s="2">
        <v>21.624300000000002</v>
      </c>
      <c r="G1293" s="5">
        <v>43486.467299999997</v>
      </c>
      <c r="H1293" s="8">
        <f t="shared" si="20"/>
        <v>0</v>
      </c>
      <c r="I1293" s="6"/>
      <c r="J1293" s="6"/>
      <c r="K1293" s="6"/>
    </row>
    <row r="1294" spans="2:11" ht="13.5" x14ac:dyDescent="0.35">
      <c r="B1294" s="3">
        <v>43888</v>
      </c>
      <c r="C1294" s="2">
        <v>21.55</v>
      </c>
      <c r="D1294" s="2">
        <v>14.836</v>
      </c>
      <c r="E1294" s="2">
        <v>5994</v>
      </c>
      <c r="F1294" s="2">
        <v>21.5397</v>
      </c>
      <c r="G1294" s="5">
        <v>129108.9618</v>
      </c>
      <c r="H1294" s="8">
        <f t="shared" si="20"/>
        <v>-4.6159626429069511E-3</v>
      </c>
      <c r="I1294" s="6"/>
      <c r="J1294" s="6"/>
      <c r="K1294" s="6"/>
    </row>
    <row r="1295" spans="2:11" ht="13.5" x14ac:dyDescent="0.35">
      <c r="B1295" s="3">
        <v>43889</v>
      </c>
      <c r="C1295" s="2">
        <v>21.77</v>
      </c>
      <c r="D1295" s="2">
        <v>14.987500000000001</v>
      </c>
      <c r="E1295" s="2">
        <v>3382</v>
      </c>
      <c r="F1295" s="2">
        <v>21.635200000000001</v>
      </c>
      <c r="G1295" s="5">
        <v>73170.246400000004</v>
      </c>
      <c r="H1295" s="8">
        <f t="shared" si="20"/>
        <v>1.0211647344297681E-2</v>
      </c>
      <c r="I1295" s="6"/>
      <c r="J1295" s="6"/>
      <c r="K1295" s="6"/>
    </row>
    <row r="1296" spans="2:11" ht="13.5" x14ac:dyDescent="0.35">
      <c r="B1296" s="3">
        <v>43892</v>
      </c>
      <c r="C1296" s="2">
        <v>21.12</v>
      </c>
      <c r="D1296" s="2">
        <v>14.54</v>
      </c>
      <c r="E1296" s="2">
        <v>11452</v>
      </c>
      <c r="F1296" s="2">
        <v>21.230799999999999</v>
      </c>
      <c r="G1296" s="5">
        <v>243135.12160000001</v>
      </c>
      <c r="H1296" s="8">
        <f t="shared" si="20"/>
        <v>-2.9858215179316201E-2</v>
      </c>
      <c r="I1296" s="6"/>
      <c r="J1296" s="6"/>
      <c r="K1296" s="6"/>
    </row>
    <row r="1297" spans="2:11" ht="13.5" x14ac:dyDescent="0.35">
      <c r="B1297" s="3">
        <v>43893</v>
      </c>
      <c r="C1297" s="2">
        <v>21.15</v>
      </c>
      <c r="D1297" s="2">
        <v>14.560600000000001</v>
      </c>
      <c r="E1297" s="2">
        <v>7854</v>
      </c>
      <c r="F1297" s="2">
        <v>21.0076</v>
      </c>
      <c r="G1297" s="5">
        <v>164993.69039999999</v>
      </c>
      <c r="H1297" s="8">
        <f t="shared" si="20"/>
        <v>1.4167812929849883E-3</v>
      </c>
      <c r="I1297" s="6"/>
      <c r="J1297" s="6"/>
      <c r="K1297" s="6"/>
    </row>
    <row r="1298" spans="2:11" ht="13.5" x14ac:dyDescent="0.35">
      <c r="B1298" s="3">
        <v>43894</v>
      </c>
      <c r="C1298" s="2">
        <v>21</v>
      </c>
      <c r="D1298" s="2">
        <v>14.4573</v>
      </c>
      <c r="E1298" s="2">
        <v>4526</v>
      </c>
      <c r="F1298" s="2">
        <v>21.070900000000002</v>
      </c>
      <c r="G1298" s="5">
        <v>95366.893400000001</v>
      </c>
      <c r="H1298" s="8">
        <f t="shared" si="20"/>
        <v>-7.0944878645111346E-3</v>
      </c>
      <c r="I1298" s="6"/>
      <c r="J1298" s="6"/>
      <c r="K1298" s="6"/>
    </row>
    <row r="1299" spans="2:11" ht="13.5" x14ac:dyDescent="0.35">
      <c r="B1299" s="3">
        <v>43895</v>
      </c>
      <c r="C1299" s="2">
        <v>20.8</v>
      </c>
      <c r="D1299" s="2">
        <v>14.319699999999999</v>
      </c>
      <c r="E1299" s="2">
        <v>11492</v>
      </c>
      <c r="F1299" s="2">
        <v>20.83</v>
      </c>
      <c r="G1299" s="5">
        <v>239378.36</v>
      </c>
      <c r="H1299" s="8">
        <f t="shared" si="20"/>
        <v>-9.5176831081876176E-3</v>
      </c>
      <c r="I1299" s="6"/>
      <c r="J1299" s="6"/>
      <c r="K1299" s="6"/>
    </row>
    <row r="1300" spans="2:11" ht="13.5" x14ac:dyDescent="0.35">
      <c r="B1300" s="3">
        <v>43896</v>
      </c>
      <c r="C1300" s="2">
        <v>20.3</v>
      </c>
      <c r="D1300" s="2">
        <v>13.9754</v>
      </c>
      <c r="E1300" s="2">
        <v>16383</v>
      </c>
      <c r="F1300" s="2">
        <v>20.4253</v>
      </c>
      <c r="G1300" s="5">
        <v>334627.6899</v>
      </c>
      <c r="H1300" s="8">
        <f t="shared" si="20"/>
        <v>-2.4043799800275056E-2</v>
      </c>
      <c r="I1300" s="6"/>
      <c r="J1300" s="6"/>
      <c r="K1300" s="6"/>
    </row>
    <row r="1301" spans="2:11" ht="13.5" x14ac:dyDescent="0.35">
      <c r="B1301" s="3">
        <v>43899</v>
      </c>
      <c r="C1301" s="2">
        <v>19.649999999999999</v>
      </c>
      <c r="D1301" s="2">
        <v>13.527900000000001</v>
      </c>
      <c r="E1301" s="2">
        <v>26348</v>
      </c>
      <c r="F1301" s="2">
        <v>19.835100000000001</v>
      </c>
      <c r="G1301" s="5">
        <v>522615.21480000002</v>
      </c>
      <c r="H1301" s="8">
        <f t="shared" si="20"/>
        <v>-3.2020550395695277E-2</v>
      </c>
      <c r="I1301" s="6"/>
      <c r="J1301" s="6"/>
      <c r="K1301" s="6"/>
    </row>
    <row r="1302" spans="2:11" ht="13.5" x14ac:dyDescent="0.35">
      <c r="B1302" s="3">
        <v>43900</v>
      </c>
      <c r="C1302" s="2">
        <v>19.100000000000001</v>
      </c>
      <c r="D1302" s="2">
        <v>13.1493</v>
      </c>
      <c r="E1302" s="2">
        <v>20899</v>
      </c>
      <c r="F1302" s="2">
        <v>19.348700000000001</v>
      </c>
      <c r="G1302" s="5">
        <v>404368.48129999998</v>
      </c>
      <c r="H1302" s="8">
        <f t="shared" si="20"/>
        <v>-2.7986605459827504E-2</v>
      </c>
      <c r="I1302" s="6"/>
      <c r="J1302" s="6"/>
      <c r="K1302" s="6"/>
    </row>
    <row r="1303" spans="2:11" ht="13.5" x14ac:dyDescent="0.35">
      <c r="B1303" s="3">
        <v>43901</v>
      </c>
      <c r="C1303" s="2">
        <v>19.79</v>
      </c>
      <c r="D1303" s="2">
        <v>13.6243</v>
      </c>
      <c r="E1303" s="2">
        <v>11255</v>
      </c>
      <c r="F1303" s="2">
        <v>19.6755</v>
      </c>
      <c r="G1303" s="5">
        <v>221447.7525</v>
      </c>
      <c r="H1303" s="8">
        <f t="shared" si="20"/>
        <v>3.6123595932863316E-2</v>
      </c>
      <c r="I1303" s="6"/>
      <c r="J1303" s="6"/>
      <c r="K1303" s="6"/>
    </row>
    <row r="1304" spans="2:11" ht="13.5" x14ac:dyDescent="0.35">
      <c r="B1304" s="3">
        <v>43902</v>
      </c>
      <c r="C1304" s="2">
        <v>18.63</v>
      </c>
      <c r="D1304" s="2">
        <v>12.825699999999999</v>
      </c>
      <c r="E1304" s="2">
        <v>15938</v>
      </c>
      <c r="F1304" s="2">
        <v>18.8535</v>
      </c>
      <c r="G1304" s="5">
        <v>300487.08299999998</v>
      </c>
      <c r="H1304" s="8">
        <f t="shared" si="20"/>
        <v>-5.8615855493493275E-2</v>
      </c>
      <c r="I1304" s="6"/>
      <c r="J1304" s="6"/>
      <c r="K1304" s="6"/>
    </row>
    <row r="1305" spans="2:11" ht="13.5" x14ac:dyDescent="0.35">
      <c r="B1305" s="3">
        <v>43903</v>
      </c>
      <c r="C1305" s="2">
        <v>17.5</v>
      </c>
      <c r="D1305" s="2">
        <v>12.047800000000001</v>
      </c>
      <c r="E1305" s="2">
        <v>88777</v>
      </c>
      <c r="F1305" s="2">
        <v>17.507300000000001</v>
      </c>
      <c r="G1305" s="5">
        <v>1554245.5721</v>
      </c>
      <c r="H1305" s="8">
        <f t="shared" si="20"/>
        <v>-6.0651660338227074E-2</v>
      </c>
      <c r="I1305" s="6"/>
      <c r="J1305" s="6"/>
      <c r="K1305" s="6"/>
    </row>
    <row r="1306" spans="2:11" ht="13.5" x14ac:dyDescent="0.35">
      <c r="B1306" s="3">
        <v>43906</v>
      </c>
      <c r="C1306" s="2">
        <v>16.45</v>
      </c>
      <c r="D1306" s="2">
        <v>11.3249</v>
      </c>
      <c r="E1306" s="2">
        <v>1983</v>
      </c>
      <c r="F1306" s="2">
        <v>16.566099999999999</v>
      </c>
      <c r="G1306" s="5">
        <v>32850.576300000001</v>
      </c>
      <c r="H1306" s="8">
        <f t="shared" si="20"/>
        <v>-6.0002656086588502E-2</v>
      </c>
      <c r="I1306" s="6"/>
      <c r="J1306" s="6"/>
      <c r="K1306" s="6"/>
    </row>
    <row r="1307" spans="2:11" ht="13.5" x14ac:dyDescent="0.35">
      <c r="B1307" s="3">
        <v>43907</v>
      </c>
      <c r="C1307" s="2">
        <v>15.52</v>
      </c>
      <c r="D1307" s="2">
        <v>10.684699999999999</v>
      </c>
      <c r="E1307" s="2">
        <v>700</v>
      </c>
      <c r="F1307" s="2">
        <v>15.955399999999999</v>
      </c>
      <c r="G1307" s="5">
        <v>11168.78</v>
      </c>
      <c r="H1307" s="8">
        <f t="shared" si="20"/>
        <v>-5.6530300488304541E-2</v>
      </c>
      <c r="I1307" s="6"/>
      <c r="J1307" s="6"/>
      <c r="K1307" s="6"/>
    </row>
    <row r="1308" spans="2:11" ht="13.5" x14ac:dyDescent="0.35">
      <c r="B1308" s="3">
        <v>43908</v>
      </c>
      <c r="C1308" s="2">
        <v>15.06</v>
      </c>
      <c r="D1308" s="2">
        <v>10.368</v>
      </c>
      <c r="E1308" s="2">
        <v>0</v>
      </c>
      <c r="F1308" s="2">
        <v>0</v>
      </c>
      <c r="G1308" s="5">
        <v>0</v>
      </c>
      <c r="H1308" s="8">
        <f t="shared" si="20"/>
        <v>-2.9640514006008509E-2</v>
      </c>
      <c r="I1308" s="6"/>
      <c r="J1308" s="6"/>
      <c r="K1308" s="6"/>
    </row>
    <row r="1309" spans="2:11" ht="13.5" x14ac:dyDescent="0.35">
      <c r="B1309" s="3">
        <v>43909</v>
      </c>
      <c r="C1309" s="2">
        <v>14.61</v>
      </c>
      <c r="D1309" s="2">
        <v>10.058199999999999</v>
      </c>
      <c r="E1309" s="2">
        <v>37420</v>
      </c>
      <c r="F1309" s="2">
        <v>14.647500000000001</v>
      </c>
      <c r="G1309" s="5">
        <v>548109.44999999995</v>
      </c>
      <c r="H1309" s="8">
        <f t="shared" si="20"/>
        <v>-2.9880401234567994E-2</v>
      </c>
      <c r="I1309" s="6"/>
      <c r="J1309" s="6"/>
      <c r="K1309" s="6"/>
    </row>
    <row r="1310" spans="2:11" ht="13.5" x14ac:dyDescent="0.35">
      <c r="B1310" s="3">
        <v>43913</v>
      </c>
      <c r="C1310" s="2">
        <v>14.18</v>
      </c>
      <c r="D1310" s="2">
        <v>9.7622</v>
      </c>
      <c r="E1310" s="2">
        <v>12947</v>
      </c>
      <c r="F1310" s="2">
        <v>14.245200000000001</v>
      </c>
      <c r="G1310" s="5">
        <v>184432.60440000001</v>
      </c>
      <c r="H1310" s="8">
        <f t="shared" si="20"/>
        <v>-2.9428724821538584E-2</v>
      </c>
      <c r="I1310" s="6"/>
      <c r="J1310" s="6"/>
      <c r="K1310" s="6"/>
    </row>
    <row r="1311" spans="2:11" ht="13.5" x14ac:dyDescent="0.35">
      <c r="B1311" s="3">
        <v>43914</v>
      </c>
      <c r="C1311" s="2">
        <v>14.19</v>
      </c>
      <c r="D1311" s="2">
        <v>9.7690000000000001</v>
      </c>
      <c r="E1311" s="2">
        <v>25587</v>
      </c>
      <c r="F1311" s="2">
        <v>14.1982</v>
      </c>
      <c r="G1311" s="5">
        <v>363289.34340000001</v>
      </c>
      <c r="H1311" s="8">
        <f t="shared" si="20"/>
        <v>6.9656429903097044E-4</v>
      </c>
      <c r="I1311" s="6"/>
      <c r="J1311" s="6"/>
      <c r="K1311" s="6"/>
    </row>
    <row r="1312" spans="2:11" ht="13.5" x14ac:dyDescent="0.35">
      <c r="B1312" s="3">
        <v>43915</v>
      </c>
      <c r="C1312" s="2">
        <v>14.35</v>
      </c>
      <c r="D1312" s="2">
        <v>9.8792000000000009</v>
      </c>
      <c r="E1312" s="2">
        <v>13156</v>
      </c>
      <c r="F1312" s="2">
        <v>14.292</v>
      </c>
      <c r="G1312" s="5">
        <v>188025.552</v>
      </c>
      <c r="H1312" s="8">
        <f t="shared" si="20"/>
        <v>1.1280581431057502E-2</v>
      </c>
      <c r="I1312" s="6"/>
      <c r="J1312" s="6"/>
      <c r="K1312" s="6"/>
    </row>
    <row r="1313" spans="2:11" ht="13.5" x14ac:dyDescent="0.35">
      <c r="B1313" s="3">
        <v>43916</v>
      </c>
      <c r="C1313" s="2">
        <v>14.78</v>
      </c>
      <c r="D1313" s="2">
        <v>10.1752</v>
      </c>
      <c r="E1313" s="2">
        <v>22939</v>
      </c>
      <c r="F1313" s="2">
        <v>14.696899999999999</v>
      </c>
      <c r="G1313" s="5">
        <v>337132.18910000002</v>
      </c>
      <c r="H1313" s="8">
        <f t="shared" si="20"/>
        <v>2.9961940238075892E-2</v>
      </c>
      <c r="I1313" s="6"/>
      <c r="J1313" s="6"/>
      <c r="K1313" s="6"/>
    </row>
    <row r="1314" spans="2:11" ht="13.5" x14ac:dyDescent="0.35">
      <c r="B1314" s="3">
        <v>43917</v>
      </c>
      <c r="C1314" s="2">
        <v>14.85</v>
      </c>
      <c r="D1314" s="2">
        <v>10.2234</v>
      </c>
      <c r="E1314" s="2">
        <v>21227</v>
      </c>
      <c r="F1314" s="2">
        <v>14.9443</v>
      </c>
      <c r="G1314" s="5">
        <v>317222.65610000002</v>
      </c>
      <c r="H1314" s="8">
        <f t="shared" si="20"/>
        <v>4.7370076263856808E-3</v>
      </c>
      <c r="I1314" s="6"/>
      <c r="J1314" s="6"/>
      <c r="K1314" s="6"/>
    </row>
    <row r="1315" spans="2:11" ht="13.5" x14ac:dyDescent="0.35">
      <c r="B1315" s="3">
        <v>43920</v>
      </c>
      <c r="C1315" s="2">
        <v>14.85</v>
      </c>
      <c r="D1315" s="2">
        <v>10.2234</v>
      </c>
      <c r="E1315" s="2">
        <v>4816</v>
      </c>
      <c r="F1315" s="2">
        <v>14.831200000000001</v>
      </c>
      <c r="G1315" s="5">
        <v>71427.059200000003</v>
      </c>
      <c r="H1315" s="8">
        <f t="shared" si="20"/>
        <v>0</v>
      </c>
      <c r="I1315" s="6"/>
      <c r="J1315" s="6"/>
      <c r="K1315" s="6"/>
    </row>
    <row r="1316" spans="2:11" ht="13.5" x14ac:dyDescent="0.35">
      <c r="B1316" s="3">
        <v>43921</v>
      </c>
      <c r="C1316" s="2">
        <v>14.75</v>
      </c>
      <c r="D1316" s="2">
        <v>10.1546</v>
      </c>
      <c r="E1316" s="2">
        <v>6002</v>
      </c>
      <c r="F1316" s="2">
        <v>14.701499999999999</v>
      </c>
      <c r="G1316" s="5">
        <v>88238.403000000006</v>
      </c>
      <c r="H1316" s="8">
        <f t="shared" si="20"/>
        <v>-6.7296594088071997E-3</v>
      </c>
      <c r="I1316" s="6"/>
      <c r="J1316" s="6"/>
      <c r="K1316" s="6"/>
    </row>
    <row r="1317" spans="2:11" ht="13.5" x14ac:dyDescent="0.35">
      <c r="B1317" s="3">
        <v>43922</v>
      </c>
      <c r="C1317" s="2">
        <v>14.7</v>
      </c>
      <c r="D1317" s="2">
        <v>10.120100000000001</v>
      </c>
      <c r="E1317" s="2">
        <v>2659</v>
      </c>
      <c r="F1317" s="2">
        <v>14.7293</v>
      </c>
      <c r="G1317" s="5">
        <v>39165.208700000003</v>
      </c>
      <c r="H1317" s="8">
        <f t="shared" si="20"/>
        <v>-3.397475035944255E-3</v>
      </c>
      <c r="I1317" s="6"/>
      <c r="J1317" s="6"/>
      <c r="K1317" s="6"/>
    </row>
    <row r="1318" spans="2:11" ht="13.5" x14ac:dyDescent="0.35">
      <c r="B1318" s="3">
        <v>43923</v>
      </c>
      <c r="C1318" s="2">
        <v>14.3</v>
      </c>
      <c r="D1318" s="2">
        <v>9.8447999999999993</v>
      </c>
      <c r="E1318" s="2">
        <v>6166</v>
      </c>
      <c r="F1318" s="2">
        <v>14.39</v>
      </c>
      <c r="G1318" s="5">
        <v>88728.74</v>
      </c>
      <c r="H1318" s="8">
        <f t="shared" si="20"/>
        <v>-2.7203288505054438E-2</v>
      </c>
      <c r="I1318" s="6"/>
      <c r="J1318" s="6"/>
      <c r="K1318" s="6"/>
    </row>
    <row r="1319" spans="2:11" ht="13.5" x14ac:dyDescent="0.35">
      <c r="B1319" s="3">
        <v>43924</v>
      </c>
      <c r="C1319" s="2">
        <v>14.6</v>
      </c>
      <c r="D1319" s="2">
        <v>10.051299999999999</v>
      </c>
      <c r="E1319" s="2">
        <v>3692</v>
      </c>
      <c r="F1319" s="2">
        <v>14.331899999999999</v>
      </c>
      <c r="G1319" s="5">
        <v>52913.374799999998</v>
      </c>
      <c r="H1319" s="8">
        <f t="shared" si="20"/>
        <v>2.0975540386803201E-2</v>
      </c>
      <c r="I1319" s="6"/>
      <c r="J1319" s="6"/>
      <c r="K1319" s="6"/>
    </row>
    <row r="1320" spans="2:11" ht="13.5" x14ac:dyDescent="0.35">
      <c r="B1320" s="3">
        <v>43927</v>
      </c>
      <c r="C1320" s="2">
        <v>14.3</v>
      </c>
      <c r="D1320" s="2">
        <v>9.8447999999999993</v>
      </c>
      <c r="E1320" s="2">
        <v>4700</v>
      </c>
      <c r="F1320" s="2">
        <v>14.269500000000001</v>
      </c>
      <c r="G1320" s="5">
        <v>67066.649999999994</v>
      </c>
      <c r="H1320" s="8">
        <f t="shared" si="20"/>
        <v>-2.054460617034614E-2</v>
      </c>
      <c r="I1320" s="6"/>
      <c r="J1320" s="6"/>
      <c r="K1320" s="6"/>
    </row>
    <row r="1321" spans="2:11" ht="13.5" x14ac:dyDescent="0.35">
      <c r="B1321" s="3">
        <v>43928</v>
      </c>
      <c r="C1321" s="2">
        <v>14.28</v>
      </c>
      <c r="D1321" s="2">
        <v>9.8309999999999995</v>
      </c>
      <c r="E1321" s="2">
        <v>5168</v>
      </c>
      <c r="F1321" s="2">
        <v>14.247999999999999</v>
      </c>
      <c r="G1321" s="5">
        <v>73633.664000000004</v>
      </c>
      <c r="H1321" s="8">
        <f t="shared" si="20"/>
        <v>-1.4017552413456661E-3</v>
      </c>
      <c r="I1321" s="6"/>
      <c r="J1321" s="6"/>
      <c r="K1321" s="6"/>
    </row>
    <row r="1322" spans="2:11" ht="13.5" x14ac:dyDescent="0.35">
      <c r="B1322" s="3">
        <v>43929</v>
      </c>
      <c r="C1322" s="2">
        <v>14.28</v>
      </c>
      <c r="D1322" s="2">
        <v>9.8309999999999995</v>
      </c>
      <c r="E1322" s="2">
        <v>2825</v>
      </c>
      <c r="F1322" s="2">
        <v>14.202500000000001</v>
      </c>
      <c r="G1322" s="5">
        <v>40122.0625</v>
      </c>
      <c r="H1322" s="8">
        <f t="shared" si="20"/>
        <v>0</v>
      </c>
      <c r="I1322" s="6"/>
      <c r="J1322" s="6"/>
      <c r="K1322" s="6"/>
    </row>
    <row r="1323" spans="2:11" ht="13.5" x14ac:dyDescent="0.35">
      <c r="B1323" s="3">
        <v>43934</v>
      </c>
      <c r="C1323" s="2">
        <v>14.3</v>
      </c>
      <c r="D1323" s="2">
        <v>9.8447999999999993</v>
      </c>
      <c r="E1323" s="2">
        <v>1160</v>
      </c>
      <c r="F1323" s="2">
        <v>14.271000000000001</v>
      </c>
      <c r="G1323" s="5">
        <v>16554.36</v>
      </c>
      <c r="H1323" s="8">
        <f t="shared" si="20"/>
        <v>1.4037229173023916E-3</v>
      </c>
      <c r="I1323" s="6"/>
      <c r="J1323" s="6"/>
      <c r="K1323" s="6"/>
    </row>
    <row r="1324" spans="2:11" ht="13.5" x14ac:dyDescent="0.35">
      <c r="B1324" s="3">
        <v>43935</v>
      </c>
      <c r="C1324" s="2">
        <v>14.4</v>
      </c>
      <c r="D1324" s="2">
        <v>9.9136000000000006</v>
      </c>
      <c r="E1324" s="2">
        <v>1334</v>
      </c>
      <c r="F1324" s="2">
        <v>14.324</v>
      </c>
      <c r="G1324" s="5">
        <v>19108.216</v>
      </c>
      <c r="H1324" s="8">
        <f t="shared" si="20"/>
        <v>6.9884609133757224E-3</v>
      </c>
      <c r="I1324" s="6"/>
      <c r="J1324" s="6"/>
      <c r="K1324" s="6"/>
    </row>
    <row r="1325" spans="2:11" ht="13.5" x14ac:dyDescent="0.35">
      <c r="B1325" s="3">
        <v>43936</v>
      </c>
      <c r="C1325" s="2">
        <v>14.17</v>
      </c>
      <c r="D1325" s="2">
        <v>9.7553000000000001</v>
      </c>
      <c r="E1325" s="2">
        <v>6217</v>
      </c>
      <c r="F1325" s="2">
        <v>14.2096</v>
      </c>
      <c r="G1325" s="5">
        <v>88341.083199999994</v>
      </c>
      <c r="H1325" s="8">
        <f t="shared" si="20"/>
        <v>-1.5967963202065904E-2</v>
      </c>
      <c r="I1325" s="6"/>
      <c r="J1325" s="6"/>
      <c r="K1325" s="6"/>
    </row>
    <row r="1326" spans="2:11" ht="13.5" x14ac:dyDescent="0.35">
      <c r="B1326" s="3">
        <v>43937</v>
      </c>
      <c r="C1326" s="2">
        <v>14</v>
      </c>
      <c r="D1326" s="2">
        <v>9.6381999999999994</v>
      </c>
      <c r="E1326" s="2">
        <v>5585</v>
      </c>
      <c r="F1326" s="2">
        <v>14.008699999999999</v>
      </c>
      <c r="G1326" s="5">
        <v>78238.589500000002</v>
      </c>
      <c r="H1326" s="8">
        <f t="shared" si="20"/>
        <v>-1.2003731305034253E-2</v>
      </c>
      <c r="I1326" s="6"/>
      <c r="J1326" s="6"/>
      <c r="K1326" s="6"/>
    </row>
    <row r="1327" spans="2:11" ht="13.5" x14ac:dyDescent="0.35">
      <c r="B1327" s="3">
        <v>43938</v>
      </c>
      <c r="C1327" s="2">
        <v>14</v>
      </c>
      <c r="D1327" s="2">
        <v>9.6381999999999994</v>
      </c>
      <c r="E1327" s="2">
        <v>8325</v>
      </c>
      <c r="F1327" s="2">
        <v>14.0275</v>
      </c>
      <c r="G1327" s="5">
        <v>116778.9375</v>
      </c>
      <c r="H1327" s="8">
        <f t="shared" si="20"/>
        <v>0</v>
      </c>
      <c r="I1327" s="6"/>
      <c r="J1327" s="6"/>
      <c r="K1327" s="6"/>
    </row>
    <row r="1328" spans="2:11" ht="13.5" x14ac:dyDescent="0.35">
      <c r="B1328" s="3">
        <v>43941</v>
      </c>
      <c r="C1328" s="2">
        <v>13.98</v>
      </c>
      <c r="D1328" s="2">
        <v>9.6244999999999994</v>
      </c>
      <c r="E1328" s="2">
        <v>8376</v>
      </c>
      <c r="F1328" s="2">
        <v>14.0054</v>
      </c>
      <c r="G1328" s="5">
        <v>117309.2304</v>
      </c>
      <c r="H1328" s="8">
        <f t="shared" si="20"/>
        <v>-1.421427237450981E-3</v>
      </c>
      <c r="I1328" s="6"/>
      <c r="J1328" s="6"/>
      <c r="K1328" s="6"/>
    </row>
    <row r="1329" spans="2:11" ht="13.5" x14ac:dyDescent="0.35">
      <c r="B1329" s="3">
        <v>43942</v>
      </c>
      <c r="C1329" s="2">
        <v>13.99</v>
      </c>
      <c r="D1329" s="2">
        <v>9.6312999999999995</v>
      </c>
      <c r="E1329" s="2">
        <v>7432</v>
      </c>
      <c r="F1329" s="2">
        <v>13.9842</v>
      </c>
      <c r="G1329" s="5">
        <v>103930.5744</v>
      </c>
      <c r="H1329" s="8">
        <f t="shared" si="20"/>
        <v>7.0653020936153974E-4</v>
      </c>
      <c r="I1329" s="6"/>
      <c r="J1329" s="6"/>
      <c r="K1329" s="6"/>
    </row>
    <row r="1330" spans="2:11" ht="13.5" x14ac:dyDescent="0.35">
      <c r="B1330" s="3">
        <v>43943</v>
      </c>
      <c r="C1330" s="2">
        <v>13.7</v>
      </c>
      <c r="D1330" s="2">
        <v>9.4316999999999993</v>
      </c>
      <c r="E1330" s="2">
        <v>6106</v>
      </c>
      <c r="F1330" s="2">
        <v>13.741</v>
      </c>
      <c r="G1330" s="5">
        <v>83902.546000000002</v>
      </c>
      <c r="H1330" s="8">
        <f t="shared" si="20"/>
        <v>-2.0724097473861287E-2</v>
      </c>
      <c r="I1330" s="6"/>
      <c r="J1330" s="6"/>
      <c r="K1330" s="6"/>
    </row>
    <row r="1331" spans="2:11" ht="13.5" x14ac:dyDescent="0.35">
      <c r="B1331" s="3">
        <v>43944</v>
      </c>
      <c r="C1331" s="2">
        <v>13.7</v>
      </c>
      <c r="D1331" s="2">
        <v>9.4316999999999993</v>
      </c>
      <c r="E1331" s="2">
        <v>924</v>
      </c>
      <c r="F1331" s="2">
        <v>13.6472</v>
      </c>
      <c r="G1331" s="5">
        <v>12610.0128</v>
      </c>
      <c r="H1331" s="8">
        <f t="shared" si="20"/>
        <v>0</v>
      </c>
      <c r="I1331" s="6"/>
      <c r="J1331" s="6"/>
      <c r="K1331" s="6"/>
    </row>
    <row r="1332" spans="2:11" ht="13.5" x14ac:dyDescent="0.35">
      <c r="B1332" s="3">
        <v>43945</v>
      </c>
      <c r="C1332" s="2">
        <v>13.37</v>
      </c>
      <c r="D1332" s="2">
        <v>9.2044999999999995</v>
      </c>
      <c r="E1332" s="2">
        <v>6400</v>
      </c>
      <c r="F1332" s="2">
        <v>13.479100000000001</v>
      </c>
      <c r="G1332" s="5">
        <v>86266.240000000005</v>
      </c>
      <c r="H1332" s="8">
        <f t="shared" si="20"/>
        <v>-2.4088976536573457E-2</v>
      </c>
      <c r="I1332" s="6"/>
      <c r="J1332" s="6"/>
      <c r="K1332" s="6"/>
    </row>
    <row r="1333" spans="2:11" ht="13.5" x14ac:dyDescent="0.35">
      <c r="B1333" s="3">
        <v>43948</v>
      </c>
      <c r="C1333" s="2">
        <v>13.77</v>
      </c>
      <c r="D1333" s="2">
        <v>9.4799000000000007</v>
      </c>
      <c r="E1333" s="2">
        <v>12314</v>
      </c>
      <c r="F1333" s="2">
        <v>13.7448</v>
      </c>
      <c r="G1333" s="5">
        <v>169253.46720000001</v>
      </c>
      <c r="H1333" s="8">
        <f t="shared" si="20"/>
        <v>2.9920147753816202E-2</v>
      </c>
      <c r="I1333" s="6"/>
      <c r="J1333" s="6"/>
      <c r="K1333" s="6"/>
    </row>
    <row r="1334" spans="2:11" ht="13.5" x14ac:dyDescent="0.35">
      <c r="B1334" s="3">
        <v>43949</v>
      </c>
      <c r="C1334" s="2">
        <v>13.5</v>
      </c>
      <c r="D1334" s="2">
        <v>9.2940000000000005</v>
      </c>
      <c r="E1334" s="2">
        <v>8497</v>
      </c>
      <c r="F1334" s="2">
        <v>13.518599999999999</v>
      </c>
      <c r="G1334" s="5">
        <v>114867.5442</v>
      </c>
      <c r="H1334" s="8">
        <f t="shared" si="20"/>
        <v>-1.9609911496956737E-2</v>
      </c>
      <c r="I1334" s="6"/>
      <c r="J1334" s="6"/>
      <c r="K1334" s="6"/>
    </row>
    <row r="1335" spans="2:11" ht="13.5" x14ac:dyDescent="0.35">
      <c r="B1335" s="3">
        <v>43950</v>
      </c>
      <c r="C1335" s="2">
        <v>13.1</v>
      </c>
      <c r="D1335" s="2">
        <v>9.0185999999999993</v>
      </c>
      <c r="E1335" s="2">
        <v>7116</v>
      </c>
      <c r="F1335" s="2">
        <v>13.1655</v>
      </c>
      <c r="G1335" s="5">
        <v>93685.698000000004</v>
      </c>
      <c r="H1335" s="8">
        <f t="shared" si="20"/>
        <v>-2.9632020658489477E-2</v>
      </c>
      <c r="I1335" s="6"/>
      <c r="J1335" s="6"/>
      <c r="K1335" s="6"/>
    </row>
    <row r="1336" spans="2:11" ht="13.5" x14ac:dyDescent="0.35">
      <c r="B1336" s="3">
        <v>43951</v>
      </c>
      <c r="C1336" s="2">
        <v>12.71</v>
      </c>
      <c r="D1336" s="2">
        <v>8.7500999999999998</v>
      </c>
      <c r="E1336" s="2">
        <v>22394</v>
      </c>
      <c r="F1336" s="2">
        <v>12.756</v>
      </c>
      <c r="G1336" s="5">
        <v>285657.864</v>
      </c>
      <c r="H1336" s="8">
        <f t="shared" si="20"/>
        <v>-2.9771804936464589E-2</v>
      </c>
      <c r="I1336" s="6"/>
      <c r="J1336" s="6"/>
      <c r="K1336" s="6"/>
    </row>
    <row r="1337" spans="2:11" ht="13.5" x14ac:dyDescent="0.35">
      <c r="B1337" s="3">
        <v>43955</v>
      </c>
      <c r="C1337" s="2">
        <v>12.94</v>
      </c>
      <c r="D1337" s="2">
        <v>8.9085000000000001</v>
      </c>
      <c r="E1337" s="2">
        <v>5212</v>
      </c>
      <c r="F1337" s="2">
        <v>12.672499999999999</v>
      </c>
      <c r="G1337" s="5">
        <v>66049.070000000007</v>
      </c>
      <c r="H1337" s="8">
        <f t="shared" si="20"/>
        <v>1.8102650255425689E-2</v>
      </c>
      <c r="I1337" s="6"/>
      <c r="J1337" s="6"/>
      <c r="K1337" s="6"/>
    </row>
    <row r="1338" spans="2:11" ht="13.5" x14ac:dyDescent="0.35">
      <c r="B1338" s="3">
        <v>43956</v>
      </c>
      <c r="C1338" s="2">
        <v>13.32</v>
      </c>
      <c r="D1338" s="2">
        <v>9.1700999999999997</v>
      </c>
      <c r="E1338" s="2">
        <v>6664</v>
      </c>
      <c r="F1338" s="2">
        <v>13.189</v>
      </c>
      <c r="G1338" s="5">
        <v>87891.495999999999</v>
      </c>
      <c r="H1338" s="8">
        <f t="shared" si="20"/>
        <v>2.9365212998821305E-2</v>
      </c>
      <c r="I1338" s="6"/>
      <c r="J1338" s="6"/>
      <c r="K1338" s="6"/>
    </row>
    <row r="1339" spans="2:11" ht="13.5" x14ac:dyDescent="0.35">
      <c r="B1339" s="3">
        <v>43957</v>
      </c>
      <c r="C1339" s="2">
        <v>13.6</v>
      </c>
      <c r="D1339" s="2">
        <v>9.3628999999999998</v>
      </c>
      <c r="E1339" s="2">
        <v>10866</v>
      </c>
      <c r="F1339" s="2">
        <v>13.4254</v>
      </c>
      <c r="G1339" s="5">
        <v>145880.3964</v>
      </c>
      <c r="H1339" s="8">
        <f t="shared" si="20"/>
        <v>2.1024852509787254E-2</v>
      </c>
      <c r="I1339" s="6"/>
      <c r="J1339" s="6"/>
      <c r="K1339" s="6"/>
    </row>
    <row r="1340" spans="2:11" ht="13.5" x14ac:dyDescent="0.35">
      <c r="B1340" s="3">
        <v>43958</v>
      </c>
      <c r="C1340" s="2">
        <v>13.52</v>
      </c>
      <c r="D1340" s="2">
        <v>9.3078000000000003</v>
      </c>
      <c r="E1340" s="2">
        <v>17529</v>
      </c>
      <c r="F1340" s="2">
        <v>13.791</v>
      </c>
      <c r="G1340" s="5">
        <v>241742.43900000001</v>
      </c>
      <c r="H1340" s="8">
        <f t="shared" si="20"/>
        <v>-5.8849288147902346E-3</v>
      </c>
      <c r="I1340" s="6"/>
      <c r="J1340" s="6"/>
      <c r="K1340" s="6"/>
    </row>
    <row r="1341" spans="2:11" ht="13.5" x14ac:dyDescent="0.35">
      <c r="B1341" s="3">
        <v>43959</v>
      </c>
      <c r="C1341" s="2">
        <v>13.52</v>
      </c>
      <c r="D1341" s="2">
        <v>9.3078000000000003</v>
      </c>
      <c r="E1341" s="2">
        <v>9987</v>
      </c>
      <c r="F1341" s="2">
        <v>13.5406</v>
      </c>
      <c r="G1341" s="5">
        <v>135229.97219999999</v>
      </c>
      <c r="H1341" s="8">
        <f t="shared" si="20"/>
        <v>0</v>
      </c>
      <c r="I1341" s="6"/>
      <c r="J1341" s="6"/>
      <c r="K1341" s="6"/>
    </row>
    <row r="1342" spans="2:11" ht="13.5" x14ac:dyDescent="0.35">
      <c r="B1342" s="3">
        <v>43962</v>
      </c>
      <c r="C1342" s="2">
        <v>13.92</v>
      </c>
      <c r="D1342" s="2">
        <v>9.5831999999999997</v>
      </c>
      <c r="E1342" s="2">
        <v>16337</v>
      </c>
      <c r="F1342" s="2">
        <v>13.916399999999999</v>
      </c>
      <c r="G1342" s="5">
        <v>227352.2268</v>
      </c>
      <c r="H1342" s="8">
        <f t="shared" si="20"/>
        <v>2.9588087410558822E-2</v>
      </c>
      <c r="I1342" s="6"/>
      <c r="J1342" s="6"/>
      <c r="K1342" s="6"/>
    </row>
    <row r="1343" spans="2:11" ht="13.5" x14ac:dyDescent="0.35">
      <c r="B1343" s="3">
        <v>43963</v>
      </c>
      <c r="C1343" s="2">
        <v>14.33</v>
      </c>
      <c r="D1343" s="2">
        <v>9.8653999999999993</v>
      </c>
      <c r="E1343" s="2">
        <v>10952</v>
      </c>
      <c r="F1343" s="2">
        <v>14.33</v>
      </c>
      <c r="G1343" s="5">
        <v>156942.16</v>
      </c>
      <c r="H1343" s="8">
        <f t="shared" si="20"/>
        <v>2.9447366224225682E-2</v>
      </c>
      <c r="I1343" s="6"/>
      <c r="J1343" s="6"/>
      <c r="K1343" s="6"/>
    </row>
    <row r="1344" spans="2:11" ht="13.5" x14ac:dyDescent="0.35">
      <c r="B1344" s="3">
        <v>43964</v>
      </c>
      <c r="C1344" s="2">
        <v>14.75</v>
      </c>
      <c r="D1344" s="2">
        <v>10.1546</v>
      </c>
      <c r="E1344" s="2">
        <v>24537</v>
      </c>
      <c r="F1344" s="2">
        <v>14.7448</v>
      </c>
      <c r="G1344" s="5">
        <v>361793.15759999998</v>
      </c>
      <c r="H1344" s="8">
        <f t="shared" si="20"/>
        <v>2.9314574168305494E-2</v>
      </c>
      <c r="I1344" s="6"/>
      <c r="J1344" s="6"/>
      <c r="K1344" s="6"/>
    </row>
    <row r="1345" spans="2:11" ht="13.5" x14ac:dyDescent="0.35">
      <c r="B1345" s="3">
        <v>43965</v>
      </c>
      <c r="C1345" s="2">
        <v>15.19</v>
      </c>
      <c r="D1345" s="2">
        <v>10.4575</v>
      </c>
      <c r="E1345" s="2">
        <v>0</v>
      </c>
      <c r="F1345" s="2">
        <v>0</v>
      </c>
      <c r="G1345" s="5">
        <v>0</v>
      </c>
      <c r="H1345" s="8">
        <f t="shared" si="20"/>
        <v>2.9828846040218154E-2</v>
      </c>
      <c r="I1345" s="6"/>
      <c r="J1345" s="6"/>
      <c r="K1345" s="6"/>
    </row>
    <row r="1346" spans="2:11" ht="13.5" x14ac:dyDescent="0.35">
      <c r="B1346" s="3">
        <v>43966</v>
      </c>
      <c r="C1346" s="2">
        <v>15.64</v>
      </c>
      <c r="D1346" s="2">
        <v>10.767300000000001</v>
      </c>
      <c r="E1346" s="2">
        <v>0</v>
      </c>
      <c r="F1346" s="2">
        <v>0</v>
      </c>
      <c r="G1346" s="5">
        <v>0</v>
      </c>
      <c r="H1346" s="8">
        <f t="shared" si="20"/>
        <v>2.9624671288548982E-2</v>
      </c>
      <c r="I1346" s="6"/>
      <c r="J1346" s="6"/>
      <c r="K1346" s="6"/>
    </row>
    <row r="1347" spans="2:11" ht="13.5" x14ac:dyDescent="0.35">
      <c r="B1347" s="3">
        <v>43969</v>
      </c>
      <c r="C1347" s="2">
        <v>16.100000000000001</v>
      </c>
      <c r="D1347" s="2">
        <v>11.084</v>
      </c>
      <c r="E1347" s="2">
        <v>23010</v>
      </c>
      <c r="F1347" s="2">
        <v>16.0916</v>
      </c>
      <c r="G1347" s="5">
        <v>370267.71600000001</v>
      </c>
      <c r="H1347" s="8">
        <f t="shared" si="20"/>
        <v>2.9413130496967584E-2</v>
      </c>
      <c r="I1347" s="6"/>
      <c r="J1347" s="6"/>
      <c r="K1347" s="6"/>
    </row>
    <row r="1348" spans="2:11" ht="13.5" x14ac:dyDescent="0.35">
      <c r="B1348" s="3">
        <v>43970</v>
      </c>
      <c r="C1348" s="2">
        <v>16.579999999999998</v>
      </c>
      <c r="D1348" s="2">
        <v>11.414400000000001</v>
      </c>
      <c r="E1348" s="2">
        <v>32323</v>
      </c>
      <c r="F1348" s="2">
        <v>16.561699999999998</v>
      </c>
      <c r="G1348" s="5">
        <v>535323.82909999997</v>
      </c>
      <c r="H1348" s="8">
        <f t="shared" si="20"/>
        <v>2.9808733309274714E-2</v>
      </c>
      <c r="I1348" s="6"/>
      <c r="J1348" s="6"/>
      <c r="K1348" s="6"/>
    </row>
    <row r="1349" spans="2:11" ht="13.5" x14ac:dyDescent="0.35">
      <c r="B1349" s="3">
        <v>43971</v>
      </c>
      <c r="C1349" s="2">
        <v>16.8</v>
      </c>
      <c r="D1349" s="2">
        <v>11.565899999999999</v>
      </c>
      <c r="E1349" s="2">
        <v>20617</v>
      </c>
      <c r="F1349" s="2">
        <v>16.881699999999999</v>
      </c>
      <c r="G1349" s="5">
        <v>348050.00890000002</v>
      </c>
      <c r="H1349" s="8">
        <f t="shared" si="20"/>
        <v>1.3272708158115943E-2</v>
      </c>
      <c r="I1349" s="6"/>
      <c r="J1349" s="6"/>
      <c r="K1349" s="6"/>
    </row>
    <row r="1350" spans="2:11" ht="13.5" x14ac:dyDescent="0.35">
      <c r="B1350" s="3">
        <v>43972</v>
      </c>
      <c r="C1350" s="2">
        <v>17.3</v>
      </c>
      <c r="D1350" s="2">
        <v>11.9101</v>
      </c>
      <c r="E1350" s="2">
        <v>32889</v>
      </c>
      <c r="F1350" s="2">
        <v>17.0276</v>
      </c>
      <c r="G1350" s="5">
        <v>560020.73640000005</v>
      </c>
      <c r="H1350" s="8">
        <f t="shared" si="20"/>
        <v>2.9759897630102349E-2</v>
      </c>
      <c r="I1350" s="6"/>
      <c r="J1350" s="6"/>
      <c r="K1350" s="6"/>
    </row>
    <row r="1351" spans="2:11" ht="13.5" x14ac:dyDescent="0.35">
      <c r="B1351" s="3">
        <v>43973</v>
      </c>
      <c r="C1351" s="2">
        <v>17.579999999999998</v>
      </c>
      <c r="D1351" s="2">
        <v>12.1029</v>
      </c>
      <c r="E1351" s="2">
        <v>5127</v>
      </c>
      <c r="F1351" s="2">
        <v>17.420500000000001</v>
      </c>
      <c r="G1351" s="5">
        <v>89314.9035</v>
      </c>
      <c r="H1351" s="8">
        <f t="shared" ref="H1351:H1414" si="21">(D1351-D1350)/D1350</f>
        <v>1.6187941327108931E-2</v>
      </c>
      <c r="I1351" s="6"/>
      <c r="J1351" s="6"/>
      <c r="K1351" s="6"/>
    </row>
    <row r="1352" spans="2:11" ht="13.5" x14ac:dyDescent="0.35">
      <c r="B1352" s="3">
        <v>43977</v>
      </c>
      <c r="C1352" s="2">
        <v>18.09</v>
      </c>
      <c r="D1352" s="2">
        <v>12.454000000000001</v>
      </c>
      <c r="E1352" s="2">
        <v>13624</v>
      </c>
      <c r="F1352" s="2">
        <v>18.0562</v>
      </c>
      <c r="G1352" s="5">
        <v>245997.66880000001</v>
      </c>
      <c r="H1352" s="8">
        <f t="shared" si="21"/>
        <v>2.9009576217270294E-2</v>
      </c>
      <c r="I1352" s="6"/>
      <c r="J1352" s="6"/>
      <c r="K1352" s="6"/>
    </row>
    <row r="1353" spans="2:11" ht="13.5" x14ac:dyDescent="0.35">
      <c r="B1353" s="3">
        <v>43978</v>
      </c>
      <c r="C1353" s="2">
        <v>18.2</v>
      </c>
      <c r="D1353" s="2">
        <v>12.5297</v>
      </c>
      <c r="E1353" s="2">
        <v>15726</v>
      </c>
      <c r="F1353" s="2">
        <v>18.164000000000001</v>
      </c>
      <c r="G1353" s="5">
        <v>285647.06400000001</v>
      </c>
      <c r="H1353" s="8">
        <f t="shared" si="21"/>
        <v>6.0783683956961163E-3</v>
      </c>
      <c r="I1353" s="6"/>
      <c r="J1353" s="6"/>
      <c r="K1353" s="6"/>
    </row>
    <row r="1354" spans="2:11" ht="13.5" x14ac:dyDescent="0.35">
      <c r="B1354" s="3">
        <v>43979</v>
      </c>
      <c r="C1354" s="2">
        <v>18.739999999999998</v>
      </c>
      <c r="D1354" s="2">
        <v>12.9015</v>
      </c>
      <c r="E1354" s="2">
        <v>12260</v>
      </c>
      <c r="F1354" s="2">
        <v>18.5656</v>
      </c>
      <c r="G1354" s="5">
        <v>227614.25599999999</v>
      </c>
      <c r="H1354" s="8">
        <f t="shared" si="21"/>
        <v>2.9673495774040905E-2</v>
      </c>
      <c r="I1354" s="6"/>
      <c r="J1354" s="6"/>
      <c r="K1354" s="6"/>
    </row>
    <row r="1355" spans="2:11" ht="13.5" x14ac:dyDescent="0.35">
      <c r="B1355" s="3">
        <v>43980</v>
      </c>
      <c r="C1355" s="2">
        <v>19.3</v>
      </c>
      <c r="D1355" s="2">
        <v>13.287000000000001</v>
      </c>
      <c r="E1355" s="2">
        <v>25138</v>
      </c>
      <c r="F1355" s="2">
        <v>19.3</v>
      </c>
      <c r="G1355" s="5">
        <v>485163.4</v>
      </c>
      <c r="H1355" s="8">
        <f t="shared" si="21"/>
        <v>2.9880246482967127E-2</v>
      </c>
      <c r="I1355" s="6"/>
      <c r="J1355" s="6"/>
      <c r="K1355" s="6"/>
    </row>
    <row r="1356" spans="2:11" ht="13.5" x14ac:dyDescent="0.35">
      <c r="B1356" s="3">
        <v>43983</v>
      </c>
      <c r="C1356" s="2">
        <v>19.600000000000001</v>
      </c>
      <c r="D1356" s="2">
        <v>13.493499999999999</v>
      </c>
      <c r="E1356" s="2">
        <v>16412</v>
      </c>
      <c r="F1356" s="2">
        <v>19.628299999999999</v>
      </c>
      <c r="G1356" s="5">
        <v>322139.65960000001</v>
      </c>
      <c r="H1356" s="8">
        <f t="shared" si="21"/>
        <v>1.5541506735907153E-2</v>
      </c>
      <c r="I1356" s="6"/>
      <c r="J1356" s="6"/>
      <c r="K1356" s="6"/>
    </row>
    <row r="1357" spans="2:11" ht="13.5" x14ac:dyDescent="0.35">
      <c r="B1357" s="3">
        <v>43984</v>
      </c>
      <c r="C1357" s="2">
        <v>20.18</v>
      </c>
      <c r="D1357" s="2">
        <v>13.892799999999999</v>
      </c>
      <c r="E1357" s="2">
        <v>9078</v>
      </c>
      <c r="F1357" s="2">
        <v>20.035499999999999</v>
      </c>
      <c r="G1357" s="5">
        <v>181882.269</v>
      </c>
      <c r="H1357" s="8">
        <f t="shared" si="21"/>
        <v>2.9592025790195296E-2</v>
      </c>
      <c r="I1357" s="6"/>
      <c r="J1357" s="6"/>
      <c r="K1357" s="6"/>
    </row>
    <row r="1358" spans="2:11" ht="13.5" x14ac:dyDescent="0.35">
      <c r="B1358" s="3">
        <v>43985</v>
      </c>
      <c r="C1358" s="2">
        <v>20</v>
      </c>
      <c r="D1358" s="2">
        <v>13.7689</v>
      </c>
      <c r="E1358" s="2">
        <v>39453</v>
      </c>
      <c r="F1358" s="2">
        <v>20.428000000000001</v>
      </c>
      <c r="G1358" s="5">
        <v>805945.88399999996</v>
      </c>
      <c r="H1358" s="8">
        <f t="shared" si="21"/>
        <v>-8.9182886099273741E-3</v>
      </c>
      <c r="I1358" s="6"/>
      <c r="J1358" s="6"/>
      <c r="K1358" s="6"/>
    </row>
    <row r="1359" spans="2:11" ht="13.5" x14ac:dyDescent="0.35">
      <c r="B1359" s="3">
        <v>43986</v>
      </c>
      <c r="C1359" s="2">
        <v>19.399999999999999</v>
      </c>
      <c r="D1359" s="2">
        <v>13.3558</v>
      </c>
      <c r="E1359" s="2">
        <v>6806</v>
      </c>
      <c r="F1359" s="2">
        <v>19.472300000000001</v>
      </c>
      <c r="G1359" s="5">
        <v>132528.47380000001</v>
      </c>
      <c r="H1359" s="8">
        <f t="shared" si="21"/>
        <v>-3.0002396705619185E-2</v>
      </c>
      <c r="I1359" s="6"/>
      <c r="J1359" s="6"/>
      <c r="K1359" s="6"/>
    </row>
    <row r="1360" spans="2:11" ht="13.5" x14ac:dyDescent="0.35">
      <c r="B1360" s="3">
        <v>43987</v>
      </c>
      <c r="C1360" s="2">
        <v>18.82</v>
      </c>
      <c r="D1360" s="2">
        <v>12.9565</v>
      </c>
      <c r="E1360" s="2">
        <v>0</v>
      </c>
      <c r="F1360" s="2">
        <v>0</v>
      </c>
      <c r="G1360" s="5">
        <v>0</v>
      </c>
      <c r="H1360" s="8">
        <f t="shared" si="21"/>
        <v>-2.9897123347160052E-2</v>
      </c>
      <c r="I1360" s="6"/>
      <c r="J1360" s="6"/>
      <c r="K1360" s="6"/>
    </row>
    <row r="1361" spans="2:11" ht="13.5" x14ac:dyDescent="0.35">
      <c r="B1361" s="3">
        <v>43990</v>
      </c>
      <c r="C1361" s="2">
        <v>19.14</v>
      </c>
      <c r="D1361" s="2">
        <v>13.1768</v>
      </c>
      <c r="E1361" s="2">
        <v>25303</v>
      </c>
      <c r="F1361" s="2">
        <v>18.873999999999999</v>
      </c>
      <c r="G1361" s="5">
        <v>477568.82199999999</v>
      </c>
      <c r="H1361" s="8">
        <f t="shared" si="21"/>
        <v>1.7003048662833323E-2</v>
      </c>
      <c r="I1361" s="6"/>
      <c r="J1361" s="6"/>
      <c r="K1361" s="6"/>
    </row>
    <row r="1362" spans="2:11" ht="13.5" x14ac:dyDescent="0.35">
      <c r="B1362" s="3">
        <v>43991</v>
      </c>
      <c r="C1362" s="2">
        <v>19.100000000000001</v>
      </c>
      <c r="D1362" s="2">
        <v>13.1493</v>
      </c>
      <c r="E1362" s="2">
        <v>11847</v>
      </c>
      <c r="F1362" s="2">
        <v>18.999300000000002</v>
      </c>
      <c r="G1362" s="5">
        <v>225084.7071</v>
      </c>
      <c r="H1362" s="8">
        <f t="shared" si="21"/>
        <v>-2.0870013963936508E-3</v>
      </c>
      <c r="I1362" s="6"/>
      <c r="J1362" s="6"/>
      <c r="K1362" s="6"/>
    </row>
    <row r="1363" spans="2:11" ht="13.5" x14ac:dyDescent="0.35">
      <c r="B1363" s="3">
        <v>43992</v>
      </c>
      <c r="C1363" s="2">
        <v>19.899999999999999</v>
      </c>
      <c r="D1363" s="2">
        <v>13.700100000000001</v>
      </c>
      <c r="E1363" s="2">
        <v>8582</v>
      </c>
      <c r="F1363" s="2">
        <v>19.467300000000002</v>
      </c>
      <c r="G1363" s="5">
        <v>167068.36859999999</v>
      </c>
      <c r="H1363" s="8">
        <f t="shared" si="21"/>
        <v>4.1888161346991901E-2</v>
      </c>
      <c r="I1363" s="6"/>
      <c r="J1363" s="6"/>
      <c r="K1363" s="6"/>
    </row>
    <row r="1364" spans="2:11" ht="13.5" x14ac:dyDescent="0.35">
      <c r="B1364" s="3">
        <v>43993</v>
      </c>
      <c r="C1364" s="2">
        <v>19.739999999999998</v>
      </c>
      <c r="D1364" s="2">
        <v>13.5899</v>
      </c>
      <c r="E1364" s="2">
        <v>5292</v>
      </c>
      <c r="F1364" s="2">
        <v>19.734500000000001</v>
      </c>
      <c r="G1364" s="5">
        <v>104434.974</v>
      </c>
      <c r="H1364" s="8">
        <f t="shared" si="21"/>
        <v>-8.0437369070299296E-3</v>
      </c>
      <c r="I1364" s="6"/>
      <c r="J1364" s="6"/>
      <c r="K1364" s="6"/>
    </row>
    <row r="1365" spans="2:11" ht="13.5" x14ac:dyDescent="0.35">
      <c r="B1365" s="3">
        <v>43994</v>
      </c>
      <c r="C1365" s="2">
        <v>19.399999999999999</v>
      </c>
      <c r="D1365" s="2">
        <v>13.3558</v>
      </c>
      <c r="E1365" s="2">
        <v>13837</v>
      </c>
      <c r="F1365" s="2">
        <v>19.363499999999998</v>
      </c>
      <c r="G1365" s="5">
        <v>267932.74949999998</v>
      </c>
      <c r="H1365" s="8">
        <f t="shared" si="21"/>
        <v>-1.722602815326086E-2</v>
      </c>
      <c r="I1365" s="6"/>
      <c r="J1365" s="6"/>
      <c r="K1365" s="6"/>
    </row>
    <row r="1366" spans="2:11" ht="13.5" x14ac:dyDescent="0.35">
      <c r="B1366" s="3">
        <v>43997</v>
      </c>
      <c r="C1366" s="2">
        <v>19.5</v>
      </c>
      <c r="D1366" s="2">
        <v>13.4247</v>
      </c>
      <c r="E1366" s="2">
        <v>19189</v>
      </c>
      <c r="F1366" s="2">
        <v>19.429300000000001</v>
      </c>
      <c r="G1366" s="5">
        <v>372828.83769999997</v>
      </c>
      <c r="H1366" s="8">
        <f t="shared" si="21"/>
        <v>5.1588074095149147E-3</v>
      </c>
      <c r="I1366" s="6"/>
      <c r="J1366" s="6"/>
      <c r="K1366" s="6"/>
    </row>
    <row r="1367" spans="2:11" ht="13.5" x14ac:dyDescent="0.35">
      <c r="B1367" s="3">
        <v>43998</v>
      </c>
      <c r="C1367" s="2">
        <v>19.649999999999999</v>
      </c>
      <c r="D1367" s="2">
        <v>13.527900000000001</v>
      </c>
      <c r="E1367" s="2">
        <v>9751</v>
      </c>
      <c r="F1367" s="2">
        <v>19.574300000000001</v>
      </c>
      <c r="G1367" s="5">
        <v>190868.9993</v>
      </c>
      <c r="H1367" s="8">
        <f t="shared" si="21"/>
        <v>7.6873226217346437E-3</v>
      </c>
      <c r="I1367" s="6"/>
      <c r="J1367" s="6"/>
      <c r="K1367" s="6"/>
    </row>
    <row r="1368" spans="2:11" ht="13.5" x14ac:dyDescent="0.35">
      <c r="B1368" s="3">
        <v>43999</v>
      </c>
      <c r="C1368" s="2">
        <v>20.329999999999998</v>
      </c>
      <c r="D1368" s="2">
        <v>13.9961</v>
      </c>
      <c r="E1368" s="2">
        <v>28230</v>
      </c>
      <c r="F1368" s="2">
        <v>19.964300000000001</v>
      </c>
      <c r="G1368" s="5">
        <v>563592.18900000001</v>
      </c>
      <c r="H1368" s="8">
        <f t="shared" si="21"/>
        <v>3.4609954242713167E-2</v>
      </c>
      <c r="I1368" s="6"/>
      <c r="J1368" s="6"/>
      <c r="K1368" s="6"/>
    </row>
    <row r="1369" spans="2:11" ht="13.5" x14ac:dyDescent="0.35">
      <c r="B1369" s="3">
        <v>44000</v>
      </c>
      <c r="C1369" s="2">
        <v>20.89</v>
      </c>
      <c r="D1369" s="2">
        <v>14.381600000000001</v>
      </c>
      <c r="E1369" s="2">
        <v>32479</v>
      </c>
      <c r="F1369" s="2">
        <v>20.806799999999999</v>
      </c>
      <c r="G1369" s="5">
        <v>675784.05720000004</v>
      </c>
      <c r="H1369" s="8">
        <f t="shared" si="21"/>
        <v>2.7543387086402669E-2</v>
      </c>
      <c r="I1369" s="6"/>
      <c r="J1369" s="6"/>
      <c r="K1369" s="6"/>
    </row>
    <row r="1370" spans="2:11" ht="13.5" x14ac:dyDescent="0.35">
      <c r="B1370" s="3">
        <v>44001</v>
      </c>
      <c r="C1370" s="2">
        <v>20.78</v>
      </c>
      <c r="D1370" s="2">
        <v>14.305899999999999</v>
      </c>
      <c r="E1370" s="2">
        <v>10211</v>
      </c>
      <c r="F1370" s="2">
        <v>20.636399999999998</v>
      </c>
      <c r="G1370" s="5">
        <v>210718.28039999999</v>
      </c>
      <c r="H1370" s="8">
        <f t="shared" si="21"/>
        <v>-5.2636702453135401E-3</v>
      </c>
      <c r="I1370" s="6"/>
      <c r="J1370" s="6"/>
      <c r="K1370" s="6"/>
    </row>
    <row r="1371" spans="2:11" ht="13.5" x14ac:dyDescent="0.35">
      <c r="B1371" s="3">
        <v>44004</v>
      </c>
      <c r="C1371" s="2">
        <v>22</v>
      </c>
      <c r="D1371" s="2">
        <v>15.145799999999999</v>
      </c>
      <c r="E1371" s="2">
        <v>39612</v>
      </c>
      <c r="F1371" s="2">
        <v>21.630400000000002</v>
      </c>
      <c r="G1371" s="5">
        <v>856823.40480000002</v>
      </c>
      <c r="H1371" s="8">
        <f t="shared" si="21"/>
        <v>5.8710042709651272E-2</v>
      </c>
      <c r="I1371" s="6"/>
      <c r="J1371" s="6"/>
      <c r="K1371" s="6"/>
    </row>
    <row r="1372" spans="2:11" ht="13.5" x14ac:dyDescent="0.35">
      <c r="B1372" s="3">
        <v>44005</v>
      </c>
      <c r="C1372" s="2">
        <v>22.33</v>
      </c>
      <c r="D1372" s="2">
        <v>15.372999999999999</v>
      </c>
      <c r="E1372" s="2">
        <v>33370</v>
      </c>
      <c r="F1372" s="2">
        <v>22.612200000000001</v>
      </c>
      <c r="G1372" s="5">
        <v>754569.11399999994</v>
      </c>
      <c r="H1372" s="8">
        <f t="shared" si="21"/>
        <v>1.5000858323759712E-2</v>
      </c>
      <c r="I1372" s="6"/>
      <c r="J1372" s="6"/>
      <c r="K1372" s="6"/>
    </row>
    <row r="1373" spans="2:11" ht="13.5" x14ac:dyDescent="0.35">
      <c r="B1373" s="3">
        <v>44006</v>
      </c>
      <c r="C1373" s="2">
        <v>22</v>
      </c>
      <c r="D1373" s="2">
        <v>15.145799999999999</v>
      </c>
      <c r="E1373" s="2">
        <v>26950</v>
      </c>
      <c r="F1373" s="2">
        <v>22.037800000000001</v>
      </c>
      <c r="G1373" s="5">
        <v>593918.71</v>
      </c>
      <c r="H1373" s="8">
        <f t="shared" si="21"/>
        <v>-1.4779158264489681E-2</v>
      </c>
      <c r="I1373" s="6"/>
      <c r="J1373" s="6"/>
      <c r="K1373" s="6"/>
    </row>
    <row r="1374" spans="2:11" ht="13.5" x14ac:dyDescent="0.35">
      <c r="B1374" s="3">
        <v>44007</v>
      </c>
      <c r="C1374" s="2">
        <v>21.43</v>
      </c>
      <c r="D1374" s="2">
        <v>14.753399999999999</v>
      </c>
      <c r="E1374" s="2">
        <v>22924</v>
      </c>
      <c r="F1374" s="2">
        <v>21.590299999999999</v>
      </c>
      <c r="G1374" s="5">
        <v>494936.03720000002</v>
      </c>
      <c r="H1374" s="8">
        <f t="shared" si="21"/>
        <v>-2.5908172562690669E-2</v>
      </c>
      <c r="I1374" s="6"/>
      <c r="J1374" s="6"/>
      <c r="K1374" s="6"/>
    </row>
    <row r="1375" spans="2:11" ht="13.5" x14ac:dyDescent="0.35">
      <c r="B1375" s="3">
        <v>44008</v>
      </c>
      <c r="C1375" s="2">
        <v>21.01</v>
      </c>
      <c r="D1375" s="2">
        <v>14.4642</v>
      </c>
      <c r="E1375" s="2">
        <v>15325</v>
      </c>
      <c r="F1375" s="2">
        <v>20.924700000000001</v>
      </c>
      <c r="G1375" s="5">
        <v>320671.02750000003</v>
      </c>
      <c r="H1375" s="8">
        <f t="shared" si="21"/>
        <v>-1.9602261173695505E-2</v>
      </c>
      <c r="I1375" s="6"/>
      <c r="J1375" s="6"/>
      <c r="K1375" s="6"/>
    </row>
    <row r="1376" spans="2:11" ht="13.5" x14ac:dyDescent="0.35">
      <c r="B1376" s="3">
        <v>44011</v>
      </c>
      <c r="C1376" s="2">
        <v>22.28</v>
      </c>
      <c r="D1376" s="2">
        <v>15.3386</v>
      </c>
      <c r="E1376" s="2">
        <v>18972</v>
      </c>
      <c r="F1376" s="2">
        <v>22.0184</v>
      </c>
      <c r="G1376" s="5">
        <v>417733.08480000001</v>
      </c>
      <c r="H1376" s="8">
        <f t="shared" si="21"/>
        <v>6.0452703917257752E-2</v>
      </c>
      <c r="I1376" s="6"/>
      <c r="J1376" s="6"/>
      <c r="K1376" s="6"/>
    </row>
    <row r="1377" spans="2:11" ht="13.5" x14ac:dyDescent="0.35">
      <c r="B1377" s="3">
        <v>44012</v>
      </c>
      <c r="C1377" s="2">
        <v>22.7</v>
      </c>
      <c r="D1377" s="2">
        <v>15.627700000000001</v>
      </c>
      <c r="E1377" s="2">
        <v>33691</v>
      </c>
      <c r="F1377" s="2">
        <v>22.7941</v>
      </c>
      <c r="G1377" s="5">
        <v>767956.02309999999</v>
      </c>
      <c r="H1377" s="8">
        <f t="shared" si="21"/>
        <v>1.8847873991107485E-2</v>
      </c>
      <c r="I1377" s="6"/>
      <c r="J1377" s="6"/>
      <c r="K1377" s="6"/>
    </row>
    <row r="1378" spans="2:11" ht="13.5" x14ac:dyDescent="0.35">
      <c r="B1378" s="3">
        <v>44013</v>
      </c>
      <c r="C1378" s="2">
        <v>22.34</v>
      </c>
      <c r="D1378" s="2">
        <v>15.379899999999999</v>
      </c>
      <c r="E1378" s="2">
        <v>2857</v>
      </c>
      <c r="F1378" s="2">
        <v>22.454599999999999</v>
      </c>
      <c r="G1378" s="5">
        <v>64152.792200000004</v>
      </c>
      <c r="H1378" s="8">
        <f t="shared" si="21"/>
        <v>-1.5856460003711458E-2</v>
      </c>
      <c r="I1378" s="6"/>
      <c r="J1378" s="6"/>
      <c r="K1378" s="6"/>
    </row>
    <row r="1379" spans="2:11" ht="13.5" x14ac:dyDescent="0.35">
      <c r="B1379" s="3">
        <v>44014</v>
      </c>
      <c r="C1379" s="2">
        <v>22.59</v>
      </c>
      <c r="D1379" s="2">
        <v>15.552</v>
      </c>
      <c r="E1379" s="2">
        <v>16909</v>
      </c>
      <c r="F1379" s="2">
        <v>22.392800000000001</v>
      </c>
      <c r="G1379" s="5">
        <v>378639.85519999999</v>
      </c>
      <c r="H1379" s="8">
        <f t="shared" si="21"/>
        <v>1.1189929713457199E-2</v>
      </c>
      <c r="I1379" s="6"/>
      <c r="J1379" s="6"/>
      <c r="K1379" s="6"/>
    </row>
    <row r="1380" spans="2:11" ht="13.5" x14ac:dyDescent="0.35">
      <c r="B1380" s="3">
        <v>44015</v>
      </c>
      <c r="C1380" s="2">
        <v>23.1</v>
      </c>
      <c r="D1380" s="2">
        <v>15.9031</v>
      </c>
      <c r="E1380" s="2">
        <v>14943</v>
      </c>
      <c r="F1380" s="2">
        <v>22.814599999999999</v>
      </c>
      <c r="G1380" s="5">
        <v>340918.56780000002</v>
      </c>
      <c r="H1380" s="8">
        <f t="shared" si="21"/>
        <v>2.257587448559675E-2</v>
      </c>
      <c r="I1380" s="6"/>
      <c r="J1380" s="6"/>
      <c r="K1380" s="6"/>
    </row>
    <row r="1381" spans="2:11" ht="13.5" x14ac:dyDescent="0.35">
      <c r="B1381" s="3">
        <v>44018</v>
      </c>
      <c r="C1381" s="2">
        <v>22.9</v>
      </c>
      <c r="D1381" s="2">
        <v>15.7654</v>
      </c>
      <c r="E1381" s="2">
        <v>15926</v>
      </c>
      <c r="F1381" s="2">
        <v>23.138200000000001</v>
      </c>
      <c r="G1381" s="5">
        <v>368498.97320000001</v>
      </c>
      <c r="H1381" s="8">
        <f t="shared" si="21"/>
        <v>-8.6586891863850816E-3</v>
      </c>
      <c r="I1381" s="6"/>
      <c r="J1381" s="6"/>
      <c r="K1381" s="6"/>
    </row>
    <row r="1382" spans="2:11" ht="13.5" x14ac:dyDescent="0.35">
      <c r="B1382" s="3">
        <v>44019</v>
      </c>
      <c r="C1382" s="2">
        <v>22.8</v>
      </c>
      <c r="D1382" s="2">
        <v>15.6965</v>
      </c>
      <c r="E1382" s="2">
        <v>3539</v>
      </c>
      <c r="F1382" s="2">
        <v>22.908799999999999</v>
      </c>
      <c r="G1382" s="5">
        <v>81074.243199999997</v>
      </c>
      <c r="H1382" s="8">
        <f t="shared" si="21"/>
        <v>-4.3703299630836702E-3</v>
      </c>
      <c r="I1382" s="6"/>
      <c r="J1382" s="6"/>
      <c r="K1382" s="6"/>
    </row>
    <row r="1383" spans="2:11" ht="13.5" x14ac:dyDescent="0.35">
      <c r="B1383" s="3">
        <v>44020</v>
      </c>
      <c r="C1383" s="2">
        <v>22.79</v>
      </c>
      <c r="D1383" s="2">
        <v>15.6897</v>
      </c>
      <c r="E1383" s="2">
        <v>4645</v>
      </c>
      <c r="F1383" s="2">
        <v>22.4724</v>
      </c>
      <c r="G1383" s="5">
        <v>104384.298</v>
      </c>
      <c r="H1383" s="8">
        <f t="shared" si="21"/>
        <v>-4.332175962794342E-4</v>
      </c>
      <c r="I1383" s="6"/>
      <c r="J1383" s="6"/>
      <c r="K1383" s="6"/>
    </row>
    <row r="1384" spans="2:11" ht="13.5" x14ac:dyDescent="0.35">
      <c r="B1384" s="3">
        <v>44021</v>
      </c>
      <c r="C1384" s="2">
        <v>22.46</v>
      </c>
      <c r="D1384" s="2">
        <v>15.4625</v>
      </c>
      <c r="E1384" s="2">
        <v>2279</v>
      </c>
      <c r="F1384" s="2">
        <v>22.469799999999999</v>
      </c>
      <c r="G1384" s="5">
        <v>51208.674200000001</v>
      </c>
      <c r="H1384" s="8">
        <f t="shared" si="21"/>
        <v>-1.4480837747056977E-2</v>
      </c>
      <c r="I1384" s="6"/>
      <c r="J1384" s="6"/>
      <c r="K1384" s="6"/>
    </row>
    <row r="1385" spans="2:11" ht="13.5" x14ac:dyDescent="0.35">
      <c r="B1385" s="3">
        <v>44022</v>
      </c>
      <c r="C1385" s="2">
        <v>22.45</v>
      </c>
      <c r="D1385" s="2">
        <v>15.4556</v>
      </c>
      <c r="E1385" s="2">
        <v>3077</v>
      </c>
      <c r="F1385" s="2">
        <v>22.340199999999999</v>
      </c>
      <c r="G1385" s="5">
        <v>68740.795400000003</v>
      </c>
      <c r="H1385" s="8">
        <f t="shared" si="21"/>
        <v>-4.4624090541632377E-4</v>
      </c>
      <c r="I1385" s="6"/>
      <c r="J1385" s="6"/>
      <c r="K1385" s="6"/>
    </row>
    <row r="1386" spans="2:11" ht="13.5" x14ac:dyDescent="0.35">
      <c r="B1386" s="3">
        <v>44025</v>
      </c>
      <c r="C1386" s="2">
        <v>22.95</v>
      </c>
      <c r="D1386" s="2">
        <v>15.799799999999999</v>
      </c>
      <c r="E1386" s="2">
        <v>24210</v>
      </c>
      <c r="F1386" s="2">
        <v>23.055199999999999</v>
      </c>
      <c r="G1386" s="5">
        <v>558166.39199999999</v>
      </c>
      <c r="H1386" s="8">
        <f t="shared" si="21"/>
        <v>2.2270245089158553E-2</v>
      </c>
      <c r="I1386" s="6"/>
      <c r="J1386" s="6"/>
      <c r="K1386" s="6"/>
    </row>
    <row r="1387" spans="2:11" ht="13.5" x14ac:dyDescent="0.35">
      <c r="B1387" s="3">
        <v>44026</v>
      </c>
      <c r="C1387" s="2">
        <v>22.6</v>
      </c>
      <c r="D1387" s="2">
        <v>15.5589</v>
      </c>
      <c r="E1387" s="2">
        <v>4913</v>
      </c>
      <c r="F1387" s="2">
        <v>22.738700000000001</v>
      </c>
      <c r="G1387" s="5">
        <v>111715.2331</v>
      </c>
      <c r="H1387" s="8">
        <f t="shared" si="21"/>
        <v>-1.5247028443398012E-2</v>
      </c>
      <c r="I1387" s="6"/>
      <c r="J1387" s="6"/>
      <c r="K1387" s="6"/>
    </row>
    <row r="1388" spans="2:11" ht="13.5" x14ac:dyDescent="0.35">
      <c r="B1388" s="3">
        <v>44027</v>
      </c>
      <c r="C1388" s="2">
        <v>22.31</v>
      </c>
      <c r="D1388" s="2">
        <v>15.3592</v>
      </c>
      <c r="E1388" s="2">
        <v>14247</v>
      </c>
      <c r="F1388" s="2">
        <v>22.3232</v>
      </c>
      <c r="G1388" s="5">
        <v>318038.63040000002</v>
      </c>
      <c r="H1388" s="8">
        <f t="shared" si="21"/>
        <v>-1.2835097596873814E-2</v>
      </c>
      <c r="I1388" s="6"/>
      <c r="J1388" s="6"/>
      <c r="K1388" s="6"/>
    </row>
    <row r="1389" spans="2:11" ht="13.5" x14ac:dyDescent="0.35">
      <c r="B1389" s="3">
        <v>44028</v>
      </c>
      <c r="C1389" s="2">
        <v>22</v>
      </c>
      <c r="D1389" s="2">
        <v>15.145799999999999</v>
      </c>
      <c r="E1389" s="2">
        <v>5808</v>
      </c>
      <c r="F1389" s="2">
        <v>22.001300000000001</v>
      </c>
      <c r="G1389" s="5">
        <v>127783.55039999999</v>
      </c>
      <c r="H1389" s="8">
        <f t="shared" si="21"/>
        <v>-1.3893952810042192E-2</v>
      </c>
      <c r="I1389" s="6"/>
      <c r="J1389" s="6"/>
      <c r="K1389" s="6"/>
    </row>
    <row r="1390" spans="2:11" ht="13.5" x14ac:dyDescent="0.35">
      <c r="B1390" s="3">
        <v>44029</v>
      </c>
      <c r="C1390" s="2">
        <v>22</v>
      </c>
      <c r="D1390" s="2">
        <v>15.145799999999999</v>
      </c>
      <c r="E1390" s="2">
        <v>10165</v>
      </c>
      <c r="F1390" s="2">
        <v>21.927299999999999</v>
      </c>
      <c r="G1390" s="5">
        <v>222891.00450000001</v>
      </c>
      <c r="H1390" s="8">
        <f t="shared" si="21"/>
        <v>0</v>
      </c>
      <c r="I1390" s="6"/>
      <c r="J1390" s="6"/>
      <c r="K1390" s="6"/>
    </row>
    <row r="1391" spans="2:11" ht="13.5" x14ac:dyDescent="0.35">
      <c r="B1391" s="3">
        <v>44032</v>
      </c>
      <c r="C1391" s="2">
        <v>22.25</v>
      </c>
      <c r="D1391" s="2">
        <v>15.3179</v>
      </c>
      <c r="E1391" s="2">
        <v>3425</v>
      </c>
      <c r="F1391" s="2">
        <v>22.000800000000002</v>
      </c>
      <c r="G1391" s="5">
        <v>75352.740000000005</v>
      </c>
      <c r="H1391" s="8">
        <f t="shared" si="21"/>
        <v>1.1362886080629638E-2</v>
      </c>
      <c r="I1391" s="6"/>
      <c r="J1391" s="6"/>
      <c r="K1391" s="6"/>
    </row>
    <row r="1392" spans="2:11" ht="13.5" x14ac:dyDescent="0.35">
      <c r="B1392" s="3">
        <v>44033</v>
      </c>
      <c r="C1392" s="2">
        <v>22.39</v>
      </c>
      <c r="D1392" s="2">
        <v>15.414300000000001</v>
      </c>
      <c r="E1392" s="2">
        <v>1222</v>
      </c>
      <c r="F1392" s="2">
        <v>22.3645</v>
      </c>
      <c r="G1392" s="5">
        <v>27329.419000000002</v>
      </c>
      <c r="H1392" s="8">
        <f t="shared" si="21"/>
        <v>6.2932908557962212E-3</v>
      </c>
      <c r="I1392" s="6"/>
      <c r="J1392" s="6"/>
      <c r="K1392" s="6"/>
    </row>
    <row r="1393" spans="2:11" ht="13.5" x14ac:dyDescent="0.35">
      <c r="B1393" s="3">
        <v>44034</v>
      </c>
      <c r="C1393" s="2">
        <v>22.38</v>
      </c>
      <c r="D1393" s="2">
        <v>15.407400000000001</v>
      </c>
      <c r="E1393" s="2">
        <v>1010</v>
      </c>
      <c r="F1393" s="2">
        <v>22.0945</v>
      </c>
      <c r="G1393" s="5">
        <v>22315.445</v>
      </c>
      <c r="H1393" s="8">
        <f t="shared" si="21"/>
        <v>-4.4763628578656868E-4</v>
      </c>
      <c r="I1393" s="6"/>
      <c r="J1393" s="6"/>
      <c r="K1393" s="6"/>
    </row>
    <row r="1394" spans="2:11" ht="13.5" x14ac:dyDescent="0.35">
      <c r="B1394" s="3">
        <v>44035</v>
      </c>
      <c r="C1394" s="2">
        <v>22.7</v>
      </c>
      <c r="D1394" s="2">
        <v>15.627700000000001</v>
      </c>
      <c r="E1394" s="2">
        <v>7210</v>
      </c>
      <c r="F1394" s="2">
        <v>22.478000000000002</v>
      </c>
      <c r="G1394" s="5">
        <v>162066.38</v>
      </c>
      <c r="H1394" s="8">
        <f t="shared" si="21"/>
        <v>1.4298324181886621E-2</v>
      </c>
      <c r="I1394" s="6"/>
      <c r="J1394" s="6"/>
      <c r="K1394" s="6"/>
    </row>
    <row r="1395" spans="2:11" ht="13.5" x14ac:dyDescent="0.35">
      <c r="B1395" s="3">
        <v>44036</v>
      </c>
      <c r="C1395" s="2">
        <v>22.99</v>
      </c>
      <c r="D1395" s="2">
        <v>15.827400000000001</v>
      </c>
      <c r="E1395" s="2">
        <v>15991</v>
      </c>
      <c r="F1395" s="2">
        <v>22.878900000000002</v>
      </c>
      <c r="G1395" s="5">
        <v>365856.48989999999</v>
      </c>
      <c r="H1395" s="8">
        <f t="shared" si="21"/>
        <v>1.2778591859326708E-2</v>
      </c>
      <c r="I1395" s="6"/>
      <c r="J1395" s="6"/>
      <c r="K1395" s="6"/>
    </row>
    <row r="1396" spans="2:11" ht="13.5" x14ac:dyDescent="0.35">
      <c r="B1396" s="3">
        <v>44039</v>
      </c>
      <c r="C1396" s="2">
        <v>22.75</v>
      </c>
      <c r="D1396" s="2">
        <v>15.662100000000001</v>
      </c>
      <c r="E1396" s="2">
        <v>1042</v>
      </c>
      <c r="F1396" s="2">
        <v>22.7562</v>
      </c>
      <c r="G1396" s="5">
        <v>23711.9604</v>
      </c>
      <c r="H1396" s="8">
        <f t="shared" si="21"/>
        <v>-1.0443913719246384E-2</v>
      </c>
      <c r="I1396" s="6"/>
      <c r="J1396" s="6"/>
      <c r="K1396" s="6"/>
    </row>
    <row r="1397" spans="2:11" ht="13.5" x14ac:dyDescent="0.35">
      <c r="B1397" s="3">
        <v>44040</v>
      </c>
      <c r="C1397" s="2">
        <v>22.99</v>
      </c>
      <c r="D1397" s="2">
        <v>15.827400000000001</v>
      </c>
      <c r="E1397" s="2">
        <v>4945</v>
      </c>
      <c r="F1397" s="2">
        <v>22.952999999999999</v>
      </c>
      <c r="G1397" s="5">
        <v>113502.58500000001</v>
      </c>
      <c r="H1397" s="8">
        <f t="shared" si="21"/>
        <v>1.0554140249391858E-2</v>
      </c>
      <c r="I1397" s="6"/>
      <c r="J1397" s="6"/>
      <c r="K1397" s="6"/>
    </row>
    <row r="1398" spans="2:11" ht="13.5" x14ac:dyDescent="0.35">
      <c r="B1398" s="3">
        <v>44041</v>
      </c>
      <c r="C1398" s="2">
        <v>22.85</v>
      </c>
      <c r="D1398" s="2">
        <v>15.731</v>
      </c>
      <c r="E1398" s="2">
        <v>1290</v>
      </c>
      <c r="F1398" s="2">
        <v>22.874700000000001</v>
      </c>
      <c r="G1398" s="5">
        <v>29508.363000000001</v>
      </c>
      <c r="H1398" s="8">
        <f t="shared" si="21"/>
        <v>-6.0907034636137917E-3</v>
      </c>
      <c r="I1398" s="6"/>
      <c r="J1398" s="6"/>
      <c r="K1398" s="6"/>
    </row>
    <row r="1399" spans="2:11" ht="13.5" x14ac:dyDescent="0.35">
      <c r="B1399" s="3">
        <v>44042</v>
      </c>
      <c r="C1399" s="2">
        <v>22.85</v>
      </c>
      <c r="D1399" s="2">
        <v>15.731</v>
      </c>
      <c r="E1399" s="2">
        <v>3696</v>
      </c>
      <c r="F1399" s="2">
        <v>22.814800000000002</v>
      </c>
      <c r="G1399" s="5">
        <v>84323.500799999994</v>
      </c>
      <c r="H1399" s="8">
        <f t="shared" si="21"/>
        <v>0</v>
      </c>
      <c r="I1399" s="6"/>
      <c r="J1399" s="6"/>
      <c r="K1399" s="6"/>
    </row>
    <row r="1400" spans="2:11" ht="13.5" x14ac:dyDescent="0.35">
      <c r="B1400" s="3">
        <v>44046</v>
      </c>
      <c r="C1400" s="2">
        <v>22.9</v>
      </c>
      <c r="D1400" s="2">
        <v>15.7654</v>
      </c>
      <c r="E1400" s="2">
        <v>2314</v>
      </c>
      <c r="F1400" s="2">
        <v>22.890499999999999</v>
      </c>
      <c r="G1400" s="5">
        <v>52968.616999999998</v>
      </c>
      <c r="H1400" s="8">
        <f t="shared" si="21"/>
        <v>2.1867649863327038E-3</v>
      </c>
      <c r="I1400" s="6"/>
      <c r="J1400" s="6"/>
      <c r="K1400" s="6"/>
    </row>
    <row r="1401" spans="2:11" ht="13.5" x14ac:dyDescent="0.35">
      <c r="B1401" s="3">
        <v>44047</v>
      </c>
      <c r="C1401" s="2">
        <v>23.43</v>
      </c>
      <c r="D1401" s="2">
        <v>16.130299999999998</v>
      </c>
      <c r="E1401" s="2">
        <v>23491</v>
      </c>
      <c r="F1401" s="2">
        <v>23.285</v>
      </c>
      <c r="G1401" s="5">
        <v>546987.93500000006</v>
      </c>
      <c r="H1401" s="8">
        <f t="shared" si="21"/>
        <v>2.3145622692732102E-2</v>
      </c>
      <c r="I1401" s="6"/>
      <c r="J1401" s="6"/>
      <c r="K1401" s="6"/>
    </row>
    <row r="1402" spans="2:11" ht="13.5" x14ac:dyDescent="0.35">
      <c r="B1402" s="3">
        <v>44048</v>
      </c>
      <c r="C1402" s="2">
        <v>23.94</v>
      </c>
      <c r="D1402" s="2">
        <v>16.481400000000001</v>
      </c>
      <c r="E1402" s="2">
        <v>27313</v>
      </c>
      <c r="F1402" s="2">
        <v>23.6981</v>
      </c>
      <c r="G1402" s="5">
        <v>647266.20530000003</v>
      </c>
      <c r="H1402" s="8">
        <f t="shared" si="21"/>
        <v>2.1766489153952653E-2</v>
      </c>
      <c r="I1402" s="6"/>
      <c r="J1402" s="6"/>
      <c r="K1402" s="6"/>
    </row>
    <row r="1403" spans="2:11" ht="13.5" x14ac:dyDescent="0.35">
      <c r="B1403" s="3">
        <v>44049</v>
      </c>
      <c r="C1403" s="2">
        <v>23.45</v>
      </c>
      <c r="D1403" s="2">
        <v>16.143999999999998</v>
      </c>
      <c r="E1403" s="2">
        <v>4067</v>
      </c>
      <c r="F1403" s="2">
        <v>23.628</v>
      </c>
      <c r="G1403" s="5">
        <v>96095.076000000001</v>
      </c>
      <c r="H1403" s="8">
        <f t="shared" si="21"/>
        <v>-2.0471561881879111E-2</v>
      </c>
      <c r="I1403" s="6"/>
      <c r="J1403" s="6"/>
      <c r="K1403" s="6"/>
    </row>
    <row r="1404" spans="2:11" ht="13.5" x14ac:dyDescent="0.35">
      <c r="B1404" s="3">
        <v>44050</v>
      </c>
      <c r="C1404" s="2">
        <v>23.74</v>
      </c>
      <c r="D1404" s="2">
        <v>16.343699999999998</v>
      </c>
      <c r="E1404" s="2">
        <v>6324</v>
      </c>
      <c r="F1404" s="2">
        <v>23.5975</v>
      </c>
      <c r="G1404" s="5">
        <v>149230.59</v>
      </c>
      <c r="H1404" s="8">
        <f t="shared" si="21"/>
        <v>1.2369920713577801E-2</v>
      </c>
      <c r="I1404" s="6"/>
      <c r="J1404" s="6"/>
      <c r="K1404" s="6"/>
    </row>
    <row r="1405" spans="2:11" ht="13.5" x14ac:dyDescent="0.35">
      <c r="B1405" s="3">
        <v>44053</v>
      </c>
      <c r="C1405" s="2">
        <v>23.74</v>
      </c>
      <c r="D1405" s="2">
        <v>16.343699999999998</v>
      </c>
      <c r="E1405" s="2">
        <v>8508</v>
      </c>
      <c r="F1405" s="2">
        <v>23.625</v>
      </c>
      <c r="G1405" s="5">
        <v>201001.5</v>
      </c>
      <c r="H1405" s="8">
        <f t="shared" si="21"/>
        <v>0</v>
      </c>
      <c r="I1405" s="6"/>
      <c r="J1405" s="6"/>
      <c r="K1405" s="6"/>
    </row>
    <row r="1406" spans="2:11" ht="13.5" x14ac:dyDescent="0.35">
      <c r="B1406" s="3">
        <v>44054</v>
      </c>
      <c r="C1406" s="2">
        <v>23.9</v>
      </c>
      <c r="D1406" s="2">
        <v>16.453800000000001</v>
      </c>
      <c r="E1406" s="2">
        <v>9304</v>
      </c>
      <c r="F1406" s="2">
        <v>23.7804</v>
      </c>
      <c r="G1406" s="5">
        <v>221252.84160000001</v>
      </c>
      <c r="H1406" s="8">
        <f t="shared" si="21"/>
        <v>6.7365406854018837E-3</v>
      </c>
      <c r="I1406" s="6"/>
      <c r="J1406" s="6"/>
      <c r="K1406" s="6"/>
    </row>
    <row r="1407" spans="2:11" ht="13.5" x14ac:dyDescent="0.35">
      <c r="B1407" s="3">
        <v>44055</v>
      </c>
      <c r="C1407" s="2">
        <v>23.18</v>
      </c>
      <c r="D1407" s="2">
        <v>16.727599999999999</v>
      </c>
      <c r="E1407" s="2">
        <v>4374</v>
      </c>
      <c r="F1407" s="2">
        <v>23.195599999999999</v>
      </c>
      <c r="G1407" s="5">
        <v>101457.55439999999</v>
      </c>
      <c r="H1407" s="8">
        <f t="shared" si="21"/>
        <v>1.6640532886020118E-2</v>
      </c>
      <c r="I1407" s="6"/>
      <c r="J1407" s="6"/>
      <c r="K1407" s="6"/>
    </row>
    <row r="1408" spans="2:11" ht="13.5" x14ac:dyDescent="0.35">
      <c r="B1408" s="3">
        <v>44057</v>
      </c>
      <c r="C1408" s="2">
        <v>22.85</v>
      </c>
      <c r="D1408" s="2">
        <v>16.4895</v>
      </c>
      <c r="E1408" s="2">
        <v>8654</v>
      </c>
      <c r="F1408" s="2">
        <v>22.871400000000001</v>
      </c>
      <c r="G1408" s="5">
        <v>197929.0956</v>
      </c>
      <c r="H1408" s="8">
        <f t="shared" si="21"/>
        <v>-1.4233960639900484E-2</v>
      </c>
      <c r="I1408" s="6"/>
      <c r="J1408" s="6"/>
      <c r="K1408" s="6"/>
    </row>
    <row r="1409" spans="2:11" ht="13.5" x14ac:dyDescent="0.35">
      <c r="B1409" s="3">
        <v>44060</v>
      </c>
      <c r="C1409" s="2">
        <v>22.13</v>
      </c>
      <c r="D1409" s="2">
        <v>15.969900000000001</v>
      </c>
      <c r="E1409" s="2">
        <v>20801</v>
      </c>
      <c r="F1409" s="2">
        <v>22.3996</v>
      </c>
      <c r="G1409" s="5">
        <v>465934.0796</v>
      </c>
      <c r="H1409" s="8">
        <f t="shared" si="21"/>
        <v>-3.1510961520967815E-2</v>
      </c>
      <c r="I1409" s="6"/>
      <c r="J1409" s="6"/>
      <c r="K1409" s="6"/>
    </row>
    <row r="1410" spans="2:11" ht="13.5" x14ac:dyDescent="0.35">
      <c r="B1410" s="3">
        <v>44061</v>
      </c>
      <c r="C1410" s="2">
        <v>21.95</v>
      </c>
      <c r="D1410" s="2">
        <v>15.84</v>
      </c>
      <c r="E1410" s="2">
        <v>5126</v>
      </c>
      <c r="F1410" s="2">
        <v>21.878900000000002</v>
      </c>
      <c r="G1410" s="5">
        <v>112151.2414</v>
      </c>
      <c r="H1410" s="8">
        <f t="shared" si="21"/>
        <v>-8.1340521856743623E-3</v>
      </c>
      <c r="I1410" s="6"/>
      <c r="J1410" s="6"/>
      <c r="K1410" s="6"/>
    </row>
    <row r="1411" spans="2:11" ht="13.5" x14ac:dyDescent="0.35">
      <c r="B1411" s="3">
        <v>44062</v>
      </c>
      <c r="C1411" s="2">
        <v>22.45</v>
      </c>
      <c r="D1411" s="2">
        <v>16.200800000000001</v>
      </c>
      <c r="E1411" s="2">
        <v>10939</v>
      </c>
      <c r="F1411" s="2">
        <v>22.274899999999999</v>
      </c>
      <c r="G1411" s="5">
        <v>243665.1311</v>
      </c>
      <c r="H1411" s="8">
        <f t="shared" si="21"/>
        <v>2.2777777777777848E-2</v>
      </c>
      <c r="I1411" s="6"/>
      <c r="J1411" s="6"/>
      <c r="K1411" s="6"/>
    </row>
    <row r="1412" spans="2:11" ht="13.5" x14ac:dyDescent="0.35">
      <c r="B1412" s="3">
        <v>44064</v>
      </c>
      <c r="C1412" s="2">
        <v>22.65</v>
      </c>
      <c r="D1412" s="2">
        <v>16.345199999999998</v>
      </c>
      <c r="E1412" s="2">
        <v>5316</v>
      </c>
      <c r="F1412" s="2">
        <v>22.552299999999999</v>
      </c>
      <c r="G1412" s="5">
        <v>119888.02680000001</v>
      </c>
      <c r="H1412" s="8">
        <f t="shared" si="21"/>
        <v>8.9131400918471566E-3</v>
      </c>
      <c r="I1412" s="6"/>
      <c r="J1412" s="6"/>
      <c r="K1412" s="6"/>
    </row>
    <row r="1413" spans="2:11" ht="13.5" x14ac:dyDescent="0.35">
      <c r="B1413" s="3">
        <v>44067</v>
      </c>
      <c r="C1413" s="2">
        <v>22.84</v>
      </c>
      <c r="D1413" s="2">
        <v>16.482299999999999</v>
      </c>
      <c r="E1413" s="2">
        <v>9267</v>
      </c>
      <c r="F1413" s="2">
        <v>22.444800000000001</v>
      </c>
      <c r="G1413" s="5">
        <v>207995.96160000001</v>
      </c>
      <c r="H1413" s="8">
        <f t="shared" si="21"/>
        <v>8.3877835694883048E-3</v>
      </c>
      <c r="I1413" s="6"/>
      <c r="J1413" s="6"/>
      <c r="K1413" s="6"/>
    </row>
    <row r="1414" spans="2:11" ht="13.5" x14ac:dyDescent="0.35">
      <c r="B1414" s="3">
        <v>44068</v>
      </c>
      <c r="C1414" s="2">
        <v>22.88</v>
      </c>
      <c r="D1414" s="2">
        <v>16.511099999999999</v>
      </c>
      <c r="E1414" s="2">
        <v>2895</v>
      </c>
      <c r="F1414" s="2">
        <v>22.837599999999998</v>
      </c>
      <c r="G1414" s="5">
        <v>66114.851999999999</v>
      </c>
      <c r="H1414" s="8">
        <f t="shared" si="21"/>
        <v>1.7473289528767456E-3</v>
      </c>
      <c r="I1414" s="6"/>
      <c r="J1414" s="6"/>
      <c r="K1414" s="6"/>
    </row>
    <row r="1415" spans="2:11" ht="13.5" x14ac:dyDescent="0.35">
      <c r="B1415" s="3">
        <v>44069</v>
      </c>
      <c r="C1415" s="2">
        <v>22.5</v>
      </c>
      <c r="D1415" s="2">
        <v>16.236899999999999</v>
      </c>
      <c r="E1415" s="2">
        <v>2684</v>
      </c>
      <c r="F1415" s="2">
        <v>22.6797</v>
      </c>
      <c r="G1415" s="5">
        <v>60872.3148</v>
      </c>
      <c r="H1415" s="8">
        <f t="shared" ref="H1415:H1478" si="22">(D1415-D1414)/D1414</f>
        <v>-1.6607009829750923E-2</v>
      </c>
      <c r="I1415" s="6"/>
      <c r="J1415" s="6"/>
      <c r="K1415" s="6"/>
    </row>
    <row r="1416" spans="2:11" ht="13.5" x14ac:dyDescent="0.35">
      <c r="B1416" s="3">
        <v>44070</v>
      </c>
      <c r="C1416" s="2">
        <v>22.6</v>
      </c>
      <c r="D1416" s="2">
        <v>16.309100000000001</v>
      </c>
      <c r="E1416" s="2">
        <v>3527</v>
      </c>
      <c r="F1416" s="2">
        <v>22.386600000000001</v>
      </c>
      <c r="G1416" s="5">
        <v>78957.538199999995</v>
      </c>
      <c r="H1416" s="8">
        <f t="shared" si="22"/>
        <v>4.4466616164417017E-3</v>
      </c>
      <c r="I1416" s="6"/>
      <c r="J1416" s="6"/>
      <c r="K1416" s="6"/>
    </row>
    <row r="1417" spans="2:11" ht="13.5" x14ac:dyDescent="0.35">
      <c r="B1417" s="3">
        <v>44071</v>
      </c>
      <c r="C1417" s="2">
        <v>22.89</v>
      </c>
      <c r="D1417" s="2">
        <v>16.5184</v>
      </c>
      <c r="E1417" s="2">
        <v>3012</v>
      </c>
      <c r="F1417" s="2">
        <v>22.755700000000001</v>
      </c>
      <c r="G1417" s="5">
        <v>68540.168399999995</v>
      </c>
      <c r="H1417" s="8">
        <f t="shared" si="22"/>
        <v>1.2833326179862711E-2</v>
      </c>
      <c r="I1417" s="6"/>
      <c r="J1417" s="6"/>
      <c r="K1417" s="6"/>
    </row>
    <row r="1418" spans="2:11" ht="13.5" x14ac:dyDescent="0.35">
      <c r="B1418" s="3">
        <v>44074</v>
      </c>
      <c r="C1418" s="2">
        <v>23.11</v>
      </c>
      <c r="D1418" s="2">
        <v>16.677099999999999</v>
      </c>
      <c r="E1418" s="2">
        <v>22692</v>
      </c>
      <c r="F1418" s="2">
        <v>23.131</v>
      </c>
      <c r="G1418" s="5">
        <v>524888.652</v>
      </c>
      <c r="H1418" s="8">
        <f t="shared" si="22"/>
        <v>9.6074680356450764E-3</v>
      </c>
      <c r="I1418" s="6"/>
      <c r="J1418" s="6"/>
      <c r="K1418" s="6"/>
    </row>
    <row r="1419" spans="2:11" ht="13.5" x14ac:dyDescent="0.35">
      <c r="B1419" s="3">
        <v>44075</v>
      </c>
      <c r="C1419" s="2">
        <v>23.48</v>
      </c>
      <c r="D1419" s="2">
        <v>16.944099999999999</v>
      </c>
      <c r="E1419" s="2">
        <v>20508</v>
      </c>
      <c r="F1419" s="2">
        <v>23.1995</v>
      </c>
      <c r="G1419" s="5">
        <v>475775.34600000002</v>
      </c>
      <c r="H1419" s="8">
        <f t="shared" si="22"/>
        <v>1.600997775392601E-2</v>
      </c>
      <c r="I1419" s="6"/>
      <c r="J1419" s="6"/>
      <c r="K1419" s="6"/>
    </row>
    <row r="1420" spans="2:11" ht="13.5" x14ac:dyDescent="0.35">
      <c r="B1420" s="3">
        <v>44076</v>
      </c>
      <c r="C1420" s="2">
        <v>23.85</v>
      </c>
      <c r="D1420" s="2">
        <v>17.211099999999998</v>
      </c>
      <c r="E1420" s="2">
        <v>11374</v>
      </c>
      <c r="F1420" s="2">
        <v>23.429600000000001</v>
      </c>
      <c r="G1420" s="5">
        <v>266488.27039999998</v>
      </c>
      <c r="H1420" s="8">
        <f t="shared" si="22"/>
        <v>1.5757697369585842E-2</v>
      </c>
      <c r="I1420" s="6"/>
      <c r="J1420" s="6"/>
      <c r="K1420" s="6"/>
    </row>
    <row r="1421" spans="2:11" ht="13.5" x14ac:dyDescent="0.35">
      <c r="B1421" s="3">
        <v>44077</v>
      </c>
      <c r="C1421" s="2">
        <v>24.5</v>
      </c>
      <c r="D1421" s="2">
        <v>17.680199999999999</v>
      </c>
      <c r="E1421" s="2">
        <v>20225</v>
      </c>
      <c r="F1421" s="2">
        <v>24.093599999999999</v>
      </c>
      <c r="G1421" s="5">
        <v>487293.06</v>
      </c>
      <c r="H1421" s="8">
        <f t="shared" si="22"/>
        <v>2.7255666401334082E-2</v>
      </c>
      <c r="I1421" s="6"/>
      <c r="J1421" s="6"/>
      <c r="K1421" s="6"/>
    </row>
    <row r="1422" spans="2:11" ht="13.5" x14ac:dyDescent="0.35">
      <c r="B1422" s="3">
        <v>44078</v>
      </c>
      <c r="C1422" s="2">
        <v>24.9</v>
      </c>
      <c r="D1422" s="2">
        <v>17.968900000000001</v>
      </c>
      <c r="E1422" s="2">
        <v>21519</v>
      </c>
      <c r="F1422" s="2">
        <v>24.904900000000001</v>
      </c>
      <c r="G1422" s="5">
        <v>535928.54310000001</v>
      </c>
      <c r="H1422" s="8">
        <f t="shared" si="22"/>
        <v>1.632900080315846E-2</v>
      </c>
      <c r="I1422" s="6"/>
      <c r="J1422" s="6"/>
      <c r="K1422" s="6"/>
    </row>
    <row r="1423" spans="2:11" ht="13.5" x14ac:dyDescent="0.35">
      <c r="B1423" s="3">
        <v>44081</v>
      </c>
      <c r="C1423" s="2">
        <v>24.7</v>
      </c>
      <c r="D1423" s="2">
        <v>17.8245</v>
      </c>
      <c r="E1423" s="2">
        <v>19463</v>
      </c>
      <c r="F1423" s="2">
        <v>24.604500000000002</v>
      </c>
      <c r="G1423" s="5">
        <v>478877.3835</v>
      </c>
      <c r="H1423" s="8">
        <f t="shared" si="22"/>
        <v>-8.0361068290213077E-3</v>
      </c>
      <c r="I1423" s="6"/>
      <c r="J1423" s="6"/>
      <c r="K1423" s="6"/>
    </row>
    <row r="1424" spans="2:11" ht="13.5" x14ac:dyDescent="0.35">
      <c r="B1424" s="3">
        <v>44082</v>
      </c>
      <c r="C1424" s="2">
        <v>24.87</v>
      </c>
      <c r="D1424" s="2">
        <v>17.947199999999999</v>
      </c>
      <c r="E1424" s="2">
        <v>4960</v>
      </c>
      <c r="F1424" s="2">
        <v>24.793399999999998</v>
      </c>
      <c r="G1424" s="5">
        <v>122975.264</v>
      </c>
      <c r="H1424" s="8">
        <f t="shared" si="22"/>
        <v>6.8837835563408936E-3</v>
      </c>
      <c r="I1424" s="6"/>
      <c r="J1424" s="6"/>
      <c r="K1424" s="6"/>
    </row>
    <row r="1425" spans="2:11" ht="13.5" x14ac:dyDescent="0.35">
      <c r="B1425" s="3">
        <v>44083</v>
      </c>
      <c r="C1425" s="2">
        <v>25.06</v>
      </c>
      <c r="D1425" s="2">
        <v>18.084299999999999</v>
      </c>
      <c r="E1425" s="2">
        <v>11643</v>
      </c>
      <c r="F1425" s="2">
        <v>24.995999999999999</v>
      </c>
      <c r="G1425" s="5">
        <v>291028.42800000001</v>
      </c>
      <c r="H1425" s="8">
        <f t="shared" si="22"/>
        <v>7.6390746188820672E-3</v>
      </c>
      <c r="I1425" s="6"/>
      <c r="J1425" s="6"/>
      <c r="K1425" s="6"/>
    </row>
    <row r="1426" spans="2:11" ht="13.5" x14ac:dyDescent="0.35">
      <c r="B1426" s="3">
        <v>44084</v>
      </c>
      <c r="C1426" s="2">
        <v>25.09</v>
      </c>
      <c r="D1426" s="2">
        <v>18.106000000000002</v>
      </c>
      <c r="E1426" s="2">
        <v>13674</v>
      </c>
      <c r="F1426" s="2">
        <v>25.148599999999998</v>
      </c>
      <c r="G1426" s="5">
        <v>343881.95640000002</v>
      </c>
      <c r="H1426" s="8">
        <f t="shared" si="22"/>
        <v>1.1999358559636104E-3</v>
      </c>
      <c r="I1426" s="6"/>
      <c r="J1426" s="6"/>
      <c r="K1426" s="6"/>
    </row>
    <row r="1427" spans="2:11" ht="13.5" x14ac:dyDescent="0.35">
      <c r="B1427" s="3">
        <v>44085</v>
      </c>
      <c r="C1427" s="2">
        <v>25.2</v>
      </c>
      <c r="D1427" s="2">
        <v>18.185300000000002</v>
      </c>
      <c r="E1427" s="2">
        <v>11989</v>
      </c>
      <c r="F1427" s="2">
        <v>25.188800000000001</v>
      </c>
      <c r="G1427" s="5">
        <v>301988.5232</v>
      </c>
      <c r="H1427" s="8">
        <f t="shared" si="22"/>
        <v>4.3797636142715079E-3</v>
      </c>
      <c r="I1427" s="6"/>
      <c r="J1427" s="6"/>
      <c r="K1427" s="6"/>
    </row>
    <row r="1428" spans="2:11" ht="13.5" x14ac:dyDescent="0.35">
      <c r="B1428" s="3">
        <v>44088</v>
      </c>
      <c r="C1428" s="2">
        <v>24.86</v>
      </c>
      <c r="D1428" s="2">
        <v>17.940000000000001</v>
      </c>
      <c r="E1428" s="2">
        <v>13298</v>
      </c>
      <c r="F1428" s="2">
        <v>25.025700000000001</v>
      </c>
      <c r="G1428" s="5">
        <v>332791.7586</v>
      </c>
      <c r="H1428" s="8">
        <f t="shared" si="22"/>
        <v>-1.3488916872418946E-2</v>
      </c>
      <c r="I1428" s="6"/>
      <c r="J1428" s="6"/>
      <c r="K1428" s="6"/>
    </row>
    <row r="1429" spans="2:11" ht="13.5" x14ac:dyDescent="0.35">
      <c r="B1429" s="3">
        <v>44089</v>
      </c>
      <c r="C1429" s="2">
        <v>24.79</v>
      </c>
      <c r="D1429" s="2">
        <v>17.889500000000002</v>
      </c>
      <c r="E1429" s="2">
        <v>10158</v>
      </c>
      <c r="F1429" s="2">
        <v>24.700800000000001</v>
      </c>
      <c r="G1429" s="5">
        <v>250910.72640000001</v>
      </c>
      <c r="H1429" s="8">
        <f t="shared" si="22"/>
        <v>-2.8149386845038762E-3</v>
      </c>
      <c r="I1429" s="6"/>
      <c r="J1429" s="6"/>
      <c r="K1429" s="6"/>
    </row>
    <row r="1430" spans="2:11" ht="13.5" x14ac:dyDescent="0.35">
      <c r="B1430" s="3">
        <v>44090</v>
      </c>
      <c r="C1430" s="2">
        <v>24.52</v>
      </c>
      <c r="D1430" s="2">
        <v>17.694600000000001</v>
      </c>
      <c r="E1430" s="2">
        <v>8844</v>
      </c>
      <c r="F1430" s="2">
        <v>24.564299999999999</v>
      </c>
      <c r="G1430" s="5">
        <v>217246.6692</v>
      </c>
      <c r="H1430" s="8">
        <f t="shared" si="22"/>
        <v>-1.0894658878112888E-2</v>
      </c>
      <c r="I1430" s="6"/>
      <c r="J1430" s="6"/>
      <c r="K1430" s="6"/>
    </row>
    <row r="1431" spans="2:11" ht="13.5" x14ac:dyDescent="0.35">
      <c r="B1431" s="3">
        <v>44091</v>
      </c>
      <c r="C1431" s="2">
        <v>24.7</v>
      </c>
      <c r="D1431" s="2">
        <v>17.8245</v>
      </c>
      <c r="E1431" s="2">
        <v>10351</v>
      </c>
      <c r="F1431" s="2">
        <v>24.562899999999999</v>
      </c>
      <c r="G1431" s="5">
        <v>254250.5779</v>
      </c>
      <c r="H1431" s="8">
        <f t="shared" si="22"/>
        <v>7.3412227459224415E-3</v>
      </c>
      <c r="I1431" s="6"/>
      <c r="J1431" s="6"/>
      <c r="K1431" s="6"/>
    </row>
    <row r="1432" spans="2:11" ht="13.5" x14ac:dyDescent="0.35">
      <c r="B1432" s="3">
        <v>44092</v>
      </c>
      <c r="C1432" s="2">
        <v>24.75</v>
      </c>
      <c r="D1432" s="2">
        <v>17.860600000000002</v>
      </c>
      <c r="E1432" s="2">
        <v>3407</v>
      </c>
      <c r="F1432" s="2">
        <v>24.784700000000001</v>
      </c>
      <c r="G1432" s="5">
        <v>84441.472899999993</v>
      </c>
      <c r="H1432" s="8">
        <f t="shared" si="22"/>
        <v>2.0253022525176657E-3</v>
      </c>
      <c r="I1432" s="6"/>
      <c r="J1432" s="6"/>
      <c r="K1432" s="6"/>
    </row>
    <row r="1433" spans="2:11" ht="13.5" x14ac:dyDescent="0.35">
      <c r="B1433" s="3">
        <v>44095</v>
      </c>
      <c r="C1433" s="2">
        <v>24.69</v>
      </c>
      <c r="D1433" s="2">
        <v>17.817299999999999</v>
      </c>
      <c r="E1433" s="2">
        <v>9612</v>
      </c>
      <c r="F1433" s="2">
        <v>24.520399999999999</v>
      </c>
      <c r="G1433" s="5">
        <v>235690.08480000001</v>
      </c>
      <c r="H1433" s="8">
        <f t="shared" si="22"/>
        <v>-2.4243306495863584E-3</v>
      </c>
      <c r="I1433" s="6"/>
      <c r="J1433" s="6"/>
      <c r="K1433" s="6"/>
    </row>
    <row r="1434" spans="2:11" ht="13.5" x14ac:dyDescent="0.35">
      <c r="B1434" s="3">
        <v>44096</v>
      </c>
      <c r="C1434" s="2">
        <v>24.48</v>
      </c>
      <c r="D1434" s="2">
        <v>17.665800000000001</v>
      </c>
      <c r="E1434" s="2">
        <v>11504</v>
      </c>
      <c r="F1434" s="2">
        <v>24.442599999999999</v>
      </c>
      <c r="G1434" s="5">
        <v>281187.6704</v>
      </c>
      <c r="H1434" s="8">
        <f t="shared" si="22"/>
        <v>-8.5029718307486901E-3</v>
      </c>
      <c r="I1434" s="6"/>
      <c r="J1434" s="6"/>
      <c r="K1434" s="6"/>
    </row>
    <row r="1435" spans="2:11" ht="13.5" x14ac:dyDescent="0.35">
      <c r="B1435" s="3">
        <v>44097</v>
      </c>
      <c r="C1435" s="2">
        <v>24.65</v>
      </c>
      <c r="D1435" s="2">
        <v>17.788399999999999</v>
      </c>
      <c r="E1435" s="2">
        <v>6190</v>
      </c>
      <c r="F1435" s="2">
        <v>24.5182</v>
      </c>
      <c r="G1435" s="5">
        <v>151767.658</v>
      </c>
      <c r="H1435" s="8">
        <f t="shared" si="22"/>
        <v>6.9399630925289814E-3</v>
      </c>
      <c r="I1435" s="6"/>
      <c r="J1435" s="6"/>
      <c r="K1435" s="6"/>
    </row>
    <row r="1436" spans="2:11" ht="13.5" x14ac:dyDescent="0.35">
      <c r="B1436" s="3">
        <v>44098</v>
      </c>
      <c r="C1436" s="2">
        <v>24.41</v>
      </c>
      <c r="D1436" s="2">
        <v>17.615200000000002</v>
      </c>
      <c r="E1436" s="2">
        <v>6722</v>
      </c>
      <c r="F1436" s="2">
        <v>24.5608</v>
      </c>
      <c r="G1436" s="5">
        <v>165097.69760000001</v>
      </c>
      <c r="H1436" s="8">
        <f t="shared" si="22"/>
        <v>-9.7366823323063231E-3</v>
      </c>
      <c r="I1436" s="6"/>
      <c r="J1436" s="6"/>
      <c r="K1436" s="6"/>
    </row>
    <row r="1437" spans="2:11" ht="13.5" x14ac:dyDescent="0.35">
      <c r="B1437" s="3">
        <v>44099</v>
      </c>
      <c r="C1437" s="2">
        <v>24.5</v>
      </c>
      <c r="D1437" s="2">
        <v>17.680199999999999</v>
      </c>
      <c r="E1437" s="2">
        <v>11785</v>
      </c>
      <c r="F1437" s="2">
        <v>24.466999999999999</v>
      </c>
      <c r="G1437" s="5">
        <v>288343.59499999997</v>
      </c>
      <c r="H1437" s="8">
        <f t="shared" si="22"/>
        <v>3.6899950043143264E-3</v>
      </c>
      <c r="I1437" s="6"/>
      <c r="J1437" s="6"/>
      <c r="K1437" s="6"/>
    </row>
    <row r="1438" spans="2:11" ht="13.5" x14ac:dyDescent="0.35">
      <c r="B1438" s="3">
        <v>44102</v>
      </c>
      <c r="C1438" s="2">
        <v>24.8</v>
      </c>
      <c r="D1438" s="2">
        <v>17.896699999999999</v>
      </c>
      <c r="E1438" s="2">
        <v>15102</v>
      </c>
      <c r="F1438" s="2">
        <v>24.667899999999999</v>
      </c>
      <c r="G1438" s="5">
        <v>372534.62579999998</v>
      </c>
      <c r="H1438" s="8">
        <f t="shared" si="22"/>
        <v>1.2245336591215027E-2</v>
      </c>
      <c r="I1438" s="6"/>
      <c r="J1438" s="6"/>
      <c r="K1438" s="6"/>
    </row>
    <row r="1439" spans="2:11" ht="13.5" x14ac:dyDescent="0.35">
      <c r="B1439" s="3">
        <v>44103</v>
      </c>
      <c r="C1439" s="2">
        <v>24.73</v>
      </c>
      <c r="D1439" s="2">
        <v>17.8462</v>
      </c>
      <c r="E1439" s="2">
        <v>6346</v>
      </c>
      <c r="F1439" s="2">
        <v>24.554099999999998</v>
      </c>
      <c r="G1439" s="5">
        <v>155820.3186</v>
      </c>
      <c r="H1439" s="8">
        <f t="shared" si="22"/>
        <v>-2.8217492610369257E-3</v>
      </c>
      <c r="I1439" s="6"/>
      <c r="J1439" s="6"/>
      <c r="K1439" s="6"/>
    </row>
    <row r="1440" spans="2:11" ht="13.5" x14ac:dyDescent="0.35">
      <c r="B1440" s="3">
        <v>44104</v>
      </c>
      <c r="C1440" s="2">
        <v>24.42</v>
      </c>
      <c r="D1440" s="2">
        <v>17.622499999999999</v>
      </c>
      <c r="E1440" s="2">
        <v>11342</v>
      </c>
      <c r="F1440" s="2">
        <v>24.4133</v>
      </c>
      <c r="G1440" s="5">
        <v>276895.64860000001</v>
      </c>
      <c r="H1440" s="8">
        <f t="shared" si="22"/>
        <v>-1.2534881375306839E-2</v>
      </c>
      <c r="I1440" s="6"/>
      <c r="J1440" s="6"/>
      <c r="K1440" s="6"/>
    </row>
    <row r="1441" spans="2:11" ht="13.5" x14ac:dyDescent="0.35">
      <c r="B1441" s="3">
        <v>44105</v>
      </c>
      <c r="C1441" s="2">
        <v>22.94</v>
      </c>
      <c r="D1441" s="2">
        <v>16.554400000000001</v>
      </c>
      <c r="E1441" s="2">
        <v>41110</v>
      </c>
      <c r="F1441" s="2">
        <v>23.424399999999999</v>
      </c>
      <c r="G1441" s="5">
        <v>962977.08400000003</v>
      </c>
      <c r="H1441" s="8">
        <f t="shared" si="22"/>
        <v>-6.0610015605050228E-2</v>
      </c>
      <c r="I1441" s="6"/>
      <c r="J1441" s="6"/>
      <c r="K1441" s="6"/>
    </row>
    <row r="1442" spans="2:11" ht="13.5" x14ac:dyDescent="0.35">
      <c r="B1442" s="3">
        <v>44106</v>
      </c>
      <c r="C1442" s="2">
        <v>22.7</v>
      </c>
      <c r="D1442" s="2">
        <v>16.3812</v>
      </c>
      <c r="E1442" s="2">
        <v>29754</v>
      </c>
      <c r="F1442" s="2">
        <v>22.694400000000002</v>
      </c>
      <c r="G1442" s="5">
        <v>675249.17760000005</v>
      </c>
      <c r="H1442" s="8">
        <f t="shared" si="22"/>
        <v>-1.0462475233170718E-2</v>
      </c>
      <c r="I1442" s="6"/>
      <c r="J1442" s="6"/>
      <c r="K1442" s="6"/>
    </row>
    <row r="1443" spans="2:11" ht="13.5" x14ac:dyDescent="0.35">
      <c r="B1443" s="3">
        <v>44109</v>
      </c>
      <c r="C1443" s="2">
        <v>23.8</v>
      </c>
      <c r="D1443" s="2">
        <v>17.175000000000001</v>
      </c>
      <c r="E1443" s="2">
        <v>4151</v>
      </c>
      <c r="F1443" s="2">
        <v>23.4253</v>
      </c>
      <c r="G1443" s="5">
        <v>97238.420299999998</v>
      </c>
      <c r="H1443" s="8">
        <f t="shared" si="22"/>
        <v>4.8457988425756417E-2</v>
      </c>
      <c r="I1443" s="6"/>
      <c r="J1443" s="6"/>
      <c r="K1443" s="6"/>
    </row>
    <row r="1444" spans="2:11" ht="13.5" x14ac:dyDescent="0.35">
      <c r="B1444" s="3">
        <v>44110</v>
      </c>
      <c r="C1444" s="2">
        <v>23.7</v>
      </c>
      <c r="D1444" s="2">
        <v>17.102900000000002</v>
      </c>
      <c r="E1444" s="2">
        <v>6870</v>
      </c>
      <c r="F1444" s="2">
        <v>23.631599999999999</v>
      </c>
      <c r="G1444" s="5">
        <v>162349.092</v>
      </c>
      <c r="H1444" s="8">
        <f t="shared" si="22"/>
        <v>-4.1979621542939704E-3</v>
      </c>
      <c r="I1444" s="6"/>
      <c r="J1444" s="6"/>
      <c r="K1444" s="6"/>
    </row>
    <row r="1445" spans="2:11" ht="13.5" x14ac:dyDescent="0.35">
      <c r="B1445" s="3">
        <v>44111</v>
      </c>
      <c r="C1445" s="2">
        <v>23.45</v>
      </c>
      <c r="D1445" s="2">
        <v>16.922499999999999</v>
      </c>
      <c r="E1445" s="2">
        <v>11891</v>
      </c>
      <c r="F1445" s="2">
        <v>23.496700000000001</v>
      </c>
      <c r="G1445" s="5">
        <v>279399.2597</v>
      </c>
      <c r="H1445" s="8">
        <f t="shared" si="22"/>
        <v>-1.0547918774009221E-2</v>
      </c>
      <c r="I1445" s="6"/>
      <c r="J1445" s="6"/>
      <c r="K1445" s="6"/>
    </row>
    <row r="1446" spans="2:11" ht="13.5" x14ac:dyDescent="0.35">
      <c r="B1446" s="3">
        <v>44112</v>
      </c>
      <c r="C1446" s="2">
        <v>23</v>
      </c>
      <c r="D1446" s="2">
        <v>16.5977</v>
      </c>
      <c r="E1446" s="2">
        <v>5588</v>
      </c>
      <c r="F1446" s="2">
        <v>23.0412</v>
      </c>
      <c r="G1446" s="5">
        <v>128754.22560000001</v>
      </c>
      <c r="H1446" s="8">
        <f t="shared" si="22"/>
        <v>-1.9193381592554279E-2</v>
      </c>
      <c r="I1446" s="6"/>
      <c r="J1446" s="6"/>
      <c r="K1446" s="6"/>
    </row>
    <row r="1447" spans="2:11" ht="13.5" x14ac:dyDescent="0.35">
      <c r="B1447" s="3">
        <v>44113</v>
      </c>
      <c r="C1447" s="2">
        <v>23.7</v>
      </c>
      <c r="D1447" s="2">
        <v>17.102900000000002</v>
      </c>
      <c r="E1447" s="2">
        <v>48311</v>
      </c>
      <c r="F1447" s="2">
        <v>23.7301</v>
      </c>
      <c r="G1447" s="5">
        <v>1146424.8611000001</v>
      </c>
      <c r="H1447" s="8">
        <f t="shared" si="22"/>
        <v>3.043795224639571E-2</v>
      </c>
      <c r="I1447" s="6"/>
      <c r="J1447" s="6"/>
      <c r="K1447" s="6"/>
    </row>
    <row r="1448" spans="2:11" ht="13.5" x14ac:dyDescent="0.35">
      <c r="B1448" s="3">
        <v>44116</v>
      </c>
      <c r="C1448" s="2">
        <v>24.2</v>
      </c>
      <c r="D1448" s="2">
        <v>17.463699999999999</v>
      </c>
      <c r="E1448" s="2">
        <v>4509</v>
      </c>
      <c r="F1448" s="2">
        <v>24.1495</v>
      </c>
      <c r="G1448" s="5">
        <v>108890.0955</v>
      </c>
      <c r="H1448" s="8">
        <f t="shared" si="22"/>
        <v>2.1095837548018029E-2</v>
      </c>
      <c r="I1448" s="6"/>
      <c r="J1448" s="6"/>
      <c r="K1448" s="6"/>
    </row>
    <row r="1449" spans="2:11" ht="13.5" x14ac:dyDescent="0.35">
      <c r="B1449" s="3">
        <v>44117</v>
      </c>
      <c r="C1449" s="2">
        <v>23.8</v>
      </c>
      <c r="D1449" s="2">
        <v>17.175000000000001</v>
      </c>
      <c r="E1449" s="2">
        <v>14674</v>
      </c>
      <c r="F1449" s="2">
        <v>23.799600000000002</v>
      </c>
      <c r="G1449" s="5">
        <v>349235.33039999998</v>
      </c>
      <c r="H1449" s="8">
        <f t="shared" si="22"/>
        <v>-1.6531433774056966E-2</v>
      </c>
      <c r="I1449" s="6"/>
      <c r="J1449" s="6"/>
      <c r="K1449" s="6"/>
    </row>
    <row r="1450" spans="2:11" ht="13.5" x14ac:dyDescent="0.35">
      <c r="B1450" s="3">
        <v>44118</v>
      </c>
      <c r="C1450" s="2">
        <v>24</v>
      </c>
      <c r="D1450" s="2">
        <v>17.319400000000002</v>
      </c>
      <c r="E1450" s="2">
        <v>2556</v>
      </c>
      <c r="F1450" s="2">
        <v>23.575800000000001</v>
      </c>
      <c r="G1450" s="5">
        <v>60259.7448</v>
      </c>
      <c r="H1450" s="8">
        <f t="shared" si="22"/>
        <v>8.4075691411936524E-3</v>
      </c>
      <c r="I1450" s="6"/>
      <c r="J1450" s="6"/>
      <c r="K1450" s="6"/>
    </row>
    <row r="1451" spans="2:11" ht="13.5" x14ac:dyDescent="0.35">
      <c r="B1451" s="3">
        <v>44120</v>
      </c>
      <c r="C1451" s="2">
        <v>23.99</v>
      </c>
      <c r="D1451" s="2">
        <v>17.312200000000001</v>
      </c>
      <c r="E1451" s="2">
        <v>2114</v>
      </c>
      <c r="F1451" s="2">
        <v>23.856999999999999</v>
      </c>
      <c r="G1451" s="5">
        <v>50433.697999999997</v>
      </c>
      <c r="H1451" s="8">
        <f t="shared" si="22"/>
        <v>-4.1571878933456026E-4</v>
      </c>
      <c r="I1451" s="6"/>
      <c r="J1451" s="6"/>
      <c r="K1451" s="6"/>
    </row>
    <row r="1452" spans="2:11" ht="13.5" x14ac:dyDescent="0.35">
      <c r="B1452" s="3">
        <v>44123</v>
      </c>
      <c r="C1452" s="2">
        <v>23.7</v>
      </c>
      <c r="D1452" s="2">
        <v>17.102900000000002</v>
      </c>
      <c r="E1452" s="2">
        <v>3317</v>
      </c>
      <c r="F1452" s="2">
        <v>23.6523</v>
      </c>
      <c r="G1452" s="5">
        <v>78454.679099999994</v>
      </c>
      <c r="H1452" s="8">
        <f t="shared" si="22"/>
        <v>-1.2089740183223329E-2</v>
      </c>
      <c r="I1452" s="6"/>
      <c r="J1452" s="6"/>
      <c r="K1452" s="6"/>
    </row>
    <row r="1453" spans="2:11" ht="13.5" x14ac:dyDescent="0.35">
      <c r="B1453" s="3">
        <v>44124</v>
      </c>
      <c r="C1453" s="2">
        <v>23.69</v>
      </c>
      <c r="D1453" s="2">
        <v>17.095700000000001</v>
      </c>
      <c r="E1453" s="2">
        <v>2949</v>
      </c>
      <c r="F1453" s="2">
        <v>23.562899999999999</v>
      </c>
      <c r="G1453" s="5">
        <v>69486.992100000003</v>
      </c>
      <c r="H1453" s="8">
        <f t="shared" si="22"/>
        <v>-4.2098123710019838E-4</v>
      </c>
      <c r="I1453" s="6"/>
      <c r="J1453" s="6"/>
      <c r="K1453" s="6"/>
    </row>
    <row r="1454" spans="2:11" ht="13.5" x14ac:dyDescent="0.35">
      <c r="B1454" s="3">
        <v>44125</v>
      </c>
      <c r="C1454" s="2">
        <v>23.55</v>
      </c>
      <c r="D1454" s="2">
        <v>16.994599999999998</v>
      </c>
      <c r="E1454" s="2">
        <v>3515</v>
      </c>
      <c r="F1454" s="2">
        <v>23.564900000000002</v>
      </c>
      <c r="G1454" s="5">
        <v>82830.623500000002</v>
      </c>
      <c r="H1454" s="8">
        <f t="shared" si="22"/>
        <v>-5.9137677895612587E-3</v>
      </c>
      <c r="I1454" s="6"/>
      <c r="J1454" s="6"/>
      <c r="K1454" s="6"/>
    </row>
    <row r="1455" spans="2:11" ht="13.5" x14ac:dyDescent="0.35">
      <c r="B1455" s="3">
        <v>44126</v>
      </c>
      <c r="C1455" s="2">
        <v>23.69</v>
      </c>
      <c r="D1455" s="2">
        <v>17.095700000000001</v>
      </c>
      <c r="E1455" s="2">
        <v>1883</v>
      </c>
      <c r="F1455" s="2">
        <v>23.576699999999999</v>
      </c>
      <c r="G1455" s="5">
        <v>44394.926099999997</v>
      </c>
      <c r="H1455" s="8">
        <f t="shared" si="22"/>
        <v>5.9489484895203426E-3</v>
      </c>
      <c r="I1455" s="6"/>
      <c r="J1455" s="6"/>
      <c r="K1455" s="6"/>
    </row>
    <row r="1456" spans="2:11" ht="13.5" x14ac:dyDescent="0.35">
      <c r="B1456" s="3">
        <v>44127</v>
      </c>
      <c r="C1456" s="2">
        <v>23.95</v>
      </c>
      <c r="D1456" s="2">
        <v>17.283300000000001</v>
      </c>
      <c r="E1456" s="2">
        <v>640</v>
      </c>
      <c r="F1456" s="2">
        <v>23.866499999999998</v>
      </c>
      <c r="G1456" s="5">
        <v>15274.56</v>
      </c>
      <c r="H1456" s="8">
        <f t="shared" si="22"/>
        <v>1.0973519656989755E-2</v>
      </c>
      <c r="I1456" s="6"/>
      <c r="J1456" s="6"/>
      <c r="K1456" s="6"/>
    </row>
    <row r="1457" spans="2:11" ht="13.5" x14ac:dyDescent="0.35">
      <c r="B1457" s="3">
        <v>44130</v>
      </c>
      <c r="C1457" s="2">
        <v>23.94</v>
      </c>
      <c r="D1457" s="2">
        <v>17.2761</v>
      </c>
      <c r="E1457" s="2">
        <v>3664</v>
      </c>
      <c r="F1457" s="2">
        <v>23.7685</v>
      </c>
      <c r="G1457" s="5">
        <v>87087.784</v>
      </c>
      <c r="H1457" s="8">
        <f t="shared" si="22"/>
        <v>-4.165871101005585E-4</v>
      </c>
      <c r="I1457" s="6"/>
      <c r="J1457" s="6"/>
      <c r="K1457" s="6"/>
    </row>
    <row r="1458" spans="2:11" ht="13.5" x14ac:dyDescent="0.35">
      <c r="B1458" s="3">
        <v>44131</v>
      </c>
      <c r="C1458" s="2">
        <v>23.95</v>
      </c>
      <c r="D1458" s="2">
        <v>17.283300000000001</v>
      </c>
      <c r="E1458" s="2">
        <v>1034</v>
      </c>
      <c r="F1458" s="2">
        <v>23.888300000000001</v>
      </c>
      <c r="G1458" s="5">
        <v>24700.502199999999</v>
      </c>
      <c r="H1458" s="8">
        <f t="shared" si="22"/>
        <v>4.16760727247526E-4</v>
      </c>
      <c r="I1458" s="6"/>
      <c r="J1458" s="6"/>
      <c r="K1458" s="6"/>
    </row>
    <row r="1459" spans="2:11" ht="13.5" x14ac:dyDescent="0.35">
      <c r="B1459" s="3">
        <v>44132</v>
      </c>
      <c r="C1459" s="2">
        <v>23.9</v>
      </c>
      <c r="D1459" s="2">
        <v>17.247199999999999</v>
      </c>
      <c r="E1459" s="2">
        <v>2117</v>
      </c>
      <c r="F1459" s="2">
        <v>23.787199999999999</v>
      </c>
      <c r="G1459" s="5">
        <v>50357.502399999998</v>
      </c>
      <c r="H1459" s="8">
        <f t="shared" si="22"/>
        <v>-2.0887214825873026E-3</v>
      </c>
      <c r="I1459" s="6"/>
      <c r="J1459" s="6"/>
      <c r="K1459" s="6"/>
    </row>
    <row r="1460" spans="2:11" ht="13.5" x14ac:dyDescent="0.35">
      <c r="B1460" s="3">
        <v>44134</v>
      </c>
      <c r="C1460" s="2">
        <v>23.75</v>
      </c>
      <c r="D1460" s="2">
        <v>17.138999999999999</v>
      </c>
      <c r="E1460" s="2">
        <v>5146</v>
      </c>
      <c r="F1460" s="2">
        <v>23.6784</v>
      </c>
      <c r="G1460" s="5">
        <v>121849.04640000001</v>
      </c>
      <c r="H1460" s="8">
        <f t="shared" si="22"/>
        <v>-6.2734820724523448E-3</v>
      </c>
      <c r="I1460" s="6"/>
      <c r="J1460" s="6"/>
      <c r="K1460" s="6"/>
    </row>
    <row r="1461" spans="2:11" ht="13.5" x14ac:dyDescent="0.35">
      <c r="B1461" s="3">
        <v>44137</v>
      </c>
      <c r="C1461" s="2">
        <v>23.8</v>
      </c>
      <c r="D1461" s="2">
        <v>17.175000000000001</v>
      </c>
      <c r="E1461" s="2">
        <v>2537</v>
      </c>
      <c r="F1461" s="2">
        <v>23.783000000000001</v>
      </c>
      <c r="G1461" s="5">
        <v>60337.470999999998</v>
      </c>
      <c r="H1461" s="8">
        <f t="shared" si="22"/>
        <v>2.1004726063365052E-3</v>
      </c>
      <c r="I1461" s="6"/>
      <c r="J1461" s="6"/>
      <c r="K1461" s="6"/>
    </row>
    <row r="1462" spans="2:11" ht="13.5" x14ac:dyDescent="0.35">
      <c r="B1462" s="3">
        <v>44138</v>
      </c>
      <c r="C1462" s="2">
        <v>23.79</v>
      </c>
      <c r="D1462" s="2">
        <v>17.1678</v>
      </c>
      <c r="E1462" s="2">
        <v>1044</v>
      </c>
      <c r="F1462" s="2">
        <v>23.718</v>
      </c>
      <c r="G1462" s="5">
        <v>24761.592000000001</v>
      </c>
      <c r="H1462" s="8">
        <f t="shared" si="22"/>
        <v>-4.1921397379918385E-4</v>
      </c>
      <c r="I1462" s="6"/>
      <c r="J1462" s="6"/>
      <c r="K1462" s="6"/>
    </row>
    <row r="1463" spans="2:11" ht="13.5" x14ac:dyDescent="0.35">
      <c r="B1463" s="3">
        <v>44139</v>
      </c>
      <c r="C1463" s="2">
        <v>23.78</v>
      </c>
      <c r="D1463" s="2">
        <v>17.160599999999999</v>
      </c>
      <c r="E1463" s="2">
        <v>1693</v>
      </c>
      <c r="F1463" s="2">
        <v>23.6617</v>
      </c>
      <c r="G1463" s="5">
        <v>40059.258099999999</v>
      </c>
      <c r="H1463" s="8">
        <f t="shared" si="22"/>
        <v>-4.1938978785872292E-4</v>
      </c>
      <c r="I1463" s="6"/>
      <c r="J1463" s="6"/>
      <c r="K1463" s="6"/>
    </row>
    <row r="1464" spans="2:11" ht="13.5" x14ac:dyDescent="0.35">
      <c r="B1464" s="3">
        <v>44140</v>
      </c>
      <c r="C1464" s="2">
        <v>23.76</v>
      </c>
      <c r="D1464" s="2">
        <v>17.1462</v>
      </c>
      <c r="E1464" s="2">
        <v>594</v>
      </c>
      <c r="F1464" s="2">
        <v>23.773199999999999</v>
      </c>
      <c r="G1464" s="5">
        <v>14121.2808</v>
      </c>
      <c r="H1464" s="8">
        <f t="shared" si="22"/>
        <v>-8.391314988985476E-4</v>
      </c>
      <c r="I1464" s="6"/>
      <c r="J1464" s="6"/>
      <c r="K1464" s="6"/>
    </row>
    <row r="1465" spans="2:11" ht="13.5" x14ac:dyDescent="0.35">
      <c r="B1465" s="3">
        <v>44141</v>
      </c>
      <c r="C1465" s="2">
        <v>23.85</v>
      </c>
      <c r="D1465" s="2">
        <v>17.211099999999998</v>
      </c>
      <c r="E1465" s="2">
        <v>2238</v>
      </c>
      <c r="F1465" s="2">
        <v>23.805399999999999</v>
      </c>
      <c r="G1465" s="5">
        <v>53276.485200000003</v>
      </c>
      <c r="H1465" s="8">
        <f t="shared" si="22"/>
        <v>3.7850952397614607E-3</v>
      </c>
      <c r="I1465" s="6"/>
      <c r="J1465" s="6"/>
      <c r="K1465" s="6"/>
    </row>
    <row r="1466" spans="2:11" ht="13.5" x14ac:dyDescent="0.35">
      <c r="B1466" s="3">
        <v>44144</v>
      </c>
      <c r="C1466" s="2">
        <v>23.85</v>
      </c>
      <c r="D1466" s="2">
        <v>17.211099999999998</v>
      </c>
      <c r="E1466" s="2">
        <v>7118</v>
      </c>
      <c r="F1466" s="2">
        <v>23.683199999999999</v>
      </c>
      <c r="G1466" s="5">
        <v>168577.01759999999</v>
      </c>
      <c r="H1466" s="8">
        <f t="shared" si="22"/>
        <v>0</v>
      </c>
      <c r="I1466" s="6"/>
      <c r="J1466" s="6"/>
      <c r="K1466" s="6"/>
    </row>
    <row r="1467" spans="2:11" ht="13.5" x14ac:dyDescent="0.35">
      <c r="B1467" s="3">
        <v>44145</v>
      </c>
      <c r="C1467" s="2">
        <v>23.78</v>
      </c>
      <c r="D1467" s="2">
        <v>17.160599999999999</v>
      </c>
      <c r="E1467" s="2">
        <v>2483</v>
      </c>
      <c r="F1467" s="2">
        <v>23.620999999999999</v>
      </c>
      <c r="G1467" s="5">
        <v>58650.942999999999</v>
      </c>
      <c r="H1467" s="8">
        <f t="shared" si="22"/>
        <v>-2.9341529594273203E-3</v>
      </c>
      <c r="I1467" s="6"/>
      <c r="J1467" s="6"/>
      <c r="K1467" s="6"/>
    </row>
    <row r="1468" spans="2:11" ht="13.5" x14ac:dyDescent="0.35">
      <c r="B1468" s="3">
        <v>44146</v>
      </c>
      <c r="C1468" s="2">
        <v>23.88</v>
      </c>
      <c r="D1468" s="2">
        <v>17.232800000000001</v>
      </c>
      <c r="E1468" s="2">
        <v>2083</v>
      </c>
      <c r="F1468" s="2">
        <v>23.8096</v>
      </c>
      <c r="G1468" s="5">
        <v>49595.396800000002</v>
      </c>
      <c r="H1468" s="8">
        <f t="shared" si="22"/>
        <v>4.2073120986447013E-3</v>
      </c>
      <c r="I1468" s="6"/>
      <c r="J1468" s="6"/>
      <c r="K1468" s="6"/>
    </row>
    <row r="1469" spans="2:11" ht="13.5" x14ac:dyDescent="0.35">
      <c r="B1469" s="3">
        <v>44147</v>
      </c>
      <c r="C1469" s="2">
        <v>23.97</v>
      </c>
      <c r="D1469" s="2">
        <v>17.297699999999999</v>
      </c>
      <c r="E1469" s="2">
        <v>3647</v>
      </c>
      <c r="F1469" s="2">
        <v>23.794499999999999</v>
      </c>
      <c r="G1469" s="5">
        <v>86778.541500000007</v>
      </c>
      <c r="H1469" s="8">
        <f t="shared" si="22"/>
        <v>3.7660739984214961E-3</v>
      </c>
      <c r="I1469" s="6"/>
      <c r="J1469" s="6"/>
      <c r="K1469" s="6"/>
    </row>
    <row r="1470" spans="2:11" ht="13.5" x14ac:dyDescent="0.35">
      <c r="B1470" s="3">
        <v>44148</v>
      </c>
      <c r="C1470" s="2">
        <v>23.93</v>
      </c>
      <c r="D1470" s="2">
        <v>17.268899999999999</v>
      </c>
      <c r="E1470" s="2">
        <v>1340</v>
      </c>
      <c r="F1470" s="2">
        <v>23.8584</v>
      </c>
      <c r="G1470" s="5">
        <v>31970.256000000001</v>
      </c>
      <c r="H1470" s="8">
        <f t="shared" si="22"/>
        <v>-1.6649612376212087E-3</v>
      </c>
      <c r="I1470" s="6"/>
      <c r="J1470" s="6"/>
      <c r="K1470" s="6"/>
    </row>
    <row r="1471" spans="2:11" ht="13.5" x14ac:dyDescent="0.35">
      <c r="B1471" s="3">
        <v>44151</v>
      </c>
      <c r="C1471" s="2">
        <v>24.51</v>
      </c>
      <c r="D1471" s="2">
        <v>17.6874</v>
      </c>
      <c r="E1471" s="2">
        <v>9336</v>
      </c>
      <c r="F1471" s="2">
        <v>24.185300000000002</v>
      </c>
      <c r="G1471" s="5">
        <v>225793.9608</v>
      </c>
      <c r="H1471" s="8">
        <f t="shared" si="22"/>
        <v>2.4234317182912732E-2</v>
      </c>
      <c r="I1471" s="6"/>
      <c r="J1471" s="6"/>
      <c r="K1471" s="6"/>
    </row>
    <row r="1472" spans="2:11" ht="13.5" x14ac:dyDescent="0.35">
      <c r="B1472" s="3">
        <v>44152</v>
      </c>
      <c r="C1472" s="2">
        <v>24.9</v>
      </c>
      <c r="D1472" s="2">
        <v>17.968900000000001</v>
      </c>
      <c r="E1472" s="2">
        <v>38729</v>
      </c>
      <c r="F1472" s="2">
        <v>25.043199999999999</v>
      </c>
      <c r="G1472" s="5">
        <v>969898.09279999998</v>
      </c>
      <c r="H1472" s="8">
        <f t="shared" si="22"/>
        <v>1.5915284326695908E-2</v>
      </c>
      <c r="I1472" s="6"/>
      <c r="J1472" s="6"/>
      <c r="K1472" s="6"/>
    </row>
    <row r="1473" spans="2:11" ht="13.5" x14ac:dyDescent="0.35">
      <c r="B1473" s="3">
        <v>44153</v>
      </c>
      <c r="C1473" s="2">
        <v>25.4</v>
      </c>
      <c r="D1473" s="2">
        <v>18.329699999999999</v>
      </c>
      <c r="E1473" s="2">
        <v>29743</v>
      </c>
      <c r="F1473" s="2">
        <v>25.162400000000002</v>
      </c>
      <c r="G1473" s="5">
        <v>748405.26320000004</v>
      </c>
      <c r="H1473" s="8">
        <f t="shared" si="22"/>
        <v>2.0079136730684545E-2</v>
      </c>
      <c r="I1473" s="6"/>
      <c r="J1473" s="6"/>
      <c r="K1473" s="6"/>
    </row>
    <row r="1474" spans="2:11" ht="13.5" x14ac:dyDescent="0.35">
      <c r="B1474" s="3">
        <v>44154</v>
      </c>
      <c r="C1474" s="2">
        <v>25.7</v>
      </c>
      <c r="D1474" s="2">
        <v>18.546199999999999</v>
      </c>
      <c r="E1474" s="2">
        <v>48910</v>
      </c>
      <c r="F1474" s="2">
        <v>25.695599999999999</v>
      </c>
      <c r="G1474" s="5">
        <v>1256771.7960000001</v>
      </c>
      <c r="H1474" s="8">
        <f t="shared" si="22"/>
        <v>1.1811431720104525E-2</v>
      </c>
      <c r="I1474" s="6"/>
      <c r="J1474" s="6"/>
      <c r="K1474" s="6"/>
    </row>
    <row r="1475" spans="2:11" ht="13.5" x14ac:dyDescent="0.35">
      <c r="B1475" s="3">
        <v>44155</v>
      </c>
      <c r="C1475" s="2">
        <v>25.6</v>
      </c>
      <c r="D1475" s="2">
        <v>18.474</v>
      </c>
      <c r="E1475" s="2">
        <v>15695</v>
      </c>
      <c r="F1475" s="2">
        <v>25.472899999999999</v>
      </c>
      <c r="G1475" s="5">
        <v>399797.1655</v>
      </c>
      <c r="H1475" s="8">
        <f t="shared" si="22"/>
        <v>-3.8929807723414346E-3</v>
      </c>
      <c r="I1475" s="6"/>
      <c r="J1475" s="6"/>
      <c r="K1475" s="6"/>
    </row>
    <row r="1476" spans="2:11" ht="13.5" x14ac:dyDescent="0.35">
      <c r="B1476" s="3">
        <v>44158</v>
      </c>
      <c r="C1476" s="2">
        <v>25.45</v>
      </c>
      <c r="D1476" s="2">
        <v>18.3658</v>
      </c>
      <c r="E1476" s="2">
        <v>2753</v>
      </c>
      <c r="F1476" s="2">
        <v>25.421199999999999</v>
      </c>
      <c r="G1476" s="5">
        <v>69984.563599999994</v>
      </c>
      <c r="H1476" s="8">
        <f t="shared" si="22"/>
        <v>-5.8568799393742595E-3</v>
      </c>
      <c r="I1476" s="6"/>
      <c r="J1476" s="6"/>
      <c r="K1476" s="6"/>
    </row>
    <row r="1477" spans="2:11" ht="13.5" x14ac:dyDescent="0.35">
      <c r="B1477" s="3">
        <v>44159</v>
      </c>
      <c r="C1477" s="2">
        <v>25.34</v>
      </c>
      <c r="D1477" s="2">
        <v>18.2864</v>
      </c>
      <c r="E1477" s="2">
        <v>12716</v>
      </c>
      <c r="F1477" s="2">
        <v>25.167899999999999</v>
      </c>
      <c r="G1477" s="5">
        <v>320035.01640000002</v>
      </c>
      <c r="H1477" s="8">
        <f t="shared" si="22"/>
        <v>-4.3232530028640024E-3</v>
      </c>
      <c r="I1477" s="6"/>
      <c r="J1477" s="6"/>
      <c r="K1477" s="6"/>
    </row>
    <row r="1478" spans="2:11" ht="13.5" x14ac:dyDescent="0.35">
      <c r="B1478" s="3">
        <v>44160</v>
      </c>
      <c r="C1478" s="2">
        <v>25.44</v>
      </c>
      <c r="D1478" s="2">
        <v>18.358499999999999</v>
      </c>
      <c r="E1478" s="2">
        <v>18372</v>
      </c>
      <c r="F1478" s="2">
        <v>25.267299999999999</v>
      </c>
      <c r="G1478" s="5">
        <v>464210.83559999999</v>
      </c>
      <c r="H1478" s="8">
        <f t="shared" si="22"/>
        <v>3.9428208942164089E-3</v>
      </c>
      <c r="I1478" s="6"/>
      <c r="J1478" s="6"/>
      <c r="K1478" s="6"/>
    </row>
    <row r="1479" spans="2:11" ht="13.5" x14ac:dyDescent="0.35">
      <c r="B1479" s="3">
        <v>44161</v>
      </c>
      <c r="C1479" s="2">
        <v>25.5</v>
      </c>
      <c r="D1479" s="2">
        <v>18.401800000000001</v>
      </c>
      <c r="E1479" s="2">
        <v>80552</v>
      </c>
      <c r="F1479" s="2">
        <v>25.8629</v>
      </c>
      <c r="G1479" s="5">
        <v>2083308.3208000001</v>
      </c>
      <c r="H1479" s="8">
        <f t="shared" ref="H1479:H1542" si="23">(D1479-D1478)/D1478</f>
        <v>2.3585804940491934E-3</v>
      </c>
      <c r="I1479" s="6"/>
      <c r="J1479" s="6"/>
      <c r="K1479" s="6"/>
    </row>
    <row r="1480" spans="2:11" ht="13.5" x14ac:dyDescent="0.35">
      <c r="B1480" s="3">
        <v>44162</v>
      </c>
      <c r="C1480" s="2">
        <v>25.37</v>
      </c>
      <c r="D1480" s="2">
        <v>18.308</v>
      </c>
      <c r="E1480" s="2">
        <v>6756</v>
      </c>
      <c r="F1480" s="2">
        <v>25.228100000000001</v>
      </c>
      <c r="G1480" s="5">
        <v>170441.0436</v>
      </c>
      <c r="H1480" s="8">
        <f t="shared" si="23"/>
        <v>-5.0973274353596741E-3</v>
      </c>
      <c r="I1480" s="6"/>
      <c r="J1480" s="6"/>
      <c r="K1480" s="6"/>
    </row>
    <row r="1481" spans="2:11" ht="13.5" x14ac:dyDescent="0.35">
      <c r="B1481" s="3">
        <v>44165</v>
      </c>
      <c r="C1481" s="2">
        <v>25.4</v>
      </c>
      <c r="D1481" s="2">
        <v>18.329699999999999</v>
      </c>
      <c r="E1481" s="2">
        <v>4272</v>
      </c>
      <c r="F1481" s="2">
        <v>25.304300000000001</v>
      </c>
      <c r="G1481" s="5">
        <v>108099.9696</v>
      </c>
      <c r="H1481" s="8">
        <f t="shared" si="23"/>
        <v>1.1852741970722724E-3</v>
      </c>
      <c r="I1481" s="6"/>
      <c r="J1481" s="6"/>
      <c r="K1481" s="6"/>
    </row>
    <row r="1482" spans="2:11" ht="13.5" x14ac:dyDescent="0.35">
      <c r="B1482" s="3">
        <v>44166</v>
      </c>
      <c r="C1482" s="2">
        <v>25.74</v>
      </c>
      <c r="D1482" s="2">
        <v>18.574999999999999</v>
      </c>
      <c r="E1482" s="2">
        <v>10109</v>
      </c>
      <c r="F1482" s="2">
        <v>25.724799999999998</v>
      </c>
      <c r="G1482" s="5">
        <v>260052.00320000001</v>
      </c>
      <c r="H1482" s="8">
        <f t="shared" si="23"/>
        <v>1.338265219834478E-2</v>
      </c>
      <c r="I1482" s="6"/>
      <c r="J1482" s="6"/>
      <c r="K1482" s="6"/>
    </row>
    <row r="1483" spans="2:11" ht="13.5" x14ac:dyDescent="0.35">
      <c r="B1483" s="3">
        <v>44167</v>
      </c>
      <c r="C1483" s="2">
        <v>25.73</v>
      </c>
      <c r="D1483" s="2">
        <v>18.567799999999998</v>
      </c>
      <c r="E1483" s="2">
        <v>8894</v>
      </c>
      <c r="F1483" s="2">
        <v>25.7195</v>
      </c>
      <c r="G1483" s="5">
        <v>228749.23300000001</v>
      </c>
      <c r="H1483" s="8">
        <f t="shared" si="23"/>
        <v>-3.8761776581431944E-4</v>
      </c>
      <c r="I1483" s="6"/>
      <c r="J1483" s="6"/>
      <c r="K1483" s="6"/>
    </row>
    <row r="1484" spans="2:11" ht="13.5" x14ac:dyDescent="0.35">
      <c r="B1484" s="3">
        <v>44168</v>
      </c>
      <c r="C1484" s="2">
        <v>25.7</v>
      </c>
      <c r="D1484" s="2">
        <v>18.546199999999999</v>
      </c>
      <c r="E1484" s="2">
        <v>9907</v>
      </c>
      <c r="F1484" s="2">
        <v>25.732600000000001</v>
      </c>
      <c r="G1484" s="5">
        <v>254932.8682</v>
      </c>
      <c r="H1484" s="8">
        <f t="shared" si="23"/>
        <v>-1.1633042148234793E-3</v>
      </c>
      <c r="I1484" s="6"/>
      <c r="J1484" s="6"/>
      <c r="K1484" s="6"/>
    </row>
    <row r="1485" spans="2:11" ht="13.5" x14ac:dyDescent="0.35">
      <c r="B1485" s="3">
        <v>44169</v>
      </c>
      <c r="C1485" s="2">
        <v>25.68</v>
      </c>
      <c r="D1485" s="2">
        <v>18.531700000000001</v>
      </c>
      <c r="E1485" s="2">
        <v>11665</v>
      </c>
      <c r="F1485" s="2">
        <v>25.651499999999999</v>
      </c>
      <c r="G1485" s="5">
        <v>299224.7475</v>
      </c>
      <c r="H1485" s="8">
        <f t="shared" si="23"/>
        <v>-7.8183131854494083E-4</v>
      </c>
      <c r="I1485" s="6"/>
      <c r="J1485" s="6"/>
      <c r="K1485" s="6"/>
    </row>
    <row r="1486" spans="2:11" ht="13.5" x14ac:dyDescent="0.35">
      <c r="B1486" s="3">
        <v>44172</v>
      </c>
      <c r="C1486" s="2">
        <v>25.69</v>
      </c>
      <c r="D1486" s="2">
        <v>18.538900000000002</v>
      </c>
      <c r="E1486" s="2">
        <v>6536</v>
      </c>
      <c r="F1486" s="2">
        <v>25.635300000000001</v>
      </c>
      <c r="G1486" s="5">
        <v>167552.32079999999</v>
      </c>
      <c r="H1486" s="8">
        <f t="shared" si="23"/>
        <v>3.8852344900904847E-4</v>
      </c>
      <c r="I1486" s="6"/>
      <c r="J1486" s="6"/>
      <c r="K1486" s="6"/>
    </row>
    <row r="1487" spans="2:11" ht="13.5" x14ac:dyDescent="0.35">
      <c r="B1487" s="3">
        <v>44173</v>
      </c>
      <c r="C1487" s="2">
        <v>25.4</v>
      </c>
      <c r="D1487" s="2">
        <v>18.329699999999999</v>
      </c>
      <c r="E1487" s="2">
        <v>28054</v>
      </c>
      <c r="F1487" s="2">
        <v>25.409400000000002</v>
      </c>
      <c r="G1487" s="5">
        <v>712835.30759999994</v>
      </c>
      <c r="H1487" s="8">
        <f t="shared" si="23"/>
        <v>-1.1284380410919887E-2</v>
      </c>
      <c r="I1487" s="6"/>
      <c r="J1487" s="6"/>
      <c r="K1487" s="6"/>
    </row>
    <row r="1488" spans="2:11" ht="13.5" x14ac:dyDescent="0.35">
      <c r="B1488" s="3">
        <v>44174</v>
      </c>
      <c r="C1488" s="2">
        <v>25.25</v>
      </c>
      <c r="D1488" s="2">
        <v>18.221399999999999</v>
      </c>
      <c r="E1488" s="2">
        <v>5698</v>
      </c>
      <c r="F1488" s="2">
        <v>25.129799999999999</v>
      </c>
      <c r="G1488" s="5">
        <v>143189.6004</v>
      </c>
      <c r="H1488" s="8">
        <f t="shared" si="23"/>
        <v>-5.9084436733825348E-3</v>
      </c>
      <c r="I1488" s="6"/>
      <c r="J1488" s="6"/>
      <c r="K1488" s="6"/>
    </row>
    <row r="1489" spans="2:11" ht="13.5" x14ac:dyDescent="0.35">
      <c r="B1489" s="3">
        <v>44175</v>
      </c>
      <c r="C1489" s="2">
        <v>25.2</v>
      </c>
      <c r="D1489" s="2">
        <v>18.185300000000002</v>
      </c>
      <c r="E1489" s="2">
        <v>4612</v>
      </c>
      <c r="F1489" s="2">
        <v>25.1996</v>
      </c>
      <c r="G1489" s="5">
        <v>116220.5552</v>
      </c>
      <c r="H1489" s="8">
        <f t="shared" si="23"/>
        <v>-1.9811869559966623E-3</v>
      </c>
      <c r="I1489" s="6"/>
      <c r="J1489" s="6"/>
      <c r="K1489" s="6"/>
    </row>
    <row r="1490" spans="2:11" ht="13.5" x14ac:dyDescent="0.35">
      <c r="B1490" s="3">
        <v>44176</v>
      </c>
      <c r="C1490" s="2">
        <v>25.1</v>
      </c>
      <c r="D1490" s="2">
        <v>18.113199999999999</v>
      </c>
      <c r="E1490" s="2">
        <v>5113</v>
      </c>
      <c r="F1490" s="2">
        <v>25.129799999999999</v>
      </c>
      <c r="G1490" s="5">
        <v>128488.66740000001</v>
      </c>
      <c r="H1490" s="8">
        <f t="shared" si="23"/>
        <v>-3.9647407521461011E-3</v>
      </c>
      <c r="I1490" s="6"/>
      <c r="J1490" s="6"/>
      <c r="K1490" s="6"/>
    </row>
    <row r="1491" spans="2:11" ht="13.5" x14ac:dyDescent="0.35">
      <c r="B1491" s="3">
        <v>44179</v>
      </c>
      <c r="C1491" s="2">
        <v>25.29</v>
      </c>
      <c r="D1491" s="2">
        <v>18.250299999999999</v>
      </c>
      <c r="E1491" s="2">
        <v>3136</v>
      </c>
      <c r="F1491" s="2">
        <v>25.1401</v>
      </c>
      <c r="G1491" s="5">
        <v>78839.353600000002</v>
      </c>
      <c r="H1491" s="8">
        <f t="shared" si="23"/>
        <v>7.569065653777368E-3</v>
      </c>
      <c r="I1491" s="6"/>
      <c r="J1491" s="6"/>
      <c r="K1491" s="6"/>
    </row>
    <row r="1492" spans="2:11" ht="13.5" x14ac:dyDescent="0.35">
      <c r="B1492" s="3">
        <v>44180</v>
      </c>
      <c r="C1492" s="2">
        <v>25.34</v>
      </c>
      <c r="D1492" s="2">
        <v>18.2864</v>
      </c>
      <c r="E1492" s="2">
        <v>4684</v>
      </c>
      <c r="F1492" s="2">
        <v>25.1798</v>
      </c>
      <c r="G1492" s="5">
        <v>117942.1832</v>
      </c>
      <c r="H1492" s="8">
        <f t="shared" si="23"/>
        <v>1.9780496758958007E-3</v>
      </c>
      <c r="I1492" s="6"/>
      <c r="J1492" s="6"/>
      <c r="K1492" s="6"/>
    </row>
    <row r="1493" spans="2:11" ht="13.5" x14ac:dyDescent="0.35">
      <c r="B1493" s="3">
        <v>44181</v>
      </c>
      <c r="C1493" s="2">
        <v>25.29</v>
      </c>
      <c r="D1493" s="2">
        <v>18.250299999999999</v>
      </c>
      <c r="E1493" s="2">
        <v>497</v>
      </c>
      <c r="F1493" s="2">
        <v>25.172499999999999</v>
      </c>
      <c r="G1493" s="5">
        <v>12510.7325</v>
      </c>
      <c r="H1493" s="8">
        <f t="shared" si="23"/>
        <v>-1.9741447195730779E-3</v>
      </c>
      <c r="I1493" s="6"/>
      <c r="J1493" s="6"/>
      <c r="K1493" s="6"/>
    </row>
    <row r="1494" spans="2:11" ht="13.5" x14ac:dyDescent="0.35">
      <c r="B1494" s="3">
        <v>44182</v>
      </c>
      <c r="C1494" s="2">
        <v>25.2</v>
      </c>
      <c r="D1494" s="2">
        <v>18.185300000000002</v>
      </c>
      <c r="E1494" s="2">
        <v>4794</v>
      </c>
      <c r="F1494" s="2">
        <v>25.084599999999998</v>
      </c>
      <c r="G1494" s="5">
        <v>120255.5724</v>
      </c>
      <c r="H1494" s="8">
        <f t="shared" si="23"/>
        <v>-3.5615852890088233E-3</v>
      </c>
      <c r="I1494" s="6"/>
      <c r="J1494" s="6"/>
      <c r="K1494" s="6"/>
    </row>
    <row r="1495" spans="2:11" ht="13.5" x14ac:dyDescent="0.35">
      <c r="B1495" s="3">
        <v>44183</v>
      </c>
      <c r="C1495" s="2">
        <v>25.25</v>
      </c>
      <c r="D1495" s="2">
        <v>18.221399999999999</v>
      </c>
      <c r="E1495" s="2">
        <v>3363</v>
      </c>
      <c r="F1495" s="2">
        <v>25.190999999999999</v>
      </c>
      <c r="G1495" s="5">
        <v>84717.332999999999</v>
      </c>
      <c r="H1495" s="8">
        <f t="shared" si="23"/>
        <v>1.985119849548678E-3</v>
      </c>
      <c r="I1495" s="6"/>
      <c r="J1495" s="6"/>
      <c r="K1495" s="6"/>
    </row>
    <row r="1496" spans="2:11" ht="13.5" x14ac:dyDescent="0.35">
      <c r="B1496" s="3">
        <v>44186</v>
      </c>
      <c r="C1496" s="2">
        <v>25.5</v>
      </c>
      <c r="D1496" s="2">
        <v>18.401800000000001</v>
      </c>
      <c r="E1496" s="2">
        <v>11699</v>
      </c>
      <c r="F1496" s="2">
        <v>25.474699999999999</v>
      </c>
      <c r="G1496" s="5">
        <v>298028.51530000003</v>
      </c>
      <c r="H1496" s="8">
        <f t="shared" si="23"/>
        <v>9.9004467274744178E-3</v>
      </c>
      <c r="I1496" s="6"/>
      <c r="J1496" s="6"/>
      <c r="K1496" s="6"/>
    </row>
    <row r="1497" spans="2:11" ht="13.5" x14ac:dyDescent="0.35">
      <c r="B1497" s="3">
        <v>44187</v>
      </c>
      <c r="C1497" s="2">
        <v>25.5</v>
      </c>
      <c r="D1497" s="2">
        <v>18.401800000000001</v>
      </c>
      <c r="E1497" s="2">
        <v>2300</v>
      </c>
      <c r="F1497" s="2">
        <v>25.456299999999999</v>
      </c>
      <c r="G1497" s="5">
        <v>58549.49</v>
      </c>
      <c r="H1497" s="8">
        <f t="shared" si="23"/>
        <v>0</v>
      </c>
      <c r="I1497" s="6"/>
      <c r="J1497" s="6"/>
      <c r="K1497" s="6"/>
    </row>
    <row r="1498" spans="2:11" ht="13.5" x14ac:dyDescent="0.35">
      <c r="B1498" s="3">
        <v>44188</v>
      </c>
      <c r="C1498" s="2">
        <v>25.48</v>
      </c>
      <c r="D1498" s="2">
        <v>18.3874</v>
      </c>
      <c r="E1498" s="2">
        <v>2149</v>
      </c>
      <c r="F1498" s="2">
        <v>25.406500000000001</v>
      </c>
      <c r="G1498" s="5">
        <v>54598.568500000001</v>
      </c>
      <c r="H1498" s="8">
        <f t="shared" si="23"/>
        <v>-7.8253214359475518E-4</v>
      </c>
      <c r="I1498" s="6"/>
      <c r="J1498" s="6"/>
      <c r="K1498" s="6"/>
    </row>
    <row r="1499" spans="2:11" ht="13.5" x14ac:dyDescent="0.35">
      <c r="B1499" s="3">
        <v>44189</v>
      </c>
      <c r="C1499" s="2">
        <v>25.8</v>
      </c>
      <c r="D1499" s="2">
        <v>18.618300000000001</v>
      </c>
      <c r="E1499" s="2">
        <v>27804</v>
      </c>
      <c r="F1499" s="2">
        <v>25.638500000000001</v>
      </c>
      <c r="G1499" s="5">
        <v>712852.85400000005</v>
      </c>
      <c r="H1499" s="8">
        <f t="shared" si="23"/>
        <v>1.2557512209447877E-2</v>
      </c>
      <c r="I1499" s="6"/>
      <c r="J1499" s="6"/>
      <c r="K1499" s="6"/>
    </row>
    <row r="1500" spans="2:11" ht="13.5" x14ac:dyDescent="0.35">
      <c r="B1500" s="3">
        <v>44190</v>
      </c>
      <c r="C1500" s="2">
        <v>25.85</v>
      </c>
      <c r="D1500" s="2">
        <v>18.654399999999999</v>
      </c>
      <c r="E1500" s="2">
        <v>7855</v>
      </c>
      <c r="F1500" s="2">
        <v>25.819600000000001</v>
      </c>
      <c r="G1500" s="5">
        <v>202812.95800000001</v>
      </c>
      <c r="H1500" s="8">
        <f t="shared" si="23"/>
        <v>1.9389525359456866E-3</v>
      </c>
      <c r="I1500" s="6"/>
      <c r="J1500" s="6"/>
      <c r="K1500" s="6"/>
    </row>
    <row r="1501" spans="2:11" ht="13.5" x14ac:dyDescent="0.35">
      <c r="B1501" s="3">
        <v>44193</v>
      </c>
      <c r="C1501" s="2">
        <v>25.8</v>
      </c>
      <c r="D1501" s="2">
        <v>18.618300000000001</v>
      </c>
      <c r="E1501" s="2">
        <v>8909</v>
      </c>
      <c r="F1501" s="2">
        <v>25.771899999999999</v>
      </c>
      <c r="G1501" s="5">
        <v>229601.85709999999</v>
      </c>
      <c r="H1501" s="8">
        <f t="shared" si="23"/>
        <v>-1.935200274465948E-3</v>
      </c>
      <c r="I1501" s="6"/>
      <c r="J1501" s="6"/>
      <c r="K1501" s="6"/>
    </row>
    <row r="1502" spans="2:11" ht="13.5" x14ac:dyDescent="0.35">
      <c r="B1502" s="3">
        <v>44194</v>
      </c>
      <c r="C1502" s="2">
        <v>25.79</v>
      </c>
      <c r="D1502" s="2">
        <v>18.6111</v>
      </c>
      <c r="E1502" s="2">
        <v>4268</v>
      </c>
      <c r="F1502" s="2">
        <v>25.666699999999999</v>
      </c>
      <c r="G1502" s="5">
        <v>109545.47560000001</v>
      </c>
      <c r="H1502" s="8">
        <f t="shared" si="23"/>
        <v>-3.8671629525794424E-4</v>
      </c>
      <c r="I1502" s="6"/>
      <c r="J1502" s="6"/>
      <c r="K1502" s="6"/>
    </row>
    <row r="1503" spans="2:11" ht="13.5" x14ac:dyDescent="0.35">
      <c r="B1503" s="3">
        <v>44195</v>
      </c>
      <c r="C1503" s="2">
        <v>25.95</v>
      </c>
      <c r="D1503" s="2">
        <v>18.726600000000001</v>
      </c>
      <c r="E1503" s="2">
        <v>16297</v>
      </c>
      <c r="F1503" s="2">
        <v>25.8187</v>
      </c>
      <c r="G1503" s="5">
        <v>420767.35389999999</v>
      </c>
      <c r="H1503" s="8">
        <f t="shared" si="23"/>
        <v>6.2059738543127933E-3</v>
      </c>
      <c r="I1503" s="6"/>
      <c r="J1503" s="6"/>
      <c r="K1503" s="6"/>
    </row>
    <row r="1504" spans="2:11" ht="13.5" x14ac:dyDescent="0.35">
      <c r="B1504" s="3">
        <v>44196</v>
      </c>
      <c r="C1504" s="2">
        <v>25.6</v>
      </c>
      <c r="D1504" s="2">
        <v>18.474</v>
      </c>
      <c r="E1504" s="2">
        <v>33435</v>
      </c>
      <c r="F1504" s="2">
        <v>25.6904</v>
      </c>
      <c r="G1504" s="5">
        <v>858958.52399999998</v>
      </c>
      <c r="H1504" s="8">
        <f t="shared" si="23"/>
        <v>-1.3488834064913066E-2</v>
      </c>
      <c r="I1504" s="6"/>
      <c r="J1504" s="6"/>
      <c r="K1504" s="6"/>
    </row>
    <row r="1505" spans="2:11" ht="13.5" x14ac:dyDescent="0.35">
      <c r="B1505" s="3">
        <v>44200</v>
      </c>
      <c r="C1505" s="2">
        <v>25.46</v>
      </c>
      <c r="D1505" s="2">
        <v>18.373000000000001</v>
      </c>
      <c r="E1505" s="2">
        <v>15766</v>
      </c>
      <c r="F1505" s="2">
        <v>25.5594</v>
      </c>
      <c r="G1505" s="5">
        <v>402969.50040000002</v>
      </c>
      <c r="H1505" s="8">
        <f t="shared" si="23"/>
        <v>-5.4671430118003184E-3</v>
      </c>
      <c r="I1505" s="6"/>
      <c r="J1505" s="6"/>
      <c r="K1505" s="6"/>
    </row>
    <row r="1506" spans="2:11" ht="13.5" x14ac:dyDescent="0.35">
      <c r="B1506" s="3">
        <v>44201</v>
      </c>
      <c r="C1506" s="2">
        <v>25.4</v>
      </c>
      <c r="D1506" s="2">
        <v>18.329699999999999</v>
      </c>
      <c r="E1506" s="2">
        <v>7824</v>
      </c>
      <c r="F1506" s="2">
        <v>25.380500000000001</v>
      </c>
      <c r="G1506" s="5">
        <v>198577.03200000001</v>
      </c>
      <c r="H1506" s="8">
        <f t="shared" si="23"/>
        <v>-2.3567190986775221E-3</v>
      </c>
      <c r="I1506" s="6"/>
      <c r="J1506" s="6"/>
      <c r="K1506" s="6"/>
    </row>
    <row r="1507" spans="2:11" ht="13.5" x14ac:dyDescent="0.35">
      <c r="B1507" s="3">
        <v>44202</v>
      </c>
      <c r="C1507" s="2">
        <v>25.1</v>
      </c>
      <c r="D1507" s="2">
        <v>18.113199999999999</v>
      </c>
      <c r="E1507" s="2">
        <v>5758</v>
      </c>
      <c r="F1507" s="2">
        <v>25.159300000000002</v>
      </c>
      <c r="G1507" s="5">
        <v>144867.2494</v>
      </c>
      <c r="H1507" s="8">
        <f t="shared" si="23"/>
        <v>-1.1811431720104525E-2</v>
      </c>
      <c r="I1507" s="6"/>
      <c r="J1507" s="6"/>
      <c r="K1507" s="6"/>
    </row>
    <row r="1508" spans="2:11" ht="13.5" x14ac:dyDescent="0.35">
      <c r="B1508" s="3">
        <v>44203</v>
      </c>
      <c r="C1508" s="2">
        <v>25.02</v>
      </c>
      <c r="D1508" s="2">
        <v>18.055399999999999</v>
      </c>
      <c r="E1508" s="2">
        <v>4425</v>
      </c>
      <c r="F1508" s="2">
        <v>25.0334</v>
      </c>
      <c r="G1508" s="5">
        <v>110772.795</v>
      </c>
      <c r="H1508" s="8">
        <f t="shared" si="23"/>
        <v>-3.1910429962679317E-3</v>
      </c>
      <c r="I1508" s="6"/>
      <c r="J1508" s="6"/>
      <c r="K1508" s="6"/>
    </row>
    <row r="1509" spans="2:11" ht="13.5" x14ac:dyDescent="0.35">
      <c r="B1509" s="3">
        <v>44204</v>
      </c>
      <c r="C1509" s="2">
        <v>25.2</v>
      </c>
      <c r="D1509" s="2">
        <v>18.185300000000002</v>
      </c>
      <c r="E1509" s="2">
        <v>7823</v>
      </c>
      <c r="F1509" s="2">
        <v>25.164999999999999</v>
      </c>
      <c r="G1509" s="5">
        <v>196865.79500000001</v>
      </c>
      <c r="H1509" s="8">
        <f t="shared" si="23"/>
        <v>7.19452352204896E-3</v>
      </c>
      <c r="I1509" s="6"/>
      <c r="J1509" s="6"/>
      <c r="K1509" s="6"/>
    </row>
    <row r="1510" spans="2:11" ht="13.5" x14ac:dyDescent="0.35">
      <c r="B1510" s="3">
        <v>44207</v>
      </c>
      <c r="C1510" s="2">
        <v>25.1</v>
      </c>
      <c r="D1510" s="2">
        <v>18.113199999999999</v>
      </c>
      <c r="E1510" s="2">
        <v>11021</v>
      </c>
      <c r="F1510" s="2">
        <v>25.174600000000002</v>
      </c>
      <c r="G1510" s="5">
        <v>277449.26659999997</v>
      </c>
      <c r="H1510" s="8">
        <f t="shared" si="23"/>
        <v>-3.9647407521461011E-3</v>
      </c>
      <c r="I1510" s="6"/>
      <c r="J1510" s="6"/>
      <c r="K1510" s="6"/>
    </row>
    <row r="1511" spans="2:11" ht="13.5" x14ac:dyDescent="0.35">
      <c r="B1511" s="3">
        <v>44208</v>
      </c>
      <c r="C1511" s="2">
        <v>25.35</v>
      </c>
      <c r="D1511" s="2">
        <v>18.293600000000001</v>
      </c>
      <c r="E1511" s="2">
        <v>3284</v>
      </c>
      <c r="F1511" s="2">
        <v>25.3735</v>
      </c>
      <c r="G1511" s="5">
        <v>83326.573999999993</v>
      </c>
      <c r="H1511" s="8">
        <f t="shared" si="23"/>
        <v>9.9595874831615808E-3</v>
      </c>
      <c r="I1511" s="6"/>
      <c r="J1511" s="6"/>
      <c r="K1511" s="6"/>
    </row>
    <row r="1512" spans="2:11" ht="13.5" x14ac:dyDescent="0.35">
      <c r="B1512" s="3">
        <v>44209</v>
      </c>
      <c r="C1512" s="2">
        <v>25.29</v>
      </c>
      <c r="D1512" s="2">
        <v>18.250299999999999</v>
      </c>
      <c r="E1512" s="2">
        <v>10513</v>
      </c>
      <c r="F1512" s="2">
        <v>25.280899999999999</v>
      </c>
      <c r="G1512" s="5">
        <v>265778.1017</v>
      </c>
      <c r="H1512" s="8">
        <f t="shared" si="23"/>
        <v>-2.3669480036735313E-3</v>
      </c>
      <c r="I1512" s="6"/>
      <c r="J1512" s="6"/>
      <c r="K1512" s="6"/>
    </row>
    <row r="1513" spans="2:11" ht="13.5" x14ac:dyDescent="0.35">
      <c r="B1513" s="3">
        <v>44211</v>
      </c>
      <c r="C1513" s="2">
        <v>25.34</v>
      </c>
      <c r="D1513" s="2">
        <v>18.2864</v>
      </c>
      <c r="E1513" s="2">
        <v>6353</v>
      </c>
      <c r="F1513" s="2">
        <v>25.3323</v>
      </c>
      <c r="G1513" s="5">
        <v>160936.10190000001</v>
      </c>
      <c r="H1513" s="8">
        <f t="shared" si="23"/>
        <v>1.9780496758958007E-3</v>
      </c>
      <c r="I1513" s="6"/>
      <c r="J1513" s="6"/>
      <c r="K1513" s="6"/>
    </row>
    <row r="1514" spans="2:11" ht="13.5" x14ac:dyDescent="0.35">
      <c r="B1514" s="3">
        <v>44214</v>
      </c>
      <c r="C1514" s="2">
        <v>25.24</v>
      </c>
      <c r="D1514" s="2">
        <v>18.214200000000002</v>
      </c>
      <c r="E1514" s="2">
        <v>6015</v>
      </c>
      <c r="F1514" s="2">
        <v>25.190100000000001</v>
      </c>
      <c r="G1514" s="5">
        <v>151518.4515</v>
      </c>
      <c r="H1514" s="8">
        <f t="shared" si="23"/>
        <v>-3.9482894391459616E-3</v>
      </c>
      <c r="I1514" s="6"/>
      <c r="J1514" s="6"/>
      <c r="K1514" s="6"/>
    </row>
    <row r="1515" spans="2:11" ht="13.5" x14ac:dyDescent="0.35">
      <c r="B1515" s="3">
        <v>44215</v>
      </c>
      <c r="C1515" s="2">
        <v>25.29</v>
      </c>
      <c r="D1515" s="2">
        <v>18.250299999999999</v>
      </c>
      <c r="E1515" s="2">
        <v>551</v>
      </c>
      <c r="F1515" s="2">
        <v>25.2575</v>
      </c>
      <c r="G1515" s="5">
        <v>13916.8825</v>
      </c>
      <c r="H1515" s="8">
        <f t="shared" si="23"/>
        <v>1.9819701112317629E-3</v>
      </c>
      <c r="I1515" s="6"/>
      <c r="J1515" s="6"/>
      <c r="K1515" s="6"/>
    </row>
    <row r="1516" spans="2:11" ht="13.5" x14ac:dyDescent="0.35">
      <c r="B1516" s="3">
        <v>44216</v>
      </c>
      <c r="C1516" s="2">
        <v>25.6</v>
      </c>
      <c r="D1516" s="2">
        <v>18.474</v>
      </c>
      <c r="E1516" s="2">
        <v>25972</v>
      </c>
      <c r="F1516" s="2">
        <v>25.523700000000002</v>
      </c>
      <c r="G1516" s="5">
        <v>662901.53639999998</v>
      </c>
      <c r="H1516" s="8">
        <f t="shared" si="23"/>
        <v>1.2257332756173921E-2</v>
      </c>
      <c r="I1516" s="6"/>
      <c r="J1516" s="6"/>
      <c r="K1516" s="6"/>
    </row>
    <row r="1517" spans="2:11" ht="13.5" x14ac:dyDescent="0.35">
      <c r="B1517" s="3">
        <v>44217</v>
      </c>
      <c r="C1517" s="2">
        <v>26.4</v>
      </c>
      <c r="D1517" s="2">
        <v>19.051300000000001</v>
      </c>
      <c r="E1517" s="2">
        <v>65677</v>
      </c>
      <c r="F1517" s="2">
        <v>26.720099999999999</v>
      </c>
      <c r="G1517" s="5">
        <v>1754896.0077</v>
      </c>
      <c r="H1517" s="8">
        <f t="shared" si="23"/>
        <v>3.1249323373389683E-2</v>
      </c>
      <c r="I1517" s="6"/>
      <c r="J1517" s="6"/>
      <c r="K1517" s="6"/>
    </row>
    <row r="1518" spans="2:11" ht="13.5" x14ac:dyDescent="0.35">
      <c r="B1518" s="3">
        <v>44218</v>
      </c>
      <c r="C1518" s="2">
        <v>26.67</v>
      </c>
      <c r="D1518" s="2">
        <v>19.246200000000002</v>
      </c>
      <c r="E1518" s="2">
        <v>11065</v>
      </c>
      <c r="F1518" s="2">
        <v>26.4238</v>
      </c>
      <c r="G1518" s="5">
        <v>292379.34700000001</v>
      </c>
      <c r="H1518" s="8">
        <f t="shared" si="23"/>
        <v>1.0230272999742827E-2</v>
      </c>
      <c r="I1518" s="6"/>
      <c r="J1518" s="6"/>
      <c r="K1518" s="6"/>
    </row>
    <row r="1519" spans="2:11" ht="13.5" x14ac:dyDescent="0.35">
      <c r="B1519" s="3">
        <v>44221</v>
      </c>
      <c r="C1519" s="2">
        <v>26.58</v>
      </c>
      <c r="D1519" s="2">
        <v>19.1812</v>
      </c>
      <c r="E1519" s="2">
        <v>2639</v>
      </c>
      <c r="F1519" s="2">
        <v>26.5562</v>
      </c>
      <c r="G1519" s="5">
        <v>70081.811799999996</v>
      </c>
      <c r="H1519" s="8">
        <f t="shared" si="23"/>
        <v>-3.3772900624539533E-3</v>
      </c>
      <c r="I1519" s="6"/>
      <c r="J1519" s="6"/>
      <c r="K1519" s="6"/>
    </row>
    <row r="1520" spans="2:11" ht="13.5" x14ac:dyDescent="0.35">
      <c r="B1520" s="3">
        <v>44222</v>
      </c>
      <c r="C1520" s="2">
        <v>25.9</v>
      </c>
      <c r="D1520" s="2">
        <v>18.6905</v>
      </c>
      <c r="E1520" s="2">
        <v>36712</v>
      </c>
      <c r="F1520" s="2">
        <v>26.1234</v>
      </c>
      <c r="G1520" s="5">
        <v>959042.26080000005</v>
      </c>
      <c r="H1520" s="8">
        <f t="shared" si="23"/>
        <v>-2.5582341042270574E-2</v>
      </c>
      <c r="I1520" s="6"/>
      <c r="J1520" s="6"/>
      <c r="K1520" s="6"/>
    </row>
    <row r="1521" spans="2:11" ht="13.5" x14ac:dyDescent="0.35">
      <c r="B1521" s="3">
        <v>44223</v>
      </c>
      <c r="C1521" s="2">
        <v>26.08</v>
      </c>
      <c r="D1521" s="2">
        <v>18.820399999999999</v>
      </c>
      <c r="E1521" s="2">
        <v>19981</v>
      </c>
      <c r="F1521" s="2">
        <v>25.761199999999999</v>
      </c>
      <c r="G1521" s="5">
        <v>514734.53720000002</v>
      </c>
      <c r="H1521" s="8">
        <f t="shared" si="23"/>
        <v>6.9500548406944297E-3</v>
      </c>
      <c r="I1521" s="6"/>
      <c r="J1521" s="6"/>
      <c r="K1521" s="6"/>
    </row>
    <row r="1522" spans="2:11" ht="13.5" x14ac:dyDescent="0.35">
      <c r="B1522" s="3">
        <v>44224</v>
      </c>
      <c r="C1522" s="2">
        <v>25.7</v>
      </c>
      <c r="D1522" s="2">
        <v>18.546199999999999</v>
      </c>
      <c r="E1522" s="2">
        <v>11189</v>
      </c>
      <c r="F1522" s="2">
        <v>25.9589</v>
      </c>
      <c r="G1522" s="5">
        <v>290454.13209999999</v>
      </c>
      <c r="H1522" s="8">
        <f t="shared" si="23"/>
        <v>-1.4569297145650488E-2</v>
      </c>
      <c r="I1522" s="6"/>
      <c r="J1522" s="6"/>
      <c r="K1522" s="6"/>
    </row>
    <row r="1523" spans="2:11" ht="13.5" x14ac:dyDescent="0.35">
      <c r="B1523" s="3">
        <v>44225</v>
      </c>
      <c r="C1523" s="2">
        <v>26</v>
      </c>
      <c r="D1523" s="2">
        <v>18.762699999999999</v>
      </c>
      <c r="E1523" s="2">
        <v>6970</v>
      </c>
      <c r="F1523" s="2">
        <v>25.773499999999999</v>
      </c>
      <c r="G1523" s="5">
        <v>179641.29500000001</v>
      </c>
      <c r="H1523" s="8">
        <f t="shared" si="23"/>
        <v>1.1673550376896611E-2</v>
      </c>
      <c r="I1523" s="6"/>
      <c r="J1523" s="6"/>
      <c r="K1523" s="6"/>
    </row>
    <row r="1524" spans="2:11" ht="13.5" x14ac:dyDescent="0.35">
      <c r="B1524" s="3">
        <v>44228</v>
      </c>
      <c r="C1524" s="2">
        <v>25.5</v>
      </c>
      <c r="D1524" s="2">
        <v>18.401800000000001</v>
      </c>
      <c r="E1524" s="2">
        <v>15179</v>
      </c>
      <c r="F1524" s="2">
        <v>25.543500000000002</v>
      </c>
      <c r="G1524" s="5">
        <v>387724.78649999999</v>
      </c>
      <c r="H1524" s="8">
        <f t="shared" si="23"/>
        <v>-1.9234971512628637E-2</v>
      </c>
      <c r="I1524" s="6"/>
      <c r="J1524" s="6"/>
      <c r="K1524" s="6"/>
    </row>
    <row r="1525" spans="2:11" ht="13.5" x14ac:dyDescent="0.35">
      <c r="B1525" s="3">
        <v>44229</v>
      </c>
      <c r="C1525" s="2">
        <v>25.59</v>
      </c>
      <c r="D1525" s="2">
        <v>18.466799999999999</v>
      </c>
      <c r="E1525" s="2">
        <v>4797</v>
      </c>
      <c r="F1525" s="2">
        <v>25.5364</v>
      </c>
      <c r="G1525" s="5">
        <v>122498.11079999999</v>
      </c>
      <c r="H1525" s="8">
        <f t="shared" si="23"/>
        <v>3.532263148170164E-3</v>
      </c>
      <c r="I1525" s="6"/>
      <c r="J1525" s="6"/>
      <c r="K1525" s="6"/>
    </row>
    <row r="1526" spans="2:11" ht="13.5" x14ac:dyDescent="0.35">
      <c r="B1526" s="3">
        <v>44230</v>
      </c>
      <c r="C1526" s="2">
        <v>25.6</v>
      </c>
      <c r="D1526" s="2">
        <v>18.474</v>
      </c>
      <c r="E1526" s="2">
        <v>8380</v>
      </c>
      <c r="F1526" s="2">
        <v>25.560500000000001</v>
      </c>
      <c r="G1526" s="5">
        <v>214196.99</v>
      </c>
      <c r="H1526" s="8">
        <f t="shared" si="23"/>
        <v>3.8988888166877766E-4</v>
      </c>
      <c r="I1526" s="6"/>
      <c r="J1526" s="6"/>
      <c r="K1526" s="6"/>
    </row>
    <row r="1527" spans="2:11" ht="13.5" x14ac:dyDescent="0.35">
      <c r="B1527" s="3">
        <v>44231</v>
      </c>
      <c r="C1527" s="2">
        <v>25.84</v>
      </c>
      <c r="D1527" s="2">
        <v>18.647200000000002</v>
      </c>
      <c r="E1527" s="2">
        <v>43479</v>
      </c>
      <c r="F1527" s="2">
        <v>25.600999999999999</v>
      </c>
      <c r="G1527" s="5">
        <v>1113105.879</v>
      </c>
      <c r="H1527" s="8">
        <f t="shared" si="23"/>
        <v>9.3753383133052589E-3</v>
      </c>
      <c r="I1527" s="6"/>
      <c r="J1527" s="6"/>
      <c r="K1527" s="6"/>
    </row>
    <row r="1528" spans="2:11" ht="13.5" x14ac:dyDescent="0.35">
      <c r="B1528" s="3">
        <v>44232</v>
      </c>
      <c r="C1528" s="2">
        <v>26.29</v>
      </c>
      <c r="D1528" s="2">
        <v>18.971900000000002</v>
      </c>
      <c r="E1528" s="2">
        <v>9562</v>
      </c>
      <c r="F1528" s="2">
        <v>26.103100000000001</v>
      </c>
      <c r="G1528" s="5">
        <v>249597.84220000001</v>
      </c>
      <c r="H1528" s="8">
        <f t="shared" si="23"/>
        <v>1.7412801922004374E-2</v>
      </c>
      <c r="I1528" s="6"/>
      <c r="J1528" s="6"/>
      <c r="K1528" s="6"/>
    </row>
    <row r="1529" spans="2:11" ht="13.5" x14ac:dyDescent="0.35">
      <c r="B1529" s="3">
        <v>44235</v>
      </c>
      <c r="C1529" s="2">
        <v>26.39</v>
      </c>
      <c r="D1529" s="2">
        <v>19.0441</v>
      </c>
      <c r="E1529" s="2">
        <v>6637</v>
      </c>
      <c r="F1529" s="2">
        <v>26.2241</v>
      </c>
      <c r="G1529" s="5">
        <v>174049.3517</v>
      </c>
      <c r="H1529" s="8">
        <f t="shared" si="23"/>
        <v>3.8056283239948927E-3</v>
      </c>
      <c r="I1529" s="6"/>
      <c r="J1529" s="6"/>
      <c r="K1529" s="6"/>
    </row>
    <row r="1530" spans="2:11" ht="13.5" x14ac:dyDescent="0.35">
      <c r="B1530" s="3">
        <v>44236</v>
      </c>
      <c r="C1530" s="2">
        <v>26.6</v>
      </c>
      <c r="D1530" s="2">
        <v>19.195599999999999</v>
      </c>
      <c r="E1530" s="2">
        <v>8849</v>
      </c>
      <c r="F1530" s="2">
        <v>26.652899999999999</v>
      </c>
      <c r="G1530" s="5">
        <v>235851.51209999999</v>
      </c>
      <c r="H1530" s="8">
        <f t="shared" si="23"/>
        <v>7.9552197268444626E-3</v>
      </c>
      <c r="I1530" s="6"/>
      <c r="J1530" s="6"/>
      <c r="K1530" s="6"/>
    </row>
    <row r="1531" spans="2:11" ht="13.5" x14ac:dyDescent="0.35">
      <c r="B1531" s="3">
        <v>44237</v>
      </c>
      <c r="C1531" s="2">
        <v>27.2</v>
      </c>
      <c r="D1531" s="2">
        <v>19.628599999999999</v>
      </c>
      <c r="E1531" s="2">
        <v>20029</v>
      </c>
      <c r="F1531" s="2">
        <v>27.0413</v>
      </c>
      <c r="G1531" s="5">
        <v>541610.19770000002</v>
      </c>
      <c r="H1531" s="8">
        <f t="shared" si="23"/>
        <v>2.2557252703744601E-2</v>
      </c>
      <c r="I1531" s="6"/>
      <c r="J1531" s="6"/>
      <c r="K1531" s="6"/>
    </row>
    <row r="1532" spans="2:11" ht="13.5" x14ac:dyDescent="0.35">
      <c r="B1532" s="3">
        <v>44238</v>
      </c>
      <c r="C1532" s="2">
        <v>27</v>
      </c>
      <c r="D1532" s="2">
        <v>19.484300000000001</v>
      </c>
      <c r="E1532" s="2">
        <v>5555</v>
      </c>
      <c r="F1532" s="2">
        <v>27.081700000000001</v>
      </c>
      <c r="G1532" s="5">
        <v>150438.84349999999</v>
      </c>
      <c r="H1532" s="8">
        <f t="shared" si="23"/>
        <v>-7.3515176833802544E-3</v>
      </c>
      <c r="I1532" s="6"/>
      <c r="J1532" s="6"/>
      <c r="K1532" s="6"/>
    </row>
    <row r="1533" spans="2:11" ht="13.5" x14ac:dyDescent="0.35">
      <c r="B1533" s="3">
        <v>44239</v>
      </c>
      <c r="C1533" s="2">
        <v>26.99</v>
      </c>
      <c r="D1533" s="2">
        <v>19.4771</v>
      </c>
      <c r="E1533" s="2">
        <v>5751</v>
      </c>
      <c r="F1533" s="2">
        <v>26.940899999999999</v>
      </c>
      <c r="G1533" s="5">
        <v>154937.1159</v>
      </c>
      <c r="H1533" s="8">
        <f t="shared" si="23"/>
        <v>-3.6952828687717717E-4</v>
      </c>
      <c r="I1533" s="6"/>
      <c r="J1533" s="6"/>
      <c r="K1533" s="6"/>
    </row>
    <row r="1534" spans="2:11" ht="13.5" x14ac:dyDescent="0.35">
      <c r="B1534" s="3">
        <v>44242</v>
      </c>
      <c r="C1534" s="2">
        <v>26.97</v>
      </c>
      <c r="D1534" s="2">
        <v>19.462599999999998</v>
      </c>
      <c r="E1534" s="2">
        <v>4379</v>
      </c>
      <c r="F1534" s="2">
        <v>26.877300000000002</v>
      </c>
      <c r="G1534" s="5">
        <v>117695.6967</v>
      </c>
      <c r="H1534" s="8">
        <f t="shared" si="23"/>
        <v>-7.4446401158292214E-4</v>
      </c>
      <c r="I1534" s="6"/>
      <c r="J1534" s="6"/>
      <c r="K1534" s="6"/>
    </row>
    <row r="1535" spans="2:11" ht="13.5" x14ac:dyDescent="0.35">
      <c r="B1535" s="3">
        <v>44243</v>
      </c>
      <c r="C1535" s="2">
        <v>27</v>
      </c>
      <c r="D1535" s="2">
        <v>19.484300000000001</v>
      </c>
      <c r="E1535" s="2">
        <v>13689</v>
      </c>
      <c r="F1535" s="2">
        <v>26.872399999999999</v>
      </c>
      <c r="G1535" s="5">
        <v>367856.28360000002</v>
      </c>
      <c r="H1535" s="8">
        <f t="shared" si="23"/>
        <v>1.1149589469034312E-3</v>
      </c>
      <c r="I1535" s="6"/>
      <c r="J1535" s="6"/>
      <c r="K1535" s="6"/>
    </row>
    <row r="1536" spans="2:11" ht="13.5" x14ac:dyDescent="0.35">
      <c r="B1536" s="3">
        <v>44244</v>
      </c>
      <c r="C1536" s="2">
        <v>27.2</v>
      </c>
      <c r="D1536" s="2">
        <v>19.628599999999999</v>
      </c>
      <c r="E1536" s="2">
        <v>5311</v>
      </c>
      <c r="F1536" s="2">
        <v>26.9511</v>
      </c>
      <c r="G1536" s="5">
        <v>143137.29209999999</v>
      </c>
      <c r="H1536" s="8">
        <f t="shared" si="23"/>
        <v>7.4059627494956273E-3</v>
      </c>
      <c r="I1536" s="6"/>
      <c r="J1536" s="6"/>
      <c r="K1536" s="6"/>
    </row>
    <row r="1537" spans="2:11" ht="13.5" x14ac:dyDescent="0.35">
      <c r="B1537" s="3">
        <v>44245</v>
      </c>
      <c r="C1537" s="2">
        <v>27.15</v>
      </c>
      <c r="D1537" s="2">
        <v>19.592500000000001</v>
      </c>
      <c r="E1537" s="2">
        <v>4288</v>
      </c>
      <c r="F1537" s="2">
        <v>27.094100000000001</v>
      </c>
      <c r="G1537" s="5">
        <v>116179.50079999999</v>
      </c>
      <c r="H1537" s="8">
        <f t="shared" si="23"/>
        <v>-1.8391530725572675E-3</v>
      </c>
      <c r="I1537" s="6"/>
      <c r="J1537" s="6"/>
      <c r="K1537" s="6"/>
    </row>
    <row r="1538" spans="2:11" ht="13.5" x14ac:dyDescent="0.35">
      <c r="B1538" s="3">
        <v>44246</v>
      </c>
      <c r="C1538" s="2">
        <v>27.15</v>
      </c>
      <c r="D1538" s="2">
        <v>19.592500000000001</v>
      </c>
      <c r="E1538" s="2">
        <v>7228</v>
      </c>
      <c r="F1538" s="2">
        <v>26.8811</v>
      </c>
      <c r="G1538" s="5">
        <v>194296.59080000001</v>
      </c>
      <c r="H1538" s="8">
        <f t="shared" si="23"/>
        <v>0</v>
      </c>
      <c r="I1538" s="6"/>
      <c r="J1538" s="6"/>
      <c r="K1538" s="6"/>
    </row>
    <row r="1539" spans="2:11" ht="13.5" x14ac:dyDescent="0.35">
      <c r="B1539" s="3">
        <v>44249</v>
      </c>
      <c r="C1539" s="2">
        <v>27.1</v>
      </c>
      <c r="D1539" s="2">
        <v>19.5565</v>
      </c>
      <c r="E1539" s="2">
        <v>1158</v>
      </c>
      <c r="F1539" s="2">
        <v>27.039899999999999</v>
      </c>
      <c r="G1539" s="5">
        <v>31312.2042</v>
      </c>
      <c r="H1539" s="8">
        <f t="shared" si="23"/>
        <v>-1.8374377950747154E-3</v>
      </c>
      <c r="I1539" s="6"/>
      <c r="J1539" s="6"/>
      <c r="K1539" s="6"/>
    </row>
    <row r="1540" spans="2:11" ht="13.5" x14ac:dyDescent="0.35">
      <c r="B1540" s="3">
        <v>44250</v>
      </c>
      <c r="C1540" s="2">
        <v>27.75</v>
      </c>
      <c r="D1540" s="2">
        <v>20.025500000000001</v>
      </c>
      <c r="E1540" s="2">
        <v>28790</v>
      </c>
      <c r="F1540" s="2">
        <v>27.5886</v>
      </c>
      <c r="G1540" s="5">
        <v>794275.79399999999</v>
      </c>
      <c r="H1540" s="8">
        <f t="shared" si="23"/>
        <v>2.3981796333699856E-2</v>
      </c>
      <c r="I1540" s="6"/>
      <c r="J1540" s="6"/>
      <c r="K1540" s="6"/>
    </row>
    <row r="1541" spans="2:11" ht="13.5" x14ac:dyDescent="0.35">
      <c r="B1541" s="3">
        <v>44251</v>
      </c>
      <c r="C1541" s="2">
        <v>28.15</v>
      </c>
      <c r="D1541" s="2">
        <v>20.3142</v>
      </c>
      <c r="E1541" s="2">
        <v>21515</v>
      </c>
      <c r="F1541" s="2">
        <v>28.032</v>
      </c>
      <c r="G1541" s="5">
        <v>603108.48</v>
      </c>
      <c r="H1541" s="8">
        <f t="shared" si="23"/>
        <v>1.4416618811015885E-2</v>
      </c>
      <c r="I1541" s="6"/>
      <c r="J1541" s="6"/>
      <c r="K1541" s="6"/>
    </row>
    <row r="1542" spans="2:11" ht="13.5" x14ac:dyDescent="0.35">
      <c r="B1542" s="3">
        <v>44252</v>
      </c>
      <c r="C1542" s="2">
        <v>27.9</v>
      </c>
      <c r="D1542" s="2">
        <v>20.133800000000001</v>
      </c>
      <c r="E1542" s="2">
        <v>5966</v>
      </c>
      <c r="F1542" s="2">
        <v>27.882899999999999</v>
      </c>
      <c r="G1542" s="5">
        <v>166349.38140000001</v>
      </c>
      <c r="H1542" s="8">
        <f t="shared" si="23"/>
        <v>-8.8804875407349926E-3</v>
      </c>
      <c r="I1542" s="6"/>
      <c r="J1542" s="6"/>
      <c r="K1542" s="6"/>
    </row>
    <row r="1543" spans="2:11" ht="13.5" x14ac:dyDescent="0.35">
      <c r="B1543" s="3">
        <v>44253</v>
      </c>
      <c r="C1543" s="2">
        <v>28</v>
      </c>
      <c r="D1543" s="2">
        <v>20.2059</v>
      </c>
      <c r="E1543" s="2">
        <v>12143</v>
      </c>
      <c r="F1543" s="2">
        <v>27.889299999999999</v>
      </c>
      <c r="G1543" s="5">
        <v>338659.76990000001</v>
      </c>
      <c r="H1543" s="8">
        <f t="shared" ref="H1543:H1606" si="24">(D1543-D1542)/D1542</f>
        <v>3.5810428235106607E-3</v>
      </c>
      <c r="I1543" s="6"/>
      <c r="J1543" s="6"/>
      <c r="K1543" s="6"/>
    </row>
    <row r="1544" spans="2:11" ht="13.5" x14ac:dyDescent="0.35">
      <c r="B1544" s="3">
        <v>44256</v>
      </c>
      <c r="C1544" s="2">
        <v>28.1</v>
      </c>
      <c r="D1544" s="2">
        <v>20.278099999999998</v>
      </c>
      <c r="E1544" s="2">
        <v>11208</v>
      </c>
      <c r="F1544" s="2">
        <v>28.054200000000002</v>
      </c>
      <c r="G1544" s="5">
        <v>314431.47360000003</v>
      </c>
      <c r="H1544" s="8">
        <f t="shared" si="24"/>
        <v>3.5732137642965028E-3</v>
      </c>
      <c r="I1544" s="6"/>
      <c r="J1544" s="6"/>
      <c r="K1544" s="6"/>
    </row>
    <row r="1545" spans="2:11" ht="13.5" x14ac:dyDescent="0.35">
      <c r="B1545" s="3">
        <v>44257</v>
      </c>
      <c r="C1545" s="2">
        <v>28.5</v>
      </c>
      <c r="D1545" s="2">
        <v>20.566800000000001</v>
      </c>
      <c r="E1545" s="2">
        <v>11138</v>
      </c>
      <c r="F1545" s="2">
        <v>28.375399999999999</v>
      </c>
      <c r="G1545" s="5">
        <v>316045.20520000003</v>
      </c>
      <c r="H1545" s="8">
        <f t="shared" si="24"/>
        <v>1.4237034041650953E-2</v>
      </c>
      <c r="I1545" s="6"/>
      <c r="J1545" s="6"/>
      <c r="K1545" s="6"/>
    </row>
    <row r="1546" spans="2:11" ht="13.5" x14ac:dyDescent="0.35">
      <c r="B1546" s="3">
        <v>44258</v>
      </c>
      <c r="C1546" s="2">
        <v>28.7</v>
      </c>
      <c r="D1546" s="2">
        <v>20.711099999999998</v>
      </c>
      <c r="E1546" s="2">
        <v>17281</v>
      </c>
      <c r="F1546" s="2">
        <v>28.611599999999999</v>
      </c>
      <c r="G1546" s="5">
        <v>494437.05959999998</v>
      </c>
      <c r="H1546" s="8">
        <f t="shared" si="24"/>
        <v>7.0161619697764188E-3</v>
      </c>
      <c r="I1546" s="6"/>
      <c r="J1546" s="6"/>
      <c r="K1546" s="6"/>
    </row>
    <row r="1547" spans="2:11" ht="13.5" x14ac:dyDescent="0.35">
      <c r="B1547" s="3">
        <v>44259</v>
      </c>
      <c r="C1547" s="2">
        <v>29.08</v>
      </c>
      <c r="D1547" s="2">
        <v>20.985299999999999</v>
      </c>
      <c r="E1547" s="2">
        <v>24470</v>
      </c>
      <c r="F1547" s="2">
        <v>29.033200000000001</v>
      </c>
      <c r="G1547" s="5">
        <v>710442.40399999998</v>
      </c>
      <c r="H1547" s="8">
        <f t="shared" si="24"/>
        <v>1.3239277488882796E-2</v>
      </c>
      <c r="I1547" s="6"/>
      <c r="J1547" s="6"/>
      <c r="K1547" s="6"/>
    </row>
    <row r="1548" spans="2:11" ht="13.5" x14ac:dyDescent="0.35">
      <c r="B1548" s="3">
        <v>44260</v>
      </c>
      <c r="C1548" s="2">
        <v>29.6</v>
      </c>
      <c r="D1548" s="2">
        <v>21.360600000000002</v>
      </c>
      <c r="E1548" s="2">
        <v>32942</v>
      </c>
      <c r="F1548" s="2">
        <v>29.717400000000001</v>
      </c>
      <c r="G1548" s="5">
        <v>978950.59080000001</v>
      </c>
      <c r="H1548" s="8">
        <f t="shared" si="24"/>
        <v>1.7883947334562902E-2</v>
      </c>
      <c r="I1548" s="6"/>
      <c r="J1548" s="6"/>
      <c r="K1548" s="6"/>
    </row>
    <row r="1549" spans="2:11" ht="13.5" x14ac:dyDescent="0.35">
      <c r="B1549" s="3">
        <v>44263</v>
      </c>
      <c r="C1549" s="2">
        <v>29.1</v>
      </c>
      <c r="D1549" s="2">
        <v>20.999700000000001</v>
      </c>
      <c r="E1549" s="2">
        <v>34606</v>
      </c>
      <c r="F1549" s="2">
        <v>29.3552</v>
      </c>
      <c r="G1549" s="5">
        <v>1015866.0512</v>
      </c>
      <c r="H1549" s="8">
        <f t="shared" si="24"/>
        <v>-1.6895592820426433E-2</v>
      </c>
      <c r="I1549" s="6"/>
      <c r="J1549" s="6"/>
      <c r="K1549" s="6"/>
    </row>
    <row r="1550" spans="2:11" ht="13.5" x14ac:dyDescent="0.35">
      <c r="B1550" s="3">
        <v>44264</v>
      </c>
      <c r="C1550" s="2">
        <v>28.8</v>
      </c>
      <c r="D1550" s="2">
        <v>20.783200000000001</v>
      </c>
      <c r="E1550" s="2">
        <v>13672</v>
      </c>
      <c r="F1550" s="2">
        <v>28.696899999999999</v>
      </c>
      <c r="G1550" s="5">
        <v>392344.01679999998</v>
      </c>
      <c r="H1550" s="8">
        <f t="shared" si="24"/>
        <v>-1.0309671090539384E-2</v>
      </c>
      <c r="I1550" s="6"/>
      <c r="J1550" s="6"/>
      <c r="K1550" s="6"/>
    </row>
    <row r="1551" spans="2:11" ht="13.5" x14ac:dyDescent="0.35">
      <c r="B1551" s="3">
        <v>44265</v>
      </c>
      <c r="C1551" s="2">
        <v>28.53</v>
      </c>
      <c r="D1551" s="2">
        <v>20.5884</v>
      </c>
      <c r="E1551" s="2">
        <v>3773</v>
      </c>
      <c r="F1551" s="2">
        <v>28.579599999999999</v>
      </c>
      <c r="G1551" s="5">
        <v>107830.8308</v>
      </c>
      <c r="H1551" s="8">
        <f t="shared" si="24"/>
        <v>-9.3729550791023884E-3</v>
      </c>
      <c r="I1551" s="6"/>
      <c r="J1551" s="6"/>
      <c r="K1551" s="6"/>
    </row>
    <row r="1552" spans="2:11" ht="13.5" x14ac:dyDescent="0.35">
      <c r="B1552" s="3">
        <v>44266</v>
      </c>
      <c r="C1552" s="2">
        <v>28.5</v>
      </c>
      <c r="D1552" s="2">
        <v>20.566800000000001</v>
      </c>
      <c r="E1552" s="2">
        <v>11009</v>
      </c>
      <c r="F1552" s="2">
        <v>28.367899999999999</v>
      </c>
      <c r="G1552" s="5">
        <v>312302.21110000001</v>
      </c>
      <c r="H1552" s="8">
        <f t="shared" si="24"/>
        <v>-1.0491344640671154E-3</v>
      </c>
      <c r="I1552" s="6"/>
      <c r="J1552" s="6"/>
      <c r="K1552" s="6"/>
    </row>
    <row r="1553" spans="2:11" ht="13.5" x14ac:dyDescent="0.35">
      <c r="B1553" s="3">
        <v>44267</v>
      </c>
      <c r="C1553" s="2">
        <v>28.99</v>
      </c>
      <c r="D1553" s="2">
        <v>20.920400000000001</v>
      </c>
      <c r="E1553" s="2">
        <v>5012</v>
      </c>
      <c r="F1553" s="2">
        <v>28.767499999999998</v>
      </c>
      <c r="G1553" s="5">
        <v>144182.71</v>
      </c>
      <c r="H1553" s="8">
        <f t="shared" si="24"/>
        <v>1.7192757259272232E-2</v>
      </c>
      <c r="I1553" s="6"/>
      <c r="J1553" s="6"/>
      <c r="K1553" s="6"/>
    </row>
    <row r="1554" spans="2:11" ht="13.5" x14ac:dyDescent="0.35">
      <c r="B1554" s="3">
        <v>44270</v>
      </c>
      <c r="C1554" s="2">
        <v>29.2</v>
      </c>
      <c r="D1554" s="2">
        <v>21.071899999999999</v>
      </c>
      <c r="E1554" s="2">
        <v>4971</v>
      </c>
      <c r="F1554" s="2">
        <v>29.143699999999999</v>
      </c>
      <c r="G1554" s="5">
        <v>144873.3327</v>
      </c>
      <c r="H1554" s="8">
        <f t="shared" si="24"/>
        <v>7.2417353396683924E-3</v>
      </c>
      <c r="I1554" s="6"/>
      <c r="J1554" s="6"/>
      <c r="K1554" s="6"/>
    </row>
    <row r="1555" spans="2:11" ht="13.5" x14ac:dyDescent="0.35">
      <c r="B1555" s="3">
        <v>44271</v>
      </c>
      <c r="C1555" s="2">
        <v>29.1</v>
      </c>
      <c r="D1555" s="2">
        <v>20.999700000000001</v>
      </c>
      <c r="E1555" s="2">
        <v>5595</v>
      </c>
      <c r="F1555" s="2">
        <v>28.985299999999999</v>
      </c>
      <c r="G1555" s="5">
        <v>162172.75349999999</v>
      </c>
      <c r="H1555" s="8">
        <f t="shared" si="24"/>
        <v>-3.4263640203303315E-3</v>
      </c>
      <c r="I1555" s="6"/>
      <c r="J1555" s="6"/>
      <c r="K1555" s="6"/>
    </row>
    <row r="1556" spans="2:11" ht="13.5" x14ac:dyDescent="0.35">
      <c r="B1556" s="3">
        <v>44272</v>
      </c>
      <c r="C1556" s="2">
        <v>28.9</v>
      </c>
      <c r="D1556" s="2">
        <v>20.855399999999999</v>
      </c>
      <c r="E1556" s="2">
        <v>3427</v>
      </c>
      <c r="F1556" s="2">
        <v>29.0122</v>
      </c>
      <c r="G1556" s="5">
        <v>99424.809399999998</v>
      </c>
      <c r="H1556" s="8">
        <f t="shared" si="24"/>
        <v>-6.8715267360962874E-3</v>
      </c>
      <c r="I1556" s="6"/>
      <c r="J1556" s="6"/>
      <c r="K1556" s="6"/>
    </row>
    <row r="1557" spans="2:11" ht="13.5" x14ac:dyDescent="0.35">
      <c r="B1557" s="3">
        <v>44273</v>
      </c>
      <c r="C1557" s="2">
        <v>28.8</v>
      </c>
      <c r="D1557" s="2">
        <v>20.783200000000001</v>
      </c>
      <c r="E1557" s="2">
        <v>7113</v>
      </c>
      <c r="F1557" s="2">
        <v>28.802399999999999</v>
      </c>
      <c r="G1557" s="5">
        <v>204871.4712</v>
      </c>
      <c r="H1557" s="8">
        <f t="shared" si="24"/>
        <v>-3.4619331204387696E-3</v>
      </c>
      <c r="I1557" s="6"/>
      <c r="J1557" s="6"/>
      <c r="K1557" s="6"/>
    </row>
    <row r="1558" spans="2:11" ht="13.5" x14ac:dyDescent="0.35">
      <c r="B1558" s="3">
        <v>44274</v>
      </c>
      <c r="C1558" s="2">
        <v>28.8</v>
      </c>
      <c r="D1558" s="2">
        <v>20.783200000000001</v>
      </c>
      <c r="E1558" s="2">
        <v>4313</v>
      </c>
      <c r="F1558" s="2">
        <v>28.810199999999998</v>
      </c>
      <c r="G1558" s="5">
        <v>124258.39260000001</v>
      </c>
      <c r="H1558" s="8">
        <f t="shared" si="24"/>
        <v>0</v>
      </c>
      <c r="I1558" s="6"/>
      <c r="J1558" s="6"/>
      <c r="K1558" s="6"/>
    </row>
    <row r="1559" spans="2:11" ht="13.5" x14ac:dyDescent="0.35">
      <c r="B1559" s="3">
        <v>44277</v>
      </c>
      <c r="C1559" s="2">
        <v>28.98</v>
      </c>
      <c r="D1559" s="2">
        <v>20.9131</v>
      </c>
      <c r="E1559" s="2">
        <v>5408</v>
      </c>
      <c r="F1559" s="2">
        <v>28.842400000000001</v>
      </c>
      <c r="G1559" s="5">
        <v>155979.6992</v>
      </c>
      <c r="H1559" s="8">
        <f t="shared" si="24"/>
        <v>6.250240578929098E-3</v>
      </c>
      <c r="I1559" s="6"/>
      <c r="J1559" s="6"/>
      <c r="K1559" s="6"/>
    </row>
    <row r="1560" spans="2:11" ht="13.5" x14ac:dyDescent="0.35">
      <c r="B1560" s="3">
        <v>44278</v>
      </c>
      <c r="C1560" s="2">
        <v>28.7</v>
      </c>
      <c r="D1560" s="2">
        <v>20.711099999999998</v>
      </c>
      <c r="E1560" s="2">
        <v>13843</v>
      </c>
      <c r="F1560" s="2">
        <v>28.6693</v>
      </c>
      <c r="G1560" s="5">
        <v>396869.11989999999</v>
      </c>
      <c r="H1560" s="8">
        <f t="shared" si="24"/>
        <v>-9.6590175535908943E-3</v>
      </c>
      <c r="I1560" s="6"/>
      <c r="J1560" s="6"/>
      <c r="K1560" s="6"/>
    </row>
    <row r="1561" spans="2:11" ht="13.5" x14ac:dyDescent="0.35">
      <c r="B1561" s="3">
        <v>44279</v>
      </c>
      <c r="C1561" s="2">
        <v>28.79</v>
      </c>
      <c r="D1561" s="2">
        <v>20.776</v>
      </c>
      <c r="E1561" s="2">
        <v>8246</v>
      </c>
      <c r="F1561" s="2">
        <v>28.756399999999999</v>
      </c>
      <c r="G1561" s="5">
        <v>237125.27439999999</v>
      </c>
      <c r="H1561" s="8">
        <f t="shared" si="24"/>
        <v>3.13358537209523E-3</v>
      </c>
      <c r="I1561" s="6"/>
      <c r="J1561" s="6"/>
      <c r="K1561" s="6"/>
    </row>
    <row r="1562" spans="2:11" ht="13.5" x14ac:dyDescent="0.35">
      <c r="B1562" s="3">
        <v>44280</v>
      </c>
      <c r="C1562" s="2">
        <v>28.7</v>
      </c>
      <c r="D1562" s="2">
        <v>20.711099999999998</v>
      </c>
      <c r="E1562" s="2">
        <v>8656</v>
      </c>
      <c r="F1562" s="2">
        <v>28.657399999999999</v>
      </c>
      <c r="G1562" s="5">
        <v>248058.45439999999</v>
      </c>
      <c r="H1562" s="8">
        <f t="shared" si="24"/>
        <v>-3.1237966884867883E-3</v>
      </c>
      <c r="I1562" s="6"/>
      <c r="J1562" s="6"/>
      <c r="K1562" s="6"/>
    </row>
    <row r="1563" spans="2:11" ht="13.5" x14ac:dyDescent="0.35">
      <c r="B1563" s="3">
        <v>44281</v>
      </c>
      <c r="C1563" s="2">
        <v>28.9</v>
      </c>
      <c r="D1563" s="2">
        <v>20.855399999999999</v>
      </c>
      <c r="E1563" s="2">
        <v>9454</v>
      </c>
      <c r="F1563" s="2">
        <v>28.911000000000001</v>
      </c>
      <c r="G1563" s="5">
        <v>273324.59399999998</v>
      </c>
      <c r="H1563" s="8">
        <f t="shared" si="24"/>
        <v>6.9672784159219561E-3</v>
      </c>
      <c r="I1563" s="6"/>
      <c r="J1563" s="6"/>
      <c r="K1563" s="6"/>
    </row>
    <row r="1564" spans="2:11" ht="13.5" x14ac:dyDescent="0.35">
      <c r="B1564" s="3">
        <v>44284</v>
      </c>
      <c r="C1564" s="2">
        <v>28.75</v>
      </c>
      <c r="D1564" s="2">
        <v>20.747199999999999</v>
      </c>
      <c r="E1564" s="2">
        <v>1648</v>
      </c>
      <c r="F1564" s="2">
        <v>28.741700000000002</v>
      </c>
      <c r="G1564" s="5">
        <v>47366.321600000003</v>
      </c>
      <c r="H1564" s="8">
        <f t="shared" si="24"/>
        <v>-5.1881047594388059E-3</v>
      </c>
      <c r="I1564" s="6"/>
      <c r="J1564" s="6"/>
      <c r="K1564" s="6"/>
    </row>
    <row r="1565" spans="2:11" ht="13.5" x14ac:dyDescent="0.35">
      <c r="B1565" s="3">
        <v>44285</v>
      </c>
      <c r="C1565" s="2">
        <v>28.9</v>
      </c>
      <c r="D1565" s="2">
        <v>20.855399999999999</v>
      </c>
      <c r="E1565" s="2">
        <v>4971</v>
      </c>
      <c r="F1565" s="2">
        <v>28.732600000000001</v>
      </c>
      <c r="G1565" s="5">
        <v>142829.75459999999</v>
      </c>
      <c r="H1565" s="8">
        <f t="shared" si="24"/>
        <v>5.2151615639700818E-3</v>
      </c>
      <c r="I1565" s="6"/>
      <c r="J1565" s="6"/>
      <c r="K1565" s="6"/>
    </row>
    <row r="1566" spans="2:11" ht="13.5" x14ac:dyDescent="0.35">
      <c r="B1566" s="3">
        <v>44286</v>
      </c>
      <c r="C1566" s="2">
        <v>28.79</v>
      </c>
      <c r="D1566" s="2">
        <v>20.776</v>
      </c>
      <c r="E1566" s="2">
        <v>5503</v>
      </c>
      <c r="F1566" s="2">
        <v>28.920500000000001</v>
      </c>
      <c r="G1566" s="5">
        <v>159149.51149999999</v>
      </c>
      <c r="H1566" s="8">
        <f t="shared" si="24"/>
        <v>-3.8071674482388108E-3</v>
      </c>
      <c r="I1566" s="6"/>
      <c r="J1566" s="6"/>
      <c r="K1566" s="6"/>
    </row>
    <row r="1567" spans="2:11" ht="13.5" x14ac:dyDescent="0.35">
      <c r="B1567" s="3">
        <v>44287</v>
      </c>
      <c r="C1567" s="2">
        <v>29</v>
      </c>
      <c r="D1567" s="2">
        <v>20.927600000000002</v>
      </c>
      <c r="E1567" s="2">
        <v>6299</v>
      </c>
      <c r="F1567" s="2">
        <v>28.889900000000001</v>
      </c>
      <c r="G1567" s="5">
        <v>181977.48009999999</v>
      </c>
      <c r="H1567" s="8">
        <f t="shared" si="24"/>
        <v>7.2968810165576605E-3</v>
      </c>
      <c r="I1567" s="6"/>
      <c r="J1567" s="6"/>
      <c r="K1567" s="6"/>
    </row>
    <row r="1568" spans="2:11" ht="13.5" x14ac:dyDescent="0.35">
      <c r="B1568" s="3">
        <v>44288</v>
      </c>
      <c r="C1568" s="2">
        <v>29.1</v>
      </c>
      <c r="D1568" s="2">
        <v>20.999700000000001</v>
      </c>
      <c r="E1568" s="2">
        <v>27291</v>
      </c>
      <c r="F1568" s="2">
        <v>29.0122</v>
      </c>
      <c r="G1568" s="5">
        <v>791771.95019999996</v>
      </c>
      <c r="H1568" s="8">
        <f t="shared" si="24"/>
        <v>3.445211108774964E-3</v>
      </c>
      <c r="I1568" s="6"/>
      <c r="J1568" s="6"/>
      <c r="K1568" s="6"/>
    </row>
    <row r="1569" spans="2:11" ht="13.5" x14ac:dyDescent="0.35">
      <c r="B1569" s="3">
        <v>44291</v>
      </c>
      <c r="C1569" s="2">
        <v>29</v>
      </c>
      <c r="D1569" s="2">
        <v>20.927600000000002</v>
      </c>
      <c r="E1569" s="2">
        <v>5554</v>
      </c>
      <c r="F1569" s="2">
        <v>29.041499999999999</v>
      </c>
      <c r="G1569" s="5">
        <v>161296.49100000001</v>
      </c>
      <c r="H1569" s="8">
        <f t="shared" si="24"/>
        <v>-3.4333823816530208E-3</v>
      </c>
      <c r="I1569" s="6"/>
      <c r="J1569" s="6"/>
      <c r="K1569" s="6"/>
    </row>
    <row r="1570" spans="2:11" ht="13.5" x14ac:dyDescent="0.35">
      <c r="B1570" s="3">
        <v>44292</v>
      </c>
      <c r="C1570" s="2">
        <v>28.8</v>
      </c>
      <c r="D1570" s="2">
        <v>20.783200000000001</v>
      </c>
      <c r="E1570" s="2">
        <v>12381</v>
      </c>
      <c r="F1570" s="2">
        <v>28.868200000000002</v>
      </c>
      <c r="G1570" s="5">
        <v>357417.18420000002</v>
      </c>
      <c r="H1570" s="8">
        <f t="shared" si="24"/>
        <v>-6.8999789751333623E-3</v>
      </c>
      <c r="I1570" s="6"/>
      <c r="J1570" s="6"/>
      <c r="K1570" s="6"/>
    </row>
    <row r="1571" spans="2:11" ht="13.5" x14ac:dyDescent="0.35">
      <c r="B1571" s="3">
        <v>44293</v>
      </c>
      <c r="C1571" s="2">
        <v>29</v>
      </c>
      <c r="D1571" s="2">
        <v>20.927600000000002</v>
      </c>
      <c r="E1571" s="2">
        <v>6480</v>
      </c>
      <c r="F1571" s="2">
        <v>28.7531</v>
      </c>
      <c r="G1571" s="5">
        <v>186320.08799999999</v>
      </c>
      <c r="H1571" s="8">
        <f t="shared" si="24"/>
        <v>6.9479194734208861E-3</v>
      </c>
      <c r="I1571" s="6"/>
      <c r="J1571" s="6"/>
      <c r="K1571" s="6"/>
    </row>
    <row r="1572" spans="2:11" ht="13.5" x14ac:dyDescent="0.35">
      <c r="B1572" s="3">
        <v>44294</v>
      </c>
      <c r="C1572" s="2">
        <v>28.76</v>
      </c>
      <c r="D1572" s="2">
        <v>20.7544</v>
      </c>
      <c r="E1572" s="2">
        <v>6811</v>
      </c>
      <c r="F1572" s="2">
        <v>28.828800000000001</v>
      </c>
      <c r="G1572" s="5">
        <v>196352.95680000001</v>
      </c>
      <c r="H1572" s="8">
        <f t="shared" si="24"/>
        <v>-8.2761520671267297E-3</v>
      </c>
      <c r="I1572" s="6"/>
      <c r="J1572" s="6"/>
      <c r="K1572" s="6"/>
    </row>
    <row r="1573" spans="2:11" ht="13.5" x14ac:dyDescent="0.35">
      <c r="B1573" s="3">
        <v>44298</v>
      </c>
      <c r="C1573" s="2">
        <v>28.9</v>
      </c>
      <c r="D1573" s="2">
        <v>20.855399999999999</v>
      </c>
      <c r="E1573" s="2">
        <v>3872</v>
      </c>
      <c r="F1573" s="2">
        <v>28.713899999999999</v>
      </c>
      <c r="G1573" s="5">
        <v>111180.2208</v>
      </c>
      <c r="H1573" s="8">
        <f t="shared" si="24"/>
        <v>4.8664379601433471E-3</v>
      </c>
      <c r="I1573" s="6"/>
      <c r="J1573" s="6"/>
      <c r="K1573" s="6"/>
    </row>
    <row r="1574" spans="2:11" ht="13.5" x14ac:dyDescent="0.35">
      <c r="B1574" s="3">
        <v>44299</v>
      </c>
      <c r="C1574" s="2">
        <v>29.4</v>
      </c>
      <c r="D1574" s="2">
        <v>21.216200000000001</v>
      </c>
      <c r="E1574" s="2">
        <v>23492</v>
      </c>
      <c r="F1574" s="2">
        <v>29.211099999999998</v>
      </c>
      <c r="G1574" s="5">
        <v>686227.16119999997</v>
      </c>
      <c r="H1574" s="8">
        <f t="shared" si="24"/>
        <v>1.7300075759755323E-2</v>
      </c>
      <c r="I1574" s="6"/>
      <c r="J1574" s="6"/>
      <c r="K1574" s="6"/>
    </row>
    <row r="1575" spans="2:11" ht="13.5" x14ac:dyDescent="0.35">
      <c r="B1575" s="3">
        <v>44300</v>
      </c>
      <c r="C1575" s="2">
        <v>29.55</v>
      </c>
      <c r="D1575" s="2">
        <v>21.3245</v>
      </c>
      <c r="E1575" s="2">
        <v>9658</v>
      </c>
      <c r="F1575" s="2">
        <v>29.4787</v>
      </c>
      <c r="G1575" s="5">
        <v>284705.28460000001</v>
      </c>
      <c r="H1575" s="8">
        <f t="shared" si="24"/>
        <v>5.1045898888585064E-3</v>
      </c>
      <c r="I1575" s="6"/>
      <c r="J1575" s="6"/>
      <c r="K1575" s="6"/>
    </row>
    <row r="1576" spans="2:11" ht="13.5" x14ac:dyDescent="0.35">
      <c r="B1576" s="3">
        <v>44301</v>
      </c>
      <c r="C1576" s="2">
        <v>29.4</v>
      </c>
      <c r="D1576" s="2">
        <v>21.216200000000001</v>
      </c>
      <c r="E1576" s="2">
        <v>15334</v>
      </c>
      <c r="F1576" s="2">
        <v>29.085899999999999</v>
      </c>
      <c r="G1576" s="5">
        <v>446003.19059999997</v>
      </c>
      <c r="H1576" s="8">
        <f t="shared" si="24"/>
        <v>-5.0786653848859222E-3</v>
      </c>
      <c r="I1576" s="6"/>
      <c r="J1576" s="6"/>
      <c r="K1576" s="6"/>
    </row>
    <row r="1577" spans="2:11" ht="13.5" x14ac:dyDescent="0.35">
      <c r="B1577" s="3">
        <v>44302</v>
      </c>
      <c r="C1577" s="2">
        <v>29</v>
      </c>
      <c r="D1577" s="2">
        <v>20.927600000000002</v>
      </c>
      <c r="E1577" s="2">
        <v>4879</v>
      </c>
      <c r="F1577" s="2">
        <v>29.268000000000001</v>
      </c>
      <c r="G1577" s="5">
        <v>142798.57199999999</v>
      </c>
      <c r="H1577" s="8">
        <f t="shared" si="24"/>
        <v>-1.3602812944825127E-2</v>
      </c>
      <c r="I1577" s="6"/>
      <c r="J1577" s="6"/>
      <c r="K1577" s="6"/>
    </row>
    <row r="1578" spans="2:11" ht="13.5" x14ac:dyDescent="0.35">
      <c r="B1578" s="3">
        <v>44305</v>
      </c>
      <c r="C1578" s="2">
        <v>29.4</v>
      </c>
      <c r="D1578" s="2">
        <v>21.216200000000001</v>
      </c>
      <c r="E1578" s="2">
        <v>8706</v>
      </c>
      <c r="F1578" s="2">
        <v>29.1203</v>
      </c>
      <c r="G1578" s="5">
        <v>253521.33180000001</v>
      </c>
      <c r="H1578" s="8">
        <f t="shared" si="24"/>
        <v>1.379040119268329E-2</v>
      </c>
      <c r="I1578" s="6"/>
      <c r="J1578" s="6"/>
      <c r="K1578" s="6"/>
    </row>
    <row r="1579" spans="2:11" ht="13.5" x14ac:dyDescent="0.35">
      <c r="B1579" s="3">
        <v>44306</v>
      </c>
      <c r="C1579" s="2">
        <v>29.9</v>
      </c>
      <c r="D1579" s="2">
        <v>21.577100000000002</v>
      </c>
      <c r="E1579" s="2">
        <v>11882</v>
      </c>
      <c r="F1579" s="2">
        <v>29.771599999999999</v>
      </c>
      <c r="G1579" s="5">
        <v>353746.15120000002</v>
      </c>
      <c r="H1579" s="8">
        <f t="shared" si="24"/>
        <v>1.7010586250129658E-2</v>
      </c>
      <c r="I1579" s="6"/>
      <c r="J1579" s="6"/>
      <c r="K1579" s="6"/>
    </row>
    <row r="1580" spans="2:11" ht="13.5" x14ac:dyDescent="0.35">
      <c r="B1580" s="3">
        <v>44307</v>
      </c>
      <c r="C1580" s="2">
        <v>29.9</v>
      </c>
      <c r="D1580" s="2">
        <v>21.577100000000002</v>
      </c>
      <c r="E1580" s="2">
        <v>21028</v>
      </c>
      <c r="F1580" s="2">
        <v>29.805800000000001</v>
      </c>
      <c r="G1580" s="5">
        <v>626756.36239999998</v>
      </c>
      <c r="H1580" s="8">
        <f t="shared" si="24"/>
        <v>0</v>
      </c>
      <c r="I1580" s="6"/>
      <c r="J1580" s="6"/>
      <c r="K1580" s="6"/>
    </row>
    <row r="1581" spans="2:11" ht="13.5" x14ac:dyDescent="0.35">
      <c r="B1581" s="3">
        <v>44308</v>
      </c>
      <c r="C1581" s="2">
        <v>29.95</v>
      </c>
      <c r="D1581" s="2">
        <v>21.613099999999999</v>
      </c>
      <c r="E1581" s="2">
        <v>2896</v>
      </c>
      <c r="F1581" s="2">
        <v>29.851900000000001</v>
      </c>
      <c r="G1581" s="5">
        <v>86451.102400000003</v>
      </c>
      <c r="H1581" s="8">
        <f t="shared" si="24"/>
        <v>1.6684355172844269E-3</v>
      </c>
      <c r="I1581" s="6"/>
      <c r="J1581" s="6"/>
      <c r="K1581" s="6"/>
    </row>
    <row r="1582" spans="2:11" ht="13.5" x14ac:dyDescent="0.35">
      <c r="B1582" s="3">
        <v>44309</v>
      </c>
      <c r="C1582" s="2">
        <v>30.18</v>
      </c>
      <c r="D1582" s="2">
        <v>21.7791</v>
      </c>
      <c r="E1582" s="2">
        <v>11861</v>
      </c>
      <c r="F1582" s="2">
        <v>30.040800000000001</v>
      </c>
      <c r="G1582" s="5">
        <v>356313.92879999999</v>
      </c>
      <c r="H1582" s="8">
        <f t="shared" si="24"/>
        <v>7.6805270877384722E-3</v>
      </c>
      <c r="I1582" s="6"/>
      <c r="J1582" s="6"/>
      <c r="K1582" s="6"/>
    </row>
    <row r="1583" spans="2:11" ht="13.5" x14ac:dyDescent="0.35">
      <c r="B1583" s="3">
        <v>44312</v>
      </c>
      <c r="C1583" s="2">
        <v>30.18</v>
      </c>
      <c r="D1583" s="2">
        <v>21.7791</v>
      </c>
      <c r="E1583" s="2">
        <v>4070</v>
      </c>
      <c r="F1583" s="2">
        <v>30.1693</v>
      </c>
      <c r="G1583" s="5">
        <v>122789.05100000001</v>
      </c>
      <c r="H1583" s="8">
        <f t="shared" si="24"/>
        <v>0</v>
      </c>
      <c r="I1583" s="6"/>
      <c r="J1583" s="6"/>
      <c r="K1583" s="6"/>
    </row>
    <row r="1584" spans="2:11" ht="13.5" x14ac:dyDescent="0.35">
      <c r="B1584" s="3">
        <v>44313</v>
      </c>
      <c r="C1584" s="2">
        <v>29.91</v>
      </c>
      <c r="D1584" s="2">
        <v>21.584299999999999</v>
      </c>
      <c r="E1584" s="2">
        <v>7996</v>
      </c>
      <c r="F1584" s="2">
        <v>29.9971</v>
      </c>
      <c r="G1584" s="5">
        <v>239856.81159999999</v>
      </c>
      <c r="H1584" s="8">
        <f t="shared" si="24"/>
        <v>-8.94435490906423E-3</v>
      </c>
      <c r="I1584" s="6"/>
      <c r="J1584" s="6"/>
      <c r="K1584" s="6"/>
    </row>
    <row r="1585" spans="2:11" ht="13.5" x14ac:dyDescent="0.35">
      <c r="B1585" s="3">
        <v>44314</v>
      </c>
      <c r="C1585" s="2">
        <v>29.97</v>
      </c>
      <c r="D1585" s="2">
        <v>21.627600000000001</v>
      </c>
      <c r="E1585" s="2">
        <v>710</v>
      </c>
      <c r="F1585" s="2">
        <v>29.969100000000001</v>
      </c>
      <c r="G1585" s="5">
        <v>21278.061000000002</v>
      </c>
      <c r="H1585" s="8">
        <f t="shared" si="24"/>
        <v>2.0060877582317757E-3</v>
      </c>
      <c r="I1585" s="6"/>
      <c r="J1585" s="6"/>
      <c r="K1585" s="6"/>
    </row>
    <row r="1586" spans="2:11" ht="13.5" x14ac:dyDescent="0.35">
      <c r="B1586" s="3">
        <v>44315</v>
      </c>
      <c r="C1586" s="2">
        <v>29.9</v>
      </c>
      <c r="D1586" s="2">
        <v>21.577100000000002</v>
      </c>
      <c r="E1586" s="2">
        <v>6337</v>
      </c>
      <c r="F1586" s="2">
        <v>29.866299999999999</v>
      </c>
      <c r="G1586" s="5">
        <v>189262.74309999999</v>
      </c>
      <c r="H1586" s="8">
        <f t="shared" si="24"/>
        <v>-2.334979378201906E-3</v>
      </c>
      <c r="I1586" s="6"/>
      <c r="J1586" s="6"/>
      <c r="K1586" s="6"/>
    </row>
    <row r="1587" spans="2:11" ht="13.5" x14ac:dyDescent="0.35">
      <c r="B1587" s="3">
        <v>44316</v>
      </c>
      <c r="C1587" s="2">
        <v>29.6</v>
      </c>
      <c r="D1587" s="2">
        <v>21.360600000000002</v>
      </c>
      <c r="E1587" s="2">
        <v>8935</v>
      </c>
      <c r="F1587" s="2">
        <v>29.7471</v>
      </c>
      <c r="G1587" s="5">
        <v>265790.33850000001</v>
      </c>
      <c r="H1587" s="8">
        <f t="shared" si="24"/>
        <v>-1.0033785819225007E-2</v>
      </c>
      <c r="I1587" s="6"/>
      <c r="J1587" s="6"/>
      <c r="K1587" s="6"/>
    </row>
    <row r="1588" spans="2:11" ht="13.5" x14ac:dyDescent="0.35">
      <c r="B1588" s="3">
        <v>44319</v>
      </c>
      <c r="C1588" s="2">
        <v>29.6</v>
      </c>
      <c r="D1588" s="2">
        <v>21.360600000000002</v>
      </c>
      <c r="E1588" s="2">
        <v>2738</v>
      </c>
      <c r="F1588" s="2">
        <v>29.7121</v>
      </c>
      <c r="G1588" s="5">
        <v>81351.729800000001</v>
      </c>
      <c r="H1588" s="8">
        <f t="shared" si="24"/>
        <v>0</v>
      </c>
      <c r="I1588" s="6"/>
      <c r="J1588" s="6"/>
      <c r="K1588" s="6"/>
    </row>
    <row r="1589" spans="2:11" ht="13.5" x14ac:dyDescent="0.35">
      <c r="B1589" s="3">
        <v>44320</v>
      </c>
      <c r="C1589" s="2">
        <v>29.5</v>
      </c>
      <c r="D1589" s="2">
        <v>21.288399999999999</v>
      </c>
      <c r="E1589" s="2">
        <v>7431</v>
      </c>
      <c r="F1589" s="2">
        <v>29.522600000000001</v>
      </c>
      <c r="G1589" s="5">
        <v>219382.4406</v>
      </c>
      <c r="H1589" s="8">
        <f t="shared" si="24"/>
        <v>-3.3800548673727452E-3</v>
      </c>
      <c r="I1589" s="6"/>
      <c r="J1589" s="6"/>
      <c r="K1589" s="6"/>
    </row>
    <row r="1590" spans="2:11" ht="13.5" x14ac:dyDescent="0.35">
      <c r="B1590" s="3">
        <v>44321</v>
      </c>
      <c r="C1590" s="2">
        <v>29.5</v>
      </c>
      <c r="D1590" s="2">
        <v>21.288399999999999</v>
      </c>
      <c r="E1590" s="2">
        <v>7113</v>
      </c>
      <c r="F1590" s="2">
        <v>29.471</v>
      </c>
      <c r="G1590" s="5">
        <v>209627.223</v>
      </c>
      <c r="H1590" s="8">
        <f t="shared" si="24"/>
        <v>0</v>
      </c>
      <c r="I1590" s="6"/>
      <c r="J1590" s="6"/>
      <c r="K1590" s="6"/>
    </row>
    <row r="1591" spans="2:11" ht="13.5" x14ac:dyDescent="0.35">
      <c r="B1591" s="3">
        <v>44322</v>
      </c>
      <c r="C1591" s="2">
        <v>29.5</v>
      </c>
      <c r="D1591" s="2">
        <v>21.288399999999999</v>
      </c>
      <c r="E1591" s="2">
        <v>4334</v>
      </c>
      <c r="F1591" s="2">
        <v>29.478999999999999</v>
      </c>
      <c r="G1591" s="5">
        <v>127761.986</v>
      </c>
      <c r="H1591" s="8">
        <f t="shared" si="24"/>
        <v>0</v>
      </c>
      <c r="I1591" s="6"/>
      <c r="J1591" s="6"/>
      <c r="K1591" s="6"/>
    </row>
    <row r="1592" spans="2:11" ht="13.5" x14ac:dyDescent="0.35">
      <c r="B1592" s="3">
        <v>44323</v>
      </c>
      <c r="C1592" s="2">
        <v>29.36</v>
      </c>
      <c r="D1592" s="2">
        <v>21.1874</v>
      </c>
      <c r="E1592" s="2">
        <v>3280</v>
      </c>
      <c r="F1592" s="2">
        <v>29.378900000000002</v>
      </c>
      <c r="G1592" s="5">
        <v>96362.792000000001</v>
      </c>
      <c r="H1592" s="8">
        <f t="shared" si="24"/>
        <v>-4.7443678247307969E-3</v>
      </c>
      <c r="I1592" s="6"/>
      <c r="J1592" s="6"/>
      <c r="K1592" s="6"/>
    </row>
    <row r="1593" spans="2:11" ht="13.5" x14ac:dyDescent="0.35">
      <c r="B1593" s="3">
        <v>44326</v>
      </c>
      <c r="C1593" s="2">
        <v>29.4</v>
      </c>
      <c r="D1593" s="2">
        <v>21.216200000000001</v>
      </c>
      <c r="E1593" s="2">
        <v>1653</v>
      </c>
      <c r="F1593" s="2">
        <v>29.4376</v>
      </c>
      <c r="G1593" s="5">
        <v>48660.352800000001</v>
      </c>
      <c r="H1593" s="8">
        <f t="shared" si="24"/>
        <v>1.3592984509661582E-3</v>
      </c>
      <c r="I1593" s="6"/>
      <c r="J1593" s="6"/>
      <c r="K1593" s="6"/>
    </row>
    <row r="1594" spans="2:11" ht="13.5" x14ac:dyDescent="0.35">
      <c r="B1594" s="3">
        <v>44327</v>
      </c>
      <c r="C1594" s="2">
        <v>29.87</v>
      </c>
      <c r="D1594" s="2">
        <v>21.555399999999999</v>
      </c>
      <c r="E1594" s="2">
        <v>11383</v>
      </c>
      <c r="F1594" s="2">
        <v>29.5076</v>
      </c>
      <c r="G1594" s="5">
        <v>335885.01079999999</v>
      </c>
      <c r="H1594" s="8">
        <f t="shared" si="24"/>
        <v>1.5987782920598322E-2</v>
      </c>
      <c r="I1594" s="6"/>
      <c r="J1594" s="6"/>
      <c r="K1594" s="6"/>
    </row>
    <row r="1595" spans="2:11" ht="13.5" x14ac:dyDescent="0.35">
      <c r="B1595" s="3">
        <v>44333</v>
      </c>
      <c r="C1595" s="2">
        <v>28.75</v>
      </c>
      <c r="D1595" s="2">
        <v>21.876000000000001</v>
      </c>
      <c r="E1595" s="2">
        <v>9570</v>
      </c>
      <c r="F1595" s="2">
        <v>28.540400000000002</v>
      </c>
      <c r="G1595" s="5">
        <v>273131.62800000003</v>
      </c>
      <c r="H1595" s="8">
        <f t="shared" si="24"/>
        <v>1.4873303209404718E-2</v>
      </c>
      <c r="I1595" s="6"/>
      <c r="J1595" s="6"/>
      <c r="K1595" s="6"/>
    </row>
    <row r="1596" spans="2:11" ht="13.5" x14ac:dyDescent="0.35">
      <c r="B1596" s="3">
        <v>44334</v>
      </c>
      <c r="C1596" s="2">
        <v>28.5</v>
      </c>
      <c r="D1596" s="2">
        <v>21.685700000000001</v>
      </c>
      <c r="E1596" s="2">
        <v>10233</v>
      </c>
      <c r="F1596" s="2">
        <v>28.411300000000001</v>
      </c>
      <c r="G1596" s="5">
        <v>290732.83289999998</v>
      </c>
      <c r="H1596" s="8">
        <f t="shared" si="24"/>
        <v>-8.6990309014445318E-3</v>
      </c>
      <c r="I1596" s="6"/>
      <c r="J1596" s="6"/>
      <c r="K1596" s="6"/>
    </row>
    <row r="1597" spans="2:11" ht="13.5" x14ac:dyDescent="0.35">
      <c r="B1597" s="3">
        <v>44335</v>
      </c>
      <c r="C1597" s="2">
        <v>28.3</v>
      </c>
      <c r="D1597" s="2">
        <v>21.5336</v>
      </c>
      <c r="E1597" s="2">
        <v>6432</v>
      </c>
      <c r="F1597" s="2">
        <v>28.382400000000001</v>
      </c>
      <c r="G1597" s="5">
        <v>182555.5968</v>
      </c>
      <c r="H1597" s="8">
        <f t="shared" si="24"/>
        <v>-7.0138386125419413E-3</v>
      </c>
      <c r="I1597" s="6"/>
      <c r="J1597" s="6"/>
      <c r="K1597" s="6"/>
    </row>
    <row r="1598" spans="2:11" ht="13.5" x14ac:dyDescent="0.35">
      <c r="B1598" s="3">
        <v>44336</v>
      </c>
      <c r="C1598" s="2">
        <v>28.3</v>
      </c>
      <c r="D1598" s="2">
        <v>21.5336</v>
      </c>
      <c r="E1598" s="2">
        <v>12858</v>
      </c>
      <c r="F1598" s="2">
        <v>28.027699999999999</v>
      </c>
      <c r="G1598" s="5">
        <v>360380.1666</v>
      </c>
      <c r="H1598" s="8">
        <f t="shared" si="24"/>
        <v>0</v>
      </c>
      <c r="I1598" s="6"/>
      <c r="J1598" s="6"/>
      <c r="K1598" s="6"/>
    </row>
    <row r="1599" spans="2:11" ht="13.5" x14ac:dyDescent="0.35">
      <c r="B1599" s="3">
        <v>44337</v>
      </c>
      <c r="C1599" s="2">
        <v>28.15</v>
      </c>
      <c r="D1599" s="2">
        <v>21.4194</v>
      </c>
      <c r="E1599" s="2">
        <v>11741</v>
      </c>
      <c r="F1599" s="2">
        <v>28.156600000000001</v>
      </c>
      <c r="G1599" s="5">
        <v>330586.64059999998</v>
      </c>
      <c r="H1599" s="8">
        <f t="shared" si="24"/>
        <v>-5.3033398967195595E-3</v>
      </c>
      <c r="I1599" s="6"/>
      <c r="J1599" s="6"/>
      <c r="K1599" s="6"/>
    </row>
    <row r="1600" spans="2:11" ht="13.5" x14ac:dyDescent="0.35">
      <c r="B1600" s="3">
        <v>44340</v>
      </c>
      <c r="C1600" s="2">
        <v>28.15</v>
      </c>
      <c r="D1600" s="2">
        <v>21.4194</v>
      </c>
      <c r="E1600" s="2">
        <v>4381</v>
      </c>
      <c r="F1600" s="2">
        <v>28.046700000000001</v>
      </c>
      <c r="G1600" s="5">
        <v>122872.59269999999</v>
      </c>
      <c r="H1600" s="8">
        <f t="shared" si="24"/>
        <v>0</v>
      </c>
      <c r="I1600" s="6"/>
      <c r="J1600" s="6"/>
      <c r="K1600" s="6"/>
    </row>
    <row r="1601" spans="2:11" ht="13.5" x14ac:dyDescent="0.35">
      <c r="B1601" s="3">
        <v>44341</v>
      </c>
      <c r="C1601" s="2">
        <v>28.09</v>
      </c>
      <c r="D1601" s="2">
        <v>21.373799999999999</v>
      </c>
      <c r="E1601" s="2">
        <v>4351</v>
      </c>
      <c r="F1601" s="2">
        <v>28.002300000000002</v>
      </c>
      <c r="G1601" s="5">
        <v>121838.0073</v>
      </c>
      <c r="H1601" s="8">
        <f t="shared" si="24"/>
        <v>-2.1289111739824789E-3</v>
      </c>
      <c r="I1601" s="6"/>
      <c r="J1601" s="6"/>
      <c r="K1601" s="6"/>
    </row>
    <row r="1602" spans="2:11" ht="13.5" x14ac:dyDescent="0.35">
      <c r="B1602" s="3">
        <v>44342</v>
      </c>
      <c r="C1602" s="2">
        <v>28.1</v>
      </c>
      <c r="D1602" s="2">
        <v>21.381399999999999</v>
      </c>
      <c r="E1602" s="2">
        <v>1651</v>
      </c>
      <c r="F1602" s="2">
        <v>28.018599999999999</v>
      </c>
      <c r="G1602" s="5">
        <v>46258.708599999998</v>
      </c>
      <c r="H1602" s="8">
        <f t="shared" si="24"/>
        <v>3.5557551768988441E-4</v>
      </c>
      <c r="I1602" s="6"/>
      <c r="J1602" s="6"/>
      <c r="K1602" s="6"/>
    </row>
    <row r="1603" spans="2:11" ht="13.5" x14ac:dyDescent="0.35">
      <c r="B1603" s="3">
        <v>44343</v>
      </c>
      <c r="C1603" s="2">
        <v>28</v>
      </c>
      <c r="D1603" s="2">
        <v>21.305299999999999</v>
      </c>
      <c r="E1603" s="2">
        <v>8310</v>
      </c>
      <c r="F1603" s="2">
        <v>27.954000000000001</v>
      </c>
      <c r="G1603" s="5">
        <v>232297.74</v>
      </c>
      <c r="H1603" s="8">
        <f t="shared" si="24"/>
        <v>-3.5591682490388973E-3</v>
      </c>
      <c r="I1603" s="6"/>
      <c r="J1603" s="6"/>
      <c r="K1603" s="6"/>
    </row>
    <row r="1604" spans="2:11" ht="13.5" x14ac:dyDescent="0.35">
      <c r="B1604" s="3">
        <v>44344</v>
      </c>
      <c r="C1604" s="2">
        <v>27.99</v>
      </c>
      <c r="D1604" s="2">
        <v>21.297699999999999</v>
      </c>
      <c r="E1604" s="2">
        <v>3699</v>
      </c>
      <c r="F1604" s="2">
        <v>27.910299999999999</v>
      </c>
      <c r="G1604" s="5">
        <v>103240.1997</v>
      </c>
      <c r="H1604" s="8">
        <f t="shared" si="24"/>
        <v>-3.5671875073338801E-4</v>
      </c>
      <c r="I1604" s="6"/>
      <c r="J1604" s="6"/>
      <c r="K1604" s="6"/>
    </row>
    <row r="1605" spans="2:11" ht="13.5" x14ac:dyDescent="0.35">
      <c r="B1605" s="3">
        <v>44347</v>
      </c>
      <c r="C1605" s="2">
        <v>28</v>
      </c>
      <c r="D1605" s="2">
        <v>21.305299999999999</v>
      </c>
      <c r="E1605" s="2">
        <v>7065</v>
      </c>
      <c r="F1605" s="2">
        <v>27.985600000000002</v>
      </c>
      <c r="G1605" s="5">
        <v>197718.264</v>
      </c>
      <c r="H1605" s="8">
        <f t="shared" si="24"/>
        <v>3.5684604440855357E-4</v>
      </c>
      <c r="I1605" s="6"/>
      <c r="J1605" s="6"/>
      <c r="K1605" s="6"/>
    </row>
    <row r="1606" spans="2:11" ht="13.5" x14ac:dyDescent="0.35">
      <c r="B1606" s="3">
        <v>44348</v>
      </c>
      <c r="C1606" s="2">
        <v>28.07</v>
      </c>
      <c r="D1606" s="2">
        <v>21.358599999999999</v>
      </c>
      <c r="E1606" s="2">
        <v>3107</v>
      </c>
      <c r="F1606" s="2">
        <v>28.0502</v>
      </c>
      <c r="G1606" s="5">
        <v>87151.971399999995</v>
      </c>
      <c r="H1606" s="8">
        <f t="shared" si="24"/>
        <v>2.5017249229065128E-3</v>
      </c>
      <c r="I1606" s="6"/>
      <c r="J1606" s="6"/>
      <c r="K1606" s="6"/>
    </row>
    <row r="1607" spans="2:11" ht="13.5" x14ac:dyDescent="0.35">
      <c r="B1607" s="3">
        <v>44349</v>
      </c>
      <c r="C1607" s="2">
        <v>28.9</v>
      </c>
      <c r="D1607" s="2">
        <v>21.990100000000002</v>
      </c>
      <c r="E1607" s="2">
        <v>12183</v>
      </c>
      <c r="F1607" s="2">
        <v>28.444099999999999</v>
      </c>
      <c r="G1607" s="5">
        <v>346534.47029999999</v>
      </c>
      <c r="H1607" s="8">
        <f t="shared" ref="H1607:H1670" si="25">(D1607-D1606)/D1606</f>
        <v>2.9566544623711416E-2</v>
      </c>
      <c r="I1607" s="6"/>
      <c r="J1607" s="6"/>
      <c r="K1607" s="6"/>
    </row>
    <row r="1608" spans="2:11" ht="13.5" x14ac:dyDescent="0.35">
      <c r="B1608" s="3">
        <v>44350</v>
      </c>
      <c r="C1608" s="2">
        <v>28.88</v>
      </c>
      <c r="D1608" s="2">
        <v>21.974900000000002</v>
      </c>
      <c r="E1608" s="2">
        <v>3638</v>
      </c>
      <c r="F1608" s="2">
        <v>28.766500000000001</v>
      </c>
      <c r="G1608" s="5">
        <v>104652.527</v>
      </c>
      <c r="H1608" s="8">
        <f t="shared" si="25"/>
        <v>-6.9122013997208295E-4</v>
      </c>
      <c r="I1608" s="6"/>
      <c r="J1608" s="6"/>
      <c r="K1608" s="6"/>
    </row>
    <row r="1609" spans="2:11" ht="13.5" x14ac:dyDescent="0.35">
      <c r="B1609" s="3">
        <v>44351</v>
      </c>
      <c r="C1609" s="2">
        <v>28.87</v>
      </c>
      <c r="D1609" s="2">
        <v>21.967300000000002</v>
      </c>
      <c r="E1609" s="2">
        <v>9699</v>
      </c>
      <c r="F1609" s="2">
        <v>28.911300000000001</v>
      </c>
      <c r="G1609" s="5">
        <v>280410.69870000001</v>
      </c>
      <c r="H1609" s="8">
        <f t="shared" si="25"/>
        <v>-3.4584912786861605E-4</v>
      </c>
      <c r="I1609" s="6"/>
      <c r="J1609" s="6"/>
      <c r="K1609" s="6"/>
    </row>
    <row r="1610" spans="2:11" ht="13.5" x14ac:dyDescent="0.35">
      <c r="B1610" s="3">
        <v>44354</v>
      </c>
      <c r="C1610" s="2">
        <v>29</v>
      </c>
      <c r="D1610" s="2">
        <v>22.066199999999998</v>
      </c>
      <c r="E1610" s="2">
        <v>2652</v>
      </c>
      <c r="F1610" s="2">
        <v>28.911000000000001</v>
      </c>
      <c r="G1610" s="5">
        <v>76671.971999999994</v>
      </c>
      <c r="H1610" s="8">
        <f t="shared" si="25"/>
        <v>4.5021463721074901E-3</v>
      </c>
      <c r="I1610" s="6"/>
      <c r="J1610" s="6"/>
      <c r="K1610" s="6"/>
    </row>
    <row r="1611" spans="2:11" ht="13.5" x14ac:dyDescent="0.35">
      <c r="B1611" s="3">
        <v>44355</v>
      </c>
      <c r="C1611" s="2">
        <v>28.9</v>
      </c>
      <c r="D1611" s="2">
        <v>21.990100000000002</v>
      </c>
      <c r="E1611" s="2">
        <v>5420</v>
      </c>
      <c r="F1611" s="2">
        <v>28.941600000000001</v>
      </c>
      <c r="G1611" s="5">
        <v>156863.47200000001</v>
      </c>
      <c r="H1611" s="8">
        <f t="shared" si="25"/>
        <v>-3.4487134168999073E-3</v>
      </c>
      <c r="I1611" s="6"/>
      <c r="J1611" s="6"/>
      <c r="K1611" s="6"/>
    </row>
    <row r="1612" spans="2:11" ht="13.5" x14ac:dyDescent="0.35">
      <c r="B1612" s="3">
        <v>44356</v>
      </c>
      <c r="C1612" s="2">
        <v>28.9</v>
      </c>
      <c r="D1612" s="2">
        <v>21.990100000000002</v>
      </c>
      <c r="E1612" s="2">
        <v>1533</v>
      </c>
      <c r="F1612" s="2">
        <v>28.961200000000002</v>
      </c>
      <c r="G1612" s="5">
        <v>44397.5196</v>
      </c>
      <c r="H1612" s="8">
        <f t="shared" si="25"/>
        <v>0</v>
      </c>
      <c r="I1612" s="6"/>
      <c r="J1612" s="6"/>
      <c r="K1612" s="6"/>
    </row>
    <row r="1613" spans="2:11" ht="13.5" x14ac:dyDescent="0.35">
      <c r="B1613" s="3">
        <v>44357</v>
      </c>
      <c r="C1613" s="2">
        <v>29.4</v>
      </c>
      <c r="D1613" s="2">
        <v>22.3706</v>
      </c>
      <c r="E1613" s="2">
        <v>4160</v>
      </c>
      <c r="F1613" s="2">
        <v>29.107099999999999</v>
      </c>
      <c r="G1613" s="5">
        <v>121085.53599999999</v>
      </c>
      <c r="H1613" s="8">
        <f t="shared" si="25"/>
        <v>1.7303241003906202E-2</v>
      </c>
      <c r="I1613" s="6"/>
      <c r="J1613" s="6"/>
      <c r="K1613" s="6"/>
    </row>
    <row r="1614" spans="2:11" ht="13.5" x14ac:dyDescent="0.35">
      <c r="B1614" s="3">
        <v>44358</v>
      </c>
      <c r="C1614" s="2">
        <v>29.38</v>
      </c>
      <c r="D1614" s="2">
        <v>22.3553</v>
      </c>
      <c r="E1614" s="2">
        <v>8833</v>
      </c>
      <c r="F1614" s="2">
        <v>29.223700000000001</v>
      </c>
      <c r="G1614" s="5">
        <v>258132.94209999999</v>
      </c>
      <c r="H1614" s="8">
        <f t="shared" si="25"/>
        <v>-6.8393337684281462E-4</v>
      </c>
      <c r="I1614" s="6"/>
      <c r="J1614" s="6"/>
      <c r="K1614" s="6"/>
    </row>
    <row r="1615" spans="2:11" ht="13.5" x14ac:dyDescent="0.35">
      <c r="B1615" s="3">
        <v>44361</v>
      </c>
      <c r="C1615" s="2">
        <v>29.7</v>
      </c>
      <c r="D1615" s="2">
        <v>22.598800000000001</v>
      </c>
      <c r="E1615" s="2">
        <v>14086</v>
      </c>
      <c r="F1615" s="2">
        <v>29.472799999999999</v>
      </c>
      <c r="G1615" s="5">
        <v>415153.86080000002</v>
      </c>
      <c r="H1615" s="8">
        <f t="shared" si="25"/>
        <v>1.0892271631335788E-2</v>
      </c>
      <c r="I1615" s="6"/>
      <c r="J1615" s="6"/>
      <c r="K1615" s="6"/>
    </row>
    <row r="1616" spans="2:11" ht="13.5" x14ac:dyDescent="0.35">
      <c r="B1616" s="3">
        <v>44362</v>
      </c>
      <c r="C1616" s="2">
        <v>29.58</v>
      </c>
      <c r="D1616" s="2">
        <v>22.5075</v>
      </c>
      <c r="E1616" s="2">
        <v>3005</v>
      </c>
      <c r="F1616" s="2">
        <v>29.630600000000001</v>
      </c>
      <c r="G1616" s="5">
        <v>89039.952999999994</v>
      </c>
      <c r="H1616" s="8">
        <f t="shared" si="25"/>
        <v>-4.0400375241163413E-3</v>
      </c>
      <c r="I1616" s="6"/>
      <c r="J1616" s="6"/>
      <c r="K1616" s="6"/>
    </row>
    <row r="1617" spans="2:11" ht="13.5" x14ac:dyDescent="0.35">
      <c r="B1617" s="3">
        <v>44363</v>
      </c>
      <c r="C1617" s="2">
        <v>29.65</v>
      </c>
      <c r="D1617" s="2">
        <v>22.5608</v>
      </c>
      <c r="E1617" s="2">
        <v>1687</v>
      </c>
      <c r="F1617" s="2">
        <v>29.626300000000001</v>
      </c>
      <c r="G1617" s="5">
        <v>49979.568099999997</v>
      </c>
      <c r="H1617" s="8">
        <f t="shared" si="25"/>
        <v>2.3680995223814339E-3</v>
      </c>
      <c r="I1617" s="6"/>
      <c r="J1617" s="6"/>
      <c r="K1617" s="6"/>
    </row>
    <row r="1618" spans="2:11" ht="13.5" x14ac:dyDescent="0.35">
      <c r="B1618" s="3">
        <v>44364</v>
      </c>
      <c r="C1618" s="2">
        <v>29.7</v>
      </c>
      <c r="D1618" s="2">
        <v>22.598800000000001</v>
      </c>
      <c r="E1618" s="2">
        <v>2023</v>
      </c>
      <c r="F1618" s="2">
        <v>29.570900000000002</v>
      </c>
      <c r="G1618" s="5">
        <v>59821.930699999997</v>
      </c>
      <c r="H1618" s="8">
        <f t="shared" si="25"/>
        <v>1.6843374348427475E-3</v>
      </c>
      <c r="I1618" s="6"/>
      <c r="J1618" s="6"/>
      <c r="K1618" s="6"/>
    </row>
    <row r="1619" spans="2:11" ht="13.5" x14ac:dyDescent="0.35">
      <c r="B1619" s="3">
        <v>44365</v>
      </c>
      <c r="C1619" s="2">
        <v>29.68</v>
      </c>
      <c r="D1619" s="2">
        <v>22.583600000000001</v>
      </c>
      <c r="E1619" s="2">
        <v>1789</v>
      </c>
      <c r="F1619" s="2">
        <v>29.648900000000001</v>
      </c>
      <c r="G1619" s="5">
        <v>53041.882100000003</v>
      </c>
      <c r="H1619" s="8">
        <f t="shared" si="25"/>
        <v>-6.726020850664682E-4</v>
      </c>
      <c r="I1619" s="6"/>
      <c r="J1619" s="6"/>
      <c r="K1619" s="6"/>
    </row>
    <row r="1620" spans="2:11" ht="13.5" x14ac:dyDescent="0.35">
      <c r="B1620" s="3">
        <v>44368</v>
      </c>
      <c r="C1620" s="2">
        <v>29.52</v>
      </c>
      <c r="D1620" s="2">
        <v>22.4619</v>
      </c>
      <c r="E1620" s="2">
        <v>3747</v>
      </c>
      <c r="F1620" s="2">
        <v>29.5092</v>
      </c>
      <c r="G1620" s="5">
        <v>110570.9724</v>
      </c>
      <c r="H1620" s="8">
        <f t="shared" si="25"/>
        <v>-5.3888662569298333E-3</v>
      </c>
      <c r="I1620" s="6"/>
      <c r="J1620" s="6"/>
      <c r="K1620" s="6"/>
    </row>
    <row r="1621" spans="2:11" ht="13.5" x14ac:dyDescent="0.35">
      <c r="B1621" s="3">
        <v>44369</v>
      </c>
      <c r="C1621" s="2">
        <v>29.66</v>
      </c>
      <c r="D1621" s="2">
        <v>22.5684</v>
      </c>
      <c r="E1621" s="2">
        <v>3621</v>
      </c>
      <c r="F1621" s="2">
        <v>29.517399999999999</v>
      </c>
      <c r="G1621" s="5">
        <v>106882.50539999999</v>
      </c>
      <c r="H1621" s="8">
        <f t="shared" si="25"/>
        <v>4.7413620397206147E-3</v>
      </c>
      <c r="I1621" s="6"/>
      <c r="J1621" s="6"/>
      <c r="K1621" s="6"/>
    </row>
    <row r="1622" spans="2:11" ht="13.5" x14ac:dyDescent="0.35">
      <c r="B1622" s="3">
        <v>44370</v>
      </c>
      <c r="C1622" s="2">
        <v>29.5</v>
      </c>
      <c r="D1622" s="2">
        <v>22.4466</v>
      </c>
      <c r="E1622" s="2">
        <v>3724</v>
      </c>
      <c r="F1622" s="2">
        <v>29.500299999999999</v>
      </c>
      <c r="G1622" s="5">
        <v>109859.11719999999</v>
      </c>
      <c r="H1622" s="8">
        <f t="shared" si="25"/>
        <v>-5.3969266762375866E-3</v>
      </c>
      <c r="I1622" s="6"/>
      <c r="J1622" s="6"/>
      <c r="K1622" s="6"/>
    </row>
    <row r="1623" spans="2:11" ht="13.5" x14ac:dyDescent="0.35">
      <c r="B1623" s="3">
        <v>44371</v>
      </c>
      <c r="C1623" s="2">
        <v>29.66</v>
      </c>
      <c r="D1623" s="2">
        <v>22.5684</v>
      </c>
      <c r="E1623" s="2">
        <v>1226</v>
      </c>
      <c r="F1623" s="2">
        <v>29.495000000000001</v>
      </c>
      <c r="G1623" s="5">
        <v>36160.870000000003</v>
      </c>
      <c r="H1623" s="8">
        <f t="shared" si="25"/>
        <v>5.4262115420598373E-3</v>
      </c>
      <c r="I1623" s="6"/>
      <c r="J1623" s="6"/>
      <c r="K1623" s="6"/>
    </row>
    <row r="1624" spans="2:11" ht="13.5" x14ac:dyDescent="0.35">
      <c r="B1624" s="3">
        <v>44372</v>
      </c>
      <c r="C1624" s="2">
        <v>29.4</v>
      </c>
      <c r="D1624" s="2">
        <v>22.3706</v>
      </c>
      <c r="E1624" s="2">
        <v>3672</v>
      </c>
      <c r="F1624" s="2">
        <v>29.4481</v>
      </c>
      <c r="G1624" s="5">
        <v>108133.4232</v>
      </c>
      <c r="H1624" s="8">
        <f t="shared" si="25"/>
        <v>-8.7644671310328093E-3</v>
      </c>
      <c r="I1624" s="6"/>
      <c r="J1624" s="6"/>
      <c r="K1624" s="6"/>
    </row>
    <row r="1625" spans="2:11" ht="13.5" x14ac:dyDescent="0.35">
      <c r="B1625" s="3">
        <v>44375</v>
      </c>
      <c r="C1625" s="2">
        <v>29.4</v>
      </c>
      <c r="D1625" s="2">
        <v>22.3706</v>
      </c>
      <c r="E1625" s="2">
        <v>935</v>
      </c>
      <c r="F1625" s="2">
        <v>29.403199999999998</v>
      </c>
      <c r="G1625" s="5">
        <v>27491.991999999998</v>
      </c>
      <c r="H1625" s="8">
        <f t="shared" si="25"/>
        <v>0</v>
      </c>
      <c r="I1625" s="6"/>
      <c r="J1625" s="6"/>
      <c r="K1625" s="6"/>
    </row>
    <row r="1626" spans="2:11" ht="13.5" x14ac:dyDescent="0.35">
      <c r="B1626" s="3">
        <v>44376</v>
      </c>
      <c r="C1626" s="2">
        <v>29.35</v>
      </c>
      <c r="D1626" s="2">
        <v>22.3325</v>
      </c>
      <c r="E1626" s="2">
        <v>4066</v>
      </c>
      <c r="F1626" s="2">
        <v>29.303799999999999</v>
      </c>
      <c r="G1626" s="5">
        <v>119149.25079999999</v>
      </c>
      <c r="H1626" s="8">
        <f t="shared" si="25"/>
        <v>-1.7031282129223188E-3</v>
      </c>
      <c r="I1626" s="6"/>
      <c r="J1626" s="6"/>
      <c r="K1626" s="6"/>
    </row>
    <row r="1627" spans="2:11" ht="13.5" x14ac:dyDescent="0.35">
      <c r="B1627" s="3">
        <v>44377</v>
      </c>
      <c r="C1627" s="2">
        <v>28.7</v>
      </c>
      <c r="D1627" s="2">
        <v>21.837900000000001</v>
      </c>
      <c r="E1627" s="2">
        <v>8069</v>
      </c>
      <c r="F1627" s="2">
        <v>29.013200000000001</v>
      </c>
      <c r="G1627" s="5">
        <v>234107.51079999999</v>
      </c>
      <c r="H1627" s="8">
        <f t="shared" si="25"/>
        <v>-2.2147095040859661E-2</v>
      </c>
      <c r="I1627" s="6"/>
      <c r="J1627" s="6"/>
      <c r="K1627" s="6"/>
    </row>
    <row r="1628" spans="2:11" ht="13.5" x14ac:dyDescent="0.35">
      <c r="B1628" s="3">
        <v>44378</v>
      </c>
      <c r="C1628" s="2">
        <v>29.41</v>
      </c>
      <c r="D1628" s="2">
        <v>22.3782</v>
      </c>
      <c r="E1628" s="2">
        <v>21</v>
      </c>
      <c r="F1628" s="2">
        <v>28.6005</v>
      </c>
      <c r="G1628" s="5">
        <v>600.6105</v>
      </c>
      <c r="H1628" s="8">
        <f t="shared" si="25"/>
        <v>2.474138996881561E-2</v>
      </c>
      <c r="I1628" s="6"/>
      <c r="J1628" s="6"/>
      <c r="K1628" s="6"/>
    </row>
    <row r="1629" spans="2:11" ht="13.5" x14ac:dyDescent="0.35">
      <c r="B1629" s="3">
        <v>44379</v>
      </c>
      <c r="C1629" s="2">
        <v>29.3</v>
      </c>
      <c r="D1629" s="2">
        <v>22.294499999999999</v>
      </c>
      <c r="E1629" s="2">
        <v>1027</v>
      </c>
      <c r="F1629" s="2">
        <v>28.729199999999999</v>
      </c>
      <c r="G1629" s="5">
        <v>29504.8884</v>
      </c>
      <c r="H1629" s="8">
        <f t="shared" si="25"/>
        <v>-3.7402472048690392E-3</v>
      </c>
      <c r="I1629" s="6"/>
      <c r="J1629" s="6"/>
      <c r="K1629" s="6"/>
    </row>
    <row r="1630" spans="2:11" ht="13.5" x14ac:dyDescent="0.35">
      <c r="B1630" s="3">
        <v>44382</v>
      </c>
      <c r="C1630" s="2">
        <v>29</v>
      </c>
      <c r="D1630" s="2">
        <v>22.066199999999998</v>
      </c>
      <c r="E1630" s="2">
        <v>1269</v>
      </c>
      <c r="F1630" s="2">
        <v>28.9725</v>
      </c>
      <c r="G1630" s="5">
        <v>36766.102500000001</v>
      </c>
      <c r="H1630" s="8">
        <f t="shared" si="25"/>
        <v>-1.0240193769763881E-2</v>
      </c>
      <c r="I1630" s="6"/>
      <c r="J1630" s="6"/>
      <c r="K1630" s="6"/>
    </row>
    <row r="1631" spans="2:11" ht="13.5" x14ac:dyDescent="0.35">
      <c r="B1631" s="3">
        <v>44383</v>
      </c>
      <c r="C1631" s="2">
        <v>29.87</v>
      </c>
      <c r="D1631" s="2">
        <v>22.728200000000001</v>
      </c>
      <c r="E1631" s="2">
        <v>3326</v>
      </c>
      <c r="F1631" s="2">
        <v>29.2578</v>
      </c>
      <c r="G1631" s="5">
        <v>97311.442800000004</v>
      </c>
      <c r="H1631" s="8">
        <f t="shared" si="25"/>
        <v>3.0000634454505199E-2</v>
      </c>
      <c r="I1631" s="6"/>
      <c r="J1631" s="6"/>
      <c r="K1631" s="6"/>
    </row>
    <row r="1632" spans="2:11" ht="13.5" x14ac:dyDescent="0.35">
      <c r="B1632" s="3">
        <v>44384</v>
      </c>
      <c r="C1632" s="2">
        <v>29.8</v>
      </c>
      <c r="D1632" s="2">
        <v>22.674900000000001</v>
      </c>
      <c r="E1632" s="2">
        <v>8670</v>
      </c>
      <c r="F1632" s="2">
        <v>29.731300000000001</v>
      </c>
      <c r="G1632" s="5">
        <v>257770.37100000001</v>
      </c>
      <c r="H1632" s="8">
        <f t="shared" si="25"/>
        <v>-2.3451043197437599E-3</v>
      </c>
      <c r="I1632" s="6"/>
      <c r="J1632" s="6"/>
      <c r="K1632" s="6"/>
    </row>
    <row r="1633" spans="2:11" ht="13.5" x14ac:dyDescent="0.35">
      <c r="B1633" s="3">
        <v>44385</v>
      </c>
      <c r="C1633" s="2">
        <v>29.75</v>
      </c>
      <c r="D1633" s="2">
        <v>22.636900000000001</v>
      </c>
      <c r="E1633" s="2">
        <v>4401</v>
      </c>
      <c r="F1633" s="2">
        <v>29.796800000000001</v>
      </c>
      <c r="G1633" s="5">
        <v>131135.71679999999</v>
      </c>
      <c r="H1633" s="8">
        <f t="shared" si="25"/>
        <v>-1.6758618560611183E-3</v>
      </c>
      <c r="I1633" s="6"/>
      <c r="J1633" s="6"/>
      <c r="K1633" s="6"/>
    </row>
    <row r="1634" spans="2:11" ht="13.5" x14ac:dyDescent="0.35">
      <c r="B1634" s="3">
        <v>44386</v>
      </c>
      <c r="C1634" s="2">
        <v>29.7</v>
      </c>
      <c r="D1634" s="2">
        <v>22.598800000000001</v>
      </c>
      <c r="E1634" s="2">
        <v>2253</v>
      </c>
      <c r="F1634" s="2">
        <v>29.712</v>
      </c>
      <c r="G1634" s="5">
        <v>66941.135999999999</v>
      </c>
      <c r="H1634" s="8">
        <f t="shared" si="25"/>
        <v>-1.6830926496119178E-3</v>
      </c>
      <c r="I1634" s="6"/>
      <c r="J1634" s="6"/>
      <c r="K1634" s="6"/>
    </row>
    <row r="1635" spans="2:11" ht="13.5" x14ac:dyDescent="0.35">
      <c r="B1635" s="3">
        <v>44389</v>
      </c>
      <c r="C1635" s="2">
        <v>29.7</v>
      </c>
      <c r="D1635" s="2">
        <v>22.598800000000001</v>
      </c>
      <c r="E1635" s="2">
        <v>1058</v>
      </c>
      <c r="F1635" s="2">
        <v>29.697700000000001</v>
      </c>
      <c r="G1635" s="5">
        <v>31420.1666</v>
      </c>
      <c r="H1635" s="8">
        <f t="shared" si="25"/>
        <v>0</v>
      </c>
      <c r="I1635" s="6"/>
      <c r="J1635" s="6"/>
      <c r="K1635" s="6"/>
    </row>
    <row r="1636" spans="2:11" ht="13.5" x14ac:dyDescent="0.35">
      <c r="B1636" s="3">
        <v>44390</v>
      </c>
      <c r="C1636" s="2">
        <v>29.69</v>
      </c>
      <c r="D1636" s="2">
        <v>22.591200000000001</v>
      </c>
      <c r="E1636" s="2">
        <v>1218</v>
      </c>
      <c r="F1636" s="2">
        <v>29.696200000000001</v>
      </c>
      <c r="G1636" s="5">
        <v>36169.971599999997</v>
      </c>
      <c r="H1636" s="8">
        <f t="shared" si="25"/>
        <v>-3.363010425332341E-4</v>
      </c>
      <c r="I1636" s="6"/>
      <c r="J1636" s="6"/>
      <c r="K1636" s="6"/>
    </row>
    <row r="1637" spans="2:11" ht="13.5" x14ac:dyDescent="0.35">
      <c r="B1637" s="3">
        <v>44391</v>
      </c>
      <c r="C1637" s="2">
        <v>29.68</v>
      </c>
      <c r="D1637" s="2">
        <v>22.583600000000001</v>
      </c>
      <c r="E1637" s="2">
        <v>391</v>
      </c>
      <c r="F1637" s="2">
        <v>29.685099999999998</v>
      </c>
      <c r="G1637" s="5">
        <v>11606.874100000001</v>
      </c>
      <c r="H1637" s="8">
        <f t="shared" si="25"/>
        <v>-3.3641417897234546E-4</v>
      </c>
      <c r="I1637" s="6"/>
      <c r="J1637" s="6"/>
      <c r="K1637" s="6"/>
    </row>
    <row r="1638" spans="2:11" ht="13.5" x14ac:dyDescent="0.35">
      <c r="B1638" s="3">
        <v>44392</v>
      </c>
      <c r="C1638" s="2">
        <v>29.68</v>
      </c>
      <c r="D1638" s="2">
        <v>22.583600000000001</v>
      </c>
      <c r="E1638" s="2">
        <v>5047</v>
      </c>
      <c r="F1638" s="2">
        <v>29.651800000000001</v>
      </c>
      <c r="G1638" s="5">
        <v>149652.63459999999</v>
      </c>
      <c r="H1638" s="8">
        <f t="shared" si="25"/>
        <v>0</v>
      </c>
      <c r="I1638" s="6"/>
      <c r="J1638" s="6"/>
      <c r="K1638" s="6"/>
    </row>
    <row r="1639" spans="2:11" ht="13.5" x14ac:dyDescent="0.35">
      <c r="B1639" s="3">
        <v>44393</v>
      </c>
      <c r="C1639" s="2">
        <v>30</v>
      </c>
      <c r="D1639" s="2">
        <v>22.827100000000002</v>
      </c>
      <c r="E1639" s="2">
        <v>21943</v>
      </c>
      <c r="F1639" s="2">
        <v>29.8384</v>
      </c>
      <c r="G1639" s="5">
        <v>654744.01119999995</v>
      </c>
      <c r="H1639" s="8">
        <f t="shared" si="25"/>
        <v>1.0782160505853847E-2</v>
      </c>
      <c r="I1639" s="6"/>
      <c r="J1639" s="6"/>
      <c r="K1639" s="6"/>
    </row>
    <row r="1640" spans="2:11" ht="13.5" x14ac:dyDescent="0.35">
      <c r="B1640" s="3">
        <v>44396</v>
      </c>
      <c r="C1640" s="2">
        <v>29.99</v>
      </c>
      <c r="D1640" s="2">
        <v>22.819500000000001</v>
      </c>
      <c r="E1640" s="2">
        <v>1835</v>
      </c>
      <c r="F1640" s="2">
        <v>29.8169</v>
      </c>
      <c r="G1640" s="5">
        <v>54714.011500000001</v>
      </c>
      <c r="H1640" s="8">
        <f t="shared" si="25"/>
        <v>-3.3293760486439588E-4</v>
      </c>
      <c r="I1640" s="6"/>
      <c r="J1640" s="6"/>
      <c r="K1640" s="6"/>
    </row>
    <row r="1641" spans="2:11" ht="13.5" x14ac:dyDescent="0.35">
      <c r="B1641" s="3">
        <v>44399</v>
      </c>
      <c r="C1641" s="2">
        <v>30</v>
      </c>
      <c r="D1641" s="2">
        <v>22.827100000000002</v>
      </c>
      <c r="E1641" s="2">
        <v>7344</v>
      </c>
      <c r="F1641" s="2">
        <v>29.9663</v>
      </c>
      <c r="G1641" s="5">
        <v>220072.50719999999</v>
      </c>
      <c r="H1641" s="8">
        <f t="shared" si="25"/>
        <v>3.3304848923070403E-4</v>
      </c>
      <c r="I1641" s="6"/>
      <c r="J1641" s="6"/>
      <c r="K1641" s="6"/>
    </row>
    <row r="1642" spans="2:11" ht="13.5" x14ac:dyDescent="0.35">
      <c r="B1642" s="3">
        <v>44400</v>
      </c>
      <c r="C1642" s="2">
        <v>30.05</v>
      </c>
      <c r="D1642" s="2">
        <v>22.865100000000002</v>
      </c>
      <c r="E1642" s="2">
        <v>7069</v>
      </c>
      <c r="F1642" s="2">
        <v>29.992999999999999</v>
      </c>
      <c r="G1642" s="5">
        <v>212020.51699999999</v>
      </c>
      <c r="H1642" s="8">
        <f t="shared" si="25"/>
        <v>1.6646880243219792E-3</v>
      </c>
      <c r="I1642" s="6"/>
      <c r="J1642" s="6"/>
      <c r="K1642" s="6"/>
    </row>
    <row r="1643" spans="2:11" ht="13.5" x14ac:dyDescent="0.35">
      <c r="B1643" s="3">
        <v>44403</v>
      </c>
      <c r="C1643" s="2">
        <v>29.2</v>
      </c>
      <c r="D1643" s="2">
        <v>22.218399999999999</v>
      </c>
      <c r="E1643" s="2">
        <v>3303</v>
      </c>
      <c r="F1643" s="2">
        <v>29.501799999999999</v>
      </c>
      <c r="G1643" s="5">
        <v>97444.445399999997</v>
      </c>
      <c r="H1643" s="8">
        <f t="shared" si="25"/>
        <v>-2.8283278883538786E-2</v>
      </c>
      <c r="I1643" s="6"/>
      <c r="J1643" s="6"/>
      <c r="K1643" s="6"/>
    </row>
    <row r="1644" spans="2:11" ht="13.5" x14ac:dyDescent="0.35">
      <c r="B1644" s="3">
        <v>44404</v>
      </c>
      <c r="C1644" s="2">
        <v>29.9</v>
      </c>
      <c r="D1644" s="2">
        <v>22.751000000000001</v>
      </c>
      <c r="E1644" s="2">
        <v>1887</v>
      </c>
      <c r="F1644" s="2">
        <v>29.464700000000001</v>
      </c>
      <c r="G1644" s="5">
        <v>55599.888899999998</v>
      </c>
      <c r="H1644" s="8">
        <f t="shared" si="25"/>
        <v>2.3971123033161804E-2</v>
      </c>
      <c r="I1644" s="6"/>
      <c r="J1644" s="6"/>
      <c r="K1644" s="6"/>
    </row>
    <row r="1645" spans="2:11" ht="13.5" x14ac:dyDescent="0.35">
      <c r="B1645" s="3">
        <v>44405</v>
      </c>
      <c r="C1645" s="2">
        <v>29.9</v>
      </c>
      <c r="D1645" s="2">
        <v>22.751000000000001</v>
      </c>
      <c r="E1645" s="2">
        <v>1066</v>
      </c>
      <c r="F1645" s="2">
        <v>29.8977</v>
      </c>
      <c r="G1645" s="5">
        <v>31870.948199999999</v>
      </c>
      <c r="H1645" s="8">
        <f t="shared" si="25"/>
        <v>0</v>
      </c>
      <c r="I1645" s="6"/>
      <c r="J1645" s="6"/>
      <c r="K1645" s="6"/>
    </row>
    <row r="1646" spans="2:11" ht="13.5" x14ac:dyDescent="0.35">
      <c r="B1646" s="3">
        <v>44406</v>
      </c>
      <c r="C1646" s="2">
        <v>29.9</v>
      </c>
      <c r="D1646" s="2">
        <v>22.751000000000001</v>
      </c>
      <c r="E1646" s="2">
        <v>307</v>
      </c>
      <c r="F1646" s="2">
        <v>29.899000000000001</v>
      </c>
      <c r="G1646" s="5">
        <v>9178.9930000000004</v>
      </c>
      <c r="H1646" s="8">
        <f t="shared" si="25"/>
        <v>0</v>
      </c>
      <c r="I1646" s="6"/>
      <c r="J1646" s="6"/>
      <c r="K1646" s="6"/>
    </row>
    <row r="1647" spans="2:11" ht="13.5" x14ac:dyDescent="0.35">
      <c r="B1647" s="3">
        <v>44407</v>
      </c>
      <c r="C1647" s="2">
        <v>30.4</v>
      </c>
      <c r="D1647" s="2">
        <v>23.131499999999999</v>
      </c>
      <c r="E1647" s="2">
        <v>7128</v>
      </c>
      <c r="F1647" s="2">
        <v>30.070799999999998</v>
      </c>
      <c r="G1647" s="5">
        <v>214344.6624</v>
      </c>
      <c r="H1647" s="8">
        <f t="shared" si="25"/>
        <v>1.6724539580677676E-2</v>
      </c>
      <c r="I1647" s="6"/>
      <c r="J1647" s="6"/>
      <c r="K1647" s="6"/>
    </row>
    <row r="1648" spans="2:11" ht="13.5" x14ac:dyDescent="0.35">
      <c r="B1648" s="3">
        <v>44410</v>
      </c>
      <c r="C1648" s="2">
        <v>30.4</v>
      </c>
      <c r="D1648" s="2">
        <v>23.131499999999999</v>
      </c>
      <c r="E1648" s="2">
        <v>1475</v>
      </c>
      <c r="F1648" s="2">
        <v>30.408799999999999</v>
      </c>
      <c r="G1648" s="5">
        <v>44852.98</v>
      </c>
      <c r="H1648" s="8">
        <f t="shared" si="25"/>
        <v>0</v>
      </c>
      <c r="I1648" s="6"/>
      <c r="J1648" s="6"/>
      <c r="K1648" s="6"/>
    </row>
    <row r="1649" spans="2:11" ht="13.5" x14ac:dyDescent="0.35">
      <c r="B1649" s="3">
        <v>44411</v>
      </c>
      <c r="C1649" s="2">
        <v>30.3</v>
      </c>
      <c r="D1649" s="2">
        <v>23.055399999999999</v>
      </c>
      <c r="E1649" s="2">
        <v>143</v>
      </c>
      <c r="F1649" s="2">
        <v>30.266400000000001</v>
      </c>
      <c r="G1649" s="5">
        <v>4328.0951999999997</v>
      </c>
      <c r="H1649" s="8">
        <f t="shared" si="25"/>
        <v>-3.2898860860731158E-3</v>
      </c>
      <c r="I1649" s="6"/>
      <c r="J1649" s="6"/>
      <c r="K1649" s="6"/>
    </row>
    <row r="1650" spans="2:11" ht="13.5" x14ac:dyDescent="0.35">
      <c r="B1650" s="3">
        <v>44412</v>
      </c>
      <c r="C1650" s="2">
        <v>30.29</v>
      </c>
      <c r="D1650" s="2">
        <v>23.047799999999999</v>
      </c>
      <c r="E1650" s="2">
        <v>1367</v>
      </c>
      <c r="F1650" s="2">
        <v>30.1004</v>
      </c>
      <c r="G1650" s="5">
        <v>41147.246800000001</v>
      </c>
      <c r="H1650" s="8">
        <f t="shared" si="25"/>
        <v>-3.2964077829922934E-4</v>
      </c>
      <c r="I1650" s="6"/>
      <c r="J1650" s="6"/>
      <c r="K1650" s="6"/>
    </row>
    <row r="1651" spans="2:11" ht="13.5" x14ac:dyDescent="0.35">
      <c r="B1651" s="3">
        <v>44413</v>
      </c>
      <c r="C1651" s="2">
        <v>30.27</v>
      </c>
      <c r="D1651" s="2">
        <v>23.032499999999999</v>
      </c>
      <c r="E1651" s="2">
        <v>1507</v>
      </c>
      <c r="F1651" s="2">
        <v>30.028600000000001</v>
      </c>
      <c r="G1651" s="5">
        <v>45253.100200000001</v>
      </c>
      <c r="H1651" s="8">
        <f t="shared" si="25"/>
        <v>-6.6383776325722502E-4</v>
      </c>
      <c r="I1651" s="6"/>
      <c r="J1651" s="6"/>
      <c r="K1651" s="6"/>
    </row>
    <row r="1652" spans="2:11" ht="13.5" x14ac:dyDescent="0.35">
      <c r="B1652" s="3">
        <v>44414</v>
      </c>
      <c r="C1652" s="2">
        <v>30.2</v>
      </c>
      <c r="D1652" s="2">
        <v>22.979299999999999</v>
      </c>
      <c r="E1652" s="2">
        <v>139</v>
      </c>
      <c r="F1652" s="2">
        <v>30.131399999999999</v>
      </c>
      <c r="G1652" s="5">
        <v>4188.2646000000004</v>
      </c>
      <c r="H1652" s="8">
        <f t="shared" si="25"/>
        <v>-2.3097796591772654E-3</v>
      </c>
      <c r="I1652" s="6"/>
      <c r="J1652" s="6"/>
      <c r="K1652" s="6"/>
    </row>
    <row r="1653" spans="2:11" ht="13.5" x14ac:dyDescent="0.35">
      <c r="B1653" s="3">
        <v>44417</v>
      </c>
      <c r="C1653" s="2">
        <v>30.2</v>
      </c>
      <c r="D1653" s="2">
        <v>22.979299999999999</v>
      </c>
      <c r="E1653" s="2">
        <v>7213</v>
      </c>
      <c r="F1653" s="2">
        <v>30.2744</v>
      </c>
      <c r="G1653" s="5">
        <v>218369.24720000001</v>
      </c>
      <c r="H1653" s="8">
        <f t="shared" si="25"/>
        <v>0</v>
      </c>
      <c r="I1653" s="6"/>
      <c r="J1653" s="6"/>
      <c r="K1653" s="6"/>
    </row>
    <row r="1654" spans="2:11" ht="13.5" x14ac:dyDescent="0.35">
      <c r="B1654" s="3">
        <v>44419</v>
      </c>
      <c r="C1654" s="2">
        <v>30.18</v>
      </c>
      <c r="D1654" s="2">
        <v>22.964099999999998</v>
      </c>
      <c r="E1654" s="2">
        <v>132</v>
      </c>
      <c r="F1654" s="2">
        <v>30.180199999999999</v>
      </c>
      <c r="G1654" s="5">
        <v>3983.7864</v>
      </c>
      <c r="H1654" s="8">
        <f t="shared" si="25"/>
        <v>-6.614648836126472E-4</v>
      </c>
      <c r="I1654" s="6"/>
      <c r="J1654" s="6"/>
      <c r="K1654" s="6"/>
    </row>
    <row r="1655" spans="2:11" ht="13.5" x14ac:dyDescent="0.35">
      <c r="B1655" s="3">
        <v>44420</v>
      </c>
      <c r="C1655" s="2">
        <v>30</v>
      </c>
      <c r="D1655" s="2">
        <v>22.827100000000002</v>
      </c>
      <c r="E1655" s="2">
        <v>3182</v>
      </c>
      <c r="F1655" s="2">
        <v>30.159500000000001</v>
      </c>
      <c r="G1655" s="5">
        <v>95967.528999999995</v>
      </c>
      <c r="H1655" s="8">
        <f t="shared" si="25"/>
        <v>-5.9658336272702568E-3</v>
      </c>
      <c r="I1655" s="6"/>
      <c r="J1655" s="6"/>
      <c r="K1655" s="6"/>
    </row>
    <row r="1656" spans="2:11" ht="13.5" x14ac:dyDescent="0.35">
      <c r="B1656" s="3">
        <v>44424</v>
      </c>
      <c r="C1656" s="2">
        <v>30.18</v>
      </c>
      <c r="D1656" s="2">
        <v>22.964099999999998</v>
      </c>
      <c r="E1656" s="2">
        <v>2729</v>
      </c>
      <c r="F1656" s="2">
        <v>30.0151</v>
      </c>
      <c r="G1656" s="5">
        <v>81911.207899999994</v>
      </c>
      <c r="H1656" s="8">
        <f t="shared" si="25"/>
        <v>6.0016384034764338E-3</v>
      </c>
      <c r="I1656" s="6"/>
      <c r="J1656" s="6"/>
      <c r="K1656" s="6"/>
    </row>
    <row r="1657" spans="2:11" ht="13.5" x14ac:dyDescent="0.35">
      <c r="B1657" s="3">
        <v>44425</v>
      </c>
      <c r="C1657" s="2">
        <v>30</v>
      </c>
      <c r="D1657" s="2">
        <v>22.827100000000002</v>
      </c>
      <c r="E1657" s="2">
        <v>2453</v>
      </c>
      <c r="F1657" s="2">
        <v>29.995000000000001</v>
      </c>
      <c r="G1657" s="5">
        <v>73577.735000000001</v>
      </c>
      <c r="H1657" s="8">
        <f t="shared" si="25"/>
        <v>-5.9658336272702568E-3</v>
      </c>
      <c r="I1657" s="6"/>
      <c r="J1657" s="6"/>
      <c r="K1657" s="6"/>
    </row>
    <row r="1658" spans="2:11" ht="13.5" x14ac:dyDescent="0.35">
      <c r="B1658" s="3">
        <v>44426</v>
      </c>
      <c r="C1658" s="2">
        <v>30</v>
      </c>
      <c r="D1658" s="2">
        <v>22.827100000000002</v>
      </c>
      <c r="E1658" s="2">
        <v>1721</v>
      </c>
      <c r="F1658" s="2">
        <v>30.017299999999999</v>
      </c>
      <c r="G1658" s="5">
        <v>51659.773300000001</v>
      </c>
      <c r="H1658" s="8">
        <f t="shared" si="25"/>
        <v>0</v>
      </c>
      <c r="I1658" s="6"/>
      <c r="J1658" s="6"/>
      <c r="K1658" s="6"/>
    </row>
    <row r="1659" spans="2:11" ht="13.5" x14ac:dyDescent="0.35">
      <c r="B1659" s="3">
        <v>44427</v>
      </c>
      <c r="C1659" s="2">
        <v>30.8</v>
      </c>
      <c r="D1659" s="2">
        <v>23.4358</v>
      </c>
      <c r="E1659" s="2">
        <v>9440</v>
      </c>
      <c r="F1659" s="2">
        <v>30.255700000000001</v>
      </c>
      <c r="G1659" s="5">
        <v>285613.80800000002</v>
      </c>
      <c r="H1659" s="8">
        <f t="shared" si="25"/>
        <v>2.6665673694862637E-2</v>
      </c>
      <c r="I1659" s="6"/>
      <c r="J1659" s="6"/>
      <c r="K1659" s="6"/>
    </row>
    <row r="1660" spans="2:11" ht="13.5" x14ac:dyDescent="0.35">
      <c r="B1660" s="3">
        <v>44428</v>
      </c>
      <c r="C1660" s="2">
        <v>31.3</v>
      </c>
      <c r="D1660" s="2">
        <v>23.816299999999998</v>
      </c>
      <c r="E1660" s="2">
        <v>15080</v>
      </c>
      <c r="F1660" s="2">
        <v>31.396799999999999</v>
      </c>
      <c r="G1660" s="5">
        <v>473463.74400000001</v>
      </c>
      <c r="H1660" s="8">
        <f t="shared" si="25"/>
        <v>1.623584430657361E-2</v>
      </c>
      <c r="I1660" s="6"/>
      <c r="J1660" s="6"/>
      <c r="K1660" s="6"/>
    </row>
    <row r="1661" spans="2:11" ht="13.5" x14ac:dyDescent="0.35">
      <c r="B1661" s="3">
        <v>44431</v>
      </c>
      <c r="C1661" s="2">
        <v>31.3</v>
      </c>
      <c r="D1661" s="2">
        <v>23.816299999999998</v>
      </c>
      <c r="E1661" s="2">
        <v>5082</v>
      </c>
      <c r="F1661" s="2">
        <v>31.4512</v>
      </c>
      <c r="G1661" s="5">
        <v>159834.99840000001</v>
      </c>
      <c r="H1661" s="8">
        <f t="shared" si="25"/>
        <v>0</v>
      </c>
      <c r="I1661" s="6"/>
      <c r="J1661" s="6"/>
      <c r="K1661" s="6"/>
    </row>
    <row r="1662" spans="2:11" ht="13.5" x14ac:dyDescent="0.35">
      <c r="B1662" s="3">
        <v>44432</v>
      </c>
      <c r="C1662" s="2">
        <v>31.68</v>
      </c>
      <c r="D1662" s="2">
        <v>24.105399999999999</v>
      </c>
      <c r="E1662" s="2">
        <v>6183</v>
      </c>
      <c r="F1662" s="2">
        <v>31.594899999999999</v>
      </c>
      <c r="G1662" s="5">
        <v>195351.26670000001</v>
      </c>
      <c r="H1662" s="8">
        <f t="shared" si="25"/>
        <v>1.2138745313083949E-2</v>
      </c>
      <c r="I1662" s="6"/>
      <c r="J1662" s="6"/>
      <c r="K1662" s="6"/>
    </row>
    <row r="1663" spans="2:11" ht="13.5" x14ac:dyDescent="0.35">
      <c r="B1663" s="3">
        <v>44433</v>
      </c>
      <c r="C1663" s="2">
        <v>31.86</v>
      </c>
      <c r="D1663" s="2">
        <v>24.2424</v>
      </c>
      <c r="E1663" s="2">
        <v>8347</v>
      </c>
      <c r="F1663" s="2">
        <v>31.7317</v>
      </c>
      <c r="G1663" s="5">
        <v>264864.4999</v>
      </c>
      <c r="H1663" s="8">
        <f t="shared" si="25"/>
        <v>5.6833738498427927E-3</v>
      </c>
      <c r="I1663" s="6"/>
      <c r="J1663" s="6"/>
      <c r="K1663" s="6"/>
    </row>
    <row r="1664" spans="2:11" ht="13.5" x14ac:dyDescent="0.35">
      <c r="B1664" s="3">
        <v>44434</v>
      </c>
      <c r="C1664" s="2">
        <v>31.7</v>
      </c>
      <c r="D1664" s="2">
        <v>24.1206</v>
      </c>
      <c r="E1664" s="2">
        <v>2406</v>
      </c>
      <c r="F1664" s="2">
        <v>31.706700000000001</v>
      </c>
      <c r="G1664" s="5">
        <v>76286.320200000002</v>
      </c>
      <c r="H1664" s="8">
        <f t="shared" si="25"/>
        <v>-5.024255024255039E-3</v>
      </c>
      <c r="I1664" s="6"/>
      <c r="J1664" s="6"/>
      <c r="K1664" s="6"/>
    </row>
    <row r="1665" spans="2:11" ht="13.5" x14ac:dyDescent="0.35">
      <c r="B1665" s="3">
        <v>44435</v>
      </c>
      <c r="C1665" s="2">
        <v>31.6</v>
      </c>
      <c r="D1665" s="2">
        <v>24.044499999999999</v>
      </c>
      <c r="E1665" s="2">
        <v>587</v>
      </c>
      <c r="F1665" s="2">
        <v>31.7331</v>
      </c>
      <c r="G1665" s="5">
        <v>18627.329699999998</v>
      </c>
      <c r="H1665" s="8">
        <f t="shared" si="25"/>
        <v>-3.1549795610391236E-3</v>
      </c>
      <c r="I1665" s="6"/>
      <c r="J1665" s="6"/>
      <c r="K1665" s="6"/>
    </row>
    <row r="1666" spans="2:11" ht="13.5" x14ac:dyDescent="0.35">
      <c r="B1666" s="3">
        <v>44438</v>
      </c>
      <c r="C1666" s="2">
        <v>31.7</v>
      </c>
      <c r="D1666" s="2">
        <v>24.1206</v>
      </c>
      <c r="E1666" s="2">
        <v>3426</v>
      </c>
      <c r="F1666" s="2">
        <v>31.888000000000002</v>
      </c>
      <c r="G1666" s="5">
        <v>109248.288</v>
      </c>
      <c r="H1666" s="8">
        <f t="shared" si="25"/>
        <v>3.1649649608018584E-3</v>
      </c>
      <c r="I1666" s="6"/>
      <c r="J1666" s="6"/>
      <c r="K1666" s="6"/>
    </row>
    <row r="1667" spans="2:11" ht="13.5" x14ac:dyDescent="0.35">
      <c r="B1667" s="3">
        <v>44439</v>
      </c>
      <c r="C1667" s="2">
        <v>31.4</v>
      </c>
      <c r="D1667" s="2">
        <v>23.892399999999999</v>
      </c>
      <c r="E1667" s="2">
        <v>1510</v>
      </c>
      <c r="F1667" s="2">
        <v>31.366</v>
      </c>
      <c r="G1667" s="5">
        <v>47362.66</v>
      </c>
      <c r="H1667" s="8">
        <f t="shared" si="25"/>
        <v>-9.4607928492658165E-3</v>
      </c>
      <c r="I1667" s="6"/>
      <c r="J1667" s="6"/>
      <c r="K1667" s="6"/>
    </row>
    <row r="1668" spans="2:11" ht="13.5" x14ac:dyDescent="0.35">
      <c r="B1668" s="3">
        <v>44440</v>
      </c>
      <c r="C1668" s="2">
        <v>31.2</v>
      </c>
      <c r="D1668" s="2">
        <v>23.740200000000002</v>
      </c>
      <c r="E1668" s="2">
        <v>1830</v>
      </c>
      <c r="F1668" s="2">
        <v>31.390999999999998</v>
      </c>
      <c r="G1668" s="5">
        <v>57445.53</v>
      </c>
      <c r="H1668" s="8">
        <f t="shared" si="25"/>
        <v>-6.3702265155445668E-3</v>
      </c>
      <c r="I1668" s="6"/>
      <c r="J1668" s="6"/>
      <c r="K1668" s="6"/>
    </row>
    <row r="1669" spans="2:11" ht="13.5" x14ac:dyDescent="0.35">
      <c r="B1669" s="3">
        <v>44441</v>
      </c>
      <c r="C1669" s="2">
        <v>31.1</v>
      </c>
      <c r="D1669" s="2">
        <v>23.664100000000001</v>
      </c>
      <c r="E1669" s="2">
        <v>4172</v>
      </c>
      <c r="F1669" s="2">
        <v>31.038</v>
      </c>
      <c r="G1669" s="5">
        <v>129490.53599999999</v>
      </c>
      <c r="H1669" s="8">
        <f t="shared" si="25"/>
        <v>-3.2055332305540927E-3</v>
      </c>
      <c r="I1669" s="6"/>
      <c r="J1669" s="6"/>
      <c r="K1669" s="6"/>
    </row>
    <row r="1670" spans="2:11" ht="13.5" x14ac:dyDescent="0.35">
      <c r="B1670" s="3">
        <v>44442</v>
      </c>
      <c r="C1670" s="2">
        <v>31</v>
      </c>
      <c r="D1670" s="2">
        <v>23.588000000000001</v>
      </c>
      <c r="E1670" s="2">
        <v>8486</v>
      </c>
      <c r="F1670" s="2">
        <v>31.065999999999999</v>
      </c>
      <c r="G1670" s="5">
        <v>263626.076</v>
      </c>
      <c r="H1670" s="8">
        <f t="shared" si="25"/>
        <v>-3.2158417180454899E-3</v>
      </c>
      <c r="I1670" s="6"/>
      <c r="J1670" s="6"/>
      <c r="K1670" s="6"/>
    </row>
    <row r="1671" spans="2:11" ht="13.5" x14ac:dyDescent="0.35">
      <c r="B1671" s="3">
        <v>44445</v>
      </c>
      <c r="C1671" s="2">
        <v>31</v>
      </c>
      <c r="D1671" s="2">
        <v>23.588000000000001</v>
      </c>
      <c r="E1671" s="2">
        <v>1299</v>
      </c>
      <c r="F1671" s="2">
        <v>31.027000000000001</v>
      </c>
      <c r="G1671" s="5">
        <v>40304.072999999997</v>
      </c>
      <c r="H1671" s="8">
        <f t="shared" ref="H1671:H1734" si="26">(D1671-D1670)/D1670</f>
        <v>0</v>
      </c>
      <c r="I1671" s="6"/>
      <c r="J1671" s="6"/>
      <c r="K1671" s="6"/>
    </row>
    <row r="1672" spans="2:11" ht="13.5" x14ac:dyDescent="0.35">
      <c r="B1672" s="3">
        <v>44446</v>
      </c>
      <c r="C1672" s="2">
        <v>30.79</v>
      </c>
      <c r="D1672" s="2">
        <v>23.4282</v>
      </c>
      <c r="E1672" s="2">
        <v>6687</v>
      </c>
      <c r="F1672" s="2">
        <v>30.853000000000002</v>
      </c>
      <c r="G1672" s="5">
        <v>206314.011</v>
      </c>
      <c r="H1672" s="8">
        <f t="shared" si="26"/>
        <v>-6.7746311683907325E-3</v>
      </c>
      <c r="I1672" s="6"/>
      <c r="J1672" s="6"/>
      <c r="K1672" s="6"/>
    </row>
    <row r="1673" spans="2:11" ht="13.5" x14ac:dyDescent="0.35">
      <c r="B1673" s="3">
        <v>44447</v>
      </c>
      <c r="C1673" s="2">
        <v>30.98</v>
      </c>
      <c r="D1673" s="2">
        <v>23.572800000000001</v>
      </c>
      <c r="E1673" s="2">
        <v>6072</v>
      </c>
      <c r="F1673" s="2">
        <v>30.606000000000002</v>
      </c>
      <c r="G1673" s="5">
        <v>185839.63200000001</v>
      </c>
      <c r="H1673" s="8">
        <f t="shared" si="26"/>
        <v>6.1720490690706283E-3</v>
      </c>
      <c r="I1673" s="6"/>
      <c r="J1673" s="6"/>
      <c r="K1673" s="6"/>
    </row>
    <row r="1674" spans="2:11" ht="13.5" x14ac:dyDescent="0.35">
      <c r="B1674" s="3">
        <v>44448</v>
      </c>
      <c r="C1674" s="2">
        <v>30.9</v>
      </c>
      <c r="D1674" s="2">
        <v>23.511900000000001</v>
      </c>
      <c r="E1674" s="2">
        <v>2330</v>
      </c>
      <c r="F1674" s="2">
        <v>30.696000000000002</v>
      </c>
      <c r="G1674" s="5">
        <v>71521.679999999993</v>
      </c>
      <c r="H1674" s="8">
        <f t="shared" si="26"/>
        <v>-2.5834860517206346E-3</v>
      </c>
      <c r="I1674" s="6"/>
      <c r="J1674" s="6"/>
      <c r="K1674" s="6"/>
    </row>
    <row r="1675" spans="2:11" ht="13.5" x14ac:dyDescent="0.35">
      <c r="B1675" s="3">
        <v>44449</v>
      </c>
      <c r="C1675" s="2">
        <v>30.85</v>
      </c>
      <c r="D1675" s="2">
        <v>23.4739</v>
      </c>
      <c r="E1675" s="2">
        <v>5446</v>
      </c>
      <c r="F1675" s="2">
        <v>30.847000000000001</v>
      </c>
      <c r="G1675" s="5">
        <v>167992.76199999999</v>
      </c>
      <c r="H1675" s="8">
        <f t="shared" si="26"/>
        <v>-1.6162028589778051E-3</v>
      </c>
      <c r="I1675" s="6"/>
      <c r="J1675" s="6"/>
      <c r="K1675" s="6"/>
    </row>
    <row r="1676" spans="2:11" ht="13.5" x14ac:dyDescent="0.35">
      <c r="B1676" s="3">
        <v>44452</v>
      </c>
      <c r="C1676" s="2">
        <v>30.9</v>
      </c>
      <c r="D1676" s="2">
        <v>23.511900000000001</v>
      </c>
      <c r="E1676" s="2">
        <v>1846</v>
      </c>
      <c r="F1676" s="2">
        <v>31.027000000000001</v>
      </c>
      <c r="G1676" s="5">
        <v>57275.841999999997</v>
      </c>
      <c r="H1676" s="8">
        <f t="shared" si="26"/>
        <v>1.6188191991957134E-3</v>
      </c>
      <c r="I1676" s="6"/>
      <c r="J1676" s="6"/>
      <c r="K1676" s="6"/>
    </row>
    <row r="1677" spans="2:11" ht="13.5" x14ac:dyDescent="0.35">
      <c r="B1677" s="3">
        <v>44453</v>
      </c>
      <c r="C1677" s="2">
        <v>31.1</v>
      </c>
      <c r="D1677" s="2">
        <v>23.664100000000001</v>
      </c>
      <c r="E1677" s="2">
        <v>7253</v>
      </c>
      <c r="F1677" s="2">
        <v>31.056000000000001</v>
      </c>
      <c r="G1677" s="5">
        <v>225249.16800000001</v>
      </c>
      <c r="H1677" s="8">
        <f t="shared" si="26"/>
        <v>6.4733177667479257E-3</v>
      </c>
      <c r="I1677" s="6"/>
      <c r="J1677" s="6"/>
      <c r="K1677" s="6"/>
    </row>
    <row r="1678" spans="2:11" ht="13.5" x14ac:dyDescent="0.35">
      <c r="B1678" s="3">
        <v>44454</v>
      </c>
      <c r="C1678" s="2">
        <v>32.200000000000003</v>
      </c>
      <c r="D1678" s="2">
        <v>24.501100000000001</v>
      </c>
      <c r="E1678" s="2">
        <v>27983</v>
      </c>
      <c r="F1678" s="2">
        <v>31.404</v>
      </c>
      <c r="G1678" s="5">
        <v>878778.13199999998</v>
      </c>
      <c r="H1678" s="8">
        <f t="shared" si="26"/>
        <v>3.5370033088095457E-2</v>
      </c>
      <c r="I1678" s="6"/>
      <c r="J1678" s="6"/>
      <c r="K1678" s="6"/>
    </row>
    <row r="1679" spans="2:11" ht="13.5" x14ac:dyDescent="0.35">
      <c r="B1679" s="3">
        <v>44455</v>
      </c>
      <c r="C1679" s="2">
        <v>31.7</v>
      </c>
      <c r="D1679" s="2">
        <v>24.1206</v>
      </c>
      <c r="E1679" s="2">
        <v>7145</v>
      </c>
      <c r="F1679" s="2">
        <v>31.78</v>
      </c>
      <c r="G1679" s="5">
        <v>227068.1</v>
      </c>
      <c r="H1679" s="8">
        <f t="shared" si="26"/>
        <v>-1.5529914983408964E-2</v>
      </c>
      <c r="I1679" s="6"/>
      <c r="J1679" s="6"/>
      <c r="K1679" s="6"/>
    </row>
    <row r="1680" spans="2:11" ht="13.5" x14ac:dyDescent="0.35">
      <c r="B1680" s="3">
        <v>44456</v>
      </c>
      <c r="C1680" s="2">
        <v>31.83</v>
      </c>
      <c r="D1680" s="2">
        <v>24.2195</v>
      </c>
      <c r="E1680" s="2">
        <v>4150</v>
      </c>
      <c r="F1680" s="2">
        <v>31.997</v>
      </c>
      <c r="G1680" s="5">
        <v>132787.54999999999</v>
      </c>
      <c r="H1680" s="8">
        <f t="shared" si="26"/>
        <v>4.1002296791953947E-3</v>
      </c>
      <c r="I1680" s="6"/>
      <c r="J1680" s="6"/>
      <c r="K1680" s="6"/>
    </row>
    <row r="1681" spans="2:11" ht="13.5" x14ac:dyDescent="0.35">
      <c r="B1681" s="3">
        <v>44459</v>
      </c>
      <c r="C1681" s="2">
        <v>31.9</v>
      </c>
      <c r="D1681" s="2">
        <v>24.2728</v>
      </c>
      <c r="E1681" s="2">
        <v>3725</v>
      </c>
      <c r="F1681" s="2">
        <v>31.913</v>
      </c>
      <c r="G1681" s="5">
        <v>118875.925</v>
      </c>
      <c r="H1681" s="8">
        <f t="shared" si="26"/>
        <v>2.2007060426515877E-3</v>
      </c>
      <c r="I1681" s="6"/>
      <c r="J1681" s="6"/>
      <c r="K1681" s="6"/>
    </row>
    <row r="1682" spans="2:11" ht="13.5" x14ac:dyDescent="0.35">
      <c r="B1682" s="3">
        <v>44460</v>
      </c>
      <c r="C1682" s="2">
        <v>31.98</v>
      </c>
      <c r="D1682" s="2">
        <v>24.3337</v>
      </c>
      <c r="E1682" s="2">
        <v>7621</v>
      </c>
      <c r="F1682" s="2">
        <v>31.957999999999998</v>
      </c>
      <c r="G1682" s="5">
        <v>243551.91800000001</v>
      </c>
      <c r="H1682" s="8">
        <f t="shared" si="26"/>
        <v>2.5089812464981452E-3</v>
      </c>
      <c r="I1682" s="6"/>
      <c r="J1682" s="6"/>
      <c r="K1682" s="6"/>
    </row>
    <row r="1683" spans="2:11" ht="13.5" x14ac:dyDescent="0.35">
      <c r="B1683" s="3">
        <v>44461</v>
      </c>
      <c r="C1683" s="2">
        <v>32.49</v>
      </c>
      <c r="D1683" s="2">
        <v>24.721699999999998</v>
      </c>
      <c r="E1683" s="2">
        <v>7644</v>
      </c>
      <c r="F1683" s="2">
        <v>32.369999999999997</v>
      </c>
      <c r="G1683" s="5">
        <v>247436.28</v>
      </c>
      <c r="H1683" s="8">
        <f t="shared" si="26"/>
        <v>1.594496521285288E-2</v>
      </c>
      <c r="I1683" s="6"/>
      <c r="J1683" s="6"/>
      <c r="K1683" s="6"/>
    </row>
    <row r="1684" spans="2:11" ht="13.5" x14ac:dyDescent="0.35">
      <c r="B1684" s="3">
        <v>44462</v>
      </c>
      <c r="C1684" s="2">
        <v>32.49</v>
      </c>
      <c r="D1684" s="2">
        <v>24.721699999999998</v>
      </c>
      <c r="E1684" s="2">
        <v>2584</v>
      </c>
      <c r="F1684" s="2">
        <v>32.225999999999999</v>
      </c>
      <c r="G1684" s="5">
        <v>83271.983999999997</v>
      </c>
      <c r="H1684" s="8">
        <f t="shared" si="26"/>
        <v>0</v>
      </c>
      <c r="I1684" s="6"/>
      <c r="J1684" s="6"/>
      <c r="K1684" s="6"/>
    </row>
    <row r="1685" spans="2:11" ht="13.5" x14ac:dyDescent="0.35">
      <c r="B1685" s="3">
        <v>44463</v>
      </c>
      <c r="C1685" s="2">
        <v>32.49</v>
      </c>
      <c r="D1685" s="2">
        <v>24.721699999999998</v>
      </c>
      <c r="E1685" s="2">
        <v>7597</v>
      </c>
      <c r="F1685" s="2">
        <v>32.234000000000002</v>
      </c>
      <c r="G1685" s="5">
        <v>244881.698</v>
      </c>
      <c r="H1685" s="8">
        <f t="shared" si="26"/>
        <v>0</v>
      </c>
      <c r="I1685" s="6"/>
      <c r="J1685" s="6"/>
      <c r="K1685" s="6"/>
    </row>
    <row r="1686" spans="2:11" ht="13.5" x14ac:dyDescent="0.35">
      <c r="B1686" s="3">
        <v>44466</v>
      </c>
      <c r="C1686" s="2">
        <v>32.479999999999997</v>
      </c>
      <c r="D1686" s="2">
        <v>24.714099999999998</v>
      </c>
      <c r="E1686" s="2">
        <v>2063</v>
      </c>
      <c r="F1686" s="2">
        <v>32.247999999999998</v>
      </c>
      <c r="G1686" s="5">
        <v>66527.623999999996</v>
      </c>
      <c r="H1686" s="8">
        <f t="shared" si="26"/>
        <v>-3.0742222419979416E-4</v>
      </c>
      <c r="I1686" s="6"/>
      <c r="J1686" s="6"/>
      <c r="K1686" s="6"/>
    </row>
    <row r="1687" spans="2:11" ht="13.5" x14ac:dyDescent="0.35">
      <c r="B1687" s="3">
        <v>44467</v>
      </c>
      <c r="C1687" s="2">
        <v>32.479999999999997</v>
      </c>
      <c r="D1687" s="2">
        <v>24.714099999999998</v>
      </c>
      <c r="E1687" s="2">
        <v>948</v>
      </c>
      <c r="F1687" s="2">
        <v>32.412999999999997</v>
      </c>
      <c r="G1687" s="5">
        <v>30727.524000000001</v>
      </c>
      <c r="H1687" s="8">
        <f t="shared" si="26"/>
        <v>0</v>
      </c>
      <c r="I1687" s="6"/>
      <c r="J1687" s="6"/>
      <c r="K1687" s="6"/>
    </row>
    <row r="1688" spans="2:11" ht="13.5" x14ac:dyDescent="0.35">
      <c r="B1688" s="3">
        <v>44468</v>
      </c>
      <c r="C1688" s="2">
        <v>33.299999999999997</v>
      </c>
      <c r="D1688" s="2">
        <v>25.338100000000001</v>
      </c>
      <c r="E1688" s="2">
        <v>9954</v>
      </c>
      <c r="F1688" s="2">
        <v>32.779000000000003</v>
      </c>
      <c r="G1688" s="5">
        <v>326282.16600000003</v>
      </c>
      <c r="H1688" s="8">
        <f t="shared" si="26"/>
        <v>2.5248744643745973E-2</v>
      </c>
      <c r="I1688" s="6"/>
      <c r="J1688" s="6"/>
      <c r="K1688" s="6"/>
    </row>
    <row r="1689" spans="2:11" ht="13.5" x14ac:dyDescent="0.35">
      <c r="B1689" s="3">
        <v>44469</v>
      </c>
      <c r="C1689" s="2">
        <v>33.26</v>
      </c>
      <c r="D1689" s="2">
        <v>25.307600000000001</v>
      </c>
      <c r="E1689" s="2">
        <v>3769</v>
      </c>
      <c r="F1689" s="2">
        <v>33.218000000000004</v>
      </c>
      <c r="G1689" s="5">
        <v>125198.64200000001</v>
      </c>
      <c r="H1689" s="8">
        <f t="shared" si="26"/>
        <v>-1.2037208788346391E-3</v>
      </c>
      <c r="I1689" s="6"/>
      <c r="J1689" s="6"/>
      <c r="K1689" s="6"/>
    </row>
    <row r="1690" spans="2:11" ht="13.5" x14ac:dyDescent="0.35">
      <c r="B1690" s="3">
        <v>44470</v>
      </c>
      <c r="C1690" s="2">
        <v>34.17</v>
      </c>
      <c r="D1690" s="2">
        <v>26.0001</v>
      </c>
      <c r="E1690" s="2">
        <v>6585</v>
      </c>
      <c r="F1690" s="2">
        <v>33.771000000000001</v>
      </c>
      <c r="G1690" s="5">
        <v>222382.035</v>
      </c>
      <c r="H1690" s="8">
        <f t="shared" si="26"/>
        <v>2.7363321689927098E-2</v>
      </c>
      <c r="I1690" s="6"/>
      <c r="J1690" s="6"/>
      <c r="K1690" s="6"/>
    </row>
    <row r="1691" spans="2:11" ht="13.5" x14ac:dyDescent="0.35">
      <c r="B1691" s="3">
        <v>44473</v>
      </c>
      <c r="C1691" s="2">
        <v>34.299999999999997</v>
      </c>
      <c r="D1691" s="2">
        <v>26.099</v>
      </c>
      <c r="E1691" s="2">
        <v>6134</v>
      </c>
      <c r="F1691" s="2">
        <v>34.271999999999998</v>
      </c>
      <c r="G1691" s="5">
        <v>210224.448</v>
      </c>
      <c r="H1691" s="8">
        <f t="shared" si="26"/>
        <v>3.8038315237249255E-3</v>
      </c>
      <c r="I1691" s="6"/>
      <c r="J1691" s="6"/>
      <c r="K1691" s="6"/>
    </row>
    <row r="1692" spans="2:11" ht="13.5" x14ac:dyDescent="0.35">
      <c r="B1692" s="3">
        <v>44474</v>
      </c>
      <c r="C1692" s="2">
        <v>34.29</v>
      </c>
      <c r="D1692" s="2">
        <v>26.0914</v>
      </c>
      <c r="E1692" s="2">
        <v>2812</v>
      </c>
      <c r="F1692" s="2">
        <v>34.084000000000003</v>
      </c>
      <c r="G1692" s="5">
        <v>95844.207999999999</v>
      </c>
      <c r="H1692" s="8">
        <f t="shared" si="26"/>
        <v>-2.9119889650944676E-4</v>
      </c>
      <c r="I1692" s="6"/>
      <c r="J1692" s="6"/>
      <c r="K1692" s="6"/>
    </row>
    <row r="1693" spans="2:11" ht="13.5" x14ac:dyDescent="0.35">
      <c r="B1693" s="3">
        <v>44475</v>
      </c>
      <c r="C1693" s="2">
        <v>34.549999999999997</v>
      </c>
      <c r="D1693" s="2">
        <v>26.289200000000001</v>
      </c>
      <c r="E1693" s="2">
        <v>4436</v>
      </c>
      <c r="F1693" s="2">
        <v>34.293999999999997</v>
      </c>
      <c r="G1693" s="5">
        <v>152128.18400000001</v>
      </c>
      <c r="H1693" s="8">
        <f t="shared" si="26"/>
        <v>7.5810420291743969E-3</v>
      </c>
      <c r="I1693" s="6"/>
      <c r="J1693" s="6"/>
      <c r="K1693" s="6"/>
    </row>
    <row r="1694" spans="2:11" ht="13.5" x14ac:dyDescent="0.35">
      <c r="B1694" s="3">
        <v>44476</v>
      </c>
      <c r="C1694" s="2">
        <v>34.9</v>
      </c>
      <c r="D1694" s="2">
        <v>26.555499999999999</v>
      </c>
      <c r="E1694" s="2">
        <v>16763</v>
      </c>
      <c r="F1694" s="2">
        <v>34.683</v>
      </c>
      <c r="G1694" s="5">
        <v>581391.12899999996</v>
      </c>
      <c r="H1694" s="8">
        <f t="shared" si="26"/>
        <v>1.0129634983186918E-2</v>
      </c>
      <c r="I1694" s="6"/>
      <c r="J1694" s="6"/>
      <c r="K1694" s="6"/>
    </row>
    <row r="1695" spans="2:11" ht="13.5" x14ac:dyDescent="0.35">
      <c r="B1695" s="3">
        <v>44477</v>
      </c>
      <c r="C1695" s="2">
        <v>34.880000000000003</v>
      </c>
      <c r="D1695" s="2">
        <v>26.540299999999998</v>
      </c>
      <c r="E1695" s="2">
        <v>11284</v>
      </c>
      <c r="F1695" s="2">
        <v>34.811999999999998</v>
      </c>
      <c r="G1695" s="5">
        <v>392818.60800000001</v>
      </c>
      <c r="H1695" s="8">
        <f t="shared" si="26"/>
        <v>-5.723861346990305E-4</v>
      </c>
      <c r="I1695" s="6"/>
      <c r="J1695" s="6"/>
      <c r="K1695" s="6"/>
    </row>
    <row r="1696" spans="2:11" ht="13.5" x14ac:dyDescent="0.35">
      <c r="B1696" s="3">
        <v>44480</v>
      </c>
      <c r="C1696" s="2">
        <v>35.200000000000003</v>
      </c>
      <c r="D1696" s="2">
        <v>26.783799999999999</v>
      </c>
      <c r="E1696" s="2">
        <v>13621</v>
      </c>
      <c r="F1696" s="2">
        <v>35.036999999999999</v>
      </c>
      <c r="G1696" s="5">
        <v>477238.97700000001</v>
      </c>
      <c r="H1696" s="8">
        <f t="shared" si="26"/>
        <v>9.1747267363217807E-3</v>
      </c>
      <c r="I1696" s="6"/>
      <c r="J1696" s="6"/>
      <c r="K1696" s="6"/>
    </row>
    <row r="1697" spans="2:11" ht="13.5" x14ac:dyDescent="0.35">
      <c r="B1697" s="3">
        <v>44481</v>
      </c>
      <c r="C1697" s="2">
        <v>34.880000000000003</v>
      </c>
      <c r="D1697" s="2">
        <v>26.540299999999998</v>
      </c>
      <c r="E1697" s="2">
        <v>15006</v>
      </c>
      <c r="F1697" s="2">
        <v>34.905999999999999</v>
      </c>
      <c r="G1697" s="5">
        <v>523799.43599999999</v>
      </c>
      <c r="H1697" s="8">
        <f t="shared" si="26"/>
        <v>-9.0913163927449029E-3</v>
      </c>
      <c r="I1697" s="6"/>
      <c r="J1697" s="6"/>
      <c r="K1697" s="6"/>
    </row>
    <row r="1698" spans="2:11" ht="13.5" x14ac:dyDescent="0.35">
      <c r="B1698" s="3">
        <v>44482</v>
      </c>
      <c r="C1698" s="2">
        <v>34.880000000000003</v>
      </c>
      <c r="D1698" s="2">
        <v>26.540299999999998</v>
      </c>
      <c r="E1698" s="2">
        <v>3176</v>
      </c>
      <c r="F1698" s="2">
        <v>34.904000000000003</v>
      </c>
      <c r="G1698" s="5">
        <v>110855.10400000001</v>
      </c>
      <c r="H1698" s="8">
        <f t="shared" si="26"/>
        <v>0</v>
      </c>
      <c r="I1698" s="6"/>
      <c r="J1698" s="6"/>
      <c r="K1698" s="6"/>
    </row>
    <row r="1699" spans="2:11" ht="13.5" x14ac:dyDescent="0.35">
      <c r="B1699" s="3">
        <v>44483</v>
      </c>
      <c r="C1699" s="2">
        <v>34.799999999999997</v>
      </c>
      <c r="D1699" s="2">
        <v>26.479399999999998</v>
      </c>
      <c r="E1699" s="2">
        <v>6264</v>
      </c>
      <c r="F1699" s="2">
        <v>34.695999999999998</v>
      </c>
      <c r="G1699" s="5">
        <v>217335.74400000001</v>
      </c>
      <c r="H1699" s="8">
        <f t="shared" si="26"/>
        <v>-2.2946236478110713E-3</v>
      </c>
      <c r="I1699" s="6"/>
      <c r="J1699" s="6"/>
      <c r="K1699" s="6"/>
    </row>
    <row r="1700" spans="2:11" ht="13.5" x14ac:dyDescent="0.35">
      <c r="B1700" s="3">
        <v>44488</v>
      </c>
      <c r="C1700" s="2">
        <v>34.799999999999997</v>
      </c>
      <c r="D1700" s="2">
        <v>26.479399999999998</v>
      </c>
      <c r="E1700" s="2">
        <v>3259</v>
      </c>
      <c r="F1700" s="2">
        <v>34.869999999999997</v>
      </c>
      <c r="G1700" s="5">
        <v>113641.33</v>
      </c>
      <c r="H1700" s="8">
        <f t="shared" si="26"/>
        <v>0</v>
      </c>
      <c r="I1700" s="6"/>
      <c r="J1700" s="6"/>
      <c r="K1700" s="6"/>
    </row>
    <row r="1701" spans="2:11" ht="13.5" x14ac:dyDescent="0.35">
      <c r="B1701" s="3">
        <v>44489</v>
      </c>
      <c r="C1701" s="2">
        <v>34.4</v>
      </c>
      <c r="D1701" s="2">
        <v>26.1751</v>
      </c>
      <c r="E1701" s="2">
        <v>7527</v>
      </c>
      <c r="F1701" s="2">
        <v>34.555999999999997</v>
      </c>
      <c r="G1701" s="5">
        <v>260103.01199999999</v>
      </c>
      <c r="H1701" s="8">
        <f t="shared" si="26"/>
        <v>-1.1491952234567166E-2</v>
      </c>
      <c r="I1701" s="6"/>
      <c r="J1701" s="6"/>
      <c r="K1701" s="6"/>
    </row>
    <row r="1702" spans="2:11" ht="13.5" x14ac:dyDescent="0.35">
      <c r="B1702" s="3">
        <v>44490</v>
      </c>
      <c r="C1702" s="2">
        <v>34.4</v>
      </c>
      <c r="D1702" s="2">
        <v>26.1751</v>
      </c>
      <c r="E1702" s="2">
        <v>6796</v>
      </c>
      <c r="F1702" s="2">
        <v>34.377000000000002</v>
      </c>
      <c r="G1702" s="5">
        <v>233626.092</v>
      </c>
      <c r="H1702" s="8">
        <f t="shared" si="26"/>
        <v>0</v>
      </c>
      <c r="I1702" s="6"/>
      <c r="J1702" s="6"/>
      <c r="K1702" s="6"/>
    </row>
    <row r="1703" spans="2:11" ht="13.5" x14ac:dyDescent="0.35">
      <c r="B1703" s="3">
        <v>44491</v>
      </c>
      <c r="C1703" s="2">
        <v>33.950000000000003</v>
      </c>
      <c r="D1703" s="2">
        <v>25.832699999999999</v>
      </c>
      <c r="E1703" s="2">
        <v>11235</v>
      </c>
      <c r="F1703" s="2">
        <v>33.906999999999996</v>
      </c>
      <c r="G1703" s="5">
        <v>380945.14500000002</v>
      </c>
      <c r="H1703" s="8">
        <f t="shared" si="26"/>
        <v>-1.3081134360518255E-2</v>
      </c>
      <c r="I1703" s="6"/>
      <c r="J1703" s="6"/>
      <c r="K1703" s="6"/>
    </row>
    <row r="1704" spans="2:11" ht="13.5" x14ac:dyDescent="0.35">
      <c r="B1704" s="3">
        <v>44494</v>
      </c>
      <c r="C1704" s="2">
        <v>34.29</v>
      </c>
      <c r="D1704" s="2">
        <v>26.0914</v>
      </c>
      <c r="E1704" s="2">
        <v>2991</v>
      </c>
      <c r="F1704" s="2">
        <v>34.326000000000001</v>
      </c>
      <c r="G1704" s="5">
        <v>102669.06600000001</v>
      </c>
      <c r="H1704" s="8">
        <f t="shared" si="26"/>
        <v>1.0014439063667408E-2</v>
      </c>
      <c r="I1704" s="6"/>
      <c r="J1704" s="6"/>
      <c r="K1704" s="6"/>
    </row>
    <row r="1705" spans="2:11" ht="13.5" x14ac:dyDescent="0.35">
      <c r="B1705" s="3">
        <v>44495</v>
      </c>
      <c r="C1705" s="2">
        <v>33.799999999999997</v>
      </c>
      <c r="D1705" s="2">
        <v>25.718499999999999</v>
      </c>
      <c r="E1705" s="2">
        <v>3537</v>
      </c>
      <c r="F1705" s="2">
        <v>33.847000000000001</v>
      </c>
      <c r="G1705" s="5">
        <v>119716.83900000001</v>
      </c>
      <c r="H1705" s="8">
        <f t="shared" si="26"/>
        <v>-1.4292065584828768E-2</v>
      </c>
      <c r="I1705" s="6"/>
      <c r="J1705" s="6"/>
      <c r="K1705" s="6"/>
    </row>
    <row r="1706" spans="2:11" ht="13.5" x14ac:dyDescent="0.35">
      <c r="B1706" s="3">
        <v>44496</v>
      </c>
      <c r="C1706" s="2">
        <v>33.99</v>
      </c>
      <c r="D1706" s="2">
        <v>25.863099999999999</v>
      </c>
      <c r="E1706" s="2">
        <v>1427</v>
      </c>
      <c r="F1706" s="2">
        <v>33.762999999999998</v>
      </c>
      <c r="G1706" s="5">
        <v>48179.800999999999</v>
      </c>
      <c r="H1706" s="8">
        <f t="shared" si="26"/>
        <v>5.6224118824970554E-3</v>
      </c>
      <c r="I1706" s="6"/>
      <c r="J1706" s="6"/>
      <c r="K1706" s="6"/>
    </row>
    <row r="1707" spans="2:11" ht="13.5" x14ac:dyDescent="0.35">
      <c r="B1707" s="3">
        <v>44497</v>
      </c>
      <c r="C1707" s="2">
        <v>33.799999999999997</v>
      </c>
      <c r="D1707" s="2">
        <v>25.718499999999999</v>
      </c>
      <c r="E1707" s="2">
        <v>1927</v>
      </c>
      <c r="F1707" s="2">
        <v>33.826999999999998</v>
      </c>
      <c r="G1707" s="5">
        <v>65184.629000000001</v>
      </c>
      <c r="H1707" s="8">
        <f t="shared" si="26"/>
        <v>-5.5909771063793788E-3</v>
      </c>
      <c r="I1707" s="6"/>
      <c r="J1707" s="6"/>
      <c r="K1707" s="6"/>
    </row>
    <row r="1708" spans="2:11" ht="13.5" x14ac:dyDescent="0.35">
      <c r="B1708" s="3">
        <v>44498</v>
      </c>
      <c r="C1708" s="2">
        <v>33.9</v>
      </c>
      <c r="D1708" s="2">
        <v>25.794599999999999</v>
      </c>
      <c r="E1708" s="2">
        <v>3678</v>
      </c>
      <c r="F1708" s="2">
        <v>33.869999999999997</v>
      </c>
      <c r="G1708" s="5">
        <v>124573.86</v>
      </c>
      <c r="H1708" s="8">
        <f t="shared" si="26"/>
        <v>2.9589595038591009E-3</v>
      </c>
      <c r="I1708" s="6"/>
      <c r="J1708" s="6"/>
      <c r="K1708" s="6"/>
    </row>
    <row r="1709" spans="2:11" ht="13.5" x14ac:dyDescent="0.35">
      <c r="B1709" s="3">
        <v>44501</v>
      </c>
      <c r="C1709" s="2">
        <v>33.700000000000003</v>
      </c>
      <c r="D1709" s="2">
        <v>25.642399999999999</v>
      </c>
      <c r="E1709" s="2">
        <v>3473</v>
      </c>
      <c r="F1709" s="2">
        <v>33.701999999999998</v>
      </c>
      <c r="G1709" s="5">
        <v>117047.046</v>
      </c>
      <c r="H1709" s="8">
        <f t="shared" si="26"/>
        <v>-5.9004597861568144E-3</v>
      </c>
      <c r="I1709" s="6"/>
      <c r="J1709" s="6"/>
      <c r="K1709" s="6"/>
    </row>
    <row r="1710" spans="2:11" ht="13.5" x14ac:dyDescent="0.35">
      <c r="B1710" s="3">
        <v>44502</v>
      </c>
      <c r="C1710" s="2">
        <v>33.770000000000003</v>
      </c>
      <c r="D1710" s="2">
        <v>25.695699999999999</v>
      </c>
      <c r="E1710" s="2">
        <v>4547</v>
      </c>
      <c r="F1710" s="2">
        <v>33.58</v>
      </c>
      <c r="G1710" s="5">
        <v>152688.26</v>
      </c>
      <c r="H1710" s="8">
        <f t="shared" si="26"/>
        <v>2.0785885876517069E-3</v>
      </c>
      <c r="I1710" s="6"/>
      <c r="J1710" s="6"/>
      <c r="K1710" s="6"/>
    </row>
    <row r="1711" spans="2:11" ht="13.5" x14ac:dyDescent="0.35">
      <c r="B1711" s="3">
        <v>44503</v>
      </c>
      <c r="C1711" s="2">
        <v>33.75</v>
      </c>
      <c r="D1711" s="2">
        <v>25.680499999999999</v>
      </c>
      <c r="E1711" s="2">
        <v>2144</v>
      </c>
      <c r="F1711" s="2">
        <v>33.716000000000001</v>
      </c>
      <c r="G1711" s="5">
        <v>72287.104000000007</v>
      </c>
      <c r="H1711" s="8">
        <f t="shared" si="26"/>
        <v>-5.9153866211078521E-4</v>
      </c>
      <c r="I1711" s="6"/>
      <c r="J1711" s="6"/>
      <c r="K1711" s="6"/>
    </row>
    <row r="1712" spans="2:11" ht="13.5" x14ac:dyDescent="0.35">
      <c r="B1712" s="3">
        <v>44504</v>
      </c>
      <c r="C1712" s="2">
        <v>33.74</v>
      </c>
      <c r="D1712" s="2">
        <v>25.672899999999998</v>
      </c>
      <c r="E1712" s="2">
        <v>4562</v>
      </c>
      <c r="F1712" s="2">
        <v>33.679000000000002</v>
      </c>
      <c r="G1712" s="5">
        <v>153643.598</v>
      </c>
      <c r="H1712" s="8">
        <f t="shared" si="26"/>
        <v>-2.9594439360604551E-4</v>
      </c>
      <c r="I1712" s="6"/>
      <c r="J1712" s="6"/>
      <c r="K1712" s="6"/>
    </row>
    <row r="1713" spans="2:11" ht="13.5" x14ac:dyDescent="0.35">
      <c r="B1713" s="3">
        <v>44505</v>
      </c>
      <c r="C1713" s="2">
        <v>33.5</v>
      </c>
      <c r="D1713" s="2">
        <v>25.490300000000001</v>
      </c>
      <c r="E1713" s="2">
        <v>4574</v>
      </c>
      <c r="F1713" s="2">
        <v>33.536000000000001</v>
      </c>
      <c r="G1713" s="5">
        <v>153393.66399999999</v>
      </c>
      <c r="H1713" s="8">
        <f t="shared" si="26"/>
        <v>-7.112558378679355E-3</v>
      </c>
      <c r="I1713" s="6"/>
      <c r="J1713" s="6"/>
      <c r="K1713" s="6"/>
    </row>
    <row r="1714" spans="2:11" ht="13.5" x14ac:dyDescent="0.35">
      <c r="B1714" s="3">
        <v>44508</v>
      </c>
      <c r="C1714" s="2">
        <v>33.630000000000003</v>
      </c>
      <c r="D1714" s="2">
        <v>25.589200000000002</v>
      </c>
      <c r="E1714" s="2">
        <v>2714</v>
      </c>
      <c r="F1714" s="2">
        <v>33.503999999999998</v>
      </c>
      <c r="G1714" s="5">
        <v>90929.856</v>
      </c>
      <c r="H1714" s="8">
        <f t="shared" si="26"/>
        <v>3.8799072588396539E-3</v>
      </c>
      <c r="I1714" s="6"/>
      <c r="J1714" s="6"/>
      <c r="K1714" s="6"/>
    </row>
    <row r="1715" spans="2:11" ht="13.5" x14ac:dyDescent="0.35">
      <c r="B1715" s="3">
        <v>44509</v>
      </c>
      <c r="C1715" s="2">
        <v>33.58</v>
      </c>
      <c r="D1715" s="2">
        <v>25.551100000000002</v>
      </c>
      <c r="E1715" s="2">
        <v>10594</v>
      </c>
      <c r="F1715" s="2">
        <v>33.509</v>
      </c>
      <c r="G1715" s="5">
        <v>354994.34600000002</v>
      </c>
      <c r="H1715" s="8">
        <f t="shared" si="26"/>
        <v>-1.4889093836462266E-3</v>
      </c>
      <c r="I1715" s="6"/>
      <c r="J1715" s="6"/>
      <c r="K1715" s="6"/>
    </row>
    <row r="1716" spans="2:11" ht="13.5" x14ac:dyDescent="0.35">
      <c r="B1716" s="3">
        <v>44510</v>
      </c>
      <c r="C1716" s="2">
        <v>33.57</v>
      </c>
      <c r="D1716" s="2">
        <v>25.543500000000002</v>
      </c>
      <c r="E1716" s="2">
        <v>2555</v>
      </c>
      <c r="F1716" s="2">
        <v>33.497999999999998</v>
      </c>
      <c r="G1716" s="5">
        <v>85587.39</v>
      </c>
      <c r="H1716" s="8">
        <f t="shared" si="26"/>
        <v>-2.9744316291666702E-4</v>
      </c>
      <c r="I1716" s="6"/>
      <c r="J1716" s="6"/>
      <c r="K1716" s="6"/>
    </row>
    <row r="1717" spans="2:11" ht="13.5" x14ac:dyDescent="0.35">
      <c r="B1717" s="3">
        <v>44511</v>
      </c>
      <c r="C1717" s="2">
        <v>33.9</v>
      </c>
      <c r="D1717" s="2">
        <v>25.794599999999999</v>
      </c>
      <c r="E1717" s="2">
        <v>7933</v>
      </c>
      <c r="F1717" s="2">
        <v>33.655000000000001</v>
      </c>
      <c r="G1717" s="5">
        <v>266985.11499999999</v>
      </c>
      <c r="H1717" s="8">
        <f t="shared" si="26"/>
        <v>9.8302895061364894E-3</v>
      </c>
      <c r="I1717" s="6"/>
      <c r="J1717" s="6"/>
      <c r="K1717" s="6"/>
    </row>
    <row r="1718" spans="2:11" ht="13.5" x14ac:dyDescent="0.35">
      <c r="B1718" s="3">
        <v>44512</v>
      </c>
      <c r="C1718" s="2">
        <v>33.9</v>
      </c>
      <c r="D1718" s="2">
        <v>25.794599999999999</v>
      </c>
      <c r="E1718" s="2">
        <v>2930</v>
      </c>
      <c r="F1718" s="2">
        <v>33.567</v>
      </c>
      <c r="G1718" s="5">
        <v>98351.31</v>
      </c>
      <c r="H1718" s="8">
        <f t="shared" si="26"/>
        <v>0</v>
      </c>
      <c r="I1718" s="6"/>
      <c r="J1718" s="6"/>
      <c r="K1718" s="6"/>
    </row>
    <row r="1719" spans="2:11" ht="13.5" x14ac:dyDescent="0.35">
      <c r="B1719" s="3">
        <v>44515</v>
      </c>
      <c r="C1719" s="2">
        <v>33.89</v>
      </c>
      <c r="D1719" s="2">
        <v>25.786999999999999</v>
      </c>
      <c r="E1719" s="2">
        <v>1394</v>
      </c>
      <c r="F1719" s="2">
        <v>33.786000000000001</v>
      </c>
      <c r="G1719" s="5">
        <v>47097.684000000001</v>
      </c>
      <c r="H1719" s="8">
        <f t="shared" si="26"/>
        <v>-2.9463531126670123E-4</v>
      </c>
      <c r="I1719" s="6"/>
      <c r="J1719" s="6"/>
      <c r="K1719" s="6"/>
    </row>
    <row r="1720" spans="2:11" ht="13.5" x14ac:dyDescent="0.35">
      <c r="B1720" s="3">
        <v>44516</v>
      </c>
      <c r="C1720" s="2">
        <v>33.700000000000003</v>
      </c>
      <c r="D1720" s="2">
        <v>25.642399999999999</v>
      </c>
      <c r="E1720" s="2">
        <v>3677</v>
      </c>
      <c r="F1720" s="2">
        <v>33.726999999999997</v>
      </c>
      <c r="G1720" s="5">
        <v>124014.179</v>
      </c>
      <c r="H1720" s="8">
        <f t="shared" si="26"/>
        <v>-5.6074766355140382E-3</v>
      </c>
      <c r="I1720" s="6"/>
      <c r="J1720" s="6"/>
      <c r="K1720" s="6"/>
    </row>
    <row r="1721" spans="2:11" ht="13.5" x14ac:dyDescent="0.35">
      <c r="B1721" s="3">
        <v>44517</v>
      </c>
      <c r="C1721" s="2">
        <v>33.700000000000003</v>
      </c>
      <c r="D1721" s="2">
        <v>25.642399999999999</v>
      </c>
      <c r="E1721" s="2">
        <v>1869</v>
      </c>
      <c r="F1721" s="2">
        <v>33.668999999999997</v>
      </c>
      <c r="G1721" s="5">
        <v>62927.360999999997</v>
      </c>
      <c r="H1721" s="8">
        <f t="shared" si="26"/>
        <v>0</v>
      </c>
      <c r="I1721" s="6"/>
      <c r="J1721" s="6"/>
      <c r="K1721" s="6"/>
    </row>
    <row r="1722" spans="2:11" ht="13.5" x14ac:dyDescent="0.35">
      <c r="B1722" s="3">
        <v>44518</v>
      </c>
      <c r="C1722" s="2">
        <v>33.880000000000003</v>
      </c>
      <c r="D1722" s="2">
        <v>25.779399999999999</v>
      </c>
      <c r="E1722" s="2">
        <v>1130</v>
      </c>
      <c r="F1722" s="2">
        <v>33.887</v>
      </c>
      <c r="G1722" s="5">
        <v>38292.31</v>
      </c>
      <c r="H1722" s="8">
        <f t="shared" si="26"/>
        <v>5.3427136305494206E-3</v>
      </c>
      <c r="I1722" s="6"/>
      <c r="J1722" s="6"/>
      <c r="K1722" s="6"/>
    </row>
    <row r="1723" spans="2:11" ht="13.5" x14ac:dyDescent="0.35">
      <c r="B1723" s="3">
        <v>44519</v>
      </c>
      <c r="C1723" s="2">
        <v>33.700000000000003</v>
      </c>
      <c r="D1723" s="2">
        <v>25.642399999999999</v>
      </c>
      <c r="E1723" s="2">
        <v>2849</v>
      </c>
      <c r="F1723" s="2">
        <v>33.674999999999997</v>
      </c>
      <c r="G1723" s="5">
        <v>95940.074999999997</v>
      </c>
      <c r="H1723" s="8">
        <f t="shared" si="26"/>
        <v>-5.3143207367122762E-3</v>
      </c>
      <c r="I1723" s="6"/>
      <c r="J1723" s="6"/>
      <c r="K1723" s="6"/>
    </row>
    <row r="1724" spans="2:11" ht="13.5" x14ac:dyDescent="0.35">
      <c r="B1724" s="3">
        <v>44522</v>
      </c>
      <c r="C1724" s="2">
        <v>33.51</v>
      </c>
      <c r="D1724" s="2">
        <v>25.497900000000001</v>
      </c>
      <c r="E1724" s="2">
        <v>13253</v>
      </c>
      <c r="F1724" s="2">
        <v>33.514000000000003</v>
      </c>
      <c r="G1724" s="5">
        <v>444161.04200000002</v>
      </c>
      <c r="H1724" s="8">
        <f t="shared" si="26"/>
        <v>-5.6351979533895893E-3</v>
      </c>
      <c r="I1724" s="6"/>
      <c r="J1724" s="6"/>
      <c r="K1724" s="6"/>
    </row>
    <row r="1725" spans="2:11" ht="13.5" x14ac:dyDescent="0.35">
      <c r="B1725" s="3">
        <v>44523</v>
      </c>
      <c r="C1725" s="2">
        <v>33.79</v>
      </c>
      <c r="D1725" s="2">
        <v>25.710899999999999</v>
      </c>
      <c r="E1725" s="2">
        <v>2727</v>
      </c>
      <c r="F1725" s="2">
        <v>33.536000000000001</v>
      </c>
      <c r="G1725" s="5">
        <v>91452.672000000006</v>
      </c>
      <c r="H1725" s="8">
        <f t="shared" si="26"/>
        <v>8.3536291223982127E-3</v>
      </c>
      <c r="I1725" s="6"/>
      <c r="J1725" s="6"/>
      <c r="K1725" s="6"/>
    </row>
    <row r="1726" spans="2:11" ht="13.5" x14ac:dyDescent="0.35">
      <c r="B1726" s="3">
        <v>44524</v>
      </c>
      <c r="C1726" s="2">
        <v>33.75</v>
      </c>
      <c r="D1726" s="2">
        <v>25.680499999999999</v>
      </c>
      <c r="E1726" s="2">
        <v>2630</v>
      </c>
      <c r="F1726" s="2">
        <v>33.590000000000003</v>
      </c>
      <c r="G1726" s="5">
        <v>88341.7</v>
      </c>
      <c r="H1726" s="8">
        <f t="shared" si="26"/>
        <v>-1.1823779019793242E-3</v>
      </c>
      <c r="I1726" s="6"/>
      <c r="J1726" s="6"/>
      <c r="K1726" s="6"/>
    </row>
    <row r="1727" spans="2:11" ht="13.5" x14ac:dyDescent="0.35">
      <c r="B1727" s="3">
        <v>44525</v>
      </c>
      <c r="C1727" s="2">
        <v>33.5</v>
      </c>
      <c r="D1727" s="2">
        <v>25.490300000000001</v>
      </c>
      <c r="E1727" s="2">
        <v>8991</v>
      </c>
      <c r="F1727" s="2">
        <v>33.472000000000001</v>
      </c>
      <c r="G1727" s="5">
        <v>300946.75199999998</v>
      </c>
      <c r="H1727" s="8">
        <f t="shared" si="26"/>
        <v>-7.4063978505090351E-3</v>
      </c>
      <c r="I1727" s="6"/>
      <c r="J1727" s="6"/>
      <c r="K1727" s="6"/>
    </row>
    <row r="1728" spans="2:11" ht="13.5" x14ac:dyDescent="0.35">
      <c r="B1728" s="3">
        <v>44526</v>
      </c>
      <c r="C1728" s="2">
        <v>33.5</v>
      </c>
      <c r="D1728" s="2">
        <v>25.490300000000001</v>
      </c>
      <c r="E1728" s="2">
        <v>1533</v>
      </c>
      <c r="F1728" s="2">
        <v>33.499000000000002</v>
      </c>
      <c r="G1728" s="5">
        <v>51353.966999999997</v>
      </c>
      <c r="H1728" s="8">
        <f t="shared" si="26"/>
        <v>0</v>
      </c>
      <c r="I1728" s="6"/>
      <c r="J1728" s="6"/>
      <c r="K1728" s="6"/>
    </row>
    <row r="1729" spans="2:11" ht="13.5" x14ac:dyDescent="0.35">
      <c r="B1729" s="3">
        <v>44529</v>
      </c>
      <c r="C1729" s="2">
        <v>33</v>
      </c>
      <c r="D1729" s="2">
        <v>25.1098</v>
      </c>
      <c r="E1729" s="2">
        <v>10790</v>
      </c>
      <c r="F1729" s="2">
        <v>33.125</v>
      </c>
      <c r="G1729" s="5">
        <v>357418.75</v>
      </c>
      <c r="H1729" s="8">
        <f t="shared" si="26"/>
        <v>-1.492724683507065E-2</v>
      </c>
      <c r="I1729" s="6"/>
      <c r="J1729" s="6"/>
      <c r="K1729" s="6"/>
    </row>
    <row r="1730" spans="2:11" ht="13.5" x14ac:dyDescent="0.35">
      <c r="B1730" s="3">
        <v>44530</v>
      </c>
      <c r="C1730" s="2">
        <v>33</v>
      </c>
      <c r="D1730" s="2">
        <v>25.1098</v>
      </c>
      <c r="E1730" s="2">
        <v>4814</v>
      </c>
      <c r="F1730" s="2">
        <v>32.680999999999997</v>
      </c>
      <c r="G1730" s="5">
        <v>157326.334</v>
      </c>
      <c r="H1730" s="8">
        <f t="shared" si="26"/>
        <v>0</v>
      </c>
      <c r="I1730" s="6"/>
      <c r="J1730" s="6"/>
      <c r="K1730" s="6"/>
    </row>
    <row r="1731" spans="2:11" ht="13.5" x14ac:dyDescent="0.35">
      <c r="B1731" s="3">
        <v>44531</v>
      </c>
      <c r="C1731" s="2">
        <v>31.85</v>
      </c>
      <c r="D1731" s="2">
        <v>24.2348</v>
      </c>
      <c r="E1731" s="2">
        <v>8874</v>
      </c>
      <c r="F1731" s="2">
        <v>32.204999999999998</v>
      </c>
      <c r="G1731" s="5">
        <v>285787.17</v>
      </c>
      <c r="H1731" s="8">
        <f t="shared" si="26"/>
        <v>-3.4846952185999092E-2</v>
      </c>
      <c r="I1731" s="6"/>
      <c r="J1731" s="6"/>
      <c r="K1731" s="6"/>
    </row>
    <row r="1732" spans="2:11" ht="13.5" x14ac:dyDescent="0.35">
      <c r="B1732" s="3">
        <v>44532</v>
      </c>
      <c r="C1732" s="2">
        <v>31.9</v>
      </c>
      <c r="D1732" s="2">
        <v>24.2728</v>
      </c>
      <c r="E1732" s="2">
        <v>11109</v>
      </c>
      <c r="F1732" s="2">
        <v>31.262</v>
      </c>
      <c r="G1732" s="5">
        <v>347289.55800000002</v>
      </c>
      <c r="H1732" s="8">
        <f t="shared" si="26"/>
        <v>1.5679931338406035E-3</v>
      </c>
      <c r="I1732" s="6"/>
      <c r="J1732" s="6"/>
      <c r="K1732" s="6"/>
    </row>
    <row r="1733" spans="2:11" ht="13.5" x14ac:dyDescent="0.35">
      <c r="B1733" s="3">
        <v>44533</v>
      </c>
      <c r="C1733" s="2">
        <v>31.9</v>
      </c>
      <c r="D1733" s="2">
        <v>24.2728</v>
      </c>
      <c r="E1733" s="2">
        <v>5680</v>
      </c>
      <c r="F1733" s="2">
        <v>31.478000000000002</v>
      </c>
      <c r="G1733" s="5">
        <v>178795.04</v>
      </c>
      <c r="H1733" s="8">
        <f t="shared" si="26"/>
        <v>0</v>
      </c>
      <c r="I1733" s="6"/>
      <c r="J1733" s="6"/>
      <c r="K1733" s="6"/>
    </row>
    <row r="1734" spans="2:11" ht="13.5" x14ac:dyDescent="0.35">
      <c r="B1734" s="3">
        <v>44536</v>
      </c>
      <c r="C1734" s="2">
        <v>31.2</v>
      </c>
      <c r="D1734" s="2">
        <v>23.740200000000002</v>
      </c>
      <c r="E1734" s="2">
        <v>1440</v>
      </c>
      <c r="F1734" s="2">
        <v>31.407</v>
      </c>
      <c r="G1734" s="5">
        <v>45226.080000000002</v>
      </c>
      <c r="H1734" s="8">
        <f t="shared" si="26"/>
        <v>-2.1942256352789898E-2</v>
      </c>
      <c r="I1734" s="6"/>
      <c r="J1734" s="6"/>
      <c r="K1734" s="6"/>
    </row>
    <row r="1735" spans="2:11" ht="13.5" x14ac:dyDescent="0.35">
      <c r="B1735" s="3">
        <v>44537</v>
      </c>
      <c r="C1735" s="2">
        <v>30.7</v>
      </c>
      <c r="D1735" s="2">
        <v>23.3597</v>
      </c>
      <c r="E1735" s="2">
        <v>6230</v>
      </c>
      <c r="F1735" s="2">
        <v>30.992000000000001</v>
      </c>
      <c r="G1735" s="5">
        <v>193080.16</v>
      </c>
      <c r="H1735" s="8">
        <f t="shared" ref="H1735:H1798" si="27">(D1735-D1734)/D1734</f>
        <v>-1.6027666152770462E-2</v>
      </c>
      <c r="I1735" s="6"/>
      <c r="J1735" s="6"/>
      <c r="K1735" s="6"/>
    </row>
    <row r="1736" spans="2:11" ht="13.5" x14ac:dyDescent="0.35">
      <c r="B1736" s="3">
        <v>44538</v>
      </c>
      <c r="C1736" s="2">
        <v>30.45</v>
      </c>
      <c r="D1736" s="2">
        <v>23.169499999999999</v>
      </c>
      <c r="E1736" s="2">
        <v>1562</v>
      </c>
      <c r="F1736" s="2">
        <v>30.347000000000001</v>
      </c>
      <c r="G1736" s="5">
        <v>47402.014000000003</v>
      </c>
      <c r="H1736" s="8">
        <f t="shared" si="27"/>
        <v>-8.1422278539536388E-3</v>
      </c>
      <c r="I1736" s="6"/>
      <c r="J1736" s="6"/>
      <c r="K1736" s="6"/>
    </row>
    <row r="1737" spans="2:11" ht="13.5" x14ac:dyDescent="0.35">
      <c r="B1737" s="3">
        <v>44539</v>
      </c>
      <c r="C1737" s="2">
        <v>30.45</v>
      </c>
      <c r="D1737" s="2">
        <v>23.169499999999999</v>
      </c>
      <c r="E1737" s="2">
        <v>4143</v>
      </c>
      <c r="F1737" s="2">
        <v>30.440999999999999</v>
      </c>
      <c r="G1737" s="5">
        <v>126117.06299999999</v>
      </c>
      <c r="H1737" s="8">
        <f t="shared" si="27"/>
        <v>0</v>
      </c>
      <c r="I1737" s="6"/>
      <c r="J1737" s="6"/>
      <c r="K1737" s="6"/>
    </row>
    <row r="1738" spans="2:11" ht="13.5" x14ac:dyDescent="0.35">
      <c r="B1738" s="3">
        <v>44540</v>
      </c>
      <c r="C1738" s="2">
        <v>31.2</v>
      </c>
      <c r="D1738" s="2">
        <v>23.740200000000002</v>
      </c>
      <c r="E1738" s="2">
        <v>2693</v>
      </c>
      <c r="F1738" s="2">
        <v>30.797999999999998</v>
      </c>
      <c r="G1738" s="5">
        <v>82939.013999999996</v>
      </c>
      <c r="H1738" s="8">
        <f t="shared" si="27"/>
        <v>2.4631519886057197E-2</v>
      </c>
      <c r="I1738" s="6"/>
      <c r="J1738" s="6"/>
      <c r="K1738" s="6"/>
    </row>
    <row r="1739" spans="2:11" ht="13.5" x14ac:dyDescent="0.35">
      <c r="B1739" s="3">
        <v>44543</v>
      </c>
      <c r="C1739" s="2">
        <v>31.89</v>
      </c>
      <c r="D1739" s="2">
        <v>24.2652</v>
      </c>
      <c r="E1739" s="2">
        <v>1517</v>
      </c>
      <c r="F1739" s="2">
        <v>31.782</v>
      </c>
      <c r="G1739" s="5">
        <v>48213.294000000002</v>
      </c>
      <c r="H1739" s="8">
        <f t="shared" si="27"/>
        <v>2.2114388252836899E-2</v>
      </c>
      <c r="I1739" s="6"/>
      <c r="J1739" s="6"/>
      <c r="K1739" s="6"/>
    </row>
    <row r="1740" spans="2:11" ht="13.5" x14ac:dyDescent="0.35">
      <c r="B1740" s="3">
        <v>44544</v>
      </c>
      <c r="C1740" s="2">
        <v>32</v>
      </c>
      <c r="D1740" s="2">
        <v>24.3489</v>
      </c>
      <c r="E1740" s="2">
        <v>9346</v>
      </c>
      <c r="F1740" s="2">
        <v>31.887</v>
      </c>
      <c r="G1740" s="5">
        <v>298015.902</v>
      </c>
      <c r="H1740" s="8">
        <f t="shared" si="27"/>
        <v>3.4493843034469254E-3</v>
      </c>
      <c r="I1740" s="6"/>
      <c r="J1740" s="6"/>
      <c r="K1740" s="6"/>
    </row>
    <row r="1741" spans="2:11" ht="13.5" x14ac:dyDescent="0.35">
      <c r="B1741" s="3">
        <v>44545</v>
      </c>
      <c r="C1741" s="2">
        <v>32.200000000000003</v>
      </c>
      <c r="D1741" s="2">
        <v>24.501100000000001</v>
      </c>
      <c r="E1741" s="2">
        <v>5071</v>
      </c>
      <c r="F1741" s="2">
        <v>32.119</v>
      </c>
      <c r="G1741" s="5">
        <v>162875.44899999999</v>
      </c>
      <c r="H1741" s="8">
        <f t="shared" si="27"/>
        <v>6.2507957238314895E-3</v>
      </c>
      <c r="I1741" s="6"/>
      <c r="J1741" s="6"/>
      <c r="K1741" s="6"/>
    </row>
    <row r="1742" spans="2:11" ht="13.5" x14ac:dyDescent="0.35">
      <c r="B1742" s="3">
        <v>44546</v>
      </c>
      <c r="C1742" s="2">
        <v>32.25</v>
      </c>
      <c r="D1742" s="2">
        <v>24.539100000000001</v>
      </c>
      <c r="E1742" s="2">
        <v>3079</v>
      </c>
      <c r="F1742" s="2">
        <v>32.25</v>
      </c>
      <c r="G1742" s="5">
        <v>99297.75</v>
      </c>
      <c r="H1742" s="8">
        <f t="shared" si="27"/>
        <v>1.550950773638745E-3</v>
      </c>
      <c r="I1742" s="6"/>
      <c r="J1742" s="6"/>
      <c r="K1742" s="6"/>
    </row>
    <row r="1743" spans="2:11" ht="13.5" x14ac:dyDescent="0.35">
      <c r="B1743" s="3">
        <v>44550</v>
      </c>
      <c r="C1743" s="2">
        <v>32</v>
      </c>
      <c r="D1743" s="2">
        <v>24.3489</v>
      </c>
      <c r="E1743" s="2">
        <v>1069</v>
      </c>
      <c r="F1743" s="2">
        <v>31.824000000000002</v>
      </c>
      <c r="G1743" s="5">
        <v>34019.856</v>
      </c>
      <c r="H1743" s="8">
        <f t="shared" si="27"/>
        <v>-7.7508955096152994E-3</v>
      </c>
      <c r="I1743" s="6"/>
      <c r="J1743" s="6"/>
      <c r="K1743" s="6"/>
    </row>
    <row r="1744" spans="2:11" ht="13.5" x14ac:dyDescent="0.35">
      <c r="B1744" s="3">
        <v>44551</v>
      </c>
      <c r="C1744" s="2">
        <v>32.15</v>
      </c>
      <c r="D1744" s="2">
        <v>24.463000000000001</v>
      </c>
      <c r="E1744" s="2">
        <v>406</v>
      </c>
      <c r="F1744" s="2">
        <v>31.992999999999999</v>
      </c>
      <c r="G1744" s="5">
        <v>12989.157999999999</v>
      </c>
      <c r="H1744" s="8">
        <f t="shared" si="27"/>
        <v>4.6860433120182237E-3</v>
      </c>
      <c r="I1744" s="6"/>
      <c r="J1744" s="6"/>
      <c r="K1744" s="6"/>
    </row>
    <row r="1745" spans="2:11" ht="13.5" x14ac:dyDescent="0.35">
      <c r="B1745" s="3">
        <v>44552</v>
      </c>
      <c r="C1745" s="2">
        <v>31.9</v>
      </c>
      <c r="D1745" s="2">
        <v>24.2728</v>
      </c>
      <c r="E1745" s="2">
        <v>2031</v>
      </c>
      <c r="F1745" s="2">
        <v>31.977</v>
      </c>
      <c r="G1745" s="5">
        <v>64945.286999999997</v>
      </c>
      <c r="H1745" s="8">
        <f t="shared" si="27"/>
        <v>-7.7750071536606636E-3</v>
      </c>
      <c r="I1745" s="6"/>
      <c r="J1745" s="6"/>
      <c r="K1745" s="6"/>
    </row>
    <row r="1746" spans="2:11" ht="13.5" x14ac:dyDescent="0.35">
      <c r="B1746" s="3">
        <v>44553</v>
      </c>
      <c r="C1746" s="2">
        <v>32.200000000000003</v>
      </c>
      <c r="D1746" s="2">
        <v>24.501100000000001</v>
      </c>
      <c r="E1746" s="2">
        <v>879</v>
      </c>
      <c r="F1746" s="2">
        <v>31.895</v>
      </c>
      <c r="G1746" s="5">
        <v>28035.705000000002</v>
      </c>
      <c r="H1746" s="8">
        <f t="shared" si="27"/>
        <v>9.4055897959856652E-3</v>
      </c>
      <c r="I1746" s="6"/>
      <c r="J1746" s="6"/>
      <c r="K1746" s="6"/>
    </row>
    <row r="1747" spans="2:11" ht="13.5" x14ac:dyDescent="0.35">
      <c r="B1747" s="3">
        <v>44554</v>
      </c>
      <c r="C1747" s="2">
        <v>31.65</v>
      </c>
      <c r="D1747" s="2">
        <v>24.082599999999999</v>
      </c>
      <c r="E1747" s="2">
        <v>4798</v>
      </c>
      <c r="F1747" s="2">
        <v>31.364999999999998</v>
      </c>
      <c r="G1747" s="5">
        <v>150489.26999999999</v>
      </c>
      <c r="H1747" s="8">
        <f t="shared" si="27"/>
        <v>-1.708086575704771E-2</v>
      </c>
      <c r="I1747" s="6"/>
      <c r="J1747" s="6"/>
      <c r="K1747" s="6"/>
    </row>
    <row r="1748" spans="2:11" ht="13.5" x14ac:dyDescent="0.35">
      <c r="B1748" s="3">
        <v>44557</v>
      </c>
      <c r="C1748" s="2">
        <v>31.9</v>
      </c>
      <c r="D1748" s="2">
        <v>24.2728</v>
      </c>
      <c r="E1748" s="2">
        <v>1607</v>
      </c>
      <c r="F1748" s="2">
        <v>31.975000000000001</v>
      </c>
      <c r="G1748" s="5">
        <v>51383.824999999997</v>
      </c>
      <c r="H1748" s="8">
        <f t="shared" si="27"/>
        <v>7.8978183418734194E-3</v>
      </c>
      <c r="I1748" s="6"/>
      <c r="J1748" s="6"/>
      <c r="K1748" s="6"/>
    </row>
    <row r="1749" spans="2:11" ht="13.5" x14ac:dyDescent="0.35">
      <c r="B1749" s="3">
        <v>44558</v>
      </c>
      <c r="C1749" s="2">
        <v>31.8</v>
      </c>
      <c r="D1749" s="2">
        <v>24.1967</v>
      </c>
      <c r="E1749" s="2">
        <v>9858</v>
      </c>
      <c r="F1749" s="2">
        <v>31.712</v>
      </c>
      <c r="G1749" s="5">
        <v>312616.89600000001</v>
      </c>
      <c r="H1749" s="8">
        <f t="shared" si="27"/>
        <v>-3.1351965986618881E-3</v>
      </c>
      <c r="I1749" s="6"/>
      <c r="J1749" s="6"/>
      <c r="K1749" s="6"/>
    </row>
    <row r="1750" spans="2:11" ht="13.5" x14ac:dyDescent="0.35">
      <c r="B1750" s="3">
        <v>44559</v>
      </c>
      <c r="C1750" s="2">
        <v>31.95</v>
      </c>
      <c r="D1750" s="2">
        <v>24.3109</v>
      </c>
      <c r="E1750" s="2">
        <v>1323</v>
      </c>
      <c r="F1750" s="2">
        <v>31.888999999999999</v>
      </c>
      <c r="G1750" s="5">
        <v>42189.146999999997</v>
      </c>
      <c r="H1750" s="8">
        <f t="shared" si="27"/>
        <v>4.7196518533519161E-3</v>
      </c>
      <c r="I1750" s="6"/>
      <c r="J1750" s="6"/>
      <c r="K1750" s="6"/>
    </row>
    <row r="1751" spans="2:11" ht="13.5" x14ac:dyDescent="0.35">
      <c r="B1751" s="3">
        <v>44560</v>
      </c>
      <c r="C1751" s="2">
        <v>32.69</v>
      </c>
      <c r="D1751" s="2">
        <v>24.873899999999999</v>
      </c>
      <c r="E1751" s="2">
        <v>4808</v>
      </c>
      <c r="F1751" s="2">
        <v>32.241999999999997</v>
      </c>
      <c r="G1751" s="5">
        <v>155019.53599999999</v>
      </c>
      <c r="H1751" s="8">
        <f t="shared" si="27"/>
        <v>2.3158336384091038E-2</v>
      </c>
      <c r="I1751" s="6"/>
      <c r="J1751" s="6"/>
      <c r="K1751" s="6"/>
    </row>
    <row r="1752" spans="2:11" ht="13.5" x14ac:dyDescent="0.35">
      <c r="B1752" s="3">
        <v>44561</v>
      </c>
      <c r="C1752" s="2">
        <v>32.44</v>
      </c>
      <c r="D1752" s="2">
        <v>24.683700000000002</v>
      </c>
      <c r="E1752" s="2">
        <v>5079</v>
      </c>
      <c r="F1752" s="2">
        <v>32.061999999999998</v>
      </c>
      <c r="G1752" s="5">
        <v>162842.89799999999</v>
      </c>
      <c r="H1752" s="8">
        <f t="shared" si="27"/>
        <v>-7.6465692955265266E-3</v>
      </c>
      <c r="I1752" s="6"/>
      <c r="J1752" s="6"/>
      <c r="K1752" s="6"/>
    </row>
    <row r="1753" spans="2:11" ht="13.5" x14ac:dyDescent="0.35">
      <c r="B1753" s="3">
        <v>44564</v>
      </c>
      <c r="C1753" s="2">
        <v>32.01</v>
      </c>
      <c r="D1753" s="2">
        <v>24.3565</v>
      </c>
      <c r="E1753" s="2">
        <v>1339</v>
      </c>
      <c r="F1753" s="2">
        <v>32.341999999999999</v>
      </c>
      <c r="G1753" s="5">
        <v>43305.938000000002</v>
      </c>
      <c r="H1753" s="8">
        <f t="shared" si="27"/>
        <v>-1.3255711258846982E-2</v>
      </c>
      <c r="I1753" s="6"/>
      <c r="J1753" s="6"/>
      <c r="K1753" s="6"/>
    </row>
    <row r="1754" spans="2:11" ht="13.5" x14ac:dyDescent="0.35">
      <c r="B1754" s="3">
        <v>44565</v>
      </c>
      <c r="C1754" s="2">
        <v>32.5</v>
      </c>
      <c r="D1754" s="2">
        <v>24.729399999999998</v>
      </c>
      <c r="E1754" s="2">
        <v>2373</v>
      </c>
      <c r="F1754" s="2">
        <v>32.225999999999999</v>
      </c>
      <c r="G1754" s="5">
        <v>76472.297999999995</v>
      </c>
      <c r="H1754" s="8">
        <f t="shared" si="27"/>
        <v>1.5310081497752049E-2</v>
      </c>
      <c r="I1754" s="6"/>
      <c r="J1754" s="6"/>
      <c r="K1754" s="6"/>
    </row>
    <row r="1755" spans="2:11" ht="13.5" x14ac:dyDescent="0.35">
      <c r="B1755" s="3">
        <v>44566</v>
      </c>
      <c r="C1755" s="2">
        <v>32.4</v>
      </c>
      <c r="D1755" s="2">
        <v>24.653300000000002</v>
      </c>
      <c r="E1755" s="2">
        <v>1971</v>
      </c>
      <c r="F1755" s="2">
        <v>32.423000000000002</v>
      </c>
      <c r="G1755" s="5">
        <v>63905.733</v>
      </c>
      <c r="H1755" s="8">
        <f t="shared" si="27"/>
        <v>-3.0773087903465807E-3</v>
      </c>
      <c r="I1755" s="6"/>
      <c r="J1755" s="6"/>
      <c r="K1755" s="6"/>
    </row>
    <row r="1756" spans="2:11" ht="13.5" x14ac:dyDescent="0.35">
      <c r="B1756" s="3">
        <v>44567</v>
      </c>
      <c r="C1756" s="2">
        <v>32.200000000000003</v>
      </c>
      <c r="D1756" s="2">
        <v>24.501100000000001</v>
      </c>
      <c r="E1756" s="2">
        <v>1921</v>
      </c>
      <c r="F1756" s="2">
        <v>32.177999999999997</v>
      </c>
      <c r="G1756" s="5">
        <v>61813.938000000002</v>
      </c>
      <c r="H1756" s="8">
        <f t="shared" si="27"/>
        <v>-6.1736157025631677E-3</v>
      </c>
      <c r="I1756" s="6"/>
      <c r="J1756" s="6"/>
      <c r="K1756" s="6"/>
    </row>
    <row r="1757" spans="2:11" ht="13.5" x14ac:dyDescent="0.35">
      <c r="B1757" s="3">
        <v>44568</v>
      </c>
      <c r="C1757" s="2">
        <v>32.47</v>
      </c>
      <c r="D1757" s="2">
        <v>24.706499999999998</v>
      </c>
      <c r="E1757" s="2">
        <v>5163</v>
      </c>
      <c r="F1757" s="2">
        <v>32.323999999999998</v>
      </c>
      <c r="G1757" s="5">
        <v>166888.81200000001</v>
      </c>
      <c r="H1757" s="8">
        <f t="shared" si="27"/>
        <v>8.3832970764576836E-3</v>
      </c>
      <c r="I1757" s="6"/>
      <c r="J1757" s="6"/>
      <c r="K1757" s="6"/>
    </row>
    <row r="1758" spans="2:11" ht="13.5" x14ac:dyDescent="0.35">
      <c r="B1758" s="3">
        <v>44571</v>
      </c>
      <c r="C1758" s="2">
        <v>32.4</v>
      </c>
      <c r="D1758" s="2">
        <v>24.653300000000002</v>
      </c>
      <c r="E1758" s="2">
        <v>876</v>
      </c>
      <c r="F1758" s="2">
        <v>32.33</v>
      </c>
      <c r="G1758" s="5">
        <v>28321.08</v>
      </c>
      <c r="H1758" s="8">
        <f t="shared" si="27"/>
        <v>-2.1532795013456704E-3</v>
      </c>
      <c r="I1758" s="6"/>
      <c r="J1758" s="6"/>
      <c r="K1758" s="6"/>
    </row>
    <row r="1759" spans="2:11" ht="13.5" x14ac:dyDescent="0.35">
      <c r="B1759" s="3">
        <v>44572</v>
      </c>
      <c r="C1759" s="2">
        <v>32.9</v>
      </c>
      <c r="D1759" s="2">
        <v>25.0337</v>
      </c>
      <c r="E1759" s="2">
        <v>1427</v>
      </c>
      <c r="F1759" s="2">
        <v>32.472999999999999</v>
      </c>
      <c r="G1759" s="5">
        <v>46338.970999999998</v>
      </c>
      <c r="H1759" s="8">
        <f t="shared" si="27"/>
        <v>1.5429983004303604E-2</v>
      </c>
      <c r="I1759" s="6"/>
      <c r="J1759" s="6"/>
      <c r="K1759" s="6"/>
    </row>
    <row r="1760" spans="2:11" ht="13.5" x14ac:dyDescent="0.35">
      <c r="B1760" s="3">
        <v>44573</v>
      </c>
      <c r="C1760" s="2">
        <v>32.9</v>
      </c>
      <c r="D1760" s="2">
        <v>25.0337</v>
      </c>
      <c r="E1760" s="2">
        <v>3802</v>
      </c>
      <c r="F1760" s="2">
        <v>32.792999999999999</v>
      </c>
      <c r="G1760" s="5">
        <v>124678.986</v>
      </c>
      <c r="H1760" s="8">
        <f t="shared" si="27"/>
        <v>0</v>
      </c>
      <c r="I1760" s="6"/>
      <c r="J1760" s="6"/>
      <c r="K1760" s="6"/>
    </row>
    <row r="1761" spans="2:11" ht="13.5" x14ac:dyDescent="0.35">
      <c r="B1761" s="3">
        <v>44574</v>
      </c>
      <c r="C1761" s="2">
        <v>33.39</v>
      </c>
      <c r="D1761" s="2">
        <v>25.406600000000001</v>
      </c>
      <c r="E1761" s="2">
        <v>3532</v>
      </c>
      <c r="F1761" s="2">
        <v>33.183999999999997</v>
      </c>
      <c r="G1761" s="5">
        <v>117205.88800000001</v>
      </c>
      <c r="H1761" s="8">
        <f t="shared" si="27"/>
        <v>1.4895920299436413E-2</v>
      </c>
      <c r="I1761" s="6"/>
      <c r="J1761" s="6"/>
      <c r="K1761" s="6"/>
    </row>
    <row r="1762" spans="2:11" ht="13.5" x14ac:dyDescent="0.35">
      <c r="B1762" s="3">
        <v>44575</v>
      </c>
      <c r="C1762" s="2">
        <v>33.520000000000003</v>
      </c>
      <c r="D1762" s="2">
        <v>25.505500000000001</v>
      </c>
      <c r="E1762" s="2">
        <v>3946</v>
      </c>
      <c r="F1762" s="2">
        <v>33.542000000000002</v>
      </c>
      <c r="G1762" s="5">
        <v>132356.73199999999</v>
      </c>
      <c r="H1762" s="8">
        <f t="shared" si="27"/>
        <v>3.8926893012052157E-3</v>
      </c>
      <c r="I1762" s="6"/>
      <c r="J1762" s="6"/>
      <c r="K1762" s="6"/>
    </row>
    <row r="1763" spans="2:11" ht="13.5" x14ac:dyDescent="0.35">
      <c r="B1763" s="3">
        <v>44578</v>
      </c>
      <c r="C1763" s="2">
        <v>33.520000000000003</v>
      </c>
      <c r="D1763" s="2">
        <v>25.505500000000001</v>
      </c>
      <c r="E1763" s="2">
        <v>1750</v>
      </c>
      <c r="F1763" s="2">
        <v>33.56</v>
      </c>
      <c r="G1763" s="5">
        <v>58730</v>
      </c>
      <c r="H1763" s="8">
        <f t="shared" si="27"/>
        <v>0</v>
      </c>
      <c r="I1763" s="6"/>
      <c r="J1763" s="6"/>
      <c r="K1763" s="6"/>
    </row>
    <row r="1764" spans="2:11" ht="13.5" x14ac:dyDescent="0.35">
      <c r="B1764" s="3">
        <v>44579</v>
      </c>
      <c r="C1764" s="2">
        <v>32.72</v>
      </c>
      <c r="D1764" s="2">
        <v>24.896799999999999</v>
      </c>
      <c r="E1764" s="2">
        <v>8934</v>
      </c>
      <c r="F1764" s="2">
        <v>33.034999999999997</v>
      </c>
      <c r="G1764" s="5">
        <v>295134.69</v>
      </c>
      <c r="H1764" s="8">
        <f t="shared" si="27"/>
        <v>-2.386544078728127E-2</v>
      </c>
      <c r="I1764" s="6"/>
      <c r="J1764" s="6"/>
      <c r="K1764" s="6"/>
    </row>
    <row r="1765" spans="2:11" ht="13.5" x14ac:dyDescent="0.35">
      <c r="B1765" s="3">
        <v>44580</v>
      </c>
      <c r="C1765" s="2">
        <v>32.5</v>
      </c>
      <c r="D1765" s="2">
        <v>24.729399999999998</v>
      </c>
      <c r="E1765" s="2">
        <v>3179</v>
      </c>
      <c r="F1765" s="2">
        <v>32.631999999999998</v>
      </c>
      <c r="G1765" s="5">
        <v>103737.128</v>
      </c>
      <c r="H1765" s="8">
        <f t="shared" si="27"/>
        <v>-6.7237556633784525E-3</v>
      </c>
      <c r="I1765" s="6"/>
      <c r="J1765" s="6"/>
      <c r="K1765" s="6"/>
    </row>
    <row r="1766" spans="2:11" ht="13.5" x14ac:dyDescent="0.35">
      <c r="B1766" s="3">
        <v>44581</v>
      </c>
      <c r="C1766" s="2">
        <v>32.4</v>
      </c>
      <c r="D1766" s="2">
        <v>24.653300000000002</v>
      </c>
      <c r="E1766" s="2">
        <v>1932</v>
      </c>
      <c r="F1766" s="2">
        <v>32.418999999999997</v>
      </c>
      <c r="G1766" s="5">
        <v>62633.508000000002</v>
      </c>
      <c r="H1766" s="8">
        <f t="shared" si="27"/>
        <v>-3.0773087903465807E-3</v>
      </c>
      <c r="I1766" s="6"/>
      <c r="J1766" s="6"/>
      <c r="K1766" s="6"/>
    </row>
    <row r="1767" spans="2:11" ht="13.5" x14ac:dyDescent="0.35">
      <c r="B1767" s="3">
        <v>44582</v>
      </c>
      <c r="C1767" s="2">
        <v>31.8</v>
      </c>
      <c r="D1767" s="2">
        <v>24.1967</v>
      </c>
      <c r="E1767" s="2">
        <v>11612</v>
      </c>
      <c r="F1767" s="2">
        <v>31.640999999999998</v>
      </c>
      <c r="G1767" s="5">
        <v>367415.29200000002</v>
      </c>
      <c r="H1767" s="8">
        <f t="shared" si="27"/>
        <v>-1.8520847107689503E-2</v>
      </c>
      <c r="I1767" s="6"/>
      <c r="J1767" s="6"/>
      <c r="K1767" s="6"/>
    </row>
    <row r="1768" spans="2:11" ht="13.5" x14ac:dyDescent="0.35">
      <c r="B1768" s="3">
        <v>44585</v>
      </c>
      <c r="C1768" s="2">
        <v>32</v>
      </c>
      <c r="D1768" s="2">
        <v>24.3489</v>
      </c>
      <c r="E1768" s="2">
        <v>3015</v>
      </c>
      <c r="F1768" s="2">
        <v>31.821999999999999</v>
      </c>
      <c r="G1768" s="5">
        <v>95943.33</v>
      </c>
      <c r="H1768" s="8">
        <f t="shared" si="27"/>
        <v>6.2901139411572883E-3</v>
      </c>
      <c r="I1768" s="6"/>
      <c r="J1768" s="6"/>
      <c r="K1768" s="6"/>
    </row>
    <row r="1769" spans="2:11" ht="13.5" x14ac:dyDescent="0.35">
      <c r="B1769" s="3">
        <v>44586</v>
      </c>
      <c r="C1769" s="2">
        <v>31.7</v>
      </c>
      <c r="D1769" s="2">
        <v>24.1206</v>
      </c>
      <c r="E1769" s="2">
        <v>1748</v>
      </c>
      <c r="F1769" s="2">
        <v>31.887</v>
      </c>
      <c r="G1769" s="5">
        <v>55738.476000000002</v>
      </c>
      <c r="H1769" s="8">
        <f t="shared" si="27"/>
        <v>-9.3761935857472334E-3</v>
      </c>
      <c r="I1769" s="6"/>
      <c r="J1769" s="6"/>
      <c r="K1769" s="6"/>
    </row>
    <row r="1770" spans="2:11" ht="13.5" x14ac:dyDescent="0.35">
      <c r="B1770" s="3">
        <v>44587</v>
      </c>
      <c r="C1770" s="2">
        <v>31.6</v>
      </c>
      <c r="D1770" s="2">
        <v>24.044499999999999</v>
      </c>
      <c r="E1770" s="2">
        <v>8122</v>
      </c>
      <c r="F1770" s="2">
        <v>31.385000000000002</v>
      </c>
      <c r="G1770" s="5">
        <v>254908.97</v>
      </c>
      <c r="H1770" s="8">
        <f t="shared" si="27"/>
        <v>-3.1549795610391236E-3</v>
      </c>
      <c r="I1770" s="6"/>
      <c r="J1770" s="6"/>
      <c r="K1770" s="6"/>
    </row>
    <row r="1771" spans="2:11" ht="13.5" x14ac:dyDescent="0.35">
      <c r="B1771" s="3">
        <v>44588</v>
      </c>
      <c r="C1771" s="2">
        <v>31.5</v>
      </c>
      <c r="D1771" s="2">
        <v>23.968499999999999</v>
      </c>
      <c r="E1771" s="2">
        <v>1496</v>
      </c>
      <c r="F1771" s="2">
        <v>31.361000000000001</v>
      </c>
      <c r="G1771" s="5">
        <v>46916.055999999997</v>
      </c>
      <c r="H1771" s="8">
        <f t="shared" si="27"/>
        <v>-3.160806005531432E-3</v>
      </c>
      <c r="I1771" s="6"/>
      <c r="J1771" s="6"/>
      <c r="K1771" s="6"/>
    </row>
    <row r="1772" spans="2:11" ht="13.5" x14ac:dyDescent="0.35">
      <c r="B1772" s="3">
        <v>44589</v>
      </c>
      <c r="C1772" s="2">
        <v>31.58</v>
      </c>
      <c r="D1772" s="2">
        <v>24.029299999999999</v>
      </c>
      <c r="E1772" s="2">
        <v>2639</v>
      </c>
      <c r="F1772" s="2">
        <v>31.492999999999999</v>
      </c>
      <c r="G1772" s="5">
        <v>83110.027000000002</v>
      </c>
      <c r="H1772" s="8">
        <f t="shared" si="27"/>
        <v>2.5366627031312102E-3</v>
      </c>
      <c r="I1772" s="6"/>
      <c r="J1772" s="6"/>
      <c r="K1772" s="6"/>
    </row>
    <row r="1773" spans="2:11" ht="13.5" x14ac:dyDescent="0.35">
      <c r="B1773" s="3">
        <v>44592</v>
      </c>
      <c r="C1773" s="2">
        <v>31.5</v>
      </c>
      <c r="D1773" s="2">
        <v>23.968499999999999</v>
      </c>
      <c r="E1773" s="2">
        <v>7188</v>
      </c>
      <c r="F1773" s="2">
        <v>31.390999999999998</v>
      </c>
      <c r="G1773" s="5">
        <v>225638.508</v>
      </c>
      <c r="H1773" s="8">
        <f t="shared" si="27"/>
        <v>-2.5302443267178156E-3</v>
      </c>
      <c r="I1773" s="6"/>
      <c r="J1773" s="6"/>
      <c r="K1773" s="6"/>
    </row>
    <row r="1774" spans="2:11" ht="13.5" x14ac:dyDescent="0.35">
      <c r="B1774" s="3">
        <v>44593</v>
      </c>
      <c r="C1774" s="2">
        <v>31.48</v>
      </c>
      <c r="D1774" s="2">
        <v>23.953199999999999</v>
      </c>
      <c r="E1774" s="2">
        <v>2675</v>
      </c>
      <c r="F1774" s="2">
        <v>31.343</v>
      </c>
      <c r="G1774" s="5">
        <v>83842.524999999994</v>
      </c>
      <c r="H1774" s="8">
        <f t="shared" si="27"/>
        <v>-6.3833781838662702E-4</v>
      </c>
      <c r="I1774" s="6"/>
      <c r="J1774" s="6"/>
      <c r="K1774" s="6"/>
    </row>
    <row r="1775" spans="2:11" ht="13.5" x14ac:dyDescent="0.35">
      <c r="B1775" s="3">
        <v>44594</v>
      </c>
      <c r="C1775" s="2">
        <v>31.2</v>
      </c>
      <c r="D1775" s="2">
        <v>23.740200000000002</v>
      </c>
      <c r="E1775" s="2">
        <v>8979</v>
      </c>
      <c r="F1775" s="2">
        <v>31.158000000000001</v>
      </c>
      <c r="G1775" s="5">
        <v>279767.68199999997</v>
      </c>
      <c r="H1775" s="8">
        <f t="shared" si="27"/>
        <v>-8.8923400631229828E-3</v>
      </c>
      <c r="I1775" s="6"/>
      <c r="J1775" s="6"/>
      <c r="K1775" s="6"/>
    </row>
    <row r="1776" spans="2:11" ht="13.5" x14ac:dyDescent="0.35">
      <c r="B1776" s="3">
        <v>44595</v>
      </c>
      <c r="C1776" s="2">
        <v>30.85</v>
      </c>
      <c r="D1776" s="2">
        <v>23.4739</v>
      </c>
      <c r="E1776" s="2">
        <v>7296</v>
      </c>
      <c r="F1776" s="2">
        <v>30.893000000000001</v>
      </c>
      <c r="G1776" s="5">
        <v>225395.32800000001</v>
      </c>
      <c r="H1776" s="8">
        <f t="shared" si="27"/>
        <v>-1.1217260174724774E-2</v>
      </c>
      <c r="I1776" s="6"/>
      <c r="J1776" s="6"/>
      <c r="K1776" s="6"/>
    </row>
    <row r="1777" spans="2:11" ht="13.5" x14ac:dyDescent="0.35">
      <c r="B1777" s="3">
        <v>44596</v>
      </c>
      <c r="C1777" s="2">
        <v>31</v>
      </c>
      <c r="D1777" s="2">
        <v>23.588000000000001</v>
      </c>
      <c r="E1777" s="2">
        <v>5203</v>
      </c>
      <c r="F1777" s="2">
        <v>30.896999999999998</v>
      </c>
      <c r="G1777" s="5">
        <v>160757.09099999999</v>
      </c>
      <c r="H1777" s="8">
        <f t="shared" si="27"/>
        <v>4.860717648111329E-3</v>
      </c>
      <c r="I1777" s="6"/>
      <c r="J1777" s="6"/>
      <c r="K1777" s="6"/>
    </row>
    <row r="1778" spans="2:11" ht="13.5" x14ac:dyDescent="0.35">
      <c r="B1778" s="3">
        <v>44599</v>
      </c>
      <c r="C1778" s="2">
        <v>32.35</v>
      </c>
      <c r="D1778" s="2">
        <v>24.615200000000002</v>
      </c>
      <c r="E1778" s="2">
        <v>20436</v>
      </c>
      <c r="F1778" s="2">
        <v>31.704999999999998</v>
      </c>
      <c r="G1778" s="5">
        <v>647923.38</v>
      </c>
      <c r="H1778" s="8">
        <f t="shared" si="27"/>
        <v>4.3547566559267448E-2</v>
      </c>
      <c r="I1778" s="6"/>
      <c r="J1778" s="6"/>
      <c r="K1778" s="6"/>
    </row>
    <row r="1779" spans="2:11" ht="13.5" x14ac:dyDescent="0.35">
      <c r="B1779" s="3">
        <v>44600</v>
      </c>
      <c r="C1779" s="2">
        <v>32.4</v>
      </c>
      <c r="D1779" s="2">
        <v>24.653300000000002</v>
      </c>
      <c r="E1779" s="2">
        <v>2975</v>
      </c>
      <c r="F1779" s="2">
        <v>32.607999999999997</v>
      </c>
      <c r="G1779" s="5">
        <v>97008.8</v>
      </c>
      <c r="H1779" s="8">
        <f t="shared" si="27"/>
        <v>1.547824108680816E-3</v>
      </c>
      <c r="I1779" s="6"/>
      <c r="J1779" s="6"/>
      <c r="K1779" s="6"/>
    </row>
    <row r="1780" spans="2:11" ht="13.5" x14ac:dyDescent="0.35">
      <c r="B1780" s="3">
        <v>44601</v>
      </c>
      <c r="C1780" s="2">
        <v>31.95</v>
      </c>
      <c r="D1780" s="2">
        <v>24.3109</v>
      </c>
      <c r="E1780" s="2">
        <v>3749</v>
      </c>
      <c r="F1780" s="2">
        <v>31.827999999999999</v>
      </c>
      <c r="G1780" s="5">
        <v>119323.17200000001</v>
      </c>
      <c r="H1780" s="8">
        <f t="shared" si="27"/>
        <v>-1.3888607204715043E-2</v>
      </c>
      <c r="I1780" s="6"/>
      <c r="J1780" s="6"/>
      <c r="K1780" s="6"/>
    </row>
    <row r="1781" spans="2:11" ht="13.5" x14ac:dyDescent="0.35">
      <c r="B1781" s="3">
        <v>44602</v>
      </c>
      <c r="C1781" s="2">
        <v>32.36</v>
      </c>
      <c r="D1781" s="2">
        <v>24.622800000000002</v>
      </c>
      <c r="E1781" s="2">
        <v>3410</v>
      </c>
      <c r="F1781" s="2">
        <v>31.844999999999999</v>
      </c>
      <c r="G1781" s="5">
        <v>108591.45</v>
      </c>
      <c r="H1781" s="8">
        <f t="shared" si="27"/>
        <v>1.2829636089161709E-2</v>
      </c>
      <c r="I1781" s="6"/>
      <c r="J1781" s="6"/>
      <c r="K1781" s="6"/>
    </row>
    <row r="1782" spans="2:11" ht="13.5" x14ac:dyDescent="0.35">
      <c r="B1782" s="3">
        <v>44603</v>
      </c>
      <c r="C1782" s="2">
        <v>31.6</v>
      </c>
      <c r="D1782" s="2">
        <v>24.044499999999999</v>
      </c>
      <c r="E1782" s="2">
        <v>6557</v>
      </c>
      <c r="F1782" s="2">
        <v>31.667999999999999</v>
      </c>
      <c r="G1782" s="5">
        <v>207647.076</v>
      </c>
      <c r="H1782" s="8">
        <f t="shared" si="27"/>
        <v>-2.3486362233377286E-2</v>
      </c>
      <c r="I1782" s="6"/>
      <c r="J1782" s="6"/>
      <c r="K1782" s="6"/>
    </row>
    <row r="1783" spans="2:11" ht="13.5" x14ac:dyDescent="0.35">
      <c r="B1783" s="3">
        <v>44606</v>
      </c>
      <c r="C1783" s="2">
        <v>31.99</v>
      </c>
      <c r="D1783" s="2">
        <v>24.3413</v>
      </c>
      <c r="E1783" s="2">
        <v>3645</v>
      </c>
      <c r="F1783" s="2">
        <v>31.736000000000001</v>
      </c>
      <c r="G1783" s="5">
        <v>115677.72</v>
      </c>
      <c r="H1783" s="8">
        <f t="shared" si="27"/>
        <v>1.234377924265429E-2</v>
      </c>
      <c r="I1783" s="6"/>
      <c r="J1783" s="6"/>
      <c r="K1783" s="6"/>
    </row>
    <row r="1784" spans="2:11" ht="13.5" x14ac:dyDescent="0.35">
      <c r="B1784" s="3">
        <v>44607</v>
      </c>
      <c r="C1784" s="2">
        <v>31.89</v>
      </c>
      <c r="D1784" s="2">
        <v>24.2652</v>
      </c>
      <c r="E1784" s="2">
        <v>2645</v>
      </c>
      <c r="F1784" s="2">
        <v>31.823</v>
      </c>
      <c r="G1784" s="5">
        <v>84171.835000000006</v>
      </c>
      <c r="H1784" s="8">
        <f t="shared" si="27"/>
        <v>-3.1263736940919458E-3</v>
      </c>
      <c r="I1784" s="6"/>
      <c r="J1784" s="6"/>
      <c r="K1784" s="6"/>
    </row>
    <row r="1785" spans="2:11" ht="13.5" x14ac:dyDescent="0.35">
      <c r="B1785" s="3">
        <v>44608</v>
      </c>
      <c r="C1785" s="2">
        <v>31.8</v>
      </c>
      <c r="D1785" s="2">
        <v>24.1967</v>
      </c>
      <c r="E1785" s="2">
        <v>2634</v>
      </c>
      <c r="F1785" s="2">
        <v>31.812000000000001</v>
      </c>
      <c r="G1785" s="5">
        <v>83792.808000000005</v>
      </c>
      <c r="H1785" s="8">
        <f t="shared" si="27"/>
        <v>-2.8229728170384018E-3</v>
      </c>
      <c r="I1785" s="6"/>
      <c r="J1785" s="6"/>
      <c r="K1785" s="6"/>
    </row>
    <row r="1786" spans="2:11" ht="13.5" x14ac:dyDescent="0.35">
      <c r="B1786" s="3">
        <v>44609</v>
      </c>
      <c r="C1786" s="2">
        <v>31.65</v>
      </c>
      <c r="D1786" s="2">
        <v>24.082599999999999</v>
      </c>
      <c r="E1786" s="2">
        <v>4694</v>
      </c>
      <c r="F1786" s="2">
        <v>31.535</v>
      </c>
      <c r="G1786" s="5">
        <v>148025.29</v>
      </c>
      <c r="H1786" s="8">
        <f t="shared" si="27"/>
        <v>-4.7155190583840169E-3</v>
      </c>
      <c r="I1786" s="6"/>
      <c r="J1786" s="6"/>
      <c r="K1786" s="6"/>
    </row>
    <row r="1787" spans="2:11" ht="13.5" x14ac:dyDescent="0.35">
      <c r="B1787" s="3">
        <v>44610</v>
      </c>
      <c r="C1787" s="2">
        <v>31.63</v>
      </c>
      <c r="D1787" s="2">
        <v>24.067399999999999</v>
      </c>
      <c r="E1787" s="2">
        <v>2615</v>
      </c>
      <c r="F1787" s="2">
        <v>31.626000000000001</v>
      </c>
      <c r="G1787" s="5">
        <v>82701.990000000005</v>
      </c>
      <c r="H1787" s="8">
        <f t="shared" si="27"/>
        <v>-6.3116108725802457E-4</v>
      </c>
      <c r="I1787" s="6"/>
      <c r="J1787" s="6"/>
      <c r="K1787" s="6"/>
    </row>
    <row r="1788" spans="2:11" ht="13.5" x14ac:dyDescent="0.35">
      <c r="B1788" s="3">
        <v>44613</v>
      </c>
      <c r="C1788" s="2">
        <v>31.6</v>
      </c>
      <c r="D1788" s="2">
        <v>24.044499999999999</v>
      </c>
      <c r="E1788" s="2">
        <v>2127</v>
      </c>
      <c r="F1788" s="2">
        <v>31.286000000000001</v>
      </c>
      <c r="G1788" s="5">
        <v>66545.322</v>
      </c>
      <c r="H1788" s="8">
        <f t="shared" si="27"/>
        <v>-9.5149455279755686E-4</v>
      </c>
      <c r="I1788" s="6"/>
      <c r="J1788" s="6"/>
      <c r="K1788" s="6"/>
    </row>
    <row r="1789" spans="2:11" ht="13.5" x14ac:dyDescent="0.35">
      <c r="B1789" s="3">
        <v>44614</v>
      </c>
      <c r="C1789" s="2">
        <v>31.5</v>
      </c>
      <c r="D1789" s="2">
        <v>23.968499999999999</v>
      </c>
      <c r="E1789" s="2">
        <v>5205</v>
      </c>
      <c r="F1789" s="2">
        <v>31.009</v>
      </c>
      <c r="G1789" s="5">
        <v>161401.845</v>
      </c>
      <c r="H1789" s="8">
        <f t="shared" si="27"/>
        <v>-3.160806005531432E-3</v>
      </c>
      <c r="I1789" s="6"/>
      <c r="J1789" s="6"/>
      <c r="K1789" s="6"/>
    </row>
    <row r="1790" spans="2:11" ht="13.5" x14ac:dyDescent="0.35">
      <c r="B1790" s="3">
        <v>44615</v>
      </c>
      <c r="C1790" s="2">
        <v>31.4</v>
      </c>
      <c r="D1790" s="2">
        <v>23.892399999999999</v>
      </c>
      <c r="E1790" s="2">
        <v>576</v>
      </c>
      <c r="F1790" s="2">
        <v>31.388000000000002</v>
      </c>
      <c r="G1790" s="5">
        <v>18079.488000000001</v>
      </c>
      <c r="H1790" s="8">
        <f t="shared" si="27"/>
        <v>-3.1750005215178375E-3</v>
      </c>
      <c r="I1790" s="6"/>
      <c r="J1790" s="6"/>
      <c r="K1790" s="6"/>
    </row>
    <row r="1791" spans="2:11" ht="13.5" x14ac:dyDescent="0.35">
      <c r="B1791" s="3">
        <v>44616</v>
      </c>
      <c r="C1791" s="2">
        <v>31</v>
      </c>
      <c r="D1791" s="2">
        <v>23.588000000000001</v>
      </c>
      <c r="E1791" s="2">
        <v>6894</v>
      </c>
      <c r="F1791" s="2">
        <v>31</v>
      </c>
      <c r="G1791" s="5">
        <v>213714</v>
      </c>
      <c r="H1791" s="8">
        <f t="shared" si="27"/>
        <v>-1.2740453031089283E-2</v>
      </c>
      <c r="I1791" s="6"/>
      <c r="J1791" s="6"/>
      <c r="K1791" s="6"/>
    </row>
    <row r="1792" spans="2:11" ht="13.5" x14ac:dyDescent="0.35">
      <c r="B1792" s="3">
        <v>44617</v>
      </c>
      <c r="C1792" s="2">
        <v>31</v>
      </c>
      <c r="D1792" s="2">
        <v>23.588000000000001</v>
      </c>
      <c r="E1792" s="2">
        <v>5219</v>
      </c>
      <c r="F1792" s="2">
        <v>30.879000000000001</v>
      </c>
      <c r="G1792" s="5">
        <v>161157.50099999999</v>
      </c>
      <c r="H1792" s="8">
        <f t="shared" si="27"/>
        <v>0</v>
      </c>
      <c r="I1792" s="6"/>
      <c r="J1792" s="6"/>
      <c r="K1792" s="6"/>
    </row>
    <row r="1793" spans="2:11" ht="13.5" x14ac:dyDescent="0.35">
      <c r="B1793" s="3">
        <v>44620</v>
      </c>
      <c r="C1793" s="2">
        <v>31.19</v>
      </c>
      <c r="D1793" s="2">
        <v>23.732600000000001</v>
      </c>
      <c r="E1793" s="2">
        <v>2044</v>
      </c>
      <c r="F1793" s="2">
        <v>31.001000000000001</v>
      </c>
      <c r="G1793" s="5">
        <v>63366.044000000002</v>
      </c>
      <c r="H1793" s="8">
        <f t="shared" si="27"/>
        <v>6.1302357130744662E-3</v>
      </c>
      <c r="I1793" s="6"/>
      <c r="J1793" s="6"/>
      <c r="K1793" s="6"/>
    </row>
    <row r="1794" spans="2:11" ht="13.5" x14ac:dyDescent="0.35">
      <c r="B1794" s="3">
        <v>44621</v>
      </c>
      <c r="C1794" s="2">
        <v>31.18</v>
      </c>
      <c r="D1794" s="2">
        <v>23.725000000000001</v>
      </c>
      <c r="E1794" s="2">
        <v>3714</v>
      </c>
      <c r="F1794" s="2">
        <v>31.012</v>
      </c>
      <c r="G1794" s="5">
        <v>115178.568</v>
      </c>
      <c r="H1794" s="8">
        <f t="shared" si="27"/>
        <v>-3.2023461399088388E-4</v>
      </c>
      <c r="I1794" s="6"/>
      <c r="J1794" s="6"/>
      <c r="K1794" s="6"/>
    </row>
    <row r="1795" spans="2:11" ht="13.5" x14ac:dyDescent="0.35">
      <c r="B1795" s="3">
        <v>44622</v>
      </c>
      <c r="C1795" s="2">
        <v>30.98</v>
      </c>
      <c r="D1795" s="2">
        <v>23.572800000000001</v>
      </c>
      <c r="E1795" s="2">
        <v>2956</v>
      </c>
      <c r="F1795" s="2">
        <v>30.925999999999998</v>
      </c>
      <c r="G1795" s="5">
        <v>91417.255999999994</v>
      </c>
      <c r="H1795" s="8">
        <f t="shared" si="27"/>
        <v>-6.4151738672286853E-3</v>
      </c>
      <c r="I1795" s="6"/>
      <c r="J1795" s="6"/>
      <c r="K1795" s="6"/>
    </row>
    <row r="1796" spans="2:11" ht="13.5" x14ac:dyDescent="0.35">
      <c r="B1796" s="3">
        <v>44623</v>
      </c>
      <c r="C1796" s="2">
        <v>31</v>
      </c>
      <c r="D1796" s="2">
        <v>23.588000000000001</v>
      </c>
      <c r="E1796" s="2">
        <v>1326</v>
      </c>
      <c r="F1796" s="2">
        <v>30.949000000000002</v>
      </c>
      <c r="G1796" s="5">
        <v>41038.374000000003</v>
      </c>
      <c r="H1796" s="8">
        <f t="shared" si="27"/>
        <v>6.4481096857395401E-4</v>
      </c>
      <c r="I1796" s="6"/>
      <c r="J1796" s="6"/>
      <c r="K1796" s="6"/>
    </row>
    <row r="1797" spans="2:11" ht="13.5" x14ac:dyDescent="0.35">
      <c r="B1797" s="3">
        <v>44624</v>
      </c>
      <c r="C1797" s="2">
        <v>30.93</v>
      </c>
      <c r="D1797" s="2">
        <v>23.534700000000001</v>
      </c>
      <c r="E1797" s="2">
        <v>1935</v>
      </c>
      <c r="F1797" s="2">
        <v>30.815999999999999</v>
      </c>
      <c r="G1797" s="5">
        <v>59628.959999999999</v>
      </c>
      <c r="H1797" s="8">
        <f t="shared" si="27"/>
        <v>-2.2596235373918993E-3</v>
      </c>
      <c r="I1797" s="6"/>
      <c r="J1797" s="6"/>
      <c r="K1797" s="6"/>
    </row>
    <row r="1798" spans="2:11" ht="13.5" x14ac:dyDescent="0.35">
      <c r="B1798" s="3">
        <v>44627</v>
      </c>
      <c r="C1798" s="2">
        <v>30.7</v>
      </c>
      <c r="D1798" s="2">
        <v>23.3597</v>
      </c>
      <c r="E1798" s="2">
        <v>2820</v>
      </c>
      <c r="F1798" s="2">
        <v>30.716000000000001</v>
      </c>
      <c r="G1798" s="5">
        <v>86619.12</v>
      </c>
      <c r="H1798" s="8">
        <f t="shared" si="27"/>
        <v>-7.4358287974777967E-3</v>
      </c>
      <c r="I1798" s="6"/>
      <c r="J1798" s="6"/>
      <c r="K1798" s="6"/>
    </row>
    <row r="1799" spans="2:11" ht="13.5" x14ac:dyDescent="0.35">
      <c r="B1799" s="3">
        <v>44628</v>
      </c>
      <c r="C1799" s="2">
        <v>31.2</v>
      </c>
      <c r="D1799" s="2">
        <v>23.740200000000002</v>
      </c>
      <c r="E1799" s="2">
        <v>6374</v>
      </c>
      <c r="F1799" s="2">
        <v>30.619</v>
      </c>
      <c r="G1799" s="5">
        <v>195165.50599999999</v>
      </c>
      <c r="H1799" s="8">
        <f t="shared" ref="H1799:H1862" si="28">(D1799-D1798)/D1798</f>
        <v>1.628873658480209E-2</v>
      </c>
      <c r="I1799" s="6"/>
      <c r="J1799" s="6"/>
      <c r="K1799" s="6"/>
    </row>
    <row r="1800" spans="2:11" ht="13.5" x14ac:dyDescent="0.35">
      <c r="B1800" s="3">
        <v>44629</v>
      </c>
      <c r="C1800" s="2">
        <v>30.9</v>
      </c>
      <c r="D1800" s="2">
        <v>23.511900000000001</v>
      </c>
      <c r="E1800" s="2">
        <v>1649</v>
      </c>
      <c r="F1800" s="2">
        <v>30.677</v>
      </c>
      <c r="G1800" s="5">
        <v>50586.373</v>
      </c>
      <c r="H1800" s="8">
        <f t="shared" si="28"/>
        <v>-9.6165996916622778E-3</v>
      </c>
      <c r="I1800" s="6"/>
      <c r="J1800" s="6"/>
      <c r="K1800" s="6"/>
    </row>
    <row r="1801" spans="2:11" ht="13.5" x14ac:dyDescent="0.35">
      <c r="B1801" s="3">
        <v>44630</v>
      </c>
      <c r="C1801" s="2">
        <v>31.28</v>
      </c>
      <c r="D1801" s="2">
        <v>23.801100000000002</v>
      </c>
      <c r="E1801" s="2">
        <v>466</v>
      </c>
      <c r="F1801" s="2">
        <v>31.245999999999999</v>
      </c>
      <c r="G1801" s="5">
        <v>14560.636</v>
      </c>
      <c r="H1801" s="8">
        <f t="shared" si="28"/>
        <v>1.2300154389904729E-2</v>
      </c>
      <c r="I1801" s="6"/>
      <c r="J1801" s="6"/>
      <c r="K1801" s="6"/>
    </row>
    <row r="1802" spans="2:11" ht="13.5" x14ac:dyDescent="0.35">
      <c r="B1802" s="3">
        <v>44631</v>
      </c>
      <c r="C1802" s="2">
        <v>31</v>
      </c>
      <c r="D1802" s="2">
        <v>23.588000000000001</v>
      </c>
      <c r="E1802" s="2">
        <v>17514</v>
      </c>
      <c r="F1802" s="2">
        <v>31.344999999999999</v>
      </c>
      <c r="G1802" s="5">
        <v>548976.32999999996</v>
      </c>
      <c r="H1802" s="8">
        <f t="shared" si="28"/>
        <v>-8.953367701492819E-3</v>
      </c>
      <c r="I1802" s="6"/>
      <c r="J1802" s="6"/>
      <c r="K1802" s="6"/>
    </row>
    <row r="1803" spans="2:11" ht="13.5" x14ac:dyDescent="0.35">
      <c r="B1803" s="3">
        <v>44634</v>
      </c>
      <c r="C1803" s="2">
        <v>31.2</v>
      </c>
      <c r="D1803" s="2">
        <v>23.740200000000002</v>
      </c>
      <c r="E1803" s="2">
        <v>2826</v>
      </c>
      <c r="F1803" s="2">
        <v>30.946000000000002</v>
      </c>
      <c r="G1803" s="5">
        <v>87453.395999999993</v>
      </c>
      <c r="H1803" s="8">
        <f t="shared" si="28"/>
        <v>6.4524334407325993E-3</v>
      </c>
      <c r="I1803" s="6"/>
      <c r="J1803" s="6"/>
      <c r="K1803" s="6"/>
    </row>
    <row r="1804" spans="2:11" ht="13.5" x14ac:dyDescent="0.35">
      <c r="B1804" s="3">
        <v>44635</v>
      </c>
      <c r="C1804" s="2">
        <v>31.2</v>
      </c>
      <c r="D1804" s="2">
        <v>23.740200000000002</v>
      </c>
      <c r="E1804" s="2">
        <v>5834</v>
      </c>
      <c r="F1804" s="2">
        <v>31.135000000000002</v>
      </c>
      <c r="G1804" s="5">
        <v>181641.59</v>
      </c>
      <c r="H1804" s="8">
        <f t="shared" si="28"/>
        <v>0</v>
      </c>
      <c r="I1804" s="6"/>
      <c r="J1804" s="6"/>
      <c r="K1804" s="6"/>
    </row>
    <row r="1805" spans="2:11" ht="13.5" x14ac:dyDescent="0.35">
      <c r="B1805" s="3">
        <v>44636</v>
      </c>
      <c r="C1805" s="2">
        <v>31</v>
      </c>
      <c r="D1805" s="2">
        <v>23.588000000000001</v>
      </c>
      <c r="E1805" s="2">
        <v>2359</v>
      </c>
      <c r="F1805" s="2">
        <v>31.016999999999999</v>
      </c>
      <c r="G1805" s="5">
        <v>73169.103000000003</v>
      </c>
      <c r="H1805" s="8">
        <f t="shared" si="28"/>
        <v>-6.4110664611081855E-3</v>
      </c>
      <c r="I1805" s="6"/>
      <c r="J1805" s="6"/>
      <c r="K1805" s="6"/>
    </row>
    <row r="1806" spans="2:11" ht="13.5" x14ac:dyDescent="0.35">
      <c r="B1806" s="3">
        <v>44637</v>
      </c>
      <c r="C1806" s="2">
        <v>30.98</v>
      </c>
      <c r="D1806" s="2">
        <v>23.572800000000001</v>
      </c>
      <c r="E1806" s="2">
        <v>2673</v>
      </c>
      <c r="F1806" s="2">
        <v>30.943999999999999</v>
      </c>
      <c r="G1806" s="5">
        <v>82713.312000000005</v>
      </c>
      <c r="H1806" s="8">
        <f t="shared" si="28"/>
        <v>-6.4439545531626687E-4</v>
      </c>
      <c r="I1806" s="6"/>
      <c r="J1806" s="6"/>
      <c r="K1806" s="6"/>
    </row>
    <row r="1807" spans="2:11" ht="13.5" x14ac:dyDescent="0.35">
      <c r="B1807" s="3">
        <v>44638</v>
      </c>
      <c r="C1807" s="2">
        <v>31.2</v>
      </c>
      <c r="D1807" s="2">
        <v>23.740200000000002</v>
      </c>
      <c r="E1807" s="2">
        <v>6365</v>
      </c>
      <c r="F1807" s="2">
        <v>30.989000000000001</v>
      </c>
      <c r="G1807" s="5">
        <v>197244.98499999999</v>
      </c>
      <c r="H1807" s="8">
        <f t="shared" si="28"/>
        <v>7.1014050091631311E-3</v>
      </c>
      <c r="I1807" s="6"/>
      <c r="J1807" s="6"/>
      <c r="K1807" s="6"/>
    </row>
    <row r="1808" spans="2:11" ht="13.5" x14ac:dyDescent="0.35">
      <c r="B1808" s="3">
        <v>44641</v>
      </c>
      <c r="C1808" s="2">
        <v>31</v>
      </c>
      <c r="D1808" s="2">
        <v>23.588000000000001</v>
      </c>
      <c r="E1808" s="2">
        <v>1911</v>
      </c>
      <c r="F1808" s="2">
        <v>31.067</v>
      </c>
      <c r="G1808" s="5">
        <v>59369.036999999997</v>
      </c>
      <c r="H1808" s="8">
        <f t="shared" si="28"/>
        <v>-6.4110664611081855E-3</v>
      </c>
      <c r="I1808" s="6"/>
      <c r="J1808" s="6"/>
      <c r="K1808" s="6"/>
    </row>
    <row r="1809" spans="2:11" ht="13.5" x14ac:dyDescent="0.35">
      <c r="B1809" s="3">
        <v>44642</v>
      </c>
      <c r="C1809" s="2">
        <v>30.9</v>
      </c>
      <c r="D1809" s="2">
        <v>23.511900000000001</v>
      </c>
      <c r="E1809" s="2">
        <v>2276</v>
      </c>
      <c r="F1809" s="2">
        <v>30.923999999999999</v>
      </c>
      <c r="G1809" s="5">
        <v>70383.024000000005</v>
      </c>
      <c r="H1809" s="8">
        <f t="shared" si="28"/>
        <v>-3.2262167203662997E-3</v>
      </c>
      <c r="I1809" s="6"/>
      <c r="J1809" s="6"/>
      <c r="K1809" s="6"/>
    </row>
    <row r="1810" spans="2:11" ht="13.5" x14ac:dyDescent="0.35">
      <c r="B1810" s="3">
        <v>44643</v>
      </c>
      <c r="C1810" s="2">
        <v>30.98</v>
      </c>
      <c r="D1810" s="2">
        <v>23.572800000000001</v>
      </c>
      <c r="E1810" s="2">
        <v>2282</v>
      </c>
      <c r="F1810" s="2">
        <v>30.934000000000001</v>
      </c>
      <c r="G1810" s="5">
        <v>70591.388000000006</v>
      </c>
      <c r="H1810" s="8">
        <f t="shared" si="28"/>
        <v>2.5901777397828408E-3</v>
      </c>
      <c r="I1810" s="6"/>
      <c r="J1810" s="6"/>
      <c r="K1810" s="6"/>
    </row>
    <row r="1811" spans="2:11" ht="13.5" x14ac:dyDescent="0.35">
      <c r="B1811" s="3">
        <v>44644</v>
      </c>
      <c r="C1811" s="2">
        <v>30.88</v>
      </c>
      <c r="D1811" s="2">
        <v>23.496700000000001</v>
      </c>
      <c r="E1811" s="2">
        <v>2096</v>
      </c>
      <c r="F1811" s="2">
        <v>30.847999999999999</v>
      </c>
      <c r="G1811" s="5">
        <v>64657.408000000003</v>
      </c>
      <c r="H1811" s="8">
        <f t="shared" si="28"/>
        <v>-3.2282970202945887E-3</v>
      </c>
      <c r="I1811" s="6"/>
      <c r="J1811" s="6"/>
      <c r="K1811" s="6"/>
    </row>
    <row r="1812" spans="2:11" ht="13.5" x14ac:dyDescent="0.35">
      <c r="B1812" s="3">
        <v>44645</v>
      </c>
      <c r="C1812" s="2">
        <v>30.8</v>
      </c>
      <c r="D1812" s="2">
        <v>23.4358</v>
      </c>
      <c r="E1812" s="2">
        <v>3280</v>
      </c>
      <c r="F1812" s="2">
        <v>30.765000000000001</v>
      </c>
      <c r="G1812" s="5">
        <v>100909.2</v>
      </c>
      <c r="H1812" s="8">
        <f t="shared" si="28"/>
        <v>-2.5918533240838148E-3</v>
      </c>
      <c r="I1812" s="6"/>
      <c r="J1812" s="6"/>
      <c r="K1812" s="6"/>
    </row>
    <row r="1813" spans="2:11" ht="13.5" x14ac:dyDescent="0.35">
      <c r="B1813" s="3">
        <v>44648</v>
      </c>
      <c r="C1813" s="2">
        <v>30.65</v>
      </c>
      <c r="D1813" s="2">
        <v>23.3217</v>
      </c>
      <c r="E1813" s="2">
        <v>5184</v>
      </c>
      <c r="F1813" s="2">
        <v>30.731000000000002</v>
      </c>
      <c r="G1813" s="5">
        <v>159309.50399999999</v>
      </c>
      <c r="H1813" s="8">
        <f t="shared" si="28"/>
        <v>-4.8686198038897979E-3</v>
      </c>
      <c r="I1813" s="6"/>
      <c r="J1813" s="6"/>
      <c r="K1813" s="6"/>
    </row>
    <row r="1814" spans="2:11" ht="13.5" x14ac:dyDescent="0.35">
      <c r="B1814" s="3">
        <v>44649</v>
      </c>
      <c r="C1814" s="2">
        <v>30.6</v>
      </c>
      <c r="D1814" s="2">
        <v>23.2836</v>
      </c>
      <c r="E1814" s="2">
        <v>2691</v>
      </c>
      <c r="F1814" s="2">
        <v>30.66</v>
      </c>
      <c r="G1814" s="5">
        <v>82506.06</v>
      </c>
      <c r="H1814" s="8">
        <f t="shared" si="28"/>
        <v>-1.6336716448629397E-3</v>
      </c>
      <c r="I1814" s="6"/>
      <c r="J1814" s="6"/>
      <c r="K1814" s="6"/>
    </row>
    <row r="1815" spans="2:11" ht="13.5" x14ac:dyDescent="0.35">
      <c r="B1815" s="3">
        <v>44650</v>
      </c>
      <c r="C1815" s="2">
        <v>30</v>
      </c>
      <c r="D1815" s="2">
        <v>22.827100000000002</v>
      </c>
      <c r="E1815" s="2">
        <v>7368</v>
      </c>
      <c r="F1815" s="2">
        <v>30.11</v>
      </c>
      <c r="G1815" s="5">
        <v>221850.48</v>
      </c>
      <c r="H1815" s="8">
        <f t="shared" si="28"/>
        <v>-1.960607466199378E-2</v>
      </c>
      <c r="I1815" s="6"/>
      <c r="J1815" s="6"/>
      <c r="K1815" s="6"/>
    </row>
    <row r="1816" spans="2:11" ht="13.5" x14ac:dyDescent="0.35">
      <c r="B1816" s="3">
        <v>44651</v>
      </c>
      <c r="C1816" s="2">
        <v>29.62</v>
      </c>
      <c r="D1816" s="2">
        <v>22.538</v>
      </c>
      <c r="E1816" s="2">
        <v>2746</v>
      </c>
      <c r="F1816" s="2">
        <v>29.657</v>
      </c>
      <c r="G1816" s="5">
        <v>81438.122000000003</v>
      </c>
      <c r="H1816" s="8">
        <f t="shared" si="28"/>
        <v>-1.2664771258723237E-2</v>
      </c>
      <c r="I1816" s="6"/>
      <c r="J1816" s="6"/>
      <c r="K1816" s="6"/>
    </row>
    <row r="1817" spans="2:11" ht="13.5" x14ac:dyDescent="0.35">
      <c r="B1817" s="3">
        <v>44652</v>
      </c>
      <c r="C1817" s="2">
        <v>29.98</v>
      </c>
      <c r="D1817" s="2">
        <v>22.811900000000001</v>
      </c>
      <c r="E1817" s="2">
        <v>1113</v>
      </c>
      <c r="F1817" s="2">
        <v>29.919</v>
      </c>
      <c r="G1817" s="5">
        <v>33299.847000000002</v>
      </c>
      <c r="H1817" s="8">
        <f t="shared" si="28"/>
        <v>1.2152808589937046E-2</v>
      </c>
      <c r="I1817" s="6"/>
      <c r="J1817" s="6"/>
      <c r="K1817" s="6"/>
    </row>
    <row r="1818" spans="2:11" ht="13.5" x14ac:dyDescent="0.35">
      <c r="B1818" s="3">
        <v>44655</v>
      </c>
      <c r="C1818" s="2">
        <v>30</v>
      </c>
      <c r="D1818" s="2">
        <v>22.827100000000002</v>
      </c>
      <c r="E1818" s="2">
        <v>1500</v>
      </c>
      <c r="F1818" s="2">
        <v>29.954999999999998</v>
      </c>
      <c r="G1818" s="5">
        <v>44932.5</v>
      </c>
      <c r="H1818" s="8">
        <f t="shared" si="28"/>
        <v>6.6631889496272128E-4</v>
      </c>
      <c r="I1818" s="6"/>
      <c r="J1818" s="6"/>
      <c r="K1818" s="6"/>
    </row>
    <row r="1819" spans="2:11" ht="13.5" x14ac:dyDescent="0.35">
      <c r="B1819" s="3">
        <v>44656</v>
      </c>
      <c r="C1819" s="2">
        <v>31</v>
      </c>
      <c r="D1819" s="2">
        <v>23.588000000000001</v>
      </c>
      <c r="E1819" s="2">
        <v>5170</v>
      </c>
      <c r="F1819" s="2">
        <v>30.754000000000001</v>
      </c>
      <c r="G1819" s="5">
        <v>158998.18</v>
      </c>
      <c r="H1819" s="8">
        <f t="shared" si="28"/>
        <v>3.3333187308068016E-2</v>
      </c>
      <c r="I1819" s="6"/>
      <c r="J1819" s="6"/>
      <c r="K1819" s="6"/>
    </row>
    <row r="1820" spans="2:11" ht="13.5" x14ac:dyDescent="0.35">
      <c r="B1820" s="3">
        <v>44657</v>
      </c>
      <c r="C1820" s="2">
        <v>31</v>
      </c>
      <c r="D1820" s="2">
        <v>23.588000000000001</v>
      </c>
      <c r="E1820" s="2">
        <v>23349</v>
      </c>
      <c r="F1820" s="2">
        <v>30.998000000000001</v>
      </c>
      <c r="G1820" s="5">
        <v>723772.30200000003</v>
      </c>
      <c r="H1820" s="8">
        <f t="shared" si="28"/>
        <v>0</v>
      </c>
      <c r="I1820" s="6"/>
      <c r="J1820" s="6"/>
      <c r="K1820" s="6"/>
    </row>
    <row r="1821" spans="2:11" ht="13.5" x14ac:dyDescent="0.35">
      <c r="B1821" s="3">
        <v>44658</v>
      </c>
      <c r="C1821" s="2">
        <v>31</v>
      </c>
      <c r="D1821" s="2">
        <v>23.588000000000001</v>
      </c>
      <c r="E1821" s="2">
        <v>13269</v>
      </c>
      <c r="F1821" s="2">
        <v>30.981000000000002</v>
      </c>
      <c r="G1821" s="5">
        <v>411086.88900000002</v>
      </c>
      <c r="H1821" s="8">
        <f t="shared" si="28"/>
        <v>0</v>
      </c>
      <c r="I1821" s="6"/>
      <c r="J1821" s="6"/>
      <c r="K1821" s="6"/>
    </row>
    <row r="1822" spans="2:11" ht="13.5" x14ac:dyDescent="0.35">
      <c r="B1822" s="3">
        <v>44659</v>
      </c>
      <c r="C1822" s="2">
        <v>31</v>
      </c>
      <c r="D1822" s="2">
        <v>23.588000000000001</v>
      </c>
      <c r="E1822" s="2">
        <v>2933</v>
      </c>
      <c r="F1822" s="2">
        <v>31.021999999999998</v>
      </c>
      <c r="G1822" s="5">
        <v>90987.525999999998</v>
      </c>
      <c r="H1822" s="8">
        <f t="shared" si="28"/>
        <v>0</v>
      </c>
      <c r="I1822" s="6"/>
      <c r="J1822" s="6"/>
      <c r="K1822" s="6"/>
    </row>
    <row r="1823" spans="2:11" ht="13.5" x14ac:dyDescent="0.35">
      <c r="B1823" s="3">
        <v>44662</v>
      </c>
      <c r="C1823" s="2">
        <v>31</v>
      </c>
      <c r="D1823" s="2">
        <v>23.588000000000001</v>
      </c>
      <c r="E1823" s="2">
        <v>1892</v>
      </c>
      <c r="F1823" s="2">
        <v>31</v>
      </c>
      <c r="G1823" s="5">
        <v>58652</v>
      </c>
      <c r="H1823" s="8">
        <f t="shared" si="28"/>
        <v>0</v>
      </c>
      <c r="I1823" s="6"/>
      <c r="J1823" s="6"/>
      <c r="K1823" s="6"/>
    </row>
    <row r="1824" spans="2:11" ht="13.5" x14ac:dyDescent="0.35">
      <c r="B1824" s="3">
        <v>44663</v>
      </c>
      <c r="C1824" s="2">
        <v>30.99</v>
      </c>
      <c r="D1824" s="2">
        <v>23.580400000000001</v>
      </c>
      <c r="E1824" s="2">
        <v>10555</v>
      </c>
      <c r="F1824" s="2">
        <v>30.995000000000001</v>
      </c>
      <c r="G1824" s="5">
        <v>327152.22499999998</v>
      </c>
      <c r="H1824" s="8">
        <f t="shared" si="28"/>
        <v>-3.2219772765813343E-4</v>
      </c>
      <c r="I1824" s="6"/>
      <c r="J1824" s="6"/>
      <c r="K1824" s="6"/>
    </row>
    <row r="1825" spans="2:11" ht="13.5" x14ac:dyDescent="0.35">
      <c r="B1825" s="3">
        <v>44664</v>
      </c>
      <c r="C1825" s="2">
        <v>31</v>
      </c>
      <c r="D1825" s="2">
        <v>23.588000000000001</v>
      </c>
      <c r="E1825" s="2">
        <v>12483</v>
      </c>
      <c r="F1825" s="2">
        <v>31</v>
      </c>
      <c r="G1825" s="5">
        <v>386973</v>
      </c>
      <c r="H1825" s="8">
        <f t="shared" si="28"/>
        <v>3.2230157249241111E-4</v>
      </c>
      <c r="I1825" s="6"/>
      <c r="J1825" s="6"/>
      <c r="K1825" s="6"/>
    </row>
    <row r="1826" spans="2:11" ht="13.5" x14ac:dyDescent="0.35">
      <c r="B1826" s="3">
        <v>44665</v>
      </c>
      <c r="C1826" s="2">
        <v>31</v>
      </c>
      <c r="D1826" s="2">
        <v>23.588000000000001</v>
      </c>
      <c r="E1826" s="2">
        <v>2370</v>
      </c>
      <c r="F1826" s="2">
        <v>30.997</v>
      </c>
      <c r="G1826" s="5">
        <v>73462.89</v>
      </c>
      <c r="H1826" s="8">
        <f t="shared" si="28"/>
        <v>0</v>
      </c>
      <c r="I1826" s="6"/>
      <c r="J1826" s="6"/>
      <c r="K1826" s="6"/>
    </row>
    <row r="1827" spans="2:11" ht="13.5" x14ac:dyDescent="0.35">
      <c r="B1827" s="3">
        <v>44666</v>
      </c>
      <c r="C1827" s="2">
        <v>31</v>
      </c>
      <c r="D1827" s="2">
        <v>23.588000000000001</v>
      </c>
      <c r="E1827" s="2">
        <v>1989</v>
      </c>
      <c r="F1827" s="2">
        <v>30.827000000000002</v>
      </c>
      <c r="G1827" s="5">
        <v>61314.902999999998</v>
      </c>
      <c r="H1827" s="8">
        <f t="shared" si="28"/>
        <v>0</v>
      </c>
      <c r="I1827" s="6"/>
      <c r="J1827" s="6"/>
      <c r="K1827" s="6"/>
    </row>
    <row r="1828" spans="2:11" ht="13.5" x14ac:dyDescent="0.35">
      <c r="B1828" s="3">
        <v>44669</v>
      </c>
      <c r="C1828" s="2">
        <v>31</v>
      </c>
      <c r="D1828" s="2">
        <v>23.588000000000001</v>
      </c>
      <c r="E1828" s="2">
        <v>3168</v>
      </c>
      <c r="F1828" s="2">
        <v>30.952000000000002</v>
      </c>
      <c r="G1828" s="5">
        <v>98055.936000000002</v>
      </c>
      <c r="H1828" s="8">
        <f t="shared" si="28"/>
        <v>0</v>
      </c>
      <c r="I1828" s="6"/>
      <c r="J1828" s="6"/>
      <c r="K1828" s="6"/>
    </row>
    <row r="1829" spans="2:11" ht="13.5" x14ac:dyDescent="0.35">
      <c r="B1829" s="3">
        <v>44670</v>
      </c>
      <c r="C1829" s="2">
        <v>31</v>
      </c>
      <c r="D1829" s="2">
        <v>23.588000000000001</v>
      </c>
      <c r="E1829" s="2">
        <v>7289</v>
      </c>
      <c r="F1829" s="2">
        <v>31.001999999999999</v>
      </c>
      <c r="G1829" s="5">
        <v>225973.57800000001</v>
      </c>
      <c r="H1829" s="8">
        <f t="shared" si="28"/>
        <v>0</v>
      </c>
      <c r="I1829" s="6"/>
      <c r="J1829" s="6"/>
      <c r="K1829" s="6"/>
    </row>
    <row r="1830" spans="2:11" ht="13.5" x14ac:dyDescent="0.35">
      <c r="B1830" s="3">
        <v>44671</v>
      </c>
      <c r="C1830" s="2">
        <v>31</v>
      </c>
      <c r="D1830" s="2">
        <v>23.588000000000001</v>
      </c>
      <c r="E1830" s="2">
        <v>4421</v>
      </c>
      <c r="F1830" s="2">
        <v>31</v>
      </c>
      <c r="G1830" s="5">
        <v>137051</v>
      </c>
      <c r="H1830" s="8">
        <f t="shared" si="28"/>
        <v>0</v>
      </c>
      <c r="I1830" s="6"/>
      <c r="J1830" s="6"/>
      <c r="K1830" s="6"/>
    </row>
    <row r="1831" spans="2:11" ht="13.5" x14ac:dyDescent="0.35">
      <c r="B1831" s="3">
        <v>44672</v>
      </c>
      <c r="C1831" s="2">
        <v>31.2</v>
      </c>
      <c r="D1831" s="2">
        <v>23.740200000000002</v>
      </c>
      <c r="E1831" s="2">
        <v>646</v>
      </c>
      <c r="F1831" s="2">
        <v>30.992000000000001</v>
      </c>
      <c r="G1831" s="5">
        <v>20020.831999999999</v>
      </c>
      <c r="H1831" s="8">
        <f t="shared" si="28"/>
        <v>6.4524334407325993E-3</v>
      </c>
      <c r="I1831" s="6"/>
      <c r="J1831" s="6"/>
      <c r="K1831" s="6"/>
    </row>
    <row r="1832" spans="2:11" ht="13.5" x14ac:dyDescent="0.35">
      <c r="B1832" s="3">
        <v>44673</v>
      </c>
      <c r="C1832" s="2">
        <v>31.58</v>
      </c>
      <c r="D1832" s="2">
        <v>24.029299999999999</v>
      </c>
      <c r="E1832" s="2">
        <v>1938</v>
      </c>
      <c r="F1832" s="2">
        <v>31.062000000000001</v>
      </c>
      <c r="G1832" s="5">
        <v>60198.156000000003</v>
      </c>
      <c r="H1832" s="8">
        <f t="shared" si="28"/>
        <v>1.2177656464562122E-2</v>
      </c>
      <c r="I1832" s="6"/>
      <c r="J1832" s="6"/>
      <c r="K1832" s="6"/>
    </row>
    <row r="1833" spans="2:11" ht="13.5" x14ac:dyDescent="0.35">
      <c r="B1833" s="3">
        <v>44676</v>
      </c>
      <c r="C1833" s="2">
        <v>31.6</v>
      </c>
      <c r="D1833" s="2">
        <v>24.044499999999999</v>
      </c>
      <c r="E1833" s="2">
        <v>3350</v>
      </c>
      <c r="F1833" s="2">
        <v>31.530999999999999</v>
      </c>
      <c r="G1833" s="5">
        <v>105628.85</v>
      </c>
      <c r="H1833" s="8">
        <f t="shared" si="28"/>
        <v>6.3256108167945391E-4</v>
      </c>
      <c r="I1833" s="6"/>
      <c r="J1833" s="6"/>
      <c r="K1833" s="6"/>
    </row>
    <row r="1834" spans="2:11" ht="13.5" x14ac:dyDescent="0.35">
      <c r="B1834" s="3">
        <v>44677</v>
      </c>
      <c r="C1834" s="2">
        <v>32</v>
      </c>
      <c r="D1834" s="2">
        <v>24.3489</v>
      </c>
      <c r="E1834" s="2">
        <v>4390</v>
      </c>
      <c r="F1834" s="2">
        <v>31.632999999999999</v>
      </c>
      <c r="G1834" s="5">
        <v>138868.87</v>
      </c>
      <c r="H1834" s="8">
        <f t="shared" si="28"/>
        <v>1.2659859843207433E-2</v>
      </c>
      <c r="I1834" s="6"/>
      <c r="J1834" s="6"/>
      <c r="K1834" s="6"/>
    </row>
    <row r="1835" spans="2:11" ht="13.5" x14ac:dyDescent="0.35">
      <c r="B1835" s="3">
        <v>44678</v>
      </c>
      <c r="C1835" s="2">
        <v>32.1</v>
      </c>
      <c r="D1835" s="2">
        <v>24.425000000000001</v>
      </c>
      <c r="E1835" s="2">
        <v>2083</v>
      </c>
      <c r="F1835" s="2">
        <v>31.995000000000001</v>
      </c>
      <c r="G1835" s="5">
        <v>66645.585000000006</v>
      </c>
      <c r="H1835" s="8">
        <f t="shared" si="28"/>
        <v>3.1253978619157448E-3</v>
      </c>
      <c r="I1835" s="6"/>
      <c r="J1835" s="6"/>
      <c r="K1835" s="6"/>
    </row>
    <row r="1836" spans="2:11" ht="13.5" x14ac:dyDescent="0.35">
      <c r="B1836" s="3">
        <v>44679</v>
      </c>
      <c r="C1836" s="2">
        <v>32.5</v>
      </c>
      <c r="D1836" s="2">
        <v>24.729399999999998</v>
      </c>
      <c r="E1836" s="2">
        <v>4795</v>
      </c>
      <c r="F1836" s="2">
        <v>32.453000000000003</v>
      </c>
      <c r="G1836" s="5">
        <v>155612.13500000001</v>
      </c>
      <c r="H1836" s="8">
        <f t="shared" si="28"/>
        <v>1.2462640736949747E-2</v>
      </c>
      <c r="I1836" s="6"/>
      <c r="J1836" s="6"/>
      <c r="K1836" s="6"/>
    </row>
    <row r="1837" spans="2:11" ht="13.5" x14ac:dyDescent="0.35">
      <c r="B1837" s="3">
        <v>44680</v>
      </c>
      <c r="C1837" s="2">
        <v>32.5</v>
      </c>
      <c r="D1837" s="2">
        <v>24.729399999999998</v>
      </c>
      <c r="E1837" s="2">
        <v>8707</v>
      </c>
      <c r="F1837" s="2">
        <v>32.5</v>
      </c>
      <c r="G1837" s="5">
        <v>282977.5</v>
      </c>
      <c r="H1837" s="8">
        <f t="shared" si="28"/>
        <v>0</v>
      </c>
      <c r="I1837" s="6"/>
      <c r="J1837" s="6"/>
      <c r="K1837" s="6"/>
    </row>
    <row r="1838" spans="2:11" ht="13.5" x14ac:dyDescent="0.35">
      <c r="B1838" s="3">
        <v>44685</v>
      </c>
      <c r="C1838" s="2">
        <v>32.49</v>
      </c>
      <c r="D1838" s="2">
        <v>24.721699999999998</v>
      </c>
      <c r="E1838" s="2">
        <v>2716</v>
      </c>
      <c r="F1838" s="2">
        <v>32.491999999999997</v>
      </c>
      <c r="G1838" s="5">
        <v>88248.271999999997</v>
      </c>
      <c r="H1838" s="8">
        <f t="shared" si="28"/>
        <v>-3.113702718221962E-4</v>
      </c>
      <c r="I1838" s="6"/>
      <c r="J1838" s="6"/>
      <c r="K1838" s="6"/>
    </row>
    <row r="1839" spans="2:11" ht="13.5" x14ac:dyDescent="0.35">
      <c r="B1839" s="3">
        <v>44686</v>
      </c>
      <c r="C1839" s="2">
        <v>32.36</v>
      </c>
      <c r="D1839" s="2">
        <v>24.622800000000002</v>
      </c>
      <c r="E1839" s="2">
        <v>3274</v>
      </c>
      <c r="F1839" s="2">
        <v>32.332000000000001</v>
      </c>
      <c r="G1839" s="5">
        <v>105854.96799999999</v>
      </c>
      <c r="H1839" s="8">
        <f t="shared" si="28"/>
        <v>-4.000533943862958E-3</v>
      </c>
      <c r="I1839" s="6"/>
      <c r="J1839" s="6"/>
      <c r="K1839" s="6"/>
    </row>
    <row r="1840" spans="2:11" ht="13.5" x14ac:dyDescent="0.35">
      <c r="B1840" s="3">
        <v>44687</v>
      </c>
      <c r="C1840" s="2">
        <v>32.06</v>
      </c>
      <c r="D1840" s="2">
        <v>24.394600000000001</v>
      </c>
      <c r="E1840" s="2">
        <v>2085</v>
      </c>
      <c r="F1840" s="2">
        <v>32.145000000000003</v>
      </c>
      <c r="G1840" s="5">
        <v>67022.324999999997</v>
      </c>
      <c r="H1840" s="8">
        <f t="shared" si="28"/>
        <v>-9.2678330652891244E-3</v>
      </c>
      <c r="I1840" s="6"/>
      <c r="J1840" s="6"/>
      <c r="K1840" s="6"/>
    </row>
    <row r="1841" spans="2:11" ht="13.5" x14ac:dyDescent="0.35">
      <c r="B1841" s="3">
        <v>44690</v>
      </c>
      <c r="C1841" s="2">
        <v>31.51</v>
      </c>
      <c r="D1841" s="2">
        <v>23.976099999999999</v>
      </c>
      <c r="E1841" s="2">
        <v>3624</v>
      </c>
      <c r="F1841" s="2">
        <v>31.5</v>
      </c>
      <c r="G1841" s="5">
        <v>114156</v>
      </c>
      <c r="H1841" s="8">
        <f t="shared" si="28"/>
        <v>-1.7155436039123478E-2</v>
      </c>
      <c r="I1841" s="6"/>
      <c r="J1841" s="6"/>
      <c r="K1841" s="6"/>
    </row>
    <row r="1842" spans="2:11" ht="13.5" x14ac:dyDescent="0.35">
      <c r="B1842" s="3">
        <v>44691</v>
      </c>
      <c r="C1842" s="2">
        <v>30.98</v>
      </c>
      <c r="D1842" s="2">
        <v>23.572800000000001</v>
      </c>
      <c r="E1842" s="2">
        <v>9089</v>
      </c>
      <c r="F1842" s="2">
        <v>30.952999999999999</v>
      </c>
      <c r="G1842" s="5">
        <v>281331.81699999998</v>
      </c>
      <c r="H1842" s="8">
        <f t="shared" si="28"/>
        <v>-1.6820917497007353E-2</v>
      </c>
      <c r="I1842" s="6"/>
      <c r="J1842" s="6"/>
      <c r="K1842" s="6"/>
    </row>
    <row r="1843" spans="2:11" ht="13.5" x14ac:dyDescent="0.35">
      <c r="B1843" s="3">
        <v>44692</v>
      </c>
      <c r="C1843" s="2">
        <v>31</v>
      </c>
      <c r="D1843" s="2">
        <v>23.588000000000001</v>
      </c>
      <c r="E1843" s="2">
        <v>2740</v>
      </c>
      <c r="F1843" s="2">
        <v>30.98</v>
      </c>
      <c r="G1843" s="5">
        <v>84885.2</v>
      </c>
      <c r="H1843" s="8">
        <f t="shared" si="28"/>
        <v>6.4481096857395401E-4</v>
      </c>
      <c r="I1843" s="6"/>
      <c r="J1843" s="6"/>
      <c r="K1843" s="6"/>
    </row>
    <row r="1844" spans="2:11" ht="13.5" x14ac:dyDescent="0.35">
      <c r="B1844" s="3">
        <v>44693</v>
      </c>
      <c r="C1844" s="2">
        <v>30.99</v>
      </c>
      <c r="D1844" s="2">
        <v>23.580400000000001</v>
      </c>
      <c r="E1844" s="2">
        <v>2143</v>
      </c>
      <c r="F1844" s="2">
        <v>30.954000000000001</v>
      </c>
      <c r="G1844" s="5">
        <v>66334.422000000006</v>
      </c>
      <c r="H1844" s="8">
        <f t="shared" si="28"/>
        <v>-3.2219772765813343E-4</v>
      </c>
      <c r="I1844" s="6"/>
      <c r="J1844" s="6"/>
      <c r="K1844" s="6"/>
    </row>
    <row r="1845" spans="2:11" ht="13.5" x14ac:dyDescent="0.35">
      <c r="B1845" s="3">
        <v>44694</v>
      </c>
      <c r="C1845" s="2">
        <v>31.2</v>
      </c>
      <c r="D1845" s="2">
        <v>23.740200000000002</v>
      </c>
      <c r="E1845" s="2">
        <v>3988</v>
      </c>
      <c r="F1845" s="2">
        <v>31.042000000000002</v>
      </c>
      <c r="G1845" s="5">
        <v>123795.496</v>
      </c>
      <c r="H1845" s="8">
        <f t="shared" si="28"/>
        <v>6.7768146426693612E-3</v>
      </c>
      <c r="I1845" s="6"/>
      <c r="J1845" s="6"/>
      <c r="K1845" s="6"/>
    </row>
    <row r="1846" spans="2:11" ht="13.5" x14ac:dyDescent="0.35">
      <c r="B1846" s="3">
        <v>44697</v>
      </c>
      <c r="C1846" s="2">
        <v>31.52</v>
      </c>
      <c r="D1846" s="2">
        <v>23.983699999999999</v>
      </c>
      <c r="E1846" s="2">
        <v>1518</v>
      </c>
      <c r="F1846" s="2">
        <v>31.59</v>
      </c>
      <c r="G1846" s="5">
        <v>47953.62</v>
      </c>
      <c r="H1846" s="8">
        <f t="shared" si="28"/>
        <v>1.0256863884887127E-2</v>
      </c>
      <c r="I1846" s="6"/>
      <c r="J1846" s="6"/>
      <c r="K1846" s="6"/>
    </row>
    <row r="1847" spans="2:11" ht="13.5" x14ac:dyDescent="0.35">
      <c r="B1847" s="3">
        <v>44698</v>
      </c>
      <c r="C1847" s="2">
        <v>31.52</v>
      </c>
      <c r="D1847" s="2">
        <v>23.983699999999999</v>
      </c>
      <c r="E1847" s="2">
        <v>3461</v>
      </c>
      <c r="F1847" s="2">
        <v>31.501999999999999</v>
      </c>
      <c r="G1847" s="5">
        <v>109028.42200000001</v>
      </c>
      <c r="H1847" s="8">
        <f t="shared" si="28"/>
        <v>0</v>
      </c>
      <c r="I1847" s="6"/>
      <c r="J1847" s="6"/>
      <c r="K1847" s="6"/>
    </row>
    <row r="1848" spans="2:11" ht="13.5" x14ac:dyDescent="0.35">
      <c r="B1848" s="3">
        <v>44699</v>
      </c>
      <c r="C1848" s="2">
        <v>31.64</v>
      </c>
      <c r="D1848" s="2">
        <v>24.074999999999999</v>
      </c>
      <c r="E1848" s="2">
        <v>1994</v>
      </c>
      <c r="F1848" s="2">
        <v>31.576000000000001</v>
      </c>
      <c r="G1848" s="5">
        <v>62962.544000000002</v>
      </c>
      <c r="H1848" s="8">
        <f t="shared" si="28"/>
        <v>3.8067520857916161E-3</v>
      </c>
      <c r="I1848" s="6"/>
      <c r="J1848" s="6"/>
      <c r="K1848" s="6"/>
    </row>
    <row r="1849" spans="2:11" ht="13.5" x14ac:dyDescent="0.35">
      <c r="B1849" s="3">
        <v>44700</v>
      </c>
      <c r="C1849" s="2">
        <v>31.6</v>
      </c>
      <c r="D1849" s="2">
        <v>24.044499999999999</v>
      </c>
      <c r="E1849" s="2">
        <v>3392</v>
      </c>
      <c r="F1849" s="2">
        <v>31.603999999999999</v>
      </c>
      <c r="G1849" s="5">
        <v>107200.768</v>
      </c>
      <c r="H1849" s="8">
        <f t="shared" si="28"/>
        <v>-1.2668743509864993E-3</v>
      </c>
      <c r="I1849" s="6"/>
      <c r="J1849" s="6"/>
      <c r="K1849" s="6"/>
    </row>
    <row r="1850" spans="2:11" ht="13.5" x14ac:dyDescent="0.35">
      <c r="B1850" s="3">
        <v>44701</v>
      </c>
      <c r="C1850" s="2">
        <v>31.67</v>
      </c>
      <c r="D1850" s="2">
        <v>24.097799999999999</v>
      </c>
      <c r="E1850" s="2">
        <v>2599</v>
      </c>
      <c r="F1850" s="2">
        <v>31.71</v>
      </c>
      <c r="G1850" s="5">
        <v>82414.289999999994</v>
      </c>
      <c r="H1850" s="8">
        <f t="shared" si="28"/>
        <v>2.2167231591424287E-3</v>
      </c>
      <c r="I1850" s="6"/>
      <c r="J1850" s="6"/>
      <c r="K1850" s="6"/>
    </row>
    <row r="1851" spans="2:11" ht="13.5" x14ac:dyDescent="0.35">
      <c r="B1851" s="3">
        <v>44704</v>
      </c>
      <c r="C1851" s="2">
        <v>31.68</v>
      </c>
      <c r="D1851" s="2">
        <v>24.105399999999999</v>
      </c>
      <c r="E1851" s="2">
        <v>6979</v>
      </c>
      <c r="F1851" s="2">
        <v>31.673999999999999</v>
      </c>
      <c r="G1851" s="5">
        <v>221052.84599999999</v>
      </c>
      <c r="H1851" s="8">
        <f t="shared" si="28"/>
        <v>3.1538148710670897E-4</v>
      </c>
      <c r="I1851" s="6"/>
      <c r="J1851" s="6"/>
      <c r="K1851" s="6"/>
    </row>
    <row r="1852" spans="2:11" ht="13.5" x14ac:dyDescent="0.35">
      <c r="B1852" s="3">
        <v>44705</v>
      </c>
      <c r="C1852" s="2">
        <v>31.86</v>
      </c>
      <c r="D1852" s="2">
        <v>24.2424</v>
      </c>
      <c r="E1852" s="2">
        <v>3561</v>
      </c>
      <c r="F1852" s="2">
        <v>31.762</v>
      </c>
      <c r="G1852" s="5">
        <v>113104.482</v>
      </c>
      <c r="H1852" s="8">
        <f t="shared" si="28"/>
        <v>5.6833738498427927E-3</v>
      </c>
      <c r="I1852" s="6"/>
      <c r="J1852" s="6"/>
      <c r="K1852" s="6"/>
    </row>
    <row r="1853" spans="2:11" ht="13.5" x14ac:dyDescent="0.35">
      <c r="B1853" s="3">
        <v>44706</v>
      </c>
      <c r="C1853" s="2">
        <v>31.85</v>
      </c>
      <c r="D1853" s="2">
        <v>24.2348</v>
      </c>
      <c r="E1853" s="2">
        <v>5034</v>
      </c>
      <c r="F1853" s="2">
        <v>31.798999999999999</v>
      </c>
      <c r="G1853" s="5">
        <v>160076.166</v>
      </c>
      <c r="H1853" s="8">
        <f t="shared" si="28"/>
        <v>-3.1350031350031564E-4</v>
      </c>
      <c r="I1853" s="6"/>
      <c r="J1853" s="6"/>
      <c r="K1853" s="6"/>
    </row>
    <row r="1854" spans="2:11" ht="13.5" x14ac:dyDescent="0.35">
      <c r="B1854" s="3">
        <v>44707</v>
      </c>
      <c r="C1854" s="2">
        <v>32.299999999999997</v>
      </c>
      <c r="D1854" s="2">
        <v>24.577200000000001</v>
      </c>
      <c r="E1854" s="2">
        <v>5083</v>
      </c>
      <c r="F1854" s="2">
        <v>31.99</v>
      </c>
      <c r="G1854" s="5">
        <v>162605.17000000001</v>
      </c>
      <c r="H1854" s="8">
        <f t="shared" si="28"/>
        <v>1.4128443395447925E-2</v>
      </c>
      <c r="I1854" s="6"/>
      <c r="J1854" s="6"/>
      <c r="K1854" s="6"/>
    </row>
    <row r="1855" spans="2:11" ht="13.5" x14ac:dyDescent="0.35">
      <c r="B1855" s="3">
        <v>44708</v>
      </c>
      <c r="C1855" s="2">
        <v>32.200000000000003</v>
      </c>
      <c r="D1855" s="2">
        <v>24.501100000000001</v>
      </c>
      <c r="E1855" s="2">
        <v>3156</v>
      </c>
      <c r="F1855" s="2">
        <v>32.253999999999998</v>
      </c>
      <c r="G1855" s="5">
        <v>101793.624</v>
      </c>
      <c r="H1855" s="8">
        <f t="shared" si="28"/>
        <v>-3.0963657373500753E-3</v>
      </c>
      <c r="I1855" s="6"/>
      <c r="J1855" s="6"/>
      <c r="K1855" s="6"/>
    </row>
    <row r="1856" spans="2:11" ht="13.5" x14ac:dyDescent="0.35">
      <c r="B1856" s="3">
        <v>44711</v>
      </c>
      <c r="C1856" s="2">
        <v>32.450000000000003</v>
      </c>
      <c r="D1856" s="2">
        <v>24.691299999999998</v>
      </c>
      <c r="E1856" s="2">
        <v>2409</v>
      </c>
      <c r="F1856" s="2">
        <v>32.338999999999999</v>
      </c>
      <c r="G1856" s="5">
        <v>77904.650999999998</v>
      </c>
      <c r="H1856" s="8">
        <f t="shared" si="28"/>
        <v>7.7629167670021856E-3</v>
      </c>
      <c r="I1856" s="6"/>
      <c r="J1856" s="6"/>
      <c r="K1856" s="6"/>
    </row>
    <row r="1857" spans="2:11" ht="13.5" x14ac:dyDescent="0.35">
      <c r="B1857" s="3">
        <v>44712</v>
      </c>
      <c r="C1857" s="2">
        <v>32.5</v>
      </c>
      <c r="D1857" s="2">
        <v>24.729399999999998</v>
      </c>
      <c r="E1857" s="2">
        <v>4286</v>
      </c>
      <c r="F1857" s="2">
        <v>32.445999999999998</v>
      </c>
      <c r="G1857" s="5">
        <v>139063.55600000001</v>
      </c>
      <c r="H1857" s="8">
        <f t="shared" si="28"/>
        <v>1.5430536261760225E-3</v>
      </c>
      <c r="I1857" s="6"/>
      <c r="J1857" s="6"/>
      <c r="K1857" s="6"/>
    </row>
    <row r="1858" spans="2:11" ht="13.5" x14ac:dyDescent="0.35">
      <c r="B1858" s="3">
        <v>44713</v>
      </c>
      <c r="C1858" s="2">
        <v>33.200000000000003</v>
      </c>
      <c r="D1858" s="2">
        <v>25.262</v>
      </c>
      <c r="E1858" s="2">
        <v>5930</v>
      </c>
      <c r="F1858" s="2">
        <v>32.555</v>
      </c>
      <c r="G1858" s="5">
        <v>193051.15</v>
      </c>
      <c r="H1858" s="8">
        <f t="shared" si="28"/>
        <v>2.1537117762663156E-2</v>
      </c>
      <c r="I1858" s="6"/>
      <c r="J1858" s="6"/>
      <c r="K1858" s="6"/>
    </row>
    <row r="1859" spans="2:11" ht="13.5" x14ac:dyDescent="0.35">
      <c r="B1859" s="3">
        <v>44714</v>
      </c>
      <c r="C1859" s="2">
        <v>33.1</v>
      </c>
      <c r="D1859" s="2">
        <v>25.1859</v>
      </c>
      <c r="E1859" s="2">
        <v>2664</v>
      </c>
      <c r="F1859" s="2">
        <v>33.098999999999997</v>
      </c>
      <c r="G1859" s="5">
        <v>88175.736000000004</v>
      </c>
      <c r="H1859" s="8">
        <f t="shared" si="28"/>
        <v>-3.0124297363629277E-3</v>
      </c>
      <c r="I1859" s="6"/>
      <c r="J1859" s="6"/>
      <c r="K1859" s="6"/>
    </row>
    <row r="1860" spans="2:11" ht="13.5" x14ac:dyDescent="0.35">
      <c r="B1860" s="3">
        <v>44715</v>
      </c>
      <c r="C1860" s="2">
        <v>33</v>
      </c>
      <c r="D1860" s="2">
        <v>25.1098</v>
      </c>
      <c r="E1860" s="2">
        <v>1650</v>
      </c>
      <c r="F1860" s="2">
        <v>33.008000000000003</v>
      </c>
      <c r="G1860" s="5">
        <v>54463.199999999997</v>
      </c>
      <c r="H1860" s="8">
        <f t="shared" si="28"/>
        <v>-3.0215318888743414E-3</v>
      </c>
      <c r="I1860" s="6"/>
      <c r="J1860" s="6"/>
      <c r="K1860" s="6"/>
    </row>
    <row r="1861" spans="2:11" ht="13.5" x14ac:dyDescent="0.35">
      <c r="B1861" s="3">
        <v>44718</v>
      </c>
      <c r="C1861" s="2">
        <v>32.9</v>
      </c>
      <c r="D1861" s="2">
        <v>25.0337</v>
      </c>
      <c r="E1861" s="2">
        <v>1340</v>
      </c>
      <c r="F1861" s="2">
        <v>32.887</v>
      </c>
      <c r="G1861" s="5">
        <v>44068.58</v>
      </c>
      <c r="H1861" s="8">
        <f t="shared" si="28"/>
        <v>-3.0306892129766177E-3</v>
      </c>
      <c r="I1861" s="6"/>
      <c r="J1861" s="6"/>
      <c r="K1861" s="6"/>
    </row>
    <row r="1862" spans="2:11" ht="13.5" x14ac:dyDescent="0.35">
      <c r="B1862" s="3">
        <v>44719</v>
      </c>
      <c r="C1862" s="2">
        <v>32.700000000000003</v>
      </c>
      <c r="D1862" s="2">
        <v>24.881499999999999</v>
      </c>
      <c r="E1862" s="2">
        <v>3176</v>
      </c>
      <c r="F1862" s="2">
        <v>32.716000000000001</v>
      </c>
      <c r="G1862" s="5">
        <v>103906.016</v>
      </c>
      <c r="H1862" s="8">
        <f t="shared" si="28"/>
        <v>-6.07980442363696E-3</v>
      </c>
      <c r="I1862" s="6"/>
      <c r="J1862" s="6"/>
      <c r="K1862" s="6"/>
    </row>
    <row r="1863" spans="2:11" ht="13.5" x14ac:dyDescent="0.35">
      <c r="B1863" s="3">
        <v>44720</v>
      </c>
      <c r="C1863" s="2">
        <v>32.49</v>
      </c>
      <c r="D1863" s="2">
        <v>24.721699999999998</v>
      </c>
      <c r="E1863" s="2">
        <v>2542</v>
      </c>
      <c r="F1863" s="2">
        <v>32.651000000000003</v>
      </c>
      <c r="G1863" s="5">
        <v>82998.842000000004</v>
      </c>
      <c r="H1863" s="8">
        <f t="shared" ref="H1863:H1926" si="29">(D1863-D1862)/D1862</f>
        <v>-6.422442376866371E-3</v>
      </c>
      <c r="I1863" s="6"/>
      <c r="J1863" s="6"/>
      <c r="K1863" s="6"/>
    </row>
    <row r="1864" spans="2:11" ht="13.5" x14ac:dyDescent="0.35">
      <c r="B1864" s="3">
        <v>44721</v>
      </c>
      <c r="C1864" s="2">
        <v>32.5</v>
      </c>
      <c r="D1864" s="2">
        <v>24.729399999999998</v>
      </c>
      <c r="E1864" s="2">
        <v>2410</v>
      </c>
      <c r="F1864" s="2">
        <v>32.536000000000001</v>
      </c>
      <c r="G1864" s="5">
        <v>78411.759999999995</v>
      </c>
      <c r="H1864" s="8">
        <f t="shared" si="29"/>
        <v>3.1146725346557151E-4</v>
      </c>
      <c r="I1864" s="6"/>
      <c r="J1864" s="6"/>
      <c r="K1864" s="6"/>
    </row>
    <row r="1865" spans="2:11" ht="13.5" x14ac:dyDescent="0.35">
      <c r="B1865" s="3">
        <v>44722</v>
      </c>
      <c r="C1865" s="2">
        <v>32.6</v>
      </c>
      <c r="D1865" s="2">
        <v>24.805399999999999</v>
      </c>
      <c r="E1865" s="2">
        <v>982</v>
      </c>
      <c r="F1865" s="2">
        <v>32.546999999999997</v>
      </c>
      <c r="G1865" s="5">
        <v>31961.153999999999</v>
      </c>
      <c r="H1865" s="8">
        <f t="shared" si="29"/>
        <v>3.0732650205828088E-3</v>
      </c>
      <c r="I1865" s="6"/>
      <c r="J1865" s="6"/>
      <c r="K1865" s="6"/>
    </row>
    <row r="1866" spans="2:11" ht="13.5" x14ac:dyDescent="0.35">
      <c r="B1866" s="3">
        <v>44725</v>
      </c>
      <c r="C1866" s="2">
        <v>32.6</v>
      </c>
      <c r="D1866" s="2">
        <v>24.805399999999999</v>
      </c>
      <c r="E1866" s="2">
        <v>6569</v>
      </c>
      <c r="F1866" s="2">
        <v>32.517000000000003</v>
      </c>
      <c r="G1866" s="5">
        <v>213604.17300000001</v>
      </c>
      <c r="H1866" s="8">
        <f t="shared" si="29"/>
        <v>0</v>
      </c>
      <c r="I1866" s="6"/>
      <c r="J1866" s="6"/>
      <c r="K1866" s="6"/>
    </row>
    <row r="1867" spans="2:11" ht="13.5" x14ac:dyDescent="0.35">
      <c r="B1867" s="3">
        <v>44726</v>
      </c>
      <c r="C1867" s="2">
        <v>33</v>
      </c>
      <c r="D1867" s="2">
        <v>25.1098</v>
      </c>
      <c r="E1867" s="2">
        <v>5782</v>
      </c>
      <c r="F1867" s="2">
        <v>32.921999999999997</v>
      </c>
      <c r="G1867" s="5">
        <v>190355.00399999999</v>
      </c>
      <c r="H1867" s="8">
        <f t="shared" si="29"/>
        <v>1.2271521523539275E-2</v>
      </c>
      <c r="I1867" s="6"/>
      <c r="J1867" s="6"/>
      <c r="K1867" s="6"/>
    </row>
    <row r="1868" spans="2:11" ht="13.5" x14ac:dyDescent="0.35">
      <c r="B1868" s="3">
        <v>44727</v>
      </c>
      <c r="C1868" s="2">
        <v>33.200000000000003</v>
      </c>
      <c r="D1868" s="2">
        <v>25.262</v>
      </c>
      <c r="E1868" s="2">
        <v>3711</v>
      </c>
      <c r="F1868" s="2">
        <v>33.073999999999998</v>
      </c>
      <c r="G1868" s="5">
        <v>122737.614</v>
      </c>
      <c r="H1868" s="8">
        <f t="shared" si="29"/>
        <v>6.0613784259532354E-3</v>
      </c>
      <c r="I1868" s="6"/>
      <c r="J1868" s="6"/>
      <c r="K1868" s="6"/>
    </row>
    <row r="1869" spans="2:11" ht="13.5" x14ac:dyDescent="0.35">
      <c r="B1869" s="3">
        <v>44728</v>
      </c>
      <c r="C1869" s="2">
        <v>33.6</v>
      </c>
      <c r="D1869" s="2">
        <v>25.566299999999998</v>
      </c>
      <c r="E1869" s="2">
        <v>1460</v>
      </c>
      <c r="F1869" s="2">
        <v>33.418999999999997</v>
      </c>
      <c r="G1869" s="5">
        <v>48791.74</v>
      </c>
      <c r="H1869" s="8">
        <f t="shared" si="29"/>
        <v>1.2045760430686319E-2</v>
      </c>
      <c r="I1869" s="6"/>
      <c r="J1869" s="6"/>
      <c r="K1869" s="6"/>
    </row>
    <row r="1870" spans="2:11" ht="13.5" x14ac:dyDescent="0.35">
      <c r="B1870" s="3">
        <v>44729</v>
      </c>
      <c r="C1870" s="2">
        <v>33.68</v>
      </c>
      <c r="D1870" s="2">
        <v>25.627199999999998</v>
      </c>
      <c r="E1870" s="2">
        <v>3148</v>
      </c>
      <c r="F1870" s="2">
        <v>33.630000000000003</v>
      </c>
      <c r="G1870" s="5">
        <v>105867.24</v>
      </c>
      <c r="H1870" s="8">
        <f t="shared" si="29"/>
        <v>2.3820419849567664E-3</v>
      </c>
      <c r="I1870" s="6"/>
      <c r="J1870" s="6"/>
      <c r="K1870" s="6"/>
    </row>
    <row r="1871" spans="2:11" ht="13.5" x14ac:dyDescent="0.35">
      <c r="B1871" s="3">
        <v>44732</v>
      </c>
      <c r="C1871" s="2">
        <v>33.549999999999997</v>
      </c>
      <c r="D1871" s="2">
        <v>25.528300000000002</v>
      </c>
      <c r="E1871" s="2">
        <v>2668</v>
      </c>
      <c r="F1871" s="2">
        <v>33.603000000000002</v>
      </c>
      <c r="G1871" s="5">
        <v>89652.804000000004</v>
      </c>
      <c r="H1871" s="8">
        <f t="shared" si="29"/>
        <v>-3.8591808703251577E-3</v>
      </c>
      <c r="I1871" s="6"/>
      <c r="J1871" s="6"/>
      <c r="K1871" s="6"/>
    </row>
    <row r="1872" spans="2:11" ht="13.5" x14ac:dyDescent="0.35">
      <c r="B1872" s="3">
        <v>44733</v>
      </c>
      <c r="C1872" s="2">
        <v>33.39</v>
      </c>
      <c r="D1872" s="2">
        <v>25.406600000000001</v>
      </c>
      <c r="E1872" s="2">
        <v>1229</v>
      </c>
      <c r="F1872" s="2">
        <v>33.265999999999998</v>
      </c>
      <c r="G1872" s="5">
        <v>40883.913999999997</v>
      </c>
      <c r="H1872" s="8">
        <f t="shared" si="29"/>
        <v>-4.7672582976539986E-3</v>
      </c>
      <c r="I1872" s="6"/>
      <c r="J1872" s="6"/>
      <c r="K1872" s="6"/>
    </row>
    <row r="1873" spans="2:11" ht="13.5" x14ac:dyDescent="0.35">
      <c r="B1873" s="3">
        <v>44734</v>
      </c>
      <c r="C1873" s="2">
        <v>33.25</v>
      </c>
      <c r="D1873" s="2">
        <v>25.3</v>
      </c>
      <c r="E1873" s="2">
        <v>639</v>
      </c>
      <c r="F1873" s="2">
        <v>33.351999999999997</v>
      </c>
      <c r="G1873" s="5">
        <v>21311.928</v>
      </c>
      <c r="H1873" s="8">
        <f t="shared" si="29"/>
        <v>-4.1957601568096579E-3</v>
      </c>
      <c r="I1873" s="6"/>
      <c r="J1873" s="6"/>
      <c r="K1873" s="6"/>
    </row>
    <row r="1874" spans="2:11" ht="13.5" x14ac:dyDescent="0.35">
      <c r="B1874" s="3">
        <v>44735</v>
      </c>
      <c r="C1874" s="2">
        <v>33.49</v>
      </c>
      <c r="D1874" s="2">
        <v>25.482600000000001</v>
      </c>
      <c r="E1874" s="2">
        <v>3733</v>
      </c>
      <c r="F1874" s="2">
        <v>33.268000000000001</v>
      </c>
      <c r="G1874" s="5">
        <v>124189.444</v>
      </c>
      <c r="H1874" s="8">
        <f t="shared" si="29"/>
        <v>7.217391304347856E-3</v>
      </c>
      <c r="I1874" s="6"/>
      <c r="J1874" s="6"/>
      <c r="K1874" s="6"/>
    </row>
    <row r="1875" spans="2:11" ht="13.5" x14ac:dyDescent="0.35">
      <c r="B1875" s="3">
        <v>44736</v>
      </c>
      <c r="C1875" s="2">
        <v>33.5</v>
      </c>
      <c r="D1875" s="2">
        <v>25.490300000000001</v>
      </c>
      <c r="E1875" s="2">
        <v>596</v>
      </c>
      <c r="F1875" s="2">
        <v>33.514000000000003</v>
      </c>
      <c r="G1875" s="5">
        <v>19974.344000000001</v>
      </c>
      <c r="H1875" s="8">
        <f t="shared" si="29"/>
        <v>3.0216696883362832E-4</v>
      </c>
      <c r="I1875" s="6"/>
      <c r="J1875" s="6"/>
      <c r="K1875" s="6"/>
    </row>
    <row r="1876" spans="2:11" ht="13.5" x14ac:dyDescent="0.35">
      <c r="B1876" s="3">
        <v>44739</v>
      </c>
      <c r="C1876" s="2">
        <v>34</v>
      </c>
      <c r="D1876" s="2">
        <v>25.870699999999999</v>
      </c>
      <c r="E1876" s="2">
        <v>2963</v>
      </c>
      <c r="F1876" s="2">
        <v>33.997</v>
      </c>
      <c r="G1876" s="5">
        <v>100733.111</v>
      </c>
      <c r="H1876" s="8">
        <f t="shared" si="29"/>
        <v>1.492332377414146E-2</v>
      </c>
      <c r="I1876" s="6"/>
      <c r="J1876" s="6"/>
      <c r="K1876" s="6"/>
    </row>
    <row r="1877" spans="2:11" ht="13.5" x14ac:dyDescent="0.35">
      <c r="B1877" s="3">
        <v>44740</v>
      </c>
      <c r="C1877" s="2">
        <v>34</v>
      </c>
      <c r="D1877" s="2">
        <v>25.870699999999999</v>
      </c>
      <c r="E1877" s="2">
        <v>3739</v>
      </c>
      <c r="F1877" s="2">
        <v>34.110999999999997</v>
      </c>
      <c r="G1877" s="5">
        <v>127541.02899999999</v>
      </c>
      <c r="H1877" s="8">
        <f t="shared" si="29"/>
        <v>0</v>
      </c>
      <c r="I1877" s="6"/>
      <c r="J1877" s="6"/>
      <c r="K1877" s="6"/>
    </row>
    <row r="1878" spans="2:11" ht="13.5" x14ac:dyDescent="0.35">
      <c r="B1878" s="3">
        <v>44741</v>
      </c>
      <c r="C1878" s="2">
        <v>34.69</v>
      </c>
      <c r="D1878" s="2">
        <v>26.395700000000001</v>
      </c>
      <c r="E1878" s="2">
        <v>5371</v>
      </c>
      <c r="F1878" s="2">
        <v>34.512999999999998</v>
      </c>
      <c r="G1878" s="5">
        <v>185369.323</v>
      </c>
      <c r="H1878" s="8">
        <f t="shared" si="29"/>
        <v>2.0293227473551244E-2</v>
      </c>
      <c r="I1878" s="6"/>
      <c r="J1878" s="6"/>
      <c r="K1878" s="6"/>
    </row>
    <row r="1879" spans="2:11" ht="13.5" x14ac:dyDescent="0.35">
      <c r="B1879" s="3">
        <v>44742</v>
      </c>
      <c r="C1879" s="2">
        <v>34.020000000000003</v>
      </c>
      <c r="D1879" s="2">
        <v>25.885899999999999</v>
      </c>
      <c r="E1879" s="2">
        <v>3862</v>
      </c>
      <c r="F1879" s="2">
        <v>34.177999999999997</v>
      </c>
      <c r="G1879" s="5">
        <v>131995.43599999999</v>
      </c>
      <c r="H1879" s="8">
        <f t="shared" si="29"/>
        <v>-1.9313751861098665E-2</v>
      </c>
      <c r="I1879" s="6"/>
      <c r="J1879" s="6"/>
      <c r="K1879" s="6"/>
    </row>
    <row r="1880" spans="2:11" ht="13.5" x14ac:dyDescent="0.35">
      <c r="B1880" s="3">
        <v>44743</v>
      </c>
      <c r="C1880" s="2">
        <v>34</v>
      </c>
      <c r="D1880" s="2">
        <v>25.870699999999999</v>
      </c>
      <c r="E1880" s="2">
        <v>1848</v>
      </c>
      <c r="F1880" s="2">
        <v>33.984000000000002</v>
      </c>
      <c r="G1880" s="5">
        <v>62802.432000000001</v>
      </c>
      <c r="H1880" s="8">
        <f t="shared" si="29"/>
        <v>-5.8719225524320586E-4</v>
      </c>
      <c r="I1880" s="6"/>
      <c r="J1880" s="6"/>
      <c r="K1880" s="6"/>
    </row>
    <row r="1881" spans="2:11" ht="13.5" x14ac:dyDescent="0.35">
      <c r="B1881" s="3">
        <v>44746</v>
      </c>
      <c r="C1881" s="2">
        <v>34.1</v>
      </c>
      <c r="D1881" s="2">
        <v>25.9468</v>
      </c>
      <c r="E1881" s="2">
        <v>2213</v>
      </c>
      <c r="F1881" s="2">
        <v>34.066000000000003</v>
      </c>
      <c r="G1881" s="5">
        <v>75388.058000000005</v>
      </c>
      <c r="H1881" s="8">
        <f t="shared" si="29"/>
        <v>2.9415516394995221E-3</v>
      </c>
      <c r="I1881" s="6"/>
      <c r="J1881" s="6"/>
      <c r="K1881" s="6"/>
    </row>
    <row r="1882" spans="2:11" ht="13.5" x14ac:dyDescent="0.35">
      <c r="B1882" s="3">
        <v>44747</v>
      </c>
      <c r="C1882" s="2">
        <v>34</v>
      </c>
      <c r="D1882" s="2">
        <v>25.870699999999999</v>
      </c>
      <c r="E1882" s="2">
        <v>706</v>
      </c>
      <c r="F1882" s="2">
        <v>34.015000000000001</v>
      </c>
      <c r="G1882" s="5">
        <v>24014.59</v>
      </c>
      <c r="H1882" s="8">
        <f t="shared" si="29"/>
        <v>-2.9329242912420907E-3</v>
      </c>
      <c r="I1882" s="6"/>
      <c r="J1882" s="6"/>
      <c r="K1882" s="6"/>
    </row>
    <row r="1883" spans="2:11" ht="13.5" x14ac:dyDescent="0.35">
      <c r="B1883" s="3">
        <v>44748</v>
      </c>
      <c r="C1883" s="2">
        <v>34</v>
      </c>
      <c r="D1883" s="2">
        <v>25.870699999999999</v>
      </c>
      <c r="E1883" s="2">
        <v>774</v>
      </c>
      <c r="F1883" s="2">
        <v>33.978000000000002</v>
      </c>
      <c r="G1883" s="5">
        <v>26298.972000000002</v>
      </c>
      <c r="H1883" s="8">
        <f t="shared" si="29"/>
        <v>0</v>
      </c>
      <c r="I1883" s="6"/>
      <c r="J1883" s="6"/>
      <c r="K1883" s="6"/>
    </row>
    <row r="1884" spans="2:11" ht="13.5" x14ac:dyDescent="0.35">
      <c r="B1884" s="3">
        <v>44749</v>
      </c>
      <c r="C1884" s="2">
        <v>34</v>
      </c>
      <c r="D1884" s="2">
        <v>25.870699999999999</v>
      </c>
      <c r="E1884" s="2">
        <v>2287</v>
      </c>
      <c r="F1884" s="2">
        <v>33.999000000000002</v>
      </c>
      <c r="G1884" s="5">
        <v>77755.713000000003</v>
      </c>
      <c r="H1884" s="8">
        <f t="shared" si="29"/>
        <v>0</v>
      </c>
      <c r="I1884" s="6"/>
      <c r="J1884" s="6"/>
      <c r="K1884" s="6"/>
    </row>
    <row r="1885" spans="2:11" ht="13.5" x14ac:dyDescent="0.35">
      <c r="B1885" s="3">
        <v>44750</v>
      </c>
      <c r="C1885" s="2">
        <v>34.1</v>
      </c>
      <c r="D1885" s="2">
        <v>25.9468</v>
      </c>
      <c r="E1885" s="2">
        <v>1715</v>
      </c>
      <c r="F1885" s="2">
        <v>34.023000000000003</v>
      </c>
      <c r="G1885" s="5">
        <v>58349.445</v>
      </c>
      <c r="H1885" s="8">
        <f t="shared" si="29"/>
        <v>2.9415516394995221E-3</v>
      </c>
      <c r="I1885" s="6"/>
      <c r="J1885" s="6"/>
      <c r="K1885" s="6"/>
    </row>
    <row r="1886" spans="2:11" ht="13.5" x14ac:dyDescent="0.35">
      <c r="B1886" s="3">
        <v>44753</v>
      </c>
      <c r="C1886" s="2">
        <v>34.130000000000003</v>
      </c>
      <c r="D1886" s="2">
        <v>25.9696</v>
      </c>
      <c r="E1886" s="2">
        <v>371</v>
      </c>
      <c r="F1886" s="2">
        <v>34.088999999999999</v>
      </c>
      <c r="G1886" s="5">
        <v>12647.019</v>
      </c>
      <c r="H1886" s="8">
        <f t="shared" si="29"/>
        <v>8.7872107543127294E-4</v>
      </c>
      <c r="I1886" s="6"/>
      <c r="J1886" s="6"/>
      <c r="K1886" s="6"/>
    </row>
    <row r="1887" spans="2:11" ht="13.5" x14ac:dyDescent="0.35">
      <c r="B1887" s="3">
        <v>44754</v>
      </c>
      <c r="C1887" s="2">
        <v>34.299999999999997</v>
      </c>
      <c r="D1887" s="2">
        <v>26.099</v>
      </c>
      <c r="E1887" s="2">
        <v>4160</v>
      </c>
      <c r="F1887" s="2">
        <v>34.18</v>
      </c>
      <c r="G1887" s="5">
        <v>142188.79999999999</v>
      </c>
      <c r="H1887" s="8">
        <f t="shared" si="29"/>
        <v>4.9827490604399142E-3</v>
      </c>
      <c r="I1887" s="6"/>
      <c r="J1887" s="6"/>
      <c r="K1887" s="6"/>
    </row>
    <row r="1888" spans="2:11" ht="13.5" x14ac:dyDescent="0.35">
      <c r="B1888" s="3">
        <v>44755</v>
      </c>
      <c r="C1888" s="2">
        <v>34.4</v>
      </c>
      <c r="D1888" s="2">
        <v>26.1751</v>
      </c>
      <c r="E1888" s="2">
        <v>5535</v>
      </c>
      <c r="F1888" s="2">
        <v>34.197000000000003</v>
      </c>
      <c r="G1888" s="5">
        <v>189280.39499999999</v>
      </c>
      <c r="H1888" s="8">
        <f t="shared" si="29"/>
        <v>2.9158205295222147E-3</v>
      </c>
      <c r="I1888" s="6"/>
      <c r="J1888" s="6"/>
      <c r="K1888" s="6"/>
    </row>
    <row r="1889" spans="2:11" ht="13.5" x14ac:dyDescent="0.35">
      <c r="B1889" s="3">
        <v>44756</v>
      </c>
      <c r="C1889" s="2">
        <v>34.450000000000003</v>
      </c>
      <c r="D1889" s="2">
        <v>26.213100000000001</v>
      </c>
      <c r="E1889" s="2">
        <v>6482</v>
      </c>
      <c r="F1889" s="2">
        <v>34.268999999999998</v>
      </c>
      <c r="G1889" s="5">
        <v>222131.658</v>
      </c>
      <c r="H1889" s="8">
        <f t="shared" si="29"/>
        <v>1.4517614068332214E-3</v>
      </c>
      <c r="I1889" s="6"/>
      <c r="J1889" s="6"/>
      <c r="K1889" s="6"/>
    </row>
    <row r="1890" spans="2:11" ht="13.5" x14ac:dyDescent="0.35">
      <c r="B1890" s="3">
        <v>44757</v>
      </c>
      <c r="C1890" s="2">
        <v>34.450000000000003</v>
      </c>
      <c r="D1890" s="2">
        <v>26.213100000000001</v>
      </c>
      <c r="E1890" s="2">
        <v>3215</v>
      </c>
      <c r="F1890" s="2">
        <v>34.459000000000003</v>
      </c>
      <c r="G1890" s="5">
        <v>110785.685</v>
      </c>
      <c r="H1890" s="8">
        <f t="shared" si="29"/>
        <v>0</v>
      </c>
      <c r="I1890" s="6"/>
      <c r="J1890" s="6"/>
      <c r="K1890" s="6"/>
    </row>
    <row r="1891" spans="2:11" ht="13.5" x14ac:dyDescent="0.35">
      <c r="B1891" s="3">
        <v>44760</v>
      </c>
      <c r="C1891" s="2">
        <v>34.5</v>
      </c>
      <c r="D1891" s="2">
        <v>26.251200000000001</v>
      </c>
      <c r="E1891" s="2">
        <v>2996</v>
      </c>
      <c r="F1891" s="2">
        <v>34.493000000000002</v>
      </c>
      <c r="G1891" s="5">
        <v>103341.02800000001</v>
      </c>
      <c r="H1891" s="8">
        <f t="shared" si="29"/>
        <v>1.4534717374137366E-3</v>
      </c>
      <c r="I1891" s="6"/>
      <c r="J1891" s="6"/>
      <c r="K1891" s="6"/>
    </row>
    <row r="1892" spans="2:11" ht="13.5" x14ac:dyDescent="0.35">
      <c r="B1892" s="3">
        <v>44761</v>
      </c>
      <c r="C1892" s="2">
        <v>34.700000000000003</v>
      </c>
      <c r="D1892" s="2">
        <v>26.403300000000002</v>
      </c>
      <c r="E1892" s="2">
        <v>10768</v>
      </c>
      <c r="F1892" s="2">
        <v>34.56</v>
      </c>
      <c r="G1892" s="5">
        <v>372142.08000000002</v>
      </c>
      <c r="H1892" s="8">
        <f t="shared" si="29"/>
        <v>5.7940208447614123E-3</v>
      </c>
      <c r="I1892" s="6"/>
      <c r="J1892" s="6"/>
      <c r="K1892" s="6"/>
    </row>
    <row r="1893" spans="2:11" ht="13.5" x14ac:dyDescent="0.35">
      <c r="B1893" s="3">
        <v>44762</v>
      </c>
      <c r="C1893" s="2">
        <v>34.49</v>
      </c>
      <c r="D1893" s="2">
        <v>26.243600000000001</v>
      </c>
      <c r="E1893" s="2">
        <v>9111</v>
      </c>
      <c r="F1893" s="2">
        <v>34.511000000000003</v>
      </c>
      <c r="G1893" s="5">
        <v>314429.72100000002</v>
      </c>
      <c r="H1893" s="8">
        <f t="shared" si="29"/>
        <v>-6.0484863634470247E-3</v>
      </c>
      <c r="I1893" s="6"/>
      <c r="J1893" s="6"/>
      <c r="K1893" s="6"/>
    </row>
    <row r="1894" spans="2:11" ht="13.5" x14ac:dyDescent="0.35">
      <c r="B1894" s="3">
        <v>44763</v>
      </c>
      <c r="C1894" s="2">
        <v>33.96</v>
      </c>
      <c r="D1894" s="2">
        <v>27.148800000000001</v>
      </c>
      <c r="E1894" s="2">
        <v>5313</v>
      </c>
      <c r="F1894" s="2">
        <v>33.829000000000001</v>
      </c>
      <c r="G1894" s="5">
        <v>179733.47700000001</v>
      </c>
      <c r="H1894" s="8">
        <f t="shared" si="29"/>
        <v>3.4492219055312558E-2</v>
      </c>
      <c r="I1894" s="6"/>
      <c r="J1894" s="6"/>
      <c r="K1894" s="6"/>
    </row>
    <row r="1895" spans="2:11" ht="13.5" x14ac:dyDescent="0.35">
      <c r="B1895" s="3">
        <v>44764</v>
      </c>
      <c r="C1895" s="2">
        <v>33.700000000000003</v>
      </c>
      <c r="D1895" s="2">
        <v>26.940999999999999</v>
      </c>
      <c r="E1895" s="2">
        <v>4121</v>
      </c>
      <c r="F1895" s="2">
        <v>33.832000000000001</v>
      </c>
      <c r="G1895" s="5">
        <v>139421.67199999999</v>
      </c>
      <c r="H1895" s="8">
        <f t="shared" si="29"/>
        <v>-7.6541136256483679E-3</v>
      </c>
      <c r="I1895" s="6"/>
      <c r="J1895" s="6"/>
      <c r="K1895" s="6"/>
    </row>
    <row r="1896" spans="2:11" ht="13.5" x14ac:dyDescent="0.35">
      <c r="B1896" s="3">
        <v>44768</v>
      </c>
      <c r="C1896" s="2">
        <v>34</v>
      </c>
      <c r="D1896" s="2">
        <v>27.180800000000001</v>
      </c>
      <c r="E1896" s="2">
        <v>3122</v>
      </c>
      <c r="F1896" s="2">
        <v>33.551000000000002</v>
      </c>
      <c r="G1896" s="5">
        <v>104746.22199999999</v>
      </c>
      <c r="H1896" s="8">
        <f t="shared" si="29"/>
        <v>8.9009316654913503E-3</v>
      </c>
      <c r="I1896" s="6"/>
      <c r="J1896" s="6"/>
      <c r="K1896" s="6"/>
    </row>
    <row r="1897" spans="2:11" ht="13.5" x14ac:dyDescent="0.35">
      <c r="B1897" s="3">
        <v>44769</v>
      </c>
      <c r="C1897" s="2">
        <v>34</v>
      </c>
      <c r="D1897" s="2">
        <v>27.180800000000001</v>
      </c>
      <c r="E1897" s="2">
        <v>3467</v>
      </c>
      <c r="F1897" s="2">
        <v>33.978000000000002</v>
      </c>
      <c r="G1897" s="5">
        <v>117801.726</v>
      </c>
      <c r="H1897" s="8">
        <f t="shared" si="29"/>
        <v>0</v>
      </c>
      <c r="I1897" s="6"/>
      <c r="J1897" s="6"/>
      <c r="K1897" s="6"/>
    </row>
    <row r="1898" spans="2:11" ht="13.5" x14ac:dyDescent="0.35">
      <c r="B1898" s="3">
        <v>44770</v>
      </c>
      <c r="C1898" s="2">
        <v>34</v>
      </c>
      <c r="D1898" s="2">
        <v>27.180800000000001</v>
      </c>
      <c r="E1898" s="2">
        <v>2150</v>
      </c>
      <c r="F1898" s="2">
        <v>33.981000000000002</v>
      </c>
      <c r="G1898" s="5">
        <v>73059.149999999994</v>
      </c>
      <c r="H1898" s="8">
        <f t="shared" si="29"/>
        <v>0</v>
      </c>
      <c r="I1898" s="6"/>
      <c r="J1898" s="6"/>
      <c r="K1898" s="6"/>
    </row>
    <row r="1899" spans="2:11" ht="13.5" x14ac:dyDescent="0.35">
      <c r="B1899" s="3">
        <v>44771</v>
      </c>
      <c r="C1899" s="2">
        <v>34.5</v>
      </c>
      <c r="D1899" s="2">
        <v>27.580500000000001</v>
      </c>
      <c r="E1899" s="2">
        <v>7374</v>
      </c>
      <c r="F1899" s="2">
        <v>34.243000000000002</v>
      </c>
      <c r="G1899" s="5">
        <v>252507.88200000001</v>
      </c>
      <c r="H1899" s="8">
        <f t="shared" si="29"/>
        <v>1.4705233105721659E-2</v>
      </c>
      <c r="I1899" s="6"/>
      <c r="J1899" s="6"/>
      <c r="K1899" s="6"/>
    </row>
    <row r="1900" spans="2:11" ht="13.5" x14ac:dyDescent="0.35">
      <c r="B1900" s="3">
        <v>44774</v>
      </c>
      <c r="C1900" s="2">
        <v>35</v>
      </c>
      <c r="D1900" s="2">
        <v>27.9803</v>
      </c>
      <c r="E1900" s="2">
        <v>4908</v>
      </c>
      <c r="F1900" s="2">
        <v>34.671999999999997</v>
      </c>
      <c r="G1900" s="5">
        <v>170170.17600000001</v>
      </c>
      <c r="H1900" s="8">
        <f t="shared" si="29"/>
        <v>1.4495748808034626E-2</v>
      </c>
      <c r="I1900" s="6"/>
      <c r="J1900" s="6"/>
      <c r="K1900" s="6"/>
    </row>
    <row r="1901" spans="2:11" ht="13.5" x14ac:dyDescent="0.35">
      <c r="B1901" s="3">
        <v>44775</v>
      </c>
      <c r="C1901" s="2">
        <v>35.5</v>
      </c>
      <c r="D1901" s="2">
        <v>28.38</v>
      </c>
      <c r="E1901" s="2">
        <v>8256</v>
      </c>
      <c r="F1901" s="2">
        <v>35.469000000000001</v>
      </c>
      <c r="G1901" s="5">
        <v>292832.06400000001</v>
      </c>
      <c r="H1901" s="8">
        <f t="shared" si="29"/>
        <v>1.4285050553425063E-2</v>
      </c>
      <c r="I1901" s="6"/>
      <c r="J1901" s="6"/>
      <c r="K1901" s="6"/>
    </row>
    <row r="1902" spans="2:11" ht="13.5" x14ac:dyDescent="0.35">
      <c r="B1902" s="3">
        <v>44776</v>
      </c>
      <c r="C1902" s="2">
        <v>35.450000000000003</v>
      </c>
      <c r="D1902" s="2">
        <v>28.34</v>
      </c>
      <c r="E1902" s="2">
        <v>12798</v>
      </c>
      <c r="F1902" s="2">
        <v>35.493000000000002</v>
      </c>
      <c r="G1902" s="5">
        <v>454239.41399999999</v>
      </c>
      <c r="H1902" s="8">
        <f t="shared" si="29"/>
        <v>-1.4094432699083561E-3</v>
      </c>
      <c r="I1902" s="6"/>
      <c r="J1902" s="6"/>
      <c r="K1902" s="6"/>
    </row>
    <row r="1903" spans="2:11" ht="13.5" x14ac:dyDescent="0.35">
      <c r="B1903" s="3">
        <v>44777</v>
      </c>
      <c r="C1903" s="2">
        <v>33.049999999999997</v>
      </c>
      <c r="D1903" s="2">
        <v>29.06</v>
      </c>
      <c r="E1903" s="2">
        <v>6153</v>
      </c>
      <c r="F1903" s="2">
        <v>32.841999999999999</v>
      </c>
      <c r="G1903" s="5">
        <v>202076.826</v>
      </c>
      <c r="H1903" s="8">
        <f t="shared" si="29"/>
        <v>2.5405786873676742E-2</v>
      </c>
      <c r="I1903" s="6"/>
      <c r="J1903" s="6"/>
      <c r="K1903" s="6"/>
    </row>
    <row r="1904" spans="2:11" ht="13.5" x14ac:dyDescent="0.35">
      <c r="B1904" s="3">
        <v>44778</v>
      </c>
      <c r="C1904" s="2">
        <v>32.700000000000003</v>
      </c>
      <c r="D1904" s="2">
        <v>28.752300000000002</v>
      </c>
      <c r="E1904" s="2">
        <v>2933</v>
      </c>
      <c r="F1904" s="2">
        <v>32.814</v>
      </c>
      <c r="G1904" s="5">
        <v>96243.462</v>
      </c>
      <c r="H1904" s="8">
        <f t="shared" si="29"/>
        <v>-1.058843771507216E-2</v>
      </c>
      <c r="I1904" s="6"/>
      <c r="J1904" s="6"/>
      <c r="K1904" s="6"/>
    </row>
    <row r="1905" spans="2:11" ht="13.5" x14ac:dyDescent="0.35">
      <c r="B1905" s="3">
        <v>44781</v>
      </c>
      <c r="C1905" s="2">
        <v>32.4</v>
      </c>
      <c r="D1905" s="2">
        <v>28.488499999999998</v>
      </c>
      <c r="E1905" s="2">
        <v>1846</v>
      </c>
      <c r="F1905" s="2">
        <v>32.244999999999997</v>
      </c>
      <c r="G1905" s="5">
        <v>59524.27</v>
      </c>
      <c r="H1905" s="8">
        <f t="shared" si="29"/>
        <v>-9.1749181804587233E-3</v>
      </c>
      <c r="I1905" s="6"/>
      <c r="J1905" s="6"/>
      <c r="K1905" s="6"/>
    </row>
    <row r="1906" spans="2:11" ht="13.5" x14ac:dyDescent="0.35">
      <c r="B1906" s="3">
        <v>44782</v>
      </c>
      <c r="C1906" s="2">
        <v>32.200000000000003</v>
      </c>
      <c r="D1906" s="2">
        <v>28.3126</v>
      </c>
      <c r="E1906" s="2">
        <v>5147</v>
      </c>
      <c r="F1906" s="2">
        <v>32.261000000000003</v>
      </c>
      <c r="G1906" s="5">
        <v>166047.367</v>
      </c>
      <c r="H1906" s="8">
        <f t="shared" si="29"/>
        <v>-6.1744212577004272E-3</v>
      </c>
      <c r="I1906" s="6"/>
      <c r="J1906" s="6"/>
      <c r="K1906" s="6"/>
    </row>
    <row r="1907" spans="2:11" ht="13.5" x14ac:dyDescent="0.35">
      <c r="B1907" s="3">
        <v>44783</v>
      </c>
      <c r="C1907" s="2">
        <v>32.200000000000003</v>
      </c>
      <c r="D1907" s="2">
        <v>28.3126</v>
      </c>
      <c r="E1907" s="2">
        <v>8128</v>
      </c>
      <c r="F1907" s="2">
        <v>32.212000000000003</v>
      </c>
      <c r="G1907" s="5">
        <v>261819.136</v>
      </c>
      <c r="H1907" s="8">
        <f t="shared" si="29"/>
        <v>0</v>
      </c>
      <c r="I1907" s="6"/>
      <c r="J1907" s="6"/>
      <c r="K1907" s="6"/>
    </row>
    <row r="1908" spans="2:11" ht="13.5" x14ac:dyDescent="0.35">
      <c r="B1908" s="3">
        <v>44784</v>
      </c>
      <c r="C1908" s="2">
        <v>32.200000000000003</v>
      </c>
      <c r="D1908" s="2">
        <v>28.3126</v>
      </c>
      <c r="E1908" s="2">
        <v>977</v>
      </c>
      <c r="F1908" s="2">
        <v>32.204000000000001</v>
      </c>
      <c r="G1908" s="5">
        <v>31463.308000000001</v>
      </c>
      <c r="H1908" s="8">
        <f t="shared" si="29"/>
        <v>0</v>
      </c>
      <c r="I1908" s="6"/>
      <c r="J1908" s="6"/>
      <c r="K1908" s="6"/>
    </row>
    <row r="1909" spans="2:11" ht="13.5" x14ac:dyDescent="0.35">
      <c r="B1909" s="3">
        <v>44785</v>
      </c>
      <c r="C1909" s="2">
        <v>32.200000000000003</v>
      </c>
      <c r="D1909" s="2">
        <v>28.3126</v>
      </c>
      <c r="E1909" s="2">
        <v>4040</v>
      </c>
      <c r="F1909" s="2">
        <v>32.026000000000003</v>
      </c>
      <c r="G1909" s="5">
        <v>129385.04</v>
      </c>
      <c r="H1909" s="8">
        <f t="shared" si="29"/>
        <v>0</v>
      </c>
      <c r="I1909" s="6"/>
      <c r="J1909" s="6"/>
      <c r="K1909" s="6"/>
    </row>
    <row r="1910" spans="2:11" ht="13.5" x14ac:dyDescent="0.35">
      <c r="B1910" s="3">
        <v>44788</v>
      </c>
      <c r="C1910" s="2">
        <v>32.200000000000003</v>
      </c>
      <c r="D1910" s="2">
        <v>28.3126</v>
      </c>
      <c r="E1910" s="2">
        <v>3992</v>
      </c>
      <c r="F1910" s="2">
        <v>32.213000000000001</v>
      </c>
      <c r="G1910" s="5">
        <v>128594.296</v>
      </c>
      <c r="H1910" s="8">
        <f t="shared" si="29"/>
        <v>0</v>
      </c>
      <c r="I1910" s="6"/>
      <c r="J1910" s="6"/>
      <c r="K1910" s="6"/>
    </row>
    <row r="1911" spans="2:11" ht="13.5" x14ac:dyDescent="0.35">
      <c r="B1911" s="3">
        <v>44789</v>
      </c>
      <c r="C1911" s="2">
        <v>32.799999999999997</v>
      </c>
      <c r="D1911" s="2">
        <v>28.840199999999999</v>
      </c>
      <c r="E1911" s="2">
        <v>4623</v>
      </c>
      <c r="F1911" s="2">
        <v>32.472000000000001</v>
      </c>
      <c r="G1911" s="5">
        <v>150118.05600000001</v>
      </c>
      <c r="H1911" s="8">
        <f t="shared" si="29"/>
        <v>1.8634812768873209E-2</v>
      </c>
      <c r="I1911" s="6"/>
      <c r="J1911" s="6"/>
      <c r="K1911" s="6"/>
    </row>
    <row r="1912" spans="2:11" ht="13.5" x14ac:dyDescent="0.35">
      <c r="B1912" s="3">
        <v>44790</v>
      </c>
      <c r="C1912" s="2">
        <v>32.799999999999997</v>
      </c>
      <c r="D1912" s="2">
        <v>28.840199999999999</v>
      </c>
      <c r="E1912" s="2">
        <v>5710</v>
      </c>
      <c r="F1912" s="2">
        <v>32.841999999999999</v>
      </c>
      <c r="G1912" s="5">
        <v>187527.82</v>
      </c>
      <c r="H1912" s="8">
        <f t="shared" si="29"/>
        <v>0</v>
      </c>
      <c r="I1912" s="6"/>
      <c r="J1912" s="6"/>
      <c r="K1912" s="6"/>
    </row>
    <row r="1913" spans="2:11" ht="13.5" x14ac:dyDescent="0.35">
      <c r="B1913" s="3">
        <v>44791</v>
      </c>
      <c r="C1913" s="2">
        <v>34.200000000000003</v>
      </c>
      <c r="D1913" s="2">
        <v>30.071200000000001</v>
      </c>
      <c r="E1913" s="2">
        <v>30590</v>
      </c>
      <c r="F1913" s="2">
        <v>33.991999999999997</v>
      </c>
      <c r="G1913" s="5">
        <v>1039815.28</v>
      </c>
      <c r="H1913" s="8">
        <f t="shared" si="29"/>
        <v>4.2683476536223799E-2</v>
      </c>
      <c r="I1913" s="6"/>
      <c r="J1913" s="6"/>
      <c r="K1913" s="6"/>
    </row>
    <row r="1914" spans="2:11" ht="13.5" x14ac:dyDescent="0.35">
      <c r="B1914" s="3">
        <v>44792</v>
      </c>
      <c r="C1914" s="2">
        <v>34.15</v>
      </c>
      <c r="D1914" s="2">
        <v>30.027200000000001</v>
      </c>
      <c r="E1914" s="2">
        <v>13345</v>
      </c>
      <c r="F1914" s="2">
        <v>34.052999999999997</v>
      </c>
      <c r="G1914" s="5">
        <v>454437.28499999997</v>
      </c>
      <c r="H1914" s="8">
        <f t="shared" si="29"/>
        <v>-1.4631940195270054E-3</v>
      </c>
      <c r="I1914" s="6"/>
      <c r="J1914" s="6"/>
      <c r="K1914" s="6"/>
    </row>
    <row r="1915" spans="2:11" ht="13.5" x14ac:dyDescent="0.35">
      <c r="B1915" s="3">
        <v>44795</v>
      </c>
      <c r="C1915" s="2">
        <v>33.69</v>
      </c>
      <c r="D1915" s="2">
        <v>29.622699999999998</v>
      </c>
      <c r="E1915" s="2">
        <v>2403</v>
      </c>
      <c r="F1915" s="2">
        <v>34.003999999999998</v>
      </c>
      <c r="G1915" s="5">
        <v>81711.611999999994</v>
      </c>
      <c r="H1915" s="8">
        <f t="shared" si="29"/>
        <v>-1.3471119518303482E-2</v>
      </c>
      <c r="I1915" s="6"/>
      <c r="J1915" s="6"/>
      <c r="K1915" s="6"/>
    </row>
    <row r="1916" spans="2:11" ht="13.5" x14ac:dyDescent="0.35">
      <c r="B1916" s="3">
        <v>44796</v>
      </c>
      <c r="C1916" s="2">
        <v>33.6</v>
      </c>
      <c r="D1916" s="2">
        <v>29.543600000000001</v>
      </c>
      <c r="E1916" s="2">
        <v>4789</v>
      </c>
      <c r="F1916" s="2">
        <v>33.533000000000001</v>
      </c>
      <c r="G1916" s="5">
        <v>160589.53700000001</v>
      </c>
      <c r="H1916" s="8">
        <f t="shared" si="29"/>
        <v>-2.6702495046027823E-3</v>
      </c>
      <c r="I1916" s="6"/>
      <c r="J1916" s="6"/>
      <c r="K1916" s="6"/>
    </row>
    <row r="1917" spans="2:11" ht="13.5" x14ac:dyDescent="0.35">
      <c r="B1917" s="3">
        <v>44797</v>
      </c>
      <c r="C1917" s="2">
        <v>34.1</v>
      </c>
      <c r="D1917" s="2">
        <v>29.9832</v>
      </c>
      <c r="E1917" s="2">
        <v>5297</v>
      </c>
      <c r="F1917" s="2">
        <v>33.957999999999998</v>
      </c>
      <c r="G1917" s="5">
        <v>179875.52600000001</v>
      </c>
      <c r="H1917" s="8">
        <f t="shared" si="29"/>
        <v>1.4879703218294271E-2</v>
      </c>
      <c r="I1917" s="6"/>
      <c r="J1917" s="6"/>
      <c r="K1917" s="6"/>
    </row>
    <row r="1918" spans="2:11" ht="13.5" x14ac:dyDescent="0.35">
      <c r="B1918" s="3">
        <v>44798</v>
      </c>
      <c r="C1918" s="2">
        <v>34.200000000000003</v>
      </c>
      <c r="D1918" s="2">
        <v>30.071200000000001</v>
      </c>
      <c r="E1918" s="2">
        <v>2372</v>
      </c>
      <c r="F1918" s="2">
        <v>34.158000000000001</v>
      </c>
      <c r="G1918" s="5">
        <v>81022.775999999998</v>
      </c>
      <c r="H1918" s="8">
        <f t="shared" si="29"/>
        <v>2.9349769204087945E-3</v>
      </c>
      <c r="I1918" s="6"/>
      <c r="J1918" s="6"/>
      <c r="K1918" s="6"/>
    </row>
    <row r="1919" spans="2:11" ht="13.5" x14ac:dyDescent="0.35">
      <c r="B1919" s="3">
        <v>44799</v>
      </c>
      <c r="C1919" s="2">
        <v>34.11</v>
      </c>
      <c r="D1919" s="2">
        <v>29.992000000000001</v>
      </c>
      <c r="E1919" s="2">
        <v>3612</v>
      </c>
      <c r="F1919" s="2">
        <v>34.148000000000003</v>
      </c>
      <c r="G1919" s="5">
        <v>123342.576</v>
      </c>
      <c r="H1919" s="8">
        <f t="shared" si="29"/>
        <v>-2.6337492351485858E-3</v>
      </c>
      <c r="I1919" s="6"/>
      <c r="J1919" s="6"/>
      <c r="K1919" s="6"/>
    </row>
    <row r="1920" spans="2:11" ht="13.5" x14ac:dyDescent="0.35">
      <c r="B1920" s="3">
        <v>44802</v>
      </c>
      <c r="C1920" s="2">
        <v>33.799999999999997</v>
      </c>
      <c r="D1920" s="2">
        <v>29.7195</v>
      </c>
      <c r="E1920" s="2">
        <v>1850</v>
      </c>
      <c r="F1920" s="2">
        <v>33.893999999999998</v>
      </c>
      <c r="G1920" s="5">
        <v>62703.9</v>
      </c>
      <c r="H1920" s="8">
        <f t="shared" si="29"/>
        <v>-9.0857562016538017E-3</v>
      </c>
      <c r="I1920" s="6"/>
      <c r="J1920" s="6"/>
      <c r="K1920" s="6"/>
    </row>
    <row r="1921" spans="2:11" ht="13.5" x14ac:dyDescent="0.35">
      <c r="B1921" s="3">
        <v>44803</v>
      </c>
      <c r="C1921" s="2">
        <v>33.799999999999997</v>
      </c>
      <c r="D1921" s="2">
        <v>29.7195</v>
      </c>
      <c r="E1921" s="2">
        <v>1826</v>
      </c>
      <c r="F1921" s="2">
        <v>33.536000000000001</v>
      </c>
      <c r="G1921" s="5">
        <v>61236.735999999997</v>
      </c>
      <c r="H1921" s="8">
        <f t="shared" si="29"/>
        <v>0</v>
      </c>
      <c r="I1921" s="6"/>
      <c r="J1921" s="6"/>
      <c r="K1921" s="6"/>
    </row>
    <row r="1922" spans="2:11" ht="13.5" x14ac:dyDescent="0.35">
      <c r="B1922" s="3">
        <v>44804</v>
      </c>
      <c r="C1922" s="2">
        <v>33.69</v>
      </c>
      <c r="D1922" s="2">
        <v>29.622699999999998</v>
      </c>
      <c r="E1922" s="2">
        <v>1504</v>
      </c>
      <c r="F1922" s="2">
        <v>33.426000000000002</v>
      </c>
      <c r="G1922" s="5">
        <v>50272.703999999998</v>
      </c>
      <c r="H1922" s="8">
        <f t="shared" si="29"/>
        <v>-3.2571207456384452E-3</v>
      </c>
      <c r="I1922" s="6"/>
      <c r="J1922" s="6"/>
      <c r="K1922" s="6"/>
    </row>
    <row r="1923" spans="2:11" ht="13.5" x14ac:dyDescent="0.35">
      <c r="B1923" s="3">
        <v>44805</v>
      </c>
      <c r="C1923" s="2">
        <v>33.49</v>
      </c>
      <c r="D1923" s="2">
        <v>29.446899999999999</v>
      </c>
      <c r="E1923" s="2">
        <v>3979</v>
      </c>
      <c r="F1923" s="2">
        <v>33.573</v>
      </c>
      <c r="G1923" s="5">
        <v>133586.967</v>
      </c>
      <c r="H1923" s="8">
        <f t="shared" si="29"/>
        <v>-5.9346379634536645E-3</v>
      </c>
      <c r="I1923" s="6"/>
      <c r="J1923" s="6"/>
      <c r="K1923" s="6"/>
    </row>
    <row r="1924" spans="2:11" ht="13.5" x14ac:dyDescent="0.35">
      <c r="B1924" s="3">
        <v>44806</v>
      </c>
      <c r="C1924" s="2">
        <v>31.49</v>
      </c>
      <c r="D1924" s="2">
        <v>27.688300000000002</v>
      </c>
      <c r="E1924" s="2">
        <v>0</v>
      </c>
      <c r="F1924" s="2">
        <v>0</v>
      </c>
      <c r="G1924" s="5">
        <v>0</v>
      </c>
      <c r="H1924" s="8">
        <f t="shared" si="29"/>
        <v>-5.9721057225038891E-2</v>
      </c>
      <c r="I1924" s="6"/>
      <c r="J1924" s="6"/>
      <c r="K1924" s="6"/>
    </row>
    <row r="1925" spans="2:11" ht="13.5" x14ac:dyDescent="0.35">
      <c r="B1925" s="3">
        <v>44809</v>
      </c>
      <c r="C1925" s="2">
        <v>32.299999999999997</v>
      </c>
      <c r="D1925" s="2">
        <v>28.400600000000001</v>
      </c>
      <c r="E1925" s="2">
        <v>15696</v>
      </c>
      <c r="F1925" s="2">
        <v>30.962</v>
      </c>
      <c r="G1925" s="5">
        <v>485979.55200000003</v>
      </c>
      <c r="H1925" s="8">
        <f t="shared" si="29"/>
        <v>2.5725667520216083E-2</v>
      </c>
      <c r="I1925" s="6"/>
      <c r="J1925" s="6"/>
      <c r="K1925" s="6"/>
    </row>
    <row r="1926" spans="2:11" ht="13.5" x14ac:dyDescent="0.35">
      <c r="B1926" s="3">
        <v>44810</v>
      </c>
      <c r="C1926" s="2">
        <v>32.19</v>
      </c>
      <c r="D1926" s="2">
        <v>28.303799999999999</v>
      </c>
      <c r="E1926" s="2">
        <v>3659</v>
      </c>
      <c r="F1926" s="2">
        <v>32.103999999999999</v>
      </c>
      <c r="G1926" s="5">
        <v>117468.53599999999</v>
      </c>
      <c r="H1926" s="8">
        <f t="shared" si="29"/>
        <v>-3.4083786962247902E-3</v>
      </c>
      <c r="I1926" s="6"/>
      <c r="J1926" s="6"/>
      <c r="K1926" s="6"/>
    </row>
    <row r="1927" spans="2:11" ht="13.5" x14ac:dyDescent="0.35">
      <c r="B1927" s="3">
        <v>44811</v>
      </c>
      <c r="C1927" s="2">
        <v>31.97</v>
      </c>
      <c r="D1927" s="2">
        <v>28.110399999999998</v>
      </c>
      <c r="E1927" s="2">
        <v>5470</v>
      </c>
      <c r="F1927" s="2">
        <v>31.905000000000001</v>
      </c>
      <c r="G1927" s="5">
        <v>174520.35</v>
      </c>
      <c r="H1927" s="8">
        <f t="shared" ref="H1927:H1990" si="30">(D1927-D1926)/D1926</f>
        <v>-6.8330047555452082E-3</v>
      </c>
      <c r="I1927" s="6"/>
      <c r="J1927" s="6"/>
      <c r="K1927" s="6"/>
    </row>
    <row r="1928" spans="2:11" ht="13.5" x14ac:dyDescent="0.35">
      <c r="B1928" s="3">
        <v>44812</v>
      </c>
      <c r="C1928" s="2">
        <v>31</v>
      </c>
      <c r="D1928" s="2">
        <v>27.2575</v>
      </c>
      <c r="E1928" s="2">
        <v>14814</v>
      </c>
      <c r="F1928" s="2">
        <v>31.542000000000002</v>
      </c>
      <c r="G1928" s="5">
        <v>467263.18800000002</v>
      </c>
      <c r="H1928" s="8">
        <f t="shared" si="30"/>
        <v>-3.034108372701912E-2</v>
      </c>
      <c r="I1928" s="6"/>
      <c r="J1928" s="6"/>
      <c r="K1928" s="6"/>
    </row>
    <row r="1929" spans="2:11" ht="13.5" x14ac:dyDescent="0.35">
      <c r="B1929" s="3">
        <v>44813</v>
      </c>
      <c r="C1929" s="2">
        <v>31.2</v>
      </c>
      <c r="D1929" s="2">
        <v>27.433399999999999</v>
      </c>
      <c r="E1929" s="2">
        <v>5172</v>
      </c>
      <c r="F1929" s="2">
        <v>30.978999999999999</v>
      </c>
      <c r="G1929" s="5">
        <v>160223.38800000001</v>
      </c>
      <c r="H1929" s="8">
        <f t="shared" si="30"/>
        <v>6.4532697422727183E-3</v>
      </c>
      <c r="I1929" s="6"/>
      <c r="J1929" s="6"/>
      <c r="K1929" s="6"/>
    </row>
    <row r="1930" spans="2:11" ht="13.5" x14ac:dyDescent="0.35">
      <c r="B1930" s="3">
        <v>44816</v>
      </c>
      <c r="C1930" s="2">
        <v>31.18</v>
      </c>
      <c r="D1930" s="2">
        <v>27.415800000000001</v>
      </c>
      <c r="E1930" s="2">
        <v>4466</v>
      </c>
      <c r="F1930" s="2">
        <v>31.154</v>
      </c>
      <c r="G1930" s="5">
        <v>139133.764</v>
      </c>
      <c r="H1930" s="8">
        <f t="shared" si="30"/>
        <v>-6.4155372647933036E-4</v>
      </c>
      <c r="I1930" s="6"/>
      <c r="J1930" s="6"/>
      <c r="K1930" s="6"/>
    </row>
    <row r="1931" spans="2:11" ht="13.5" x14ac:dyDescent="0.35">
      <c r="B1931" s="3">
        <v>44817</v>
      </c>
      <c r="C1931" s="2">
        <v>31.18</v>
      </c>
      <c r="D1931" s="2">
        <v>27.415800000000001</v>
      </c>
      <c r="E1931" s="2">
        <v>10967</v>
      </c>
      <c r="F1931" s="2">
        <v>31.006</v>
      </c>
      <c r="G1931" s="5">
        <v>340042.80200000003</v>
      </c>
      <c r="H1931" s="8">
        <f t="shared" si="30"/>
        <v>0</v>
      </c>
      <c r="I1931" s="6"/>
      <c r="J1931" s="6"/>
      <c r="K1931" s="6"/>
    </row>
    <row r="1932" spans="2:11" ht="13.5" x14ac:dyDescent="0.35">
      <c r="B1932" s="3">
        <v>44818</v>
      </c>
      <c r="C1932" s="2">
        <v>31.29</v>
      </c>
      <c r="D1932" s="2">
        <v>27.512499999999999</v>
      </c>
      <c r="E1932" s="2">
        <v>8922</v>
      </c>
      <c r="F1932" s="2">
        <v>31.207000000000001</v>
      </c>
      <c r="G1932" s="5">
        <v>278428.85399999999</v>
      </c>
      <c r="H1932" s="8">
        <f t="shared" si="30"/>
        <v>3.5271631686836953E-3</v>
      </c>
      <c r="I1932" s="6"/>
      <c r="J1932" s="6"/>
      <c r="K1932" s="6"/>
    </row>
    <row r="1933" spans="2:11" ht="13.5" x14ac:dyDescent="0.35">
      <c r="B1933" s="3">
        <v>44819</v>
      </c>
      <c r="C1933" s="2">
        <v>31.5</v>
      </c>
      <c r="D1933" s="2">
        <v>27.697099999999999</v>
      </c>
      <c r="E1933" s="2">
        <v>2191</v>
      </c>
      <c r="F1933" s="2">
        <v>31.324000000000002</v>
      </c>
      <c r="G1933" s="5">
        <v>68630.884000000005</v>
      </c>
      <c r="H1933" s="8">
        <f t="shared" si="30"/>
        <v>6.7096774193548259E-3</v>
      </c>
      <c r="I1933" s="6"/>
      <c r="J1933" s="6"/>
      <c r="K1933" s="6"/>
    </row>
    <row r="1934" spans="2:11" ht="13.5" x14ac:dyDescent="0.35">
      <c r="B1934" s="3">
        <v>44820</v>
      </c>
      <c r="C1934" s="2">
        <v>31.21</v>
      </c>
      <c r="D1934" s="2">
        <v>27.4421</v>
      </c>
      <c r="E1934" s="2">
        <v>2808</v>
      </c>
      <c r="F1934" s="2">
        <v>31.289000000000001</v>
      </c>
      <c r="G1934" s="5">
        <v>87859.512000000002</v>
      </c>
      <c r="H1934" s="8">
        <f t="shared" si="30"/>
        <v>-9.2067400558180825E-3</v>
      </c>
      <c r="I1934" s="6"/>
      <c r="J1934" s="6"/>
      <c r="K1934" s="6"/>
    </row>
    <row r="1935" spans="2:11" ht="13.5" x14ac:dyDescent="0.35">
      <c r="B1935" s="3">
        <v>44823</v>
      </c>
      <c r="C1935" s="2">
        <v>31.15</v>
      </c>
      <c r="D1935" s="2">
        <v>27.389399999999998</v>
      </c>
      <c r="E1935" s="2">
        <v>4227</v>
      </c>
      <c r="F1935" s="2">
        <v>31.122</v>
      </c>
      <c r="G1935" s="5">
        <v>131552.69399999999</v>
      </c>
      <c r="H1935" s="8">
        <f t="shared" si="30"/>
        <v>-1.920406965939251E-3</v>
      </c>
      <c r="I1935" s="6"/>
      <c r="J1935" s="6"/>
      <c r="K1935" s="6"/>
    </row>
    <row r="1936" spans="2:11" ht="13.5" x14ac:dyDescent="0.35">
      <c r="B1936" s="3">
        <v>44824</v>
      </c>
      <c r="C1936" s="2">
        <v>31.2</v>
      </c>
      <c r="D1936" s="2">
        <v>27.433399999999999</v>
      </c>
      <c r="E1936" s="2">
        <v>1102</v>
      </c>
      <c r="F1936" s="2">
        <v>31.161999999999999</v>
      </c>
      <c r="G1936" s="5">
        <v>34340.523999999998</v>
      </c>
      <c r="H1936" s="8">
        <f t="shared" si="30"/>
        <v>1.6064608936304002E-3</v>
      </c>
      <c r="I1936" s="6"/>
      <c r="J1936" s="6"/>
      <c r="K1936" s="6"/>
    </row>
    <row r="1937" spans="2:11" ht="13.5" x14ac:dyDescent="0.35">
      <c r="B1937" s="3">
        <v>44825</v>
      </c>
      <c r="C1937" s="2">
        <v>31.15</v>
      </c>
      <c r="D1937" s="2">
        <v>27.389399999999998</v>
      </c>
      <c r="E1937" s="2">
        <v>2957</v>
      </c>
      <c r="F1937" s="2">
        <v>31.183</v>
      </c>
      <c r="G1937" s="5">
        <v>92208.130999999994</v>
      </c>
      <c r="H1937" s="8">
        <f t="shared" si="30"/>
        <v>-1.6038843161985201E-3</v>
      </c>
      <c r="I1937" s="6"/>
      <c r="J1937" s="6"/>
      <c r="K1937" s="6"/>
    </row>
    <row r="1938" spans="2:11" ht="13.5" x14ac:dyDescent="0.35">
      <c r="B1938" s="3">
        <v>44826</v>
      </c>
      <c r="C1938" s="2">
        <v>31.3</v>
      </c>
      <c r="D1938" s="2">
        <v>27.5213</v>
      </c>
      <c r="E1938" s="2">
        <v>10129</v>
      </c>
      <c r="F1938" s="2">
        <v>31.125</v>
      </c>
      <c r="G1938" s="5">
        <v>315265.125</v>
      </c>
      <c r="H1938" s="8">
        <f t="shared" si="30"/>
        <v>4.8157316334056857E-3</v>
      </c>
      <c r="I1938" s="6"/>
      <c r="J1938" s="6"/>
      <c r="K1938" s="6"/>
    </row>
    <row r="1939" spans="2:11" ht="13.5" x14ac:dyDescent="0.35">
      <c r="B1939" s="3">
        <v>44827</v>
      </c>
      <c r="C1939" s="2">
        <v>31.07</v>
      </c>
      <c r="D1939" s="2">
        <v>27.318999999999999</v>
      </c>
      <c r="E1939" s="2">
        <v>10308</v>
      </c>
      <c r="F1939" s="2">
        <v>31.085000000000001</v>
      </c>
      <c r="G1939" s="5">
        <v>320424.18</v>
      </c>
      <c r="H1939" s="8">
        <f t="shared" si="30"/>
        <v>-7.3506702081660765E-3</v>
      </c>
      <c r="I1939" s="6"/>
      <c r="J1939" s="6"/>
      <c r="K1939" s="6"/>
    </row>
    <row r="1940" spans="2:11" ht="13.5" x14ac:dyDescent="0.35">
      <c r="B1940" s="3">
        <v>44830</v>
      </c>
      <c r="C1940" s="2">
        <v>31.07</v>
      </c>
      <c r="D1940" s="2">
        <v>27.318999999999999</v>
      </c>
      <c r="E1940" s="2">
        <v>7590</v>
      </c>
      <c r="F1940" s="2">
        <v>31.033999999999999</v>
      </c>
      <c r="G1940" s="5">
        <v>235548.06</v>
      </c>
      <c r="H1940" s="8">
        <f t="shared" si="30"/>
        <v>0</v>
      </c>
      <c r="I1940" s="6"/>
      <c r="J1940" s="6"/>
      <c r="K1940" s="6"/>
    </row>
    <row r="1941" spans="2:11" ht="13.5" x14ac:dyDescent="0.35">
      <c r="B1941" s="3">
        <v>44831</v>
      </c>
      <c r="C1941" s="2">
        <v>31</v>
      </c>
      <c r="D1941" s="2">
        <v>27.2575</v>
      </c>
      <c r="E1941" s="2">
        <v>11346</v>
      </c>
      <c r="F1941" s="2">
        <v>30.9</v>
      </c>
      <c r="G1941" s="5">
        <v>350591.4</v>
      </c>
      <c r="H1941" s="8">
        <f t="shared" si="30"/>
        <v>-2.2511804970898929E-3</v>
      </c>
      <c r="I1941" s="6"/>
      <c r="J1941" s="6"/>
      <c r="K1941" s="6"/>
    </row>
    <row r="1942" spans="2:11" ht="13.5" x14ac:dyDescent="0.35">
      <c r="B1942" s="3">
        <v>44832</v>
      </c>
      <c r="C1942" s="2">
        <v>30.9</v>
      </c>
      <c r="D1942" s="2">
        <v>27.169599999999999</v>
      </c>
      <c r="E1942" s="2">
        <v>7522</v>
      </c>
      <c r="F1942" s="2">
        <v>31.039000000000001</v>
      </c>
      <c r="G1942" s="5">
        <v>233475.35800000001</v>
      </c>
      <c r="H1942" s="8">
        <f t="shared" si="30"/>
        <v>-3.2248005136201485E-3</v>
      </c>
      <c r="I1942" s="6"/>
      <c r="J1942" s="6"/>
      <c r="K1942" s="6"/>
    </row>
    <row r="1943" spans="2:11" ht="13.5" x14ac:dyDescent="0.35">
      <c r="B1943" s="3">
        <v>44833</v>
      </c>
      <c r="C1943" s="2">
        <v>30.9</v>
      </c>
      <c r="D1943" s="2">
        <v>27.169599999999999</v>
      </c>
      <c r="E1943" s="2">
        <v>4266</v>
      </c>
      <c r="F1943" s="2">
        <v>30.905999999999999</v>
      </c>
      <c r="G1943" s="5">
        <v>131844.99600000001</v>
      </c>
      <c r="H1943" s="8">
        <f t="shared" si="30"/>
        <v>0</v>
      </c>
      <c r="I1943" s="6"/>
      <c r="J1943" s="6"/>
      <c r="K1943" s="6"/>
    </row>
    <row r="1944" spans="2:11" ht="13.5" x14ac:dyDescent="0.35">
      <c r="B1944" s="3">
        <v>44834</v>
      </c>
      <c r="C1944" s="2">
        <v>30.8</v>
      </c>
      <c r="D1944" s="2">
        <v>27.081600000000002</v>
      </c>
      <c r="E1944" s="2">
        <v>7799</v>
      </c>
      <c r="F1944" s="2">
        <v>30.832999999999998</v>
      </c>
      <c r="G1944" s="5">
        <v>240466.56700000001</v>
      </c>
      <c r="H1944" s="8">
        <f t="shared" si="30"/>
        <v>-3.238914080442753E-3</v>
      </c>
      <c r="I1944" s="6"/>
      <c r="J1944" s="6"/>
      <c r="K1944" s="6"/>
    </row>
    <row r="1945" spans="2:11" ht="13.5" x14ac:dyDescent="0.35">
      <c r="B1945" s="3">
        <v>44837</v>
      </c>
      <c r="C1945" s="2">
        <v>30</v>
      </c>
      <c r="D1945" s="2">
        <v>26.3782</v>
      </c>
      <c r="E1945" s="2">
        <v>7500</v>
      </c>
      <c r="F1945" s="2">
        <v>30.451000000000001</v>
      </c>
      <c r="G1945" s="5">
        <v>228382.5</v>
      </c>
      <c r="H1945" s="8">
        <f t="shared" si="30"/>
        <v>-2.5973354602386933E-2</v>
      </c>
      <c r="I1945" s="6"/>
      <c r="J1945" s="6"/>
      <c r="K1945" s="6"/>
    </row>
    <row r="1946" spans="2:11" ht="13.5" x14ac:dyDescent="0.35">
      <c r="B1946" s="3">
        <v>44838</v>
      </c>
      <c r="C1946" s="2">
        <v>30</v>
      </c>
      <c r="D1946" s="2">
        <v>26.3782</v>
      </c>
      <c r="E1946" s="2">
        <v>7288</v>
      </c>
      <c r="F1946" s="2">
        <v>29.69</v>
      </c>
      <c r="G1946" s="5">
        <v>216380.72</v>
      </c>
      <c r="H1946" s="8">
        <f t="shared" si="30"/>
        <v>0</v>
      </c>
      <c r="I1946" s="6"/>
      <c r="J1946" s="6"/>
      <c r="K1946" s="6"/>
    </row>
    <row r="1947" spans="2:11" ht="13.5" x14ac:dyDescent="0.35">
      <c r="B1947" s="3">
        <v>44839</v>
      </c>
      <c r="C1947" s="2">
        <v>28.8</v>
      </c>
      <c r="D1947" s="2">
        <v>25.3231</v>
      </c>
      <c r="E1947" s="2">
        <v>17132</v>
      </c>
      <c r="F1947" s="2">
        <v>29.079000000000001</v>
      </c>
      <c r="G1947" s="5">
        <v>498181.42800000001</v>
      </c>
      <c r="H1947" s="8">
        <f t="shared" si="30"/>
        <v>-3.9998938517412083E-2</v>
      </c>
      <c r="I1947" s="6"/>
      <c r="J1947" s="6"/>
      <c r="K1947" s="6"/>
    </row>
    <row r="1948" spans="2:11" ht="13.5" x14ac:dyDescent="0.35">
      <c r="B1948" s="3">
        <v>44840</v>
      </c>
      <c r="C1948" s="2">
        <v>27.99</v>
      </c>
      <c r="D1948" s="2">
        <v>24.610900000000001</v>
      </c>
      <c r="E1948" s="2">
        <v>12078</v>
      </c>
      <c r="F1948" s="2">
        <v>28.366</v>
      </c>
      <c r="G1948" s="5">
        <v>342604.54800000001</v>
      </c>
      <c r="H1948" s="8">
        <f t="shared" si="30"/>
        <v>-2.812451872006189E-2</v>
      </c>
      <c r="I1948" s="6"/>
      <c r="J1948" s="6"/>
      <c r="K1948" s="6"/>
    </row>
    <row r="1949" spans="2:11" ht="13.5" x14ac:dyDescent="0.35">
      <c r="B1949" s="3">
        <v>44841</v>
      </c>
      <c r="C1949" s="2">
        <v>28</v>
      </c>
      <c r="D1949" s="2">
        <v>24.619700000000002</v>
      </c>
      <c r="E1949" s="2">
        <v>27358</v>
      </c>
      <c r="F1949" s="2">
        <v>27.059000000000001</v>
      </c>
      <c r="G1949" s="5">
        <v>740280.12199999997</v>
      </c>
      <c r="H1949" s="8">
        <f t="shared" si="30"/>
        <v>3.5756514389968699E-4</v>
      </c>
      <c r="I1949" s="6"/>
      <c r="J1949" s="6"/>
      <c r="K1949" s="6"/>
    </row>
    <row r="1950" spans="2:11" ht="13.5" x14ac:dyDescent="0.35">
      <c r="B1950" s="3">
        <v>44844</v>
      </c>
      <c r="C1950" s="2">
        <v>27.97</v>
      </c>
      <c r="D1950" s="2">
        <v>24.593299999999999</v>
      </c>
      <c r="E1950" s="2">
        <v>9127</v>
      </c>
      <c r="F1950" s="2">
        <v>27.806000000000001</v>
      </c>
      <c r="G1950" s="5">
        <v>253785.36199999999</v>
      </c>
      <c r="H1950" s="8">
        <f t="shared" si="30"/>
        <v>-1.0723120103007925E-3</v>
      </c>
      <c r="I1950" s="6"/>
      <c r="J1950" s="6"/>
      <c r="K1950" s="6"/>
    </row>
    <row r="1951" spans="2:11" ht="13.5" x14ac:dyDescent="0.35">
      <c r="B1951" s="3">
        <v>44845</v>
      </c>
      <c r="C1951" s="2">
        <v>29.39</v>
      </c>
      <c r="D1951" s="2">
        <v>25.841899999999999</v>
      </c>
      <c r="E1951" s="2">
        <v>24623</v>
      </c>
      <c r="F1951" s="2">
        <v>28.774999999999999</v>
      </c>
      <c r="G1951" s="5">
        <v>708526.82499999995</v>
      </c>
      <c r="H1951" s="8">
        <f t="shared" si="30"/>
        <v>5.0769925142213519E-2</v>
      </c>
      <c r="I1951" s="6"/>
      <c r="J1951" s="6"/>
      <c r="K1951" s="6"/>
    </row>
    <row r="1952" spans="2:11" ht="13.5" x14ac:dyDescent="0.35">
      <c r="B1952" s="3">
        <v>44846</v>
      </c>
      <c r="C1952" s="2">
        <v>28.99</v>
      </c>
      <c r="D1952" s="2">
        <v>25.490200000000002</v>
      </c>
      <c r="E1952" s="2">
        <v>12099</v>
      </c>
      <c r="F1952" s="2">
        <v>29.683</v>
      </c>
      <c r="G1952" s="5">
        <v>359134.61700000003</v>
      </c>
      <c r="H1952" s="8">
        <f t="shared" si="30"/>
        <v>-1.3609680402756666E-2</v>
      </c>
      <c r="I1952" s="6"/>
      <c r="J1952" s="6"/>
      <c r="K1952" s="6"/>
    </row>
    <row r="1953" spans="2:11" ht="13.5" x14ac:dyDescent="0.35">
      <c r="B1953" s="3">
        <v>44847</v>
      </c>
      <c r="C1953" s="2">
        <v>29</v>
      </c>
      <c r="D1953" s="2">
        <v>25.498899999999999</v>
      </c>
      <c r="E1953" s="2">
        <v>5045</v>
      </c>
      <c r="F1953" s="2">
        <v>29.132000000000001</v>
      </c>
      <c r="G1953" s="5">
        <v>146970.94</v>
      </c>
      <c r="H1953" s="8">
        <f t="shared" si="30"/>
        <v>3.4130763979872605E-4</v>
      </c>
      <c r="I1953" s="6"/>
      <c r="J1953" s="6"/>
      <c r="K1953" s="6"/>
    </row>
    <row r="1954" spans="2:11" ht="13.5" x14ac:dyDescent="0.35">
      <c r="B1954" s="3">
        <v>44848</v>
      </c>
      <c r="C1954" s="2">
        <v>28.6</v>
      </c>
      <c r="D1954" s="2">
        <v>25.147200000000002</v>
      </c>
      <c r="E1954" s="2">
        <v>1504</v>
      </c>
      <c r="F1954" s="2">
        <v>29.021000000000001</v>
      </c>
      <c r="G1954" s="5">
        <v>43647.584000000003</v>
      </c>
      <c r="H1954" s="8">
        <f t="shared" si="30"/>
        <v>-1.3792751844197102E-2</v>
      </c>
      <c r="I1954" s="6"/>
      <c r="J1954" s="6"/>
      <c r="K1954" s="6"/>
    </row>
    <row r="1955" spans="2:11" ht="13.5" x14ac:dyDescent="0.35">
      <c r="B1955" s="3">
        <v>44851</v>
      </c>
      <c r="C1955" s="2">
        <v>28.82</v>
      </c>
      <c r="D1955" s="2">
        <v>25.340699999999998</v>
      </c>
      <c r="E1955" s="2">
        <v>5478</v>
      </c>
      <c r="F1955" s="2">
        <v>28.917000000000002</v>
      </c>
      <c r="G1955" s="5">
        <v>158407.326</v>
      </c>
      <c r="H1955" s="8">
        <f t="shared" si="30"/>
        <v>7.6946936438250244E-3</v>
      </c>
      <c r="I1955" s="6"/>
      <c r="J1955" s="6"/>
      <c r="K1955" s="6"/>
    </row>
    <row r="1956" spans="2:11" ht="13.5" x14ac:dyDescent="0.35">
      <c r="B1956" s="3">
        <v>44852</v>
      </c>
      <c r="C1956" s="2">
        <v>28.8</v>
      </c>
      <c r="D1956" s="2">
        <v>25.3231</v>
      </c>
      <c r="E1956" s="2">
        <v>3065</v>
      </c>
      <c r="F1956" s="2">
        <v>28.815999999999999</v>
      </c>
      <c r="G1956" s="5">
        <v>88321.04</v>
      </c>
      <c r="H1956" s="8">
        <f t="shared" si="30"/>
        <v>-6.9453487867336195E-4</v>
      </c>
      <c r="I1956" s="6"/>
      <c r="J1956" s="6"/>
      <c r="K1956" s="6"/>
    </row>
    <row r="1957" spans="2:11" ht="13.5" x14ac:dyDescent="0.35">
      <c r="B1957" s="3">
        <v>44853</v>
      </c>
      <c r="C1957" s="2">
        <v>29</v>
      </c>
      <c r="D1957" s="2">
        <v>25.498899999999999</v>
      </c>
      <c r="E1957" s="2">
        <v>3399</v>
      </c>
      <c r="F1957" s="2">
        <v>28.814</v>
      </c>
      <c r="G1957" s="5">
        <v>97938.785999999993</v>
      </c>
      <c r="H1957" s="8">
        <f t="shared" si="30"/>
        <v>6.9422779991390807E-3</v>
      </c>
      <c r="I1957" s="6"/>
      <c r="J1957" s="6"/>
      <c r="K1957" s="6"/>
    </row>
    <row r="1958" spans="2:11" ht="13.5" x14ac:dyDescent="0.35">
      <c r="B1958" s="3">
        <v>44854</v>
      </c>
      <c r="C1958" s="2">
        <v>28.15</v>
      </c>
      <c r="D1958" s="2">
        <v>24.7516</v>
      </c>
      <c r="E1958" s="2">
        <v>8030</v>
      </c>
      <c r="F1958" s="2">
        <v>28.169</v>
      </c>
      <c r="G1958" s="5">
        <v>226197.07</v>
      </c>
      <c r="H1958" s="8">
        <f t="shared" si="30"/>
        <v>-2.9307146582793736E-2</v>
      </c>
      <c r="I1958" s="6"/>
      <c r="J1958" s="6"/>
      <c r="K1958" s="6"/>
    </row>
    <row r="1959" spans="2:11" ht="13.5" x14ac:dyDescent="0.35">
      <c r="B1959" s="3">
        <v>44855</v>
      </c>
      <c r="C1959" s="2">
        <v>28.1</v>
      </c>
      <c r="D1959" s="2">
        <v>24.707599999999999</v>
      </c>
      <c r="E1959" s="2">
        <v>3606</v>
      </c>
      <c r="F1959" s="2">
        <v>27.887</v>
      </c>
      <c r="G1959" s="5">
        <v>100560.522</v>
      </c>
      <c r="H1959" s="8">
        <f t="shared" si="30"/>
        <v>-1.777662858158684E-3</v>
      </c>
      <c r="I1959" s="6"/>
      <c r="J1959" s="6"/>
      <c r="K1959" s="6"/>
    </row>
    <row r="1960" spans="2:11" ht="13.5" x14ac:dyDescent="0.35">
      <c r="B1960" s="3">
        <v>44858</v>
      </c>
      <c r="C1960" s="2">
        <v>28.45</v>
      </c>
      <c r="D1960" s="2">
        <v>25.0153</v>
      </c>
      <c r="E1960" s="2">
        <v>1666</v>
      </c>
      <c r="F1960" s="2">
        <v>28.463999999999999</v>
      </c>
      <c r="G1960" s="5">
        <v>47421.023999999998</v>
      </c>
      <c r="H1960" s="8">
        <f t="shared" si="30"/>
        <v>1.2453657983778293E-2</v>
      </c>
      <c r="I1960" s="6"/>
      <c r="J1960" s="6"/>
      <c r="K1960" s="6"/>
    </row>
    <row r="1961" spans="2:11" ht="13.5" x14ac:dyDescent="0.35">
      <c r="B1961" s="3">
        <v>44859</v>
      </c>
      <c r="C1961" s="2">
        <v>28.1</v>
      </c>
      <c r="D1961" s="2">
        <v>24.707599999999999</v>
      </c>
      <c r="E1961" s="2">
        <v>798</v>
      </c>
      <c r="F1961" s="2">
        <v>28.120999999999999</v>
      </c>
      <c r="G1961" s="5">
        <v>22440.558000000001</v>
      </c>
      <c r="H1961" s="8">
        <f t="shared" si="30"/>
        <v>-1.2300472111068047E-2</v>
      </c>
      <c r="I1961" s="6"/>
      <c r="J1961" s="6"/>
      <c r="K1961" s="6"/>
    </row>
    <row r="1962" spans="2:11" ht="13.5" x14ac:dyDescent="0.35">
      <c r="B1962" s="3">
        <v>44860</v>
      </c>
      <c r="C1962" s="2">
        <v>28.5</v>
      </c>
      <c r="D1962" s="2">
        <v>25.0593</v>
      </c>
      <c r="E1962" s="2">
        <v>2539</v>
      </c>
      <c r="F1962" s="2">
        <v>28.234999999999999</v>
      </c>
      <c r="G1962" s="5">
        <v>71688.664999999994</v>
      </c>
      <c r="H1962" s="8">
        <f t="shared" si="30"/>
        <v>1.4234486554744331E-2</v>
      </c>
      <c r="I1962" s="6"/>
      <c r="J1962" s="6"/>
      <c r="K1962" s="6"/>
    </row>
    <row r="1963" spans="2:11" ht="13.5" x14ac:dyDescent="0.35">
      <c r="B1963" s="3">
        <v>44861</v>
      </c>
      <c r="C1963" s="2">
        <v>28.48</v>
      </c>
      <c r="D1963" s="2">
        <v>25.041699999999999</v>
      </c>
      <c r="E1963" s="2">
        <v>785</v>
      </c>
      <c r="F1963" s="2">
        <v>28.497</v>
      </c>
      <c r="G1963" s="5">
        <v>22370.145</v>
      </c>
      <c r="H1963" s="8">
        <f t="shared" si="30"/>
        <v>-7.0233406360120253E-4</v>
      </c>
      <c r="I1963" s="6"/>
      <c r="J1963" s="6"/>
      <c r="K1963" s="6"/>
    </row>
    <row r="1964" spans="2:11" ht="13.5" x14ac:dyDescent="0.35">
      <c r="B1964" s="3">
        <v>44862</v>
      </c>
      <c r="C1964" s="2">
        <v>28.4</v>
      </c>
      <c r="D1964" s="2">
        <v>24.971399999999999</v>
      </c>
      <c r="E1964" s="2">
        <v>2983</v>
      </c>
      <c r="F1964" s="2">
        <v>28.420999999999999</v>
      </c>
      <c r="G1964" s="5">
        <v>84779.842999999993</v>
      </c>
      <c r="H1964" s="8">
        <f t="shared" si="30"/>
        <v>-2.8073173945858143E-3</v>
      </c>
      <c r="I1964" s="6"/>
      <c r="J1964" s="6"/>
      <c r="K1964" s="6"/>
    </row>
    <row r="1965" spans="2:11" ht="13.5" x14ac:dyDescent="0.35">
      <c r="B1965" s="3">
        <v>44865</v>
      </c>
      <c r="C1965" s="2">
        <v>27.7</v>
      </c>
      <c r="D1965" s="2">
        <v>24.355899999999998</v>
      </c>
      <c r="E1965" s="2">
        <v>2345</v>
      </c>
      <c r="F1965" s="2">
        <v>27.983000000000001</v>
      </c>
      <c r="G1965" s="5">
        <v>65620.134999999995</v>
      </c>
      <c r="H1965" s="8">
        <f t="shared" si="30"/>
        <v>-2.4648197537983488E-2</v>
      </c>
      <c r="I1965" s="6"/>
      <c r="J1965" s="6"/>
      <c r="K1965" s="6"/>
    </row>
    <row r="1966" spans="2:11" ht="13.5" x14ac:dyDescent="0.35">
      <c r="B1966" s="3">
        <v>44866</v>
      </c>
      <c r="C1966" s="2">
        <v>27.9</v>
      </c>
      <c r="D1966" s="2">
        <v>24.531700000000001</v>
      </c>
      <c r="E1966" s="2">
        <v>3891</v>
      </c>
      <c r="F1966" s="2">
        <v>27.690999999999999</v>
      </c>
      <c r="G1966" s="5">
        <v>107745.681</v>
      </c>
      <c r="H1966" s="8">
        <f t="shared" si="30"/>
        <v>7.2179636145657689E-3</v>
      </c>
      <c r="I1966" s="6"/>
      <c r="J1966" s="6"/>
      <c r="K1966" s="6"/>
    </row>
    <row r="1967" spans="2:11" ht="13.5" x14ac:dyDescent="0.35">
      <c r="B1967" s="3">
        <v>44867</v>
      </c>
      <c r="C1967" s="2">
        <v>27.6</v>
      </c>
      <c r="D1967" s="2">
        <v>24.268000000000001</v>
      </c>
      <c r="E1967" s="2">
        <v>3486</v>
      </c>
      <c r="F1967" s="2">
        <v>27.641999999999999</v>
      </c>
      <c r="G1967" s="5">
        <v>96360.012000000002</v>
      </c>
      <c r="H1967" s="8">
        <f t="shared" si="30"/>
        <v>-1.0749356954471155E-2</v>
      </c>
      <c r="I1967" s="6"/>
      <c r="J1967" s="6"/>
      <c r="K1967" s="6"/>
    </row>
    <row r="1968" spans="2:11" ht="13.5" x14ac:dyDescent="0.35">
      <c r="B1968" s="3">
        <v>44868</v>
      </c>
      <c r="C1968" s="2">
        <v>27.49</v>
      </c>
      <c r="D1968" s="2">
        <v>24.171199999999999</v>
      </c>
      <c r="E1968" s="2">
        <v>2281</v>
      </c>
      <c r="F1968" s="2">
        <v>27.504999999999999</v>
      </c>
      <c r="G1968" s="5">
        <v>62738.904999999999</v>
      </c>
      <c r="H1968" s="8">
        <f t="shared" si="30"/>
        <v>-3.9887918246250932E-3</v>
      </c>
      <c r="I1968" s="6"/>
      <c r="J1968" s="6"/>
      <c r="K1968" s="6"/>
    </row>
    <row r="1969" spans="2:11" ht="13.5" x14ac:dyDescent="0.35">
      <c r="B1969" s="3">
        <v>44869</v>
      </c>
      <c r="C1969" s="2">
        <v>27.79</v>
      </c>
      <c r="D1969" s="2">
        <v>24.434999999999999</v>
      </c>
      <c r="E1969" s="2">
        <v>1292</v>
      </c>
      <c r="F1969" s="2">
        <v>27.585999999999999</v>
      </c>
      <c r="G1969" s="5">
        <v>35641.112000000001</v>
      </c>
      <c r="H1969" s="8">
        <f t="shared" si="30"/>
        <v>1.0913814787846686E-2</v>
      </c>
      <c r="I1969" s="6"/>
      <c r="J1969" s="6"/>
      <c r="K1969" s="6"/>
    </row>
    <row r="1970" spans="2:11" ht="13.5" x14ac:dyDescent="0.35">
      <c r="B1970" s="3">
        <v>44872</v>
      </c>
      <c r="C1970" s="2">
        <v>27.75</v>
      </c>
      <c r="D1970" s="2">
        <v>24.399899999999999</v>
      </c>
      <c r="E1970" s="2">
        <v>505</v>
      </c>
      <c r="F1970" s="2">
        <v>27.986000000000001</v>
      </c>
      <c r="G1970" s="5">
        <v>14132.93</v>
      </c>
      <c r="H1970" s="8">
        <f t="shared" si="30"/>
        <v>-1.4364640883977864E-3</v>
      </c>
      <c r="I1970" s="6"/>
      <c r="J1970" s="6"/>
      <c r="K1970" s="6"/>
    </row>
    <row r="1971" spans="2:11" ht="13.5" x14ac:dyDescent="0.35">
      <c r="B1971" s="3">
        <v>44873</v>
      </c>
      <c r="C1971" s="2">
        <v>27.5</v>
      </c>
      <c r="D1971" s="2">
        <v>24.18</v>
      </c>
      <c r="E1971" s="2">
        <v>3153</v>
      </c>
      <c r="F1971" s="2">
        <v>27.526</v>
      </c>
      <c r="G1971" s="5">
        <v>86789.478000000003</v>
      </c>
      <c r="H1971" s="8">
        <f t="shared" si="30"/>
        <v>-9.0123320177541346E-3</v>
      </c>
      <c r="I1971" s="6"/>
      <c r="J1971" s="6"/>
      <c r="K1971" s="6"/>
    </row>
    <row r="1972" spans="2:11" ht="13.5" x14ac:dyDescent="0.35">
      <c r="B1972" s="3">
        <v>44874</v>
      </c>
      <c r="C1972" s="2">
        <v>27.42</v>
      </c>
      <c r="D1972" s="2">
        <v>24.1097</v>
      </c>
      <c r="E1972" s="2">
        <v>3159</v>
      </c>
      <c r="F1972" s="2">
        <v>27.481999999999999</v>
      </c>
      <c r="G1972" s="5">
        <v>86815.638000000006</v>
      </c>
      <c r="H1972" s="8">
        <f t="shared" si="30"/>
        <v>-2.9073614557485355E-3</v>
      </c>
      <c r="I1972" s="6"/>
      <c r="J1972" s="6"/>
      <c r="K1972" s="6"/>
    </row>
    <row r="1973" spans="2:11" ht="13.5" x14ac:dyDescent="0.35">
      <c r="B1973" s="3">
        <v>44875</v>
      </c>
      <c r="C1973" s="2">
        <v>27</v>
      </c>
      <c r="D1973" s="2">
        <v>23.740400000000001</v>
      </c>
      <c r="E1973" s="2">
        <v>6896</v>
      </c>
      <c r="F1973" s="2">
        <v>27.12</v>
      </c>
      <c r="G1973" s="5">
        <v>187019.51999999999</v>
      </c>
      <c r="H1973" s="8">
        <f t="shared" si="30"/>
        <v>-1.5317486322932226E-2</v>
      </c>
      <c r="I1973" s="6"/>
      <c r="J1973" s="6"/>
      <c r="K1973" s="6"/>
    </row>
    <row r="1974" spans="2:11" ht="13.5" x14ac:dyDescent="0.35">
      <c r="B1974" s="3">
        <v>44876</v>
      </c>
      <c r="C1974" s="2">
        <v>27</v>
      </c>
      <c r="D1974" s="2">
        <v>23.740400000000001</v>
      </c>
      <c r="E1974" s="2">
        <v>1329</v>
      </c>
      <c r="F1974" s="2">
        <v>27.094000000000001</v>
      </c>
      <c r="G1974" s="5">
        <v>36007.925999999999</v>
      </c>
      <c r="H1974" s="8">
        <f t="shared" si="30"/>
        <v>0</v>
      </c>
      <c r="I1974" s="6"/>
      <c r="J1974" s="6"/>
      <c r="K1974" s="6"/>
    </row>
    <row r="1975" spans="2:11" ht="13.5" x14ac:dyDescent="0.35">
      <c r="B1975" s="3">
        <v>44879</v>
      </c>
      <c r="C1975" s="2">
        <v>26.59</v>
      </c>
      <c r="D1975" s="2">
        <v>23.379899999999999</v>
      </c>
      <c r="E1975" s="2">
        <v>3854</v>
      </c>
      <c r="F1975" s="2">
        <v>26.584</v>
      </c>
      <c r="G1975" s="5">
        <v>102454.736</v>
      </c>
      <c r="H1975" s="8">
        <f t="shared" si="30"/>
        <v>-1.5185085339758462E-2</v>
      </c>
      <c r="I1975" s="6"/>
      <c r="J1975" s="6"/>
      <c r="K1975" s="6"/>
    </row>
    <row r="1976" spans="2:11" ht="13.5" x14ac:dyDescent="0.35">
      <c r="B1976" s="3">
        <v>44880</v>
      </c>
      <c r="C1976" s="2">
        <v>26.49</v>
      </c>
      <c r="D1976" s="2">
        <v>23.292000000000002</v>
      </c>
      <c r="E1976" s="2">
        <v>3280</v>
      </c>
      <c r="F1976" s="2">
        <v>26.431999999999999</v>
      </c>
      <c r="G1976" s="5">
        <v>86696.960000000006</v>
      </c>
      <c r="H1976" s="8">
        <f t="shared" si="30"/>
        <v>-3.7596396905032804E-3</v>
      </c>
      <c r="I1976" s="6"/>
      <c r="J1976" s="6"/>
      <c r="K1976" s="6"/>
    </row>
    <row r="1977" spans="2:11" ht="13.5" x14ac:dyDescent="0.35">
      <c r="B1977" s="3">
        <v>44881</v>
      </c>
      <c r="C1977" s="2">
        <v>25.97</v>
      </c>
      <c r="D1977" s="2">
        <v>22.834700000000002</v>
      </c>
      <c r="E1977" s="2">
        <v>13098</v>
      </c>
      <c r="F1977" s="2">
        <v>25.981000000000002</v>
      </c>
      <c r="G1977" s="5">
        <v>340299.13799999998</v>
      </c>
      <c r="H1977" s="8">
        <f t="shared" si="30"/>
        <v>-1.9633350506611712E-2</v>
      </c>
      <c r="I1977" s="6"/>
      <c r="J1977" s="6"/>
      <c r="K1977" s="6"/>
    </row>
    <row r="1978" spans="2:11" ht="13.5" x14ac:dyDescent="0.35">
      <c r="B1978" s="3">
        <v>44882</v>
      </c>
      <c r="C1978" s="2">
        <v>25.9</v>
      </c>
      <c r="D1978" s="2">
        <v>22.773199999999999</v>
      </c>
      <c r="E1978" s="2">
        <v>6368</v>
      </c>
      <c r="F1978" s="2">
        <v>25.82</v>
      </c>
      <c r="G1978" s="5">
        <v>164421.76000000001</v>
      </c>
      <c r="H1978" s="8">
        <f t="shared" si="30"/>
        <v>-2.6932694539451942E-3</v>
      </c>
      <c r="I1978" s="6"/>
      <c r="J1978" s="6"/>
      <c r="K1978" s="6"/>
    </row>
    <row r="1979" spans="2:11" ht="13.5" x14ac:dyDescent="0.35">
      <c r="B1979" s="3">
        <v>44883</v>
      </c>
      <c r="C1979" s="2">
        <v>25</v>
      </c>
      <c r="D1979" s="2">
        <v>21.9819</v>
      </c>
      <c r="E1979" s="2">
        <v>18990</v>
      </c>
      <c r="F1979" s="2">
        <v>25.021999999999998</v>
      </c>
      <c r="G1979" s="5">
        <v>475167.78</v>
      </c>
      <c r="H1979" s="8">
        <f t="shared" si="30"/>
        <v>-3.4746983296155116E-2</v>
      </c>
      <c r="I1979" s="6"/>
      <c r="J1979" s="6"/>
      <c r="K1979" s="6"/>
    </row>
    <row r="1980" spans="2:11" ht="13.5" x14ac:dyDescent="0.35">
      <c r="B1980" s="3">
        <v>44886</v>
      </c>
      <c r="C1980" s="2">
        <v>25.87</v>
      </c>
      <c r="D1980" s="2">
        <v>22.7468</v>
      </c>
      <c r="E1980" s="2">
        <v>6181</v>
      </c>
      <c r="F1980" s="2">
        <v>25.437000000000001</v>
      </c>
      <c r="G1980" s="5">
        <v>157226.09700000001</v>
      </c>
      <c r="H1980" s="8">
        <f t="shared" si="30"/>
        <v>3.4796810102857387E-2</v>
      </c>
      <c r="I1980" s="6"/>
      <c r="J1980" s="6"/>
      <c r="K1980" s="6"/>
    </row>
    <row r="1981" spans="2:11" ht="13.5" x14ac:dyDescent="0.35">
      <c r="B1981" s="3">
        <v>44887</v>
      </c>
      <c r="C1981" s="2">
        <v>26</v>
      </c>
      <c r="D1981" s="2">
        <v>22.8611</v>
      </c>
      <c r="E1981" s="2">
        <v>20592</v>
      </c>
      <c r="F1981" s="2">
        <v>26.007000000000001</v>
      </c>
      <c r="G1981" s="5">
        <v>535536.14399999997</v>
      </c>
      <c r="H1981" s="8">
        <f t="shared" si="30"/>
        <v>5.024882620852167E-3</v>
      </c>
      <c r="I1981" s="6"/>
      <c r="J1981" s="6"/>
      <c r="K1981" s="6"/>
    </row>
    <row r="1982" spans="2:11" ht="13.5" x14ac:dyDescent="0.35">
      <c r="B1982" s="3">
        <v>44888</v>
      </c>
      <c r="C1982" s="2">
        <v>27</v>
      </c>
      <c r="D1982" s="2">
        <v>23.740400000000001</v>
      </c>
      <c r="E1982" s="2">
        <v>10076</v>
      </c>
      <c r="F1982" s="2">
        <v>26.343</v>
      </c>
      <c r="G1982" s="5">
        <v>265432.06800000003</v>
      </c>
      <c r="H1982" s="8">
        <f t="shared" si="30"/>
        <v>3.84627161422679E-2</v>
      </c>
      <c r="I1982" s="6"/>
      <c r="J1982" s="6"/>
      <c r="K1982" s="6"/>
    </row>
    <row r="1983" spans="2:11" ht="13.5" x14ac:dyDescent="0.35">
      <c r="B1983" s="3">
        <v>44889</v>
      </c>
      <c r="C1983" s="2">
        <v>26.6</v>
      </c>
      <c r="D1983" s="2">
        <v>23.3887</v>
      </c>
      <c r="E1983" s="2">
        <v>3161</v>
      </c>
      <c r="F1983" s="2">
        <v>26.957999999999998</v>
      </c>
      <c r="G1983" s="5">
        <v>85214.237999999998</v>
      </c>
      <c r="H1983" s="8">
        <f t="shared" si="30"/>
        <v>-1.4814409192768488E-2</v>
      </c>
      <c r="I1983" s="6"/>
      <c r="J1983" s="6"/>
      <c r="K1983" s="6"/>
    </row>
    <row r="1984" spans="2:11" ht="13.5" x14ac:dyDescent="0.35">
      <c r="B1984" s="3">
        <v>44890</v>
      </c>
      <c r="C1984" s="2">
        <v>26.75</v>
      </c>
      <c r="D1984" s="2">
        <v>23.520600000000002</v>
      </c>
      <c r="E1984" s="2">
        <v>1014</v>
      </c>
      <c r="F1984" s="2">
        <v>26.611999999999998</v>
      </c>
      <c r="G1984" s="5">
        <v>26984.567999999999</v>
      </c>
      <c r="H1984" s="8">
        <f t="shared" si="30"/>
        <v>5.6394754731986674E-3</v>
      </c>
      <c r="I1984" s="6"/>
      <c r="J1984" s="6"/>
      <c r="K1984" s="6"/>
    </row>
    <row r="1985" spans="2:11" ht="13.5" x14ac:dyDescent="0.35">
      <c r="B1985" s="3">
        <v>44893</v>
      </c>
      <c r="C1985" s="2">
        <v>26.5</v>
      </c>
      <c r="D1985" s="2">
        <v>23.300799999999999</v>
      </c>
      <c r="E1985" s="2">
        <v>4573</v>
      </c>
      <c r="F1985" s="2">
        <v>26.602</v>
      </c>
      <c r="G1985" s="5">
        <v>121650.946</v>
      </c>
      <c r="H1985" s="8">
        <f t="shared" si="30"/>
        <v>-9.344999702388666E-3</v>
      </c>
      <c r="I1985" s="6"/>
      <c r="J1985" s="6"/>
      <c r="K1985" s="6"/>
    </row>
    <row r="1986" spans="2:11" ht="13.5" x14ac:dyDescent="0.35">
      <c r="B1986" s="3">
        <v>44894</v>
      </c>
      <c r="C1986" s="2">
        <v>26.5</v>
      </c>
      <c r="D1986" s="2">
        <v>23.300799999999999</v>
      </c>
      <c r="E1986" s="2">
        <v>768</v>
      </c>
      <c r="F1986" s="2">
        <v>26.565999999999999</v>
      </c>
      <c r="G1986" s="5">
        <v>20402.687999999998</v>
      </c>
      <c r="H1986" s="8">
        <f t="shared" si="30"/>
        <v>0</v>
      </c>
      <c r="I1986" s="6"/>
      <c r="J1986" s="6"/>
      <c r="K1986" s="6"/>
    </row>
    <row r="1987" spans="2:11" ht="13.5" x14ac:dyDescent="0.35">
      <c r="B1987" s="3">
        <v>44895</v>
      </c>
      <c r="C1987" s="2">
        <v>26.5</v>
      </c>
      <c r="D1987" s="2">
        <v>23.300799999999999</v>
      </c>
      <c r="E1987" s="2">
        <v>3089</v>
      </c>
      <c r="F1987" s="2">
        <v>26.547999999999998</v>
      </c>
      <c r="G1987" s="5">
        <v>82006.771999999997</v>
      </c>
      <c r="H1987" s="8">
        <f t="shared" si="30"/>
        <v>0</v>
      </c>
      <c r="I1987" s="6"/>
      <c r="J1987" s="6"/>
      <c r="K1987" s="6"/>
    </row>
    <row r="1988" spans="2:11" ht="13.5" x14ac:dyDescent="0.35">
      <c r="B1988" s="3">
        <v>44896</v>
      </c>
      <c r="C1988" s="2">
        <v>26.4</v>
      </c>
      <c r="D1988" s="2">
        <v>23.212800000000001</v>
      </c>
      <c r="E1988" s="2">
        <v>1397</v>
      </c>
      <c r="F1988" s="2">
        <v>26.434999999999999</v>
      </c>
      <c r="G1988" s="5">
        <v>36929.695</v>
      </c>
      <c r="H1988" s="8">
        <f t="shared" si="30"/>
        <v>-3.7766943624252137E-3</v>
      </c>
      <c r="I1988" s="6"/>
      <c r="J1988" s="6"/>
      <c r="K1988" s="6"/>
    </row>
    <row r="1989" spans="2:11" ht="13.5" x14ac:dyDescent="0.35">
      <c r="B1989" s="3">
        <v>44897</v>
      </c>
      <c r="C1989" s="2">
        <v>25.9</v>
      </c>
      <c r="D1989" s="2">
        <v>22.773199999999999</v>
      </c>
      <c r="E1989" s="2">
        <v>1124</v>
      </c>
      <c r="F1989" s="2">
        <v>26.32</v>
      </c>
      <c r="G1989" s="5">
        <v>29583.68</v>
      </c>
      <c r="H1989" s="8">
        <f t="shared" si="30"/>
        <v>-1.8937827405569437E-2</v>
      </c>
      <c r="I1989" s="6"/>
      <c r="J1989" s="6"/>
      <c r="K1989" s="6"/>
    </row>
    <row r="1990" spans="2:11" ht="13.5" x14ac:dyDescent="0.35">
      <c r="B1990" s="3">
        <v>44900</v>
      </c>
      <c r="C1990" s="2">
        <v>25.9</v>
      </c>
      <c r="D1990" s="2">
        <v>22.773199999999999</v>
      </c>
      <c r="E1990" s="2">
        <v>625</v>
      </c>
      <c r="F1990" s="2">
        <v>25.821999999999999</v>
      </c>
      <c r="G1990" s="5">
        <v>16138.75</v>
      </c>
      <c r="H1990" s="8">
        <f t="shared" si="30"/>
        <v>0</v>
      </c>
      <c r="I1990" s="6"/>
      <c r="J1990" s="6"/>
      <c r="K1990" s="6"/>
    </row>
    <row r="1991" spans="2:11" ht="13.5" x14ac:dyDescent="0.35">
      <c r="B1991" s="3">
        <v>44901</v>
      </c>
      <c r="C1991" s="2">
        <v>25.79</v>
      </c>
      <c r="D1991" s="2">
        <v>22.676500000000001</v>
      </c>
      <c r="E1991" s="2">
        <v>522</v>
      </c>
      <c r="F1991" s="2">
        <v>25.827999999999999</v>
      </c>
      <c r="G1991" s="5">
        <v>13482.216</v>
      </c>
      <c r="H1991" s="8">
        <f t="shared" ref="H1991:H2054" si="31">(D1991-D1990)/D1990</f>
        <v>-4.2462192401594183E-3</v>
      </c>
      <c r="I1991" s="6"/>
      <c r="J1991" s="6"/>
      <c r="K1991" s="6"/>
    </row>
    <row r="1992" spans="2:11" ht="13.5" x14ac:dyDescent="0.35">
      <c r="B1992" s="3">
        <v>44902</v>
      </c>
      <c r="C1992" s="2">
        <v>25.5</v>
      </c>
      <c r="D1992" s="2">
        <v>22.421500000000002</v>
      </c>
      <c r="E1992" s="2">
        <v>1606</v>
      </c>
      <c r="F1992" s="2">
        <v>25.416</v>
      </c>
      <c r="G1992" s="5">
        <v>40818.095999999998</v>
      </c>
      <c r="H1992" s="8">
        <f t="shared" si="31"/>
        <v>-1.124512160165806E-2</v>
      </c>
      <c r="I1992" s="6"/>
      <c r="J1992" s="6"/>
      <c r="K1992" s="6"/>
    </row>
    <row r="1993" spans="2:11" ht="13.5" x14ac:dyDescent="0.35">
      <c r="B1993" s="3">
        <v>44903</v>
      </c>
      <c r="C1993" s="2">
        <v>25</v>
      </c>
      <c r="D1993" s="2">
        <v>21.9819</v>
      </c>
      <c r="E1993" s="2">
        <v>4951</v>
      </c>
      <c r="F1993" s="2">
        <v>25.015000000000001</v>
      </c>
      <c r="G1993" s="5">
        <v>123849.265</v>
      </c>
      <c r="H1993" s="8">
        <f t="shared" si="31"/>
        <v>-1.9606181566799819E-2</v>
      </c>
      <c r="I1993" s="6"/>
      <c r="J1993" s="6"/>
      <c r="K1993" s="6"/>
    </row>
    <row r="1994" spans="2:11" ht="13.5" x14ac:dyDescent="0.35">
      <c r="B1994" s="3">
        <v>44904</v>
      </c>
      <c r="C1994" s="2">
        <v>25.75</v>
      </c>
      <c r="D1994" s="2">
        <v>22.641300000000001</v>
      </c>
      <c r="E1994" s="2">
        <v>4650</v>
      </c>
      <c r="F1994" s="2">
        <v>25.4</v>
      </c>
      <c r="G1994" s="5">
        <v>118110</v>
      </c>
      <c r="H1994" s="8">
        <f t="shared" si="31"/>
        <v>2.9997406957542411E-2</v>
      </c>
      <c r="I1994" s="6"/>
      <c r="J1994" s="6"/>
      <c r="K1994" s="6"/>
    </row>
    <row r="1995" spans="2:11" ht="13.5" x14ac:dyDescent="0.35">
      <c r="B1995" s="3">
        <v>44907</v>
      </c>
      <c r="C1995" s="2">
        <v>25.5</v>
      </c>
      <c r="D1995" s="2">
        <v>22.421500000000002</v>
      </c>
      <c r="E1995" s="2">
        <v>472</v>
      </c>
      <c r="F1995" s="2">
        <v>25.239000000000001</v>
      </c>
      <c r="G1995" s="5">
        <v>11912.808000000001</v>
      </c>
      <c r="H1995" s="8">
        <f t="shared" si="31"/>
        <v>-9.7079231316222706E-3</v>
      </c>
      <c r="I1995" s="6"/>
      <c r="J1995" s="6"/>
      <c r="K1995" s="6"/>
    </row>
    <row r="1996" spans="2:11" ht="13.5" x14ac:dyDescent="0.35">
      <c r="B1996" s="3">
        <v>44908</v>
      </c>
      <c r="C1996" s="2">
        <v>25.49</v>
      </c>
      <c r="D1996" s="2">
        <v>22.412700000000001</v>
      </c>
      <c r="E1996" s="2">
        <v>2522</v>
      </c>
      <c r="F1996" s="2">
        <v>25.253</v>
      </c>
      <c r="G1996" s="5">
        <v>63688.065999999999</v>
      </c>
      <c r="H1996" s="8">
        <f t="shared" si="31"/>
        <v>-3.9248043172851086E-4</v>
      </c>
      <c r="I1996" s="6"/>
      <c r="J1996" s="6"/>
      <c r="K1996" s="6"/>
    </row>
    <row r="1997" spans="2:11" ht="13.5" x14ac:dyDescent="0.35">
      <c r="B1997" s="3">
        <v>44909</v>
      </c>
      <c r="C1997" s="2">
        <v>25.49</v>
      </c>
      <c r="D1997" s="2">
        <v>22.412700000000001</v>
      </c>
      <c r="E1997" s="2">
        <v>847</v>
      </c>
      <c r="F1997" s="2">
        <v>25.401</v>
      </c>
      <c r="G1997" s="5">
        <v>21514.647000000001</v>
      </c>
      <c r="H1997" s="8">
        <f t="shared" si="31"/>
        <v>0</v>
      </c>
      <c r="I1997" s="6"/>
      <c r="J1997" s="6"/>
      <c r="K1997" s="6"/>
    </row>
    <row r="1998" spans="2:11" ht="13.5" x14ac:dyDescent="0.35">
      <c r="B1998" s="3">
        <v>44910</v>
      </c>
      <c r="C1998" s="2">
        <v>25.45</v>
      </c>
      <c r="D1998" s="2">
        <v>22.377500000000001</v>
      </c>
      <c r="E1998" s="2">
        <v>1083</v>
      </c>
      <c r="F1998" s="2">
        <v>25.475000000000001</v>
      </c>
      <c r="G1998" s="5">
        <v>27589.424999999999</v>
      </c>
      <c r="H1998" s="8">
        <f t="shared" si="31"/>
        <v>-1.5705381323981348E-3</v>
      </c>
      <c r="I1998" s="6"/>
      <c r="J1998" s="6"/>
      <c r="K1998" s="6"/>
    </row>
    <row r="1999" spans="2:11" ht="13.5" x14ac:dyDescent="0.35">
      <c r="B1999" s="3">
        <v>44911</v>
      </c>
      <c r="C1999" s="2">
        <v>25.79</v>
      </c>
      <c r="D1999" s="2">
        <v>22.676500000000001</v>
      </c>
      <c r="E1999" s="2">
        <v>1361</v>
      </c>
      <c r="F1999" s="2">
        <v>25.506</v>
      </c>
      <c r="G1999" s="5">
        <v>34713.665999999997</v>
      </c>
      <c r="H1999" s="8">
        <f t="shared" si="31"/>
        <v>1.3361635571444508E-2</v>
      </c>
      <c r="I1999" s="6"/>
      <c r="J1999" s="6"/>
      <c r="K1999" s="6"/>
    </row>
    <row r="2000" spans="2:11" ht="13.5" x14ac:dyDescent="0.35">
      <c r="B2000" s="3">
        <v>44914</v>
      </c>
      <c r="C2000" s="2">
        <v>25.5</v>
      </c>
      <c r="D2000" s="2">
        <v>22.421500000000002</v>
      </c>
      <c r="E2000" s="2">
        <v>506</v>
      </c>
      <c r="F2000" s="2">
        <v>25.501000000000001</v>
      </c>
      <c r="G2000" s="5">
        <v>12903.505999999999</v>
      </c>
      <c r="H2000" s="8">
        <f t="shared" si="31"/>
        <v>-1.124512160165806E-2</v>
      </c>
      <c r="I2000" s="6"/>
      <c r="J2000" s="6"/>
      <c r="K2000" s="6"/>
    </row>
    <row r="2001" spans="2:11" ht="13.5" x14ac:dyDescent="0.35">
      <c r="B2001" s="3">
        <v>44915</v>
      </c>
      <c r="C2001" s="2">
        <v>25.2</v>
      </c>
      <c r="D2001" s="2">
        <v>22.157699999999998</v>
      </c>
      <c r="E2001" s="2">
        <v>6358</v>
      </c>
      <c r="F2001" s="2">
        <v>25.315999999999999</v>
      </c>
      <c r="G2001" s="5">
        <v>160959.128</v>
      </c>
      <c r="H2001" s="8">
        <f t="shared" si="31"/>
        <v>-1.1765492942042386E-2</v>
      </c>
      <c r="I2001" s="6"/>
      <c r="J2001" s="6"/>
      <c r="K2001" s="6"/>
    </row>
    <row r="2002" spans="2:11" ht="13.5" x14ac:dyDescent="0.35">
      <c r="B2002" s="3">
        <v>44916</v>
      </c>
      <c r="C2002" s="2">
        <v>25.01</v>
      </c>
      <c r="D2002" s="2">
        <v>21.990600000000001</v>
      </c>
      <c r="E2002" s="2">
        <v>4862</v>
      </c>
      <c r="F2002" s="2">
        <v>25.082000000000001</v>
      </c>
      <c r="G2002" s="5">
        <v>121948.68399999999</v>
      </c>
      <c r="H2002" s="8">
        <f t="shared" si="31"/>
        <v>-7.5413964445767302E-3</v>
      </c>
      <c r="I2002" s="6"/>
      <c r="J2002" s="6"/>
      <c r="K2002" s="6"/>
    </row>
    <row r="2003" spans="2:11" ht="13.5" x14ac:dyDescent="0.35">
      <c r="B2003" s="3">
        <v>44917</v>
      </c>
      <c r="C2003" s="2">
        <v>25.1</v>
      </c>
      <c r="D2003" s="2">
        <v>22.069800000000001</v>
      </c>
      <c r="E2003" s="2">
        <v>2066</v>
      </c>
      <c r="F2003" s="2">
        <v>25.093</v>
      </c>
      <c r="G2003" s="5">
        <v>51842.137999999999</v>
      </c>
      <c r="H2003" s="8">
        <f t="shared" si="31"/>
        <v>3.6015388393222632E-3</v>
      </c>
      <c r="I2003" s="6"/>
      <c r="J2003" s="6"/>
      <c r="K2003" s="6"/>
    </row>
    <row r="2004" spans="2:11" ht="13.5" x14ac:dyDescent="0.35">
      <c r="B2004" s="3">
        <v>44918</v>
      </c>
      <c r="C2004" s="2">
        <v>25.34</v>
      </c>
      <c r="D2004" s="2">
        <v>22.280799999999999</v>
      </c>
      <c r="E2004" s="2">
        <v>2549</v>
      </c>
      <c r="F2004" s="2">
        <v>25.178000000000001</v>
      </c>
      <c r="G2004" s="5">
        <v>64178.722000000002</v>
      </c>
      <c r="H2004" s="8">
        <f t="shared" si="31"/>
        <v>9.5605759907202836E-3</v>
      </c>
      <c r="I2004" s="6"/>
      <c r="J2004" s="6"/>
      <c r="K2004" s="6"/>
    </row>
    <row r="2005" spans="2:11" ht="13.5" x14ac:dyDescent="0.35">
      <c r="B2005" s="3">
        <v>44921</v>
      </c>
      <c r="C2005" s="2">
        <v>25.4</v>
      </c>
      <c r="D2005" s="2">
        <v>22.333600000000001</v>
      </c>
      <c r="E2005" s="2">
        <v>1211</v>
      </c>
      <c r="F2005" s="2">
        <v>25.308</v>
      </c>
      <c r="G2005" s="5">
        <v>30647.988000000001</v>
      </c>
      <c r="H2005" s="8">
        <f t="shared" si="31"/>
        <v>2.369753330221594E-3</v>
      </c>
      <c r="I2005" s="6"/>
      <c r="J2005" s="6"/>
      <c r="K2005" s="6"/>
    </row>
    <row r="2006" spans="2:11" ht="13.5" x14ac:dyDescent="0.35">
      <c r="B2006" s="3">
        <v>44922</v>
      </c>
      <c r="C2006" s="2">
        <v>25</v>
      </c>
      <c r="D2006" s="2">
        <v>21.9819</v>
      </c>
      <c r="E2006" s="2">
        <v>6173</v>
      </c>
      <c r="F2006" s="2">
        <v>25.015999999999998</v>
      </c>
      <c r="G2006" s="5">
        <v>154423.76800000001</v>
      </c>
      <c r="H2006" s="8">
        <f t="shared" si="31"/>
        <v>-1.5747573163305557E-2</v>
      </c>
      <c r="I2006" s="6"/>
      <c r="J2006" s="6"/>
      <c r="K2006" s="6"/>
    </row>
    <row r="2007" spans="2:11" ht="13.5" x14ac:dyDescent="0.35">
      <c r="B2007" s="3">
        <v>44923</v>
      </c>
      <c r="C2007" s="2">
        <v>25.47</v>
      </c>
      <c r="D2007" s="2">
        <v>22.395099999999999</v>
      </c>
      <c r="E2007" s="2">
        <v>6524</v>
      </c>
      <c r="F2007" s="2">
        <v>25.077999999999999</v>
      </c>
      <c r="G2007" s="5">
        <v>163608.872</v>
      </c>
      <c r="H2007" s="8">
        <f t="shared" si="31"/>
        <v>1.8797283219375932E-2</v>
      </c>
      <c r="I2007" s="6"/>
      <c r="J2007" s="6"/>
      <c r="K2007" s="6"/>
    </row>
    <row r="2008" spans="2:11" ht="13.5" x14ac:dyDescent="0.35">
      <c r="B2008" s="3">
        <v>44924</v>
      </c>
      <c r="C2008" s="2">
        <v>25.3</v>
      </c>
      <c r="D2008" s="2">
        <v>22.2456</v>
      </c>
      <c r="E2008" s="2">
        <v>5739</v>
      </c>
      <c r="F2008" s="2">
        <v>25.059000000000001</v>
      </c>
      <c r="G2008" s="5">
        <v>143813.601</v>
      </c>
      <c r="H2008" s="8">
        <f t="shared" si="31"/>
        <v>-6.6755674232309636E-3</v>
      </c>
      <c r="I2008" s="6"/>
      <c r="J2008" s="6"/>
      <c r="K2008" s="6"/>
    </row>
    <row r="2009" spans="2:11" ht="13.5" x14ac:dyDescent="0.35">
      <c r="B2009" s="3">
        <v>44925</v>
      </c>
      <c r="C2009" s="2">
        <v>25.7</v>
      </c>
      <c r="D2009" s="2">
        <v>22.597300000000001</v>
      </c>
      <c r="E2009" s="2">
        <v>3275</v>
      </c>
      <c r="F2009" s="2">
        <v>25.419</v>
      </c>
      <c r="G2009" s="5">
        <v>83247.225000000006</v>
      </c>
      <c r="H2009" s="8">
        <f t="shared" si="31"/>
        <v>1.5809868018844223E-2</v>
      </c>
      <c r="I2009" s="6"/>
      <c r="J2009" s="6"/>
      <c r="K2009" s="6"/>
    </row>
    <row r="2010" spans="2:11" ht="13.5" x14ac:dyDescent="0.35">
      <c r="B2010" s="3">
        <v>44928</v>
      </c>
      <c r="C2010" s="2">
        <v>25.2</v>
      </c>
      <c r="D2010" s="2">
        <v>22.157699999999998</v>
      </c>
      <c r="E2010" s="2">
        <v>2851</v>
      </c>
      <c r="F2010" s="2">
        <v>25.071999999999999</v>
      </c>
      <c r="G2010" s="5">
        <v>71480.271999999997</v>
      </c>
      <c r="H2010" s="8">
        <f t="shared" si="31"/>
        <v>-1.9453651542441008E-2</v>
      </c>
      <c r="I2010" s="6"/>
      <c r="J2010" s="6"/>
      <c r="K2010" s="6"/>
    </row>
    <row r="2011" spans="2:11" ht="13.5" x14ac:dyDescent="0.35">
      <c r="B2011" s="3">
        <v>44929</v>
      </c>
      <c r="C2011" s="2">
        <v>25</v>
      </c>
      <c r="D2011" s="2">
        <v>21.9819</v>
      </c>
      <c r="E2011" s="2">
        <v>1499</v>
      </c>
      <c r="F2011" s="2">
        <v>24.966999999999999</v>
      </c>
      <c r="G2011" s="5">
        <v>37425.533000000003</v>
      </c>
      <c r="H2011" s="8">
        <f t="shared" si="31"/>
        <v>-7.9340364749048344E-3</v>
      </c>
      <c r="I2011" s="6"/>
      <c r="J2011" s="6"/>
      <c r="K2011" s="6"/>
    </row>
    <row r="2012" spans="2:11" ht="13.5" x14ac:dyDescent="0.35">
      <c r="B2012" s="3">
        <v>44930</v>
      </c>
      <c r="C2012" s="2">
        <v>24.9</v>
      </c>
      <c r="D2012" s="2">
        <v>21.893899999999999</v>
      </c>
      <c r="E2012" s="2">
        <v>2996</v>
      </c>
      <c r="F2012" s="2">
        <v>25.055</v>
      </c>
      <c r="G2012" s="5">
        <v>75064.78</v>
      </c>
      <c r="H2012" s="8">
        <f t="shared" si="31"/>
        <v>-4.0032936188409999E-3</v>
      </c>
      <c r="I2012" s="6"/>
      <c r="J2012" s="6"/>
      <c r="K2012" s="6"/>
    </row>
    <row r="2013" spans="2:11" ht="13.5" x14ac:dyDescent="0.35">
      <c r="B2013" s="3">
        <v>44931</v>
      </c>
      <c r="C2013" s="2">
        <v>24.98</v>
      </c>
      <c r="D2013" s="2">
        <v>21.964300000000001</v>
      </c>
      <c r="E2013" s="2">
        <v>1848</v>
      </c>
      <c r="F2013" s="2">
        <v>24.934999999999999</v>
      </c>
      <c r="G2013" s="5">
        <v>46079.88</v>
      </c>
      <c r="H2013" s="8">
        <f t="shared" si="31"/>
        <v>3.2155075157922026E-3</v>
      </c>
      <c r="I2013" s="6"/>
      <c r="J2013" s="6"/>
      <c r="K2013" s="6"/>
    </row>
    <row r="2014" spans="2:11" ht="13.5" x14ac:dyDescent="0.35">
      <c r="B2014" s="3">
        <v>44932</v>
      </c>
      <c r="C2014" s="2">
        <v>24.84</v>
      </c>
      <c r="D2014" s="2">
        <v>21.841200000000001</v>
      </c>
      <c r="E2014" s="2">
        <v>2382</v>
      </c>
      <c r="F2014" s="2">
        <v>24.733000000000001</v>
      </c>
      <c r="G2014" s="5">
        <v>58914.006000000001</v>
      </c>
      <c r="H2014" s="8">
        <f t="shared" si="31"/>
        <v>-5.6045492002932424E-3</v>
      </c>
      <c r="I2014" s="6"/>
      <c r="J2014" s="6"/>
      <c r="K2014" s="6"/>
    </row>
    <row r="2015" spans="2:11" ht="13.5" x14ac:dyDescent="0.35">
      <c r="B2015" s="3">
        <v>44935</v>
      </c>
      <c r="C2015" s="2">
        <v>24.82</v>
      </c>
      <c r="D2015" s="2">
        <v>21.823599999999999</v>
      </c>
      <c r="E2015" s="2">
        <v>4790</v>
      </c>
      <c r="F2015" s="2">
        <v>24.678000000000001</v>
      </c>
      <c r="G2015" s="5">
        <v>118207.62</v>
      </c>
      <c r="H2015" s="8">
        <f t="shared" si="31"/>
        <v>-8.0581653022735074E-4</v>
      </c>
      <c r="I2015" s="6"/>
      <c r="J2015" s="6"/>
      <c r="K2015" s="6"/>
    </row>
    <row r="2016" spans="2:11" ht="13.5" x14ac:dyDescent="0.35">
      <c r="B2016" s="3">
        <v>44936</v>
      </c>
      <c r="C2016" s="2">
        <v>24.13</v>
      </c>
      <c r="D2016" s="2">
        <v>21.216899999999999</v>
      </c>
      <c r="E2016" s="2">
        <v>4553</v>
      </c>
      <c r="F2016" s="2">
        <v>24.469000000000001</v>
      </c>
      <c r="G2016" s="5">
        <v>111407.357</v>
      </c>
      <c r="H2016" s="8">
        <f t="shared" si="31"/>
        <v>-2.7800179622060522E-2</v>
      </c>
      <c r="I2016" s="6"/>
      <c r="J2016" s="6"/>
      <c r="K2016" s="6"/>
    </row>
    <row r="2017" spans="2:11" ht="13.5" x14ac:dyDescent="0.35">
      <c r="B2017" s="3">
        <v>44937</v>
      </c>
      <c r="C2017" s="2">
        <v>24.13</v>
      </c>
      <c r="D2017" s="2">
        <v>21.216899999999999</v>
      </c>
      <c r="E2017" s="2">
        <v>4870</v>
      </c>
      <c r="F2017" s="2">
        <v>24.210999999999999</v>
      </c>
      <c r="G2017" s="5">
        <v>117907.57</v>
      </c>
      <c r="H2017" s="8">
        <f t="shared" si="31"/>
        <v>0</v>
      </c>
      <c r="I2017" s="6"/>
      <c r="J2017" s="6"/>
      <c r="K2017" s="6"/>
    </row>
    <row r="2018" spans="2:11" ht="13.5" x14ac:dyDescent="0.35">
      <c r="B2018" s="3">
        <v>44938</v>
      </c>
      <c r="C2018" s="2">
        <v>24</v>
      </c>
      <c r="D2018" s="2">
        <v>21.102599999999999</v>
      </c>
      <c r="E2018" s="2">
        <v>8156</v>
      </c>
      <c r="F2018" s="2">
        <v>23.8</v>
      </c>
      <c r="G2018" s="5">
        <v>194112.8</v>
      </c>
      <c r="H2018" s="8">
        <f t="shared" si="31"/>
        <v>-5.3872149088698192E-3</v>
      </c>
      <c r="I2018" s="6"/>
      <c r="J2018" s="6"/>
      <c r="K2018" s="6"/>
    </row>
    <row r="2019" spans="2:11" ht="13.5" x14ac:dyDescent="0.35">
      <c r="B2019" s="3">
        <v>44939</v>
      </c>
      <c r="C2019" s="2">
        <v>24</v>
      </c>
      <c r="D2019" s="2">
        <v>21.102599999999999</v>
      </c>
      <c r="E2019" s="2">
        <v>5404</v>
      </c>
      <c r="F2019" s="2">
        <v>23.646000000000001</v>
      </c>
      <c r="G2019" s="5">
        <v>127782.984</v>
      </c>
      <c r="H2019" s="8">
        <f t="shared" si="31"/>
        <v>0</v>
      </c>
      <c r="I2019" s="6"/>
      <c r="J2019" s="6"/>
      <c r="K2019" s="6"/>
    </row>
    <row r="2020" spans="2:11" ht="13.5" x14ac:dyDescent="0.35">
      <c r="B2020" s="3">
        <v>44942</v>
      </c>
      <c r="C2020" s="2">
        <v>23.8</v>
      </c>
      <c r="D2020" s="2">
        <v>20.9267</v>
      </c>
      <c r="E2020" s="2">
        <v>695</v>
      </c>
      <c r="F2020" s="2">
        <v>23.823</v>
      </c>
      <c r="G2020" s="5">
        <v>16556.985000000001</v>
      </c>
      <c r="H2020" s="8">
        <f t="shared" si="31"/>
        <v>-8.3354657719901162E-3</v>
      </c>
      <c r="I2020" s="6"/>
      <c r="J2020" s="6"/>
      <c r="K2020" s="6"/>
    </row>
    <row r="2021" spans="2:11" ht="13.5" x14ac:dyDescent="0.35">
      <c r="B2021" s="3">
        <v>44943</v>
      </c>
      <c r="C2021" s="2">
        <v>24.49</v>
      </c>
      <c r="D2021" s="2">
        <v>21.5334</v>
      </c>
      <c r="E2021" s="2">
        <v>6245</v>
      </c>
      <c r="F2021" s="2">
        <v>24.07</v>
      </c>
      <c r="G2021" s="5">
        <v>150317.15</v>
      </c>
      <c r="H2021" s="8">
        <f t="shared" si="31"/>
        <v>2.8991670927571E-2</v>
      </c>
      <c r="I2021" s="6"/>
      <c r="J2021" s="6"/>
      <c r="K2021" s="6"/>
    </row>
    <row r="2022" spans="2:11" ht="13.5" x14ac:dyDescent="0.35">
      <c r="B2022" s="3">
        <v>44944</v>
      </c>
      <c r="C2022" s="2">
        <v>24.15</v>
      </c>
      <c r="D2022" s="2">
        <v>21.234500000000001</v>
      </c>
      <c r="E2022" s="2">
        <v>3809</v>
      </c>
      <c r="F2022" s="2">
        <v>24.422000000000001</v>
      </c>
      <c r="G2022" s="5">
        <v>93023.398000000001</v>
      </c>
      <c r="H2022" s="8">
        <f t="shared" si="31"/>
        <v>-1.3880761979065067E-2</v>
      </c>
      <c r="I2022" s="6"/>
      <c r="J2022" s="6"/>
      <c r="K2022" s="6"/>
    </row>
    <row r="2023" spans="2:11" ht="13.5" x14ac:dyDescent="0.35">
      <c r="B2023" s="3">
        <v>44945</v>
      </c>
      <c r="C2023" s="2">
        <v>24.46</v>
      </c>
      <c r="D2023" s="2">
        <v>21.507000000000001</v>
      </c>
      <c r="E2023" s="2">
        <v>2918</v>
      </c>
      <c r="F2023" s="2">
        <v>24.303000000000001</v>
      </c>
      <c r="G2023" s="5">
        <v>70916.153999999995</v>
      </c>
      <c r="H2023" s="8">
        <f t="shared" si="31"/>
        <v>1.2832889872613005E-2</v>
      </c>
      <c r="I2023" s="6"/>
      <c r="J2023" s="6"/>
      <c r="K2023" s="6"/>
    </row>
    <row r="2024" spans="2:11" ht="13.5" x14ac:dyDescent="0.35">
      <c r="B2024" s="3">
        <v>44946</v>
      </c>
      <c r="C2024" s="2">
        <v>24.5</v>
      </c>
      <c r="D2024" s="2">
        <v>21.542200000000001</v>
      </c>
      <c r="E2024" s="2">
        <v>7604</v>
      </c>
      <c r="F2024" s="2">
        <v>24.474</v>
      </c>
      <c r="G2024" s="5">
        <v>186100.296</v>
      </c>
      <c r="H2024" s="8">
        <f t="shared" si="31"/>
        <v>1.6366764309294496E-3</v>
      </c>
      <c r="I2024" s="6"/>
      <c r="J2024" s="6"/>
      <c r="K2024" s="6"/>
    </row>
    <row r="2025" spans="2:11" ht="13.5" x14ac:dyDescent="0.35">
      <c r="B2025" s="3">
        <v>44949</v>
      </c>
      <c r="C2025" s="2">
        <v>24.4</v>
      </c>
      <c r="D2025" s="2">
        <v>21.4543</v>
      </c>
      <c r="E2025" s="2">
        <v>4078</v>
      </c>
      <c r="F2025" s="2">
        <v>24.38</v>
      </c>
      <c r="G2025" s="5">
        <v>99421.64</v>
      </c>
      <c r="H2025" s="8">
        <f t="shared" si="31"/>
        <v>-4.0803631941027929E-3</v>
      </c>
      <c r="I2025" s="6"/>
      <c r="J2025" s="6"/>
      <c r="K2025" s="6"/>
    </row>
    <row r="2026" spans="2:11" ht="13.5" x14ac:dyDescent="0.35">
      <c r="B2026" s="3">
        <v>44950</v>
      </c>
      <c r="C2026" s="2">
        <v>24.4</v>
      </c>
      <c r="D2026" s="2">
        <v>21.4543</v>
      </c>
      <c r="E2026" s="2">
        <v>4137</v>
      </c>
      <c r="F2026" s="2">
        <v>24.302</v>
      </c>
      <c r="G2026" s="5">
        <v>100537.374</v>
      </c>
      <c r="H2026" s="8">
        <f t="shared" si="31"/>
        <v>0</v>
      </c>
      <c r="I2026" s="6"/>
      <c r="J2026" s="6"/>
      <c r="K2026" s="6"/>
    </row>
    <row r="2027" spans="2:11" ht="13.5" x14ac:dyDescent="0.35">
      <c r="B2027" s="3">
        <v>44951</v>
      </c>
      <c r="C2027" s="2">
        <v>24</v>
      </c>
      <c r="D2027" s="2">
        <v>21.102599999999999</v>
      </c>
      <c r="E2027" s="2">
        <v>6230</v>
      </c>
      <c r="F2027" s="2">
        <v>24.015000000000001</v>
      </c>
      <c r="G2027" s="5">
        <v>149613.45000000001</v>
      </c>
      <c r="H2027" s="8">
        <f t="shared" si="31"/>
        <v>-1.6392984157022183E-2</v>
      </c>
      <c r="I2027" s="6"/>
      <c r="J2027" s="6"/>
      <c r="K2027" s="6"/>
    </row>
    <row r="2028" spans="2:11" ht="13.5" x14ac:dyDescent="0.35">
      <c r="B2028" s="3">
        <v>44952</v>
      </c>
      <c r="C2028" s="2">
        <v>24</v>
      </c>
      <c r="D2028" s="2">
        <v>21.102599999999999</v>
      </c>
      <c r="E2028" s="2">
        <v>4966</v>
      </c>
      <c r="F2028" s="2">
        <v>23.998000000000001</v>
      </c>
      <c r="G2028" s="5">
        <v>119174.068</v>
      </c>
      <c r="H2028" s="8">
        <f t="shared" si="31"/>
        <v>0</v>
      </c>
      <c r="I2028" s="6"/>
      <c r="J2028" s="6"/>
      <c r="K2028" s="6"/>
    </row>
    <row r="2029" spans="2:11" ht="13.5" x14ac:dyDescent="0.35">
      <c r="B2029" s="3">
        <v>44953</v>
      </c>
      <c r="C2029" s="2">
        <v>24.39</v>
      </c>
      <c r="D2029" s="2">
        <v>21.445499999999999</v>
      </c>
      <c r="E2029" s="2">
        <v>5628</v>
      </c>
      <c r="F2029" s="2">
        <v>24.076000000000001</v>
      </c>
      <c r="G2029" s="5">
        <v>135499.728</v>
      </c>
      <c r="H2029" s="8">
        <f t="shared" si="31"/>
        <v>1.6249182565181552E-2</v>
      </c>
      <c r="I2029" s="6"/>
      <c r="J2029" s="6"/>
      <c r="K2029" s="6"/>
    </row>
    <row r="2030" spans="2:11" ht="13.5" x14ac:dyDescent="0.35">
      <c r="B2030" s="3">
        <v>44956</v>
      </c>
      <c r="C2030" s="2">
        <v>24.3</v>
      </c>
      <c r="D2030" s="2">
        <v>21.366399999999999</v>
      </c>
      <c r="E2030" s="2">
        <v>354</v>
      </c>
      <c r="F2030" s="2">
        <v>24.065999999999999</v>
      </c>
      <c r="G2030" s="5">
        <v>8519.3639999999996</v>
      </c>
      <c r="H2030" s="8">
        <f t="shared" si="31"/>
        <v>-3.688419481942617E-3</v>
      </c>
      <c r="I2030" s="6"/>
      <c r="J2030" s="6"/>
      <c r="K2030" s="6"/>
    </row>
    <row r="2031" spans="2:11" ht="13.5" x14ac:dyDescent="0.35">
      <c r="B2031" s="3">
        <v>44957</v>
      </c>
      <c r="C2031" s="2">
        <v>24.11</v>
      </c>
      <c r="D2031" s="2">
        <v>21.199300000000001</v>
      </c>
      <c r="E2031" s="2">
        <v>10989</v>
      </c>
      <c r="F2031" s="2">
        <v>24.186</v>
      </c>
      <c r="G2031" s="5">
        <v>265779.95400000003</v>
      </c>
      <c r="H2031" s="8">
        <f t="shared" si="31"/>
        <v>-7.8206904298336547E-3</v>
      </c>
      <c r="I2031" s="6"/>
      <c r="J2031" s="6"/>
      <c r="K2031" s="6"/>
    </row>
    <row r="2032" spans="2:11" ht="13.5" x14ac:dyDescent="0.35">
      <c r="B2032" s="3">
        <v>44958</v>
      </c>
      <c r="C2032" s="2">
        <v>24.25</v>
      </c>
      <c r="D2032" s="2">
        <v>21.322399999999998</v>
      </c>
      <c r="E2032" s="2">
        <v>8020</v>
      </c>
      <c r="F2032" s="2">
        <v>24.257000000000001</v>
      </c>
      <c r="G2032" s="5">
        <v>194541.14</v>
      </c>
      <c r="H2032" s="8">
        <f t="shared" si="31"/>
        <v>5.8067955073987029E-3</v>
      </c>
      <c r="I2032" s="6"/>
      <c r="J2032" s="6"/>
      <c r="K2032" s="6"/>
    </row>
    <row r="2033" spans="2:11" ht="13.5" x14ac:dyDescent="0.35">
      <c r="B2033" s="3">
        <v>44959</v>
      </c>
      <c r="C2033" s="2">
        <v>24.14</v>
      </c>
      <c r="D2033" s="2">
        <v>21.2257</v>
      </c>
      <c r="E2033" s="2">
        <v>6886</v>
      </c>
      <c r="F2033" s="2">
        <v>24.126999999999999</v>
      </c>
      <c r="G2033" s="5">
        <v>166138.522</v>
      </c>
      <c r="H2033" s="8">
        <f t="shared" si="31"/>
        <v>-4.5351367575881922E-3</v>
      </c>
      <c r="I2033" s="6"/>
      <c r="J2033" s="6"/>
      <c r="K2033" s="6"/>
    </row>
    <row r="2034" spans="2:11" ht="13.5" x14ac:dyDescent="0.35">
      <c r="B2034" s="3">
        <v>44960</v>
      </c>
      <c r="C2034" s="2">
        <v>25.15</v>
      </c>
      <c r="D2034" s="2">
        <v>22.113700000000001</v>
      </c>
      <c r="E2034" s="2">
        <v>9191</v>
      </c>
      <c r="F2034" s="2">
        <v>24.821999999999999</v>
      </c>
      <c r="G2034" s="5">
        <v>228139.00200000001</v>
      </c>
      <c r="H2034" s="8">
        <f t="shared" si="31"/>
        <v>4.1836076077585271E-2</v>
      </c>
      <c r="I2034" s="6"/>
      <c r="J2034" s="6"/>
      <c r="K2034" s="6"/>
    </row>
    <row r="2035" spans="2:11" ht="13.5" x14ac:dyDescent="0.35">
      <c r="B2035" s="3">
        <v>44963</v>
      </c>
      <c r="C2035" s="2">
        <v>26.65</v>
      </c>
      <c r="D2035" s="2">
        <v>23.432700000000001</v>
      </c>
      <c r="E2035" s="2">
        <v>7815</v>
      </c>
      <c r="F2035" s="2">
        <v>26.431999999999999</v>
      </c>
      <c r="G2035" s="5">
        <v>206566.08</v>
      </c>
      <c r="H2035" s="8">
        <f t="shared" si="31"/>
        <v>5.9646282621180491E-2</v>
      </c>
      <c r="I2035" s="6"/>
      <c r="J2035" s="6"/>
      <c r="K2035" s="6"/>
    </row>
    <row r="2036" spans="2:11" ht="13.5" x14ac:dyDescent="0.35">
      <c r="B2036" s="3">
        <v>44964</v>
      </c>
      <c r="C2036" s="2">
        <v>27</v>
      </c>
      <c r="D2036" s="2">
        <v>23.740400000000001</v>
      </c>
      <c r="E2036" s="2">
        <v>13274</v>
      </c>
      <c r="F2036" s="2">
        <v>27.087</v>
      </c>
      <c r="G2036" s="5">
        <v>359552.83799999999</v>
      </c>
      <c r="H2036" s="8">
        <f t="shared" si="31"/>
        <v>1.3131222607723418E-2</v>
      </c>
      <c r="I2036" s="6"/>
      <c r="J2036" s="6"/>
      <c r="K2036" s="6"/>
    </row>
    <row r="2037" spans="2:11" ht="13.5" x14ac:dyDescent="0.35">
      <c r="B2037" s="3">
        <v>44965</v>
      </c>
      <c r="C2037" s="2">
        <v>26.67</v>
      </c>
      <c r="D2037" s="2">
        <v>23.450199999999999</v>
      </c>
      <c r="E2037" s="2">
        <v>2699</v>
      </c>
      <c r="F2037" s="2">
        <v>26.925999999999998</v>
      </c>
      <c r="G2037" s="5">
        <v>72673.274000000005</v>
      </c>
      <c r="H2037" s="8">
        <f t="shared" si="31"/>
        <v>-1.2223888392782017E-2</v>
      </c>
      <c r="I2037" s="6"/>
      <c r="J2037" s="6"/>
      <c r="K2037" s="6"/>
    </row>
    <row r="2038" spans="2:11" ht="13.5" x14ac:dyDescent="0.35">
      <c r="B2038" s="3">
        <v>44966</v>
      </c>
      <c r="C2038" s="2">
        <v>26</v>
      </c>
      <c r="D2038" s="2">
        <v>22.8611</v>
      </c>
      <c r="E2038" s="2">
        <v>6180</v>
      </c>
      <c r="F2038" s="2">
        <v>26.003</v>
      </c>
      <c r="G2038" s="5">
        <v>160698.54</v>
      </c>
      <c r="H2038" s="8">
        <f t="shared" si="31"/>
        <v>-2.5121320926900344E-2</v>
      </c>
      <c r="I2038" s="6"/>
      <c r="J2038" s="6"/>
      <c r="K2038" s="6"/>
    </row>
    <row r="2039" spans="2:11" ht="13.5" x14ac:dyDescent="0.35">
      <c r="B2039" s="3">
        <v>44967</v>
      </c>
      <c r="C2039" s="2">
        <v>25.5</v>
      </c>
      <c r="D2039" s="2">
        <v>22.421500000000002</v>
      </c>
      <c r="E2039" s="2">
        <v>522</v>
      </c>
      <c r="F2039" s="2">
        <v>25.797999999999998</v>
      </c>
      <c r="G2039" s="5">
        <v>13466.556</v>
      </c>
      <c r="H2039" s="8">
        <f t="shared" si="31"/>
        <v>-1.9229170949779259E-2</v>
      </c>
      <c r="I2039" s="6"/>
      <c r="J2039" s="6"/>
      <c r="K2039" s="6"/>
    </row>
    <row r="2040" spans="2:11" ht="13.5" x14ac:dyDescent="0.35">
      <c r="B2040" s="3">
        <v>44970</v>
      </c>
      <c r="C2040" s="2">
        <v>25.18</v>
      </c>
      <c r="D2040" s="2">
        <v>22.1401</v>
      </c>
      <c r="E2040" s="2">
        <v>2605</v>
      </c>
      <c r="F2040" s="2">
        <v>25.047999999999998</v>
      </c>
      <c r="G2040" s="5">
        <v>65250.04</v>
      </c>
      <c r="H2040" s="8">
        <f t="shared" si="31"/>
        <v>-1.2550453805499249E-2</v>
      </c>
      <c r="I2040" s="6"/>
      <c r="J2040" s="6"/>
      <c r="K2040" s="6"/>
    </row>
    <row r="2041" spans="2:11" ht="13.5" x14ac:dyDescent="0.35">
      <c r="B2041" s="3">
        <v>44971</v>
      </c>
      <c r="C2041" s="2">
        <v>25.2</v>
      </c>
      <c r="D2041" s="2">
        <v>22.157699999999998</v>
      </c>
      <c r="E2041" s="2">
        <v>14879</v>
      </c>
      <c r="F2041" s="2">
        <v>25.084</v>
      </c>
      <c r="G2041" s="5">
        <v>373224.83600000001</v>
      </c>
      <c r="H2041" s="8">
        <f t="shared" si="31"/>
        <v>7.9493769224159153E-4</v>
      </c>
      <c r="I2041" s="6"/>
      <c r="J2041" s="6"/>
      <c r="K2041" s="6"/>
    </row>
    <row r="2042" spans="2:11" ht="13.5" x14ac:dyDescent="0.35">
      <c r="B2042" s="3">
        <v>44972</v>
      </c>
      <c r="C2042" s="2">
        <v>25.8</v>
      </c>
      <c r="D2042" s="2">
        <v>22.685300000000002</v>
      </c>
      <c r="E2042" s="2">
        <v>2357</v>
      </c>
      <c r="F2042" s="2">
        <v>25.347000000000001</v>
      </c>
      <c r="G2042" s="5">
        <v>59742.879000000001</v>
      </c>
      <c r="H2042" s="8">
        <f t="shared" si="31"/>
        <v>2.3811135632308553E-2</v>
      </c>
      <c r="I2042" s="6"/>
      <c r="J2042" s="6"/>
      <c r="K2042" s="6"/>
    </row>
    <row r="2043" spans="2:11" ht="13.5" x14ac:dyDescent="0.35">
      <c r="B2043" s="3">
        <v>44973</v>
      </c>
      <c r="C2043" s="2">
        <v>26</v>
      </c>
      <c r="D2043" s="2">
        <v>22.8611</v>
      </c>
      <c r="E2043" s="2">
        <v>2834</v>
      </c>
      <c r="F2043" s="2">
        <v>25.882000000000001</v>
      </c>
      <c r="G2043" s="5">
        <v>73349.588000000003</v>
      </c>
      <c r="H2043" s="8">
        <f t="shared" si="31"/>
        <v>7.7495117983892138E-3</v>
      </c>
      <c r="I2043" s="6"/>
      <c r="J2043" s="6"/>
      <c r="K2043" s="6"/>
    </row>
    <row r="2044" spans="2:11" ht="13.5" x14ac:dyDescent="0.35">
      <c r="B2044" s="3">
        <v>44974</v>
      </c>
      <c r="C2044" s="2">
        <v>25.81</v>
      </c>
      <c r="D2044" s="2">
        <v>22.694099999999999</v>
      </c>
      <c r="E2044" s="2">
        <v>4548</v>
      </c>
      <c r="F2044" s="2">
        <v>25.931000000000001</v>
      </c>
      <c r="G2044" s="5">
        <v>117934.18799999999</v>
      </c>
      <c r="H2044" s="8">
        <f t="shared" si="31"/>
        <v>-7.3049853244157798E-3</v>
      </c>
      <c r="I2044" s="6"/>
      <c r="J2044" s="6"/>
      <c r="K2044" s="6"/>
    </row>
    <row r="2045" spans="2:11" ht="13.5" x14ac:dyDescent="0.35">
      <c r="B2045" s="3">
        <v>44977</v>
      </c>
      <c r="C2045" s="2">
        <v>25.98</v>
      </c>
      <c r="D2045" s="2">
        <v>22.843499999999999</v>
      </c>
      <c r="E2045" s="2">
        <v>1174</v>
      </c>
      <c r="F2045" s="2">
        <v>25.928000000000001</v>
      </c>
      <c r="G2045" s="5">
        <v>30439.472000000002</v>
      </c>
      <c r="H2045" s="8">
        <f t="shared" si="31"/>
        <v>6.5832088516398525E-3</v>
      </c>
      <c r="I2045" s="6"/>
      <c r="J2045" s="6"/>
      <c r="K2045" s="6"/>
    </row>
    <row r="2046" spans="2:11" ht="13.5" x14ac:dyDescent="0.35">
      <c r="B2046" s="3">
        <v>44978</v>
      </c>
      <c r="C2046" s="2">
        <v>25.93</v>
      </c>
      <c r="D2046" s="2">
        <v>22.799600000000002</v>
      </c>
      <c r="E2046" s="2">
        <v>1534</v>
      </c>
      <c r="F2046" s="2">
        <v>25.946999999999999</v>
      </c>
      <c r="G2046" s="5">
        <v>39802.697999999997</v>
      </c>
      <c r="H2046" s="8">
        <f t="shared" si="31"/>
        <v>-1.9217720576968139E-3</v>
      </c>
      <c r="I2046" s="6"/>
      <c r="J2046" s="6"/>
      <c r="K2046" s="6"/>
    </row>
    <row r="2047" spans="2:11" ht="13.5" x14ac:dyDescent="0.35">
      <c r="B2047" s="3">
        <v>44979</v>
      </c>
      <c r="C2047" s="2">
        <v>25.95</v>
      </c>
      <c r="D2047" s="2">
        <v>22.8172</v>
      </c>
      <c r="E2047" s="2">
        <v>2677</v>
      </c>
      <c r="F2047" s="2">
        <v>25.94</v>
      </c>
      <c r="G2047" s="5">
        <v>69441.38</v>
      </c>
      <c r="H2047" s="8">
        <f t="shared" si="31"/>
        <v>7.7194336742741367E-4</v>
      </c>
      <c r="I2047" s="6"/>
      <c r="J2047" s="6"/>
      <c r="K2047" s="6"/>
    </row>
    <row r="2048" spans="2:11" ht="13.5" x14ac:dyDescent="0.35">
      <c r="B2048" s="3">
        <v>44980</v>
      </c>
      <c r="C2048" s="2">
        <v>26.29</v>
      </c>
      <c r="D2048" s="2">
        <v>23.116099999999999</v>
      </c>
      <c r="E2048" s="2">
        <v>5778</v>
      </c>
      <c r="F2048" s="2">
        <v>25.940999999999999</v>
      </c>
      <c r="G2048" s="5">
        <v>149887.098</v>
      </c>
      <c r="H2048" s="8">
        <f t="shared" si="31"/>
        <v>1.3099766842557358E-2</v>
      </c>
      <c r="I2048" s="6"/>
      <c r="J2048" s="6"/>
      <c r="K2048" s="6"/>
    </row>
    <row r="2049" spans="2:11" ht="13.5" x14ac:dyDescent="0.35">
      <c r="B2049" s="3">
        <v>44981</v>
      </c>
      <c r="C2049" s="2">
        <v>25.95</v>
      </c>
      <c r="D2049" s="2">
        <v>22.8172</v>
      </c>
      <c r="E2049" s="2">
        <v>374</v>
      </c>
      <c r="F2049" s="2">
        <v>26.247</v>
      </c>
      <c r="G2049" s="5">
        <v>9816.3780000000006</v>
      </c>
      <c r="H2049" s="8">
        <f t="shared" si="31"/>
        <v>-1.2930381855070696E-2</v>
      </c>
      <c r="I2049" s="6"/>
      <c r="J2049" s="6"/>
      <c r="K2049" s="6"/>
    </row>
    <row r="2050" spans="2:11" ht="13.5" x14ac:dyDescent="0.35">
      <c r="B2050" s="3">
        <v>44984</v>
      </c>
      <c r="C2050" s="2">
        <v>25.62</v>
      </c>
      <c r="D2050" s="2">
        <v>22.527000000000001</v>
      </c>
      <c r="E2050" s="2">
        <v>6048</v>
      </c>
      <c r="F2050" s="2">
        <v>25.803000000000001</v>
      </c>
      <c r="G2050" s="5">
        <v>156056.54399999999</v>
      </c>
      <c r="H2050" s="8">
        <f t="shared" si="31"/>
        <v>-1.2718475535999101E-2</v>
      </c>
      <c r="I2050" s="6"/>
      <c r="J2050" s="6"/>
      <c r="K2050" s="6"/>
    </row>
    <row r="2051" spans="2:11" ht="13.5" x14ac:dyDescent="0.35">
      <c r="B2051" s="3">
        <v>44985</v>
      </c>
      <c r="C2051" s="2">
        <v>25.95</v>
      </c>
      <c r="D2051" s="2">
        <v>22.8172</v>
      </c>
      <c r="E2051" s="2">
        <v>11052</v>
      </c>
      <c r="F2051" s="2">
        <v>25.597999999999999</v>
      </c>
      <c r="G2051" s="5">
        <v>282909.09600000002</v>
      </c>
      <c r="H2051" s="8">
        <f t="shared" si="31"/>
        <v>1.2882318994983738E-2</v>
      </c>
      <c r="I2051" s="6"/>
      <c r="J2051" s="6"/>
      <c r="K2051" s="6"/>
    </row>
    <row r="2052" spans="2:11" ht="13.5" x14ac:dyDescent="0.35">
      <c r="B2052" s="3">
        <v>44986</v>
      </c>
      <c r="C2052" s="2">
        <v>25.95</v>
      </c>
      <c r="D2052" s="2">
        <v>22.8172</v>
      </c>
      <c r="E2052" s="2">
        <v>2121</v>
      </c>
      <c r="F2052" s="2">
        <v>25.952999999999999</v>
      </c>
      <c r="G2052" s="5">
        <v>55046.313000000002</v>
      </c>
      <c r="H2052" s="8">
        <f t="shared" si="31"/>
        <v>0</v>
      </c>
      <c r="I2052" s="6"/>
      <c r="J2052" s="6"/>
      <c r="K2052" s="6"/>
    </row>
    <row r="2053" spans="2:11" ht="13.5" x14ac:dyDescent="0.35">
      <c r="B2053" s="3">
        <v>44987</v>
      </c>
      <c r="C2053" s="2">
        <v>26.19</v>
      </c>
      <c r="D2053" s="2">
        <v>23.028199999999998</v>
      </c>
      <c r="E2053" s="2">
        <v>1626</v>
      </c>
      <c r="F2053" s="2">
        <v>25.994</v>
      </c>
      <c r="G2053" s="5">
        <v>42266.243999999999</v>
      </c>
      <c r="H2053" s="8">
        <f t="shared" si="31"/>
        <v>9.2474098487105565E-3</v>
      </c>
      <c r="I2053" s="6"/>
      <c r="J2053" s="6"/>
      <c r="K2053" s="6"/>
    </row>
    <row r="2054" spans="2:11" ht="13.5" x14ac:dyDescent="0.35">
      <c r="B2054" s="3">
        <v>44988</v>
      </c>
      <c r="C2054" s="2">
        <v>26.1</v>
      </c>
      <c r="D2054" s="2">
        <v>22.949100000000001</v>
      </c>
      <c r="E2054" s="2">
        <v>1980</v>
      </c>
      <c r="F2054" s="2">
        <v>26.102</v>
      </c>
      <c r="G2054" s="5">
        <v>51681.96</v>
      </c>
      <c r="H2054" s="8">
        <f t="shared" si="31"/>
        <v>-3.434918925491217E-3</v>
      </c>
      <c r="I2054" s="6"/>
      <c r="J2054" s="6"/>
      <c r="K2054" s="6"/>
    </row>
    <row r="2055" spans="2:11" ht="13.5" x14ac:dyDescent="0.35">
      <c r="B2055" s="3">
        <v>44991</v>
      </c>
      <c r="C2055" s="2">
        <v>26.1</v>
      </c>
      <c r="D2055" s="2">
        <v>22.949100000000001</v>
      </c>
      <c r="E2055" s="2">
        <v>603</v>
      </c>
      <c r="F2055" s="2">
        <v>25.843</v>
      </c>
      <c r="G2055" s="5">
        <v>15583.329</v>
      </c>
      <c r="H2055" s="8">
        <f t="shared" ref="H2055:H2118" si="32">(D2055-D2054)/D2054</f>
        <v>0</v>
      </c>
      <c r="I2055" s="6"/>
      <c r="J2055" s="6"/>
      <c r="K2055" s="6"/>
    </row>
    <row r="2056" spans="2:11" ht="13.5" x14ac:dyDescent="0.35">
      <c r="B2056" s="3">
        <v>44992</v>
      </c>
      <c r="C2056" s="2">
        <v>26.04</v>
      </c>
      <c r="D2056" s="2">
        <v>22.8963</v>
      </c>
      <c r="E2056" s="2">
        <v>2540</v>
      </c>
      <c r="F2056" s="2">
        <v>26.292000000000002</v>
      </c>
      <c r="G2056" s="5">
        <v>66781.679999999993</v>
      </c>
      <c r="H2056" s="8">
        <f t="shared" si="32"/>
        <v>-2.3007438200191416E-3</v>
      </c>
      <c r="I2056" s="6"/>
      <c r="J2056" s="6"/>
      <c r="K2056" s="6"/>
    </row>
    <row r="2057" spans="2:11" ht="13.5" x14ac:dyDescent="0.35">
      <c r="B2057" s="3">
        <v>44993</v>
      </c>
      <c r="C2057" s="2">
        <v>26</v>
      </c>
      <c r="D2057" s="2">
        <v>22.8611</v>
      </c>
      <c r="E2057" s="2">
        <v>2068</v>
      </c>
      <c r="F2057" s="2">
        <v>26.018999999999998</v>
      </c>
      <c r="G2057" s="5">
        <v>53807.292000000001</v>
      </c>
      <c r="H2057" s="8">
        <f t="shared" si="32"/>
        <v>-1.5373662993583975E-3</v>
      </c>
      <c r="I2057" s="6"/>
      <c r="J2057" s="6"/>
      <c r="K2057" s="6"/>
    </row>
    <row r="2058" spans="2:11" ht="13.5" x14ac:dyDescent="0.35">
      <c r="B2058" s="3">
        <v>44994</v>
      </c>
      <c r="C2058" s="2">
        <v>25.83</v>
      </c>
      <c r="D2058" s="2">
        <v>22.7117</v>
      </c>
      <c r="E2058" s="2">
        <v>1471</v>
      </c>
      <c r="F2058" s="2">
        <v>25.85</v>
      </c>
      <c r="G2058" s="5">
        <v>38025.35</v>
      </c>
      <c r="H2058" s="8">
        <f t="shared" si="32"/>
        <v>-6.5351186075910594E-3</v>
      </c>
      <c r="I2058" s="6"/>
      <c r="J2058" s="6"/>
      <c r="K2058" s="6"/>
    </row>
    <row r="2059" spans="2:11" ht="13.5" x14ac:dyDescent="0.35">
      <c r="B2059" s="3">
        <v>44995</v>
      </c>
      <c r="C2059" s="2">
        <v>25.97</v>
      </c>
      <c r="D2059" s="2">
        <v>22.834700000000002</v>
      </c>
      <c r="E2059" s="2">
        <v>1026</v>
      </c>
      <c r="F2059" s="2">
        <v>25.916</v>
      </c>
      <c r="G2059" s="5">
        <v>26589.815999999999</v>
      </c>
      <c r="H2059" s="8">
        <f t="shared" si="32"/>
        <v>5.415710845071091E-3</v>
      </c>
      <c r="I2059" s="6"/>
      <c r="J2059" s="6"/>
      <c r="K2059" s="6"/>
    </row>
    <row r="2060" spans="2:11" ht="13.5" x14ac:dyDescent="0.35">
      <c r="B2060" s="3">
        <v>44998</v>
      </c>
      <c r="C2060" s="2">
        <v>25.7</v>
      </c>
      <c r="D2060" s="2">
        <v>22.597300000000001</v>
      </c>
      <c r="E2060" s="2">
        <v>3364</v>
      </c>
      <c r="F2060" s="2">
        <v>25.704999999999998</v>
      </c>
      <c r="G2060" s="5">
        <v>86471.62</v>
      </c>
      <c r="H2060" s="8">
        <f t="shared" si="32"/>
        <v>-1.0396458022220608E-2</v>
      </c>
      <c r="I2060" s="6"/>
      <c r="J2060" s="6"/>
      <c r="K2060" s="6"/>
    </row>
    <row r="2061" spans="2:11" ht="13.5" x14ac:dyDescent="0.35">
      <c r="B2061" s="3">
        <v>44999</v>
      </c>
      <c r="C2061" s="2">
        <v>25.9</v>
      </c>
      <c r="D2061" s="2">
        <v>22.773199999999999</v>
      </c>
      <c r="E2061" s="2">
        <v>784</v>
      </c>
      <c r="F2061" s="2">
        <v>25.885999999999999</v>
      </c>
      <c r="G2061" s="5">
        <v>20294.624</v>
      </c>
      <c r="H2061" s="8">
        <f t="shared" si="32"/>
        <v>7.7841158014452438E-3</v>
      </c>
      <c r="I2061" s="6"/>
      <c r="J2061" s="6"/>
      <c r="K2061" s="6"/>
    </row>
    <row r="2062" spans="2:11" ht="13.5" x14ac:dyDescent="0.35">
      <c r="B2062" s="3">
        <v>45000</v>
      </c>
      <c r="C2062" s="2">
        <v>25.64</v>
      </c>
      <c r="D2062" s="2">
        <v>22.544599999999999</v>
      </c>
      <c r="E2062" s="2">
        <v>1244</v>
      </c>
      <c r="F2062" s="2">
        <v>25.664000000000001</v>
      </c>
      <c r="G2062" s="5">
        <v>31926.016</v>
      </c>
      <c r="H2062" s="8">
        <f t="shared" si="32"/>
        <v>-1.0038114977253971E-2</v>
      </c>
      <c r="I2062" s="6"/>
      <c r="J2062" s="6"/>
      <c r="K2062" s="6"/>
    </row>
    <row r="2063" spans="2:11" ht="13.5" x14ac:dyDescent="0.35">
      <c r="B2063" s="3">
        <v>45001</v>
      </c>
      <c r="C2063" s="2">
        <v>25.5</v>
      </c>
      <c r="D2063" s="2">
        <v>22.421500000000002</v>
      </c>
      <c r="E2063" s="2">
        <v>3008</v>
      </c>
      <c r="F2063" s="2">
        <v>25.536999999999999</v>
      </c>
      <c r="G2063" s="5">
        <v>76815.296000000002</v>
      </c>
      <c r="H2063" s="8">
        <f t="shared" si="32"/>
        <v>-5.460287607675334E-3</v>
      </c>
      <c r="I2063" s="6"/>
      <c r="J2063" s="6"/>
      <c r="K2063" s="6"/>
    </row>
    <row r="2064" spans="2:11" ht="13.5" x14ac:dyDescent="0.35">
      <c r="B2064" s="3">
        <v>45002</v>
      </c>
      <c r="C2064" s="2">
        <v>25.4</v>
      </c>
      <c r="D2064" s="2">
        <v>22.333600000000001</v>
      </c>
      <c r="E2064" s="2">
        <v>1993</v>
      </c>
      <c r="F2064" s="2">
        <v>25.402000000000001</v>
      </c>
      <c r="G2064" s="5">
        <v>50626.186000000002</v>
      </c>
      <c r="H2064" s="8">
        <f t="shared" si="32"/>
        <v>-3.9203443123787965E-3</v>
      </c>
      <c r="I2064" s="6"/>
      <c r="J2064" s="6"/>
      <c r="K2064" s="6"/>
    </row>
    <row r="2065" spans="2:11" ht="13.5" x14ac:dyDescent="0.35">
      <c r="B2065" s="3">
        <v>45006</v>
      </c>
      <c r="C2065" s="2">
        <v>23.88</v>
      </c>
      <c r="D2065" s="2">
        <v>20.9971</v>
      </c>
      <c r="E2065" s="2">
        <v>1923</v>
      </c>
      <c r="F2065" s="2">
        <v>23.991</v>
      </c>
      <c r="G2065" s="5">
        <v>46134.692999999999</v>
      </c>
      <c r="H2065" s="8">
        <f t="shared" si="32"/>
        <v>-5.984256904395175E-2</v>
      </c>
      <c r="I2065" s="6"/>
      <c r="J2065" s="6"/>
      <c r="K2065" s="6"/>
    </row>
    <row r="2066" spans="2:11" ht="13.5" x14ac:dyDescent="0.35">
      <c r="B2066" s="3">
        <v>45007</v>
      </c>
      <c r="C2066" s="2">
        <v>22.45</v>
      </c>
      <c r="D2066" s="2">
        <v>19.739699999999999</v>
      </c>
      <c r="E2066" s="2">
        <v>10067</v>
      </c>
      <c r="F2066" s="2">
        <v>22.488</v>
      </c>
      <c r="G2066" s="5">
        <v>226386.696</v>
      </c>
      <c r="H2066" s="8">
        <f t="shared" si="32"/>
        <v>-5.9884460234984858E-2</v>
      </c>
      <c r="I2066" s="6"/>
      <c r="J2066" s="6"/>
      <c r="K2066" s="6"/>
    </row>
    <row r="2067" spans="2:11" ht="13.5" x14ac:dyDescent="0.35">
      <c r="B2067" s="3">
        <v>45008</v>
      </c>
      <c r="C2067" s="2">
        <v>21.49</v>
      </c>
      <c r="D2067" s="2">
        <v>18.895600000000002</v>
      </c>
      <c r="E2067" s="2">
        <v>14603</v>
      </c>
      <c r="F2067" s="2">
        <v>21.623999999999999</v>
      </c>
      <c r="G2067" s="5">
        <v>315775.272</v>
      </c>
      <c r="H2067" s="8">
        <f t="shared" si="32"/>
        <v>-4.2761541462129488E-2</v>
      </c>
      <c r="I2067" s="6"/>
      <c r="J2067" s="6"/>
      <c r="K2067" s="6"/>
    </row>
    <row r="2068" spans="2:11" ht="13.5" x14ac:dyDescent="0.35">
      <c r="B2068" s="3">
        <v>45009</v>
      </c>
      <c r="C2068" s="2">
        <v>21</v>
      </c>
      <c r="D2068" s="2">
        <v>18.4648</v>
      </c>
      <c r="E2068" s="2">
        <v>15014</v>
      </c>
      <c r="F2068" s="2">
        <v>21.164999999999999</v>
      </c>
      <c r="G2068" s="5">
        <v>317771.31</v>
      </c>
      <c r="H2068" s="8">
        <f t="shared" si="32"/>
        <v>-2.2798958487690327E-2</v>
      </c>
      <c r="I2068" s="6"/>
      <c r="J2068" s="6"/>
      <c r="K2068" s="6"/>
    </row>
    <row r="2069" spans="2:11" ht="13.5" x14ac:dyDescent="0.35">
      <c r="B2069" s="3">
        <v>45012</v>
      </c>
      <c r="C2069" s="2">
        <v>21.9</v>
      </c>
      <c r="D2069" s="2">
        <v>19.2561</v>
      </c>
      <c r="E2069" s="2">
        <v>4816</v>
      </c>
      <c r="F2069" s="2">
        <v>21.334</v>
      </c>
      <c r="G2069" s="5">
        <v>102744.54399999999</v>
      </c>
      <c r="H2069" s="8">
        <f t="shared" si="32"/>
        <v>4.2854512369481373E-2</v>
      </c>
      <c r="I2069" s="6"/>
      <c r="J2069" s="6"/>
      <c r="K2069" s="6"/>
    </row>
    <row r="2070" spans="2:11" ht="13.5" x14ac:dyDescent="0.35">
      <c r="B2070" s="3">
        <v>45013</v>
      </c>
      <c r="C2070" s="2">
        <v>21.45</v>
      </c>
      <c r="D2070" s="2">
        <v>18.860399999999998</v>
      </c>
      <c r="E2070" s="2">
        <v>17810</v>
      </c>
      <c r="F2070" s="2">
        <v>21.216000000000001</v>
      </c>
      <c r="G2070" s="5">
        <v>377856.96</v>
      </c>
      <c r="H2070" s="8">
        <f t="shared" si="32"/>
        <v>-2.0549332419337325E-2</v>
      </c>
      <c r="I2070" s="6"/>
      <c r="J2070" s="6"/>
      <c r="K2070" s="6"/>
    </row>
    <row r="2071" spans="2:11" ht="13.5" x14ac:dyDescent="0.35">
      <c r="B2071" s="3">
        <v>45014</v>
      </c>
      <c r="C2071" s="2">
        <v>21</v>
      </c>
      <c r="D2071" s="2">
        <v>18.4648</v>
      </c>
      <c r="E2071" s="2">
        <v>30133</v>
      </c>
      <c r="F2071" s="2">
        <v>21.05</v>
      </c>
      <c r="G2071" s="5">
        <v>634299.65</v>
      </c>
      <c r="H2071" s="8">
        <f t="shared" si="32"/>
        <v>-2.0975164895760335E-2</v>
      </c>
      <c r="I2071" s="6"/>
      <c r="J2071" s="6"/>
      <c r="K2071" s="6"/>
    </row>
    <row r="2072" spans="2:11" ht="13.5" x14ac:dyDescent="0.35">
      <c r="B2072" s="3">
        <v>45015</v>
      </c>
      <c r="C2072" s="2">
        <v>19.739999999999998</v>
      </c>
      <c r="D2072" s="2">
        <v>17.3569</v>
      </c>
      <c r="E2072" s="2">
        <v>23206</v>
      </c>
      <c r="F2072" s="2">
        <v>20.21</v>
      </c>
      <c r="G2072" s="5">
        <v>468993.26</v>
      </c>
      <c r="H2072" s="8">
        <f t="shared" si="32"/>
        <v>-6.0000649885186989E-2</v>
      </c>
      <c r="I2072" s="6"/>
      <c r="J2072" s="6"/>
      <c r="K2072" s="6"/>
    </row>
    <row r="2073" spans="2:11" ht="13.5" x14ac:dyDescent="0.35">
      <c r="B2073" s="3">
        <v>45016</v>
      </c>
      <c r="C2073" s="2">
        <v>20.2</v>
      </c>
      <c r="D2073" s="2">
        <v>17.761299999999999</v>
      </c>
      <c r="E2073" s="2">
        <v>20613</v>
      </c>
      <c r="F2073" s="2">
        <v>19.396999999999998</v>
      </c>
      <c r="G2073" s="5">
        <v>399830.36099999998</v>
      </c>
      <c r="H2073" s="8">
        <f t="shared" si="32"/>
        <v>2.3299091427616624E-2</v>
      </c>
      <c r="I2073" s="6"/>
      <c r="J2073" s="6"/>
      <c r="K2073" s="6"/>
    </row>
    <row r="2074" spans="2:11" ht="13.5" x14ac:dyDescent="0.35">
      <c r="B2074" s="3">
        <v>45019</v>
      </c>
      <c r="C2074" s="2">
        <v>19.7</v>
      </c>
      <c r="D2074" s="2">
        <v>17.3217</v>
      </c>
      <c r="E2074" s="2">
        <v>3489</v>
      </c>
      <c r="F2074" s="2">
        <v>19.748000000000001</v>
      </c>
      <c r="G2074" s="5">
        <v>68900.771999999997</v>
      </c>
      <c r="H2074" s="8">
        <f t="shared" si="32"/>
        <v>-2.4750440564598238E-2</v>
      </c>
      <c r="I2074" s="6"/>
      <c r="J2074" s="6"/>
      <c r="K2074" s="6"/>
    </row>
    <row r="2075" spans="2:11" ht="13.5" x14ac:dyDescent="0.35">
      <c r="B2075" s="3">
        <v>45020</v>
      </c>
      <c r="C2075" s="2">
        <v>19.600000000000001</v>
      </c>
      <c r="D2075" s="2">
        <v>17.233799999999999</v>
      </c>
      <c r="E2075" s="2">
        <v>11585</v>
      </c>
      <c r="F2075" s="2">
        <v>19.57</v>
      </c>
      <c r="G2075" s="5">
        <v>226718.45</v>
      </c>
      <c r="H2075" s="8">
        <f t="shared" si="32"/>
        <v>-5.0745596563848356E-3</v>
      </c>
      <c r="I2075" s="6"/>
      <c r="J2075" s="6"/>
      <c r="K2075" s="6"/>
    </row>
    <row r="2076" spans="2:11" ht="13.5" x14ac:dyDescent="0.35">
      <c r="B2076" s="3">
        <v>45021</v>
      </c>
      <c r="C2076" s="2">
        <v>19.2</v>
      </c>
      <c r="D2076" s="2">
        <v>16.882100000000001</v>
      </c>
      <c r="E2076" s="2">
        <v>12305</v>
      </c>
      <c r="F2076" s="2">
        <v>19.224</v>
      </c>
      <c r="G2076" s="5">
        <v>236551.32</v>
      </c>
      <c r="H2076" s="8">
        <f t="shared" si="32"/>
        <v>-2.0407571168285434E-2</v>
      </c>
      <c r="I2076" s="6"/>
      <c r="J2076" s="6"/>
      <c r="K2076" s="6"/>
    </row>
    <row r="2077" spans="2:11" ht="13.5" x14ac:dyDescent="0.35">
      <c r="B2077" s="3">
        <v>45022</v>
      </c>
      <c r="C2077" s="2">
        <v>19.2</v>
      </c>
      <c r="D2077" s="2">
        <v>16.882100000000001</v>
      </c>
      <c r="E2077" s="2">
        <v>7753</v>
      </c>
      <c r="F2077" s="2">
        <v>19.042000000000002</v>
      </c>
      <c r="G2077" s="5">
        <v>147632.62599999999</v>
      </c>
      <c r="H2077" s="8">
        <f t="shared" si="32"/>
        <v>0</v>
      </c>
      <c r="I2077" s="6"/>
      <c r="J2077" s="6"/>
      <c r="K2077" s="6"/>
    </row>
    <row r="2078" spans="2:11" ht="13.5" x14ac:dyDescent="0.35">
      <c r="B2078" s="3">
        <v>45023</v>
      </c>
      <c r="C2078" s="2">
        <v>18.559999999999999</v>
      </c>
      <c r="D2078" s="2">
        <v>16.319299999999998</v>
      </c>
      <c r="E2078" s="2">
        <v>20669</v>
      </c>
      <c r="F2078" s="2">
        <v>18.832000000000001</v>
      </c>
      <c r="G2078" s="5">
        <v>389238.60800000001</v>
      </c>
      <c r="H2078" s="8">
        <f t="shared" si="32"/>
        <v>-3.3337084841340993E-2</v>
      </c>
      <c r="I2078" s="6"/>
      <c r="J2078" s="6"/>
      <c r="K2078" s="6"/>
    </row>
    <row r="2079" spans="2:11" ht="13.5" x14ac:dyDescent="0.35">
      <c r="B2079" s="3">
        <v>45026</v>
      </c>
      <c r="C2079" s="2">
        <v>17.72</v>
      </c>
      <c r="D2079" s="2">
        <v>15.5807</v>
      </c>
      <c r="E2079" s="2">
        <v>19947</v>
      </c>
      <c r="F2079" s="2">
        <v>17.931000000000001</v>
      </c>
      <c r="G2079" s="5">
        <v>357669.65700000001</v>
      </c>
      <c r="H2079" s="8">
        <f t="shared" si="32"/>
        <v>-4.5259294209923112E-2</v>
      </c>
      <c r="I2079" s="6"/>
      <c r="J2079" s="6"/>
      <c r="K2079" s="6"/>
    </row>
    <row r="2080" spans="2:11" ht="13.5" x14ac:dyDescent="0.35">
      <c r="B2080" s="3">
        <v>45027</v>
      </c>
      <c r="C2080" s="2">
        <v>17.34</v>
      </c>
      <c r="D2080" s="2">
        <v>15.246600000000001</v>
      </c>
      <c r="E2080" s="2">
        <v>14611</v>
      </c>
      <c r="F2080" s="2">
        <v>17.231000000000002</v>
      </c>
      <c r="G2080" s="5">
        <v>251762.141</v>
      </c>
      <c r="H2080" s="8">
        <f t="shared" si="32"/>
        <v>-2.1443195748586354E-2</v>
      </c>
      <c r="I2080" s="6"/>
      <c r="J2080" s="6"/>
      <c r="K2080" s="6"/>
    </row>
    <row r="2081" spans="2:11" ht="13.5" x14ac:dyDescent="0.35">
      <c r="B2081" s="3">
        <v>45028</v>
      </c>
      <c r="C2081" s="2">
        <v>18.38</v>
      </c>
      <c r="D2081" s="2">
        <v>16.161100000000001</v>
      </c>
      <c r="E2081" s="2">
        <v>18472</v>
      </c>
      <c r="F2081" s="2">
        <v>17.891999999999999</v>
      </c>
      <c r="G2081" s="5">
        <v>330501.02399999998</v>
      </c>
      <c r="H2081" s="8">
        <f t="shared" si="32"/>
        <v>5.9980585835530564E-2</v>
      </c>
      <c r="I2081" s="6"/>
      <c r="J2081" s="6"/>
      <c r="K2081" s="6"/>
    </row>
    <row r="2082" spans="2:11" ht="13.5" x14ac:dyDescent="0.35">
      <c r="B2082" s="3">
        <v>45029</v>
      </c>
      <c r="C2082" s="2">
        <v>18.670000000000002</v>
      </c>
      <c r="D2082" s="2">
        <v>16.416</v>
      </c>
      <c r="E2082" s="2">
        <v>10851</v>
      </c>
      <c r="F2082" s="2">
        <v>18.762</v>
      </c>
      <c r="G2082" s="5">
        <v>203586.462</v>
      </c>
      <c r="H2082" s="8">
        <f t="shared" si="32"/>
        <v>1.5772441232341811E-2</v>
      </c>
      <c r="I2082" s="6"/>
      <c r="J2082" s="6"/>
      <c r="K2082" s="6"/>
    </row>
    <row r="2083" spans="2:11" ht="13.5" x14ac:dyDescent="0.35">
      <c r="B2083" s="3">
        <v>45030</v>
      </c>
      <c r="C2083" s="2">
        <v>18.68</v>
      </c>
      <c r="D2083" s="2">
        <v>16.424800000000001</v>
      </c>
      <c r="E2083" s="2">
        <v>4556</v>
      </c>
      <c r="F2083" s="2">
        <v>18.544</v>
      </c>
      <c r="G2083" s="5">
        <v>84486.464000000007</v>
      </c>
      <c r="H2083" s="8">
        <f t="shared" si="32"/>
        <v>5.3606237816769043E-4</v>
      </c>
      <c r="I2083" s="6"/>
      <c r="J2083" s="6"/>
      <c r="K2083" s="6"/>
    </row>
    <row r="2084" spans="2:11" ht="13.5" x14ac:dyDescent="0.35">
      <c r="B2084" s="3">
        <v>45033</v>
      </c>
      <c r="C2084" s="2">
        <v>19.010000000000002</v>
      </c>
      <c r="D2084" s="2">
        <v>16.715</v>
      </c>
      <c r="E2084" s="2">
        <v>6053</v>
      </c>
      <c r="F2084" s="2">
        <v>18.702999999999999</v>
      </c>
      <c r="G2084" s="5">
        <v>113209.25900000001</v>
      </c>
      <c r="H2084" s="8">
        <f t="shared" si="32"/>
        <v>1.7668403877063872E-2</v>
      </c>
      <c r="I2084" s="6"/>
      <c r="J2084" s="6"/>
      <c r="K2084" s="6"/>
    </row>
    <row r="2085" spans="2:11" ht="13.5" x14ac:dyDescent="0.35">
      <c r="B2085" s="3">
        <v>45034</v>
      </c>
      <c r="C2085" s="2">
        <v>19.89</v>
      </c>
      <c r="D2085" s="2">
        <v>17.488800000000001</v>
      </c>
      <c r="E2085" s="2">
        <v>5323</v>
      </c>
      <c r="F2085" s="2">
        <v>19.713999999999999</v>
      </c>
      <c r="G2085" s="5">
        <v>104937.622</v>
      </c>
      <c r="H2085" s="8">
        <f t="shared" si="32"/>
        <v>4.6293748130421856E-2</v>
      </c>
      <c r="I2085" s="6"/>
      <c r="J2085" s="6"/>
      <c r="K2085" s="6"/>
    </row>
    <row r="2086" spans="2:11" ht="13.5" x14ac:dyDescent="0.35">
      <c r="B2086" s="3">
        <v>45035</v>
      </c>
      <c r="C2086" s="2">
        <v>19.649999999999999</v>
      </c>
      <c r="D2086" s="2">
        <v>17.277699999999999</v>
      </c>
      <c r="E2086" s="2">
        <v>4033</v>
      </c>
      <c r="F2086" s="2">
        <v>19.759</v>
      </c>
      <c r="G2086" s="5">
        <v>79688.047000000006</v>
      </c>
      <c r="H2086" s="8">
        <f t="shared" si="32"/>
        <v>-1.2070582315539192E-2</v>
      </c>
      <c r="I2086" s="6"/>
      <c r="J2086" s="6"/>
      <c r="K2086" s="6"/>
    </row>
    <row r="2087" spans="2:11" ht="13.5" x14ac:dyDescent="0.35">
      <c r="B2087" s="3">
        <v>45036</v>
      </c>
      <c r="C2087" s="2">
        <v>19</v>
      </c>
      <c r="D2087" s="2">
        <v>16.706199999999999</v>
      </c>
      <c r="E2087" s="2">
        <v>5383</v>
      </c>
      <c r="F2087" s="2">
        <v>19.122</v>
      </c>
      <c r="G2087" s="5">
        <v>102933.726</v>
      </c>
      <c r="H2087" s="8">
        <f t="shared" si="32"/>
        <v>-3.3077319319122354E-2</v>
      </c>
      <c r="I2087" s="6"/>
      <c r="J2087" s="6"/>
      <c r="K2087" s="6"/>
    </row>
    <row r="2088" spans="2:11" ht="13.5" x14ac:dyDescent="0.35">
      <c r="B2088" s="3">
        <v>45040</v>
      </c>
      <c r="C2088" s="2">
        <v>18.7</v>
      </c>
      <c r="D2088" s="2">
        <v>16.442399999999999</v>
      </c>
      <c r="E2088" s="2">
        <v>10167</v>
      </c>
      <c r="F2088" s="2">
        <v>18.195</v>
      </c>
      <c r="G2088" s="5">
        <v>184988.565</v>
      </c>
      <c r="H2088" s="8">
        <f t="shared" si="32"/>
        <v>-1.579054482766876E-2</v>
      </c>
      <c r="I2088" s="6"/>
      <c r="J2088" s="6"/>
      <c r="K2088" s="6"/>
    </row>
    <row r="2089" spans="2:11" ht="13.5" x14ac:dyDescent="0.35">
      <c r="B2089" s="3">
        <v>45041</v>
      </c>
      <c r="C2089" s="2">
        <v>18.32</v>
      </c>
      <c r="D2089" s="2">
        <v>16.1083</v>
      </c>
      <c r="E2089" s="2">
        <v>7021</v>
      </c>
      <c r="F2089" s="2">
        <v>18.263999999999999</v>
      </c>
      <c r="G2089" s="5">
        <v>128231.54399999999</v>
      </c>
      <c r="H2089" s="8">
        <f t="shared" si="32"/>
        <v>-2.0319418089816535E-2</v>
      </c>
      <c r="I2089" s="6"/>
      <c r="J2089" s="6"/>
      <c r="K2089" s="6"/>
    </row>
    <row r="2090" spans="2:11" ht="13.5" x14ac:dyDescent="0.35">
      <c r="B2090" s="3">
        <v>45042</v>
      </c>
      <c r="C2090" s="2">
        <v>17.23</v>
      </c>
      <c r="D2090" s="2">
        <v>15.149900000000001</v>
      </c>
      <c r="E2090" s="2">
        <v>56031</v>
      </c>
      <c r="F2090" s="2">
        <v>17.350999999999999</v>
      </c>
      <c r="G2090" s="5">
        <v>972193.88100000005</v>
      </c>
      <c r="H2090" s="8">
        <f t="shared" si="32"/>
        <v>-5.9497277800885214E-2</v>
      </c>
      <c r="I2090" s="6"/>
      <c r="J2090" s="6"/>
      <c r="K2090" s="6"/>
    </row>
    <row r="2091" spans="2:11" ht="13.5" x14ac:dyDescent="0.35">
      <c r="B2091" s="3">
        <v>45043</v>
      </c>
      <c r="C2091" s="2">
        <v>16.850000000000001</v>
      </c>
      <c r="D2091" s="2">
        <v>14.815799999999999</v>
      </c>
      <c r="E2091" s="2">
        <v>31532</v>
      </c>
      <c r="F2091" s="2">
        <v>16.93</v>
      </c>
      <c r="G2091" s="5">
        <v>533836.76</v>
      </c>
      <c r="H2091" s="8">
        <f t="shared" si="32"/>
        <v>-2.2052950844560108E-2</v>
      </c>
      <c r="I2091" s="6"/>
      <c r="J2091" s="6"/>
      <c r="K2091" s="6"/>
    </row>
    <row r="2092" spans="2:11" ht="13.5" x14ac:dyDescent="0.35">
      <c r="B2092" s="3">
        <v>45044</v>
      </c>
      <c r="C2092" s="2">
        <v>16.989999999999998</v>
      </c>
      <c r="D2092" s="2">
        <v>14.9389</v>
      </c>
      <c r="E2092" s="2">
        <v>6630</v>
      </c>
      <c r="F2092" s="2">
        <v>16.911000000000001</v>
      </c>
      <c r="G2092" s="5">
        <v>112119.93</v>
      </c>
      <c r="H2092" s="8">
        <f t="shared" si="32"/>
        <v>8.3086974716181962E-3</v>
      </c>
      <c r="I2092" s="6"/>
      <c r="J2092" s="6"/>
      <c r="K2092" s="6"/>
    </row>
    <row r="2093" spans="2:11" ht="13.5" x14ac:dyDescent="0.35">
      <c r="B2093" s="3">
        <v>45048</v>
      </c>
      <c r="C2093" s="2">
        <v>17</v>
      </c>
      <c r="D2093" s="2">
        <v>14.947699999999999</v>
      </c>
      <c r="E2093" s="2">
        <v>4691</v>
      </c>
      <c r="F2093" s="2">
        <v>16.89</v>
      </c>
      <c r="G2093" s="5">
        <v>79230.990000000005</v>
      </c>
      <c r="H2093" s="8">
        <f t="shared" si="32"/>
        <v>5.8906612936688988E-4</v>
      </c>
      <c r="I2093" s="6"/>
      <c r="J2093" s="6"/>
      <c r="K2093" s="6"/>
    </row>
    <row r="2094" spans="2:11" ht="13.5" x14ac:dyDescent="0.35">
      <c r="B2094" s="3">
        <v>45049</v>
      </c>
      <c r="C2094" s="2">
        <v>16.89</v>
      </c>
      <c r="D2094" s="2">
        <v>14.850899999999999</v>
      </c>
      <c r="E2094" s="2">
        <v>4401</v>
      </c>
      <c r="F2094" s="2">
        <v>16.878</v>
      </c>
      <c r="G2094" s="5">
        <v>74280.077999999994</v>
      </c>
      <c r="H2094" s="8">
        <f t="shared" si="32"/>
        <v>-6.475912682218669E-3</v>
      </c>
      <c r="I2094" s="6"/>
      <c r="J2094" s="6"/>
      <c r="K2094" s="6"/>
    </row>
    <row r="2095" spans="2:11" ht="13.5" x14ac:dyDescent="0.35">
      <c r="B2095" s="3">
        <v>45050</v>
      </c>
      <c r="C2095" s="2">
        <v>16.850000000000001</v>
      </c>
      <c r="D2095" s="2">
        <v>14.815799999999999</v>
      </c>
      <c r="E2095" s="2">
        <v>4168</v>
      </c>
      <c r="F2095" s="2">
        <v>16.844999999999999</v>
      </c>
      <c r="G2095" s="5">
        <v>70209.960000000006</v>
      </c>
      <c r="H2095" s="8">
        <f t="shared" si="32"/>
        <v>-2.3634931216289863E-3</v>
      </c>
      <c r="I2095" s="6"/>
      <c r="J2095" s="6"/>
      <c r="K2095" s="6"/>
    </row>
    <row r="2096" spans="2:11" ht="13.5" x14ac:dyDescent="0.35">
      <c r="B2096" s="3">
        <v>45051</v>
      </c>
      <c r="C2096" s="2">
        <v>16.84</v>
      </c>
      <c r="D2096" s="2">
        <v>14.807</v>
      </c>
      <c r="E2096" s="2">
        <v>1698</v>
      </c>
      <c r="F2096" s="2">
        <v>16.821999999999999</v>
      </c>
      <c r="G2096" s="5">
        <v>28563.756000000001</v>
      </c>
      <c r="H2096" s="8">
        <f t="shared" si="32"/>
        <v>-5.9396050162657647E-4</v>
      </c>
      <c r="I2096" s="6"/>
      <c r="J2096" s="6"/>
      <c r="K2096" s="6"/>
    </row>
    <row r="2097" spans="2:11" ht="13.5" x14ac:dyDescent="0.35">
      <c r="B2097" s="3">
        <v>45054</v>
      </c>
      <c r="C2097" s="2">
        <v>16.84</v>
      </c>
      <c r="D2097" s="2">
        <v>14.807</v>
      </c>
      <c r="E2097" s="2">
        <v>3802</v>
      </c>
      <c r="F2097" s="2">
        <v>16.795000000000002</v>
      </c>
      <c r="G2097" s="5">
        <v>63854.59</v>
      </c>
      <c r="H2097" s="8">
        <f t="shared" si="32"/>
        <v>0</v>
      </c>
      <c r="I2097" s="6"/>
      <c r="J2097" s="6"/>
      <c r="K2097" s="6"/>
    </row>
    <row r="2098" spans="2:11" ht="13.5" x14ac:dyDescent="0.35">
      <c r="B2098" s="3">
        <v>45055</v>
      </c>
      <c r="C2098" s="2">
        <v>16.600000000000001</v>
      </c>
      <c r="D2098" s="2">
        <v>14.596</v>
      </c>
      <c r="E2098" s="2">
        <v>9428</v>
      </c>
      <c r="F2098" s="2">
        <v>16.724</v>
      </c>
      <c r="G2098" s="5">
        <v>157673.872</v>
      </c>
      <c r="H2098" s="8">
        <f t="shared" si="32"/>
        <v>-1.4250016883906281E-2</v>
      </c>
      <c r="I2098" s="6"/>
      <c r="J2098" s="6"/>
      <c r="K2098" s="6"/>
    </row>
    <row r="2099" spans="2:11" ht="13.5" x14ac:dyDescent="0.35">
      <c r="B2099" s="3">
        <v>45056</v>
      </c>
      <c r="C2099" s="2">
        <v>16.600000000000001</v>
      </c>
      <c r="D2099" s="2">
        <v>14.596</v>
      </c>
      <c r="E2099" s="2">
        <v>1925</v>
      </c>
      <c r="F2099" s="2">
        <v>16.677</v>
      </c>
      <c r="G2099" s="5">
        <v>32103.224999999999</v>
      </c>
      <c r="H2099" s="8">
        <f t="shared" si="32"/>
        <v>0</v>
      </c>
      <c r="I2099" s="6"/>
      <c r="J2099" s="6"/>
      <c r="K2099" s="6"/>
    </row>
    <row r="2100" spans="2:11" ht="13.5" x14ac:dyDescent="0.35">
      <c r="B2100" s="3">
        <v>45057</v>
      </c>
      <c r="C2100" s="2">
        <v>16.47</v>
      </c>
      <c r="D2100" s="2">
        <v>14.4816</v>
      </c>
      <c r="E2100" s="2">
        <v>2668</v>
      </c>
      <c r="F2100" s="2">
        <v>16.477</v>
      </c>
      <c r="G2100" s="5">
        <v>43960.635999999999</v>
      </c>
      <c r="H2100" s="8">
        <f t="shared" si="32"/>
        <v>-7.837763770896124E-3</v>
      </c>
      <c r="I2100" s="6"/>
      <c r="J2100" s="6"/>
      <c r="K2100" s="6"/>
    </row>
    <row r="2101" spans="2:11" ht="13.5" x14ac:dyDescent="0.35">
      <c r="B2101" s="3">
        <v>45058</v>
      </c>
      <c r="C2101" s="2">
        <v>16.5</v>
      </c>
      <c r="D2101" s="2">
        <v>14.507999999999999</v>
      </c>
      <c r="E2101" s="2">
        <v>11062</v>
      </c>
      <c r="F2101" s="2">
        <v>16.495999999999999</v>
      </c>
      <c r="G2101" s="5">
        <v>182478.75200000001</v>
      </c>
      <c r="H2101" s="8">
        <f t="shared" si="32"/>
        <v>1.8230029830957125E-3</v>
      </c>
      <c r="I2101" s="6"/>
      <c r="J2101" s="6"/>
      <c r="K2101" s="6"/>
    </row>
    <row r="2102" spans="2:11" ht="13.5" x14ac:dyDescent="0.35">
      <c r="B2102" s="3">
        <v>45061</v>
      </c>
      <c r="C2102" s="2">
        <v>16.45</v>
      </c>
      <c r="D2102" s="2">
        <v>14.4641</v>
      </c>
      <c r="E2102" s="2">
        <v>6676</v>
      </c>
      <c r="F2102" s="2">
        <v>16.466999999999999</v>
      </c>
      <c r="G2102" s="5">
        <v>109933.692</v>
      </c>
      <c r="H2102" s="8">
        <f t="shared" si="32"/>
        <v>-3.0259167355940822E-3</v>
      </c>
      <c r="I2102" s="6"/>
      <c r="J2102" s="6"/>
      <c r="K2102" s="6"/>
    </row>
    <row r="2103" spans="2:11" ht="13.5" x14ac:dyDescent="0.35">
      <c r="B2103" s="3">
        <v>45062</v>
      </c>
      <c r="C2103" s="2">
        <v>16.399999999999999</v>
      </c>
      <c r="D2103" s="2">
        <v>14.4201</v>
      </c>
      <c r="E2103" s="2">
        <v>5046</v>
      </c>
      <c r="F2103" s="2">
        <v>16.43</v>
      </c>
      <c r="G2103" s="5">
        <v>82905.78</v>
      </c>
      <c r="H2103" s="8">
        <f t="shared" si="32"/>
        <v>-3.0420143666042465E-3</v>
      </c>
      <c r="I2103" s="6"/>
      <c r="J2103" s="6"/>
      <c r="K2103" s="6"/>
    </row>
    <row r="2104" spans="2:11" ht="13.5" x14ac:dyDescent="0.35">
      <c r="B2104" s="3">
        <v>45063</v>
      </c>
      <c r="C2104" s="2">
        <v>16.440000000000001</v>
      </c>
      <c r="D2104" s="2">
        <v>14.455299999999999</v>
      </c>
      <c r="E2104" s="2">
        <v>3466</v>
      </c>
      <c r="F2104" s="2">
        <v>16.423999999999999</v>
      </c>
      <c r="G2104" s="5">
        <v>56925.584000000003</v>
      </c>
      <c r="H2104" s="8">
        <f t="shared" si="32"/>
        <v>2.4410371634038374E-3</v>
      </c>
      <c r="I2104" s="6"/>
      <c r="J2104" s="6"/>
      <c r="K2104" s="6"/>
    </row>
    <row r="2105" spans="2:11" ht="13.5" x14ac:dyDescent="0.35">
      <c r="B2105" s="3">
        <v>45064</v>
      </c>
      <c r="C2105" s="2">
        <v>16.7</v>
      </c>
      <c r="D2105" s="2">
        <v>14.6839</v>
      </c>
      <c r="E2105" s="2">
        <v>5986</v>
      </c>
      <c r="F2105" s="2">
        <v>16.533000000000001</v>
      </c>
      <c r="G2105" s="5">
        <v>98966.538</v>
      </c>
      <c r="H2105" s="8">
        <f t="shared" si="32"/>
        <v>1.5814268814898353E-2</v>
      </c>
      <c r="I2105" s="6"/>
      <c r="J2105" s="6"/>
      <c r="K2105" s="6"/>
    </row>
    <row r="2106" spans="2:11" ht="13.5" x14ac:dyDescent="0.35">
      <c r="B2106" s="3">
        <v>45065</v>
      </c>
      <c r="C2106" s="2">
        <v>16.649999999999999</v>
      </c>
      <c r="D2106" s="2">
        <v>14.639900000000001</v>
      </c>
      <c r="E2106" s="2">
        <v>11161</v>
      </c>
      <c r="F2106" s="2">
        <v>16.536999999999999</v>
      </c>
      <c r="G2106" s="5">
        <v>184569.45699999999</v>
      </c>
      <c r="H2106" s="8">
        <f t="shared" si="32"/>
        <v>-2.9964791370139204E-3</v>
      </c>
      <c r="I2106" s="6"/>
      <c r="J2106" s="6"/>
      <c r="K2106" s="6"/>
    </row>
    <row r="2107" spans="2:11" ht="13.5" x14ac:dyDescent="0.35">
      <c r="B2107" s="3">
        <v>45068</v>
      </c>
      <c r="C2107" s="2">
        <v>16.600000000000001</v>
      </c>
      <c r="D2107" s="2">
        <v>14.596</v>
      </c>
      <c r="E2107" s="2">
        <v>4199</v>
      </c>
      <c r="F2107" s="2">
        <v>16.59</v>
      </c>
      <c r="G2107" s="5">
        <v>69661.41</v>
      </c>
      <c r="H2107" s="8">
        <f t="shared" si="32"/>
        <v>-2.9986543623932347E-3</v>
      </c>
      <c r="I2107" s="6"/>
      <c r="J2107" s="6"/>
      <c r="K2107" s="6"/>
    </row>
    <row r="2108" spans="2:11" ht="13.5" x14ac:dyDescent="0.35">
      <c r="B2108" s="3">
        <v>45069</v>
      </c>
      <c r="C2108" s="2">
        <v>17.489999999999998</v>
      </c>
      <c r="D2108" s="2">
        <v>15.378500000000001</v>
      </c>
      <c r="E2108" s="2">
        <v>16417</v>
      </c>
      <c r="F2108" s="2">
        <v>17.196000000000002</v>
      </c>
      <c r="G2108" s="5">
        <v>282306.73200000002</v>
      </c>
      <c r="H2108" s="8">
        <f t="shared" si="32"/>
        <v>5.361057824061391E-2</v>
      </c>
      <c r="I2108" s="6"/>
      <c r="J2108" s="6"/>
      <c r="K2108" s="6"/>
    </row>
    <row r="2109" spans="2:11" ht="13.5" x14ac:dyDescent="0.35">
      <c r="B2109" s="3">
        <v>45070</v>
      </c>
      <c r="C2109" s="2">
        <v>17.45</v>
      </c>
      <c r="D2109" s="2">
        <v>15.343299999999999</v>
      </c>
      <c r="E2109" s="2">
        <v>7952</v>
      </c>
      <c r="F2109" s="2">
        <v>17.515999999999998</v>
      </c>
      <c r="G2109" s="5">
        <v>139287.23199999999</v>
      </c>
      <c r="H2109" s="8">
        <f t="shared" si="32"/>
        <v>-2.2889098416621549E-3</v>
      </c>
      <c r="I2109" s="6"/>
      <c r="J2109" s="6"/>
      <c r="K2109" s="6"/>
    </row>
    <row r="2110" spans="2:11" ht="13.5" x14ac:dyDescent="0.35">
      <c r="B2110" s="3">
        <v>45071</v>
      </c>
      <c r="C2110" s="2">
        <v>18.43</v>
      </c>
      <c r="D2110" s="2">
        <v>16.204999999999998</v>
      </c>
      <c r="E2110" s="2">
        <v>20796</v>
      </c>
      <c r="F2110" s="2">
        <v>18.248999999999999</v>
      </c>
      <c r="G2110" s="5">
        <v>379506.20400000003</v>
      </c>
      <c r="H2110" s="8">
        <f t="shared" si="32"/>
        <v>5.6161321228158159E-2</v>
      </c>
      <c r="I2110" s="6"/>
      <c r="J2110" s="6"/>
      <c r="K2110" s="6"/>
    </row>
    <row r="2111" spans="2:11" ht="13.5" x14ac:dyDescent="0.35">
      <c r="B2111" s="3">
        <v>45072</v>
      </c>
      <c r="C2111" s="2">
        <v>19.239999999999998</v>
      </c>
      <c r="D2111" s="2">
        <v>16.917200000000001</v>
      </c>
      <c r="E2111" s="2">
        <v>23031</v>
      </c>
      <c r="F2111" s="2">
        <v>19.149999999999999</v>
      </c>
      <c r="G2111" s="5">
        <v>441043.65</v>
      </c>
      <c r="H2111" s="8">
        <f t="shared" si="32"/>
        <v>4.3949398333847756E-2</v>
      </c>
      <c r="I2111" s="6"/>
      <c r="J2111" s="6"/>
      <c r="K2111" s="6"/>
    </row>
    <row r="2112" spans="2:11" ht="13.5" x14ac:dyDescent="0.35">
      <c r="B2112" s="3">
        <v>45075</v>
      </c>
      <c r="C2112" s="2">
        <v>18.86</v>
      </c>
      <c r="D2112" s="2">
        <v>16.583100000000002</v>
      </c>
      <c r="E2112" s="2">
        <v>16993</v>
      </c>
      <c r="F2112" s="2">
        <v>19.196000000000002</v>
      </c>
      <c r="G2112" s="5">
        <v>326197.62800000003</v>
      </c>
      <c r="H2112" s="8">
        <f t="shared" si="32"/>
        <v>-1.9749131061877815E-2</v>
      </c>
      <c r="I2112" s="6"/>
      <c r="J2112" s="6"/>
      <c r="K2112" s="6"/>
    </row>
    <row r="2113" spans="2:11" ht="13.5" x14ac:dyDescent="0.35">
      <c r="B2113" s="3">
        <v>45076</v>
      </c>
      <c r="C2113" s="2">
        <v>18.41</v>
      </c>
      <c r="D2113" s="2">
        <v>16.1874</v>
      </c>
      <c r="E2113" s="2">
        <v>7189</v>
      </c>
      <c r="F2113" s="2">
        <v>18.712</v>
      </c>
      <c r="G2113" s="5">
        <v>134520.568</v>
      </c>
      <c r="H2113" s="8">
        <f t="shared" si="32"/>
        <v>-2.3861642274363746E-2</v>
      </c>
      <c r="I2113" s="6"/>
      <c r="J2113" s="6"/>
      <c r="K2113" s="6"/>
    </row>
    <row r="2114" spans="2:11" ht="13.5" x14ac:dyDescent="0.35">
      <c r="B2114" s="3">
        <v>45077</v>
      </c>
      <c r="C2114" s="2">
        <v>18.579999999999998</v>
      </c>
      <c r="D2114" s="2">
        <v>16.3369</v>
      </c>
      <c r="E2114" s="2">
        <v>5013</v>
      </c>
      <c r="F2114" s="2">
        <v>18.413</v>
      </c>
      <c r="G2114" s="5">
        <v>92304.369000000006</v>
      </c>
      <c r="H2114" s="8">
        <f t="shared" si="32"/>
        <v>9.2355782892867139E-3</v>
      </c>
      <c r="I2114" s="6"/>
      <c r="J2114" s="6"/>
      <c r="K2114" s="6"/>
    </row>
    <row r="2115" spans="2:11" ht="13.5" x14ac:dyDescent="0.35">
      <c r="B2115" s="3">
        <v>45078</v>
      </c>
      <c r="C2115" s="2">
        <v>18.45</v>
      </c>
      <c r="D2115" s="2">
        <v>16.2226</v>
      </c>
      <c r="E2115" s="2">
        <v>2977</v>
      </c>
      <c r="F2115" s="2">
        <v>18.388000000000002</v>
      </c>
      <c r="G2115" s="5">
        <v>54741.076000000001</v>
      </c>
      <c r="H2115" s="8">
        <f t="shared" si="32"/>
        <v>-6.99643139151247E-3</v>
      </c>
      <c r="I2115" s="6"/>
      <c r="J2115" s="6"/>
      <c r="K2115" s="6"/>
    </row>
    <row r="2116" spans="2:11" ht="13.5" x14ac:dyDescent="0.35">
      <c r="B2116" s="3">
        <v>45079</v>
      </c>
      <c r="C2116" s="2">
        <v>18.36</v>
      </c>
      <c r="D2116" s="2">
        <v>16.1435</v>
      </c>
      <c r="E2116" s="2">
        <v>9658</v>
      </c>
      <c r="F2116" s="2">
        <v>18.391999999999999</v>
      </c>
      <c r="G2116" s="5">
        <v>177629.93599999999</v>
      </c>
      <c r="H2116" s="8">
        <f t="shared" si="32"/>
        <v>-4.8759138485816329E-3</v>
      </c>
      <c r="I2116" s="6"/>
      <c r="J2116" s="6"/>
      <c r="K2116" s="6"/>
    </row>
    <row r="2117" spans="2:11" ht="13.5" x14ac:dyDescent="0.35">
      <c r="B2117" s="3">
        <v>45082</v>
      </c>
      <c r="C2117" s="2">
        <v>18.399999999999999</v>
      </c>
      <c r="D2117" s="2">
        <v>16.178599999999999</v>
      </c>
      <c r="E2117" s="2">
        <v>3845</v>
      </c>
      <c r="F2117" s="2">
        <v>18.405000000000001</v>
      </c>
      <c r="G2117" s="5">
        <v>70767.225000000006</v>
      </c>
      <c r="H2117" s="8">
        <f t="shared" si="32"/>
        <v>2.1742496980208699E-3</v>
      </c>
      <c r="I2117" s="6"/>
      <c r="J2117" s="6"/>
      <c r="K2117" s="6"/>
    </row>
    <row r="2118" spans="2:11" ht="13.5" x14ac:dyDescent="0.35">
      <c r="B2118" s="3">
        <v>45083</v>
      </c>
      <c r="C2118" s="2">
        <v>18.399999999999999</v>
      </c>
      <c r="D2118" s="2">
        <v>16.178599999999999</v>
      </c>
      <c r="E2118" s="2">
        <v>5350</v>
      </c>
      <c r="F2118" s="2">
        <v>18.632999999999999</v>
      </c>
      <c r="G2118" s="5">
        <v>99686.55</v>
      </c>
      <c r="H2118" s="8">
        <f t="shared" si="32"/>
        <v>0</v>
      </c>
      <c r="I2118" s="6"/>
      <c r="J2118" s="6"/>
      <c r="K2118" s="6"/>
    </row>
    <row r="2119" spans="2:11" ht="13.5" x14ac:dyDescent="0.35">
      <c r="B2119" s="3">
        <v>45084</v>
      </c>
      <c r="C2119" s="2">
        <v>18.29</v>
      </c>
      <c r="D2119" s="2">
        <v>16.081900000000001</v>
      </c>
      <c r="E2119" s="2">
        <v>14562</v>
      </c>
      <c r="F2119" s="2">
        <v>18.024000000000001</v>
      </c>
      <c r="G2119" s="5">
        <v>262465.48800000001</v>
      </c>
      <c r="H2119" s="8">
        <f t="shared" ref="H2119:H2182" si="33">(D2119-D2118)/D2118</f>
        <v>-5.9770313871409424E-3</v>
      </c>
      <c r="I2119" s="6"/>
      <c r="J2119" s="6"/>
      <c r="K2119" s="6"/>
    </row>
    <row r="2120" spans="2:11" ht="13.5" x14ac:dyDescent="0.35">
      <c r="B2120" s="3">
        <v>45085</v>
      </c>
      <c r="C2120" s="2">
        <v>18.190000000000001</v>
      </c>
      <c r="D2120" s="2">
        <v>15.994</v>
      </c>
      <c r="E2120" s="2">
        <v>7085</v>
      </c>
      <c r="F2120" s="2">
        <v>18.030999999999999</v>
      </c>
      <c r="G2120" s="5">
        <v>127749.63499999999</v>
      </c>
      <c r="H2120" s="8">
        <f t="shared" si="33"/>
        <v>-5.4657720791698242E-3</v>
      </c>
      <c r="I2120" s="6"/>
      <c r="J2120" s="6"/>
      <c r="K2120" s="6"/>
    </row>
    <row r="2121" spans="2:11" ht="13.5" x14ac:dyDescent="0.35">
      <c r="B2121" s="3">
        <v>45086</v>
      </c>
      <c r="C2121" s="2">
        <v>18.100000000000001</v>
      </c>
      <c r="D2121" s="2">
        <v>15.914899999999999</v>
      </c>
      <c r="E2121" s="2">
        <v>3188</v>
      </c>
      <c r="F2121" s="2">
        <v>18.077000000000002</v>
      </c>
      <c r="G2121" s="5">
        <v>57629.476000000002</v>
      </c>
      <c r="H2121" s="8">
        <f t="shared" si="33"/>
        <v>-4.945604601725672E-3</v>
      </c>
      <c r="I2121" s="6"/>
      <c r="J2121" s="6"/>
      <c r="K2121" s="6"/>
    </row>
    <row r="2122" spans="2:11" ht="13.5" x14ac:dyDescent="0.35">
      <c r="B2122" s="3">
        <v>45089</v>
      </c>
      <c r="C2122" s="2">
        <v>18</v>
      </c>
      <c r="D2122" s="2">
        <v>15.8269</v>
      </c>
      <c r="E2122" s="2">
        <v>3486</v>
      </c>
      <c r="F2122" s="2">
        <v>17.946000000000002</v>
      </c>
      <c r="G2122" s="5">
        <v>62559.756000000001</v>
      </c>
      <c r="H2122" s="8">
        <f t="shared" si="33"/>
        <v>-5.5294095470282056E-3</v>
      </c>
      <c r="I2122" s="6"/>
      <c r="J2122" s="6"/>
      <c r="K2122" s="6"/>
    </row>
    <row r="2123" spans="2:11" ht="13.5" x14ac:dyDescent="0.35">
      <c r="B2123" s="3">
        <v>45090</v>
      </c>
      <c r="C2123" s="2">
        <v>17.93</v>
      </c>
      <c r="D2123" s="2">
        <v>15.7654</v>
      </c>
      <c r="E2123" s="2">
        <v>6340</v>
      </c>
      <c r="F2123" s="2">
        <v>17.986999999999998</v>
      </c>
      <c r="G2123" s="5">
        <v>114037.58</v>
      </c>
      <c r="H2123" s="8">
        <f t="shared" si="33"/>
        <v>-3.885789383897071E-3</v>
      </c>
      <c r="I2123" s="6"/>
      <c r="J2123" s="6"/>
      <c r="K2123" s="6"/>
    </row>
    <row r="2124" spans="2:11" ht="13.5" x14ac:dyDescent="0.35">
      <c r="B2124" s="3">
        <v>45091</v>
      </c>
      <c r="C2124" s="2">
        <v>17.89</v>
      </c>
      <c r="D2124" s="2">
        <v>15.7302</v>
      </c>
      <c r="E2124" s="2">
        <v>3651</v>
      </c>
      <c r="F2124" s="2">
        <v>17.872</v>
      </c>
      <c r="G2124" s="5">
        <v>65250.671999999999</v>
      </c>
      <c r="H2124" s="8">
        <f t="shared" si="33"/>
        <v>-2.2327375137960138E-3</v>
      </c>
      <c r="I2124" s="6"/>
      <c r="J2124" s="6"/>
      <c r="K2124" s="6"/>
    </row>
    <row r="2125" spans="2:11" ht="13.5" x14ac:dyDescent="0.35">
      <c r="B2125" s="3">
        <v>45092</v>
      </c>
      <c r="C2125" s="2">
        <v>17.8</v>
      </c>
      <c r="D2125" s="2">
        <v>15.6511</v>
      </c>
      <c r="E2125" s="2">
        <v>13931</v>
      </c>
      <c r="F2125" s="2">
        <v>17.577000000000002</v>
      </c>
      <c r="G2125" s="5">
        <v>244865.18700000001</v>
      </c>
      <c r="H2125" s="8">
        <f t="shared" si="33"/>
        <v>-5.0285438201676004E-3</v>
      </c>
      <c r="I2125" s="6"/>
      <c r="J2125" s="6"/>
      <c r="K2125" s="6"/>
    </row>
    <row r="2126" spans="2:11" ht="13.5" x14ac:dyDescent="0.35">
      <c r="B2126" s="3">
        <v>45093</v>
      </c>
      <c r="C2126" s="2">
        <v>17.5</v>
      </c>
      <c r="D2126" s="2">
        <v>15.3873</v>
      </c>
      <c r="E2126" s="2">
        <v>7891</v>
      </c>
      <c r="F2126" s="2">
        <v>17.422999999999998</v>
      </c>
      <c r="G2126" s="5">
        <v>137484.89300000001</v>
      </c>
      <c r="H2126" s="8">
        <f t="shared" si="33"/>
        <v>-1.6855045332276952E-2</v>
      </c>
      <c r="I2126" s="6"/>
      <c r="J2126" s="6"/>
      <c r="K2126" s="6"/>
    </row>
    <row r="2127" spans="2:11" ht="13.5" x14ac:dyDescent="0.35">
      <c r="B2127" s="3">
        <v>45096</v>
      </c>
      <c r="C2127" s="2">
        <v>17.399999999999999</v>
      </c>
      <c r="D2127" s="2">
        <v>15.2994</v>
      </c>
      <c r="E2127" s="2">
        <v>4301</v>
      </c>
      <c r="F2127" s="2">
        <v>17.413</v>
      </c>
      <c r="G2127" s="5">
        <v>74893.312999999995</v>
      </c>
      <c r="H2127" s="8">
        <f t="shared" si="33"/>
        <v>-5.7125031681971123E-3</v>
      </c>
      <c r="I2127" s="6"/>
      <c r="J2127" s="6"/>
      <c r="K2127" s="6"/>
    </row>
    <row r="2128" spans="2:11" ht="13.5" x14ac:dyDescent="0.35">
      <c r="B2128" s="3">
        <v>45097</v>
      </c>
      <c r="C2128" s="2">
        <v>17.02</v>
      </c>
      <c r="D2128" s="2">
        <v>14.965199999999999</v>
      </c>
      <c r="E2128" s="2">
        <v>11298</v>
      </c>
      <c r="F2128" s="2">
        <v>17.085999999999999</v>
      </c>
      <c r="G2128" s="5">
        <v>193037.628</v>
      </c>
      <c r="H2128" s="8">
        <f t="shared" si="33"/>
        <v>-2.1843993882113086E-2</v>
      </c>
      <c r="I2128" s="6"/>
      <c r="J2128" s="6"/>
      <c r="K2128" s="6"/>
    </row>
    <row r="2129" spans="2:11" ht="13.5" x14ac:dyDescent="0.35">
      <c r="B2129" s="3">
        <v>45098</v>
      </c>
      <c r="C2129" s="2">
        <v>16.850000000000001</v>
      </c>
      <c r="D2129" s="2">
        <v>14.815799999999999</v>
      </c>
      <c r="E2129" s="2">
        <v>12496</v>
      </c>
      <c r="F2129" s="2">
        <v>16.757000000000001</v>
      </c>
      <c r="G2129" s="5">
        <v>209395.47200000001</v>
      </c>
      <c r="H2129" s="8">
        <f t="shared" si="33"/>
        <v>-9.9831609333654071E-3</v>
      </c>
      <c r="I2129" s="6"/>
      <c r="J2129" s="6"/>
      <c r="K2129" s="6"/>
    </row>
    <row r="2130" spans="2:11" ht="13.5" x14ac:dyDescent="0.35">
      <c r="B2130" s="3">
        <v>45099</v>
      </c>
      <c r="C2130" s="2">
        <v>17.3</v>
      </c>
      <c r="D2130" s="2">
        <v>15.211399999999999</v>
      </c>
      <c r="E2130" s="2">
        <v>11760</v>
      </c>
      <c r="F2130" s="2">
        <v>16.776</v>
      </c>
      <c r="G2130" s="5">
        <v>197285.76000000001</v>
      </c>
      <c r="H2130" s="8">
        <f t="shared" si="33"/>
        <v>2.6701224368579489E-2</v>
      </c>
      <c r="I2130" s="6"/>
      <c r="J2130" s="6"/>
      <c r="K2130" s="6"/>
    </row>
    <row r="2131" spans="2:11" ht="13.5" x14ac:dyDescent="0.35">
      <c r="B2131" s="3">
        <v>45100</v>
      </c>
      <c r="C2131" s="2">
        <v>17.2</v>
      </c>
      <c r="D2131" s="2">
        <v>15.1235</v>
      </c>
      <c r="E2131" s="2">
        <v>3466</v>
      </c>
      <c r="F2131" s="2">
        <v>17.207000000000001</v>
      </c>
      <c r="G2131" s="5">
        <v>59639.462</v>
      </c>
      <c r="H2131" s="8">
        <f t="shared" si="33"/>
        <v>-5.7785608162298947E-3</v>
      </c>
      <c r="I2131" s="6"/>
      <c r="J2131" s="6"/>
      <c r="K2131" s="6"/>
    </row>
    <row r="2132" spans="2:11" ht="13.5" x14ac:dyDescent="0.35">
      <c r="B2132" s="3">
        <v>45103</v>
      </c>
      <c r="C2132" s="2">
        <v>17.2</v>
      </c>
      <c r="D2132" s="2">
        <v>15.1235</v>
      </c>
      <c r="E2132" s="2">
        <v>4391</v>
      </c>
      <c r="F2132" s="2">
        <v>16.972999999999999</v>
      </c>
      <c r="G2132" s="5">
        <v>74528.442999999999</v>
      </c>
      <c r="H2132" s="8">
        <f t="shared" si="33"/>
        <v>0</v>
      </c>
      <c r="I2132" s="6"/>
      <c r="J2132" s="6"/>
      <c r="K2132" s="6"/>
    </row>
    <row r="2133" spans="2:11" ht="13.5" x14ac:dyDescent="0.35">
      <c r="B2133" s="3">
        <v>45104</v>
      </c>
      <c r="C2133" s="2">
        <v>17.39</v>
      </c>
      <c r="D2133" s="2">
        <v>15.2906</v>
      </c>
      <c r="E2133" s="2">
        <v>3386</v>
      </c>
      <c r="F2133" s="2">
        <v>17.236000000000001</v>
      </c>
      <c r="G2133" s="5">
        <v>58361.095999999998</v>
      </c>
      <c r="H2133" s="8">
        <f t="shared" si="33"/>
        <v>1.1049029655833608E-2</v>
      </c>
      <c r="I2133" s="6"/>
      <c r="J2133" s="6"/>
      <c r="K2133" s="6"/>
    </row>
    <row r="2134" spans="2:11" ht="13.5" x14ac:dyDescent="0.35">
      <c r="B2134" s="3">
        <v>45107</v>
      </c>
      <c r="C2134" s="2">
        <v>18</v>
      </c>
      <c r="D2134" s="2">
        <v>15.8269</v>
      </c>
      <c r="E2134" s="2">
        <v>11003</v>
      </c>
      <c r="F2134" s="2">
        <v>17.646000000000001</v>
      </c>
      <c r="G2134" s="5">
        <v>194158.93799999999</v>
      </c>
      <c r="H2134" s="8">
        <f t="shared" si="33"/>
        <v>3.5073836213098286E-2</v>
      </c>
      <c r="I2134" s="6"/>
      <c r="J2134" s="6"/>
      <c r="K2134" s="6"/>
    </row>
    <row r="2135" spans="2:11" ht="13.5" x14ac:dyDescent="0.35">
      <c r="B2135" s="3">
        <v>45110</v>
      </c>
      <c r="C2135" s="2">
        <v>17.97</v>
      </c>
      <c r="D2135" s="2">
        <v>15.800599999999999</v>
      </c>
      <c r="E2135" s="2">
        <v>3978</v>
      </c>
      <c r="F2135" s="2">
        <v>17.821000000000002</v>
      </c>
      <c r="G2135" s="5">
        <v>70891.937999999995</v>
      </c>
      <c r="H2135" s="8">
        <f t="shared" si="33"/>
        <v>-1.6617278178291946E-3</v>
      </c>
      <c r="I2135" s="6"/>
      <c r="J2135" s="6"/>
      <c r="K2135" s="6"/>
    </row>
    <row r="2136" spans="2:11" ht="13.5" x14ac:dyDescent="0.35">
      <c r="B2136" s="3">
        <v>45111</v>
      </c>
      <c r="C2136" s="2">
        <v>17.899999999999999</v>
      </c>
      <c r="D2136" s="2">
        <v>15.739000000000001</v>
      </c>
      <c r="E2136" s="2">
        <v>2453</v>
      </c>
      <c r="F2136" s="2">
        <v>17.893999999999998</v>
      </c>
      <c r="G2136" s="5">
        <v>43893.982000000004</v>
      </c>
      <c r="H2136" s="8">
        <f t="shared" si="33"/>
        <v>-3.8985861296405547E-3</v>
      </c>
      <c r="I2136" s="6"/>
      <c r="J2136" s="6"/>
      <c r="K2136" s="6"/>
    </row>
    <row r="2137" spans="2:11" ht="13.5" x14ac:dyDescent="0.35">
      <c r="B2137" s="3">
        <v>45112</v>
      </c>
      <c r="C2137" s="2">
        <v>17.89</v>
      </c>
      <c r="D2137" s="2">
        <v>15.7302</v>
      </c>
      <c r="E2137" s="2">
        <v>1087</v>
      </c>
      <c r="F2137" s="2">
        <v>17.87</v>
      </c>
      <c r="G2137" s="5">
        <v>19424.689999999999</v>
      </c>
      <c r="H2137" s="8">
        <f t="shared" si="33"/>
        <v>-5.5912065569609299E-4</v>
      </c>
      <c r="I2137" s="6"/>
      <c r="J2137" s="6"/>
      <c r="K2137" s="6"/>
    </row>
    <row r="2138" spans="2:11" ht="13.5" x14ac:dyDescent="0.35">
      <c r="B2138" s="3">
        <v>45113</v>
      </c>
      <c r="C2138" s="2">
        <v>17.8</v>
      </c>
      <c r="D2138" s="2">
        <v>15.6511</v>
      </c>
      <c r="E2138" s="2">
        <v>1415</v>
      </c>
      <c r="F2138" s="2">
        <v>17.536999999999999</v>
      </c>
      <c r="G2138" s="5">
        <v>24814.855</v>
      </c>
      <c r="H2138" s="8">
        <f t="shared" si="33"/>
        <v>-5.0285438201676004E-3</v>
      </c>
      <c r="I2138" s="6"/>
      <c r="J2138" s="6"/>
      <c r="K2138" s="6"/>
    </row>
    <row r="2139" spans="2:11" ht="13.5" x14ac:dyDescent="0.35">
      <c r="B2139" s="3">
        <v>45114</v>
      </c>
      <c r="C2139" s="2">
        <v>17.64</v>
      </c>
      <c r="D2139" s="2">
        <v>15.510400000000001</v>
      </c>
      <c r="E2139" s="2">
        <v>5472</v>
      </c>
      <c r="F2139" s="2">
        <v>17.463999999999999</v>
      </c>
      <c r="G2139" s="5">
        <v>95563.008000000002</v>
      </c>
      <c r="H2139" s="8">
        <f t="shared" si="33"/>
        <v>-8.9897834656988296E-3</v>
      </c>
      <c r="I2139" s="6"/>
      <c r="J2139" s="6"/>
      <c r="K2139" s="6"/>
    </row>
    <row r="2140" spans="2:11" ht="13.5" x14ac:dyDescent="0.35">
      <c r="B2140" s="3">
        <v>45117</v>
      </c>
      <c r="C2140" s="2">
        <v>17.5</v>
      </c>
      <c r="D2140" s="2">
        <v>15.3873</v>
      </c>
      <c r="E2140" s="2">
        <v>1417</v>
      </c>
      <c r="F2140" s="2">
        <v>17.335000000000001</v>
      </c>
      <c r="G2140" s="5">
        <v>24563.695</v>
      </c>
      <c r="H2140" s="8">
        <f t="shared" si="33"/>
        <v>-7.9366102743965907E-3</v>
      </c>
      <c r="I2140" s="6"/>
      <c r="J2140" s="6"/>
      <c r="K2140" s="6"/>
    </row>
    <row r="2141" spans="2:11" ht="13.5" x14ac:dyDescent="0.35">
      <c r="B2141" s="3">
        <v>45118</v>
      </c>
      <c r="C2141" s="2">
        <v>17.48</v>
      </c>
      <c r="D2141" s="2">
        <v>15.3697</v>
      </c>
      <c r="E2141" s="2">
        <v>1244</v>
      </c>
      <c r="F2141" s="2">
        <v>17.353000000000002</v>
      </c>
      <c r="G2141" s="5">
        <v>21587.132000000001</v>
      </c>
      <c r="H2141" s="8">
        <f t="shared" si="33"/>
        <v>-1.1438004068289977E-3</v>
      </c>
      <c r="I2141" s="6"/>
      <c r="J2141" s="6"/>
      <c r="K2141" s="6"/>
    </row>
    <row r="2142" spans="2:11" ht="13.5" x14ac:dyDescent="0.35">
      <c r="B2142" s="3">
        <v>45119</v>
      </c>
      <c r="C2142" s="2">
        <v>17.21</v>
      </c>
      <c r="D2142" s="2">
        <v>15.132300000000001</v>
      </c>
      <c r="E2142" s="2">
        <v>1118</v>
      </c>
      <c r="F2142" s="2">
        <v>17.202000000000002</v>
      </c>
      <c r="G2142" s="5">
        <v>19231.835999999999</v>
      </c>
      <c r="H2142" s="8">
        <f t="shared" si="33"/>
        <v>-1.5445974872638969E-2</v>
      </c>
      <c r="I2142" s="6"/>
      <c r="J2142" s="6"/>
      <c r="K2142" s="6"/>
    </row>
    <row r="2143" spans="2:11" ht="13.5" x14ac:dyDescent="0.35">
      <c r="B2143" s="3">
        <v>45120</v>
      </c>
      <c r="C2143" s="2">
        <v>17.21</v>
      </c>
      <c r="D2143" s="2">
        <v>15.132300000000001</v>
      </c>
      <c r="E2143" s="2">
        <v>2546</v>
      </c>
      <c r="F2143" s="2">
        <v>17.199000000000002</v>
      </c>
      <c r="G2143" s="5">
        <v>43788.654000000002</v>
      </c>
      <c r="H2143" s="8">
        <f t="shared" si="33"/>
        <v>0</v>
      </c>
      <c r="I2143" s="6"/>
      <c r="J2143" s="6"/>
      <c r="K2143" s="6"/>
    </row>
    <row r="2144" spans="2:11" ht="13.5" x14ac:dyDescent="0.35">
      <c r="B2144" s="3">
        <v>45121</v>
      </c>
      <c r="C2144" s="2">
        <v>17.21</v>
      </c>
      <c r="D2144" s="2">
        <v>15.132300000000001</v>
      </c>
      <c r="E2144" s="2">
        <v>1395</v>
      </c>
      <c r="F2144" s="2">
        <v>17.21</v>
      </c>
      <c r="G2144" s="5">
        <v>24007.95</v>
      </c>
      <c r="H2144" s="8">
        <f t="shared" si="33"/>
        <v>0</v>
      </c>
      <c r="I2144" s="6"/>
      <c r="J2144" s="6"/>
      <c r="K2144" s="6"/>
    </row>
    <row r="2145" spans="2:11" ht="13.5" x14ac:dyDescent="0.35">
      <c r="B2145" s="3">
        <v>45124</v>
      </c>
      <c r="C2145" s="2">
        <v>17.21</v>
      </c>
      <c r="D2145" s="2">
        <v>15.132300000000001</v>
      </c>
      <c r="E2145" s="2">
        <v>644</v>
      </c>
      <c r="F2145" s="2">
        <v>17.204000000000001</v>
      </c>
      <c r="G2145" s="5">
        <v>11079.376</v>
      </c>
      <c r="H2145" s="8">
        <f t="shared" si="33"/>
        <v>0</v>
      </c>
      <c r="I2145" s="6"/>
      <c r="J2145" s="6"/>
      <c r="K2145" s="6"/>
    </row>
    <row r="2146" spans="2:11" ht="13.5" x14ac:dyDescent="0.35">
      <c r="B2146" s="3">
        <v>45125</v>
      </c>
      <c r="C2146" s="2">
        <v>17.25</v>
      </c>
      <c r="D2146" s="2">
        <v>15.1675</v>
      </c>
      <c r="E2146" s="2">
        <v>2300</v>
      </c>
      <c r="F2146" s="2">
        <v>17.225000000000001</v>
      </c>
      <c r="G2146" s="5">
        <v>39617.5</v>
      </c>
      <c r="H2146" s="8">
        <f t="shared" si="33"/>
        <v>2.3261500234597302E-3</v>
      </c>
      <c r="I2146" s="6"/>
      <c r="J2146" s="6"/>
      <c r="K2146" s="6"/>
    </row>
    <row r="2147" spans="2:11" ht="13.5" x14ac:dyDescent="0.35">
      <c r="B2147" s="3">
        <v>45127</v>
      </c>
      <c r="C2147" s="2">
        <v>16.600000000000001</v>
      </c>
      <c r="D2147" s="2">
        <v>15.4979</v>
      </c>
      <c r="E2147" s="2">
        <v>2187</v>
      </c>
      <c r="F2147" s="2">
        <v>16.574000000000002</v>
      </c>
      <c r="G2147" s="5">
        <v>36247.338000000003</v>
      </c>
      <c r="H2147" s="8">
        <f t="shared" si="33"/>
        <v>2.1783418493489311E-2</v>
      </c>
      <c r="I2147" s="6"/>
      <c r="J2147" s="6"/>
      <c r="K2147" s="6"/>
    </row>
    <row r="2148" spans="2:11" ht="13.5" x14ac:dyDescent="0.35">
      <c r="B2148" s="3">
        <v>45128</v>
      </c>
      <c r="C2148" s="2">
        <v>16.3</v>
      </c>
      <c r="D2148" s="2">
        <v>15.2178</v>
      </c>
      <c r="E2148" s="2">
        <v>6021</v>
      </c>
      <c r="F2148" s="2">
        <v>16.337</v>
      </c>
      <c r="G2148" s="5">
        <v>98365.077000000005</v>
      </c>
      <c r="H2148" s="8">
        <f t="shared" si="33"/>
        <v>-1.8073416398350688E-2</v>
      </c>
      <c r="I2148" s="6"/>
      <c r="J2148" s="6"/>
      <c r="K2148" s="6"/>
    </row>
    <row r="2149" spans="2:11" ht="13.5" x14ac:dyDescent="0.35">
      <c r="B2149" s="3">
        <v>45131</v>
      </c>
      <c r="C2149" s="2">
        <v>16.29</v>
      </c>
      <c r="D2149" s="2">
        <v>15.208500000000001</v>
      </c>
      <c r="E2149" s="2">
        <v>3470</v>
      </c>
      <c r="F2149" s="2">
        <v>16.271999999999998</v>
      </c>
      <c r="G2149" s="5">
        <v>56463.839999999997</v>
      </c>
      <c r="H2149" s="8">
        <f t="shared" si="33"/>
        <v>-6.1112644403262244E-4</v>
      </c>
      <c r="I2149" s="6"/>
      <c r="J2149" s="6"/>
      <c r="K2149" s="6"/>
    </row>
    <row r="2150" spans="2:11" ht="13.5" x14ac:dyDescent="0.35">
      <c r="B2150" s="3">
        <v>45133</v>
      </c>
      <c r="C2150" s="2">
        <v>16.25</v>
      </c>
      <c r="D2150" s="2">
        <v>15.171200000000001</v>
      </c>
      <c r="E2150" s="2">
        <v>16017</v>
      </c>
      <c r="F2150" s="2">
        <v>16.265000000000001</v>
      </c>
      <c r="G2150" s="5">
        <v>260516.505</v>
      </c>
      <c r="H2150" s="8">
        <f t="shared" si="33"/>
        <v>-2.4525758621823392E-3</v>
      </c>
      <c r="I2150" s="6"/>
      <c r="J2150" s="6"/>
      <c r="K2150" s="6"/>
    </row>
    <row r="2151" spans="2:11" ht="13.5" x14ac:dyDescent="0.35">
      <c r="B2151" s="3">
        <v>45134</v>
      </c>
      <c r="C2151" s="2">
        <v>16.21</v>
      </c>
      <c r="D2151" s="2">
        <v>15.133800000000001</v>
      </c>
      <c r="E2151" s="2">
        <v>4589</v>
      </c>
      <c r="F2151" s="2">
        <v>16.271000000000001</v>
      </c>
      <c r="G2151" s="5">
        <v>74667.619000000006</v>
      </c>
      <c r="H2151" s="8">
        <f t="shared" si="33"/>
        <v>-2.4651972157772538E-3</v>
      </c>
      <c r="I2151" s="6"/>
      <c r="J2151" s="6"/>
      <c r="K2151" s="6"/>
    </row>
    <row r="2152" spans="2:11" ht="13.5" x14ac:dyDescent="0.35">
      <c r="B2152" s="3">
        <v>45135</v>
      </c>
      <c r="C2152" s="2">
        <v>16.170000000000002</v>
      </c>
      <c r="D2152" s="2">
        <v>15.096500000000001</v>
      </c>
      <c r="E2152" s="2">
        <v>2212</v>
      </c>
      <c r="F2152" s="2">
        <v>16.198</v>
      </c>
      <c r="G2152" s="5">
        <v>35829.976000000002</v>
      </c>
      <c r="H2152" s="8">
        <f t="shared" si="33"/>
        <v>-2.4646817058504877E-3</v>
      </c>
      <c r="I2152" s="6"/>
      <c r="J2152" s="6"/>
      <c r="K2152" s="6"/>
    </row>
    <row r="2153" spans="2:11" ht="13.5" x14ac:dyDescent="0.35">
      <c r="B2153" s="3">
        <v>45138</v>
      </c>
      <c r="C2153" s="2">
        <v>16.02</v>
      </c>
      <c r="D2153" s="2">
        <v>14.9564</v>
      </c>
      <c r="E2153" s="2">
        <v>2986</v>
      </c>
      <c r="F2153" s="2">
        <v>16.071999999999999</v>
      </c>
      <c r="G2153" s="5">
        <v>47990.991999999998</v>
      </c>
      <c r="H2153" s="8">
        <f t="shared" si="33"/>
        <v>-9.2802967575266009E-3</v>
      </c>
      <c r="I2153" s="6"/>
      <c r="J2153" s="6"/>
      <c r="K2153" s="6"/>
    </row>
    <row r="2154" spans="2:11" ht="13.5" x14ac:dyDescent="0.35">
      <c r="B2154" s="3">
        <v>45139</v>
      </c>
      <c r="C2154" s="2">
        <v>16.100000000000001</v>
      </c>
      <c r="D2154" s="2">
        <v>15.0311</v>
      </c>
      <c r="E2154" s="2">
        <v>2129</v>
      </c>
      <c r="F2154" s="2">
        <v>16.048999999999999</v>
      </c>
      <c r="G2154" s="5">
        <v>34168.321000000004</v>
      </c>
      <c r="H2154" s="8">
        <f t="shared" si="33"/>
        <v>4.9945173972346275E-3</v>
      </c>
      <c r="I2154" s="6"/>
      <c r="J2154" s="6"/>
      <c r="K2154" s="6"/>
    </row>
    <row r="2155" spans="2:11" ht="13.5" x14ac:dyDescent="0.35">
      <c r="B2155" s="3">
        <v>45140</v>
      </c>
      <c r="C2155" s="2">
        <v>16.04</v>
      </c>
      <c r="D2155" s="2">
        <v>14.975099999999999</v>
      </c>
      <c r="E2155" s="2">
        <v>20932</v>
      </c>
      <c r="F2155" s="2">
        <v>16.079999999999998</v>
      </c>
      <c r="G2155" s="5">
        <v>336586.56</v>
      </c>
      <c r="H2155" s="8">
        <f t="shared" si="33"/>
        <v>-3.7256089042053435E-3</v>
      </c>
      <c r="I2155" s="6"/>
      <c r="J2155" s="6"/>
      <c r="K2155" s="6"/>
    </row>
    <row r="2156" spans="2:11" ht="13.5" x14ac:dyDescent="0.35">
      <c r="B2156" s="3">
        <v>45141</v>
      </c>
      <c r="C2156" s="2">
        <v>16.04</v>
      </c>
      <c r="D2156" s="2">
        <v>14.975099999999999</v>
      </c>
      <c r="E2156" s="2">
        <v>1173</v>
      </c>
      <c r="F2156" s="2">
        <v>16.038</v>
      </c>
      <c r="G2156" s="5">
        <v>18812.574000000001</v>
      </c>
      <c r="H2156" s="8">
        <f t="shared" si="33"/>
        <v>0</v>
      </c>
      <c r="I2156" s="6"/>
      <c r="J2156" s="6"/>
      <c r="K2156" s="6"/>
    </row>
    <row r="2157" spans="2:11" ht="13.5" x14ac:dyDescent="0.35">
      <c r="B2157" s="3">
        <v>45142</v>
      </c>
      <c r="C2157" s="2">
        <v>15.89</v>
      </c>
      <c r="D2157" s="2">
        <v>14.835100000000001</v>
      </c>
      <c r="E2157" s="2">
        <v>8869</v>
      </c>
      <c r="F2157" s="2">
        <v>16.021000000000001</v>
      </c>
      <c r="G2157" s="5">
        <v>142090.24900000001</v>
      </c>
      <c r="H2157" s="8">
        <f t="shared" si="33"/>
        <v>-9.3488524283643383E-3</v>
      </c>
      <c r="I2157" s="6"/>
      <c r="J2157" s="6"/>
      <c r="K2157" s="6"/>
    </row>
    <row r="2158" spans="2:11" ht="13.5" x14ac:dyDescent="0.35">
      <c r="B2158" s="3">
        <v>45145</v>
      </c>
      <c r="C2158" s="2">
        <v>15.7</v>
      </c>
      <c r="D2158" s="2">
        <v>14.6577</v>
      </c>
      <c r="E2158" s="2">
        <v>2535</v>
      </c>
      <c r="F2158" s="2">
        <v>15.763999999999999</v>
      </c>
      <c r="G2158" s="5">
        <v>39961.74</v>
      </c>
      <c r="H2158" s="8">
        <f t="shared" si="33"/>
        <v>-1.1958126335515126E-2</v>
      </c>
      <c r="I2158" s="6"/>
      <c r="J2158" s="6"/>
      <c r="K2158" s="6"/>
    </row>
    <row r="2159" spans="2:11" ht="13.5" x14ac:dyDescent="0.35">
      <c r="B2159" s="3">
        <v>45146</v>
      </c>
      <c r="C2159" s="2">
        <v>15.14</v>
      </c>
      <c r="D2159" s="2">
        <v>14.1349</v>
      </c>
      <c r="E2159" s="2">
        <v>10688</v>
      </c>
      <c r="F2159" s="2">
        <v>15.209</v>
      </c>
      <c r="G2159" s="5">
        <v>162553.79199999999</v>
      </c>
      <c r="H2159" s="8">
        <f t="shared" si="33"/>
        <v>-3.5667260211356501E-2</v>
      </c>
      <c r="I2159" s="6"/>
      <c r="J2159" s="6"/>
      <c r="K2159" s="6"/>
    </row>
    <row r="2160" spans="2:11" ht="13.5" x14ac:dyDescent="0.35">
      <c r="B2160" s="3">
        <v>45147</v>
      </c>
      <c r="C2160" s="2">
        <v>14.97</v>
      </c>
      <c r="D2160" s="2">
        <v>13.976100000000001</v>
      </c>
      <c r="E2160" s="2">
        <v>17051</v>
      </c>
      <c r="F2160" s="2">
        <v>14.997</v>
      </c>
      <c r="G2160" s="5">
        <v>255713.84700000001</v>
      </c>
      <c r="H2160" s="8">
        <f t="shared" si="33"/>
        <v>-1.1234603711381005E-2</v>
      </c>
      <c r="I2160" s="6"/>
      <c r="J2160" s="6"/>
      <c r="K2160" s="6"/>
    </row>
    <row r="2161" spans="2:11" ht="13.5" x14ac:dyDescent="0.35">
      <c r="B2161" s="3">
        <v>45148</v>
      </c>
      <c r="C2161" s="2">
        <v>14.7</v>
      </c>
      <c r="D2161" s="2">
        <v>13.7241</v>
      </c>
      <c r="E2161" s="2">
        <v>5179</v>
      </c>
      <c r="F2161" s="2">
        <v>14.843</v>
      </c>
      <c r="G2161" s="5">
        <v>76871.896999999997</v>
      </c>
      <c r="H2161" s="8">
        <f t="shared" si="33"/>
        <v>-1.8030781119196388E-2</v>
      </c>
      <c r="I2161" s="6"/>
      <c r="J2161" s="6"/>
      <c r="K2161" s="6"/>
    </row>
    <row r="2162" spans="2:11" ht="13.5" x14ac:dyDescent="0.35">
      <c r="B2162" s="3">
        <v>45149</v>
      </c>
      <c r="C2162" s="2">
        <v>14.65</v>
      </c>
      <c r="D2162" s="2">
        <v>13.6774</v>
      </c>
      <c r="E2162" s="2">
        <v>9881</v>
      </c>
      <c r="F2162" s="2">
        <v>14.724</v>
      </c>
      <c r="G2162" s="5">
        <v>145487.84400000001</v>
      </c>
      <c r="H2162" s="8">
        <f t="shared" si="33"/>
        <v>-3.4027732237450559E-3</v>
      </c>
      <c r="I2162" s="6"/>
      <c r="J2162" s="6"/>
      <c r="K2162" s="6"/>
    </row>
    <row r="2163" spans="2:11" ht="13.5" x14ac:dyDescent="0.35">
      <c r="B2163" s="3">
        <v>45152</v>
      </c>
      <c r="C2163" s="2">
        <v>14.73</v>
      </c>
      <c r="D2163" s="2">
        <v>13.7521</v>
      </c>
      <c r="E2163" s="2">
        <v>527</v>
      </c>
      <c r="F2163" s="2">
        <v>14.696999999999999</v>
      </c>
      <c r="G2163" s="5">
        <v>7745.3190000000004</v>
      </c>
      <c r="H2163" s="8">
        <f t="shared" si="33"/>
        <v>5.461564332402356E-3</v>
      </c>
      <c r="I2163" s="6"/>
      <c r="J2163" s="6"/>
      <c r="K2163" s="6"/>
    </row>
    <row r="2164" spans="2:11" ht="13.5" x14ac:dyDescent="0.35">
      <c r="B2164" s="3">
        <v>45153</v>
      </c>
      <c r="C2164" s="2">
        <v>14.71</v>
      </c>
      <c r="D2164" s="2">
        <v>13.7334</v>
      </c>
      <c r="E2164" s="2">
        <v>683</v>
      </c>
      <c r="F2164" s="2">
        <v>14.712999999999999</v>
      </c>
      <c r="G2164" s="5">
        <v>10048.978999999999</v>
      </c>
      <c r="H2164" s="8">
        <f t="shared" si="33"/>
        <v>-1.3597923226271497E-3</v>
      </c>
      <c r="I2164" s="6"/>
      <c r="J2164" s="6"/>
      <c r="K2164" s="6"/>
    </row>
    <row r="2165" spans="2:11" ht="13.5" x14ac:dyDescent="0.35">
      <c r="B2165" s="3">
        <v>45154</v>
      </c>
      <c r="C2165" s="2">
        <v>14.71</v>
      </c>
      <c r="D2165" s="2">
        <v>13.7334</v>
      </c>
      <c r="E2165" s="2">
        <v>1509</v>
      </c>
      <c r="F2165" s="2">
        <v>14.704000000000001</v>
      </c>
      <c r="G2165" s="5">
        <v>22188.335999999999</v>
      </c>
      <c r="H2165" s="8">
        <f t="shared" si="33"/>
        <v>0</v>
      </c>
      <c r="I2165" s="6"/>
      <c r="J2165" s="6"/>
      <c r="K2165" s="6"/>
    </row>
    <row r="2166" spans="2:11" ht="13.5" x14ac:dyDescent="0.35">
      <c r="B2166" s="3">
        <v>45155</v>
      </c>
      <c r="C2166" s="2">
        <v>14.6</v>
      </c>
      <c r="D2166" s="2">
        <v>13.630699999999999</v>
      </c>
      <c r="E2166" s="2">
        <v>4167</v>
      </c>
      <c r="F2166" s="2">
        <v>14.641</v>
      </c>
      <c r="G2166" s="5">
        <v>61009.046999999999</v>
      </c>
      <c r="H2166" s="8">
        <f t="shared" si="33"/>
        <v>-7.4781190382571293E-3</v>
      </c>
      <c r="I2166" s="6"/>
      <c r="J2166" s="6"/>
      <c r="K2166" s="6"/>
    </row>
    <row r="2167" spans="2:11" ht="13.5" x14ac:dyDescent="0.35">
      <c r="B2167" s="3">
        <v>45156</v>
      </c>
      <c r="C2167" s="2">
        <v>13.99</v>
      </c>
      <c r="D2167" s="2">
        <v>13.061199999999999</v>
      </c>
      <c r="E2167" s="2">
        <v>5533</v>
      </c>
      <c r="F2167" s="2">
        <v>14.124000000000001</v>
      </c>
      <c r="G2167" s="5">
        <v>78148.092000000004</v>
      </c>
      <c r="H2167" s="8">
        <f t="shared" si="33"/>
        <v>-4.1780686245020411E-2</v>
      </c>
      <c r="I2167" s="6"/>
      <c r="J2167" s="6"/>
      <c r="K2167" s="6"/>
    </row>
    <row r="2168" spans="2:11" ht="13.5" x14ac:dyDescent="0.35">
      <c r="B2168" s="3">
        <v>45159</v>
      </c>
      <c r="C2168" s="2">
        <v>13.6</v>
      </c>
      <c r="D2168" s="2">
        <v>12.697100000000001</v>
      </c>
      <c r="E2168" s="2">
        <v>7990</v>
      </c>
      <c r="F2168" s="2">
        <v>13.750999999999999</v>
      </c>
      <c r="G2168" s="5">
        <v>109870.49</v>
      </c>
      <c r="H2168" s="8">
        <f t="shared" si="33"/>
        <v>-2.7876458518359629E-2</v>
      </c>
      <c r="I2168" s="6"/>
      <c r="J2168" s="6"/>
      <c r="K2168" s="6"/>
    </row>
    <row r="2169" spans="2:11" ht="13.5" x14ac:dyDescent="0.35">
      <c r="B2169" s="3">
        <v>45160</v>
      </c>
      <c r="C2169" s="2">
        <v>13.99</v>
      </c>
      <c r="D2169" s="2">
        <v>13.061199999999999</v>
      </c>
      <c r="E2169" s="2">
        <v>14570</v>
      </c>
      <c r="F2169" s="2">
        <v>13.792999999999999</v>
      </c>
      <c r="G2169" s="5">
        <v>200964.01</v>
      </c>
      <c r="H2169" s="8">
        <f t="shared" si="33"/>
        <v>2.8675839364894245E-2</v>
      </c>
      <c r="I2169" s="6"/>
      <c r="J2169" s="6"/>
      <c r="K2169" s="6"/>
    </row>
    <row r="2170" spans="2:11" ht="13.5" x14ac:dyDescent="0.35">
      <c r="B2170" s="3">
        <v>45161</v>
      </c>
      <c r="C2170" s="2">
        <v>14.29</v>
      </c>
      <c r="D2170" s="2">
        <v>13.3413</v>
      </c>
      <c r="E2170" s="2">
        <v>15339</v>
      </c>
      <c r="F2170" s="2">
        <v>14.000999999999999</v>
      </c>
      <c r="G2170" s="5">
        <v>214761.33900000001</v>
      </c>
      <c r="H2170" s="8">
        <f t="shared" si="33"/>
        <v>2.1445196459743431E-2</v>
      </c>
      <c r="I2170" s="6"/>
      <c r="J2170" s="6"/>
      <c r="K2170" s="6"/>
    </row>
    <row r="2171" spans="2:11" ht="13.5" x14ac:dyDescent="0.35">
      <c r="B2171" s="3">
        <v>45162</v>
      </c>
      <c r="C2171" s="2">
        <v>14.49</v>
      </c>
      <c r="D2171" s="2">
        <v>13.528</v>
      </c>
      <c r="E2171" s="2">
        <v>9578</v>
      </c>
      <c r="F2171" s="2">
        <v>14.42</v>
      </c>
      <c r="G2171" s="5">
        <v>138114.76</v>
      </c>
      <c r="H2171" s="8">
        <f t="shared" si="33"/>
        <v>1.3994138502244916E-2</v>
      </c>
      <c r="I2171" s="6"/>
      <c r="J2171" s="6"/>
      <c r="K2171" s="6"/>
    </row>
    <row r="2172" spans="2:11" ht="13.5" x14ac:dyDescent="0.35">
      <c r="B2172" s="3">
        <v>45163</v>
      </c>
      <c r="C2172" s="2">
        <v>14.49</v>
      </c>
      <c r="D2172" s="2">
        <v>13.528</v>
      </c>
      <c r="E2172" s="2">
        <v>1609</v>
      </c>
      <c r="F2172" s="2">
        <v>14.493</v>
      </c>
      <c r="G2172" s="5">
        <v>23319.237000000001</v>
      </c>
      <c r="H2172" s="8">
        <f t="shared" si="33"/>
        <v>0</v>
      </c>
      <c r="I2172" s="6"/>
      <c r="J2172" s="6"/>
      <c r="K2172" s="6"/>
    </row>
    <row r="2173" spans="2:11" ht="13.5" x14ac:dyDescent="0.35">
      <c r="B2173" s="3">
        <v>45166</v>
      </c>
      <c r="C2173" s="2">
        <v>14.49</v>
      </c>
      <c r="D2173" s="2">
        <v>13.528</v>
      </c>
      <c r="E2173" s="2">
        <v>5190</v>
      </c>
      <c r="F2173" s="2">
        <v>14.443</v>
      </c>
      <c r="G2173" s="5">
        <v>74959.17</v>
      </c>
      <c r="H2173" s="8">
        <f t="shared" si="33"/>
        <v>0</v>
      </c>
      <c r="I2173" s="6"/>
      <c r="J2173" s="6"/>
      <c r="K2173" s="6"/>
    </row>
    <row r="2174" spans="2:11" ht="13.5" x14ac:dyDescent="0.35">
      <c r="B2174" s="3">
        <v>45167</v>
      </c>
      <c r="C2174" s="2">
        <v>14.32</v>
      </c>
      <c r="D2174" s="2">
        <v>13.369300000000001</v>
      </c>
      <c r="E2174" s="2">
        <v>1958</v>
      </c>
      <c r="F2174" s="2">
        <v>14.335000000000001</v>
      </c>
      <c r="G2174" s="5">
        <v>28067.93</v>
      </c>
      <c r="H2174" s="8">
        <f t="shared" si="33"/>
        <v>-1.173122412773504E-2</v>
      </c>
      <c r="I2174" s="6"/>
      <c r="J2174" s="6"/>
      <c r="K2174" s="6"/>
    </row>
    <row r="2175" spans="2:11" ht="13.5" x14ac:dyDescent="0.35">
      <c r="B2175" s="3">
        <v>45168</v>
      </c>
      <c r="C2175" s="2">
        <v>14.39</v>
      </c>
      <c r="D2175" s="2">
        <v>13.434699999999999</v>
      </c>
      <c r="E2175" s="2">
        <v>637</v>
      </c>
      <c r="F2175" s="2">
        <v>14.321999999999999</v>
      </c>
      <c r="G2175" s="5">
        <v>9123.1139999999996</v>
      </c>
      <c r="H2175" s="8">
        <f t="shared" si="33"/>
        <v>4.8918043577448759E-3</v>
      </c>
      <c r="I2175" s="6"/>
      <c r="J2175" s="6"/>
      <c r="K2175" s="6"/>
    </row>
    <row r="2176" spans="2:11" ht="13.5" x14ac:dyDescent="0.35">
      <c r="B2176" s="3">
        <v>45169</v>
      </c>
      <c r="C2176" s="2">
        <v>14.35</v>
      </c>
      <c r="D2176" s="2">
        <v>13.3973</v>
      </c>
      <c r="E2176" s="2">
        <v>1555</v>
      </c>
      <c r="F2176" s="2">
        <v>14.355</v>
      </c>
      <c r="G2176" s="5">
        <v>22322.025000000001</v>
      </c>
      <c r="H2176" s="8">
        <f t="shared" si="33"/>
        <v>-2.7838358876640253E-3</v>
      </c>
      <c r="I2176" s="6"/>
      <c r="J2176" s="6"/>
      <c r="K2176" s="6"/>
    </row>
    <row r="2177" spans="2:11" ht="13.5" x14ac:dyDescent="0.35">
      <c r="B2177" s="3">
        <v>45170</v>
      </c>
      <c r="C2177" s="2">
        <v>13.98</v>
      </c>
      <c r="D2177" s="2">
        <v>13.0519</v>
      </c>
      <c r="E2177" s="2">
        <v>23464</v>
      </c>
      <c r="F2177" s="2">
        <v>13.544</v>
      </c>
      <c r="G2177" s="5">
        <v>317796.41600000003</v>
      </c>
      <c r="H2177" s="8">
        <f t="shared" si="33"/>
        <v>-2.5781314145387483E-2</v>
      </c>
      <c r="I2177" s="6"/>
      <c r="J2177" s="6"/>
      <c r="K2177" s="6"/>
    </row>
    <row r="2178" spans="2:11" ht="13.5" x14ac:dyDescent="0.35">
      <c r="B2178" s="3">
        <v>45173</v>
      </c>
      <c r="C2178" s="2">
        <v>13.49</v>
      </c>
      <c r="D2178" s="2">
        <v>12.5944</v>
      </c>
      <c r="E2178" s="2">
        <v>7903</v>
      </c>
      <c r="F2178" s="2">
        <v>13.47</v>
      </c>
      <c r="G2178" s="5">
        <v>106453.41</v>
      </c>
      <c r="H2178" s="8">
        <f t="shared" si="33"/>
        <v>-3.5052367854488585E-2</v>
      </c>
      <c r="I2178" s="6"/>
      <c r="J2178" s="6"/>
      <c r="K2178" s="6"/>
    </row>
    <row r="2179" spans="2:11" ht="13.5" x14ac:dyDescent="0.35">
      <c r="B2179" s="3">
        <v>45174</v>
      </c>
      <c r="C2179" s="2">
        <v>13.3</v>
      </c>
      <c r="D2179" s="2">
        <v>12.417</v>
      </c>
      <c r="E2179" s="2">
        <v>14201</v>
      </c>
      <c r="F2179" s="2">
        <v>13.375</v>
      </c>
      <c r="G2179" s="5">
        <v>189938.375</v>
      </c>
      <c r="H2179" s="8">
        <f t="shared" si="33"/>
        <v>-1.4085625357301693E-2</v>
      </c>
      <c r="I2179" s="6"/>
      <c r="J2179" s="6"/>
      <c r="K2179" s="6"/>
    </row>
    <row r="2180" spans="2:11" ht="13.5" x14ac:dyDescent="0.35">
      <c r="B2180" s="3">
        <v>45175</v>
      </c>
      <c r="C2180" s="2">
        <v>13.25</v>
      </c>
      <c r="D2180" s="2">
        <v>12.3703</v>
      </c>
      <c r="E2180" s="2">
        <v>8079</v>
      </c>
      <c r="F2180" s="2">
        <v>13.336</v>
      </c>
      <c r="G2180" s="5">
        <v>107741.54399999999</v>
      </c>
      <c r="H2180" s="8">
        <f t="shared" si="33"/>
        <v>-3.7609728597889605E-3</v>
      </c>
      <c r="I2180" s="6"/>
      <c r="J2180" s="6"/>
      <c r="K2180" s="6"/>
    </row>
    <row r="2181" spans="2:11" ht="13.5" x14ac:dyDescent="0.35">
      <c r="B2181" s="3">
        <v>45176</v>
      </c>
      <c r="C2181" s="2">
        <v>13.35</v>
      </c>
      <c r="D2181" s="2">
        <v>12.463699999999999</v>
      </c>
      <c r="E2181" s="2">
        <v>9553</v>
      </c>
      <c r="F2181" s="2">
        <v>13.238</v>
      </c>
      <c r="G2181" s="5">
        <v>126462.614</v>
      </c>
      <c r="H2181" s="8">
        <f t="shared" si="33"/>
        <v>7.5503423522468366E-3</v>
      </c>
      <c r="I2181" s="6"/>
      <c r="J2181" s="6"/>
      <c r="K2181" s="6"/>
    </row>
    <row r="2182" spans="2:11" ht="13.5" x14ac:dyDescent="0.35">
      <c r="B2182" s="3">
        <v>45177</v>
      </c>
      <c r="C2182" s="2">
        <v>13.3</v>
      </c>
      <c r="D2182" s="2">
        <v>12.417</v>
      </c>
      <c r="E2182" s="2">
        <v>7631</v>
      </c>
      <c r="F2182" s="2">
        <v>13.24</v>
      </c>
      <c r="G2182" s="5">
        <v>101034.44</v>
      </c>
      <c r="H2182" s="8">
        <f t="shared" si="33"/>
        <v>-3.746880942256274E-3</v>
      </c>
      <c r="I2182" s="6"/>
      <c r="J2182" s="6"/>
      <c r="K2182" s="6"/>
    </row>
    <row r="2183" spans="2:11" ht="13.5" x14ac:dyDescent="0.35">
      <c r="B2183" s="3">
        <v>45180</v>
      </c>
      <c r="C2183" s="2">
        <v>13.52</v>
      </c>
      <c r="D2183" s="2">
        <v>12.622400000000001</v>
      </c>
      <c r="E2183" s="2">
        <v>7867</v>
      </c>
      <c r="F2183" s="2">
        <v>13.359</v>
      </c>
      <c r="G2183" s="5">
        <v>105095.253</v>
      </c>
      <c r="H2183" s="8">
        <f t="shared" ref="H2183:H2246" si="34">(D2183-D2182)/D2182</f>
        <v>1.6541837803012074E-2</v>
      </c>
      <c r="I2183" s="6"/>
      <c r="J2183" s="6"/>
      <c r="K2183" s="6"/>
    </row>
    <row r="2184" spans="2:11" ht="13.5" x14ac:dyDescent="0.35">
      <c r="B2184" s="3">
        <v>45181</v>
      </c>
      <c r="C2184" s="2">
        <v>13.47</v>
      </c>
      <c r="D2184" s="2">
        <v>12.575699999999999</v>
      </c>
      <c r="E2184" s="2">
        <v>2162</v>
      </c>
      <c r="F2184" s="2">
        <v>13.340999999999999</v>
      </c>
      <c r="G2184" s="5">
        <v>28843.241999999998</v>
      </c>
      <c r="H2184" s="8">
        <f t="shared" si="34"/>
        <v>-3.699771834199621E-3</v>
      </c>
      <c r="I2184" s="6"/>
      <c r="J2184" s="6"/>
      <c r="K2184" s="6"/>
    </row>
    <row r="2185" spans="2:11" ht="13.5" x14ac:dyDescent="0.35">
      <c r="B2185" s="3">
        <v>45182</v>
      </c>
      <c r="C2185" s="2">
        <v>13.41</v>
      </c>
      <c r="D2185" s="2">
        <v>12.5197</v>
      </c>
      <c r="E2185" s="2">
        <v>937</v>
      </c>
      <c r="F2185" s="2">
        <v>13.459</v>
      </c>
      <c r="G2185" s="5">
        <v>12611.083000000001</v>
      </c>
      <c r="H2185" s="8">
        <f t="shared" si="34"/>
        <v>-4.4530324355701208E-3</v>
      </c>
      <c r="I2185" s="6"/>
      <c r="J2185" s="6"/>
      <c r="K2185" s="6"/>
    </row>
    <row r="2186" spans="2:11" ht="13.5" x14ac:dyDescent="0.35">
      <c r="B2186" s="3">
        <v>45183</v>
      </c>
      <c r="C2186" s="2">
        <v>13.48</v>
      </c>
      <c r="D2186" s="2">
        <v>12.585100000000001</v>
      </c>
      <c r="E2186" s="2">
        <v>3165</v>
      </c>
      <c r="F2186" s="2">
        <v>13.475</v>
      </c>
      <c r="G2186" s="5">
        <v>42648.375</v>
      </c>
      <c r="H2186" s="8">
        <f t="shared" si="34"/>
        <v>5.2237673426679832E-3</v>
      </c>
      <c r="I2186" s="6"/>
      <c r="J2186" s="6"/>
      <c r="K2186" s="6"/>
    </row>
    <row r="2187" spans="2:11" ht="13.5" x14ac:dyDescent="0.35">
      <c r="B2187" s="3">
        <v>45184</v>
      </c>
      <c r="C2187" s="2">
        <v>13.4</v>
      </c>
      <c r="D2187" s="2">
        <v>12.510400000000001</v>
      </c>
      <c r="E2187" s="2">
        <v>5172</v>
      </c>
      <c r="F2187" s="2">
        <v>13.404999999999999</v>
      </c>
      <c r="G2187" s="5">
        <v>69330.66</v>
      </c>
      <c r="H2187" s="8">
        <f t="shared" si="34"/>
        <v>-5.9355904998768371E-3</v>
      </c>
      <c r="I2187" s="6"/>
      <c r="J2187" s="6"/>
      <c r="K2187" s="6"/>
    </row>
    <row r="2188" spans="2:11" ht="13.5" x14ac:dyDescent="0.35">
      <c r="B2188" s="3">
        <v>45187</v>
      </c>
      <c r="C2188" s="2">
        <v>13.39</v>
      </c>
      <c r="D2188" s="2">
        <v>12.500999999999999</v>
      </c>
      <c r="E2188" s="2">
        <v>7373</v>
      </c>
      <c r="F2188" s="2">
        <v>13.355</v>
      </c>
      <c r="G2188" s="5">
        <v>98466.414999999994</v>
      </c>
      <c r="H2188" s="8">
        <f t="shared" si="34"/>
        <v>-7.5137485611980305E-4</v>
      </c>
      <c r="I2188" s="6"/>
      <c r="J2188" s="6"/>
      <c r="K2188" s="6"/>
    </row>
    <row r="2189" spans="2:11" ht="13.5" x14ac:dyDescent="0.35">
      <c r="B2189" s="3">
        <v>45188</v>
      </c>
      <c r="C2189" s="2">
        <v>13.7</v>
      </c>
      <c r="D2189" s="2">
        <v>12.7905</v>
      </c>
      <c r="E2189" s="2">
        <v>2369</v>
      </c>
      <c r="F2189" s="2">
        <v>13.65</v>
      </c>
      <c r="G2189" s="5">
        <v>32336.85</v>
      </c>
      <c r="H2189" s="8">
        <f t="shared" si="34"/>
        <v>2.3158147348212168E-2</v>
      </c>
      <c r="I2189" s="6"/>
      <c r="J2189" s="6"/>
      <c r="K2189" s="6"/>
    </row>
    <row r="2190" spans="2:11" ht="13.5" x14ac:dyDescent="0.35">
      <c r="B2190" s="3">
        <v>45189</v>
      </c>
      <c r="C2190" s="2">
        <v>13.7</v>
      </c>
      <c r="D2190" s="2">
        <v>12.7905</v>
      </c>
      <c r="E2190" s="2">
        <v>7497</v>
      </c>
      <c r="F2190" s="2">
        <v>13.5</v>
      </c>
      <c r="G2190" s="5">
        <v>101209.5</v>
      </c>
      <c r="H2190" s="8">
        <f t="shared" si="34"/>
        <v>0</v>
      </c>
      <c r="I2190" s="6"/>
      <c r="J2190" s="6"/>
      <c r="K2190" s="6"/>
    </row>
    <row r="2191" spans="2:11" ht="13.5" x14ac:dyDescent="0.35">
      <c r="B2191" s="3">
        <v>45190</v>
      </c>
      <c r="C2191" s="2">
        <v>13.32</v>
      </c>
      <c r="D2191" s="2">
        <v>12.435700000000001</v>
      </c>
      <c r="E2191" s="2">
        <v>14549</v>
      </c>
      <c r="F2191" s="2">
        <v>13.342000000000001</v>
      </c>
      <c r="G2191" s="5">
        <v>194112.758</v>
      </c>
      <c r="H2191" s="8">
        <f t="shared" si="34"/>
        <v>-2.7739337789765773E-2</v>
      </c>
      <c r="I2191" s="6"/>
      <c r="J2191" s="6"/>
      <c r="K2191" s="6"/>
    </row>
    <row r="2192" spans="2:11" ht="13.5" x14ac:dyDescent="0.35">
      <c r="B2192" s="3">
        <v>45191</v>
      </c>
      <c r="C2192" s="2">
        <v>13.4</v>
      </c>
      <c r="D2192" s="2">
        <v>12.510400000000001</v>
      </c>
      <c r="E2192" s="2">
        <v>9830</v>
      </c>
      <c r="F2192" s="2">
        <v>13.3</v>
      </c>
      <c r="G2192" s="5">
        <v>130739</v>
      </c>
      <c r="H2192" s="8">
        <f t="shared" si="34"/>
        <v>6.0068994909816082E-3</v>
      </c>
      <c r="I2192" s="6"/>
      <c r="J2192" s="6"/>
      <c r="K2192" s="6"/>
    </row>
    <row r="2193" spans="2:11" ht="13.5" x14ac:dyDescent="0.35">
      <c r="B2193" s="3">
        <v>45194</v>
      </c>
      <c r="C2193" s="2">
        <v>13.39</v>
      </c>
      <c r="D2193" s="2">
        <v>12.500999999999999</v>
      </c>
      <c r="E2193" s="2">
        <v>2746</v>
      </c>
      <c r="F2193" s="2">
        <v>13.353</v>
      </c>
      <c r="G2193" s="5">
        <v>36667.338000000003</v>
      </c>
      <c r="H2193" s="8">
        <f t="shared" si="34"/>
        <v>-7.5137485611980305E-4</v>
      </c>
      <c r="I2193" s="6"/>
      <c r="J2193" s="6"/>
      <c r="K2193" s="6"/>
    </row>
    <row r="2194" spans="2:11" ht="13.5" x14ac:dyDescent="0.35">
      <c r="B2194" s="3">
        <v>45195</v>
      </c>
      <c r="C2194" s="2">
        <v>13.31</v>
      </c>
      <c r="D2194" s="2">
        <v>12.426399999999999</v>
      </c>
      <c r="E2194" s="2">
        <v>1579</v>
      </c>
      <c r="F2194" s="2">
        <v>13.269</v>
      </c>
      <c r="G2194" s="5">
        <v>20951.751</v>
      </c>
      <c r="H2194" s="8">
        <f t="shared" si="34"/>
        <v>-5.9675225981921627E-3</v>
      </c>
      <c r="I2194" s="6"/>
      <c r="J2194" s="6"/>
      <c r="K2194" s="6"/>
    </row>
    <row r="2195" spans="2:11" ht="13.5" x14ac:dyDescent="0.35">
      <c r="B2195" s="3">
        <v>45197</v>
      </c>
      <c r="C2195" s="2">
        <v>13.3</v>
      </c>
      <c r="D2195" s="2">
        <v>12.417</v>
      </c>
      <c r="E2195" s="2">
        <v>3220</v>
      </c>
      <c r="F2195" s="2">
        <v>13.15</v>
      </c>
      <c r="G2195" s="5">
        <v>42343</v>
      </c>
      <c r="H2195" s="8">
        <f t="shared" si="34"/>
        <v>-7.564540011587756E-4</v>
      </c>
      <c r="I2195" s="6"/>
      <c r="J2195" s="6"/>
      <c r="K2195" s="6"/>
    </row>
    <row r="2196" spans="2:11" ht="13.5" x14ac:dyDescent="0.35">
      <c r="B2196" s="3">
        <v>45198</v>
      </c>
      <c r="C2196" s="2">
        <v>13.3</v>
      </c>
      <c r="D2196" s="2">
        <v>12.417</v>
      </c>
      <c r="E2196" s="2">
        <v>494</v>
      </c>
      <c r="F2196" s="2">
        <v>13.172000000000001</v>
      </c>
      <c r="G2196" s="5">
        <v>6506.9679999999998</v>
      </c>
      <c r="H2196" s="8">
        <f t="shared" si="34"/>
        <v>0</v>
      </c>
      <c r="I2196" s="6"/>
      <c r="J2196" s="6"/>
      <c r="K2196" s="6"/>
    </row>
    <row r="2197" spans="2:11" ht="13.5" x14ac:dyDescent="0.35">
      <c r="B2197" s="3">
        <v>45201</v>
      </c>
      <c r="C2197" s="2">
        <v>13</v>
      </c>
      <c r="D2197" s="2">
        <v>12.136900000000001</v>
      </c>
      <c r="E2197" s="2">
        <v>4374</v>
      </c>
      <c r="F2197" s="2">
        <v>13.068</v>
      </c>
      <c r="G2197" s="5">
        <v>57159.432000000001</v>
      </c>
      <c r="H2197" s="8">
        <f t="shared" si="34"/>
        <v>-2.2557783683659429E-2</v>
      </c>
      <c r="I2197" s="6"/>
      <c r="J2197" s="6"/>
      <c r="K2197" s="6"/>
    </row>
    <row r="2198" spans="2:11" ht="13.5" x14ac:dyDescent="0.35">
      <c r="B2198" s="3">
        <v>45202</v>
      </c>
      <c r="C2198" s="2">
        <v>12.69</v>
      </c>
      <c r="D2198" s="2">
        <v>11.8475</v>
      </c>
      <c r="E2198" s="2">
        <v>14197</v>
      </c>
      <c r="F2198" s="2">
        <v>12.420999999999999</v>
      </c>
      <c r="G2198" s="5">
        <v>176340.93700000001</v>
      </c>
      <c r="H2198" s="8">
        <f t="shared" si="34"/>
        <v>-2.3844639075876091E-2</v>
      </c>
      <c r="I2198" s="6"/>
      <c r="J2198" s="6"/>
      <c r="K2198" s="6"/>
    </row>
    <row r="2199" spans="2:11" ht="13.5" x14ac:dyDescent="0.35">
      <c r="B2199" s="3">
        <v>45203</v>
      </c>
      <c r="C2199" s="2">
        <v>12.46</v>
      </c>
      <c r="D2199" s="2">
        <v>11.6328</v>
      </c>
      <c r="E2199" s="2">
        <v>2356</v>
      </c>
      <c r="F2199" s="2">
        <v>12.581</v>
      </c>
      <c r="G2199" s="5">
        <v>29640.835999999999</v>
      </c>
      <c r="H2199" s="8">
        <f t="shared" si="34"/>
        <v>-1.8121966659632879E-2</v>
      </c>
      <c r="I2199" s="6"/>
      <c r="J2199" s="6"/>
      <c r="K2199" s="6"/>
    </row>
    <row r="2200" spans="2:11" ht="13.5" x14ac:dyDescent="0.35">
      <c r="B2200" s="3">
        <v>45204</v>
      </c>
      <c r="C2200" s="2">
        <v>12.56</v>
      </c>
      <c r="D2200" s="2">
        <v>11.726100000000001</v>
      </c>
      <c r="E2200" s="2">
        <v>6431</v>
      </c>
      <c r="F2200" s="2">
        <v>12.494999999999999</v>
      </c>
      <c r="G2200" s="5">
        <v>80355.345000000001</v>
      </c>
      <c r="H2200" s="8">
        <f t="shared" si="34"/>
        <v>8.0204250051579204E-3</v>
      </c>
      <c r="I2200" s="6"/>
      <c r="J2200" s="6"/>
      <c r="K2200" s="6"/>
    </row>
    <row r="2201" spans="2:11" ht="13.5" x14ac:dyDescent="0.35">
      <c r="B2201" s="3">
        <v>45205</v>
      </c>
      <c r="C2201" s="2">
        <v>12.5</v>
      </c>
      <c r="D2201" s="2">
        <v>11.6701</v>
      </c>
      <c r="E2201" s="2">
        <v>1958</v>
      </c>
      <c r="F2201" s="2">
        <v>12.472</v>
      </c>
      <c r="G2201" s="5">
        <v>24420.175999999999</v>
      </c>
      <c r="H2201" s="8">
        <f t="shared" si="34"/>
        <v>-4.7756713655862509E-3</v>
      </c>
      <c r="I2201" s="6"/>
      <c r="J2201" s="6"/>
      <c r="K2201" s="6"/>
    </row>
    <row r="2202" spans="2:11" ht="13.5" x14ac:dyDescent="0.35">
      <c r="B2202" s="3">
        <v>45208</v>
      </c>
      <c r="C2202" s="2">
        <v>12.5</v>
      </c>
      <c r="D2202" s="2">
        <v>11.6701</v>
      </c>
      <c r="E2202" s="2">
        <v>451</v>
      </c>
      <c r="F2202" s="2">
        <v>12.436</v>
      </c>
      <c r="G2202" s="5">
        <v>5608.6360000000004</v>
      </c>
      <c r="H2202" s="8">
        <f t="shared" si="34"/>
        <v>0</v>
      </c>
      <c r="I2202" s="6"/>
      <c r="J2202" s="6"/>
      <c r="K2202" s="6"/>
    </row>
    <row r="2203" spans="2:11" ht="13.5" x14ac:dyDescent="0.35">
      <c r="B2203" s="3">
        <v>45209</v>
      </c>
      <c r="C2203" s="2">
        <v>12.5</v>
      </c>
      <c r="D2203" s="2">
        <v>11.6701</v>
      </c>
      <c r="E2203" s="2">
        <v>1225</v>
      </c>
      <c r="F2203" s="2">
        <v>12.497</v>
      </c>
      <c r="G2203" s="5">
        <v>15308.825000000001</v>
      </c>
      <c r="H2203" s="8">
        <f t="shared" si="34"/>
        <v>0</v>
      </c>
      <c r="I2203" s="6"/>
      <c r="J2203" s="6"/>
      <c r="K2203" s="6"/>
    </row>
    <row r="2204" spans="2:11" ht="13.5" x14ac:dyDescent="0.35">
      <c r="B2204" s="3">
        <v>45210</v>
      </c>
      <c r="C2204" s="2">
        <v>12.41</v>
      </c>
      <c r="D2204" s="2">
        <v>11.5861</v>
      </c>
      <c r="E2204" s="2">
        <v>1245</v>
      </c>
      <c r="F2204" s="2">
        <v>12.42</v>
      </c>
      <c r="G2204" s="5">
        <v>15462.9</v>
      </c>
      <c r="H2204" s="8">
        <f t="shared" si="34"/>
        <v>-7.1978817662230517E-3</v>
      </c>
      <c r="I2204" s="6"/>
      <c r="J2204" s="6"/>
      <c r="K2204" s="6"/>
    </row>
    <row r="2205" spans="2:11" ht="13.5" x14ac:dyDescent="0.35">
      <c r="B2205" s="3">
        <v>45211</v>
      </c>
      <c r="C2205" s="2">
        <v>12.39</v>
      </c>
      <c r="D2205" s="2">
        <v>11.567399999999999</v>
      </c>
      <c r="E2205" s="2">
        <v>5552</v>
      </c>
      <c r="F2205" s="2">
        <v>12.393000000000001</v>
      </c>
      <c r="G2205" s="5">
        <v>68805.936000000002</v>
      </c>
      <c r="H2205" s="8">
        <f t="shared" si="34"/>
        <v>-1.6140029863371476E-3</v>
      </c>
      <c r="I2205" s="6"/>
      <c r="J2205" s="6"/>
      <c r="K2205" s="6"/>
    </row>
    <row r="2206" spans="2:11" ht="13.5" x14ac:dyDescent="0.35">
      <c r="B2206" s="3">
        <v>45212</v>
      </c>
      <c r="C2206" s="2">
        <v>12.38</v>
      </c>
      <c r="D2206" s="2">
        <v>11.5581</v>
      </c>
      <c r="E2206" s="2">
        <v>695</v>
      </c>
      <c r="F2206" s="2">
        <v>12.253</v>
      </c>
      <c r="G2206" s="5">
        <v>8515.8349999999991</v>
      </c>
      <c r="H2206" s="8">
        <f t="shared" si="34"/>
        <v>-8.0398360910832539E-4</v>
      </c>
      <c r="I2206" s="6"/>
      <c r="J2206" s="6"/>
      <c r="K2206" s="6"/>
    </row>
    <row r="2207" spans="2:11" ht="13.5" x14ac:dyDescent="0.35">
      <c r="B2207" s="3">
        <v>45215</v>
      </c>
      <c r="C2207" s="2">
        <v>11.99</v>
      </c>
      <c r="D2207" s="2">
        <v>11.194000000000001</v>
      </c>
      <c r="E2207" s="2">
        <v>1338</v>
      </c>
      <c r="F2207" s="2">
        <v>12.14</v>
      </c>
      <c r="G2207" s="5">
        <v>16243.32</v>
      </c>
      <c r="H2207" s="8">
        <f t="shared" si="34"/>
        <v>-3.1501717410300896E-2</v>
      </c>
      <c r="I2207" s="6"/>
      <c r="J2207" s="6"/>
      <c r="K2207" s="6"/>
    </row>
    <row r="2208" spans="2:11" ht="13.5" x14ac:dyDescent="0.35">
      <c r="B2208" s="3">
        <v>45216</v>
      </c>
      <c r="C2208" s="2">
        <v>11.6</v>
      </c>
      <c r="D2208" s="2">
        <v>10.8299</v>
      </c>
      <c r="E2208" s="2">
        <v>30146</v>
      </c>
      <c r="F2208" s="2">
        <v>11.606</v>
      </c>
      <c r="G2208" s="5">
        <v>349874.47600000002</v>
      </c>
      <c r="H2208" s="8">
        <f t="shared" si="34"/>
        <v>-3.2526353403609119E-2</v>
      </c>
      <c r="I2208" s="6"/>
      <c r="J2208" s="6"/>
      <c r="K2208" s="6"/>
    </row>
    <row r="2209" spans="2:11" ht="13.5" x14ac:dyDescent="0.35">
      <c r="B2209" s="3">
        <v>45217</v>
      </c>
      <c r="C2209" s="2">
        <v>11.94</v>
      </c>
      <c r="D2209" s="2">
        <v>11.1473</v>
      </c>
      <c r="E2209" s="2">
        <v>3664</v>
      </c>
      <c r="F2209" s="2">
        <v>11.629</v>
      </c>
      <c r="G2209" s="5">
        <v>42608.656000000003</v>
      </c>
      <c r="H2209" s="8">
        <f t="shared" si="34"/>
        <v>2.930774984071868E-2</v>
      </c>
      <c r="I2209" s="6"/>
      <c r="J2209" s="6"/>
      <c r="K2209" s="6"/>
    </row>
    <row r="2210" spans="2:11" ht="13.5" x14ac:dyDescent="0.35">
      <c r="B2210" s="3">
        <v>45218</v>
      </c>
      <c r="C2210" s="2">
        <v>11.5</v>
      </c>
      <c r="D2210" s="2">
        <v>10.736499999999999</v>
      </c>
      <c r="E2210" s="2">
        <v>2591</v>
      </c>
      <c r="F2210" s="2">
        <v>11.693</v>
      </c>
      <c r="G2210" s="5">
        <v>30296.562999999998</v>
      </c>
      <c r="H2210" s="8">
        <f t="shared" si="34"/>
        <v>-3.6851973123536649E-2</v>
      </c>
      <c r="I2210" s="6"/>
      <c r="J2210" s="6"/>
      <c r="K2210" s="6"/>
    </row>
    <row r="2211" spans="2:11" ht="13.5" x14ac:dyDescent="0.35">
      <c r="B2211" s="3">
        <v>45219</v>
      </c>
      <c r="C2211" s="2">
        <v>11.2</v>
      </c>
      <c r="D2211" s="2">
        <v>10.4564</v>
      </c>
      <c r="E2211" s="2">
        <v>3501</v>
      </c>
      <c r="F2211" s="2">
        <v>11.141999999999999</v>
      </c>
      <c r="G2211" s="5">
        <v>39008.142</v>
      </c>
      <c r="H2211" s="8">
        <f t="shared" si="34"/>
        <v>-2.6088576351697399E-2</v>
      </c>
      <c r="I2211" s="6"/>
      <c r="J2211" s="6"/>
      <c r="K2211" s="6"/>
    </row>
    <row r="2212" spans="2:11" ht="13.5" x14ac:dyDescent="0.35">
      <c r="B2212" s="3">
        <v>45222</v>
      </c>
      <c r="C2212" s="2">
        <v>11.87</v>
      </c>
      <c r="D2212" s="2">
        <v>11.082000000000001</v>
      </c>
      <c r="E2212" s="2">
        <v>5454</v>
      </c>
      <c r="F2212" s="2">
        <v>11.811999999999999</v>
      </c>
      <c r="G2212" s="5">
        <v>64422.648000000001</v>
      </c>
      <c r="H2212" s="8">
        <f t="shared" si="34"/>
        <v>5.982938678703955E-2</v>
      </c>
      <c r="I2212" s="6"/>
      <c r="J2212" s="6"/>
      <c r="K2212" s="6"/>
    </row>
    <row r="2213" spans="2:11" ht="13.5" x14ac:dyDescent="0.35">
      <c r="B2213" s="3">
        <v>45223</v>
      </c>
      <c r="C2213" s="2">
        <v>12.58</v>
      </c>
      <c r="D2213" s="2">
        <v>11.7448</v>
      </c>
      <c r="E2213" s="2">
        <v>0</v>
      </c>
      <c r="F2213" s="2">
        <v>0</v>
      </c>
      <c r="G2213" s="5">
        <v>0</v>
      </c>
      <c r="H2213" s="8">
        <f t="shared" si="34"/>
        <v>5.980869879083188E-2</v>
      </c>
      <c r="I2213" s="6"/>
      <c r="J2213" s="6"/>
      <c r="K2213" s="6"/>
    </row>
    <row r="2214" spans="2:11" ht="13.5" x14ac:dyDescent="0.35">
      <c r="B2214" s="3">
        <v>45224</v>
      </c>
      <c r="C2214" s="2">
        <v>13.33</v>
      </c>
      <c r="D2214" s="2">
        <v>12.445</v>
      </c>
      <c r="E2214" s="2">
        <v>9515</v>
      </c>
      <c r="F2214" s="2">
        <v>12.762</v>
      </c>
      <c r="G2214" s="5">
        <v>121430.43</v>
      </c>
      <c r="H2214" s="8">
        <f t="shared" si="34"/>
        <v>5.9617873441863686E-2</v>
      </c>
      <c r="I2214" s="6"/>
      <c r="J2214" s="6"/>
      <c r="K2214" s="6"/>
    </row>
    <row r="2215" spans="2:11" ht="13.5" x14ac:dyDescent="0.35">
      <c r="B2215" s="3">
        <v>45225</v>
      </c>
      <c r="C2215" s="2">
        <v>13.85</v>
      </c>
      <c r="D2215" s="2">
        <v>12.9305</v>
      </c>
      <c r="E2215" s="2">
        <v>15380</v>
      </c>
      <c r="F2215" s="2">
        <v>13.743</v>
      </c>
      <c r="G2215" s="5">
        <v>211367.34</v>
      </c>
      <c r="H2215" s="8">
        <f t="shared" si="34"/>
        <v>3.9011651265568506E-2</v>
      </c>
      <c r="I2215" s="6"/>
      <c r="J2215" s="6"/>
      <c r="K2215" s="6"/>
    </row>
    <row r="2216" spans="2:11" ht="13.5" x14ac:dyDescent="0.35">
      <c r="B2216" s="3">
        <v>45226</v>
      </c>
      <c r="C2216" s="2">
        <v>13.06</v>
      </c>
      <c r="D2216" s="2">
        <v>12.1929</v>
      </c>
      <c r="E2216" s="2">
        <v>3899</v>
      </c>
      <c r="F2216" s="2">
        <v>13.324999999999999</v>
      </c>
      <c r="G2216" s="5">
        <v>51954.175000000003</v>
      </c>
      <c r="H2216" s="8">
        <f t="shared" si="34"/>
        <v>-5.7043424461544444E-2</v>
      </c>
      <c r="I2216" s="6"/>
      <c r="J2216" s="6"/>
      <c r="K2216" s="6"/>
    </row>
    <row r="2217" spans="2:11" ht="13.5" x14ac:dyDescent="0.35">
      <c r="B2217" s="3">
        <v>45229</v>
      </c>
      <c r="C2217" s="2">
        <v>12.69</v>
      </c>
      <c r="D2217" s="2">
        <v>11.8475</v>
      </c>
      <c r="E2217" s="2">
        <v>1839</v>
      </c>
      <c r="F2217" s="2">
        <v>12.574999999999999</v>
      </c>
      <c r="G2217" s="5">
        <v>23125.424999999999</v>
      </c>
      <c r="H2217" s="8">
        <f t="shared" si="34"/>
        <v>-2.8327961354558777E-2</v>
      </c>
      <c r="I2217" s="6"/>
      <c r="J2217" s="6"/>
      <c r="K2217" s="6"/>
    </row>
    <row r="2218" spans="2:11" ht="13.5" x14ac:dyDescent="0.35">
      <c r="B2218" s="3">
        <v>45230</v>
      </c>
      <c r="C2218" s="2">
        <v>12.38</v>
      </c>
      <c r="D2218" s="2">
        <v>11.5581</v>
      </c>
      <c r="E2218" s="2">
        <v>2351</v>
      </c>
      <c r="F2218" s="2">
        <v>12.183999999999999</v>
      </c>
      <c r="G2218" s="5">
        <v>28644.583999999999</v>
      </c>
      <c r="H2218" s="8">
        <f t="shared" si="34"/>
        <v>-2.4427094323697027E-2</v>
      </c>
      <c r="I2218" s="6"/>
      <c r="J2218" s="6"/>
      <c r="K2218" s="6"/>
    </row>
    <row r="2219" spans="2:11" ht="13.5" x14ac:dyDescent="0.35">
      <c r="B2219" s="3">
        <v>45231</v>
      </c>
      <c r="C2219" s="2">
        <v>12.48</v>
      </c>
      <c r="D2219" s="2">
        <v>11.6515</v>
      </c>
      <c r="E2219" s="2">
        <v>4132</v>
      </c>
      <c r="F2219" s="2">
        <v>12.239000000000001</v>
      </c>
      <c r="G2219" s="5">
        <v>50571.548000000003</v>
      </c>
      <c r="H2219" s="8">
        <f t="shared" si="34"/>
        <v>8.0809129528210365E-3</v>
      </c>
      <c r="I2219" s="6"/>
      <c r="J2219" s="6"/>
      <c r="K2219" s="6"/>
    </row>
    <row r="2220" spans="2:11" ht="13.5" x14ac:dyDescent="0.35">
      <c r="B2220" s="3">
        <v>45232</v>
      </c>
      <c r="C2220" s="2">
        <v>12.43</v>
      </c>
      <c r="D2220" s="2">
        <v>11.604799999999999</v>
      </c>
      <c r="E2220" s="2">
        <v>2471</v>
      </c>
      <c r="F2220" s="2">
        <v>12.44</v>
      </c>
      <c r="G2220" s="5">
        <v>30739.24</v>
      </c>
      <c r="H2220" s="8">
        <f t="shared" si="34"/>
        <v>-4.0080676307772643E-3</v>
      </c>
      <c r="I2220" s="6"/>
      <c r="J2220" s="6"/>
      <c r="K2220" s="6"/>
    </row>
    <row r="2221" spans="2:11" ht="13.5" x14ac:dyDescent="0.35">
      <c r="B2221" s="3">
        <v>45233</v>
      </c>
      <c r="C2221" s="2">
        <v>12.43</v>
      </c>
      <c r="D2221" s="2">
        <v>11.604799999999999</v>
      </c>
      <c r="E2221" s="2">
        <v>3676</v>
      </c>
      <c r="F2221" s="2">
        <v>12.445</v>
      </c>
      <c r="G2221" s="5">
        <v>45747.82</v>
      </c>
      <c r="H2221" s="8">
        <f t="shared" si="34"/>
        <v>0</v>
      </c>
      <c r="I2221" s="6"/>
      <c r="J2221" s="6"/>
      <c r="K2221" s="6"/>
    </row>
    <row r="2222" spans="2:11" ht="13.5" x14ac:dyDescent="0.35">
      <c r="B2222" s="3">
        <v>45236</v>
      </c>
      <c r="C2222" s="2">
        <v>12.59</v>
      </c>
      <c r="D2222" s="2">
        <v>11.754200000000001</v>
      </c>
      <c r="E2222" s="2">
        <v>790</v>
      </c>
      <c r="F2222" s="2">
        <v>12.374000000000001</v>
      </c>
      <c r="G2222" s="5">
        <v>9775.4599999999991</v>
      </c>
      <c r="H2222" s="8">
        <f t="shared" si="34"/>
        <v>1.2873983179374205E-2</v>
      </c>
      <c r="I2222" s="6"/>
      <c r="J2222" s="6"/>
      <c r="K2222" s="6"/>
    </row>
    <row r="2223" spans="2:11" ht="13.5" x14ac:dyDescent="0.35">
      <c r="B2223" s="3">
        <v>45237</v>
      </c>
      <c r="C2223" s="2">
        <v>12.6</v>
      </c>
      <c r="D2223" s="2">
        <v>11.763500000000001</v>
      </c>
      <c r="E2223" s="2">
        <v>1201</v>
      </c>
      <c r="F2223" s="2">
        <v>12.6</v>
      </c>
      <c r="G2223" s="5">
        <v>15132.6</v>
      </c>
      <c r="H2223" s="8">
        <f t="shared" si="34"/>
        <v>7.9120654744683952E-4</v>
      </c>
      <c r="I2223" s="6"/>
      <c r="J2223" s="6"/>
      <c r="K2223" s="6"/>
    </row>
    <row r="2224" spans="2:11" ht="13.5" x14ac:dyDescent="0.35">
      <c r="B2224" s="3">
        <v>45238</v>
      </c>
      <c r="C2224" s="2">
        <v>12.65</v>
      </c>
      <c r="D2224" s="2">
        <v>11.8102</v>
      </c>
      <c r="E2224" s="2">
        <v>2915</v>
      </c>
      <c r="F2224" s="2">
        <v>12.807</v>
      </c>
      <c r="G2224" s="5">
        <v>37332.404999999999</v>
      </c>
      <c r="H2224" s="8">
        <f t="shared" si="34"/>
        <v>3.9699069154587934E-3</v>
      </c>
      <c r="I2224" s="6"/>
      <c r="J2224" s="6"/>
      <c r="K2224" s="6"/>
    </row>
    <row r="2225" spans="2:11" ht="13.5" x14ac:dyDescent="0.35">
      <c r="B2225" s="3">
        <v>45239</v>
      </c>
      <c r="C2225" s="2">
        <v>13.09</v>
      </c>
      <c r="D2225" s="2">
        <v>12.221</v>
      </c>
      <c r="E2225" s="2">
        <v>6</v>
      </c>
      <c r="F2225" s="2">
        <v>12.973000000000001</v>
      </c>
      <c r="G2225" s="5">
        <v>77.837999999999994</v>
      </c>
      <c r="H2225" s="8">
        <f t="shared" si="34"/>
        <v>3.478349223552523E-2</v>
      </c>
      <c r="I2225" s="6"/>
      <c r="J2225" s="6"/>
      <c r="K2225" s="6"/>
    </row>
    <row r="2226" spans="2:11" ht="13.5" x14ac:dyDescent="0.35">
      <c r="B2226" s="3">
        <v>45240</v>
      </c>
      <c r="C2226" s="2">
        <v>12.62</v>
      </c>
      <c r="D2226" s="2">
        <v>11.7822</v>
      </c>
      <c r="E2226" s="2">
        <v>1552</v>
      </c>
      <c r="F2226" s="2">
        <v>13.082000000000001</v>
      </c>
      <c r="G2226" s="5">
        <v>20303.263999999999</v>
      </c>
      <c r="H2226" s="8">
        <f t="shared" si="34"/>
        <v>-3.5905408722690491E-2</v>
      </c>
      <c r="I2226" s="6"/>
      <c r="J2226" s="6"/>
      <c r="K2226" s="6"/>
    </row>
    <row r="2227" spans="2:11" ht="13.5" x14ac:dyDescent="0.35">
      <c r="B2227" s="3">
        <v>45243</v>
      </c>
      <c r="C2227" s="2">
        <v>12.55</v>
      </c>
      <c r="D2227" s="2">
        <v>11.716799999999999</v>
      </c>
      <c r="E2227" s="2">
        <v>19</v>
      </c>
      <c r="F2227" s="2">
        <v>12.664</v>
      </c>
      <c r="G2227" s="5">
        <v>240.61600000000001</v>
      </c>
      <c r="H2227" s="8">
        <f t="shared" si="34"/>
        <v>-5.5507460406376014E-3</v>
      </c>
      <c r="I2227" s="6"/>
      <c r="J2227" s="6"/>
      <c r="K2227" s="6"/>
    </row>
    <row r="2228" spans="2:11" ht="13.5" x14ac:dyDescent="0.35">
      <c r="B2228" s="3">
        <v>45244</v>
      </c>
      <c r="C2228" s="2">
        <v>12.9</v>
      </c>
      <c r="D2228" s="2">
        <v>12.0436</v>
      </c>
      <c r="E2228" s="2">
        <v>1603</v>
      </c>
      <c r="F2228" s="2">
        <v>12.885999999999999</v>
      </c>
      <c r="G2228" s="5">
        <v>20656.258000000002</v>
      </c>
      <c r="H2228" s="8">
        <f t="shared" si="34"/>
        <v>2.789157449132873E-2</v>
      </c>
      <c r="I2228" s="6"/>
      <c r="J2228" s="6"/>
      <c r="K2228" s="6"/>
    </row>
    <row r="2229" spans="2:11" ht="13.5" x14ac:dyDescent="0.35">
      <c r="B2229" s="3">
        <v>45245</v>
      </c>
      <c r="C2229" s="2">
        <v>13.18</v>
      </c>
      <c r="D2229" s="2">
        <v>12.305</v>
      </c>
      <c r="E2229" s="2">
        <v>4</v>
      </c>
      <c r="F2229" s="2">
        <v>13.18</v>
      </c>
      <c r="G2229" s="5">
        <v>52.72</v>
      </c>
      <c r="H2229" s="8">
        <f t="shared" si="34"/>
        <v>2.170447374539175E-2</v>
      </c>
      <c r="I2229" s="6"/>
      <c r="J2229" s="6"/>
      <c r="K2229" s="6"/>
    </row>
    <row r="2230" spans="2:11" ht="13.5" x14ac:dyDescent="0.35">
      <c r="B2230" s="3">
        <v>45246</v>
      </c>
      <c r="C2230" s="2">
        <v>13.09</v>
      </c>
      <c r="D2230" s="2">
        <v>12.221</v>
      </c>
      <c r="E2230" s="2">
        <v>10495</v>
      </c>
      <c r="F2230" s="2">
        <v>12.936</v>
      </c>
      <c r="G2230" s="5">
        <v>135763.32</v>
      </c>
      <c r="H2230" s="8">
        <f t="shared" si="34"/>
        <v>-6.8264932954083405E-3</v>
      </c>
      <c r="I2230" s="6"/>
      <c r="J2230" s="6"/>
      <c r="K2230" s="6"/>
    </row>
    <row r="2231" spans="2:11" ht="13.5" x14ac:dyDescent="0.35">
      <c r="B2231" s="3">
        <v>45247</v>
      </c>
      <c r="C2231" s="2">
        <v>12.95</v>
      </c>
      <c r="D2231" s="2">
        <v>12.090299999999999</v>
      </c>
      <c r="E2231" s="2">
        <v>6445</v>
      </c>
      <c r="F2231" s="2">
        <v>12.948</v>
      </c>
      <c r="G2231" s="5">
        <v>83449.86</v>
      </c>
      <c r="H2231" s="8">
        <f t="shared" si="34"/>
        <v>-1.0694705834219862E-2</v>
      </c>
      <c r="I2231" s="6"/>
      <c r="J2231" s="6"/>
      <c r="K2231" s="6"/>
    </row>
    <row r="2232" spans="2:11" ht="13.5" x14ac:dyDescent="0.35">
      <c r="B2232" s="3">
        <v>45250</v>
      </c>
      <c r="C2232" s="2">
        <v>13.23</v>
      </c>
      <c r="D2232" s="2">
        <v>12.351699999999999</v>
      </c>
      <c r="E2232" s="2">
        <v>2097</v>
      </c>
      <c r="F2232" s="2">
        <v>13.023</v>
      </c>
      <c r="G2232" s="5">
        <v>27309.231</v>
      </c>
      <c r="H2232" s="8">
        <f t="shared" si="34"/>
        <v>2.1620638032141478E-2</v>
      </c>
      <c r="I2232" s="6"/>
      <c r="J2232" s="6"/>
      <c r="K2232" s="6"/>
    </row>
    <row r="2233" spans="2:11" ht="13.5" x14ac:dyDescent="0.35">
      <c r="B2233" s="3">
        <v>45251</v>
      </c>
      <c r="C2233" s="2">
        <v>13.39</v>
      </c>
      <c r="D2233" s="2">
        <v>12.500999999999999</v>
      </c>
      <c r="E2233" s="2">
        <v>6015</v>
      </c>
      <c r="F2233" s="2">
        <v>13.374000000000001</v>
      </c>
      <c r="G2233" s="5">
        <v>80444.61</v>
      </c>
      <c r="H2233" s="8">
        <f t="shared" si="34"/>
        <v>1.2087404972594883E-2</v>
      </c>
      <c r="I2233" s="6"/>
      <c r="J2233" s="6"/>
      <c r="K2233" s="6"/>
    </row>
    <row r="2234" spans="2:11" ht="13.5" x14ac:dyDescent="0.35">
      <c r="B2234" s="3">
        <v>45252</v>
      </c>
      <c r="C2234" s="2">
        <v>13.23</v>
      </c>
      <c r="D2234" s="2">
        <v>12.351699999999999</v>
      </c>
      <c r="E2234" s="2">
        <v>2417</v>
      </c>
      <c r="F2234" s="2">
        <v>13.324999999999999</v>
      </c>
      <c r="G2234" s="5">
        <v>32206.525000000001</v>
      </c>
      <c r="H2234" s="8">
        <f t="shared" si="34"/>
        <v>-1.1943044556435502E-2</v>
      </c>
      <c r="I2234" s="6"/>
      <c r="J2234" s="6"/>
      <c r="K2234" s="6"/>
    </row>
    <row r="2235" spans="2:11" ht="13.5" x14ac:dyDescent="0.35">
      <c r="B2235" s="3">
        <v>45253</v>
      </c>
      <c r="C2235" s="2">
        <v>13.4</v>
      </c>
      <c r="D2235" s="2">
        <v>12.510400000000001</v>
      </c>
      <c r="E2235" s="2">
        <v>4693</v>
      </c>
      <c r="F2235" s="2">
        <v>13.195</v>
      </c>
      <c r="G2235" s="5">
        <v>61924.135000000002</v>
      </c>
      <c r="H2235" s="8">
        <f t="shared" si="34"/>
        <v>1.2848433818826673E-2</v>
      </c>
      <c r="I2235" s="6"/>
      <c r="J2235" s="6"/>
      <c r="K2235" s="6"/>
    </row>
    <row r="2236" spans="2:11" ht="13.5" x14ac:dyDescent="0.35">
      <c r="B2236" s="3">
        <v>45254</v>
      </c>
      <c r="C2236" s="2">
        <v>13.28</v>
      </c>
      <c r="D2236" s="2">
        <v>12.398300000000001</v>
      </c>
      <c r="E2236" s="2">
        <v>1758</v>
      </c>
      <c r="F2236" s="2">
        <v>13.379</v>
      </c>
      <c r="G2236" s="5">
        <v>23520.281999999999</v>
      </c>
      <c r="H2236" s="8">
        <f t="shared" si="34"/>
        <v>-8.9605448267041712E-3</v>
      </c>
      <c r="I2236" s="6"/>
      <c r="J2236" s="6"/>
      <c r="K2236" s="6"/>
    </row>
    <row r="2237" spans="2:11" ht="13.5" x14ac:dyDescent="0.35">
      <c r="B2237" s="3">
        <v>45257</v>
      </c>
      <c r="C2237" s="2">
        <v>13.5</v>
      </c>
      <c r="D2237" s="2">
        <v>12.6037</v>
      </c>
      <c r="E2237" s="2">
        <v>4694</v>
      </c>
      <c r="F2237" s="2">
        <v>13.414</v>
      </c>
      <c r="G2237" s="5">
        <v>62965.315999999999</v>
      </c>
      <c r="H2237" s="8">
        <f t="shared" si="34"/>
        <v>1.656678738214103E-2</v>
      </c>
      <c r="I2237" s="6"/>
      <c r="J2237" s="6"/>
      <c r="K2237" s="6"/>
    </row>
    <row r="2238" spans="2:11" ht="13.5" x14ac:dyDescent="0.35">
      <c r="B2238" s="3">
        <v>45258</v>
      </c>
      <c r="C2238" s="2">
        <v>13.57</v>
      </c>
      <c r="D2238" s="2">
        <v>12.6691</v>
      </c>
      <c r="E2238" s="2">
        <v>3960</v>
      </c>
      <c r="F2238" s="2">
        <v>13.637</v>
      </c>
      <c r="G2238" s="5">
        <v>54002.52</v>
      </c>
      <c r="H2238" s="8">
        <f t="shared" si="34"/>
        <v>5.1889524504709211E-3</v>
      </c>
      <c r="I2238" s="6"/>
      <c r="J2238" s="6"/>
      <c r="K2238" s="6"/>
    </row>
    <row r="2239" spans="2:11" ht="13.5" x14ac:dyDescent="0.35">
      <c r="B2239" s="3">
        <v>45259</v>
      </c>
      <c r="C2239" s="2">
        <v>13.35</v>
      </c>
      <c r="D2239" s="2">
        <v>12.463699999999999</v>
      </c>
      <c r="E2239" s="2">
        <v>7298</v>
      </c>
      <c r="F2239" s="2">
        <v>13.413</v>
      </c>
      <c r="G2239" s="5">
        <v>97888.073999999993</v>
      </c>
      <c r="H2239" s="8">
        <f t="shared" si="34"/>
        <v>-1.6212674933499691E-2</v>
      </c>
      <c r="I2239" s="6"/>
      <c r="J2239" s="6"/>
      <c r="K2239" s="6"/>
    </row>
    <row r="2240" spans="2:11" ht="13.5" x14ac:dyDescent="0.35">
      <c r="B2240" s="3">
        <v>45260</v>
      </c>
      <c r="C2240" s="2">
        <v>13.54</v>
      </c>
      <c r="D2240" s="2">
        <v>12.6411</v>
      </c>
      <c r="E2240" s="2">
        <v>4988</v>
      </c>
      <c r="F2240" s="2">
        <v>13.3</v>
      </c>
      <c r="G2240" s="5">
        <v>66340.399999999994</v>
      </c>
      <c r="H2240" s="8">
        <f t="shared" si="34"/>
        <v>1.4233333600776691E-2</v>
      </c>
      <c r="I2240" s="6"/>
      <c r="J2240" s="6"/>
      <c r="K2240" s="6"/>
    </row>
    <row r="2241" spans="2:11" ht="13.5" x14ac:dyDescent="0.35">
      <c r="B2241" s="3">
        <v>45261</v>
      </c>
      <c r="C2241" s="2">
        <v>13.67</v>
      </c>
      <c r="D2241" s="2">
        <v>12.762499999999999</v>
      </c>
      <c r="E2241" s="2">
        <v>4720</v>
      </c>
      <c r="F2241" s="2">
        <v>13.513</v>
      </c>
      <c r="G2241" s="5">
        <v>63781.36</v>
      </c>
      <c r="H2241" s="8">
        <f t="shared" si="34"/>
        <v>9.6035946238855405E-3</v>
      </c>
      <c r="I2241" s="6"/>
      <c r="J2241" s="6"/>
      <c r="K2241" s="6"/>
    </row>
    <row r="2242" spans="2:11" ht="13.5" x14ac:dyDescent="0.35">
      <c r="B2242" s="3">
        <v>45264</v>
      </c>
      <c r="C2242" s="2">
        <v>14</v>
      </c>
      <c r="D2242" s="2">
        <v>13.070499999999999</v>
      </c>
      <c r="E2242" s="2">
        <v>7398</v>
      </c>
      <c r="F2242" s="2">
        <v>13.983000000000001</v>
      </c>
      <c r="G2242" s="5">
        <v>103446.234</v>
      </c>
      <c r="H2242" s="8">
        <f t="shared" si="34"/>
        <v>2.413320274240939E-2</v>
      </c>
      <c r="I2242" s="6"/>
      <c r="J2242" s="6"/>
      <c r="K2242" s="6"/>
    </row>
    <row r="2243" spans="2:11" ht="13.5" x14ac:dyDescent="0.35">
      <c r="B2243" s="3">
        <v>45265</v>
      </c>
      <c r="C2243" s="2">
        <v>14.7</v>
      </c>
      <c r="D2243" s="2">
        <v>13.7241</v>
      </c>
      <c r="E2243" s="2">
        <v>5180</v>
      </c>
      <c r="F2243" s="2">
        <v>14.704000000000001</v>
      </c>
      <c r="G2243" s="5">
        <v>76166.720000000001</v>
      </c>
      <c r="H2243" s="8">
        <f t="shared" si="34"/>
        <v>5.000573811254358E-2</v>
      </c>
      <c r="I2243" s="6"/>
      <c r="J2243" s="6"/>
      <c r="K2243" s="6"/>
    </row>
    <row r="2244" spans="2:11" ht="13.5" x14ac:dyDescent="0.35">
      <c r="B2244" s="3">
        <v>45266</v>
      </c>
      <c r="C2244" s="2">
        <v>15.39</v>
      </c>
      <c r="D2244" s="2">
        <v>14.3683</v>
      </c>
      <c r="E2244" s="2">
        <v>12074</v>
      </c>
      <c r="F2244" s="2">
        <v>15.153</v>
      </c>
      <c r="G2244" s="5">
        <v>182957.32199999999</v>
      </c>
      <c r="H2244" s="8">
        <f t="shared" si="34"/>
        <v>4.6939325711704206E-2</v>
      </c>
      <c r="I2244" s="6"/>
      <c r="J2244" s="6"/>
      <c r="K2244" s="6"/>
    </row>
    <row r="2245" spans="2:11" ht="13.5" x14ac:dyDescent="0.35">
      <c r="B2245" s="3">
        <v>45267</v>
      </c>
      <c r="C2245" s="2">
        <v>15.59</v>
      </c>
      <c r="D2245" s="2">
        <v>14.555</v>
      </c>
      <c r="E2245" s="2">
        <v>20639</v>
      </c>
      <c r="F2245" s="2">
        <v>15.779</v>
      </c>
      <c r="G2245" s="5">
        <v>325662.78100000002</v>
      </c>
      <c r="H2245" s="8">
        <f t="shared" si="34"/>
        <v>1.2993882366041919E-2</v>
      </c>
      <c r="I2245" s="6"/>
      <c r="J2245" s="6"/>
      <c r="K2245" s="6"/>
    </row>
    <row r="2246" spans="2:11" ht="13.5" x14ac:dyDescent="0.35">
      <c r="B2246" s="3">
        <v>45268</v>
      </c>
      <c r="C2246" s="2">
        <v>15.46</v>
      </c>
      <c r="D2246" s="2">
        <v>14.4336</v>
      </c>
      <c r="E2246" s="2">
        <v>11855</v>
      </c>
      <c r="F2246" s="2">
        <v>15.515000000000001</v>
      </c>
      <c r="G2246" s="5">
        <v>183930.32500000001</v>
      </c>
      <c r="H2246" s="8">
        <f t="shared" si="34"/>
        <v>-8.3407763655101008E-3</v>
      </c>
      <c r="I2246" s="6"/>
      <c r="J2246" s="6"/>
      <c r="K2246" s="6"/>
    </row>
    <row r="2247" spans="2:11" ht="13.5" x14ac:dyDescent="0.35">
      <c r="B2247" s="3">
        <v>45271</v>
      </c>
      <c r="C2247" s="2">
        <v>15.6</v>
      </c>
      <c r="D2247" s="2">
        <v>14.564299999999999</v>
      </c>
      <c r="E2247" s="2">
        <v>6995</v>
      </c>
      <c r="F2247" s="2">
        <v>15.67</v>
      </c>
      <c r="G2247" s="5">
        <v>109611.65</v>
      </c>
      <c r="H2247" s="8">
        <f t="shared" ref="H2247:H2310" si="35">(D2247-D2246)/D2246</f>
        <v>9.0552599490078111E-3</v>
      </c>
      <c r="I2247" s="6"/>
      <c r="J2247" s="6"/>
      <c r="K2247" s="6"/>
    </row>
    <row r="2248" spans="2:11" ht="13.5" x14ac:dyDescent="0.35">
      <c r="B2248" s="3">
        <v>45272</v>
      </c>
      <c r="C2248" s="2">
        <v>15.34</v>
      </c>
      <c r="D2248" s="2">
        <v>14.3216</v>
      </c>
      <c r="E2248" s="2">
        <v>8179</v>
      </c>
      <c r="F2248" s="2">
        <v>15.207000000000001</v>
      </c>
      <c r="G2248" s="5">
        <v>124378.053</v>
      </c>
      <c r="H2248" s="8">
        <f t="shared" si="35"/>
        <v>-1.6664034660093467E-2</v>
      </c>
      <c r="I2248" s="6"/>
      <c r="J2248" s="6"/>
      <c r="K2248" s="6"/>
    </row>
    <row r="2249" spans="2:11" ht="13.5" x14ac:dyDescent="0.35">
      <c r="B2249" s="3">
        <v>45273</v>
      </c>
      <c r="C2249" s="2">
        <v>15.2</v>
      </c>
      <c r="D2249" s="2">
        <v>14.190899999999999</v>
      </c>
      <c r="E2249" s="2">
        <v>4235</v>
      </c>
      <c r="F2249" s="2">
        <v>15.144</v>
      </c>
      <c r="G2249" s="5">
        <v>64134.84</v>
      </c>
      <c r="H2249" s="8">
        <f t="shared" si="35"/>
        <v>-9.1260752988493558E-3</v>
      </c>
      <c r="I2249" s="6"/>
      <c r="J2249" s="6"/>
      <c r="K2249" s="6"/>
    </row>
    <row r="2250" spans="2:11" ht="13.5" x14ac:dyDescent="0.35">
      <c r="B2250" s="3">
        <v>45274</v>
      </c>
      <c r="C2250" s="2">
        <v>15.2</v>
      </c>
      <c r="D2250" s="2">
        <v>14.190899999999999</v>
      </c>
      <c r="E2250" s="2">
        <v>2299</v>
      </c>
      <c r="F2250" s="2">
        <v>15.073</v>
      </c>
      <c r="G2250" s="5">
        <v>34652.826999999997</v>
      </c>
      <c r="H2250" s="8">
        <f t="shared" si="35"/>
        <v>0</v>
      </c>
      <c r="I2250" s="6"/>
      <c r="J2250" s="6"/>
      <c r="K2250" s="6"/>
    </row>
    <row r="2251" spans="2:11" ht="13.5" x14ac:dyDescent="0.35">
      <c r="B2251" s="3">
        <v>45275</v>
      </c>
      <c r="C2251" s="2">
        <v>15.2</v>
      </c>
      <c r="D2251" s="2">
        <v>14.190899999999999</v>
      </c>
      <c r="E2251" s="2">
        <v>6241</v>
      </c>
      <c r="F2251" s="2">
        <v>15.052</v>
      </c>
      <c r="G2251" s="5">
        <v>93939.532000000007</v>
      </c>
      <c r="H2251" s="8">
        <f t="shared" si="35"/>
        <v>0</v>
      </c>
      <c r="I2251" s="6"/>
      <c r="J2251" s="6"/>
      <c r="K2251" s="6"/>
    </row>
    <row r="2252" spans="2:11" ht="13.5" x14ac:dyDescent="0.35">
      <c r="B2252" s="3">
        <v>45278</v>
      </c>
      <c r="C2252" s="2">
        <v>15.19</v>
      </c>
      <c r="D2252" s="2">
        <v>14.1815</v>
      </c>
      <c r="E2252" s="2">
        <v>170</v>
      </c>
      <c r="F2252" s="2">
        <v>15.214</v>
      </c>
      <c r="G2252" s="5">
        <v>2586.38</v>
      </c>
      <c r="H2252" s="8">
        <f t="shared" si="35"/>
        <v>-6.6239632440503484E-4</v>
      </c>
      <c r="I2252" s="6"/>
      <c r="J2252" s="6"/>
      <c r="K2252" s="6"/>
    </row>
    <row r="2253" spans="2:11" ht="13.5" x14ac:dyDescent="0.35">
      <c r="B2253" s="3">
        <v>45279</v>
      </c>
      <c r="C2253" s="2">
        <v>15.09</v>
      </c>
      <c r="D2253" s="2">
        <v>14.088200000000001</v>
      </c>
      <c r="E2253" s="2">
        <v>928</v>
      </c>
      <c r="F2253" s="2">
        <v>14.925000000000001</v>
      </c>
      <c r="G2253" s="5">
        <v>13850.4</v>
      </c>
      <c r="H2253" s="8">
        <f t="shared" si="35"/>
        <v>-6.578993759475322E-3</v>
      </c>
      <c r="I2253" s="6"/>
      <c r="J2253" s="6"/>
      <c r="K2253" s="6"/>
    </row>
    <row r="2254" spans="2:11" ht="13.5" x14ac:dyDescent="0.35">
      <c r="B2254" s="3">
        <v>45280</v>
      </c>
      <c r="C2254" s="2">
        <v>15</v>
      </c>
      <c r="D2254" s="2">
        <v>14.004200000000001</v>
      </c>
      <c r="E2254" s="2">
        <v>3000</v>
      </c>
      <c r="F2254" s="2">
        <v>15.007</v>
      </c>
      <c r="G2254" s="5">
        <v>45021</v>
      </c>
      <c r="H2254" s="8">
        <f t="shared" si="35"/>
        <v>-5.9624366491105767E-3</v>
      </c>
      <c r="I2254" s="6"/>
      <c r="J2254" s="6"/>
      <c r="K2254" s="6"/>
    </row>
    <row r="2255" spans="2:11" ht="13.5" x14ac:dyDescent="0.35">
      <c r="B2255" s="3">
        <v>45281</v>
      </c>
      <c r="C2255" s="2">
        <v>15</v>
      </c>
      <c r="D2255" s="2">
        <v>14.004200000000001</v>
      </c>
      <c r="E2255" s="2">
        <v>2946</v>
      </c>
      <c r="F2255" s="2">
        <v>15.007999999999999</v>
      </c>
      <c r="G2255" s="5">
        <v>44213.567999999999</v>
      </c>
      <c r="H2255" s="8">
        <f t="shared" si="35"/>
        <v>0</v>
      </c>
      <c r="I2255" s="6"/>
      <c r="J2255" s="6"/>
      <c r="K2255" s="6"/>
    </row>
    <row r="2256" spans="2:11" ht="13.5" x14ac:dyDescent="0.35">
      <c r="B2256" s="3">
        <v>45282</v>
      </c>
      <c r="C2256" s="2">
        <v>15.58</v>
      </c>
      <c r="D2256" s="2">
        <v>14.5456</v>
      </c>
      <c r="E2256" s="2">
        <v>4312</v>
      </c>
      <c r="F2256" s="2">
        <v>15.211</v>
      </c>
      <c r="G2256" s="5">
        <v>65589.831999999995</v>
      </c>
      <c r="H2256" s="8">
        <f t="shared" si="35"/>
        <v>3.8659830622241854E-2</v>
      </c>
      <c r="I2256" s="6"/>
      <c r="J2256" s="6"/>
      <c r="K2256" s="6"/>
    </row>
    <row r="2257" spans="2:11" ht="13.5" x14ac:dyDescent="0.35">
      <c r="B2257" s="3">
        <v>45285</v>
      </c>
      <c r="C2257" s="2">
        <v>15.5</v>
      </c>
      <c r="D2257" s="2">
        <v>14.471</v>
      </c>
      <c r="E2257" s="2">
        <v>1097</v>
      </c>
      <c r="F2257" s="2">
        <v>15.521000000000001</v>
      </c>
      <c r="G2257" s="5">
        <v>17026.537</v>
      </c>
      <c r="H2257" s="8">
        <f t="shared" si="35"/>
        <v>-5.128698713012885E-3</v>
      </c>
      <c r="I2257" s="6"/>
      <c r="J2257" s="6"/>
      <c r="K2257" s="6"/>
    </row>
    <row r="2258" spans="2:11" ht="13.5" x14ac:dyDescent="0.35">
      <c r="B2258" s="3">
        <v>45286</v>
      </c>
      <c r="C2258" s="2">
        <v>15.37</v>
      </c>
      <c r="D2258" s="2">
        <v>14.349600000000001</v>
      </c>
      <c r="E2258" s="2">
        <v>1584</v>
      </c>
      <c r="F2258" s="2">
        <v>15.371</v>
      </c>
      <c r="G2258" s="5">
        <v>24347.664000000001</v>
      </c>
      <c r="H2258" s="8">
        <f t="shared" si="35"/>
        <v>-8.3891921774583312E-3</v>
      </c>
      <c r="I2258" s="6"/>
      <c r="J2258" s="6"/>
      <c r="K2258" s="6"/>
    </row>
    <row r="2259" spans="2:11" ht="13.5" x14ac:dyDescent="0.35">
      <c r="B2259" s="3">
        <v>45287</v>
      </c>
      <c r="C2259" s="2">
        <v>15.25</v>
      </c>
      <c r="D2259" s="2">
        <v>14.2376</v>
      </c>
      <c r="E2259" s="2">
        <v>974</v>
      </c>
      <c r="F2259" s="2">
        <v>15.313000000000001</v>
      </c>
      <c r="G2259" s="5">
        <v>14914.861999999999</v>
      </c>
      <c r="H2259" s="8">
        <f t="shared" si="35"/>
        <v>-7.8050956124212584E-3</v>
      </c>
      <c r="I2259" s="6"/>
      <c r="J2259" s="6"/>
      <c r="K2259" s="6"/>
    </row>
    <row r="2260" spans="2:11" ht="13.5" x14ac:dyDescent="0.35">
      <c r="B2260" s="3">
        <v>45288</v>
      </c>
      <c r="C2260" s="2">
        <v>15.68</v>
      </c>
      <c r="D2260" s="2">
        <v>14.638999999999999</v>
      </c>
      <c r="E2260" s="2">
        <v>9380</v>
      </c>
      <c r="F2260" s="2">
        <v>15.52</v>
      </c>
      <c r="G2260" s="5">
        <v>145577.60000000001</v>
      </c>
      <c r="H2260" s="8">
        <f t="shared" si="35"/>
        <v>2.8192953868629463E-2</v>
      </c>
      <c r="I2260" s="6"/>
      <c r="J2260" s="6"/>
      <c r="K2260" s="6"/>
    </row>
    <row r="2261" spans="2:11" ht="13.5" x14ac:dyDescent="0.35">
      <c r="B2261" s="3">
        <v>45289</v>
      </c>
      <c r="C2261" s="2">
        <v>15.95</v>
      </c>
      <c r="D2261" s="2">
        <v>14.8911</v>
      </c>
      <c r="E2261" s="2">
        <v>11952</v>
      </c>
      <c r="F2261" s="2">
        <v>15.835000000000001</v>
      </c>
      <c r="G2261" s="5">
        <v>189259.92</v>
      </c>
      <c r="H2261" s="8">
        <f t="shared" si="35"/>
        <v>1.7221121661315696E-2</v>
      </c>
      <c r="I2261" s="6"/>
      <c r="J2261" s="6"/>
      <c r="K2261" s="6"/>
    </row>
    <row r="2262" spans="2:11" ht="13.5" x14ac:dyDescent="0.35">
      <c r="B2262" s="3">
        <v>45293</v>
      </c>
      <c r="C2262" s="2">
        <v>15.89</v>
      </c>
      <c r="D2262" s="2">
        <v>14.835100000000001</v>
      </c>
      <c r="E2262" s="2">
        <v>3322</v>
      </c>
      <c r="F2262" s="2">
        <v>15.723000000000001</v>
      </c>
      <c r="G2262" s="5">
        <v>52231.805999999997</v>
      </c>
      <c r="H2262" s="8">
        <f t="shared" si="35"/>
        <v>-3.7606355474074558E-3</v>
      </c>
      <c r="I2262" s="6"/>
      <c r="J2262" s="6"/>
      <c r="K2262" s="6"/>
    </row>
    <row r="2263" spans="2:11" ht="13.5" x14ac:dyDescent="0.35">
      <c r="B2263" s="3">
        <v>45294</v>
      </c>
      <c r="C2263" s="2">
        <v>15.25</v>
      </c>
      <c r="D2263" s="2">
        <v>14.2376</v>
      </c>
      <c r="E2263" s="2">
        <v>3309</v>
      </c>
      <c r="F2263" s="2">
        <v>15.419</v>
      </c>
      <c r="G2263" s="5">
        <v>51021.470999999998</v>
      </c>
      <c r="H2263" s="8">
        <f t="shared" si="35"/>
        <v>-4.0276101947408521E-2</v>
      </c>
      <c r="I2263" s="6"/>
      <c r="J2263" s="6"/>
      <c r="K2263" s="6"/>
    </row>
    <row r="2264" spans="2:11" ht="13.5" x14ac:dyDescent="0.35">
      <c r="B2264" s="3">
        <v>45295</v>
      </c>
      <c r="C2264" s="2">
        <v>15</v>
      </c>
      <c r="D2264" s="2">
        <v>14.004200000000001</v>
      </c>
      <c r="E2264" s="2">
        <v>2311</v>
      </c>
      <c r="F2264" s="2">
        <v>15.202</v>
      </c>
      <c r="G2264" s="5">
        <v>35131.822</v>
      </c>
      <c r="H2264" s="8">
        <f t="shared" si="35"/>
        <v>-1.6393212339158258E-2</v>
      </c>
      <c r="I2264" s="6"/>
      <c r="J2264" s="6"/>
      <c r="K2264" s="6"/>
    </row>
    <row r="2265" spans="2:11" ht="13.5" x14ac:dyDescent="0.35">
      <c r="B2265" s="3">
        <v>45296</v>
      </c>
      <c r="C2265" s="2">
        <v>15.18</v>
      </c>
      <c r="D2265" s="2">
        <v>14.1722</v>
      </c>
      <c r="E2265" s="2">
        <v>4172</v>
      </c>
      <c r="F2265" s="2">
        <v>15.114000000000001</v>
      </c>
      <c r="G2265" s="5">
        <v>63055.608</v>
      </c>
      <c r="H2265" s="8">
        <f t="shared" si="35"/>
        <v>1.1996401079676044E-2</v>
      </c>
      <c r="I2265" s="6"/>
      <c r="J2265" s="6"/>
      <c r="K2265" s="6"/>
    </row>
    <row r="2266" spans="2:11" ht="13.5" x14ac:dyDescent="0.35">
      <c r="B2266" s="3">
        <v>45299</v>
      </c>
      <c r="C2266" s="2">
        <v>14.99</v>
      </c>
      <c r="D2266" s="2">
        <v>13.9948</v>
      </c>
      <c r="E2266" s="2">
        <v>1482</v>
      </c>
      <c r="F2266" s="2">
        <v>15</v>
      </c>
      <c r="G2266" s="5">
        <v>22230</v>
      </c>
      <c r="H2266" s="8">
        <f t="shared" si="35"/>
        <v>-1.2517463767093355E-2</v>
      </c>
      <c r="I2266" s="6"/>
      <c r="J2266" s="6"/>
      <c r="K2266" s="6"/>
    </row>
    <row r="2267" spans="2:11" ht="13.5" x14ac:dyDescent="0.35">
      <c r="B2267" s="3">
        <v>45300</v>
      </c>
      <c r="C2267" s="2">
        <v>14.87</v>
      </c>
      <c r="D2267" s="2">
        <v>13.8828</v>
      </c>
      <c r="E2267" s="2">
        <v>4341</v>
      </c>
      <c r="F2267" s="2">
        <v>14.723000000000001</v>
      </c>
      <c r="G2267" s="5">
        <v>63912.542999999998</v>
      </c>
      <c r="H2267" s="8">
        <f t="shared" si="35"/>
        <v>-8.0029725326549936E-3</v>
      </c>
      <c r="I2267" s="6"/>
      <c r="J2267" s="6"/>
      <c r="K2267" s="6"/>
    </row>
    <row r="2268" spans="2:11" ht="13.5" x14ac:dyDescent="0.35">
      <c r="B2268" s="3">
        <v>45301</v>
      </c>
      <c r="C2268" s="2">
        <v>14.37</v>
      </c>
      <c r="D2268" s="2">
        <v>13.416</v>
      </c>
      <c r="E2268" s="2">
        <v>4903</v>
      </c>
      <c r="F2268" s="2">
        <v>14.441000000000001</v>
      </c>
      <c r="G2268" s="5">
        <v>70804.222999999998</v>
      </c>
      <c r="H2268" s="8">
        <f t="shared" si="35"/>
        <v>-3.3624340911055352E-2</v>
      </c>
      <c r="I2268" s="6"/>
      <c r="J2268" s="6"/>
      <c r="K2268" s="6"/>
    </row>
    <row r="2269" spans="2:11" ht="13.5" x14ac:dyDescent="0.35">
      <c r="B2269" s="3">
        <v>45302</v>
      </c>
      <c r="C2269" s="2">
        <v>14.3</v>
      </c>
      <c r="D2269" s="2">
        <v>13.3506</v>
      </c>
      <c r="E2269" s="2">
        <v>8272</v>
      </c>
      <c r="F2269" s="2">
        <v>14.321999999999999</v>
      </c>
      <c r="G2269" s="5">
        <v>118471.584</v>
      </c>
      <c r="H2269" s="8">
        <f t="shared" si="35"/>
        <v>-4.8747763864043191E-3</v>
      </c>
      <c r="I2269" s="6"/>
      <c r="J2269" s="6"/>
      <c r="K2269" s="6"/>
    </row>
    <row r="2270" spans="2:11" ht="13.5" x14ac:dyDescent="0.35">
      <c r="B2270" s="3">
        <v>45303</v>
      </c>
      <c r="C2270" s="2">
        <v>14.2</v>
      </c>
      <c r="D2270" s="2">
        <v>13.257300000000001</v>
      </c>
      <c r="E2270" s="2">
        <v>2652</v>
      </c>
      <c r="F2270" s="2">
        <v>14.215</v>
      </c>
      <c r="G2270" s="5">
        <v>37698.18</v>
      </c>
      <c r="H2270" s="8">
        <f t="shared" si="35"/>
        <v>-6.988449957305235E-3</v>
      </c>
      <c r="I2270" s="6"/>
      <c r="J2270" s="6"/>
      <c r="K2270" s="6"/>
    </row>
    <row r="2271" spans="2:11" ht="13.5" x14ac:dyDescent="0.35">
      <c r="B2271" s="3">
        <v>45306</v>
      </c>
      <c r="C2271" s="2">
        <v>13.64</v>
      </c>
      <c r="D2271" s="2">
        <v>12.734400000000001</v>
      </c>
      <c r="E2271" s="2">
        <v>11009</v>
      </c>
      <c r="F2271" s="2">
        <v>13.933</v>
      </c>
      <c r="G2271" s="5">
        <v>153388.397</v>
      </c>
      <c r="H2271" s="8">
        <f t="shared" si="35"/>
        <v>-3.9442420402344358E-2</v>
      </c>
      <c r="I2271" s="6"/>
      <c r="J2271" s="6"/>
      <c r="K2271" s="6"/>
    </row>
    <row r="2272" spans="2:11" ht="13.5" x14ac:dyDescent="0.35">
      <c r="B2272" s="3">
        <v>45307</v>
      </c>
      <c r="C2272" s="2">
        <v>13.45</v>
      </c>
      <c r="D2272" s="2">
        <v>12.5571</v>
      </c>
      <c r="E2272" s="2">
        <v>6676</v>
      </c>
      <c r="F2272" s="2">
        <v>13.641</v>
      </c>
      <c r="G2272" s="5">
        <v>91067.316000000006</v>
      </c>
      <c r="H2272" s="8">
        <f t="shared" si="35"/>
        <v>-1.3922917451941252E-2</v>
      </c>
      <c r="I2272" s="6"/>
      <c r="J2272" s="6"/>
      <c r="K2272" s="6"/>
    </row>
    <row r="2273" spans="2:11" ht="13.5" x14ac:dyDescent="0.35">
      <c r="B2273" s="3">
        <v>45308</v>
      </c>
      <c r="C2273" s="2">
        <v>13.11</v>
      </c>
      <c r="D2273" s="2">
        <v>12.239599999999999</v>
      </c>
      <c r="E2273" s="2">
        <v>7493</v>
      </c>
      <c r="F2273" s="2">
        <v>13.208</v>
      </c>
      <c r="G2273" s="5">
        <v>98967.543999999994</v>
      </c>
      <c r="H2273" s="8">
        <f t="shared" si="35"/>
        <v>-2.5284500402162981E-2</v>
      </c>
      <c r="I2273" s="6"/>
      <c r="J2273" s="6"/>
      <c r="K2273" s="6"/>
    </row>
    <row r="2274" spans="2:11" ht="13.5" x14ac:dyDescent="0.35">
      <c r="B2274" s="3">
        <v>45309</v>
      </c>
      <c r="C2274" s="2">
        <v>12.89</v>
      </c>
      <c r="D2274" s="2">
        <v>12.0342</v>
      </c>
      <c r="E2274" s="2">
        <v>5686</v>
      </c>
      <c r="F2274" s="2">
        <v>12.968999999999999</v>
      </c>
      <c r="G2274" s="5">
        <v>73741.733999999997</v>
      </c>
      <c r="H2274" s="8">
        <f t="shared" si="35"/>
        <v>-1.6781594169744039E-2</v>
      </c>
      <c r="I2274" s="6"/>
      <c r="J2274" s="6"/>
      <c r="K2274" s="6"/>
    </row>
    <row r="2275" spans="2:11" ht="13.5" x14ac:dyDescent="0.35">
      <c r="B2275" s="3">
        <v>45310</v>
      </c>
      <c r="C2275" s="2">
        <v>12.89</v>
      </c>
      <c r="D2275" s="2">
        <v>12.0342</v>
      </c>
      <c r="E2275" s="2">
        <v>5581</v>
      </c>
      <c r="F2275" s="2">
        <v>12.971</v>
      </c>
      <c r="G2275" s="5">
        <v>72391.150999999998</v>
      </c>
      <c r="H2275" s="8">
        <f t="shared" si="35"/>
        <v>0</v>
      </c>
      <c r="I2275" s="6"/>
      <c r="J2275" s="6"/>
      <c r="K2275" s="6"/>
    </row>
    <row r="2276" spans="2:11" ht="13.5" x14ac:dyDescent="0.35">
      <c r="B2276" s="3">
        <v>45313</v>
      </c>
      <c r="C2276" s="2">
        <v>12.9</v>
      </c>
      <c r="D2276" s="2">
        <v>12.0436</v>
      </c>
      <c r="E2276" s="2">
        <v>14709</v>
      </c>
      <c r="F2276" s="2">
        <v>12.923999999999999</v>
      </c>
      <c r="G2276" s="5">
        <v>190099.11600000001</v>
      </c>
      <c r="H2276" s="8">
        <f t="shared" si="35"/>
        <v>7.8110717787633645E-4</v>
      </c>
      <c r="I2276" s="6"/>
      <c r="J2276" s="6"/>
      <c r="K2276" s="6"/>
    </row>
    <row r="2277" spans="2:11" ht="13.5" x14ac:dyDescent="0.35">
      <c r="B2277" s="3">
        <v>45314</v>
      </c>
      <c r="C2277" s="2">
        <v>12.8</v>
      </c>
      <c r="D2277" s="2">
        <v>11.950200000000001</v>
      </c>
      <c r="E2277" s="2">
        <v>5237</v>
      </c>
      <c r="F2277" s="2">
        <v>12.801</v>
      </c>
      <c r="G2277" s="5">
        <v>67038.837</v>
      </c>
      <c r="H2277" s="8">
        <f t="shared" si="35"/>
        <v>-7.7551562655683555E-3</v>
      </c>
      <c r="I2277" s="6"/>
      <c r="J2277" s="6"/>
      <c r="K2277" s="6"/>
    </row>
    <row r="2278" spans="2:11" ht="13.5" x14ac:dyDescent="0.35">
      <c r="B2278" s="3">
        <v>45315</v>
      </c>
      <c r="C2278" s="2">
        <v>12.64</v>
      </c>
      <c r="D2278" s="2">
        <v>11.800800000000001</v>
      </c>
      <c r="E2278" s="2">
        <v>7086</v>
      </c>
      <c r="F2278" s="2">
        <v>12.656000000000001</v>
      </c>
      <c r="G2278" s="5">
        <v>89680.415999999997</v>
      </c>
      <c r="H2278" s="8">
        <f t="shared" si="35"/>
        <v>-1.2501882813676757E-2</v>
      </c>
      <c r="I2278" s="6"/>
      <c r="J2278" s="6"/>
      <c r="K2278" s="6"/>
    </row>
    <row r="2279" spans="2:11" ht="13.5" x14ac:dyDescent="0.35">
      <c r="B2279" s="3">
        <v>45316</v>
      </c>
      <c r="C2279" s="2">
        <v>12.43</v>
      </c>
      <c r="D2279" s="2">
        <v>11.604799999999999</v>
      </c>
      <c r="E2279" s="2">
        <v>10277</v>
      </c>
      <c r="F2279" s="2">
        <v>12.343999999999999</v>
      </c>
      <c r="G2279" s="5">
        <v>126859.288</v>
      </c>
      <c r="H2279" s="8">
        <f t="shared" si="35"/>
        <v>-1.6609043454681165E-2</v>
      </c>
      <c r="I2279" s="6"/>
      <c r="J2279" s="6"/>
      <c r="K2279" s="6"/>
    </row>
    <row r="2280" spans="2:11" ht="13.5" x14ac:dyDescent="0.35">
      <c r="B2280" s="3">
        <v>45317</v>
      </c>
      <c r="C2280" s="2">
        <v>12.29</v>
      </c>
      <c r="D2280" s="2">
        <v>11.4741</v>
      </c>
      <c r="E2280" s="2">
        <v>3321</v>
      </c>
      <c r="F2280" s="2">
        <v>12.259</v>
      </c>
      <c r="G2280" s="5">
        <v>40712.139000000003</v>
      </c>
      <c r="H2280" s="8">
        <f t="shared" si="35"/>
        <v>-1.1262581000965045E-2</v>
      </c>
      <c r="I2280" s="6"/>
      <c r="J2280" s="6"/>
      <c r="K2280" s="6"/>
    </row>
    <row r="2281" spans="2:11" ht="13.5" x14ac:dyDescent="0.35">
      <c r="B2281" s="3">
        <v>45320</v>
      </c>
      <c r="C2281" s="2">
        <v>12.89</v>
      </c>
      <c r="D2281" s="2">
        <v>12.0342</v>
      </c>
      <c r="E2281" s="2">
        <v>4172</v>
      </c>
      <c r="F2281" s="2">
        <v>12.484</v>
      </c>
      <c r="G2281" s="5">
        <v>52083.248</v>
      </c>
      <c r="H2281" s="8">
        <f t="shared" si="35"/>
        <v>4.8814286087797761E-2</v>
      </c>
      <c r="I2281" s="6"/>
      <c r="J2281" s="6"/>
      <c r="K2281" s="6"/>
    </row>
    <row r="2282" spans="2:11" ht="13.5" x14ac:dyDescent="0.35">
      <c r="B2282" s="3">
        <v>45321</v>
      </c>
      <c r="C2282" s="2">
        <v>13</v>
      </c>
      <c r="D2282" s="2">
        <v>12.136900000000001</v>
      </c>
      <c r="E2282" s="2">
        <v>3205</v>
      </c>
      <c r="F2282" s="2">
        <v>12.872</v>
      </c>
      <c r="G2282" s="5">
        <v>41254.76</v>
      </c>
      <c r="H2282" s="8">
        <f t="shared" si="35"/>
        <v>8.5340114008409743E-3</v>
      </c>
      <c r="I2282" s="6"/>
      <c r="J2282" s="6"/>
      <c r="K2282" s="6"/>
    </row>
    <row r="2283" spans="2:11" ht="13.5" x14ac:dyDescent="0.35">
      <c r="B2283" s="3">
        <v>45322</v>
      </c>
      <c r="C2283" s="2">
        <v>13</v>
      </c>
      <c r="D2283" s="2">
        <v>12.136900000000001</v>
      </c>
      <c r="E2283" s="2">
        <v>7873</v>
      </c>
      <c r="F2283" s="2">
        <v>13.048</v>
      </c>
      <c r="G2283" s="5">
        <v>102726.90399999999</v>
      </c>
      <c r="H2283" s="8">
        <f t="shared" si="35"/>
        <v>0</v>
      </c>
      <c r="I2283" s="6"/>
      <c r="J2283" s="6"/>
      <c r="K2283" s="6"/>
    </row>
    <row r="2284" spans="2:11" ht="13.5" x14ac:dyDescent="0.35">
      <c r="B2284" s="3">
        <v>45323</v>
      </c>
      <c r="C2284" s="2">
        <v>12.75</v>
      </c>
      <c r="D2284" s="2">
        <v>11.903499999999999</v>
      </c>
      <c r="E2284" s="2">
        <v>3415</v>
      </c>
      <c r="F2284" s="2">
        <v>12.805999999999999</v>
      </c>
      <c r="G2284" s="5">
        <v>43732.49</v>
      </c>
      <c r="H2284" s="8">
        <f t="shared" si="35"/>
        <v>-1.9230610781995516E-2</v>
      </c>
      <c r="I2284" s="6"/>
      <c r="J2284" s="6"/>
      <c r="K2284" s="6"/>
    </row>
    <row r="2285" spans="2:11" ht="13.5" x14ac:dyDescent="0.35">
      <c r="B2285" s="3">
        <v>45324</v>
      </c>
      <c r="C2285" s="2">
        <v>12.99</v>
      </c>
      <c r="D2285" s="2">
        <v>12.127599999999999</v>
      </c>
      <c r="E2285" s="2">
        <v>267</v>
      </c>
      <c r="F2285" s="2">
        <v>12.766</v>
      </c>
      <c r="G2285" s="5">
        <v>3408.5219999999999</v>
      </c>
      <c r="H2285" s="8">
        <f t="shared" si="35"/>
        <v>1.8826395597933379E-2</v>
      </c>
      <c r="I2285" s="6"/>
      <c r="J2285" s="6"/>
      <c r="K2285" s="6"/>
    </row>
    <row r="2286" spans="2:11" ht="13.5" x14ac:dyDescent="0.35">
      <c r="B2286" s="3">
        <v>45327</v>
      </c>
      <c r="C2286" s="2">
        <v>12.6</v>
      </c>
      <c r="D2286" s="2">
        <v>11.763500000000001</v>
      </c>
      <c r="E2286" s="2">
        <v>434</v>
      </c>
      <c r="F2286" s="2">
        <v>12.605</v>
      </c>
      <c r="G2286" s="5">
        <v>5470.57</v>
      </c>
      <c r="H2286" s="8">
        <f t="shared" si="35"/>
        <v>-3.0022428180348854E-2</v>
      </c>
      <c r="I2286" s="6"/>
      <c r="J2286" s="6"/>
      <c r="K2286" s="6"/>
    </row>
    <row r="2287" spans="2:11" ht="13.5" x14ac:dyDescent="0.35">
      <c r="B2287" s="3">
        <v>45328</v>
      </c>
      <c r="C2287" s="2">
        <v>12.75</v>
      </c>
      <c r="D2287" s="2">
        <v>11.903499999999999</v>
      </c>
      <c r="E2287" s="2">
        <v>8843</v>
      </c>
      <c r="F2287" s="2">
        <v>12.654999999999999</v>
      </c>
      <c r="G2287" s="5">
        <v>111908.16499999999</v>
      </c>
      <c r="H2287" s="8">
        <f t="shared" si="35"/>
        <v>1.1901219875037087E-2</v>
      </c>
      <c r="I2287" s="6"/>
      <c r="J2287" s="6"/>
      <c r="K2287" s="6"/>
    </row>
    <row r="2288" spans="2:11" ht="13.5" x14ac:dyDescent="0.35">
      <c r="B2288" s="3">
        <v>45329</v>
      </c>
      <c r="C2288" s="2">
        <v>12.7</v>
      </c>
      <c r="D2288" s="2">
        <v>11.8569</v>
      </c>
      <c r="E2288" s="2">
        <v>3237</v>
      </c>
      <c r="F2288" s="2">
        <v>12.7</v>
      </c>
      <c r="G2288" s="5">
        <v>41109.9</v>
      </c>
      <c r="H2288" s="8">
        <f t="shared" si="35"/>
        <v>-3.9148149703868403E-3</v>
      </c>
      <c r="I2288" s="6"/>
      <c r="J2288" s="6"/>
      <c r="K2288" s="6"/>
    </row>
    <row r="2289" spans="2:11" ht="13.5" x14ac:dyDescent="0.35">
      <c r="B2289" s="3">
        <v>45330</v>
      </c>
      <c r="C2289" s="2">
        <v>12.99</v>
      </c>
      <c r="D2289" s="2">
        <v>12.127599999999999</v>
      </c>
      <c r="E2289" s="2">
        <v>6754</v>
      </c>
      <c r="F2289" s="2">
        <v>12.706</v>
      </c>
      <c r="G2289" s="5">
        <v>85816.323999999993</v>
      </c>
      <c r="H2289" s="8">
        <f t="shared" si="35"/>
        <v>2.2830588096382675E-2</v>
      </c>
      <c r="I2289" s="6"/>
      <c r="J2289" s="6"/>
      <c r="K2289" s="6"/>
    </row>
    <row r="2290" spans="2:11" ht="13.5" x14ac:dyDescent="0.35">
      <c r="B2290" s="3">
        <v>45331</v>
      </c>
      <c r="C2290" s="2">
        <v>12.95</v>
      </c>
      <c r="D2290" s="2">
        <v>12.090299999999999</v>
      </c>
      <c r="E2290" s="2">
        <v>1163</v>
      </c>
      <c r="F2290" s="2">
        <v>12.794</v>
      </c>
      <c r="G2290" s="5">
        <v>14879.422</v>
      </c>
      <c r="H2290" s="8">
        <f t="shared" si="35"/>
        <v>-3.0756291434414157E-3</v>
      </c>
      <c r="I2290" s="6"/>
      <c r="J2290" s="6"/>
      <c r="K2290" s="6"/>
    </row>
    <row r="2291" spans="2:11" ht="13.5" x14ac:dyDescent="0.35">
      <c r="B2291" s="3">
        <v>45334</v>
      </c>
      <c r="C2291" s="2">
        <v>12.75</v>
      </c>
      <c r="D2291" s="2">
        <v>11.903499999999999</v>
      </c>
      <c r="E2291" s="2">
        <v>921</v>
      </c>
      <c r="F2291" s="2">
        <v>12.753</v>
      </c>
      <c r="G2291" s="5">
        <v>11745.513000000001</v>
      </c>
      <c r="H2291" s="8">
        <f t="shared" si="35"/>
        <v>-1.5450402388691751E-2</v>
      </c>
      <c r="I2291" s="6"/>
      <c r="J2291" s="6"/>
      <c r="K2291" s="6"/>
    </row>
    <row r="2292" spans="2:11" ht="13.5" x14ac:dyDescent="0.35">
      <c r="B2292" s="3">
        <v>45335</v>
      </c>
      <c r="C2292" s="2">
        <v>12.9</v>
      </c>
      <c r="D2292" s="2">
        <v>12.0436</v>
      </c>
      <c r="E2292" s="2">
        <v>3075</v>
      </c>
      <c r="F2292" s="2">
        <v>12.754</v>
      </c>
      <c r="G2292" s="5">
        <v>39218.550000000003</v>
      </c>
      <c r="H2292" s="8">
        <f t="shared" si="35"/>
        <v>1.1769647582643789E-2</v>
      </c>
      <c r="I2292" s="6"/>
      <c r="J2292" s="6"/>
      <c r="K2292" s="6"/>
    </row>
    <row r="2293" spans="2:11" ht="13.5" x14ac:dyDescent="0.35">
      <c r="B2293" s="3">
        <v>45336</v>
      </c>
      <c r="C2293" s="2">
        <v>12.7</v>
      </c>
      <c r="D2293" s="2">
        <v>11.8569</v>
      </c>
      <c r="E2293" s="2">
        <v>2532</v>
      </c>
      <c r="F2293" s="2">
        <v>12.648</v>
      </c>
      <c r="G2293" s="5">
        <v>32024.736000000001</v>
      </c>
      <c r="H2293" s="8">
        <f t="shared" si="35"/>
        <v>-1.5502009365970315E-2</v>
      </c>
      <c r="I2293" s="6"/>
      <c r="J2293" s="6"/>
      <c r="K2293" s="6"/>
    </row>
    <row r="2294" spans="2:11" ht="13.5" x14ac:dyDescent="0.35">
      <c r="B2294" s="3">
        <v>45337</v>
      </c>
      <c r="C2294" s="2">
        <v>12.78</v>
      </c>
      <c r="D2294" s="2">
        <v>11.9315</v>
      </c>
      <c r="E2294" s="2">
        <v>462</v>
      </c>
      <c r="F2294" s="2">
        <v>12.61</v>
      </c>
      <c r="G2294" s="5">
        <v>5825.82</v>
      </c>
      <c r="H2294" s="8">
        <f t="shared" si="35"/>
        <v>6.2916951311051137E-3</v>
      </c>
      <c r="I2294" s="6"/>
      <c r="J2294" s="6"/>
      <c r="K2294" s="6"/>
    </row>
    <row r="2295" spans="2:11" ht="13.5" x14ac:dyDescent="0.35">
      <c r="B2295" s="3">
        <v>45338</v>
      </c>
      <c r="C2295" s="2">
        <v>12.56</v>
      </c>
      <c r="D2295" s="2">
        <v>11.726100000000001</v>
      </c>
      <c r="E2295" s="2">
        <v>451</v>
      </c>
      <c r="F2295" s="2">
        <v>12.653</v>
      </c>
      <c r="G2295" s="5">
        <v>5706.5029999999997</v>
      </c>
      <c r="H2295" s="8">
        <f t="shared" si="35"/>
        <v>-1.7214935255416262E-2</v>
      </c>
      <c r="I2295" s="6"/>
      <c r="J2295" s="6"/>
      <c r="K2295" s="6"/>
    </row>
    <row r="2296" spans="2:11" ht="13.5" x14ac:dyDescent="0.35">
      <c r="B2296" s="3">
        <v>45341</v>
      </c>
      <c r="C2296" s="2">
        <v>12.89</v>
      </c>
      <c r="D2296" s="2">
        <v>12.0342</v>
      </c>
      <c r="E2296" s="2">
        <v>3373</v>
      </c>
      <c r="F2296" s="2">
        <v>12.574999999999999</v>
      </c>
      <c r="G2296" s="5">
        <v>42415.474999999999</v>
      </c>
      <c r="H2296" s="8">
        <f t="shared" si="35"/>
        <v>2.6274720495305309E-2</v>
      </c>
      <c r="I2296" s="6"/>
      <c r="J2296" s="6"/>
      <c r="K2296" s="6"/>
    </row>
    <row r="2297" spans="2:11" ht="13.5" x14ac:dyDescent="0.35">
      <c r="B2297" s="3">
        <v>45342</v>
      </c>
      <c r="C2297" s="2">
        <v>12.99</v>
      </c>
      <c r="D2297" s="2">
        <v>12.127599999999999</v>
      </c>
      <c r="E2297" s="2">
        <v>230</v>
      </c>
      <c r="F2297" s="2">
        <v>12.959</v>
      </c>
      <c r="G2297" s="5">
        <v>2980.57</v>
      </c>
      <c r="H2297" s="8">
        <f t="shared" si="35"/>
        <v>7.7612138737929428E-3</v>
      </c>
      <c r="I2297" s="6"/>
      <c r="J2297" s="6"/>
      <c r="K2297" s="6"/>
    </row>
    <row r="2298" spans="2:11" ht="13.5" x14ac:dyDescent="0.35">
      <c r="B2298" s="3">
        <v>45343</v>
      </c>
      <c r="C2298" s="2">
        <v>12.87</v>
      </c>
      <c r="D2298" s="2">
        <v>12.015599999999999</v>
      </c>
      <c r="E2298" s="2">
        <v>1779</v>
      </c>
      <c r="F2298" s="2">
        <v>12.778</v>
      </c>
      <c r="G2298" s="5">
        <v>22732.062000000002</v>
      </c>
      <c r="H2298" s="8">
        <f t="shared" si="35"/>
        <v>-9.2351330848642853E-3</v>
      </c>
      <c r="I2298" s="6"/>
      <c r="J2298" s="6"/>
      <c r="K2298" s="6"/>
    </row>
    <row r="2299" spans="2:11" ht="13.5" x14ac:dyDescent="0.35">
      <c r="B2299" s="3">
        <v>45344</v>
      </c>
      <c r="C2299" s="2">
        <v>12.88</v>
      </c>
      <c r="D2299" s="2">
        <v>12.024900000000001</v>
      </c>
      <c r="E2299" s="2">
        <v>1644</v>
      </c>
      <c r="F2299" s="2">
        <v>12.865</v>
      </c>
      <c r="G2299" s="5">
        <v>21150.06</v>
      </c>
      <c r="H2299" s="8">
        <f t="shared" si="35"/>
        <v>7.7399380804965372E-4</v>
      </c>
      <c r="I2299" s="6"/>
      <c r="J2299" s="6"/>
      <c r="K2299" s="6"/>
    </row>
    <row r="2300" spans="2:11" ht="13.5" x14ac:dyDescent="0.35">
      <c r="B2300" s="3">
        <v>45345</v>
      </c>
      <c r="C2300" s="2">
        <v>12.8</v>
      </c>
      <c r="D2300" s="2">
        <v>11.950200000000001</v>
      </c>
      <c r="E2300" s="2">
        <v>1045</v>
      </c>
      <c r="F2300" s="2">
        <v>12.699</v>
      </c>
      <c r="G2300" s="5">
        <v>13270.455</v>
      </c>
      <c r="H2300" s="8">
        <f t="shared" si="35"/>
        <v>-6.212109872015566E-3</v>
      </c>
      <c r="I2300" s="6"/>
      <c r="J2300" s="6"/>
      <c r="K2300" s="6"/>
    </row>
    <row r="2301" spans="2:11" ht="13.5" x14ac:dyDescent="0.35">
      <c r="B2301" s="3">
        <v>45348</v>
      </c>
      <c r="C2301" s="2">
        <v>12.7</v>
      </c>
      <c r="D2301" s="2">
        <v>11.8569</v>
      </c>
      <c r="E2301" s="2">
        <v>2539</v>
      </c>
      <c r="F2301" s="2">
        <v>12.738</v>
      </c>
      <c r="G2301" s="5">
        <v>32341.781999999999</v>
      </c>
      <c r="H2301" s="8">
        <f t="shared" si="35"/>
        <v>-7.8074007129588664E-3</v>
      </c>
      <c r="I2301" s="6"/>
      <c r="J2301" s="6"/>
      <c r="K2301" s="6"/>
    </row>
    <row r="2302" spans="2:11" ht="13.5" x14ac:dyDescent="0.35">
      <c r="B2302" s="3">
        <v>45349</v>
      </c>
      <c r="C2302" s="2">
        <v>12.67</v>
      </c>
      <c r="D2302" s="2">
        <v>11.828799999999999</v>
      </c>
      <c r="E2302" s="2">
        <v>913</v>
      </c>
      <c r="F2302" s="2">
        <v>12.679</v>
      </c>
      <c r="G2302" s="5">
        <v>11575.927</v>
      </c>
      <c r="H2302" s="8">
        <f t="shared" si="35"/>
        <v>-2.3699280587674886E-3</v>
      </c>
      <c r="I2302" s="6"/>
      <c r="J2302" s="6"/>
      <c r="K2302" s="6"/>
    </row>
    <row r="2303" spans="2:11" ht="13.5" x14ac:dyDescent="0.35">
      <c r="B2303" s="3">
        <v>45350</v>
      </c>
      <c r="C2303" s="2">
        <v>12.41</v>
      </c>
      <c r="D2303" s="2">
        <v>11.5861</v>
      </c>
      <c r="E2303" s="2">
        <v>5628</v>
      </c>
      <c r="F2303" s="2">
        <v>12.542999999999999</v>
      </c>
      <c r="G2303" s="5">
        <v>70592.004000000001</v>
      </c>
      <c r="H2303" s="8">
        <f t="shared" si="35"/>
        <v>-2.0517719464358115E-2</v>
      </c>
      <c r="I2303" s="6"/>
      <c r="J2303" s="6"/>
      <c r="K2303" s="6"/>
    </row>
    <row r="2304" spans="2:11" ht="13.5" x14ac:dyDescent="0.35">
      <c r="B2304" s="3">
        <v>45351</v>
      </c>
      <c r="C2304" s="2">
        <v>12.6</v>
      </c>
      <c r="D2304" s="2">
        <v>11.763500000000001</v>
      </c>
      <c r="E2304" s="2">
        <v>2504</v>
      </c>
      <c r="F2304" s="2">
        <v>12.395</v>
      </c>
      <c r="G2304" s="5">
        <v>31037.08</v>
      </c>
      <c r="H2304" s="8">
        <f t="shared" si="35"/>
        <v>1.531145079017102E-2</v>
      </c>
      <c r="I2304" s="6"/>
      <c r="J2304" s="6"/>
      <c r="K2304" s="6"/>
    </row>
    <row r="2305" spans="2:11" ht="13.5" x14ac:dyDescent="0.35">
      <c r="B2305" s="3">
        <v>45352</v>
      </c>
      <c r="C2305" s="2">
        <v>12.48</v>
      </c>
      <c r="D2305" s="2">
        <v>11.6515</v>
      </c>
      <c r="E2305" s="2">
        <v>6575</v>
      </c>
      <c r="F2305" s="2">
        <v>12.266999999999999</v>
      </c>
      <c r="G2305" s="5">
        <v>80655.524999999994</v>
      </c>
      <c r="H2305" s="8">
        <f t="shared" si="35"/>
        <v>-9.5209759000297618E-3</v>
      </c>
      <c r="I2305" s="6"/>
      <c r="J2305" s="6"/>
      <c r="K2305" s="6"/>
    </row>
    <row r="2306" spans="2:11" ht="13.5" x14ac:dyDescent="0.35">
      <c r="B2306" s="3">
        <v>45355</v>
      </c>
      <c r="C2306" s="2">
        <v>12.75</v>
      </c>
      <c r="D2306" s="2">
        <v>11.903499999999999</v>
      </c>
      <c r="E2306" s="2">
        <v>4436</v>
      </c>
      <c r="F2306" s="2">
        <v>12.538</v>
      </c>
      <c r="G2306" s="5">
        <v>55618.567999999999</v>
      </c>
      <c r="H2306" s="8">
        <f t="shared" si="35"/>
        <v>2.1628116551516877E-2</v>
      </c>
      <c r="I2306" s="6"/>
      <c r="J2306" s="6"/>
      <c r="K2306" s="6"/>
    </row>
    <row r="2307" spans="2:11" ht="13.5" x14ac:dyDescent="0.35">
      <c r="B2307" s="3">
        <v>45356</v>
      </c>
      <c r="C2307" s="2">
        <v>12.75</v>
      </c>
      <c r="D2307" s="2">
        <v>11.903499999999999</v>
      </c>
      <c r="E2307" s="2">
        <v>6306</v>
      </c>
      <c r="F2307" s="2">
        <v>12.667999999999999</v>
      </c>
      <c r="G2307" s="5">
        <v>79884.407999999996</v>
      </c>
      <c r="H2307" s="8">
        <f t="shared" si="35"/>
        <v>0</v>
      </c>
      <c r="I2307" s="6"/>
      <c r="J2307" s="6"/>
      <c r="K2307" s="6"/>
    </row>
    <row r="2308" spans="2:11" ht="13.5" x14ac:dyDescent="0.35">
      <c r="B2308" s="3">
        <v>45357</v>
      </c>
      <c r="C2308" s="2">
        <v>13.33</v>
      </c>
      <c r="D2308" s="2">
        <v>12.445</v>
      </c>
      <c r="E2308" s="2">
        <v>19251</v>
      </c>
      <c r="F2308" s="2">
        <v>13.038</v>
      </c>
      <c r="G2308" s="5">
        <v>250994.538</v>
      </c>
      <c r="H2308" s="8">
        <f t="shared" si="35"/>
        <v>4.5490822027134961E-2</v>
      </c>
      <c r="I2308" s="6"/>
      <c r="J2308" s="6"/>
      <c r="K2308" s="6"/>
    </row>
    <row r="2309" spans="2:11" ht="13.5" x14ac:dyDescent="0.35">
      <c r="B2309" s="3">
        <v>45358</v>
      </c>
      <c r="C2309" s="2">
        <v>13.1</v>
      </c>
      <c r="D2309" s="2">
        <v>12.2303</v>
      </c>
      <c r="E2309" s="2">
        <v>9579</v>
      </c>
      <c r="F2309" s="2">
        <v>13.132999999999999</v>
      </c>
      <c r="G2309" s="5">
        <v>125801.007</v>
      </c>
      <c r="H2309" s="8">
        <f t="shared" si="35"/>
        <v>-1.7251908396946611E-2</v>
      </c>
      <c r="I2309" s="6"/>
      <c r="J2309" s="6"/>
      <c r="K2309" s="6"/>
    </row>
    <row r="2310" spans="2:11" ht="13.5" x14ac:dyDescent="0.35">
      <c r="B2310" s="3">
        <v>45359</v>
      </c>
      <c r="C2310" s="2">
        <v>12.45</v>
      </c>
      <c r="D2310" s="2">
        <v>11.6234</v>
      </c>
      <c r="E2310" s="2">
        <v>28500</v>
      </c>
      <c r="F2310" s="2">
        <v>12.55</v>
      </c>
      <c r="G2310" s="5">
        <v>357675</v>
      </c>
      <c r="H2310" s="8">
        <f t="shared" si="35"/>
        <v>-4.9622658479350427E-2</v>
      </c>
      <c r="I2310" s="6"/>
      <c r="J2310" s="6"/>
      <c r="K2310" s="6"/>
    </row>
    <row r="2311" spans="2:11" ht="13.5" x14ac:dyDescent="0.35">
      <c r="B2311" s="3">
        <v>45362</v>
      </c>
      <c r="C2311" s="2">
        <v>12.4</v>
      </c>
      <c r="D2311" s="2">
        <v>11.5768</v>
      </c>
      <c r="E2311" s="2">
        <v>2560</v>
      </c>
      <c r="F2311" s="2">
        <v>12.454000000000001</v>
      </c>
      <c r="G2311" s="5">
        <v>31882.240000000002</v>
      </c>
      <c r="H2311" s="8">
        <f t="shared" ref="H2311:H2374" si="36">(D2311-D2310)/D2310</f>
        <v>-4.0091539480702505E-3</v>
      </c>
      <c r="I2311" s="6"/>
      <c r="J2311" s="6"/>
      <c r="K2311" s="6"/>
    </row>
    <row r="2312" spans="2:11" ht="13.5" x14ac:dyDescent="0.35">
      <c r="B2312" s="3">
        <v>45363</v>
      </c>
      <c r="C2312" s="2">
        <v>11.66</v>
      </c>
      <c r="D2312" s="2">
        <v>10.885899999999999</v>
      </c>
      <c r="E2312" s="2">
        <v>5077</v>
      </c>
      <c r="F2312" s="2">
        <v>12.045</v>
      </c>
      <c r="G2312" s="5">
        <v>61152.464999999997</v>
      </c>
      <c r="H2312" s="8">
        <f t="shared" si="36"/>
        <v>-5.9679704236058402E-2</v>
      </c>
      <c r="I2312" s="6"/>
      <c r="J2312" s="6"/>
      <c r="K2312" s="6"/>
    </row>
    <row r="2313" spans="2:11" ht="13.5" x14ac:dyDescent="0.35">
      <c r="B2313" s="3">
        <v>45364</v>
      </c>
      <c r="C2313" s="2">
        <v>11.44</v>
      </c>
      <c r="D2313" s="2">
        <v>10.6805</v>
      </c>
      <c r="E2313" s="2">
        <v>24097</v>
      </c>
      <c r="F2313" s="2">
        <v>11.212</v>
      </c>
      <c r="G2313" s="5">
        <v>270175.56400000001</v>
      </c>
      <c r="H2313" s="8">
        <f t="shared" si="36"/>
        <v>-1.8868444501602914E-2</v>
      </c>
      <c r="I2313" s="6"/>
      <c r="J2313" s="6"/>
      <c r="K2313" s="6"/>
    </row>
    <row r="2314" spans="2:11" ht="13.5" x14ac:dyDescent="0.35">
      <c r="B2314" s="3">
        <v>45365</v>
      </c>
      <c r="C2314" s="2">
        <v>11.27</v>
      </c>
      <c r="D2314" s="2">
        <v>10.521800000000001</v>
      </c>
      <c r="E2314" s="2">
        <v>9375</v>
      </c>
      <c r="F2314" s="2">
        <v>11.25</v>
      </c>
      <c r="G2314" s="5">
        <v>105468.75</v>
      </c>
      <c r="H2314" s="8">
        <f t="shared" si="36"/>
        <v>-1.4858854922522318E-2</v>
      </c>
      <c r="I2314" s="6"/>
      <c r="J2314" s="6"/>
      <c r="K2314" s="6"/>
    </row>
    <row r="2315" spans="2:11" ht="13.5" x14ac:dyDescent="0.35">
      <c r="B2315" s="3">
        <v>45366</v>
      </c>
      <c r="C2315" s="2">
        <v>11.4</v>
      </c>
      <c r="D2315" s="2">
        <v>10.6432</v>
      </c>
      <c r="E2315" s="2">
        <v>11767</v>
      </c>
      <c r="F2315" s="2">
        <v>11.307</v>
      </c>
      <c r="G2315" s="5">
        <v>133049.46900000001</v>
      </c>
      <c r="H2315" s="8">
        <f t="shared" si="36"/>
        <v>1.1537949780455768E-2</v>
      </c>
      <c r="I2315" s="6"/>
      <c r="J2315" s="6"/>
      <c r="K2315" s="6"/>
    </row>
    <row r="2316" spans="2:11" ht="13.5" x14ac:dyDescent="0.35">
      <c r="B2316" s="3">
        <v>45369</v>
      </c>
      <c r="C2316" s="2">
        <v>11.4</v>
      </c>
      <c r="D2316" s="2">
        <v>10.6432</v>
      </c>
      <c r="E2316" s="2">
        <v>5068</v>
      </c>
      <c r="F2316" s="2">
        <v>11.24</v>
      </c>
      <c r="G2316" s="5">
        <v>56964.32</v>
      </c>
      <c r="H2316" s="8">
        <f t="shared" si="36"/>
        <v>0</v>
      </c>
      <c r="I2316" s="6"/>
      <c r="J2316" s="6"/>
      <c r="K2316" s="6"/>
    </row>
    <row r="2317" spans="2:11" ht="13.5" x14ac:dyDescent="0.35">
      <c r="B2317" s="3">
        <v>45370</v>
      </c>
      <c r="C2317" s="2">
        <v>11.4</v>
      </c>
      <c r="D2317" s="2">
        <v>10.6432</v>
      </c>
      <c r="E2317" s="2">
        <v>10098</v>
      </c>
      <c r="F2317" s="2">
        <v>11.397</v>
      </c>
      <c r="G2317" s="5">
        <v>115086.906</v>
      </c>
      <c r="H2317" s="8">
        <f t="shared" si="36"/>
        <v>0</v>
      </c>
      <c r="I2317" s="6"/>
      <c r="J2317" s="6"/>
      <c r="K2317" s="6"/>
    </row>
    <row r="2318" spans="2:11" ht="13.5" x14ac:dyDescent="0.35">
      <c r="B2318" s="3">
        <v>45372</v>
      </c>
      <c r="C2318" s="2">
        <v>11.55</v>
      </c>
      <c r="D2318" s="2">
        <v>10.783200000000001</v>
      </c>
      <c r="E2318" s="2">
        <v>4950</v>
      </c>
      <c r="F2318" s="2">
        <v>11.413</v>
      </c>
      <c r="G2318" s="5">
        <v>56494.35</v>
      </c>
      <c r="H2318" s="8">
        <f t="shared" si="36"/>
        <v>1.3153938665063192E-2</v>
      </c>
      <c r="I2318" s="6"/>
      <c r="J2318" s="6"/>
      <c r="K2318" s="6"/>
    </row>
    <row r="2319" spans="2:11" ht="13.5" x14ac:dyDescent="0.35">
      <c r="B2319" s="3">
        <v>45373</v>
      </c>
      <c r="C2319" s="2">
        <v>11.7</v>
      </c>
      <c r="D2319" s="2">
        <v>10.9232</v>
      </c>
      <c r="E2319" s="2">
        <v>10637</v>
      </c>
      <c r="F2319" s="2">
        <v>11.654</v>
      </c>
      <c r="G2319" s="5">
        <v>123963.598</v>
      </c>
      <c r="H2319" s="8">
        <f t="shared" si="36"/>
        <v>1.298315898805538E-2</v>
      </c>
      <c r="I2319" s="6"/>
      <c r="J2319" s="6"/>
      <c r="K2319" s="6"/>
    </row>
    <row r="2320" spans="2:11" ht="13.5" x14ac:dyDescent="0.35">
      <c r="B2320" s="3">
        <v>45376</v>
      </c>
      <c r="C2320" s="2">
        <v>11.99</v>
      </c>
      <c r="D2320" s="2">
        <v>11.194000000000001</v>
      </c>
      <c r="E2320" s="2">
        <v>12729</v>
      </c>
      <c r="F2320" s="2">
        <v>12.022</v>
      </c>
      <c r="G2320" s="5">
        <v>153028.038</v>
      </c>
      <c r="H2320" s="8">
        <f t="shared" si="36"/>
        <v>2.4791269957521723E-2</v>
      </c>
      <c r="I2320" s="6"/>
      <c r="J2320" s="6"/>
      <c r="K2320" s="6"/>
    </row>
    <row r="2321" spans="2:11" ht="13.5" x14ac:dyDescent="0.35">
      <c r="B2321" s="3">
        <v>45377</v>
      </c>
      <c r="C2321" s="2">
        <v>11.87</v>
      </c>
      <c r="D2321" s="2">
        <v>11.082000000000001</v>
      </c>
      <c r="E2321" s="2">
        <v>4090</v>
      </c>
      <c r="F2321" s="2">
        <v>11.808</v>
      </c>
      <c r="G2321" s="5">
        <v>48294.720000000001</v>
      </c>
      <c r="H2321" s="8">
        <f t="shared" si="36"/>
        <v>-1.000536001429338E-2</v>
      </c>
      <c r="I2321" s="6"/>
      <c r="J2321" s="6"/>
      <c r="K2321" s="6"/>
    </row>
    <row r="2322" spans="2:11" ht="13.5" x14ac:dyDescent="0.35">
      <c r="B2322" s="3">
        <v>45378</v>
      </c>
      <c r="C2322" s="2">
        <v>11.87</v>
      </c>
      <c r="D2322" s="2">
        <v>11.082000000000001</v>
      </c>
      <c r="E2322" s="2">
        <v>1306</v>
      </c>
      <c r="F2322" s="2">
        <v>11.704000000000001</v>
      </c>
      <c r="G2322" s="5">
        <v>15285.424000000001</v>
      </c>
      <c r="H2322" s="8">
        <f t="shared" si="36"/>
        <v>0</v>
      </c>
      <c r="I2322" s="6"/>
      <c r="J2322" s="6"/>
      <c r="K2322" s="6"/>
    </row>
    <row r="2323" spans="2:11" ht="13.5" x14ac:dyDescent="0.35">
      <c r="B2323" s="3">
        <v>45379</v>
      </c>
      <c r="C2323" s="2">
        <v>11.83</v>
      </c>
      <c r="D2323" s="2">
        <v>11.044600000000001</v>
      </c>
      <c r="E2323" s="2">
        <v>12015</v>
      </c>
      <c r="F2323" s="2">
        <v>11.718</v>
      </c>
      <c r="G2323" s="5">
        <v>140791.76999999999</v>
      </c>
      <c r="H2323" s="8">
        <f t="shared" si="36"/>
        <v>-3.3748420862660059E-3</v>
      </c>
      <c r="I2323" s="6"/>
      <c r="J2323" s="6"/>
      <c r="K2323" s="6"/>
    </row>
    <row r="2324" spans="2:11" ht="13.5" x14ac:dyDescent="0.35">
      <c r="B2324" s="3">
        <v>45380</v>
      </c>
      <c r="C2324" s="2">
        <v>11.8</v>
      </c>
      <c r="D2324" s="2">
        <v>11.0166</v>
      </c>
      <c r="E2324" s="2">
        <v>3260</v>
      </c>
      <c r="F2324" s="2">
        <v>11.728</v>
      </c>
      <c r="G2324" s="5">
        <v>38233.279999999999</v>
      </c>
      <c r="H2324" s="8">
        <f t="shared" si="36"/>
        <v>-2.5351755609076352E-3</v>
      </c>
      <c r="I2324" s="6"/>
      <c r="J2324" s="6"/>
      <c r="K2324" s="6"/>
    </row>
    <row r="2325" spans="2:11" ht="13.5" x14ac:dyDescent="0.35">
      <c r="B2325" s="3">
        <v>45383</v>
      </c>
      <c r="C2325" s="2">
        <v>11.96</v>
      </c>
      <c r="D2325" s="2">
        <v>11.166</v>
      </c>
      <c r="E2325" s="2">
        <v>2134</v>
      </c>
      <c r="F2325" s="2">
        <v>11.817</v>
      </c>
      <c r="G2325" s="5">
        <v>25217.477999999999</v>
      </c>
      <c r="H2325" s="8">
        <f t="shared" si="36"/>
        <v>1.3561352867490875E-2</v>
      </c>
      <c r="I2325" s="6"/>
      <c r="J2325" s="6"/>
      <c r="K2325" s="6"/>
    </row>
    <row r="2326" spans="2:11" ht="13.5" x14ac:dyDescent="0.35">
      <c r="B2326" s="3">
        <v>45384</v>
      </c>
      <c r="C2326" s="2">
        <v>11.89</v>
      </c>
      <c r="D2326" s="2">
        <v>11.1006</v>
      </c>
      <c r="E2326" s="2">
        <v>3812</v>
      </c>
      <c r="F2326" s="2">
        <v>11.85</v>
      </c>
      <c r="G2326" s="5">
        <v>45172.2</v>
      </c>
      <c r="H2326" s="8">
        <f t="shared" si="36"/>
        <v>-5.8570660934981504E-3</v>
      </c>
      <c r="I2326" s="6"/>
      <c r="J2326" s="6"/>
      <c r="K2326" s="6"/>
    </row>
    <row r="2327" spans="2:11" ht="13.5" x14ac:dyDescent="0.35">
      <c r="B2327" s="3">
        <v>45385</v>
      </c>
      <c r="C2327" s="2">
        <v>11.8</v>
      </c>
      <c r="D2327" s="2">
        <v>11.0166</v>
      </c>
      <c r="E2327" s="2">
        <v>8921</v>
      </c>
      <c r="F2327" s="2">
        <v>11.83</v>
      </c>
      <c r="G2327" s="5">
        <v>105535.43</v>
      </c>
      <c r="H2327" s="8">
        <f t="shared" si="36"/>
        <v>-7.5671585319712119E-3</v>
      </c>
      <c r="I2327" s="6"/>
      <c r="J2327" s="6"/>
      <c r="K2327" s="6"/>
    </row>
    <row r="2328" spans="2:11" ht="13.5" x14ac:dyDescent="0.35">
      <c r="B2328" s="3">
        <v>45386</v>
      </c>
      <c r="C2328" s="2">
        <v>11.98</v>
      </c>
      <c r="D2328" s="2">
        <v>11.184699999999999</v>
      </c>
      <c r="E2328" s="2">
        <v>3960</v>
      </c>
      <c r="F2328" s="2">
        <v>11.811999999999999</v>
      </c>
      <c r="G2328" s="5">
        <v>46775.519999999997</v>
      </c>
      <c r="H2328" s="8">
        <f t="shared" si="36"/>
        <v>1.5258791278615819E-2</v>
      </c>
      <c r="I2328" s="6"/>
      <c r="J2328" s="6"/>
      <c r="K2328" s="6"/>
    </row>
    <row r="2329" spans="2:11" ht="13.5" x14ac:dyDescent="0.35">
      <c r="B2329" s="3">
        <v>45387</v>
      </c>
      <c r="C2329" s="2">
        <v>12.08</v>
      </c>
      <c r="D2329" s="2">
        <v>11.278</v>
      </c>
      <c r="E2329" s="2">
        <v>3321</v>
      </c>
      <c r="F2329" s="2">
        <v>11.991</v>
      </c>
      <c r="G2329" s="5">
        <v>39822.110999999997</v>
      </c>
      <c r="H2329" s="8">
        <f t="shared" si="36"/>
        <v>8.3417525727110305E-3</v>
      </c>
      <c r="I2329" s="6"/>
      <c r="J2329" s="6"/>
      <c r="K2329" s="6"/>
    </row>
    <row r="2330" spans="2:11" ht="13.5" x14ac:dyDescent="0.35">
      <c r="B2330" s="3">
        <v>45390</v>
      </c>
      <c r="C2330" s="2">
        <v>12.07</v>
      </c>
      <c r="D2330" s="2">
        <v>11.268700000000001</v>
      </c>
      <c r="E2330" s="2">
        <v>651</v>
      </c>
      <c r="F2330" s="2">
        <v>12.102</v>
      </c>
      <c r="G2330" s="5">
        <v>7878.402</v>
      </c>
      <c r="H2330" s="8">
        <f t="shared" si="36"/>
        <v>-8.2461429331438568E-4</v>
      </c>
      <c r="I2330" s="6"/>
      <c r="J2330" s="6"/>
      <c r="K2330" s="6"/>
    </row>
    <row r="2331" spans="2:11" ht="13.5" x14ac:dyDescent="0.35">
      <c r="B2331" s="3">
        <v>45394</v>
      </c>
      <c r="C2331" s="2">
        <v>11.98</v>
      </c>
      <c r="D2331" s="2">
        <v>11.184699999999999</v>
      </c>
      <c r="E2331" s="2">
        <v>713</v>
      </c>
      <c r="F2331" s="2">
        <v>11.997</v>
      </c>
      <c r="G2331" s="5">
        <v>8553.8610000000008</v>
      </c>
      <c r="H2331" s="8">
        <f t="shared" si="36"/>
        <v>-7.4542760034432901E-3</v>
      </c>
      <c r="I2331" s="6"/>
      <c r="J2331" s="6"/>
      <c r="K2331" s="6"/>
    </row>
    <row r="2332" spans="2:11" ht="13.5" x14ac:dyDescent="0.35">
      <c r="B2332" s="3">
        <v>45397</v>
      </c>
      <c r="C2332" s="2">
        <v>11.94</v>
      </c>
      <c r="D2332" s="2">
        <v>11.1473</v>
      </c>
      <c r="E2332" s="2">
        <v>10993</v>
      </c>
      <c r="F2332" s="2">
        <v>11.849</v>
      </c>
      <c r="G2332" s="5">
        <v>130256.057</v>
      </c>
      <c r="H2332" s="8">
        <f t="shared" si="36"/>
        <v>-3.3438536572281672E-3</v>
      </c>
      <c r="I2332" s="6"/>
      <c r="J2332" s="6"/>
      <c r="K2332" s="6"/>
    </row>
    <row r="2333" spans="2:11" ht="13.5" x14ac:dyDescent="0.35">
      <c r="B2333" s="3">
        <v>45398</v>
      </c>
      <c r="C2333" s="2">
        <v>11.91</v>
      </c>
      <c r="D2333" s="2">
        <v>11.119300000000001</v>
      </c>
      <c r="E2333" s="2">
        <v>791</v>
      </c>
      <c r="F2333" s="2">
        <v>11.816000000000001</v>
      </c>
      <c r="G2333" s="5">
        <v>9346.4560000000001</v>
      </c>
      <c r="H2333" s="8">
        <f t="shared" si="36"/>
        <v>-2.5118190054989721E-3</v>
      </c>
      <c r="I2333" s="6"/>
      <c r="J2333" s="6"/>
      <c r="K2333" s="6"/>
    </row>
    <row r="2334" spans="2:11" ht="13.5" x14ac:dyDescent="0.35">
      <c r="B2334" s="3">
        <v>45399</v>
      </c>
      <c r="C2334" s="2">
        <v>11.86</v>
      </c>
      <c r="D2334" s="2">
        <v>11.0726</v>
      </c>
      <c r="E2334" s="2">
        <v>13286</v>
      </c>
      <c r="F2334" s="2">
        <v>11.721</v>
      </c>
      <c r="G2334" s="5">
        <v>155725.20600000001</v>
      </c>
      <c r="H2334" s="8">
        <f t="shared" si="36"/>
        <v>-4.1999046702581363E-3</v>
      </c>
      <c r="I2334" s="6"/>
      <c r="J2334" s="6"/>
      <c r="K2334" s="6"/>
    </row>
    <row r="2335" spans="2:11" ht="13.5" x14ac:dyDescent="0.35">
      <c r="B2335" s="3">
        <v>45400</v>
      </c>
      <c r="C2335" s="2">
        <v>11.7</v>
      </c>
      <c r="D2335" s="2">
        <v>10.9232</v>
      </c>
      <c r="E2335" s="2">
        <v>4680</v>
      </c>
      <c r="F2335" s="2">
        <v>11.617000000000001</v>
      </c>
      <c r="G2335" s="5">
        <v>54367.56</v>
      </c>
      <c r="H2335" s="8">
        <f t="shared" si="36"/>
        <v>-1.3492765926701948E-2</v>
      </c>
      <c r="I2335" s="6"/>
      <c r="J2335" s="6"/>
      <c r="K2335" s="6"/>
    </row>
    <row r="2336" spans="2:11" ht="13.5" x14ac:dyDescent="0.35">
      <c r="B2336" s="3">
        <v>45401</v>
      </c>
      <c r="C2336" s="2">
        <v>11.65</v>
      </c>
      <c r="D2336" s="2">
        <v>10.8766</v>
      </c>
      <c r="E2336" s="2">
        <v>1837</v>
      </c>
      <c r="F2336" s="2">
        <v>11.606</v>
      </c>
      <c r="G2336" s="5">
        <v>21320.222000000002</v>
      </c>
      <c r="H2336" s="8">
        <f t="shared" si="36"/>
        <v>-4.2661491138127798E-3</v>
      </c>
      <c r="I2336" s="6"/>
      <c r="J2336" s="6"/>
      <c r="K2336" s="6"/>
    </row>
    <row r="2337" spans="2:11" ht="13.5" x14ac:dyDescent="0.35">
      <c r="B2337" s="3">
        <v>45404</v>
      </c>
      <c r="C2337" s="2">
        <v>11.56</v>
      </c>
      <c r="D2337" s="2">
        <v>10.7925</v>
      </c>
      <c r="E2337" s="2">
        <v>3006</v>
      </c>
      <c r="F2337" s="2">
        <v>11.571</v>
      </c>
      <c r="G2337" s="5">
        <v>34782.425999999999</v>
      </c>
      <c r="H2337" s="8">
        <f t="shared" si="36"/>
        <v>-7.7321957229280654E-3</v>
      </c>
      <c r="I2337" s="6"/>
      <c r="J2337" s="6"/>
      <c r="K2337" s="6"/>
    </row>
    <row r="2338" spans="2:11" ht="13.5" x14ac:dyDescent="0.35">
      <c r="B2338" s="3">
        <v>45405</v>
      </c>
      <c r="C2338" s="2">
        <v>11.56</v>
      </c>
      <c r="D2338" s="2">
        <v>10.7925</v>
      </c>
      <c r="E2338" s="2">
        <v>1823</v>
      </c>
      <c r="F2338" s="2">
        <v>11.488</v>
      </c>
      <c r="G2338" s="5">
        <v>20942.624</v>
      </c>
      <c r="H2338" s="8">
        <f t="shared" si="36"/>
        <v>0</v>
      </c>
      <c r="I2338" s="6"/>
      <c r="J2338" s="6"/>
      <c r="K2338" s="6"/>
    </row>
    <row r="2339" spans="2:11" ht="13.5" x14ac:dyDescent="0.35">
      <c r="B2339" s="3">
        <v>45406</v>
      </c>
      <c r="C2339" s="2">
        <v>11.69</v>
      </c>
      <c r="D2339" s="2">
        <v>10.9139</v>
      </c>
      <c r="E2339" s="2">
        <v>10606</v>
      </c>
      <c r="F2339" s="2">
        <v>11.526</v>
      </c>
      <c r="G2339" s="5">
        <v>122244.75599999999</v>
      </c>
      <c r="H2339" s="8">
        <f t="shared" si="36"/>
        <v>1.1248552235348576E-2</v>
      </c>
      <c r="I2339" s="6"/>
      <c r="J2339" s="6"/>
      <c r="K2339" s="6"/>
    </row>
    <row r="2340" spans="2:11" ht="13.5" x14ac:dyDescent="0.35">
      <c r="B2340" s="3">
        <v>45407</v>
      </c>
      <c r="C2340" s="2">
        <v>11.7</v>
      </c>
      <c r="D2340" s="2">
        <v>10.9232</v>
      </c>
      <c r="E2340" s="2">
        <v>6839</v>
      </c>
      <c r="F2340" s="2">
        <v>11.638999999999999</v>
      </c>
      <c r="G2340" s="5">
        <v>79599.120999999999</v>
      </c>
      <c r="H2340" s="8">
        <f t="shared" si="36"/>
        <v>8.5212435518005865E-4</v>
      </c>
      <c r="I2340" s="6"/>
      <c r="J2340" s="6"/>
      <c r="K2340" s="6"/>
    </row>
    <row r="2341" spans="2:11" ht="13.5" x14ac:dyDescent="0.35">
      <c r="B2341" s="3">
        <v>45408</v>
      </c>
      <c r="C2341" s="2">
        <v>11.7</v>
      </c>
      <c r="D2341" s="2">
        <v>10.9232</v>
      </c>
      <c r="E2341" s="2">
        <v>2531</v>
      </c>
      <c r="F2341" s="2">
        <v>11.647</v>
      </c>
      <c r="G2341" s="5">
        <v>29478.557000000001</v>
      </c>
      <c r="H2341" s="8">
        <f t="shared" si="36"/>
        <v>0</v>
      </c>
      <c r="I2341" s="6"/>
      <c r="J2341" s="6"/>
      <c r="K2341" s="6"/>
    </row>
    <row r="2342" spans="2:11" ht="13.5" x14ac:dyDescent="0.35">
      <c r="B2342" s="3">
        <v>45411</v>
      </c>
      <c r="C2342" s="2">
        <v>11.7</v>
      </c>
      <c r="D2342" s="2">
        <v>10.9232</v>
      </c>
      <c r="E2342" s="2">
        <v>1483</v>
      </c>
      <c r="F2342" s="2">
        <v>11.608000000000001</v>
      </c>
      <c r="G2342" s="5">
        <v>17214.664000000001</v>
      </c>
      <c r="H2342" s="8">
        <f t="shared" si="36"/>
        <v>0</v>
      </c>
      <c r="I2342" s="6"/>
      <c r="J2342" s="6"/>
      <c r="K2342" s="6"/>
    </row>
    <row r="2343" spans="2:11" ht="13.5" x14ac:dyDescent="0.35">
      <c r="B2343" s="3">
        <v>45412</v>
      </c>
      <c r="C2343" s="2">
        <v>11.7</v>
      </c>
      <c r="D2343" s="2">
        <v>10.9232</v>
      </c>
      <c r="E2343" s="2">
        <v>1373</v>
      </c>
      <c r="F2343" s="2">
        <v>11.68</v>
      </c>
      <c r="G2343" s="5">
        <v>16036.64</v>
      </c>
      <c r="H2343" s="8">
        <f t="shared" si="36"/>
        <v>0</v>
      </c>
      <c r="I2343" s="6"/>
      <c r="J2343" s="6"/>
      <c r="K2343" s="6"/>
    </row>
    <row r="2344" spans="2:11" ht="13.5" x14ac:dyDescent="0.35">
      <c r="B2344" s="3">
        <v>45414</v>
      </c>
      <c r="C2344" s="2">
        <v>11.7</v>
      </c>
      <c r="D2344" s="2">
        <v>10.9232</v>
      </c>
      <c r="E2344" s="2">
        <v>3124</v>
      </c>
      <c r="F2344" s="2">
        <v>11.539</v>
      </c>
      <c r="G2344" s="5">
        <v>36047.836000000003</v>
      </c>
      <c r="H2344" s="8">
        <f t="shared" si="36"/>
        <v>0</v>
      </c>
      <c r="I2344" s="6"/>
      <c r="J2344" s="6"/>
      <c r="K2344" s="6"/>
    </row>
    <row r="2345" spans="2:11" ht="13.5" x14ac:dyDescent="0.35">
      <c r="B2345" s="3">
        <v>45415</v>
      </c>
      <c r="C2345" s="2">
        <v>11.68</v>
      </c>
      <c r="D2345" s="2">
        <v>10.9046</v>
      </c>
      <c r="E2345" s="2">
        <v>2997</v>
      </c>
      <c r="F2345" s="2">
        <v>11.574999999999999</v>
      </c>
      <c r="G2345" s="5">
        <v>34690.275000000001</v>
      </c>
      <c r="H2345" s="8">
        <f t="shared" si="36"/>
        <v>-1.7027977149552589E-3</v>
      </c>
      <c r="I2345" s="6"/>
      <c r="J2345" s="6"/>
      <c r="K2345" s="6"/>
    </row>
    <row r="2346" spans="2:11" ht="13.5" x14ac:dyDescent="0.35">
      <c r="B2346" s="3">
        <v>45418</v>
      </c>
      <c r="C2346" s="2">
        <v>11.41</v>
      </c>
      <c r="D2346" s="2">
        <v>10.6525</v>
      </c>
      <c r="E2346" s="2">
        <v>6699</v>
      </c>
      <c r="F2346" s="2">
        <v>11.432</v>
      </c>
      <c r="G2346" s="5">
        <v>76582.967999999993</v>
      </c>
      <c r="H2346" s="8">
        <f t="shared" si="36"/>
        <v>-2.3118683858188327E-2</v>
      </c>
      <c r="I2346" s="6"/>
      <c r="J2346" s="6"/>
      <c r="K2346" s="6"/>
    </row>
    <row r="2347" spans="2:11" ht="13.5" x14ac:dyDescent="0.35">
      <c r="B2347" s="3">
        <v>45419</v>
      </c>
      <c r="C2347" s="2">
        <v>11.35</v>
      </c>
      <c r="D2347" s="2">
        <v>10.596500000000001</v>
      </c>
      <c r="E2347" s="2">
        <v>3030</v>
      </c>
      <c r="F2347" s="2">
        <v>11.304</v>
      </c>
      <c r="G2347" s="5">
        <v>34251.120000000003</v>
      </c>
      <c r="H2347" s="8">
        <f t="shared" si="36"/>
        <v>-5.2569819291245403E-3</v>
      </c>
      <c r="I2347" s="6"/>
      <c r="J2347" s="6"/>
      <c r="K2347" s="6"/>
    </row>
    <row r="2348" spans="2:11" ht="13.5" x14ac:dyDescent="0.35">
      <c r="B2348" s="3">
        <v>45420</v>
      </c>
      <c r="C2348" s="2">
        <v>11.47</v>
      </c>
      <c r="D2348" s="2">
        <v>10.708500000000001</v>
      </c>
      <c r="E2348" s="2">
        <v>2110</v>
      </c>
      <c r="F2348" s="2">
        <v>11.318</v>
      </c>
      <c r="G2348" s="5">
        <v>23880.98</v>
      </c>
      <c r="H2348" s="8">
        <f t="shared" si="36"/>
        <v>1.0569527674232066E-2</v>
      </c>
      <c r="I2348" s="6"/>
      <c r="J2348" s="6"/>
      <c r="K2348" s="6"/>
    </row>
    <row r="2349" spans="2:11" ht="13.5" x14ac:dyDescent="0.35">
      <c r="B2349" s="3">
        <v>45421</v>
      </c>
      <c r="C2349" s="2">
        <v>11.47</v>
      </c>
      <c r="D2349" s="2">
        <v>10.708500000000001</v>
      </c>
      <c r="E2349" s="2">
        <v>1050</v>
      </c>
      <c r="F2349" s="2">
        <v>11.379</v>
      </c>
      <c r="G2349" s="5">
        <v>11947.95</v>
      </c>
      <c r="H2349" s="8">
        <f t="shared" si="36"/>
        <v>0</v>
      </c>
      <c r="I2349" s="6"/>
      <c r="J2349" s="6"/>
      <c r="K2349" s="6"/>
    </row>
    <row r="2350" spans="2:11" ht="13.5" x14ac:dyDescent="0.35">
      <c r="B2350" s="3">
        <v>45422</v>
      </c>
      <c r="C2350" s="2">
        <v>11.4</v>
      </c>
      <c r="D2350" s="2">
        <v>10.6432</v>
      </c>
      <c r="E2350" s="2">
        <v>2211</v>
      </c>
      <c r="F2350" s="2">
        <v>11.504</v>
      </c>
      <c r="G2350" s="5">
        <v>25435.344000000001</v>
      </c>
      <c r="H2350" s="8">
        <f t="shared" si="36"/>
        <v>-6.0979595648317291E-3</v>
      </c>
      <c r="I2350" s="6"/>
      <c r="J2350" s="6"/>
      <c r="K2350" s="6"/>
    </row>
    <row r="2351" spans="2:11" ht="13.5" x14ac:dyDescent="0.35">
      <c r="B2351" s="3">
        <v>45425</v>
      </c>
      <c r="C2351" s="2">
        <v>11.38</v>
      </c>
      <c r="D2351" s="2">
        <v>10.624499999999999</v>
      </c>
      <c r="E2351" s="2">
        <v>1315</v>
      </c>
      <c r="F2351" s="2">
        <v>11.459</v>
      </c>
      <c r="G2351" s="5">
        <v>15068.584999999999</v>
      </c>
      <c r="H2351" s="8">
        <f t="shared" si="36"/>
        <v>-1.7569903788335112E-3</v>
      </c>
      <c r="I2351" s="6"/>
      <c r="J2351" s="6"/>
      <c r="K2351" s="6"/>
    </row>
    <row r="2352" spans="2:11" ht="13.5" x14ac:dyDescent="0.35">
      <c r="B2352" s="3">
        <v>45426</v>
      </c>
      <c r="C2352" s="2">
        <v>11.24</v>
      </c>
      <c r="D2352" s="2">
        <v>10.4938</v>
      </c>
      <c r="E2352" s="2">
        <v>12250</v>
      </c>
      <c r="F2352" s="2">
        <v>11.257999999999999</v>
      </c>
      <c r="G2352" s="5">
        <v>137910.5</v>
      </c>
      <c r="H2352" s="8">
        <f t="shared" si="36"/>
        <v>-1.2301755376723532E-2</v>
      </c>
      <c r="I2352" s="6"/>
      <c r="J2352" s="6"/>
      <c r="K2352" s="6"/>
    </row>
    <row r="2353" spans="2:11" ht="13.5" x14ac:dyDescent="0.35">
      <c r="B2353" s="3">
        <v>45427</v>
      </c>
      <c r="C2353" s="2">
        <v>11.35</v>
      </c>
      <c r="D2353" s="2">
        <v>10.596500000000001</v>
      </c>
      <c r="E2353" s="2">
        <v>5133</v>
      </c>
      <c r="F2353" s="2">
        <v>11.259</v>
      </c>
      <c r="G2353" s="5">
        <v>57792.447</v>
      </c>
      <c r="H2353" s="8">
        <f t="shared" si="36"/>
        <v>9.7867312127161241E-3</v>
      </c>
      <c r="I2353" s="6"/>
      <c r="J2353" s="6"/>
      <c r="K2353" s="6"/>
    </row>
    <row r="2354" spans="2:11" ht="13.5" x14ac:dyDescent="0.35">
      <c r="B2354" s="3">
        <v>45428</v>
      </c>
      <c r="C2354" s="2">
        <v>11.23</v>
      </c>
      <c r="D2354" s="2">
        <v>10.484400000000001</v>
      </c>
      <c r="E2354" s="2">
        <v>3475</v>
      </c>
      <c r="F2354" s="2">
        <v>11.26</v>
      </c>
      <c r="G2354" s="5">
        <v>39128.5</v>
      </c>
      <c r="H2354" s="8">
        <f t="shared" si="36"/>
        <v>-1.0578964752512609E-2</v>
      </c>
      <c r="I2354" s="6"/>
      <c r="J2354" s="6"/>
      <c r="K2354" s="6"/>
    </row>
    <row r="2355" spans="2:11" ht="13.5" x14ac:dyDescent="0.35">
      <c r="B2355" s="3">
        <v>45429</v>
      </c>
      <c r="C2355" s="2">
        <v>11.26</v>
      </c>
      <c r="D2355" s="2">
        <v>10.512499999999999</v>
      </c>
      <c r="E2355" s="2">
        <v>2295</v>
      </c>
      <c r="F2355" s="2">
        <v>11.308999999999999</v>
      </c>
      <c r="G2355" s="5">
        <v>25954.154999999999</v>
      </c>
      <c r="H2355" s="8">
        <f t="shared" si="36"/>
        <v>2.6801724466825431E-3</v>
      </c>
      <c r="I2355" s="6"/>
      <c r="J2355" s="6"/>
      <c r="K2355" s="6"/>
    </row>
    <row r="2356" spans="2:11" ht="13.5" x14ac:dyDescent="0.35">
      <c r="B2356" s="3">
        <v>45432</v>
      </c>
      <c r="C2356" s="2">
        <v>11.2</v>
      </c>
      <c r="D2356" s="2">
        <v>10.4564</v>
      </c>
      <c r="E2356" s="2">
        <v>16069</v>
      </c>
      <c r="F2356" s="2">
        <v>11.186999999999999</v>
      </c>
      <c r="G2356" s="5">
        <v>179763.90299999999</v>
      </c>
      <c r="H2356" s="8">
        <f t="shared" si="36"/>
        <v>-5.336504161712146E-3</v>
      </c>
      <c r="I2356" s="6"/>
      <c r="J2356" s="6"/>
      <c r="K2356" s="6"/>
    </row>
    <row r="2357" spans="2:11" ht="13.5" x14ac:dyDescent="0.35">
      <c r="B2357" s="3">
        <v>45433</v>
      </c>
      <c r="C2357" s="2">
        <v>11.2</v>
      </c>
      <c r="D2357" s="2">
        <v>10.4564</v>
      </c>
      <c r="E2357" s="2">
        <v>4154</v>
      </c>
      <c r="F2357" s="2">
        <v>11.199</v>
      </c>
      <c r="G2357" s="5">
        <v>46520.646000000001</v>
      </c>
      <c r="H2357" s="8">
        <f t="shared" si="36"/>
        <v>0</v>
      </c>
      <c r="I2357" s="6"/>
      <c r="J2357" s="6"/>
      <c r="K2357" s="6"/>
    </row>
    <row r="2358" spans="2:11" ht="13.5" x14ac:dyDescent="0.35">
      <c r="B2358" s="3">
        <v>45434</v>
      </c>
      <c r="C2358" s="2">
        <v>11.27</v>
      </c>
      <c r="D2358" s="2">
        <v>10.521800000000001</v>
      </c>
      <c r="E2358" s="2">
        <v>3241</v>
      </c>
      <c r="F2358" s="2">
        <v>11.228999999999999</v>
      </c>
      <c r="G2358" s="5">
        <v>36393.188999999998</v>
      </c>
      <c r="H2358" s="8">
        <f t="shared" si="36"/>
        <v>6.2545426724303146E-3</v>
      </c>
      <c r="I2358" s="6"/>
      <c r="J2358" s="6"/>
      <c r="K2358" s="6"/>
    </row>
    <row r="2359" spans="2:11" ht="13.5" x14ac:dyDescent="0.35">
      <c r="B2359" s="3">
        <v>45435</v>
      </c>
      <c r="C2359" s="2">
        <v>11.38</v>
      </c>
      <c r="D2359" s="2">
        <v>10.624499999999999</v>
      </c>
      <c r="E2359" s="2">
        <v>3434</v>
      </c>
      <c r="F2359" s="2">
        <v>11.297000000000001</v>
      </c>
      <c r="G2359" s="5">
        <v>38793.898000000001</v>
      </c>
      <c r="H2359" s="8">
        <f t="shared" si="36"/>
        <v>9.7606873348665326E-3</v>
      </c>
      <c r="I2359" s="6"/>
      <c r="J2359" s="6"/>
      <c r="K2359" s="6"/>
    </row>
    <row r="2360" spans="2:11" ht="13.5" x14ac:dyDescent="0.35">
      <c r="B2360" s="3">
        <v>45436</v>
      </c>
      <c r="C2360" s="2">
        <v>11.3</v>
      </c>
      <c r="D2360" s="2">
        <v>10.549799999999999</v>
      </c>
      <c r="E2360" s="2">
        <v>3517</v>
      </c>
      <c r="F2360" s="2">
        <v>11.212999999999999</v>
      </c>
      <c r="G2360" s="5">
        <v>39436.120999999999</v>
      </c>
      <c r="H2360" s="8">
        <f t="shared" si="36"/>
        <v>-7.0309191020753907E-3</v>
      </c>
      <c r="I2360" s="6"/>
      <c r="J2360" s="6"/>
      <c r="K2360" s="6"/>
    </row>
    <row r="2361" spans="2:11" ht="13.5" x14ac:dyDescent="0.35">
      <c r="B2361" s="3">
        <v>45439</v>
      </c>
      <c r="C2361" s="2">
        <v>11.25</v>
      </c>
      <c r="D2361" s="2">
        <v>10.5031</v>
      </c>
      <c r="E2361" s="2">
        <v>3407</v>
      </c>
      <c r="F2361" s="2">
        <v>11.28</v>
      </c>
      <c r="G2361" s="5">
        <v>38430.959999999999</v>
      </c>
      <c r="H2361" s="8">
        <f t="shared" si="36"/>
        <v>-4.4266242014066167E-3</v>
      </c>
      <c r="I2361" s="6"/>
      <c r="J2361" s="6"/>
      <c r="K2361" s="6"/>
    </row>
    <row r="2362" spans="2:11" ht="13.5" x14ac:dyDescent="0.35">
      <c r="B2362" s="3">
        <v>45440</v>
      </c>
      <c r="C2362" s="2">
        <v>11.43</v>
      </c>
      <c r="D2362" s="2">
        <v>10.671200000000001</v>
      </c>
      <c r="E2362" s="2">
        <v>8816</v>
      </c>
      <c r="F2362" s="2">
        <v>11.356999999999999</v>
      </c>
      <c r="G2362" s="5">
        <v>100123.31200000001</v>
      </c>
      <c r="H2362" s="8">
        <f t="shared" si="36"/>
        <v>1.6004798583275491E-2</v>
      </c>
      <c r="I2362" s="6"/>
      <c r="J2362" s="6"/>
      <c r="K2362" s="6"/>
    </row>
    <row r="2363" spans="2:11" ht="13.5" x14ac:dyDescent="0.35">
      <c r="B2363" s="3">
        <v>45441</v>
      </c>
      <c r="C2363" s="2">
        <v>11.42</v>
      </c>
      <c r="D2363" s="2">
        <v>10.661799999999999</v>
      </c>
      <c r="E2363" s="2">
        <v>2301</v>
      </c>
      <c r="F2363" s="2">
        <v>11.332000000000001</v>
      </c>
      <c r="G2363" s="5">
        <v>26074.932000000001</v>
      </c>
      <c r="H2363" s="8">
        <f t="shared" si="36"/>
        <v>-8.8087562785827127E-4</v>
      </c>
      <c r="I2363" s="6"/>
      <c r="J2363" s="6"/>
      <c r="K2363" s="6"/>
    </row>
    <row r="2364" spans="2:11" ht="13.5" x14ac:dyDescent="0.35">
      <c r="B2364" s="3">
        <v>45442</v>
      </c>
      <c r="C2364" s="2">
        <v>11.48</v>
      </c>
      <c r="D2364" s="2">
        <v>10.7178</v>
      </c>
      <c r="E2364" s="2">
        <v>10172</v>
      </c>
      <c r="F2364" s="2">
        <v>11.47</v>
      </c>
      <c r="G2364" s="5">
        <v>116672.84</v>
      </c>
      <c r="H2364" s="8">
        <f t="shared" si="36"/>
        <v>5.2523964058602615E-3</v>
      </c>
      <c r="I2364" s="6"/>
      <c r="J2364" s="6"/>
      <c r="K2364" s="6"/>
    </row>
    <row r="2365" spans="2:11" ht="13.5" x14ac:dyDescent="0.35">
      <c r="B2365" s="3">
        <v>45443</v>
      </c>
      <c r="C2365" s="2">
        <v>11.65</v>
      </c>
      <c r="D2365" s="2">
        <v>10.8766</v>
      </c>
      <c r="E2365" s="2">
        <v>9293</v>
      </c>
      <c r="F2365" s="2">
        <v>11.688000000000001</v>
      </c>
      <c r="G2365" s="5">
        <v>108616.584</v>
      </c>
      <c r="H2365" s="8">
        <f t="shared" si="36"/>
        <v>1.4816473530015431E-2</v>
      </c>
      <c r="I2365" s="6"/>
      <c r="J2365" s="6"/>
      <c r="K2365" s="6"/>
    </row>
    <row r="2366" spans="2:11" ht="13.5" x14ac:dyDescent="0.35">
      <c r="B2366" s="3">
        <v>45446</v>
      </c>
      <c r="C2366" s="2">
        <v>11.6</v>
      </c>
      <c r="D2366" s="2">
        <v>10.8299</v>
      </c>
      <c r="E2366" s="2">
        <v>399</v>
      </c>
      <c r="F2366" s="2">
        <v>11.519</v>
      </c>
      <c r="G2366" s="5">
        <v>4596.0810000000001</v>
      </c>
      <c r="H2366" s="8">
        <f t="shared" si="36"/>
        <v>-4.2936211683797807E-3</v>
      </c>
      <c r="I2366" s="6"/>
      <c r="J2366" s="6"/>
      <c r="K2366" s="6"/>
    </row>
    <row r="2367" spans="2:11" ht="13.5" x14ac:dyDescent="0.35">
      <c r="B2367" s="3">
        <v>45447</v>
      </c>
      <c r="C2367" s="2">
        <v>11.7</v>
      </c>
      <c r="D2367" s="2">
        <v>10.9232</v>
      </c>
      <c r="E2367" s="2">
        <v>3861</v>
      </c>
      <c r="F2367" s="2">
        <v>11.69</v>
      </c>
      <c r="G2367" s="5">
        <v>45135.09</v>
      </c>
      <c r="H2367" s="8">
        <f t="shared" si="36"/>
        <v>8.6150379966573355E-3</v>
      </c>
      <c r="I2367" s="6"/>
      <c r="J2367" s="6"/>
      <c r="K2367" s="6"/>
    </row>
    <row r="2368" spans="2:11" ht="13.5" x14ac:dyDescent="0.35">
      <c r="B2368" s="3">
        <v>45448</v>
      </c>
      <c r="C2368" s="2">
        <v>11.65</v>
      </c>
      <c r="D2368" s="2">
        <v>10.8766</v>
      </c>
      <c r="E2368" s="2">
        <v>4054</v>
      </c>
      <c r="F2368" s="2">
        <v>11.555</v>
      </c>
      <c r="G2368" s="5">
        <v>46843.97</v>
      </c>
      <c r="H2368" s="8">
        <f t="shared" si="36"/>
        <v>-4.2661491138127798E-3</v>
      </c>
      <c r="I2368" s="6"/>
      <c r="J2368" s="6"/>
      <c r="K2368" s="6"/>
    </row>
    <row r="2369" spans="2:11" ht="13.5" x14ac:dyDescent="0.35">
      <c r="B2369" s="3">
        <v>45449</v>
      </c>
      <c r="C2369" s="2">
        <v>11.68</v>
      </c>
      <c r="D2369" s="2">
        <v>10.9046</v>
      </c>
      <c r="E2369" s="2">
        <v>2723</v>
      </c>
      <c r="F2369" s="2">
        <v>11.597</v>
      </c>
      <c r="G2369" s="5">
        <v>31578.631000000001</v>
      </c>
      <c r="H2369" s="8">
        <f t="shared" si="36"/>
        <v>2.5743338911057194E-3</v>
      </c>
      <c r="I2369" s="6"/>
      <c r="J2369" s="6"/>
      <c r="K2369" s="6"/>
    </row>
    <row r="2370" spans="2:11" ht="13.5" x14ac:dyDescent="0.35">
      <c r="B2370" s="3">
        <v>45450</v>
      </c>
      <c r="C2370" s="2">
        <v>11.59</v>
      </c>
      <c r="D2370" s="2">
        <v>10.820499999999999</v>
      </c>
      <c r="E2370" s="2">
        <v>4045</v>
      </c>
      <c r="F2370" s="2">
        <v>11.616</v>
      </c>
      <c r="G2370" s="5">
        <v>46986.720000000001</v>
      </c>
      <c r="H2370" s="8">
        <f t="shared" si="36"/>
        <v>-7.7123415806174614E-3</v>
      </c>
      <c r="I2370" s="6"/>
      <c r="J2370" s="6"/>
      <c r="K2370" s="6"/>
    </row>
    <row r="2371" spans="2:11" ht="13.5" x14ac:dyDescent="0.35">
      <c r="B2371" s="3">
        <v>45453</v>
      </c>
      <c r="C2371" s="2">
        <v>11.5</v>
      </c>
      <c r="D2371" s="2">
        <v>10.736499999999999</v>
      </c>
      <c r="E2371" s="2">
        <v>4086</v>
      </c>
      <c r="F2371" s="2">
        <v>11.525</v>
      </c>
      <c r="G2371" s="5">
        <v>47091.15</v>
      </c>
      <c r="H2371" s="8">
        <f t="shared" si="36"/>
        <v>-7.7630423732729208E-3</v>
      </c>
      <c r="I2371" s="6"/>
      <c r="J2371" s="6"/>
      <c r="K2371" s="6"/>
    </row>
    <row r="2372" spans="2:11" ht="13.5" x14ac:dyDescent="0.35">
      <c r="B2372" s="3">
        <v>45454</v>
      </c>
      <c r="C2372" s="2">
        <v>11.54</v>
      </c>
      <c r="D2372" s="2">
        <v>10.773899999999999</v>
      </c>
      <c r="E2372" s="2">
        <v>3975</v>
      </c>
      <c r="F2372" s="2">
        <v>11.433999999999999</v>
      </c>
      <c r="G2372" s="5">
        <v>45450.15</v>
      </c>
      <c r="H2372" s="8">
        <f t="shared" si="36"/>
        <v>3.4834443254319267E-3</v>
      </c>
      <c r="I2372" s="6"/>
      <c r="J2372" s="6"/>
      <c r="K2372" s="6"/>
    </row>
    <row r="2373" spans="2:11" ht="13.5" x14ac:dyDescent="0.35">
      <c r="B2373" s="3">
        <v>45455</v>
      </c>
      <c r="C2373" s="2">
        <v>11.57</v>
      </c>
      <c r="D2373" s="2">
        <v>10.8019</v>
      </c>
      <c r="E2373" s="2">
        <v>4481</v>
      </c>
      <c r="F2373" s="2">
        <v>11.401999999999999</v>
      </c>
      <c r="G2373" s="5">
        <v>51092.362000000001</v>
      </c>
      <c r="H2373" s="8">
        <f t="shared" si="36"/>
        <v>2.5988732028328155E-3</v>
      </c>
      <c r="I2373" s="6"/>
      <c r="J2373" s="6"/>
      <c r="K2373" s="6"/>
    </row>
    <row r="2374" spans="2:11" ht="13.5" x14ac:dyDescent="0.35">
      <c r="B2374" s="3">
        <v>45456</v>
      </c>
      <c r="C2374" s="2">
        <v>11.6</v>
      </c>
      <c r="D2374" s="2">
        <v>10.8299</v>
      </c>
      <c r="E2374" s="2">
        <v>1799</v>
      </c>
      <c r="F2374" s="2">
        <v>11.407</v>
      </c>
      <c r="G2374" s="5">
        <v>20521.192999999999</v>
      </c>
      <c r="H2374" s="8">
        <f t="shared" si="36"/>
        <v>2.5921365685666847E-3</v>
      </c>
      <c r="I2374" s="6"/>
      <c r="J2374" s="6"/>
      <c r="K2374" s="6"/>
    </row>
    <row r="2375" spans="2:11" ht="13.5" x14ac:dyDescent="0.35">
      <c r="B2375" s="3">
        <v>45457</v>
      </c>
      <c r="C2375" s="2">
        <v>11.55</v>
      </c>
      <c r="D2375" s="2">
        <v>10.783200000000001</v>
      </c>
      <c r="E2375" s="2">
        <v>4167</v>
      </c>
      <c r="F2375" s="2">
        <v>11.487</v>
      </c>
      <c r="G2375" s="5">
        <v>47866.328999999998</v>
      </c>
      <c r="H2375" s="8">
        <f t="shared" ref="H2375:H2438" si="37">(D2375-D2374)/D2374</f>
        <v>-4.3121358461296524E-3</v>
      </c>
      <c r="I2375" s="6"/>
      <c r="J2375" s="6"/>
      <c r="K2375" s="6"/>
    </row>
    <row r="2376" spans="2:11" ht="13.5" x14ac:dyDescent="0.35">
      <c r="B2376" s="3">
        <v>45461</v>
      </c>
      <c r="C2376" s="2">
        <v>11.49</v>
      </c>
      <c r="D2376" s="2">
        <v>10.7272</v>
      </c>
      <c r="E2376" s="2">
        <v>331</v>
      </c>
      <c r="F2376" s="2">
        <v>11.371</v>
      </c>
      <c r="G2376" s="5">
        <v>3763.8009999999999</v>
      </c>
      <c r="H2376" s="8">
        <f t="shared" si="37"/>
        <v>-5.1932635952222838E-3</v>
      </c>
      <c r="I2376" s="6"/>
      <c r="J2376" s="6"/>
      <c r="K2376" s="6"/>
    </row>
    <row r="2377" spans="2:11" ht="13.5" x14ac:dyDescent="0.35">
      <c r="B2377" s="3">
        <v>45462</v>
      </c>
      <c r="C2377" s="2">
        <v>11.44</v>
      </c>
      <c r="D2377" s="2">
        <v>10.6805</v>
      </c>
      <c r="E2377" s="2">
        <v>8710</v>
      </c>
      <c r="F2377" s="2">
        <v>11.472</v>
      </c>
      <c r="G2377" s="5">
        <v>99921.12</v>
      </c>
      <c r="H2377" s="8">
        <f t="shared" si="37"/>
        <v>-4.3534193452158549E-3</v>
      </c>
      <c r="I2377" s="6"/>
      <c r="J2377" s="6"/>
      <c r="K2377" s="6"/>
    </row>
    <row r="2378" spans="2:11" ht="13.5" x14ac:dyDescent="0.35">
      <c r="B2378" s="3">
        <v>45463</v>
      </c>
      <c r="C2378" s="2">
        <v>11.6</v>
      </c>
      <c r="D2378" s="2">
        <v>10.8299</v>
      </c>
      <c r="E2378" s="2">
        <v>6829</v>
      </c>
      <c r="F2378" s="2">
        <v>11.615</v>
      </c>
      <c r="G2378" s="5">
        <v>79318.835000000006</v>
      </c>
      <c r="H2378" s="8">
        <f t="shared" si="37"/>
        <v>1.3988109170918962E-2</v>
      </c>
      <c r="I2378" s="6"/>
      <c r="J2378" s="6"/>
      <c r="K2378" s="6"/>
    </row>
    <row r="2379" spans="2:11" ht="13.5" x14ac:dyDescent="0.35">
      <c r="B2379" s="3">
        <v>45464</v>
      </c>
      <c r="C2379" s="2">
        <v>11.43</v>
      </c>
      <c r="D2379" s="2">
        <v>10.671200000000001</v>
      </c>
      <c r="E2379" s="2">
        <v>6500</v>
      </c>
      <c r="F2379" s="2">
        <v>11.433999999999999</v>
      </c>
      <c r="G2379" s="5">
        <v>74321</v>
      </c>
      <c r="H2379" s="8">
        <f t="shared" si="37"/>
        <v>-1.465387492035934E-2</v>
      </c>
      <c r="I2379" s="6"/>
      <c r="J2379" s="6"/>
      <c r="K2379" s="6"/>
    </row>
    <row r="2380" spans="2:11" ht="13.5" x14ac:dyDescent="0.35">
      <c r="B2380" s="3">
        <v>45467</v>
      </c>
      <c r="C2380" s="2">
        <v>11.43</v>
      </c>
      <c r="D2380" s="2">
        <v>10.671200000000001</v>
      </c>
      <c r="E2380" s="2">
        <v>4386</v>
      </c>
      <c r="F2380" s="2">
        <v>11.406000000000001</v>
      </c>
      <c r="G2380" s="5">
        <v>50026.716</v>
      </c>
      <c r="H2380" s="8">
        <f t="shared" si="37"/>
        <v>0</v>
      </c>
      <c r="I2380" s="6"/>
      <c r="J2380" s="6"/>
      <c r="K2380" s="6"/>
    </row>
    <row r="2381" spans="2:11" ht="13.5" x14ac:dyDescent="0.35">
      <c r="B2381" s="3">
        <v>45468</v>
      </c>
      <c r="C2381" s="2">
        <v>11.38</v>
      </c>
      <c r="D2381" s="2">
        <v>10.624499999999999</v>
      </c>
      <c r="E2381" s="2">
        <v>1601</v>
      </c>
      <c r="F2381" s="2">
        <v>11.375</v>
      </c>
      <c r="G2381" s="5">
        <v>18211.375</v>
      </c>
      <c r="H2381" s="8">
        <f t="shared" si="37"/>
        <v>-4.376265087338003E-3</v>
      </c>
      <c r="I2381" s="6"/>
      <c r="J2381" s="6"/>
      <c r="K2381" s="6"/>
    </row>
    <row r="2382" spans="2:11" ht="13.5" x14ac:dyDescent="0.35">
      <c r="B2382" s="3">
        <v>45469</v>
      </c>
      <c r="C2382" s="2">
        <v>11.38</v>
      </c>
      <c r="D2382" s="2">
        <v>10.624499999999999</v>
      </c>
      <c r="E2382" s="2">
        <v>3643</v>
      </c>
      <c r="F2382" s="2">
        <v>11.35</v>
      </c>
      <c r="G2382" s="5">
        <v>41348.050000000003</v>
      </c>
      <c r="H2382" s="8">
        <f t="shared" si="37"/>
        <v>0</v>
      </c>
      <c r="I2382" s="6"/>
      <c r="J2382" s="6"/>
      <c r="K2382" s="6"/>
    </row>
    <row r="2383" spans="2:11" ht="13.5" x14ac:dyDescent="0.35">
      <c r="B2383" s="3">
        <v>45470</v>
      </c>
      <c r="C2383" s="2">
        <v>11.38</v>
      </c>
      <c r="D2383" s="2">
        <v>10.624499999999999</v>
      </c>
      <c r="E2383" s="2">
        <v>314</v>
      </c>
      <c r="F2383" s="2">
        <v>11.38</v>
      </c>
      <c r="G2383" s="5">
        <v>3573.32</v>
      </c>
      <c r="H2383" s="8">
        <f t="shared" si="37"/>
        <v>0</v>
      </c>
      <c r="I2383" s="6"/>
      <c r="J2383" s="6"/>
      <c r="K2383" s="6"/>
    </row>
    <row r="2384" spans="2:11" ht="13.5" x14ac:dyDescent="0.35">
      <c r="B2384" s="3">
        <v>45471</v>
      </c>
      <c r="C2384" s="2">
        <v>11.3</v>
      </c>
      <c r="D2384" s="2">
        <v>10.549799999999999</v>
      </c>
      <c r="E2384" s="2">
        <v>2789</v>
      </c>
      <c r="F2384" s="2">
        <v>11.294</v>
      </c>
      <c r="G2384" s="5">
        <v>31498.966</v>
      </c>
      <c r="H2384" s="8">
        <f t="shared" si="37"/>
        <v>-7.0309191020753907E-3</v>
      </c>
      <c r="I2384" s="6"/>
      <c r="J2384" s="6"/>
      <c r="K2384" s="6"/>
    </row>
    <row r="2385" spans="2:11" ht="13.5" x14ac:dyDescent="0.35">
      <c r="B2385" s="3">
        <v>45474</v>
      </c>
      <c r="C2385" s="2">
        <v>11.4</v>
      </c>
      <c r="D2385" s="2">
        <v>10.6432</v>
      </c>
      <c r="E2385" s="2">
        <v>2537</v>
      </c>
      <c r="F2385" s="2">
        <v>11.374000000000001</v>
      </c>
      <c r="G2385" s="5">
        <v>28855.838</v>
      </c>
      <c r="H2385" s="8">
        <f t="shared" si="37"/>
        <v>8.8532484028134018E-3</v>
      </c>
      <c r="I2385" s="6"/>
      <c r="J2385" s="6"/>
      <c r="K2385" s="6"/>
    </row>
    <row r="2386" spans="2:11" ht="13.5" x14ac:dyDescent="0.35">
      <c r="B2386" s="3">
        <v>45475</v>
      </c>
      <c r="C2386" s="2">
        <v>11.39</v>
      </c>
      <c r="D2386" s="2">
        <v>10.633800000000001</v>
      </c>
      <c r="E2386" s="2">
        <v>312</v>
      </c>
      <c r="F2386" s="2">
        <v>11.365</v>
      </c>
      <c r="G2386" s="5">
        <v>3545.88</v>
      </c>
      <c r="H2386" s="8">
        <f t="shared" si="37"/>
        <v>-8.8319302465418375E-4</v>
      </c>
      <c r="I2386" s="6"/>
      <c r="J2386" s="6"/>
      <c r="K2386" s="6"/>
    </row>
    <row r="2387" spans="2:11" ht="13.5" x14ac:dyDescent="0.35">
      <c r="B2387" s="3">
        <v>45476</v>
      </c>
      <c r="C2387" s="2">
        <v>11.39</v>
      </c>
      <c r="D2387" s="2">
        <v>10.633800000000001</v>
      </c>
      <c r="E2387" s="2">
        <v>622</v>
      </c>
      <c r="F2387" s="2">
        <v>11.336</v>
      </c>
      <c r="G2387" s="5">
        <v>7050.9920000000002</v>
      </c>
      <c r="H2387" s="8">
        <f t="shared" si="37"/>
        <v>0</v>
      </c>
      <c r="I2387" s="6"/>
      <c r="J2387" s="6"/>
      <c r="K2387" s="6"/>
    </row>
    <row r="2388" spans="2:11" ht="13.5" x14ac:dyDescent="0.35">
      <c r="B2388" s="3">
        <v>45477</v>
      </c>
      <c r="C2388" s="2">
        <v>11.4</v>
      </c>
      <c r="D2388" s="2">
        <v>10.6432</v>
      </c>
      <c r="E2388" s="2">
        <v>445</v>
      </c>
      <c r="F2388" s="2">
        <v>11.375999999999999</v>
      </c>
      <c r="G2388" s="5">
        <v>5062.32</v>
      </c>
      <c r="H2388" s="8">
        <f t="shared" si="37"/>
        <v>8.8397374409894937E-4</v>
      </c>
      <c r="I2388" s="6"/>
      <c r="J2388" s="6"/>
      <c r="K2388" s="6"/>
    </row>
    <row r="2389" spans="2:11" ht="13.5" x14ac:dyDescent="0.35">
      <c r="B2389" s="3">
        <v>45478</v>
      </c>
      <c r="C2389" s="2">
        <v>11.4</v>
      </c>
      <c r="D2389" s="2">
        <v>10.6432</v>
      </c>
      <c r="E2389" s="2">
        <v>127</v>
      </c>
      <c r="F2389" s="2">
        <v>11.4</v>
      </c>
      <c r="G2389" s="5">
        <v>1447.8</v>
      </c>
      <c r="H2389" s="8">
        <f t="shared" si="37"/>
        <v>0</v>
      </c>
      <c r="I2389" s="6"/>
      <c r="J2389" s="6"/>
      <c r="K2389" s="6"/>
    </row>
    <row r="2390" spans="2:11" ht="13.5" x14ac:dyDescent="0.35">
      <c r="B2390" s="3">
        <v>45481</v>
      </c>
      <c r="C2390" s="2">
        <v>11.37</v>
      </c>
      <c r="D2390" s="2">
        <v>10.6151</v>
      </c>
      <c r="E2390" s="2">
        <v>595</v>
      </c>
      <c r="F2390" s="2">
        <v>11.372</v>
      </c>
      <c r="G2390" s="5">
        <v>6766.34</v>
      </c>
      <c r="H2390" s="8">
        <f t="shared" si="37"/>
        <v>-2.640183403487695E-3</v>
      </c>
      <c r="I2390" s="6"/>
      <c r="J2390" s="6"/>
      <c r="K2390" s="6"/>
    </row>
    <row r="2391" spans="2:11" ht="13.5" x14ac:dyDescent="0.35">
      <c r="B2391" s="3">
        <v>45482</v>
      </c>
      <c r="C2391" s="2">
        <v>11.39</v>
      </c>
      <c r="D2391" s="2">
        <v>10.633800000000001</v>
      </c>
      <c r="E2391" s="2">
        <v>747</v>
      </c>
      <c r="F2391" s="2">
        <v>11.397</v>
      </c>
      <c r="G2391" s="5">
        <v>8513.5589999999993</v>
      </c>
      <c r="H2391" s="8">
        <f t="shared" si="37"/>
        <v>1.7616414353139234E-3</v>
      </c>
      <c r="I2391" s="6"/>
      <c r="J2391" s="6"/>
      <c r="K2391" s="6"/>
    </row>
    <row r="2392" spans="2:11" ht="13.5" x14ac:dyDescent="0.35">
      <c r="B2392" s="3">
        <v>45483</v>
      </c>
      <c r="C2392" s="2">
        <v>11.6</v>
      </c>
      <c r="D2392" s="2">
        <v>10.8299</v>
      </c>
      <c r="E2392" s="2">
        <v>3907</v>
      </c>
      <c r="F2392" s="2">
        <v>11.423999999999999</v>
      </c>
      <c r="G2392" s="5">
        <v>44633.567999999999</v>
      </c>
      <c r="H2392" s="8">
        <f t="shared" si="37"/>
        <v>1.8441196938065365E-2</v>
      </c>
      <c r="I2392" s="6"/>
      <c r="J2392" s="6"/>
      <c r="K2392" s="6"/>
    </row>
    <row r="2393" spans="2:11" ht="13.5" x14ac:dyDescent="0.35">
      <c r="B2393" s="3">
        <v>45484</v>
      </c>
      <c r="C2393" s="2">
        <v>11.5</v>
      </c>
      <c r="D2393" s="2">
        <v>10.736499999999999</v>
      </c>
      <c r="E2393" s="2">
        <v>8105</v>
      </c>
      <c r="F2393" s="2">
        <v>11.516</v>
      </c>
      <c r="G2393" s="5">
        <v>93337.18</v>
      </c>
      <c r="H2393" s="8">
        <f t="shared" si="37"/>
        <v>-8.6242716922594678E-3</v>
      </c>
      <c r="I2393" s="6"/>
      <c r="J2393" s="6"/>
      <c r="K2393" s="6"/>
    </row>
    <row r="2394" spans="2:11" ht="13.5" x14ac:dyDescent="0.35">
      <c r="B2394" s="3">
        <v>45485</v>
      </c>
      <c r="C2394" s="2">
        <v>11.5</v>
      </c>
      <c r="D2394" s="2">
        <v>10.736499999999999</v>
      </c>
      <c r="E2394" s="2">
        <v>1683</v>
      </c>
      <c r="F2394" s="2">
        <v>11.502000000000001</v>
      </c>
      <c r="G2394" s="5">
        <v>19357.866000000002</v>
      </c>
      <c r="H2394" s="8">
        <f t="shared" si="37"/>
        <v>0</v>
      </c>
      <c r="I2394" s="6"/>
      <c r="J2394" s="6"/>
      <c r="K2394" s="6"/>
    </row>
    <row r="2395" spans="2:11" ht="13.5" x14ac:dyDescent="0.35">
      <c r="B2395" s="3">
        <v>45488</v>
      </c>
      <c r="C2395" s="2">
        <v>11.4</v>
      </c>
      <c r="D2395" s="2">
        <v>10.6432</v>
      </c>
      <c r="E2395" s="2">
        <v>1514</v>
      </c>
      <c r="F2395" s="2">
        <v>11.433999999999999</v>
      </c>
      <c r="G2395" s="5">
        <v>17311.076000000001</v>
      </c>
      <c r="H2395" s="8">
        <f t="shared" si="37"/>
        <v>-8.6899827690587513E-3</v>
      </c>
      <c r="I2395" s="6"/>
      <c r="J2395" s="6"/>
      <c r="K2395" s="6"/>
    </row>
    <row r="2396" spans="2:11" ht="13.5" x14ac:dyDescent="0.35">
      <c r="B2396" s="3">
        <v>45489</v>
      </c>
      <c r="C2396" s="2">
        <v>11.4</v>
      </c>
      <c r="D2396" s="2">
        <v>10.6432</v>
      </c>
      <c r="E2396" s="2">
        <v>2122</v>
      </c>
      <c r="F2396" s="2">
        <v>11.413</v>
      </c>
      <c r="G2396" s="5">
        <v>24218.385999999999</v>
      </c>
      <c r="H2396" s="8">
        <f t="shared" si="37"/>
        <v>0</v>
      </c>
      <c r="I2396" s="6"/>
      <c r="J2396" s="6"/>
      <c r="K2396" s="6"/>
    </row>
    <row r="2397" spans="2:11" ht="13.5" x14ac:dyDescent="0.35">
      <c r="B2397" s="3">
        <v>45490</v>
      </c>
      <c r="C2397" s="2">
        <v>11.4</v>
      </c>
      <c r="D2397" s="2">
        <v>10.6432</v>
      </c>
      <c r="E2397" s="2">
        <v>2842</v>
      </c>
      <c r="F2397" s="2">
        <v>11.407999999999999</v>
      </c>
      <c r="G2397" s="5">
        <v>32421.536</v>
      </c>
      <c r="H2397" s="8">
        <f t="shared" si="37"/>
        <v>0</v>
      </c>
      <c r="I2397" s="6"/>
      <c r="J2397" s="6"/>
      <c r="K2397" s="6"/>
    </row>
    <row r="2398" spans="2:11" ht="13.5" x14ac:dyDescent="0.35">
      <c r="B2398" s="3">
        <v>45491</v>
      </c>
      <c r="C2398" s="2">
        <v>11.37</v>
      </c>
      <c r="D2398" s="2">
        <v>10.6151</v>
      </c>
      <c r="E2398" s="2">
        <v>5446</v>
      </c>
      <c r="F2398" s="2">
        <v>11.318</v>
      </c>
      <c r="G2398" s="5">
        <v>61637.828000000001</v>
      </c>
      <c r="H2398" s="8">
        <f t="shared" si="37"/>
        <v>-2.640183403487695E-3</v>
      </c>
      <c r="I2398" s="6"/>
      <c r="J2398" s="6"/>
      <c r="K2398" s="6"/>
    </row>
    <row r="2399" spans="2:11" ht="13.5" x14ac:dyDescent="0.35">
      <c r="B2399" s="3">
        <v>45492</v>
      </c>
      <c r="C2399" s="2">
        <v>11.37</v>
      </c>
      <c r="D2399" s="2">
        <v>10.6151</v>
      </c>
      <c r="E2399" s="2">
        <v>3030</v>
      </c>
      <c r="F2399" s="2">
        <v>11.37</v>
      </c>
      <c r="G2399" s="5">
        <v>34451.1</v>
      </c>
      <c r="H2399" s="8">
        <f t="shared" si="37"/>
        <v>0</v>
      </c>
      <c r="I2399" s="6"/>
      <c r="J2399" s="6"/>
      <c r="K2399" s="6"/>
    </row>
    <row r="2400" spans="2:11" ht="13.5" x14ac:dyDescent="0.35">
      <c r="B2400" s="3">
        <v>45495</v>
      </c>
      <c r="C2400" s="2">
        <v>11.77</v>
      </c>
      <c r="D2400" s="2">
        <v>10.9886</v>
      </c>
      <c r="E2400" s="2">
        <v>20814</v>
      </c>
      <c r="F2400" s="2">
        <v>11.734999999999999</v>
      </c>
      <c r="G2400" s="5">
        <v>244252.29</v>
      </c>
      <c r="H2400" s="8">
        <f t="shared" si="37"/>
        <v>3.5185725994102732E-2</v>
      </c>
      <c r="I2400" s="6"/>
      <c r="J2400" s="6"/>
      <c r="K2400" s="6"/>
    </row>
    <row r="2401" spans="2:11" ht="13.5" x14ac:dyDescent="0.35">
      <c r="B2401" s="3">
        <v>45496</v>
      </c>
      <c r="C2401" s="2">
        <v>11.75</v>
      </c>
      <c r="D2401" s="2">
        <v>10.969900000000001</v>
      </c>
      <c r="E2401" s="2">
        <v>6944</v>
      </c>
      <c r="F2401" s="2">
        <v>11.66</v>
      </c>
      <c r="G2401" s="5">
        <v>80967.039999999994</v>
      </c>
      <c r="H2401" s="8">
        <f t="shared" si="37"/>
        <v>-1.7017636459602725E-3</v>
      </c>
      <c r="I2401" s="6"/>
      <c r="J2401" s="6"/>
      <c r="K2401" s="6"/>
    </row>
    <row r="2402" spans="2:11" ht="13.5" x14ac:dyDescent="0.35">
      <c r="B2402" s="3">
        <v>45497</v>
      </c>
      <c r="C2402" s="2">
        <v>11.6</v>
      </c>
      <c r="D2402" s="2">
        <v>10.8299</v>
      </c>
      <c r="E2402" s="2">
        <v>1666</v>
      </c>
      <c r="F2402" s="2">
        <v>11.581</v>
      </c>
      <c r="G2402" s="5">
        <v>19293.946</v>
      </c>
      <c r="H2402" s="8">
        <f t="shared" si="37"/>
        <v>-1.2762194732859968E-2</v>
      </c>
      <c r="I2402" s="6"/>
      <c r="J2402" s="6"/>
      <c r="K2402" s="6"/>
    </row>
    <row r="2403" spans="2:11" ht="13.5" x14ac:dyDescent="0.35">
      <c r="B2403" s="3">
        <v>45499</v>
      </c>
      <c r="C2403" s="2">
        <v>11.6</v>
      </c>
      <c r="D2403" s="2">
        <v>10.8299</v>
      </c>
      <c r="E2403" s="2">
        <v>549</v>
      </c>
      <c r="F2403" s="2">
        <v>11.601000000000001</v>
      </c>
      <c r="G2403" s="5">
        <v>6368.9489999999996</v>
      </c>
      <c r="H2403" s="8">
        <f t="shared" si="37"/>
        <v>0</v>
      </c>
      <c r="I2403" s="6"/>
      <c r="J2403" s="6"/>
      <c r="K2403" s="6"/>
    </row>
    <row r="2404" spans="2:11" ht="13.5" x14ac:dyDescent="0.35">
      <c r="B2404" s="3">
        <v>45502</v>
      </c>
      <c r="C2404" s="2">
        <v>11.6</v>
      </c>
      <c r="D2404" s="2">
        <v>10.8299</v>
      </c>
      <c r="E2404" s="2">
        <v>495</v>
      </c>
      <c r="F2404" s="2">
        <v>11.635</v>
      </c>
      <c r="G2404" s="5">
        <v>5759.3249999999998</v>
      </c>
      <c r="H2404" s="8">
        <f t="shared" si="37"/>
        <v>0</v>
      </c>
      <c r="I2404" s="6"/>
      <c r="J2404" s="6"/>
      <c r="K2404" s="6"/>
    </row>
    <row r="2405" spans="2:11" ht="13.5" x14ac:dyDescent="0.35">
      <c r="B2405" s="3">
        <v>45503</v>
      </c>
      <c r="C2405" s="2">
        <v>11.7</v>
      </c>
      <c r="D2405" s="2">
        <v>10.9232</v>
      </c>
      <c r="E2405" s="2">
        <v>9096</v>
      </c>
      <c r="F2405" s="2">
        <v>11.624000000000001</v>
      </c>
      <c r="G2405" s="5">
        <v>105731.90399999999</v>
      </c>
      <c r="H2405" s="8">
        <f t="shared" si="37"/>
        <v>8.6150379966573355E-3</v>
      </c>
      <c r="I2405" s="6"/>
      <c r="J2405" s="6"/>
      <c r="K2405" s="6"/>
    </row>
    <row r="2406" spans="2:11" ht="13.5" x14ac:dyDescent="0.35">
      <c r="B2406" s="3">
        <v>45504</v>
      </c>
      <c r="C2406" s="2">
        <v>11.69</v>
      </c>
      <c r="D2406" s="2">
        <v>10.9139</v>
      </c>
      <c r="E2406" s="2">
        <v>2680</v>
      </c>
      <c r="F2406" s="2">
        <v>11.673</v>
      </c>
      <c r="G2406" s="5">
        <v>31283.64</v>
      </c>
      <c r="H2406" s="8">
        <f t="shared" si="37"/>
        <v>-8.5139885747762944E-4</v>
      </c>
      <c r="I2406" s="6"/>
      <c r="J2406" s="6"/>
      <c r="K2406" s="6"/>
    </row>
    <row r="2407" spans="2:11" ht="13.5" x14ac:dyDescent="0.35">
      <c r="B2407" s="3">
        <v>45505</v>
      </c>
      <c r="C2407" s="2">
        <v>11.74</v>
      </c>
      <c r="D2407" s="2">
        <v>10.960599999999999</v>
      </c>
      <c r="E2407" s="2">
        <v>2283</v>
      </c>
      <c r="F2407" s="2">
        <v>11.714</v>
      </c>
      <c r="G2407" s="5">
        <v>26743.062000000002</v>
      </c>
      <c r="H2407" s="8">
        <f t="shared" si="37"/>
        <v>4.2789470308505226E-3</v>
      </c>
      <c r="I2407" s="6"/>
      <c r="J2407" s="6"/>
      <c r="K2407" s="6"/>
    </row>
    <row r="2408" spans="2:11" ht="13.5" x14ac:dyDescent="0.35">
      <c r="B2408" s="3">
        <v>45506</v>
      </c>
      <c r="C2408" s="2">
        <v>11.69</v>
      </c>
      <c r="D2408" s="2">
        <v>10.9139</v>
      </c>
      <c r="E2408" s="2">
        <v>7613</v>
      </c>
      <c r="F2408" s="2">
        <v>11.696</v>
      </c>
      <c r="G2408" s="5">
        <v>89041.648000000001</v>
      </c>
      <c r="H2408" s="8">
        <f t="shared" si="37"/>
        <v>-4.2607156542524612E-3</v>
      </c>
      <c r="I2408" s="6"/>
      <c r="J2408" s="6"/>
      <c r="K2408" s="6"/>
    </row>
    <row r="2409" spans="2:11" ht="13.5" x14ac:dyDescent="0.35">
      <c r="B2409" s="3">
        <v>45509</v>
      </c>
      <c r="C2409" s="2">
        <v>11.69</v>
      </c>
      <c r="D2409" s="2">
        <v>10.9139</v>
      </c>
      <c r="E2409" s="2">
        <v>548</v>
      </c>
      <c r="F2409" s="2">
        <v>11.632</v>
      </c>
      <c r="G2409" s="5">
        <v>6374.3360000000002</v>
      </c>
      <c r="H2409" s="8">
        <f t="shared" si="37"/>
        <v>0</v>
      </c>
      <c r="I2409" s="6"/>
      <c r="J2409" s="6"/>
      <c r="K2409" s="6"/>
    </row>
    <row r="2410" spans="2:11" ht="13.5" x14ac:dyDescent="0.35">
      <c r="B2410" s="3">
        <v>45510</v>
      </c>
      <c r="C2410" s="2">
        <v>11.69</v>
      </c>
      <c r="D2410" s="2">
        <v>10.9139</v>
      </c>
      <c r="E2410" s="2">
        <v>443</v>
      </c>
      <c r="F2410" s="2">
        <v>11.686</v>
      </c>
      <c r="G2410" s="5">
        <v>5176.8980000000001</v>
      </c>
      <c r="H2410" s="8">
        <f t="shared" si="37"/>
        <v>0</v>
      </c>
      <c r="I2410" s="6"/>
      <c r="J2410" s="6"/>
      <c r="K2410" s="6"/>
    </row>
    <row r="2411" spans="2:11" ht="13.5" x14ac:dyDescent="0.35">
      <c r="B2411" s="3">
        <v>45511</v>
      </c>
      <c r="C2411" s="2">
        <v>11.65</v>
      </c>
      <c r="D2411" s="2">
        <v>10.8766</v>
      </c>
      <c r="E2411" s="2">
        <v>1690</v>
      </c>
      <c r="F2411" s="2">
        <v>11.65</v>
      </c>
      <c r="G2411" s="5">
        <v>19688.5</v>
      </c>
      <c r="H2411" s="8">
        <f t="shared" si="37"/>
        <v>-3.4176600481954306E-3</v>
      </c>
      <c r="I2411" s="6"/>
      <c r="J2411" s="6"/>
      <c r="K2411" s="6"/>
    </row>
    <row r="2412" spans="2:11" ht="13.5" x14ac:dyDescent="0.35">
      <c r="B2412" s="3">
        <v>45512</v>
      </c>
      <c r="C2412" s="2">
        <v>11.64</v>
      </c>
      <c r="D2412" s="2">
        <v>10.8672</v>
      </c>
      <c r="E2412" s="2">
        <v>142</v>
      </c>
      <c r="F2412" s="2">
        <v>11.646000000000001</v>
      </c>
      <c r="G2412" s="5">
        <v>1653.732</v>
      </c>
      <c r="H2412" s="8">
        <f t="shared" si="37"/>
        <v>-8.6424066344256559E-4</v>
      </c>
      <c r="I2412" s="6"/>
      <c r="J2412" s="6"/>
      <c r="K2412" s="6"/>
    </row>
    <row r="2413" spans="2:11" ht="13.5" x14ac:dyDescent="0.35">
      <c r="B2413" s="3">
        <v>45513</v>
      </c>
      <c r="C2413" s="2">
        <v>11.56</v>
      </c>
      <c r="D2413" s="2">
        <v>10.7925</v>
      </c>
      <c r="E2413" s="2">
        <v>1486</v>
      </c>
      <c r="F2413" s="2">
        <v>11.58</v>
      </c>
      <c r="G2413" s="5">
        <v>17207.88</v>
      </c>
      <c r="H2413" s="8">
        <f t="shared" si="37"/>
        <v>-6.873895759717313E-3</v>
      </c>
      <c r="I2413" s="6"/>
      <c r="J2413" s="6"/>
      <c r="K2413" s="6"/>
    </row>
    <row r="2414" spans="2:11" ht="13.5" x14ac:dyDescent="0.35">
      <c r="B2414" s="3">
        <v>45516</v>
      </c>
      <c r="C2414" s="2">
        <v>11.55</v>
      </c>
      <c r="D2414" s="2">
        <v>10.783200000000001</v>
      </c>
      <c r="E2414" s="2">
        <v>296</v>
      </c>
      <c r="F2414" s="2">
        <v>11.645</v>
      </c>
      <c r="G2414" s="5">
        <v>3446.92</v>
      </c>
      <c r="H2414" s="8">
        <f t="shared" si="37"/>
        <v>-8.6170952050031429E-4</v>
      </c>
      <c r="I2414" s="6"/>
      <c r="J2414" s="6"/>
      <c r="K2414" s="6"/>
    </row>
    <row r="2415" spans="2:11" ht="13.5" x14ac:dyDescent="0.35">
      <c r="B2415" s="3">
        <v>45518</v>
      </c>
      <c r="C2415" s="2">
        <v>11.64</v>
      </c>
      <c r="D2415" s="2">
        <v>10.8672</v>
      </c>
      <c r="E2415" s="2">
        <v>1462</v>
      </c>
      <c r="F2415" s="2">
        <v>11.57</v>
      </c>
      <c r="G2415" s="5">
        <v>16915.34</v>
      </c>
      <c r="H2415" s="8">
        <f t="shared" si="37"/>
        <v>7.7898953928332614E-3</v>
      </c>
      <c r="I2415" s="6"/>
      <c r="J2415" s="6"/>
      <c r="K2415" s="6"/>
    </row>
    <row r="2416" spans="2:11" ht="13.5" x14ac:dyDescent="0.35">
      <c r="B2416" s="3">
        <v>45519</v>
      </c>
      <c r="C2416" s="2">
        <v>12.33</v>
      </c>
      <c r="D2416" s="2">
        <v>11.5114</v>
      </c>
      <c r="E2416" s="2">
        <v>21869</v>
      </c>
      <c r="F2416" s="2">
        <v>12.000999999999999</v>
      </c>
      <c r="G2416" s="5">
        <v>262449.86900000001</v>
      </c>
      <c r="H2416" s="8">
        <f t="shared" si="37"/>
        <v>5.9279299175500552E-2</v>
      </c>
      <c r="I2416" s="6"/>
      <c r="J2416" s="6"/>
      <c r="K2416" s="6"/>
    </row>
    <row r="2417" spans="2:11" ht="13.5" x14ac:dyDescent="0.35">
      <c r="B2417" s="3">
        <v>45520</v>
      </c>
      <c r="C2417" s="2">
        <v>12.9</v>
      </c>
      <c r="D2417" s="2">
        <v>12.0436</v>
      </c>
      <c r="E2417" s="2">
        <v>32333</v>
      </c>
      <c r="F2417" s="2">
        <v>12.994999999999999</v>
      </c>
      <c r="G2417" s="5">
        <v>420167.33500000002</v>
      </c>
      <c r="H2417" s="8">
        <f t="shared" si="37"/>
        <v>4.6232430460239379E-2</v>
      </c>
      <c r="I2417" s="6"/>
      <c r="J2417" s="6"/>
      <c r="K2417" s="6"/>
    </row>
    <row r="2418" spans="2:11" ht="13.5" x14ac:dyDescent="0.35">
      <c r="B2418" s="3">
        <v>45523</v>
      </c>
      <c r="C2418" s="2">
        <v>12.87</v>
      </c>
      <c r="D2418" s="2">
        <v>12.015599999999999</v>
      </c>
      <c r="E2418" s="2">
        <v>5728</v>
      </c>
      <c r="F2418" s="2">
        <v>12.968</v>
      </c>
      <c r="G2418" s="5">
        <v>74280.703999999998</v>
      </c>
      <c r="H2418" s="8">
        <f t="shared" si="37"/>
        <v>-2.324886246637257E-3</v>
      </c>
      <c r="I2418" s="6"/>
      <c r="J2418" s="6"/>
      <c r="K2418" s="6"/>
    </row>
    <row r="2419" spans="2:11" ht="13.5" x14ac:dyDescent="0.35">
      <c r="B2419" s="3">
        <v>45524</v>
      </c>
      <c r="C2419" s="2">
        <v>12.98</v>
      </c>
      <c r="D2419" s="2">
        <v>12.1183</v>
      </c>
      <c r="E2419" s="2">
        <v>25180</v>
      </c>
      <c r="F2419" s="2">
        <v>12.608000000000001</v>
      </c>
      <c r="G2419" s="5">
        <v>317469.44</v>
      </c>
      <c r="H2419" s="8">
        <f t="shared" si="37"/>
        <v>8.5472219448051254E-3</v>
      </c>
      <c r="I2419" s="6"/>
      <c r="J2419" s="6"/>
      <c r="K2419" s="6"/>
    </row>
    <row r="2420" spans="2:11" ht="13.5" x14ac:dyDescent="0.35">
      <c r="B2420" s="3">
        <v>45525</v>
      </c>
      <c r="C2420" s="2">
        <v>12.79</v>
      </c>
      <c r="D2420" s="2">
        <v>11.940899999999999</v>
      </c>
      <c r="E2420" s="2">
        <v>2248</v>
      </c>
      <c r="F2420" s="2">
        <v>12.680999999999999</v>
      </c>
      <c r="G2420" s="5">
        <v>28506.887999999999</v>
      </c>
      <c r="H2420" s="8">
        <f t="shared" si="37"/>
        <v>-1.4639017023840014E-2</v>
      </c>
      <c r="I2420" s="6"/>
      <c r="J2420" s="6"/>
      <c r="K2420" s="6"/>
    </row>
    <row r="2421" spans="2:11" ht="13.5" x14ac:dyDescent="0.35">
      <c r="B2421" s="3">
        <v>45526</v>
      </c>
      <c r="C2421" s="2">
        <v>12.8</v>
      </c>
      <c r="D2421" s="2">
        <v>11.950200000000001</v>
      </c>
      <c r="E2421" s="2">
        <v>51759</v>
      </c>
      <c r="F2421" s="2">
        <v>12.85</v>
      </c>
      <c r="G2421" s="5">
        <v>665103.15</v>
      </c>
      <c r="H2421" s="8">
        <f t="shared" si="37"/>
        <v>7.7883576614839914E-4</v>
      </c>
      <c r="I2421" s="6"/>
      <c r="J2421" s="6"/>
      <c r="K2421" s="6"/>
    </row>
    <row r="2422" spans="2:11" ht="13.5" x14ac:dyDescent="0.35">
      <c r="B2422" s="3">
        <v>45527</v>
      </c>
      <c r="C2422" s="2">
        <v>12.71</v>
      </c>
      <c r="D2422" s="2">
        <v>11.866199999999999</v>
      </c>
      <c r="E2422" s="2">
        <v>1585</v>
      </c>
      <c r="F2422" s="2">
        <v>12.696</v>
      </c>
      <c r="G2422" s="5">
        <v>20123.16</v>
      </c>
      <c r="H2422" s="8">
        <f t="shared" si="37"/>
        <v>-7.0291710598986961E-3</v>
      </c>
      <c r="I2422" s="6"/>
      <c r="J2422" s="6"/>
      <c r="K2422" s="6"/>
    </row>
    <row r="2423" spans="2:11" ht="13.5" x14ac:dyDescent="0.35">
      <c r="B2423" s="3">
        <v>45530</v>
      </c>
      <c r="C2423" s="2">
        <v>12.7</v>
      </c>
      <c r="D2423" s="2">
        <v>11.8569</v>
      </c>
      <c r="E2423" s="2">
        <v>1620</v>
      </c>
      <c r="F2423" s="2">
        <v>12.664</v>
      </c>
      <c r="G2423" s="5">
        <v>20515.68</v>
      </c>
      <c r="H2423" s="8">
        <f t="shared" si="37"/>
        <v>-7.8373868635280399E-4</v>
      </c>
      <c r="I2423" s="6"/>
      <c r="J2423" s="6"/>
      <c r="K2423" s="6"/>
    </row>
    <row r="2424" spans="2:11" ht="13.5" x14ac:dyDescent="0.35">
      <c r="B2424" s="3">
        <v>45531</v>
      </c>
      <c r="C2424" s="2">
        <v>12.69</v>
      </c>
      <c r="D2424" s="2">
        <v>11.8475</v>
      </c>
      <c r="E2424" s="2">
        <v>1052</v>
      </c>
      <c r="F2424" s="2">
        <v>12.579000000000001</v>
      </c>
      <c r="G2424" s="5">
        <v>13233.108</v>
      </c>
      <c r="H2424" s="8">
        <f t="shared" si="37"/>
        <v>-7.9278732214992196E-4</v>
      </c>
      <c r="I2424" s="6"/>
      <c r="J2424" s="6"/>
      <c r="K2424" s="6"/>
    </row>
    <row r="2425" spans="2:11" ht="13.5" x14ac:dyDescent="0.35">
      <c r="B2425" s="3">
        <v>45532</v>
      </c>
      <c r="C2425" s="2">
        <v>12.75</v>
      </c>
      <c r="D2425" s="2">
        <v>11.903499999999999</v>
      </c>
      <c r="E2425" s="2">
        <v>6548</v>
      </c>
      <c r="F2425" s="2">
        <v>12.711</v>
      </c>
      <c r="G2425" s="5">
        <v>83231.627999999997</v>
      </c>
      <c r="H2425" s="8">
        <f t="shared" si="37"/>
        <v>4.7267355982274035E-3</v>
      </c>
      <c r="I2425" s="6"/>
      <c r="J2425" s="6"/>
      <c r="K2425" s="6"/>
    </row>
    <row r="2426" spans="2:11" ht="13.5" x14ac:dyDescent="0.35">
      <c r="B2426" s="3">
        <v>45533</v>
      </c>
      <c r="C2426" s="2">
        <v>12.99</v>
      </c>
      <c r="D2426" s="2">
        <v>12.127599999999999</v>
      </c>
      <c r="E2426" s="2">
        <v>6405</v>
      </c>
      <c r="F2426" s="2">
        <v>12.923</v>
      </c>
      <c r="G2426" s="5">
        <v>82771.815000000002</v>
      </c>
      <c r="H2426" s="8">
        <f t="shared" si="37"/>
        <v>1.8826395597933379E-2</v>
      </c>
      <c r="I2426" s="6"/>
      <c r="J2426" s="6"/>
      <c r="K2426" s="6"/>
    </row>
    <row r="2427" spans="2:11" ht="13.5" x14ac:dyDescent="0.35">
      <c r="B2427" s="3">
        <v>45534</v>
      </c>
      <c r="C2427" s="2">
        <v>13.25</v>
      </c>
      <c r="D2427" s="2">
        <v>12.3703</v>
      </c>
      <c r="E2427" s="2">
        <v>19163</v>
      </c>
      <c r="F2427" s="2">
        <v>13.188000000000001</v>
      </c>
      <c r="G2427" s="5">
        <v>252721.644</v>
      </c>
      <c r="H2427" s="8">
        <f t="shared" si="37"/>
        <v>2.0012203568719369E-2</v>
      </c>
      <c r="I2427" s="6"/>
      <c r="J2427" s="6"/>
      <c r="K2427" s="6"/>
    </row>
    <row r="2428" spans="2:11" ht="13.5" x14ac:dyDescent="0.35">
      <c r="B2428" s="3">
        <v>45537</v>
      </c>
      <c r="C2428" s="2">
        <v>13.44</v>
      </c>
      <c r="D2428" s="2">
        <v>12.547700000000001</v>
      </c>
      <c r="E2428" s="2">
        <v>17277</v>
      </c>
      <c r="F2428" s="2">
        <v>13.391</v>
      </c>
      <c r="G2428" s="5">
        <v>231356.307</v>
      </c>
      <c r="H2428" s="8">
        <f t="shared" si="37"/>
        <v>1.4340800142276294E-2</v>
      </c>
      <c r="I2428" s="6"/>
      <c r="J2428" s="6"/>
      <c r="K2428" s="6"/>
    </row>
    <row r="2429" spans="2:11" ht="13.5" x14ac:dyDescent="0.35">
      <c r="B2429" s="3">
        <v>45538</v>
      </c>
      <c r="C2429" s="2">
        <v>13.39</v>
      </c>
      <c r="D2429" s="2">
        <v>12.500999999999999</v>
      </c>
      <c r="E2429" s="2">
        <v>8307</v>
      </c>
      <c r="F2429" s="2">
        <v>13.442</v>
      </c>
      <c r="G2429" s="5">
        <v>111662.694</v>
      </c>
      <c r="H2429" s="8">
        <f t="shared" si="37"/>
        <v>-3.7217976202811105E-3</v>
      </c>
      <c r="I2429" s="6"/>
      <c r="J2429" s="6"/>
      <c r="K2429" s="6"/>
    </row>
    <row r="2430" spans="2:11" ht="13.5" x14ac:dyDescent="0.35">
      <c r="B2430" s="3">
        <v>45539</v>
      </c>
      <c r="C2430" s="2">
        <v>13.79</v>
      </c>
      <c r="D2430" s="2">
        <v>12.874499999999999</v>
      </c>
      <c r="E2430" s="2">
        <v>57136</v>
      </c>
      <c r="F2430" s="2">
        <v>13.879</v>
      </c>
      <c r="G2430" s="5">
        <v>792990.54399999999</v>
      </c>
      <c r="H2430" s="8">
        <f t="shared" si="37"/>
        <v>2.9877609791216699E-2</v>
      </c>
      <c r="I2430" s="6"/>
      <c r="J2430" s="6"/>
      <c r="K2430" s="6"/>
    </row>
    <row r="2431" spans="2:11" ht="13.5" x14ac:dyDescent="0.35">
      <c r="B2431" s="3">
        <v>45540</v>
      </c>
      <c r="C2431" s="2">
        <v>13.59</v>
      </c>
      <c r="D2431" s="2">
        <v>12.979799999999999</v>
      </c>
      <c r="E2431" s="2">
        <v>4852</v>
      </c>
      <c r="F2431" s="2">
        <v>13.571999999999999</v>
      </c>
      <c r="G2431" s="5">
        <v>65851.343999999997</v>
      </c>
      <c r="H2431" s="8">
        <f t="shared" si="37"/>
        <v>8.1789584061516749E-3</v>
      </c>
      <c r="I2431" s="6"/>
      <c r="J2431" s="6"/>
      <c r="K2431" s="6"/>
    </row>
    <row r="2432" spans="2:11" ht="13.5" x14ac:dyDescent="0.35">
      <c r="B2432" s="3">
        <v>45541</v>
      </c>
      <c r="C2432" s="2">
        <v>13.45</v>
      </c>
      <c r="D2432" s="2">
        <v>12.8461</v>
      </c>
      <c r="E2432" s="2">
        <v>4404</v>
      </c>
      <c r="F2432" s="2">
        <v>13.382</v>
      </c>
      <c r="G2432" s="5">
        <v>58934.328000000001</v>
      </c>
      <c r="H2432" s="8">
        <f t="shared" si="37"/>
        <v>-1.0300620964883841E-2</v>
      </c>
      <c r="I2432" s="6"/>
      <c r="J2432" s="6"/>
      <c r="K2432" s="6"/>
    </row>
    <row r="2433" spans="2:11" ht="13.5" x14ac:dyDescent="0.35">
      <c r="B2433" s="3">
        <v>45544</v>
      </c>
      <c r="C2433" s="2">
        <v>13.39</v>
      </c>
      <c r="D2433" s="2">
        <v>12.7888</v>
      </c>
      <c r="E2433" s="2">
        <v>2079</v>
      </c>
      <c r="F2433" s="2">
        <v>13.336</v>
      </c>
      <c r="G2433" s="5">
        <v>27725.544000000002</v>
      </c>
      <c r="H2433" s="8">
        <f t="shared" si="37"/>
        <v>-4.4604977386132512E-3</v>
      </c>
      <c r="I2433" s="6"/>
      <c r="J2433" s="6"/>
      <c r="K2433" s="6"/>
    </row>
    <row r="2434" spans="2:11" ht="13.5" x14ac:dyDescent="0.35">
      <c r="B2434" s="3">
        <v>45545</v>
      </c>
      <c r="C2434" s="2">
        <v>13.19</v>
      </c>
      <c r="D2434" s="2">
        <v>12.597799999999999</v>
      </c>
      <c r="E2434" s="2">
        <v>3557</v>
      </c>
      <c r="F2434" s="2">
        <v>13.185</v>
      </c>
      <c r="G2434" s="5">
        <v>46899.044999999998</v>
      </c>
      <c r="H2434" s="8">
        <f t="shared" si="37"/>
        <v>-1.4934943075190849E-2</v>
      </c>
      <c r="I2434" s="6"/>
      <c r="J2434" s="6"/>
      <c r="K2434" s="6"/>
    </row>
    <row r="2435" spans="2:11" ht="13.5" x14ac:dyDescent="0.35">
      <c r="B2435" s="3">
        <v>45546</v>
      </c>
      <c r="C2435" s="2">
        <v>13</v>
      </c>
      <c r="D2435" s="2">
        <v>12.4163</v>
      </c>
      <c r="E2435" s="2">
        <v>6310</v>
      </c>
      <c r="F2435" s="2">
        <v>12.917999999999999</v>
      </c>
      <c r="G2435" s="5">
        <v>81512.58</v>
      </c>
      <c r="H2435" s="8">
        <f t="shared" si="37"/>
        <v>-1.4407277461143992E-2</v>
      </c>
      <c r="I2435" s="6"/>
      <c r="J2435" s="6"/>
      <c r="K2435" s="6"/>
    </row>
    <row r="2436" spans="2:11" ht="13.5" x14ac:dyDescent="0.35">
      <c r="B2436" s="3">
        <v>45547</v>
      </c>
      <c r="C2436" s="2">
        <v>13.1</v>
      </c>
      <c r="D2436" s="2">
        <v>12.511799999999999</v>
      </c>
      <c r="E2436" s="2">
        <v>1844</v>
      </c>
      <c r="F2436" s="2">
        <v>12.96</v>
      </c>
      <c r="G2436" s="5">
        <v>23898.240000000002</v>
      </c>
      <c r="H2436" s="8">
        <f t="shared" si="37"/>
        <v>7.6915022993967186E-3</v>
      </c>
      <c r="I2436" s="6"/>
      <c r="J2436" s="6"/>
      <c r="K2436" s="6"/>
    </row>
    <row r="2437" spans="2:11" ht="13.5" x14ac:dyDescent="0.35">
      <c r="B2437" s="3">
        <v>45548</v>
      </c>
      <c r="C2437" s="2">
        <v>13.15</v>
      </c>
      <c r="D2437" s="2">
        <v>12.5596</v>
      </c>
      <c r="E2437" s="2">
        <v>4924</v>
      </c>
      <c r="F2437" s="2">
        <v>13.099</v>
      </c>
      <c r="G2437" s="5">
        <v>64499.476000000002</v>
      </c>
      <c r="H2437" s="8">
        <f t="shared" si="37"/>
        <v>3.8203935484902663E-3</v>
      </c>
      <c r="I2437" s="6"/>
      <c r="J2437" s="6"/>
      <c r="K2437" s="6"/>
    </row>
    <row r="2438" spans="2:11" ht="13.5" x14ac:dyDescent="0.35">
      <c r="B2438" s="3">
        <v>45551</v>
      </c>
      <c r="C2438" s="2">
        <v>13.3</v>
      </c>
      <c r="D2438" s="2">
        <v>12.7028</v>
      </c>
      <c r="E2438" s="2">
        <v>2867</v>
      </c>
      <c r="F2438" s="2">
        <v>13.217000000000001</v>
      </c>
      <c r="G2438" s="5">
        <v>37893.139000000003</v>
      </c>
      <c r="H2438" s="8">
        <f t="shared" si="37"/>
        <v>1.140163699480877E-2</v>
      </c>
      <c r="I2438" s="6"/>
      <c r="J2438" s="6"/>
      <c r="K2438" s="6"/>
    </row>
    <row r="2439" spans="2:11" ht="13.5" x14ac:dyDescent="0.35">
      <c r="B2439" s="3">
        <v>45552</v>
      </c>
      <c r="C2439" s="2">
        <v>13.2</v>
      </c>
      <c r="D2439" s="2">
        <v>12.6073</v>
      </c>
      <c r="E2439" s="2">
        <v>589</v>
      </c>
      <c r="F2439" s="2">
        <v>13.257</v>
      </c>
      <c r="G2439" s="5">
        <v>7808.3729999999996</v>
      </c>
      <c r="H2439" s="8">
        <f t="shared" ref="H2439:H2502" si="38">(D2439-D2438)/D2438</f>
        <v>-7.5180275214912834E-3</v>
      </c>
      <c r="I2439" s="6"/>
      <c r="J2439" s="6"/>
      <c r="K2439" s="6"/>
    </row>
    <row r="2440" spans="2:11" ht="13.5" x14ac:dyDescent="0.35">
      <c r="B2440" s="3">
        <v>45553</v>
      </c>
      <c r="C2440" s="2">
        <v>13.2</v>
      </c>
      <c r="D2440" s="2">
        <v>12.6073</v>
      </c>
      <c r="E2440" s="2">
        <v>2746</v>
      </c>
      <c r="F2440" s="2">
        <v>13.07</v>
      </c>
      <c r="G2440" s="5">
        <v>35890.22</v>
      </c>
      <c r="H2440" s="8">
        <f t="shared" si="38"/>
        <v>0</v>
      </c>
      <c r="I2440" s="6"/>
      <c r="J2440" s="6"/>
      <c r="K2440" s="6"/>
    </row>
    <row r="2441" spans="2:11" ht="13.5" x14ac:dyDescent="0.35">
      <c r="B2441" s="3">
        <v>45554</v>
      </c>
      <c r="C2441" s="2">
        <v>12.99</v>
      </c>
      <c r="D2441" s="2">
        <v>12.406700000000001</v>
      </c>
      <c r="E2441" s="2">
        <v>1440</v>
      </c>
      <c r="F2441" s="2">
        <v>12.904999999999999</v>
      </c>
      <c r="G2441" s="5">
        <v>18583.2</v>
      </c>
      <c r="H2441" s="8">
        <f t="shared" si="38"/>
        <v>-1.5911416401608564E-2</v>
      </c>
      <c r="I2441" s="6"/>
      <c r="J2441" s="6"/>
      <c r="K2441" s="6"/>
    </row>
    <row r="2442" spans="2:11" ht="13.5" x14ac:dyDescent="0.35">
      <c r="B2442" s="3">
        <v>45555</v>
      </c>
      <c r="C2442" s="2">
        <v>13</v>
      </c>
      <c r="D2442" s="2">
        <v>12.4163</v>
      </c>
      <c r="E2442" s="2">
        <v>1219</v>
      </c>
      <c r="F2442" s="2">
        <v>12.994</v>
      </c>
      <c r="G2442" s="5">
        <v>15839.686</v>
      </c>
      <c r="H2442" s="8">
        <f t="shared" si="38"/>
        <v>7.7377546003360624E-4</v>
      </c>
      <c r="I2442" s="6"/>
      <c r="J2442" s="6"/>
      <c r="K2442" s="6"/>
    </row>
    <row r="2443" spans="2:11" ht="13.5" x14ac:dyDescent="0.35">
      <c r="B2443" s="3">
        <v>45558</v>
      </c>
      <c r="C2443" s="2">
        <v>13</v>
      </c>
      <c r="D2443" s="2">
        <v>12.4163</v>
      </c>
      <c r="E2443" s="2">
        <v>2363</v>
      </c>
      <c r="F2443" s="2">
        <v>13</v>
      </c>
      <c r="G2443" s="5">
        <v>30719</v>
      </c>
      <c r="H2443" s="8">
        <f t="shared" si="38"/>
        <v>0</v>
      </c>
      <c r="I2443" s="6"/>
      <c r="J2443" s="6"/>
      <c r="K2443" s="6"/>
    </row>
    <row r="2444" spans="2:11" ht="13.5" x14ac:dyDescent="0.35">
      <c r="B2444" s="3">
        <v>45559</v>
      </c>
      <c r="C2444" s="2">
        <v>13</v>
      </c>
      <c r="D2444" s="2">
        <v>12.4163</v>
      </c>
      <c r="E2444" s="2">
        <v>57</v>
      </c>
      <c r="F2444" s="2">
        <v>13.01</v>
      </c>
      <c r="G2444" s="5">
        <v>741.57</v>
      </c>
      <c r="H2444" s="8">
        <f t="shared" si="38"/>
        <v>0</v>
      </c>
      <c r="I2444" s="6"/>
      <c r="J2444" s="6"/>
      <c r="K2444" s="6"/>
    </row>
    <row r="2445" spans="2:11" ht="13.5" x14ac:dyDescent="0.35">
      <c r="B2445" s="3">
        <v>45560</v>
      </c>
      <c r="C2445" s="2">
        <v>12.98</v>
      </c>
      <c r="D2445" s="2">
        <v>12.3972</v>
      </c>
      <c r="E2445" s="2">
        <v>4141</v>
      </c>
      <c r="F2445" s="2">
        <v>12.896000000000001</v>
      </c>
      <c r="G2445" s="5">
        <v>53402.336000000003</v>
      </c>
      <c r="H2445" s="8">
        <f t="shared" si="38"/>
        <v>-1.5383004598793436E-3</v>
      </c>
      <c r="I2445" s="6"/>
      <c r="J2445" s="6"/>
      <c r="K2445" s="6"/>
    </row>
    <row r="2446" spans="2:11" ht="13.5" x14ac:dyDescent="0.35">
      <c r="B2446" s="3">
        <v>45561</v>
      </c>
      <c r="C2446" s="2">
        <v>12.87</v>
      </c>
      <c r="D2446" s="2">
        <v>12.2921</v>
      </c>
      <c r="E2446" s="2">
        <v>3887</v>
      </c>
      <c r="F2446" s="2">
        <v>12.907</v>
      </c>
      <c r="G2446" s="5">
        <v>50169.508999999998</v>
      </c>
      <c r="H2446" s="8">
        <f t="shared" si="38"/>
        <v>-8.4777207756590364E-3</v>
      </c>
      <c r="I2446" s="6"/>
      <c r="J2446" s="6"/>
      <c r="K2446" s="6"/>
    </row>
    <row r="2447" spans="2:11" ht="13.5" x14ac:dyDescent="0.35">
      <c r="B2447" s="3">
        <v>45562</v>
      </c>
      <c r="C2447" s="2">
        <v>12.85</v>
      </c>
      <c r="D2447" s="2">
        <v>12.273</v>
      </c>
      <c r="E2447" s="2">
        <v>1243</v>
      </c>
      <c r="F2447" s="2">
        <v>12.862</v>
      </c>
      <c r="G2447" s="5">
        <v>15987.466</v>
      </c>
      <c r="H2447" s="8">
        <f t="shared" si="38"/>
        <v>-1.55384352551638E-3</v>
      </c>
      <c r="I2447" s="6"/>
      <c r="J2447" s="6"/>
      <c r="K2447" s="6"/>
    </row>
    <row r="2448" spans="2:11" ht="13.5" x14ac:dyDescent="0.35">
      <c r="B2448" s="3">
        <v>45565</v>
      </c>
      <c r="C2448" s="2">
        <v>12.85</v>
      </c>
      <c r="D2448" s="2">
        <v>12.273</v>
      </c>
      <c r="E2448" s="2">
        <v>1648</v>
      </c>
      <c r="F2448" s="2">
        <v>12.847</v>
      </c>
      <c r="G2448" s="5">
        <v>21171.856</v>
      </c>
      <c r="H2448" s="8">
        <f t="shared" si="38"/>
        <v>0</v>
      </c>
      <c r="I2448" s="6"/>
      <c r="J2448" s="6"/>
      <c r="K2448" s="6"/>
    </row>
    <row r="2449" spans="2:11" ht="13.5" x14ac:dyDescent="0.35">
      <c r="B2449" s="3">
        <v>45566</v>
      </c>
      <c r="C2449" s="2">
        <v>12.84</v>
      </c>
      <c r="D2449" s="2">
        <v>12.263500000000001</v>
      </c>
      <c r="E2449" s="2">
        <v>4797</v>
      </c>
      <c r="F2449" s="2">
        <v>12.734</v>
      </c>
      <c r="G2449" s="5">
        <v>61084.998</v>
      </c>
      <c r="H2449" s="8">
        <f t="shared" si="38"/>
        <v>-7.7405687281016666E-4</v>
      </c>
      <c r="I2449" s="6"/>
      <c r="J2449" s="6"/>
      <c r="K2449" s="6"/>
    </row>
    <row r="2450" spans="2:11" ht="13.5" x14ac:dyDescent="0.35">
      <c r="B2450" s="3">
        <v>45567</v>
      </c>
      <c r="C2450" s="2">
        <v>12.83</v>
      </c>
      <c r="D2450" s="2">
        <v>12.2539</v>
      </c>
      <c r="E2450" s="2">
        <v>2640</v>
      </c>
      <c r="F2450" s="2">
        <v>12.71</v>
      </c>
      <c r="G2450" s="5">
        <v>33554.400000000001</v>
      </c>
      <c r="H2450" s="8">
        <f t="shared" si="38"/>
        <v>-7.8281077995684097E-4</v>
      </c>
      <c r="I2450" s="6"/>
      <c r="J2450" s="6"/>
      <c r="K2450" s="6"/>
    </row>
    <row r="2451" spans="2:11" ht="13.5" x14ac:dyDescent="0.35">
      <c r="B2451" s="3">
        <v>45568</v>
      </c>
      <c r="C2451" s="2">
        <v>12.7</v>
      </c>
      <c r="D2451" s="2">
        <v>12.129799999999999</v>
      </c>
      <c r="E2451" s="2">
        <v>3473</v>
      </c>
      <c r="F2451" s="2">
        <v>12.693</v>
      </c>
      <c r="G2451" s="5">
        <v>44082.788999999997</v>
      </c>
      <c r="H2451" s="8">
        <f t="shared" si="38"/>
        <v>-1.0127388015244152E-2</v>
      </c>
      <c r="I2451" s="6"/>
      <c r="J2451" s="6"/>
      <c r="K2451" s="6"/>
    </row>
    <row r="2452" spans="2:11" ht="13.5" x14ac:dyDescent="0.35">
      <c r="B2452" s="3">
        <v>45569</v>
      </c>
      <c r="C2452" s="2">
        <v>12.7</v>
      </c>
      <c r="D2452" s="2">
        <v>12.129799999999999</v>
      </c>
      <c r="E2452" s="2">
        <v>103</v>
      </c>
      <c r="F2452" s="2">
        <v>12.698</v>
      </c>
      <c r="G2452" s="5">
        <v>1307.894</v>
      </c>
      <c r="H2452" s="8">
        <f t="shared" si="38"/>
        <v>0</v>
      </c>
      <c r="I2452" s="6"/>
      <c r="J2452" s="6"/>
      <c r="K2452" s="6"/>
    </row>
    <row r="2453" spans="2:11" ht="13.5" x14ac:dyDescent="0.35">
      <c r="B2453" s="3">
        <v>45572</v>
      </c>
      <c r="C2453" s="2">
        <v>12.64</v>
      </c>
      <c r="D2453" s="2">
        <v>12.0725</v>
      </c>
      <c r="E2453" s="2">
        <v>5901</v>
      </c>
      <c r="F2453" s="2">
        <v>12.521000000000001</v>
      </c>
      <c r="G2453" s="5">
        <v>73886.421000000002</v>
      </c>
      <c r="H2453" s="8">
        <f t="shared" si="38"/>
        <v>-4.7239031146432495E-3</v>
      </c>
      <c r="I2453" s="6"/>
      <c r="J2453" s="6"/>
      <c r="K2453" s="6"/>
    </row>
    <row r="2454" spans="2:11" ht="13.5" x14ac:dyDescent="0.35">
      <c r="B2454" s="3">
        <v>45573</v>
      </c>
      <c r="C2454" s="2">
        <v>12.7</v>
      </c>
      <c r="D2454" s="2">
        <v>12.129799999999999</v>
      </c>
      <c r="E2454" s="2">
        <v>3920</v>
      </c>
      <c r="F2454" s="2">
        <v>12.72</v>
      </c>
      <c r="G2454" s="5">
        <v>49862.400000000001</v>
      </c>
      <c r="H2454" s="8">
        <f t="shared" si="38"/>
        <v>4.7463242907433995E-3</v>
      </c>
      <c r="I2454" s="6"/>
      <c r="J2454" s="6"/>
      <c r="K2454" s="6"/>
    </row>
    <row r="2455" spans="2:11" ht="13.5" x14ac:dyDescent="0.35">
      <c r="B2455" s="3">
        <v>45574</v>
      </c>
      <c r="C2455" s="2">
        <v>12.65</v>
      </c>
      <c r="D2455" s="2">
        <v>12.082000000000001</v>
      </c>
      <c r="E2455" s="2">
        <v>1630</v>
      </c>
      <c r="F2455" s="2">
        <v>12.662000000000001</v>
      </c>
      <c r="G2455" s="5">
        <v>20639.060000000001</v>
      </c>
      <c r="H2455" s="8">
        <f t="shared" si="38"/>
        <v>-3.9407080083759616E-3</v>
      </c>
      <c r="I2455" s="6"/>
      <c r="J2455" s="6"/>
      <c r="K2455" s="6"/>
    </row>
    <row r="2456" spans="2:11" ht="13.5" x14ac:dyDescent="0.35">
      <c r="B2456" s="3">
        <v>45575</v>
      </c>
      <c r="C2456" s="2">
        <v>12.6</v>
      </c>
      <c r="D2456" s="2">
        <v>12.0343</v>
      </c>
      <c r="E2456" s="2">
        <v>11154</v>
      </c>
      <c r="F2456" s="2">
        <v>12.586</v>
      </c>
      <c r="G2456" s="5">
        <v>140384.24400000001</v>
      </c>
      <c r="H2456" s="8">
        <f t="shared" si="38"/>
        <v>-3.9480218506870333E-3</v>
      </c>
      <c r="I2456" s="6"/>
      <c r="J2456" s="6"/>
      <c r="K2456" s="6"/>
    </row>
    <row r="2457" spans="2:11" ht="13.5" x14ac:dyDescent="0.35">
      <c r="B2457" s="3">
        <v>45576</v>
      </c>
      <c r="C2457" s="2">
        <v>12.6</v>
      </c>
      <c r="D2457" s="2">
        <v>12.0343</v>
      </c>
      <c r="E2457" s="2">
        <v>1865</v>
      </c>
      <c r="F2457" s="2">
        <v>12.567</v>
      </c>
      <c r="G2457" s="5">
        <v>23437.455000000002</v>
      </c>
      <c r="H2457" s="8">
        <f t="shared" si="38"/>
        <v>0</v>
      </c>
      <c r="I2457" s="6"/>
      <c r="J2457" s="6"/>
      <c r="K2457" s="6"/>
    </row>
    <row r="2458" spans="2:11" ht="13.5" x14ac:dyDescent="0.35">
      <c r="B2458" s="3">
        <v>45579</v>
      </c>
      <c r="C2458" s="2">
        <v>12.28</v>
      </c>
      <c r="D2458" s="2">
        <v>11.7286</v>
      </c>
      <c r="E2458" s="2">
        <v>6887</v>
      </c>
      <c r="F2458" s="2">
        <v>12.356999999999999</v>
      </c>
      <c r="G2458" s="5">
        <v>85102.659</v>
      </c>
      <c r="H2458" s="8">
        <f t="shared" si="38"/>
        <v>-2.5402391497635912E-2</v>
      </c>
      <c r="I2458" s="6"/>
      <c r="J2458" s="6"/>
      <c r="K2458" s="6"/>
    </row>
    <row r="2459" spans="2:11" ht="13.5" x14ac:dyDescent="0.35">
      <c r="B2459" s="3">
        <v>45581</v>
      </c>
      <c r="C2459" s="2">
        <v>12.15</v>
      </c>
      <c r="D2459" s="2">
        <v>11.6045</v>
      </c>
      <c r="E2459" s="2">
        <v>6746</v>
      </c>
      <c r="F2459" s="2">
        <v>12.124000000000001</v>
      </c>
      <c r="G2459" s="5">
        <v>81788.504000000001</v>
      </c>
      <c r="H2459" s="8">
        <f t="shared" si="38"/>
        <v>-1.058097300615592E-2</v>
      </c>
      <c r="I2459" s="6"/>
      <c r="J2459" s="6"/>
      <c r="K2459" s="6"/>
    </row>
    <row r="2460" spans="2:11" ht="13.5" x14ac:dyDescent="0.35">
      <c r="B2460" s="3">
        <v>45582</v>
      </c>
      <c r="C2460" s="2">
        <v>12.25</v>
      </c>
      <c r="D2460" s="2">
        <v>11.7</v>
      </c>
      <c r="E2460" s="2">
        <v>6162</v>
      </c>
      <c r="F2460" s="2">
        <v>12.167</v>
      </c>
      <c r="G2460" s="5">
        <v>74973.054000000004</v>
      </c>
      <c r="H2460" s="8">
        <f t="shared" si="38"/>
        <v>8.2295661165926563E-3</v>
      </c>
      <c r="I2460" s="6"/>
      <c r="J2460" s="6"/>
      <c r="K2460" s="6"/>
    </row>
    <row r="2461" spans="2:11" ht="13.5" x14ac:dyDescent="0.35">
      <c r="B2461" s="3">
        <v>45583</v>
      </c>
      <c r="C2461" s="2">
        <v>12.35</v>
      </c>
      <c r="D2461" s="2">
        <v>11.795500000000001</v>
      </c>
      <c r="E2461" s="2">
        <v>4176</v>
      </c>
      <c r="F2461" s="2">
        <v>12.209</v>
      </c>
      <c r="G2461" s="5">
        <v>50984.784</v>
      </c>
      <c r="H2461" s="8">
        <f t="shared" si="38"/>
        <v>8.1623931623932694E-3</v>
      </c>
      <c r="I2461" s="6"/>
      <c r="J2461" s="6"/>
      <c r="K2461" s="6"/>
    </row>
    <row r="2462" spans="2:11" ht="13.5" x14ac:dyDescent="0.35">
      <c r="B2462" s="3">
        <v>45586</v>
      </c>
      <c r="C2462" s="2">
        <v>12.89</v>
      </c>
      <c r="D2462" s="2">
        <v>12.311199999999999</v>
      </c>
      <c r="E2462" s="2">
        <v>15952</v>
      </c>
      <c r="F2462" s="2">
        <v>12.717000000000001</v>
      </c>
      <c r="G2462" s="5">
        <v>202861.584</v>
      </c>
      <c r="H2462" s="8">
        <f t="shared" si="38"/>
        <v>4.3720062735788982E-2</v>
      </c>
      <c r="I2462" s="6"/>
      <c r="J2462" s="6"/>
      <c r="K2462" s="6"/>
    </row>
    <row r="2463" spans="2:11" ht="13.5" x14ac:dyDescent="0.35">
      <c r="B2463" s="3">
        <v>45587</v>
      </c>
      <c r="C2463" s="2">
        <v>12.8</v>
      </c>
      <c r="D2463" s="2">
        <v>12.225300000000001</v>
      </c>
      <c r="E2463" s="2">
        <v>2974</v>
      </c>
      <c r="F2463" s="2">
        <v>12.683</v>
      </c>
      <c r="G2463" s="5">
        <v>37719.241999999998</v>
      </c>
      <c r="H2463" s="8">
        <f t="shared" si="38"/>
        <v>-6.9773864448631128E-3</v>
      </c>
      <c r="I2463" s="6"/>
      <c r="J2463" s="6"/>
      <c r="K2463" s="6"/>
    </row>
    <row r="2464" spans="2:11" ht="13.5" x14ac:dyDescent="0.35">
      <c r="B2464" s="3">
        <v>45588</v>
      </c>
      <c r="C2464" s="2">
        <v>12.62</v>
      </c>
      <c r="D2464" s="2">
        <v>12.0534</v>
      </c>
      <c r="E2464" s="2">
        <v>3842</v>
      </c>
      <c r="F2464" s="2">
        <v>12.48</v>
      </c>
      <c r="G2464" s="5">
        <v>47948.160000000003</v>
      </c>
      <c r="H2464" s="8">
        <f t="shared" si="38"/>
        <v>-1.4061004637923064E-2</v>
      </c>
      <c r="I2464" s="6"/>
      <c r="J2464" s="6"/>
      <c r="K2464" s="6"/>
    </row>
    <row r="2465" spans="2:11" ht="13.5" x14ac:dyDescent="0.35">
      <c r="B2465" s="3">
        <v>45589</v>
      </c>
      <c r="C2465" s="2">
        <v>12.6</v>
      </c>
      <c r="D2465" s="2">
        <v>12.0343</v>
      </c>
      <c r="E2465" s="2">
        <v>3840</v>
      </c>
      <c r="F2465" s="2">
        <v>12.329000000000001</v>
      </c>
      <c r="G2465" s="5">
        <v>47343.360000000001</v>
      </c>
      <c r="H2465" s="8">
        <f t="shared" si="38"/>
        <v>-1.5846151293410901E-3</v>
      </c>
      <c r="I2465" s="6"/>
      <c r="J2465" s="6"/>
      <c r="K2465" s="6"/>
    </row>
    <row r="2466" spans="2:11" ht="13.5" x14ac:dyDescent="0.35">
      <c r="B2466" s="3">
        <v>45590</v>
      </c>
      <c r="C2466" s="2">
        <v>12.5</v>
      </c>
      <c r="D2466" s="2">
        <v>11.938700000000001</v>
      </c>
      <c r="E2466" s="2">
        <v>2471</v>
      </c>
      <c r="F2466" s="2">
        <v>12.307</v>
      </c>
      <c r="G2466" s="5">
        <v>30410.597000000002</v>
      </c>
      <c r="H2466" s="8">
        <f t="shared" si="38"/>
        <v>-7.943960180484053E-3</v>
      </c>
      <c r="I2466" s="6"/>
      <c r="J2466" s="6"/>
      <c r="K2466" s="6"/>
    </row>
    <row r="2467" spans="2:11" ht="13.5" x14ac:dyDescent="0.35">
      <c r="B2467" s="3">
        <v>45593</v>
      </c>
      <c r="C2467" s="2">
        <v>12.47</v>
      </c>
      <c r="D2467" s="2">
        <v>11.9101</v>
      </c>
      <c r="E2467" s="2">
        <v>3333</v>
      </c>
      <c r="F2467" s="2">
        <v>12.227</v>
      </c>
      <c r="G2467" s="5">
        <v>40752.591</v>
      </c>
      <c r="H2467" s="8">
        <f t="shared" si="38"/>
        <v>-2.395570707028474E-3</v>
      </c>
      <c r="I2467" s="6"/>
      <c r="J2467" s="6"/>
      <c r="K2467" s="6"/>
    </row>
    <row r="2468" spans="2:11" ht="13.5" x14ac:dyDescent="0.35">
      <c r="B2468" s="3">
        <v>45594</v>
      </c>
      <c r="C2468" s="2">
        <v>12.5</v>
      </c>
      <c r="D2468" s="2">
        <v>11.938700000000001</v>
      </c>
      <c r="E2468" s="2">
        <v>1685</v>
      </c>
      <c r="F2468" s="2">
        <v>12.455</v>
      </c>
      <c r="G2468" s="5">
        <v>20986.674999999999</v>
      </c>
      <c r="H2468" s="8">
        <f t="shared" si="38"/>
        <v>2.4013232466562704E-3</v>
      </c>
      <c r="I2468" s="6"/>
      <c r="J2468" s="6"/>
      <c r="K2468" s="6"/>
    </row>
    <row r="2469" spans="2:11" ht="13.5" x14ac:dyDescent="0.35">
      <c r="B2469" s="3">
        <v>45595</v>
      </c>
      <c r="C2469" s="2">
        <v>12.44</v>
      </c>
      <c r="D2469" s="2">
        <v>11.881399999999999</v>
      </c>
      <c r="E2469" s="2">
        <v>3244</v>
      </c>
      <c r="F2469" s="2">
        <v>12.308999999999999</v>
      </c>
      <c r="G2469" s="5">
        <v>39930.396000000001</v>
      </c>
      <c r="H2469" s="8">
        <f t="shared" si="38"/>
        <v>-4.7995175354101751E-3</v>
      </c>
      <c r="I2469" s="6"/>
      <c r="J2469" s="6"/>
      <c r="K2469" s="6"/>
    </row>
    <row r="2470" spans="2:11" ht="13.5" x14ac:dyDescent="0.35">
      <c r="B2470" s="3">
        <v>45596</v>
      </c>
      <c r="C2470" s="2">
        <v>12.2</v>
      </c>
      <c r="D2470" s="2">
        <v>11.652200000000001</v>
      </c>
      <c r="E2470" s="2">
        <v>3154</v>
      </c>
      <c r="F2470" s="2">
        <v>12.211</v>
      </c>
      <c r="G2470" s="5">
        <v>38513.493999999999</v>
      </c>
      <c r="H2470" s="8">
        <f t="shared" si="38"/>
        <v>-1.9290655983301527E-2</v>
      </c>
      <c r="I2470" s="6"/>
      <c r="J2470" s="6"/>
      <c r="K2470" s="6"/>
    </row>
    <row r="2471" spans="2:11" ht="13.5" x14ac:dyDescent="0.35">
      <c r="B2471" s="3">
        <v>45597</v>
      </c>
      <c r="C2471" s="2">
        <v>12.14</v>
      </c>
      <c r="D2471" s="2">
        <v>11.594900000000001</v>
      </c>
      <c r="E2471" s="2">
        <v>1328</v>
      </c>
      <c r="F2471" s="2">
        <v>12.122</v>
      </c>
      <c r="G2471" s="5">
        <v>16098.016</v>
      </c>
      <c r="H2471" s="8">
        <f t="shared" si="38"/>
        <v>-4.9175263040455606E-3</v>
      </c>
      <c r="I2471" s="6"/>
      <c r="J2471" s="6"/>
      <c r="K2471" s="6"/>
    </row>
    <row r="2472" spans="2:11" ht="13.5" x14ac:dyDescent="0.35">
      <c r="B2472" s="3">
        <v>45600</v>
      </c>
      <c r="C2472" s="2">
        <v>12.14</v>
      </c>
      <c r="D2472" s="2">
        <v>11.594900000000001</v>
      </c>
      <c r="E2472" s="2">
        <v>924</v>
      </c>
      <c r="F2472" s="2">
        <v>12.147</v>
      </c>
      <c r="G2472" s="5">
        <v>11223.828</v>
      </c>
      <c r="H2472" s="8">
        <f t="shared" si="38"/>
        <v>0</v>
      </c>
      <c r="I2472" s="6"/>
      <c r="J2472" s="6"/>
      <c r="K2472" s="6"/>
    </row>
    <row r="2473" spans="2:11" ht="13.5" x14ac:dyDescent="0.35">
      <c r="B2473" s="3">
        <v>45601</v>
      </c>
      <c r="C2473" s="2">
        <v>12.04</v>
      </c>
      <c r="D2473" s="2">
        <v>11.4994</v>
      </c>
      <c r="E2473" s="2">
        <v>973</v>
      </c>
      <c r="F2473" s="2">
        <v>12.057</v>
      </c>
      <c r="G2473" s="5">
        <v>11731.460999999999</v>
      </c>
      <c r="H2473" s="8">
        <f t="shared" si="38"/>
        <v>-8.2363797876653742E-3</v>
      </c>
      <c r="I2473" s="6"/>
      <c r="J2473" s="6"/>
      <c r="K2473" s="6"/>
    </row>
    <row r="2474" spans="2:11" ht="13.5" x14ac:dyDescent="0.35">
      <c r="B2474" s="3">
        <v>45602</v>
      </c>
      <c r="C2474" s="2">
        <v>12.1</v>
      </c>
      <c r="D2474" s="2">
        <v>11.556699999999999</v>
      </c>
      <c r="E2474" s="2">
        <v>3230</v>
      </c>
      <c r="F2474" s="2">
        <v>12.029</v>
      </c>
      <c r="G2474" s="5">
        <v>38853.67</v>
      </c>
      <c r="H2474" s="8">
        <f t="shared" si="38"/>
        <v>4.982868671408916E-3</v>
      </c>
      <c r="I2474" s="6"/>
      <c r="J2474" s="6"/>
      <c r="K2474" s="6"/>
    </row>
    <row r="2475" spans="2:11" ht="13.5" x14ac:dyDescent="0.35">
      <c r="B2475" s="3">
        <v>45603</v>
      </c>
      <c r="C2475" s="2">
        <v>12.1</v>
      </c>
      <c r="D2475" s="2">
        <v>11.556699999999999</v>
      </c>
      <c r="E2475" s="2">
        <v>1324</v>
      </c>
      <c r="F2475" s="2">
        <v>12.03</v>
      </c>
      <c r="G2475" s="5">
        <v>15927.72</v>
      </c>
      <c r="H2475" s="8">
        <f t="shared" si="38"/>
        <v>0</v>
      </c>
      <c r="I2475" s="6"/>
      <c r="J2475" s="6"/>
      <c r="K2475" s="6"/>
    </row>
    <row r="2476" spans="2:11" ht="13.5" x14ac:dyDescent="0.35">
      <c r="B2476" s="3">
        <v>45604</v>
      </c>
      <c r="C2476" s="2">
        <v>12</v>
      </c>
      <c r="D2476" s="2">
        <v>11.4612</v>
      </c>
      <c r="E2476" s="2">
        <v>2558</v>
      </c>
      <c r="F2476" s="2">
        <v>12.010999999999999</v>
      </c>
      <c r="G2476" s="5">
        <v>30724.137999999999</v>
      </c>
      <c r="H2476" s="8">
        <f t="shared" si="38"/>
        <v>-8.2636046622305229E-3</v>
      </c>
      <c r="I2476" s="6"/>
      <c r="J2476" s="6"/>
      <c r="K2476" s="6"/>
    </row>
    <row r="2477" spans="2:11" ht="13.5" x14ac:dyDescent="0.35">
      <c r="B2477" s="3">
        <v>45607</v>
      </c>
      <c r="C2477" s="2">
        <v>11.99</v>
      </c>
      <c r="D2477" s="2">
        <v>11.451599999999999</v>
      </c>
      <c r="E2477" s="2">
        <v>1138</v>
      </c>
      <c r="F2477" s="2">
        <v>11.943</v>
      </c>
      <c r="G2477" s="5">
        <v>13591.134</v>
      </c>
      <c r="H2477" s="8">
        <f t="shared" si="38"/>
        <v>-8.376086273689246E-4</v>
      </c>
      <c r="I2477" s="6"/>
      <c r="J2477" s="6"/>
      <c r="K2477" s="6"/>
    </row>
    <row r="2478" spans="2:11" ht="13.5" x14ac:dyDescent="0.35">
      <c r="B2478" s="3">
        <v>45608</v>
      </c>
      <c r="C2478" s="2">
        <v>11.88</v>
      </c>
      <c r="D2478" s="2">
        <v>11.3466</v>
      </c>
      <c r="E2478" s="2">
        <v>3995</v>
      </c>
      <c r="F2478" s="2">
        <v>11.932</v>
      </c>
      <c r="G2478" s="5">
        <v>47668.34</v>
      </c>
      <c r="H2478" s="8">
        <f t="shared" si="38"/>
        <v>-9.1690244158020417E-3</v>
      </c>
      <c r="I2478" s="6"/>
      <c r="J2478" s="6"/>
      <c r="K2478" s="6"/>
    </row>
    <row r="2479" spans="2:11" ht="13.5" x14ac:dyDescent="0.35">
      <c r="B2479" s="3">
        <v>45609</v>
      </c>
      <c r="C2479" s="2">
        <v>11.8</v>
      </c>
      <c r="D2479" s="2">
        <v>11.270200000000001</v>
      </c>
      <c r="E2479" s="2">
        <v>2417</v>
      </c>
      <c r="F2479" s="2">
        <v>11.766999999999999</v>
      </c>
      <c r="G2479" s="5">
        <v>28440.839</v>
      </c>
      <c r="H2479" s="8">
        <f t="shared" si="38"/>
        <v>-6.7332945551971139E-3</v>
      </c>
      <c r="I2479" s="6"/>
      <c r="J2479" s="6"/>
      <c r="K2479" s="6"/>
    </row>
    <row r="2480" spans="2:11" ht="13.5" x14ac:dyDescent="0.35">
      <c r="B2480" s="3">
        <v>45610</v>
      </c>
      <c r="C2480" s="2">
        <v>11.98</v>
      </c>
      <c r="D2480" s="2">
        <v>11.4421</v>
      </c>
      <c r="E2480" s="2">
        <v>3039</v>
      </c>
      <c r="F2480" s="2">
        <v>11.801</v>
      </c>
      <c r="G2480" s="5">
        <v>35863.239000000001</v>
      </c>
      <c r="H2480" s="8">
        <f t="shared" si="38"/>
        <v>1.52526130858369E-2</v>
      </c>
      <c r="I2480" s="6"/>
      <c r="J2480" s="6"/>
      <c r="K2480" s="6"/>
    </row>
    <row r="2481" spans="2:11" ht="13.5" x14ac:dyDescent="0.35">
      <c r="B2481" s="3">
        <v>45611</v>
      </c>
      <c r="C2481" s="2">
        <v>12.2</v>
      </c>
      <c r="D2481" s="2">
        <v>11.652200000000001</v>
      </c>
      <c r="E2481" s="2">
        <v>4125</v>
      </c>
      <c r="F2481" s="2">
        <v>12.113</v>
      </c>
      <c r="G2481" s="5">
        <v>49966.125</v>
      </c>
      <c r="H2481" s="8">
        <f t="shared" si="38"/>
        <v>1.836201396596784E-2</v>
      </c>
      <c r="I2481" s="6"/>
      <c r="J2481" s="6"/>
      <c r="K2481" s="6"/>
    </row>
    <row r="2482" spans="2:11" ht="13.5" x14ac:dyDescent="0.35">
      <c r="B2482" s="3">
        <v>45614</v>
      </c>
      <c r="C2482" s="2">
        <v>12.2</v>
      </c>
      <c r="D2482" s="2">
        <v>11.652200000000001</v>
      </c>
      <c r="E2482" s="2">
        <v>357</v>
      </c>
      <c r="F2482" s="2">
        <v>12.157</v>
      </c>
      <c r="G2482" s="5">
        <v>4340.049</v>
      </c>
      <c r="H2482" s="8">
        <f t="shared" si="38"/>
        <v>0</v>
      </c>
      <c r="I2482" s="6"/>
      <c r="J2482" s="6"/>
      <c r="K2482" s="6"/>
    </row>
    <row r="2483" spans="2:11" ht="13.5" x14ac:dyDescent="0.35">
      <c r="B2483" s="3">
        <v>45615</v>
      </c>
      <c r="C2483" s="2">
        <v>12.37</v>
      </c>
      <c r="D2483" s="2">
        <v>11.8146</v>
      </c>
      <c r="E2483" s="2">
        <v>2639</v>
      </c>
      <c r="F2483" s="2">
        <v>12.234999999999999</v>
      </c>
      <c r="G2483" s="5">
        <v>32288.165000000001</v>
      </c>
      <c r="H2483" s="8">
        <f t="shared" si="38"/>
        <v>1.3937282229965146E-2</v>
      </c>
      <c r="I2483" s="6"/>
      <c r="J2483" s="6"/>
      <c r="K2483" s="6"/>
    </row>
    <row r="2484" spans="2:11" ht="13.5" x14ac:dyDescent="0.35">
      <c r="B2484" s="3">
        <v>45616</v>
      </c>
      <c r="C2484" s="2">
        <v>12.45</v>
      </c>
      <c r="D2484" s="2">
        <v>11.891</v>
      </c>
      <c r="E2484" s="2">
        <v>2180</v>
      </c>
      <c r="F2484" s="2">
        <v>12.473000000000001</v>
      </c>
      <c r="G2484" s="5">
        <v>27191.14</v>
      </c>
      <c r="H2484" s="8">
        <f t="shared" si="38"/>
        <v>6.4665752543462815E-3</v>
      </c>
      <c r="I2484" s="6"/>
      <c r="J2484" s="6"/>
      <c r="K2484" s="6"/>
    </row>
    <row r="2485" spans="2:11" ht="13.5" x14ac:dyDescent="0.35">
      <c r="B2485" s="3">
        <v>45617</v>
      </c>
      <c r="C2485" s="2">
        <v>12.54</v>
      </c>
      <c r="D2485" s="2">
        <v>11.977</v>
      </c>
      <c r="E2485" s="2">
        <v>3476</v>
      </c>
      <c r="F2485" s="2">
        <v>12.462999999999999</v>
      </c>
      <c r="G2485" s="5">
        <v>43321.387999999999</v>
      </c>
      <c r="H2485" s="8">
        <f t="shared" si="38"/>
        <v>7.2323606088638718E-3</v>
      </c>
      <c r="I2485" s="6"/>
      <c r="J2485" s="6"/>
      <c r="K2485" s="6"/>
    </row>
    <row r="2486" spans="2:11" ht="13.5" x14ac:dyDescent="0.35">
      <c r="B2486" s="3">
        <v>45618</v>
      </c>
      <c r="C2486" s="2">
        <v>12.4</v>
      </c>
      <c r="D2486" s="2">
        <v>11.8432</v>
      </c>
      <c r="E2486" s="2">
        <v>849</v>
      </c>
      <c r="F2486" s="2">
        <v>12.422000000000001</v>
      </c>
      <c r="G2486" s="5">
        <v>10546.278</v>
      </c>
      <c r="H2486" s="8">
        <f t="shared" si="38"/>
        <v>-1.1171411872756182E-2</v>
      </c>
      <c r="I2486" s="6"/>
      <c r="J2486" s="6"/>
      <c r="K2486" s="6"/>
    </row>
    <row r="2487" spans="2:11" ht="13.5" x14ac:dyDescent="0.35">
      <c r="B2487" s="3">
        <v>45621</v>
      </c>
      <c r="C2487" s="2">
        <v>12.32</v>
      </c>
      <c r="D2487" s="2">
        <v>11.7668</v>
      </c>
      <c r="E2487" s="2">
        <v>2397</v>
      </c>
      <c r="F2487" s="2">
        <v>12.151999999999999</v>
      </c>
      <c r="G2487" s="5">
        <v>29128.344000000001</v>
      </c>
      <c r="H2487" s="8">
        <f t="shared" si="38"/>
        <v>-6.4509592002161224E-3</v>
      </c>
      <c r="I2487" s="6"/>
      <c r="J2487" s="6"/>
      <c r="K2487" s="6"/>
    </row>
    <row r="2488" spans="2:11" ht="13.5" x14ac:dyDescent="0.35">
      <c r="B2488" s="3">
        <v>45622</v>
      </c>
      <c r="C2488" s="2">
        <v>12.25</v>
      </c>
      <c r="D2488" s="2">
        <v>11.7</v>
      </c>
      <c r="E2488" s="2">
        <v>769</v>
      </c>
      <c r="F2488" s="2">
        <v>12.125</v>
      </c>
      <c r="G2488" s="5">
        <v>9324.125</v>
      </c>
      <c r="H2488" s="8">
        <f t="shared" si="38"/>
        <v>-5.6769894958697891E-3</v>
      </c>
      <c r="I2488" s="6"/>
      <c r="J2488" s="6"/>
      <c r="K2488" s="6"/>
    </row>
    <row r="2489" spans="2:11" ht="13.5" x14ac:dyDescent="0.35">
      <c r="B2489" s="3">
        <v>45623</v>
      </c>
      <c r="C2489" s="2">
        <v>12.19</v>
      </c>
      <c r="D2489" s="2">
        <v>11.6427</v>
      </c>
      <c r="E2489" s="2">
        <v>4141</v>
      </c>
      <c r="F2489" s="2">
        <v>12.048</v>
      </c>
      <c r="G2489" s="5">
        <v>49890.767999999996</v>
      </c>
      <c r="H2489" s="8">
        <f t="shared" si="38"/>
        <v>-4.8974358974358707E-3</v>
      </c>
      <c r="I2489" s="6"/>
      <c r="J2489" s="6"/>
      <c r="K2489" s="6"/>
    </row>
    <row r="2490" spans="2:11" ht="13.5" x14ac:dyDescent="0.35">
      <c r="B2490" s="3">
        <v>45624</v>
      </c>
      <c r="C2490" s="2">
        <v>12</v>
      </c>
      <c r="D2490" s="2">
        <v>11.4612</v>
      </c>
      <c r="E2490" s="2">
        <v>3293</v>
      </c>
      <c r="F2490" s="2">
        <v>11.981999999999999</v>
      </c>
      <c r="G2490" s="5">
        <v>39456.726000000002</v>
      </c>
      <c r="H2490" s="8">
        <f t="shared" si="38"/>
        <v>-1.5589167461155899E-2</v>
      </c>
      <c r="I2490" s="6"/>
      <c r="J2490" s="6"/>
      <c r="K2490" s="6"/>
    </row>
    <row r="2491" spans="2:11" ht="13.5" x14ac:dyDescent="0.35">
      <c r="B2491" s="3">
        <v>45625</v>
      </c>
      <c r="C2491" s="2">
        <v>12.18</v>
      </c>
      <c r="D2491" s="2">
        <v>11.633100000000001</v>
      </c>
      <c r="E2491" s="2">
        <v>1695</v>
      </c>
      <c r="F2491" s="2">
        <v>12.065</v>
      </c>
      <c r="G2491" s="5">
        <v>20450.174999999999</v>
      </c>
      <c r="H2491" s="8">
        <f t="shared" si="38"/>
        <v>1.4998429483823756E-2</v>
      </c>
      <c r="I2491" s="6"/>
      <c r="J2491" s="6"/>
      <c r="K2491" s="6"/>
    </row>
    <row r="2492" spans="2:11" ht="13.5" x14ac:dyDescent="0.35">
      <c r="B2492" s="3">
        <v>45628</v>
      </c>
      <c r="C2492" s="2">
        <v>12.16</v>
      </c>
      <c r="D2492" s="2">
        <v>11.614000000000001</v>
      </c>
      <c r="E2492" s="2">
        <v>2565</v>
      </c>
      <c r="F2492" s="2">
        <v>11.987</v>
      </c>
      <c r="G2492" s="5">
        <v>30746.654999999999</v>
      </c>
      <c r="H2492" s="8">
        <f t="shared" si="38"/>
        <v>-1.641866742312874E-3</v>
      </c>
      <c r="I2492" s="6"/>
      <c r="J2492" s="6"/>
      <c r="K2492" s="6"/>
    </row>
    <row r="2493" spans="2:11" ht="13.5" x14ac:dyDescent="0.35">
      <c r="B2493" s="3">
        <v>45629</v>
      </c>
      <c r="C2493" s="2">
        <v>12</v>
      </c>
      <c r="D2493" s="2">
        <v>11.4612</v>
      </c>
      <c r="E2493" s="2">
        <v>1534</v>
      </c>
      <c r="F2493" s="2">
        <v>11.97</v>
      </c>
      <c r="G2493" s="5">
        <v>18361.98</v>
      </c>
      <c r="H2493" s="8">
        <f t="shared" si="38"/>
        <v>-1.3156535216118558E-2</v>
      </c>
      <c r="I2493" s="6"/>
      <c r="J2493" s="6"/>
      <c r="K2493" s="6"/>
    </row>
    <row r="2494" spans="2:11" ht="13.5" x14ac:dyDescent="0.35">
      <c r="B2494" s="3">
        <v>45630</v>
      </c>
      <c r="C2494" s="2">
        <v>12.17</v>
      </c>
      <c r="D2494" s="2">
        <v>11.6236</v>
      </c>
      <c r="E2494" s="2">
        <v>1720</v>
      </c>
      <c r="F2494" s="2">
        <v>11.997</v>
      </c>
      <c r="G2494" s="5">
        <v>20634.84</v>
      </c>
      <c r="H2494" s="8">
        <f t="shared" si="38"/>
        <v>1.4169545946323237E-2</v>
      </c>
      <c r="I2494" s="6"/>
      <c r="J2494" s="6"/>
      <c r="K2494" s="6"/>
    </row>
    <row r="2495" spans="2:11" ht="13.5" x14ac:dyDescent="0.35">
      <c r="B2495" s="3">
        <v>45631</v>
      </c>
      <c r="C2495" s="2">
        <v>12.1</v>
      </c>
      <c r="D2495" s="2">
        <v>11.556699999999999</v>
      </c>
      <c r="E2495" s="2">
        <v>1390</v>
      </c>
      <c r="F2495" s="2">
        <v>12.032999999999999</v>
      </c>
      <c r="G2495" s="5">
        <v>16725.87</v>
      </c>
      <c r="H2495" s="8">
        <f t="shared" si="38"/>
        <v>-5.7555318489969035E-3</v>
      </c>
      <c r="I2495" s="6"/>
      <c r="J2495" s="6"/>
      <c r="K2495" s="6"/>
    </row>
    <row r="2496" spans="2:11" ht="13.5" x14ac:dyDescent="0.35">
      <c r="B2496" s="3">
        <v>45632</v>
      </c>
      <c r="C2496" s="2">
        <v>12.24</v>
      </c>
      <c r="D2496" s="2">
        <v>11.6904</v>
      </c>
      <c r="E2496" s="2">
        <v>694</v>
      </c>
      <c r="F2496" s="2">
        <v>12.164999999999999</v>
      </c>
      <c r="G2496" s="5">
        <v>8442.51</v>
      </c>
      <c r="H2496" s="8">
        <f t="shared" si="38"/>
        <v>1.1569046527122885E-2</v>
      </c>
      <c r="I2496" s="6"/>
      <c r="J2496" s="6"/>
      <c r="K2496" s="6"/>
    </row>
    <row r="2497" spans="2:11" ht="13.5" x14ac:dyDescent="0.35">
      <c r="B2497" s="3">
        <v>45635</v>
      </c>
      <c r="C2497" s="2">
        <v>12.19</v>
      </c>
      <c r="D2497" s="2">
        <v>11.6427</v>
      </c>
      <c r="E2497" s="2">
        <v>5052</v>
      </c>
      <c r="F2497" s="2">
        <v>12.006</v>
      </c>
      <c r="G2497" s="5">
        <v>60654.311999999998</v>
      </c>
      <c r="H2497" s="8">
        <f t="shared" si="38"/>
        <v>-4.0802709915829004E-3</v>
      </c>
      <c r="I2497" s="6"/>
      <c r="J2497" s="6"/>
      <c r="K2497" s="6"/>
    </row>
    <row r="2498" spans="2:11" ht="13.5" x14ac:dyDescent="0.35">
      <c r="B2498" s="3">
        <v>45636</v>
      </c>
      <c r="C2498" s="2">
        <v>12.18</v>
      </c>
      <c r="D2498" s="2">
        <v>11.633100000000001</v>
      </c>
      <c r="E2498" s="2">
        <v>419</v>
      </c>
      <c r="F2498" s="2">
        <v>12.02</v>
      </c>
      <c r="G2498" s="5">
        <v>5036.38</v>
      </c>
      <c r="H2498" s="8">
        <f t="shared" si="38"/>
        <v>-8.2455100620980901E-4</v>
      </c>
      <c r="I2498" s="6"/>
      <c r="J2498" s="6"/>
      <c r="K2498" s="6"/>
    </row>
    <row r="2499" spans="2:11" ht="13.5" x14ac:dyDescent="0.35">
      <c r="B2499" s="3">
        <v>45637</v>
      </c>
      <c r="C2499" s="2">
        <v>12</v>
      </c>
      <c r="D2499" s="2">
        <v>11.4612</v>
      </c>
      <c r="E2499" s="2">
        <v>5477</v>
      </c>
      <c r="F2499" s="2">
        <v>11.997</v>
      </c>
      <c r="G2499" s="5">
        <v>65707.569000000003</v>
      </c>
      <c r="H2499" s="8">
        <f t="shared" si="38"/>
        <v>-1.4776800680816018E-2</v>
      </c>
      <c r="I2499" s="6"/>
      <c r="J2499" s="6"/>
      <c r="K2499" s="6"/>
    </row>
    <row r="2500" spans="2:11" ht="13.5" x14ac:dyDescent="0.35">
      <c r="B2500" s="3">
        <v>45638</v>
      </c>
      <c r="C2500" s="2">
        <v>12.05</v>
      </c>
      <c r="D2500" s="2">
        <v>11.509</v>
      </c>
      <c r="E2500" s="2">
        <v>1485</v>
      </c>
      <c r="F2500" s="2">
        <v>11.968</v>
      </c>
      <c r="G2500" s="5">
        <v>17772.48</v>
      </c>
      <c r="H2500" s="8">
        <f t="shared" si="38"/>
        <v>4.1705929571075025E-3</v>
      </c>
      <c r="I2500" s="6"/>
      <c r="J2500" s="6"/>
      <c r="K2500" s="6"/>
    </row>
    <row r="2501" spans="2:11" ht="13.5" x14ac:dyDescent="0.35">
      <c r="B2501" s="3">
        <v>45639</v>
      </c>
      <c r="C2501" s="2">
        <v>12.05</v>
      </c>
      <c r="D2501" s="2">
        <v>11.509</v>
      </c>
      <c r="E2501" s="2">
        <v>3092</v>
      </c>
      <c r="F2501" s="2">
        <v>12.045999999999999</v>
      </c>
      <c r="G2501" s="5">
        <v>37246.232000000004</v>
      </c>
      <c r="H2501" s="8">
        <f t="shared" si="38"/>
        <v>0</v>
      </c>
      <c r="I2501" s="6"/>
      <c r="J2501" s="6"/>
      <c r="K2501" s="6"/>
    </row>
    <row r="2502" spans="2:11" ht="13.5" x14ac:dyDescent="0.35">
      <c r="B2502" s="3">
        <v>45642</v>
      </c>
      <c r="C2502" s="2">
        <v>12</v>
      </c>
      <c r="D2502" s="2">
        <v>11.4612</v>
      </c>
      <c r="E2502" s="2">
        <v>1011</v>
      </c>
      <c r="F2502" s="2">
        <v>12.003</v>
      </c>
      <c r="G2502" s="5">
        <v>12135.032999999999</v>
      </c>
      <c r="H2502" s="8">
        <f t="shared" si="38"/>
        <v>-4.1532713528543317E-3</v>
      </c>
      <c r="I2502" s="6"/>
      <c r="J2502" s="6"/>
      <c r="K2502" s="6"/>
    </row>
    <row r="2503" spans="2:11" ht="13.5" x14ac:dyDescent="0.35">
      <c r="B2503" s="3">
        <v>45644</v>
      </c>
      <c r="C2503" s="2">
        <v>12</v>
      </c>
      <c r="D2503" s="2">
        <v>11.4612</v>
      </c>
      <c r="E2503" s="2">
        <v>1038</v>
      </c>
      <c r="F2503" s="2">
        <v>11.961</v>
      </c>
      <c r="G2503" s="5">
        <v>12415.518</v>
      </c>
      <c r="H2503" s="8">
        <f t="shared" ref="H2503:H2566" si="39">(D2503-D2502)/D2502</f>
        <v>0</v>
      </c>
      <c r="I2503" s="6"/>
      <c r="J2503" s="6"/>
      <c r="K2503" s="6"/>
    </row>
    <row r="2504" spans="2:11" ht="13.5" x14ac:dyDescent="0.35">
      <c r="B2504" s="3">
        <v>45645</v>
      </c>
      <c r="C2504" s="2">
        <v>12</v>
      </c>
      <c r="D2504" s="2">
        <v>11.4612</v>
      </c>
      <c r="E2504" s="2">
        <v>958</v>
      </c>
      <c r="F2504" s="2">
        <v>11.96</v>
      </c>
      <c r="G2504" s="5">
        <v>11457.68</v>
      </c>
      <c r="H2504" s="8">
        <f t="shared" si="39"/>
        <v>0</v>
      </c>
      <c r="I2504" s="6"/>
      <c r="J2504" s="6"/>
      <c r="K2504" s="6"/>
    </row>
    <row r="2505" spans="2:11" ht="13.5" x14ac:dyDescent="0.35">
      <c r="B2505" s="3">
        <v>45646</v>
      </c>
      <c r="C2505" s="2">
        <v>11.86</v>
      </c>
      <c r="D2505" s="2">
        <v>11.327500000000001</v>
      </c>
      <c r="E2505" s="2">
        <v>5184</v>
      </c>
      <c r="F2505" s="2">
        <v>11.925000000000001</v>
      </c>
      <c r="G2505" s="5">
        <v>61819.199999999997</v>
      </c>
      <c r="H2505" s="8">
        <f t="shared" si="39"/>
        <v>-1.1665445154085022E-2</v>
      </c>
      <c r="I2505" s="6"/>
      <c r="J2505" s="6"/>
      <c r="K2505" s="6"/>
    </row>
    <row r="2506" spans="2:11" ht="13.5" x14ac:dyDescent="0.35">
      <c r="B2506" s="3">
        <v>45649</v>
      </c>
      <c r="C2506" s="2">
        <v>11.9</v>
      </c>
      <c r="D2506" s="2">
        <v>11.3657</v>
      </c>
      <c r="E2506" s="2">
        <v>3999</v>
      </c>
      <c r="F2506" s="2">
        <v>11.878</v>
      </c>
      <c r="G2506" s="5">
        <v>47500.122000000003</v>
      </c>
      <c r="H2506" s="8">
        <f t="shared" si="39"/>
        <v>3.3723239902891007E-3</v>
      </c>
      <c r="I2506" s="6"/>
      <c r="J2506" s="6"/>
      <c r="K2506" s="6"/>
    </row>
    <row r="2507" spans="2:11" ht="13.5" x14ac:dyDescent="0.35">
      <c r="B2507" s="3">
        <v>45650</v>
      </c>
      <c r="C2507" s="2">
        <v>11.89</v>
      </c>
      <c r="D2507" s="2">
        <v>11.3561</v>
      </c>
      <c r="E2507" s="2">
        <v>2752</v>
      </c>
      <c r="F2507" s="2">
        <v>11.852</v>
      </c>
      <c r="G2507" s="5">
        <v>32616.704000000002</v>
      </c>
      <c r="H2507" s="8">
        <f t="shared" si="39"/>
        <v>-8.4464661217529223E-4</v>
      </c>
      <c r="I2507" s="6"/>
      <c r="J2507" s="6"/>
      <c r="K2507" s="6"/>
    </row>
    <row r="2508" spans="2:11" ht="13.5" x14ac:dyDescent="0.35">
      <c r="B2508" s="3">
        <v>45651</v>
      </c>
      <c r="C2508" s="2">
        <v>11.88</v>
      </c>
      <c r="D2508" s="2">
        <v>11.3466</v>
      </c>
      <c r="E2508" s="2">
        <v>2867</v>
      </c>
      <c r="F2508" s="2">
        <v>11.831</v>
      </c>
      <c r="G2508" s="5">
        <v>33919.476999999999</v>
      </c>
      <c r="H2508" s="8">
        <f t="shared" si="39"/>
        <v>-8.3655480314537354E-4</v>
      </c>
      <c r="I2508" s="6"/>
      <c r="J2508" s="6"/>
      <c r="K2508" s="6"/>
    </row>
    <row r="2509" spans="2:11" ht="13.5" x14ac:dyDescent="0.35">
      <c r="B2509" s="3">
        <v>45652</v>
      </c>
      <c r="C2509" s="2">
        <v>11.9</v>
      </c>
      <c r="D2509" s="2">
        <v>11.3657</v>
      </c>
      <c r="E2509" s="2">
        <v>4310</v>
      </c>
      <c r="F2509" s="2">
        <v>11.826000000000001</v>
      </c>
      <c r="G2509" s="5">
        <v>50970.06</v>
      </c>
      <c r="H2509" s="8">
        <f t="shared" si="39"/>
        <v>1.6833236387992785E-3</v>
      </c>
      <c r="I2509" s="6"/>
      <c r="J2509" s="6"/>
      <c r="K2509" s="6"/>
    </row>
    <row r="2510" spans="2:11" ht="13.5" x14ac:dyDescent="0.35">
      <c r="B2510" s="3">
        <v>45653</v>
      </c>
      <c r="C2510" s="2">
        <v>11.83</v>
      </c>
      <c r="D2510" s="2">
        <v>11.2988</v>
      </c>
      <c r="E2510" s="2">
        <v>3175</v>
      </c>
      <c r="F2510" s="2">
        <v>11.839</v>
      </c>
      <c r="G2510" s="5">
        <v>37588.824999999997</v>
      </c>
      <c r="H2510" s="8">
        <f t="shared" si="39"/>
        <v>-5.8861310785961619E-3</v>
      </c>
      <c r="I2510" s="6"/>
      <c r="J2510" s="6"/>
      <c r="K2510" s="6"/>
    </row>
    <row r="2511" spans="2:11" ht="13.5" x14ac:dyDescent="0.35">
      <c r="B2511" s="3">
        <v>45656</v>
      </c>
      <c r="C2511" s="2">
        <v>11.72</v>
      </c>
      <c r="D2511" s="2">
        <v>11.1938</v>
      </c>
      <c r="E2511" s="2">
        <v>2253</v>
      </c>
      <c r="F2511" s="2">
        <v>11.837</v>
      </c>
      <c r="G2511" s="5">
        <v>26668.760999999999</v>
      </c>
      <c r="H2511" s="8">
        <f t="shared" si="39"/>
        <v>-9.2930222678514907E-3</v>
      </c>
      <c r="I2511" s="10"/>
      <c r="J2511" s="10"/>
      <c r="K2511" s="10"/>
    </row>
    <row r="2512" spans="2:11" ht="13.5" x14ac:dyDescent="0.35">
      <c r="B2512" s="3">
        <v>45657</v>
      </c>
      <c r="C2512" s="2">
        <v>11.8</v>
      </c>
      <c r="D2512" s="2">
        <v>11.270200000000001</v>
      </c>
      <c r="E2512" s="2">
        <v>1079</v>
      </c>
      <c r="F2512" s="2">
        <v>11.763</v>
      </c>
      <c r="G2512" s="5">
        <v>12692.277</v>
      </c>
      <c r="H2512" s="8">
        <f t="shared" si="39"/>
        <v>6.8252068109133056E-3</v>
      </c>
      <c r="I2512" s="11"/>
      <c r="J2512" s="12"/>
      <c r="K2512" s="13"/>
    </row>
    <row r="2513" spans="2:11" ht="13.5" x14ac:dyDescent="0.35">
      <c r="B2513" s="3">
        <v>45659</v>
      </c>
      <c r="C2513" s="2">
        <v>11.6</v>
      </c>
      <c r="D2513" s="2">
        <v>11.0792</v>
      </c>
      <c r="E2513" s="2">
        <v>7726</v>
      </c>
      <c r="F2513" s="2">
        <v>11.62</v>
      </c>
      <c r="G2513" s="5">
        <v>89776.12</v>
      </c>
      <c r="H2513" s="8">
        <f t="shared" si="39"/>
        <v>-1.6947347873152271E-2</v>
      </c>
      <c r="I2513" s="6"/>
      <c r="J2513" s="6"/>
      <c r="K2513" s="6"/>
    </row>
    <row r="2514" spans="2:11" ht="13.5" x14ac:dyDescent="0.35">
      <c r="B2514" s="3">
        <v>45660</v>
      </c>
      <c r="C2514" s="2">
        <v>11.55</v>
      </c>
      <c r="D2514" s="2">
        <v>11.0314</v>
      </c>
      <c r="E2514" s="2">
        <v>3247</v>
      </c>
      <c r="F2514" s="2">
        <v>11.53</v>
      </c>
      <c r="G2514" s="5">
        <v>37437.910000000003</v>
      </c>
      <c r="H2514" s="8">
        <f t="shared" si="39"/>
        <v>-4.3143909307531685E-3</v>
      </c>
      <c r="I2514" s="6"/>
      <c r="J2514" s="6"/>
      <c r="K2514" s="6"/>
    </row>
    <row r="2515" spans="2:11" ht="13.5" x14ac:dyDescent="0.35">
      <c r="B2515" s="3">
        <v>45663</v>
      </c>
      <c r="C2515" s="2">
        <v>11.4</v>
      </c>
      <c r="D2515" s="2">
        <v>10.8881</v>
      </c>
      <c r="E2515" s="2">
        <v>11481</v>
      </c>
      <c r="F2515" s="2">
        <v>11.462999999999999</v>
      </c>
      <c r="G2515" s="5">
        <v>131606.70300000001</v>
      </c>
      <c r="H2515" s="8">
        <f t="shared" si="39"/>
        <v>-1.2990191634787969E-2</v>
      </c>
      <c r="I2515" s="6"/>
      <c r="J2515" s="6"/>
      <c r="K2515" s="6"/>
    </row>
    <row r="2516" spans="2:11" ht="13.5" x14ac:dyDescent="0.35">
      <c r="B2516" s="3">
        <v>45664</v>
      </c>
      <c r="C2516" s="2">
        <v>11.25</v>
      </c>
      <c r="D2516" s="2">
        <v>10.744899999999999</v>
      </c>
      <c r="E2516" s="2">
        <v>19798</v>
      </c>
      <c r="F2516" s="2">
        <v>11.273999999999999</v>
      </c>
      <c r="G2516" s="5">
        <v>223202.652</v>
      </c>
      <c r="H2516" s="8">
        <f t="shared" si="39"/>
        <v>-1.3151973255205245E-2</v>
      </c>
      <c r="I2516" s="6"/>
      <c r="J2516" s="6"/>
      <c r="K2516" s="6"/>
    </row>
    <row r="2517" spans="2:11" ht="13.5" x14ac:dyDescent="0.35">
      <c r="B2517" s="3">
        <v>45665</v>
      </c>
      <c r="C2517" s="2">
        <v>11.25</v>
      </c>
      <c r="D2517" s="2">
        <v>10.744899999999999</v>
      </c>
      <c r="E2517" s="2">
        <v>15996</v>
      </c>
      <c r="F2517" s="2">
        <v>11.159000000000001</v>
      </c>
      <c r="G2517" s="5">
        <v>178499.364</v>
      </c>
      <c r="H2517" s="8">
        <f t="shared" si="39"/>
        <v>0</v>
      </c>
      <c r="I2517" s="6"/>
      <c r="J2517" s="6"/>
      <c r="K2517" s="6"/>
    </row>
    <row r="2518" spans="2:11" ht="13.5" x14ac:dyDescent="0.35">
      <c r="B2518" s="3">
        <v>45666</v>
      </c>
      <c r="C2518" s="2">
        <v>11.3</v>
      </c>
      <c r="D2518" s="2">
        <v>10.7926</v>
      </c>
      <c r="E2518" s="2">
        <v>5911</v>
      </c>
      <c r="F2518" s="2">
        <v>11.225</v>
      </c>
      <c r="G2518" s="5">
        <v>66350.975000000006</v>
      </c>
      <c r="H2518" s="8">
        <f t="shared" si="39"/>
        <v>4.4393153961414947E-3</v>
      </c>
      <c r="I2518" s="6"/>
      <c r="J2518" s="6"/>
      <c r="K2518" s="6"/>
    </row>
    <row r="2519" spans="2:11" ht="13.5" x14ac:dyDescent="0.35">
      <c r="B2519" s="3">
        <v>45667</v>
      </c>
      <c r="C2519" s="2">
        <v>11.44</v>
      </c>
      <c r="D2519" s="2">
        <v>10.926299999999999</v>
      </c>
      <c r="E2519" s="2">
        <v>10891</v>
      </c>
      <c r="F2519" s="2">
        <v>11.404999999999999</v>
      </c>
      <c r="G2519" s="5">
        <v>124211.855</v>
      </c>
      <c r="H2519" s="8">
        <f t="shared" si="39"/>
        <v>1.2388117784407767E-2</v>
      </c>
      <c r="I2519" s="6"/>
      <c r="J2519" s="6"/>
      <c r="K2519" s="6"/>
    </row>
    <row r="2520" spans="2:11" ht="13.5" x14ac:dyDescent="0.35">
      <c r="B2520" s="3">
        <v>45670</v>
      </c>
      <c r="C2520" s="2">
        <v>11.56</v>
      </c>
      <c r="D2520" s="2">
        <v>11.041</v>
      </c>
      <c r="E2520" s="2">
        <v>2191</v>
      </c>
      <c r="F2520" s="2">
        <v>11.430999999999999</v>
      </c>
      <c r="G2520" s="5">
        <v>25045.321</v>
      </c>
      <c r="H2520" s="8">
        <f t="shared" si="39"/>
        <v>1.0497606692109947E-2</v>
      </c>
      <c r="I2520" s="6"/>
      <c r="J2520" s="6"/>
      <c r="K2520" s="6"/>
    </row>
    <row r="2521" spans="2:11" ht="13.5" x14ac:dyDescent="0.35">
      <c r="B2521" s="3">
        <v>45671</v>
      </c>
      <c r="C2521" s="2">
        <v>11.69</v>
      </c>
      <c r="D2521" s="2">
        <v>11.165100000000001</v>
      </c>
      <c r="E2521" s="2">
        <v>10984</v>
      </c>
      <c r="F2521" s="2">
        <v>11.526999999999999</v>
      </c>
      <c r="G2521" s="5">
        <v>126612.568</v>
      </c>
      <c r="H2521" s="8">
        <f t="shared" si="39"/>
        <v>1.1239923919934816E-2</v>
      </c>
      <c r="I2521" s="6"/>
      <c r="J2521" s="6"/>
      <c r="K2521" s="6"/>
    </row>
    <row r="2522" spans="2:11" ht="13.5" x14ac:dyDescent="0.35">
      <c r="B2522" s="3">
        <v>45672</v>
      </c>
      <c r="C2522" s="2">
        <v>11.7</v>
      </c>
      <c r="D2522" s="2">
        <v>11.1747</v>
      </c>
      <c r="E2522" s="2">
        <v>3158</v>
      </c>
      <c r="F2522" s="2">
        <v>11.707000000000001</v>
      </c>
      <c r="G2522" s="5">
        <v>36970.705999999998</v>
      </c>
      <c r="H2522" s="8">
        <f t="shared" si="39"/>
        <v>8.5982212429794108E-4</v>
      </c>
      <c r="I2522" s="6"/>
      <c r="J2522" s="6"/>
      <c r="K2522" s="6"/>
    </row>
    <row r="2523" spans="2:11" ht="13.5" x14ac:dyDescent="0.35">
      <c r="B2523" s="3">
        <v>45673</v>
      </c>
      <c r="C2523" s="2">
        <v>11.66</v>
      </c>
      <c r="D2523" s="2">
        <v>11.1365</v>
      </c>
      <c r="E2523" s="2">
        <v>7771</v>
      </c>
      <c r="F2523" s="2">
        <v>11.641999999999999</v>
      </c>
      <c r="G2523" s="5">
        <v>90469.982000000004</v>
      </c>
      <c r="H2523" s="8">
        <f t="shared" si="39"/>
        <v>-3.4184362891173624E-3</v>
      </c>
      <c r="I2523" s="6"/>
      <c r="J2523" s="6"/>
      <c r="K2523" s="6"/>
    </row>
    <row r="2524" spans="2:11" ht="13.5" x14ac:dyDescent="0.35">
      <c r="B2524" s="3">
        <v>45674</v>
      </c>
      <c r="C2524" s="2">
        <v>11.5</v>
      </c>
      <c r="D2524" s="2">
        <v>10.983599999999999</v>
      </c>
      <c r="E2524" s="2">
        <v>4618</v>
      </c>
      <c r="F2524" s="2">
        <v>11.472</v>
      </c>
      <c r="G2524" s="5">
        <v>52977.696000000004</v>
      </c>
      <c r="H2524" s="8">
        <f t="shared" si="39"/>
        <v>-1.3729627800475977E-2</v>
      </c>
      <c r="I2524" s="6"/>
      <c r="J2524" s="6"/>
      <c r="K2524" s="6"/>
    </row>
    <row r="2525" spans="2:11" ht="13.5" x14ac:dyDescent="0.35">
      <c r="B2525" s="3">
        <v>45677</v>
      </c>
      <c r="C2525" s="2">
        <v>11.76</v>
      </c>
      <c r="D2525" s="2">
        <v>11.231999999999999</v>
      </c>
      <c r="E2525" s="2">
        <v>5650</v>
      </c>
      <c r="F2525" s="2">
        <v>11.635</v>
      </c>
      <c r="G2525" s="5">
        <v>65737.75</v>
      </c>
      <c r="H2525" s="8">
        <f t="shared" si="39"/>
        <v>2.2615535889872192E-2</v>
      </c>
      <c r="I2525" s="6"/>
      <c r="J2525" s="6"/>
      <c r="K2525" s="6"/>
    </row>
    <row r="2526" spans="2:11" ht="13.5" x14ac:dyDescent="0.35">
      <c r="B2526" s="3">
        <v>45678</v>
      </c>
      <c r="C2526" s="2">
        <v>12</v>
      </c>
      <c r="D2526" s="2">
        <v>11.4612</v>
      </c>
      <c r="E2526" s="2">
        <v>13441</v>
      </c>
      <c r="F2526" s="2">
        <v>12.090999999999999</v>
      </c>
      <c r="G2526" s="5">
        <v>162515.13099999999</v>
      </c>
      <c r="H2526" s="8">
        <f t="shared" si="39"/>
        <v>2.0405982905982951E-2</v>
      </c>
      <c r="I2526" s="6"/>
      <c r="J2526" s="6"/>
      <c r="K2526" s="6"/>
    </row>
    <row r="2527" spans="2:11" ht="13.5" x14ac:dyDescent="0.35">
      <c r="B2527" s="3">
        <v>45679</v>
      </c>
      <c r="C2527" s="2">
        <v>12</v>
      </c>
      <c r="D2527" s="2">
        <v>11.4612</v>
      </c>
      <c r="E2527" s="2">
        <v>11635</v>
      </c>
      <c r="F2527" s="2">
        <v>12.036</v>
      </c>
      <c r="G2527" s="5">
        <v>140038.85999999999</v>
      </c>
      <c r="H2527" s="8">
        <f t="shared" si="39"/>
        <v>0</v>
      </c>
      <c r="I2527" s="6"/>
      <c r="J2527" s="6"/>
      <c r="K2527" s="6"/>
    </row>
    <row r="2528" spans="2:11" ht="13.5" x14ac:dyDescent="0.35">
      <c r="B2528" s="3">
        <v>45680</v>
      </c>
      <c r="C2528" s="2">
        <v>12.44</v>
      </c>
      <c r="D2528" s="2">
        <v>11.881399999999999</v>
      </c>
      <c r="E2528" s="2">
        <v>28673</v>
      </c>
      <c r="F2528" s="2">
        <v>12.282999999999999</v>
      </c>
      <c r="G2528" s="5">
        <v>352190.45899999997</v>
      </c>
      <c r="H2528" s="8">
        <f t="shared" si="39"/>
        <v>3.6662827627124514E-2</v>
      </c>
      <c r="I2528" s="6"/>
      <c r="J2528" s="6"/>
      <c r="K2528" s="6"/>
    </row>
    <row r="2529" spans="2:11" ht="13.5" x14ac:dyDescent="0.35">
      <c r="B2529" s="3">
        <v>45681</v>
      </c>
      <c r="C2529" s="2">
        <v>12.6</v>
      </c>
      <c r="D2529" s="2">
        <v>12.0343</v>
      </c>
      <c r="E2529" s="2">
        <v>35316</v>
      </c>
      <c r="F2529" s="2">
        <v>12.682</v>
      </c>
      <c r="G2529" s="5">
        <v>447877.51199999999</v>
      </c>
      <c r="H2529" s="8">
        <f t="shared" si="39"/>
        <v>1.2868853838773269E-2</v>
      </c>
      <c r="I2529" s="6"/>
      <c r="J2529" s="6"/>
      <c r="K2529" s="6"/>
    </row>
    <row r="2530" spans="2:11" ht="13.5" x14ac:dyDescent="0.35">
      <c r="B2530" s="3">
        <v>45684</v>
      </c>
      <c r="C2530" s="2">
        <v>12.52</v>
      </c>
      <c r="D2530" s="2">
        <v>11.9579</v>
      </c>
      <c r="E2530" s="2">
        <v>6250</v>
      </c>
      <c r="F2530" s="2">
        <v>12.525</v>
      </c>
      <c r="G2530" s="5">
        <v>78281.25</v>
      </c>
      <c r="H2530" s="8">
        <f t="shared" si="39"/>
        <v>-6.3485204789642587E-3</v>
      </c>
      <c r="I2530" s="6"/>
      <c r="J2530" s="6"/>
      <c r="K2530" s="6"/>
    </row>
    <row r="2531" spans="2:11" ht="13.5" x14ac:dyDescent="0.35">
      <c r="B2531" s="3">
        <v>45685</v>
      </c>
      <c r="C2531" s="2">
        <v>12.47</v>
      </c>
      <c r="D2531" s="2">
        <v>11.9101</v>
      </c>
      <c r="E2531" s="2">
        <v>4213</v>
      </c>
      <c r="F2531" s="2">
        <v>12.534000000000001</v>
      </c>
      <c r="G2531" s="5">
        <v>52805.741999999998</v>
      </c>
      <c r="H2531" s="8">
        <f t="shared" si="39"/>
        <v>-3.9973573955293575E-3</v>
      </c>
      <c r="I2531" s="6"/>
      <c r="J2531" s="6"/>
      <c r="K2531" s="6"/>
    </row>
    <row r="2532" spans="2:11" ht="13.5" x14ac:dyDescent="0.35">
      <c r="B2532" s="3">
        <v>45686</v>
      </c>
      <c r="C2532" s="2">
        <v>12.58</v>
      </c>
      <c r="D2532" s="2">
        <v>12.0152</v>
      </c>
      <c r="E2532" s="2">
        <v>1461</v>
      </c>
      <c r="F2532" s="2">
        <v>12.521000000000001</v>
      </c>
      <c r="G2532" s="5">
        <v>18293.181</v>
      </c>
      <c r="H2532" s="8">
        <f t="shared" si="39"/>
        <v>8.8244431197051412E-3</v>
      </c>
      <c r="I2532" s="6"/>
      <c r="J2532" s="6"/>
      <c r="K2532" s="6"/>
    </row>
    <row r="2533" spans="2:11" ht="13.5" x14ac:dyDescent="0.35">
      <c r="B2533" s="3">
        <v>45687</v>
      </c>
      <c r="C2533" s="2">
        <v>12.57</v>
      </c>
      <c r="D2533" s="2">
        <v>12.005599999999999</v>
      </c>
      <c r="E2533" s="2">
        <v>6005</v>
      </c>
      <c r="F2533" s="2">
        <v>12.521000000000001</v>
      </c>
      <c r="G2533" s="5">
        <v>75188.604999999996</v>
      </c>
      <c r="H2533" s="8">
        <f t="shared" si="39"/>
        <v>-7.9898794859850186E-4</v>
      </c>
      <c r="I2533" s="6"/>
      <c r="J2533" s="6"/>
      <c r="K2533" s="6"/>
    </row>
    <row r="2534" spans="2:11" ht="13.5" x14ac:dyDescent="0.35">
      <c r="B2534" s="3">
        <v>45688</v>
      </c>
      <c r="C2534" s="2">
        <v>12.5</v>
      </c>
      <c r="D2534" s="2">
        <v>11.938700000000001</v>
      </c>
      <c r="E2534" s="2">
        <v>3023</v>
      </c>
      <c r="F2534" s="2">
        <v>12.504</v>
      </c>
      <c r="G2534" s="5">
        <v>37799.591999999997</v>
      </c>
      <c r="H2534" s="8">
        <f t="shared" si="39"/>
        <v>-5.5723995468780095E-3</v>
      </c>
      <c r="I2534" s="6"/>
      <c r="J2534" s="6"/>
      <c r="K2534" s="6"/>
    </row>
    <row r="2535" spans="2:11" ht="13.5" x14ac:dyDescent="0.35">
      <c r="B2535" s="3">
        <v>45691</v>
      </c>
      <c r="C2535" s="2">
        <v>12.54</v>
      </c>
      <c r="D2535" s="2">
        <v>11.977</v>
      </c>
      <c r="E2535" s="2">
        <v>3796</v>
      </c>
      <c r="F2535" s="2">
        <v>12.503</v>
      </c>
      <c r="G2535" s="5">
        <v>47461.387999999999</v>
      </c>
      <c r="H2535" s="8">
        <f t="shared" si="39"/>
        <v>3.2080544782932441E-3</v>
      </c>
      <c r="I2535" s="6"/>
      <c r="J2535" s="6"/>
      <c r="K2535" s="6"/>
    </row>
    <row r="2536" spans="2:11" ht="13.5" x14ac:dyDescent="0.35">
      <c r="B2536" s="3">
        <v>45692</v>
      </c>
      <c r="C2536" s="2">
        <v>12.55</v>
      </c>
      <c r="D2536" s="2">
        <v>11.986499999999999</v>
      </c>
      <c r="E2536" s="2">
        <v>2488</v>
      </c>
      <c r="F2536" s="2">
        <v>12.500999999999999</v>
      </c>
      <c r="G2536" s="5">
        <v>31102.488000000001</v>
      </c>
      <c r="H2536" s="8">
        <f t="shared" si="39"/>
        <v>7.9318694163807088E-4</v>
      </c>
      <c r="I2536" s="6"/>
      <c r="J2536" s="6"/>
      <c r="K2536" s="6"/>
    </row>
    <row r="2537" spans="2:11" ht="13.5" x14ac:dyDescent="0.35">
      <c r="B2537" s="3">
        <v>45693</v>
      </c>
      <c r="C2537" s="2">
        <v>12.61</v>
      </c>
      <c r="D2537" s="2">
        <v>12.043799999999999</v>
      </c>
      <c r="E2537" s="2">
        <v>2674</v>
      </c>
      <c r="F2537" s="2">
        <v>12.643000000000001</v>
      </c>
      <c r="G2537" s="5">
        <v>33807.381999999998</v>
      </c>
      <c r="H2537" s="8">
        <f t="shared" si="39"/>
        <v>4.7803779251657857E-3</v>
      </c>
      <c r="I2537" s="6"/>
      <c r="J2537" s="6"/>
      <c r="K2537" s="6"/>
    </row>
    <row r="2538" spans="2:11" ht="13.5" x14ac:dyDescent="0.35">
      <c r="B2538" s="3">
        <v>45694</v>
      </c>
      <c r="C2538" s="2">
        <v>12.6</v>
      </c>
      <c r="D2538" s="2">
        <v>12.0343</v>
      </c>
      <c r="E2538" s="2">
        <v>4535</v>
      </c>
      <c r="F2538" s="2">
        <v>12.582000000000001</v>
      </c>
      <c r="G2538" s="5">
        <v>57059.37</v>
      </c>
      <c r="H2538" s="8">
        <f t="shared" si="39"/>
        <v>-7.8878759195595875E-4</v>
      </c>
      <c r="I2538" s="6"/>
      <c r="J2538" s="6"/>
      <c r="K2538" s="6"/>
    </row>
    <row r="2539" spans="2:11" ht="13.5" x14ac:dyDescent="0.35">
      <c r="B2539" s="3">
        <v>45695</v>
      </c>
      <c r="C2539" s="2">
        <v>12.6</v>
      </c>
      <c r="D2539" s="2">
        <v>12.0343</v>
      </c>
      <c r="E2539" s="2">
        <v>1949</v>
      </c>
      <c r="F2539" s="2">
        <v>12.551</v>
      </c>
      <c r="G2539" s="5">
        <v>24461.899000000001</v>
      </c>
      <c r="H2539" s="8">
        <f t="shared" si="39"/>
        <v>0</v>
      </c>
      <c r="I2539" s="6"/>
      <c r="J2539" s="6"/>
      <c r="K2539" s="6"/>
    </row>
    <row r="2540" spans="2:11" ht="13.5" x14ac:dyDescent="0.35">
      <c r="B2540" s="3">
        <v>45698</v>
      </c>
      <c r="C2540" s="2">
        <v>13.19</v>
      </c>
      <c r="D2540" s="2">
        <v>12.597799999999999</v>
      </c>
      <c r="E2540" s="2">
        <v>13423</v>
      </c>
      <c r="F2540" s="2">
        <v>12.920999999999999</v>
      </c>
      <c r="G2540" s="5">
        <v>173438.58300000001</v>
      </c>
      <c r="H2540" s="8">
        <f t="shared" si="39"/>
        <v>4.6824493323250997E-2</v>
      </c>
      <c r="I2540" s="6"/>
      <c r="J2540" s="6"/>
      <c r="K2540" s="6"/>
    </row>
    <row r="2541" spans="2:11" ht="13.5" x14ac:dyDescent="0.35">
      <c r="B2541" s="3">
        <v>45699</v>
      </c>
      <c r="C2541" s="2">
        <v>13.58</v>
      </c>
      <c r="D2541" s="2">
        <v>12.9703</v>
      </c>
      <c r="E2541" s="2">
        <v>32455</v>
      </c>
      <c r="F2541" s="2">
        <v>13.486000000000001</v>
      </c>
      <c r="G2541" s="5">
        <v>437688.13</v>
      </c>
      <c r="H2541" s="8">
        <f t="shared" si="39"/>
        <v>2.9568654844496698E-2</v>
      </c>
      <c r="I2541" s="6"/>
      <c r="J2541" s="6"/>
      <c r="K2541" s="6"/>
    </row>
    <row r="2542" spans="2:11" ht="13.5" x14ac:dyDescent="0.35">
      <c r="B2542" s="3">
        <v>45700</v>
      </c>
      <c r="C2542" s="2">
        <v>13.58</v>
      </c>
      <c r="D2542" s="2">
        <v>12.9703</v>
      </c>
      <c r="E2542" s="2">
        <v>12502</v>
      </c>
      <c r="F2542" s="2">
        <v>13.598000000000001</v>
      </c>
      <c r="G2542" s="5">
        <v>170002.196</v>
      </c>
      <c r="H2542" s="8">
        <f t="shared" si="39"/>
        <v>0</v>
      </c>
      <c r="I2542" s="6"/>
      <c r="J2542" s="6"/>
      <c r="K2542" s="6"/>
    </row>
    <row r="2543" spans="2:11" ht="13.5" x14ac:dyDescent="0.35">
      <c r="B2543" s="3">
        <v>45701</v>
      </c>
      <c r="C2543" s="2">
        <v>13.58</v>
      </c>
      <c r="D2543" s="2">
        <v>12.9703</v>
      </c>
      <c r="E2543" s="2">
        <v>7626</v>
      </c>
      <c r="F2543" s="2">
        <v>13.518000000000001</v>
      </c>
      <c r="G2543" s="5">
        <v>103088.268</v>
      </c>
      <c r="H2543" s="8">
        <f t="shared" si="39"/>
        <v>0</v>
      </c>
      <c r="I2543" s="6"/>
      <c r="J2543" s="6"/>
      <c r="K2543" s="6"/>
    </row>
    <row r="2544" spans="2:11" ht="13.5" x14ac:dyDescent="0.35">
      <c r="B2544" s="3">
        <v>45702</v>
      </c>
      <c r="C2544" s="2">
        <v>13.54</v>
      </c>
      <c r="D2544" s="2">
        <v>12.9321</v>
      </c>
      <c r="E2544" s="2">
        <v>3050</v>
      </c>
      <c r="F2544" s="2">
        <v>13.455</v>
      </c>
      <c r="G2544" s="5">
        <v>41037.75</v>
      </c>
      <c r="H2544" s="8">
        <f t="shared" si="39"/>
        <v>-2.9451901652236103E-3</v>
      </c>
      <c r="I2544" s="6"/>
      <c r="J2544" s="6"/>
      <c r="K2544" s="6"/>
    </row>
    <row r="2545" spans="2:11" ht="13.5" x14ac:dyDescent="0.35">
      <c r="B2545" s="3">
        <v>45705</v>
      </c>
      <c r="C2545" s="2">
        <v>13.28</v>
      </c>
      <c r="D2545" s="2">
        <v>12.6837</v>
      </c>
      <c r="E2545" s="2">
        <v>2322</v>
      </c>
      <c r="F2545" s="2">
        <v>13.3</v>
      </c>
      <c r="G2545" s="5">
        <v>30882.6</v>
      </c>
      <c r="H2545" s="8">
        <f t="shared" si="39"/>
        <v>-1.9208017259377839E-2</v>
      </c>
      <c r="I2545" s="6"/>
      <c r="J2545" s="6"/>
      <c r="K2545" s="6"/>
    </row>
    <row r="2546" spans="2:11" ht="13.5" x14ac:dyDescent="0.35">
      <c r="B2546" s="3">
        <v>45706</v>
      </c>
      <c r="C2546" s="2">
        <v>13.2</v>
      </c>
      <c r="D2546" s="2">
        <v>12.6073</v>
      </c>
      <c r="E2546" s="2">
        <v>14883</v>
      </c>
      <c r="F2546" s="2">
        <v>13.194000000000001</v>
      </c>
      <c r="G2546" s="5">
        <v>196366.302</v>
      </c>
      <c r="H2546" s="8">
        <f t="shared" si="39"/>
        <v>-6.0234789533022363E-3</v>
      </c>
      <c r="I2546" s="6"/>
      <c r="J2546" s="6"/>
      <c r="K2546" s="6"/>
    </row>
    <row r="2547" spans="2:11" ht="13.5" x14ac:dyDescent="0.35">
      <c r="B2547" s="3">
        <v>45707</v>
      </c>
      <c r="C2547" s="2">
        <v>13.43</v>
      </c>
      <c r="D2547" s="2">
        <v>12.827</v>
      </c>
      <c r="E2547" s="2">
        <v>2331</v>
      </c>
      <c r="F2547" s="2">
        <v>13.331</v>
      </c>
      <c r="G2547" s="5">
        <v>31074.561000000002</v>
      </c>
      <c r="H2547" s="8">
        <f t="shared" si="39"/>
        <v>1.7426411682120641E-2</v>
      </c>
      <c r="I2547" s="6"/>
      <c r="J2547" s="6"/>
      <c r="K2547" s="6"/>
    </row>
    <row r="2548" spans="2:11" ht="13.5" x14ac:dyDescent="0.35">
      <c r="B2548" s="3">
        <v>45708</v>
      </c>
      <c r="C2548" s="2">
        <v>13.94</v>
      </c>
      <c r="D2548" s="2">
        <v>13.3141</v>
      </c>
      <c r="E2548" s="2">
        <v>18777</v>
      </c>
      <c r="F2548" s="2">
        <v>13.766</v>
      </c>
      <c r="G2548" s="5">
        <v>258484.182</v>
      </c>
      <c r="H2548" s="8">
        <f t="shared" si="39"/>
        <v>3.7974584860060799E-2</v>
      </c>
      <c r="I2548" s="6"/>
      <c r="J2548" s="6"/>
      <c r="K2548" s="6"/>
    </row>
    <row r="2549" spans="2:11" ht="13.5" x14ac:dyDescent="0.35">
      <c r="B2549" s="3">
        <v>45709</v>
      </c>
      <c r="C2549" s="2">
        <v>13.9</v>
      </c>
      <c r="D2549" s="2">
        <v>13.2759</v>
      </c>
      <c r="E2549" s="2">
        <v>4873</v>
      </c>
      <c r="F2549" s="2">
        <v>13.797000000000001</v>
      </c>
      <c r="G2549" s="5">
        <v>67232.781000000003</v>
      </c>
      <c r="H2549" s="8">
        <f t="shared" si="39"/>
        <v>-2.8691387326217912E-3</v>
      </c>
      <c r="I2549" s="6"/>
      <c r="J2549" s="6"/>
      <c r="K2549" s="6"/>
    </row>
    <row r="2550" spans="2:11" ht="13.5" x14ac:dyDescent="0.35">
      <c r="B2550" s="3">
        <v>45712</v>
      </c>
      <c r="C2550" s="2">
        <v>13.9</v>
      </c>
      <c r="D2550" s="2">
        <v>13.2759</v>
      </c>
      <c r="E2550" s="2">
        <v>5362</v>
      </c>
      <c r="F2550" s="2">
        <v>13.887</v>
      </c>
      <c r="G2550" s="5">
        <v>74462.093999999997</v>
      </c>
      <c r="H2550" s="8">
        <f t="shared" si="39"/>
        <v>0</v>
      </c>
      <c r="I2550" s="6"/>
      <c r="J2550" s="6"/>
      <c r="K2550" s="6"/>
    </row>
    <row r="2551" spans="2:11" ht="13.5" x14ac:dyDescent="0.35">
      <c r="B2551" s="3">
        <v>45713</v>
      </c>
      <c r="C2551" s="2">
        <v>14.39</v>
      </c>
      <c r="D2551" s="2">
        <v>13.7439</v>
      </c>
      <c r="E2551" s="2">
        <v>11410</v>
      </c>
      <c r="F2551" s="2">
        <v>14.164</v>
      </c>
      <c r="G2551" s="5">
        <v>161611.24</v>
      </c>
      <c r="H2551" s="8">
        <f t="shared" si="39"/>
        <v>3.5251847332384241E-2</v>
      </c>
      <c r="I2551" s="6"/>
      <c r="J2551" s="6"/>
      <c r="K2551" s="6"/>
    </row>
    <row r="2552" spans="2:11" ht="13.5" x14ac:dyDescent="0.35">
      <c r="B2552" s="3">
        <v>45714</v>
      </c>
      <c r="C2552" s="2">
        <v>14.6</v>
      </c>
      <c r="D2552" s="2">
        <v>13.9445</v>
      </c>
      <c r="E2552" s="2">
        <v>25439</v>
      </c>
      <c r="F2552" s="2">
        <v>14.492000000000001</v>
      </c>
      <c r="G2552" s="5">
        <v>368661.98800000001</v>
      </c>
      <c r="H2552" s="8">
        <f t="shared" si="39"/>
        <v>1.4595566032930949E-2</v>
      </c>
      <c r="I2552" s="6"/>
      <c r="J2552" s="6"/>
      <c r="K2552" s="6"/>
    </row>
    <row r="2553" spans="2:11" ht="13.5" x14ac:dyDescent="0.35">
      <c r="B2553" s="3">
        <v>45715</v>
      </c>
      <c r="C2553" s="2">
        <v>14.8</v>
      </c>
      <c r="D2553" s="2">
        <v>14.1355</v>
      </c>
      <c r="E2553" s="2">
        <v>7519</v>
      </c>
      <c r="F2553" s="2">
        <v>14.587</v>
      </c>
      <c r="G2553" s="5">
        <v>109679.65300000001</v>
      </c>
      <c r="H2553" s="8">
        <f t="shared" si="39"/>
        <v>1.3697156585033577E-2</v>
      </c>
      <c r="I2553" s="6"/>
      <c r="J2553" s="6"/>
      <c r="K2553" s="6"/>
    </row>
    <row r="2554" spans="2:11" ht="13.5" x14ac:dyDescent="0.35">
      <c r="B2554" s="3">
        <v>45716</v>
      </c>
      <c r="C2554" s="2">
        <v>14.7</v>
      </c>
      <c r="D2554" s="2">
        <v>14.04</v>
      </c>
      <c r="E2554" s="2">
        <v>15296</v>
      </c>
      <c r="F2554" s="2">
        <v>14.773</v>
      </c>
      <c r="G2554" s="5">
        <v>225967.80799999999</v>
      </c>
      <c r="H2554" s="8">
        <f t="shared" si="39"/>
        <v>-6.7560397580560469E-3</v>
      </c>
      <c r="I2554" s="6"/>
      <c r="J2554" s="6"/>
      <c r="K2554" s="6"/>
    </row>
    <row r="2555" spans="2:11" ht="13.5" x14ac:dyDescent="0.35">
      <c r="B2555" s="3">
        <v>45719</v>
      </c>
      <c r="C2555" s="2">
        <v>14.83</v>
      </c>
      <c r="D2555" s="2">
        <v>14.164099999999999</v>
      </c>
      <c r="E2555" s="2">
        <v>3092</v>
      </c>
      <c r="F2555" s="2">
        <v>14.769</v>
      </c>
      <c r="G2555" s="5">
        <v>45665.748</v>
      </c>
      <c r="H2555" s="8">
        <f t="shared" si="39"/>
        <v>8.8390313390313627E-3</v>
      </c>
      <c r="I2555" s="6"/>
      <c r="J2555" s="6"/>
      <c r="K2555" s="6"/>
    </row>
    <row r="2556" spans="2:11" ht="13.5" x14ac:dyDescent="0.35">
      <c r="B2556" s="3">
        <v>45720</v>
      </c>
      <c r="C2556" s="2">
        <v>15.44</v>
      </c>
      <c r="D2556" s="2">
        <v>14.746700000000001</v>
      </c>
      <c r="E2556" s="2">
        <v>51275</v>
      </c>
      <c r="F2556" s="2">
        <v>15.073</v>
      </c>
      <c r="G2556" s="5">
        <v>772868.07499999995</v>
      </c>
      <c r="H2556" s="8">
        <f t="shared" si="39"/>
        <v>4.1132158061578293E-2</v>
      </c>
      <c r="I2556" s="6"/>
      <c r="J2556" s="6"/>
      <c r="K2556" s="6"/>
    </row>
    <row r="2557" spans="2:11" ht="13.5" x14ac:dyDescent="0.35">
      <c r="B2557" s="3">
        <v>45721</v>
      </c>
      <c r="C2557" s="2">
        <v>14.9</v>
      </c>
      <c r="D2557" s="2">
        <v>14.231</v>
      </c>
      <c r="E2557" s="2">
        <v>17835</v>
      </c>
      <c r="F2557" s="2">
        <v>15.082000000000001</v>
      </c>
      <c r="G2557" s="5">
        <v>268987.46999999997</v>
      </c>
      <c r="H2557" s="8">
        <f t="shared" si="39"/>
        <v>-3.4970535780886616E-2</v>
      </c>
      <c r="I2557" s="6"/>
      <c r="J2557" s="6"/>
      <c r="K2557" s="6"/>
    </row>
    <row r="2558" spans="2:11" ht="13.5" x14ac:dyDescent="0.35">
      <c r="B2558" s="3">
        <v>45722</v>
      </c>
      <c r="C2558" s="2">
        <v>14.68</v>
      </c>
      <c r="D2558" s="2">
        <v>14.020899999999999</v>
      </c>
      <c r="E2558" s="2">
        <v>23176</v>
      </c>
      <c r="F2558" s="2">
        <v>14.539</v>
      </c>
      <c r="G2558" s="5">
        <v>336955.864</v>
      </c>
      <c r="H2558" s="8">
        <f t="shared" si="39"/>
        <v>-1.4763544374956125E-2</v>
      </c>
      <c r="I2558" s="6"/>
      <c r="J2558" s="6"/>
      <c r="K2558" s="6"/>
    </row>
    <row r="2559" spans="2:11" ht="13.5" x14ac:dyDescent="0.35">
      <c r="B2559" s="3">
        <v>45723</v>
      </c>
      <c r="C2559" s="2">
        <v>14.2</v>
      </c>
      <c r="D2559" s="2">
        <v>13.5624</v>
      </c>
      <c r="E2559" s="2">
        <v>29056</v>
      </c>
      <c r="F2559" s="2">
        <v>14.321999999999999</v>
      </c>
      <c r="G2559" s="5">
        <v>416140.03200000001</v>
      </c>
      <c r="H2559" s="8">
        <f t="shared" si="39"/>
        <v>-3.2701181807159245E-2</v>
      </c>
      <c r="I2559" s="6"/>
      <c r="J2559" s="6"/>
      <c r="K2559" s="6"/>
    </row>
    <row r="2560" spans="2:11" ht="13.5" x14ac:dyDescent="0.35">
      <c r="B2560" s="3">
        <v>45726</v>
      </c>
      <c r="C2560" s="2">
        <v>14.79</v>
      </c>
      <c r="D2560" s="2">
        <v>14.1259</v>
      </c>
      <c r="E2560" s="2">
        <v>17063</v>
      </c>
      <c r="F2560" s="2">
        <v>14.135</v>
      </c>
      <c r="G2560" s="5">
        <v>241185.505</v>
      </c>
      <c r="H2560" s="8">
        <f t="shared" si="39"/>
        <v>4.1548693446587584E-2</v>
      </c>
      <c r="I2560" s="6"/>
      <c r="J2560" s="6"/>
      <c r="K2560" s="6"/>
    </row>
    <row r="2561" spans="2:11" ht="13.5" x14ac:dyDescent="0.35">
      <c r="B2561" s="3">
        <v>45727</v>
      </c>
      <c r="C2561" s="2">
        <v>14.55</v>
      </c>
      <c r="D2561" s="2">
        <v>13.896699999999999</v>
      </c>
      <c r="E2561" s="2">
        <v>5769</v>
      </c>
      <c r="F2561" s="2">
        <v>14.558999999999999</v>
      </c>
      <c r="G2561" s="5">
        <v>83990.870999999999</v>
      </c>
      <c r="H2561" s="8">
        <f t="shared" si="39"/>
        <v>-1.6225514834453062E-2</v>
      </c>
      <c r="I2561" s="6"/>
      <c r="J2561" s="6"/>
      <c r="K2561" s="6"/>
    </row>
    <row r="2562" spans="2:11" ht="13.5" x14ac:dyDescent="0.35">
      <c r="B2562" s="3">
        <v>45728</v>
      </c>
      <c r="C2562" s="2">
        <v>14.75</v>
      </c>
      <c r="D2562" s="2">
        <v>14.0877</v>
      </c>
      <c r="E2562" s="2">
        <v>5136</v>
      </c>
      <c r="F2562" s="2">
        <v>14.723000000000001</v>
      </c>
      <c r="G2562" s="5">
        <v>75617.327999999994</v>
      </c>
      <c r="H2562" s="8">
        <f t="shared" si="39"/>
        <v>1.374427022242696E-2</v>
      </c>
      <c r="I2562" s="6"/>
      <c r="J2562" s="6"/>
      <c r="K2562" s="6"/>
    </row>
    <row r="2563" spans="2:11" ht="13.5" x14ac:dyDescent="0.35">
      <c r="B2563" s="3">
        <v>45729</v>
      </c>
      <c r="C2563" s="2">
        <v>14.65</v>
      </c>
      <c r="D2563" s="2">
        <v>13.9922</v>
      </c>
      <c r="E2563" s="2">
        <v>3465</v>
      </c>
      <c r="F2563" s="2">
        <v>14.378</v>
      </c>
      <c r="G2563" s="5">
        <v>49819.77</v>
      </c>
      <c r="H2563" s="8">
        <f t="shared" si="39"/>
        <v>-6.7789632090404731E-3</v>
      </c>
      <c r="I2563" s="6"/>
      <c r="J2563" s="6"/>
      <c r="K2563" s="6"/>
    </row>
    <row r="2564" spans="2:11" ht="13.5" x14ac:dyDescent="0.35">
      <c r="B2564" s="3">
        <v>45730</v>
      </c>
      <c r="C2564" s="2">
        <v>14.79</v>
      </c>
      <c r="D2564" s="2">
        <v>14.1259</v>
      </c>
      <c r="E2564" s="2">
        <v>3640</v>
      </c>
      <c r="F2564" s="2">
        <v>14.683</v>
      </c>
      <c r="G2564" s="5">
        <v>53446.12</v>
      </c>
      <c r="H2564" s="8">
        <f t="shared" si="39"/>
        <v>9.5553236803361339E-3</v>
      </c>
      <c r="I2564" s="6"/>
      <c r="J2564" s="6"/>
      <c r="K2564" s="6"/>
    </row>
    <row r="2565" spans="2:11" ht="13.5" x14ac:dyDescent="0.35">
      <c r="B2565" s="3">
        <v>45733</v>
      </c>
      <c r="C2565" s="2">
        <v>14.32</v>
      </c>
      <c r="D2565" s="2">
        <v>13.677</v>
      </c>
      <c r="E2565" s="2">
        <v>2492</v>
      </c>
      <c r="F2565" s="2">
        <v>14.476000000000001</v>
      </c>
      <c r="G2565" s="5">
        <v>36074.192000000003</v>
      </c>
      <c r="H2565" s="8">
        <f t="shared" si="39"/>
        <v>-3.1778506148280823E-2</v>
      </c>
      <c r="I2565" s="6"/>
      <c r="J2565" s="6"/>
      <c r="K2565" s="6"/>
    </row>
    <row r="2566" spans="2:11" ht="13.5" x14ac:dyDescent="0.35">
      <c r="B2566" s="3">
        <v>45734</v>
      </c>
      <c r="C2566" s="2">
        <v>14.79</v>
      </c>
      <c r="D2566" s="2">
        <v>14.1259</v>
      </c>
      <c r="E2566" s="2">
        <v>21978</v>
      </c>
      <c r="F2566" s="2">
        <v>14.534000000000001</v>
      </c>
      <c r="G2566" s="5">
        <v>319428.25199999998</v>
      </c>
      <c r="H2566" s="8">
        <f t="shared" si="39"/>
        <v>3.2821525188272291E-2</v>
      </c>
      <c r="I2566" s="6"/>
      <c r="J2566" s="6"/>
      <c r="K2566" s="6"/>
    </row>
    <row r="2567" spans="2:11" ht="13.5" x14ac:dyDescent="0.35">
      <c r="B2567" s="3">
        <v>45735</v>
      </c>
      <c r="C2567" s="2">
        <v>14.45</v>
      </c>
      <c r="D2567" s="2">
        <v>13.8012</v>
      </c>
      <c r="E2567" s="2">
        <v>15534</v>
      </c>
      <c r="F2567" s="2">
        <v>14.542</v>
      </c>
      <c r="G2567" s="5">
        <v>225895.42800000001</v>
      </c>
      <c r="H2567" s="8">
        <f t="shared" ref="H2567:H2630" si="40">(D2567-D2566)/D2566</f>
        <v>-2.298614601547512E-2</v>
      </c>
      <c r="I2567" s="6"/>
      <c r="J2567" s="6"/>
      <c r="K2567" s="6"/>
    </row>
    <row r="2568" spans="2:11" ht="13.5" x14ac:dyDescent="0.35">
      <c r="B2568" s="3">
        <v>45737</v>
      </c>
      <c r="C2568" s="2">
        <v>14.79</v>
      </c>
      <c r="D2568" s="2">
        <v>14.1259</v>
      </c>
      <c r="E2568" s="2">
        <v>22996</v>
      </c>
      <c r="F2568" s="2">
        <v>14.516</v>
      </c>
      <c r="G2568" s="5">
        <v>333809.93599999999</v>
      </c>
      <c r="H2568" s="8">
        <f t="shared" si="40"/>
        <v>2.352693968640408E-2</v>
      </c>
      <c r="I2568" s="6"/>
      <c r="J2568" s="6"/>
      <c r="K2568" s="6"/>
    </row>
    <row r="2569" spans="2:11" ht="13.5" x14ac:dyDescent="0.35">
      <c r="B2569" s="3">
        <v>45740</v>
      </c>
      <c r="C2569" s="2">
        <v>14.51</v>
      </c>
      <c r="D2569" s="2">
        <v>13.858499999999999</v>
      </c>
      <c r="E2569" s="2">
        <v>17969</v>
      </c>
      <c r="F2569" s="2">
        <v>14.785</v>
      </c>
      <c r="G2569" s="5">
        <v>265671.66499999998</v>
      </c>
      <c r="H2569" s="8">
        <f t="shared" si="40"/>
        <v>-1.8929767306861887E-2</v>
      </c>
      <c r="I2569" s="6"/>
      <c r="J2569" s="6"/>
      <c r="K2569" s="6"/>
    </row>
    <row r="2570" spans="2:11" ht="13.5" x14ac:dyDescent="0.35">
      <c r="B2570" s="3">
        <v>45741</v>
      </c>
      <c r="C2570" s="2">
        <v>14.6</v>
      </c>
      <c r="D2570" s="2">
        <v>13.9445</v>
      </c>
      <c r="E2570" s="2">
        <v>10243</v>
      </c>
      <c r="F2570" s="2">
        <v>14.523</v>
      </c>
      <c r="G2570" s="5">
        <v>148759.08900000001</v>
      </c>
      <c r="H2570" s="8">
        <f t="shared" si="40"/>
        <v>6.2055778042356896E-3</v>
      </c>
      <c r="I2570" s="6"/>
      <c r="J2570" s="6"/>
      <c r="K2570" s="6"/>
    </row>
    <row r="2571" spans="2:11" ht="13.5" x14ac:dyDescent="0.35">
      <c r="B2571" s="3">
        <v>45742</v>
      </c>
      <c r="C2571" s="2">
        <v>14.54</v>
      </c>
      <c r="D2571" s="2">
        <v>13.8872</v>
      </c>
      <c r="E2571" s="2">
        <v>4513</v>
      </c>
      <c r="F2571" s="2">
        <v>14.552</v>
      </c>
      <c r="G2571" s="5">
        <v>65673.176000000007</v>
      </c>
      <c r="H2571" s="8">
        <f t="shared" si="40"/>
        <v>-4.1091469755100349E-3</v>
      </c>
      <c r="I2571" s="6"/>
      <c r="J2571" s="6"/>
      <c r="K2571" s="6"/>
    </row>
    <row r="2572" spans="2:11" ht="13.5" x14ac:dyDescent="0.35">
      <c r="B2572" s="3">
        <v>45743</v>
      </c>
      <c r="C2572" s="2">
        <v>14.5</v>
      </c>
      <c r="D2572" s="2">
        <v>13.8489</v>
      </c>
      <c r="E2572" s="2">
        <v>5660</v>
      </c>
      <c r="F2572" s="2">
        <v>14.401999999999999</v>
      </c>
      <c r="G2572" s="5">
        <v>81515.320000000007</v>
      </c>
      <c r="H2572" s="8">
        <f t="shared" si="40"/>
        <v>-2.7579353649403449E-3</v>
      </c>
      <c r="I2572" s="6"/>
      <c r="J2572" s="6"/>
      <c r="K2572" s="6"/>
    </row>
    <row r="2573" spans="2:11" ht="13.5" x14ac:dyDescent="0.35">
      <c r="B2573" s="3">
        <v>45744</v>
      </c>
      <c r="C2573" s="2">
        <v>14.44</v>
      </c>
      <c r="D2573" s="2">
        <v>13.791600000000001</v>
      </c>
      <c r="E2573" s="2">
        <v>1839</v>
      </c>
      <c r="F2573" s="2">
        <v>14.391</v>
      </c>
      <c r="G2573" s="5">
        <v>26465.048999999999</v>
      </c>
      <c r="H2573" s="8">
        <f t="shared" si="40"/>
        <v>-4.137512726642526E-3</v>
      </c>
      <c r="I2573" s="6"/>
      <c r="J2573" s="6"/>
      <c r="K2573" s="6"/>
    </row>
    <row r="2574" spans="2:11" ht="13.5" x14ac:dyDescent="0.35">
      <c r="B2574" s="3">
        <v>45749</v>
      </c>
      <c r="C2574" s="2">
        <v>14</v>
      </c>
      <c r="D2574" s="2">
        <v>13.3714</v>
      </c>
      <c r="E2574" s="2">
        <v>9548</v>
      </c>
      <c r="F2574" s="2">
        <v>14.224</v>
      </c>
      <c r="G2574" s="5">
        <v>135810.75200000001</v>
      </c>
      <c r="H2574" s="8">
        <f t="shared" si="40"/>
        <v>-3.0467820992488268E-2</v>
      </c>
      <c r="I2574" s="6"/>
      <c r="J2574" s="6"/>
      <c r="K2574" s="6"/>
    </row>
    <row r="2575" spans="2:11" ht="13.5" x14ac:dyDescent="0.35">
      <c r="B2575" s="3">
        <v>45750</v>
      </c>
      <c r="C2575" s="2">
        <v>14.29</v>
      </c>
      <c r="D2575" s="2">
        <v>13.648400000000001</v>
      </c>
      <c r="E2575" s="2">
        <v>13528</v>
      </c>
      <c r="F2575" s="2">
        <v>14.214</v>
      </c>
      <c r="G2575" s="5">
        <v>192286.992</v>
      </c>
      <c r="H2575" s="8">
        <f t="shared" si="40"/>
        <v>2.0715856230462109E-2</v>
      </c>
      <c r="I2575" s="6"/>
      <c r="J2575" s="6"/>
      <c r="K2575" s="6"/>
    </row>
    <row r="2576" spans="2:11" ht="13.5" x14ac:dyDescent="0.35">
      <c r="B2576" s="3">
        <v>45751</v>
      </c>
      <c r="C2576" s="2">
        <v>14.08</v>
      </c>
      <c r="D2576" s="2">
        <v>13.447800000000001</v>
      </c>
      <c r="E2576" s="2">
        <v>4142</v>
      </c>
      <c r="F2576" s="2">
        <v>14.055</v>
      </c>
      <c r="G2576" s="5">
        <v>58215.81</v>
      </c>
      <c r="H2576" s="8">
        <f t="shared" si="40"/>
        <v>-1.469769350253507E-2</v>
      </c>
      <c r="I2576" s="6"/>
      <c r="J2576" s="6"/>
      <c r="K2576" s="6"/>
    </row>
    <row r="2577" spans="2:11" ht="13.5" x14ac:dyDescent="0.35">
      <c r="B2577" s="3">
        <v>45754</v>
      </c>
      <c r="C2577" s="2">
        <v>14</v>
      </c>
      <c r="D2577" s="2">
        <v>13.3714</v>
      </c>
      <c r="E2577" s="2">
        <v>3853</v>
      </c>
      <c r="F2577" s="2">
        <v>13.981999999999999</v>
      </c>
      <c r="G2577" s="5">
        <v>53872.646000000001</v>
      </c>
      <c r="H2577" s="8">
        <f t="shared" si="40"/>
        <v>-5.6812266690463385E-3</v>
      </c>
      <c r="I2577" s="6"/>
      <c r="J2577" s="6"/>
      <c r="K2577" s="6"/>
    </row>
    <row r="2578" spans="2:11" ht="13.5" x14ac:dyDescent="0.35">
      <c r="B2578" s="3">
        <v>45755</v>
      </c>
      <c r="C2578" s="2">
        <v>13.9</v>
      </c>
      <c r="D2578" s="2">
        <v>13.2759</v>
      </c>
      <c r="E2578" s="2">
        <v>4159</v>
      </c>
      <c r="F2578" s="2">
        <v>13.867000000000001</v>
      </c>
      <c r="G2578" s="5">
        <v>57672.853000000003</v>
      </c>
      <c r="H2578" s="8">
        <f t="shared" si="40"/>
        <v>-7.1421092780112388E-3</v>
      </c>
      <c r="I2578" s="6"/>
      <c r="J2578" s="6"/>
      <c r="K2578" s="6"/>
    </row>
    <row r="2579" spans="2:11" ht="13.5" x14ac:dyDescent="0.35">
      <c r="B2579" s="3">
        <v>45757</v>
      </c>
      <c r="C2579" s="2">
        <v>13.7</v>
      </c>
      <c r="D2579" s="2">
        <v>13.084899999999999</v>
      </c>
      <c r="E2579" s="2">
        <v>5417</v>
      </c>
      <c r="F2579" s="2">
        <v>13.568</v>
      </c>
      <c r="G2579" s="5">
        <v>73497.856</v>
      </c>
      <c r="H2579" s="8">
        <f t="shared" si="40"/>
        <v>-1.4386971881379095E-2</v>
      </c>
      <c r="I2579" s="6"/>
      <c r="J2579" s="6"/>
      <c r="K2579" s="6"/>
    </row>
    <row r="2580" spans="2:11" ht="13.5" x14ac:dyDescent="0.35">
      <c r="B2580" s="3">
        <v>45758</v>
      </c>
      <c r="C2580" s="2">
        <v>13.89</v>
      </c>
      <c r="D2580" s="2">
        <v>13.266299999999999</v>
      </c>
      <c r="E2580" s="2">
        <v>6652</v>
      </c>
      <c r="F2580" s="2">
        <v>13.846</v>
      </c>
      <c r="G2580" s="5">
        <v>92103.592000000004</v>
      </c>
      <c r="H2580" s="8">
        <f t="shared" si="40"/>
        <v>1.3863308087948705E-2</v>
      </c>
      <c r="I2580" s="6"/>
      <c r="J2580" s="6"/>
      <c r="K2580" s="6"/>
    </row>
    <row r="2581" spans="2:11" ht="13.5" x14ac:dyDescent="0.35">
      <c r="B2581" s="3">
        <v>45761</v>
      </c>
      <c r="C2581" s="2">
        <v>13.75</v>
      </c>
      <c r="D2581" s="2">
        <v>13.1326</v>
      </c>
      <c r="E2581" s="2">
        <v>4921</v>
      </c>
      <c r="F2581" s="2">
        <v>13.823</v>
      </c>
      <c r="G2581" s="5">
        <v>68022.982999999993</v>
      </c>
      <c r="H2581" s="8">
        <f t="shared" si="40"/>
        <v>-1.0078167989567496E-2</v>
      </c>
      <c r="I2581" s="6"/>
      <c r="J2581" s="6"/>
      <c r="K2581" s="6"/>
    </row>
    <row r="2582" spans="2:11" ht="13.5" x14ac:dyDescent="0.35">
      <c r="B2582" s="3">
        <v>45762</v>
      </c>
      <c r="C2582" s="2">
        <v>13.51</v>
      </c>
      <c r="D2582" s="2">
        <v>12.9034</v>
      </c>
      <c r="E2582" s="2">
        <v>860</v>
      </c>
      <c r="F2582" s="2">
        <v>13.651</v>
      </c>
      <c r="G2582" s="5">
        <v>11739.86</v>
      </c>
      <c r="H2582" s="8">
        <f t="shared" si="40"/>
        <v>-1.7452751168847029E-2</v>
      </c>
      <c r="I2582" s="6"/>
      <c r="J2582" s="6"/>
      <c r="K2582" s="6"/>
    </row>
    <row r="2583" spans="2:11" ht="13.5" x14ac:dyDescent="0.35">
      <c r="B2583" s="3">
        <v>45763</v>
      </c>
      <c r="C2583" s="2">
        <v>14.26</v>
      </c>
      <c r="D2583" s="2">
        <v>13.6197</v>
      </c>
      <c r="E2583" s="2">
        <v>7542</v>
      </c>
      <c r="F2583" s="2">
        <v>13.888</v>
      </c>
      <c r="G2583" s="5">
        <v>104743.296</v>
      </c>
      <c r="H2583" s="8">
        <f t="shared" si="40"/>
        <v>5.5512500581242186E-2</v>
      </c>
      <c r="I2583" s="6"/>
      <c r="J2583" s="6"/>
      <c r="K2583" s="6"/>
    </row>
    <row r="2584" spans="2:11" ht="13.5" x14ac:dyDescent="0.35">
      <c r="B2584" s="3">
        <v>45764</v>
      </c>
      <c r="C2584" s="2">
        <v>14</v>
      </c>
      <c r="D2584" s="2">
        <v>13.3714</v>
      </c>
      <c r="E2584" s="2">
        <v>1909</v>
      </c>
      <c r="F2584" s="2">
        <v>14.183999999999999</v>
      </c>
      <c r="G2584" s="5">
        <v>27077.256000000001</v>
      </c>
      <c r="H2584" s="8">
        <f t="shared" si="40"/>
        <v>-1.8230944881311658E-2</v>
      </c>
      <c r="I2584" s="6"/>
      <c r="J2584" s="6"/>
      <c r="K2584" s="6"/>
    </row>
    <row r="2585" spans="2:11" ht="13.5" x14ac:dyDescent="0.35">
      <c r="B2585" s="3">
        <v>45765</v>
      </c>
      <c r="C2585" s="2">
        <v>13.79</v>
      </c>
      <c r="D2585" s="2">
        <v>13.1708</v>
      </c>
      <c r="E2585" s="2">
        <v>3964</v>
      </c>
      <c r="F2585" s="2">
        <v>13.750999999999999</v>
      </c>
      <c r="G2585" s="5">
        <v>54508.964</v>
      </c>
      <c r="H2585" s="8">
        <f t="shared" si="40"/>
        <v>-1.5002168808052984E-2</v>
      </c>
      <c r="I2585" s="6"/>
      <c r="J2585" s="6"/>
      <c r="K2585" s="6"/>
    </row>
    <row r="2586" spans="2:11" ht="13.5" x14ac:dyDescent="0.35">
      <c r="B2586" s="3">
        <v>45768</v>
      </c>
      <c r="C2586" s="2">
        <v>14</v>
      </c>
      <c r="D2586" s="2">
        <v>13.3714</v>
      </c>
      <c r="E2586" s="2">
        <v>6673</v>
      </c>
      <c r="F2586" s="2">
        <v>13.951000000000001</v>
      </c>
      <c r="G2586" s="5">
        <v>93095.023000000001</v>
      </c>
      <c r="H2586" s="8">
        <f t="shared" si="40"/>
        <v>1.5230661766938961E-2</v>
      </c>
      <c r="I2586" s="6"/>
      <c r="J2586" s="6"/>
      <c r="K2586" s="6"/>
    </row>
    <row r="2587" spans="2:11" ht="13.5" x14ac:dyDescent="0.35">
      <c r="B2587" s="3">
        <v>45769</v>
      </c>
      <c r="C2587" s="2">
        <v>14</v>
      </c>
      <c r="D2587" s="2">
        <v>13.3714</v>
      </c>
      <c r="E2587" s="2">
        <v>1459</v>
      </c>
      <c r="F2587" s="2">
        <v>13.887</v>
      </c>
      <c r="G2587" s="5">
        <v>20261.133000000002</v>
      </c>
      <c r="H2587" s="8">
        <f t="shared" si="40"/>
        <v>0</v>
      </c>
      <c r="I2587" s="6"/>
      <c r="J2587" s="6"/>
      <c r="K2587" s="6"/>
    </row>
    <row r="2588" spans="2:11" ht="13.5" x14ac:dyDescent="0.35">
      <c r="B2588" s="3">
        <v>45770</v>
      </c>
      <c r="C2588" s="2">
        <v>13.7</v>
      </c>
      <c r="D2588" s="2">
        <v>13.084899999999999</v>
      </c>
      <c r="E2588" s="2">
        <v>28911</v>
      </c>
      <c r="F2588" s="2">
        <v>13.835000000000001</v>
      </c>
      <c r="G2588" s="5">
        <v>399983.685</v>
      </c>
      <c r="H2588" s="8">
        <f t="shared" si="40"/>
        <v>-2.1426327834033847E-2</v>
      </c>
      <c r="I2588" s="6"/>
      <c r="J2588" s="6"/>
      <c r="K2588" s="6"/>
    </row>
    <row r="2589" spans="2:11" ht="13.5" x14ac:dyDescent="0.35">
      <c r="B2589" s="3">
        <v>45771</v>
      </c>
      <c r="C2589" s="2">
        <v>13.99</v>
      </c>
      <c r="D2589" s="2">
        <v>13.361800000000001</v>
      </c>
      <c r="E2589" s="2">
        <v>5050</v>
      </c>
      <c r="F2589" s="2">
        <v>13.795</v>
      </c>
      <c r="G2589" s="5">
        <v>69664.75</v>
      </c>
      <c r="H2589" s="8">
        <f t="shared" si="40"/>
        <v>2.1161797186069534E-2</v>
      </c>
      <c r="I2589" s="6"/>
      <c r="J2589" s="6"/>
      <c r="K2589" s="6"/>
    </row>
    <row r="2590" spans="2:11" ht="13.5" x14ac:dyDescent="0.35">
      <c r="B2590" s="3">
        <v>45772</v>
      </c>
      <c r="C2590" s="2">
        <v>13.95</v>
      </c>
      <c r="D2590" s="2">
        <v>13.323600000000001</v>
      </c>
      <c r="E2590" s="2">
        <v>4251</v>
      </c>
      <c r="F2590" s="2">
        <v>13.797000000000001</v>
      </c>
      <c r="G2590" s="5">
        <v>58651.046999999999</v>
      </c>
      <c r="H2590" s="8">
        <f t="shared" si="40"/>
        <v>-2.858896256492373E-3</v>
      </c>
      <c r="I2590" s="6"/>
      <c r="J2590" s="6"/>
      <c r="K2590" s="6"/>
    </row>
    <row r="2591" spans="2:11" ht="13.5" x14ac:dyDescent="0.35">
      <c r="B2591" s="3">
        <v>45775</v>
      </c>
      <c r="C2591" s="2">
        <v>13.79</v>
      </c>
      <c r="D2591" s="2">
        <v>13.1708</v>
      </c>
      <c r="E2591" s="2">
        <v>4161</v>
      </c>
      <c r="F2591" s="2">
        <v>13.702</v>
      </c>
      <c r="G2591" s="5">
        <v>57014.021999999997</v>
      </c>
      <c r="H2591" s="8">
        <f t="shared" si="40"/>
        <v>-1.146837191149546E-2</v>
      </c>
      <c r="I2591" s="6"/>
      <c r="J2591" s="6"/>
      <c r="K2591" s="6"/>
    </row>
    <row r="2592" spans="2:11" ht="13.5" x14ac:dyDescent="0.35">
      <c r="B2592" s="3">
        <v>45776</v>
      </c>
      <c r="C2592" s="2">
        <v>13.68</v>
      </c>
      <c r="D2592" s="2">
        <v>13.065799999999999</v>
      </c>
      <c r="E2592" s="2">
        <v>2147</v>
      </c>
      <c r="F2592" s="2">
        <v>13.728</v>
      </c>
      <c r="G2592" s="5">
        <v>29474.016</v>
      </c>
      <c r="H2592" s="8">
        <f t="shared" si="40"/>
        <v>-7.9721808849880366E-3</v>
      </c>
      <c r="I2592" s="6"/>
      <c r="J2592" s="6"/>
      <c r="K2592" s="6"/>
    </row>
    <row r="2593" spans="2:11" ht="13.5" x14ac:dyDescent="0.35">
      <c r="B2593" s="3">
        <v>45777</v>
      </c>
      <c r="C2593" s="2">
        <v>13.78</v>
      </c>
      <c r="D2593" s="2">
        <v>13.161300000000001</v>
      </c>
      <c r="E2593" s="2">
        <v>4945</v>
      </c>
      <c r="F2593" s="2">
        <v>13.706</v>
      </c>
      <c r="G2593" s="5">
        <v>67776.17</v>
      </c>
      <c r="H2593" s="8">
        <f t="shared" si="40"/>
        <v>7.3091582604969656E-3</v>
      </c>
      <c r="I2593" s="6"/>
      <c r="J2593" s="6"/>
      <c r="K2593" s="6"/>
    </row>
    <row r="2594" spans="2:11" ht="13.5" x14ac:dyDescent="0.35">
      <c r="B2594" s="3">
        <v>45779</v>
      </c>
      <c r="C2594" s="2">
        <v>13.98</v>
      </c>
      <c r="D2594" s="2">
        <v>13.3523</v>
      </c>
      <c r="E2594" s="2">
        <v>3106</v>
      </c>
      <c r="F2594" s="2">
        <v>13.903</v>
      </c>
      <c r="G2594" s="5">
        <v>43182.718000000001</v>
      </c>
      <c r="H2594" s="8">
        <f t="shared" si="40"/>
        <v>1.4512244231192887E-2</v>
      </c>
      <c r="I2594" s="6"/>
      <c r="J2594" s="6"/>
      <c r="K2594" s="6"/>
    </row>
    <row r="2595" spans="2:11" ht="13.5" x14ac:dyDescent="0.35">
      <c r="B2595" s="3">
        <v>45782</v>
      </c>
      <c r="C2595" s="2">
        <v>13.91</v>
      </c>
      <c r="D2595" s="2">
        <v>13.285399999999999</v>
      </c>
      <c r="E2595" s="2">
        <v>1863</v>
      </c>
      <c r="F2595" s="2">
        <v>13.805</v>
      </c>
      <c r="G2595" s="5">
        <v>25718.715</v>
      </c>
      <c r="H2595" s="8">
        <f t="shared" si="40"/>
        <v>-5.0103727447705941E-3</v>
      </c>
      <c r="I2595" s="6"/>
      <c r="J2595" s="6"/>
      <c r="K2595" s="6"/>
    </row>
    <row r="2596" spans="2:11" ht="13.5" x14ac:dyDescent="0.35">
      <c r="B2596" s="3">
        <v>45783</v>
      </c>
      <c r="C2596" s="2">
        <v>13.71</v>
      </c>
      <c r="D2596" s="2">
        <v>13.0944</v>
      </c>
      <c r="E2596" s="2">
        <v>1350</v>
      </c>
      <c r="F2596" s="2">
        <v>13.742000000000001</v>
      </c>
      <c r="G2596" s="5">
        <v>18551.7</v>
      </c>
      <c r="H2596" s="8">
        <f t="shared" si="40"/>
        <v>-1.4376684179625676E-2</v>
      </c>
      <c r="I2596" s="6"/>
      <c r="J2596" s="6"/>
      <c r="K2596" s="6"/>
    </row>
    <row r="2597" spans="2:11" ht="13.5" x14ac:dyDescent="0.35">
      <c r="B2597" s="3">
        <v>45784</v>
      </c>
      <c r="C2597" s="2">
        <v>13.6</v>
      </c>
      <c r="D2597" s="2">
        <v>12.9894</v>
      </c>
      <c r="E2597" s="2">
        <v>4552</v>
      </c>
      <c r="F2597" s="2">
        <v>13.625999999999999</v>
      </c>
      <c r="G2597" s="5">
        <v>62025.552000000003</v>
      </c>
      <c r="H2597" s="8">
        <f t="shared" si="40"/>
        <v>-8.0186950146627894E-3</v>
      </c>
      <c r="I2597" s="6"/>
      <c r="J2597" s="6"/>
      <c r="K2597" s="6"/>
    </row>
    <row r="2598" spans="2:11" ht="13.5" x14ac:dyDescent="0.35">
      <c r="B2598" s="3">
        <v>45785</v>
      </c>
      <c r="C2598" s="2">
        <v>13.6</v>
      </c>
      <c r="D2598" s="2">
        <v>12.9894</v>
      </c>
      <c r="E2598" s="2">
        <v>2491</v>
      </c>
      <c r="F2598" s="2">
        <v>13.596</v>
      </c>
      <c r="G2598" s="5">
        <v>33867.635999999999</v>
      </c>
      <c r="H2598" s="8">
        <f t="shared" si="40"/>
        <v>0</v>
      </c>
      <c r="I2598" s="6"/>
      <c r="J2598" s="6"/>
      <c r="K2598" s="6"/>
    </row>
    <row r="2599" spans="2:11" ht="13.5" x14ac:dyDescent="0.35">
      <c r="B2599" s="3">
        <v>45786</v>
      </c>
      <c r="C2599" s="2">
        <v>13.51</v>
      </c>
      <c r="D2599" s="2">
        <v>12.9034</v>
      </c>
      <c r="E2599" s="2">
        <v>6883</v>
      </c>
      <c r="F2599" s="2">
        <v>13.551</v>
      </c>
      <c r="G2599" s="5">
        <v>93271.532999999996</v>
      </c>
      <c r="H2599" s="8">
        <f t="shared" si="40"/>
        <v>-6.6207831000662312E-3</v>
      </c>
      <c r="I2599" s="6"/>
      <c r="J2599" s="6"/>
      <c r="K2599" s="6"/>
    </row>
    <row r="2600" spans="2:11" ht="13.5" x14ac:dyDescent="0.35">
      <c r="B2600" s="3">
        <v>45789</v>
      </c>
      <c r="C2600" s="2">
        <v>13.46</v>
      </c>
      <c r="D2600" s="2">
        <v>12.855600000000001</v>
      </c>
      <c r="E2600" s="2">
        <v>1312</v>
      </c>
      <c r="F2600" s="2">
        <v>13.481</v>
      </c>
      <c r="G2600" s="5">
        <v>17687.072</v>
      </c>
      <c r="H2600" s="8">
        <f t="shared" si="40"/>
        <v>-3.7044499899250381E-3</v>
      </c>
      <c r="I2600" s="6"/>
      <c r="J2600" s="6"/>
      <c r="K2600" s="6"/>
    </row>
    <row r="2601" spans="2:11" ht="13.5" x14ac:dyDescent="0.35">
      <c r="B2601" s="3">
        <v>45790</v>
      </c>
      <c r="C2601" s="2">
        <v>13.4</v>
      </c>
      <c r="D2601" s="2">
        <v>12.798299999999999</v>
      </c>
      <c r="E2601" s="2">
        <v>612</v>
      </c>
      <c r="F2601" s="2">
        <v>13.413</v>
      </c>
      <c r="G2601" s="5">
        <v>8208.7559999999994</v>
      </c>
      <c r="H2601" s="8">
        <f t="shared" si="40"/>
        <v>-4.4572015308504817E-3</v>
      </c>
      <c r="I2601" s="6"/>
      <c r="J2601" s="6"/>
      <c r="K2601" s="6"/>
    </row>
    <row r="2602" spans="2:11" ht="13.5" x14ac:dyDescent="0.35">
      <c r="B2602" s="3">
        <v>45791</v>
      </c>
      <c r="C2602" s="2">
        <v>13.3</v>
      </c>
      <c r="D2602" s="2">
        <v>12.7028</v>
      </c>
      <c r="E2602" s="2">
        <v>2310</v>
      </c>
      <c r="F2602" s="2">
        <v>13.218</v>
      </c>
      <c r="G2602" s="5">
        <v>30533.58</v>
      </c>
      <c r="H2602" s="8">
        <f t="shared" si="40"/>
        <v>-7.4619285373838306E-3</v>
      </c>
      <c r="I2602" s="6"/>
      <c r="J2602" s="6"/>
      <c r="K2602" s="6"/>
    </row>
    <row r="2603" spans="2:11" ht="13.5" x14ac:dyDescent="0.35">
      <c r="B2603" s="3">
        <v>45792</v>
      </c>
      <c r="C2603" s="2">
        <v>13.51</v>
      </c>
      <c r="D2603" s="2">
        <v>12.9034</v>
      </c>
      <c r="E2603" s="2">
        <v>3736</v>
      </c>
      <c r="F2603" s="2">
        <v>13.435</v>
      </c>
      <c r="G2603" s="5">
        <v>50193.16</v>
      </c>
      <c r="H2603" s="8">
        <f t="shared" si="40"/>
        <v>1.5791793935195364E-2</v>
      </c>
      <c r="I2603" s="6"/>
      <c r="J2603" s="6"/>
      <c r="K2603" s="6"/>
    </row>
    <row r="2604" spans="2:11" ht="13.5" x14ac:dyDescent="0.35">
      <c r="B2604" s="3">
        <v>45793</v>
      </c>
      <c r="C2604" s="2">
        <v>13.33</v>
      </c>
      <c r="D2604" s="2">
        <v>12.7315</v>
      </c>
      <c r="E2604" s="2">
        <v>1773</v>
      </c>
      <c r="F2604" s="2">
        <v>13.372999999999999</v>
      </c>
      <c r="G2604" s="5">
        <v>23710.329000000002</v>
      </c>
      <c r="H2604" s="8">
        <f t="shared" si="40"/>
        <v>-1.3322070152052874E-2</v>
      </c>
      <c r="I2604" s="6"/>
      <c r="J2604" s="6"/>
      <c r="K2604" s="6"/>
    </row>
    <row r="2605" spans="2:11" ht="13.5" x14ac:dyDescent="0.35">
      <c r="B2605" s="3">
        <v>45796</v>
      </c>
      <c r="C2605" s="2">
        <v>13.48</v>
      </c>
      <c r="D2605" s="2">
        <v>12.874700000000001</v>
      </c>
      <c r="E2605" s="2">
        <v>1537</v>
      </c>
      <c r="F2605" s="2">
        <v>13.332000000000001</v>
      </c>
      <c r="G2605" s="5">
        <v>20491.284</v>
      </c>
      <c r="H2605" s="8">
        <f t="shared" si="40"/>
        <v>1.1247692730628771E-2</v>
      </c>
      <c r="I2605" s="6"/>
      <c r="J2605" s="6"/>
      <c r="K2605" s="6"/>
    </row>
    <row r="2606" spans="2:11" ht="13.5" x14ac:dyDescent="0.35">
      <c r="B2606" s="3">
        <v>45797</v>
      </c>
      <c r="C2606" s="2">
        <v>13.48</v>
      </c>
      <c r="D2606" s="2">
        <v>12.874700000000001</v>
      </c>
      <c r="E2606" s="2">
        <v>873</v>
      </c>
      <c r="F2606" s="2">
        <v>13.417999999999999</v>
      </c>
      <c r="G2606" s="5">
        <v>11713.914000000001</v>
      </c>
      <c r="H2606" s="8">
        <f t="shared" si="40"/>
        <v>0</v>
      </c>
      <c r="I2606" s="6"/>
      <c r="J2606" s="6"/>
      <c r="K2606" s="6"/>
    </row>
    <row r="2607" spans="2:11" ht="13.5" x14ac:dyDescent="0.35">
      <c r="B2607" s="3">
        <v>45798</v>
      </c>
      <c r="C2607" s="2">
        <v>13.3</v>
      </c>
      <c r="D2607" s="2">
        <v>12.7028</v>
      </c>
      <c r="E2607" s="2">
        <v>787</v>
      </c>
      <c r="F2607" s="2">
        <v>13.302</v>
      </c>
      <c r="G2607" s="5">
        <v>10468.674000000001</v>
      </c>
      <c r="H2607" s="8">
        <f t="shared" si="40"/>
        <v>-1.3351767419823439E-2</v>
      </c>
      <c r="I2607" s="6"/>
      <c r="J2607" s="6"/>
      <c r="K2607" s="6"/>
    </row>
    <row r="2608" spans="2:11" ht="13.5" x14ac:dyDescent="0.35">
      <c r="B2608" s="3">
        <v>45799</v>
      </c>
      <c r="C2608" s="2">
        <v>13.8</v>
      </c>
      <c r="D2608" s="2">
        <v>13.180400000000001</v>
      </c>
      <c r="E2608" s="2">
        <v>21703</v>
      </c>
      <c r="F2608" s="2">
        <v>13.554</v>
      </c>
      <c r="G2608" s="5">
        <v>294162.462</v>
      </c>
      <c r="H2608" s="8">
        <f t="shared" si="40"/>
        <v>3.7598009887583897E-2</v>
      </c>
      <c r="I2608" s="6"/>
      <c r="J2608" s="6"/>
      <c r="K2608" s="6"/>
    </row>
    <row r="2609" spans="2:11" ht="13.5" x14ac:dyDescent="0.35">
      <c r="B2609" s="3">
        <v>45800</v>
      </c>
      <c r="C2609" s="2">
        <v>13.88</v>
      </c>
      <c r="D2609" s="2">
        <v>13.2568</v>
      </c>
      <c r="E2609" s="2">
        <v>5071</v>
      </c>
      <c r="F2609" s="2">
        <v>13.847</v>
      </c>
      <c r="G2609" s="5">
        <v>70218.137000000002</v>
      </c>
      <c r="H2609" s="8">
        <f t="shared" si="40"/>
        <v>5.7964856908742967E-3</v>
      </c>
      <c r="I2609" s="6"/>
      <c r="J2609" s="6"/>
      <c r="K2609" s="6"/>
    </row>
    <row r="2610" spans="2:11" ht="13.5" x14ac:dyDescent="0.35">
      <c r="B2610" s="3">
        <v>45803</v>
      </c>
      <c r="C2610" s="2">
        <v>13.87</v>
      </c>
      <c r="D2610" s="2">
        <v>13.247199999999999</v>
      </c>
      <c r="E2610" s="2">
        <v>1245</v>
      </c>
      <c r="F2610" s="2">
        <v>13.851000000000001</v>
      </c>
      <c r="G2610" s="5">
        <v>17244.494999999999</v>
      </c>
      <c r="H2610" s="8">
        <f t="shared" si="40"/>
        <v>-7.2415665922399971E-4</v>
      </c>
      <c r="I2610" s="6"/>
      <c r="J2610" s="6"/>
      <c r="K2610" s="6"/>
    </row>
    <row r="2611" spans="2:11" ht="13.5" x14ac:dyDescent="0.35">
      <c r="B2611" s="3">
        <v>45804</v>
      </c>
      <c r="C2611" s="2">
        <v>13.55</v>
      </c>
      <c r="D2611" s="2">
        <v>12.941599999999999</v>
      </c>
      <c r="E2611" s="2">
        <v>1995</v>
      </c>
      <c r="F2611" s="2">
        <v>13.718999999999999</v>
      </c>
      <c r="G2611" s="5">
        <v>27369.404999999999</v>
      </c>
      <c r="H2611" s="8">
        <f t="shared" si="40"/>
        <v>-2.3069025907361564E-2</v>
      </c>
      <c r="I2611" s="6"/>
      <c r="J2611" s="6"/>
      <c r="K2611" s="6"/>
    </row>
    <row r="2612" spans="2:11" ht="13.5" x14ac:dyDescent="0.35">
      <c r="B2612" s="3">
        <v>45805</v>
      </c>
      <c r="C2612" s="2">
        <v>13.55</v>
      </c>
      <c r="D2612" s="2">
        <v>12.941599999999999</v>
      </c>
      <c r="E2612" s="2">
        <v>5609</v>
      </c>
      <c r="F2612" s="2">
        <v>13.566000000000001</v>
      </c>
      <c r="G2612" s="5">
        <v>76091.694000000003</v>
      </c>
      <c r="H2612" s="8">
        <f t="shared" si="40"/>
        <v>0</v>
      </c>
      <c r="I2612" s="6"/>
      <c r="J2612" s="6"/>
      <c r="K2612" s="6"/>
    </row>
    <row r="2613" spans="2:11" ht="13.5" x14ac:dyDescent="0.35">
      <c r="B2613" s="3">
        <v>45806</v>
      </c>
      <c r="C2613" s="2">
        <v>13.69</v>
      </c>
      <c r="D2613" s="2">
        <v>13.0753</v>
      </c>
      <c r="E2613" s="2">
        <v>232</v>
      </c>
      <c r="F2613" s="2">
        <v>13.526</v>
      </c>
      <c r="G2613" s="5">
        <v>3138.0320000000002</v>
      </c>
      <c r="H2613" s="8">
        <f t="shared" si="40"/>
        <v>1.0331025530073642E-2</v>
      </c>
      <c r="I2613" s="6"/>
      <c r="J2613" s="6"/>
      <c r="K2613" s="6"/>
    </row>
    <row r="2614" spans="2:11" ht="13.5" x14ac:dyDescent="0.35">
      <c r="B2614" s="3">
        <v>45807</v>
      </c>
      <c r="C2614" s="2">
        <v>13.52</v>
      </c>
      <c r="D2614" s="2">
        <v>12.913</v>
      </c>
      <c r="E2614" s="2">
        <v>1128</v>
      </c>
      <c r="F2614" s="2">
        <v>13.525</v>
      </c>
      <c r="G2614" s="5">
        <v>15256.2</v>
      </c>
      <c r="H2614" s="8">
        <f t="shared" si="40"/>
        <v>-1.2412717107829273E-2</v>
      </c>
      <c r="I2614" s="6"/>
      <c r="J2614" s="6"/>
      <c r="K2614" s="6"/>
    </row>
    <row r="2615" spans="2:11" ht="13.5" x14ac:dyDescent="0.35">
      <c r="B2615" s="3">
        <v>45810</v>
      </c>
      <c r="C2615" s="2">
        <v>13.5</v>
      </c>
      <c r="D2615" s="2">
        <v>12.893800000000001</v>
      </c>
      <c r="E2615" s="2">
        <v>1478</v>
      </c>
      <c r="F2615" s="2">
        <v>13.451000000000001</v>
      </c>
      <c r="G2615" s="5">
        <v>19880.578000000001</v>
      </c>
      <c r="H2615" s="8">
        <f t="shared" si="40"/>
        <v>-1.4868736931773919E-3</v>
      </c>
      <c r="I2615" s="6"/>
      <c r="J2615" s="6"/>
      <c r="K2615" s="6"/>
    </row>
    <row r="2616" spans="2:11" ht="13.5" x14ac:dyDescent="0.35">
      <c r="B2616" s="3">
        <v>45811</v>
      </c>
      <c r="C2616" s="2">
        <v>13.4</v>
      </c>
      <c r="D2616" s="2">
        <v>12.798299999999999</v>
      </c>
      <c r="E2616" s="2">
        <v>35</v>
      </c>
      <c r="F2616" s="2">
        <v>13.250999999999999</v>
      </c>
      <c r="G2616" s="5">
        <v>463.78500000000003</v>
      </c>
      <c r="H2616" s="8">
        <f t="shared" si="40"/>
        <v>-7.4066605655432258E-3</v>
      </c>
      <c r="I2616" s="6"/>
      <c r="J2616" s="6"/>
      <c r="K2616" s="6"/>
    </row>
    <row r="2617" spans="2:11" ht="13.5" x14ac:dyDescent="0.35">
      <c r="B2617" s="3">
        <v>45812</v>
      </c>
      <c r="C2617" s="2">
        <v>13.6</v>
      </c>
      <c r="D2617" s="2">
        <v>12.9894</v>
      </c>
      <c r="E2617" s="2">
        <v>1029</v>
      </c>
      <c r="F2617" s="2">
        <v>13.545</v>
      </c>
      <c r="G2617" s="5">
        <v>13937.805</v>
      </c>
      <c r="H2617" s="8">
        <f t="shared" si="40"/>
        <v>1.4931670612503263E-2</v>
      </c>
      <c r="I2617" s="6"/>
      <c r="J2617" s="6"/>
      <c r="K2617" s="6"/>
    </row>
    <row r="2618" spans="2:11" ht="13.5" x14ac:dyDescent="0.35">
      <c r="B2618" s="3">
        <v>45813</v>
      </c>
      <c r="C2618" s="2">
        <v>13.5</v>
      </c>
      <c r="D2618" s="2">
        <v>12.893800000000001</v>
      </c>
      <c r="E2618" s="2">
        <v>1625</v>
      </c>
      <c r="F2618" s="2">
        <v>13.519</v>
      </c>
      <c r="G2618" s="5">
        <v>21968.375</v>
      </c>
      <c r="H2618" s="8">
        <f t="shared" si="40"/>
        <v>-7.3598472600735401E-3</v>
      </c>
      <c r="I2618" s="6"/>
      <c r="J2618" s="6"/>
      <c r="K2618" s="6"/>
    </row>
    <row r="2619" spans="2:11" ht="13.5" x14ac:dyDescent="0.35">
      <c r="B2619" s="3">
        <v>45817</v>
      </c>
      <c r="C2619" s="2">
        <v>13.6</v>
      </c>
      <c r="D2619" s="2">
        <v>12.9894</v>
      </c>
      <c r="E2619" s="2">
        <v>529</v>
      </c>
      <c r="F2619" s="2">
        <v>13.608000000000001</v>
      </c>
      <c r="G2619" s="5">
        <v>7198.6319999999996</v>
      </c>
      <c r="H2619" s="8">
        <f t="shared" si="40"/>
        <v>7.4144162310567276E-3</v>
      </c>
      <c r="I2619" s="6"/>
      <c r="J2619" s="6"/>
      <c r="K2619" s="6"/>
    </row>
    <row r="2620" spans="2:11" ht="13.5" x14ac:dyDescent="0.35">
      <c r="B2620" s="3">
        <v>45818</v>
      </c>
      <c r="C2620" s="2">
        <v>13.58</v>
      </c>
      <c r="D2620" s="2">
        <v>12.9703</v>
      </c>
      <c r="E2620" s="2">
        <v>715</v>
      </c>
      <c r="F2620" s="2">
        <v>13.494</v>
      </c>
      <c r="G2620" s="5">
        <v>9648.2099999999991</v>
      </c>
      <c r="H2620" s="8">
        <f t="shared" si="40"/>
        <v>-1.4704297350146961E-3</v>
      </c>
      <c r="I2620" s="6"/>
      <c r="J2620" s="6"/>
      <c r="K2620" s="6"/>
    </row>
    <row r="2621" spans="2:11" ht="13.5" x14ac:dyDescent="0.35">
      <c r="B2621" s="3">
        <v>45819</v>
      </c>
      <c r="C2621" s="2">
        <v>13.49</v>
      </c>
      <c r="D2621" s="2">
        <v>12.8843</v>
      </c>
      <c r="E2621" s="2">
        <v>710</v>
      </c>
      <c r="F2621" s="2">
        <v>13.313000000000001</v>
      </c>
      <c r="G2621" s="5">
        <v>9452.23</v>
      </c>
      <c r="H2621" s="8">
        <f t="shared" si="40"/>
        <v>-6.6305328327024276E-3</v>
      </c>
      <c r="I2621" s="6"/>
      <c r="J2621" s="6"/>
      <c r="K2621" s="6"/>
    </row>
    <row r="2622" spans="2:11" ht="13.5" x14ac:dyDescent="0.35">
      <c r="B2622" s="3">
        <v>45820</v>
      </c>
      <c r="C2622" s="2">
        <v>13.44</v>
      </c>
      <c r="D2622" s="2">
        <v>12.836499999999999</v>
      </c>
      <c r="E2622" s="2">
        <v>5701</v>
      </c>
      <c r="F2622" s="2">
        <v>13.33</v>
      </c>
      <c r="G2622" s="5">
        <v>75994.33</v>
      </c>
      <c r="H2622" s="8">
        <f t="shared" si="40"/>
        <v>-3.7099415567784441E-3</v>
      </c>
      <c r="I2622" s="6"/>
      <c r="J2622" s="6"/>
      <c r="K2622" s="6"/>
    </row>
    <row r="2623" spans="2:11" ht="13.5" x14ac:dyDescent="0.35">
      <c r="B2623" s="3">
        <v>45821</v>
      </c>
      <c r="C2623" s="2">
        <v>13.2</v>
      </c>
      <c r="D2623" s="2">
        <v>12.6073</v>
      </c>
      <c r="E2623" s="2">
        <v>13257</v>
      </c>
      <c r="F2623" s="2">
        <v>13.031000000000001</v>
      </c>
      <c r="G2623" s="5">
        <v>172751.967</v>
      </c>
      <c r="H2623" s="8">
        <f t="shared" si="40"/>
        <v>-1.7855334398005591E-2</v>
      </c>
      <c r="I2623" s="6"/>
      <c r="J2623" s="6"/>
      <c r="K2623" s="6"/>
    </row>
    <row r="2624" spans="2:11" ht="13.5" x14ac:dyDescent="0.35">
      <c r="B2624" s="3">
        <v>45824</v>
      </c>
      <c r="C2624" s="2">
        <v>12.7</v>
      </c>
      <c r="D2624" s="2">
        <v>12.129799999999999</v>
      </c>
      <c r="E2624" s="2">
        <v>5161</v>
      </c>
      <c r="F2624" s="2">
        <v>12.9</v>
      </c>
      <c r="G2624" s="5">
        <v>66576.899999999994</v>
      </c>
      <c r="H2624" s="8">
        <f t="shared" si="40"/>
        <v>-3.7874882012802182E-2</v>
      </c>
      <c r="I2624" s="6"/>
      <c r="J2624" s="6"/>
      <c r="K2624" s="6"/>
    </row>
    <row r="2625" spans="2:11" ht="13.5" x14ac:dyDescent="0.35">
      <c r="B2625" s="3">
        <v>45825</v>
      </c>
      <c r="C2625" s="2">
        <v>12.99</v>
      </c>
      <c r="D2625" s="2">
        <v>12.406700000000001</v>
      </c>
      <c r="E2625" s="2">
        <v>1284</v>
      </c>
      <c r="F2625" s="2">
        <v>12.91</v>
      </c>
      <c r="G2625" s="5">
        <v>16576.439999999999</v>
      </c>
      <c r="H2625" s="8">
        <f t="shared" si="40"/>
        <v>2.2828076307935933E-2</v>
      </c>
      <c r="I2625" s="6"/>
      <c r="J2625" s="6"/>
      <c r="K2625" s="6"/>
    </row>
    <row r="2626" spans="2:11" ht="13.5" x14ac:dyDescent="0.35">
      <c r="B2626" s="3">
        <v>45826</v>
      </c>
      <c r="C2626" s="2">
        <v>12.7</v>
      </c>
      <c r="D2626" s="2">
        <v>12.129799999999999</v>
      </c>
      <c r="E2626" s="2">
        <v>6149</v>
      </c>
      <c r="F2626" s="2">
        <v>12.757999999999999</v>
      </c>
      <c r="G2626" s="5">
        <v>78448.941999999995</v>
      </c>
      <c r="H2626" s="8">
        <f t="shared" si="40"/>
        <v>-2.2318585925346888E-2</v>
      </c>
      <c r="I2626" s="6"/>
      <c r="J2626" s="6"/>
      <c r="K2626" s="6"/>
    </row>
    <row r="2627" spans="2:11" ht="13.5" x14ac:dyDescent="0.35">
      <c r="B2627" s="3">
        <v>45827</v>
      </c>
      <c r="C2627" s="2">
        <v>12.7</v>
      </c>
      <c r="D2627" s="2">
        <v>12.129799999999999</v>
      </c>
      <c r="E2627" s="2">
        <v>8698</v>
      </c>
      <c r="F2627" s="2">
        <v>12.619</v>
      </c>
      <c r="G2627" s="5">
        <v>109760.06200000001</v>
      </c>
      <c r="H2627" s="8">
        <f t="shared" si="40"/>
        <v>0</v>
      </c>
      <c r="I2627" s="6"/>
      <c r="J2627" s="6"/>
      <c r="K2627" s="6"/>
    </row>
    <row r="2628" spans="2:11" ht="13.5" x14ac:dyDescent="0.35">
      <c r="B2628" s="3">
        <v>45828</v>
      </c>
      <c r="C2628" s="2">
        <v>12.75</v>
      </c>
      <c r="D2628" s="2">
        <v>12.1775</v>
      </c>
      <c r="E2628" s="2">
        <v>1625</v>
      </c>
      <c r="F2628" s="2">
        <v>12.682</v>
      </c>
      <c r="G2628" s="5">
        <v>20608.25</v>
      </c>
      <c r="H2628" s="8">
        <f t="shared" si="40"/>
        <v>3.9324638493627882E-3</v>
      </c>
      <c r="I2628" s="6"/>
      <c r="J2628" s="6"/>
      <c r="K2628" s="6"/>
    </row>
    <row r="2629" spans="2:11" ht="13.5" x14ac:dyDescent="0.35">
      <c r="B2629" s="3">
        <v>45831</v>
      </c>
      <c r="C2629" s="2">
        <v>12.75</v>
      </c>
      <c r="D2629" s="2">
        <v>12.1775</v>
      </c>
      <c r="E2629" s="2">
        <v>4533</v>
      </c>
      <c r="F2629" s="2">
        <v>12.564</v>
      </c>
      <c r="G2629" s="5">
        <v>56952.612000000001</v>
      </c>
      <c r="H2629" s="8">
        <f t="shared" si="40"/>
        <v>0</v>
      </c>
      <c r="I2629" s="6"/>
      <c r="J2629" s="6"/>
      <c r="K2629" s="6"/>
    </row>
    <row r="2630" spans="2:11" ht="13.5" x14ac:dyDescent="0.35">
      <c r="B2630" s="3">
        <v>45832</v>
      </c>
      <c r="C2630" s="2">
        <v>12.64</v>
      </c>
      <c r="D2630" s="2">
        <v>12.0725</v>
      </c>
      <c r="E2630" s="2">
        <v>5544</v>
      </c>
      <c r="F2630" s="2">
        <v>12.552</v>
      </c>
      <c r="G2630" s="5">
        <v>69588.288</v>
      </c>
      <c r="H2630" s="8">
        <f t="shared" si="40"/>
        <v>-8.6224594539109356E-3</v>
      </c>
      <c r="I2630" s="6"/>
      <c r="J2630" s="6"/>
      <c r="K2630" s="6"/>
    </row>
    <row r="2631" spans="2:11" ht="13.5" x14ac:dyDescent="0.35">
      <c r="B2631" s="3">
        <v>45833</v>
      </c>
      <c r="C2631" s="2">
        <v>12.41</v>
      </c>
      <c r="D2631" s="2">
        <v>11.8528</v>
      </c>
      <c r="E2631" s="2">
        <v>3768</v>
      </c>
      <c r="F2631" s="2">
        <v>12.47</v>
      </c>
      <c r="G2631" s="5">
        <v>46986.96</v>
      </c>
      <c r="H2631" s="8">
        <f t="shared" ref="H2631:H2696" si="41">(D2631-D2630)/D2630</f>
        <v>-1.8198384758749186E-2</v>
      </c>
      <c r="I2631" s="6"/>
      <c r="J2631" s="6"/>
      <c r="K2631" s="6"/>
    </row>
    <row r="2632" spans="2:11" ht="13.5" x14ac:dyDescent="0.35">
      <c r="B2632" s="3">
        <v>45835</v>
      </c>
      <c r="C2632" s="2">
        <v>12.5</v>
      </c>
      <c r="D2632" s="2">
        <v>11.938700000000001</v>
      </c>
      <c r="E2632" s="2">
        <v>25651</v>
      </c>
      <c r="F2632" s="2">
        <v>12.510999999999999</v>
      </c>
      <c r="G2632" s="5">
        <v>320919.66100000002</v>
      </c>
      <c r="H2632" s="8">
        <f t="shared" si="41"/>
        <v>7.2472327213823342E-3</v>
      </c>
      <c r="I2632" s="6"/>
      <c r="J2632" s="6"/>
      <c r="K2632" s="6"/>
    </row>
    <row r="2633" spans="2:11" ht="13.5" x14ac:dyDescent="0.35">
      <c r="B2633" s="3">
        <v>45838</v>
      </c>
      <c r="C2633" s="2">
        <v>12.59</v>
      </c>
      <c r="D2633" s="2">
        <v>12.024699999999999</v>
      </c>
      <c r="E2633" s="2">
        <v>19098</v>
      </c>
      <c r="F2633" s="2">
        <v>12.494</v>
      </c>
      <c r="G2633" s="5">
        <v>238610.41200000001</v>
      </c>
      <c r="H2633" s="8">
        <f t="shared" si="41"/>
        <v>7.2034643637915782E-3</v>
      </c>
      <c r="I2633" s="6"/>
      <c r="J2633" s="6"/>
      <c r="K2633" s="6"/>
    </row>
    <row r="2634" spans="2:11" ht="13.5" x14ac:dyDescent="0.35">
      <c r="B2634" s="3">
        <v>45839</v>
      </c>
      <c r="C2634" s="2">
        <v>12.98</v>
      </c>
      <c r="D2634" s="2">
        <v>12.3972</v>
      </c>
      <c r="E2634" s="2">
        <v>12833</v>
      </c>
      <c r="F2634" s="2">
        <v>12.805</v>
      </c>
      <c r="G2634" s="5">
        <v>164326.565</v>
      </c>
      <c r="H2634" s="8">
        <f t="shared" si="41"/>
        <v>3.0977903814648225E-2</v>
      </c>
      <c r="I2634" s="6"/>
      <c r="J2634" s="6"/>
      <c r="K2634" s="6"/>
    </row>
    <row r="2635" spans="2:11" ht="13.5" x14ac:dyDescent="0.35">
      <c r="B2635" s="3">
        <v>45840</v>
      </c>
      <c r="C2635" s="2">
        <v>13.1</v>
      </c>
      <c r="D2635" s="2">
        <v>12.511799999999999</v>
      </c>
      <c r="E2635" s="2">
        <v>22117</v>
      </c>
      <c r="F2635" s="2">
        <v>13.042999999999999</v>
      </c>
      <c r="G2635" s="5">
        <v>288472.03100000002</v>
      </c>
      <c r="H2635" s="8">
        <f t="shared" si="41"/>
        <v>9.2440228438679193E-3</v>
      </c>
      <c r="I2635" s="6"/>
      <c r="J2635" s="6"/>
      <c r="K2635" s="6"/>
    </row>
    <row r="2636" spans="2:11" ht="13.5" x14ac:dyDescent="0.35">
      <c r="B2636" s="3">
        <v>45841</v>
      </c>
      <c r="C2636" s="2">
        <v>13.2</v>
      </c>
      <c r="D2636" s="2">
        <v>12.6073</v>
      </c>
      <c r="E2636" s="2">
        <v>2739</v>
      </c>
      <c r="F2636" s="2">
        <v>13.042</v>
      </c>
      <c r="G2636" s="5">
        <v>35722.038</v>
      </c>
      <c r="H2636" s="8">
        <f t="shared" si="41"/>
        <v>7.6327946418581864E-3</v>
      </c>
      <c r="I2636" s="6"/>
      <c r="J2636" s="6"/>
      <c r="K2636" s="6"/>
    </row>
    <row r="2637" spans="2:11" ht="13.5" x14ac:dyDescent="0.35">
      <c r="B2637" s="3">
        <v>45842</v>
      </c>
      <c r="C2637" s="2">
        <v>13.4</v>
      </c>
      <c r="D2637" s="2">
        <v>12.798299999999999</v>
      </c>
      <c r="E2637" s="2">
        <v>14272</v>
      </c>
      <c r="F2637" s="2">
        <v>13.215999999999999</v>
      </c>
      <c r="G2637" s="5">
        <v>188618.75200000001</v>
      </c>
      <c r="H2637" s="8">
        <f t="shared" si="41"/>
        <v>1.514995280512076E-2</v>
      </c>
      <c r="I2637" s="6"/>
      <c r="J2637" s="6"/>
      <c r="K2637" s="6"/>
    </row>
    <row r="2638" spans="2:11" ht="13.5" x14ac:dyDescent="0.35">
      <c r="B2638" s="3">
        <v>45845</v>
      </c>
      <c r="C2638" s="2">
        <v>13.4</v>
      </c>
      <c r="D2638" s="2">
        <v>12.798299999999999</v>
      </c>
      <c r="E2638" s="2">
        <v>5544</v>
      </c>
      <c r="F2638" s="2">
        <v>13.372</v>
      </c>
      <c r="G2638" s="5">
        <v>74134.368000000002</v>
      </c>
      <c r="H2638" s="8">
        <f t="shared" si="41"/>
        <v>0</v>
      </c>
      <c r="I2638" s="6"/>
      <c r="J2638" s="6"/>
      <c r="K2638" s="6"/>
    </row>
    <row r="2639" spans="2:11" ht="13.5" x14ac:dyDescent="0.35">
      <c r="B2639" s="3">
        <v>45846</v>
      </c>
      <c r="C2639" s="2">
        <v>13.46</v>
      </c>
      <c r="D2639" s="2">
        <v>12.855600000000001</v>
      </c>
      <c r="E2639" s="2">
        <v>2656</v>
      </c>
      <c r="F2639" s="2">
        <v>13.417</v>
      </c>
      <c r="G2639" s="5">
        <v>35635.552000000003</v>
      </c>
      <c r="H2639" s="8">
        <f t="shared" si="41"/>
        <v>4.4771571224304372E-3</v>
      </c>
      <c r="I2639" s="6"/>
      <c r="J2639" s="6"/>
      <c r="K2639" s="6"/>
    </row>
    <row r="2640" spans="2:11" ht="13.5" x14ac:dyDescent="0.35">
      <c r="B2640" s="3">
        <v>45847</v>
      </c>
      <c r="C2640" s="2">
        <v>13.47</v>
      </c>
      <c r="D2640" s="2">
        <v>12.8652</v>
      </c>
      <c r="E2640" s="2">
        <v>10260</v>
      </c>
      <c r="F2640" s="2">
        <v>13.374000000000001</v>
      </c>
      <c r="G2640" s="5">
        <v>137217.24</v>
      </c>
      <c r="H2640" s="8">
        <f t="shared" si="41"/>
        <v>7.4675627741987473E-4</v>
      </c>
      <c r="I2640" s="6"/>
      <c r="J2640" s="6"/>
      <c r="K2640" s="6"/>
    </row>
    <row r="2641" spans="2:11" ht="13.5" x14ac:dyDescent="0.35">
      <c r="B2641" s="3">
        <v>45848</v>
      </c>
      <c r="C2641" s="2">
        <v>13.38</v>
      </c>
      <c r="D2641" s="2">
        <v>12.779199999999999</v>
      </c>
      <c r="E2641" s="2">
        <v>10688</v>
      </c>
      <c r="F2641" s="2">
        <v>13.047000000000001</v>
      </c>
      <c r="G2641" s="5">
        <v>139446.33600000001</v>
      </c>
      <c r="H2641" s="8">
        <f t="shared" si="41"/>
        <v>-6.6846998103410986E-3</v>
      </c>
      <c r="I2641" s="6"/>
      <c r="J2641" s="6"/>
      <c r="K2641" s="6"/>
    </row>
    <row r="2642" spans="2:11" ht="13.5" x14ac:dyDescent="0.35">
      <c r="B2642" s="3">
        <v>45849</v>
      </c>
      <c r="C2642" s="2">
        <v>13.39</v>
      </c>
      <c r="D2642" s="2">
        <v>12.7888</v>
      </c>
      <c r="E2642" s="2">
        <v>8472</v>
      </c>
      <c r="F2642" s="2">
        <v>13.246</v>
      </c>
      <c r="G2642" s="5">
        <v>112220.11199999999</v>
      </c>
      <c r="H2642" s="8">
        <f t="shared" si="41"/>
        <v>7.5122073369230616E-4</v>
      </c>
      <c r="I2642" s="6"/>
      <c r="J2642" s="6"/>
      <c r="K2642" s="6"/>
    </row>
    <row r="2643" spans="2:11" ht="13.5" x14ac:dyDescent="0.35">
      <c r="B2643" s="3">
        <v>45852</v>
      </c>
      <c r="C2643" s="2">
        <v>13.38</v>
      </c>
      <c r="D2643" s="2">
        <v>12.779199999999999</v>
      </c>
      <c r="E2643" s="2">
        <v>3236</v>
      </c>
      <c r="F2643" s="2">
        <v>13.051</v>
      </c>
      <c r="G2643" s="5">
        <v>42233.036</v>
      </c>
      <c r="H2643" s="8">
        <f t="shared" si="41"/>
        <v>-7.5065682472168769E-4</v>
      </c>
      <c r="I2643" s="6"/>
      <c r="J2643" s="6"/>
      <c r="K2643" s="6"/>
    </row>
    <row r="2644" spans="2:11" ht="13.5" x14ac:dyDescent="0.35">
      <c r="B2644" s="3">
        <v>45853</v>
      </c>
      <c r="C2644" s="2">
        <v>13.3</v>
      </c>
      <c r="D2644" s="2">
        <v>12.7028</v>
      </c>
      <c r="E2644" s="2">
        <v>843</v>
      </c>
      <c r="F2644" s="2">
        <v>13.141999999999999</v>
      </c>
      <c r="G2644" s="5">
        <v>11078.706</v>
      </c>
      <c r="H2644" s="8">
        <f t="shared" si="41"/>
        <v>-5.978465005634123E-3</v>
      </c>
      <c r="I2644" s="6"/>
      <c r="J2644" s="6"/>
      <c r="K2644" s="6"/>
    </row>
    <row r="2645" spans="2:11" ht="13.5" x14ac:dyDescent="0.35">
      <c r="B2645" s="3">
        <v>45854</v>
      </c>
      <c r="C2645" s="2">
        <v>13.3</v>
      </c>
      <c r="D2645" s="2">
        <v>12.7028</v>
      </c>
      <c r="E2645" s="2">
        <v>9151</v>
      </c>
      <c r="F2645" s="2">
        <v>13.082000000000001</v>
      </c>
      <c r="G2645" s="5">
        <v>119713.382</v>
      </c>
      <c r="H2645" s="8">
        <f t="shared" si="41"/>
        <v>0</v>
      </c>
      <c r="I2645" s="6"/>
      <c r="J2645" s="6"/>
      <c r="K2645" s="6"/>
    </row>
    <row r="2646" spans="2:11" ht="13.5" x14ac:dyDescent="0.35">
      <c r="B2646" s="3">
        <v>45855</v>
      </c>
      <c r="C2646" s="2">
        <v>13.28</v>
      </c>
      <c r="D2646" s="2">
        <v>12.6837</v>
      </c>
      <c r="E2646" s="2">
        <v>1005</v>
      </c>
      <c r="F2646" s="2">
        <v>13.247</v>
      </c>
      <c r="G2646" s="5">
        <v>13313.235000000001</v>
      </c>
      <c r="H2646" s="8">
        <f t="shared" si="41"/>
        <v>-1.5036055042982567E-3</v>
      </c>
      <c r="I2646" s="6"/>
      <c r="J2646" s="6"/>
      <c r="K2646" s="6"/>
    </row>
    <row r="2647" spans="2:11" ht="13.5" x14ac:dyDescent="0.35">
      <c r="B2647" s="3">
        <v>45856</v>
      </c>
      <c r="C2647" s="2">
        <v>13.27</v>
      </c>
      <c r="D2647" s="2">
        <v>12.674200000000001</v>
      </c>
      <c r="E2647" s="2">
        <v>5918</v>
      </c>
      <c r="F2647" s="2">
        <v>13.205</v>
      </c>
      <c r="G2647" s="5">
        <v>78147.19</v>
      </c>
      <c r="H2647" s="8">
        <f t="shared" si="41"/>
        <v>-7.4899280178490309E-4</v>
      </c>
      <c r="I2647" s="6"/>
      <c r="J2647" s="6"/>
      <c r="K2647" s="6"/>
    </row>
    <row r="2648" spans="2:11" ht="13.5" x14ac:dyDescent="0.35">
      <c r="B2648" s="3">
        <v>45859</v>
      </c>
      <c r="C2648" s="2">
        <v>13.11</v>
      </c>
      <c r="D2648" s="2">
        <v>12.5214</v>
      </c>
      <c r="E2648" s="2">
        <v>4226</v>
      </c>
      <c r="F2648" s="2">
        <v>13.079000000000001</v>
      </c>
      <c r="G2648" s="5">
        <v>55271.853999999999</v>
      </c>
      <c r="H2648" s="8">
        <f t="shared" si="41"/>
        <v>-1.2055987754651254E-2</v>
      </c>
      <c r="I2648" s="6"/>
      <c r="J2648" s="6"/>
      <c r="K2648" s="6"/>
    </row>
    <row r="2649" spans="2:11" ht="13.5" x14ac:dyDescent="0.35">
      <c r="B2649" s="3">
        <v>45860</v>
      </c>
      <c r="C2649" s="2">
        <v>13.3</v>
      </c>
      <c r="D2649" s="2">
        <v>12.7028</v>
      </c>
      <c r="E2649" s="2">
        <v>3907</v>
      </c>
      <c r="F2649" s="2">
        <v>13.276999999999999</v>
      </c>
      <c r="G2649" s="5">
        <v>51873.239000000001</v>
      </c>
      <c r="H2649" s="8">
        <f t="shared" si="41"/>
        <v>1.4487197917165812E-2</v>
      </c>
      <c r="I2649" s="6"/>
      <c r="J2649" s="6"/>
      <c r="K2649" s="6"/>
    </row>
    <row r="2650" spans="2:11" ht="13.5" x14ac:dyDescent="0.35">
      <c r="B2650" s="3">
        <v>45861</v>
      </c>
      <c r="C2650" s="2">
        <v>13.27</v>
      </c>
      <c r="D2650" s="2">
        <v>12.674200000000001</v>
      </c>
      <c r="E2650" s="2">
        <v>2717</v>
      </c>
      <c r="F2650" s="2">
        <v>13.173</v>
      </c>
      <c r="G2650" s="5">
        <v>35791.040999999997</v>
      </c>
      <c r="H2650" s="8">
        <f t="shared" si="41"/>
        <v>-2.2514721163837161E-3</v>
      </c>
      <c r="I2650" s="6"/>
      <c r="J2650" s="6"/>
      <c r="K2650" s="6"/>
    </row>
    <row r="2651" spans="2:11" ht="13.5" x14ac:dyDescent="0.35">
      <c r="B2651" s="3">
        <v>45862</v>
      </c>
      <c r="C2651" s="2">
        <v>13.2</v>
      </c>
      <c r="D2651" s="2">
        <v>12.6073</v>
      </c>
      <c r="E2651" s="2">
        <v>1605</v>
      </c>
      <c r="F2651" s="2">
        <v>13.145</v>
      </c>
      <c r="G2651" s="5">
        <v>21097.724999999999</v>
      </c>
      <c r="H2651" s="8">
        <f t="shared" si="41"/>
        <v>-5.2784396648309475E-3</v>
      </c>
      <c r="I2651" s="6"/>
      <c r="J2651" s="6"/>
      <c r="K2651" s="6"/>
    </row>
    <row r="2652" spans="2:11" ht="13.5" x14ac:dyDescent="0.35">
      <c r="B2652" s="3">
        <v>45866</v>
      </c>
      <c r="C2652" s="2">
        <v>13.17</v>
      </c>
      <c r="D2652" s="2">
        <v>12.5787</v>
      </c>
      <c r="E2652" s="2">
        <v>1412</v>
      </c>
      <c r="F2652" s="2">
        <v>13.122999999999999</v>
      </c>
      <c r="G2652" s="5">
        <v>18529.675999999999</v>
      </c>
      <c r="H2652" s="8">
        <f t="shared" si="41"/>
        <v>-2.2685269645364866E-3</v>
      </c>
      <c r="I2652" s="6"/>
      <c r="J2652" s="6"/>
      <c r="K2652" s="6"/>
    </row>
    <row r="2653" spans="2:11" ht="13.5" x14ac:dyDescent="0.35">
      <c r="B2653" s="3">
        <v>45867</v>
      </c>
      <c r="C2653" s="2">
        <v>13.12</v>
      </c>
      <c r="D2653" s="2">
        <v>12.530900000000001</v>
      </c>
      <c r="E2653" s="2">
        <v>4727</v>
      </c>
      <c r="F2653" s="2">
        <v>13.048</v>
      </c>
      <c r="G2653" s="5">
        <v>61677.896000000001</v>
      </c>
      <c r="H2653" s="8">
        <f t="shared" si="41"/>
        <v>-3.8000747295029481E-3</v>
      </c>
      <c r="I2653" s="6"/>
      <c r="J2653" s="6"/>
      <c r="K2653" s="6"/>
    </row>
    <row r="2654" spans="2:11" ht="13.5" x14ac:dyDescent="0.35">
      <c r="B2654" s="3">
        <v>45868</v>
      </c>
      <c r="C2654" s="2">
        <v>13.1</v>
      </c>
      <c r="D2654" s="2">
        <v>12.511799999999999</v>
      </c>
      <c r="E2654" s="2">
        <v>661</v>
      </c>
      <c r="F2654" s="2">
        <v>13.093</v>
      </c>
      <c r="G2654" s="5">
        <v>8654.473</v>
      </c>
      <c r="H2654" s="8">
        <f t="shared" si="41"/>
        <v>-1.5242320982532516E-3</v>
      </c>
      <c r="I2654" s="6"/>
      <c r="J2654" s="6"/>
      <c r="K2654" s="6"/>
    </row>
    <row r="2655" spans="2:11" ht="13.5" x14ac:dyDescent="0.35">
      <c r="B2655" s="3">
        <v>45869</v>
      </c>
      <c r="C2655" s="2">
        <v>13.07</v>
      </c>
      <c r="D2655" s="2">
        <v>12.4832</v>
      </c>
      <c r="E2655" s="2">
        <v>1009</v>
      </c>
      <c r="F2655" s="2">
        <v>13.07</v>
      </c>
      <c r="G2655" s="5">
        <v>13187.63</v>
      </c>
      <c r="H2655" s="8">
        <f t="shared" si="41"/>
        <v>-2.2858421649961692E-3</v>
      </c>
      <c r="I2655" s="6"/>
      <c r="J2655" s="6"/>
      <c r="K2655" s="6"/>
    </row>
    <row r="2656" spans="2:11" ht="13.5" x14ac:dyDescent="0.35">
      <c r="B2656" s="3">
        <v>45870</v>
      </c>
      <c r="C2656" s="2">
        <v>13.15</v>
      </c>
      <c r="D2656" s="2">
        <v>12.5596</v>
      </c>
      <c r="E2656" s="2">
        <v>12231</v>
      </c>
      <c r="F2656" s="2">
        <v>13.06</v>
      </c>
      <c r="G2656" s="5">
        <v>159736.85999999999</v>
      </c>
      <c r="H2656" s="8">
        <f t="shared" si="41"/>
        <v>6.1202255831837651E-3</v>
      </c>
      <c r="I2656" s="6"/>
      <c r="J2656" s="6"/>
      <c r="K2656" s="6"/>
    </row>
    <row r="2657" spans="2:11" ht="13.5" x14ac:dyDescent="0.35">
      <c r="B2657" s="3">
        <v>45873</v>
      </c>
      <c r="C2657" s="2">
        <v>13.15</v>
      </c>
      <c r="D2657" s="2">
        <v>12.5596</v>
      </c>
      <c r="E2657" s="2">
        <v>2677</v>
      </c>
      <c r="F2657" s="2">
        <v>13.090999999999999</v>
      </c>
      <c r="G2657" s="5">
        <v>35044.607000000004</v>
      </c>
      <c r="H2657" s="8">
        <f t="shared" si="41"/>
        <v>0</v>
      </c>
      <c r="I2657" s="6"/>
      <c r="J2657" s="6"/>
      <c r="K2657" s="6"/>
    </row>
    <row r="2658" spans="2:11" ht="13.5" x14ac:dyDescent="0.35">
      <c r="B2658" s="3">
        <v>45874</v>
      </c>
      <c r="C2658" s="2">
        <v>13.15</v>
      </c>
      <c r="D2658" s="2">
        <v>12.5596</v>
      </c>
      <c r="E2658" s="2">
        <v>8823</v>
      </c>
      <c r="F2658" s="2">
        <v>13.058999999999999</v>
      </c>
      <c r="G2658" s="5">
        <v>115219.557</v>
      </c>
      <c r="H2658" s="8">
        <f t="shared" si="41"/>
        <v>0</v>
      </c>
      <c r="I2658" s="6"/>
      <c r="J2658" s="6"/>
      <c r="K2658" s="6"/>
    </row>
    <row r="2659" spans="2:11" ht="13.5" x14ac:dyDescent="0.35">
      <c r="B2659" s="3">
        <v>45875</v>
      </c>
      <c r="C2659" s="2">
        <v>13.1</v>
      </c>
      <c r="D2659" s="2">
        <v>12.511799999999999</v>
      </c>
      <c r="E2659" s="2">
        <v>5796</v>
      </c>
      <c r="F2659" s="2">
        <v>13.093999999999999</v>
      </c>
      <c r="G2659" s="5">
        <v>75892.823999999993</v>
      </c>
      <c r="H2659" s="8">
        <f t="shared" si="41"/>
        <v>-3.8058536896079897E-3</v>
      </c>
      <c r="I2659" s="6"/>
      <c r="J2659" s="6"/>
      <c r="K2659" s="6"/>
    </row>
    <row r="2660" spans="2:11" ht="13.5" x14ac:dyDescent="0.35">
      <c r="B2660" s="3">
        <v>45876</v>
      </c>
      <c r="C2660" s="2">
        <v>13.2</v>
      </c>
      <c r="D2660" s="2">
        <v>12.6073</v>
      </c>
      <c r="E2660" s="2">
        <v>16832</v>
      </c>
      <c r="F2660" s="2">
        <v>13.015000000000001</v>
      </c>
      <c r="G2660" s="5">
        <v>219068.48</v>
      </c>
      <c r="H2660" s="8">
        <f t="shared" si="41"/>
        <v>7.6327946418581864E-3</v>
      </c>
      <c r="I2660" s="6"/>
      <c r="J2660" s="6"/>
      <c r="K2660" s="6"/>
    </row>
    <row r="2661" spans="2:11" ht="13.5" x14ac:dyDescent="0.35">
      <c r="B2661" s="3">
        <v>45877</v>
      </c>
      <c r="C2661" s="2">
        <v>13.24</v>
      </c>
      <c r="D2661" s="2">
        <v>12.6455</v>
      </c>
      <c r="E2661" s="2">
        <v>4266</v>
      </c>
      <c r="F2661" s="2">
        <v>13.231</v>
      </c>
      <c r="G2661" s="5">
        <v>56443.446000000004</v>
      </c>
      <c r="H2661" s="8">
        <f t="shared" si="41"/>
        <v>3.0299905610241518E-3</v>
      </c>
      <c r="I2661" s="6"/>
      <c r="J2661" s="6"/>
      <c r="K2661" s="6"/>
    </row>
    <row r="2662" spans="2:11" ht="13.5" x14ac:dyDescent="0.35">
      <c r="B2662" s="3">
        <v>45880</v>
      </c>
      <c r="C2662" s="2">
        <v>13.32</v>
      </c>
      <c r="D2662" s="2">
        <v>12.7219</v>
      </c>
      <c r="E2662" s="2">
        <v>2236</v>
      </c>
      <c r="F2662" s="2">
        <v>13.212</v>
      </c>
      <c r="G2662" s="5">
        <v>29542.031999999999</v>
      </c>
      <c r="H2662" s="8">
        <f t="shared" si="41"/>
        <v>6.0416749041160549E-3</v>
      </c>
      <c r="I2662" s="6"/>
      <c r="J2662" s="6"/>
      <c r="K2662" s="6"/>
    </row>
    <row r="2663" spans="2:11" ht="13.5" x14ac:dyDescent="0.35">
      <c r="B2663" s="3">
        <v>45881</v>
      </c>
      <c r="C2663" s="2">
        <v>13.37</v>
      </c>
      <c r="D2663" s="2">
        <v>12.7697</v>
      </c>
      <c r="E2663" s="2">
        <v>3333</v>
      </c>
      <c r="F2663" s="2">
        <v>13.319000000000001</v>
      </c>
      <c r="G2663" s="5">
        <v>44392.226999999999</v>
      </c>
      <c r="H2663" s="8">
        <f t="shared" si="41"/>
        <v>3.7573004032416943E-3</v>
      </c>
      <c r="I2663" s="6"/>
      <c r="J2663" s="6"/>
      <c r="K2663" s="6"/>
    </row>
    <row r="2664" spans="2:11" ht="13.5" x14ac:dyDescent="0.35">
      <c r="B2664" s="3">
        <v>45883</v>
      </c>
      <c r="C2664" s="2">
        <v>13.39</v>
      </c>
      <c r="D2664" s="2">
        <v>12.7888</v>
      </c>
      <c r="E2664" s="2">
        <v>5031</v>
      </c>
      <c r="F2664" s="2">
        <v>13.417999999999999</v>
      </c>
      <c r="G2664" s="5">
        <v>67505.957999999999</v>
      </c>
      <c r="H2664" s="8">
        <f t="shared" si="41"/>
        <v>1.495728169025106E-3</v>
      </c>
      <c r="I2664" s="6"/>
      <c r="J2664" s="6"/>
      <c r="K2664" s="6"/>
    </row>
    <row r="2665" spans="2:11" ht="13.5" x14ac:dyDescent="0.35">
      <c r="B2665" s="3">
        <v>45884</v>
      </c>
      <c r="C2665" s="2">
        <v>12.74</v>
      </c>
      <c r="D2665" s="2">
        <v>12.74</v>
      </c>
      <c r="E2665" s="2">
        <v>5651</v>
      </c>
      <c r="F2665" s="2">
        <v>12.694000000000001</v>
      </c>
      <c r="G2665" s="5">
        <v>71733.793999999994</v>
      </c>
      <c r="H2665" s="8">
        <f t="shared" si="41"/>
        <v>-3.8158388590016227E-3</v>
      </c>
      <c r="I2665" s="6"/>
      <c r="J2665" s="6"/>
      <c r="K2665" s="6"/>
    </row>
    <row r="2666" spans="2:11" ht="13.5" x14ac:dyDescent="0.35">
      <c r="B2666" s="3">
        <v>45887</v>
      </c>
      <c r="C2666" s="2">
        <v>12.69</v>
      </c>
      <c r="D2666" s="2">
        <v>12.69</v>
      </c>
      <c r="E2666" s="2">
        <v>10267</v>
      </c>
      <c r="F2666" s="2">
        <v>12.523</v>
      </c>
      <c r="G2666" s="5">
        <v>128573.641</v>
      </c>
      <c r="H2666" s="8">
        <f t="shared" si="41"/>
        <v>-3.924646781789695E-3</v>
      </c>
      <c r="I2666" s="6"/>
      <c r="J2666" s="6"/>
      <c r="K2666" s="6"/>
    </row>
    <row r="2667" spans="2:11" ht="13.5" x14ac:dyDescent="0.35">
      <c r="B2667" s="3">
        <v>45888</v>
      </c>
      <c r="C2667" s="2">
        <v>12.66</v>
      </c>
      <c r="D2667" s="2">
        <v>12.66</v>
      </c>
      <c r="E2667" s="2">
        <v>1535</v>
      </c>
      <c r="F2667" s="2">
        <v>12.568</v>
      </c>
      <c r="G2667" s="5">
        <v>19291.88</v>
      </c>
      <c r="H2667" s="8">
        <f t="shared" si="41"/>
        <v>-2.3640661938533775E-3</v>
      </c>
      <c r="I2667" s="6"/>
      <c r="J2667" s="6"/>
      <c r="K2667" s="6"/>
    </row>
    <row r="2668" spans="2:11" ht="13.5" x14ac:dyDescent="0.35">
      <c r="B2668" s="3">
        <v>45889</v>
      </c>
      <c r="C2668" s="2">
        <v>12.74</v>
      </c>
      <c r="D2668" s="2">
        <v>12.74</v>
      </c>
      <c r="E2668" s="2">
        <v>13455</v>
      </c>
      <c r="F2668" s="2">
        <v>12.657999999999999</v>
      </c>
      <c r="G2668" s="5">
        <v>170313.39</v>
      </c>
      <c r="H2668" s="8">
        <f t="shared" si="41"/>
        <v>6.3191153238546655E-3</v>
      </c>
      <c r="I2668" s="6"/>
      <c r="J2668" s="6"/>
      <c r="K2668" s="6"/>
    </row>
    <row r="2669" spans="2:11" ht="13.5" x14ac:dyDescent="0.35">
      <c r="B2669" s="3">
        <v>45890</v>
      </c>
      <c r="C2669" s="2">
        <v>13.3</v>
      </c>
      <c r="D2669" s="2">
        <v>13.3</v>
      </c>
      <c r="E2669" s="2">
        <v>27277</v>
      </c>
      <c r="F2669" s="2">
        <v>12.968999999999999</v>
      </c>
      <c r="G2669" s="5">
        <v>353755.413</v>
      </c>
      <c r="H2669" s="8">
        <f t="shared" si="41"/>
        <v>4.3956043956043994E-2</v>
      </c>
      <c r="I2669" s="6"/>
      <c r="J2669" s="6"/>
      <c r="K2669" s="6"/>
    </row>
    <row r="2670" spans="2:11" ht="13.5" x14ac:dyDescent="0.35">
      <c r="B2670" s="3">
        <v>45891</v>
      </c>
      <c r="C2670" s="2">
        <v>13.5</v>
      </c>
      <c r="D2670" s="2">
        <v>13.5</v>
      </c>
      <c r="E2670" s="2">
        <v>9141</v>
      </c>
      <c r="F2670" s="2">
        <v>13.481999999999999</v>
      </c>
      <c r="G2670" s="5">
        <v>123238.962</v>
      </c>
      <c r="H2670" s="8">
        <f t="shared" si="41"/>
        <v>1.5037593984962351E-2</v>
      </c>
      <c r="I2670" s="6"/>
      <c r="J2670" s="6"/>
      <c r="K2670" s="6"/>
    </row>
    <row r="2671" spans="2:11" ht="13.5" x14ac:dyDescent="0.35">
      <c r="B2671" s="3">
        <v>45894</v>
      </c>
      <c r="C2671" s="2">
        <v>13.52</v>
      </c>
      <c r="D2671" s="2">
        <v>13.52</v>
      </c>
      <c r="E2671" s="2">
        <v>9773</v>
      </c>
      <c r="F2671" s="2">
        <v>13.465999999999999</v>
      </c>
      <c r="G2671" s="5">
        <v>131603.21799999999</v>
      </c>
      <c r="H2671" s="8">
        <f t="shared" si="41"/>
        <v>1.48148148148145E-3</v>
      </c>
      <c r="I2671" s="6"/>
      <c r="J2671" s="6"/>
      <c r="K2671" s="6"/>
    </row>
    <row r="2672" spans="2:11" ht="13.5" x14ac:dyDescent="0.35">
      <c r="B2672" s="3">
        <v>45895</v>
      </c>
      <c r="C2672" s="2">
        <v>13.54</v>
      </c>
      <c r="D2672" s="2">
        <v>13.54</v>
      </c>
      <c r="E2672" s="2">
        <v>12038</v>
      </c>
      <c r="F2672" s="2">
        <v>13.52</v>
      </c>
      <c r="G2672" s="5">
        <v>162753.76</v>
      </c>
      <c r="H2672" s="8">
        <f t="shared" si="41"/>
        <v>1.4792899408283709E-3</v>
      </c>
      <c r="I2672" s="6"/>
      <c r="J2672" s="6"/>
      <c r="K2672" s="6"/>
    </row>
    <row r="2673" spans="2:11" ht="13.5" x14ac:dyDescent="0.35">
      <c r="B2673" s="3">
        <v>45896</v>
      </c>
      <c r="C2673" s="2">
        <v>13.52</v>
      </c>
      <c r="D2673" s="2">
        <v>13.52</v>
      </c>
      <c r="E2673" s="2">
        <v>4874</v>
      </c>
      <c r="F2673" s="2">
        <v>13.537000000000001</v>
      </c>
      <c r="G2673" s="5">
        <v>65979.338000000003</v>
      </c>
      <c r="H2673" s="8">
        <f t="shared" si="41"/>
        <v>-1.4771048744460543E-3</v>
      </c>
      <c r="I2673" s="6"/>
      <c r="J2673" s="6"/>
      <c r="K2673" s="6"/>
    </row>
    <row r="2674" spans="2:11" ht="13.5" x14ac:dyDescent="0.35">
      <c r="B2674" s="3">
        <v>45897</v>
      </c>
      <c r="C2674" s="2">
        <v>13.39</v>
      </c>
      <c r="D2674" s="2">
        <v>13.39</v>
      </c>
      <c r="E2674" s="2">
        <v>2974</v>
      </c>
      <c r="F2674" s="2">
        <v>13.308999999999999</v>
      </c>
      <c r="G2674" s="5">
        <v>39580.966</v>
      </c>
      <c r="H2674" s="8">
        <f t="shared" si="41"/>
        <v>-9.6153846153845413E-3</v>
      </c>
      <c r="I2674" s="6"/>
      <c r="J2674" s="6"/>
      <c r="K2674" s="6"/>
    </row>
    <row r="2675" spans="2:11" ht="13.5" x14ac:dyDescent="0.35">
      <c r="B2675" s="3">
        <v>45898</v>
      </c>
      <c r="C2675" s="2">
        <v>13.35</v>
      </c>
      <c r="D2675" s="2">
        <v>13.35</v>
      </c>
      <c r="E2675" s="2">
        <v>3234</v>
      </c>
      <c r="F2675" s="2">
        <v>13.307</v>
      </c>
      <c r="G2675" s="5">
        <v>43034.838000000003</v>
      </c>
      <c r="H2675" s="8">
        <f t="shared" si="41"/>
        <v>-2.9873039581778133E-3</v>
      </c>
      <c r="I2675" s="6"/>
      <c r="J2675" s="6"/>
      <c r="K2675" s="6"/>
    </row>
    <row r="2676" spans="2:11" ht="13.5" x14ac:dyDescent="0.35">
      <c r="B2676" s="3">
        <v>45901</v>
      </c>
      <c r="C2676" s="2">
        <v>13.06</v>
      </c>
      <c r="D2676" s="2">
        <v>13.06</v>
      </c>
      <c r="E2676" s="2">
        <v>7993</v>
      </c>
      <c r="F2676" s="2">
        <v>13.105</v>
      </c>
      <c r="G2676" s="5">
        <v>104748.265</v>
      </c>
      <c r="H2676" s="8">
        <f t="shared" si="41"/>
        <v>-2.1722846441947503E-2</v>
      </c>
      <c r="I2676" s="6"/>
      <c r="J2676" s="6"/>
      <c r="K2676" s="6"/>
    </row>
    <row r="2677" spans="2:11" ht="13.5" x14ac:dyDescent="0.35">
      <c r="B2677" s="3">
        <v>45902</v>
      </c>
      <c r="C2677" s="2">
        <v>12.95</v>
      </c>
      <c r="D2677" s="2">
        <v>12.95</v>
      </c>
      <c r="E2677" s="2">
        <v>13121</v>
      </c>
      <c r="F2677" s="2">
        <v>12.907</v>
      </c>
      <c r="G2677" s="5">
        <v>169352.747</v>
      </c>
      <c r="H2677" s="8">
        <f t="shared" si="41"/>
        <v>-8.4226646248086682E-3</v>
      </c>
      <c r="I2677" s="6"/>
      <c r="J2677" s="6"/>
      <c r="K2677" s="6"/>
    </row>
    <row r="2678" spans="2:11" ht="13.5" x14ac:dyDescent="0.35">
      <c r="B2678" s="3">
        <v>45903</v>
      </c>
      <c r="C2678" s="2">
        <v>12.93</v>
      </c>
      <c r="D2678" s="2">
        <v>12.93</v>
      </c>
      <c r="E2678" s="2">
        <v>5991</v>
      </c>
      <c r="F2678" s="2">
        <v>12.749000000000001</v>
      </c>
      <c r="G2678" s="5">
        <v>76379.259000000005</v>
      </c>
      <c r="H2678" s="8">
        <f t="shared" si="41"/>
        <v>-1.5444015444015117E-3</v>
      </c>
      <c r="I2678" s="6"/>
      <c r="J2678" s="6"/>
      <c r="K2678" s="6"/>
    </row>
    <row r="2679" spans="2:11" ht="13.5" x14ac:dyDescent="0.35">
      <c r="B2679" s="3">
        <v>45905</v>
      </c>
      <c r="C2679" s="2">
        <v>13.59</v>
      </c>
      <c r="D2679" s="2">
        <v>13.59</v>
      </c>
      <c r="E2679" s="2">
        <v>21969</v>
      </c>
      <c r="F2679" s="2">
        <v>13.483000000000001</v>
      </c>
      <c r="G2679" s="5">
        <v>296208.027</v>
      </c>
      <c r="H2679" s="8">
        <f t="shared" si="41"/>
        <v>5.1044083526682146E-2</v>
      </c>
      <c r="I2679" s="6"/>
      <c r="J2679" s="6"/>
      <c r="K2679" s="6"/>
    </row>
    <row r="2680" spans="2:11" ht="13.5" x14ac:dyDescent="0.35">
      <c r="B2680" s="3">
        <v>45908</v>
      </c>
      <c r="C2680" s="2">
        <v>13.3</v>
      </c>
      <c r="D2680" s="2">
        <v>13.3</v>
      </c>
      <c r="E2680" s="2">
        <v>6708</v>
      </c>
      <c r="F2680" s="2">
        <v>13.302</v>
      </c>
      <c r="G2680" s="5">
        <v>89229.816000000006</v>
      </c>
      <c r="H2680" s="8">
        <f t="shared" si="41"/>
        <v>-2.133922001471664E-2</v>
      </c>
      <c r="I2680" s="6"/>
      <c r="J2680" s="6"/>
      <c r="K2680" s="6"/>
    </row>
    <row r="2681" spans="2:11" ht="13.5" x14ac:dyDescent="0.35">
      <c r="B2681" s="3">
        <v>45909</v>
      </c>
      <c r="C2681" s="2">
        <v>13.25</v>
      </c>
      <c r="D2681" s="2">
        <v>13.25</v>
      </c>
      <c r="E2681" s="2">
        <v>1723</v>
      </c>
      <c r="F2681" s="2">
        <v>13.279</v>
      </c>
      <c r="G2681" s="5">
        <v>22879.717000000001</v>
      </c>
      <c r="H2681" s="8">
        <f t="shared" si="41"/>
        <v>-3.7593984962406546E-3</v>
      </c>
      <c r="I2681" s="6"/>
      <c r="J2681" s="6"/>
      <c r="K2681" s="6"/>
    </row>
    <row r="2682" spans="2:11" ht="13.5" x14ac:dyDescent="0.35">
      <c r="B2682" s="3">
        <v>45910</v>
      </c>
      <c r="C2682" s="2">
        <v>13.1</v>
      </c>
      <c r="D2682" s="2">
        <v>13.1</v>
      </c>
      <c r="E2682" s="2">
        <v>4031</v>
      </c>
      <c r="F2682" s="2">
        <v>13.17</v>
      </c>
      <c r="G2682" s="5">
        <v>53088.27</v>
      </c>
      <c r="H2682" s="8">
        <f t="shared" si="41"/>
        <v>-1.1320754716981159E-2</v>
      </c>
      <c r="I2682" s="6"/>
      <c r="J2682" s="6"/>
      <c r="K2682" s="6"/>
    </row>
    <row r="2683" spans="2:11" ht="13.5" x14ac:dyDescent="0.35">
      <c r="B2683" s="3">
        <v>45911</v>
      </c>
      <c r="C2683" s="2">
        <v>13.3</v>
      </c>
      <c r="D2683" s="2">
        <v>13.3</v>
      </c>
      <c r="E2683" s="2">
        <v>2815</v>
      </c>
      <c r="F2683" s="2">
        <v>13.161</v>
      </c>
      <c r="G2683" s="5">
        <v>37048.214999999997</v>
      </c>
      <c r="H2683" s="8">
        <f t="shared" si="41"/>
        <v>1.5267175572519165E-2</v>
      </c>
      <c r="I2683" s="6"/>
      <c r="J2683" s="6"/>
      <c r="K2683" s="6"/>
    </row>
    <row r="2684" spans="2:11" ht="13.5" x14ac:dyDescent="0.35">
      <c r="B2684" s="3">
        <v>45912</v>
      </c>
      <c r="C2684" s="2">
        <v>13.2</v>
      </c>
      <c r="D2684" s="2">
        <v>13.2</v>
      </c>
      <c r="E2684" s="2">
        <v>1017</v>
      </c>
      <c r="F2684" s="2">
        <v>13.185</v>
      </c>
      <c r="G2684" s="5">
        <v>13409.145</v>
      </c>
      <c r="H2684" s="8">
        <f t="shared" si="41"/>
        <v>-7.5187969924813093E-3</v>
      </c>
      <c r="I2684" s="6"/>
      <c r="J2684" s="6"/>
      <c r="K2684" s="6"/>
    </row>
    <row r="2685" spans="2:11" ht="13.5" x14ac:dyDescent="0.35">
      <c r="B2685" s="3">
        <v>45915</v>
      </c>
      <c r="C2685" s="2">
        <v>13.19</v>
      </c>
      <c r="D2685" s="2">
        <v>13.19</v>
      </c>
      <c r="E2685" s="2">
        <v>3762</v>
      </c>
      <c r="F2685" s="2">
        <v>13.173</v>
      </c>
      <c r="G2685" s="5">
        <v>49556.826000000001</v>
      </c>
      <c r="H2685" s="8">
        <f t="shared" si="41"/>
        <v>-7.5757575757574142E-4</v>
      </c>
      <c r="I2685" s="6"/>
      <c r="J2685" s="6"/>
      <c r="K2685" s="6"/>
    </row>
    <row r="2686" spans="2:11" ht="13.5" x14ac:dyDescent="0.35">
      <c r="B2686" s="3">
        <v>45916</v>
      </c>
      <c r="C2686" s="2">
        <v>13.18</v>
      </c>
      <c r="D2686" s="2">
        <v>13.18</v>
      </c>
      <c r="E2686" s="2">
        <v>1588</v>
      </c>
      <c r="F2686" s="2">
        <v>13.134</v>
      </c>
      <c r="G2686" s="5">
        <v>20856.792000000001</v>
      </c>
      <c r="H2686" s="8">
        <f t="shared" si="41"/>
        <v>-7.581501137225009E-4</v>
      </c>
      <c r="I2686" s="6"/>
      <c r="J2686" s="6"/>
      <c r="K2686" s="6"/>
    </row>
    <row r="2687" spans="2:11" ht="13.5" x14ac:dyDescent="0.35">
      <c r="B2687" s="3">
        <v>45917</v>
      </c>
      <c r="C2687" s="2">
        <v>12.99</v>
      </c>
      <c r="D2687" s="2">
        <v>12.99</v>
      </c>
      <c r="E2687" s="2">
        <v>12149</v>
      </c>
      <c r="F2687" s="2">
        <v>13.067</v>
      </c>
      <c r="G2687" s="5">
        <v>158750.98300000001</v>
      </c>
      <c r="H2687" s="8">
        <f t="shared" si="41"/>
        <v>-1.4415781487101632E-2</v>
      </c>
      <c r="I2687" s="6"/>
      <c r="J2687" s="6"/>
      <c r="K2687" s="6"/>
    </row>
    <row r="2688" spans="2:11" ht="13.5" x14ac:dyDescent="0.35">
      <c r="B2688" s="3">
        <v>45918</v>
      </c>
      <c r="C2688" s="7">
        <v>13.09</v>
      </c>
      <c r="D2688" s="7">
        <v>13.09</v>
      </c>
      <c r="E2688" s="7">
        <v>6419</v>
      </c>
      <c r="F2688" s="7">
        <v>12.968</v>
      </c>
      <c r="G2688" s="14">
        <f>E2688*F2688</f>
        <v>83241.592000000004</v>
      </c>
      <c r="H2688" s="8">
        <f t="shared" si="41"/>
        <v>7.6982294072363081E-3</v>
      </c>
      <c r="I2688" s="6"/>
      <c r="J2688" s="6"/>
      <c r="K2688" s="6"/>
    </row>
    <row r="2689" spans="2:11" ht="13.5" x14ac:dyDescent="0.35">
      <c r="B2689" s="3">
        <v>45919</v>
      </c>
      <c r="C2689" s="7">
        <v>13.07</v>
      </c>
      <c r="D2689" s="7">
        <v>13.07</v>
      </c>
      <c r="E2689" s="7">
        <v>813</v>
      </c>
      <c r="F2689" s="7">
        <v>12.859</v>
      </c>
      <c r="G2689" s="14">
        <f t="shared" ref="G2689:G2696" si="42">E2689*F2689</f>
        <v>10454.367</v>
      </c>
      <c r="H2689" s="8">
        <f t="shared" si="41"/>
        <v>-1.5278838808250247E-3</v>
      </c>
      <c r="I2689" s="6"/>
      <c r="J2689" s="6"/>
      <c r="K2689" s="6"/>
    </row>
    <row r="2690" spans="2:11" ht="13.5" x14ac:dyDescent="0.35">
      <c r="B2690" s="3">
        <v>45922</v>
      </c>
      <c r="C2690" s="7">
        <v>13.18</v>
      </c>
      <c r="D2690" s="7">
        <v>13.18</v>
      </c>
      <c r="E2690" s="7">
        <v>2685</v>
      </c>
      <c r="F2690" s="7">
        <v>13.019</v>
      </c>
      <c r="G2690" s="14">
        <f t="shared" si="42"/>
        <v>34956.014999999999</v>
      </c>
      <c r="H2690" s="8">
        <f t="shared" si="41"/>
        <v>8.4162203519509895E-3</v>
      </c>
      <c r="I2690" s="6"/>
      <c r="J2690" s="6"/>
      <c r="K2690" s="6"/>
    </row>
    <row r="2691" spans="2:11" ht="13.5" x14ac:dyDescent="0.35">
      <c r="B2691" s="3">
        <v>45923</v>
      </c>
      <c r="C2691" s="7">
        <v>13.1</v>
      </c>
      <c r="D2691" s="7">
        <v>13.1</v>
      </c>
      <c r="E2691" s="7">
        <v>860</v>
      </c>
      <c r="F2691" s="7">
        <v>13.132</v>
      </c>
      <c r="G2691" s="14">
        <f t="shared" si="42"/>
        <v>11293.52</v>
      </c>
      <c r="H2691" s="8">
        <f t="shared" si="41"/>
        <v>-6.0698027314112345E-3</v>
      </c>
      <c r="I2691" s="6"/>
      <c r="J2691" s="6"/>
      <c r="K2691" s="6"/>
    </row>
    <row r="2692" spans="2:11" ht="13.5" x14ac:dyDescent="0.35">
      <c r="B2692" s="3">
        <v>45924</v>
      </c>
      <c r="C2692" s="7">
        <v>13.3</v>
      </c>
      <c r="D2692" s="7">
        <v>13.3</v>
      </c>
      <c r="E2692" s="7">
        <v>4013</v>
      </c>
      <c r="F2692" s="7">
        <v>13.237</v>
      </c>
      <c r="G2692" s="14">
        <f t="shared" si="42"/>
        <v>53120.080999999998</v>
      </c>
      <c r="H2692" s="8">
        <f t="shared" si="41"/>
        <v>1.5267175572519165E-2</v>
      </c>
      <c r="I2692" s="6"/>
      <c r="J2692" s="6"/>
      <c r="K2692" s="6"/>
    </row>
    <row r="2693" spans="2:11" ht="13.5" x14ac:dyDescent="0.35">
      <c r="B2693" s="3">
        <v>45925</v>
      </c>
      <c r="C2693" s="7">
        <v>13.38</v>
      </c>
      <c r="D2693" s="7">
        <v>13.38</v>
      </c>
      <c r="E2693" s="7">
        <v>76</v>
      </c>
      <c r="F2693" s="7">
        <v>13.381</v>
      </c>
      <c r="G2693" s="14">
        <f t="shared" si="42"/>
        <v>1016.956</v>
      </c>
      <c r="H2693" s="8">
        <f t="shared" si="41"/>
        <v>6.0150375939849671E-3</v>
      </c>
      <c r="I2693" s="6"/>
      <c r="J2693" s="6"/>
      <c r="K2693" s="6"/>
    </row>
    <row r="2694" spans="2:11" ht="13.5" x14ac:dyDescent="0.35">
      <c r="B2694" s="3">
        <v>45926</v>
      </c>
      <c r="C2694" s="7">
        <v>13.28</v>
      </c>
      <c r="D2694" s="7">
        <v>13.28</v>
      </c>
      <c r="E2694" s="7">
        <v>416</v>
      </c>
      <c r="F2694" s="7">
        <v>13.254</v>
      </c>
      <c r="G2694" s="14">
        <f t="shared" si="42"/>
        <v>5513.6639999999998</v>
      </c>
      <c r="H2694" s="8">
        <f t="shared" si="41"/>
        <v>-7.4738415545591488E-3</v>
      </c>
      <c r="I2694" s="6"/>
      <c r="J2694" s="6"/>
      <c r="K2694" s="6"/>
    </row>
    <row r="2695" spans="2:11" ht="13.5" x14ac:dyDescent="0.35">
      <c r="B2695" s="3">
        <v>45929</v>
      </c>
      <c r="C2695" s="7">
        <v>13.18</v>
      </c>
      <c r="D2695" s="7">
        <v>13.18</v>
      </c>
      <c r="E2695" s="7">
        <v>1336</v>
      </c>
      <c r="F2695" s="7">
        <v>13.058</v>
      </c>
      <c r="G2695" s="14">
        <f t="shared" si="42"/>
        <v>17445.488000000001</v>
      </c>
      <c r="H2695" s="8">
        <f t="shared" si="41"/>
        <v>-7.5301204819276848E-3</v>
      </c>
      <c r="I2695" s="15" t="s">
        <v>14</v>
      </c>
      <c r="J2695" s="15" t="s">
        <v>15</v>
      </c>
      <c r="K2695" s="15" t="s">
        <v>7</v>
      </c>
    </row>
    <row r="2696" spans="2:11" ht="13.5" x14ac:dyDescent="0.35">
      <c r="B2696" s="3">
        <v>45930</v>
      </c>
      <c r="C2696" s="7">
        <v>13.15</v>
      </c>
      <c r="D2696" s="7">
        <v>13.15</v>
      </c>
      <c r="E2696" s="7">
        <v>3022</v>
      </c>
      <c r="F2696" s="7">
        <v>13.167999999999999</v>
      </c>
      <c r="G2696" s="14">
        <f t="shared" si="42"/>
        <v>39793.695999999996</v>
      </c>
      <c r="H2696" s="8">
        <f t="shared" si="41"/>
        <v>-2.2761760242791624E-3</v>
      </c>
      <c r="I2696" s="16">
        <v>9801000</v>
      </c>
      <c r="J2696" s="17">
        <f>I2696*D2696</f>
        <v>128883150</v>
      </c>
      <c r="K2696" s="18">
        <f>SUM(E2513:E2696)/184</f>
        <v>7443.907608695652</v>
      </c>
    </row>
  </sheetData>
  <mergeCells count="1">
    <mergeCell ref="B2:G2"/>
  </mergeCells>
  <phoneticPr fontId="0" type="noConversion"/>
  <conditionalFormatting sqref="H6:H2696">
    <cfRule type="expression" dxfId="24" priority="1" stopIfTrue="1">
      <formula>$H6&gt;0</formula>
    </cfRule>
    <cfRule type="expression" dxfId="23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2695-D250-4666-AD60-A3B773FE3AEC}">
  <dimension ref="A1:K2693"/>
  <sheetViews>
    <sheetView topLeftCell="A2667" workbookViewId="0">
      <selection activeCell="F1" activeCellId="1" sqref="D1:D2693 F1:H2693"/>
    </sheetView>
  </sheetViews>
  <sheetFormatPr defaultRowHeight="12.5" x14ac:dyDescent="0.25"/>
  <cols>
    <col min="1" max="1" width="17.453125" customWidth="1"/>
    <col min="2" max="2" width="20.81640625" customWidth="1"/>
    <col min="4" max="4" width="19" customWidth="1"/>
    <col min="5" max="5" width="20.08984375" customWidth="1"/>
    <col min="6" max="6" width="13.90625" customWidth="1"/>
    <col min="7" max="7" width="17" customWidth="1"/>
    <col min="8" max="8" width="17.453125" customWidth="1"/>
    <col min="9" max="9" width="15.90625" customWidth="1"/>
    <col min="10" max="10" width="16.6328125" customWidth="1"/>
    <col min="11" max="11" width="16.08984375" customWidth="1"/>
  </cols>
  <sheetData>
    <row r="1" spans="1:11" ht="30" customHeight="1" x14ac:dyDescent="0.25">
      <c r="A1" s="1" t="s">
        <v>1</v>
      </c>
      <c r="B1" s="1" t="s">
        <v>3</v>
      </c>
      <c r="C1" s="1" t="s">
        <v>20</v>
      </c>
      <c r="D1" s="1" t="s">
        <v>22</v>
      </c>
      <c r="E1" s="1" t="s">
        <v>21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16</v>
      </c>
    </row>
    <row r="2" spans="1:11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 t="s">
        <v>17</v>
      </c>
      <c r="K2" s="7" t="s">
        <v>17</v>
      </c>
    </row>
    <row r="3" spans="1:11" ht="13.5" x14ac:dyDescent="0.35">
      <c r="A3" s="3">
        <v>42009</v>
      </c>
      <c r="B3" s="2">
        <v>5.4204999999999997</v>
      </c>
      <c r="C3" s="7">
        <f>B3-B2</f>
        <v>-0.12919999999999998</v>
      </c>
      <c r="D3" s="7"/>
      <c r="E3" s="7"/>
      <c r="F3" s="7"/>
      <c r="G3" s="7"/>
      <c r="H3" s="7"/>
      <c r="I3" s="7"/>
      <c r="J3" s="7" t="s">
        <v>18</v>
      </c>
      <c r="K3" s="7" t="s">
        <v>19</v>
      </c>
    </row>
    <row r="4" spans="1:11" ht="13.5" x14ac:dyDescent="0.35">
      <c r="A4" s="3">
        <v>42010</v>
      </c>
      <c r="B4" s="2">
        <v>5.4005999999999998</v>
      </c>
      <c r="C4" s="7">
        <f t="shared" ref="C4:C67" si="0">B4-B3</f>
        <v>-1.9899999999999807E-2</v>
      </c>
      <c r="D4" s="7"/>
      <c r="E4" s="7"/>
      <c r="F4" s="7"/>
      <c r="G4" s="7"/>
      <c r="H4" s="7"/>
      <c r="I4" s="7"/>
      <c r="J4" s="7">
        <f>2/(20+1)</f>
        <v>9.5238095238095233E-2</v>
      </c>
      <c r="K4" s="7">
        <f>2/(50+1)</f>
        <v>3.9215686274509803E-2</v>
      </c>
    </row>
    <row r="5" spans="1:11" ht="13.5" x14ac:dyDescent="0.35">
      <c r="A5" s="3">
        <v>42011</v>
      </c>
      <c r="B5" s="2">
        <v>5.3773999999999997</v>
      </c>
      <c r="C5" s="7">
        <f t="shared" si="0"/>
        <v>-2.3200000000000109E-2</v>
      </c>
      <c r="D5" s="7"/>
      <c r="E5" s="7"/>
      <c r="F5" s="7"/>
      <c r="G5" s="7"/>
      <c r="H5" s="7"/>
      <c r="I5" s="7"/>
      <c r="J5" s="7"/>
      <c r="K5" s="7"/>
    </row>
    <row r="6" spans="1:11" ht="13.5" x14ac:dyDescent="0.35">
      <c r="A6" s="3">
        <v>42012</v>
      </c>
      <c r="B6" s="2">
        <v>5.5331000000000001</v>
      </c>
      <c r="C6" s="7">
        <f t="shared" si="0"/>
        <v>0.15570000000000039</v>
      </c>
      <c r="D6" s="7">
        <f>AVERAGE(B2:B6)</f>
        <v>5.4562599999999994</v>
      </c>
      <c r="E6" s="7"/>
      <c r="F6" s="7"/>
      <c r="G6" s="7"/>
      <c r="H6" s="7"/>
      <c r="I6" s="7"/>
      <c r="J6" s="7"/>
      <c r="K6" s="7"/>
    </row>
    <row r="7" spans="1:11" ht="13.5" x14ac:dyDescent="0.35">
      <c r="A7" s="3">
        <v>42013</v>
      </c>
      <c r="B7" s="2">
        <v>5.6988000000000003</v>
      </c>
      <c r="C7" s="7">
        <f t="shared" si="0"/>
        <v>0.16570000000000018</v>
      </c>
      <c r="D7" s="7">
        <f t="shared" ref="D7:D70" si="1">AVERAGE(B3:B7)</f>
        <v>5.4860799999999994</v>
      </c>
      <c r="E7" s="7"/>
      <c r="F7" s="7"/>
      <c r="G7" s="7"/>
      <c r="H7" s="7"/>
      <c r="I7" s="7"/>
      <c r="J7" s="7"/>
      <c r="K7" s="7"/>
    </row>
    <row r="8" spans="1:11" ht="13.5" x14ac:dyDescent="0.35">
      <c r="A8" s="3">
        <v>42016</v>
      </c>
      <c r="B8" s="2">
        <v>5.7319000000000004</v>
      </c>
      <c r="C8" s="7">
        <f t="shared" si="0"/>
        <v>3.3100000000000129E-2</v>
      </c>
      <c r="D8" s="7">
        <f t="shared" si="1"/>
        <v>5.5483600000000006</v>
      </c>
      <c r="E8" s="7"/>
      <c r="F8" s="7"/>
      <c r="G8" s="7"/>
      <c r="H8" s="7"/>
      <c r="I8" s="7"/>
      <c r="J8" s="7"/>
      <c r="K8" s="7"/>
    </row>
    <row r="9" spans="1:11" ht="13.5" x14ac:dyDescent="0.35">
      <c r="A9" s="3">
        <v>42017</v>
      </c>
      <c r="B9" s="2">
        <v>5.9241000000000001</v>
      </c>
      <c r="C9" s="7">
        <f t="shared" si="0"/>
        <v>0.1921999999999997</v>
      </c>
      <c r="D9" s="7">
        <f t="shared" si="1"/>
        <v>5.6530599999999991</v>
      </c>
      <c r="E9" s="7"/>
      <c r="F9" s="7"/>
      <c r="G9" s="7"/>
      <c r="H9" s="7"/>
      <c r="I9" s="7"/>
      <c r="J9" s="7"/>
      <c r="K9" s="7"/>
    </row>
    <row r="10" spans="1:11" ht="13.5" x14ac:dyDescent="0.35">
      <c r="A10" s="3">
        <v>42019</v>
      </c>
      <c r="B10" s="2">
        <v>5.9969999999999999</v>
      </c>
      <c r="C10" s="7">
        <f t="shared" si="0"/>
        <v>7.2899999999999743E-2</v>
      </c>
      <c r="D10" s="7">
        <f t="shared" si="1"/>
        <v>5.77698</v>
      </c>
      <c r="E10" s="7"/>
      <c r="F10" s="7"/>
      <c r="G10" s="7"/>
      <c r="H10" s="7"/>
      <c r="I10" s="7"/>
      <c r="J10" s="7"/>
      <c r="K10" s="7"/>
    </row>
    <row r="11" spans="1:11" ht="13.5" x14ac:dyDescent="0.35">
      <c r="A11" s="3">
        <v>42020</v>
      </c>
      <c r="B11" s="2">
        <v>5.9273999999999996</v>
      </c>
      <c r="C11" s="7">
        <f t="shared" si="0"/>
        <v>-6.9600000000000328E-2</v>
      </c>
      <c r="D11" s="7">
        <f t="shared" si="1"/>
        <v>5.8558399999999997</v>
      </c>
      <c r="E11" s="7">
        <f>AVERAGE(B2:B11)</f>
        <v>5.6560500000000005</v>
      </c>
      <c r="F11" s="7"/>
      <c r="G11" s="7"/>
      <c r="H11" s="7"/>
      <c r="I11" s="7"/>
      <c r="J11" s="7"/>
      <c r="K11" s="7"/>
    </row>
    <row r="12" spans="1:11" ht="13.5" x14ac:dyDescent="0.35">
      <c r="A12" s="3">
        <v>42023</v>
      </c>
      <c r="B12" s="2">
        <v>5.9836999999999998</v>
      </c>
      <c r="C12" s="7">
        <f t="shared" si="0"/>
        <v>5.6300000000000239E-2</v>
      </c>
      <c r="D12" s="7">
        <f t="shared" si="1"/>
        <v>5.9128199999999991</v>
      </c>
      <c r="E12" s="7">
        <f t="shared" ref="E12:E75" si="2">AVERAGE(B3:B12)</f>
        <v>5.6994500000000006</v>
      </c>
      <c r="F12" s="7"/>
      <c r="G12" s="7"/>
      <c r="H12" s="7"/>
      <c r="I12" s="7"/>
      <c r="J12" s="7"/>
      <c r="K12" s="7"/>
    </row>
    <row r="13" spans="1:11" ht="13.5" x14ac:dyDescent="0.35">
      <c r="A13" s="3">
        <v>42024</v>
      </c>
      <c r="B13" s="2">
        <v>5.9340000000000002</v>
      </c>
      <c r="C13" s="7">
        <f t="shared" si="0"/>
        <v>-4.9699999999999633E-2</v>
      </c>
      <c r="D13" s="7">
        <f t="shared" si="1"/>
        <v>5.9532399999999992</v>
      </c>
      <c r="E13" s="7">
        <f t="shared" si="2"/>
        <v>5.7507999999999999</v>
      </c>
      <c r="F13" s="7"/>
      <c r="G13" s="7"/>
      <c r="H13" s="7"/>
      <c r="I13" s="7"/>
      <c r="J13" s="7"/>
      <c r="K13" s="7"/>
    </row>
    <row r="14" spans="1:11" ht="13.5" x14ac:dyDescent="0.35">
      <c r="A14" s="3">
        <v>42025</v>
      </c>
      <c r="B14" s="2">
        <v>6.0964</v>
      </c>
      <c r="C14" s="7">
        <f t="shared" si="0"/>
        <v>0.16239999999999988</v>
      </c>
      <c r="D14" s="7">
        <f t="shared" si="1"/>
        <v>5.9876999999999994</v>
      </c>
      <c r="E14" s="7">
        <f t="shared" si="2"/>
        <v>5.8203799999999992</v>
      </c>
      <c r="F14" s="7"/>
      <c r="G14" s="7"/>
      <c r="H14" s="7"/>
      <c r="I14" s="7"/>
      <c r="J14" s="7"/>
      <c r="K14" s="7"/>
    </row>
    <row r="15" spans="1:11" ht="13.5" x14ac:dyDescent="0.35">
      <c r="A15" s="3">
        <v>42026</v>
      </c>
      <c r="B15" s="2">
        <v>6.2256</v>
      </c>
      <c r="C15" s="7">
        <f t="shared" si="0"/>
        <v>0.12919999999999998</v>
      </c>
      <c r="D15" s="7">
        <f t="shared" si="1"/>
        <v>6.0334199999999996</v>
      </c>
      <c r="E15" s="7">
        <f t="shared" si="2"/>
        <v>5.9051999999999998</v>
      </c>
      <c r="F15" s="7"/>
      <c r="G15" s="7"/>
      <c r="H15" s="7"/>
      <c r="I15" s="7"/>
      <c r="J15" s="7"/>
      <c r="K15" s="7"/>
    </row>
    <row r="16" spans="1:11" ht="13.5" x14ac:dyDescent="0.35">
      <c r="A16" s="3">
        <v>42027</v>
      </c>
      <c r="B16" s="2">
        <v>6.1791999999999998</v>
      </c>
      <c r="C16" s="7">
        <f t="shared" si="0"/>
        <v>-4.6400000000000219E-2</v>
      </c>
      <c r="D16" s="7">
        <f t="shared" si="1"/>
        <v>6.08378</v>
      </c>
      <c r="E16" s="7">
        <f t="shared" si="2"/>
        <v>5.9698100000000007</v>
      </c>
      <c r="F16" s="7"/>
      <c r="G16" s="7"/>
      <c r="H16" s="7"/>
      <c r="I16" s="7"/>
      <c r="J16" s="7"/>
      <c r="K16" s="7"/>
    </row>
    <row r="17" spans="1:11" ht="13.5" x14ac:dyDescent="0.35">
      <c r="A17" s="3">
        <v>42030</v>
      </c>
      <c r="B17" s="2">
        <v>6.1261999999999999</v>
      </c>
      <c r="C17" s="7">
        <f t="shared" si="0"/>
        <v>-5.2999999999999936E-2</v>
      </c>
      <c r="D17" s="7">
        <f t="shared" si="1"/>
        <v>6.1122800000000002</v>
      </c>
      <c r="E17" s="7">
        <f t="shared" si="2"/>
        <v>6.0125499999999992</v>
      </c>
      <c r="F17" s="7"/>
      <c r="G17" s="7"/>
      <c r="H17" s="7"/>
      <c r="I17" s="7"/>
      <c r="J17" s="7"/>
      <c r="K17" s="7"/>
    </row>
    <row r="18" spans="1:11" ht="13.5" x14ac:dyDescent="0.35">
      <c r="A18" s="3">
        <v>42031</v>
      </c>
      <c r="B18" s="2">
        <v>6.1692</v>
      </c>
      <c r="C18" s="7">
        <f t="shared" si="0"/>
        <v>4.3000000000000149E-2</v>
      </c>
      <c r="D18" s="7">
        <f t="shared" si="1"/>
        <v>6.1593199999999992</v>
      </c>
      <c r="E18" s="7">
        <f t="shared" si="2"/>
        <v>6.0562799999999992</v>
      </c>
      <c r="F18" s="7"/>
      <c r="G18" s="7"/>
      <c r="H18" s="7"/>
      <c r="I18" s="7">
        <f t="array" ref="I18">SUMPRODUCT(B2:B21,(ROW(B2:B21)-ROW(B2)+1))/(20*21/2)</f>
        <v>6.0618790476190476</v>
      </c>
      <c r="J18" s="7"/>
      <c r="K18" s="7"/>
    </row>
    <row r="19" spans="1:11" ht="13.5" x14ac:dyDescent="0.35">
      <c r="A19" s="3">
        <v>42032</v>
      </c>
      <c r="B19" s="2">
        <v>6.3548</v>
      </c>
      <c r="C19" s="7">
        <f t="shared" si="0"/>
        <v>0.18559999999999999</v>
      </c>
      <c r="D19" s="7">
        <f t="shared" si="1"/>
        <v>6.2110000000000003</v>
      </c>
      <c r="E19" s="7">
        <f t="shared" si="2"/>
        <v>6.0993499999999994</v>
      </c>
      <c r="F19" s="7"/>
      <c r="G19" s="7"/>
      <c r="H19" s="7"/>
      <c r="I19" s="7">
        <f t="array" ref="I19">SUMPRODUCT(B3:B22,(ROW(B3:B22)-ROW(B3)+1))/(20*21/2)</f>
        <v>6.0956247619047623</v>
      </c>
      <c r="J19" s="7"/>
      <c r="K19" s="7"/>
    </row>
    <row r="20" spans="1:11" ht="13.5" x14ac:dyDescent="0.35">
      <c r="A20" s="3">
        <v>42033</v>
      </c>
      <c r="B20" s="2">
        <v>6.2952000000000004</v>
      </c>
      <c r="C20" s="7">
        <f t="shared" si="0"/>
        <v>-5.9599999999999653E-2</v>
      </c>
      <c r="D20" s="7">
        <f t="shared" si="1"/>
        <v>6.22492</v>
      </c>
      <c r="E20" s="7">
        <f t="shared" si="2"/>
        <v>6.1291700000000002</v>
      </c>
      <c r="F20" s="7">
        <f>AVERAGE(B1:B20)</f>
        <v>5.8907789473684202</v>
      </c>
      <c r="G20" s="7"/>
      <c r="H20" s="7"/>
      <c r="I20" s="7">
        <f t="array" ref="I20">SUMPRODUCT(B4:B23,(ROW(B4:B23)-ROW(B4)+1))/(20*21/2)</f>
        <v>6.1200038095238085</v>
      </c>
      <c r="J20" s="7">
        <f>F20</f>
        <v>5.8907789473684202</v>
      </c>
      <c r="K20" s="7"/>
    </row>
    <row r="21" spans="1:11" ht="13.5" x14ac:dyDescent="0.35">
      <c r="A21" s="3">
        <v>42034</v>
      </c>
      <c r="B21" s="2">
        <v>6.1626000000000003</v>
      </c>
      <c r="C21" s="7">
        <f t="shared" si="0"/>
        <v>-0.13260000000000005</v>
      </c>
      <c r="D21" s="7">
        <f t="shared" si="1"/>
        <v>6.2216000000000005</v>
      </c>
      <c r="E21" s="7">
        <f t="shared" si="2"/>
        <v>6.1526899999999989</v>
      </c>
      <c r="F21" s="7">
        <f>AVERAGE(B2:B21)</f>
        <v>5.9043699999999992</v>
      </c>
      <c r="G21" s="7"/>
      <c r="H21" s="7"/>
      <c r="I21" s="7">
        <f t="array" ref="I21">SUMPRODUCT(B5:B24,(ROW(B5:B24)-ROW(B5)+1))/(20*21/2)</f>
        <v>6.1309004761904751</v>
      </c>
      <c r="J21" s="7">
        <f>($J$4*B21)+J20*(1-$J$4)</f>
        <v>5.9166666666666661</v>
      </c>
      <c r="K21" s="7"/>
    </row>
    <row r="22" spans="1:11" ht="13.5" x14ac:dyDescent="0.35">
      <c r="A22" s="3">
        <v>42037</v>
      </c>
      <c r="B22" s="2">
        <v>6.2587000000000002</v>
      </c>
      <c r="C22" s="7">
        <f t="shared" si="0"/>
        <v>9.6099999999999852E-2</v>
      </c>
      <c r="D22" s="7">
        <f t="shared" si="1"/>
        <v>6.2481000000000009</v>
      </c>
      <c r="E22" s="7">
        <f t="shared" si="2"/>
        <v>6.1801899999999996</v>
      </c>
      <c r="F22" s="7">
        <f t="shared" ref="F22:F85" si="3">AVERAGE(B3:B22)</f>
        <v>5.9398199999999992</v>
      </c>
      <c r="G22" s="7"/>
      <c r="H22" s="7"/>
      <c r="I22" s="7">
        <f t="array" ref="I22">SUMPRODUCT(B6:B25,(ROW(B6:B25)-ROW(B6)+1))/(20*21/2)</f>
        <v>6.1315666666666671</v>
      </c>
      <c r="J22" s="7">
        <f t="shared" ref="J22:J85" si="4">($J$4*B22)+J21*(1-$J$4)</f>
        <v>5.9492412698412691</v>
      </c>
      <c r="K22" s="7"/>
    </row>
    <row r="23" spans="1:11" ht="13.5" x14ac:dyDescent="0.35">
      <c r="A23" s="3">
        <v>42038</v>
      </c>
      <c r="B23" s="2">
        <v>6.1958000000000002</v>
      </c>
      <c r="C23" s="7">
        <f t="shared" si="0"/>
        <v>-6.2899999999999956E-2</v>
      </c>
      <c r="D23" s="7">
        <f t="shared" si="1"/>
        <v>6.2534200000000002</v>
      </c>
      <c r="E23" s="7">
        <f t="shared" si="2"/>
        <v>6.2063699999999988</v>
      </c>
      <c r="F23" s="7">
        <f t="shared" si="3"/>
        <v>5.9785849999999998</v>
      </c>
      <c r="G23" s="7"/>
      <c r="H23" s="7"/>
      <c r="I23" s="7">
        <f t="array" ref="I23">SUMPRODUCT(B7:B26,(ROW(B7:B26)-ROW(B7)+1))/(20*21/2)</f>
        <v>6.1348480952380946</v>
      </c>
      <c r="J23" s="7">
        <f t="shared" si="4"/>
        <v>5.9727230536659102</v>
      </c>
      <c r="K23" s="7"/>
    </row>
    <row r="24" spans="1:11" ht="13.5" x14ac:dyDescent="0.35">
      <c r="A24" s="3">
        <v>42039</v>
      </c>
      <c r="B24" s="2">
        <v>6.093</v>
      </c>
      <c r="C24" s="7">
        <f t="shared" si="0"/>
        <v>-0.10280000000000022</v>
      </c>
      <c r="D24" s="7">
        <f t="shared" si="1"/>
        <v>6.20106</v>
      </c>
      <c r="E24" s="7">
        <f t="shared" si="2"/>
        <v>6.2060300000000002</v>
      </c>
      <c r="F24" s="7">
        <f t="shared" si="3"/>
        <v>6.0132049999999992</v>
      </c>
      <c r="G24" s="7"/>
      <c r="H24" s="7"/>
      <c r="I24" s="7">
        <f t="array" ref="I24">SUMPRODUCT(B8:B27,(ROW(B8:B27)-ROW(B8)+1))/(20*21/2)</f>
        <v>6.1440404761904759</v>
      </c>
      <c r="J24" s="7">
        <f t="shared" si="4"/>
        <v>5.984178000935823</v>
      </c>
      <c r="K24" s="7"/>
    </row>
    <row r="25" spans="1:11" ht="13.5" x14ac:dyDescent="0.35">
      <c r="A25" s="3">
        <v>42040</v>
      </c>
      <c r="B25" s="2">
        <v>6.0202</v>
      </c>
      <c r="C25" s="7">
        <f t="shared" si="0"/>
        <v>-7.2799999999999976E-2</v>
      </c>
      <c r="D25" s="7">
        <f t="shared" si="1"/>
        <v>6.1460600000000003</v>
      </c>
      <c r="E25" s="7">
        <f t="shared" si="2"/>
        <v>6.1854899999999997</v>
      </c>
      <c r="F25" s="7">
        <f t="shared" si="3"/>
        <v>6.0453450000000002</v>
      </c>
      <c r="G25" s="7"/>
      <c r="H25" s="7"/>
      <c r="I25" s="7">
        <f t="array" ref="I25">SUMPRODUCT(B9:B28,(ROW(B9:B28)-ROW(B9)+1))/(20*21/2)</f>
        <v>6.1415357142857134</v>
      </c>
      <c r="J25" s="7">
        <f t="shared" si="4"/>
        <v>5.9876086675133635</v>
      </c>
      <c r="K25" s="7"/>
    </row>
    <row r="26" spans="1:11" ht="13.5" x14ac:dyDescent="0.35">
      <c r="A26" s="3">
        <v>42041</v>
      </c>
      <c r="B26" s="2">
        <v>6.0797999999999996</v>
      </c>
      <c r="C26" s="7">
        <f t="shared" si="0"/>
        <v>5.9599999999999653E-2</v>
      </c>
      <c r="D26" s="7">
        <f t="shared" si="1"/>
        <v>6.1294999999999993</v>
      </c>
      <c r="E26" s="7">
        <f t="shared" si="2"/>
        <v>6.1755500000000003</v>
      </c>
      <c r="F26" s="7">
        <f t="shared" si="3"/>
        <v>6.072680000000001</v>
      </c>
      <c r="G26" s="7"/>
      <c r="H26" s="7"/>
      <c r="I26" s="7">
        <f t="array" ref="I26">SUMPRODUCT(B10:B29,(ROW(B10:B29)-ROW(B10)+1))/(20*21/2)</f>
        <v>6.1399452380952386</v>
      </c>
      <c r="J26" s="7">
        <f t="shared" si="4"/>
        <v>5.9963887944168528</v>
      </c>
      <c r="K26" s="7"/>
    </row>
    <row r="27" spans="1:11" ht="13.5" x14ac:dyDescent="0.35">
      <c r="A27" s="3">
        <v>42044</v>
      </c>
      <c r="B27" s="2">
        <v>6.1692</v>
      </c>
      <c r="C27" s="7">
        <f t="shared" si="0"/>
        <v>8.9400000000000368E-2</v>
      </c>
      <c r="D27" s="7">
        <f t="shared" si="1"/>
        <v>6.1116000000000001</v>
      </c>
      <c r="E27" s="7">
        <f t="shared" si="2"/>
        <v>6.1798500000000001</v>
      </c>
      <c r="F27" s="7">
        <f t="shared" si="3"/>
        <v>6.0962000000000005</v>
      </c>
      <c r="G27" s="7"/>
      <c r="H27" s="7"/>
      <c r="I27" s="7">
        <f t="array" ref="I27">SUMPRODUCT(B11:B30,(ROW(B11:B30)-ROW(B11)+1))/(20*21/2)</f>
        <v>6.135953333333334</v>
      </c>
      <c r="J27" s="7">
        <f t="shared" si="4"/>
        <v>6.0128470044723903</v>
      </c>
      <c r="K27" s="7"/>
    </row>
    <row r="28" spans="1:11" ht="13.5" x14ac:dyDescent="0.35">
      <c r="A28" s="3">
        <v>42045</v>
      </c>
      <c r="B28" s="2">
        <v>6.0698999999999996</v>
      </c>
      <c r="C28" s="7">
        <f t="shared" si="0"/>
        <v>-9.9300000000000388E-2</v>
      </c>
      <c r="D28" s="7">
        <f t="shared" si="1"/>
        <v>6.0864199999999995</v>
      </c>
      <c r="E28" s="7">
        <f t="shared" si="2"/>
        <v>6.1699199999999994</v>
      </c>
      <c r="F28" s="7">
        <f t="shared" si="3"/>
        <v>6.1131000000000011</v>
      </c>
      <c r="G28" s="7"/>
      <c r="H28" s="7"/>
      <c r="I28" s="7">
        <f t="array" ref="I28">SUMPRODUCT(B12:B31,(ROW(B12:B31)-ROW(B12)+1))/(20*21/2)</f>
        <v>6.1378814285714292</v>
      </c>
      <c r="J28" s="7">
        <f t="shared" si="4"/>
        <v>6.0182806230940669</v>
      </c>
      <c r="K28" s="7"/>
    </row>
    <row r="29" spans="1:11" ht="13.5" x14ac:dyDescent="0.35">
      <c r="A29" s="3">
        <v>42046</v>
      </c>
      <c r="B29" s="2">
        <v>6.0964</v>
      </c>
      <c r="C29" s="7">
        <f t="shared" si="0"/>
        <v>2.6500000000000412E-2</v>
      </c>
      <c r="D29" s="7">
        <f t="shared" si="1"/>
        <v>6.0870999999999995</v>
      </c>
      <c r="E29" s="7">
        <f t="shared" si="2"/>
        <v>6.1440800000000007</v>
      </c>
      <c r="F29" s="7">
        <f t="shared" si="3"/>
        <v>6.1217150000000009</v>
      </c>
      <c r="G29" s="7"/>
      <c r="H29" s="7"/>
      <c r="I29" s="7">
        <f t="array" ref="I29">SUMPRODUCT(B13:B32,(ROW(B13:B32)-ROW(B13)+1))/(20*21/2)</f>
        <v>6.1387680952380954</v>
      </c>
      <c r="J29" s="7">
        <f t="shared" si="4"/>
        <v>6.0257205637517748</v>
      </c>
      <c r="K29" s="7"/>
    </row>
    <row r="30" spans="1:11" ht="13.5" x14ac:dyDescent="0.35">
      <c r="A30" s="3">
        <v>42047</v>
      </c>
      <c r="B30" s="2">
        <v>6.0797999999999996</v>
      </c>
      <c r="C30" s="7">
        <f t="shared" si="0"/>
        <v>-1.6600000000000392E-2</v>
      </c>
      <c r="D30" s="7">
        <f t="shared" si="1"/>
        <v>6.0990199999999994</v>
      </c>
      <c r="E30" s="7">
        <f t="shared" si="2"/>
        <v>6.122539999999999</v>
      </c>
      <c r="F30" s="7">
        <f t="shared" si="3"/>
        <v>6.1258550000000023</v>
      </c>
      <c r="G30" s="7"/>
      <c r="H30" s="7"/>
      <c r="I30" s="7">
        <f t="array" ref="I30">SUMPRODUCT(B14:B33,(ROW(B14:B33)-ROW(B14)+1))/(20*21/2)</f>
        <v>6.1325671428571429</v>
      </c>
      <c r="J30" s="7">
        <f t="shared" si="4"/>
        <v>6.0308709862516059</v>
      </c>
      <c r="K30" s="7"/>
    </row>
    <row r="31" spans="1:11" ht="13.5" x14ac:dyDescent="0.35">
      <c r="A31" s="3">
        <v>42048</v>
      </c>
      <c r="B31" s="2">
        <v>6.1460999999999997</v>
      </c>
      <c r="C31" s="7">
        <f t="shared" si="0"/>
        <v>6.6300000000000026E-2</v>
      </c>
      <c r="D31" s="7">
        <f t="shared" si="1"/>
        <v>6.1122800000000002</v>
      </c>
      <c r="E31" s="7">
        <f t="shared" si="2"/>
        <v>6.1208899999999993</v>
      </c>
      <c r="F31" s="7">
        <f t="shared" si="3"/>
        <v>6.1367900000000013</v>
      </c>
      <c r="G31" s="7"/>
      <c r="H31" s="7"/>
      <c r="I31" s="7">
        <f t="array" ref="I31">SUMPRODUCT(B15:B34,(ROW(B15:B34)-ROW(B15)+1))/(20*21/2)</f>
        <v>6.1272528571428575</v>
      </c>
      <c r="J31" s="7">
        <f t="shared" si="4"/>
        <v>6.0418451780371667</v>
      </c>
      <c r="K31" s="7"/>
    </row>
    <row r="32" spans="1:11" ht="13.5" x14ac:dyDescent="0.35">
      <c r="A32" s="3">
        <v>42051</v>
      </c>
      <c r="B32" s="2">
        <v>6.1460999999999997</v>
      </c>
      <c r="C32" s="7">
        <f t="shared" si="0"/>
        <v>0</v>
      </c>
      <c r="D32" s="7">
        <f t="shared" si="1"/>
        <v>6.1076600000000001</v>
      </c>
      <c r="E32" s="7">
        <f t="shared" si="2"/>
        <v>6.1096299999999992</v>
      </c>
      <c r="F32" s="7">
        <f t="shared" si="3"/>
        <v>6.1449100000000012</v>
      </c>
      <c r="G32" s="7"/>
      <c r="H32" s="7"/>
      <c r="I32" s="7">
        <f t="array" ref="I32">SUMPRODUCT(B16:B35,(ROW(B16:B35)-ROW(B16)+1))/(20*21/2)</f>
        <v>6.1206719047619043</v>
      </c>
      <c r="J32" s="7">
        <f t="shared" si="4"/>
        <v>6.0517742087002935</v>
      </c>
      <c r="K32" s="7"/>
    </row>
    <row r="33" spans="1:11" ht="13.5" x14ac:dyDescent="0.35">
      <c r="A33" s="3">
        <v>42052</v>
      </c>
      <c r="B33" s="2">
        <v>6.0797999999999996</v>
      </c>
      <c r="C33" s="7">
        <f t="shared" si="0"/>
        <v>-6.6300000000000026E-2</v>
      </c>
      <c r="D33" s="7">
        <f t="shared" si="1"/>
        <v>6.1096399999999997</v>
      </c>
      <c r="E33" s="7">
        <f t="shared" si="2"/>
        <v>6.0980299999999996</v>
      </c>
      <c r="F33" s="7">
        <f t="shared" si="3"/>
        <v>6.1522000000000014</v>
      </c>
      <c r="G33" s="7"/>
      <c r="H33" s="7"/>
      <c r="I33" s="7">
        <f t="array" ref="I33">SUMPRODUCT(B17:B36,(ROW(B17:B36)-ROW(B17)+1))/(20*21/2)</f>
        <v>6.1223409523809522</v>
      </c>
      <c r="J33" s="7">
        <f t="shared" si="4"/>
        <v>6.0544433316812176</v>
      </c>
      <c r="K33" s="7"/>
    </row>
    <row r="34" spans="1:11" ht="13.5" x14ac:dyDescent="0.35">
      <c r="A34" s="3">
        <v>42053</v>
      </c>
      <c r="B34" s="2">
        <v>6.0964</v>
      </c>
      <c r="C34" s="7">
        <f t="shared" si="0"/>
        <v>1.6600000000000392E-2</v>
      </c>
      <c r="D34" s="7">
        <f t="shared" si="1"/>
        <v>6.1096399999999997</v>
      </c>
      <c r="E34" s="7">
        <f t="shared" si="2"/>
        <v>6.0983699999999992</v>
      </c>
      <c r="F34" s="7">
        <f t="shared" si="3"/>
        <v>6.1522000000000023</v>
      </c>
      <c r="G34" s="7"/>
      <c r="H34" s="7"/>
      <c r="I34" s="7">
        <f t="array" ref="I34">SUMPRODUCT(B18:B37,(ROW(B18:B37)-ROW(B18)+1))/(20*21/2)</f>
        <v>6.1237747619047607</v>
      </c>
      <c r="J34" s="7">
        <f t="shared" si="4"/>
        <v>6.0584392048544347</v>
      </c>
      <c r="K34" s="7"/>
    </row>
    <row r="35" spans="1:11" ht="13.5" x14ac:dyDescent="0.35">
      <c r="A35" s="3">
        <v>42054</v>
      </c>
      <c r="B35" s="2">
        <v>6.0831</v>
      </c>
      <c r="C35" s="7">
        <f t="shared" si="0"/>
        <v>-1.330000000000009E-2</v>
      </c>
      <c r="D35" s="7">
        <f t="shared" si="1"/>
        <v>6.1102999999999996</v>
      </c>
      <c r="E35" s="7">
        <f t="shared" si="2"/>
        <v>6.10466</v>
      </c>
      <c r="F35" s="7">
        <f t="shared" si="3"/>
        <v>6.1450750000000021</v>
      </c>
      <c r="G35" s="7"/>
      <c r="H35" s="7"/>
      <c r="I35" s="7">
        <f t="array" ref="I35">SUMPRODUCT(B19:B38,(ROW(B19:B38)-ROW(B19)+1))/(20*21/2)</f>
        <v>6.1253652380952381</v>
      </c>
      <c r="J35" s="7">
        <f t="shared" si="4"/>
        <v>6.0607878520111544</v>
      </c>
      <c r="K35" s="7"/>
    </row>
    <row r="36" spans="1:11" ht="13.5" x14ac:dyDescent="0.35">
      <c r="A36" s="3">
        <v>42055</v>
      </c>
      <c r="B36" s="2">
        <v>6.1626000000000003</v>
      </c>
      <c r="C36" s="7">
        <f t="shared" si="0"/>
        <v>7.9500000000000348E-2</v>
      </c>
      <c r="D36" s="7">
        <f t="shared" si="1"/>
        <v>6.1135999999999999</v>
      </c>
      <c r="E36" s="7">
        <f t="shared" si="2"/>
        <v>6.11294</v>
      </c>
      <c r="F36" s="7">
        <f t="shared" si="3"/>
        <v>6.1442450000000015</v>
      </c>
      <c r="G36" s="7"/>
      <c r="H36" s="7"/>
      <c r="I36" s="7">
        <f t="array" ref="I36">SUMPRODUCT(B20:B39,(ROW(B20:B39)-ROW(B20)+1))/(20*21/2)</f>
        <v>6.1254157142857153</v>
      </c>
      <c r="J36" s="7">
        <f t="shared" si="4"/>
        <v>6.0704842470577116</v>
      </c>
      <c r="K36" s="7"/>
    </row>
    <row r="37" spans="1:11" ht="13.5" x14ac:dyDescent="0.35">
      <c r="A37" s="3">
        <v>42058</v>
      </c>
      <c r="B37" s="2">
        <v>6.1593</v>
      </c>
      <c r="C37" s="7">
        <f t="shared" si="0"/>
        <v>-3.3000000000003027E-3</v>
      </c>
      <c r="D37" s="7">
        <f t="shared" si="1"/>
        <v>6.1162400000000003</v>
      </c>
      <c r="E37" s="7">
        <f t="shared" si="2"/>
        <v>6.1119500000000002</v>
      </c>
      <c r="F37" s="7">
        <f t="shared" si="3"/>
        <v>6.1459000000000019</v>
      </c>
      <c r="G37" s="7"/>
      <c r="H37" s="7"/>
      <c r="I37" s="7">
        <f t="array" ref="I37">SUMPRODUCT(B21:B40,(ROW(B21:B40)-ROW(B21)+1))/(20*21/2)</f>
        <v>6.1245647619047627</v>
      </c>
      <c r="J37" s="7">
        <f t="shared" si="4"/>
        <v>6.0789428901950719</v>
      </c>
      <c r="K37" s="7"/>
    </row>
    <row r="38" spans="1:11" ht="13.5" x14ac:dyDescent="0.35">
      <c r="A38" s="3">
        <v>42059</v>
      </c>
      <c r="B38" s="2">
        <v>6.1626000000000003</v>
      </c>
      <c r="C38" s="7">
        <f t="shared" si="0"/>
        <v>3.3000000000003027E-3</v>
      </c>
      <c r="D38" s="7">
        <f t="shared" si="1"/>
        <v>6.1328000000000014</v>
      </c>
      <c r="E38" s="7">
        <f t="shared" si="2"/>
        <v>6.1212199999999992</v>
      </c>
      <c r="F38" s="7">
        <f t="shared" si="3"/>
        <v>6.1455700000000011</v>
      </c>
      <c r="G38" s="7"/>
      <c r="H38" s="7"/>
      <c r="I38" s="7">
        <f t="array" ref="I38">SUMPRODUCT(B22:B41,(ROW(B22:B41)-ROW(B22)+1))/(20*21/2)</f>
        <v>6.1175757142857146</v>
      </c>
      <c r="J38" s="7">
        <f t="shared" si="4"/>
        <v>6.0869102339860177</v>
      </c>
      <c r="K38" s="7"/>
    </row>
    <row r="39" spans="1:11" ht="13.5" x14ac:dyDescent="0.35">
      <c r="A39" s="3">
        <v>42060</v>
      </c>
      <c r="B39" s="2">
        <v>6.1460999999999997</v>
      </c>
      <c r="C39" s="7">
        <f t="shared" si="0"/>
        <v>-1.6500000000000625E-2</v>
      </c>
      <c r="D39" s="7">
        <f t="shared" si="1"/>
        <v>6.1427400000000008</v>
      </c>
      <c r="E39" s="7">
        <f t="shared" si="2"/>
        <v>6.1261899999999994</v>
      </c>
      <c r="F39" s="7">
        <f t="shared" si="3"/>
        <v>6.1351350000000009</v>
      </c>
      <c r="G39" s="7"/>
      <c r="H39" s="7"/>
      <c r="I39" s="7">
        <f t="array" ref="I39">SUMPRODUCT(B23:B42,(ROW(B23:B42)-ROW(B23)+1))/(20*21/2)</f>
        <v>6.1114214285714272</v>
      </c>
      <c r="J39" s="7">
        <f t="shared" si="4"/>
        <v>6.0925473545587776</v>
      </c>
      <c r="K39" s="7"/>
    </row>
    <row r="40" spans="1:11" ht="13.5" x14ac:dyDescent="0.35">
      <c r="A40" s="3">
        <v>42061</v>
      </c>
      <c r="B40" s="2">
        <v>6.1261999999999999</v>
      </c>
      <c r="C40" s="7">
        <f t="shared" si="0"/>
        <v>-1.9899999999999807E-2</v>
      </c>
      <c r="D40" s="7">
        <f t="shared" si="1"/>
        <v>6.1513600000000004</v>
      </c>
      <c r="E40" s="7">
        <f t="shared" si="2"/>
        <v>6.1308299999999987</v>
      </c>
      <c r="F40" s="7">
        <f t="shared" si="3"/>
        <v>6.1266850000000002</v>
      </c>
      <c r="G40" s="7"/>
      <c r="H40" s="7"/>
      <c r="I40" s="7">
        <f t="array" ref="I40">SUMPRODUCT(B24:B43,(ROW(B24:B43)-ROW(B24)+1))/(20*21/2)</f>
        <v>6.1160104761904757</v>
      </c>
      <c r="J40" s="7">
        <f t="shared" si="4"/>
        <v>6.0957523684103228</v>
      </c>
      <c r="K40" s="7"/>
    </row>
    <row r="41" spans="1:11" ht="13.5" x14ac:dyDescent="0.35">
      <c r="A41" s="3">
        <v>42062</v>
      </c>
      <c r="B41" s="2">
        <v>6.0533000000000001</v>
      </c>
      <c r="C41" s="7">
        <f t="shared" si="0"/>
        <v>-7.2899999999999743E-2</v>
      </c>
      <c r="D41" s="7">
        <f t="shared" si="1"/>
        <v>6.1295000000000002</v>
      </c>
      <c r="E41" s="7">
        <f t="shared" si="2"/>
        <v>6.1215499999999992</v>
      </c>
      <c r="F41" s="7">
        <f t="shared" si="3"/>
        <v>6.1212199999999992</v>
      </c>
      <c r="G41" s="7"/>
      <c r="H41" s="7"/>
      <c r="I41" s="7">
        <f t="array" ref="I41">SUMPRODUCT(B25:B44,(ROW(B25:B44)-ROW(B25)+1))/(20*21/2)</f>
        <v>6.1214019047619042</v>
      </c>
      <c r="J41" s="7">
        <f t="shared" si="4"/>
        <v>6.091709285704578</v>
      </c>
      <c r="K41" s="7"/>
    </row>
    <row r="42" spans="1:11" ht="13.5" x14ac:dyDescent="0.35">
      <c r="A42" s="3">
        <v>42065</v>
      </c>
      <c r="B42" s="2">
        <v>6.0566000000000004</v>
      </c>
      <c r="C42" s="7">
        <f t="shared" si="0"/>
        <v>3.3000000000003027E-3</v>
      </c>
      <c r="D42" s="7">
        <f t="shared" si="1"/>
        <v>6.1089599999999997</v>
      </c>
      <c r="E42" s="7">
        <f t="shared" si="2"/>
        <v>6.1125999999999996</v>
      </c>
      <c r="F42" s="7">
        <f t="shared" si="3"/>
        <v>6.1111149999999999</v>
      </c>
      <c r="G42" s="7"/>
      <c r="H42" s="7"/>
      <c r="I42" s="7">
        <f t="array" ref="I42">SUMPRODUCT(B26:B45,(ROW(B26:B45)-ROW(B26)+1))/(20*21/2)</f>
        <v>6.1261319047619054</v>
      </c>
      <c r="J42" s="7">
        <f t="shared" si="4"/>
        <v>6.0883655442089042</v>
      </c>
      <c r="K42" s="7"/>
    </row>
    <row r="43" spans="1:11" ht="13.5" x14ac:dyDescent="0.35">
      <c r="A43" s="3">
        <v>42066</v>
      </c>
      <c r="B43" s="2">
        <v>6.1593</v>
      </c>
      <c r="C43" s="7">
        <f t="shared" si="0"/>
        <v>0.10269999999999957</v>
      </c>
      <c r="D43" s="7">
        <f t="shared" si="1"/>
        <v>6.1082999999999998</v>
      </c>
      <c r="E43" s="7">
        <f t="shared" si="2"/>
        <v>6.1205500000000006</v>
      </c>
      <c r="F43" s="7">
        <f t="shared" si="3"/>
        <v>6.1092899999999997</v>
      </c>
      <c r="G43" s="7"/>
      <c r="H43" s="7"/>
      <c r="I43" s="7">
        <f t="array" ref="I43">SUMPRODUCT(B27:B46,(ROW(B27:B46)-ROW(B27)+1))/(20*21/2)</f>
        <v>6.1216695238095236</v>
      </c>
      <c r="J43" s="7">
        <f t="shared" si="4"/>
        <v>6.0951212066651985</v>
      </c>
      <c r="K43" s="7"/>
    </row>
    <row r="44" spans="1:11" ht="13.5" x14ac:dyDescent="0.35">
      <c r="A44" s="3">
        <v>42067</v>
      </c>
      <c r="B44" s="2">
        <v>6.1658999999999997</v>
      </c>
      <c r="C44" s="7">
        <f t="shared" si="0"/>
        <v>6.5999999999997172E-3</v>
      </c>
      <c r="D44" s="7">
        <f t="shared" si="1"/>
        <v>6.1122600000000009</v>
      </c>
      <c r="E44" s="7">
        <f t="shared" si="2"/>
        <v>6.1275000000000004</v>
      </c>
      <c r="F44" s="7">
        <f t="shared" si="3"/>
        <v>6.1129349999999985</v>
      </c>
      <c r="G44" s="7"/>
      <c r="H44" s="7"/>
      <c r="I44" s="7">
        <f t="array" ref="I44">SUMPRODUCT(B28:B47,(ROW(B28:B47)-ROW(B28)+1))/(20*21/2)</f>
        <v>6.1156576190476191</v>
      </c>
      <c r="J44" s="7">
        <f t="shared" si="4"/>
        <v>6.1018620441256557</v>
      </c>
      <c r="K44" s="7"/>
    </row>
    <row r="45" spans="1:11" ht="13.5" x14ac:dyDescent="0.35">
      <c r="A45" s="3">
        <v>42068</v>
      </c>
      <c r="B45" s="2">
        <v>6.1626000000000003</v>
      </c>
      <c r="C45" s="7">
        <f t="shared" si="0"/>
        <v>-3.2999999999994145E-3</v>
      </c>
      <c r="D45" s="7">
        <f t="shared" si="1"/>
        <v>6.1195399999999998</v>
      </c>
      <c r="E45" s="7">
        <f t="shared" si="2"/>
        <v>6.1354500000000005</v>
      </c>
      <c r="F45" s="7">
        <f t="shared" si="3"/>
        <v>6.1200549999999989</v>
      </c>
      <c r="G45" s="7"/>
      <c r="H45" s="7"/>
      <c r="I45" s="7">
        <f t="array" ref="I45">SUMPRODUCT(B29:B48,(ROW(B29:B48)-ROW(B29)+1))/(20*21/2)</f>
        <v>6.113972380952382</v>
      </c>
      <c r="J45" s="7">
        <f t="shared" si="4"/>
        <v>6.1076466113517842</v>
      </c>
      <c r="K45" s="7"/>
    </row>
    <row r="46" spans="1:11" ht="13.5" x14ac:dyDescent="0.35">
      <c r="A46" s="3">
        <v>42069</v>
      </c>
      <c r="B46" s="2">
        <v>6.0731999999999999</v>
      </c>
      <c r="C46" s="7">
        <f t="shared" si="0"/>
        <v>-8.9400000000000368E-2</v>
      </c>
      <c r="D46" s="7">
        <f t="shared" si="1"/>
        <v>6.123520000000001</v>
      </c>
      <c r="E46" s="7">
        <f t="shared" si="2"/>
        <v>6.1265100000000006</v>
      </c>
      <c r="F46" s="7">
        <f t="shared" si="3"/>
        <v>6.119724999999999</v>
      </c>
      <c r="G46" s="7"/>
      <c r="H46" s="7"/>
      <c r="I46" s="7">
        <f t="array" ref="I46">SUMPRODUCT(B30:B49,(ROW(B30:B49)-ROW(B30)+1))/(20*21/2)</f>
        <v>6.112160952380953</v>
      </c>
      <c r="J46" s="7">
        <f t="shared" si="4"/>
        <v>6.1043659816992335</v>
      </c>
      <c r="K46" s="7"/>
    </row>
    <row r="47" spans="1:11" ht="13.5" x14ac:dyDescent="0.35">
      <c r="A47" s="3">
        <v>42072</v>
      </c>
      <c r="B47" s="2">
        <v>6.0566000000000004</v>
      </c>
      <c r="C47" s="7">
        <f t="shared" si="0"/>
        <v>-1.6599999999999504E-2</v>
      </c>
      <c r="D47" s="7">
        <f t="shared" si="1"/>
        <v>6.1235200000000001</v>
      </c>
      <c r="E47" s="7">
        <f t="shared" si="2"/>
        <v>6.1162399999999995</v>
      </c>
      <c r="F47" s="7">
        <f t="shared" si="3"/>
        <v>6.1140949999999998</v>
      </c>
      <c r="G47" s="7"/>
      <c r="H47" s="7"/>
      <c r="I47" s="7">
        <f t="array" ref="I47">SUMPRODUCT(B31:B50,(ROW(B31:B50)-ROW(B31)+1))/(20*21/2)</f>
        <v>6.1100257142857135</v>
      </c>
      <c r="J47" s="7">
        <f t="shared" si="4"/>
        <v>6.0998168405850208</v>
      </c>
      <c r="K47" s="7"/>
    </row>
    <row r="48" spans="1:11" ht="13.5" x14ac:dyDescent="0.35">
      <c r="A48" s="3">
        <v>42073</v>
      </c>
      <c r="B48" s="2">
        <v>6.0964</v>
      </c>
      <c r="C48" s="7">
        <f t="shared" si="0"/>
        <v>3.9799999999999613E-2</v>
      </c>
      <c r="D48" s="7">
        <f t="shared" si="1"/>
        <v>6.1109399999999994</v>
      </c>
      <c r="E48" s="7">
        <f t="shared" si="2"/>
        <v>6.1096200000000005</v>
      </c>
      <c r="F48" s="7">
        <f t="shared" si="3"/>
        <v>6.1154200000000003</v>
      </c>
      <c r="G48" s="7"/>
      <c r="H48" s="7"/>
      <c r="I48" s="7">
        <f t="array" ref="I48">SUMPRODUCT(B32:B51,(ROW(B32:B51)-ROW(B32)+1))/(20*21/2)</f>
        <v>6.1078276190476197</v>
      </c>
      <c r="J48" s="7">
        <f t="shared" si="4"/>
        <v>6.0994914271959715</v>
      </c>
      <c r="K48" s="7"/>
    </row>
    <row r="49" spans="1:11" ht="13.5" x14ac:dyDescent="0.35">
      <c r="A49" s="3">
        <v>42074</v>
      </c>
      <c r="B49" s="2">
        <v>6.0964</v>
      </c>
      <c r="C49" s="7">
        <f t="shared" si="0"/>
        <v>0</v>
      </c>
      <c r="D49" s="7">
        <f t="shared" si="1"/>
        <v>6.0970399999999998</v>
      </c>
      <c r="E49" s="7">
        <f t="shared" si="2"/>
        <v>6.1046500000000012</v>
      </c>
      <c r="F49" s="7">
        <f t="shared" si="3"/>
        <v>6.1154199999999994</v>
      </c>
      <c r="G49" s="7"/>
      <c r="H49" s="7"/>
      <c r="I49" s="7">
        <f t="array" ref="I49">SUMPRODUCT(B33:B52,(ROW(B33:B52)-ROW(B33)+1))/(20*21/2)</f>
        <v>6.1055680952380964</v>
      </c>
      <c r="J49" s="7">
        <f t="shared" si="4"/>
        <v>6.0991970055582598</v>
      </c>
      <c r="K49" s="7"/>
    </row>
    <row r="50" spans="1:11" ht="13.5" x14ac:dyDescent="0.35">
      <c r="A50" s="3">
        <v>42075</v>
      </c>
      <c r="B50" s="2">
        <v>6.093</v>
      </c>
      <c r="C50" s="7">
        <f t="shared" si="0"/>
        <v>-3.4000000000000696E-3</v>
      </c>
      <c r="D50" s="7">
        <f t="shared" si="1"/>
        <v>6.0831199999999992</v>
      </c>
      <c r="E50" s="7">
        <f t="shared" si="2"/>
        <v>6.1013300000000017</v>
      </c>
      <c r="F50" s="7">
        <f t="shared" si="3"/>
        <v>6.1160799999999993</v>
      </c>
      <c r="G50" s="7">
        <f>AVERAGE(B1:B50)</f>
        <v>6.0300367346938772</v>
      </c>
      <c r="H50" s="7"/>
      <c r="I50" s="7">
        <f t="array" ref="I50">SUMPRODUCT(B34:B53,(ROW(B34:B53)-ROW(B34)+1))/(20*21/2)</f>
        <v>6.102634285714287</v>
      </c>
      <c r="J50" s="7">
        <f t="shared" si="4"/>
        <v>6.0986068145527108</v>
      </c>
      <c r="K50" s="7">
        <f>G50</f>
        <v>6.0300367346938772</v>
      </c>
    </row>
    <row r="51" spans="1:11" ht="13.5" x14ac:dyDescent="0.35">
      <c r="A51" s="3">
        <v>42076</v>
      </c>
      <c r="B51" s="2">
        <v>6.093</v>
      </c>
      <c r="C51" s="7">
        <f t="shared" si="0"/>
        <v>0</v>
      </c>
      <c r="D51" s="7">
        <f t="shared" si="1"/>
        <v>6.0870800000000003</v>
      </c>
      <c r="E51" s="7">
        <f t="shared" si="2"/>
        <v>6.1053000000000015</v>
      </c>
      <c r="F51" s="7">
        <f t="shared" si="3"/>
        <v>6.1134250000000003</v>
      </c>
      <c r="G51" s="7">
        <f>AVERAGE(B2:B51)</f>
        <v>6.0312960000000002</v>
      </c>
      <c r="H51" s="7"/>
      <c r="I51" s="7">
        <f t="array" ref="I51">SUMPRODUCT(B35:B54,(ROW(B35:B54)-ROW(B35)+1))/(20*21/2)</f>
        <v>6.0823480952380953</v>
      </c>
      <c r="J51" s="7">
        <f t="shared" si="4"/>
        <v>6.0980728322143571</v>
      </c>
      <c r="K51" s="7">
        <f>$K$4*B51+(1-$K$4)*K50</f>
        <v>6.0325058823529405</v>
      </c>
    </row>
    <row r="52" spans="1:11" ht="13.5" x14ac:dyDescent="0.35">
      <c r="A52" s="3">
        <v>42079</v>
      </c>
      <c r="B52" s="2">
        <v>6.0896999999999997</v>
      </c>
      <c r="C52" s="7">
        <f t="shared" si="0"/>
        <v>-3.3000000000003027E-3</v>
      </c>
      <c r="D52" s="7">
        <f t="shared" si="1"/>
        <v>6.0937000000000001</v>
      </c>
      <c r="E52" s="7">
        <f t="shared" si="2"/>
        <v>6.1086100000000005</v>
      </c>
      <c r="F52" s="7">
        <f t="shared" si="3"/>
        <v>6.1106049999999996</v>
      </c>
      <c r="G52" s="7">
        <f t="shared" ref="G52:G115" si="5">AVERAGE(B3:B52)</f>
        <v>6.0420959999999999</v>
      </c>
      <c r="H52" s="7"/>
      <c r="I52" s="7">
        <f t="array" ref="I52">SUMPRODUCT(B36:B55,(ROW(B36:B55)-ROW(B36)+1))/(20*21/2)</f>
        <v>6.0784657142857146</v>
      </c>
      <c r="J52" s="7">
        <f t="shared" si="4"/>
        <v>6.0972754196225134</v>
      </c>
      <c r="K52" s="7">
        <f t="shared" ref="K52:K115" si="6">$K$4*B52+(1-$K$4)*K51</f>
        <v>6.0347487889273355</v>
      </c>
    </row>
    <row r="53" spans="1:11" ht="13.5" x14ac:dyDescent="0.35">
      <c r="A53" s="3">
        <v>42080</v>
      </c>
      <c r="B53" s="2">
        <v>6.0797999999999996</v>
      </c>
      <c r="C53" s="7">
        <f t="shared" si="0"/>
        <v>-9.9000000000000199E-3</v>
      </c>
      <c r="D53" s="7">
        <f t="shared" si="1"/>
        <v>6.0903799999999997</v>
      </c>
      <c r="E53" s="7">
        <f t="shared" si="2"/>
        <v>6.1006600000000004</v>
      </c>
      <c r="F53" s="7">
        <f t="shared" si="3"/>
        <v>6.1106050000000014</v>
      </c>
      <c r="G53" s="7">
        <f t="shared" si="5"/>
        <v>6.0552820000000001</v>
      </c>
      <c r="H53" s="7"/>
      <c r="I53" s="7">
        <f t="array" ref="I53">SUMPRODUCT(B37:B56,(ROW(B37:B56)-ROW(B37)+1))/(20*21/2)</f>
        <v>6.0806938095238099</v>
      </c>
      <c r="J53" s="7">
        <f t="shared" si="4"/>
        <v>6.0956110939441785</v>
      </c>
      <c r="K53" s="7">
        <f t="shared" si="6"/>
        <v>6.0365155030870472</v>
      </c>
    </row>
    <row r="54" spans="1:11" ht="13.5" x14ac:dyDescent="0.35">
      <c r="A54" s="3">
        <v>42081</v>
      </c>
      <c r="B54" s="2">
        <v>5.8975999999999997</v>
      </c>
      <c r="C54" s="7">
        <f t="shared" si="0"/>
        <v>-0.18219999999999992</v>
      </c>
      <c r="D54" s="7">
        <f t="shared" si="1"/>
        <v>6.0506200000000003</v>
      </c>
      <c r="E54" s="7">
        <f t="shared" si="2"/>
        <v>6.0738299999999992</v>
      </c>
      <c r="F54" s="7">
        <f t="shared" si="3"/>
        <v>6.1006650000000011</v>
      </c>
      <c r="G54" s="7">
        <f t="shared" si="5"/>
        <v>6.0652220000000003</v>
      </c>
      <c r="H54" s="7"/>
      <c r="I54" s="7">
        <f t="array" ref="I54">SUMPRODUCT(B38:B57,(ROW(B38:B57)-ROW(B38)+1))/(20*21/2)</f>
        <v>6.0947871428571432</v>
      </c>
      <c r="J54" s="7">
        <f t="shared" si="4"/>
        <v>6.0767528945209239</v>
      </c>
      <c r="K54" s="7">
        <f t="shared" si="6"/>
        <v>6.0310678362993198</v>
      </c>
    </row>
    <row r="55" spans="1:11" ht="13.5" x14ac:dyDescent="0.35">
      <c r="A55" s="3">
        <v>42082</v>
      </c>
      <c r="B55" s="2">
        <v>6.0598999999999998</v>
      </c>
      <c r="C55" s="7">
        <f t="shared" si="0"/>
        <v>0.16230000000000011</v>
      </c>
      <c r="D55" s="7">
        <f t="shared" si="1"/>
        <v>6.0439999999999996</v>
      </c>
      <c r="E55" s="7">
        <f t="shared" si="2"/>
        <v>6.0635599999999998</v>
      </c>
      <c r="F55" s="7">
        <f t="shared" si="3"/>
        <v>6.0995050000000015</v>
      </c>
      <c r="G55" s="7">
        <f t="shared" si="5"/>
        <v>6.0788720000000014</v>
      </c>
      <c r="H55" s="7"/>
      <c r="I55" s="7">
        <f t="array" ref="I55">SUMPRODUCT(B39:B58,(ROW(B39:B58)-ROW(B39)+1))/(20*21/2)</f>
        <v>6.1062604761904753</v>
      </c>
      <c r="J55" s="7">
        <f t="shared" si="4"/>
        <v>6.0751478569475026</v>
      </c>
      <c r="K55" s="7">
        <f t="shared" si="6"/>
        <v>6.032198509385621</v>
      </c>
    </row>
    <row r="56" spans="1:11" ht="13.5" x14ac:dyDescent="0.35">
      <c r="A56" s="3">
        <v>42086</v>
      </c>
      <c r="B56" s="2">
        <v>6.1228999999999996</v>
      </c>
      <c r="C56" s="7">
        <f t="shared" si="0"/>
        <v>6.2999999999999723E-2</v>
      </c>
      <c r="D56" s="7">
        <f t="shared" si="1"/>
        <v>6.0499799999999997</v>
      </c>
      <c r="E56" s="7">
        <f t="shared" si="2"/>
        <v>6.06853</v>
      </c>
      <c r="F56" s="7">
        <f t="shared" si="3"/>
        <v>6.0975200000000012</v>
      </c>
      <c r="G56" s="7">
        <f t="shared" si="5"/>
        <v>6.0906680000000017</v>
      </c>
      <c r="H56" s="7"/>
      <c r="I56" s="7">
        <f t="array" ref="I56">SUMPRODUCT(B40:B59,(ROW(B40:B59)-ROW(B40)+1))/(20*21/2)</f>
        <v>6.1164971428571429</v>
      </c>
      <c r="J56" s="7">
        <f t="shared" si="4"/>
        <v>6.0796956800953597</v>
      </c>
      <c r="K56" s="7">
        <f t="shared" si="6"/>
        <v>6.0357554305861845</v>
      </c>
    </row>
    <row r="57" spans="1:11" ht="13.5" x14ac:dyDescent="0.35">
      <c r="A57" s="3">
        <v>42087</v>
      </c>
      <c r="B57" s="2">
        <v>6.2454999999999998</v>
      </c>
      <c r="C57" s="7">
        <f t="shared" si="0"/>
        <v>0.12260000000000026</v>
      </c>
      <c r="D57" s="7">
        <f t="shared" si="1"/>
        <v>6.0811399999999995</v>
      </c>
      <c r="E57" s="7">
        <f t="shared" si="2"/>
        <v>6.0874199999999998</v>
      </c>
      <c r="F57" s="7">
        <f t="shared" si="3"/>
        <v>6.1018299999999996</v>
      </c>
      <c r="G57" s="7">
        <f t="shared" si="5"/>
        <v>6.1016020000000006</v>
      </c>
      <c r="H57" s="7"/>
      <c r="I57" s="7">
        <f t="array" ref="I57">SUMPRODUCT(B41:B60,(ROW(B41:B60)-ROW(B41)+1))/(20*21/2)</f>
        <v>6.124847142857142</v>
      </c>
      <c r="J57" s="7">
        <f t="shared" si="4"/>
        <v>6.0954865677053247</v>
      </c>
      <c r="K57" s="7">
        <f t="shared" si="6"/>
        <v>6.0439807078180987</v>
      </c>
    </row>
    <row r="58" spans="1:11" ht="13.5" x14ac:dyDescent="0.35">
      <c r="A58" s="3">
        <v>42088</v>
      </c>
      <c r="B58" s="2">
        <v>6.2222999999999997</v>
      </c>
      <c r="C58" s="7">
        <f t="shared" si="0"/>
        <v>-2.3200000000000109E-2</v>
      </c>
      <c r="D58" s="7">
        <f t="shared" si="1"/>
        <v>6.1096399999999997</v>
      </c>
      <c r="E58" s="7">
        <f t="shared" si="2"/>
        <v>6.1000099999999993</v>
      </c>
      <c r="F58" s="7">
        <f t="shared" si="3"/>
        <v>6.1048150000000003</v>
      </c>
      <c r="G58" s="7">
        <f t="shared" si="5"/>
        <v>6.1114100000000011</v>
      </c>
      <c r="H58" s="7"/>
      <c r="I58" s="7">
        <f t="array" ref="I58">SUMPRODUCT(B42:B61,(ROW(B42:B61)-ROW(B42)+1))/(20*21/2)</f>
        <v>6.1385419047619045</v>
      </c>
      <c r="J58" s="7">
        <f t="shared" si="4"/>
        <v>6.1075640374476752</v>
      </c>
      <c r="K58" s="7">
        <f t="shared" si="6"/>
        <v>6.0509736212369969</v>
      </c>
    </row>
    <row r="59" spans="1:11" ht="13.5" x14ac:dyDescent="0.35">
      <c r="A59" s="3">
        <v>42089</v>
      </c>
      <c r="B59" s="2">
        <v>6.2122999999999999</v>
      </c>
      <c r="C59" s="7">
        <f t="shared" si="0"/>
        <v>-9.9999999999997868E-3</v>
      </c>
      <c r="D59" s="7">
        <f t="shared" si="1"/>
        <v>6.17258</v>
      </c>
      <c r="E59" s="7">
        <f t="shared" si="2"/>
        <v>6.1116000000000001</v>
      </c>
      <c r="F59" s="7">
        <f t="shared" si="3"/>
        <v>6.1081250000000002</v>
      </c>
      <c r="G59" s="7">
        <f t="shared" si="5"/>
        <v>6.1171740000000003</v>
      </c>
      <c r="H59" s="7"/>
      <c r="I59" s="7">
        <f t="array" ref="I59">SUMPRODUCT(B43:B62,(ROW(B43:B62)-ROW(B43)+1))/(20*21/2)</f>
        <v>6.1421219047619031</v>
      </c>
      <c r="J59" s="7">
        <f t="shared" si="4"/>
        <v>6.1175388910240862</v>
      </c>
      <c r="K59" s="7">
        <f t="shared" si="6"/>
        <v>6.05730014589437</v>
      </c>
    </row>
    <row r="60" spans="1:11" ht="13.5" x14ac:dyDescent="0.35">
      <c r="A60" s="3">
        <v>42090</v>
      </c>
      <c r="B60" s="2">
        <v>6.1958000000000002</v>
      </c>
      <c r="C60" s="7">
        <f t="shared" si="0"/>
        <v>-1.6499999999999737E-2</v>
      </c>
      <c r="D60" s="7">
        <f t="shared" si="1"/>
        <v>6.1997599999999995</v>
      </c>
      <c r="E60" s="7">
        <f t="shared" si="2"/>
        <v>6.1218799999999991</v>
      </c>
      <c r="F60" s="7">
        <f t="shared" si="3"/>
        <v>6.1116050000000017</v>
      </c>
      <c r="G60" s="7">
        <f t="shared" si="5"/>
        <v>6.121150000000001</v>
      </c>
      <c r="H60" s="7"/>
      <c r="I60" s="7">
        <f t="array" ref="I60">SUMPRODUCT(B44:B63,(ROW(B44:B63)-ROW(B44)+1))/(20*21/2)</f>
        <v>6.1534223809523816</v>
      </c>
      <c r="J60" s="7">
        <f t="shared" si="4"/>
        <v>6.1249923299741731</v>
      </c>
      <c r="K60" s="7">
        <f t="shared" si="6"/>
        <v>6.062731512722042</v>
      </c>
    </row>
    <row r="61" spans="1:11" ht="13.5" x14ac:dyDescent="0.35">
      <c r="A61" s="3">
        <v>42093</v>
      </c>
      <c r="B61" s="2">
        <v>6.2553999999999998</v>
      </c>
      <c r="C61" s="7">
        <f t="shared" si="0"/>
        <v>5.9599999999999653E-2</v>
      </c>
      <c r="D61" s="7">
        <f t="shared" si="1"/>
        <v>6.2262600000000008</v>
      </c>
      <c r="E61" s="7">
        <f t="shared" si="2"/>
        <v>6.1381199999999989</v>
      </c>
      <c r="F61" s="7">
        <f t="shared" si="3"/>
        <v>6.1217100000000011</v>
      </c>
      <c r="G61" s="7">
        <f t="shared" si="5"/>
        <v>6.1277100000000022</v>
      </c>
      <c r="H61" s="7"/>
      <c r="I61" s="7">
        <f t="array" ref="I61">SUMPRODUCT(B45:B64,(ROW(B45:B64)-ROW(B45)+1))/(20*21/2)</f>
        <v>6.1816647619047629</v>
      </c>
      <c r="J61" s="7">
        <f t="shared" si="4"/>
        <v>6.1374121080718709</v>
      </c>
      <c r="K61" s="7">
        <f t="shared" si="6"/>
        <v>6.0702871396741189</v>
      </c>
    </row>
    <row r="62" spans="1:11" ht="13.5" x14ac:dyDescent="0.35">
      <c r="A62" s="3">
        <v>42094</v>
      </c>
      <c r="B62" s="2">
        <v>6.1593</v>
      </c>
      <c r="C62" s="7">
        <f t="shared" si="0"/>
        <v>-9.6099999999999852E-2</v>
      </c>
      <c r="D62" s="7">
        <f t="shared" si="1"/>
        <v>6.2090200000000006</v>
      </c>
      <c r="E62" s="7">
        <f t="shared" si="2"/>
        <v>6.1450799999999992</v>
      </c>
      <c r="F62" s="7">
        <f t="shared" si="3"/>
        <v>6.1268450000000012</v>
      </c>
      <c r="G62" s="7">
        <f t="shared" si="5"/>
        <v>6.1312220000000011</v>
      </c>
      <c r="H62" s="7"/>
      <c r="I62" s="7">
        <f t="array" ref="I62">SUMPRODUCT(B46:B65,(ROW(B46:B65)-ROW(B46)+1))/(20*21/2)</f>
        <v>6.2181271428571421</v>
      </c>
      <c r="J62" s="7">
        <f t="shared" si="4"/>
        <v>6.1394966692078832</v>
      </c>
      <c r="K62" s="7">
        <f t="shared" si="6"/>
        <v>6.0737778400790559</v>
      </c>
    </row>
    <row r="63" spans="1:11" ht="13.5" x14ac:dyDescent="0.35">
      <c r="A63" s="3">
        <v>42095</v>
      </c>
      <c r="B63" s="2">
        <v>6.2454999999999998</v>
      </c>
      <c r="C63" s="7">
        <f t="shared" si="0"/>
        <v>8.6199999999999832E-2</v>
      </c>
      <c r="D63" s="7">
        <f t="shared" si="1"/>
        <v>6.21366</v>
      </c>
      <c r="E63" s="7">
        <f t="shared" si="2"/>
        <v>6.1616499999999998</v>
      </c>
      <c r="F63" s="7">
        <f t="shared" si="3"/>
        <v>6.1311550000000015</v>
      </c>
      <c r="G63" s="7">
        <f t="shared" si="5"/>
        <v>6.1374520000000006</v>
      </c>
      <c r="H63" s="7"/>
      <c r="I63" s="7">
        <f t="array" ref="I63">SUMPRODUCT(B47:B66,(ROW(B47:B66)-ROW(B47)+1))/(20*21/2)</f>
        <v>6.2537966666666662</v>
      </c>
      <c r="J63" s="7">
        <f t="shared" si="4"/>
        <v>6.1495922245214176</v>
      </c>
      <c r="K63" s="7">
        <f t="shared" si="6"/>
        <v>6.0805120424288965</v>
      </c>
    </row>
    <row r="64" spans="1:11" ht="13.5" x14ac:dyDescent="0.35">
      <c r="A64" s="3">
        <v>42096</v>
      </c>
      <c r="B64" s="2">
        <v>6.4276999999999997</v>
      </c>
      <c r="C64" s="7">
        <f t="shared" si="0"/>
        <v>0.18219999999999992</v>
      </c>
      <c r="D64" s="7">
        <f t="shared" si="1"/>
        <v>6.2567400000000006</v>
      </c>
      <c r="E64" s="7">
        <f t="shared" si="2"/>
        <v>6.2146600000000003</v>
      </c>
      <c r="F64" s="7">
        <f t="shared" si="3"/>
        <v>6.1442449999999997</v>
      </c>
      <c r="G64" s="7">
        <f t="shared" si="5"/>
        <v>6.1440780000000021</v>
      </c>
      <c r="H64" s="7"/>
      <c r="I64" s="7">
        <f t="array" ref="I64">SUMPRODUCT(B48:B67,(ROW(B48:B67)-ROW(B48)+1))/(20*21/2)</f>
        <v>6.2894671428571431</v>
      </c>
      <c r="J64" s="7">
        <f t="shared" si="4"/>
        <v>6.176078679328902</v>
      </c>
      <c r="K64" s="7">
        <f t="shared" si="6"/>
        <v>6.0941272564512934</v>
      </c>
    </row>
    <row r="65" spans="1:11" ht="13.5" x14ac:dyDescent="0.35">
      <c r="A65" s="3">
        <v>42097</v>
      </c>
      <c r="B65" s="2">
        <v>6.5270999999999999</v>
      </c>
      <c r="C65" s="7">
        <f t="shared" si="0"/>
        <v>9.9400000000000155E-2</v>
      </c>
      <c r="D65" s="7">
        <f t="shared" si="1"/>
        <v>6.3229999999999995</v>
      </c>
      <c r="E65" s="7">
        <f t="shared" si="2"/>
        <v>6.2613799999999999</v>
      </c>
      <c r="F65" s="7">
        <f t="shared" si="3"/>
        <v>6.1624700000000008</v>
      </c>
      <c r="G65" s="7">
        <f t="shared" si="5"/>
        <v>6.1501080000000021</v>
      </c>
      <c r="H65" s="7"/>
      <c r="I65" s="7">
        <f t="array" ref="I65">SUMPRODUCT(B49:B68,(ROW(B49:B68)-ROW(B49)+1))/(20*21/2)</f>
        <v>6.3258919047619049</v>
      </c>
      <c r="J65" s="7">
        <f t="shared" si="4"/>
        <v>6.2095092812975778</v>
      </c>
      <c r="K65" s="7">
        <f t="shared" si="6"/>
        <v>6.1111065797277133</v>
      </c>
    </row>
    <row r="66" spans="1:11" ht="13.5" x14ac:dyDescent="0.35">
      <c r="A66" s="3">
        <v>42100</v>
      </c>
      <c r="B66" s="2">
        <v>6.5369999999999999</v>
      </c>
      <c r="C66" s="7">
        <f t="shared" si="0"/>
        <v>9.9000000000000199E-3</v>
      </c>
      <c r="D66" s="7">
        <f t="shared" si="1"/>
        <v>6.3793199999999999</v>
      </c>
      <c r="E66" s="7">
        <f t="shared" si="2"/>
        <v>6.3027899999999999</v>
      </c>
      <c r="F66" s="7">
        <f t="shared" si="3"/>
        <v>6.1856600000000013</v>
      </c>
      <c r="G66" s="7">
        <f t="shared" si="5"/>
        <v>6.1572640000000005</v>
      </c>
      <c r="H66" s="7"/>
      <c r="I66" s="7">
        <f t="array" ref="I66">SUMPRODUCT(B50:B69,(ROW(B50:B69)-ROW(B50)+1))/(20*21/2)</f>
        <v>6.36311238095238</v>
      </c>
      <c r="J66" s="7">
        <f t="shared" si="4"/>
        <v>6.240698873554952</v>
      </c>
      <c r="K66" s="7">
        <f t="shared" si="6"/>
        <v>6.1278082824834899</v>
      </c>
    </row>
    <row r="67" spans="1:11" ht="13.5" x14ac:dyDescent="0.35">
      <c r="A67" s="3">
        <v>42101</v>
      </c>
      <c r="B67" s="2">
        <v>6.5602</v>
      </c>
      <c r="C67" s="7">
        <f t="shared" si="0"/>
        <v>2.3200000000000109E-2</v>
      </c>
      <c r="D67" s="7">
        <f t="shared" si="1"/>
        <v>6.4595000000000002</v>
      </c>
      <c r="E67" s="7">
        <f t="shared" si="2"/>
        <v>6.3342600000000004</v>
      </c>
      <c r="F67" s="7">
        <f t="shared" si="3"/>
        <v>6.210840000000001</v>
      </c>
      <c r="G67" s="7">
        <f t="shared" si="5"/>
        <v>6.1659440000000005</v>
      </c>
      <c r="H67" s="7"/>
      <c r="I67" s="7">
        <f t="array" ref="I67">SUMPRODUCT(B51:B70,(ROW(B51:B70)-ROW(B51)+1))/(20*21/2)</f>
        <v>6.4104276190476206</v>
      </c>
      <c r="J67" s="7">
        <f t="shared" si="4"/>
        <v>6.2711275522640042</v>
      </c>
      <c r="K67" s="7">
        <f t="shared" si="6"/>
        <v>6.1447648204253138</v>
      </c>
    </row>
    <row r="68" spans="1:11" ht="13.5" x14ac:dyDescent="0.35">
      <c r="A68" s="3">
        <v>42102</v>
      </c>
      <c r="B68" s="2">
        <v>6.5933000000000002</v>
      </c>
      <c r="C68" s="7">
        <f t="shared" ref="C68:C131" si="7">B68-B67</f>
        <v>3.3100000000000129E-2</v>
      </c>
      <c r="D68" s="7">
        <f t="shared" si="1"/>
        <v>6.5290599999999994</v>
      </c>
      <c r="E68" s="7">
        <f t="shared" si="2"/>
        <v>6.3713600000000001</v>
      </c>
      <c r="F68" s="7">
        <f t="shared" si="3"/>
        <v>6.2356850000000001</v>
      </c>
      <c r="G68" s="7">
        <f t="shared" si="5"/>
        <v>6.1744259999999986</v>
      </c>
      <c r="H68" s="7"/>
      <c r="I68" s="7">
        <f t="array" ref="I68">SUMPRODUCT(B52:B71,(ROW(B52:B71)-ROW(B52)+1))/(20*21/2)</f>
        <v>6.4545714285714295</v>
      </c>
      <c r="J68" s="7">
        <f t="shared" si="4"/>
        <v>6.3018106425245746</v>
      </c>
      <c r="K68" s="7">
        <f t="shared" si="6"/>
        <v>6.1623544353105952</v>
      </c>
    </row>
    <row r="69" spans="1:11" ht="13.5" x14ac:dyDescent="0.35">
      <c r="A69" s="3">
        <v>42104</v>
      </c>
      <c r="B69" s="2">
        <v>6.6265000000000001</v>
      </c>
      <c r="C69" s="7">
        <f t="shared" si="7"/>
        <v>3.3199999999999896E-2</v>
      </c>
      <c r="D69" s="7">
        <f t="shared" si="1"/>
        <v>6.5688199999999997</v>
      </c>
      <c r="E69" s="7">
        <f t="shared" si="2"/>
        <v>6.4127800000000006</v>
      </c>
      <c r="F69" s="7">
        <f t="shared" si="3"/>
        <v>6.2621900000000013</v>
      </c>
      <c r="G69" s="7">
        <f t="shared" si="5"/>
        <v>6.1798599999999997</v>
      </c>
      <c r="H69" s="7"/>
      <c r="I69" s="7">
        <f t="array" ref="I69">SUMPRODUCT(B53:B72,(ROW(B53:B72)-ROW(B53)+1))/(20*21/2)</f>
        <v>6.4889152380952382</v>
      </c>
      <c r="J69" s="7">
        <f t="shared" si="4"/>
        <v>6.332733438474615</v>
      </c>
      <c r="K69" s="7">
        <f t="shared" si="6"/>
        <v>6.1805562221611607</v>
      </c>
    </row>
    <row r="70" spans="1:11" ht="13.5" x14ac:dyDescent="0.35">
      <c r="A70" s="3">
        <v>42107</v>
      </c>
      <c r="B70" s="2">
        <v>6.7590000000000003</v>
      </c>
      <c r="C70" s="7">
        <f t="shared" si="7"/>
        <v>0.13250000000000028</v>
      </c>
      <c r="D70" s="7">
        <f t="shared" si="1"/>
        <v>6.6151999999999997</v>
      </c>
      <c r="E70" s="7">
        <f t="shared" si="2"/>
        <v>6.4691000000000001</v>
      </c>
      <c r="F70" s="7">
        <f t="shared" si="3"/>
        <v>6.29549</v>
      </c>
      <c r="G70" s="7">
        <f t="shared" si="5"/>
        <v>6.1891359999999995</v>
      </c>
      <c r="H70" s="7"/>
      <c r="I70" s="7">
        <f t="array" ref="I70">SUMPRODUCT(B54:B73,(ROW(B54:B73)-ROW(B54)+1))/(20*21/2)</f>
        <v>6.5080985714285706</v>
      </c>
      <c r="J70" s="7">
        <f t="shared" si="4"/>
        <v>6.3733302538579846</v>
      </c>
      <c r="K70" s="7">
        <f t="shared" si="6"/>
        <v>6.2032402918803307</v>
      </c>
    </row>
    <row r="71" spans="1:11" ht="13.5" x14ac:dyDescent="0.35">
      <c r="A71" s="3">
        <v>42108</v>
      </c>
      <c r="B71" s="2">
        <v>6.7590000000000003</v>
      </c>
      <c r="C71" s="7">
        <f t="shared" si="7"/>
        <v>0</v>
      </c>
      <c r="D71" s="7">
        <f t="shared" ref="D71:D134" si="8">AVERAGE(B67:B71)</f>
        <v>6.6596000000000002</v>
      </c>
      <c r="E71" s="7">
        <f t="shared" si="2"/>
        <v>6.5194600000000005</v>
      </c>
      <c r="F71" s="7">
        <f t="shared" si="3"/>
        <v>6.3287900000000006</v>
      </c>
      <c r="G71" s="7">
        <f t="shared" si="5"/>
        <v>6.2010639999999997</v>
      </c>
      <c r="H71" s="7"/>
      <c r="I71" s="7">
        <f t="array" ref="I71">SUMPRODUCT(B55:B74,(ROW(B55:B74)-ROW(B55)+1))/(20*21/2)</f>
        <v>6.5256228571428574</v>
      </c>
      <c r="J71" s="7">
        <f t="shared" si="4"/>
        <v>6.4100607058715102</v>
      </c>
      <c r="K71" s="7">
        <f t="shared" si="6"/>
        <v>6.2250347902379648</v>
      </c>
    </row>
    <row r="72" spans="1:11" ht="13.5" x14ac:dyDescent="0.35">
      <c r="A72" s="3">
        <v>42109</v>
      </c>
      <c r="B72" s="2">
        <v>6.6894</v>
      </c>
      <c r="C72" s="7">
        <f t="shared" si="7"/>
        <v>-6.9600000000000328E-2</v>
      </c>
      <c r="D72" s="7">
        <f t="shared" si="8"/>
        <v>6.6854399999999998</v>
      </c>
      <c r="E72" s="7">
        <f t="shared" si="2"/>
        <v>6.57247</v>
      </c>
      <c r="F72" s="7">
        <f t="shared" si="3"/>
        <v>6.3587749999999996</v>
      </c>
      <c r="G72" s="7">
        <f t="shared" si="5"/>
        <v>6.2096779999999994</v>
      </c>
      <c r="H72" s="7"/>
      <c r="I72" s="7">
        <f t="array" ref="I72">SUMPRODUCT(B56:B75,(ROW(B56:B75)-ROW(B56)+1))/(20*21/2)</f>
        <v>6.54564619047619</v>
      </c>
      <c r="J72" s="7">
        <f t="shared" si="4"/>
        <v>6.436664448169461</v>
      </c>
      <c r="K72" s="7">
        <f t="shared" si="6"/>
        <v>6.2432451906207902</v>
      </c>
    </row>
    <row r="73" spans="1:11" ht="13.5" x14ac:dyDescent="0.35">
      <c r="A73" s="3">
        <v>42110</v>
      </c>
      <c r="B73" s="2">
        <v>6.5602</v>
      </c>
      <c r="C73" s="7">
        <f t="shared" si="7"/>
        <v>-0.12919999999999998</v>
      </c>
      <c r="D73" s="7">
        <f t="shared" si="8"/>
        <v>6.67882</v>
      </c>
      <c r="E73" s="7">
        <f t="shared" si="2"/>
        <v>6.6039399999999997</v>
      </c>
      <c r="F73" s="7">
        <f t="shared" si="3"/>
        <v>6.3827950000000007</v>
      </c>
      <c r="G73" s="7">
        <f t="shared" si="5"/>
        <v>6.2169659999999984</v>
      </c>
      <c r="H73" s="7"/>
      <c r="I73" s="7">
        <f t="array" ref="I73">SUMPRODUCT(B57:B76,(ROW(B57:B76)-ROW(B57)+1))/(20*21/2)</f>
        <v>6.5689619047619043</v>
      </c>
      <c r="J73" s="7">
        <f t="shared" si="4"/>
        <v>6.4484297388199883</v>
      </c>
      <c r="K73" s="7">
        <f t="shared" si="6"/>
        <v>6.2556747909886026</v>
      </c>
    </row>
    <row r="74" spans="1:11" ht="13.5" x14ac:dyDescent="0.35">
      <c r="A74" s="3">
        <v>42111</v>
      </c>
      <c r="B74" s="2">
        <v>6.5667999999999997</v>
      </c>
      <c r="C74" s="7">
        <f t="shared" si="7"/>
        <v>6.5999999999997172E-3</v>
      </c>
      <c r="D74" s="7">
        <f t="shared" si="8"/>
        <v>6.6668800000000008</v>
      </c>
      <c r="E74" s="7">
        <f t="shared" si="2"/>
        <v>6.6178499999999998</v>
      </c>
      <c r="F74" s="7">
        <f t="shared" si="3"/>
        <v>6.4162549999999996</v>
      </c>
      <c r="G74" s="7">
        <f t="shared" si="5"/>
        <v>6.2264419999999987</v>
      </c>
      <c r="H74" s="7"/>
      <c r="I74" s="7">
        <f t="array" ref="I74">SUMPRODUCT(B58:B77,(ROW(B58:B77)-ROW(B58)+1))/(20*21/2)</f>
        <v>6.5895799999999998</v>
      </c>
      <c r="J74" s="7">
        <f t="shared" si="4"/>
        <v>6.4597030970276084</v>
      </c>
      <c r="K74" s="7">
        <f t="shared" si="6"/>
        <v>6.2678757795772846</v>
      </c>
    </row>
    <row r="75" spans="1:11" ht="13.5" x14ac:dyDescent="0.35">
      <c r="A75" s="3">
        <v>42114</v>
      </c>
      <c r="B75" s="2">
        <v>6.6265000000000001</v>
      </c>
      <c r="C75" s="7">
        <f t="shared" si="7"/>
        <v>5.9700000000000308E-2</v>
      </c>
      <c r="D75" s="7">
        <f t="shared" si="8"/>
        <v>6.6403800000000004</v>
      </c>
      <c r="E75" s="7">
        <f t="shared" si="2"/>
        <v>6.6277900000000001</v>
      </c>
      <c r="F75" s="7">
        <f t="shared" si="3"/>
        <v>6.4445850000000009</v>
      </c>
      <c r="G75" s="7">
        <f t="shared" si="5"/>
        <v>6.238567999999999</v>
      </c>
      <c r="H75" s="7"/>
      <c r="I75" s="7">
        <f t="array" ref="I75">SUMPRODUCT(B59:B78,(ROW(B59:B78)-ROW(B59)+1))/(20*21/2)</f>
        <v>6.6210271428571437</v>
      </c>
      <c r="J75" s="7">
        <f t="shared" si="4"/>
        <v>6.4755885163583118</v>
      </c>
      <c r="K75" s="7">
        <f t="shared" si="6"/>
        <v>6.2819394744958226</v>
      </c>
    </row>
    <row r="76" spans="1:11" ht="13.5" x14ac:dyDescent="0.35">
      <c r="A76" s="3">
        <v>42115</v>
      </c>
      <c r="B76" s="2">
        <v>6.6894</v>
      </c>
      <c r="C76" s="7">
        <f t="shared" si="7"/>
        <v>6.2899999999999956E-2</v>
      </c>
      <c r="D76" s="7">
        <f t="shared" si="8"/>
        <v>6.6264599999999998</v>
      </c>
      <c r="E76" s="7">
        <f t="shared" ref="E76:E139" si="9">AVERAGE(B67:B76)</f>
        <v>6.6430300000000004</v>
      </c>
      <c r="F76" s="7">
        <f t="shared" si="3"/>
        <v>6.4729100000000006</v>
      </c>
      <c r="G76" s="7">
        <f t="shared" si="5"/>
        <v>6.2507599999999988</v>
      </c>
      <c r="H76" s="7"/>
      <c r="I76" s="7">
        <f t="array" ref="I76">SUMPRODUCT(B60:B79,(ROW(B60:B79)-ROW(B60)+1))/(20*21/2)</f>
        <v>6.649602857142856</v>
      </c>
      <c r="J76" s="7">
        <f t="shared" si="4"/>
        <v>6.4959515148003772</v>
      </c>
      <c r="K76" s="7">
        <f t="shared" si="6"/>
        <v>6.2979183186332417</v>
      </c>
    </row>
    <row r="77" spans="1:11" ht="13.5" x14ac:dyDescent="0.35">
      <c r="A77" s="3">
        <v>42116</v>
      </c>
      <c r="B77" s="2">
        <v>6.6894</v>
      </c>
      <c r="C77" s="7">
        <f t="shared" si="7"/>
        <v>0</v>
      </c>
      <c r="D77" s="7">
        <f t="shared" si="8"/>
        <v>6.6264599999999998</v>
      </c>
      <c r="E77" s="7">
        <f t="shared" si="9"/>
        <v>6.6559499999999998</v>
      </c>
      <c r="F77" s="7">
        <f t="shared" si="3"/>
        <v>6.4951050000000006</v>
      </c>
      <c r="G77" s="7">
        <f t="shared" si="5"/>
        <v>6.2611639999999991</v>
      </c>
      <c r="H77" s="7"/>
      <c r="I77" s="7">
        <f t="array" ref="I77">SUMPRODUCT(B61:B80,(ROW(B61:B80)-ROW(B61)+1))/(20*21/2)</f>
        <v>6.6720976190476193</v>
      </c>
      <c r="J77" s="7">
        <f t="shared" si="4"/>
        <v>6.5143751800574838</v>
      </c>
      <c r="K77" s="7">
        <f t="shared" si="6"/>
        <v>6.3132705414319386</v>
      </c>
    </row>
    <row r="78" spans="1:11" ht="13.5" x14ac:dyDescent="0.35">
      <c r="A78" s="3">
        <v>42117</v>
      </c>
      <c r="B78" s="2">
        <v>6.8253000000000004</v>
      </c>
      <c r="C78" s="7">
        <f t="shared" si="7"/>
        <v>0.13590000000000035</v>
      </c>
      <c r="D78" s="7">
        <f t="shared" si="8"/>
        <v>6.6794799999999999</v>
      </c>
      <c r="E78" s="7">
        <f t="shared" si="9"/>
        <v>6.6791499999999999</v>
      </c>
      <c r="F78" s="7">
        <f t="shared" si="3"/>
        <v>6.5252550000000014</v>
      </c>
      <c r="G78" s="7">
        <f t="shared" si="5"/>
        <v>6.2762719999999987</v>
      </c>
      <c r="H78" s="7"/>
      <c r="I78" s="7">
        <f t="array" ref="I78">SUMPRODUCT(B62:B81,(ROW(B62:B81)-ROW(B62)+1))/(20*21/2)</f>
        <v>6.7170004761904742</v>
      </c>
      <c r="J78" s="7">
        <f t="shared" si="4"/>
        <v>6.5439870676710576</v>
      </c>
      <c r="K78" s="7">
        <f t="shared" si="6"/>
        <v>6.3333501280424507</v>
      </c>
    </row>
    <row r="79" spans="1:11" ht="13.5" x14ac:dyDescent="0.35">
      <c r="A79" s="3">
        <v>42118</v>
      </c>
      <c r="B79" s="2">
        <v>6.8253000000000004</v>
      </c>
      <c r="C79" s="7">
        <f t="shared" si="7"/>
        <v>0</v>
      </c>
      <c r="D79" s="7">
        <f t="shared" si="8"/>
        <v>6.7311799999999993</v>
      </c>
      <c r="E79" s="7">
        <f t="shared" si="9"/>
        <v>6.6990300000000005</v>
      </c>
      <c r="F79" s="7">
        <f t="shared" si="3"/>
        <v>6.555905000000001</v>
      </c>
      <c r="G79" s="7">
        <f t="shared" si="5"/>
        <v>6.2908499999999989</v>
      </c>
      <c r="H79" s="7"/>
      <c r="I79" s="7">
        <f t="array" ref="I79">SUMPRODUCT(B63:B82,(ROW(B63:B82)-ROW(B63)+1))/(20*21/2)</f>
        <v>6.7984757142857148</v>
      </c>
      <c r="J79" s="7">
        <f t="shared" si="4"/>
        <v>6.5707787755119096</v>
      </c>
      <c r="K79" s="7">
        <f t="shared" si="6"/>
        <v>6.3526422798839235</v>
      </c>
    </row>
    <row r="80" spans="1:11" ht="13.5" x14ac:dyDescent="0.35">
      <c r="A80" s="3">
        <v>42121</v>
      </c>
      <c r="B80" s="2">
        <v>6.7920999999999996</v>
      </c>
      <c r="C80" s="7">
        <f t="shared" si="7"/>
        <v>-3.3200000000000784E-2</v>
      </c>
      <c r="D80" s="7">
        <f t="shared" si="8"/>
        <v>6.7643000000000004</v>
      </c>
      <c r="E80" s="7">
        <f t="shared" si="9"/>
        <v>6.7023399999999995</v>
      </c>
      <c r="F80" s="7">
        <f t="shared" si="3"/>
        <v>6.5857200000000002</v>
      </c>
      <c r="G80" s="7">
        <f t="shared" si="5"/>
        <v>6.3050959999999998</v>
      </c>
      <c r="H80" s="7"/>
      <c r="I80" s="7">
        <f t="array" ref="I80">SUMPRODUCT(B64:B83,(ROW(B64:B83)-ROW(B64)+1))/(20*21/2)</f>
        <v>6.8932176190476193</v>
      </c>
      <c r="J80" s="7">
        <f t="shared" si="4"/>
        <v>6.5918569873679189</v>
      </c>
      <c r="K80" s="7">
        <f t="shared" si="6"/>
        <v>6.3698759159669063</v>
      </c>
    </row>
    <row r="81" spans="1:11" ht="13.5" x14ac:dyDescent="0.35">
      <c r="A81" s="3">
        <v>42122</v>
      </c>
      <c r="B81" s="2">
        <v>7.0571999999999999</v>
      </c>
      <c r="C81" s="7">
        <f t="shared" si="7"/>
        <v>0.26510000000000034</v>
      </c>
      <c r="D81" s="7">
        <f t="shared" si="8"/>
        <v>6.8378600000000009</v>
      </c>
      <c r="E81" s="7">
        <f t="shared" si="9"/>
        <v>6.7321599999999986</v>
      </c>
      <c r="F81" s="7">
        <f t="shared" si="3"/>
        <v>6.6258100000000013</v>
      </c>
      <c r="G81" s="7">
        <f t="shared" si="5"/>
        <v>6.3233180000000004</v>
      </c>
      <c r="H81" s="7"/>
      <c r="I81" s="7">
        <f t="array" ref="I81">SUMPRODUCT(B65:B84,(ROW(B65:B84)-ROW(B65)+1))/(20*21/2)</f>
        <v>6.9747823809523801</v>
      </c>
      <c r="J81" s="7">
        <f t="shared" si="4"/>
        <v>6.6361753695233556</v>
      </c>
      <c r="K81" s="7">
        <f t="shared" si="6"/>
        <v>6.3968298016152625</v>
      </c>
    </row>
    <row r="82" spans="1:11" ht="13.5" x14ac:dyDescent="0.35">
      <c r="A82" s="3">
        <v>42123</v>
      </c>
      <c r="B82" s="2">
        <v>7.4813000000000001</v>
      </c>
      <c r="C82" s="7">
        <f t="shared" si="7"/>
        <v>0.42410000000000014</v>
      </c>
      <c r="D82" s="7">
        <f t="shared" si="8"/>
        <v>6.9962400000000002</v>
      </c>
      <c r="E82" s="7">
        <f t="shared" si="9"/>
        <v>6.81135</v>
      </c>
      <c r="F82" s="7">
        <f t="shared" si="3"/>
        <v>6.69191</v>
      </c>
      <c r="G82" s="7">
        <f t="shared" si="5"/>
        <v>6.3500220000000001</v>
      </c>
      <c r="H82" s="7"/>
      <c r="I82" s="7">
        <f t="array" ref="I82">SUMPRODUCT(B66:B85,(ROW(B66:B85)-ROW(B66)+1))/(20*21/2)</f>
        <v>7.0718104761904756</v>
      </c>
      <c r="J82" s="7">
        <f t="shared" si="4"/>
        <v>6.71666342956875</v>
      </c>
      <c r="K82" s="7">
        <f t="shared" si="6"/>
        <v>6.4393580446891745</v>
      </c>
    </row>
    <row r="83" spans="1:11" ht="13.5" x14ac:dyDescent="0.35">
      <c r="A83" s="3">
        <v>42124</v>
      </c>
      <c r="B83" s="2">
        <v>7.6867000000000001</v>
      </c>
      <c r="C83" s="7">
        <f t="shared" si="7"/>
        <v>0.20540000000000003</v>
      </c>
      <c r="D83" s="7">
        <f t="shared" si="8"/>
        <v>7.1685199999999991</v>
      </c>
      <c r="E83" s="7">
        <f t="shared" si="9"/>
        <v>6.9239999999999995</v>
      </c>
      <c r="F83" s="7">
        <f t="shared" si="3"/>
        <v>6.7639700000000005</v>
      </c>
      <c r="G83" s="7">
        <f t="shared" si="5"/>
        <v>6.3821599999999998</v>
      </c>
      <c r="H83" s="7"/>
      <c r="I83" s="7">
        <f t="array" ref="I83">SUMPRODUCT(B67:B86,(ROW(B67:B86)-ROW(B67)+1))/(20*21/2)</f>
        <v>7.1789847619047622</v>
      </c>
      <c r="J83" s="7">
        <f t="shared" si="4"/>
        <v>6.8090478648479165</v>
      </c>
      <c r="K83" s="7">
        <f t="shared" si="6"/>
        <v>6.4882734154856774</v>
      </c>
    </row>
    <row r="84" spans="1:11" ht="13.5" x14ac:dyDescent="0.35">
      <c r="A84" s="3">
        <v>42128</v>
      </c>
      <c r="B84" s="2">
        <v>7.6204000000000001</v>
      </c>
      <c r="C84" s="7">
        <f t="shared" si="7"/>
        <v>-6.6300000000000026E-2</v>
      </c>
      <c r="D84" s="7">
        <f t="shared" si="8"/>
        <v>7.3275399999999991</v>
      </c>
      <c r="E84" s="7">
        <f t="shared" si="9"/>
        <v>7.0293599999999996</v>
      </c>
      <c r="F84" s="7">
        <f t="shared" si="3"/>
        <v>6.8236050000000006</v>
      </c>
      <c r="G84" s="7">
        <f t="shared" si="5"/>
        <v>6.4126399999999997</v>
      </c>
      <c r="H84" s="7"/>
      <c r="I84" s="7">
        <f t="array" ref="I84">SUMPRODUCT(B68:B87,(ROW(B68:B87)-ROW(B68)+1))/(20*21/2)</f>
        <v>7.2983700000000002</v>
      </c>
      <c r="J84" s="7">
        <f t="shared" si="4"/>
        <v>6.8863194967671619</v>
      </c>
      <c r="K84" s="7">
        <f t="shared" si="6"/>
        <v>6.5326705364470232</v>
      </c>
    </row>
    <row r="85" spans="1:11" ht="13.5" x14ac:dyDescent="0.35">
      <c r="A85" s="3">
        <v>42129</v>
      </c>
      <c r="B85" s="2">
        <v>7.8423999999999996</v>
      </c>
      <c r="C85" s="7">
        <f t="shared" si="7"/>
        <v>0.22199999999999953</v>
      </c>
      <c r="D85" s="7">
        <f t="shared" si="8"/>
        <v>7.5376000000000003</v>
      </c>
      <c r="E85" s="7">
        <f t="shared" si="9"/>
        <v>7.1509499999999999</v>
      </c>
      <c r="F85" s="7">
        <f t="shared" si="3"/>
        <v>6.8893700000000013</v>
      </c>
      <c r="G85" s="7">
        <f t="shared" si="5"/>
        <v>6.4478260000000001</v>
      </c>
      <c r="H85" s="7"/>
      <c r="I85" s="7">
        <f t="array" ref="I85">SUMPRODUCT(B69:B88,(ROW(B69:B88)-ROW(B69)+1))/(20*21/2)</f>
        <v>7.4067142857142851</v>
      </c>
      <c r="J85" s="7">
        <f t="shared" si="4"/>
        <v>6.9773747827893366</v>
      </c>
      <c r="K85" s="7">
        <f t="shared" si="6"/>
        <v>6.5840324761941993</v>
      </c>
    </row>
    <row r="86" spans="1:11" ht="13.5" x14ac:dyDescent="0.35">
      <c r="A86" s="3">
        <v>42130</v>
      </c>
      <c r="B86" s="2">
        <v>8.0146999999999995</v>
      </c>
      <c r="C86" s="7">
        <f t="shared" si="7"/>
        <v>0.1722999999999999</v>
      </c>
      <c r="D86" s="7">
        <f t="shared" si="8"/>
        <v>7.7290999999999999</v>
      </c>
      <c r="E86" s="7">
        <f t="shared" si="9"/>
        <v>7.28348</v>
      </c>
      <c r="F86" s="7">
        <f t="shared" ref="F86:F149" si="10">AVERAGE(B67:B86)</f>
        <v>6.9632550000000011</v>
      </c>
      <c r="G86" s="7">
        <f t="shared" si="5"/>
        <v>6.4848680000000014</v>
      </c>
      <c r="H86" s="7"/>
      <c r="I86" s="7">
        <f t="array" ref="I86">SUMPRODUCT(B70:B89,(ROW(B70:B89)-ROW(B70)+1))/(20*21/2)</f>
        <v>7.5014852380952375</v>
      </c>
      <c r="J86" s="7">
        <f t="shared" ref="J86:J149" si="11">($J$4*B86)+J85*(1-$J$4)</f>
        <v>7.0761676606189239</v>
      </c>
      <c r="K86" s="7">
        <f t="shared" si="6"/>
        <v>6.6401370849708981</v>
      </c>
    </row>
    <row r="87" spans="1:11" ht="13.5" x14ac:dyDescent="0.35">
      <c r="A87" s="3">
        <v>42131</v>
      </c>
      <c r="B87" s="2">
        <v>8.2167999999999992</v>
      </c>
      <c r="C87" s="7">
        <f t="shared" si="7"/>
        <v>0.20209999999999972</v>
      </c>
      <c r="D87" s="7">
        <f t="shared" si="8"/>
        <v>7.8761999999999999</v>
      </c>
      <c r="E87" s="7">
        <f t="shared" si="9"/>
        <v>7.4362200000000005</v>
      </c>
      <c r="F87" s="7">
        <f t="shared" si="10"/>
        <v>7.0460850000000006</v>
      </c>
      <c r="G87" s="7">
        <f t="shared" si="5"/>
        <v>6.5260180000000005</v>
      </c>
      <c r="H87" s="7"/>
      <c r="I87" s="7">
        <f t="array" ref="I87">SUMPRODUCT(B71:B90,(ROW(B71:B90)-ROW(B71)+1))/(20*21/2)</f>
        <v>7.5935599999999992</v>
      </c>
      <c r="J87" s="7">
        <f t="shared" si="11"/>
        <v>7.1847993119885496</v>
      </c>
      <c r="K87" s="7">
        <f t="shared" si="6"/>
        <v>6.7019670032073337</v>
      </c>
    </row>
    <row r="88" spans="1:11" ht="13.5" x14ac:dyDescent="0.35">
      <c r="A88" s="3">
        <v>42132</v>
      </c>
      <c r="B88" s="2">
        <v>8.1837</v>
      </c>
      <c r="C88" s="7">
        <f t="shared" si="7"/>
        <v>-3.3099999999999241E-2</v>
      </c>
      <c r="D88" s="7">
        <f t="shared" si="8"/>
        <v>7.9756</v>
      </c>
      <c r="E88" s="7">
        <f t="shared" si="9"/>
        <v>7.5720599999999987</v>
      </c>
      <c r="F88" s="7">
        <f t="shared" si="10"/>
        <v>7.1256050000000002</v>
      </c>
      <c r="G88" s="7">
        <f t="shared" si="5"/>
        <v>6.5664400000000001</v>
      </c>
      <c r="H88" s="7"/>
      <c r="I88" s="7">
        <f t="array" ref="I88">SUMPRODUCT(B72:B91,(ROW(B72:B91)-ROW(B72)+1))/(20*21/2)</f>
        <v>7.6773580952380955</v>
      </c>
      <c r="J88" s="7">
        <f t="shared" si="11"/>
        <v>7.2799327108467828</v>
      </c>
      <c r="K88" s="7">
        <f t="shared" si="6"/>
        <v>6.7600741795521442</v>
      </c>
    </row>
    <row r="89" spans="1:11" ht="13.5" x14ac:dyDescent="0.35">
      <c r="A89" s="3">
        <v>42135</v>
      </c>
      <c r="B89" s="2">
        <v>8.1206999999999994</v>
      </c>
      <c r="C89" s="7">
        <f t="shared" si="7"/>
        <v>-6.3000000000000611E-2</v>
      </c>
      <c r="D89" s="7">
        <f t="shared" si="8"/>
        <v>8.0756599999999992</v>
      </c>
      <c r="E89" s="7">
        <f t="shared" si="9"/>
        <v>7.7015999999999991</v>
      </c>
      <c r="F89" s="7">
        <f t="shared" si="10"/>
        <v>7.2003150000000007</v>
      </c>
      <c r="G89" s="7">
        <f t="shared" si="5"/>
        <v>6.6059320000000001</v>
      </c>
      <c r="H89" s="7"/>
      <c r="I89" s="7">
        <f t="array" ref="I89">SUMPRODUCT(B73:B92,(ROW(B73:B92)-ROW(B73)+1))/(20*21/2)</f>
        <v>7.7766152380952374</v>
      </c>
      <c r="J89" s="7">
        <f t="shared" si="11"/>
        <v>7.3600057860042316</v>
      </c>
      <c r="K89" s="7">
        <f t="shared" si="6"/>
        <v>6.8134320548638243</v>
      </c>
    </row>
    <row r="90" spans="1:11" ht="13.5" x14ac:dyDescent="0.35">
      <c r="A90" s="3">
        <v>42136</v>
      </c>
      <c r="B90" s="2">
        <v>8.1670999999999996</v>
      </c>
      <c r="C90" s="7">
        <f t="shared" si="7"/>
        <v>4.6400000000000219E-2</v>
      </c>
      <c r="D90" s="7">
        <f t="shared" si="8"/>
        <v>8.1405999999999992</v>
      </c>
      <c r="E90" s="7">
        <f t="shared" si="9"/>
        <v>7.8391000000000002</v>
      </c>
      <c r="F90" s="7">
        <f t="shared" si="10"/>
        <v>7.2707199999999998</v>
      </c>
      <c r="G90" s="7">
        <f t="shared" si="5"/>
        <v>6.6467500000000008</v>
      </c>
      <c r="H90" s="7"/>
      <c r="I90" s="7">
        <f t="array" ref="I90">SUMPRODUCT(B74:B93,(ROW(B74:B93)-ROW(B74)+1))/(20*21/2)</f>
        <v>7.8758671428571425</v>
      </c>
      <c r="J90" s="7">
        <f t="shared" si="11"/>
        <v>7.4368719016228759</v>
      </c>
      <c r="K90" s="7">
        <f t="shared" si="6"/>
        <v>6.8665170723201454</v>
      </c>
    </row>
    <row r="91" spans="1:11" ht="13.5" x14ac:dyDescent="0.35">
      <c r="A91" s="3">
        <v>42137</v>
      </c>
      <c r="B91" s="2">
        <v>8.1506000000000007</v>
      </c>
      <c r="C91" s="7">
        <f t="shared" si="7"/>
        <v>-1.6499999999998849E-2</v>
      </c>
      <c r="D91" s="7">
        <f t="shared" si="8"/>
        <v>8.1677799999999987</v>
      </c>
      <c r="E91" s="7">
        <f t="shared" si="9"/>
        <v>7.9484399999999997</v>
      </c>
      <c r="F91" s="7">
        <f t="shared" si="10"/>
        <v>7.3402999999999992</v>
      </c>
      <c r="G91" s="7">
        <f t="shared" si="5"/>
        <v>6.6886960000000002</v>
      </c>
      <c r="H91" s="7"/>
      <c r="I91" s="7">
        <f t="array" ref="I91">SUMPRODUCT(B75:B94,(ROW(B75:B94)-ROW(B75)+1))/(20*21/2)</f>
        <v>7.9495814285714284</v>
      </c>
      <c r="J91" s="7">
        <f t="shared" si="11"/>
        <v>7.5048460062302214</v>
      </c>
      <c r="K91" s="7">
        <f t="shared" si="6"/>
        <v>6.9168732655624927</v>
      </c>
    </row>
    <row r="92" spans="1:11" ht="13.5" x14ac:dyDescent="0.35">
      <c r="A92" s="3">
        <v>42138</v>
      </c>
      <c r="B92" s="2">
        <v>8.3825000000000003</v>
      </c>
      <c r="C92" s="7">
        <f t="shared" si="7"/>
        <v>0.23189999999999955</v>
      </c>
      <c r="D92" s="7">
        <f t="shared" si="8"/>
        <v>8.20092</v>
      </c>
      <c r="E92" s="7">
        <f t="shared" si="9"/>
        <v>8.0385600000000004</v>
      </c>
      <c r="F92" s="7">
        <f t="shared" si="10"/>
        <v>7.4249549999999997</v>
      </c>
      <c r="G92" s="7">
        <f t="shared" si="5"/>
        <v>6.735214</v>
      </c>
      <c r="H92" s="7"/>
      <c r="I92" s="7">
        <f t="array" ref="I92">SUMPRODUCT(B76:B95,(ROW(B76:B95)-ROW(B76)+1))/(20*21/2)</f>
        <v>7.9913742857142855</v>
      </c>
      <c r="J92" s="7">
        <f t="shared" si="11"/>
        <v>7.5884321008749627</v>
      </c>
      <c r="K92" s="7">
        <f t="shared" si="6"/>
        <v>6.9743488237757285</v>
      </c>
    </row>
    <row r="93" spans="1:11" ht="13.5" x14ac:dyDescent="0.35">
      <c r="A93" s="3">
        <v>42139</v>
      </c>
      <c r="B93" s="2">
        <v>8.4671000000000003</v>
      </c>
      <c r="C93" s="7">
        <f t="shared" si="7"/>
        <v>8.4600000000000009E-2</v>
      </c>
      <c r="D93" s="7">
        <f t="shared" si="8"/>
        <v>8.2576000000000001</v>
      </c>
      <c r="E93" s="7">
        <f t="shared" si="9"/>
        <v>8.1166000000000018</v>
      </c>
      <c r="F93" s="7">
        <f t="shared" si="10"/>
        <v>7.5203000000000007</v>
      </c>
      <c r="G93" s="7">
        <f t="shared" si="5"/>
        <v>6.7813700000000008</v>
      </c>
      <c r="H93" s="7"/>
      <c r="I93" s="7">
        <f t="array" ref="I93">SUMPRODUCT(B77:B96,(ROW(B77:B96)-ROW(B77)+1))/(20*21/2)</f>
        <v>8.0366099999999978</v>
      </c>
      <c r="J93" s="7">
        <f t="shared" si="11"/>
        <v>7.6721147579344899</v>
      </c>
      <c r="K93" s="7">
        <f t="shared" si="6"/>
        <v>7.0328880855884455</v>
      </c>
    </row>
    <row r="94" spans="1:11" ht="13.5" x14ac:dyDescent="0.35">
      <c r="A94" s="3">
        <v>42142</v>
      </c>
      <c r="B94" s="2">
        <v>8.2942999999999998</v>
      </c>
      <c r="C94" s="7">
        <f t="shared" si="7"/>
        <v>-0.17280000000000051</v>
      </c>
      <c r="D94" s="7">
        <f t="shared" si="8"/>
        <v>8.2923200000000001</v>
      </c>
      <c r="E94" s="7">
        <f t="shared" si="9"/>
        <v>8.1839899999999997</v>
      </c>
      <c r="F94" s="7">
        <f t="shared" si="10"/>
        <v>7.6066750000000001</v>
      </c>
      <c r="G94" s="7">
        <f t="shared" si="5"/>
        <v>6.8239380000000009</v>
      </c>
      <c r="H94" s="7"/>
      <c r="I94" s="7">
        <f t="array" ref="I94">SUMPRODUCT(B78:B97,(ROW(B78:B97)-ROW(B78)+1))/(20*21/2)</f>
        <v>8.0719161904761911</v>
      </c>
      <c r="J94" s="7">
        <f t="shared" si="11"/>
        <v>7.7313704952740618</v>
      </c>
      <c r="K94" s="7">
        <f t="shared" si="6"/>
        <v>7.0823552194869386</v>
      </c>
    </row>
    <row r="95" spans="1:11" ht="13.5" x14ac:dyDescent="0.35">
      <c r="A95" s="3">
        <v>42143</v>
      </c>
      <c r="B95" s="2">
        <v>8.0455000000000005</v>
      </c>
      <c r="C95" s="7">
        <f t="shared" si="7"/>
        <v>-0.24879999999999924</v>
      </c>
      <c r="D95" s="7">
        <f t="shared" si="8"/>
        <v>8.2680000000000007</v>
      </c>
      <c r="E95" s="7">
        <f t="shared" si="9"/>
        <v>8.2042999999999999</v>
      </c>
      <c r="F95" s="7">
        <f t="shared" si="10"/>
        <v>7.6776250000000008</v>
      </c>
      <c r="G95" s="7">
        <f t="shared" si="5"/>
        <v>6.8615960000000005</v>
      </c>
      <c r="H95" s="7"/>
      <c r="I95" s="7">
        <f t="array" ref="I95">SUMPRODUCT(B79:B98,(ROW(B79:B98)-ROW(B79)+1))/(20*21/2)</f>
        <v>8.0905266666666673</v>
      </c>
      <c r="J95" s="7">
        <f t="shared" si="11"/>
        <v>7.7612875909622465</v>
      </c>
      <c r="K95" s="7">
        <f t="shared" si="6"/>
        <v>7.1201256030364712</v>
      </c>
    </row>
    <row r="96" spans="1:11" ht="13.5" x14ac:dyDescent="0.35">
      <c r="A96" s="3">
        <v>42144</v>
      </c>
      <c r="B96" s="2">
        <v>8.1525999999999996</v>
      </c>
      <c r="C96" s="7">
        <f t="shared" si="7"/>
        <v>0.10709999999999908</v>
      </c>
      <c r="D96" s="7">
        <f t="shared" si="8"/>
        <v>8.2684000000000015</v>
      </c>
      <c r="E96" s="7">
        <f t="shared" si="9"/>
        <v>8.2180900000000001</v>
      </c>
      <c r="F96" s="7">
        <f t="shared" si="10"/>
        <v>7.7507850000000005</v>
      </c>
      <c r="G96" s="7">
        <f t="shared" si="5"/>
        <v>6.9031840000000013</v>
      </c>
      <c r="H96" s="7"/>
      <c r="I96" s="7">
        <f t="array" ref="I96">SUMPRODUCT(B80:B99,(ROW(B80:B99)-ROW(B80)+1))/(20*21/2)</f>
        <v>8.0935919047619027</v>
      </c>
      <c r="J96" s="7">
        <f t="shared" si="11"/>
        <v>7.7985554394420324</v>
      </c>
      <c r="K96" s="7">
        <f t="shared" si="6"/>
        <v>7.1606147950742569</v>
      </c>
    </row>
    <row r="97" spans="1:11" ht="13.5" x14ac:dyDescent="0.35">
      <c r="A97" s="3">
        <v>42145</v>
      </c>
      <c r="B97" s="2">
        <v>8.1214999999999993</v>
      </c>
      <c r="C97" s="7">
        <f t="shared" si="7"/>
        <v>-3.110000000000035E-2</v>
      </c>
      <c r="D97" s="7">
        <f t="shared" si="8"/>
        <v>8.2162000000000006</v>
      </c>
      <c r="E97" s="7">
        <f t="shared" si="9"/>
        <v>8.2085600000000003</v>
      </c>
      <c r="F97" s="7">
        <f t="shared" si="10"/>
        <v>7.8223900000000013</v>
      </c>
      <c r="G97" s="7">
        <f t="shared" si="5"/>
        <v>6.9444820000000016</v>
      </c>
      <c r="H97" s="7"/>
      <c r="I97" s="7">
        <f t="array" ref="I97">SUMPRODUCT(B81:B100,(ROW(B81:B100)-ROW(B81)+1))/(20*21/2)</f>
        <v>8.0878528571428561</v>
      </c>
      <c r="J97" s="7">
        <f t="shared" si="11"/>
        <v>7.8293120642570768</v>
      </c>
      <c r="K97" s="7">
        <f t="shared" si="6"/>
        <v>7.1982965678164428</v>
      </c>
    </row>
    <row r="98" spans="1:11" ht="13.5" x14ac:dyDescent="0.35">
      <c r="A98" s="3">
        <v>42146</v>
      </c>
      <c r="B98" s="2">
        <v>8.0177999999999994</v>
      </c>
      <c r="C98" s="7">
        <f t="shared" si="7"/>
        <v>-0.1036999999999999</v>
      </c>
      <c r="D98" s="7">
        <f t="shared" si="8"/>
        <v>8.1263400000000008</v>
      </c>
      <c r="E98" s="7">
        <f t="shared" si="9"/>
        <v>8.1919699999999978</v>
      </c>
      <c r="F98" s="7">
        <f t="shared" si="10"/>
        <v>7.882015</v>
      </c>
      <c r="G98" s="7">
        <f t="shared" si="5"/>
        <v>6.9829100000000013</v>
      </c>
      <c r="H98" s="7"/>
      <c r="I98" s="7">
        <f t="array" ref="I98">SUMPRODUCT(B82:B101,(ROW(B82:B101)-ROW(B82)+1))/(20*21/2)</f>
        <v>8.0710180952380952</v>
      </c>
      <c r="J98" s="7">
        <f t="shared" si="11"/>
        <v>7.8472632962325939</v>
      </c>
      <c r="K98" s="7">
        <f t="shared" si="6"/>
        <v>7.2304339573138376</v>
      </c>
    </row>
    <row r="99" spans="1:11" ht="13.5" x14ac:dyDescent="0.35">
      <c r="A99" s="3">
        <v>42149</v>
      </c>
      <c r="B99" s="2">
        <v>7.9142000000000001</v>
      </c>
      <c r="C99" s="7">
        <f t="shared" si="7"/>
        <v>-0.10359999999999925</v>
      </c>
      <c r="D99" s="7">
        <f t="shared" si="8"/>
        <v>8.050320000000001</v>
      </c>
      <c r="E99" s="7">
        <f t="shared" si="9"/>
        <v>8.1713199999999997</v>
      </c>
      <c r="F99" s="7">
        <f t="shared" si="10"/>
        <v>7.9364599999999994</v>
      </c>
      <c r="G99" s="7">
        <f t="shared" si="5"/>
        <v>7.0192660000000036</v>
      </c>
      <c r="H99" s="7"/>
      <c r="I99" s="7">
        <f t="array" ref="I99">SUMPRODUCT(B83:B102,(ROW(B83:B102)-ROW(B83)+1))/(20*21/2)</f>
        <v>8.0502561904761905</v>
      </c>
      <c r="J99" s="7">
        <f t="shared" si="11"/>
        <v>7.8536382204009181</v>
      </c>
      <c r="K99" s="7">
        <f t="shared" si="6"/>
        <v>7.257248311928981</v>
      </c>
    </row>
    <row r="100" spans="1:11" ht="13.5" x14ac:dyDescent="0.35">
      <c r="A100" s="3">
        <v>42150</v>
      </c>
      <c r="B100" s="2">
        <v>7.8761999999999999</v>
      </c>
      <c r="C100" s="7">
        <f t="shared" si="7"/>
        <v>-3.8000000000000256E-2</v>
      </c>
      <c r="D100" s="7">
        <f t="shared" si="8"/>
        <v>8.0164599999999986</v>
      </c>
      <c r="E100" s="7">
        <f t="shared" si="9"/>
        <v>8.1422299999999996</v>
      </c>
      <c r="F100" s="7">
        <f t="shared" si="10"/>
        <v>7.9906650000000017</v>
      </c>
      <c r="G100" s="7">
        <f t="shared" si="5"/>
        <v>7.0549300000000015</v>
      </c>
      <c r="H100" s="7"/>
      <c r="I100" s="7">
        <f t="array" ref="I100">SUMPRODUCT(B84:B103,(ROW(B84:B103)-ROW(B84)+1))/(20*21/2)</f>
        <v>8.0312123809523808</v>
      </c>
      <c r="J100" s="7">
        <f t="shared" si="11"/>
        <v>7.8557869613151166</v>
      </c>
      <c r="K100" s="7">
        <f t="shared" si="6"/>
        <v>7.2815209271474526</v>
      </c>
    </row>
    <row r="101" spans="1:11" ht="13.5" x14ac:dyDescent="0.35">
      <c r="A101" s="3">
        <v>42151</v>
      </c>
      <c r="B101" s="2">
        <v>7.8139000000000003</v>
      </c>
      <c r="C101" s="7">
        <f t="shared" si="7"/>
        <v>-6.2299999999999578E-2</v>
      </c>
      <c r="D101" s="7">
        <f t="shared" si="8"/>
        <v>7.9487199999999998</v>
      </c>
      <c r="E101" s="7">
        <f t="shared" si="9"/>
        <v>8.1085600000000007</v>
      </c>
      <c r="F101" s="7">
        <f t="shared" si="10"/>
        <v>8.0284999999999993</v>
      </c>
      <c r="G101" s="7">
        <f t="shared" si="5"/>
        <v>7.089348000000002</v>
      </c>
      <c r="H101" s="7"/>
      <c r="I101" s="7">
        <f t="array" ref="I101">SUMPRODUCT(B85:B104,(ROW(B85:B104)-ROW(B85)+1))/(20*21/2)</f>
        <v>8.0114147619047618</v>
      </c>
      <c r="J101" s="7">
        <f t="shared" si="11"/>
        <v>7.8517977269041523</v>
      </c>
      <c r="K101" s="7">
        <f t="shared" si="6"/>
        <v>7.3023985378475524</v>
      </c>
    </row>
    <row r="102" spans="1:11" ht="13.5" x14ac:dyDescent="0.35">
      <c r="A102" s="3">
        <v>42152</v>
      </c>
      <c r="B102" s="2">
        <v>7.8105000000000002</v>
      </c>
      <c r="C102" s="7">
        <f t="shared" si="7"/>
        <v>-3.4000000000000696E-3</v>
      </c>
      <c r="D102" s="7">
        <f t="shared" si="8"/>
        <v>7.88652</v>
      </c>
      <c r="E102" s="7">
        <f t="shared" si="9"/>
        <v>8.0513600000000007</v>
      </c>
      <c r="F102" s="7">
        <f t="shared" si="10"/>
        <v>8.0449599999999997</v>
      </c>
      <c r="G102" s="7">
        <f t="shared" si="5"/>
        <v>7.1237640000000013</v>
      </c>
      <c r="H102" s="7"/>
      <c r="I102" s="7">
        <f t="array" ref="I102">SUMPRODUCT(B86:B105,(ROW(B86:B105)-ROW(B86)+1))/(20*21/2)</f>
        <v>7.9991095238095244</v>
      </c>
      <c r="J102" s="7">
        <f t="shared" si="11"/>
        <v>7.8478646100561384</v>
      </c>
      <c r="K102" s="7">
        <f t="shared" si="6"/>
        <v>7.3223240853829425</v>
      </c>
    </row>
    <row r="103" spans="1:11" ht="13.5" x14ac:dyDescent="0.35">
      <c r="A103" s="3">
        <v>42153</v>
      </c>
      <c r="B103" s="2">
        <v>7.8449999999999998</v>
      </c>
      <c r="C103" s="7">
        <f t="shared" si="7"/>
        <v>3.4499999999999531E-2</v>
      </c>
      <c r="D103" s="7">
        <f t="shared" si="8"/>
        <v>7.8519600000000009</v>
      </c>
      <c r="E103" s="7">
        <f t="shared" si="9"/>
        <v>7.9891500000000004</v>
      </c>
      <c r="F103" s="7">
        <f t="shared" si="10"/>
        <v>8.0528750000000002</v>
      </c>
      <c r="G103" s="7">
        <f t="shared" si="5"/>
        <v>7.1590680000000022</v>
      </c>
      <c r="H103" s="7"/>
      <c r="I103" s="7">
        <f t="array" ref="I103">SUMPRODUCT(B87:B106,(ROW(B87:B106)-ROW(B87)+1))/(20*21/2)</f>
        <v>7.9810971428571431</v>
      </c>
      <c r="J103" s="7">
        <f t="shared" si="11"/>
        <v>7.8475917900507923</v>
      </c>
      <c r="K103" s="7">
        <f t="shared" si="6"/>
        <v>7.3428211800738081</v>
      </c>
    </row>
    <row r="104" spans="1:11" ht="13.5" x14ac:dyDescent="0.35">
      <c r="A104" s="3">
        <v>42156</v>
      </c>
      <c r="B104" s="2">
        <v>7.8449999999999998</v>
      </c>
      <c r="C104" s="7">
        <f t="shared" si="7"/>
        <v>0</v>
      </c>
      <c r="D104" s="7">
        <f t="shared" si="8"/>
        <v>7.8381200000000009</v>
      </c>
      <c r="E104" s="7">
        <f t="shared" si="9"/>
        <v>7.9442199999999996</v>
      </c>
      <c r="F104" s="7">
        <f t="shared" si="10"/>
        <v>8.0641049999999996</v>
      </c>
      <c r="G104" s="7">
        <f t="shared" si="5"/>
        <v>7.1980160000000026</v>
      </c>
      <c r="H104" s="7"/>
      <c r="I104" s="7">
        <f t="array" ref="I104">SUMPRODUCT(B88:B107,(ROW(B88:B107)-ROW(B88)+1))/(20*21/2)</f>
        <v>7.9683376190476185</v>
      </c>
      <c r="J104" s="7">
        <f t="shared" si="11"/>
        <v>7.8473449529030983</v>
      </c>
      <c r="K104" s="7">
        <f t="shared" si="6"/>
        <v>7.3625144671297376</v>
      </c>
    </row>
    <row r="105" spans="1:11" ht="13.5" x14ac:dyDescent="0.35">
      <c r="A105" s="3">
        <v>42157</v>
      </c>
      <c r="B105" s="2">
        <v>7.9348999999999998</v>
      </c>
      <c r="C105" s="7">
        <f t="shared" si="7"/>
        <v>8.9900000000000091E-2</v>
      </c>
      <c r="D105" s="7">
        <f t="shared" si="8"/>
        <v>7.8498599999999996</v>
      </c>
      <c r="E105" s="7">
        <f t="shared" si="9"/>
        <v>7.9331599999999991</v>
      </c>
      <c r="F105" s="7">
        <f t="shared" si="10"/>
        <v>8.0687299999999986</v>
      </c>
      <c r="G105" s="7">
        <f t="shared" si="5"/>
        <v>7.2355160000000032</v>
      </c>
      <c r="H105" s="7"/>
      <c r="I105" s="7">
        <f t="array" ref="I105">SUMPRODUCT(B89:B108,(ROW(B89:B108)-ROW(B89)+1))/(20*21/2)</f>
        <v>7.9523438095238106</v>
      </c>
      <c r="J105" s="7">
        <f t="shared" si="11"/>
        <v>7.8556835288170888</v>
      </c>
      <c r="K105" s="7">
        <f t="shared" si="6"/>
        <v>7.3849609586148457</v>
      </c>
    </row>
    <row r="106" spans="1:11" ht="13.5" x14ac:dyDescent="0.35">
      <c r="A106" s="3">
        <v>42158</v>
      </c>
      <c r="B106" s="2">
        <v>7.8795999999999999</v>
      </c>
      <c r="C106" s="7">
        <f t="shared" si="7"/>
        <v>-5.5299999999999905E-2</v>
      </c>
      <c r="D106" s="7">
        <f t="shared" si="8"/>
        <v>7.8629999999999995</v>
      </c>
      <c r="E106" s="7">
        <f t="shared" si="9"/>
        <v>7.9058599999999997</v>
      </c>
      <c r="F106" s="7">
        <f t="shared" si="10"/>
        <v>8.0619750000000003</v>
      </c>
      <c r="G106" s="7">
        <f t="shared" si="5"/>
        <v>7.2706500000000016</v>
      </c>
      <c r="H106" s="7"/>
      <c r="I106" s="7">
        <f t="array" ref="I106">SUMPRODUCT(B90:B109,(ROW(B90:B109)-ROW(B90)+1))/(20*21/2)</f>
        <v>7.9585314285714288</v>
      </c>
      <c r="J106" s="7">
        <f t="shared" si="11"/>
        <v>7.8579612879773668</v>
      </c>
      <c r="K106" s="7">
        <f t="shared" si="6"/>
        <v>7.4043585680809301</v>
      </c>
    </row>
    <row r="107" spans="1:11" ht="13.5" x14ac:dyDescent="0.35">
      <c r="A107" s="3">
        <v>42159</v>
      </c>
      <c r="B107" s="2">
        <v>7.9279999999999999</v>
      </c>
      <c r="C107" s="7">
        <f t="shared" si="7"/>
        <v>4.8399999999999999E-2</v>
      </c>
      <c r="D107" s="7">
        <f t="shared" si="8"/>
        <v>7.8864999999999998</v>
      </c>
      <c r="E107" s="7">
        <f t="shared" si="9"/>
        <v>7.8865099999999995</v>
      </c>
      <c r="F107" s="7">
        <f t="shared" si="10"/>
        <v>8.0475349999999999</v>
      </c>
      <c r="G107" s="7">
        <f t="shared" si="5"/>
        <v>7.3043000000000013</v>
      </c>
      <c r="H107" s="7"/>
      <c r="I107" s="7">
        <f t="array" ref="I107">SUMPRODUCT(B91:B110,(ROW(B91:B110)-ROW(B91)+1))/(20*21/2)</f>
        <v>7.9628590476190473</v>
      </c>
      <c r="J107" s="7">
        <f t="shared" si="11"/>
        <v>7.8646316415033315</v>
      </c>
      <c r="K107" s="7">
        <f t="shared" si="6"/>
        <v>7.4248935261954037</v>
      </c>
    </row>
    <row r="108" spans="1:11" ht="13.5" x14ac:dyDescent="0.35">
      <c r="A108" s="3">
        <v>42160</v>
      </c>
      <c r="B108" s="2">
        <v>7.8795999999999999</v>
      </c>
      <c r="C108" s="7">
        <f t="shared" si="7"/>
        <v>-4.8399999999999999E-2</v>
      </c>
      <c r="D108" s="7">
        <f t="shared" si="8"/>
        <v>7.8934200000000008</v>
      </c>
      <c r="E108" s="7">
        <f t="shared" si="9"/>
        <v>7.8726900000000004</v>
      </c>
      <c r="F108" s="7">
        <f t="shared" si="10"/>
        <v>8.03233</v>
      </c>
      <c r="G108" s="7">
        <f t="shared" si="5"/>
        <v>7.3374460000000008</v>
      </c>
      <c r="H108" s="7"/>
      <c r="I108" s="7">
        <f t="array" ref="I108">SUMPRODUCT(B92:B111,(ROW(B92:B111)-ROW(B92)+1))/(20*21/2)</f>
        <v>7.9669604761904775</v>
      </c>
      <c r="J108" s="7">
        <f t="shared" si="11"/>
        <v>7.8660571994553958</v>
      </c>
      <c r="K108" s="7">
        <f t="shared" si="6"/>
        <v>7.4427251526191132</v>
      </c>
    </row>
    <row r="109" spans="1:11" ht="13.5" x14ac:dyDescent="0.35">
      <c r="A109" s="3">
        <v>42163</v>
      </c>
      <c r="B109" s="2">
        <v>8.0973000000000006</v>
      </c>
      <c r="C109" s="7">
        <f t="shared" si="7"/>
        <v>0.21770000000000067</v>
      </c>
      <c r="D109" s="7">
        <f t="shared" si="8"/>
        <v>7.9438800000000001</v>
      </c>
      <c r="E109" s="7">
        <f t="shared" si="9"/>
        <v>7.891</v>
      </c>
      <c r="F109" s="7">
        <f t="shared" si="10"/>
        <v>8.0311600000000016</v>
      </c>
      <c r="G109" s="7">
        <f t="shared" si="5"/>
        <v>7.3751460000000009</v>
      </c>
      <c r="H109" s="7"/>
      <c r="I109" s="7">
        <f t="array" ref="I109">SUMPRODUCT(B93:B112,(ROW(B93:B112)-ROW(B93)+1))/(20*21/2)</f>
        <v>7.9697995238095221</v>
      </c>
      <c r="J109" s="7">
        <f t="shared" si="11"/>
        <v>7.8880803233167871</v>
      </c>
      <c r="K109" s="7">
        <f t="shared" si="6"/>
        <v>7.4683947544771874</v>
      </c>
    </row>
    <row r="110" spans="1:11" ht="13.5" x14ac:dyDescent="0.35">
      <c r="A110" s="3">
        <v>42164</v>
      </c>
      <c r="B110" s="2">
        <v>8.0765999999999991</v>
      </c>
      <c r="C110" s="7">
        <f t="shared" si="7"/>
        <v>-2.0700000000001495E-2</v>
      </c>
      <c r="D110" s="7">
        <f t="shared" si="8"/>
        <v>7.9722200000000001</v>
      </c>
      <c r="E110" s="7">
        <f t="shared" si="9"/>
        <v>7.9110399999999998</v>
      </c>
      <c r="F110" s="7">
        <f t="shared" si="10"/>
        <v>8.0266349999999989</v>
      </c>
      <c r="G110" s="7">
        <f t="shared" si="5"/>
        <v>7.4127619999999999</v>
      </c>
      <c r="H110" s="7"/>
      <c r="I110" s="7">
        <f t="array" ref="I110">SUMPRODUCT(B94:B113,(ROW(B94:B113)-ROW(B94)+1))/(20*21/2)</f>
        <v>7.9643342857142851</v>
      </c>
      <c r="J110" s="7">
        <f t="shared" si="11"/>
        <v>7.9060345782389971</v>
      </c>
      <c r="K110" s="7">
        <f t="shared" si="6"/>
        <v>7.4922459405761206</v>
      </c>
    </row>
    <row r="111" spans="1:11" ht="13.5" x14ac:dyDescent="0.35">
      <c r="A111" s="3">
        <v>42165</v>
      </c>
      <c r="B111" s="2">
        <v>8.0696999999999992</v>
      </c>
      <c r="C111" s="7">
        <f t="shared" si="7"/>
        <v>-6.8999999999999062E-3</v>
      </c>
      <c r="D111" s="7">
        <f t="shared" si="8"/>
        <v>8.0102399999999996</v>
      </c>
      <c r="E111" s="7">
        <f t="shared" si="9"/>
        <v>7.9366199999999996</v>
      </c>
      <c r="F111" s="7">
        <f t="shared" si="10"/>
        <v>8.0225899999999992</v>
      </c>
      <c r="G111" s="7">
        <f t="shared" si="5"/>
        <v>7.4490480000000012</v>
      </c>
      <c r="H111" s="7"/>
      <c r="I111" s="7">
        <f t="array" ref="I111">SUMPRODUCT(B95:B114,(ROW(B95:B114)-ROW(B95)+1))/(20*21/2)</f>
        <v>7.9580519047619029</v>
      </c>
      <c r="J111" s="7">
        <f t="shared" si="11"/>
        <v>7.9216217612638546</v>
      </c>
      <c r="K111" s="7">
        <f t="shared" si="6"/>
        <v>7.5148911978084296</v>
      </c>
    </row>
    <row r="112" spans="1:11" ht="13.5" x14ac:dyDescent="0.35">
      <c r="A112" s="3">
        <v>42166</v>
      </c>
      <c r="B112" s="2">
        <v>8.0524000000000004</v>
      </c>
      <c r="C112" s="7">
        <f t="shared" si="7"/>
        <v>-1.7299999999998761E-2</v>
      </c>
      <c r="D112" s="7">
        <f t="shared" si="8"/>
        <v>8.0351199999999992</v>
      </c>
      <c r="E112" s="7">
        <f t="shared" si="9"/>
        <v>7.9608100000000004</v>
      </c>
      <c r="F112" s="7">
        <f t="shared" si="10"/>
        <v>8.0060850000000006</v>
      </c>
      <c r="G112" s="7">
        <f t="shared" si="5"/>
        <v>7.4869099999999991</v>
      </c>
      <c r="H112" s="7"/>
      <c r="I112" s="7">
        <f t="array" ref="I112">SUMPRODUCT(B96:B115,(ROW(B96:B115)-ROW(B96)+1))/(20*21/2)</f>
        <v>7.952922380952379</v>
      </c>
      <c r="J112" s="7">
        <f t="shared" si="11"/>
        <v>7.9340768316196773</v>
      </c>
      <c r="K112" s="7">
        <f t="shared" si="6"/>
        <v>7.5359699743649617</v>
      </c>
    </row>
    <row r="113" spans="1:11" ht="13.5" x14ac:dyDescent="0.35">
      <c r="A113" s="3">
        <v>42167</v>
      </c>
      <c r="B113" s="2">
        <v>7.9486999999999997</v>
      </c>
      <c r="C113" s="7">
        <f t="shared" si="7"/>
        <v>-0.10370000000000079</v>
      </c>
      <c r="D113" s="7">
        <f t="shared" si="8"/>
        <v>8.04894</v>
      </c>
      <c r="E113" s="7">
        <f t="shared" si="9"/>
        <v>7.9711800000000013</v>
      </c>
      <c r="F113" s="7">
        <f t="shared" si="10"/>
        <v>7.9801650000000013</v>
      </c>
      <c r="G113" s="7">
        <f t="shared" si="5"/>
        <v>7.5209739999999989</v>
      </c>
      <c r="H113" s="7"/>
      <c r="I113" s="7">
        <f t="array" ref="I113">SUMPRODUCT(B97:B116,(ROW(B97:B116)-ROW(B97)+1))/(20*21/2)</f>
        <v>7.9458128571428572</v>
      </c>
      <c r="J113" s="7">
        <f t="shared" si="11"/>
        <v>7.9354695143225653</v>
      </c>
      <c r="K113" s="7">
        <f t="shared" si="6"/>
        <v>7.5521554655663357</v>
      </c>
    </row>
    <row r="114" spans="1:11" ht="13.5" x14ac:dyDescent="0.35">
      <c r="A114" s="3">
        <v>42170</v>
      </c>
      <c r="B114" s="2">
        <v>7.9142000000000001</v>
      </c>
      <c r="C114" s="7">
        <f t="shared" si="7"/>
        <v>-3.4499999999999531E-2</v>
      </c>
      <c r="D114" s="7">
        <f t="shared" si="8"/>
        <v>8.012319999999999</v>
      </c>
      <c r="E114" s="7">
        <f t="shared" si="9"/>
        <v>7.9780999999999995</v>
      </c>
      <c r="F114" s="7">
        <f t="shared" si="10"/>
        <v>7.9611599999999996</v>
      </c>
      <c r="G114" s="7">
        <f t="shared" si="5"/>
        <v>7.5507039999999996</v>
      </c>
      <c r="H114" s="7"/>
      <c r="I114" s="7">
        <f t="array" ref="I114">SUMPRODUCT(B98:B117,(ROW(B98:B117)-ROW(B98)+1))/(20*21/2)</f>
        <v>7.9564604761904762</v>
      </c>
      <c r="J114" s="7">
        <f t="shared" si="11"/>
        <v>7.9334438462918442</v>
      </c>
      <c r="K114" s="7">
        <f t="shared" si="6"/>
        <v>7.5663532904460871</v>
      </c>
    </row>
    <row r="115" spans="1:11" ht="13.5" x14ac:dyDescent="0.35">
      <c r="A115" s="3">
        <v>42171</v>
      </c>
      <c r="B115" s="2">
        <v>7.9073000000000002</v>
      </c>
      <c r="C115" s="7">
        <f t="shared" si="7"/>
        <v>-6.8999999999999062E-3</v>
      </c>
      <c r="D115" s="7">
        <f t="shared" si="8"/>
        <v>7.9784600000000001</v>
      </c>
      <c r="E115" s="7">
        <f t="shared" si="9"/>
        <v>7.9753400000000001</v>
      </c>
      <c r="F115" s="7">
        <f t="shared" si="10"/>
        <v>7.9542499999999992</v>
      </c>
      <c r="G115" s="7">
        <f t="shared" si="5"/>
        <v>7.5783079999999998</v>
      </c>
      <c r="H115" s="7"/>
      <c r="I115" s="7">
        <f t="array" ref="I115">SUMPRODUCT(B99:B118,(ROW(B99:B118)-ROW(B99)+1))/(20*21/2)</f>
        <v>7.9674371428571424</v>
      </c>
      <c r="J115" s="7">
        <f t="shared" si="11"/>
        <v>7.9309539561688114</v>
      </c>
      <c r="K115" s="7">
        <f t="shared" si="6"/>
        <v>7.5797237496442804</v>
      </c>
    </row>
    <row r="116" spans="1:11" ht="13.5" x14ac:dyDescent="0.35">
      <c r="A116" s="3">
        <v>42172</v>
      </c>
      <c r="B116" s="2">
        <v>7.8795999999999999</v>
      </c>
      <c r="C116" s="7">
        <f t="shared" si="7"/>
        <v>-2.770000000000028E-2</v>
      </c>
      <c r="D116" s="7">
        <f t="shared" si="8"/>
        <v>7.9404400000000006</v>
      </c>
      <c r="E116" s="7">
        <f t="shared" si="9"/>
        <v>7.9753400000000001</v>
      </c>
      <c r="F116" s="7">
        <f t="shared" si="10"/>
        <v>7.940599999999999</v>
      </c>
      <c r="G116" s="7">
        <f t="shared" ref="G116:G179" si="12">AVERAGE(B67:B116)</f>
        <v>7.6051599999999997</v>
      </c>
      <c r="H116" s="7"/>
      <c r="I116" s="7">
        <f t="array" ref="I116">SUMPRODUCT(B100:B119,(ROW(B100:B119)-ROW(B100)+1))/(20*21/2)</f>
        <v>7.9766014285714268</v>
      </c>
      <c r="J116" s="7">
        <f t="shared" si="11"/>
        <v>7.9260631032003532</v>
      </c>
      <c r="K116" s="7">
        <f t="shared" ref="K116:K179" si="13">$K$4*B116+(1-$K$4)*K115</f>
        <v>7.591483602599407</v>
      </c>
    </row>
    <row r="117" spans="1:11" ht="13.5" x14ac:dyDescent="0.35">
      <c r="A117" s="3">
        <v>42173</v>
      </c>
      <c r="B117" s="2">
        <v>8.0524000000000004</v>
      </c>
      <c r="C117" s="7">
        <f t="shared" si="7"/>
        <v>0.17280000000000051</v>
      </c>
      <c r="D117" s="7">
        <f t="shared" si="8"/>
        <v>7.9404399999999997</v>
      </c>
      <c r="E117" s="7">
        <f t="shared" si="9"/>
        <v>7.9877800000000008</v>
      </c>
      <c r="F117" s="7">
        <f t="shared" si="10"/>
        <v>7.937145000000001</v>
      </c>
      <c r="G117" s="7">
        <f t="shared" si="12"/>
        <v>7.6350039999999986</v>
      </c>
      <c r="H117" s="7"/>
      <c r="I117" s="7">
        <f t="array" ref="I117">SUMPRODUCT(B101:B120,(ROW(B101:B120)-ROW(B101)+1))/(20*21/2)</f>
        <v>7.9848661904761897</v>
      </c>
      <c r="J117" s="7">
        <f t="shared" si="11"/>
        <v>7.938095188609843</v>
      </c>
      <c r="K117" s="7">
        <f t="shared" si="13"/>
        <v>7.6095587554386466</v>
      </c>
    </row>
    <row r="118" spans="1:11" ht="13.5" x14ac:dyDescent="0.35">
      <c r="A118" s="3">
        <v>42174</v>
      </c>
      <c r="B118" s="2">
        <v>8.0524000000000004</v>
      </c>
      <c r="C118" s="7">
        <f t="shared" si="7"/>
        <v>0</v>
      </c>
      <c r="D118" s="7">
        <f t="shared" si="8"/>
        <v>7.9611800000000006</v>
      </c>
      <c r="E118" s="7">
        <f t="shared" si="9"/>
        <v>8.0050600000000021</v>
      </c>
      <c r="F118" s="7">
        <f t="shared" si="10"/>
        <v>7.9388750000000012</v>
      </c>
      <c r="G118" s="7">
        <f t="shared" si="12"/>
        <v>7.6641859999999982</v>
      </c>
      <c r="H118" s="7"/>
      <c r="I118" s="7">
        <f t="array" ref="I118">SUMPRODUCT(B102:B121,(ROW(B102:B121)-ROW(B102)+1))/(20*21/2)</f>
        <v>8.0025904761904769</v>
      </c>
      <c r="J118" s="7">
        <f t="shared" si="11"/>
        <v>7.9489813611231916</v>
      </c>
      <c r="K118" s="7">
        <f t="shared" si="13"/>
        <v>7.6269250787547787</v>
      </c>
    </row>
    <row r="119" spans="1:11" ht="13.5" x14ac:dyDescent="0.35">
      <c r="A119" s="3">
        <v>42177</v>
      </c>
      <c r="B119" s="2">
        <v>8.0350999999999999</v>
      </c>
      <c r="C119" s="7">
        <f t="shared" si="7"/>
        <v>-1.7300000000000537E-2</v>
      </c>
      <c r="D119" s="7">
        <f t="shared" si="8"/>
        <v>7.98536</v>
      </c>
      <c r="E119" s="7">
        <f t="shared" si="9"/>
        <v>7.9988399999999995</v>
      </c>
      <c r="F119" s="7">
        <f t="shared" si="10"/>
        <v>7.9449200000000006</v>
      </c>
      <c r="G119" s="7">
        <f t="shared" si="12"/>
        <v>7.6923579999999978</v>
      </c>
      <c r="H119" s="7"/>
      <c r="I119" s="7">
        <f t="array" ref="I119">SUMPRODUCT(B103:B122,(ROW(B103:B122)-ROW(B103)+1))/(20*21/2)</f>
        <v>8.0533295238095253</v>
      </c>
      <c r="J119" s="7">
        <f t="shared" si="11"/>
        <v>7.9571831362543159</v>
      </c>
      <c r="K119" s="7">
        <f t="shared" si="13"/>
        <v>7.6429319384114542</v>
      </c>
    </row>
    <row r="120" spans="1:11" ht="13.5" x14ac:dyDescent="0.35">
      <c r="A120" s="3">
        <v>42178</v>
      </c>
      <c r="B120" s="2">
        <v>8.0317000000000007</v>
      </c>
      <c r="C120" s="7">
        <f t="shared" si="7"/>
        <v>-3.3999999999991815E-3</v>
      </c>
      <c r="D120" s="7">
        <f t="shared" si="8"/>
        <v>8.0102399999999996</v>
      </c>
      <c r="E120" s="7">
        <f t="shared" si="9"/>
        <v>7.9943499999999998</v>
      </c>
      <c r="F120" s="7">
        <f t="shared" si="10"/>
        <v>7.9526950000000003</v>
      </c>
      <c r="G120" s="7">
        <f t="shared" si="12"/>
        <v>7.7178119999999977</v>
      </c>
      <c r="H120" s="7"/>
      <c r="I120" s="7">
        <f t="array" ref="I120">SUMPRODUCT(B104:B123,(ROW(B104:B123)-ROW(B104)+1))/(20*21/2)</f>
        <v>8.1073580952380961</v>
      </c>
      <c r="J120" s="7">
        <f t="shared" si="11"/>
        <v>7.9642799804205717</v>
      </c>
      <c r="K120" s="7">
        <f t="shared" si="13"/>
        <v>7.6581777447482606</v>
      </c>
    </row>
    <row r="121" spans="1:11" ht="13.5" x14ac:dyDescent="0.35">
      <c r="A121" s="3">
        <v>42179</v>
      </c>
      <c r="B121" s="2">
        <v>8.1387999999999998</v>
      </c>
      <c r="C121" s="7">
        <f t="shared" si="7"/>
        <v>0.10709999999999908</v>
      </c>
      <c r="D121" s="7">
        <f t="shared" si="8"/>
        <v>8.0620799999999999</v>
      </c>
      <c r="E121" s="7">
        <f t="shared" si="9"/>
        <v>8.0012600000000003</v>
      </c>
      <c r="F121" s="7">
        <f t="shared" si="10"/>
        <v>7.9689400000000008</v>
      </c>
      <c r="G121" s="7">
        <f t="shared" si="12"/>
        <v>7.7454079999999967</v>
      </c>
      <c r="H121" s="7"/>
      <c r="I121" s="7">
        <f t="array" ref="I121">SUMPRODUCT(B105:B124,(ROW(B105:B124)-ROW(B105)+1))/(20*21/2)</f>
        <v>8.1566161904761909</v>
      </c>
      <c r="J121" s="7">
        <f t="shared" si="11"/>
        <v>7.9809009346662316</v>
      </c>
      <c r="K121" s="7">
        <f t="shared" si="13"/>
        <v>7.6770256763267604</v>
      </c>
    </row>
    <row r="122" spans="1:11" ht="13.5" x14ac:dyDescent="0.35">
      <c r="A122" s="3">
        <v>42180</v>
      </c>
      <c r="B122" s="2">
        <v>8.5016999999999996</v>
      </c>
      <c r="C122" s="7">
        <f t="shared" si="7"/>
        <v>0.36289999999999978</v>
      </c>
      <c r="D122" s="7">
        <f t="shared" si="8"/>
        <v>8.1519399999999997</v>
      </c>
      <c r="E122" s="7">
        <f t="shared" si="9"/>
        <v>8.0461899999999993</v>
      </c>
      <c r="F122" s="7">
        <f t="shared" si="10"/>
        <v>8.0035000000000007</v>
      </c>
      <c r="G122" s="7">
        <f t="shared" si="12"/>
        <v>7.7816539999999961</v>
      </c>
      <c r="H122" s="7"/>
      <c r="I122" s="7">
        <f t="array" ref="I122">SUMPRODUCT(B106:B125,(ROW(B106:B125)-ROW(B106)+1))/(20*21/2)</f>
        <v>8.2037980952380956</v>
      </c>
      <c r="J122" s="7">
        <f t="shared" si="11"/>
        <v>8.0305008456504012</v>
      </c>
      <c r="K122" s="7">
        <f t="shared" si="13"/>
        <v>7.7093658458825738</v>
      </c>
    </row>
    <row r="123" spans="1:11" ht="13.5" x14ac:dyDescent="0.35">
      <c r="A123" s="3">
        <v>42181</v>
      </c>
      <c r="B123" s="2">
        <v>8.5708000000000002</v>
      </c>
      <c r="C123" s="7">
        <f t="shared" si="7"/>
        <v>6.9100000000000605E-2</v>
      </c>
      <c r="D123" s="7">
        <f t="shared" si="8"/>
        <v>8.2556200000000004</v>
      </c>
      <c r="E123" s="7">
        <f t="shared" si="9"/>
        <v>8.1083999999999996</v>
      </c>
      <c r="F123" s="7">
        <f t="shared" si="10"/>
        <v>8.03979</v>
      </c>
      <c r="G123" s="7">
        <f t="shared" si="12"/>
        <v>7.8218659999999991</v>
      </c>
      <c r="H123" s="7"/>
      <c r="I123" s="7">
        <f t="array" ref="I123">SUMPRODUCT(B107:B126,(ROW(B107:B126)-ROW(B107)+1))/(20*21/2)</f>
        <v>8.2446566666666659</v>
      </c>
      <c r="J123" s="7">
        <f t="shared" si="11"/>
        <v>8.0819579079694108</v>
      </c>
      <c r="K123" s="7">
        <f t="shared" si="13"/>
        <v>7.7431475774165905</v>
      </c>
    </row>
    <row r="124" spans="1:11" ht="13.5" x14ac:dyDescent="0.35">
      <c r="A124" s="3">
        <v>42184</v>
      </c>
      <c r="B124" s="2">
        <v>8.5570000000000004</v>
      </c>
      <c r="C124" s="7">
        <f t="shared" si="7"/>
        <v>-1.3799999999999812E-2</v>
      </c>
      <c r="D124" s="7">
        <f t="shared" si="8"/>
        <v>8.3600000000000012</v>
      </c>
      <c r="E124" s="7">
        <f t="shared" si="9"/>
        <v>8.1726800000000015</v>
      </c>
      <c r="F124" s="7">
        <f t="shared" si="10"/>
        <v>8.0753899999999987</v>
      </c>
      <c r="G124" s="7">
        <f t="shared" si="12"/>
        <v>7.8616699999999984</v>
      </c>
      <c r="H124" s="7"/>
      <c r="I124" s="7">
        <f t="array" ref="I124">SUMPRODUCT(B108:B127,(ROW(B108:B127)-ROW(B108)+1))/(20*21/2)</f>
        <v>8.2860171428571423</v>
      </c>
      <c r="J124" s="7">
        <f t="shared" si="11"/>
        <v>8.1272000119723238</v>
      </c>
      <c r="K124" s="7">
        <f t="shared" si="13"/>
        <v>7.7750633586943714</v>
      </c>
    </row>
    <row r="125" spans="1:11" ht="13.5" x14ac:dyDescent="0.35">
      <c r="A125" s="3">
        <v>42185</v>
      </c>
      <c r="B125" s="2">
        <v>8.5708000000000002</v>
      </c>
      <c r="C125" s="7">
        <f t="shared" si="7"/>
        <v>1.3799999999999812E-2</v>
      </c>
      <c r="D125" s="7">
        <f t="shared" si="8"/>
        <v>8.4678199999999997</v>
      </c>
      <c r="E125" s="7">
        <f t="shared" si="9"/>
        <v>8.2390300000000014</v>
      </c>
      <c r="F125" s="7">
        <f t="shared" si="10"/>
        <v>8.1071849999999994</v>
      </c>
      <c r="G125" s="7">
        <f t="shared" si="12"/>
        <v>7.900555999999999</v>
      </c>
      <c r="H125" s="7"/>
      <c r="I125" s="7">
        <f t="array" ref="I125">SUMPRODUCT(B109:B128,(ROW(B109:B128)-ROW(B109)+1))/(20*21/2)</f>
        <v>8.3391095238095225</v>
      </c>
      <c r="J125" s="7">
        <f t="shared" si="11"/>
        <v>8.1694476298797216</v>
      </c>
      <c r="K125" s="7">
        <f t="shared" si="13"/>
        <v>7.8062687171769456</v>
      </c>
    </row>
    <row r="126" spans="1:11" ht="13.5" x14ac:dyDescent="0.35">
      <c r="A126" s="3">
        <v>42186</v>
      </c>
      <c r="B126" s="2">
        <v>8.5361999999999991</v>
      </c>
      <c r="C126" s="7">
        <f t="shared" si="7"/>
        <v>-3.4600000000001074E-2</v>
      </c>
      <c r="D126" s="7">
        <f t="shared" si="8"/>
        <v>8.5472999999999999</v>
      </c>
      <c r="E126" s="7">
        <f t="shared" si="9"/>
        <v>8.304689999999999</v>
      </c>
      <c r="F126" s="7">
        <f t="shared" si="10"/>
        <v>8.140015</v>
      </c>
      <c r="G126" s="7">
        <f t="shared" si="12"/>
        <v>7.9374919999999998</v>
      </c>
      <c r="H126" s="7"/>
      <c r="I126" s="7">
        <f t="array" ref="I126">SUMPRODUCT(B110:B129,(ROW(B110:B129)-ROW(B110)+1))/(20*21/2)</f>
        <v>8.3753152380952383</v>
      </c>
      <c r="J126" s="7">
        <f t="shared" si="11"/>
        <v>8.2043764270340347</v>
      </c>
      <c r="K126" s="7">
        <f t="shared" si="13"/>
        <v>7.8348934733660851</v>
      </c>
    </row>
    <row r="127" spans="1:11" ht="13.5" x14ac:dyDescent="0.35">
      <c r="A127" s="3">
        <v>42187</v>
      </c>
      <c r="B127" s="2">
        <v>8.5742999999999991</v>
      </c>
      <c r="C127" s="7">
        <f t="shared" si="7"/>
        <v>3.8100000000000023E-2</v>
      </c>
      <c r="D127" s="7">
        <f t="shared" si="8"/>
        <v>8.5618200000000009</v>
      </c>
      <c r="E127" s="7">
        <f t="shared" si="9"/>
        <v>8.3568799999999985</v>
      </c>
      <c r="F127" s="7">
        <f t="shared" si="10"/>
        <v>8.1723299999999988</v>
      </c>
      <c r="G127" s="7">
        <f t="shared" si="12"/>
        <v>7.9751900000000004</v>
      </c>
      <c r="H127" s="7"/>
      <c r="I127" s="7">
        <f t="array" ref="I127">SUMPRODUCT(B111:B130,(ROW(B111:B130)-ROW(B111)+1))/(20*21/2)</f>
        <v>8.400265238095237</v>
      </c>
      <c r="J127" s="7">
        <f t="shared" si="11"/>
        <v>8.2396072435069829</v>
      </c>
      <c r="K127" s="7">
        <f t="shared" si="13"/>
        <v>7.8638898077438855</v>
      </c>
    </row>
    <row r="128" spans="1:11" ht="13.5" x14ac:dyDescent="0.35">
      <c r="A128" s="3">
        <v>42188</v>
      </c>
      <c r="B128" s="2">
        <v>8.7297999999999991</v>
      </c>
      <c r="C128" s="7">
        <f t="shared" si="7"/>
        <v>0.15549999999999997</v>
      </c>
      <c r="D128" s="7">
        <f t="shared" si="8"/>
        <v>8.5936199999999996</v>
      </c>
      <c r="E128" s="7">
        <f t="shared" si="9"/>
        <v>8.4246199999999991</v>
      </c>
      <c r="F128" s="7">
        <f t="shared" si="10"/>
        <v>8.2148400000000006</v>
      </c>
      <c r="G128" s="7">
        <f t="shared" si="12"/>
        <v>8.0132799999999982</v>
      </c>
      <c r="H128" s="7"/>
      <c r="I128" s="7">
        <f t="array" ref="I128">SUMPRODUCT(B112:B131,(ROW(B112:B131)-ROW(B112)+1))/(20*21/2)</f>
        <v>8.4314195238095238</v>
      </c>
      <c r="J128" s="7">
        <f t="shared" si="11"/>
        <v>8.2862922679348898</v>
      </c>
      <c r="K128" s="7">
        <f t="shared" si="13"/>
        <v>7.8978470701853016</v>
      </c>
    </row>
    <row r="129" spans="1:11" ht="13.5" x14ac:dyDescent="0.35">
      <c r="A129" s="3">
        <v>42191</v>
      </c>
      <c r="B129" s="2">
        <v>8.5950000000000006</v>
      </c>
      <c r="C129" s="7">
        <f t="shared" si="7"/>
        <v>-0.13479999999999848</v>
      </c>
      <c r="D129" s="7">
        <f t="shared" si="8"/>
        <v>8.6012199999999996</v>
      </c>
      <c r="E129" s="7">
        <f t="shared" si="9"/>
        <v>8.4806100000000004</v>
      </c>
      <c r="F129" s="7">
        <f t="shared" si="10"/>
        <v>8.2397250000000017</v>
      </c>
      <c r="G129" s="7">
        <f t="shared" si="12"/>
        <v>8.0486740000000001</v>
      </c>
      <c r="H129" s="7"/>
      <c r="I129" s="7">
        <f t="array" ref="I129">SUMPRODUCT(B113:B132,(ROW(B113:B132)-ROW(B113)+1))/(20*21/2)</f>
        <v>8.4601052380952382</v>
      </c>
      <c r="J129" s="7">
        <f t="shared" si="11"/>
        <v>8.3156930043220427</v>
      </c>
      <c r="K129" s="7">
        <f t="shared" si="13"/>
        <v>7.92518640076627</v>
      </c>
    </row>
    <row r="130" spans="1:11" ht="13.5" x14ac:dyDescent="0.35">
      <c r="A130" s="3">
        <v>42192</v>
      </c>
      <c r="B130" s="2">
        <v>8.5016999999999996</v>
      </c>
      <c r="C130" s="7">
        <f t="shared" si="7"/>
        <v>-9.3300000000001049E-2</v>
      </c>
      <c r="D130" s="7">
        <f t="shared" si="8"/>
        <v>8.5873999999999988</v>
      </c>
      <c r="E130" s="7">
        <f t="shared" si="9"/>
        <v>8.5276099999999992</v>
      </c>
      <c r="F130" s="7">
        <f t="shared" si="10"/>
        <v>8.26098</v>
      </c>
      <c r="G130" s="7">
        <f t="shared" si="12"/>
        <v>8.082866000000001</v>
      </c>
      <c r="H130" s="7"/>
      <c r="I130" s="7">
        <f t="array" ref="I130">SUMPRODUCT(B114:B133,(ROW(B114:B133)-ROW(B114)+1))/(20*21/2)</f>
        <v>8.4845923809523818</v>
      </c>
      <c r="J130" s="7">
        <f t="shared" si="11"/>
        <v>8.3334079562913725</v>
      </c>
      <c r="K130" s="7">
        <f t="shared" si="13"/>
        <v>7.9477947772068092</v>
      </c>
    </row>
    <row r="131" spans="1:11" ht="13.5" x14ac:dyDescent="0.35">
      <c r="A131" s="3">
        <v>42193</v>
      </c>
      <c r="B131" s="2">
        <v>8.5881000000000007</v>
      </c>
      <c r="C131" s="7">
        <f t="shared" si="7"/>
        <v>8.6400000000001143E-2</v>
      </c>
      <c r="D131" s="7">
        <f t="shared" si="8"/>
        <v>8.5977800000000002</v>
      </c>
      <c r="E131" s="7">
        <f t="shared" si="9"/>
        <v>8.57254</v>
      </c>
      <c r="F131" s="7">
        <f t="shared" si="10"/>
        <v>8.286900000000001</v>
      </c>
      <c r="G131" s="7">
        <f t="shared" si="12"/>
        <v>8.1134839999999997</v>
      </c>
      <c r="H131" s="7"/>
      <c r="I131" s="7">
        <f t="array" ref="I131">SUMPRODUCT(B115:B134,(ROW(B115:B134)-ROW(B115)+1))/(20*21/2)</f>
        <v>8.5054599999999994</v>
      </c>
      <c r="J131" s="7">
        <f t="shared" si="11"/>
        <v>8.3576643414064797</v>
      </c>
      <c r="K131" s="7">
        <f t="shared" si="13"/>
        <v>7.9729047859437978</v>
      </c>
    </row>
    <row r="132" spans="1:11" ht="13.5" x14ac:dyDescent="0.35">
      <c r="A132" s="3">
        <v>42194</v>
      </c>
      <c r="B132" s="2">
        <v>8.5881000000000007</v>
      </c>
      <c r="C132" s="7">
        <f t="shared" ref="C132:C195" si="14">B132-B131</f>
        <v>0</v>
      </c>
      <c r="D132" s="7">
        <f t="shared" si="8"/>
        <v>8.6005400000000005</v>
      </c>
      <c r="E132" s="7">
        <f t="shared" si="9"/>
        <v>8.5811799999999998</v>
      </c>
      <c r="F132" s="7">
        <f t="shared" si="10"/>
        <v>8.3136849999999995</v>
      </c>
      <c r="G132" s="7">
        <f t="shared" si="12"/>
        <v>8.1356200000000012</v>
      </c>
      <c r="H132" s="7"/>
      <c r="I132" s="7">
        <f t="array" ref="I132">SUMPRODUCT(B116:B135,(ROW(B116:B135)-ROW(B116)+1))/(20*21/2)</f>
        <v>8.5205957142857134</v>
      </c>
      <c r="J132" s="7">
        <f t="shared" si="11"/>
        <v>8.3796105946058628</v>
      </c>
      <c r="K132" s="7">
        <f t="shared" si="13"/>
        <v>7.9970300884558059</v>
      </c>
    </row>
    <row r="133" spans="1:11" ht="13.5" x14ac:dyDescent="0.35">
      <c r="A133" s="3">
        <v>42195</v>
      </c>
      <c r="B133" s="2">
        <v>8.5708000000000002</v>
      </c>
      <c r="C133" s="7">
        <f t="shared" si="14"/>
        <v>-1.7300000000000537E-2</v>
      </c>
      <c r="D133" s="7">
        <f t="shared" si="8"/>
        <v>8.56874</v>
      </c>
      <c r="E133" s="7">
        <f t="shared" si="9"/>
        <v>8.5811799999999998</v>
      </c>
      <c r="F133" s="7">
        <f t="shared" si="10"/>
        <v>8.3447899999999997</v>
      </c>
      <c r="G133" s="7">
        <f t="shared" si="12"/>
        <v>8.1533020000000018</v>
      </c>
      <c r="H133" s="7"/>
      <c r="I133" s="7">
        <f t="array" ref="I133">SUMPRODUCT(B117:B136,(ROW(B117:B136)-ROW(B117)+1))/(20*21/2)</f>
        <v>8.5327366666666666</v>
      </c>
      <c r="J133" s="7">
        <f t="shared" si="11"/>
        <v>8.3978191094053045</v>
      </c>
      <c r="K133" s="7">
        <f t="shared" si="13"/>
        <v>8.0195308693006755</v>
      </c>
    </row>
    <row r="134" spans="1:11" ht="13.5" x14ac:dyDescent="0.35">
      <c r="A134" s="3">
        <v>42198</v>
      </c>
      <c r="B134" s="2">
        <v>8.5639000000000003</v>
      </c>
      <c r="C134" s="7">
        <f t="shared" si="14"/>
        <v>-6.8999999999999062E-3</v>
      </c>
      <c r="D134" s="7">
        <f t="shared" si="8"/>
        <v>8.562520000000001</v>
      </c>
      <c r="E134" s="7">
        <f t="shared" si="9"/>
        <v>8.5818700000000003</v>
      </c>
      <c r="F134" s="7">
        <f t="shared" si="10"/>
        <v>8.3772749999999991</v>
      </c>
      <c r="G134" s="7">
        <f t="shared" si="12"/>
        <v>8.1721720000000015</v>
      </c>
      <c r="H134" s="7"/>
      <c r="I134" s="7">
        <f t="array" ref="I134">SUMPRODUCT(B118:B137,(ROW(B118:B137)-ROW(B118)+1))/(20*21/2)</f>
        <v>8.5384652380952364</v>
      </c>
      <c r="J134" s="7">
        <f t="shared" si="11"/>
        <v>8.4136363370809892</v>
      </c>
      <c r="K134" s="7">
        <f t="shared" si="13"/>
        <v>8.040878678347708</v>
      </c>
    </row>
    <row r="135" spans="1:11" ht="13.5" x14ac:dyDescent="0.35">
      <c r="A135" s="3">
        <v>42199</v>
      </c>
      <c r="B135" s="2">
        <v>8.5361999999999991</v>
      </c>
      <c r="C135" s="7">
        <f t="shared" si="14"/>
        <v>-2.7700000000001168E-2</v>
      </c>
      <c r="D135" s="7">
        <f t="shared" ref="D135:D198" si="15">AVERAGE(B131:B135)</f>
        <v>8.5694200000000009</v>
      </c>
      <c r="E135" s="7">
        <f t="shared" si="9"/>
        <v>8.5784099999999999</v>
      </c>
      <c r="F135" s="7">
        <f t="shared" si="10"/>
        <v>8.4087199999999989</v>
      </c>
      <c r="G135" s="7">
        <f t="shared" si="12"/>
        <v>8.1860480000000013</v>
      </c>
      <c r="H135" s="7"/>
      <c r="I135" s="7">
        <f t="array" ref="I135">SUMPRODUCT(B119:B138,(ROW(B119:B138)-ROW(B119)+1))/(20*21/2)</f>
        <v>8.5387590476190471</v>
      </c>
      <c r="J135" s="7">
        <f t="shared" si="11"/>
        <v>8.4253090668828001</v>
      </c>
      <c r="K135" s="7">
        <f t="shared" si="13"/>
        <v>8.0603030439026995</v>
      </c>
    </row>
    <row r="136" spans="1:11" ht="13.5" x14ac:dyDescent="0.35">
      <c r="A136" s="3">
        <v>42200</v>
      </c>
      <c r="B136" s="2">
        <v>8.5361999999999991</v>
      </c>
      <c r="C136" s="7">
        <f t="shared" si="14"/>
        <v>0</v>
      </c>
      <c r="D136" s="7">
        <f t="shared" si="15"/>
        <v>8.5590399999999995</v>
      </c>
      <c r="E136" s="7">
        <f t="shared" si="9"/>
        <v>8.5784099999999981</v>
      </c>
      <c r="F136" s="7">
        <f t="shared" si="10"/>
        <v>8.4415499999999994</v>
      </c>
      <c r="G136" s="7">
        <f t="shared" si="12"/>
        <v>8.1964780000000026</v>
      </c>
      <c r="H136" s="7"/>
      <c r="I136" s="7">
        <f t="array" ref="I136">SUMPRODUCT(B120:B139,(ROW(B120:B139)-ROW(B120)+1))/(20*21/2)</f>
        <v>8.5337923809523808</v>
      </c>
      <c r="J136" s="7">
        <f t="shared" si="11"/>
        <v>8.4358701081320575</v>
      </c>
      <c r="K136" s="7">
        <f t="shared" si="13"/>
        <v>8.0789656696320051</v>
      </c>
    </row>
    <row r="137" spans="1:11" ht="13.5" x14ac:dyDescent="0.35">
      <c r="A137" s="3">
        <v>42201</v>
      </c>
      <c r="B137" s="2">
        <v>8.5016999999999996</v>
      </c>
      <c r="C137" s="7">
        <f t="shared" si="14"/>
        <v>-3.4499999999999531E-2</v>
      </c>
      <c r="D137" s="7">
        <f t="shared" si="15"/>
        <v>8.54176</v>
      </c>
      <c r="E137" s="7">
        <f t="shared" si="9"/>
        <v>8.5711499999999994</v>
      </c>
      <c r="F137" s="7">
        <f t="shared" si="10"/>
        <v>8.4640149999999998</v>
      </c>
      <c r="G137" s="7">
        <f t="shared" si="12"/>
        <v>8.2021760000000015</v>
      </c>
      <c r="H137" s="7"/>
      <c r="I137" s="7">
        <f t="array" ref="I137">SUMPRODUCT(B121:B140,(ROW(B121:B140)-ROW(B121)+1))/(20*21/2)</f>
        <v>8.5213328571428555</v>
      </c>
      <c r="J137" s="7">
        <f t="shared" si="11"/>
        <v>8.4421396216432907</v>
      </c>
      <c r="K137" s="7">
        <f t="shared" si="13"/>
        <v>8.0955434865091807</v>
      </c>
    </row>
    <row r="138" spans="1:11" ht="13.5" x14ac:dyDescent="0.35">
      <c r="A138" s="3">
        <v>42205</v>
      </c>
      <c r="B138" s="2">
        <v>8.4671000000000003</v>
      </c>
      <c r="C138" s="7">
        <f t="shared" si="14"/>
        <v>-3.4599999999999298E-2</v>
      </c>
      <c r="D138" s="7">
        <f t="shared" si="15"/>
        <v>8.52102</v>
      </c>
      <c r="E138" s="7">
        <f t="shared" si="9"/>
        <v>8.5448800000000009</v>
      </c>
      <c r="F138" s="7">
        <f t="shared" si="10"/>
        <v>8.48475</v>
      </c>
      <c r="G138" s="7">
        <f t="shared" si="12"/>
        <v>8.2078440000000015</v>
      </c>
      <c r="H138" s="7"/>
      <c r="I138" s="7">
        <f t="array" ref="I138">SUMPRODUCT(B122:B141,(ROW(B122:B141)-ROW(B122)+1))/(20*21/2)</f>
        <v>8.5072442857142878</v>
      </c>
      <c r="J138" s="7">
        <f t="shared" si="11"/>
        <v>8.4445168005344069</v>
      </c>
      <c r="K138" s="7">
        <f t="shared" si="13"/>
        <v>8.1101143301754881</v>
      </c>
    </row>
    <row r="139" spans="1:11" ht="13.5" x14ac:dyDescent="0.35">
      <c r="A139" s="3">
        <v>42206</v>
      </c>
      <c r="B139" s="2">
        <v>8.4326000000000008</v>
      </c>
      <c r="C139" s="7">
        <f t="shared" si="14"/>
        <v>-3.4499999999999531E-2</v>
      </c>
      <c r="D139" s="7">
        <f t="shared" si="15"/>
        <v>8.4947599999999994</v>
      </c>
      <c r="E139" s="7">
        <f t="shared" si="9"/>
        <v>8.5286400000000011</v>
      </c>
      <c r="F139" s="7">
        <f t="shared" si="10"/>
        <v>8.5046250000000008</v>
      </c>
      <c r="G139" s="7">
        <f t="shared" si="12"/>
        <v>8.2140820000000012</v>
      </c>
      <c r="H139" s="7"/>
      <c r="I139" s="7">
        <f t="array" ref="I139">SUMPRODUCT(B123:B142,(ROW(B123:B142)-ROW(B123)+1))/(20*21/2)</f>
        <v>8.4847985714285734</v>
      </c>
      <c r="J139" s="7">
        <f t="shared" si="11"/>
        <v>8.4433818671501779</v>
      </c>
      <c r="K139" s="7">
        <f t="shared" si="13"/>
        <v>8.1227608270313514</v>
      </c>
    </row>
    <row r="140" spans="1:11" ht="13.5" x14ac:dyDescent="0.35">
      <c r="A140" s="3">
        <v>42207</v>
      </c>
      <c r="B140" s="2">
        <v>8.3737999999999992</v>
      </c>
      <c r="C140" s="7">
        <f t="shared" si="14"/>
        <v>-5.8800000000001518E-2</v>
      </c>
      <c r="D140" s="7">
        <f t="shared" si="15"/>
        <v>8.4622800000000016</v>
      </c>
      <c r="E140" s="7">
        <f t="shared" ref="E140:E203" si="16">AVERAGE(B131:B140)</f>
        <v>8.5158500000000021</v>
      </c>
      <c r="F140" s="7">
        <f t="shared" si="10"/>
        <v>8.5217299999999998</v>
      </c>
      <c r="G140" s="7">
        <f t="shared" si="12"/>
        <v>8.2182160000000017</v>
      </c>
      <c r="H140" s="7"/>
      <c r="I140" s="7">
        <f t="array" ref="I140">SUMPRODUCT(B124:B143,(ROW(B124:B143)-ROW(B124)+1))/(20*21/2)</f>
        <v>8.4695714285714274</v>
      </c>
      <c r="J140" s="7">
        <f t="shared" si="11"/>
        <v>8.4367550226596855</v>
      </c>
      <c r="K140" s="7">
        <f t="shared" si="13"/>
        <v>8.1326055004811018</v>
      </c>
    </row>
    <row r="141" spans="1:11" ht="13.5" x14ac:dyDescent="0.35">
      <c r="A141" s="3">
        <v>42208</v>
      </c>
      <c r="B141" s="2">
        <v>8.3737999999999992</v>
      </c>
      <c r="C141" s="7">
        <f t="shared" si="14"/>
        <v>0</v>
      </c>
      <c r="D141" s="7">
        <f t="shared" si="15"/>
        <v>8.4298000000000002</v>
      </c>
      <c r="E141" s="7">
        <f t="shared" si="16"/>
        <v>8.4944200000000016</v>
      </c>
      <c r="F141" s="7">
        <f t="shared" si="10"/>
        <v>8.5334799999999991</v>
      </c>
      <c r="G141" s="7">
        <f t="shared" si="12"/>
        <v>8.2226800000000022</v>
      </c>
      <c r="H141" s="7"/>
      <c r="I141" s="7">
        <f t="array" ref="I141">SUMPRODUCT(B125:B144,(ROW(B125:B144)-ROW(B125)+1))/(20*21/2)</f>
        <v>8.4652080952380953</v>
      </c>
      <c r="J141" s="7">
        <f t="shared" si="11"/>
        <v>8.4307593062159061</v>
      </c>
      <c r="K141" s="7">
        <f t="shared" si="13"/>
        <v>8.1420641083053731</v>
      </c>
    </row>
    <row r="142" spans="1:11" ht="13.5" x14ac:dyDescent="0.35">
      <c r="A142" s="3">
        <v>42209</v>
      </c>
      <c r="B142" s="2">
        <v>8.2978000000000005</v>
      </c>
      <c r="C142" s="7">
        <f t="shared" si="14"/>
        <v>-7.5999999999998735E-2</v>
      </c>
      <c r="D142" s="7">
        <f t="shared" si="15"/>
        <v>8.3890200000000004</v>
      </c>
      <c r="E142" s="7">
        <f t="shared" si="16"/>
        <v>8.4653900000000011</v>
      </c>
      <c r="F142" s="7">
        <f t="shared" si="10"/>
        <v>8.5232849999999978</v>
      </c>
      <c r="G142" s="7">
        <f t="shared" si="12"/>
        <v>8.2209860000000035</v>
      </c>
      <c r="H142" s="7"/>
      <c r="I142" s="7">
        <f t="array" ref="I142">SUMPRODUCT(B126:B145,(ROW(B126:B145)-ROW(B126)+1))/(20*21/2)</f>
        <v>8.471149047619047</v>
      </c>
      <c r="J142" s="7">
        <f t="shared" si="11"/>
        <v>8.4180965151477238</v>
      </c>
      <c r="K142" s="7">
        <f t="shared" si="13"/>
        <v>8.1481713981757515</v>
      </c>
    </row>
    <row r="143" spans="1:11" ht="13.5" x14ac:dyDescent="0.35">
      <c r="A143" s="3">
        <v>42212</v>
      </c>
      <c r="B143" s="2">
        <v>8.3634000000000004</v>
      </c>
      <c r="C143" s="7">
        <f t="shared" si="14"/>
        <v>6.5599999999999881E-2</v>
      </c>
      <c r="D143" s="7">
        <f t="shared" si="15"/>
        <v>8.3682800000000004</v>
      </c>
      <c r="E143" s="7">
        <f t="shared" si="16"/>
        <v>8.4446499999999993</v>
      </c>
      <c r="F143" s="7">
        <f t="shared" si="10"/>
        <v>8.5129149999999996</v>
      </c>
      <c r="G143" s="7">
        <f t="shared" si="12"/>
        <v>8.2189120000000013</v>
      </c>
      <c r="H143" s="7"/>
      <c r="I143" s="7">
        <f t="array" ref="I143">SUMPRODUCT(B127:B146,(ROW(B127:B146)-ROW(B127)+1))/(20*21/2)</f>
        <v>8.4626042857142849</v>
      </c>
      <c r="J143" s="7">
        <f t="shared" si="11"/>
        <v>8.4128873232288939</v>
      </c>
      <c r="K143" s="7">
        <f t="shared" si="13"/>
        <v>8.1566117355021923</v>
      </c>
    </row>
    <row r="144" spans="1:11" ht="13.5" x14ac:dyDescent="0.35">
      <c r="A144" s="3">
        <v>42213</v>
      </c>
      <c r="B144" s="2">
        <v>8.4671000000000003</v>
      </c>
      <c r="C144" s="7">
        <f t="shared" si="14"/>
        <v>0.1036999999999999</v>
      </c>
      <c r="D144" s="7">
        <f t="shared" si="15"/>
        <v>8.3751800000000003</v>
      </c>
      <c r="E144" s="7">
        <f t="shared" si="16"/>
        <v>8.4349699999999999</v>
      </c>
      <c r="F144" s="7">
        <f t="shared" si="10"/>
        <v>8.5084199999999974</v>
      </c>
      <c r="G144" s="7">
        <f t="shared" si="12"/>
        <v>8.2223680000000012</v>
      </c>
      <c r="H144" s="7"/>
      <c r="I144" s="7">
        <f t="array" ref="I144">SUMPRODUCT(B128:B147,(ROW(B128:B147)-ROW(B128)+1))/(20*21/2)</f>
        <v>8.4687714285714293</v>
      </c>
      <c r="J144" s="7">
        <f t="shared" si="11"/>
        <v>8.418050435302332</v>
      </c>
      <c r="K144" s="7">
        <f t="shared" si="13"/>
        <v>8.1687877458746545</v>
      </c>
    </row>
    <row r="145" spans="1:11" ht="13.5" x14ac:dyDescent="0.35">
      <c r="A145" s="3">
        <v>42214</v>
      </c>
      <c r="B145" s="2">
        <v>8.5708000000000002</v>
      </c>
      <c r="C145" s="7">
        <f t="shared" si="14"/>
        <v>0.1036999999999999</v>
      </c>
      <c r="D145" s="7">
        <f t="shared" si="15"/>
        <v>8.4145799999999991</v>
      </c>
      <c r="E145" s="7">
        <f t="shared" si="16"/>
        <v>8.4384300000000021</v>
      </c>
      <c r="F145" s="7">
        <f t="shared" si="10"/>
        <v>8.5084199999999974</v>
      </c>
      <c r="G145" s="7">
        <f t="shared" si="12"/>
        <v>8.2328740000000025</v>
      </c>
      <c r="H145" s="7"/>
      <c r="I145" s="7">
        <f t="array" ref="I145">SUMPRODUCT(B129:B148,(ROW(B129:B148)-ROW(B129)+1))/(20*21/2)</f>
        <v>8.4868290476190484</v>
      </c>
      <c r="J145" s="7">
        <f t="shared" si="11"/>
        <v>8.432598012892587</v>
      </c>
      <c r="K145" s="7">
        <f t="shared" si="13"/>
        <v>8.1845529323109432</v>
      </c>
    </row>
    <row r="146" spans="1:11" ht="13.5" x14ac:dyDescent="0.35">
      <c r="A146" s="3">
        <v>42215</v>
      </c>
      <c r="B146" s="2">
        <v>8.4186999999999994</v>
      </c>
      <c r="C146" s="7">
        <f t="shared" si="14"/>
        <v>-0.15210000000000079</v>
      </c>
      <c r="D146" s="7">
        <f t="shared" si="15"/>
        <v>8.4235600000000002</v>
      </c>
      <c r="E146" s="7">
        <f t="shared" si="16"/>
        <v>8.4266800000000011</v>
      </c>
      <c r="F146" s="7">
        <f t="shared" si="10"/>
        <v>8.5025449999999996</v>
      </c>
      <c r="G146" s="7">
        <f t="shared" si="12"/>
        <v>8.2381960000000003</v>
      </c>
      <c r="H146" s="7"/>
      <c r="I146" s="7">
        <f t="array" ref="I146">SUMPRODUCT(B130:B149,(ROW(B130:B149)-ROW(B130)+1))/(20*21/2)</f>
        <v>8.5396199999999993</v>
      </c>
      <c r="J146" s="7">
        <f t="shared" si="11"/>
        <v>8.4312743926171017</v>
      </c>
      <c r="K146" s="7">
        <f t="shared" si="13"/>
        <v>8.1937351702595329</v>
      </c>
    </row>
    <row r="147" spans="1:11" ht="13.5" x14ac:dyDescent="0.35">
      <c r="A147" s="3">
        <v>42216</v>
      </c>
      <c r="B147" s="2">
        <v>8.5672999999999995</v>
      </c>
      <c r="C147" s="7">
        <f t="shared" si="14"/>
        <v>0.14860000000000007</v>
      </c>
      <c r="D147" s="7">
        <f t="shared" si="15"/>
        <v>8.4774599999999989</v>
      </c>
      <c r="E147" s="7">
        <f t="shared" si="16"/>
        <v>8.4332400000000014</v>
      </c>
      <c r="F147" s="7">
        <f t="shared" si="10"/>
        <v>8.5021949999999986</v>
      </c>
      <c r="G147" s="7">
        <f t="shared" si="12"/>
        <v>8.2471120000000013</v>
      </c>
      <c r="H147" s="7"/>
      <c r="I147" s="7">
        <f t="array" ref="I147">SUMPRODUCT(B131:B150,(ROW(B131:B150)-ROW(B131)+1))/(20*21/2)</f>
        <v>8.6155652380952361</v>
      </c>
      <c r="J147" s="7">
        <f t="shared" si="11"/>
        <v>8.4442292123678531</v>
      </c>
      <c r="K147" s="7">
        <f t="shared" si="13"/>
        <v>8.2083847714258269</v>
      </c>
    </row>
    <row r="148" spans="1:11" ht="13.5" x14ac:dyDescent="0.35">
      <c r="A148" s="3">
        <v>42219</v>
      </c>
      <c r="B148" s="2">
        <v>8.6918000000000006</v>
      </c>
      <c r="C148" s="7">
        <f t="shared" si="14"/>
        <v>0.12450000000000117</v>
      </c>
      <c r="D148" s="7">
        <f t="shared" si="15"/>
        <v>8.5431399999999993</v>
      </c>
      <c r="E148" s="7">
        <f t="shared" si="16"/>
        <v>8.4557099999999998</v>
      </c>
      <c r="F148" s="7">
        <f t="shared" si="10"/>
        <v>8.5002949999999995</v>
      </c>
      <c r="G148" s="7">
        <f t="shared" si="12"/>
        <v>8.2605920000000008</v>
      </c>
      <c r="H148" s="7"/>
      <c r="I148" s="7">
        <f t="array" ref="I148">SUMPRODUCT(B132:B151,(ROW(B132:B151)-ROW(B132)+1))/(20*21/2)</f>
        <v>8.6974866666666681</v>
      </c>
      <c r="J148" s="7">
        <f t="shared" si="11"/>
        <v>8.4678073826185329</v>
      </c>
      <c r="K148" s="7">
        <f t="shared" si="13"/>
        <v>8.2273422313699118</v>
      </c>
    </row>
    <row r="149" spans="1:11" ht="13.5" x14ac:dyDescent="0.35">
      <c r="A149" s="3">
        <v>42220</v>
      </c>
      <c r="B149" s="2">
        <v>9.0546000000000006</v>
      </c>
      <c r="C149" s="7">
        <f t="shared" si="14"/>
        <v>0.36280000000000001</v>
      </c>
      <c r="D149" s="7">
        <f t="shared" si="15"/>
        <v>8.660639999999999</v>
      </c>
      <c r="E149" s="7">
        <f t="shared" si="16"/>
        <v>8.5179100000000005</v>
      </c>
      <c r="F149" s="7">
        <f t="shared" si="10"/>
        <v>8.5232749999999999</v>
      </c>
      <c r="G149" s="7">
        <f t="shared" si="12"/>
        <v>8.2834000000000021</v>
      </c>
      <c r="H149" s="7"/>
      <c r="I149" s="7">
        <f t="array" ref="I149">SUMPRODUCT(B133:B152,(ROW(B133:B152)-ROW(B133)+1))/(20*21/2)</f>
        <v>8.7892542857142857</v>
      </c>
      <c r="J149" s="7">
        <f t="shared" si="11"/>
        <v>8.5236923937977203</v>
      </c>
      <c r="K149" s="7">
        <f t="shared" si="13"/>
        <v>8.259783712492661</v>
      </c>
    </row>
    <row r="150" spans="1:11" ht="13.5" x14ac:dyDescent="0.35">
      <c r="A150" s="3">
        <v>42221</v>
      </c>
      <c r="B150" s="2">
        <v>9.3207000000000004</v>
      </c>
      <c r="C150" s="7">
        <f t="shared" si="14"/>
        <v>0.26609999999999978</v>
      </c>
      <c r="D150" s="7">
        <f t="shared" si="15"/>
        <v>8.8106200000000001</v>
      </c>
      <c r="E150" s="7">
        <f t="shared" si="16"/>
        <v>8.6125999999999987</v>
      </c>
      <c r="F150" s="7">
        <f t="shared" ref="F150:F213" si="17">AVERAGE(B131:B150)</f>
        <v>8.5642249999999986</v>
      </c>
      <c r="G150" s="7">
        <f t="shared" si="12"/>
        <v>8.3122900000000008</v>
      </c>
      <c r="H150" s="7"/>
      <c r="I150" s="7">
        <f t="array" ref="I150">SUMPRODUCT(B134:B153,(ROW(B134:B153)-ROW(B134)+1))/(20*21/2)</f>
        <v>8.8602147619047624</v>
      </c>
      <c r="J150" s="7">
        <f t="shared" ref="J150:J213" si="18">($J$4*B150)+J149*(1-$J$4)</f>
        <v>8.5995978801026993</v>
      </c>
      <c r="K150" s="7">
        <f t="shared" si="13"/>
        <v>8.3013882727870669</v>
      </c>
    </row>
    <row r="151" spans="1:11" ht="13.5" x14ac:dyDescent="0.35">
      <c r="A151" s="3">
        <v>42222</v>
      </c>
      <c r="B151" s="2">
        <v>9.4244000000000003</v>
      </c>
      <c r="C151" s="7">
        <f t="shared" si="14"/>
        <v>0.1036999999999999</v>
      </c>
      <c r="D151" s="7">
        <f t="shared" si="15"/>
        <v>9.0117599999999989</v>
      </c>
      <c r="E151" s="7">
        <f t="shared" si="16"/>
        <v>8.7176600000000004</v>
      </c>
      <c r="F151" s="7">
        <f t="shared" si="17"/>
        <v>8.6060399999999984</v>
      </c>
      <c r="G151" s="7">
        <f t="shared" si="12"/>
        <v>8.3445000000000018</v>
      </c>
      <c r="H151" s="7"/>
      <c r="I151" s="7">
        <f t="array" ref="I151">SUMPRODUCT(B135:B154,(ROW(B135:B154)-ROW(B135)+1))/(20*21/2)</f>
        <v>8.927225714285715</v>
      </c>
      <c r="J151" s="7">
        <f t="shared" si="18"/>
        <v>8.678150462950061</v>
      </c>
      <c r="K151" s="7">
        <f t="shared" si="13"/>
        <v>8.3454279483640441</v>
      </c>
    </row>
    <row r="152" spans="1:11" ht="13.5" x14ac:dyDescent="0.35">
      <c r="A152" s="3">
        <v>42223</v>
      </c>
      <c r="B152" s="2">
        <v>9.5695999999999994</v>
      </c>
      <c r="C152" s="7">
        <f t="shared" si="14"/>
        <v>0.14519999999999911</v>
      </c>
      <c r="D152" s="7">
        <f t="shared" si="15"/>
        <v>9.2122200000000003</v>
      </c>
      <c r="E152" s="7">
        <f t="shared" si="16"/>
        <v>8.8448399999999996</v>
      </c>
      <c r="F152" s="7">
        <f t="shared" si="17"/>
        <v>8.6551149999999986</v>
      </c>
      <c r="G152" s="7">
        <f t="shared" si="12"/>
        <v>8.3796820000000007</v>
      </c>
      <c r="H152" s="7"/>
      <c r="I152" s="7">
        <f t="array" ref="I152">SUMPRODUCT(B136:B155,(ROW(B136:B155)-ROW(B136)+1))/(20*21/2)</f>
        <v>8.9895971428571428</v>
      </c>
      <c r="J152" s="7">
        <f t="shared" si="18"/>
        <v>8.7630504188595779</v>
      </c>
      <c r="K152" s="7">
        <f t="shared" si="13"/>
        <v>8.3934346954870236</v>
      </c>
    </row>
    <row r="153" spans="1:11" ht="13.5" x14ac:dyDescent="0.35">
      <c r="A153" s="3">
        <v>42226</v>
      </c>
      <c r="B153" s="2">
        <v>9.4001999999999999</v>
      </c>
      <c r="C153" s="7">
        <f t="shared" si="14"/>
        <v>-0.16939999999999955</v>
      </c>
      <c r="D153" s="7">
        <f t="shared" si="15"/>
        <v>9.3538999999999994</v>
      </c>
      <c r="E153" s="7">
        <f t="shared" si="16"/>
        <v>8.9485199999999985</v>
      </c>
      <c r="F153" s="7">
        <f t="shared" si="17"/>
        <v>8.6965850000000007</v>
      </c>
      <c r="G153" s="7">
        <f t="shared" si="12"/>
        <v>8.4107859999999999</v>
      </c>
      <c r="H153" s="7"/>
      <c r="I153" s="7">
        <f t="array" ref="I153">SUMPRODUCT(B137:B156,(ROW(B137:B156)-ROW(B137)+1))/(20*21/2)</f>
        <v>9.0416395238095237</v>
      </c>
      <c r="J153" s="7">
        <f t="shared" si="18"/>
        <v>8.8237313313491423</v>
      </c>
      <c r="K153" s="7">
        <f t="shared" si="13"/>
        <v>8.4329156878208664</v>
      </c>
    </row>
    <row r="154" spans="1:11" ht="13.5" x14ac:dyDescent="0.35">
      <c r="A154" s="3">
        <v>42227</v>
      </c>
      <c r="B154" s="2">
        <v>9.4001999999999999</v>
      </c>
      <c r="C154" s="7">
        <f t="shared" si="14"/>
        <v>0</v>
      </c>
      <c r="D154" s="7">
        <f t="shared" si="15"/>
        <v>9.4230199999999993</v>
      </c>
      <c r="E154" s="7">
        <f t="shared" si="16"/>
        <v>9.0418299999999991</v>
      </c>
      <c r="F154" s="7">
        <f t="shared" si="17"/>
        <v>8.7384000000000022</v>
      </c>
      <c r="G154" s="7">
        <f t="shared" si="12"/>
        <v>8.441889999999999</v>
      </c>
      <c r="H154" s="7"/>
      <c r="I154" s="7">
        <f t="array" ref="I154">SUMPRODUCT(B138:B157,(ROW(B138:B157)-ROW(B138)+1))/(20*21/2)</f>
        <v>9.0803604761904761</v>
      </c>
      <c r="J154" s="7">
        <f t="shared" si="18"/>
        <v>8.8786331093158903</v>
      </c>
      <c r="K154" s="7">
        <f t="shared" si="13"/>
        <v>8.4708484059455387</v>
      </c>
    </row>
    <row r="155" spans="1:11" ht="13.5" x14ac:dyDescent="0.35">
      <c r="A155" s="3">
        <v>42228</v>
      </c>
      <c r="B155" s="2">
        <v>9.3933</v>
      </c>
      <c r="C155" s="7">
        <f t="shared" si="14"/>
        <v>-6.8999999999999062E-3</v>
      </c>
      <c r="D155" s="7">
        <f t="shared" si="15"/>
        <v>9.4375399999999985</v>
      </c>
      <c r="E155" s="7">
        <f t="shared" si="16"/>
        <v>9.1240799999999993</v>
      </c>
      <c r="F155" s="7">
        <f t="shared" si="17"/>
        <v>8.7812550000000034</v>
      </c>
      <c r="G155" s="7">
        <f t="shared" si="12"/>
        <v>8.4710579999999993</v>
      </c>
      <c r="H155" s="7"/>
      <c r="I155" s="7">
        <f t="array" ref="I155">SUMPRODUCT(B139:B158,(ROW(B139:B158)-ROW(B139)+1))/(20*21/2)</f>
        <v>9.1120066666666677</v>
      </c>
      <c r="J155" s="7">
        <f t="shared" si="18"/>
        <v>8.9276490036667582</v>
      </c>
      <c r="K155" s="7">
        <f t="shared" si="13"/>
        <v>8.5070229782614</v>
      </c>
    </row>
    <row r="156" spans="1:11" ht="13.5" x14ac:dyDescent="0.35">
      <c r="A156" s="3">
        <v>42230</v>
      </c>
      <c r="B156" s="2">
        <v>9.3277000000000001</v>
      </c>
      <c r="C156" s="7">
        <f t="shared" si="14"/>
        <v>-6.5599999999999881E-2</v>
      </c>
      <c r="D156" s="7">
        <f t="shared" si="15"/>
        <v>9.4182000000000006</v>
      </c>
      <c r="E156" s="7">
        <f t="shared" si="16"/>
        <v>9.2149800000000006</v>
      </c>
      <c r="F156" s="7">
        <f t="shared" si="17"/>
        <v>8.8208300000000026</v>
      </c>
      <c r="G156" s="7">
        <f t="shared" si="12"/>
        <v>8.5000199999999992</v>
      </c>
      <c r="H156" s="7"/>
      <c r="I156" s="7">
        <f t="array" ref="I156">SUMPRODUCT(B140:B159,(ROW(B140:B159)-ROW(B140)+1))/(20*21/2)</f>
        <v>9.1402133333333335</v>
      </c>
      <c r="J156" s="7">
        <f t="shared" si="18"/>
        <v>8.9657490985556372</v>
      </c>
      <c r="K156" s="7">
        <f t="shared" si="13"/>
        <v>8.5392063908786007</v>
      </c>
    </row>
    <row r="157" spans="1:11" ht="13.5" x14ac:dyDescent="0.35">
      <c r="A157" s="3">
        <v>42233</v>
      </c>
      <c r="B157" s="2">
        <v>9.2273999999999994</v>
      </c>
      <c r="C157" s="7">
        <f t="shared" si="14"/>
        <v>-0.10030000000000072</v>
      </c>
      <c r="D157" s="7">
        <f t="shared" si="15"/>
        <v>9.3497599999999998</v>
      </c>
      <c r="E157" s="7">
        <f t="shared" si="16"/>
        <v>9.280990000000001</v>
      </c>
      <c r="F157" s="7">
        <f t="shared" si="17"/>
        <v>8.8571150000000021</v>
      </c>
      <c r="G157" s="7">
        <f t="shared" si="12"/>
        <v>8.5260079999999991</v>
      </c>
      <c r="H157" s="7"/>
      <c r="I157" s="7">
        <f t="array" ref="I157">SUMPRODUCT(B141:B160,(ROW(B141:B160)-ROW(B141)+1))/(20*21/2)</f>
        <v>9.1845685714285707</v>
      </c>
      <c r="J157" s="7">
        <f t="shared" si="18"/>
        <v>8.990668232026529</v>
      </c>
      <c r="K157" s="7">
        <f t="shared" si="13"/>
        <v>8.5661943755500278</v>
      </c>
    </row>
    <row r="158" spans="1:11" ht="13.5" x14ac:dyDescent="0.35">
      <c r="A158" s="3">
        <v>42234</v>
      </c>
      <c r="B158" s="2">
        <v>9.1893999999999991</v>
      </c>
      <c r="C158" s="7">
        <f t="shared" si="14"/>
        <v>-3.8000000000000256E-2</v>
      </c>
      <c r="D158" s="7">
        <f t="shared" si="15"/>
        <v>9.3076000000000008</v>
      </c>
      <c r="E158" s="7">
        <f t="shared" si="16"/>
        <v>9.3307500000000001</v>
      </c>
      <c r="F158" s="7">
        <f t="shared" si="17"/>
        <v>8.8932300000000009</v>
      </c>
      <c r="G158" s="7">
        <f t="shared" si="12"/>
        <v>8.5522039999999997</v>
      </c>
      <c r="H158" s="7"/>
      <c r="I158" s="7">
        <f t="array" ref="I158">SUMPRODUCT(B142:B161,(ROW(B142:B161)-ROW(B142)+1))/(20*21/2)</f>
        <v>9.2210904761904775</v>
      </c>
      <c r="J158" s="7">
        <f t="shared" si="18"/>
        <v>9.0095950670716221</v>
      </c>
      <c r="K158" s="7">
        <f t="shared" si="13"/>
        <v>8.5906338118029684</v>
      </c>
    </row>
    <row r="159" spans="1:11" ht="13.5" x14ac:dyDescent="0.35">
      <c r="A159" s="3">
        <v>42235</v>
      </c>
      <c r="B159" s="2">
        <v>9.1893999999999991</v>
      </c>
      <c r="C159" s="7">
        <f t="shared" si="14"/>
        <v>0</v>
      </c>
      <c r="D159" s="7">
        <f t="shared" si="15"/>
        <v>9.2654399999999999</v>
      </c>
      <c r="E159" s="7">
        <f t="shared" si="16"/>
        <v>9.3442299999999996</v>
      </c>
      <c r="F159" s="7">
        <f t="shared" si="17"/>
        <v>8.9310700000000018</v>
      </c>
      <c r="G159" s="7">
        <f t="shared" si="12"/>
        <v>8.5740459999999992</v>
      </c>
      <c r="H159" s="7"/>
      <c r="I159" s="7">
        <f t="array" ref="I159">SUMPRODUCT(B143:B162,(ROW(B143:B162)-ROW(B143)+1))/(20*21/2)</f>
        <v>9.2742795238095237</v>
      </c>
      <c r="J159" s="7">
        <f t="shared" si="18"/>
        <v>9.026719346398135</v>
      </c>
      <c r="K159" s="7">
        <f t="shared" si="13"/>
        <v>8.6141148387910889</v>
      </c>
    </row>
    <row r="160" spans="1:11" ht="13.5" x14ac:dyDescent="0.35">
      <c r="A160" s="3">
        <v>42236</v>
      </c>
      <c r="B160" s="2">
        <v>9.3968000000000007</v>
      </c>
      <c r="C160" s="7">
        <f t="shared" si="14"/>
        <v>0.20740000000000158</v>
      </c>
      <c r="D160" s="7">
        <f t="shared" si="15"/>
        <v>9.2661399999999983</v>
      </c>
      <c r="E160" s="7">
        <f t="shared" si="16"/>
        <v>9.3518399999999993</v>
      </c>
      <c r="F160" s="7">
        <f t="shared" si="17"/>
        <v>8.9822199999999999</v>
      </c>
      <c r="G160" s="7">
        <f t="shared" si="12"/>
        <v>8.6004499999999968</v>
      </c>
      <c r="H160" s="7"/>
      <c r="I160" s="7">
        <f t="array" ref="I160">SUMPRODUCT(B144:B163,(ROW(B144:B163)-ROW(B144)+1))/(20*21/2)</f>
        <v>9.325923333333332</v>
      </c>
      <c r="J160" s="7">
        <f t="shared" si="18"/>
        <v>9.061965122931646</v>
      </c>
      <c r="K160" s="7">
        <f t="shared" si="13"/>
        <v>8.6448083745247732</v>
      </c>
    </row>
    <row r="161" spans="1:11" ht="13.5" x14ac:dyDescent="0.35">
      <c r="A161" s="3">
        <v>42237</v>
      </c>
      <c r="B161" s="2">
        <v>9.3657000000000004</v>
      </c>
      <c r="C161" s="7">
        <f t="shared" si="14"/>
        <v>-3.110000000000035E-2</v>
      </c>
      <c r="D161" s="7">
        <f t="shared" si="15"/>
        <v>9.2737400000000001</v>
      </c>
      <c r="E161" s="7">
        <f t="shared" si="16"/>
        <v>9.3459700000000012</v>
      </c>
      <c r="F161" s="7">
        <f t="shared" si="17"/>
        <v>9.0318149999999999</v>
      </c>
      <c r="G161" s="7">
        <f t="shared" si="12"/>
        <v>8.6263699999999979</v>
      </c>
      <c r="H161" s="7"/>
      <c r="I161" s="7">
        <f t="array" ref="I161">SUMPRODUCT(B145:B164,(ROW(B145:B164)-ROW(B145)+1))/(20*21/2)</f>
        <v>9.398808571428571</v>
      </c>
      <c r="J161" s="7">
        <f t="shared" si="18"/>
        <v>9.0908922540810142</v>
      </c>
      <c r="K161" s="7">
        <f t="shared" si="13"/>
        <v>8.6730786343473305</v>
      </c>
    </row>
    <row r="162" spans="1:11" ht="13.5" x14ac:dyDescent="0.35">
      <c r="A162" s="3">
        <v>42240</v>
      </c>
      <c r="B162" s="2">
        <v>9.5902999999999992</v>
      </c>
      <c r="C162" s="7">
        <f t="shared" si="14"/>
        <v>0.2245999999999988</v>
      </c>
      <c r="D162" s="7">
        <f t="shared" si="15"/>
        <v>9.3463200000000004</v>
      </c>
      <c r="E162" s="7">
        <f t="shared" si="16"/>
        <v>9.348040000000001</v>
      </c>
      <c r="F162" s="7">
        <f t="shared" si="17"/>
        <v>9.0964400000000012</v>
      </c>
      <c r="G162" s="7">
        <f t="shared" si="12"/>
        <v>8.6571279999999966</v>
      </c>
      <c r="H162" s="7"/>
      <c r="I162" s="7">
        <f t="array" ref="I162">SUMPRODUCT(B146:B165,(ROW(B146:B165)-ROW(B146)+1))/(20*21/2)</f>
        <v>9.4838442857142855</v>
      </c>
      <c r="J162" s="7">
        <f t="shared" si="18"/>
        <v>9.1384548965494883</v>
      </c>
      <c r="K162" s="7">
        <f t="shared" si="13"/>
        <v>8.7090480996670436</v>
      </c>
    </row>
    <row r="163" spans="1:11" ht="13.5" x14ac:dyDescent="0.35">
      <c r="A163" s="3">
        <v>42241</v>
      </c>
      <c r="B163" s="2">
        <v>9.6387</v>
      </c>
      <c r="C163" s="7">
        <f t="shared" si="14"/>
        <v>4.8400000000000887E-2</v>
      </c>
      <c r="D163" s="7">
        <f t="shared" si="15"/>
        <v>9.4361799999999985</v>
      </c>
      <c r="E163" s="7">
        <f t="shared" si="16"/>
        <v>9.3718900000000005</v>
      </c>
      <c r="F163" s="7">
        <f t="shared" si="17"/>
        <v>9.1602050000000013</v>
      </c>
      <c r="G163" s="7">
        <f t="shared" si="12"/>
        <v>8.690927999999996</v>
      </c>
      <c r="H163" s="7"/>
      <c r="I163" s="7">
        <f t="array" ref="I163">SUMPRODUCT(B147:B166,(ROW(B147:B166)-ROW(B147)+1))/(20*21/2)</f>
        <v>9.5904361904761899</v>
      </c>
      <c r="J163" s="7">
        <f t="shared" si="18"/>
        <v>9.1860972873542988</v>
      </c>
      <c r="K163" s="7">
        <f t="shared" si="13"/>
        <v>8.7455050369350023</v>
      </c>
    </row>
    <row r="164" spans="1:11" ht="13.5" x14ac:dyDescent="0.35">
      <c r="A164" s="3">
        <v>42242</v>
      </c>
      <c r="B164" s="2">
        <v>9.9254999999999995</v>
      </c>
      <c r="C164" s="7">
        <f t="shared" si="14"/>
        <v>0.2867999999999995</v>
      </c>
      <c r="D164" s="7">
        <f t="shared" si="15"/>
        <v>9.583400000000001</v>
      </c>
      <c r="E164" s="7">
        <f t="shared" si="16"/>
        <v>9.4244199999999996</v>
      </c>
      <c r="F164" s="7">
        <f t="shared" si="17"/>
        <v>9.2331249999999994</v>
      </c>
      <c r="G164" s="7">
        <f t="shared" si="12"/>
        <v>8.7311539999999965</v>
      </c>
      <c r="H164" s="7"/>
      <c r="I164" s="7">
        <f t="array" ref="I164">SUMPRODUCT(B148:B167,(ROW(B148:B167)-ROW(B148)+1))/(20*21/2)</f>
        <v>9.678230952380952</v>
      </c>
      <c r="J164" s="7">
        <f t="shared" si="18"/>
        <v>9.2565165933205549</v>
      </c>
      <c r="K164" s="7">
        <f t="shared" si="13"/>
        <v>8.7917793492120619</v>
      </c>
    </row>
    <row r="165" spans="1:11" ht="13.5" x14ac:dyDescent="0.35">
      <c r="A165" s="3">
        <v>42243</v>
      </c>
      <c r="B165" s="2">
        <v>10.125999999999999</v>
      </c>
      <c r="C165" s="7">
        <f t="shared" si="14"/>
        <v>0.2004999999999999</v>
      </c>
      <c r="D165" s="7">
        <f t="shared" si="15"/>
        <v>9.7292400000000008</v>
      </c>
      <c r="E165" s="7">
        <f t="shared" si="16"/>
        <v>9.4976900000000004</v>
      </c>
      <c r="F165" s="7">
        <f t="shared" si="17"/>
        <v>9.3108850000000025</v>
      </c>
      <c r="G165" s="7">
        <f t="shared" si="12"/>
        <v>8.775527999999996</v>
      </c>
      <c r="H165" s="7"/>
      <c r="I165" s="7">
        <f t="array" ref="I165">SUMPRODUCT(B149:B168,(ROW(B149:B168)-ROW(B149)+1))/(20*21/2)</f>
        <v>9.7283304761904752</v>
      </c>
      <c r="J165" s="7">
        <f t="shared" si="18"/>
        <v>9.3393245368138356</v>
      </c>
      <c r="K165" s="7">
        <f t="shared" si="13"/>
        <v>8.8441017276743352</v>
      </c>
    </row>
    <row r="166" spans="1:11" ht="13.5" x14ac:dyDescent="0.35">
      <c r="A166" s="3">
        <v>42244</v>
      </c>
      <c r="B166" s="2">
        <v>10.430099999999999</v>
      </c>
      <c r="C166" s="7">
        <f t="shared" si="14"/>
        <v>0.30410000000000004</v>
      </c>
      <c r="D166" s="7">
        <f t="shared" si="15"/>
        <v>9.9421199999999992</v>
      </c>
      <c r="E166" s="7">
        <f t="shared" si="16"/>
        <v>9.6079299999999996</v>
      </c>
      <c r="F166" s="7">
        <f t="shared" si="17"/>
        <v>9.4114550000000019</v>
      </c>
      <c r="G166" s="7">
        <f t="shared" si="12"/>
        <v>8.8265379999999958</v>
      </c>
      <c r="H166" s="7"/>
      <c r="I166" s="7">
        <f t="array" ref="I166">SUMPRODUCT(B150:B169,(ROW(B150:B169)-ROW(B150)+1))/(20*21/2)</f>
        <v>9.7362014285714285</v>
      </c>
      <c r="J166" s="7">
        <f t="shared" si="18"/>
        <v>9.4432079142601371</v>
      </c>
      <c r="K166" s="7">
        <f t="shared" si="13"/>
        <v>8.9062977383537749</v>
      </c>
    </row>
    <row r="167" spans="1:11" ht="13.5" x14ac:dyDescent="0.35">
      <c r="A167" s="3">
        <v>42247</v>
      </c>
      <c r="B167" s="2">
        <v>10.333299999999999</v>
      </c>
      <c r="C167" s="7">
        <f t="shared" si="14"/>
        <v>-9.6799999999999997E-2</v>
      </c>
      <c r="D167" s="7">
        <f t="shared" si="15"/>
        <v>10.090720000000001</v>
      </c>
      <c r="E167" s="7">
        <f t="shared" si="16"/>
        <v>9.7185199999999998</v>
      </c>
      <c r="F167" s="7">
        <f t="shared" si="17"/>
        <v>9.4997550000000004</v>
      </c>
      <c r="G167" s="7">
        <f t="shared" si="12"/>
        <v>8.872155999999995</v>
      </c>
      <c r="H167" s="7"/>
      <c r="I167" s="7">
        <f t="array" ref="I167">SUMPRODUCT(B151:B170,(ROW(B151:B170)-ROW(B151)+1))/(20*21/2)</f>
        <v>9.7932414285714255</v>
      </c>
      <c r="J167" s="7">
        <f t="shared" si="18"/>
        <v>9.5279785890925055</v>
      </c>
      <c r="K167" s="7">
        <f t="shared" si="13"/>
        <v>8.9622586113595091</v>
      </c>
    </row>
    <row r="168" spans="1:11" ht="13.5" x14ac:dyDescent="0.35">
      <c r="A168" s="3">
        <v>42248</v>
      </c>
      <c r="B168" s="2">
        <v>10.0258</v>
      </c>
      <c r="C168" s="7">
        <f t="shared" si="14"/>
        <v>-0.30749999999999922</v>
      </c>
      <c r="D168" s="7">
        <f t="shared" si="15"/>
        <v>10.168139999999999</v>
      </c>
      <c r="E168" s="7">
        <f t="shared" si="16"/>
        <v>9.8021599999999989</v>
      </c>
      <c r="F168" s="7">
        <f t="shared" si="17"/>
        <v>9.5664550000000013</v>
      </c>
      <c r="G168" s="7">
        <f t="shared" si="12"/>
        <v>8.9116239999999962</v>
      </c>
      <c r="H168" s="7"/>
      <c r="I168" s="7">
        <f t="array" ref="I168">SUMPRODUCT(B152:B171,(ROW(B152:B171)-ROW(B152)+1))/(20*21/2)</f>
        <v>9.8681747619047613</v>
      </c>
      <c r="J168" s="7">
        <f t="shared" si="18"/>
        <v>9.5753901520360767</v>
      </c>
      <c r="K168" s="7">
        <f t="shared" si="13"/>
        <v>9.0039661167963914</v>
      </c>
    </row>
    <row r="169" spans="1:11" ht="13.5" x14ac:dyDescent="0.35">
      <c r="A169" s="3">
        <v>42249</v>
      </c>
      <c r="B169" s="2">
        <v>9.6491000000000007</v>
      </c>
      <c r="C169" s="7">
        <f t="shared" si="14"/>
        <v>-0.37669999999999959</v>
      </c>
      <c r="D169" s="7">
        <f t="shared" si="15"/>
        <v>10.112860000000001</v>
      </c>
      <c r="E169" s="7">
        <f t="shared" si="16"/>
        <v>9.8481300000000012</v>
      </c>
      <c r="F169" s="7">
        <f t="shared" si="17"/>
        <v>9.5961800000000004</v>
      </c>
      <c r="G169" s="7">
        <f t="shared" si="12"/>
        <v>8.9439039999999963</v>
      </c>
      <c r="H169" s="7"/>
      <c r="I169" s="7">
        <f t="array" ref="I169">SUMPRODUCT(B153:B172,(ROW(B153:B172)-ROW(B153)+1))/(20*21/2)</f>
        <v>9.984078095238095</v>
      </c>
      <c r="J169" s="7">
        <f t="shared" si="18"/>
        <v>9.5824101375564492</v>
      </c>
      <c r="K169" s="7">
        <f t="shared" si="13"/>
        <v>9.0292654847651601</v>
      </c>
    </row>
    <row r="170" spans="1:11" ht="13.5" x14ac:dyDescent="0.35">
      <c r="A170" s="3">
        <v>42250</v>
      </c>
      <c r="B170" s="2">
        <v>10.1951</v>
      </c>
      <c r="C170" s="7">
        <f t="shared" si="14"/>
        <v>0.54599999999999937</v>
      </c>
      <c r="D170" s="7">
        <f t="shared" si="15"/>
        <v>10.126679999999999</v>
      </c>
      <c r="E170" s="7">
        <f t="shared" si="16"/>
        <v>9.9279600000000006</v>
      </c>
      <c r="F170" s="7">
        <f t="shared" si="17"/>
        <v>9.6399000000000008</v>
      </c>
      <c r="G170" s="7">
        <f t="shared" si="12"/>
        <v>8.9871719999999957</v>
      </c>
      <c r="H170" s="7"/>
      <c r="I170" s="7">
        <f t="array" ref="I170">SUMPRODUCT(B154:B173,(ROW(B154:B173)-ROW(B154)+1))/(20*21/2)</f>
        <v>10.076831904761905</v>
      </c>
      <c r="J170" s="7">
        <f t="shared" si="18"/>
        <v>9.6407615530272643</v>
      </c>
      <c r="K170" s="7">
        <f t="shared" si="13"/>
        <v>9.0749844853626058</v>
      </c>
    </row>
    <row r="171" spans="1:11" ht="13.5" x14ac:dyDescent="0.35">
      <c r="A171" s="3">
        <v>42251</v>
      </c>
      <c r="B171" s="2">
        <v>10.4267</v>
      </c>
      <c r="C171" s="7">
        <f t="shared" si="14"/>
        <v>0.23160000000000025</v>
      </c>
      <c r="D171" s="7">
        <f t="shared" si="15"/>
        <v>10.125999999999999</v>
      </c>
      <c r="E171" s="7">
        <f t="shared" si="16"/>
        <v>10.03406</v>
      </c>
      <c r="F171" s="7">
        <f t="shared" si="17"/>
        <v>9.6900150000000025</v>
      </c>
      <c r="G171" s="7">
        <f t="shared" si="12"/>
        <v>9.0329299999999968</v>
      </c>
      <c r="H171" s="7"/>
      <c r="I171" s="7">
        <f t="array" ref="I171">SUMPRODUCT(B155:B174,(ROW(B155:B174)-ROW(B155)+1))/(20*21/2)</f>
        <v>10.164897142857143</v>
      </c>
      <c r="J171" s="7">
        <f t="shared" si="18"/>
        <v>9.715612833691333</v>
      </c>
      <c r="K171" s="7">
        <f t="shared" si="13"/>
        <v>9.1279929369170141</v>
      </c>
    </row>
    <row r="172" spans="1:11" ht="13.5" x14ac:dyDescent="0.35">
      <c r="A172" s="3">
        <v>42254</v>
      </c>
      <c r="B172" s="2">
        <v>10.907</v>
      </c>
      <c r="C172" s="7">
        <f t="shared" si="14"/>
        <v>0.48029999999999973</v>
      </c>
      <c r="D172" s="7">
        <f t="shared" si="15"/>
        <v>10.240739999999999</v>
      </c>
      <c r="E172" s="7">
        <f t="shared" si="16"/>
        <v>10.16573</v>
      </c>
      <c r="F172" s="7">
        <f t="shared" si="17"/>
        <v>9.7568850000000023</v>
      </c>
      <c r="G172" s="7">
        <f t="shared" si="12"/>
        <v>9.0810359999999957</v>
      </c>
      <c r="H172" s="7"/>
      <c r="I172" s="7">
        <f t="array" ref="I172">SUMPRODUCT(B156:B175,(ROW(B156:B175)-ROW(B156)+1))/(20*21/2)</f>
        <v>10.246543809523811</v>
      </c>
      <c r="J172" s="7">
        <f t="shared" si="18"/>
        <v>9.829078278101683</v>
      </c>
      <c r="K172" s="7">
        <f t="shared" si="13"/>
        <v>9.1977579197830135</v>
      </c>
    </row>
    <row r="173" spans="1:11" ht="13.5" x14ac:dyDescent="0.35">
      <c r="A173" s="3">
        <v>42255</v>
      </c>
      <c r="B173" s="2">
        <v>10.7308</v>
      </c>
      <c r="C173" s="7">
        <f t="shared" si="14"/>
        <v>-0.17619999999999969</v>
      </c>
      <c r="D173" s="7">
        <f t="shared" si="15"/>
        <v>10.381740000000001</v>
      </c>
      <c r="E173" s="7">
        <f t="shared" si="16"/>
        <v>10.274939999999999</v>
      </c>
      <c r="F173" s="7">
        <f t="shared" si="17"/>
        <v>9.8234150000000007</v>
      </c>
      <c r="G173" s="7">
        <f t="shared" si="12"/>
        <v>9.1242359999999962</v>
      </c>
      <c r="H173" s="7"/>
      <c r="I173" s="7">
        <f t="array" ref="I173">SUMPRODUCT(B157:B176,(ROW(B157:B176)-ROW(B157)+1))/(20*21/2)</f>
        <v>10.324700952380951</v>
      </c>
      <c r="J173" s="7">
        <f t="shared" si="18"/>
        <v>9.9149565373300934</v>
      </c>
      <c r="K173" s="7">
        <f t="shared" si="13"/>
        <v>9.2578772170464259</v>
      </c>
    </row>
    <row r="174" spans="1:11" ht="13.5" x14ac:dyDescent="0.35">
      <c r="A174" s="3">
        <v>42256</v>
      </c>
      <c r="B174" s="2">
        <v>10.748100000000001</v>
      </c>
      <c r="C174" s="7">
        <f t="shared" si="14"/>
        <v>1.7300000000000537E-2</v>
      </c>
      <c r="D174" s="7">
        <f t="shared" si="15"/>
        <v>10.60154</v>
      </c>
      <c r="E174" s="7">
        <f t="shared" si="16"/>
        <v>10.357200000000001</v>
      </c>
      <c r="F174" s="7">
        <f t="shared" si="17"/>
        <v>9.8908099999999983</v>
      </c>
      <c r="G174" s="7">
        <f t="shared" si="12"/>
        <v>9.1680579999999967</v>
      </c>
      <c r="H174" s="7"/>
      <c r="I174" s="7">
        <f t="array" ref="I174">SUMPRODUCT(B158:B177,(ROW(B158:B177)-ROW(B158)+1))/(20*21/2)</f>
        <v>10.412727142857143</v>
      </c>
      <c r="J174" s="7">
        <f t="shared" si="18"/>
        <v>9.9943035337748469</v>
      </c>
      <c r="K174" s="7">
        <f t="shared" si="13"/>
        <v>9.3163173261818617</v>
      </c>
    </row>
    <row r="175" spans="1:11" ht="13.5" x14ac:dyDescent="0.35">
      <c r="A175" s="3">
        <v>42257</v>
      </c>
      <c r="B175" s="2">
        <v>10.748100000000001</v>
      </c>
      <c r="C175" s="7">
        <f t="shared" si="14"/>
        <v>0</v>
      </c>
      <c r="D175" s="7">
        <f t="shared" si="15"/>
        <v>10.712140000000002</v>
      </c>
      <c r="E175" s="7">
        <f t="shared" si="16"/>
        <v>10.419409999999999</v>
      </c>
      <c r="F175" s="7">
        <f t="shared" si="17"/>
        <v>9.9585499999999989</v>
      </c>
      <c r="G175" s="7">
        <f t="shared" si="12"/>
        <v>9.2116039999999977</v>
      </c>
      <c r="H175" s="7"/>
      <c r="I175" s="7">
        <f t="array" ref="I175">SUMPRODUCT(B159:B178,(ROW(B159:B178)-ROW(B159)+1))/(20*21/2)</f>
        <v>10.514581904761904</v>
      </c>
      <c r="J175" s="7">
        <f t="shared" si="18"/>
        <v>10.066093673415338</v>
      </c>
      <c r="K175" s="7">
        <f t="shared" si="13"/>
        <v>9.3724656663315926</v>
      </c>
    </row>
    <row r="176" spans="1:11" ht="13.5" x14ac:dyDescent="0.35">
      <c r="A176" s="3">
        <v>42258</v>
      </c>
      <c r="B176" s="2">
        <v>10.779199999999999</v>
      </c>
      <c r="C176" s="7">
        <f t="shared" si="14"/>
        <v>3.1099999999998573E-2</v>
      </c>
      <c r="D176" s="7">
        <f t="shared" si="15"/>
        <v>10.782640000000001</v>
      </c>
      <c r="E176" s="7">
        <f t="shared" si="16"/>
        <v>10.454319999999999</v>
      </c>
      <c r="F176" s="7">
        <f t="shared" si="17"/>
        <v>10.031124999999999</v>
      </c>
      <c r="G176" s="7">
        <f t="shared" si="12"/>
        <v>9.2564639999999976</v>
      </c>
      <c r="H176" s="7"/>
      <c r="I176" s="7">
        <f t="array" ref="I176">SUMPRODUCT(B160:B179,(ROW(B160:B179)-ROW(B160)+1))/(20*21/2)</f>
        <v>10.578619523809524</v>
      </c>
      <c r="J176" s="7">
        <f t="shared" si="18"/>
        <v>10.134008561661496</v>
      </c>
      <c r="K176" s="7">
        <f t="shared" si="13"/>
        <v>9.4276317186323144</v>
      </c>
    </row>
    <row r="177" spans="1:11" ht="13.5" x14ac:dyDescent="0.35">
      <c r="A177" s="3">
        <v>42261</v>
      </c>
      <c r="B177" s="2">
        <v>10.955399999999999</v>
      </c>
      <c r="C177" s="7">
        <f t="shared" si="14"/>
        <v>0.17619999999999969</v>
      </c>
      <c r="D177" s="7">
        <f t="shared" si="15"/>
        <v>10.79232</v>
      </c>
      <c r="E177" s="7">
        <f t="shared" si="16"/>
        <v>10.516529999999999</v>
      </c>
      <c r="F177" s="7">
        <f t="shared" si="17"/>
        <v>10.117524999999999</v>
      </c>
      <c r="G177" s="7">
        <f t="shared" si="12"/>
        <v>9.3040859999999981</v>
      </c>
      <c r="H177" s="7"/>
      <c r="I177" s="7">
        <f t="array" ref="I177">SUMPRODUCT(B161:B180,(ROW(B161:B180)-ROW(B161)+1))/(20*21/2)</f>
        <v>10.63456</v>
      </c>
      <c r="J177" s="7">
        <f t="shared" si="18"/>
        <v>10.212236317693733</v>
      </c>
      <c r="K177" s="7">
        <f t="shared" si="13"/>
        <v>9.4875442002545771</v>
      </c>
    </row>
    <row r="178" spans="1:11" ht="13.5" x14ac:dyDescent="0.35">
      <c r="A178" s="3">
        <v>42262</v>
      </c>
      <c r="B178" s="2">
        <v>11.186999999999999</v>
      </c>
      <c r="C178" s="7">
        <f t="shared" si="14"/>
        <v>0.23160000000000025</v>
      </c>
      <c r="D178" s="7">
        <f t="shared" si="15"/>
        <v>10.883559999999999</v>
      </c>
      <c r="E178" s="7">
        <f t="shared" si="16"/>
        <v>10.63265</v>
      </c>
      <c r="F178" s="7">
        <f t="shared" si="17"/>
        <v>10.217404999999999</v>
      </c>
      <c r="G178" s="7">
        <f t="shared" si="12"/>
        <v>9.3532299999999982</v>
      </c>
      <c r="H178" s="7"/>
      <c r="I178" s="7">
        <f t="array" ref="I178">SUMPRODUCT(B162:B181,(ROW(B162:B181)-ROW(B162)+1))/(20*21/2)</f>
        <v>10.679762380952383</v>
      </c>
      <c r="J178" s="7">
        <f t="shared" si="18"/>
        <v>10.305070954103854</v>
      </c>
      <c r="K178" s="7">
        <f t="shared" si="13"/>
        <v>9.55418952573479</v>
      </c>
    </row>
    <row r="179" spans="1:11" ht="13.5" x14ac:dyDescent="0.35">
      <c r="A179" s="3">
        <v>42263</v>
      </c>
      <c r="B179" s="2">
        <v>10.889799999999999</v>
      </c>
      <c r="C179" s="7">
        <f t="shared" si="14"/>
        <v>-0.29720000000000013</v>
      </c>
      <c r="D179" s="7">
        <f t="shared" si="15"/>
        <v>10.911899999999999</v>
      </c>
      <c r="E179" s="7">
        <f t="shared" si="16"/>
        <v>10.756719999999998</v>
      </c>
      <c r="F179" s="7">
        <f t="shared" si="17"/>
        <v>10.302424999999999</v>
      </c>
      <c r="G179" s="7">
        <f t="shared" si="12"/>
        <v>9.3991260000000008</v>
      </c>
      <c r="H179" s="7"/>
      <c r="I179" s="7">
        <f t="array" ref="I179">SUMPRODUCT(B163:B182,(ROW(B163:B182)-ROW(B163)+1))/(20*21/2)</f>
        <v>10.704726666666664</v>
      </c>
      <c r="J179" s="7">
        <f t="shared" si="18"/>
        <v>10.360759434665392</v>
      </c>
      <c r="K179" s="7">
        <f t="shared" si="13"/>
        <v>9.6065664070785228</v>
      </c>
    </row>
    <row r="180" spans="1:11" ht="13.5" x14ac:dyDescent="0.35">
      <c r="A180" s="3">
        <v>42264</v>
      </c>
      <c r="B180" s="2">
        <v>10.889799999999999</v>
      </c>
      <c r="C180" s="7">
        <f t="shared" si="14"/>
        <v>0</v>
      </c>
      <c r="D180" s="7">
        <f t="shared" si="15"/>
        <v>10.940239999999999</v>
      </c>
      <c r="E180" s="7">
        <f t="shared" si="16"/>
        <v>10.826189999999999</v>
      </c>
      <c r="F180" s="7">
        <f t="shared" si="17"/>
        <v>10.377075000000001</v>
      </c>
      <c r="G180" s="7">
        <f t="shared" ref="G180:G243" si="19">AVERAGE(B131:B180)</f>
        <v>9.4468879999999995</v>
      </c>
      <c r="H180" s="7"/>
      <c r="I180" s="7">
        <f t="array" ref="I180">SUMPRODUCT(B164:B183,(ROW(B164:B183)-ROW(B164)+1))/(20*21/2)</f>
        <v>10.702951904761903</v>
      </c>
      <c r="J180" s="7">
        <f t="shared" si="18"/>
        <v>10.411144250411544</v>
      </c>
      <c r="K180" s="7">
        <f t="shared" ref="K180:K243" si="20">$K$4*B180+(1-$K$4)*K179</f>
        <v>9.6568892930754426</v>
      </c>
    </row>
    <row r="181" spans="1:11" ht="13.5" x14ac:dyDescent="0.35">
      <c r="A181" s="3">
        <v>42265</v>
      </c>
      <c r="B181" s="2">
        <v>10.851699999999999</v>
      </c>
      <c r="C181" s="7">
        <f t="shared" si="14"/>
        <v>-3.8100000000000023E-2</v>
      </c>
      <c r="D181" s="7">
        <f t="shared" si="15"/>
        <v>10.954739999999999</v>
      </c>
      <c r="E181" s="7">
        <f t="shared" si="16"/>
        <v>10.868689999999997</v>
      </c>
      <c r="F181" s="7">
        <f t="shared" si="17"/>
        <v>10.451375000000001</v>
      </c>
      <c r="G181" s="7">
        <f t="shared" si="19"/>
        <v>9.4921600000000002</v>
      </c>
      <c r="H181" s="7"/>
      <c r="I181" s="7">
        <f t="array" ref="I181">SUMPRODUCT(B165:B184,(ROW(B165:B184)-ROW(B165)+1))/(20*21/2)</f>
        <v>10.698442857142856</v>
      </c>
      <c r="J181" s="7">
        <f t="shared" si="18"/>
        <v>10.453101940848541</v>
      </c>
      <c r="K181" s="7">
        <f t="shared" si="20"/>
        <v>9.7037446149156228</v>
      </c>
    </row>
    <row r="182" spans="1:11" ht="13.5" x14ac:dyDescent="0.35">
      <c r="A182" s="3">
        <v>42268</v>
      </c>
      <c r="B182" s="2">
        <v>10.7135</v>
      </c>
      <c r="C182" s="7">
        <f t="shared" si="14"/>
        <v>-0.13819999999999943</v>
      </c>
      <c r="D182" s="7">
        <f t="shared" si="15"/>
        <v>10.906360000000001</v>
      </c>
      <c r="E182" s="7">
        <f t="shared" si="16"/>
        <v>10.849339999999998</v>
      </c>
      <c r="F182" s="7">
        <f t="shared" si="17"/>
        <v>10.507535000000001</v>
      </c>
      <c r="G182" s="7">
        <f t="shared" si="19"/>
        <v>9.5346679999999999</v>
      </c>
      <c r="H182" s="7"/>
      <c r="I182" s="7">
        <f t="array" ref="I182">SUMPRODUCT(B166:B185,(ROW(B166:B185)-ROW(B166)+1))/(20*21/2)</f>
        <v>10.691509047619046</v>
      </c>
      <c r="J182" s="7">
        <f t="shared" si="18"/>
        <v>10.477901756005823</v>
      </c>
      <c r="K182" s="7">
        <f t="shared" si="20"/>
        <v>9.7433428653110887</v>
      </c>
    </row>
    <row r="183" spans="1:11" ht="13.5" x14ac:dyDescent="0.35">
      <c r="A183" s="3">
        <v>42269</v>
      </c>
      <c r="B183" s="2">
        <v>10.488899999999999</v>
      </c>
      <c r="C183" s="7">
        <f t="shared" si="14"/>
        <v>-0.22460000000000058</v>
      </c>
      <c r="D183" s="7">
        <f t="shared" si="15"/>
        <v>10.766739999999999</v>
      </c>
      <c r="E183" s="7">
        <f t="shared" si="16"/>
        <v>10.825149999999997</v>
      </c>
      <c r="F183" s="7">
        <f t="shared" si="17"/>
        <v>10.550045000000001</v>
      </c>
      <c r="G183" s="7">
        <f t="shared" si="19"/>
        <v>9.5730299999999993</v>
      </c>
      <c r="H183" s="7"/>
      <c r="I183" s="7">
        <f t="array" ref="I183">SUMPRODUCT(B167:B186,(ROW(B167:B186)-ROW(B167)+1))/(20*21/2)</f>
        <v>10.669603333333336</v>
      </c>
      <c r="J183" s="7">
        <f t="shared" si="18"/>
        <v>10.478949207814793</v>
      </c>
      <c r="K183" s="7">
        <f t="shared" si="20"/>
        <v>9.772580400004772</v>
      </c>
    </row>
    <row r="184" spans="1:11" ht="13.5" x14ac:dyDescent="0.35">
      <c r="A184" s="3">
        <v>42270</v>
      </c>
      <c r="B184" s="2">
        <v>10.502700000000001</v>
      </c>
      <c r="C184" s="7">
        <f t="shared" si="14"/>
        <v>1.3800000000001589E-2</v>
      </c>
      <c r="D184" s="7">
        <f t="shared" si="15"/>
        <v>10.68932</v>
      </c>
      <c r="E184" s="7">
        <f t="shared" si="16"/>
        <v>10.800609999999999</v>
      </c>
      <c r="F184" s="7">
        <f t="shared" si="17"/>
        <v>10.578905000000002</v>
      </c>
      <c r="G184" s="7">
        <f t="shared" si="19"/>
        <v>9.6118059999999996</v>
      </c>
      <c r="H184" s="7"/>
      <c r="I184" s="7">
        <f t="array" ref="I184">SUMPRODUCT(B168:B187,(ROW(B168:B187)-ROW(B168)+1))/(20*21/2)</f>
        <v>10.644698571428572</v>
      </c>
      <c r="J184" s="7">
        <f t="shared" si="18"/>
        <v>10.481211188022908</v>
      </c>
      <c r="K184" s="7">
        <f t="shared" si="20"/>
        <v>9.8012125411810551</v>
      </c>
    </row>
    <row r="185" spans="1:11" ht="13.5" x14ac:dyDescent="0.35">
      <c r="A185" s="3">
        <v>42275</v>
      </c>
      <c r="B185" s="2">
        <v>10.5061</v>
      </c>
      <c r="C185" s="7">
        <f t="shared" si="14"/>
        <v>3.3999999999991815E-3</v>
      </c>
      <c r="D185" s="7">
        <f t="shared" si="15"/>
        <v>10.612579999999999</v>
      </c>
      <c r="E185" s="7">
        <f t="shared" si="16"/>
        <v>10.77641</v>
      </c>
      <c r="F185" s="7">
        <f t="shared" si="17"/>
        <v>10.597910000000002</v>
      </c>
      <c r="G185" s="7">
        <f t="shared" si="19"/>
        <v>9.6512040000000017</v>
      </c>
      <c r="H185" s="7"/>
      <c r="I185" s="7">
        <f t="array" ref="I185">SUMPRODUCT(B169:B188,(ROW(B169:B188)-ROW(B169)+1))/(20*21/2)</f>
        <v>10.612889047619049</v>
      </c>
      <c r="J185" s="7">
        <f t="shared" si="18"/>
        <v>10.483581551068344</v>
      </c>
      <c r="K185" s="7">
        <f t="shared" si="20"/>
        <v>9.8288551866249367</v>
      </c>
    </row>
    <row r="186" spans="1:11" ht="13.5" x14ac:dyDescent="0.35">
      <c r="A186" s="3">
        <v>42276</v>
      </c>
      <c r="B186" s="2">
        <v>10.367900000000001</v>
      </c>
      <c r="C186" s="7">
        <f t="shared" si="14"/>
        <v>-0.13819999999999943</v>
      </c>
      <c r="D186" s="7">
        <f t="shared" si="15"/>
        <v>10.51582</v>
      </c>
      <c r="E186" s="7">
        <f t="shared" si="16"/>
        <v>10.735280000000001</v>
      </c>
      <c r="F186" s="7">
        <f t="shared" si="17"/>
        <v>10.594799999999999</v>
      </c>
      <c r="G186" s="7">
        <f t="shared" si="19"/>
        <v>9.6878380000000011</v>
      </c>
      <c r="H186" s="7"/>
      <c r="I186" s="7">
        <f t="array" ref="I186">SUMPRODUCT(B170:B189,(ROW(B170:B189)-ROW(B170)+1))/(20*21/2)</f>
        <v>10.579960476190475</v>
      </c>
      <c r="J186" s="7">
        <f t="shared" si="18"/>
        <v>10.472564260490406</v>
      </c>
      <c r="K186" s="7">
        <f t="shared" si="20"/>
        <v>9.8499941989141551</v>
      </c>
    </row>
    <row r="187" spans="1:11" ht="13.5" x14ac:dyDescent="0.35">
      <c r="A187" s="3">
        <v>42277</v>
      </c>
      <c r="B187" s="2">
        <v>10.333299999999999</v>
      </c>
      <c r="C187" s="7">
        <f t="shared" si="14"/>
        <v>-3.4600000000001074E-2</v>
      </c>
      <c r="D187" s="7">
        <f t="shared" si="15"/>
        <v>10.439780000000001</v>
      </c>
      <c r="E187" s="7">
        <f t="shared" si="16"/>
        <v>10.673070000000001</v>
      </c>
      <c r="F187" s="7">
        <f t="shared" si="17"/>
        <v>10.594800000000001</v>
      </c>
      <c r="G187" s="7">
        <f t="shared" si="19"/>
        <v>9.7244700000000019</v>
      </c>
      <c r="H187" s="7"/>
      <c r="I187" s="7">
        <f t="array" ref="I187">SUMPRODUCT(B171:B190,(ROW(B171:B190)-ROW(B171)+1))/(20*21/2)</f>
        <v>10.529633333333333</v>
      </c>
      <c r="J187" s="7">
        <f t="shared" si="18"/>
        <v>10.459300997586558</v>
      </c>
      <c r="K187" s="7">
        <f t="shared" si="20"/>
        <v>9.8689473675841892</v>
      </c>
    </row>
    <row r="188" spans="1:11" ht="13.5" x14ac:dyDescent="0.35">
      <c r="A188" s="3">
        <v>42278</v>
      </c>
      <c r="B188" s="2">
        <v>10.2608</v>
      </c>
      <c r="C188" s="7">
        <f t="shared" si="14"/>
        <v>-7.2499999999999787E-2</v>
      </c>
      <c r="D188" s="7">
        <f t="shared" si="15"/>
        <v>10.394159999999999</v>
      </c>
      <c r="E188" s="7">
        <f t="shared" si="16"/>
        <v>10.580450000000001</v>
      </c>
      <c r="F188" s="7">
        <f t="shared" si="17"/>
        <v>10.60655</v>
      </c>
      <c r="G188" s="7">
        <f t="shared" si="19"/>
        <v>9.7603440000000017</v>
      </c>
      <c r="H188" s="7"/>
      <c r="I188" s="7">
        <f t="array" ref="I188">SUMPRODUCT(B172:B191,(ROW(B172:B191)-ROW(B172)+1))/(20*21/2)</f>
        <v>10.451079523809522</v>
      </c>
      <c r="J188" s="7">
        <f t="shared" si="18"/>
        <v>10.440396140673553</v>
      </c>
      <c r="K188" s="7">
        <f t="shared" si="20"/>
        <v>9.884314137482848</v>
      </c>
    </row>
    <row r="189" spans="1:11" ht="13.5" x14ac:dyDescent="0.35">
      <c r="A189" s="3">
        <v>42279</v>
      </c>
      <c r="B189" s="2">
        <v>10.2608</v>
      </c>
      <c r="C189" s="7">
        <f t="shared" si="14"/>
        <v>0</v>
      </c>
      <c r="D189" s="7">
        <f t="shared" si="15"/>
        <v>10.345780000000001</v>
      </c>
      <c r="E189" s="7">
        <f t="shared" si="16"/>
        <v>10.517550000000002</v>
      </c>
      <c r="F189" s="7">
        <f t="shared" si="17"/>
        <v>10.637134999999999</v>
      </c>
      <c r="G189" s="7">
        <f t="shared" si="19"/>
        <v>9.7969080000000019</v>
      </c>
      <c r="H189" s="7"/>
      <c r="I189" s="7">
        <f t="array" ref="I189">SUMPRODUCT(B173:B192,(ROW(B173:B192)-ROW(B173)+1))/(20*21/2)</f>
        <v>10.420567142857143</v>
      </c>
      <c r="J189" s="7">
        <f t="shared" si="18"/>
        <v>10.423291746323692</v>
      </c>
      <c r="K189" s="7">
        <f t="shared" si="20"/>
        <v>9.899078288954108</v>
      </c>
    </row>
    <row r="190" spans="1:11" ht="13.5" x14ac:dyDescent="0.35">
      <c r="A190" s="3">
        <v>42282</v>
      </c>
      <c r="B190" s="2">
        <v>10.108700000000001</v>
      </c>
      <c r="C190" s="7">
        <f t="shared" si="14"/>
        <v>-0.15209999999999901</v>
      </c>
      <c r="D190" s="7">
        <f t="shared" si="15"/>
        <v>10.266299999999999</v>
      </c>
      <c r="E190" s="7">
        <f t="shared" si="16"/>
        <v>10.439440000000001</v>
      </c>
      <c r="F190" s="7">
        <f t="shared" si="17"/>
        <v>10.632814999999997</v>
      </c>
      <c r="G190" s="7">
        <f t="shared" si="19"/>
        <v>9.8316060000000007</v>
      </c>
      <c r="H190" s="7"/>
      <c r="I190" s="7">
        <f t="array" ref="I190">SUMPRODUCT(B174:B193,(ROW(B174:B193)-ROW(B174)+1))/(20*21/2)</f>
        <v>10.393033333333335</v>
      </c>
      <c r="J190" s="7">
        <f t="shared" si="18"/>
        <v>10.393330627626197</v>
      </c>
      <c r="K190" s="7">
        <f t="shared" si="20"/>
        <v>9.9072987482108097</v>
      </c>
    </row>
    <row r="191" spans="1:11" ht="13.5" x14ac:dyDescent="0.35">
      <c r="A191" s="3">
        <v>42283</v>
      </c>
      <c r="B191" s="2">
        <v>9.8079999999999998</v>
      </c>
      <c r="C191" s="7">
        <f t="shared" si="14"/>
        <v>-0.30070000000000086</v>
      </c>
      <c r="D191" s="7">
        <f t="shared" si="15"/>
        <v>10.15432</v>
      </c>
      <c r="E191" s="7">
        <f t="shared" si="16"/>
        <v>10.335069999999998</v>
      </c>
      <c r="F191" s="7">
        <f t="shared" si="17"/>
        <v>10.601879999999998</v>
      </c>
      <c r="G191" s="7">
        <f t="shared" si="19"/>
        <v>9.8602900000000027</v>
      </c>
      <c r="H191" s="7"/>
      <c r="I191" s="7">
        <f t="array" ref="I191">SUMPRODUCT(B175:B194,(ROW(B175:B194)-ROW(B175)+1))/(20*21/2)</f>
        <v>10.368953333333334</v>
      </c>
      <c r="J191" s="7">
        <f t="shared" si="18"/>
        <v>10.337584853566559</v>
      </c>
      <c r="K191" s="7">
        <f t="shared" si="20"/>
        <v>9.9034046796535247</v>
      </c>
    </row>
    <row r="192" spans="1:11" ht="13.5" x14ac:dyDescent="0.35">
      <c r="A192" s="3">
        <v>42284</v>
      </c>
      <c r="B192" s="2">
        <v>10.281499999999999</v>
      </c>
      <c r="C192" s="7">
        <f t="shared" si="14"/>
        <v>0.47349999999999959</v>
      </c>
      <c r="D192" s="7">
        <f t="shared" si="15"/>
        <v>10.14396</v>
      </c>
      <c r="E192" s="7">
        <f t="shared" si="16"/>
        <v>10.291869999999999</v>
      </c>
      <c r="F192" s="7">
        <f t="shared" si="17"/>
        <v>10.570604999999997</v>
      </c>
      <c r="G192" s="7">
        <f t="shared" si="19"/>
        <v>9.8999640000000024</v>
      </c>
      <c r="H192" s="7"/>
      <c r="I192" s="7">
        <f t="array" ref="I192">SUMPRODUCT(B176:B195,(ROW(B176:B195)-ROW(B176)+1))/(20*21/2)</f>
        <v>10.34374380952381</v>
      </c>
      <c r="J192" s="7">
        <f t="shared" si="18"/>
        <v>10.332243438941173</v>
      </c>
      <c r="K192" s="7">
        <f t="shared" si="20"/>
        <v>9.9182319471180929</v>
      </c>
    </row>
    <row r="193" spans="1:11" ht="13.5" x14ac:dyDescent="0.35">
      <c r="A193" s="3">
        <v>42285</v>
      </c>
      <c r="B193" s="2">
        <v>10.281499999999999</v>
      </c>
      <c r="C193" s="7">
        <f t="shared" si="14"/>
        <v>0</v>
      </c>
      <c r="D193" s="7">
        <f t="shared" si="15"/>
        <v>10.148100000000001</v>
      </c>
      <c r="E193" s="7">
        <f t="shared" si="16"/>
        <v>10.271129999999999</v>
      </c>
      <c r="F193" s="7">
        <f t="shared" si="17"/>
        <v>10.548139999999997</v>
      </c>
      <c r="G193" s="7">
        <f t="shared" si="19"/>
        <v>9.9383260000000018</v>
      </c>
      <c r="H193" s="7"/>
      <c r="I193" s="7">
        <f t="array" ref="I193">SUMPRODUCT(B177:B196,(ROW(B177:B196)-ROW(B177)+1))/(20*21/2)</f>
        <v>10.314597619047618</v>
      </c>
      <c r="J193" s="7">
        <f t="shared" si="18"/>
        <v>10.327410730470586</v>
      </c>
      <c r="K193" s="7">
        <f t="shared" si="20"/>
        <v>9.9324777531134618</v>
      </c>
    </row>
    <row r="194" spans="1:11" ht="13.5" x14ac:dyDescent="0.35">
      <c r="A194" s="3">
        <v>42286</v>
      </c>
      <c r="B194" s="2">
        <v>10.295299999999999</v>
      </c>
      <c r="C194" s="7">
        <f t="shared" si="14"/>
        <v>1.3799999999999812E-2</v>
      </c>
      <c r="D194" s="7">
        <f t="shared" si="15"/>
        <v>10.154999999999999</v>
      </c>
      <c r="E194" s="7">
        <f t="shared" si="16"/>
        <v>10.250389999999999</v>
      </c>
      <c r="F194" s="7">
        <f t="shared" si="17"/>
        <v>10.525499999999997</v>
      </c>
      <c r="G194" s="7">
        <f t="shared" si="19"/>
        <v>9.974890000000002</v>
      </c>
      <c r="H194" s="7"/>
      <c r="I194" s="7">
        <f t="array" ref="I194">SUMPRODUCT(B178:B197,(ROW(B178:B197)-ROW(B178)+1))/(20*21/2)</f>
        <v>10.31127095238095</v>
      </c>
      <c r="J194" s="7">
        <f t="shared" si="18"/>
        <v>10.324352565663864</v>
      </c>
      <c r="K194" s="7">
        <f t="shared" si="20"/>
        <v>9.9467060765207762</v>
      </c>
    </row>
    <row r="195" spans="1:11" ht="13.5" x14ac:dyDescent="0.35">
      <c r="A195" s="3">
        <v>42289</v>
      </c>
      <c r="B195" s="2">
        <v>10.2608</v>
      </c>
      <c r="C195" s="7">
        <f t="shared" si="14"/>
        <v>-3.4499999999999531E-2</v>
      </c>
      <c r="D195" s="7">
        <f t="shared" si="15"/>
        <v>10.185419999999999</v>
      </c>
      <c r="E195" s="7">
        <f t="shared" si="16"/>
        <v>10.225859999999999</v>
      </c>
      <c r="F195" s="7">
        <f t="shared" si="17"/>
        <v>10.501134999999998</v>
      </c>
      <c r="G195" s="7">
        <f t="shared" si="19"/>
        <v>10.008690000000003</v>
      </c>
      <c r="H195" s="7"/>
      <c r="I195" s="7">
        <f t="array" ref="I195">SUMPRODUCT(B179:B198,(ROW(B179:B198)-ROW(B179)+1))/(20*21/2)</f>
        <v>10.299879523809523</v>
      </c>
      <c r="J195" s="7">
        <f t="shared" si="18"/>
        <v>10.318299940362543</v>
      </c>
      <c r="K195" s="7">
        <f t="shared" si="20"/>
        <v>9.9590234852846677</v>
      </c>
    </row>
    <row r="196" spans="1:11" ht="13.5" x14ac:dyDescent="0.35">
      <c r="A196" s="3">
        <v>42290</v>
      </c>
      <c r="B196" s="2">
        <v>10.1951</v>
      </c>
      <c r="C196" s="7">
        <f t="shared" ref="C196:C259" si="21">B196-B195</f>
        <v>-6.5699999999999648E-2</v>
      </c>
      <c r="D196" s="7">
        <f t="shared" si="15"/>
        <v>10.262840000000001</v>
      </c>
      <c r="E196" s="7">
        <f t="shared" si="16"/>
        <v>10.20858</v>
      </c>
      <c r="F196" s="7">
        <f t="shared" si="17"/>
        <v>10.471929999999999</v>
      </c>
      <c r="G196" s="7">
        <f t="shared" si="19"/>
        <v>10.044218000000004</v>
      </c>
      <c r="H196" s="7"/>
      <c r="I196" s="7">
        <f t="array" ref="I196">SUMPRODUCT(B180:B199,(ROW(B180:B199)-ROW(B180)+1))/(20*21/2)</f>
        <v>10.29160523809524</v>
      </c>
      <c r="J196" s="7">
        <f t="shared" si="18"/>
        <v>10.306566612708968</v>
      </c>
      <c r="K196" s="7">
        <f t="shared" si="20"/>
        <v>9.9682813878225236</v>
      </c>
    </row>
    <row r="197" spans="1:11" ht="13.5" x14ac:dyDescent="0.35">
      <c r="A197" s="3">
        <v>42293</v>
      </c>
      <c r="B197" s="2">
        <v>10.436999999999999</v>
      </c>
      <c r="C197" s="7">
        <f t="shared" si="21"/>
        <v>0.24189999999999934</v>
      </c>
      <c r="D197" s="7">
        <f t="shared" si="15"/>
        <v>10.293939999999999</v>
      </c>
      <c r="E197" s="7">
        <f t="shared" si="16"/>
        <v>10.21895</v>
      </c>
      <c r="F197" s="7">
        <f t="shared" si="17"/>
        <v>10.446009999999999</v>
      </c>
      <c r="G197" s="7">
        <f t="shared" si="19"/>
        <v>10.081612000000002</v>
      </c>
      <c r="H197" s="7"/>
      <c r="I197" s="7">
        <f t="array" ref="I197">SUMPRODUCT(B181:B200,(ROW(B181:B200)-ROW(B181)+1))/(20*21/2)</f>
        <v>10.274215238095238</v>
      </c>
      <c r="J197" s="7">
        <f t="shared" si="18"/>
        <v>10.318988840070018</v>
      </c>
      <c r="K197" s="7">
        <f t="shared" si="20"/>
        <v>9.9866625098686992</v>
      </c>
    </row>
    <row r="198" spans="1:11" ht="13.5" x14ac:dyDescent="0.35">
      <c r="A198" s="3">
        <v>42296</v>
      </c>
      <c r="B198" s="2">
        <v>10.3264</v>
      </c>
      <c r="C198" s="7">
        <f t="shared" si="21"/>
        <v>-0.11059999999999981</v>
      </c>
      <c r="D198" s="7">
        <f t="shared" si="15"/>
        <v>10.30292</v>
      </c>
      <c r="E198" s="7">
        <f t="shared" si="16"/>
        <v>10.22551</v>
      </c>
      <c r="F198" s="7">
        <f t="shared" si="17"/>
        <v>10.402979999999999</v>
      </c>
      <c r="G198" s="7">
        <f t="shared" si="19"/>
        <v>10.114304000000002</v>
      </c>
      <c r="H198" s="7"/>
      <c r="I198" s="7">
        <f t="array" ref="I198">SUMPRODUCT(B182:B201,(ROW(B182:B201)-ROW(B182)+1))/(20*21/2)</f>
        <v>10.269692380952382</v>
      </c>
      <c r="J198" s="7">
        <f t="shared" si="18"/>
        <v>10.319694664825255</v>
      </c>
      <c r="K198" s="7">
        <f t="shared" si="20"/>
        <v>9.9999855486973779</v>
      </c>
    </row>
    <row r="199" spans="1:11" ht="13.5" x14ac:dyDescent="0.35">
      <c r="A199" s="3">
        <v>42297</v>
      </c>
      <c r="B199" s="2">
        <v>10.3161</v>
      </c>
      <c r="C199" s="7">
        <f t="shared" si="21"/>
        <v>-1.0299999999999088E-2</v>
      </c>
      <c r="D199" s="7">
        <f t="shared" ref="D199:D262" si="22">AVERAGE(B195:B199)</f>
        <v>10.307079999999999</v>
      </c>
      <c r="E199" s="7">
        <f t="shared" si="16"/>
        <v>10.231039999999998</v>
      </c>
      <c r="F199" s="7">
        <f t="shared" si="17"/>
        <v>10.374295</v>
      </c>
      <c r="G199" s="7">
        <f t="shared" si="19"/>
        <v>10.139534000000001</v>
      </c>
      <c r="H199" s="7"/>
      <c r="I199" s="7">
        <f t="array" ref="I199">SUMPRODUCT(B183:B202,(ROW(B183:B202)-ROW(B183)+1))/(20*21/2)</f>
        <v>10.258616190476191</v>
      </c>
      <c r="J199" s="7">
        <f t="shared" si="18"/>
        <v>10.319352315794278</v>
      </c>
      <c r="K199" s="7">
        <f t="shared" si="20"/>
        <v>10.0123821938465</v>
      </c>
    </row>
    <row r="200" spans="1:11" ht="13.5" x14ac:dyDescent="0.35">
      <c r="A200" s="3">
        <v>42298</v>
      </c>
      <c r="B200" s="2">
        <v>10.191700000000001</v>
      </c>
      <c r="C200" s="7">
        <f t="shared" si="21"/>
        <v>-0.12439999999999962</v>
      </c>
      <c r="D200" s="7">
        <f t="shared" si="22"/>
        <v>10.29326</v>
      </c>
      <c r="E200" s="7">
        <f t="shared" si="16"/>
        <v>10.239339999999999</v>
      </c>
      <c r="F200" s="7">
        <f t="shared" si="17"/>
        <v>10.33939</v>
      </c>
      <c r="G200" s="7">
        <f t="shared" si="19"/>
        <v>10.156954000000002</v>
      </c>
      <c r="H200" s="7"/>
      <c r="I200" s="7">
        <f t="array" ref="I200">SUMPRODUCT(B184:B203,(ROW(B184:B203)-ROW(B184)+1))/(20*21/2)</f>
        <v>10.250008571428571</v>
      </c>
      <c r="J200" s="7">
        <f t="shared" si="18"/>
        <v>10.3071949523853</v>
      </c>
      <c r="K200" s="7">
        <f t="shared" si="20"/>
        <v>10.019414264676049</v>
      </c>
    </row>
    <row r="201" spans="1:11" ht="13.5" x14ac:dyDescent="0.35">
      <c r="A201" s="3">
        <v>42299</v>
      </c>
      <c r="B201" s="2">
        <v>10.2919</v>
      </c>
      <c r="C201" s="7">
        <f t="shared" si="21"/>
        <v>0.10019999999999918</v>
      </c>
      <c r="D201" s="7">
        <f t="shared" si="22"/>
        <v>10.312619999999999</v>
      </c>
      <c r="E201" s="7">
        <f t="shared" si="16"/>
        <v>10.28773</v>
      </c>
      <c r="F201" s="7">
        <f t="shared" si="17"/>
        <v>10.311399999999999</v>
      </c>
      <c r="G201" s="7">
        <f t="shared" si="19"/>
        <v>10.174304000000003</v>
      </c>
      <c r="H201" s="7">
        <f>AVERAGE(B2:B201)</f>
        <v>7.9098620000000004</v>
      </c>
      <c r="I201" s="7">
        <f t="array" ref="I201">SUMPRODUCT(B185:B204,(ROW(B185:B204)-ROW(B185)+1))/(20*21/2)</f>
        <v>10.223714285714284</v>
      </c>
      <c r="J201" s="7">
        <f t="shared" si="18"/>
        <v>10.305738290253366</v>
      </c>
      <c r="K201" s="7">
        <f t="shared" si="20"/>
        <v>10.030099979786794</v>
      </c>
    </row>
    <row r="202" spans="1:11" ht="13.5" x14ac:dyDescent="0.35">
      <c r="A202" s="3">
        <v>42300</v>
      </c>
      <c r="B202" s="2">
        <v>10.1951</v>
      </c>
      <c r="C202" s="7">
        <f t="shared" si="21"/>
        <v>-9.6799999999999997E-2</v>
      </c>
      <c r="D202" s="7">
        <f t="shared" si="22"/>
        <v>10.264240000000001</v>
      </c>
      <c r="E202" s="7">
        <f t="shared" si="16"/>
        <v>10.27909</v>
      </c>
      <c r="F202" s="7">
        <f t="shared" si="17"/>
        <v>10.28548</v>
      </c>
      <c r="G202" s="7">
        <f t="shared" si="19"/>
        <v>10.186814000000004</v>
      </c>
      <c r="H202" s="7">
        <f t="shared" ref="H202:H265" si="23">AVERAGE(B3:B202)</f>
        <v>7.9330889999999998</v>
      </c>
      <c r="I202" s="7">
        <f t="array" ref="I202">SUMPRODUCT(B186:B205,(ROW(B186:B205)-ROW(B186)+1))/(20*21/2)</f>
        <v>10.202467619047621</v>
      </c>
      <c r="J202" s="7">
        <f t="shared" si="18"/>
        <v>10.295201310229237</v>
      </c>
      <c r="K202" s="7">
        <f t="shared" si="20"/>
        <v>10.036570568814764</v>
      </c>
    </row>
    <row r="203" spans="1:11" ht="13.5" x14ac:dyDescent="0.35">
      <c r="A203" s="3">
        <v>42303</v>
      </c>
      <c r="B203" s="2">
        <v>10.1951</v>
      </c>
      <c r="C203" s="7">
        <f t="shared" si="21"/>
        <v>0</v>
      </c>
      <c r="D203" s="7">
        <f t="shared" si="22"/>
        <v>10.237979999999999</v>
      </c>
      <c r="E203" s="7">
        <f t="shared" si="16"/>
        <v>10.27045</v>
      </c>
      <c r="F203" s="7">
        <f t="shared" si="17"/>
        <v>10.270790000000002</v>
      </c>
      <c r="G203" s="7">
        <f t="shared" si="19"/>
        <v>10.202712000000004</v>
      </c>
      <c r="H203" s="7">
        <f t="shared" si="23"/>
        <v>7.9569619999999999</v>
      </c>
      <c r="I203" s="7">
        <f t="array" ref="I203">SUMPRODUCT(B187:B206,(ROW(B187:B206)-ROW(B187)+1))/(20*21/2)</f>
        <v>10.199324761904762</v>
      </c>
      <c r="J203" s="7">
        <f t="shared" si="18"/>
        <v>10.285667852112168</v>
      </c>
      <c r="K203" s="7">
        <f t="shared" si="20"/>
        <v>10.042787409253402</v>
      </c>
    </row>
    <row r="204" spans="1:11" ht="13.5" x14ac:dyDescent="0.35">
      <c r="A204" s="3">
        <v>42304</v>
      </c>
      <c r="B204" s="2">
        <v>9.9946999999999999</v>
      </c>
      <c r="C204" s="7">
        <f t="shared" si="21"/>
        <v>-0.20040000000000013</v>
      </c>
      <c r="D204" s="7">
        <f t="shared" si="22"/>
        <v>10.1737</v>
      </c>
      <c r="E204" s="7">
        <f t="shared" ref="E204:E267" si="24">AVERAGE(B195:B204)</f>
        <v>10.240389999999998</v>
      </c>
      <c r="F204" s="7">
        <f t="shared" si="17"/>
        <v>10.245389999999999</v>
      </c>
      <c r="G204" s="7">
        <f t="shared" si="19"/>
        <v>10.214602000000003</v>
      </c>
      <c r="H204" s="7">
        <f t="shared" si="23"/>
        <v>7.9799325000000003</v>
      </c>
      <c r="I204" s="7">
        <f t="array" ref="I204">SUMPRODUCT(B188:B207,(ROW(B188:B207)-ROW(B188)+1))/(20*21/2)</f>
        <v>10.197037619047618</v>
      </c>
      <c r="J204" s="7">
        <f t="shared" si="18"/>
        <v>10.257956628101484</v>
      </c>
      <c r="K204" s="7">
        <f t="shared" si="20"/>
        <v>10.040901628498366</v>
      </c>
    </row>
    <row r="205" spans="1:11" ht="13.5" x14ac:dyDescent="0.35">
      <c r="A205" s="3">
        <v>42305</v>
      </c>
      <c r="B205" s="2">
        <v>10.0223</v>
      </c>
      <c r="C205" s="7">
        <f t="shared" si="21"/>
        <v>2.7599999999999625E-2</v>
      </c>
      <c r="D205" s="7">
        <f t="shared" si="22"/>
        <v>10.13982</v>
      </c>
      <c r="E205" s="7">
        <f t="shared" si="24"/>
        <v>10.216539999999998</v>
      </c>
      <c r="F205" s="7">
        <f t="shared" si="17"/>
        <v>10.2212</v>
      </c>
      <c r="G205" s="7">
        <f t="shared" si="19"/>
        <v>10.227182000000004</v>
      </c>
      <c r="H205" s="7">
        <f t="shared" si="23"/>
        <v>8.0031569999999999</v>
      </c>
      <c r="I205" s="7">
        <f t="array" ref="I205">SUMPRODUCT(B189:B208,(ROW(B189:B208)-ROW(B189)+1))/(20*21/2)</f>
        <v>10.194127142857143</v>
      </c>
      <c r="J205" s="7">
        <f t="shared" si="18"/>
        <v>10.235513139710866</v>
      </c>
      <c r="K205" s="7">
        <f t="shared" si="20"/>
        <v>10.04017215287098</v>
      </c>
    </row>
    <row r="206" spans="1:11" ht="13.5" x14ac:dyDescent="0.35">
      <c r="A206" s="3">
        <v>42306</v>
      </c>
      <c r="B206" s="2">
        <v>10.1882</v>
      </c>
      <c r="C206" s="7">
        <f t="shared" si="21"/>
        <v>0.1659000000000006</v>
      </c>
      <c r="D206" s="7">
        <f t="shared" si="22"/>
        <v>10.11908</v>
      </c>
      <c r="E206" s="7">
        <f t="shared" si="24"/>
        <v>10.215849999999998</v>
      </c>
      <c r="F206" s="7">
        <f t="shared" si="17"/>
        <v>10.212214999999999</v>
      </c>
      <c r="G206" s="7">
        <f t="shared" si="19"/>
        <v>10.244392000000005</v>
      </c>
      <c r="H206" s="7">
        <f t="shared" si="23"/>
        <v>8.0264325000000003</v>
      </c>
      <c r="I206" s="7">
        <f t="array" ref="I206">SUMPRODUCT(B190:B209,(ROW(B190:B209)-ROW(B190)+1))/(20*21/2)</f>
        <v>10.177142380952381</v>
      </c>
      <c r="J206" s="7">
        <f t="shared" si="18"/>
        <v>10.231007126405069</v>
      </c>
      <c r="K206" s="7">
        <f t="shared" si="20"/>
        <v>10.045977166483883</v>
      </c>
    </row>
    <row r="207" spans="1:11" ht="13.5" x14ac:dyDescent="0.35">
      <c r="A207" s="3">
        <v>42307</v>
      </c>
      <c r="B207" s="2">
        <v>10.1882</v>
      </c>
      <c r="C207" s="7">
        <f t="shared" si="21"/>
        <v>0</v>
      </c>
      <c r="D207" s="7">
        <f t="shared" si="22"/>
        <v>10.117700000000001</v>
      </c>
      <c r="E207" s="7">
        <f t="shared" si="24"/>
        <v>10.190969999999998</v>
      </c>
      <c r="F207" s="7">
        <f t="shared" si="17"/>
        <v>10.204959999999998</v>
      </c>
      <c r="G207" s="7">
        <f t="shared" si="19"/>
        <v>10.263608000000003</v>
      </c>
      <c r="H207" s="7">
        <f t="shared" si="23"/>
        <v>8.0488795000000017</v>
      </c>
      <c r="I207" s="7">
        <f t="array" ref="I207">SUMPRODUCT(B191:B210,(ROW(B191:B210)-ROW(B191)+1))/(20*21/2)</f>
        <v>10.157998095238096</v>
      </c>
      <c r="J207" s="7">
        <f t="shared" si="18"/>
        <v>10.226930257223634</v>
      </c>
      <c r="K207" s="7">
        <f t="shared" si="20"/>
        <v>10.051554532504124</v>
      </c>
    </row>
    <row r="208" spans="1:11" ht="13.5" x14ac:dyDescent="0.35">
      <c r="A208" s="3">
        <v>42310</v>
      </c>
      <c r="B208" s="2">
        <v>10.1744</v>
      </c>
      <c r="C208" s="7">
        <f t="shared" si="21"/>
        <v>-1.3799999999999812E-2</v>
      </c>
      <c r="D208" s="7">
        <f t="shared" si="22"/>
        <v>10.11356</v>
      </c>
      <c r="E208" s="7">
        <f t="shared" si="24"/>
        <v>10.175769999999998</v>
      </c>
      <c r="F208" s="7">
        <f t="shared" si="17"/>
        <v>10.200639999999998</v>
      </c>
      <c r="G208" s="7">
        <f t="shared" si="19"/>
        <v>10.283308000000003</v>
      </c>
      <c r="H208" s="7">
        <f t="shared" si="23"/>
        <v>8.0710920000000019</v>
      </c>
      <c r="I208" s="7">
        <f t="array" ref="I208">SUMPRODUCT(B192:B211,(ROW(B192:B211)-ROW(B192)+1))/(20*21/2)</f>
        <v>10.152601428571428</v>
      </c>
      <c r="J208" s="7">
        <f t="shared" si="18"/>
        <v>10.221927375583288</v>
      </c>
      <c r="K208" s="7">
        <f t="shared" si="20"/>
        <v>10.056372001817687</v>
      </c>
    </row>
    <row r="209" spans="1:11" ht="13.5" x14ac:dyDescent="0.35">
      <c r="A209" s="3">
        <v>42311</v>
      </c>
      <c r="B209" s="2">
        <v>10.0223</v>
      </c>
      <c r="C209" s="7">
        <f t="shared" si="21"/>
        <v>-0.15210000000000079</v>
      </c>
      <c r="D209" s="7">
        <f t="shared" si="22"/>
        <v>10.11908</v>
      </c>
      <c r="E209" s="7">
        <f t="shared" si="24"/>
        <v>10.14639</v>
      </c>
      <c r="F209" s="7">
        <f t="shared" si="17"/>
        <v>10.188714999999998</v>
      </c>
      <c r="G209" s="7">
        <f t="shared" si="19"/>
        <v>10.299966000000001</v>
      </c>
      <c r="H209" s="7">
        <f t="shared" si="23"/>
        <v>8.091583</v>
      </c>
      <c r="I209" s="7">
        <f t="array" ref="I209">SUMPRODUCT(B193:B212,(ROW(B193:B212)-ROW(B193)+1))/(20*21/2)</f>
        <v>10.109480952380954</v>
      </c>
      <c r="J209" s="7">
        <f t="shared" si="18"/>
        <v>10.202915244575356</v>
      </c>
      <c r="K209" s="7">
        <f t="shared" si="20"/>
        <v>10.05503584488366</v>
      </c>
    </row>
    <row r="210" spans="1:11" ht="13.5" x14ac:dyDescent="0.35">
      <c r="A210" s="3">
        <v>42312</v>
      </c>
      <c r="B210" s="2">
        <v>9.9877000000000002</v>
      </c>
      <c r="C210" s="7">
        <f t="shared" si="21"/>
        <v>-3.4599999999999298E-2</v>
      </c>
      <c r="D210" s="7">
        <f t="shared" si="22"/>
        <v>10.112159999999999</v>
      </c>
      <c r="E210" s="7">
        <f t="shared" si="24"/>
        <v>10.125990000000002</v>
      </c>
      <c r="F210" s="7">
        <f t="shared" si="17"/>
        <v>10.182664999999997</v>
      </c>
      <c r="G210" s="7">
        <f t="shared" si="19"/>
        <v>10.311784000000003</v>
      </c>
      <c r="H210" s="7">
        <f t="shared" si="23"/>
        <v>8.1115365000000015</v>
      </c>
      <c r="I210" s="7">
        <f t="array" ref="I210">SUMPRODUCT(B194:B213,(ROW(B194:B213)-ROW(B194)+1))/(20*21/2)</f>
        <v>10.062330476190475</v>
      </c>
      <c r="J210" s="7">
        <f t="shared" si="18"/>
        <v>10.182418554615799</v>
      </c>
      <c r="K210" s="7">
        <f t="shared" si="20"/>
        <v>10.052395223515674</v>
      </c>
    </row>
    <row r="211" spans="1:11" ht="13.5" x14ac:dyDescent="0.35">
      <c r="A211" s="3">
        <v>42313</v>
      </c>
      <c r="B211" s="2">
        <v>10.125999999999999</v>
      </c>
      <c r="C211" s="7">
        <f t="shared" si="21"/>
        <v>0.1382999999999992</v>
      </c>
      <c r="D211" s="7">
        <f t="shared" si="22"/>
        <v>10.099720000000001</v>
      </c>
      <c r="E211" s="7">
        <f t="shared" si="24"/>
        <v>10.109400000000003</v>
      </c>
      <c r="F211" s="7">
        <f t="shared" si="17"/>
        <v>10.198564999999999</v>
      </c>
      <c r="G211" s="7">
        <f t="shared" si="19"/>
        <v>10.326990000000002</v>
      </c>
      <c r="H211" s="7">
        <f t="shared" si="23"/>
        <v>8.1325295000000004</v>
      </c>
      <c r="I211" s="7">
        <f t="array" ref="I211">SUMPRODUCT(B195:B214,(ROW(B195:B214)-ROW(B195)+1))/(20*21/2)</f>
        <v>10.033526666666669</v>
      </c>
      <c r="J211" s="7">
        <f t="shared" si="18"/>
        <v>10.177045358938104</v>
      </c>
      <c r="K211" s="7">
        <f t="shared" si="20"/>
        <v>10.055281685338588</v>
      </c>
    </row>
    <row r="212" spans="1:11" ht="13.5" x14ac:dyDescent="0.35">
      <c r="A212" s="3">
        <v>42314</v>
      </c>
      <c r="B212" s="2">
        <v>9.7457999999999991</v>
      </c>
      <c r="C212" s="7">
        <f t="shared" si="21"/>
        <v>-0.38020000000000032</v>
      </c>
      <c r="D212" s="7">
        <f t="shared" si="22"/>
        <v>10.011240000000001</v>
      </c>
      <c r="E212" s="7">
        <f t="shared" si="24"/>
        <v>10.064470000000002</v>
      </c>
      <c r="F212" s="7">
        <f t="shared" si="17"/>
        <v>10.171779999999998</v>
      </c>
      <c r="G212" s="7">
        <f t="shared" si="19"/>
        <v>10.330100000000002</v>
      </c>
      <c r="H212" s="7">
        <f t="shared" si="23"/>
        <v>8.1513399999999994</v>
      </c>
      <c r="I212" s="7">
        <f t="array" ref="I212">SUMPRODUCT(B196:B215,(ROW(B196:B215)-ROW(B196)+1))/(20*21/2)</f>
        <v>9.9947238095238085</v>
      </c>
      <c r="J212" s="7">
        <f t="shared" si="18"/>
        <v>10.135974372372569</v>
      </c>
      <c r="K212" s="7">
        <f t="shared" si="20"/>
        <v>10.043145148658644</v>
      </c>
    </row>
    <row r="213" spans="1:11" ht="13.5" x14ac:dyDescent="0.35">
      <c r="A213" s="3">
        <v>42317</v>
      </c>
      <c r="B213" s="2">
        <v>9.6767000000000003</v>
      </c>
      <c r="C213" s="7">
        <f t="shared" si="21"/>
        <v>-6.9099999999998829E-2</v>
      </c>
      <c r="D213" s="7">
        <f t="shared" si="22"/>
        <v>9.9116999999999997</v>
      </c>
      <c r="E213" s="7">
        <f t="shared" si="24"/>
        <v>10.01263</v>
      </c>
      <c r="F213" s="7">
        <f t="shared" si="17"/>
        <v>10.141539999999999</v>
      </c>
      <c r="G213" s="7">
        <f t="shared" si="19"/>
        <v>10.330860000000003</v>
      </c>
      <c r="H213" s="7">
        <f t="shared" si="23"/>
        <v>8.1700534999999999</v>
      </c>
      <c r="I213" s="7">
        <f t="array" ref="I213">SUMPRODUCT(B197:B216,(ROW(B197:B216)-ROW(B197)+1))/(20*21/2)</f>
        <v>9.9749947619047621</v>
      </c>
      <c r="J213" s="7">
        <f t="shared" si="18"/>
        <v>10.092233955956134</v>
      </c>
      <c r="K213" s="7">
        <f t="shared" si="20"/>
        <v>10.02877475067203</v>
      </c>
    </row>
    <row r="214" spans="1:11" ht="13.5" x14ac:dyDescent="0.35">
      <c r="A214" s="3">
        <v>42318</v>
      </c>
      <c r="B214" s="2">
        <v>9.8391000000000002</v>
      </c>
      <c r="C214" s="7">
        <f t="shared" si="21"/>
        <v>0.16239999999999988</v>
      </c>
      <c r="D214" s="7">
        <f t="shared" si="22"/>
        <v>9.8750600000000013</v>
      </c>
      <c r="E214" s="7">
        <f t="shared" si="24"/>
        <v>9.9970700000000008</v>
      </c>
      <c r="F214" s="7">
        <f t="shared" ref="F214:F277" si="25">AVERAGE(B195:B214)</f>
        <v>10.118729999999999</v>
      </c>
      <c r="G214" s="7">
        <f t="shared" si="19"/>
        <v>10.329132</v>
      </c>
      <c r="H214" s="7">
        <f t="shared" si="23"/>
        <v>8.1887669999999986</v>
      </c>
      <c r="I214" s="7">
        <f t="array" ref="I214">SUMPRODUCT(B198:B217,(ROW(B198:B217)-ROW(B198)+1))/(20*21/2)</f>
        <v>9.9659561904761915</v>
      </c>
      <c r="J214" s="7">
        <f t="shared" ref="J214:J277" si="26">($J$4*B214)+J213*(1-$J$4)</f>
        <v>10.068125960150788</v>
      </c>
      <c r="K214" s="7">
        <f t="shared" si="20"/>
        <v>10.02133652515548</v>
      </c>
    </row>
    <row r="215" spans="1:11" ht="13.5" x14ac:dyDescent="0.35">
      <c r="A215" s="3">
        <v>42319</v>
      </c>
      <c r="B215" s="2">
        <v>9.7112999999999996</v>
      </c>
      <c r="C215" s="7">
        <f t="shared" si="21"/>
        <v>-0.12780000000000058</v>
      </c>
      <c r="D215" s="7">
        <f t="shared" si="22"/>
        <v>9.8197799999999997</v>
      </c>
      <c r="E215" s="7">
        <f t="shared" si="24"/>
        <v>9.9659699999999987</v>
      </c>
      <c r="F215" s="7">
        <f t="shared" si="25"/>
        <v>10.091255</v>
      </c>
      <c r="G215" s="7">
        <f t="shared" si="19"/>
        <v>10.320838000000002</v>
      </c>
      <c r="H215" s="7">
        <f t="shared" si="23"/>
        <v>8.2061954999999998</v>
      </c>
      <c r="I215" s="7">
        <f t="array" ref="I215">SUMPRODUCT(B199:B218,(ROW(B199:B218)-ROW(B199)+1))/(20*21/2)</f>
        <v>9.9548138095238112</v>
      </c>
      <c r="J215" s="7">
        <f t="shared" si="26"/>
        <v>10.034142535374523</v>
      </c>
      <c r="K215" s="7">
        <f t="shared" si="20"/>
        <v>10.009178230051344</v>
      </c>
    </row>
    <row r="216" spans="1:11" ht="13.5" x14ac:dyDescent="0.35">
      <c r="A216" s="3">
        <v>42320</v>
      </c>
      <c r="B216" s="2">
        <v>9.8841000000000001</v>
      </c>
      <c r="C216" s="7">
        <f t="shared" si="21"/>
        <v>0.17280000000000051</v>
      </c>
      <c r="D216" s="7">
        <f t="shared" si="22"/>
        <v>9.7713999999999999</v>
      </c>
      <c r="E216" s="7">
        <f t="shared" si="24"/>
        <v>9.9355599999999988</v>
      </c>
      <c r="F216" s="7">
        <f t="shared" si="25"/>
        <v>10.075704999999997</v>
      </c>
      <c r="G216" s="7">
        <f t="shared" si="19"/>
        <v>10.309918</v>
      </c>
      <c r="H216" s="7">
        <f t="shared" si="23"/>
        <v>8.2247199999999978</v>
      </c>
      <c r="I216" s="7">
        <f t="array" ref="I216">SUMPRODUCT(B200:B219,(ROW(B200:B219)-ROW(B200)+1))/(20*21/2)</f>
        <v>9.9685690476190469</v>
      </c>
      <c r="J216" s="7">
        <f t="shared" si="26"/>
        <v>10.019852770100758</v>
      </c>
      <c r="K216" s="7">
        <f t="shared" si="20"/>
        <v>10.00427320142188</v>
      </c>
    </row>
    <row r="217" spans="1:11" ht="13.5" x14ac:dyDescent="0.35">
      <c r="A217" s="3">
        <v>42321</v>
      </c>
      <c r="B217" s="2">
        <v>9.9808000000000003</v>
      </c>
      <c r="C217" s="7">
        <f t="shared" si="21"/>
        <v>9.670000000000023E-2</v>
      </c>
      <c r="D217" s="7">
        <f t="shared" si="22"/>
        <v>9.8184000000000005</v>
      </c>
      <c r="E217" s="7">
        <f t="shared" si="24"/>
        <v>9.9148200000000006</v>
      </c>
      <c r="F217" s="7">
        <f t="shared" si="25"/>
        <v>10.052894999999999</v>
      </c>
      <c r="G217" s="7">
        <f t="shared" si="19"/>
        <v>10.302867999999998</v>
      </c>
      <c r="H217" s="7">
        <f t="shared" si="23"/>
        <v>8.2439929999999997</v>
      </c>
      <c r="I217" s="7">
        <f t="array" ref="I217">SUMPRODUCT(B201:B220,(ROW(B201:B220)-ROW(B201)+1))/(20*21/2)</f>
        <v>9.9810114285714295</v>
      </c>
      <c r="J217" s="7">
        <f t="shared" si="26"/>
        <v>10.016133458662591</v>
      </c>
      <c r="K217" s="7">
        <f t="shared" si="20"/>
        <v>10.003352683719061</v>
      </c>
    </row>
    <row r="218" spans="1:11" ht="13.5" x14ac:dyDescent="0.35">
      <c r="A218" s="3">
        <v>42324</v>
      </c>
      <c r="B218" s="2">
        <v>9.9359000000000002</v>
      </c>
      <c r="C218" s="7">
        <f t="shared" si="21"/>
        <v>-4.4900000000000162E-2</v>
      </c>
      <c r="D218" s="7">
        <f t="shared" si="22"/>
        <v>9.8702400000000008</v>
      </c>
      <c r="E218" s="7">
        <f t="shared" si="24"/>
        <v>9.8909699999999994</v>
      </c>
      <c r="F218" s="7">
        <f t="shared" si="25"/>
        <v>10.03337</v>
      </c>
      <c r="G218" s="7">
        <f t="shared" si="19"/>
        <v>10.301069999999998</v>
      </c>
      <c r="H218" s="7">
        <f t="shared" si="23"/>
        <v>8.2628264999999992</v>
      </c>
      <c r="I218" s="7">
        <f t="array" ref="I218">SUMPRODUCT(B202:B221,(ROW(B202:B221)-ROW(B202)+1))/(20*21/2)</f>
        <v>9.9906566666666681</v>
      </c>
      <c r="J218" s="7">
        <f t="shared" si="26"/>
        <v>10.0084921768852</v>
      </c>
      <c r="K218" s="7">
        <f t="shared" si="20"/>
        <v>10.000707480435961</v>
      </c>
    </row>
    <row r="219" spans="1:11" ht="13.5" x14ac:dyDescent="0.35">
      <c r="A219" s="3">
        <v>42325</v>
      </c>
      <c r="B219" s="2">
        <v>10.1778</v>
      </c>
      <c r="C219" s="7">
        <f t="shared" si="21"/>
        <v>0.24189999999999934</v>
      </c>
      <c r="D219" s="7">
        <f t="shared" si="22"/>
        <v>9.9379799999999996</v>
      </c>
      <c r="E219" s="7">
        <f t="shared" si="24"/>
        <v>9.9065200000000022</v>
      </c>
      <c r="F219" s="7">
        <f t="shared" si="25"/>
        <v>10.026455</v>
      </c>
      <c r="G219" s="7">
        <f t="shared" si="19"/>
        <v>10.311643999999999</v>
      </c>
      <c r="H219" s="7">
        <f t="shared" si="23"/>
        <v>8.2819414999999985</v>
      </c>
      <c r="I219" s="7">
        <f t="array" ref="I219">SUMPRODUCT(B203:B222,(ROW(B203:B222)-ROW(B203)+1))/(20*21/2)</f>
        <v>9.9846347619047631</v>
      </c>
      <c r="J219" s="7">
        <f t="shared" si="26"/>
        <v>10.024616731467562</v>
      </c>
      <c r="K219" s="7">
        <f t="shared" si="20"/>
        <v>10.007652285124747</v>
      </c>
    </row>
    <row r="220" spans="1:11" ht="13.5" x14ac:dyDescent="0.35">
      <c r="A220" s="3">
        <v>42326</v>
      </c>
      <c r="B220" s="2">
        <v>10.1571</v>
      </c>
      <c r="C220" s="7">
        <f t="shared" si="21"/>
        <v>-2.0699999999999719E-2</v>
      </c>
      <c r="D220" s="7">
        <f t="shared" si="22"/>
        <v>10.027139999999999</v>
      </c>
      <c r="E220" s="7">
        <f t="shared" si="24"/>
        <v>9.9234600000000022</v>
      </c>
      <c r="F220" s="7">
        <f t="shared" si="25"/>
        <v>10.024725</v>
      </c>
      <c r="G220" s="7">
        <f t="shared" si="19"/>
        <v>10.310883999999996</v>
      </c>
      <c r="H220" s="7">
        <f t="shared" si="23"/>
        <v>8.3012509999999988</v>
      </c>
      <c r="I220" s="7">
        <f t="array" ref="I220">SUMPRODUCT(B204:B223,(ROW(B204:B223)-ROW(B204)+1))/(20*21/2)</f>
        <v>9.9863457142857133</v>
      </c>
      <c r="J220" s="7">
        <f t="shared" si="26"/>
        <v>10.037234185613508</v>
      </c>
      <c r="K220" s="7">
        <f t="shared" si="20"/>
        <v>10.013512979825737</v>
      </c>
    </row>
    <row r="221" spans="1:11" ht="13.5" x14ac:dyDescent="0.35">
      <c r="A221" s="3">
        <v>42327</v>
      </c>
      <c r="B221" s="2">
        <v>10.125999999999999</v>
      </c>
      <c r="C221" s="7">
        <f t="shared" si="21"/>
        <v>-3.110000000000035E-2</v>
      </c>
      <c r="D221" s="7">
        <f t="shared" si="22"/>
        <v>10.075519999999999</v>
      </c>
      <c r="E221" s="7">
        <f t="shared" si="24"/>
        <v>9.9234600000000022</v>
      </c>
      <c r="F221" s="7">
        <f t="shared" si="25"/>
        <v>10.016429999999998</v>
      </c>
      <c r="G221" s="7">
        <f t="shared" si="19"/>
        <v>10.304869999999996</v>
      </c>
      <c r="H221" s="7">
        <f t="shared" si="23"/>
        <v>8.3210679999999986</v>
      </c>
      <c r="I221" s="7">
        <f t="array" ref="I221">SUMPRODUCT(B205:B224,(ROW(B205:B224)-ROW(B205)+1))/(20*21/2)</f>
        <v>9.9625461904761909</v>
      </c>
      <c r="J221" s="7">
        <f t="shared" si="26"/>
        <v>10.045688072697937</v>
      </c>
      <c r="K221" s="7">
        <f t="shared" si="20"/>
        <v>10.017924235518846</v>
      </c>
    </row>
    <row r="222" spans="1:11" ht="13.5" x14ac:dyDescent="0.35">
      <c r="A222" s="3">
        <v>42328</v>
      </c>
      <c r="B222" s="2">
        <v>9.9532000000000007</v>
      </c>
      <c r="C222" s="7">
        <f t="shared" si="21"/>
        <v>-0.17279999999999873</v>
      </c>
      <c r="D222" s="7">
        <f t="shared" si="22"/>
        <v>10.07</v>
      </c>
      <c r="E222" s="7">
        <f t="shared" si="24"/>
        <v>9.9442000000000004</v>
      </c>
      <c r="F222" s="7">
        <f t="shared" si="25"/>
        <v>10.004335000000001</v>
      </c>
      <c r="G222" s="7">
        <f t="shared" si="19"/>
        <v>10.285793999999996</v>
      </c>
      <c r="H222" s="7">
        <f t="shared" si="23"/>
        <v>8.3395404999999982</v>
      </c>
      <c r="I222" s="7">
        <f t="array" ref="I222">SUMPRODUCT(B206:B225,(ROW(B206:B225)-ROW(B206)+1))/(20*21/2)</f>
        <v>9.9465223809523806</v>
      </c>
      <c r="J222" s="7">
        <f t="shared" si="26"/>
        <v>10.036879684821942</v>
      </c>
      <c r="K222" s="7">
        <f t="shared" si="20"/>
        <v>10.015386030204382</v>
      </c>
    </row>
    <row r="223" spans="1:11" ht="13.5" x14ac:dyDescent="0.35">
      <c r="A223" s="3">
        <v>42331</v>
      </c>
      <c r="B223" s="2">
        <v>10.0223</v>
      </c>
      <c r="C223" s="7">
        <f t="shared" si="21"/>
        <v>6.9099999999998829E-2</v>
      </c>
      <c r="D223" s="7">
        <f t="shared" si="22"/>
        <v>10.08728</v>
      </c>
      <c r="E223" s="7">
        <f t="shared" si="24"/>
        <v>9.9787600000000012</v>
      </c>
      <c r="F223" s="7">
        <f t="shared" si="25"/>
        <v>9.9956949999999996</v>
      </c>
      <c r="G223" s="7">
        <f t="shared" si="19"/>
        <v>10.271623999999997</v>
      </c>
      <c r="H223" s="7">
        <f t="shared" si="23"/>
        <v>8.3586729999999978</v>
      </c>
      <c r="I223" s="7">
        <f t="array" ref="I223">SUMPRODUCT(B207:B226,(ROW(B207:B226)-ROW(B207)+1))/(20*21/2)</f>
        <v>9.9311523809523781</v>
      </c>
      <c r="J223" s="7">
        <f t="shared" si="26"/>
        <v>10.035491143410328</v>
      </c>
      <c r="K223" s="7">
        <f t="shared" si="20"/>
        <v>10.015657166274799</v>
      </c>
    </row>
    <row r="224" spans="1:11" ht="13.5" x14ac:dyDescent="0.35">
      <c r="A224" s="3">
        <v>42332</v>
      </c>
      <c r="B224" s="2">
        <v>9.7457999999999991</v>
      </c>
      <c r="C224" s="7">
        <f t="shared" si="21"/>
        <v>-0.27650000000000041</v>
      </c>
      <c r="D224" s="7">
        <f t="shared" si="22"/>
        <v>10.00088</v>
      </c>
      <c r="E224" s="7">
        <f t="shared" si="24"/>
        <v>9.9694299999999991</v>
      </c>
      <c r="F224" s="7">
        <f t="shared" si="25"/>
        <v>9.9832500000000017</v>
      </c>
      <c r="G224" s="7">
        <f t="shared" si="19"/>
        <v>10.251577999999997</v>
      </c>
      <c r="H224" s="7">
        <f t="shared" si="23"/>
        <v>8.3769369999999963</v>
      </c>
      <c r="I224" s="7">
        <f t="array" ref="I224">SUMPRODUCT(B208:B227,(ROW(B208:B227)-ROW(B208)+1))/(20*21/2)</f>
        <v>9.9146142857142863</v>
      </c>
      <c r="J224" s="7">
        <f t="shared" si="26"/>
        <v>10.007901510704581</v>
      </c>
      <c r="K224" s="7">
        <f t="shared" si="20"/>
        <v>10.005074532303238</v>
      </c>
    </row>
    <row r="225" spans="1:11" ht="13.5" x14ac:dyDescent="0.35">
      <c r="A225" s="3">
        <v>42333</v>
      </c>
      <c r="B225" s="2">
        <v>9.8149999999999995</v>
      </c>
      <c r="C225" s="7">
        <f t="shared" si="21"/>
        <v>6.9200000000000372E-2</v>
      </c>
      <c r="D225" s="7">
        <f t="shared" si="22"/>
        <v>9.9324600000000007</v>
      </c>
      <c r="E225" s="7">
        <f t="shared" si="24"/>
        <v>9.9798000000000009</v>
      </c>
      <c r="F225" s="7">
        <f t="shared" si="25"/>
        <v>9.9728849999999998</v>
      </c>
      <c r="G225" s="7">
        <f t="shared" si="19"/>
        <v>10.232915999999996</v>
      </c>
      <c r="H225" s="7">
        <f t="shared" si="23"/>
        <v>8.3959109999999981</v>
      </c>
      <c r="I225" s="7">
        <f t="array" ref="I225">SUMPRODUCT(B209:B228,(ROW(B209:B228)-ROW(B209)+1))/(20*21/2)</f>
        <v>9.9033133333333332</v>
      </c>
      <c r="J225" s="7">
        <f t="shared" si="26"/>
        <v>9.9895299382565259</v>
      </c>
      <c r="K225" s="7">
        <f t="shared" si="20"/>
        <v>9.9976206290756604</v>
      </c>
    </row>
    <row r="226" spans="1:11" ht="13.5" x14ac:dyDescent="0.35">
      <c r="A226" s="3">
        <v>42334</v>
      </c>
      <c r="B226" s="2">
        <v>9.8115000000000006</v>
      </c>
      <c r="C226" s="7">
        <f t="shared" si="21"/>
        <v>-3.4999999999989484E-3</v>
      </c>
      <c r="D226" s="7">
        <f t="shared" si="22"/>
        <v>9.8695599999999999</v>
      </c>
      <c r="E226" s="7">
        <f t="shared" si="24"/>
        <v>9.9725399999999986</v>
      </c>
      <c r="F226" s="7">
        <f t="shared" si="25"/>
        <v>9.9540499999999987</v>
      </c>
      <c r="G226" s="7">
        <f t="shared" si="19"/>
        <v>10.213561999999998</v>
      </c>
      <c r="H226" s="7">
        <f t="shared" si="23"/>
        <v>8.4145694999999971</v>
      </c>
      <c r="I226" s="7">
        <f t="array" ref="I226">SUMPRODUCT(B210:B229,(ROW(B210:B229)-ROW(B210)+1))/(20*21/2)</f>
        <v>9.9003047619047617</v>
      </c>
      <c r="J226" s="7">
        <f t="shared" si="26"/>
        <v>9.9725747060416179</v>
      </c>
      <c r="K226" s="7">
        <f t="shared" si="20"/>
        <v>9.9903217808766147</v>
      </c>
    </row>
    <row r="227" spans="1:11" ht="13.5" x14ac:dyDescent="0.35">
      <c r="A227" s="3">
        <v>42335</v>
      </c>
      <c r="B227" s="2">
        <v>9.7804000000000002</v>
      </c>
      <c r="C227" s="7">
        <f t="shared" si="21"/>
        <v>-3.110000000000035E-2</v>
      </c>
      <c r="D227" s="7">
        <f t="shared" si="22"/>
        <v>9.8349999999999991</v>
      </c>
      <c r="E227" s="7">
        <f t="shared" si="24"/>
        <v>9.9524999999999988</v>
      </c>
      <c r="F227" s="7">
        <f t="shared" si="25"/>
        <v>9.9336599999999997</v>
      </c>
      <c r="G227" s="7">
        <f t="shared" si="19"/>
        <v>10.190061999999996</v>
      </c>
      <c r="H227" s="7">
        <f t="shared" si="23"/>
        <v>8.4326254999999968</v>
      </c>
      <c r="I227" s="7">
        <f t="array" ref="I227">SUMPRODUCT(B211:B230,(ROW(B211:B230)-ROW(B211)+1))/(20*21/2)</f>
        <v>9.899601904761905</v>
      </c>
      <c r="J227" s="7">
        <f t="shared" si="26"/>
        <v>9.9542723530852744</v>
      </c>
      <c r="K227" s="7">
        <f t="shared" si="20"/>
        <v>9.9820895541755714</v>
      </c>
    </row>
    <row r="228" spans="1:11" ht="13.5" x14ac:dyDescent="0.35">
      <c r="A228" s="3">
        <v>42338</v>
      </c>
      <c r="B228" s="2">
        <v>9.8149999999999995</v>
      </c>
      <c r="C228" s="7">
        <f t="shared" si="21"/>
        <v>3.4599999999999298E-2</v>
      </c>
      <c r="D228" s="7">
        <f t="shared" si="22"/>
        <v>9.7935400000000001</v>
      </c>
      <c r="E228" s="7">
        <f t="shared" si="24"/>
        <v>9.9404099999999982</v>
      </c>
      <c r="F228" s="7">
        <f t="shared" si="25"/>
        <v>9.9156900000000014</v>
      </c>
      <c r="G228" s="7">
        <f t="shared" si="19"/>
        <v>10.162621999999995</v>
      </c>
      <c r="H228" s="7">
        <f t="shared" si="23"/>
        <v>8.4513509999999972</v>
      </c>
      <c r="I228" s="7">
        <f t="array" ref="I228">SUMPRODUCT(B212:B231,(ROW(B212:B231)-ROW(B212)+1))/(20*21/2)</f>
        <v>9.8993099999999981</v>
      </c>
      <c r="J228" s="7">
        <f t="shared" si="26"/>
        <v>9.9410083194581045</v>
      </c>
      <c r="K228" s="7">
        <f t="shared" si="20"/>
        <v>9.9755370226392746</v>
      </c>
    </row>
    <row r="229" spans="1:11" ht="13.5" x14ac:dyDescent="0.35">
      <c r="A229" s="3">
        <v>42339</v>
      </c>
      <c r="B229" s="2">
        <v>9.8841000000000001</v>
      </c>
      <c r="C229" s="7">
        <f t="shared" si="21"/>
        <v>6.9100000000000605E-2</v>
      </c>
      <c r="D229" s="7">
        <f t="shared" si="22"/>
        <v>9.8211999999999993</v>
      </c>
      <c r="E229" s="7">
        <f t="shared" si="24"/>
        <v>9.9110399999999998</v>
      </c>
      <c r="F229" s="7">
        <f t="shared" si="25"/>
        <v>9.9087800000000019</v>
      </c>
      <c r="G229" s="7">
        <f t="shared" si="19"/>
        <v>10.142507999999994</v>
      </c>
      <c r="H229" s="7">
        <f t="shared" si="23"/>
        <v>8.4702894999999963</v>
      </c>
      <c r="I229" s="7">
        <f t="array" ref="I229">SUMPRODUCT(B213:B232,(ROW(B213:B232)-ROW(B213)+1))/(20*21/2)</f>
        <v>9.8951447619047634</v>
      </c>
      <c r="J229" s="7">
        <f t="shared" si="26"/>
        <v>9.9355884795097129</v>
      </c>
      <c r="K229" s="7">
        <f t="shared" si="20"/>
        <v>9.9719512570455784</v>
      </c>
    </row>
    <row r="230" spans="1:11" ht="13.5" x14ac:dyDescent="0.35">
      <c r="A230" s="3">
        <v>42340</v>
      </c>
      <c r="B230" s="2">
        <v>9.9014000000000006</v>
      </c>
      <c r="C230" s="7">
        <f t="shared" si="21"/>
        <v>1.7300000000000537E-2</v>
      </c>
      <c r="D230" s="7">
        <f t="shared" si="22"/>
        <v>9.8384800000000006</v>
      </c>
      <c r="E230" s="7">
        <f t="shared" si="24"/>
        <v>9.8854699999999998</v>
      </c>
      <c r="F230" s="7">
        <f t="shared" si="25"/>
        <v>9.9044650000000001</v>
      </c>
      <c r="G230" s="7">
        <f t="shared" si="19"/>
        <v>10.122739999999995</v>
      </c>
      <c r="H230" s="7">
        <f t="shared" si="23"/>
        <v>8.4893974999999973</v>
      </c>
      <c r="I230" s="7">
        <f t="array" ref="I230">SUMPRODUCT(B214:B233,(ROW(B214:B233)-ROW(B214)+1))/(20*21/2)</f>
        <v>9.8904857142857132</v>
      </c>
      <c r="J230" s="7">
        <f t="shared" si="26"/>
        <v>9.9323324338421202</v>
      </c>
      <c r="K230" s="7">
        <f t="shared" si="20"/>
        <v>9.9691845410830062</v>
      </c>
    </row>
    <row r="231" spans="1:11" ht="13.5" x14ac:dyDescent="0.35">
      <c r="A231" s="3">
        <v>42341</v>
      </c>
      <c r="B231" s="2">
        <v>9.9014000000000006</v>
      </c>
      <c r="C231" s="7">
        <f t="shared" si="21"/>
        <v>0</v>
      </c>
      <c r="D231" s="7">
        <f t="shared" si="22"/>
        <v>9.8564600000000002</v>
      </c>
      <c r="E231" s="7">
        <f t="shared" si="24"/>
        <v>9.8630099999999992</v>
      </c>
      <c r="F231" s="7">
        <f t="shared" si="25"/>
        <v>9.8932349999999989</v>
      </c>
      <c r="G231" s="7">
        <f t="shared" si="19"/>
        <v>10.103733999999996</v>
      </c>
      <c r="H231" s="7">
        <f t="shared" si="23"/>
        <v>8.5081739999999968</v>
      </c>
      <c r="I231" s="7">
        <f t="array" ref="I231">SUMPRODUCT(B215:B234,(ROW(B215:B234)-ROW(B215)+1))/(20*21/2)</f>
        <v>9.8784228571428585</v>
      </c>
      <c r="J231" s="7">
        <f t="shared" si="26"/>
        <v>9.9293864877619171</v>
      </c>
      <c r="K231" s="7">
        <f t="shared" si="20"/>
        <v>9.966526323785633</v>
      </c>
    </row>
    <row r="232" spans="1:11" ht="13.5" x14ac:dyDescent="0.35">
      <c r="A232" s="3">
        <v>42342</v>
      </c>
      <c r="B232" s="2">
        <v>9.8495000000000008</v>
      </c>
      <c r="C232" s="7">
        <f t="shared" si="21"/>
        <v>-5.1899999999999835E-2</v>
      </c>
      <c r="D232" s="7">
        <f t="shared" si="22"/>
        <v>9.8702800000000011</v>
      </c>
      <c r="E232" s="7">
        <f t="shared" si="24"/>
        <v>9.8526399999999992</v>
      </c>
      <c r="F232" s="7">
        <f t="shared" si="25"/>
        <v>9.8984199999999998</v>
      </c>
      <c r="G232" s="7">
        <f t="shared" si="19"/>
        <v>10.086453999999996</v>
      </c>
      <c r="H232" s="7">
        <f t="shared" si="23"/>
        <v>8.5266909999999978</v>
      </c>
      <c r="I232" s="7">
        <f t="array" ref="I232">SUMPRODUCT(B216:B235,(ROW(B216:B235)-ROW(B216)+1))/(20*21/2)</f>
        <v>9.866639523809523</v>
      </c>
      <c r="J232" s="7">
        <f t="shared" si="26"/>
        <v>9.9217782508322117</v>
      </c>
      <c r="K232" s="7">
        <f t="shared" si="20"/>
        <v>9.961937056186196</v>
      </c>
    </row>
    <row r="233" spans="1:11" ht="13.5" x14ac:dyDescent="0.35">
      <c r="A233" s="3">
        <v>42345</v>
      </c>
      <c r="B233" s="2">
        <v>9.8495000000000008</v>
      </c>
      <c r="C233" s="7">
        <f t="shared" si="21"/>
        <v>0</v>
      </c>
      <c r="D233" s="7">
        <f t="shared" si="22"/>
        <v>9.8771799999999992</v>
      </c>
      <c r="E233" s="7">
        <f t="shared" si="24"/>
        <v>9.8353599999999997</v>
      </c>
      <c r="F233" s="7">
        <f t="shared" si="25"/>
        <v>9.9070600000000013</v>
      </c>
      <c r="G233" s="7">
        <f t="shared" si="19"/>
        <v>10.073665999999996</v>
      </c>
      <c r="H233" s="7">
        <f t="shared" si="23"/>
        <v>8.5455394999999967</v>
      </c>
      <c r="I233" s="7">
        <f t="array" ref="I233">SUMPRODUCT(B217:B236,(ROW(B217:B236)-ROW(B217)+1))/(20*21/2)</f>
        <v>9.8545271428571439</v>
      </c>
      <c r="J233" s="7">
        <f t="shared" si="26"/>
        <v>9.9148946078958105</v>
      </c>
      <c r="K233" s="7">
        <f t="shared" si="20"/>
        <v>9.9575277598651688</v>
      </c>
    </row>
    <row r="234" spans="1:11" ht="13.5" x14ac:dyDescent="0.35">
      <c r="A234" s="3">
        <v>42346</v>
      </c>
      <c r="B234" s="2">
        <v>9.7804000000000002</v>
      </c>
      <c r="C234" s="7">
        <f t="shared" si="21"/>
        <v>-6.9100000000000605E-2</v>
      </c>
      <c r="D234" s="7">
        <f t="shared" si="22"/>
        <v>9.856440000000001</v>
      </c>
      <c r="E234" s="7">
        <f t="shared" si="24"/>
        <v>9.8388200000000019</v>
      </c>
      <c r="F234" s="7">
        <f t="shared" si="25"/>
        <v>9.9041249999999987</v>
      </c>
      <c r="G234" s="7">
        <f t="shared" si="19"/>
        <v>10.059219999999994</v>
      </c>
      <c r="H234" s="7">
        <f t="shared" si="23"/>
        <v>8.5639594999999993</v>
      </c>
      <c r="I234" s="7">
        <f t="array" ref="I234">SUMPRODUCT(B218:B237,(ROW(B218:B237)-ROW(B218)+1))/(20*21/2)</f>
        <v>9.8422514285714282</v>
      </c>
      <c r="J234" s="7">
        <f t="shared" si="26"/>
        <v>9.9020855976200188</v>
      </c>
      <c r="K234" s="7">
        <f t="shared" si="20"/>
        <v>9.9505815732037899</v>
      </c>
    </row>
    <row r="235" spans="1:11" ht="13.5" x14ac:dyDescent="0.35">
      <c r="A235" s="3">
        <v>42347</v>
      </c>
      <c r="B235" s="2">
        <v>9.7804000000000002</v>
      </c>
      <c r="C235" s="7">
        <f t="shared" si="21"/>
        <v>0</v>
      </c>
      <c r="D235" s="7">
        <f t="shared" si="22"/>
        <v>9.8322400000000005</v>
      </c>
      <c r="E235" s="7">
        <f t="shared" si="24"/>
        <v>9.8353600000000014</v>
      </c>
      <c r="F235" s="7">
        <f t="shared" si="25"/>
        <v>9.9075799999999994</v>
      </c>
      <c r="G235" s="7">
        <f t="shared" si="19"/>
        <v>10.044705999999994</v>
      </c>
      <c r="H235" s="7">
        <f t="shared" si="23"/>
        <v>8.5824459999999991</v>
      </c>
      <c r="I235" s="7">
        <f t="array" ref="I235">SUMPRODUCT(B219:B238,(ROW(B219:B238)-ROW(B219)+1))/(20*21/2)</f>
        <v>9.8316200000000009</v>
      </c>
      <c r="J235" s="7">
        <f t="shared" si="26"/>
        <v>9.890496493084779</v>
      </c>
      <c r="K235" s="7">
        <f t="shared" si="20"/>
        <v>9.9439077860193272</v>
      </c>
    </row>
    <row r="236" spans="1:11" ht="13.5" x14ac:dyDescent="0.35">
      <c r="A236" s="3">
        <v>42348</v>
      </c>
      <c r="B236" s="2">
        <v>9.7804000000000002</v>
      </c>
      <c r="C236" s="7">
        <f t="shared" si="21"/>
        <v>0</v>
      </c>
      <c r="D236" s="7">
        <f t="shared" si="22"/>
        <v>9.8080400000000001</v>
      </c>
      <c r="E236" s="7">
        <f t="shared" si="24"/>
        <v>9.8322500000000002</v>
      </c>
      <c r="F236" s="7">
        <f t="shared" si="25"/>
        <v>9.9023949999999985</v>
      </c>
      <c r="G236" s="7">
        <f t="shared" si="19"/>
        <v>10.032955999999995</v>
      </c>
      <c r="H236" s="7">
        <f t="shared" si="23"/>
        <v>8.6005350000000007</v>
      </c>
      <c r="I236" s="7">
        <f t="array" ref="I236">SUMPRODUCT(B220:B239,(ROW(B220:B239)-ROW(B220)+1))/(20*21/2)</f>
        <v>9.8480623809523831</v>
      </c>
      <c r="J236" s="7">
        <f t="shared" si="26"/>
        <v>9.8800111127909904</v>
      </c>
      <c r="K236" s="7">
        <f t="shared" si="20"/>
        <v>9.9374957159793542</v>
      </c>
    </row>
    <row r="237" spans="1:11" ht="13.5" x14ac:dyDescent="0.35">
      <c r="A237" s="3">
        <v>42349</v>
      </c>
      <c r="B237" s="2">
        <v>9.7735000000000003</v>
      </c>
      <c r="C237" s="7">
        <f t="shared" si="21"/>
        <v>-6.8999999999999062E-3</v>
      </c>
      <c r="D237" s="7">
        <f t="shared" si="22"/>
        <v>9.79284</v>
      </c>
      <c r="E237" s="7">
        <f t="shared" si="24"/>
        <v>9.8315599999999996</v>
      </c>
      <c r="F237" s="7">
        <f t="shared" si="25"/>
        <v>9.8920300000000001</v>
      </c>
      <c r="G237" s="7">
        <f t="shared" si="19"/>
        <v>10.021759999999995</v>
      </c>
      <c r="H237" s="7">
        <f t="shared" si="23"/>
        <v>8.618605999999998</v>
      </c>
      <c r="I237" s="7">
        <f t="array" ref="I237">SUMPRODUCT(B221:B240,(ROW(B221:B240)-ROW(B221)+1))/(20*21/2)</f>
        <v>9.8946995238095266</v>
      </c>
      <c r="J237" s="7">
        <f t="shared" si="26"/>
        <v>9.8698671972870873</v>
      </c>
      <c r="K237" s="7">
        <f t="shared" si="20"/>
        <v>9.9310645114311455</v>
      </c>
    </row>
    <row r="238" spans="1:11" ht="13.5" x14ac:dyDescent="0.35">
      <c r="A238" s="3">
        <v>42352</v>
      </c>
      <c r="B238" s="2">
        <v>9.7804000000000002</v>
      </c>
      <c r="C238" s="7">
        <f t="shared" si="21"/>
        <v>6.8999999999999062E-3</v>
      </c>
      <c r="D238" s="7">
        <f t="shared" si="22"/>
        <v>9.7790199999999992</v>
      </c>
      <c r="E238" s="7">
        <f t="shared" si="24"/>
        <v>9.8280999999999992</v>
      </c>
      <c r="F238" s="7">
        <f t="shared" si="25"/>
        <v>9.8842549999999996</v>
      </c>
      <c r="G238" s="7">
        <f t="shared" si="19"/>
        <v>10.012151999999997</v>
      </c>
      <c r="H238" s="7">
        <f t="shared" si="23"/>
        <v>8.6366949999999996</v>
      </c>
      <c r="I238" s="7">
        <f t="array" ref="I238">SUMPRODUCT(B222:B241,(ROW(B222:B241)-ROW(B222)+1))/(20*21/2)</f>
        <v>9.9755519047619057</v>
      </c>
      <c r="J238" s="7">
        <f t="shared" si="26"/>
        <v>9.8613465118311741</v>
      </c>
      <c r="K238" s="7">
        <f t="shared" si="20"/>
        <v>9.9251560992181602</v>
      </c>
    </row>
    <row r="239" spans="1:11" ht="13.5" x14ac:dyDescent="0.35">
      <c r="A239" s="3">
        <v>42353</v>
      </c>
      <c r="B239" s="2">
        <v>10.056900000000001</v>
      </c>
      <c r="C239" s="7">
        <f t="shared" si="21"/>
        <v>0.27650000000000041</v>
      </c>
      <c r="D239" s="7">
        <f t="shared" si="22"/>
        <v>9.83432</v>
      </c>
      <c r="E239" s="7">
        <f t="shared" si="24"/>
        <v>9.8453800000000005</v>
      </c>
      <c r="F239" s="7">
        <f t="shared" si="25"/>
        <v>9.8782099999999993</v>
      </c>
      <c r="G239" s="7">
        <f t="shared" si="19"/>
        <v>10.008073999999995</v>
      </c>
      <c r="H239" s="7">
        <f t="shared" si="23"/>
        <v>8.6562490000000007</v>
      </c>
      <c r="I239" s="7">
        <f t="array" ref="I239">SUMPRODUCT(B223:B242,(ROW(B223:B242)-ROW(B223)+1))/(20*21/2)</f>
        <v>10.060729523809524</v>
      </c>
      <c r="J239" s="7">
        <f t="shared" si="26"/>
        <v>9.8799706535615393</v>
      </c>
      <c r="K239" s="7">
        <f t="shared" si="20"/>
        <v>9.9303225266998005</v>
      </c>
    </row>
    <row r="240" spans="1:11" ht="13.5" x14ac:dyDescent="0.35">
      <c r="A240" s="3">
        <v>42354</v>
      </c>
      <c r="B240" s="2">
        <v>10.367900000000001</v>
      </c>
      <c r="C240" s="7">
        <f t="shared" si="21"/>
        <v>0.31099999999999994</v>
      </c>
      <c r="D240" s="7">
        <f t="shared" si="22"/>
        <v>9.9518199999999997</v>
      </c>
      <c r="E240" s="7">
        <f t="shared" si="24"/>
        <v>9.8920300000000019</v>
      </c>
      <c r="F240" s="7">
        <f t="shared" si="25"/>
        <v>9.8887499999999982</v>
      </c>
      <c r="G240" s="7">
        <f t="shared" si="19"/>
        <v>10.013257999999997</v>
      </c>
      <c r="H240" s="7">
        <f t="shared" si="23"/>
        <v>8.6774575000000009</v>
      </c>
      <c r="I240" s="7">
        <f t="array" ref="I240">SUMPRODUCT(B224:B243,(ROW(B224:B243)-ROW(B224)+1))/(20*21/2)</f>
        <v>10.163533333333335</v>
      </c>
      <c r="J240" s="7">
        <f t="shared" si="26"/>
        <v>9.9264401151271073</v>
      </c>
      <c r="K240" s="7">
        <f t="shared" si="20"/>
        <v>9.9474824276135347</v>
      </c>
    </row>
    <row r="241" spans="1:11" ht="13.5" x14ac:dyDescent="0.35">
      <c r="A241" s="3">
        <v>42355</v>
      </c>
      <c r="B241" s="2">
        <v>10.7377</v>
      </c>
      <c r="C241" s="7">
        <f t="shared" si="21"/>
        <v>0.36979999999999968</v>
      </c>
      <c r="D241" s="7">
        <f t="shared" si="22"/>
        <v>10.143279999999999</v>
      </c>
      <c r="E241" s="7">
        <f t="shared" si="24"/>
        <v>9.9756600000000013</v>
      </c>
      <c r="F241" s="7">
        <f t="shared" si="25"/>
        <v>9.9193350000000002</v>
      </c>
      <c r="G241" s="7">
        <f t="shared" si="19"/>
        <v>10.031851999999997</v>
      </c>
      <c r="H241" s="7">
        <f t="shared" si="23"/>
        <v>8.7008794999999992</v>
      </c>
      <c r="I241" s="7">
        <f t="array" ref="I241">SUMPRODUCT(B225:B244,(ROW(B225:B244)-ROW(B225)+1))/(20*21/2)</f>
        <v>10.27925380952381</v>
      </c>
      <c r="J241" s="7">
        <f t="shared" si="26"/>
        <v>10.003702961305478</v>
      </c>
      <c r="K241" s="7">
        <f t="shared" si="20"/>
        <v>9.978471352020847</v>
      </c>
    </row>
    <row r="242" spans="1:11" ht="13.5" x14ac:dyDescent="0.35">
      <c r="A242" s="3">
        <v>42356</v>
      </c>
      <c r="B242" s="2">
        <v>10.813700000000001</v>
      </c>
      <c r="C242" s="7">
        <f t="shared" si="21"/>
        <v>7.6000000000000512E-2</v>
      </c>
      <c r="D242" s="7">
        <f t="shared" si="22"/>
        <v>10.351319999999998</v>
      </c>
      <c r="E242" s="7">
        <f t="shared" si="24"/>
        <v>10.072080000000001</v>
      </c>
      <c r="F242" s="7">
        <f t="shared" si="25"/>
        <v>9.9623600000000003</v>
      </c>
      <c r="G242" s="7">
        <f t="shared" si="19"/>
        <v>10.042495999999996</v>
      </c>
      <c r="H242" s="7">
        <f t="shared" si="23"/>
        <v>8.7246649999999981</v>
      </c>
      <c r="I242" s="7">
        <f t="array" ref="I242">SUMPRODUCT(B226:B245,(ROW(B226:B245)-ROW(B226)+1))/(20*21/2)</f>
        <v>10.413923809523812</v>
      </c>
      <c r="J242" s="7">
        <f t="shared" si="26"/>
        <v>10.080845536419243</v>
      </c>
      <c r="K242" s="7">
        <f t="shared" si="20"/>
        <v>10.011225416647481</v>
      </c>
    </row>
    <row r="243" spans="1:11" ht="13.5" x14ac:dyDescent="0.35">
      <c r="A243" s="3">
        <v>42359</v>
      </c>
      <c r="B243" s="2">
        <v>11.0418</v>
      </c>
      <c r="C243" s="7">
        <f t="shared" si="21"/>
        <v>0.22809999999999953</v>
      </c>
      <c r="D243" s="7">
        <f t="shared" si="22"/>
        <v>10.603600000000002</v>
      </c>
      <c r="E243" s="7">
        <f t="shared" si="24"/>
        <v>10.19131</v>
      </c>
      <c r="F243" s="7">
        <f t="shared" si="25"/>
        <v>10.013335</v>
      </c>
      <c r="G243" s="7">
        <f t="shared" si="19"/>
        <v>10.057701999999997</v>
      </c>
      <c r="H243" s="7">
        <f t="shared" si="23"/>
        <v>8.7490775000000003</v>
      </c>
      <c r="I243" s="7">
        <f t="array" ref="I243">SUMPRODUCT(B227:B246,(ROW(B227:B246)-ROW(B227)+1))/(20*21/2)</f>
        <v>10.537924761904764</v>
      </c>
      <c r="J243" s="7">
        <f t="shared" si="26"/>
        <v>10.17236500914122</v>
      </c>
      <c r="K243" s="7">
        <f t="shared" si="20"/>
        <v>10.051640106190717</v>
      </c>
    </row>
    <row r="244" spans="1:11" ht="13.5" x14ac:dyDescent="0.35">
      <c r="A244" s="3">
        <v>42360</v>
      </c>
      <c r="B244" s="2">
        <v>11.228400000000001</v>
      </c>
      <c r="C244" s="7">
        <f t="shared" si="21"/>
        <v>0.18660000000000032</v>
      </c>
      <c r="D244" s="7">
        <f t="shared" si="22"/>
        <v>10.837900000000001</v>
      </c>
      <c r="E244" s="7">
        <f t="shared" si="24"/>
        <v>10.33611</v>
      </c>
      <c r="F244" s="7">
        <f t="shared" si="25"/>
        <v>10.087465</v>
      </c>
      <c r="G244" s="7">
        <f t="shared" ref="G244:G307" si="27">AVERAGE(B195:B244)</f>
        <v>10.076363999999998</v>
      </c>
      <c r="H244" s="7">
        <f t="shared" si="23"/>
        <v>8.7743900000000004</v>
      </c>
      <c r="I244" s="7">
        <f t="array" ref="I244">SUMPRODUCT(B228:B247,(ROW(B228:B247)-ROW(B228)+1))/(20*21/2)</f>
        <v>10.637886190476191</v>
      </c>
      <c r="J244" s="7">
        <f t="shared" si="26"/>
        <v>10.272939770175391</v>
      </c>
      <c r="K244" s="7">
        <f t="shared" ref="K244:K307" si="28">$K$4*B244+(1-$K$4)*K243</f>
        <v>10.097787553006768</v>
      </c>
    </row>
    <row r="245" spans="1:11" ht="13.5" x14ac:dyDescent="0.35">
      <c r="A245" s="3">
        <v>42361</v>
      </c>
      <c r="B245" s="2">
        <v>11.5015</v>
      </c>
      <c r="C245" s="7">
        <f t="shared" si="21"/>
        <v>0.27309999999999945</v>
      </c>
      <c r="D245" s="7">
        <f t="shared" si="22"/>
        <v>11.064620000000001</v>
      </c>
      <c r="E245" s="7">
        <f t="shared" si="24"/>
        <v>10.508219999999998</v>
      </c>
      <c r="F245" s="7">
        <f t="shared" si="25"/>
        <v>10.17179</v>
      </c>
      <c r="G245" s="7">
        <f t="shared" si="27"/>
        <v>10.101177999999997</v>
      </c>
      <c r="H245" s="7">
        <f t="shared" si="23"/>
        <v>8.8010845</v>
      </c>
      <c r="I245" s="7">
        <f t="array" ref="I245">SUMPRODUCT(B229:B248,(ROW(B229:B248)-ROW(B229)+1))/(20*21/2)</f>
        <v>10.733551904761905</v>
      </c>
      <c r="J245" s="7">
        <f t="shared" si="26"/>
        <v>10.389945506349164</v>
      </c>
      <c r="K245" s="7">
        <f t="shared" si="28"/>
        <v>10.152835099947678</v>
      </c>
    </row>
    <row r="246" spans="1:11" ht="13.5" x14ac:dyDescent="0.35">
      <c r="A246" s="3">
        <v>42363</v>
      </c>
      <c r="B246" s="2">
        <v>11.473800000000001</v>
      </c>
      <c r="C246" s="7">
        <f t="shared" si="21"/>
        <v>-2.7699999999999392E-2</v>
      </c>
      <c r="D246" s="7">
        <f t="shared" si="22"/>
        <v>11.21184</v>
      </c>
      <c r="E246" s="7">
        <f t="shared" si="24"/>
        <v>10.677559999999998</v>
      </c>
      <c r="F246" s="7">
        <f t="shared" si="25"/>
        <v>10.254904999999999</v>
      </c>
      <c r="G246" s="7">
        <f t="shared" si="27"/>
        <v>10.126751999999998</v>
      </c>
      <c r="H246" s="7">
        <f t="shared" si="23"/>
        <v>8.8280874999999988</v>
      </c>
      <c r="I246" s="7">
        <f t="array" ref="I246">SUMPRODUCT(B230:B249,(ROW(B230:B249)-ROW(B230)+1))/(20*21/2)</f>
        <v>10.851595714285711</v>
      </c>
      <c r="J246" s="7">
        <f t="shared" si="26"/>
        <v>10.49316974383972</v>
      </c>
      <c r="K246" s="7">
        <f t="shared" si="28"/>
        <v>10.204637645047768</v>
      </c>
    </row>
    <row r="247" spans="1:11" ht="13.5" x14ac:dyDescent="0.35">
      <c r="A247" s="3">
        <v>42366</v>
      </c>
      <c r="B247" s="2">
        <v>11.304500000000001</v>
      </c>
      <c r="C247" s="7">
        <f t="shared" si="21"/>
        <v>-0.16929999999999978</v>
      </c>
      <c r="D247" s="7">
        <f t="shared" si="22"/>
        <v>11.310000000000002</v>
      </c>
      <c r="E247" s="7">
        <f t="shared" si="24"/>
        <v>10.83066</v>
      </c>
      <c r="F247" s="7">
        <f t="shared" si="25"/>
        <v>10.331109999999999</v>
      </c>
      <c r="G247" s="7">
        <f t="shared" si="27"/>
        <v>10.144101999999998</v>
      </c>
      <c r="H247" s="7">
        <f t="shared" si="23"/>
        <v>8.8543269999999978</v>
      </c>
      <c r="I247" s="7">
        <f t="array" ref="I247">SUMPRODUCT(B231:B250,(ROW(B231:B250)-ROW(B231)+1))/(20*21/2)</f>
        <v>10.983960952380952</v>
      </c>
      <c r="J247" s="7">
        <f t="shared" si="26"/>
        <v>10.570439292045462</v>
      </c>
      <c r="K247" s="7">
        <f t="shared" si="28"/>
        <v>10.247769502104719</v>
      </c>
    </row>
    <row r="248" spans="1:11" ht="13.5" x14ac:dyDescent="0.35">
      <c r="A248" s="3">
        <v>42367</v>
      </c>
      <c r="B248" s="2">
        <v>11.335599999999999</v>
      </c>
      <c r="C248" s="7">
        <f t="shared" si="21"/>
        <v>3.1099999999998573E-2</v>
      </c>
      <c r="D248" s="7">
        <f t="shared" si="22"/>
        <v>11.36876</v>
      </c>
      <c r="E248" s="7">
        <f t="shared" si="24"/>
        <v>10.986180000000001</v>
      </c>
      <c r="F248" s="7">
        <f t="shared" si="25"/>
        <v>10.40714</v>
      </c>
      <c r="G248" s="7">
        <f t="shared" si="27"/>
        <v>10.164286000000001</v>
      </c>
      <c r="H248" s="7">
        <f t="shared" si="23"/>
        <v>8.8805229999999984</v>
      </c>
      <c r="I248" s="7">
        <f t="array" ref="I248">SUMPRODUCT(B232:B251,(ROW(B232:B251)-ROW(B232)+1))/(20*21/2)</f>
        <v>11.17468</v>
      </c>
      <c r="J248" s="7">
        <f t="shared" si="26"/>
        <v>10.643311740422085</v>
      </c>
      <c r="K248" s="7">
        <f t="shared" si="28"/>
        <v>10.290429521630024</v>
      </c>
    </row>
    <row r="249" spans="1:11" ht="13.5" x14ac:dyDescent="0.35">
      <c r="A249" s="3">
        <v>42368</v>
      </c>
      <c r="B249" s="2">
        <v>11.646599999999999</v>
      </c>
      <c r="C249" s="7">
        <f t="shared" si="21"/>
        <v>0.31099999999999994</v>
      </c>
      <c r="D249" s="7">
        <f t="shared" si="22"/>
        <v>11.452400000000001</v>
      </c>
      <c r="E249" s="7">
        <f t="shared" si="24"/>
        <v>11.145150000000001</v>
      </c>
      <c r="F249" s="7">
        <f t="shared" si="25"/>
        <v>10.495265</v>
      </c>
      <c r="G249" s="7">
        <f t="shared" si="27"/>
        <v>10.190896</v>
      </c>
      <c r="H249" s="7">
        <f t="shared" si="23"/>
        <v>8.9082739999999987</v>
      </c>
      <c r="I249" s="7">
        <f t="array" ref="I249">SUMPRODUCT(B233:B252,(ROW(B233:B252)-ROW(B233)+1))/(20*21/2)</f>
        <v>11.370667619047619</v>
      </c>
      <c r="J249" s="7">
        <f t="shared" si="26"/>
        <v>10.738863003239029</v>
      </c>
      <c r="K249" s="7">
        <f t="shared" si="28"/>
        <v>10.343612677644533</v>
      </c>
    </row>
    <row r="250" spans="1:11" ht="13.5" x14ac:dyDescent="0.35">
      <c r="A250" s="3">
        <v>42369</v>
      </c>
      <c r="B250" s="2">
        <v>11.8851</v>
      </c>
      <c r="C250" s="7">
        <f t="shared" si="21"/>
        <v>0.23850000000000016</v>
      </c>
      <c r="D250" s="7">
        <f t="shared" si="22"/>
        <v>11.529120000000001</v>
      </c>
      <c r="E250" s="7">
        <f t="shared" si="24"/>
        <v>11.296870000000002</v>
      </c>
      <c r="F250" s="7">
        <f t="shared" si="25"/>
        <v>10.59445</v>
      </c>
      <c r="G250" s="7">
        <f t="shared" si="27"/>
        <v>10.224764</v>
      </c>
      <c r="H250" s="7">
        <f t="shared" si="23"/>
        <v>8.9372344999999989</v>
      </c>
      <c r="I250" s="7">
        <f t="array" ref="I250">SUMPRODUCT(B234:B253,(ROW(B234:B253)-ROW(B234)+1))/(20*21/2)</f>
        <v>11.536209523809525</v>
      </c>
      <c r="J250" s="7">
        <f t="shared" si="26"/>
        <v>10.848028431501978</v>
      </c>
      <c r="K250" s="7">
        <f t="shared" si="28"/>
        <v>10.404063160874159</v>
      </c>
    </row>
    <row r="251" spans="1:11" ht="13.5" x14ac:dyDescent="0.35">
      <c r="A251" s="3">
        <v>42373</v>
      </c>
      <c r="B251" s="2">
        <v>12.597</v>
      </c>
      <c r="C251" s="7">
        <f t="shared" si="21"/>
        <v>0.71189999999999998</v>
      </c>
      <c r="D251" s="7">
        <f t="shared" si="22"/>
        <v>11.75376</v>
      </c>
      <c r="E251" s="7">
        <f t="shared" si="24"/>
        <v>11.482799999999999</v>
      </c>
      <c r="F251" s="7">
        <f t="shared" si="25"/>
        <v>10.729229999999999</v>
      </c>
      <c r="G251" s="7">
        <f t="shared" si="27"/>
        <v>10.270866000000002</v>
      </c>
      <c r="H251" s="7">
        <f t="shared" si="23"/>
        <v>8.9697544999999987</v>
      </c>
      <c r="I251" s="7">
        <f t="array" ref="I251">SUMPRODUCT(B235:B254,(ROW(B235:B254)-ROW(B235)+1))/(20*21/2)</f>
        <v>11.652709523809524</v>
      </c>
      <c r="J251" s="7">
        <f t="shared" si="26"/>
        <v>11.014597152311314</v>
      </c>
      <c r="K251" s="7">
        <f t="shared" si="28"/>
        <v>10.490060683977134</v>
      </c>
    </row>
    <row r="252" spans="1:11" ht="13.5" x14ac:dyDescent="0.35">
      <c r="A252" s="3">
        <v>42374</v>
      </c>
      <c r="B252" s="2">
        <v>12.787100000000001</v>
      </c>
      <c r="C252" s="7">
        <f t="shared" si="21"/>
        <v>0.19010000000000105</v>
      </c>
      <c r="D252" s="7">
        <f t="shared" si="22"/>
        <v>12.050280000000001</v>
      </c>
      <c r="E252" s="7">
        <f t="shared" si="24"/>
        <v>11.68014</v>
      </c>
      <c r="F252" s="7">
        <f t="shared" si="25"/>
        <v>10.876110000000001</v>
      </c>
      <c r="G252" s="7">
        <f t="shared" si="27"/>
        <v>10.322706</v>
      </c>
      <c r="H252" s="7">
        <f t="shared" si="23"/>
        <v>9.0032414999999979</v>
      </c>
      <c r="I252" s="7">
        <f t="array" ref="I252">SUMPRODUCT(B236:B255,(ROW(B236:B255)-ROW(B236)+1))/(20*21/2)</f>
        <v>11.776927619047616</v>
      </c>
      <c r="J252" s="7">
        <f t="shared" si="26"/>
        <v>11.183406947329283</v>
      </c>
      <c r="K252" s="7">
        <f t="shared" si="28"/>
        <v>10.580140657154502</v>
      </c>
    </row>
    <row r="253" spans="1:11" ht="13.5" x14ac:dyDescent="0.35">
      <c r="A253" s="3">
        <v>42375</v>
      </c>
      <c r="B253" s="2">
        <v>12.6143</v>
      </c>
      <c r="C253" s="7">
        <f t="shared" si="21"/>
        <v>-0.17280000000000051</v>
      </c>
      <c r="D253" s="7">
        <f t="shared" si="22"/>
        <v>12.30602</v>
      </c>
      <c r="E253" s="7">
        <f t="shared" si="24"/>
        <v>11.837389999999997</v>
      </c>
      <c r="F253" s="7">
        <f t="shared" si="25"/>
        <v>11.014350000000002</v>
      </c>
      <c r="G253" s="7">
        <f t="shared" si="27"/>
        <v>10.371089999999999</v>
      </c>
      <c r="H253" s="7">
        <f t="shared" si="23"/>
        <v>9.0359139999999982</v>
      </c>
      <c r="I253" s="7">
        <f t="array" ref="I253">SUMPRODUCT(B237:B256,(ROW(B237:B256)-ROW(B237)+1))/(20*21/2)</f>
        <v>11.895054761904762</v>
      </c>
      <c r="J253" s="7">
        <f t="shared" si="26"/>
        <v>11.319682476155066</v>
      </c>
      <c r="K253" s="7">
        <f t="shared" si="28"/>
        <v>10.659911611775893</v>
      </c>
    </row>
    <row r="254" spans="1:11" ht="13.5" x14ac:dyDescent="0.35">
      <c r="A254" s="3">
        <v>42376</v>
      </c>
      <c r="B254" s="2">
        <v>12.2376</v>
      </c>
      <c r="C254" s="7">
        <f t="shared" si="21"/>
        <v>-0.37669999999999959</v>
      </c>
      <c r="D254" s="7">
        <f t="shared" si="22"/>
        <v>12.42422</v>
      </c>
      <c r="E254" s="7">
        <f t="shared" si="24"/>
        <v>11.938309999999998</v>
      </c>
      <c r="F254" s="7">
        <f t="shared" si="25"/>
        <v>11.13721</v>
      </c>
      <c r="G254" s="7">
        <f t="shared" si="27"/>
        <v>10.415948</v>
      </c>
      <c r="H254" s="7">
        <f t="shared" si="23"/>
        <v>9.067613999999999</v>
      </c>
      <c r="I254" s="7">
        <f t="array" ref="I254">SUMPRODUCT(B238:B257,(ROW(B238:B257)-ROW(B238)+1))/(20*21/2)</f>
        <v>12.006761904761904</v>
      </c>
      <c r="J254" s="7">
        <f t="shared" si="26"/>
        <v>11.407103192711725</v>
      </c>
      <c r="K254" s="7">
        <f t="shared" si="28"/>
        <v>10.721781744647428</v>
      </c>
    </row>
    <row r="255" spans="1:11" ht="13.5" x14ac:dyDescent="0.35">
      <c r="A255" s="3">
        <v>42377</v>
      </c>
      <c r="B255" s="2">
        <v>12.4415</v>
      </c>
      <c r="C255" s="7">
        <f t="shared" si="21"/>
        <v>0.20389999999999908</v>
      </c>
      <c r="D255" s="7">
        <f t="shared" si="22"/>
        <v>12.535500000000001</v>
      </c>
      <c r="E255" s="7">
        <f t="shared" si="24"/>
        <v>12.032309999999999</v>
      </c>
      <c r="F255" s="7">
        <f t="shared" si="25"/>
        <v>11.270264999999998</v>
      </c>
      <c r="G255" s="7">
        <f t="shared" si="27"/>
        <v>10.464331999999999</v>
      </c>
      <c r="H255" s="7">
        <f t="shared" si="23"/>
        <v>9.0995220000000003</v>
      </c>
      <c r="I255" s="7">
        <f t="array" ref="I255">SUMPRODUCT(B239:B258,(ROW(B239:B258)-ROW(B239)+1))/(20*21/2)</f>
        <v>12.091944285714284</v>
      </c>
      <c r="J255" s="7">
        <f t="shared" si="26"/>
        <v>11.505617174358228</v>
      </c>
      <c r="K255" s="7">
        <f t="shared" si="28"/>
        <v>10.789221676229882</v>
      </c>
    </row>
    <row r="256" spans="1:11" ht="13.5" x14ac:dyDescent="0.35">
      <c r="A256" s="3">
        <v>42380</v>
      </c>
      <c r="B256" s="2">
        <v>12.5106</v>
      </c>
      <c r="C256" s="7">
        <f t="shared" si="21"/>
        <v>6.9100000000000605E-2</v>
      </c>
      <c r="D256" s="7">
        <f t="shared" si="22"/>
        <v>12.518219999999999</v>
      </c>
      <c r="E256" s="7">
        <f t="shared" si="24"/>
        <v>12.13599</v>
      </c>
      <c r="F256" s="7">
        <f t="shared" si="25"/>
        <v>11.406775</v>
      </c>
      <c r="G256" s="7">
        <f t="shared" si="27"/>
        <v>10.510779999999997</v>
      </c>
      <c r="H256" s="7">
        <f t="shared" si="23"/>
        <v>9.1314604999999975</v>
      </c>
      <c r="I256" s="7">
        <f t="array" ref="I256">SUMPRODUCT(B240:B259,(ROW(B240:B259)-ROW(B240)+1))/(20*21/2)</f>
        <v>12.144045238095238</v>
      </c>
      <c r="J256" s="7">
        <f t="shared" si="26"/>
        <v>11.601329824419349</v>
      </c>
      <c r="K256" s="7">
        <f t="shared" si="28"/>
        <v>10.856726708534593</v>
      </c>
    </row>
    <row r="257" spans="1:11" ht="13.5" x14ac:dyDescent="0.35">
      <c r="A257" s="3">
        <v>42381</v>
      </c>
      <c r="B257" s="2">
        <v>12.579700000000001</v>
      </c>
      <c r="C257" s="7">
        <f t="shared" si="21"/>
        <v>6.9100000000000605E-2</v>
      </c>
      <c r="D257" s="7">
        <f t="shared" si="22"/>
        <v>12.476740000000001</v>
      </c>
      <c r="E257" s="7">
        <f t="shared" si="24"/>
        <v>12.26351</v>
      </c>
      <c r="F257" s="7">
        <f t="shared" si="25"/>
        <v>11.547084999999999</v>
      </c>
      <c r="G257" s="7">
        <f t="shared" si="27"/>
        <v>10.558610000000002</v>
      </c>
      <c r="H257" s="7">
        <f t="shared" si="23"/>
        <v>9.1631314999999987</v>
      </c>
      <c r="I257" s="7">
        <f t="array" ref="I257">SUMPRODUCT(B241:B260,(ROW(B241:B260)-ROW(B241)+1))/(20*21/2)</f>
        <v>12.235840000000001</v>
      </c>
      <c r="J257" s="7">
        <f t="shared" si="26"/>
        <v>11.694507936379409</v>
      </c>
      <c r="K257" s="7">
        <f t="shared" si="28"/>
        <v>10.92429428859206</v>
      </c>
    </row>
    <row r="258" spans="1:11" ht="13.5" x14ac:dyDescent="0.35">
      <c r="A258" s="3">
        <v>42382</v>
      </c>
      <c r="B258" s="2">
        <v>12.4415</v>
      </c>
      <c r="C258" s="7">
        <f t="shared" si="21"/>
        <v>-0.13820000000000121</v>
      </c>
      <c r="D258" s="7">
        <f t="shared" si="22"/>
        <v>12.44218</v>
      </c>
      <c r="E258" s="7">
        <f t="shared" si="24"/>
        <v>12.374100000000002</v>
      </c>
      <c r="F258" s="7">
        <f t="shared" si="25"/>
        <v>11.68014</v>
      </c>
      <c r="G258" s="7">
        <f t="shared" si="27"/>
        <v>10.603952000000001</v>
      </c>
      <c r="H258" s="7">
        <f t="shared" si="23"/>
        <v>9.1942275000000002</v>
      </c>
      <c r="I258" s="7">
        <f t="array" ref="I258">SUMPRODUCT(B242:B261,(ROW(B242:B261)-ROW(B242)+1))/(20*21/2)</f>
        <v>12.322860476190476</v>
      </c>
      <c r="J258" s="7">
        <f t="shared" si="26"/>
        <v>11.765650037676608</v>
      </c>
      <c r="K258" s="7">
        <f t="shared" si="28"/>
        <v>10.983792551784529</v>
      </c>
    </row>
    <row r="259" spans="1:11" ht="13.5" x14ac:dyDescent="0.35">
      <c r="A259" s="3">
        <v>42384</v>
      </c>
      <c r="B259" s="2">
        <v>12.2272</v>
      </c>
      <c r="C259" s="7">
        <f t="shared" si="21"/>
        <v>-0.21429999999999971</v>
      </c>
      <c r="D259" s="7">
        <f t="shared" si="22"/>
        <v>12.440100000000001</v>
      </c>
      <c r="E259" s="7">
        <f t="shared" si="24"/>
        <v>12.43216</v>
      </c>
      <c r="F259" s="7">
        <f t="shared" si="25"/>
        <v>11.788655000000002</v>
      </c>
      <c r="G259" s="7">
        <f t="shared" si="27"/>
        <v>10.648050000000003</v>
      </c>
      <c r="H259" s="7">
        <f t="shared" si="23"/>
        <v>9.2243019999999998</v>
      </c>
      <c r="I259" s="7">
        <f t="array" ref="I259">SUMPRODUCT(B243:B262,(ROW(B243:B262)-ROW(B243)+1))/(20*21/2)</f>
        <v>12.439462380952381</v>
      </c>
      <c r="J259" s="7">
        <f t="shared" si="26"/>
        <v>11.809607176945502</v>
      </c>
      <c r="K259" s="7">
        <f t="shared" si="28"/>
        <v>11.032553628185136</v>
      </c>
    </row>
    <row r="260" spans="1:11" ht="13.5" x14ac:dyDescent="0.35">
      <c r="A260" s="3">
        <v>42387</v>
      </c>
      <c r="B260" s="2">
        <v>12.7525</v>
      </c>
      <c r="C260" s="7">
        <f t="shared" ref="C260:C323" si="29">B260-B259</f>
        <v>0.52529999999999966</v>
      </c>
      <c r="D260" s="7">
        <f t="shared" si="22"/>
        <v>12.5023</v>
      </c>
      <c r="E260" s="7">
        <f t="shared" si="24"/>
        <v>12.5189</v>
      </c>
      <c r="F260" s="7">
        <f t="shared" si="25"/>
        <v>11.907885</v>
      </c>
      <c r="G260" s="7">
        <f t="shared" si="27"/>
        <v>10.703346000000003</v>
      </c>
      <c r="H260" s="7">
        <f t="shared" si="23"/>
        <v>9.2570855000000005</v>
      </c>
      <c r="I260" s="7">
        <f t="array" ref="I260">SUMPRODUCT(B244:B263,(ROW(B244:B263)-ROW(B244)+1))/(20*21/2)</f>
        <v>12.51753714285714</v>
      </c>
      <c r="J260" s="7">
        <f t="shared" si="26"/>
        <v>11.899406493426882</v>
      </c>
      <c r="K260" s="7">
        <f t="shared" si="28"/>
        <v>11.10000250551121</v>
      </c>
    </row>
    <row r="261" spans="1:11" ht="13.5" x14ac:dyDescent="0.35">
      <c r="A261" s="3">
        <v>42388</v>
      </c>
      <c r="B261" s="2">
        <v>12.8216</v>
      </c>
      <c r="C261" s="7">
        <f t="shared" si="29"/>
        <v>6.9100000000000605E-2</v>
      </c>
      <c r="D261" s="7">
        <f t="shared" si="22"/>
        <v>12.564500000000001</v>
      </c>
      <c r="E261" s="7">
        <f t="shared" si="24"/>
        <v>12.541360000000001</v>
      </c>
      <c r="F261" s="7">
        <f t="shared" si="25"/>
        <v>12.012079999999999</v>
      </c>
      <c r="G261" s="7">
        <f t="shared" si="27"/>
        <v>10.757258000000002</v>
      </c>
      <c r="H261" s="7">
        <f t="shared" si="23"/>
        <v>9.2899164999999986</v>
      </c>
      <c r="I261" s="7">
        <f t="array" ref="I261">SUMPRODUCT(B245:B264,(ROW(B245:B264)-ROW(B245)+1))/(20*21/2)</f>
        <v>12.579596666666665</v>
      </c>
      <c r="J261" s="7">
        <f t="shared" si="26"/>
        <v>11.987234446433845</v>
      </c>
      <c r="K261" s="7">
        <f t="shared" si="28"/>
        <v>11.167516132746064</v>
      </c>
    </row>
    <row r="262" spans="1:11" ht="13.5" x14ac:dyDescent="0.35">
      <c r="A262" s="3">
        <v>42389</v>
      </c>
      <c r="B262" s="2">
        <v>13.2364</v>
      </c>
      <c r="C262" s="7">
        <f t="shared" si="29"/>
        <v>0.41479999999999961</v>
      </c>
      <c r="D262" s="7">
        <f t="shared" si="22"/>
        <v>12.69584</v>
      </c>
      <c r="E262" s="7">
        <f t="shared" si="24"/>
        <v>12.586290000000002</v>
      </c>
      <c r="F262" s="7">
        <f t="shared" si="25"/>
        <v>12.133215</v>
      </c>
      <c r="G262" s="7">
        <f t="shared" si="27"/>
        <v>10.827070000000001</v>
      </c>
      <c r="H262" s="7">
        <f t="shared" si="23"/>
        <v>9.3253019999999989</v>
      </c>
      <c r="I262" s="7">
        <f t="array" ref="I262">SUMPRODUCT(B246:B265,(ROW(B246:B265)-ROW(B246)+1))/(20*21/2)</f>
        <v>12.657818095238095</v>
      </c>
      <c r="J262" s="7">
        <f t="shared" si="26"/>
        <v>12.106202594392528</v>
      </c>
      <c r="K262" s="7">
        <f t="shared" si="28"/>
        <v>11.248648833422688</v>
      </c>
    </row>
    <row r="263" spans="1:11" ht="13.5" x14ac:dyDescent="0.35">
      <c r="A263" s="3">
        <v>42390</v>
      </c>
      <c r="B263" s="2">
        <v>12.952999999999999</v>
      </c>
      <c r="C263" s="7">
        <f t="shared" si="29"/>
        <v>-0.28340000000000032</v>
      </c>
      <c r="D263" s="7">
        <f t="shared" ref="D263:D326" si="30">AVERAGE(B259:B263)</f>
        <v>12.79814</v>
      </c>
      <c r="E263" s="7">
        <f t="shared" si="24"/>
        <v>12.620160000000002</v>
      </c>
      <c r="F263" s="7">
        <f t="shared" si="25"/>
        <v>12.228774999999999</v>
      </c>
      <c r="G263" s="7">
        <f t="shared" si="27"/>
        <v>10.892596000000001</v>
      </c>
      <c r="H263" s="7">
        <f t="shared" si="23"/>
        <v>9.3588394999999984</v>
      </c>
      <c r="I263" s="7">
        <f t="array" ref="I263">SUMPRODUCT(B247:B266,(ROW(B247:B266)-ROW(B247)+1))/(20*21/2)</f>
        <v>12.728271904761906</v>
      </c>
      <c r="J263" s="7">
        <f t="shared" si="26"/>
        <v>12.186849966355144</v>
      </c>
      <c r="K263" s="7">
        <f t="shared" si="28"/>
        <v>11.315486134072779</v>
      </c>
    </row>
    <row r="264" spans="1:11" ht="13.5" x14ac:dyDescent="0.35">
      <c r="A264" s="3">
        <v>42391</v>
      </c>
      <c r="B264" s="2">
        <v>12.8804</v>
      </c>
      <c r="C264" s="7">
        <f t="shared" si="29"/>
        <v>-7.2599999999999554E-2</v>
      </c>
      <c r="D264" s="7">
        <f t="shared" si="30"/>
        <v>12.92878</v>
      </c>
      <c r="E264" s="7">
        <f t="shared" si="24"/>
        <v>12.68444</v>
      </c>
      <c r="F264" s="7">
        <f t="shared" si="25"/>
        <v>12.311375</v>
      </c>
      <c r="G264" s="7">
        <f t="shared" si="27"/>
        <v>10.953422</v>
      </c>
      <c r="H264" s="7">
        <f t="shared" si="23"/>
        <v>9.3911029999999975</v>
      </c>
      <c r="I264" s="7">
        <f t="array" ref="I264">SUMPRODUCT(B248:B267,(ROW(B248:B267)-ROW(B248)+1))/(20*21/2)</f>
        <v>12.784245238095238</v>
      </c>
      <c r="J264" s="7">
        <f t="shared" si="26"/>
        <v>12.252902350511796</v>
      </c>
      <c r="K264" s="7">
        <f t="shared" si="28"/>
        <v>11.376855305285611</v>
      </c>
    </row>
    <row r="265" spans="1:11" ht="13.5" x14ac:dyDescent="0.35">
      <c r="A265" s="3">
        <v>42394</v>
      </c>
      <c r="B265" s="2">
        <v>13.1327</v>
      </c>
      <c r="C265" s="7">
        <f t="shared" si="29"/>
        <v>0.25229999999999997</v>
      </c>
      <c r="D265" s="7">
        <f t="shared" si="30"/>
        <v>13.00482</v>
      </c>
      <c r="E265" s="7">
        <f t="shared" si="24"/>
        <v>12.75356</v>
      </c>
      <c r="F265" s="7">
        <f t="shared" si="25"/>
        <v>12.392935</v>
      </c>
      <c r="G265" s="7">
        <f t="shared" si="27"/>
        <v>11.021849999999999</v>
      </c>
      <c r="H265" s="7">
        <f t="shared" si="23"/>
        <v>9.4241309999999991</v>
      </c>
      <c r="I265" s="7">
        <f t="array" ref="I265">SUMPRODUCT(B249:B268,(ROW(B249:B268)-ROW(B249)+1))/(20*21/2)</f>
        <v>12.838089523809524</v>
      </c>
      <c r="J265" s="7">
        <f t="shared" si="26"/>
        <v>12.336692602844005</v>
      </c>
      <c r="K265" s="7">
        <f t="shared" si="28"/>
        <v>11.445711959980294</v>
      </c>
    </row>
    <row r="266" spans="1:11" ht="13.5" x14ac:dyDescent="0.35">
      <c r="A266" s="3">
        <v>42395</v>
      </c>
      <c r="B266" s="2">
        <v>13.1327</v>
      </c>
      <c r="C266" s="7">
        <f t="shared" si="29"/>
        <v>0</v>
      </c>
      <c r="D266" s="7">
        <f t="shared" si="30"/>
        <v>13.06704</v>
      </c>
      <c r="E266" s="7">
        <f t="shared" si="24"/>
        <v>12.815770000000001</v>
      </c>
      <c r="F266" s="7">
        <f t="shared" si="25"/>
        <v>12.47588</v>
      </c>
      <c r="G266" s="7">
        <f t="shared" si="27"/>
        <v>11.086822000000002</v>
      </c>
      <c r="H266" s="7">
        <f t="shared" ref="H266:H329" si="31">AVERAGE(B67:B266)</f>
        <v>9.4571094999999996</v>
      </c>
      <c r="I266" s="7">
        <f t="array" ref="I266">SUMPRODUCT(B250:B269,(ROW(B250:B269)-ROW(B250)+1))/(20*21/2)</f>
        <v>12.916640476190475</v>
      </c>
      <c r="J266" s="7">
        <f t="shared" si="26"/>
        <v>12.412502831144575</v>
      </c>
      <c r="K266" s="7">
        <f t="shared" si="28"/>
        <v>11.511868353706557</v>
      </c>
    </row>
    <row r="267" spans="1:11" ht="13.5" x14ac:dyDescent="0.35">
      <c r="A267" s="3">
        <v>42396</v>
      </c>
      <c r="B267" s="2">
        <v>13.063599999999999</v>
      </c>
      <c r="C267" s="7">
        <f t="shared" si="29"/>
        <v>-6.9100000000000605E-2</v>
      </c>
      <c r="D267" s="7">
        <f t="shared" si="30"/>
        <v>13.032479999999998</v>
      </c>
      <c r="E267" s="7">
        <f t="shared" si="24"/>
        <v>12.864160000000002</v>
      </c>
      <c r="F267" s="7">
        <f t="shared" si="25"/>
        <v>12.563835000000001</v>
      </c>
      <c r="G267" s="7">
        <f t="shared" si="27"/>
        <v>11.148478000000001</v>
      </c>
      <c r="H267" s="7">
        <f t="shared" si="31"/>
        <v>9.4896265</v>
      </c>
      <c r="I267" s="7">
        <f t="array" ref="I267">SUMPRODUCT(B251:B270,(ROW(B251:B270)-ROW(B251)+1))/(20*21/2)</f>
        <v>12.996345238095236</v>
      </c>
      <c r="J267" s="7">
        <f t="shared" si="26"/>
        <v>12.474512085321281</v>
      </c>
      <c r="K267" s="7">
        <f t="shared" si="28"/>
        <v>11.57272057512983</v>
      </c>
    </row>
    <row r="268" spans="1:11" ht="13.5" x14ac:dyDescent="0.35">
      <c r="A268" s="3">
        <v>42397</v>
      </c>
      <c r="B268" s="2">
        <v>13.129200000000001</v>
      </c>
      <c r="C268" s="7">
        <f t="shared" si="29"/>
        <v>6.5600000000001657E-2</v>
      </c>
      <c r="D268" s="7">
        <f t="shared" si="30"/>
        <v>13.06772</v>
      </c>
      <c r="E268" s="7">
        <f t="shared" ref="E268:E331" si="32">AVERAGE(B259:B268)</f>
        <v>12.932929999999999</v>
      </c>
      <c r="F268" s="7">
        <f t="shared" si="25"/>
        <v>12.653515000000002</v>
      </c>
      <c r="G268" s="7">
        <f t="shared" si="27"/>
        <v>11.212343999999998</v>
      </c>
      <c r="H268" s="7">
        <f t="shared" si="31"/>
        <v>9.5223060000000004</v>
      </c>
      <c r="I268" s="7">
        <f t="array" ref="I268">SUMPRODUCT(B252:B271,(ROW(B252:B271)-ROW(B252)+1))/(20*21/2)</f>
        <v>13.057759999999998</v>
      </c>
      <c r="J268" s="7">
        <f t="shared" si="26"/>
        <v>12.536863315290685</v>
      </c>
      <c r="K268" s="7">
        <f t="shared" si="28"/>
        <v>11.633758983948269</v>
      </c>
    </row>
    <row r="269" spans="1:11" ht="13.5" x14ac:dyDescent="0.35">
      <c r="A269" s="3">
        <v>42398</v>
      </c>
      <c r="B269" s="2">
        <v>13.478300000000001</v>
      </c>
      <c r="C269" s="7">
        <f t="shared" si="29"/>
        <v>0.34909999999999997</v>
      </c>
      <c r="D269" s="7">
        <f t="shared" si="30"/>
        <v>13.187300000000002</v>
      </c>
      <c r="E269" s="7">
        <f t="shared" si="32"/>
        <v>13.05804</v>
      </c>
      <c r="F269" s="7">
        <f t="shared" si="25"/>
        <v>12.745100000000001</v>
      </c>
      <c r="G269" s="7">
        <f t="shared" si="27"/>
        <v>11.278353999999997</v>
      </c>
      <c r="H269" s="7">
        <f t="shared" si="31"/>
        <v>9.5565649999999991</v>
      </c>
      <c r="I269" s="7">
        <f t="array" ref="I269">SUMPRODUCT(B253:B272,(ROW(B253:B272)-ROW(B253)+1))/(20*21/2)</f>
        <v>13.105451904761907</v>
      </c>
      <c r="J269" s="7">
        <f t="shared" si="26"/>
        <v>12.626523951929666</v>
      </c>
      <c r="K269" s="7">
        <f t="shared" si="28"/>
        <v>11.706093925754219</v>
      </c>
    </row>
    <row r="270" spans="1:11" ht="13.5" x14ac:dyDescent="0.35">
      <c r="A270" s="3">
        <v>42401</v>
      </c>
      <c r="B270" s="2">
        <v>13.582000000000001</v>
      </c>
      <c r="C270" s="7">
        <f t="shared" si="29"/>
        <v>0.1036999999999999</v>
      </c>
      <c r="D270" s="7">
        <f t="shared" si="30"/>
        <v>13.277160000000004</v>
      </c>
      <c r="E270" s="7">
        <f t="shared" si="32"/>
        <v>13.140989999999999</v>
      </c>
      <c r="F270" s="7">
        <f t="shared" si="25"/>
        <v>12.829945</v>
      </c>
      <c r="G270" s="7">
        <f t="shared" si="27"/>
        <v>11.346851999999998</v>
      </c>
      <c r="H270" s="7">
        <f t="shared" si="31"/>
        <v>9.590679999999999</v>
      </c>
      <c r="I270" s="7">
        <f t="array" ref="I270">SUMPRODUCT(B254:B273,(ROW(B254:B273)-ROW(B254)+1))/(20*21/2)</f>
        <v>13.128289047619051</v>
      </c>
      <c r="J270" s="7">
        <f t="shared" si="26"/>
        <v>12.717521670793509</v>
      </c>
      <c r="K270" s="7">
        <f t="shared" si="28"/>
        <v>11.77965886984229</v>
      </c>
    </row>
    <row r="271" spans="1:11" ht="13.5" x14ac:dyDescent="0.35">
      <c r="A271" s="3">
        <v>42402</v>
      </c>
      <c r="B271" s="2">
        <v>13.4748</v>
      </c>
      <c r="C271" s="7">
        <f t="shared" si="29"/>
        <v>-0.10720000000000063</v>
      </c>
      <c r="D271" s="7">
        <f t="shared" si="30"/>
        <v>13.345579999999998</v>
      </c>
      <c r="E271" s="7">
        <f t="shared" si="32"/>
        <v>13.206309999999998</v>
      </c>
      <c r="F271" s="7">
        <f t="shared" si="25"/>
        <v>12.873835</v>
      </c>
      <c r="G271" s="7">
        <f t="shared" si="27"/>
        <v>11.413827999999999</v>
      </c>
      <c r="H271" s="7">
        <f t="shared" si="31"/>
        <v>9.6242589999999986</v>
      </c>
      <c r="I271" s="7">
        <f t="array" ref="I271">SUMPRODUCT(B255:B274,(ROW(B255:B274)-ROW(B255)+1))/(20*21/2)</f>
        <v>13.176922857142857</v>
      </c>
      <c r="J271" s="7">
        <f t="shared" si="26"/>
        <v>12.789643416432222</v>
      </c>
      <c r="K271" s="7">
        <f t="shared" si="28"/>
        <v>11.846134992593573</v>
      </c>
    </row>
    <row r="272" spans="1:11" ht="13.5" x14ac:dyDescent="0.35">
      <c r="A272" s="3">
        <v>42403</v>
      </c>
      <c r="B272" s="2">
        <v>13.374599999999999</v>
      </c>
      <c r="C272" s="7">
        <f t="shared" si="29"/>
        <v>-0.10020000000000095</v>
      </c>
      <c r="D272" s="7">
        <f t="shared" si="30"/>
        <v>13.407779999999999</v>
      </c>
      <c r="E272" s="7">
        <f t="shared" si="32"/>
        <v>13.220130000000001</v>
      </c>
      <c r="F272" s="7">
        <f t="shared" si="25"/>
        <v>12.903209999999998</v>
      </c>
      <c r="G272" s="7">
        <f t="shared" si="27"/>
        <v>11.482255999999998</v>
      </c>
      <c r="H272" s="7">
        <f t="shared" si="31"/>
        <v>9.6576849999999972</v>
      </c>
      <c r="I272" s="7">
        <f t="array" ref="I272">SUMPRODUCT(B256:B275,(ROW(B256:B275)-ROW(B256)+1))/(20*21/2)</f>
        <v>13.218505714285712</v>
      </c>
      <c r="J272" s="7">
        <f t="shared" si="26"/>
        <v>12.845353567248202</v>
      </c>
      <c r="K272" s="7">
        <f t="shared" si="28"/>
        <v>11.906074796805591</v>
      </c>
    </row>
    <row r="273" spans="1:11" ht="13.5" x14ac:dyDescent="0.35">
      <c r="A273" s="3">
        <v>42404</v>
      </c>
      <c r="B273" s="2">
        <v>13.143000000000001</v>
      </c>
      <c r="C273" s="7">
        <f t="shared" si="29"/>
        <v>-0.23159999999999847</v>
      </c>
      <c r="D273" s="7">
        <f t="shared" si="30"/>
        <v>13.410540000000001</v>
      </c>
      <c r="E273" s="7">
        <f t="shared" si="32"/>
        <v>13.239129999999999</v>
      </c>
      <c r="F273" s="7">
        <f t="shared" si="25"/>
        <v>12.929644999999999</v>
      </c>
      <c r="G273" s="7">
        <f t="shared" si="27"/>
        <v>11.544670000000002</v>
      </c>
      <c r="H273" s="7">
        <f t="shared" si="31"/>
        <v>9.6905990000000006</v>
      </c>
      <c r="I273" s="7">
        <f t="array" ref="I273">SUMPRODUCT(B257:B276,(ROW(B257:B276)-ROW(B257)+1))/(20*21/2)</f>
        <v>13.253760476190479</v>
      </c>
      <c r="J273" s="7">
        <f t="shared" si="26"/>
        <v>12.873700846557897</v>
      </c>
      <c r="K273" s="7">
        <f t="shared" si="28"/>
        <v>11.954581667519097</v>
      </c>
    </row>
    <row r="274" spans="1:11" ht="13.5" x14ac:dyDescent="0.35">
      <c r="A274" s="3">
        <v>42405</v>
      </c>
      <c r="B274" s="2">
        <v>13.440300000000001</v>
      </c>
      <c r="C274" s="7">
        <f t="shared" si="29"/>
        <v>0.2972999999999999</v>
      </c>
      <c r="D274" s="7">
        <f t="shared" si="30"/>
        <v>13.402940000000001</v>
      </c>
      <c r="E274" s="7">
        <f t="shared" si="32"/>
        <v>13.295120000000002</v>
      </c>
      <c r="F274" s="7">
        <f t="shared" si="25"/>
        <v>12.98978</v>
      </c>
      <c r="G274" s="7">
        <f t="shared" si="27"/>
        <v>11.61856</v>
      </c>
      <c r="H274" s="7">
        <f t="shared" si="31"/>
        <v>9.7249665000000007</v>
      </c>
      <c r="I274" s="7">
        <f t="array" ref="I274">SUMPRODUCT(B258:B277,(ROW(B258:B277)-ROW(B258)+1))/(20*21/2)</f>
        <v>13.246221904761905</v>
      </c>
      <c r="J274" s="7">
        <f t="shared" si="26"/>
        <v>12.927662670695241</v>
      </c>
      <c r="K274" s="7">
        <f t="shared" si="28"/>
        <v>12.012845131537956</v>
      </c>
    </row>
    <row r="275" spans="1:11" ht="13.5" x14ac:dyDescent="0.35">
      <c r="A275" s="3">
        <v>42408</v>
      </c>
      <c r="B275" s="2">
        <v>13.426399999999999</v>
      </c>
      <c r="C275" s="7">
        <f t="shared" si="29"/>
        <v>-1.3900000000001356E-2</v>
      </c>
      <c r="D275" s="7">
        <f t="shared" si="30"/>
        <v>13.37182</v>
      </c>
      <c r="E275" s="7">
        <f t="shared" si="32"/>
        <v>13.324490000000003</v>
      </c>
      <c r="F275" s="7">
        <f t="shared" si="25"/>
        <v>13.039024999999999</v>
      </c>
      <c r="G275" s="7">
        <f t="shared" si="27"/>
        <v>11.690788</v>
      </c>
      <c r="H275" s="7">
        <f t="shared" si="31"/>
        <v>9.7589660000000009</v>
      </c>
      <c r="I275" s="7">
        <f t="array" ref="I275">SUMPRODUCT(B259:B278,(ROW(B259:B278)-ROW(B259)+1))/(20*21/2)</f>
        <v>13.23699238095238</v>
      </c>
      <c r="J275" s="7">
        <f t="shared" si="26"/>
        <v>12.975161463962362</v>
      </c>
      <c r="K275" s="7">
        <f t="shared" si="28"/>
        <v>12.068278655791371</v>
      </c>
    </row>
    <row r="276" spans="1:11" ht="13.5" x14ac:dyDescent="0.35">
      <c r="A276" s="3">
        <v>42409</v>
      </c>
      <c r="B276" s="2">
        <v>13.4092</v>
      </c>
      <c r="C276" s="7">
        <f t="shared" si="29"/>
        <v>-1.7199999999998994E-2</v>
      </c>
      <c r="D276" s="7">
        <f t="shared" si="30"/>
        <v>13.358700000000002</v>
      </c>
      <c r="E276" s="7">
        <f t="shared" si="32"/>
        <v>13.35214</v>
      </c>
      <c r="F276" s="7">
        <f t="shared" si="25"/>
        <v>13.083955</v>
      </c>
      <c r="G276" s="7">
        <f t="shared" si="27"/>
        <v>11.762742000000001</v>
      </c>
      <c r="H276" s="7">
        <f t="shared" si="31"/>
        <v>9.7925650000000015</v>
      </c>
      <c r="I276" s="7">
        <f t="array" ref="I276">SUMPRODUCT(B260:B279,(ROW(B260:B279)-ROW(B260)+1))/(20*21/2)</f>
        <v>13.225720952380954</v>
      </c>
      <c r="J276" s="7">
        <f t="shared" si="26"/>
        <v>13.016498467394518</v>
      </c>
      <c r="K276" s="7">
        <f t="shared" si="28"/>
        <v>12.120863806544651</v>
      </c>
    </row>
    <row r="277" spans="1:11" ht="13.5" x14ac:dyDescent="0.35">
      <c r="A277" s="3">
        <v>42410</v>
      </c>
      <c r="B277" s="2">
        <v>13.004799999999999</v>
      </c>
      <c r="C277" s="7">
        <f t="shared" si="29"/>
        <v>-0.40440000000000076</v>
      </c>
      <c r="D277" s="7">
        <f t="shared" si="30"/>
        <v>13.284739999999999</v>
      </c>
      <c r="E277" s="7">
        <f t="shared" si="32"/>
        <v>13.346259999999997</v>
      </c>
      <c r="F277" s="7">
        <f t="shared" si="25"/>
        <v>13.10521</v>
      </c>
      <c r="G277" s="7">
        <f t="shared" si="27"/>
        <v>11.827230000000002</v>
      </c>
      <c r="H277" s="7">
        <f t="shared" si="31"/>
        <v>9.8241420000000002</v>
      </c>
      <c r="I277" s="7">
        <f t="array" ref="I277">SUMPRODUCT(B261:B280,(ROW(B261:B280)-ROW(B261)+1))/(20*21/2)</f>
        <v>13.224192380952378</v>
      </c>
      <c r="J277" s="7">
        <f t="shared" si="26"/>
        <v>13.015384327642659</v>
      </c>
      <c r="K277" s="7">
        <f t="shared" si="28"/>
        <v>12.155527970993882</v>
      </c>
    </row>
    <row r="278" spans="1:11" ht="13.5" x14ac:dyDescent="0.35">
      <c r="A278" s="3">
        <v>42411</v>
      </c>
      <c r="B278" s="2">
        <v>13.0083</v>
      </c>
      <c r="C278" s="7">
        <f t="shared" si="29"/>
        <v>3.5000000000007248E-3</v>
      </c>
      <c r="D278" s="7">
        <f t="shared" si="30"/>
        <v>13.2578</v>
      </c>
      <c r="E278" s="7">
        <f t="shared" si="32"/>
        <v>13.33417</v>
      </c>
      <c r="F278" s="7">
        <f t="shared" ref="F278:F341" si="33">AVERAGE(B259:B278)</f>
        <v>13.133549999999996</v>
      </c>
      <c r="G278" s="7">
        <f t="shared" si="27"/>
        <v>11.891096000000003</v>
      </c>
      <c r="H278" s="7">
        <f t="shared" si="31"/>
        <v>9.8550569999999986</v>
      </c>
      <c r="I278" s="7">
        <f t="array" ref="I278">SUMPRODUCT(B262:B281,(ROW(B262:B281)-ROW(B262)+1))/(20*21/2)</f>
        <v>13.242461904761901</v>
      </c>
      <c r="J278" s="7">
        <f t="shared" ref="J278:J341" si="34">($J$4*B278)+J277*(1-$J$4)</f>
        <v>13.01470962977193</v>
      </c>
      <c r="K278" s="7">
        <f t="shared" si="28"/>
        <v>12.188970011347063</v>
      </c>
    </row>
    <row r="279" spans="1:11" ht="13.5" x14ac:dyDescent="0.35">
      <c r="A279" s="3">
        <v>42412</v>
      </c>
      <c r="B279" s="2">
        <v>13.0152</v>
      </c>
      <c r="C279" s="7">
        <f t="shared" si="29"/>
        <v>6.8999999999999062E-3</v>
      </c>
      <c r="D279" s="7">
        <f t="shared" si="30"/>
        <v>13.172779999999999</v>
      </c>
      <c r="E279" s="7">
        <f t="shared" si="32"/>
        <v>13.28786</v>
      </c>
      <c r="F279" s="7">
        <f t="shared" si="33"/>
        <v>13.172949999999997</v>
      </c>
      <c r="G279" s="7">
        <f t="shared" si="27"/>
        <v>11.953718000000002</v>
      </c>
      <c r="H279" s="7">
        <f t="shared" si="31"/>
        <v>9.8860065000000024</v>
      </c>
      <c r="I279" s="7">
        <f t="array" ref="I279">SUMPRODUCT(B263:B282,(ROW(B263:B282)-ROW(B263)+1))/(20*21/2)</f>
        <v>13.291943809523811</v>
      </c>
      <c r="J279" s="7">
        <f t="shared" si="34"/>
        <v>13.014756331698413</v>
      </c>
      <c r="K279" s="7">
        <f t="shared" si="28"/>
        <v>12.22137118737267</v>
      </c>
    </row>
    <row r="280" spans="1:11" ht="13.5" x14ac:dyDescent="0.35">
      <c r="A280" s="3">
        <v>42415</v>
      </c>
      <c r="B280" s="2">
        <v>13.1569</v>
      </c>
      <c r="C280" s="7">
        <f t="shared" si="29"/>
        <v>0.14170000000000016</v>
      </c>
      <c r="D280" s="7">
        <f t="shared" si="30"/>
        <v>13.118880000000001</v>
      </c>
      <c r="E280" s="7">
        <f t="shared" si="32"/>
        <v>13.245350000000002</v>
      </c>
      <c r="F280" s="7">
        <f t="shared" si="33"/>
        <v>13.193169999999999</v>
      </c>
      <c r="G280" s="7">
        <f t="shared" si="27"/>
        <v>12.018828000000001</v>
      </c>
      <c r="H280" s="7">
        <f t="shared" si="31"/>
        <v>9.9178305000000009</v>
      </c>
      <c r="I280" s="7">
        <f t="array" ref="I280">SUMPRODUCT(B264:B283,(ROW(B264:B283)-ROW(B264)+1))/(20*21/2)</f>
        <v>13.40616619047619</v>
      </c>
      <c r="J280" s="7">
        <f t="shared" si="34"/>
        <v>13.028293823917611</v>
      </c>
      <c r="K280" s="7">
        <f t="shared" si="28"/>
        <v>12.258058591789428</v>
      </c>
    </row>
    <row r="281" spans="1:11" ht="13.5" x14ac:dyDescent="0.35">
      <c r="A281" s="3">
        <v>42416</v>
      </c>
      <c r="B281" s="2">
        <v>13.385</v>
      </c>
      <c r="C281" s="7">
        <f t="shared" si="29"/>
        <v>0.22809999999999953</v>
      </c>
      <c r="D281" s="7">
        <f t="shared" si="30"/>
        <v>13.114039999999999</v>
      </c>
      <c r="E281" s="7">
        <f t="shared" si="32"/>
        <v>13.236370000000003</v>
      </c>
      <c r="F281" s="7">
        <f t="shared" si="33"/>
        <v>13.221339999999998</v>
      </c>
      <c r="G281" s="7">
        <f t="shared" si="27"/>
        <v>12.0885</v>
      </c>
      <c r="H281" s="7">
        <f t="shared" si="31"/>
        <v>9.9494694999999993</v>
      </c>
      <c r="I281" s="7">
        <f t="array" ref="I281">SUMPRODUCT(B265:B284,(ROW(B265:B284)-ROW(B265)+1))/(20*21/2)</f>
        <v>13.596555714285715</v>
      </c>
      <c r="J281" s="7">
        <f t="shared" si="34"/>
        <v>13.062265840687362</v>
      </c>
      <c r="K281" s="7">
        <f t="shared" si="28"/>
        <v>12.302252372503569</v>
      </c>
    </row>
    <row r="282" spans="1:11" ht="13.5" x14ac:dyDescent="0.35">
      <c r="A282" s="3">
        <v>42417</v>
      </c>
      <c r="B282" s="2">
        <v>13.7409</v>
      </c>
      <c r="C282" s="7">
        <f t="shared" si="29"/>
        <v>0.35590000000000011</v>
      </c>
      <c r="D282" s="7">
        <f t="shared" si="30"/>
        <v>13.261259999999998</v>
      </c>
      <c r="E282" s="7">
        <f t="shared" si="32"/>
        <v>13.273000000000001</v>
      </c>
      <c r="F282" s="7">
        <f t="shared" si="33"/>
        <v>13.246564999999999</v>
      </c>
      <c r="G282" s="7">
        <f t="shared" si="27"/>
        <v>12.166327999999998</v>
      </c>
      <c r="H282" s="7">
        <f t="shared" si="31"/>
        <v>9.9807675000000025</v>
      </c>
      <c r="I282" s="7">
        <f t="array" ref="I282">SUMPRODUCT(B266:B285,(ROW(B266:B285)-ROW(B266)+1))/(20*21/2)</f>
        <v>13.79738380952381</v>
      </c>
      <c r="J282" s="7">
        <f t="shared" si="34"/>
        <v>13.126897665383805</v>
      </c>
      <c r="K282" s="7">
        <f t="shared" si="28"/>
        <v>12.358669926523037</v>
      </c>
    </row>
    <row r="283" spans="1:11" ht="13.5" x14ac:dyDescent="0.35">
      <c r="A283" s="3">
        <v>42418</v>
      </c>
      <c r="B283" s="2">
        <v>14.4459</v>
      </c>
      <c r="C283" s="7">
        <f t="shared" si="29"/>
        <v>0.70500000000000007</v>
      </c>
      <c r="D283" s="7">
        <f t="shared" si="30"/>
        <v>13.548779999999999</v>
      </c>
      <c r="E283" s="7">
        <f t="shared" si="32"/>
        <v>13.403290000000002</v>
      </c>
      <c r="F283" s="7">
        <f t="shared" si="33"/>
        <v>13.321209999999999</v>
      </c>
      <c r="G283" s="7">
        <f t="shared" si="27"/>
        <v>12.258256000000001</v>
      </c>
      <c r="H283" s="7">
        <f t="shared" si="31"/>
        <v>10.014563500000001</v>
      </c>
      <c r="I283" s="7">
        <f t="array" ref="I283">SUMPRODUCT(B267:B286,(ROW(B267:B286)-ROW(B267)+1))/(20*21/2)</f>
        <v>13.971215714285714</v>
      </c>
      <c r="J283" s="7">
        <f t="shared" si="34"/>
        <v>13.252516935347252</v>
      </c>
      <c r="K283" s="7">
        <f t="shared" si="28"/>
        <v>12.440522086267233</v>
      </c>
    </row>
    <row r="284" spans="1:11" ht="13.5" x14ac:dyDescent="0.35">
      <c r="A284" s="3">
        <v>42419</v>
      </c>
      <c r="B284" s="2">
        <v>15.3203</v>
      </c>
      <c r="C284" s="7">
        <f t="shared" si="29"/>
        <v>0.87439999999999962</v>
      </c>
      <c r="D284" s="7">
        <f t="shared" si="30"/>
        <v>14.009799999999998</v>
      </c>
      <c r="E284" s="7">
        <f t="shared" si="32"/>
        <v>13.591290000000001</v>
      </c>
      <c r="F284" s="7">
        <f t="shared" si="33"/>
        <v>13.443205000000001</v>
      </c>
      <c r="G284" s="7">
        <f t="shared" si="27"/>
        <v>12.369053999999998</v>
      </c>
      <c r="H284" s="7">
        <f t="shared" si="31"/>
        <v>10.053063000000003</v>
      </c>
      <c r="I284" s="7">
        <f t="array" ref="I284">SUMPRODUCT(B268:B287,(ROW(B268:B287)-ROW(B268)+1))/(20*21/2)</f>
        <v>14.089215714285713</v>
      </c>
      <c r="J284" s="7">
        <f t="shared" si="34"/>
        <v>13.449448655790372</v>
      </c>
      <c r="K284" s="7">
        <f t="shared" si="28"/>
        <v>12.55345455347244</v>
      </c>
    </row>
    <row r="285" spans="1:11" ht="13.5" x14ac:dyDescent="0.35">
      <c r="A285" s="3">
        <v>42422</v>
      </c>
      <c r="B285" s="2">
        <v>15.5519</v>
      </c>
      <c r="C285" s="7">
        <f t="shared" si="29"/>
        <v>0.23160000000000025</v>
      </c>
      <c r="D285" s="7">
        <f t="shared" si="30"/>
        <v>14.488800000000001</v>
      </c>
      <c r="E285" s="7">
        <f t="shared" si="32"/>
        <v>13.803839999999999</v>
      </c>
      <c r="F285" s="7">
        <f t="shared" si="33"/>
        <v>13.564164999999999</v>
      </c>
      <c r="G285" s="7">
        <f t="shared" si="27"/>
        <v>12.484484</v>
      </c>
      <c r="H285" s="7">
        <f t="shared" si="31"/>
        <v>10.091610500000003</v>
      </c>
      <c r="I285" s="7">
        <f t="array" ref="I285">SUMPRODUCT(B269:B288,(ROW(B269:B288)-ROW(B269)+1))/(20*21/2)</f>
        <v>14.239204285714283</v>
      </c>
      <c r="J285" s="7">
        <f t="shared" si="34"/>
        <v>13.649682117143669</v>
      </c>
      <c r="K285" s="7">
        <f t="shared" si="28"/>
        <v>12.671040649414698</v>
      </c>
    </row>
    <row r="286" spans="1:11" ht="13.5" x14ac:dyDescent="0.35">
      <c r="A286" s="3">
        <v>42423</v>
      </c>
      <c r="B286" s="2">
        <v>15.3894</v>
      </c>
      <c r="C286" s="7">
        <f t="shared" si="29"/>
        <v>-0.16249999999999964</v>
      </c>
      <c r="D286" s="7">
        <f t="shared" si="30"/>
        <v>14.889679999999998</v>
      </c>
      <c r="E286" s="7">
        <f t="shared" si="32"/>
        <v>14.001859999999999</v>
      </c>
      <c r="F286" s="7">
        <f t="shared" si="33"/>
        <v>13.677000000000001</v>
      </c>
      <c r="G286" s="7">
        <f t="shared" si="27"/>
        <v>12.596664000000001</v>
      </c>
      <c r="H286" s="7">
        <f t="shared" si="31"/>
        <v>10.128484000000004</v>
      </c>
      <c r="I286" s="7">
        <f t="array" ref="I286">SUMPRODUCT(B270:B289,(ROW(B270:B289)-ROW(B270)+1))/(20*21/2)</f>
        <v>14.391805714285715</v>
      </c>
      <c r="J286" s="7">
        <f t="shared" si="34"/>
        <v>13.815369534558558</v>
      </c>
      <c r="K286" s="7">
        <f t="shared" si="28"/>
        <v>12.777642976888631</v>
      </c>
    </row>
    <row r="287" spans="1:11" ht="13.5" x14ac:dyDescent="0.35">
      <c r="A287" s="3">
        <v>42424</v>
      </c>
      <c r="B287" s="2">
        <v>14.916</v>
      </c>
      <c r="C287" s="7">
        <f t="shared" si="29"/>
        <v>-0.47339999999999982</v>
      </c>
      <c r="D287" s="7">
        <f t="shared" si="30"/>
        <v>15.124700000000001</v>
      </c>
      <c r="E287" s="7">
        <f t="shared" si="32"/>
        <v>14.19298</v>
      </c>
      <c r="F287" s="7">
        <f t="shared" si="33"/>
        <v>13.769619999999998</v>
      </c>
      <c r="G287" s="7">
        <f t="shared" si="27"/>
        <v>12.699514000000004</v>
      </c>
      <c r="H287" s="7">
        <f t="shared" si="31"/>
        <v>10.161980000000003</v>
      </c>
      <c r="I287" s="7">
        <f t="array" ref="I287">SUMPRODUCT(B271:B290,(ROW(B271:B290)-ROW(B271)+1))/(20*21/2)</f>
        <v>14.545071904761903</v>
      </c>
      <c r="J287" s="7">
        <f t="shared" si="34"/>
        <v>13.920191483648219</v>
      </c>
      <c r="K287" s="7">
        <f t="shared" si="28"/>
        <v>12.861500115049861</v>
      </c>
    </row>
    <row r="288" spans="1:11" ht="13.5" x14ac:dyDescent="0.35">
      <c r="A288" s="3">
        <v>42425</v>
      </c>
      <c r="B288" s="2">
        <v>15.3445</v>
      </c>
      <c r="C288" s="7">
        <f t="shared" si="29"/>
        <v>0.42849999999999966</v>
      </c>
      <c r="D288" s="7">
        <f t="shared" si="30"/>
        <v>15.304419999999999</v>
      </c>
      <c r="E288" s="7">
        <f t="shared" si="32"/>
        <v>14.426600000000002</v>
      </c>
      <c r="F288" s="7">
        <f t="shared" si="33"/>
        <v>13.880384999999999</v>
      </c>
      <c r="G288" s="7">
        <f t="shared" si="27"/>
        <v>12.810796000000005</v>
      </c>
      <c r="H288" s="7">
        <f t="shared" si="31"/>
        <v>10.197784000000002</v>
      </c>
      <c r="I288" s="7">
        <f t="array" ref="I288">SUMPRODUCT(B272:B291,(ROW(B272:B291)-ROW(B272)+1))/(20*21/2)</f>
        <v>14.76579571428571</v>
      </c>
      <c r="J288" s="7">
        <f t="shared" si="34"/>
        <v>14.055839913776961</v>
      </c>
      <c r="K288" s="7">
        <f t="shared" si="28"/>
        <v>12.958872659557709</v>
      </c>
    </row>
    <row r="289" spans="1:11" ht="13.5" x14ac:dyDescent="0.35">
      <c r="A289" s="3">
        <v>42426</v>
      </c>
      <c r="B289" s="2">
        <v>15.482699999999999</v>
      </c>
      <c r="C289" s="7">
        <f t="shared" si="29"/>
        <v>0.13819999999999943</v>
      </c>
      <c r="D289" s="7">
        <f t="shared" si="30"/>
        <v>15.336899999999996</v>
      </c>
      <c r="E289" s="7">
        <f t="shared" si="32"/>
        <v>14.673349999999999</v>
      </c>
      <c r="F289" s="7">
        <f t="shared" si="33"/>
        <v>13.980605000000001</v>
      </c>
      <c r="G289" s="7">
        <f t="shared" si="27"/>
        <v>12.919312000000005</v>
      </c>
      <c r="H289" s="7">
        <f t="shared" si="31"/>
        <v>10.234594000000003</v>
      </c>
      <c r="I289" s="7">
        <f t="array" ref="I289">SUMPRODUCT(B273:B292,(ROW(B273:B292)-ROW(B273)+1))/(20*21/2)</f>
        <v>14.92815857142857</v>
      </c>
      <c r="J289" s="7">
        <f t="shared" si="34"/>
        <v>14.191731350560108</v>
      </c>
      <c r="K289" s="7">
        <f t="shared" si="28"/>
        <v>13.057846280751525</v>
      </c>
    </row>
    <row r="290" spans="1:11" ht="13.5" x14ac:dyDescent="0.35">
      <c r="A290" s="3">
        <v>42429</v>
      </c>
      <c r="B290" s="2">
        <v>15.5899</v>
      </c>
      <c r="C290" s="7">
        <f t="shared" si="29"/>
        <v>0.10720000000000063</v>
      </c>
      <c r="D290" s="7">
        <f t="shared" si="30"/>
        <v>15.3445</v>
      </c>
      <c r="E290" s="7">
        <f t="shared" si="32"/>
        <v>14.916649999999999</v>
      </c>
      <c r="F290" s="7">
        <f t="shared" si="33"/>
        <v>14.081</v>
      </c>
      <c r="G290" s="7">
        <f t="shared" si="27"/>
        <v>13.023752000000004</v>
      </c>
      <c r="H290" s="7">
        <f t="shared" si="31"/>
        <v>10.271708000000004</v>
      </c>
      <c r="I290" s="7">
        <f t="array" ref="I290">SUMPRODUCT(B274:B293,(ROW(B274:B293)-ROW(B274)+1))/(20*21/2)</f>
        <v>15.07505761904762</v>
      </c>
      <c r="J290" s="7">
        <f t="shared" si="34"/>
        <v>14.324890269554384</v>
      </c>
      <c r="K290" s="7">
        <f t="shared" si="28"/>
        <v>13.157142505035779</v>
      </c>
    </row>
    <row r="291" spans="1:11" ht="13.5" x14ac:dyDescent="0.35">
      <c r="A291" s="3">
        <v>42430</v>
      </c>
      <c r="B291" s="2">
        <v>16.398599999999998</v>
      </c>
      <c r="C291" s="7">
        <f t="shared" si="29"/>
        <v>0.8086999999999982</v>
      </c>
      <c r="D291" s="7">
        <f t="shared" si="30"/>
        <v>15.546340000000001</v>
      </c>
      <c r="E291" s="7">
        <f t="shared" si="32"/>
        <v>15.218009999999998</v>
      </c>
      <c r="F291" s="7">
        <f t="shared" si="33"/>
        <v>14.227190000000002</v>
      </c>
      <c r="G291" s="7">
        <f t="shared" si="27"/>
        <v>13.136970000000005</v>
      </c>
      <c r="H291" s="7">
        <f t="shared" si="31"/>
        <v>10.312948000000004</v>
      </c>
      <c r="I291" s="7">
        <f t="array" ref="I291">SUMPRODUCT(B275:B294,(ROW(B275:B294)-ROW(B275)+1))/(20*21/2)</f>
        <v>15.225297142857142</v>
      </c>
      <c r="J291" s="7">
        <f t="shared" si="34"/>
        <v>14.522386434358729</v>
      </c>
      <c r="K291" s="7">
        <f t="shared" si="28"/>
        <v>13.284258485230454</v>
      </c>
    </row>
    <row r="292" spans="1:11" ht="13.5" x14ac:dyDescent="0.35">
      <c r="A292" s="3">
        <v>42431</v>
      </c>
      <c r="B292" s="2">
        <v>15.932</v>
      </c>
      <c r="C292" s="7">
        <f t="shared" si="29"/>
        <v>-0.46659999999999791</v>
      </c>
      <c r="D292" s="7">
        <f t="shared" si="30"/>
        <v>15.74954</v>
      </c>
      <c r="E292" s="7">
        <f t="shared" si="32"/>
        <v>15.437119999999998</v>
      </c>
      <c r="F292" s="7">
        <f t="shared" si="33"/>
        <v>14.35506</v>
      </c>
      <c r="G292" s="7">
        <f t="shared" si="27"/>
        <v>13.239336000000003</v>
      </c>
      <c r="H292" s="7">
        <f t="shared" si="31"/>
        <v>10.350695500000002</v>
      </c>
      <c r="I292" s="7">
        <f t="array" ref="I292">SUMPRODUCT(B276:B295,(ROW(B276:B295)-ROW(B276)+1))/(20*21/2)</f>
        <v>15.297184285714287</v>
      </c>
      <c r="J292" s="7">
        <f t="shared" si="34"/>
        <v>14.656635345372184</v>
      </c>
      <c r="K292" s="7">
        <f t="shared" si="28"/>
        <v>13.388091485809653</v>
      </c>
    </row>
    <row r="293" spans="1:11" ht="13.5" x14ac:dyDescent="0.35">
      <c r="A293" s="3">
        <v>42432</v>
      </c>
      <c r="B293" s="2">
        <v>15.897500000000001</v>
      </c>
      <c r="C293" s="7">
        <f t="shared" si="29"/>
        <v>-3.4499999999999531E-2</v>
      </c>
      <c r="D293" s="7">
        <f t="shared" si="30"/>
        <v>15.860140000000001</v>
      </c>
      <c r="E293" s="7">
        <f t="shared" si="32"/>
        <v>15.582280000000001</v>
      </c>
      <c r="F293" s="7">
        <f t="shared" si="33"/>
        <v>14.492785000000001</v>
      </c>
      <c r="G293" s="7">
        <f t="shared" si="27"/>
        <v>13.336450000000005</v>
      </c>
      <c r="H293" s="7">
        <f t="shared" si="31"/>
        <v>10.387847500000003</v>
      </c>
      <c r="I293" s="7">
        <f t="array" ref="I293">SUMPRODUCT(B277:B296,(ROW(B277:B296)-ROW(B277)+1))/(20*21/2)</f>
        <v>15.376230000000005</v>
      </c>
      <c r="J293" s="7">
        <f t="shared" si="34"/>
        <v>14.774812931527215</v>
      </c>
      <c r="K293" s="7">
        <f t="shared" si="28"/>
        <v>13.486499662836726</v>
      </c>
    </row>
    <row r="294" spans="1:11" ht="13.5" x14ac:dyDescent="0.35">
      <c r="A294" s="3">
        <v>42433</v>
      </c>
      <c r="B294" s="2">
        <v>16.0703</v>
      </c>
      <c r="C294" s="7">
        <f t="shared" si="29"/>
        <v>0.17279999999999873</v>
      </c>
      <c r="D294" s="7">
        <f t="shared" si="30"/>
        <v>15.97766</v>
      </c>
      <c r="E294" s="7">
        <f t="shared" si="32"/>
        <v>15.65728</v>
      </c>
      <c r="F294" s="7">
        <f t="shared" si="33"/>
        <v>14.624284999999997</v>
      </c>
      <c r="G294" s="7">
        <f t="shared" si="27"/>
        <v>13.433288000000005</v>
      </c>
      <c r="H294" s="7">
        <f t="shared" si="31"/>
        <v>10.4267275</v>
      </c>
      <c r="I294" s="7">
        <f t="array" ref="I294">SUMPRODUCT(B278:B297,(ROW(B278:B297)-ROW(B278)+1))/(20*21/2)</f>
        <v>15.428615238095238</v>
      </c>
      <c r="J294" s="7">
        <f t="shared" si="34"/>
        <v>14.898192652334147</v>
      </c>
      <c r="K294" s="7">
        <f t="shared" si="28"/>
        <v>13.587825166254895</v>
      </c>
    </row>
    <row r="295" spans="1:11" ht="13.5" x14ac:dyDescent="0.35">
      <c r="A295" s="3">
        <v>42436</v>
      </c>
      <c r="B295" s="2">
        <v>15.379099999999999</v>
      </c>
      <c r="C295" s="7">
        <f t="shared" si="29"/>
        <v>-0.69120000000000026</v>
      </c>
      <c r="D295" s="7">
        <f t="shared" si="30"/>
        <v>15.935499999999999</v>
      </c>
      <c r="E295" s="7">
        <f t="shared" si="32"/>
        <v>15.64</v>
      </c>
      <c r="F295" s="7">
        <f t="shared" si="33"/>
        <v>14.721919999999997</v>
      </c>
      <c r="G295" s="7">
        <f t="shared" si="27"/>
        <v>13.510840000000004</v>
      </c>
      <c r="H295" s="7">
        <f t="shared" si="31"/>
        <v>10.463395500000001</v>
      </c>
      <c r="I295" s="7">
        <f t="array" ref="I295">SUMPRODUCT(B279:B298,(ROW(B279:B298)-ROW(B279)+1))/(20*21/2)</f>
        <v>15.485484761904765</v>
      </c>
      <c r="J295" s="7">
        <f t="shared" si="34"/>
        <v>14.943993352111848</v>
      </c>
      <c r="K295" s="7">
        <f t="shared" si="28"/>
        <v>13.658071238166468</v>
      </c>
    </row>
    <row r="296" spans="1:11" ht="13.5" x14ac:dyDescent="0.35">
      <c r="A296" s="3">
        <v>42437</v>
      </c>
      <c r="B296" s="2">
        <v>15.5519</v>
      </c>
      <c r="C296" s="7">
        <f t="shared" si="29"/>
        <v>0.17280000000000051</v>
      </c>
      <c r="D296" s="7">
        <f t="shared" si="30"/>
        <v>15.766159999999999</v>
      </c>
      <c r="E296" s="7">
        <f t="shared" si="32"/>
        <v>15.65625</v>
      </c>
      <c r="F296" s="7">
        <f t="shared" si="33"/>
        <v>14.829054999999997</v>
      </c>
      <c r="G296" s="7">
        <f t="shared" si="27"/>
        <v>13.592402000000003</v>
      </c>
      <c r="H296" s="7">
        <f t="shared" si="31"/>
        <v>10.500392</v>
      </c>
      <c r="I296" s="7">
        <f t="array" ref="I296">SUMPRODUCT(B280:B299,(ROW(B280:B299)-ROW(B280)+1))/(20*21/2)</f>
        <v>15.530941904761905</v>
      </c>
      <c r="J296" s="7">
        <f t="shared" si="34"/>
        <v>15.00188922333929</v>
      </c>
      <c r="K296" s="7">
        <f t="shared" si="28"/>
        <v>13.732339032748175</v>
      </c>
    </row>
    <row r="297" spans="1:11" ht="13.5" x14ac:dyDescent="0.35">
      <c r="A297" s="3">
        <v>42438</v>
      </c>
      <c r="B297" s="2">
        <v>15.379099999999999</v>
      </c>
      <c r="C297" s="7">
        <f t="shared" si="29"/>
        <v>-0.17280000000000051</v>
      </c>
      <c r="D297" s="7">
        <f t="shared" si="30"/>
        <v>15.655579999999997</v>
      </c>
      <c r="E297" s="7">
        <f t="shared" si="32"/>
        <v>15.702559999999997</v>
      </c>
      <c r="F297" s="7">
        <f t="shared" si="33"/>
        <v>14.94777</v>
      </c>
      <c r="G297" s="7">
        <f t="shared" si="27"/>
        <v>13.673894000000004</v>
      </c>
      <c r="H297" s="7">
        <f t="shared" si="31"/>
        <v>10.53668</v>
      </c>
      <c r="I297" s="7">
        <f t="array" ref="I297">SUMPRODUCT(B281:B300,(ROW(B281:B300)-ROW(B281)+1))/(20*21/2)</f>
        <v>15.59558619047619</v>
      </c>
      <c r="J297" s="7">
        <f t="shared" si="34"/>
        <v>15.037814059211739</v>
      </c>
      <c r="K297" s="7">
        <f t="shared" si="28"/>
        <v>13.796917894209031</v>
      </c>
    </row>
    <row r="298" spans="1:11" ht="13.5" x14ac:dyDescent="0.35">
      <c r="A298" s="3">
        <v>42439</v>
      </c>
      <c r="B298" s="2">
        <v>15.5449</v>
      </c>
      <c r="C298" s="7">
        <f t="shared" si="29"/>
        <v>0.16580000000000084</v>
      </c>
      <c r="D298" s="7">
        <f t="shared" si="30"/>
        <v>15.585060000000002</v>
      </c>
      <c r="E298" s="7">
        <f t="shared" si="32"/>
        <v>15.722600000000003</v>
      </c>
      <c r="F298" s="7">
        <f t="shared" si="33"/>
        <v>15.074599999999998</v>
      </c>
      <c r="G298" s="7">
        <f t="shared" si="27"/>
        <v>13.758080000000001</v>
      </c>
      <c r="H298" s="7">
        <f t="shared" si="31"/>
        <v>10.574315500000001</v>
      </c>
      <c r="I298" s="7">
        <f t="array" ref="I298">SUMPRODUCT(B282:B301,(ROW(B282:B301)-ROW(B282)+1))/(20*21/2)</f>
        <v>15.642319523809524</v>
      </c>
      <c r="J298" s="7">
        <f t="shared" si="34"/>
        <v>15.086107958334431</v>
      </c>
      <c r="K298" s="7">
        <f t="shared" si="28"/>
        <v>13.865466212083186</v>
      </c>
    </row>
    <row r="299" spans="1:11" ht="13.5" x14ac:dyDescent="0.35">
      <c r="A299" s="3">
        <v>42440</v>
      </c>
      <c r="B299" s="2">
        <v>15.5519</v>
      </c>
      <c r="C299" s="7">
        <f t="shared" si="29"/>
        <v>6.9999999999996732E-3</v>
      </c>
      <c r="D299" s="7">
        <f t="shared" si="30"/>
        <v>15.481379999999998</v>
      </c>
      <c r="E299" s="7">
        <f t="shared" si="32"/>
        <v>15.729519999999999</v>
      </c>
      <c r="F299" s="7">
        <f t="shared" si="33"/>
        <v>15.201434999999998</v>
      </c>
      <c r="G299" s="7">
        <f t="shared" si="27"/>
        <v>13.836186000000003</v>
      </c>
      <c r="H299" s="7">
        <f t="shared" si="31"/>
        <v>10.612504000000001</v>
      </c>
      <c r="I299" s="7">
        <f t="array" ref="I299">SUMPRODUCT(B283:B302,(ROW(B283:B302)-ROW(B283)+1))/(20*21/2)</f>
        <v>15.677418095238096</v>
      </c>
      <c r="J299" s="7">
        <f t="shared" si="34"/>
        <v>15.130469105159722</v>
      </c>
      <c r="K299" s="7">
        <f t="shared" si="28"/>
        <v>13.931600870432865</v>
      </c>
    </row>
    <row r="300" spans="1:11" ht="13.5" x14ac:dyDescent="0.35">
      <c r="A300" s="3">
        <v>42443</v>
      </c>
      <c r="B300" s="2">
        <v>15.8802</v>
      </c>
      <c r="C300" s="7">
        <f t="shared" si="29"/>
        <v>0.32830000000000048</v>
      </c>
      <c r="D300" s="7">
        <f t="shared" si="30"/>
        <v>15.5816</v>
      </c>
      <c r="E300" s="7">
        <f t="shared" si="32"/>
        <v>15.75855</v>
      </c>
      <c r="F300" s="7">
        <f t="shared" si="33"/>
        <v>15.337599999999998</v>
      </c>
      <c r="G300" s="7">
        <f t="shared" si="27"/>
        <v>13.916088000000002</v>
      </c>
      <c r="H300" s="7">
        <f t="shared" si="31"/>
        <v>10.652524000000001</v>
      </c>
      <c r="I300" s="7">
        <f t="array" ref="I300">SUMPRODUCT(B284:B303,(ROW(B284:B303)-ROW(B284)+1))/(20*21/2)</f>
        <v>15.707519523809523</v>
      </c>
      <c r="J300" s="7">
        <f t="shared" si="34"/>
        <v>15.201872047525463</v>
      </c>
      <c r="K300" s="7">
        <f t="shared" si="28"/>
        <v>14.008016522572753</v>
      </c>
    </row>
    <row r="301" spans="1:11" ht="13.5" x14ac:dyDescent="0.35">
      <c r="A301" s="3">
        <v>42444</v>
      </c>
      <c r="B301" s="2">
        <v>15.8283</v>
      </c>
      <c r="C301" s="7">
        <f t="shared" si="29"/>
        <v>-5.1899999999999835E-2</v>
      </c>
      <c r="D301" s="7">
        <f t="shared" si="30"/>
        <v>15.63688</v>
      </c>
      <c r="E301" s="7">
        <f t="shared" si="32"/>
        <v>15.701519999999999</v>
      </c>
      <c r="F301" s="7">
        <f t="shared" si="33"/>
        <v>15.459764999999999</v>
      </c>
      <c r="G301" s="7">
        <f t="shared" si="27"/>
        <v>13.980713999999999</v>
      </c>
      <c r="H301" s="7">
        <f t="shared" si="31"/>
        <v>10.692596000000004</v>
      </c>
      <c r="I301" s="7">
        <f t="array" ref="I301">SUMPRODUCT(B285:B304,(ROW(B285:B304)-ROW(B285)+1))/(20*21/2)</f>
        <v>15.775219523809522</v>
      </c>
      <c r="J301" s="7">
        <f t="shared" si="34"/>
        <v>15.261531852523039</v>
      </c>
      <c r="K301" s="7">
        <f t="shared" si="28"/>
        <v>14.079400188354214</v>
      </c>
    </row>
    <row r="302" spans="1:11" ht="13.5" x14ac:dyDescent="0.35">
      <c r="A302" s="3">
        <v>42445</v>
      </c>
      <c r="B302" s="2">
        <v>15.8283</v>
      </c>
      <c r="C302" s="7">
        <f t="shared" si="29"/>
        <v>0</v>
      </c>
      <c r="D302" s="7">
        <f t="shared" si="30"/>
        <v>15.72672</v>
      </c>
      <c r="E302" s="7">
        <f t="shared" si="32"/>
        <v>15.691150000000002</v>
      </c>
      <c r="F302" s="7">
        <f t="shared" si="33"/>
        <v>15.564135000000002</v>
      </c>
      <c r="G302" s="7">
        <f t="shared" si="27"/>
        <v>14.041537999999997</v>
      </c>
      <c r="H302" s="7">
        <f t="shared" si="31"/>
        <v>10.732685000000004</v>
      </c>
      <c r="I302" s="7">
        <f t="array" ref="I302">SUMPRODUCT(B286:B305,(ROW(B286:B305)-ROW(B286)+1))/(20*21/2)</f>
        <v>15.865355714285716</v>
      </c>
      <c r="J302" s="7">
        <f t="shared" si="34"/>
        <v>15.315509771330369</v>
      </c>
      <c r="K302" s="7">
        <f t="shared" si="28"/>
        <v>14.147984494693265</v>
      </c>
    </row>
    <row r="303" spans="1:11" ht="13.5" x14ac:dyDescent="0.35">
      <c r="A303" s="3">
        <v>42446</v>
      </c>
      <c r="B303" s="2">
        <v>15.8802</v>
      </c>
      <c r="C303" s="7">
        <f t="shared" si="29"/>
        <v>5.1899999999999835E-2</v>
      </c>
      <c r="D303" s="7">
        <f t="shared" si="30"/>
        <v>15.793779999999998</v>
      </c>
      <c r="E303" s="7">
        <f t="shared" si="32"/>
        <v>15.689420000000002</v>
      </c>
      <c r="F303" s="7">
        <f t="shared" si="33"/>
        <v>15.63585</v>
      </c>
      <c r="G303" s="7">
        <f t="shared" si="27"/>
        <v>14.106856000000001</v>
      </c>
      <c r="H303" s="7">
        <f t="shared" si="31"/>
        <v>10.772861000000002</v>
      </c>
      <c r="I303" s="7">
        <f t="array" ref="I303">SUMPRODUCT(B287:B306,(ROW(B287:B306)-ROW(B287)+1))/(20*21/2)</f>
        <v>16.011226666666669</v>
      </c>
      <c r="J303" s="7">
        <f t="shared" si="34"/>
        <v>15.369289793108429</v>
      </c>
      <c r="K303" s="7">
        <f t="shared" si="28"/>
        <v>14.215914514509215</v>
      </c>
    </row>
    <row r="304" spans="1:11" ht="13.5" x14ac:dyDescent="0.35">
      <c r="A304" s="3">
        <v>42447</v>
      </c>
      <c r="B304" s="2">
        <v>16.346699999999998</v>
      </c>
      <c r="C304" s="7">
        <f t="shared" si="29"/>
        <v>0.46649999999999814</v>
      </c>
      <c r="D304" s="7">
        <f t="shared" si="30"/>
        <v>15.95274</v>
      </c>
      <c r="E304" s="7">
        <f t="shared" si="32"/>
        <v>15.717059999999998</v>
      </c>
      <c r="F304" s="7">
        <f t="shared" si="33"/>
        <v>15.68717</v>
      </c>
      <c r="G304" s="7">
        <f t="shared" si="27"/>
        <v>14.189038</v>
      </c>
      <c r="H304" s="7">
        <f t="shared" si="31"/>
        <v>10.815369500000005</v>
      </c>
      <c r="I304" s="7">
        <f t="array" ref="I304">SUMPRODUCT(B288:B307,(ROW(B288:B307)-ROW(B288)+1))/(20*21/2)</f>
        <v>16.148785714285715</v>
      </c>
      <c r="J304" s="7">
        <f t="shared" si="34"/>
        <v>15.462376479479055</v>
      </c>
      <c r="K304" s="7">
        <f t="shared" si="28"/>
        <v>14.299474729626501</v>
      </c>
    </row>
    <row r="305" spans="1:11" ht="13.5" x14ac:dyDescent="0.35">
      <c r="A305" s="3">
        <v>42450</v>
      </c>
      <c r="B305" s="2">
        <v>16.633600000000001</v>
      </c>
      <c r="C305" s="7">
        <f t="shared" si="29"/>
        <v>0.28690000000000282</v>
      </c>
      <c r="D305" s="7">
        <f t="shared" si="30"/>
        <v>16.10342</v>
      </c>
      <c r="E305" s="7">
        <f t="shared" si="32"/>
        <v>15.842509999999999</v>
      </c>
      <c r="F305" s="7">
        <f t="shared" si="33"/>
        <v>15.741255000000001</v>
      </c>
      <c r="G305" s="7">
        <f t="shared" si="27"/>
        <v>14.272879999999997</v>
      </c>
      <c r="H305" s="7">
        <f t="shared" si="31"/>
        <v>10.858863000000007</v>
      </c>
      <c r="I305" s="7">
        <f t="array" ref="I305">SUMPRODUCT(B289:B308,(ROW(B289:B308)-ROW(B289)+1))/(20*21/2)</f>
        <v>16.36264095238095</v>
      </c>
      <c r="J305" s="7">
        <f t="shared" si="34"/>
        <v>15.573921576671525</v>
      </c>
      <c r="K305" s="7">
        <f t="shared" si="28"/>
        <v>14.391009053954875</v>
      </c>
    </row>
    <row r="306" spans="1:11" ht="13.5" x14ac:dyDescent="0.35">
      <c r="A306" s="3">
        <v>42451</v>
      </c>
      <c r="B306" s="2">
        <v>17.2729</v>
      </c>
      <c r="C306" s="7">
        <f t="shared" si="29"/>
        <v>0.63929999999999865</v>
      </c>
      <c r="D306" s="7">
        <f t="shared" si="30"/>
        <v>16.392340000000001</v>
      </c>
      <c r="E306" s="7">
        <f t="shared" si="32"/>
        <v>16.014609999999998</v>
      </c>
      <c r="F306" s="7">
        <f t="shared" si="33"/>
        <v>15.835429999999999</v>
      </c>
      <c r="G306" s="7">
        <f t="shared" si="27"/>
        <v>14.368126000000002</v>
      </c>
      <c r="H306" s="7">
        <f t="shared" si="31"/>
        <v>10.905829500000007</v>
      </c>
      <c r="I306" s="7">
        <f t="array" ref="I306">SUMPRODUCT(B290:B309,(ROW(B290:B309)-ROW(B290)+1))/(20*21/2)</f>
        <v>16.568502857142857</v>
      </c>
      <c r="J306" s="7">
        <f t="shared" si="34"/>
        <v>15.73572904555995</v>
      </c>
      <c r="K306" s="7">
        <f t="shared" si="28"/>
        <v>14.504024385172331</v>
      </c>
    </row>
    <row r="307" spans="1:11" ht="13.5" x14ac:dyDescent="0.35">
      <c r="A307" s="3">
        <v>42452</v>
      </c>
      <c r="B307" s="2">
        <v>17.279800000000002</v>
      </c>
      <c r="C307" s="7">
        <f t="shared" si="29"/>
        <v>6.9000000000016826E-3</v>
      </c>
      <c r="D307" s="7">
        <f t="shared" si="30"/>
        <v>16.682639999999999</v>
      </c>
      <c r="E307" s="7">
        <f t="shared" si="32"/>
        <v>16.20468</v>
      </c>
      <c r="F307" s="7">
        <f t="shared" si="33"/>
        <v>15.953620000000001</v>
      </c>
      <c r="G307" s="7">
        <f t="shared" si="27"/>
        <v>14.462128000000002</v>
      </c>
      <c r="H307" s="7">
        <f t="shared" si="31"/>
        <v>10.952588500000006</v>
      </c>
      <c r="I307" s="7">
        <f t="array" ref="I307">SUMPRODUCT(B291:B310,(ROW(B291:B310)-ROW(B291)+1))/(20*21/2)</f>
        <v>16.761149523809522</v>
      </c>
      <c r="J307" s="7">
        <f t="shared" si="34"/>
        <v>15.882783422173288</v>
      </c>
      <c r="K307" s="7">
        <f t="shared" si="28"/>
        <v>14.612878330851848</v>
      </c>
    </row>
    <row r="308" spans="1:11" ht="13.5" x14ac:dyDescent="0.35">
      <c r="A308" s="3">
        <v>42453</v>
      </c>
      <c r="B308" s="2">
        <v>18.199100000000001</v>
      </c>
      <c r="C308" s="7">
        <f t="shared" si="29"/>
        <v>0.91929999999999978</v>
      </c>
      <c r="D308" s="7">
        <f t="shared" si="30"/>
        <v>17.146419999999999</v>
      </c>
      <c r="E308" s="7">
        <f t="shared" si="32"/>
        <v>16.470099999999995</v>
      </c>
      <c r="F308" s="7">
        <f t="shared" si="33"/>
        <v>16.096350000000001</v>
      </c>
      <c r="G308" s="7">
        <f t="shared" ref="G308:G371" si="35">AVERAGE(B259:B308)</f>
        <v>14.57728</v>
      </c>
      <c r="H308" s="7">
        <f t="shared" si="31"/>
        <v>11.004186000000004</v>
      </c>
      <c r="I308" s="7">
        <f t="array" ref="I308">SUMPRODUCT(B292:B311,(ROW(B292:B311)-ROW(B292)+1))/(20*21/2)</f>
        <v>16.907186666666668</v>
      </c>
      <c r="J308" s="7">
        <f t="shared" si="34"/>
        <v>16.10338500101393</v>
      </c>
      <c r="K308" s="7">
        <f t="shared" ref="K308:K371" si="36">$K$4*B308+(1-$K$4)*K307</f>
        <v>14.75351447474001</v>
      </c>
    </row>
    <row r="309" spans="1:11" ht="13.5" x14ac:dyDescent="0.35">
      <c r="A309" s="3">
        <v>42454</v>
      </c>
      <c r="B309" s="2">
        <v>18.257899999999999</v>
      </c>
      <c r="C309" s="7">
        <f t="shared" si="29"/>
        <v>5.8799999999997965E-2</v>
      </c>
      <c r="D309" s="7">
        <f t="shared" si="30"/>
        <v>17.528660000000002</v>
      </c>
      <c r="E309" s="7">
        <f t="shared" si="32"/>
        <v>16.740699999999997</v>
      </c>
      <c r="F309" s="7">
        <f t="shared" si="33"/>
        <v>16.235110000000002</v>
      </c>
      <c r="G309" s="7">
        <f t="shared" si="35"/>
        <v>14.697893999999998</v>
      </c>
      <c r="H309" s="7">
        <f t="shared" si="31"/>
        <v>11.054989000000004</v>
      </c>
      <c r="I309" s="7">
        <f t="array" ref="I309">SUMPRODUCT(B293:B312,(ROW(B293:B312)-ROW(B293)+1))/(20*21/2)</f>
        <v>17.046065238095238</v>
      </c>
      <c r="J309" s="7">
        <f t="shared" si="34"/>
        <v>16.308576905679271</v>
      </c>
      <c r="K309" s="7">
        <f t="shared" si="36"/>
        <v>14.890941358083539</v>
      </c>
    </row>
    <row r="310" spans="1:11" ht="13.5" x14ac:dyDescent="0.35">
      <c r="A310" s="3">
        <v>42457</v>
      </c>
      <c r="B310" s="2">
        <v>18.257899999999999</v>
      </c>
      <c r="C310" s="7">
        <f t="shared" si="29"/>
        <v>0</v>
      </c>
      <c r="D310" s="7">
        <f t="shared" si="30"/>
        <v>17.853520000000003</v>
      </c>
      <c r="E310" s="7">
        <f t="shared" si="32"/>
        <v>16.978469999999998</v>
      </c>
      <c r="F310" s="7">
        <f t="shared" si="33"/>
        <v>16.368510000000001</v>
      </c>
      <c r="G310" s="7">
        <f t="shared" si="35"/>
        <v>14.808001999999997</v>
      </c>
      <c r="H310" s="7">
        <f t="shared" si="31"/>
        <v>11.105895500000006</v>
      </c>
      <c r="I310" s="7">
        <f t="array" ref="I310">SUMPRODUCT(B294:B313,(ROW(B294:B313)-ROW(B294)+1))/(20*21/2)</f>
        <v>17.230534761904764</v>
      </c>
      <c r="J310" s="7">
        <f t="shared" si="34"/>
        <v>16.494226724186007</v>
      </c>
      <c r="K310" s="7">
        <f t="shared" si="36"/>
        <v>15.022978951884186</v>
      </c>
    </row>
    <row r="311" spans="1:11" ht="13.5" x14ac:dyDescent="0.35">
      <c r="A311" s="3">
        <v>42458</v>
      </c>
      <c r="B311" s="2">
        <v>17.901900000000001</v>
      </c>
      <c r="C311" s="7">
        <f t="shared" si="29"/>
        <v>-0.3559999999999981</v>
      </c>
      <c r="D311" s="7">
        <f t="shared" si="30"/>
        <v>17.979319999999998</v>
      </c>
      <c r="E311" s="7">
        <f t="shared" si="32"/>
        <v>17.185830000000003</v>
      </c>
      <c r="F311" s="7">
        <f t="shared" si="33"/>
        <v>16.443675000000002</v>
      </c>
      <c r="G311" s="7">
        <f t="shared" si="35"/>
        <v>14.909607999999997</v>
      </c>
      <c r="H311" s="7">
        <f t="shared" si="31"/>
        <v>11.155056500000006</v>
      </c>
      <c r="I311" s="7">
        <f t="array" ref="I311">SUMPRODUCT(B295:B314,(ROW(B295:B314)-ROW(B295)+1))/(20*21/2)</f>
        <v>17.417844285714285</v>
      </c>
      <c r="J311" s="7">
        <f t="shared" si="34"/>
        <v>16.628290845692099</v>
      </c>
      <c r="K311" s="7">
        <f t="shared" si="36"/>
        <v>15.135877816516178</v>
      </c>
    </row>
    <row r="312" spans="1:11" ht="13.5" x14ac:dyDescent="0.35">
      <c r="A312" s="3">
        <v>42459</v>
      </c>
      <c r="B312" s="2">
        <v>17.901900000000001</v>
      </c>
      <c r="C312" s="7">
        <f t="shared" si="29"/>
        <v>0</v>
      </c>
      <c r="D312" s="7">
        <f t="shared" si="30"/>
        <v>18.103739999999998</v>
      </c>
      <c r="E312" s="7">
        <f t="shared" si="32"/>
        <v>17.393190000000001</v>
      </c>
      <c r="F312" s="7">
        <f t="shared" si="33"/>
        <v>16.542170000000002</v>
      </c>
      <c r="G312" s="7">
        <f t="shared" si="35"/>
        <v>15.002917999999996</v>
      </c>
      <c r="H312" s="7">
        <f t="shared" si="31"/>
        <v>11.204304000000004</v>
      </c>
      <c r="I312" s="7">
        <f t="array" ref="I312">SUMPRODUCT(B296:B315,(ROW(B296:B315)-ROW(B296)+1))/(20*21/2)</f>
        <v>17.582069523809526</v>
      </c>
      <c r="J312" s="7">
        <f t="shared" si="34"/>
        <v>16.749586955626185</v>
      </c>
      <c r="K312" s="7">
        <f t="shared" si="36"/>
        <v>15.244349274692016</v>
      </c>
    </row>
    <row r="313" spans="1:11" ht="13.5" x14ac:dyDescent="0.35">
      <c r="A313" s="3">
        <v>42460</v>
      </c>
      <c r="B313" s="2">
        <v>18.479099999999999</v>
      </c>
      <c r="C313" s="7">
        <f t="shared" si="29"/>
        <v>0.57719999999999771</v>
      </c>
      <c r="D313" s="7">
        <f t="shared" si="30"/>
        <v>18.159739999999999</v>
      </c>
      <c r="E313" s="7">
        <f t="shared" si="32"/>
        <v>17.653080000000003</v>
      </c>
      <c r="F313" s="7">
        <f t="shared" si="33"/>
        <v>16.671250000000004</v>
      </c>
      <c r="G313" s="7">
        <f t="shared" si="35"/>
        <v>15.113439999999995</v>
      </c>
      <c r="H313" s="7">
        <f t="shared" si="31"/>
        <v>11.256956000000002</v>
      </c>
      <c r="I313" s="7">
        <f t="array" ref="I313">SUMPRODUCT(B297:B316,(ROW(B297:B316)-ROW(B297)+1))/(20*21/2)</f>
        <v>17.730328571428572</v>
      </c>
      <c r="J313" s="7">
        <f t="shared" si="34"/>
        <v>16.914302483661785</v>
      </c>
      <c r="K313" s="7">
        <f t="shared" si="36"/>
        <v>15.371202244311938</v>
      </c>
    </row>
    <row r="314" spans="1:11" ht="13.5" x14ac:dyDescent="0.35">
      <c r="A314" s="3">
        <v>42461</v>
      </c>
      <c r="B314" s="2">
        <v>18.638000000000002</v>
      </c>
      <c r="C314" s="7">
        <f t="shared" si="29"/>
        <v>0.15890000000000271</v>
      </c>
      <c r="D314" s="7">
        <f t="shared" si="30"/>
        <v>18.235760000000003</v>
      </c>
      <c r="E314" s="7">
        <f t="shared" si="32"/>
        <v>17.882210000000001</v>
      </c>
      <c r="F314" s="7">
        <f t="shared" si="33"/>
        <v>16.799635000000002</v>
      </c>
      <c r="G314" s="7">
        <f t="shared" si="35"/>
        <v>15.228591999999997</v>
      </c>
      <c r="H314" s="7">
        <f t="shared" si="31"/>
        <v>11.310575000000002</v>
      </c>
      <c r="I314" s="7">
        <f t="array" ref="I314">SUMPRODUCT(B298:B317,(ROW(B298:B317)-ROW(B298)+1))/(20*21/2)</f>
        <v>17.849017619047618</v>
      </c>
      <c r="J314" s="7">
        <f t="shared" si="34"/>
        <v>17.078464151884475</v>
      </c>
      <c r="K314" s="7">
        <f t="shared" si="36"/>
        <v>15.499311960221274</v>
      </c>
    </row>
    <row r="315" spans="1:11" ht="13.5" x14ac:dyDescent="0.35">
      <c r="A315" s="3">
        <v>42464</v>
      </c>
      <c r="B315" s="2">
        <v>18.524000000000001</v>
      </c>
      <c r="C315" s="7">
        <f t="shared" si="29"/>
        <v>-0.11400000000000077</v>
      </c>
      <c r="D315" s="7">
        <f t="shared" si="30"/>
        <v>18.288980000000002</v>
      </c>
      <c r="E315" s="7">
        <f t="shared" si="32"/>
        <v>18.071249999999999</v>
      </c>
      <c r="F315" s="7">
        <f t="shared" si="33"/>
        <v>16.956880000000002</v>
      </c>
      <c r="G315" s="7">
        <f t="shared" si="35"/>
        <v>15.336417999999998</v>
      </c>
      <c r="H315" s="7">
        <f t="shared" si="31"/>
        <v>11.363658500000001</v>
      </c>
      <c r="I315" s="7">
        <f t="array" ref="I315">SUMPRODUCT(B299:B318,(ROW(B299:B318)-ROW(B299)+1))/(20*21/2)</f>
        <v>17.969020476190476</v>
      </c>
      <c r="J315" s="7">
        <f t="shared" si="34"/>
        <v>17.216134232657382</v>
      </c>
      <c r="K315" s="7">
        <f t="shared" si="36"/>
        <v>15.617927177467498</v>
      </c>
    </row>
    <row r="316" spans="1:11" ht="13.5" x14ac:dyDescent="0.35">
      <c r="A316" s="3">
        <v>42465</v>
      </c>
      <c r="B316" s="2">
        <v>18.5136</v>
      </c>
      <c r="C316" s="7">
        <f t="shared" si="29"/>
        <v>-1.0400000000000631E-2</v>
      </c>
      <c r="D316" s="7">
        <f t="shared" si="30"/>
        <v>18.41132</v>
      </c>
      <c r="E316" s="7">
        <f t="shared" si="32"/>
        <v>18.195319999999999</v>
      </c>
      <c r="F316" s="7">
        <f t="shared" si="33"/>
        <v>17.104965</v>
      </c>
      <c r="G316" s="7">
        <f t="shared" si="35"/>
        <v>15.444035999999997</v>
      </c>
      <c r="H316" s="7">
        <f t="shared" si="31"/>
        <v>11.416828500000001</v>
      </c>
      <c r="I316" s="7">
        <f t="array" ref="I316">SUMPRODUCT(B300:B319,(ROW(B300:B319)-ROW(B300)+1))/(20*21/2)</f>
        <v>18.071924761904764</v>
      </c>
      <c r="J316" s="7">
        <f t="shared" si="34"/>
        <v>17.339702400975728</v>
      </c>
      <c r="K316" s="7">
        <f t="shared" si="36"/>
        <v>15.731482974429557</v>
      </c>
    </row>
    <row r="317" spans="1:11" ht="13.5" x14ac:dyDescent="0.35">
      <c r="A317" s="3">
        <v>42466</v>
      </c>
      <c r="B317" s="2">
        <v>18.351199999999999</v>
      </c>
      <c r="C317" s="7">
        <f t="shared" si="29"/>
        <v>-0.16240000000000165</v>
      </c>
      <c r="D317" s="7">
        <f t="shared" si="30"/>
        <v>18.501179999999998</v>
      </c>
      <c r="E317" s="7">
        <f t="shared" si="32"/>
        <v>18.302460000000004</v>
      </c>
      <c r="F317" s="7">
        <f t="shared" si="33"/>
        <v>17.253570000000003</v>
      </c>
      <c r="G317" s="7">
        <f t="shared" si="35"/>
        <v>15.549787999999996</v>
      </c>
      <c r="H317" s="7">
        <f t="shared" si="31"/>
        <v>11.468322500000001</v>
      </c>
      <c r="I317" s="7">
        <f t="array" ref="I317">SUMPRODUCT(B301:B320,(ROW(B301:B320)-ROW(B301)+1))/(20*21/2)</f>
        <v>18.136845238095241</v>
      </c>
      <c r="J317" s="7">
        <f t="shared" si="34"/>
        <v>17.436035505644707</v>
      </c>
      <c r="K317" s="7">
        <f t="shared" si="36"/>
        <v>15.834216975432319</v>
      </c>
    </row>
    <row r="318" spans="1:11" ht="13.5" x14ac:dyDescent="0.35">
      <c r="A318" s="3">
        <v>42467</v>
      </c>
      <c r="B318" s="2">
        <v>18.5136</v>
      </c>
      <c r="C318" s="7">
        <f t="shared" si="29"/>
        <v>0.16240000000000165</v>
      </c>
      <c r="D318" s="7">
        <f t="shared" si="30"/>
        <v>18.50808</v>
      </c>
      <c r="E318" s="7">
        <f t="shared" si="32"/>
        <v>18.333909999999999</v>
      </c>
      <c r="F318" s="7">
        <f t="shared" si="33"/>
        <v>17.402004999999999</v>
      </c>
      <c r="G318" s="7">
        <f t="shared" si="35"/>
        <v>15.657475999999996</v>
      </c>
      <c r="H318" s="7">
        <f t="shared" si="31"/>
        <v>11.520628500000004</v>
      </c>
      <c r="I318" s="7">
        <f t="array" ref="I318">SUMPRODUCT(B302:B321,(ROW(B302:B321)-ROW(B302)+1))/(20*21/2)</f>
        <v>18.165889523809525</v>
      </c>
      <c r="J318" s="7">
        <f t="shared" si="34"/>
        <v>17.538660695583307</v>
      </c>
      <c r="K318" s="7">
        <f t="shared" si="36"/>
        <v>15.939290819533014</v>
      </c>
    </row>
    <row r="319" spans="1:11" ht="13.5" x14ac:dyDescent="0.35">
      <c r="A319" s="3">
        <v>42468</v>
      </c>
      <c r="B319" s="2">
        <v>18.482500000000002</v>
      </c>
      <c r="C319" s="7">
        <f t="shared" si="29"/>
        <v>-3.1099999999998573E-2</v>
      </c>
      <c r="D319" s="7">
        <f t="shared" si="30"/>
        <v>18.476980000000001</v>
      </c>
      <c r="E319" s="7">
        <f t="shared" si="32"/>
        <v>18.356370000000005</v>
      </c>
      <c r="F319" s="7">
        <f t="shared" si="33"/>
        <v>17.548535000000001</v>
      </c>
      <c r="G319" s="7">
        <f t="shared" si="35"/>
        <v>15.757559999999996</v>
      </c>
      <c r="H319" s="7">
        <f t="shared" si="31"/>
        <v>11.572865500000004</v>
      </c>
      <c r="I319" s="7">
        <f t="array" ref="I319">SUMPRODUCT(B303:B322,(ROW(B303:B322)-ROW(B303)+1))/(20*21/2)</f>
        <v>18.184730476190477</v>
      </c>
      <c r="J319" s="7">
        <f t="shared" si="34"/>
        <v>17.628550153146801</v>
      </c>
      <c r="K319" s="7">
        <f t="shared" si="36"/>
        <v>16.039024512884662</v>
      </c>
    </row>
    <row r="320" spans="1:11" ht="13.5" x14ac:dyDescent="0.35">
      <c r="A320" s="3">
        <v>42471</v>
      </c>
      <c r="B320" s="2">
        <v>18.2302</v>
      </c>
      <c r="C320" s="7">
        <f t="shared" si="29"/>
        <v>-0.25230000000000175</v>
      </c>
      <c r="D320" s="7">
        <f t="shared" si="30"/>
        <v>18.418219999999998</v>
      </c>
      <c r="E320" s="7">
        <f t="shared" si="32"/>
        <v>18.353599999999997</v>
      </c>
      <c r="F320" s="7">
        <f t="shared" si="33"/>
        <v>17.666035000000001</v>
      </c>
      <c r="G320" s="7">
        <f t="shared" si="35"/>
        <v>15.850523999999997</v>
      </c>
      <c r="H320" s="7">
        <f t="shared" si="31"/>
        <v>11.623858000000006</v>
      </c>
      <c r="I320" s="7">
        <f t="array" ref="I320">SUMPRODUCT(B304:B323,(ROW(B304:B323)-ROW(B304)+1))/(20*21/2)</f>
        <v>18.1933680952381</v>
      </c>
      <c r="J320" s="7">
        <f t="shared" si="34"/>
        <v>17.685850138561392</v>
      </c>
      <c r="K320" s="7">
        <f t="shared" si="36"/>
        <v>16.124952963359775</v>
      </c>
    </row>
    <row r="321" spans="1:11" ht="13.5" x14ac:dyDescent="0.35">
      <c r="A321" s="3">
        <v>42472</v>
      </c>
      <c r="B321" s="2">
        <v>17.971</v>
      </c>
      <c r="C321" s="7">
        <f t="shared" si="29"/>
        <v>-0.25919999999999987</v>
      </c>
      <c r="D321" s="7">
        <f t="shared" si="30"/>
        <v>18.309699999999999</v>
      </c>
      <c r="E321" s="7">
        <f t="shared" si="32"/>
        <v>18.360510000000001</v>
      </c>
      <c r="F321" s="7">
        <f t="shared" si="33"/>
        <v>17.773170000000004</v>
      </c>
      <c r="G321" s="7">
        <f t="shared" si="35"/>
        <v>15.940447999999996</v>
      </c>
      <c r="H321" s="7">
        <f t="shared" si="31"/>
        <v>11.673019000000004</v>
      </c>
      <c r="I321" s="7">
        <f t="array" ref="I321">SUMPRODUCT(B305:B324,(ROW(B305:B324)-ROW(B305)+1))/(20*21/2)</f>
        <v>18.244382857142856</v>
      </c>
      <c r="J321" s="7">
        <f t="shared" si="34"/>
        <v>17.713007268222213</v>
      </c>
      <c r="K321" s="7">
        <f t="shared" si="36"/>
        <v>16.197346964796647</v>
      </c>
    </row>
    <row r="322" spans="1:11" ht="13.5" x14ac:dyDescent="0.35">
      <c r="A322" s="3">
        <v>42473</v>
      </c>
      <c r="B322" s="2">
        <v>17.971</v>
      </c>
      <c r="C322" s="7">
        <f t="shared" si="29"/>
        <v>0</v>
      </c>
      <c r="D322" s="7">
        <f t="shared" si="30"/>
        <v>18.23366</v>
      </c>
      <c r="E322" s="7">
        <f t="shared" si="32"/>
        <v>18.367420000000003</v>
      </c>
      <c r="F322" s="7">
        <f t="shared" si="33"/>
        <v>17.880305</v>
      </c>
      <c r="G322" s="7">
        <f t="shared" si="35"/>
        <v>16.032375999999996</v>
      </c>
      <c r="H322" s="7">
        <f t="shared" si="31"/>
        <v>11.720365500000003</v>
      </c>
      <c r="I322" s="7">
        <f t="array" ref="I322">SUMPRODUCT(B306:B325,(ROW(B306:B325)-ROW(B306)+1))/(20*21/2)</f>
        <v>18.285046190476191</v>
      </c>
      <c r="J322" s="7">
        <f t="shared" si="34"/>
        <v>17.737578004582005</v>
      </c>
      <c r="K322" s="7">
        <f t="shared" si="36"/>
        <v>16.266901985785015</v>
      </c>
    </row>
    <row r="323" spans="1:11" ht="13.5" x14ac:dyDescent="0.35">
      <c r="A323" s="3">
        <v>42474</v>
      </c>
      <c r="B323" s="2">
        <v>17.971</v>
      </c>
      <c r="C323" s="7">
        <f t="shared" si="29"/>
        <v>0</v>
      </c>
      <c r="D323" s="7">
        <f t="shared" si="30"/>
        <v>18.125140000000002</v>
      </c>
      <c r="E323" s="7">
        <f t="shared" si="32"/>
        <v>18.316610000000004</v>
      </c>
      <c r="F323" s="7">
        <f t="shared" si="33"/>
        <v>17.984845000000004</v>
      </c>
      <c r="G323" s="7">
        <f t="shared" si="35"/>
        <v>16.128935999999996</v>
      </c>
      <c r="H323" s="7">
        <f t="shared" si="31"/>
        <v>11.767366500000005</v>
      </c>
      <c r="I323" s="7">
        <f t="array" ref="I323">SUMPRODUCT(B307:B326,(ROW(B307:B326)-ROW(B307)+1))/(20*21/2)</f>
        <v>18.330219523809525</v>
      </c>
      <c r="J323" s="7">
        <f t="shared" si="34"/>
        <v>17.759808670812291</v>
      </c>
      <c r="K323" s="7">
        <f t="shared" si="36"/>
        <v>16.333729358891485</v>
      </c>
    </row>
    <row r="324" spans="1:11" ht="13.5" x14ac:dyDescent="0.35">
      <c r="A324" s="3">
        <v>42475</v>
      </c>
      <c r="B324" s="2">
        <v>18.520499999999998</v>
      </c>
      <c r="C324" s="7">
        <f t="shared" ref="C324:C387" si="37">B324-B323</f>
        <v>0.54949999999999832</v>
      </c>
      <c r="D324" s="7">
        <f t="shared" si="30"/>
        <v>18.132740000000002</v>
      </c>
      <c r="E324" s="7">
        <f t="shared" si="32"/>
        <v>18.304859999999998</v>
      </c>
      <c r="F324" s="7">
        <f t="shared" si="33"/>
        <v>18.093535000000003</v>
      </c>
      <c r="G324" s="7">
        <f t="shared" si="35"/>
        <v>16.230539999999994</v>
      </c>
      <c r="H324" s="7">
        <f t="shared" si="31"/>
        <v>11.817184000000005</v>
      </c>
      <c r="I324" s="7">
        <f t="array" ref="I324">SUMPRODUCT(B308:B327,(ROW(B308:B327)-ROW(B308)+1))/(20*21/2)</f>
        <v>18.376681904761906</v>
      </c>
      <c r="J324" s="7">
        <f t="shared" si="34"/>
        <v>17.832255464068261</v>
      </c>
      <c r="K324" s="7">
        <f t="shared" si="36"/>
        <v>16.419485070307505</v>
      </c>
    </row>
    <row r="325" spans="1:11" ht="13.5" x14ac:dyDescent="0.35">
      <c r="A325" s="3">
        <v>42478</v>
      </c>
      <c r="B325" s="2">
        <v>18.520499999999998</v>
      </c>
      <c r="C325" s="7">
        <f t="shared" si="37"/>
        <v>0</v>
      </c>
      <c r="D325" s="7">
        <f t="shared" si="30"/>
        <v>18.190799999999999</v>
      </c>
      <c r="E325" s="7">
        <f t="shared" si="32"/>
        <v>18.304510000000001</v>
      </c>
      <c r="F325" s="7">
        <f t="shared" si="33"/>
        <v>18.18788</v>
      </c>
      <c r="G325" s="7">
        <f t="shared" si="35"/>
        <v>16.332421999999994</v>
      </c>
      <c r="H325" s="7">
        <f t="shared" si="31"/>
        <v>11.866932500000008</v>
      </c>
      <c r="I325" s="7">
        <f t="array" ref="I325">SUMPRODUCT(B309:B328,(ROW(B309:B328)-ROW(B309)+1))/(20*21/2)</f>
        <v>18.433937619047619</v>
      </c>
      <c r="J325" s="7">
        <f t="shared" si="34"/>
        <v>17.897802562728426</v>
      </c>
      <c r="K325" s="7">
        <f t="shared" si="36"/>
        <v>16.501877812648388</v>
      </c>
    </row>
    <row r="326" spans="1:11" ht="13.5" x14ac:dyDescent="0.35">
      <c r="A326" s="3">
        <v>42479</v>
      </c>
      <c r="B326" s="2">
        <v>18.662199999999999</v>
      </c>
      <c r="C326" s="7">
        <f t="shared" si="37"/>
        <v>0.14170000000000016</v>
      </c>
      <c r="D326" s="7">
        <f t="shared" si="30"/>
        <v>18.329039999999999</v>
      </c>
      <c r="E326" s="7">
        <f t="shared" si="32"/>
        <v>18.319370000000003</v>
      </c>
      <c r="F326" s="7">
        <f t="shared" si="33"/>
        <v>18.257344999999997</v>
      </c>
      <c r="G326" s="7">
        <f t="shared" si="35"/>
        <v>16.437481999999992</v>
      </c>
      <c r="H326" s="7">
        <f t="shared" si="31"/>
        <v>11.917562500000008</v>
      </c>
      <c r="I326" s="7">
        <f t="array" ref="I326">SUMPRODUCT(B310:B329,(ROW(B310:B329)-ROW(B310)+1))/(20*21/2)</f>
        <v>18.491656666666668</v>
      </c>
      <c r="J326" s="7">
        <f t="shared" si="34"/>
        <v>17.970602318659051</v>
      </c>
      <c r="K326" s="7">
        <f t="shared" si="36"/>
        <v>16.586596329799434</v>
      </c>
    </row>
    <row r="327" spans="1:11" ht="13.5" x14ac:dyDescent="0.35">
      <c r="A327" s="3">
        <v>42480</v>
      </c>
      <c r="B327" s="2">
        <v>18.745200000000001</v>
      </c>
      <c r="C327" s="7">
        <f t="shared" si="37"/>
        <v>8.3000000000001961E-2</v>
      </c>
      <c r="D327" s="7">
        <f t="shared" ref="D327:D390" si="38">AVERAGE(B323:B327)</f>
        <v>18.483879999999999</v>
      </c>
      <c r="E327" s="7">
        <f t="shared" si="32"/>
        <v>18.35877</v>
      </c>
      <c r="F327" s="7">
        <f t="shared" si="33"/>
        <v>18.330614999999998</v>
      </c>
      <c r="G327" s="7">
        <f t="shared" si="35"/>
        <v>16.552289999999992</v>
      </c>
      <c r="H327" s="7">
        <f t="shared" si="31"/>
        <v>11.968417000000006</v>
      </c>
      <c r="I327" s="7">
        <f t="array" ref="I327">SUMPRODUCT(B311:B330,(ROW(B311:B330)-ROW(B311)+1))/(20*21/2)</f>
        <v>18.565711904761901</v>
      </c>
      <c r="J327" s="7">
        <f t="shared" si="34"/>
        <v>18.04437352640581</v>
      </c>
      <c r="K327" s="7">
        <f t="shared" si="36"/>
        <v>16.671247454121026</v>
      </c>
    </row>
    <row r="328" spans="1:11" ht="13.5" x14ac:dyDescent="0.35">
      <c r="A328" s="3">
        <v>42481</v>
      </c>
      <c r="B328" s="2">
        <v>18.931799999999999</v>
      </c>
      <c r="C328" s="7">
        <f t="shared" si="37"/>
        <v>0.18659999999999854</v>
      </c>
      <c r="D328" s="7">
        <f t="shared" si="38"/>
        <v>18.676039999999997</v>
      </c>
      <c r="E328" s="7">
        <f t="shared" si="32"/>
        <v>18.400590000000001</v>
      </c>
      <c r="F328" s="7">
        <f t="shared" si="33"/>
        <v>18.367249999999995</v>
      </c>
      <c r="G328" s="7">
        <f t="shared" si="35"/>
        <v>16.670759999999994</v>
      </c>
      <c r="H328" s="7">
        <f t="shared" si="31"/>
        <v>12.019427000000006</v>
      </c>
      <c r="I328" s="7">
        <f t="array" ref="I328">SUMPRODUCT(B312:B331,(ROW(B312:B331)-ROW(B312)+1))/(20*21/2)</f>
        <v>18.635373333333337</v>
      </c>
      <c r="J328" s="7">
        <f t="shared" si="34"/>
        <v>18.12889033341478</v>
      </c>
      <c r="K328" s="7">
        <f t="shared" si="36"/>
        <v>16.759896573567261</v>
      </c>
    </row>
    <row r="329" spans="1:11" ht="13.5" x14ac:dyDescent="0.35">
      <c r="A329" s="3">
        <v>42482</v>
      </c>
      <c r="B329" s="2">
        <v>18.973299999999998</v>
      </c>
      <c r="C329" s="7">
        <f t="shared" si="37"/>
        <v>4.1499999999999204E-2</v>
      </c>
      <c r="D329" s="7">
        <f t="shared" si="38"/>
        <v>18.766599999999997</v>
      </c>
      <c r="E329" s="7">
        <f t="shared" si="32"/>
        <v>18.449670000000001</v>
      </c>
      <c r="F329" s="7">
        <f t="shared" si="33"/>
        <v>18.403020000000005</v>
      </c>
      <c r="G329" s="7">
        <f t="shared" si="35"/>
        <v>16.789921999999994</v>
      </c>
      <c r="H329" s="7">
        <f t="shared" si="31"/>
        <v>12.071318500000007</v>
      </c>
      <c r="I329" s="7">
        <f t="array" ref="I329">SUMPRODUCT(B313:B332,(ROW(B313:B332)-ROW(B313)+1))/(20*21/2)</f>
        <v>18.711460000000002</v>
      </c>
      <c r="J329" s="7">
        <f t="shared" si="34"/>
        <v>18.209310301660992</v>
      </c>
      <c r="K329" s="7">
        <f t="shared" si="36"/>
        <v>16.846696707937173</v>
      </c>
    </row>
    <row r="330" spans="1:11" ht="13.5" x14ac:dyDescent="0.35">
      <c r="A330" s="3">
        <v>42485</v>
      </c>
      <c r="B330" s="2">
        <v>19.180599999999998</v>
      </c>
      <c r="C330" s="7">
        <f t="shared" si="37"/>
        <v>0.20730000000000004</v>
      </c>
      <c r="D330" s="7">
        <f t="shared" si="38"/>
        <v>18.898619999999998</v>
      </c>
      <c r="E330" s="7">
        <f t="shared" si="32"/>
        <v>18.544710000000002</v>
      </c>
      <c r="F330" s="7">
        <f t="shared" si="33"/>
        <v>18.449155000000001</v>
      </c>
      <c r="G330" s="7">
        <f t="shared" si="35"/>
        <v>16.910395999999995</v>
      </c>
      <c r="H330" s="7">
        <f t="shared" ref="H330:H393" si="39">AVERAGE(B131:B330)</f>
        <v>12.124713000000007</v>
      </c>
      <c r="I330" s="7">
        <f t="array" ref="I330">SUMPRODUCT(B314:B333,(ROW(B314:B333)-ROW(B314)+1))/(20*21/2)</f>
        <v>18.761736666666664</v>
      </c>
      <c r="J330" s="7">
        <f t="shared" si="34"/>
        <v>18.301814082455184</v>
      </c>
      <c r="K330" s="7">
        <f t="shared" si="36"/>
        <v>16.938222327233756</v>
      </c>
    </row>
    <row r="331" spans="1:11" ht="13.5" x14ac:dyDescent="0.35">
      <c r="A331" s="3">
        <v>42486</v>
      </c>
      <c r="B331" s="2">
        <v>19.180599999999998</v>
      </c>
      <c r="C331" s="7">
        <f t="shared" si="37"/>
        <v>0</v>
      </c>
      <c r="D331" s="7">
        <f t="shared" si="38"/>
        <v>19.002299999999998</v>
      </c>
      <c r="E331" s="7">
        <f t="shared" si="32"/>
        <v>18.665669999999999</v>
      </c>
      <c r="F331" s="7">
        <f t="shared" si="33"/>
        <v>18.513090000000005</v>
      </c>
      <c r="G331" s="7">
        <f t="shared" si="35"/>
        <v>17.026307999999997</v>
      </c>
      <c r="H331" s="7">
        <f t="shared" si="39"/>
        <v>12.177675500000007</v>
      </c>
      <c r="I331" s="7">
        <f t="array" ref="I331">SUMPRODUCT(B315:B334,(ROW(B315:B334)-ROW(B315)+1))/(20*21/2)</f>
        <v>18.766211428571431</v>
      </c>
      <c r="J331" s="7">
        <f t="shared" si="34"/>
        <v>18.385507979364213</v>
      </c>
      <c r="K331" s="7">
        <f t="shared" si="36"/>
        <v>17.026158706557922</v>
      </c>
    </row>
    <row r="332" spans="1:11" ht="13.5" x14ac:dyDescent="0.35">
      <c r="A332" s="3">
        <v>42487</v>
      </c>
      <c r="B332" s="2">
        <v>19.312000000000001</v>
      </c>
      <c r="C332" s="7">
        <f t="shared" si="37"/>
        <v>0.13140000000000285</v>
      </c>
      <c r="D332" s="7">
        <f t="shared" si="38"/>
        <v>19.115659999999998</v>
      </c>
      <c r="E332" s="7">
        <f t="shared" ref="E332:E395" si="40">AVERAGE(B323:B332)</f>
        <v>18.799770000000002</v>
      </c>
      <c r="F332" s="7">
        <f t="shared" si="33"/>
        <v>18.583595000000003</v>
      </c>
      <c r="G332" s="7">
        <f t="shared" si="35"/>
        <v>17.137729999999998</v>
      </c>
      <c r="H332" s="7">
        <f t="shared" si="39"/>
        <v>12.231295000000006</v>
      </c>
      <c r="I332" s="7">
        <f t="array" ref="I332">SUMPRODUCT(B316:B335,(ROW(B316:B335)-ROW(B316)+1))/(20*21/2)</f>
        <v>18.732723333333333</v>
      </c>
      <c r="J332" s="7">
        <f t="shared" si="34"/>
        <v>18.47374531466286</v>
      </c>
      <c r="K332" s="7">
        <f t="shared" si="36"/>
        <v>17.115799541594868</v>
      </c>
    </row>
    <row r="333" spans="1:11" ht="13.5" x14ac:dyDescent="0.35">
      <c r="A333" s="3">
        <v>42488</v>
      </c>
      <c r="B333" s="2">
        <v>19.111499999999999</v>
      </c>
      <c r="C333" s="7">
        <f t="shared" si="37"/>
        <v>-0.20050000000000168</v>
      </c>
      <c r="D333" s="7">
        <f t="shared" si="38"/>
        <v>19.151599999999995</v>
      </c>
      <c r="E333" s="7">
        <f t="shared" si="40"/>
        <v>18.913819999999998</v>
      </c>
      <c r="F333" s="7">
        <f t="shared" si="33"/>
        <v>18.615214999999999</v>
      </c>
      <c r="G333" s="7">
        <f t="shared" si="35"/>
        <v>17.231041999999995</v>
      </c>
      <c r="H333" s="7">
        <f t="shared" si="39"/>
        <v>12.283998500000006</v>
      </c>
      <c r="I333" s="7">
        <f t="array" ref="I333">SUMPRODUCT(B317:B336,(ROW(B317:B336)-ROW(B317)+1))/(20*21/2)</f>
        <v>18.676774285714288</v>
      </c>
      <c r="J333" s="7">
        <f t="shared" si="34"/>
        <v>18.534483856123543</v>
      </c>
      <c r="K333" s="7">
        <f t="shared" si="36"/>
        <v>17.194062304669579</v>
      </c>
    </row>
    <row r="334" spans="1:11" ht="13.5" x14ac:dyDescent="0.35">
      <c r="A334" s="3">
        <v>42489</v>
      </c>
      <c r="B334" s="2">
        <v>18.662199999999999</v>
      </c>
      <c r="C334" s="7">
        <f t="shared" si="37"/>
        <v>-0.44930000000000092</v>
      </c>
      <c r="D334" s="7">
        <f t="shared" si="38"/>
        <v>19.089379999999998</v>
      </c>
      <c r="E334" s="7">
        <f t="shared" si="40"/>
        <v>18.927990000000001</v>
      </c>
      <c r="F334" s="7">
        <f t="shared" si="33"/>
        <v>18.616425</v>
      </c>
      <c r="G334" s="7">
        <f t="shared" si="35"/>
        <v>17.297879999999996</v>
      </c>
      <c r="H334" s="7">
        <f t="shared" si="39"/>
        <v>12.33449000000001</v>
      </c>
      <c r="I334" s="7">
        <f t="array" ref="I334">SUMPRODUCT(B318:B337,(ROW(B318:B337)-ROW(B318)+1))/(20*21/2)</f>
        <v>18.695928095238095</v>
      </c>
      <c r="J334" s="7">
        <f t="shared" si="34"/>
        <v>18.546647298397492</v>
      </c>
      <c r="K334" s="7">
        <f t="shared" si="36"/>
        <v>17.251636331937437</v>
      </c>
    </row>
    <row r="335" spans="1:11" ht="13.5" x14ac:dyDescent="0.35">
      <c r="A335" s="3">
        <v>42492</v>
      </c>
      <c r="B335" s="2">
        <v>18.264800000000001</v>
      </c>
      <c r="C335" s="7">
        <f t="shared" si="37"/>
        <v>-0.39739999999999753</v>
      </c>
      <c r="D335" s="7">
        <f t="shared" si="38"/>
        <v>18.906220000000001</v>
      </c>
      <c r="E335" s="7">
        <f t="shared" si="40"/>
        <v>18.902419999999999</v>
      </c>
      <c r="F335" s="7">
        <f t="shared" si="33"/>
        <v>18.603464999999996</v>
      </c>
      <c r="G335" s="7">
        <f t="shared" si="35"/>
        <v>17.352137999999997</v>
      </c>
      <c r="H335" s="7">
        <f t="shared" si="39"/>
        <v>12.38313300000001</v>
      </c>
      <c r="I335" s="7">
        <f t="array" ref="I335">SUMPRODUCT(B319:B338,(ROW(B319:B338)-ROW(B319)+1))/(20*21/2)</f>
        <v>18.764060476190476</v>
      </c>
      <c r="J335" s="7">
        <f t="shared" si="34"/>
        <v>18.519804698550111</v>
      </c>
      <c r="K335" s="7">
        <f t="shared" si="36"/>
        <v>17.291368240488911</v>
      </c>
    </row>
    <row r="336" spans="1:11" ht="13.5" x14ac:dyDescent="0.35">
      <c r="A336" s="3">
        <v>42493</v>
      </c>
      <c r="B336" s="2">
        <v>18.015999999999998</v>
      </c>
      <c r="C336" s="7">
        <f t="shared" si="37"/>
        <v>-0.2488000000000028</v>
      </c>
      <c r="D336" s="7">
        <f t="shared" si="38"/>
        <v>18.673300000000001</v>
      </c>
      <c r="E336" s="7">
        <f t="shared" si="40"/>
        <v>18.837799999999998</v>
      </c>
      <c r="F336" s="7">
        <f t="shared" si="33"/>
        <v>18.578585000000004</v>
      </c>
      <c r="G336" s="7">
        <f t="shared" si="35"/>
        <v>17.404669999999996</v>
      </c>
      <c r="H336" s="7">
        <f t="shared" si="39"/>
        <v>12.43053200000001</v>
      </c>
      <c r="I336" s="7">
        <f t="array" ref="I336">SUMPRODUCT(B320:B339,(ROW(B320:B339)-ROW(B320)+1))/(20*21/2)</f>
        <v>18.777031904761905</v>
      </c>
      <c r="J336" s="7">
        <f t="shared" si="34"/>
        <v>18.471823298688193</v>
      </c>
      <c r="K336" s="7">
        <f t="shared" si="36"/>
        <v>17.319785172234447</v>
      </c>
    </row>
    <row r="337" spans="1:11" ht="13.5" x14ac:dyDescent="0.35">
      <c r="A337" s="3">
        <v>42494</v>
      </c>
      <c r="B337" s="2">
        <v>18.779699999999998</v>
      </c>
      <c r="C337" s="7">
        <f t="shared" si="37"/>
        <v>0.76370000000000005</v>
      </c>
      <c r="D337" s="7">
        <f t="shared" si="38"/>
        <v>18.566839999999996</v>
      </c>
      <c r="E337" s="7">
        <f t="shared" si="40"/>
        <v>18.841249999999995</v>
      </c>
      <c r="F337" s="7">
        <f t="shared" si="33"/>
        <v>18.600009999999997</v>
      </c>
      <c r="G337" s="7">
        <f t="shared" si="35"/>
        <v>17.481943999999999</v>
      </c>
      <c r="H337" s="7">
        <f t="shared" si="39"/>
        <v>12.481922000000012</v>
      </c>
      <c r="I337" s="7">
        <f t="array" ref="I337">SUMPRODUCT(B321:B340,(ROW(B321:B340)-ROW(B321)+1))/(20*21/2)</f>
        <v>18.823823333333333</v>
      </c>
      <c r="J337" s="7">
        <f t="shared" si="34"/>
        <v>18.501144889289318</v>
      </c>
      <c r="K337" s="7">
        <f t="shared" si="36"/>
        <v>17.377036734107605</v>
      </c>
    </row>
    <row r="338" spans="1:11" ht="13.5" x14ac:dyDescent="0.35">
      <c r="A338" s="3">
        <v>42495</v>
      </c>
      <c r="B338" s="2">
        <v>19.3154</v>
      </c>
      <c r="C338" s="7">
        <f t="shared" si="37"/>
        <v>0.53570000000000206</v>
      </c>
      <c r="D338" s="7">
        <f t="shared" si="38"/>
        <v>18.607620000000001</v>
      </c>
      <c r="E338" s="7">
        <f t="shared" si="40"/>
        <v>18.879609999999996</v>
      </c>
      <c r="F338" s="7">
        <f t="shared" si="33"/>
        <v>18.640099999999997</v>
      </c>
      <c r="G338" s="7">
        <f t="shared" si="35"/>
        <v>17.561361999999995</v>
      </c>
      <c r="H338" s="7">
        <f t="shared" si="39"/>
        <v>12.536163500000011</v>
      </c>
      <c r="I338" s="7">
        <f t="array" ref="I338">SUMPRODUCT(B322:B341,(ROW(B322:B341)-ROW(B322)+1))/(20*21/2)</f>
        <v>18.854729523809524</v>
      </c>
      <c r="J338" s="7">
        <f t="shared" si="34"/>
        <v>18.578692995071286</v>
      </c>
      <c r="K338" s="7">
        <f t="shared" si="36"/>
        <v>17.453050979828877</v>
      </c>
    </row>
    <row r="339" spans="1:11" ht="13.5" x14ac:dyDescent="0.35">
      <c r="A339" s="3">
        <v>42496</v>
      </c>
      <c r="B339" s="2">
        <v>18.776299999999999</v>
      </c>
      <c r="C339" s="7">
        <f t="shared" si="37"/>
        <v>-0.53910000000000124</v>
      </c>
      <c r="D339" s="7">
        <f t="shared" si="38"/>
        <v>18.63044</v>
      </c>
      <c r="E339" s="7">
        <f t="shared" si="40"/>
        <v>18.859909999999996</v>
      </c>
      <c r="F339" s="7">
        <f t="shared" si="33"/>
        <v>18.654789999999998</v>
      </c>
      <c r="G339" s="7">
        <f t="shared" si="35"/>
        <v>17.627233999999998</v>
      </c>
      <c r="H339" s="7">
        <f t="shared" si="39"/>
        <v>12.587882000000011</v>
      </c>
      <c r="I339" s="7">
        <f t="array" ref="I339">SUMPRODUCT(B323:B342,(ROW(B323:B342)-ROW(B323)+1))/(20*21/2)</f>
        <v>18.902006666666669</v>
      </c>
      <c r="J339" s="7">
        <f t="shared" si="34"/>
        <v>18.597512709826404</v>
      </c>
      <c r="K339" s="7">
        <f t="shared" si="36"/>
        <v>17.504943098266963</v>
      </c>
    </row>
    <row r="340" spans="1:11" ht="13.5" x14ac:dyDescent="0.35">
      <c r="A340" s="3">
        <v>42499</v>
      </c>
      <c r="B340" s="2">
        <v>19.146100000000001</v>
      </c>
      <c r="C340" s="7">
        <f t="shared" si="37"/>
        <v>0.36980000000000146</v>
      </c>
      <c r="D340" s="7">
        <f t="shared" si="38"/>
        <v>18.806699999999999</v>
      </c>
      <c r="E340" s="7">
        <f t="shared" si="40"/>
        <v>18.856459999999998</v>
      </c>
      <c r="F340" s="7">
        <f t="shared" si="33"/>
        <v>18.700585</v>
      </c>
      <c r="G340" s="7">
        <f t="shared" si="35"/>
        <v>17.698357999999999</v>
      </c>
      <c r="H340" s="7">
        <f t="shared" si="39"/>
        <v>12.641743500000011</v>
      </c>
      <c r="I340" s="7">
        <f t="array" ref="I340">SUMPRODUCT(B324:B343,(ROW(B324:B343)-ROW(B324)+1))/(20*21/2)</f>
        <v>18.918509047619047</v>
      </c>
      <c r="J340" s="7">
        <f t="shared" si="34"/>
        <v>18.649759118414366</v>
      </c>
      <c r="K340" s="7">
        <f t="shared" si="36"/>
        <v>17.569302192452572</v>
      </c>
    </row>
    <row r="341" spans="1:11" ht="13.5" x14ac:dyDescent="0.35">
      <c r="A341" s="3">
        <v>42500</v>
      </c>
      <c r="B341" s="2">
        <v>19.025099999999998</v>
      </c>
      <c r="C341" s="7">
        <f t="shared" si="37"/>
        <v>-0.12100000000000222</v>
      </c>
      <c r="D341" s="7">
        <f t="shared" si="38"/>
        <v>19.008519999999997</v>
      </c>
      <c r="E341" s="7">
        <f t="shared" si="40"/>
        <v>18.840910000000001</v>
      </c>
      <c r="F341" s="7">
        <f t="shared" si="33"/>
        <v>18.75329</v>
      </c>
      <c r="G341" s="7">
        <f t="shared" si="35"/>
        <v>17.750887999999996</v>
      </c>
      <c r="H341" s="7">
        <f t="shared" si="39"/>
        <v>12.695000000000009</v>
      </c>
      <c r="I341" s="7">
        <f t="array" ref="I341">SUMPRODUCT(B325:B344,(ROW(B325:B344)-ROW(B325)+1))/(20*21/2)</f>
        <v>18.926537619047618</v>
      </c>
      <c r="J341" s="7">
        <f t="shared" si="34"/>
        <v>18.685505869041567</v>
      </c>
      <c r="K341" s="7">
        <f t="shared" si="36"/>
        <v>17.626392302552471</v>
      </c>
    </row>
    <row r="342" spans="1:11" ht="13.5" x14ac:dyDescent="0.35">
      <c r="A342" s="3">
        <v>42501</v>
      </c>
      <c r="B342" s="2">
        <v>19.249700000000001</v>
      </c>
      <c r="C342" s="7">
        <f t="shared" si="37"/>
        <v>0.22460000000000235</v>
      </c>
      <c r="D342" s="7">
        <f t="shared" si="38"/>
        <v>19.102520000000002</v>
      </c>
      <c r="E342" s="7">
        <f t="shared" si="40"/>
        <v>18.834679999999999</v>
      </c>
      <c r="F342" s="7">
        <f t="shared" ref="F342:F405" si="41">AVERAGE(B323:B342)</f>
        <v>18.817225000000001</v>
      </c>
      <c r="G342" s="7">
        <f t="shared" si="35"/>
        <v>17.817241999999997</v>
      </c>
      <c r="H342" s="7">
        <f t="shared" si="39"/>
        <v>12.749759500000009</v>
      </c>
      <c r="I342" s="7">
        <f t="array" ref="I342">SUMPRODUCT(B326:B345,(ROW(B326:B345)-ROW(B326)+1))/(20*21/2)</f>
        <v>18.98143285714286</v>
      </c>
      <c r="J342" s="7">
        <f t="shared" ref="J342:J405" si="42">($J$4*B342)+J341*(1-$J$4)</f>
        <v>18.739238643418563</v>
      </c>
      <c r="K342" s="7">
        <f t="shared" si="36"/>
        <v>17.690051427942571</v>
      </c>
    </row>
    <row r="343" spans="1:11" ht="13.5" x14ac:dyDescent="0.35">
      <c r="A343" s="3">
        <v>42502</v>
      </c>
      <c r="B343" s="2">
        <v>18.990500000000001</v>
      </c>
      <c r="C343" s="7">
        <f t="shared" si="37"/>
        <v>-0.25919999999999987</v>
      </c>
      <c r="D343" s="7">
        <f t="shared" si="38"/>
        <v>19.03754</v>
      </c>
      <c r="E343" s="7">
        <f t="shared" si="40"/>
        <v>18.822579999999999</v>
      </c>
      <c r="F343" s="7">
        <f t="shared" si="41"/>
        <v>18.868199999999998</v>
      </c>
      <c r="G343" s="7">
        <f t="shared" si="35"/>
        <v>17.879102</v>
      </c>
      <c r="H343" s="7">
        <f t="shared" si="39"/>
        <v>12.802895000000008</v>
      </c>
      <c r="I343" s="7">
        <f t="array" ref="I343">SUMPRODUCT(B327:B346,(ROW(B327:B346)-ROW(B327)+1))/(20*21/2)</f>
        <v>18.984881904761899</v>
      </c>
      <c r="J343" s="7">
        <f t="shared" si="42"/>
        <v>18.763168296426318</v>
      </c>
      <c r="K343" s="7">
        <f t="shared" si="36"/>
        <v>17.74104941116051</v>
      </c>
    </row>
    <row r="344" spans="1:11" ht="13.5" x14ac:dyDescent="0.35">
      <c r="A344" s="3">
        <v>42503</v>
      </c>
      <c r="B344" s="2">
        <v>18.952500000000001</v>
      </c>
      <c r="C344" s="7">
        <f t="shared" si="37"/>
        <v>-3.8000000000000256E-2</v>
      </c>
      <c r="D344" s="7">
        <f t="shared" si="38"/>
        <v>19.072780000000002</v>
      </c>
      <c r="E344" s="7">
        <f t="shared" si="40"/>
        <v>18.851610000000001</v>
      </c>
      <c r="F344" s="7">
        <f t="shared" si="41"/>
        <v>18.889800000000001</v>
      </c>
      <c r="G344" s="7">
        <f t="shared" si="35"/>
        <v>17.936745999999999</v>
      </c>
      <c r="H344" s="7">
        <f t="shared" si="39"/>
        <v>12.855322000000006</v>
      </c>
      <c r="I344" s="7">
        <f t="array" ref="I344">SUMPRODUCT(B328:B347,(ROW(B328:B347)-ROW(B328)+1))/(20*21/2)</f>
        <v>18.969954285714284</v>
      </c>
      <c r="J344" s="7">
        <f t="shared" si="42"/>
        <v>18.78119988724286</v>
      </c>
      <c r="K344" s="7">
        <f t="shared" si="36"/>
        <v>17.788557277389508</v>
      </c>
    </row>
    <row r="345" spans="1:11" ht="13.5" x14ac:dyDescent="0.35">
      <c r="A345" s="3">
        <v>42506</v>
      </c>
      <c r="B345" s="2">
        <v>19.466200000000001</v>
      </c>
      <c r="C345" s="7">
        <f t="shared" si="37"/>
        <v>0.51370000000000005</v>
      </c>
      <c r="D345" s="7">
        <f t="shared" si="38"/>
        <v>19.136800000000001</v>
      </c>
      <c r="E345" s="7">
        <f t="shared" si="40"/>
        <v>18.971749999999997</v>
      </c>
      <c r="F345" s="7">
        <f t="shared" si="41"/>
        <v>18.937085</v>
      </c>
      <c r="G345" s="7">
        <f t="shared" si="35"/>
        <v>18.018487999999998</v>
      </c>
      <c r="H345" s="7">
        <f t="shared" si="39"/>
        <v>12.909799000000005</v>
      </c>
      <c r="I345" s="7">
        <f t="array" ref="I345">SUMPRODUCT(B329:B348,(ROW(B329:B348)-ROW(B329)+1))/(20*21/2)</f>
        <v>18.917632857142856</v>
      </c>
      <c r="J345" s="7">
        <f t="shared" si="42"/>
        <v>18.84643799321973</v>
      </c>
      <c r="K345" s="7">
        <f t="shared" si="36"/>
        <v>17.854347188080116</v>
      </c>
    </row>
    <row r="346" spans="1:11" ht="13.5" x14ac:dyDescent="0.35">
      <c r="A346" s="3">
        <v>42507</v>
      </c>
      <c r="B346" s="2">
        <v>18.973299999999998</v>
      </c>
      <c r="C346" s="7">
        <f t="shared" si="37"/>
        <v>-0.49290000000000234</v>
      </c>
      <c r="D346" s="7">
        <f t="shared" si="38"/>
        <v>19.126439999999999</v>
      </c>
      <c r="E346" s="7">
        <f t="shared" si="40"/>
        <v>19.06748</v>
      </c>
      <c r="F346" s="7">
        <f t="shared" si="41"/>
        <v>18.952639999999999</v>
      </c>
      <c r="G346" s="7">
        <f t="shared" si="35"/>
        <v>18.086915999999995</v>
      </c>
      <c r="H346" s="7">
        <f t="shared" si="39"/>
        <v>12.962572000000005</v>
      </c>
      <c r="I346" s="7">
        <f t="array" ref="I346">SUMPRODUCT(B330:B349,(ROW(B330:B349)-ROW(B330)+1))/(20*21/2)</f>
        <v>18.860730476190476</v>
      </c>
      <c r="J346" s="7">
        <f t="shared" si="42"/>
        <v>18.858520089103564</v>
      </c>
      <c r="K346" s="7">
        <f t="shared" si="36"/>
        <v>17.898227690508346</v>
      </c>
    </row>
    <row r="347" spans="1:11" ht="13.5" x14ac:dyDescent="0.35">
      <c r="A347" s="3">
        <v>42508</v>
      </c>
      <c r="B347" s="2">
        <v>18.7959</v>
      </c>
      <c r="C347" s="7">
        <f t="shared" si="37"/>
        <v>-0.17739999999999867</v>
      </c>
      <c r="D347" s="7">
        <f t="shared" si="38"/>
        <v>19.035679999999999</v>
      </c>
      <c r="E347" s="7">
        <f t="shared" si="40"/>
        <v>19.069099999999999</v>
      </c>
      <c r="F347" s="7">
        <f t="shared" si="41"/>
        <v>18.955175000000001</v>
      </c>
      <c r="G347" s="7">
        <f t="shared" si="35"/>
        <v>18.155251999999997</v>
      </c>
      <c r="H347" s="7">
        <f t="shared" si="39"/>
        <v>13.013715000000005</v>
      </c>
      <c r="I347" s="7">
        <f t="array" ref="I347">SUMPRODUCT(B331:B350,(ROW(B331:B350)-ROW(B331)+1))/(20*21/2)</f>
        <v>18.810256190476192</v>
      </c>
      <c r="J347" s="7">
        <f t="shared" si="42"/>
        <v>18.8525562710937</v>
      </c>
      <c r="K347" s="7">
        <f t="shared" si="36"/>
        <v>17.933430526174686</v>
      </c>
    </row>
    <row r="348" spans="1:11" ht="13.5" x14ac:dyDescent="0.35">
      <c r="A348" s="3">
        <v>42509</v>
      </c>
      <c r="B348" s="2">
        <v>18.405799999999999</v>
      </c>
      <c r="C348" s="7">
        <f t="shared" si="37"/>
        <v>-0.39010000000000034</v>
      </c>
      <c r="D348" s="7">
        <f t="shared" si="38"/>
        <v>18.91874</v>
      </c>
      <c r="E348" s="7">
        <f t="shared" si="40"/>
        <v>18.97814</v>
      </c>
      <c r="F348" s="7">
        <f t="shared" si="41"/>
        <v>18.928874999999998</v>
      </c>
      <c r="G348" s="7">
        <f t="shared" si="35"/>
        <v>18.212469999999996</v>
      </c>
      <c r="H348" s="7">
        <f t="shared" si="39"/>
        <v>13.062285000000005</v>
      </c>
      <c r="I348" s="7">
        <f t="array" ref="I348">SUMPRODUCT(B332:B351,(ROW(B332:B351)-ROW(B332)+1))/(20*21/2)</f>
        <v>18.802838095238094</v>
      </c>
      <c r="J348" s="7">
        <f t="shared" si="42"/>
        <v>18.810008054799063</v>
      </c>
      <c r="K348" s="7">
        <f t="shared" si="36"/>
        <v>17.951954819265872</v>
      </c>
    </row>
    <row r="349" spans="1:11" ht="13.5" x14ac:dyDescent="0.35">
      <c r="A349" s="3">
        <v>42510</v>
      </c>
      <c r="B349" s="2">
        <v>18.331399999999999</v>
      </c>
      <c r="C349" s="7">
        <f t="shared" si="37"/>
        <v>-7.4400000000000688E-2</v>
      </c>
      <c r="D349" s="7">
        <f t="shared" si="38"/>
        <v>18.794519999999999</v>
      </c>
      <c r="E349" s="7">
        <f t="shared" si="40"/>
        <v>18.93365</v>
      </c>
      <c r="F349" s="7">
        <f t="shared" si="41"/>
        <v>18.89678</v>
      </c>
      <c r="G349" s="7">
        <f t="shared" si="35"/>
        <v>18.268059999999998</v>
      </c>
      <c r="H349" s="7">
        <f t="shared" si="39"/>
        <v>13.108669000000004</v>
      </c>
      <c r="I349" s="7">
        <f t="array" ref="I349">SUMPRODUCT(B333:B352,(ROW(B333:B352)-ROW(B333)+1))/(20*21/2)</f>
        <v>18.815917142857145</v>
      </c>
      <c r="J349" s="7">
        <f t="shared" si="42"/>
        <v>18.764426335294392</v>
      </c>
      <c r="K349" s="7">
        <f t="shared" si="36"/>
        <v>17.966835022431916</v>
      </c>
    </row>
    <row r="350" spans="1:11" ht="13.5" x14ac:dyDescent="0.35">
      <c r="A350" s="3">
        <v>42513</v>
      </c>
      <c r="B350" s="2">
        <v>18.366800000000001</v>
      </c>
      <c r="C350" s="7">
        <f t="shared" si="37"/>
        <v>3.5400000000002763E-2</v>
      </c>
      <c r="D350" s="7">
        <f t="shared" si="38"/>
        <v>18.574639999999999</v>
      </c>
      <c r="E350" s="7">
        <f t="shared" si="40"/>
        <v>18.855719999999998</v>
      </c>
      <c r="F350" s="7">
        <f t="shared" si="41"/>
        <v>18.856090000000002</v>
      </c>
      <c r="G350" s="7">
        <f t="shared" si="35"/>
        <v>18.317792000000001</v>
      </c>
      <c r="H350" s="7">
        <f t="shared" si="39"/>
        <v>13.153899500000001</v>
      </c>
      <c r="I350" s="7">
        <f t="array" ref="I350">SUMPRODUCT(B334:B353,(ROW(B334:B353)-ROW(B334)+1))/(20*21/2)</f>
        <v>18.830609047619046</v>
      </c>
      <c r="J350" s="7">
        <f t="shared" si="42"/>
        <v>18.726557160504449</v>
      </c>
      <c r="K350" s="7">
        <f t="shared" si="36"/>
        <v>17.982519923513017</v>
      </c>
    </row>
    <row r="351" spans="1:11" ht="13.5" x14ac:dyDescent="0.35">
      <c r="A351" s="3">
        <v>42514</v>
      </c>
      <c r="B351" s="2">
        <v>18.778199999999998</v>
      </c>
      <c r="C351" s="7">
        <f t="shared" si="37"/>
        <v>0.41139999999999688</v>
      </c>
      <c r="D351" s="7">
        <f t="shared" si="38"/>
        <v>18.535620000000002</v>
      </c>
      <c r="E351" s="7">
        <f t="shared" si="40"/>
        <v>18.831030000000002</v>
      </c>
      <c r="F351" s="7">
        <f t="shared" si="41"/>
        <v>18.835969999999996</v>
      </c>
      <c r="G351" s="7">
        <f t="shared" si="35"/>
        <v>18.37679</v>
      </c>
      <c r="H351" s="7">
        <f t="shared" si="39"/>
        <v>13.200668500000004</v>
      </c>
      <c r="I351" s="7">
        <f t="array" ref="I351">SUMPRODUCT(B335:B354,(ROW(B335:B354)-ROW(B335)+1))/(20*21/2)</f>
        <v>18.859130476190476</v>
      </c>
      <c r="J351" s="7">
        <f t="shared" si="42"/>
        <v>18.731475526170691</v>
      </c>
      <c r="K351" s="7">
        <f t="shared" si="36"/>
        <v>18.013723063767408</v>
      </c>
    </row>
    <row r="352" spans="1:11" ht="13.5" x14ac:dyDescent="0.35">
      <c r="A352" s="3">
        <v>42515</v>
      </c>
      <c r="B352" s="2">
        <v>18.973299999999998</v>
      </c>
      <c r="C352" s="7">
        <f t="shared" si="37"/>
        <v>0.19510000000000005</v>
      </c>
      <c r="D352" s="7">
        <f t="shared" si="38"/>
        <v>18.571099999999998</v>
      </c>
      <c r="E352" s="7">
        <f t="shared" si="40"/>
        <v>18.80339</v>
      </c>
      <c r="F352" s="7">
        <f t="shared" si="41"/>
        <v>18.819034999999996</v>
      </c>
      <c r="G352" s="7">
        <f t="shared" si="35"/>
        <v>18.439689999999999</v>
      </c>
      <c r="H352" s="7">
        <f t="shared" si="39"/>
        <v>13.247687000000003</v>
      </c>
      <c r="I352" s="7">
        <f t="array" ref="I352">SUMPRODUCT(B336:B355,(ROW(B336:B355)-ROW(B336)+1))/(20*21/2)</f>
        <v>18.892597619047617</v>
      </c>
      <c r="J352" s="7">
        <f t="shared" si="42"/>
        <v>18.754506428440152</v>
      </c>
      <c r="K352" s="7">
        <f t="shared" si="36"/>
        <v>18.051353531854961</v>
      </c>
    </row>
    <row r="353" spans="1:11" ht="13.5" x14ac:dyDescent="0.35">
      <c r="A353" s="3">
        <v>42516</v>
      </c>
      <c r="B353" s="2">
        <v>18.973299999999998</v>
      </c>
      <c r="C353" s="7">
        <f t="shared" si="37"/>
        <v>0</v>
      </c>
      <c r="D353" s="7">
        <f t="shared" si="38"/>
        <v>18.684599999999996</v>
      </c>
      <c r="E353" s="7">
        <f t="shared" si="40"/>
        <v>18.801669999999998</v>
      </c>
      <c r="F353" s="7">
        <f t="shared" si="41"/>
        <v>18.812124999999998</v>
      </c>
      <c r="G353" s="7">
        <f t="shared" si="35"/>
        <v>18.501552</v>
      </c>
      <c r="H353" s="7">
        <f t="shared" si="39"/>
        <v>13.295552500000007</v>
      </c>
      <c r="I353" s="7">
        <f t="array" ref="I353">SUMPRODUCT(B337:B356,(ROW(B337:B356)-ROW(B337)+1))/(20*21/2)</f>
        <v>18.938573333333334</v>
      </c>
      <c r="J353" s="7">
        <f t="shared" si="42"/>
        <v>18.775343911445852</v>
      </c>
      <c r="K353" s="7">
        <f t="shared" si="36"/>
        <v>18.087508295311629</v>
      </c>
    </row>
    <row r="354" spans="1:11" ht="13.5" x14ac:dyDescent="0.35">
      <c r="A354" s="3">
        <v>42517</v>
      </c>
      <c r="B354" s="2">
        <v>19.111599999999999</v>
      </c>
      <c r="C354" s="7">
        <f t="shared" si="37"/>
        <v>0.13830000000000098</v>
      </c>
      <c r="D354" s="7">
        <f t="shared" si="38"/>
        <v>18.840639999999997</v>
      </c>
      <c r="E354" s="7">
        <f t="shared" si="40"/>
        <v>18.81758</v>
      </c>
      <c r="F354" s="7">
        <f t="shared" si="41"/>
        <v>18.834595</v>
      </c>
      <c r="G354" s="7">
        <f t="shared" si="35"/>
        <v>18.556849999999997</v>
      </c>
      <c r="H354" s="7">
        <f t="shared" si="39"/>
        <v>13.344109500000007</v>
      </c>
      <c r="I354" s="7">
        <f t="array" ref="I354">SUMPRODUCT(B338:B357,(ROW(B338:B357)-ROW(B338)+1))/(20*21/2)</f>
        <v>19.05819952380952</v>
      </c>
      <c r="J354" s="7">
        <f t="shared" si="42"/>
        <v>18.807368300831961</v>
      </c>
      <c r="K354" s="7">
        <f t="shared" si="36"/>
        <v>18.127668754319018</v>
      </c>
    </row>
    <row r="355" spans="1:11" ht="13.5" x14ac:dyDescent="0.35">
      <c r="A355" s="3">
        <v>42520</v>
      </c>
      <c r="B355" s="2">
        <v>19.186</v>
      </c>
      <c r="C355" s="7">
        <f t="shared" si="37"/>
        <v>7.4400000000000688E-2</v>
      </c>
      <c r="D355" s="7">
        <f t="shared" si="38"/>
        <v>19.004479999999994</v>
      </c>
      <c r="E355" s="7">
        <f t="shared" si="40"/>
        <v>18.789560000000002</v>
      </c>
      <c r="F355" s="7">
        <f t="shared" si="41"/>
        <v>18.880654999999997</v>
      </c>
      <c r="G355" s="7">
        <f t="shared" si="35"/>
        <v>18.607897999999999</v>
      </c>
      <c r="H355" s="7">
        <f t="shared" si="39"/>
        <v>13.393073000000008</v>
      </c>
      <c r="I355" s="7">
        <f t="array" ref="I355">SUMPRODUCT(B339:B358,(ROW(B339:B358)-ROW(B339)+1))/(20*21/2)</f>
        <v>19.283033333333332</v>
      </c>
      <c r="J355" s="7">
        <f t="shared" si="42"/>
        <v>18.843428462657489</v>
      </c>
      <c r="K355" s="7">
        <f t="shared" si="36"/>
        <v>18.169171940424153</v>
      </c>
    </row>
    <row r="356" spans="1:11" ht="13.5" x14ac:dyDescent="0.35">
      <c r="A356" s="3">
        <v>42521</v>
      </c>
      <c r="B356" s="2">
        <v>19.363399999999999</v>
      </c>
      <c r="C356" s="7">
        <f t="shared" si="37"/>
        <v>0.17739999999999867</v>
      </c>
      <c r="D356" s="7">
        <f t="shared" si="38"/>
        <v>19.12152</v>
      </c>
      <c r="E356" s="7">
        <f t="shared" si="40"/>
        <v>18.828570000000003</v>
      </c>
      <c r="F356" s="7">
        <f t="shared" si="41"/>
        <v>18.948024999999998</v>
      </c>
      <c r="G356" s="7">
        <f t="shared" si="35"/>
        <v>18.649707999999997</v>
      </c>
      <c r="H356" s="7">
        <f t="shared" si="39"/>
        <v>13.443251500000008</v>
      </c>
      <c r="I356" s="7">
        <f t="array" ref="I356">SUMPRODUCT(B340:B359,(ROW(B340:B359)-ROW(B340)+1))/(20*21/2)</f>
        <v>19.589664285714285</v>
      </c>
      <c r="J356" s="7">
        <f t="shared" si="42"/>
        <v>18.892949561452014</v>
      </c>
      <c r="K356" s="7">
        <f t="shared" si="36"/>
        <v>18.216004413348696</v>
      </c>
    </row>
    <row r="357" spans="1:11" ht="13.5" x14ac:dyDescent="0.35">
      <c r="A357" s="3">
        <v>42522</v>
      </c>
      <c r="B357" s="2">
        <v>20.2041</v>
      </c>
      <c r="C357" s="7">
        <f t="shared" si="37"/>
        <v>0.84070000000000178</v>
      </c>
      <c r="D357" s="7">
        <f t="shared" si="38"/>
        <v>19.36768</v>
      </c>
      <c r="E357" s="7">
        <f t="shared" si="40"/>
        <v>18.969390000000001</v>
      </c>
      <c r="F357" s="7">
        <f t="shared" si="41"/>
        <v>19.019245000000002</v>
      </c>
      <c r="G357" s="7">
        <f t="shared" si="35"/>
        <v>18.708193999999995</v>
      </c>
      <c r="H357" s="7">
        <f t="shared" si="39"/>
        <v>13.498135000000008</v>
      </c>
      <c r="I357" s="7">
        <f t="array" ref="I357">SUMPRODUCT(B341:B360,(ROW(B341:B360)-ROW(B341)+1))/(20*21/2)</f>
        <v>19.934286666666669</v>
      </c>
      <c r="J357" s="7">
        <f t="shared" si="42"/>
        <v>19.017821031789918</v>
      </c>
      <c r="K357" s="7">
        <f t="shared" si="36"/>
        <v>18.29396894615855</v>
      </c>
    </row>
    <row r="358" spans="1:11" ht="13.5" x14ac:dyDescent="0.35">
      <c r="A358" s="3">
        <v>42523</v>
      </c>
      <c r="B358" s="2">
        <v>21.38</v>
      </c>
      <c r="C358" s="7">
        <f t="shared" si="37"/>
        <v>1.1758999999999986</v>
      </c>
      <c r="D358" s="7">
        <f t="shared" si="38"/>
        <v>19.849019999999999</v>
      </c>
      <c r="E358" s="7">
        <f t="shared" si="40"/>
        <v>19.26681</v>
      </c>
      <c r="F358" s="7">
        <f t="shared" si="41"/>
        <v>19.122475000000001</v>
      </c>
      <c r="G358" s="7">
        <f t="shared" si="35"/>
        <v>18.771811999999997</v>
      </c>
      <c r="H358" s="7">
        <f t="shared" si="39"/>
        <v>13.559088000000008</v>
      </c>
      <c r="I358" s="7">
        <f t="array" ref="I358">SUMPRODUCT(B342:B361,(ROW(B342:B361)-ROW(B342)+1))/(20*21/2)</f>
        <v>20.236512857142856</v>
      </c>
      <c r="J358" s="7">
        <f t="shared" si="42"/>
        <v>19.242790457333736</v>
      </c>
      <c r="K358" s="7">
        <f t="shared" si="36"/>
        <v>18.414989771799394</v>
      </c>
    </row>
    <row r="359" spans="1:11" ht="13.5" x14ac:dyDescent="0.35">
      <c r="A359" s="3">
        <v>42524</v>
      </c>
      <c r="B359" s="2">
        <v>22.342099999999999</v>
      </c>
      <c r="C359" s="7">
        <f t="shared" si="37"/>
        <v>0.96209999999999951</v>
      </c>
      <c r="D359" s="7">
        <f t="shared" si="38"/>
        <v>20.49512</v>
      </c>
      <c r="E359" s="7">
        <f t="shared" si="40"/>
        <v>19.667879999999997</v>
      </c>
      <c r="F359" s="7">
        <f t="shared" si="41"/>
        <v>19.300765000000002</v>
      </c>
      <c r="G359" s="7">
        <f t="shared" si="35"/>
        <v>18.853495999999996</v>
      </c>
      <c r="H359" s="7">
        <f t="shared" si="39"/>
        <v>13.624851500000007</v>
      </c>
      <c r="I359" s="7">
        <f t="array" ref="I359">SUMPRODUCT(B343:B362,(ROW(B343:B362)-ROW(B343)+1))/(20*21/2)</f>
        <v>20.490873809523809</v>
      </c>
      <c r="J359" s="7">
        <f t="shared" si="42"/>
        <v>19.537962794730525</v>
      </c>
      <c r="K359" s="7">
        <f t="shared" si="36"/>
        <v>18.568994094473929</v>
      </c>
    </row>
    <row r="360" spans="1:11" ht="13.5" x14ac:dyDescent="0.35">
      <c r="A360" s="3">
        <v>42527</v>
      </c>
      <c r="B360" s="2">
        <v>22.9193</v>
      </c>
      <c r="C360" s="7">
        <f t="shared" si="37"/>
        <v>0.57720000000000127</v>
      </c>
      <c r="D360" s="7">
        <f t="shared" si="38"/>
        <v>21.241779999999999</v>
      </c>
      <c r="E360" s="7">
        <f t="shared" si="40"/>
        <v>20.123129999999996</v>
      </c>
      <c r="F360" s="7">
        <f t="shared" si="41"/>
        <v>19.489425000000001</v>
      </c>
      <c r="G360" s="7">
        <f t="shared" si="35"/>
        <v>18.946723999999996</v>
      </c>
      <c r="H360" s="7">
        <f t="shared" si="39"/>
        <v>13.692464000000006</v>
      </c>
      <c r="I360" s="7">
        <f t="array" ref="I360">SUMPRODUCT(B344:B363,(ROW(B344:B363)-ROW(B344)+1))/(20*21/2)</f>
        <v>20.763594761904759</v>
      </c>
      <c r="J360" s="7">
        <f t="shared" si="42"/>
        <v>19.859994909518093</v>
      </c>
      <c r="K360" s="7">
        <f t="shared" si="36"/>
        <v>18.739594326063187</v>
      </c>
    </row>
    <row r="361" spans="1:11" ht="13.5" x14ac:dyDescent="0.35">
      <c r="A361" s="3">
        <v>42528</v>
      </c>
      <c r="B361" s="2">
        <v>22.662800000000001</v>
      </c>
      <c r="C361" s="7">
        <f t="shared" si="37"/>
        <v>-0.25649999999999906</v>
      </c>
      <c r="D361" s="7">
        <f t="shared" si="38"/>
        <v>21.90166</v>
      </c>
      <c r="E361" s="7">
        <f t="shared" si="40"/>
        <v>20.511589999999998</v>
      </c>
      <c r="F361" s="7">
        <f t="shared" si="41"/>
        <v>19.671310000000002</v>
      </c>
      <c r="G361" s="7">
        <f t="shared" si="35"/>
        <v>19.041941999999995</v>
      </c>
      <c r="H361" s="7">
        <f t="shared" si="39"/>
        <v>13.758949500000007</v>
      </c>
      <c r="I361" s="7">
        <f t="array" ref="I361">SUMPRODUCT(B345:B364,(ROW(B345:B364)-ROW(B345)+1))/(20*21/2)</f>
        <v>20.995796666666667</v>
      </c>
      <c r="J361" s="7">
        <f t="shared" si="42"/>
        <v>20.126928727659227</v>
      </c>
      <c r="K361" s="7">
        <f t="shared" si="36"/>
        <v>18.893445528962673</v>
      </c>
    </row>
    <row r="362" spans="1:11" ht="13.5" x14ac:dyDescent="0.35">
      <c r="A362" s="3">
        <v>42529</v>
      </c>
      <c r="B362" s="2">
        <v>22.342099999999999</v>
      </c>
      <c r="C362" s="7">
        <f t="shared" si="37"/>
        <v>-0.32070000000000221</v>
      </c>
      <c r="D362" s="7">
        <f t="shared" si="38"/>
        <v>22.329260000000001</v>
      </c>
      <c r="E362" s="7">
        <f t="shared" si="40"/>
        <v>20.848469999999999</v>
      </c>
      <c r="F362" s="7">
        <f t="shared" si="41"/>
        <v>19.825930000000003</v>
      </c>
      <c r="G362" s="7">
        <f t="shared" si="35"/>
        <v>19.130745999999995</v>
      </c>
      <c r="H362" s="7">
        <f t="shared" si="39"/>
        <v>13.822708500000008</v>
      </c>
      <c r="I362" s="7">
        <f t="array" ref="I362">SUMPRODUCT(B346:B365,(ROW(B346:B365)-ROW(B346)+1))/(20*21/2)</f>
        <v>21.277519999999999</v>
      </c>
      <c r="J362" s="7">
        <f t="shared" si="42"/>
        <v>20.337897420263111</v>
      </c>
      <c r="K362" s="7">
        <f t="shared" si="36"/>
        <v>19.02868688076806</v>
      </c>
    </row>
    <row r="363" spans="1:11" ht="13.5" x14ac:dyDescent="0.35">
      <c r="A363" s="3">
        <v>42530</v>
      </c>
      <c r="B363" s="2">
        <v>22.689499999999999</v>
      </c>
      <c r="C363" s="7">
        <f t="shared" si="37"/>
        <v>0.34740000000000038</v>
      </c>
      <c r="D363" s="7">
        <f t="shared" si="38"/>
        <v>22.591159999999999</v>
      </c>
      <c r="E363" s="7">
        <f t="shared" si="40"/>
        <v>21.220089999999999</v>
      </c>
      <c r="F363" s="7">
        <f t="shared" si="41"/>
        <v>20.010880000000004</v>
      </c>
      <c r="G363" s="7">
        <f t="shared" si="35"/>
        <v>19.214953999999992</v>
      </c>
      <c r="H363" s="7">
        <f t="shared" si="39"/>
        <v>13.887962500000008</v>
      </c>
      <c r="I363" s="7">
        <f t="array" ref="I363">SUMPRODUCT(B347:B366,(ROW(B347:B366)-ROW(B347)+1))/(20*21/2)</f>
        <v>21.572273809523807</v>
      </c>
      <c r="J363" s="7">
        <f t="shared" si="42"/>
        <v>20.56185957071424</v>
      </c>
      <c r="K363" s="7">
        <f t="shared" si="36"/>
        <v>19.172248179561468</v>
      </c>
    </row>
    <row r="364" spans="1:11" ht="13.5" x14ac:dyDescent="0.35">
      <c r="A364" s="3">
        <v>42531</v>
      </c>
      <c r="B364" s="2">
        <v>22.449000000000002</v>
      </c>
      <c r="C364" s="7">
        <f t="shared" si="37"/>
        <v>-0.24049999999999727</v>
      </c>
      <c r="D364" s="7">
        <f t="shared" si="38"/>
        <v>22.612539999999999</v>
      </c>
      <c r="E364" s="7">
        <f t="shared" si="40"/>
        <v>21.553830000000001</v>
      </c>
      <c r="F364" s="7">
        <f t="shared" si="41"/>
        <v>20.185705000000006</v>
      </c>
      <c r="G364" s="7">
        <f t="shared" si="35"/>
        <v>19.291173999999991</v>
      </c>
      <c r="H364" s="7">
        <f t="shared" si="39"/>
        <v>13.950580000000008</v>
      </c>
      <c r="I364" s="7">
        <f t="array" ref="I364">SUMPRODUCT(B348:B367,(ROW(B348:B367)-ROW(B348)+1))/(20*21/2)</f>
        <v>21.875164761904767</v>
      </c>
      <c r="J364" s="7">
        <f t="shared" si="42"/>
        <v>20.741587230646218</v>
      </c>
      <c r="K364" s="7">
        <f t="shared" si="36"/>
        <v>19.300748250951216</v>
      </c>
    </row>
    <row r="365" spans="1:11" ht="13.5" x14ac:dyDescent="0.35">
      <c r="A365" s="3">
        <v>42534</v>
      </c>
      <c r="B365" s="2">
        <v>23.143799999999999</v>
      </c>
      <c r="C365" s="7">
        <f t="shared" si="37"/>
        <v>0.6947999999999972</v>
      </c>
      <c r="D365" s="7">
        <f t="shared" si="38"/>
        <v>22.657440000000001</v>
      </c>
      <c r="E365" s="7">
        <f t="shared" si="40"/>
        <v>21.94961</v>
      </c>
      <c r="F365" s="7">
        <f t="shared" si="41"/>
        <v>20.369585000000004</v>
      </c>
      <c r="G365" s="7">
        <f t="shared" si="35"/>
        <v>19.383569999999995</v>
      </c>
      <c r="H365" s="7">
        <f t="shared" si="39"/>
        <v>14.015669000000004</v>
      </c>
      <c r="I365" s="7">
        <f t="array" ref="I365">SUMPRODUCT(B349:B368,(ROW(B349:B368)-ROW(B349)+1))/(20*21/2)</f>
        <v>22.221548095238095</v>
      </c>
      <c r="J365" s="7">
        <f t="shared" si="42"/>
        <v>20.970369399156102</v>
      </c>
      <c r="K365" s="7">
        <f t="shared" si="36"/>
        <v>19.451456162678618</v>
      </c>
    </row>
    <row r="366" spans="1:11" ht="13.5" x14ac:dyDescent="0.35">
      <c r="A366" s="3">
        <v>42535</v>
      </c>
      <c r="B366" s="2">
        <v>23.464500000000001</v>
      </c>
      <c r="C366" s="7">
        <f t="shared" si="37"/>
        <v>0.32070000000000221</v>
      </c>
      <c r="D366" s="7">
        <f t="shared" si="38"/>
        <v>22.817779999999999</v>
      </c>
      <c r="E366" s="7">
        <f t="shared" si="40"/>
        <v>22.359719999999999</v>
      </c>
      <c r="F366" s="7">
        <f t="shared" si="41"/>
        <v>20.594145000000005</v>
      </c>
      <c r="G366" s="7">
        <f t="shared" si="35"/>
        <v>19.482587999999996</v>
      </c>
      <c r="H366" s="7">
        <f t="shared" si="39"/>
        <v>14.080841000000007</v>
      </c>
      <c r="I366" s="7">
        <f t="array" ref="I366">SUMPRODUCT(B350:B369,(ROW(B350:B369)-ROW(B350)+1))/(20*21/2)</f>
        <v>22.625539523809525</v>
      </c>
      <c r="J366" s="7">
        <f t="shared" si="42"/>
        <v>21.207905646855522</v>
      </c>
      <c r="K366" s="7">
        <f t="shared" si="36"/>
        <v>19.608830430808869</v>
      </c>
    </row>
    <row r="367" spans="1:11" ht="13.5" x14ac:dyDescent="0.35">
      <c r="A367" s="3">
        <v>42536</v>
      </c>
      <c r="B367" s="2">
        <v>23.7745</v>
      </c>
      <c r="C367" s="7">
        <f t="shared" si="37"/>
        <v>0.30999999999999872</v>
      </c>
      <c r="D367" s="7">
        <f t="shared" si="38"/>
        <v>23.10426</v>
      </c>
      <c r="E367" s="7">
        <f t="shared" si="40"/>
        <v>22.716760000000001</v>
      </c>
      <c r="F367" s="7">
        <f t="shared" si="41"/>
        <v>20.843075000000002</v>
      </c>
      <c r="G367" s="7">
        <f t="shared" si="35"/>
        <v>19.591053999999996</v>
      </c>
      <c r="H367" s="7">
        <f t="shared" si="39"/>
        <v>14.148047000000005</v>
      </c>
      <c r="I367" s="7">
        <f t="array" ref="I367">SUMPRODUCT(B351:B370,(ROW(B351:B370)-ROW(B351)+1))/(20*21/2)</f>
        <v>23.032067619047613</v>
      </c>
      <c r="J367" s="7">
        <f t="shared" si="42"/>
        <v>21.452343204297854</v>
      </c>
      <c r="K367" s="7">
        <f t="shared" si="36"/>
        <v>19.772190021757542</v>
      </c>
    </row>
    <row r="368" spans="1:11" ht="13.5" x14ac:dyDescent="0.35">
      <c r="A368" s="3">
        <v>42537</v>
      </c>
      <c r="B368" s="2">
        <v>24.4801</v>
      </c>
      <c r="C368" s="7">
        <f t="shared" si="37"/>
        <v>0.70560000000000045</v>
      </c>
      <c r="D368" s="7">
        <f t="shared" si="38"/>
        <v>23.462380000000003</v>
      </c>
      <c r="E368" s="7">
        <f t="shared" si="40"/>
        <v>23.026769999999999</v>
      </c>
      <c r="F368" s="7">
        <f t="shared" si="41"/>
        <v>21.146789999999999</v>
      </c>
      <c r="G368" s="7">
        <f t="shared" si="35"/>
        <v>19.710383999999994</v>
      </c>
      <c r="H368" s="7">
        <f t="shared" si="39"/>
        <v>14.220318500000005</v>
      </c>
      <c r="I368" s="7">
        <f t="array" ref="I368">SUMPRODUCT(B352:B371,(ROW(B352:B371)-ROW(B352)+1))/(20*21/2)</f>
        <v>23.432369999999995</v>
      </c>
      <c r="J368" s="7">
        <f t="shared" si="42"/>
        <v>21.740700994364726</v>
      </c>
      <c r="K368" s="7">
        <f t="shared" si="36"/>
        <v>19.956813942472934</v>
      </c>
    </row>
    <row r="369" spans="1:11" ht="13.5" x14ac:dyDescent="0.35">
      <c r="A369" s="3">
        <v>42538</v>
      </c>
      <c r="B369" s="2">
        <v>25.3887</v>
      </c>
      <c r="C369" s="7">
        <f t="shared" si="37"/>
        <v>0.90859999999999985</v>
      </c>
      <c r="D369" s="7">
        <f t="shared" si="38"/>
        <v>24.050319999999999</v>
      </c>
      <c r="E369" s="7">
        <f t="shared" si="40"/>
        <v>23.331429999999997</v>
      </c>
      <c r="F369" s="7">
        <f t="shared" si="41"/>
        <v>21.499654999999997</v>
      </c>
      <c r="G369" s="7">
        <f t="shared" si="35"/>
        <v>19.848507999999995</v>
      </c>
      <c r="H369" s="7">
        <f t="shared" si="39"/>
        <v>14.299016500000008</v>
      </c>
      <c r="I369" s="7">
        <f t="array" ref="I369">SUMPRODUCT(B353:B372,(ROW(B353:B372)-ROW(B353)+1))/(20*21/2)</f>
        <v>23.778592857142858</v>
      </c>
      <c r="J369" s="7">
        <f t="shared" si="42"/>
        <v>22.088129471091897</v>
      </c>
      <c r="K369" s="7">
        <f t="shared" si="36"/>
        <v>20.169829081983799</v>
      </c>
    </row>
    <row r="370" spans="1:11" ht="13.5" x14ac:dyDescent="0.35">
      <c r="A370" s="3">
        <v>42541</v>
      </c>
      <c r="B370" s="2">
        <v>25.7682</v>
      </c>
      <c r="C370" s="7">
        <f t="shared" si="37"/>
        <v>0.37950000000000017</v>
      </c>
      <c r="D370" s="7">
        <f t="shared" si="38"/>
        <v>24.575200000000002</v>
      </c>
      <c r="E370" s="7">
        <f t="shared" si="40"/>
        <v>23.616319999999998</v>
      </c>
      <c r="F370" s="7">
        <f t="shared" si="41"/>
        <v>21.869724999999995</v>
      </c>
      <c r="G370" s="7">
        <f t="shared" si="35"/>
        <v>19.999267999999997</v>
      </c>
      <c r="H370" s="7">
        <f t="shared" si="39"/>
        <v>14.376882000000005</v>
      </c>
      <c r="I370" s="7">
        <f t="array" ref="I370">SUMPRODUCT(B354:B373,(ROW(B354:B373)-ROW(B354)+1))/(20*21/2)</f>
        <v>24.061432380952382</v>
      </c>
      <c r="J370" s="7">
        <f t="shared" si="42"/>
        <v>22.438612378606955</v>
      </c>
      <c r="K370" s="7">
        <f t="shared" si="36"/>
        <v>20.38937303955306</v>
      </c>
    </row>
    <row r="371" spans="1:11" ht="13.5" x14ac:dyDescent="0.35">
      <c r="A371" s="3">
        <v>42542</v>
      </c>
      <c r="B371" s="2">
        <v>26.072900000000001</v>
      </c>
      <c r="C371" s="7">
        <f t="shared" si="37"/>
        <v>0.30470000000000041</v>
      </c>
      <c r="D371" s="7">
        <f t="shared" si="38"/>
        <v>25.096879999999999</v>
      </c>
      <c r="E371" s="7">
        <f t="shared" si="40"/>
        <v>23.957329999999999</v>
      </c>
      <c r="F371" s="7">
        <f t="shared" si="41"/>
        <v>22.234459999999995</v>
      </c>
      <c r="G371" s="7">
        <f t="shared" si="35"/>
        <v>20.161305999999996</v>
      </c>
      <c r="H371" s="7">
        <f t="shared" si="39"/>
        <v>14.455113000000006</v>
      </c>
      <c r="I371" s="7">
        <f t="array" ref="I371">SUMPRODUCT(B355:B374,(ROW(B355:B374)-ROW(B355)+1))/(20*21/2)</f>
        <v>24.164825238095236</v>
      </c>
      <c r="J371" s="7">
        <f t="shared" si="42"/>
        <v>22.784735009215819</v>
      </c>
      <c r="K371" s="7">
        <f t="shared" si="36"/>
        <v>20.612256449766665</v>
      </c>
    </row>
    <row r="372" spans="1:11" ht="13.5" x14ac:dyDescent="0.35">
      <c r="A372" s="3">
        <v>42543</v>
      </c>
      <c r="B372" s="2">
        <v>25.869800000000001</v>
      </c>
      <c r="C372" s="7">
        <f t="shared" si="37"/>
        <v>-0.20309999999999917</v>
      </c>
      <c r="D372" s="7">
        <f t="shared" si="38"/>
        <v>25.515940000000001</v>
      </c>
      <c r="E372" s="7">
        <f t="shared" si="40"/>
        <v>24.310099999999998</v>
      </c>
      <c r="F372" s="7">
        <f t="shared" si="41"/>
        <v>22.579284999999995</v>
      </c>
      <c r="G372" s="7">
        <f t="shared" ref="G372:G435" si="43">AVERAGE(B323:B372)</f>
        <v>20.319281999999994</v>
      </c>
      <c r="H372" s="7">
        <f t="shared" si="39"/>
        <v>14.529927000000004</v>
      </c>
      <c r="I372" s="7">
        <f t="array" ref="I372">SUMPRODUCT(B356:B375,(ROW(B356:B375)-ROW(B356)+1))/(20*21/2)</f>
        <v>24.244969999999999</v>
      </c>
      <c r="J372" s="7">
        <f t="shared" si="42"/>
        <v>23.078550722623834</v>
      </c>
      <c r="K372" s="7">
        <f t="shared" ref="K372:K435" si="44">$K$4*B372+(1-$K$4)*K371</f>
        <v>20.818434628207189</v>
      </c>
    </row>
    <row r="373" spans="1:11" ht="13.5" x14ac:dyDescent="0.35">
      <c r="A373" s="3">
        <v>42544</v>
      </c>
      <c r="B373" s="2">
        <v>25.549099999999999</v>
      </c>
      <c r="C373" s="7">
        <f t="shared" si="37"/>
        <v>-0.32070000000000221</v>
      </c>
      <c r="D373" s="7">
        <f t="shared" si="38"/>
        <v>25.72974</v>
      </c>
      <c r="E373" s="7">
        <f t="shared" si="40"/>
        <v>24.596060000000001</v>
      </c>
      <c r="F373" s="7">
        <f t="shared" si="41"/>
        <v>22.908074999999997</v>
      </c>
      <c r="G373" s="7">
        <f t="shared" si="43"/>
        <v>20.470843999999992</v>
      </c>
      <c r="H373" s="7">
        <f t="shared" si="39"/>
        <v>14.604018500000006</v>
      </c>
      <c r="I373" s="7">
        <f t="array" ref="I373">SUMPRODUCT(B357:B376,(ROW(B357:B376)-ROW(B357)+1))/(20*21/2)</f>
        <v>24.163249523809522</v>
      </c>
      <c r="J373" s="7">
        <f t="shared" si="42"/>
        <v>23.313841129992994</v>
      </c>
      <c r="K373" s="7">
        <f t="shared" si="44"/>
        <v>21.003950917297104</v>
      </c>
    </row>
    <row r="374" spans="1:11" ht="13.5" x14ac:dyDescent="0.35">
      <c r="A374" s="3">
        <v>42545</v>
      </c>
      <c r="B374" s="2">
        <v>23.9937</v>
      </c>
      <c r="C374" s="7">
        <f t="shared" si="37"/>
        <v>-1.5553999999999988</v>
      </c>
      <c r="D374" s="7">
        <f t="shared" si="38"/>
        <v>25.45074</v>
      </c>
      <c r="E374" s="7">
        <f t="shared" si="40"/>
        <v>24.750530000000001</v>
      </c>
      <c r="F374" s="7">
        <f t="shared" si="41"/>
        <v>23.152179999999998</v>
      </c>
      <c r="G374" s="7">
        <f t="shared" si="43"/>
        <v>20.580307999999995</v>
      </c>
      <c r="H374" s="7">
        <f t="shared" si="39"/>
        <v>14.670246500000005</v>
      </c>
      <c r="I374" s="7">
        <f t="array" ref="I374">SUMPRODUCT(B358:B377,(ROW(B358:B377)-ROW(B358)+1))/(20*21/2)</f>
        <v>23.970219047619043</v>
      </c>
      <c r="J374" s="7">
        <f t="shared" si="42"/>
        <v>23.378589593803184</v>
      </c>
      <c r="K374" s="7">
        <f t="shared" si="44"/>
        <v>21.121195979363886</v>
      </c>
    </row>
    <row r="375" spans="1:11" ht="13.5" x14ac:dyDescent="0.35">
      <c r="A375" s="3">
        <v>42548</v>
      </c>
      <c r="B375" s="2">
        <v>23.9937</v>
      </c>
      <c r="C375" s="7">
        <f t="shared" si="37"/>
        <v>0</v>
      </c>
      <c r="D375" s="7">
        <f t="shared" si="38"/>
        <v>25.095840000000003</v>
      </c>
      <c r="E375" s="7">
        <f t="shared" si="40"/>
        <v>24.835519999999999</v>
      </c>
      <c r="F375" s="7">
        <f t="shared" si="41"/>
        <v>23.392564999999998</v>
      </c>
      <c r="G375" s="7">
        <f t="shared" si="43"/>
        <v>20.689771999999994</v>
      </c>
      <c r="H375" s="7">
        <f t="shared" si="39"/>
        <v>14.736474500000003</v>
      </c>
      <c r="I375" s="7">
        <f t="array" ref="I375">SUMPRODUCT(B359:B378,(ROW(B359:B378)-ROW(B359)+1))/(20*21/2)</f>
        <v>23.89561619047619</v>
      </c>
      <c r="J375" s="7">
        <f t="shared" si="42"/>
        <v>23.437171537250499</v>
      </c>
      <c r="K375" s="7">
        <f t="shared" si="44"/>
        <v>21.233843195859421</v>
      </c>
    </row>
    <row r="376" spans="1:11" ht="13.5" x14ac:dyDescent="0.35">
      <c r="A376" s="3">
        <v>42549</v>
      </c>
      <c r="B376" s="2">
        <v>22.534500000000001</v>
      </c>
      <c r="C376" s="7">
        <f t="shared" si="37"/>
        <v>-1.4591999999999992</v>
      </c>
      <c r="D376" s="7">
        <f t="shared" si="38"/>
        <v>24.388159999999999</v>
      </c>
      <c r="E376" s="7">
        <f t="shared" si="40"/>
        <v>24.742519999999999</v>
      </c>
      <c r="F376" s="7">
        <f t="shared" si="41"/>
        <v>23.551119999999997</v>
      </c>
      <c r="G376" s="7">
        <f t="shared" si="43"/>
        <v>20.767217999999993</v>
      </c>
      <c r="H376" s="7">
        <f t="shared" si="39"/>
        <v>14.795251000000006</v>
      </c>
      <c r="I376" s="7">
        <f t="array" ref="I376">SUMPRODUCT(B360:B379,(ROW(B360:B379)-ROW(B360)+1))/(20*21/2)</f>
        <v>23.868052380952378</v>
      </c>
      <c r="J376" s="7">
        <f t="shared" si="42"/>
        <v>23.351202819417118</v>
      </c>
      <c r="K376" s="7">
        <f t="shared" si="44"/>
        <v>21.284849345041405</v>
      </c>
    </row>
    <row r="377" spans="1:11" ht="13.5" x14ac:dyDescent="0.35">
      <c r="A377" s="3">
        <v>42550</v>
      </c>
      <c r="B377" s="2">
        <v>21.5243</v>
      </c>
      <c r="C377" s="7">
        <f t="shared" si="37"/>
        <v>-1.0102000000000011</v>
      </c>
      <c r="D377" s="7">
        <f t="shared" si="38"/>
        <v>23.51906</v>
      </c>
      <c r="E377" s="7">
        <f t="shared" si="40"/>
        <v>24.517500000000002</v>
      </c>
      <c r="F377" s="7">
        <f t="shared" si="41"/>
        <v>23.617129999999996</v>
      </c>
      <c r="G377" s="7">
        <f t="shared" si="43"/>
        <v>20.822799999999994</v>
      </c>
      <c r="H377" s="7">
        <f t="shared" si="39"/>
        <v>14.848095500000001</v>
      </c>
      <c r="I377" s="7">
        <f t="array" ref="I377">SUMPRODUCT(B361:B380,(ROW(B361:B380)-ROW(B361)+1))/(20*21/2)</f>
        <v>23.795744285714282</v>
      </c>
      <c r="J377" s="7">
        <f t="shared" si="42"/>
        <v>23.177212074710724</v>
      </c>
      <c r="K377" s="7">
        <f t="shared" si="44"/>
        <v>21.294239566804489</v>
      </c>
    </row>
    <row r="378" spans="1:11" ht="13.5" x14ac:dyDescent="0.35">
      <c r="A378" s="3">
        <v>42551</v>
      </c>
      <c r="B378" s="2">
        <v>22.8338</v>
      </c>
      <c r="C378" s="7">
        <f t="shared" si="37"/>
        <v>1.3094999999999999</v>
      </c>
      <c r="D378" s="7">
        <f t="shared" si="38"/>
        <v>22.975999999999999</v>
      </c>
      <c r="E378" s="7">
        <f t="shared" si="40"/>
        <v>24.352869999999999</v>
      </c>
      <c r="F378" s="7">
        <f t="shared" si="41"/>
        <v>23.689819999999997</v>
      </c>
      <c r="G378" s="7">
        <f t="shared" si="43"/>
        <v>20.900839999999999</v>
      </c>
      <c r="H378" s="7">
        <f t="shared" si="39"/>
        <v>14.906329500000002</v>
      </c>
      <c r="I378" s="7">
        <f t="array" ref="I378">SUMPRODUCT(B362:B381,(ROW(B362:B381)-ROW(B362)+1))/(20*21/2)</f>
        <v>23.748578095238095</v>
      </c>
      <c r="J378" s="7">
        <f t="shared" si="42"/>
        <v>23.144506162833512</v>
      </c>
      <c r="K378" s="7">
        <f t="shared" si="44"/>
        <v>21.354614485753331</v>
      </c>
    </row>
    <row r="379" spans="1:11" ht="13.5" x14ac:dyDescent="0.35">
      <c r="A379" s="3">
        <v>42552</v>
      </c>
      <c r="B379" s="2">
        <v>23.400400000000001</v>
      </c>
      <c r="C379" s="7">
        <f t="shared" si="37"/>
        <v>0.5666000000000011</v>
      </c>
      <c r="D379" s="7">
        <f t="shared" si="38"/>
        <v>22.857340000000001</v>
      </c>
      <c r="E379" s="7">
        <f t="shared" si="40"/>
        <v>24.154040000000002</v>
      </c>
      <c r="F379" s="7">
        <f t="shared" si="41"/>
        <v>23.742734999999996</v>
      </c>
      <c r="G379" s="7">
        <f t="shared" si="43"/>
        <v>20.989381999999996</v>
      </c>
      <c r="H379" s="7">
        <f t="shared" si="39"/>
        <v>14.968882500000001</v>
      </c>
      <c r="I379" s="7">
        <f t="array" ref="I379">SUMPRODUCT(B363:B382,(ROW(B363:B382)-ROW(B363)+1))/(20*21/2)</f>
        <v>23.713374285714284</v>
      </c>
      <c r="J379" s="7">
        <f t="shared" si="42"/>
        <v>23.168877004468417</v>
      </c>
      <c r="K379" s="7">
        <f t="shared" si="44"/>
        <v>21.434841368664966</v>
      </c>
    </row>
    <row r="380" spans="1:11" ht="13.5" x14ac:dyDescent="0.35">
      <c r="A380" s="3">
        <v>42555</v>
      </c>
      <c r="B380" s="2">
        <v>22.983499999999999</v>
      </c>
      <c r="C380" s="7">
        <f t="shared" si="37"/>
        <v>-0.41690000000000182</v>
      </c>
      <c r="D380" s="7">
        <f t="shared" si="38"/>
        <v>22.6553</v>
      </c>
      <c r="E380" s="7">
        <f t="shared" si="40"/>
        <v>23.87557</v>
      </c>
      <c r="F380" s="7">
        <f t="shared" si="41"/>
        <v>23.745944999999995</v>
      </c>
      <c r="G380" s="7">
        <f t="shared" si="43"/>
        <v>21.065439999999999</v>
      </c>
      <c r="H380" s="7">
        <f t="shared" si="39"/>
        <v>15.029351000000002</v>
      </c>
      <c r="I380" s="7">
        <f t="array" ref="I380">SUMPRODUCT(B364:B383,(ROW(B364:B383)-ROW(B364)+1))/(20*21/2)</f>
        <v>23.716372380952379</v>
      </c>
      <c r="J380" s="7">
        <f t="shared" si="42"/>
        <v>23.1512220516619</v>
      </c>
      <c r="K380" s="7">
        <f t="shared" si="44"/>
        <v>21.495573079697714</v>
      </c>
    </row>
    <row r="381" spans="1:11" ht="13.5" x14ac:dyDescent="0.35">
      <c r="A381" s="3">
        <v>42559</v>
      </c>
      <c r="B381" s="2">
        <v>23.250699999999998</v>
      </c>
      <c r="C381" s="7">
        <f t="shared" si="37"/>
        <v>0.26719999999999899</v>
      </c>
      <c r="D381" s="7">
        <f t="shared" si="38"/>
        <v>22.798539999999996</v>
      </c>
      <c r="E381" s="7">
        <f t="shared" si="40"/>
        <v>23.593349999999997</v>
      </c>
      <c r="F381" s="7">
        <f t="shared" si="41"/>
        <v>23.775339999999996</v>
      </c>
      <c r="G381" s="7">
        <f t="shared" si="43"/>
        <v>21.146841999999992</v>
      </c>
      <c r="H381" s="7">
        <f t="shared" si="39"/>
        <v>15.091346000000001</v>
      </c>
      <c r="I381" s="7">
        <f t="array" ref="I381">SUMPRODUCT(B365:B384,(ROW(B365:B384)-ROW(B365)+1))/(20*21/2)</f>
        <v>23.757072857142859</v>
      </c>
      <c r="J381" s="7">
        <f t="shared" si="42"/>
        <v>23.160696141979816</v>
      </c>
      <c r="K381" s="7">
        <f t="shared" si="44"/>
        <v>21.564401586376235</v>
      </c>
    </row>
    <row r="382" spans="1:11" ht="13.5" x14ac:dyDescent="0.35">
      <c r="A382" s="3">
        <v>42562</v>
      </c>
      <c r="B382" s="2">
        <v>23.4057</v>
      </c>
      <c r="C382" s="7">
        <f t="shared" si="37"/>
        <v>0.15500000000000114</v>
      </c>
      <c r="D382" s="7">
        <f t="shared" si="38"/>
        <v>23.17482</v>
      </c>
      <c r="E382" s="7">
        <f t="shared" si="40"/>
        <v>23.346939999999996</v>
      </c>
      <c r="F382" s="7">
        <f t="shared" si="41"/>
        <v>23.828519999999997</v>
      </c>
      <c r="G382" s="7">
        <f t="shared" si="43"/>
        <v>21.228715999999995</v>
      </c>
      <c r="H382" s="7">
        <f t="shared" si="39"/>
        <v>15.154806999999998</v>
      </c>
      <c r="I382" s="7">
        <f t="array" ref="I382">SUMPRODUCT(B366:B385,(ROW(B366:B385)-ROW(B366)+1))/(20*21/2)</f>
        <v>23.789395238095238</v>
      </c>
      <c r="J382" s="7">
        <f t="shared" si="42"/>
        <v>23.184029842743644</v>
      </c>
      <c r="K382" s="7">
        <f t="shared" si="44"/>
        <v>21.636609367302658</v>
      </c>
    </row>
    <row r="383" spans="1:11" ht="13.5" x14ac:dyDescent="0.35">
      <c r="A383" s="3">
        <v>42563</v>
      </c>
      <c r="B383" s="2">
        <v>23.86</v>
      </c>
      <c r="C383" s="7">
        <f t="shared" si="37"/>
        <v>0.45429999999999993</v>
      </c>
      <c r="D383" s="7">
        <f t="shared" si="38"/>
        <v>23.380059999999997</v>
      </c>
      <c r="E383" s="7">
        <f t="shared" si="40"/>
        <v>23.178029999999996</v>
      </c>
      <c r="F383" s="7">
        <f t="shared" si="41"/>
        <v>23.887045000000001</v>
      </c>
      <c r="G383" s="7">
        <f t="shared" si="43"/>
        <v>21.323685999999995</v>
      </c>
      <c r="H383" s="7">
        <f t="shared" si="39"/>
        <v>15.221662500000001</v>
      </c>
      <c r="I383" s="7">
        <f t="array" ref="I383">SUMPRODUCT(B367:B386,(ROW(B367:B386)-ROW(B367)+1))/(20*21/2)</f>
        <v>23.790670476190474</v>
      </c>
      <c r="J383" s="7">
        <f t="shared" si="42"/>
        <v>23.248407952958537</v>
      </c>
      <c r="K383" s="7">
        <f t="shared" si="44"/>
        <v>21.723801156820201</v>
      </c>
    </row>
    <row r="384" spans="1:11" ht="13.5" x14ac:dyDescent="0.35">
      <c r="A384" s="3">
        <v>42564</v>
      </c>
      <c r="B384" s="2">
        <v>24.314399999999999</v>
      </c>
      <c r="C384" s="7">
        <f t="shared" si="37"/>
        <v>0.45439999999999969</v>
      </c>
      <c r="D384" s="7">
        <f t="shared" si="38"/>
        <v>23.562860000000001</v>
      </c>
      <c r="E384" s="7">
        <f t="shared" si="40"/>
        <v>23.210099999999997</v>
      </c>
      <c r="F384" s="7">
        <f t="shared" si="41"/>
        <v>23.980314999999997</v>
      </c>
      <c r="G384" s="7">
        <f t="shared" si="43"/>
        <v>21.436729999999997</v>
      </c>
      <c r="H384" s="7">
        <f t="shared" si="39"/>
        <v>15.290721000000001</v>
      </c>
      <c r="I384" s="7">
        <f t="array" ref="I384">SUMPRODUCT(B368:B387,(ROW(B368:B387)-ROW(B368)+1))/(20*21/2)</f>
        <v>23.809507619047615</v>
      </c>
      <c r="J384" s="7">
        <f t="shared" si="42"/>
        <v>23.349931005057726</v>
      </c>
      <c r="K384" s="7">
        <f t="shared" si="44"/>
        <v>21.825393268317452</v>
      </c>
    </row>
    <row r="385" spans="1:11" ht="13.5" x14ac:dyDescent="0.35">
      <c r="A385" s="3">
        <v>42565</v>
      </c>
      <c r="B385" s="2">
        <v>24.319700000000001</v>
      </c>
      <c r="C385" s="7">
        <f t="shared" si="37"/>
        <v>5.3000000000018588E-3</v>
      </c>
      <c r="D385" s="7">
        <f t="shared" si="38"/>
        <v>23.830100000000002</v>
      </c>
      <c r="E385" s="7">
        <f t="shared" si="40"/>
        <v>23.242699999999999</v>
      </c>
      <c r="F385" s="7">
        <f t="shared" si="41"/>
        <v>24.039110000000001</v>
      </c>
      <c r="G385" s="7">
        <f t="shared" si="43"/>
        <v>21.557828000000001</v>
      </c>
      <c r="H385" s="7">
        <f t="shared" si="39"/>
        <v>15.359789000000001</v>
      </c>
      <c r="I385" s="7">
        <f t="array" ref="I385">SUMPRODUCT(B369:B388,(ROW(B369:B388)-ROW(B369)+1))/(20*21/2)</f>
        <v>23.805126666666673</v>
      </c>
      <c r="J385" s="7">
        <f t="shared" si="42"/>
        <v>23.442289956956991</v>
      </c>
      <c r="K385" s="7">
        <f t="shared" si="44"/>
        <v>21.923209218579512</v>
      </c>
    </row>
    <row r="386" spans="1:11" ht="13.5" x14ac:dyDescent="0.35">
      <c r="A386" s="3">
        <v>42566</v>
      </c>
      <c r="B386" s="2">
        <v>24.052499999999998</v>
      </c>
      <c r="C386" s="7">
        <f t="shared" si="37"/>
        <v>-0.26720000000000255</v>
      </c>
      <c r="D386" s="7">
        <f t="shared" si="38"/>
        <v>23.990459999999995</v>
      </c>
      <c r="E386" s="7">
        <f t="shared" si="40"/>
        <v>23.394500000000001</v>
      </c>
      <c r="F386" s="7">
        <f t="shared" si="41"/>
        <v>24.06851</v>
      </c>
      <c r="G386" s="7">
        <f t="shared" si="43"/>
        <v>21.678558000000002</v>
      </c>
      <c r="H386" s="7">
        <f t="shared" si="39"/>
        <v>15.428212</v>
      </c>
      <c r="I386" s="7">
        <f t="array" ref="I386">SUMPRODUCT(B370:B389,(ROW(B370:B389)-ROW(B370)+1))/(20*21/2)</f>
        <v>23.787540952380954</v>
      </c>
      <c r="J386" s="7">
        <f t="shared" si="42"/>
        <v>23.500405199151565</v>
      </c>
      <c r="K386" s="7">
        <f t="shared" si="44"/>
        <v>22.006710817850902</v>
      </c>
    </row>
    <row r="387" spans="1:11" ht="13.5" x14ac:dyDescent="0.35">
      <c r="A387" s="3">
        <v>42569</v>
      </c>
      <c r="B387" s="2">
        <v>24.266300000000001</v>
      </c>
      <c r="C387" s="7">
        <f t="shared" si="37"/>
        <v>0.21380000000000265</v>
      </c>
      <c r="D387" s="7">
        <f t="shared" si="38"/>
        <v>24.162579999999998</v>
      </c>
      <c r="E387" s="7">
        <f t="shared" si="40"/>
        <v>23.668700000000005</v>
      </c>
      <c r="F387" s="7">
        <f t="shared" si="41"/>
        <v>24.0931</v>
      </c>
      <c r="G387" s="7">
        <f t="shared" si="43"/>
        <v>21.788290000000003</v>
      </c>
      <c r="H387" s="7">
        <f t="shared" si="39"/>
        <v>15.497876999999999</v>
      </c>
      <c r="I387" s="7">
        <f t="array" ref="I387">SUMPRODUCT(B371:B390,(ROW(B371:B390)-ROW(B371)+1))/(20*21/2)</f>
        <v>23.767430952380952</v>
      </c>
      <c r="J387" s="7">
        <f t="shared" si="42"/>
        <v>23.57334756113713</v>
      </c>
      <c r="K387" s="7">
        <f t="shared" si="44"/>
        <v>22.095322158327338</v>
      </c>
    </row>
    <row r="388" spans="1:11" ht="13.5" x14ac:dyDescent="0.35">
      <c r="A388" s="3">
        <v>42570</v>
      </c>
      <c r="B388" s="2">
        <v>24.0471</v>
      </c>
      <c r="C388" s="7">
        <f t="shared" ref="C388:C451" si="45">B388-B387</f>
        <v>-0.21920000000000073</v>
      </c>
      <c r="D388" s="7">
        <f t="shared" si="38"/>
        <v>24.2</v>
      </c>
      <c r="E388" s="7">
        <f t="shared" si="40"/>
        <v>23.790030000000002</v>
      </c>
      <c r="F388" s="7">
        <f t="shared" si="41"/>
        <v>24.071450000000002</v>
      </c>
      <c r="G388" s="7">
        <f t="shared" si="43"/>
        <v>21.882924000000003</v>
      </c>
      <c r="H388" s="7">
        <f t="shared" si="39"/>
        <v>15.566808500000002</v>
      </c>
      <c r="I388" s="7">
        <f t="array" ref="I388">SUMPRODUCT(B372:B391,(ROW(B372:B391)-ROW(B372)+1))/(20*21/2)</f>
        <v>23.731316190476189</v>
      </c>
      <c r="J388" s="7">
        <f t="shared" si="42"/>
        <v>23.61846684102883</v>
      </c>
      <c r="K388" s="7">
        <f t="shared" si="44"/>
        <v>22.171862465843912</v>
      </c>
    </row>
    <row r="389" spans="1:11" ht="13.5" x14ac:dyDescent="0.35">
      <c r="A389" s="3">
        <v>42571</v>
      </c>
      <c r="B389" s="2">
        <v>23.886800000000001</v>
      </c>
      <c r="C389" s="7">
        <f t="shared" si="45"/>
        <v>-0.16029999999999944</v>
      </c>
      <c r="D389" s="7">
        <f t="shared" si="38"/>
        <v>24.114479999999997</v>
      </c>
      <c r="E389" s="7">
        <f t="shared" si="40"/>
        <v>23.83867</v>
      </c>
      <c r="F389" s="7">
        <f t="shared" si="41"/>
        <v>23.996355000000001</v>
      </c>
      <c r="G389" s="7">
        <f t="shared" si="43"/>
        <v>21.985134000000002</v>
      </c>
      <c r="H389" s="7">
        <f t="shared" si="39"/>
        <v>15.634938500000002</v>
      </c>
      <c r="I389" s="7">
        <f t="array" ref="I389">SUMPRODUCT(B373:B392,(ROW(B373:B392)-ROW(B373)+1))/(20*21/2)</f>
        <v>23.656462857142859</v>
      </c>
      <c r="J389" s="7">
        <f t="shared" si="42"/>
        <v>23.644022379978466</v>
      </c>
      <c r="K389" s="7">
        <f t="shared" si="44"/>
        <v>22.239114918163757</v>
      </c>
    </row>
    <row r="390" spans="1:11" ht="13.5" x14ac:dyDescent="0.35">
      <c r="A390" s="3">
        <v>42572</v>
      </c>
      <c r="B390" s="2">
        <v>23.7852</v>
      </c>
      <c r="C390" s="7">
        <f t="shared" si="45"/>
        <v>-0.10160000000000124</v>
      </c>
      <c r="D390" s="7">
        <f t="shared" si="38"/>
        <v>24.007580000000001</v>
      </c>
      <c r="E390" s="7">
        <f t="shared" si="40"/>
        <v>23.918839999999999</v>
      </c>
      <c r="F390" s="7">
        <f t="shared" si="41"/>
        <v>23.897205</v>
      </c>
      <c r="G390" s="7">
        <f t="shared" si="43"/>
        <v>22.077916000000002</v>
      </c>
      <c r="H390" s="7">
        <f t="shared" si="39"/>
        <v>15.703320999999999</v>
      </c>
      <c r="I390" s="7">
        <f t="array" ref="I390">SUMPRODUCT(B374:B393,(ROW(B374:B393)-ROW(B374)+1))/(20*21/2)</f>
        <v>23.582115714285717</v>
      </c>
      <c r="J390" s="7">
        <f t="shared" si="42"/>
        <v>23.657467867599564</v>
      </c>
      <c r="K390" s="7">
        <f t="shared" si="44"/>
        <v>22.29974570568675</v>
      </c>
    </row>
    <row r="391" spans="1:11" ht="13.5" x14ac:dyDescent="0.35">
      <c r="A391" s="3">
        <v>42573</v>
      </c>
      <c r="B391" s="2">
        <v>23.518000000000001</v>
      </c>
      <c r="C391" s="7">
        <f t="shared" si="45"/>
        <v>-0.26719999999999899</v>
      </c>
      <c r="D391" s="7">
        <f t="shared" ref="D391:D454" si="46">AVERAGE(B387:B391)</f>
        <v>23.900680000000001</v>
      </c>
      <c r="E391" s="7">
        <f t="shared" si="40"/>
        <v>23.945569999999996</v>
      </c>
      <c r="F391" s="7">
        <f t="shared" si="41"/>
        <v>23.769459999999999</v>
      </c>
      <c r="G391" s="7">
        <f t="shared" si="43"/>
        <v>22.167774000000005</v>
      </c>
      <c r="H391" s="7">
        <f t="shared" si="39"/>
        <v>15.771871000000003</v>
      </c>
      <c r="I391" s="7">
        <f t="array" ref="I391">SUMPRODUCT(B375:B394,(ROW(B375:B394)-ROW(B375)+1))/(20*21/2)</f>
        <v>23.508428571428571</v>
      </c>
      <c r="J391" s="7">
        <f t="shared" si="42"/>
        <v>23.644185213542464</v>
      </c>
      <c r="K391" s="7">
        <f t="shared" si="44"/>
        <v>22.347520383895116</v>
      </c>
    </row>
    <row r="392" spans="1:11" ht="13.5" x14ac:dyDescent="0.35">
      <c r="A392" s="3">
        <v>42577</v>
      </c>
      <c r="B392" s="2">
        <v>22.983499999999999</v>
      </c>
      <c r="C392" s="7">
        <f t="shared" si="45"/>
        <v>-0.53450000000000131</v>
      </c>
      <c r="D392" s="7">
        <f t="shared" si="46"/>
        <v>23.644119999999997</v>
      </c>
      <c r="E392" s="7">
        <f t="shared" si="40"/>
        <v>23.90335</v>
      </c>
      <c r="F392" s="7">
        <f t="shared" si="41"/>
        <v>23.625144999999996</v>
      </c>
      <c r="G392" s="7">
        <f t="shared" si="43"/>
        <v>22.242450000000009</v>
      </c>
      <c r="H392" s="7">
        <f t="shared" si="39"/>
        <v>15.835381000000002</v>
      </c>
      <c r="I392" s="7">
        <f t="array" ref="I392">SUMPRODUCT(B376:B395,(ROW(B376:B395)-ROW(B376)+1))/(20*21/2)</f>
        <v>23.440824761904761</v>
      </c>
      <c r="J392" s="7">
        <f t="shared" si="42"/>
        <v>23.581262812252707</v>
      </c>
      <c r="K392" s="7">
        <f t="shared" si="44"/>
        <v>22.372460760997271</v>
      </c>
    </row>
    <row r="393" spans="1:11" ht="13.5" x14ac:dyDescent="0.35">
      <c r="A393" s="3">
        <v>42578</v>
      </c>
      <c r="B393" s="2">
        <v>22.8445</v>
      </c>
      <c r="C393" s="7">
        <f t="shared" si="45"/>
        <v>-0.13899999999999935</v>
      </c>
      <c r="D393" s="7">
        <f t="shared" si="46"/>
        <v>23.403599999999997</v>
      </c>
      <c r="E393" s="7">
        <f t="shared" si="40"/>
        <v>23.8018</v>
      </c>
      <c r="F393" s="7">
        <f t="shared" si="41"/>
        <v>23.489914999999996</v>
      </c>
      <c r="G393" s="7">
        <f t="shared" si="43"/>
        <v>22.319530000000004</v>
      </c>
      <c r="H393" s="7">
        <f t="shared" si="39"/>
        <v>15.898196000000002</v>
      </c>
      <c r="I393" s="7">
        <f t="array" ref="I393">SUMPRODUCT(B377:B396,(ROW(B377:B396)-ROW(B377)+1))/(20*21/2)</f>
        <v>23.374218571428571</v>
      </c>
      <c r="J393" s="7">
        <f t="shared" si="42"/>
        <v>23.511094925371495</v>
      </c>
      <c r="K393" s="7">
        <f t="shared" si="44"/>
        <v>22.390972103703263</v>
      </c>
    </row>
    <row r="394" spans="1:11" ht="13.5" x14ac:dyDescent="0.35">
      <c r="A394" s="3">
        <v>42579</v>
      </c>
      <c r="B394" s="2">
        <v>22.716200000000001</v>
      </c>
      <c r="C394" s="7">
        <f t="shared" si="45"/>
        <v>-0.12829999999999941</v>
      </c>
      <c r="D394" s="7">
        <f t="shared" si="46"/>
        <v>23.16948</v>
      </c>
      <c r="E394" s="7">
        <f t="shared" si="40"/>
        <v>23.64198</v>
      </c>
      <c r="F394" s="7">
        <f t="shared" si="41"/>
        <v>23.426039999999997</v>
      </c>
      <c r="G394" s="7">
        <f t="shared" si="43"/>
        <v>22.394804000000004</v>
      </c>
      <c r="H394" s="7">
        <f t="shared" ref="H394:H457" si="47">AVERAGE(B195:B394)</f>
        <v>15.960300500000002</v>
      </c>
      <c r="I394" s="7">
        <f t="array" ref="I394">SUMPRODUCT(B378:B397,(ROW(B378:B397)-ROW(B378)+1))/(20*21/2)</f>
        <v>23.261182380952384</v>
      </c>
      <c r="J394" s="7">
        <f t="shared" si="42"/>
        <v>23.435390646764688</v>
      </c>
      <c r="K394" s="7">
        <f t="shared" si="44"/>
        <v>22.403726138852154</v>
      </c>
    </row>
    <row r="395" spans="1:11" ht="13.5" x14ac:dyDescent="0.35">
      <c r="A395" s="3">
        <v>42580</v>
      </c>
      <c r="B395" s="2">
        <v>22.716200000000001</v>
      </c>
      <c r="C395" s="7">
        <f t="shared" si="45"/>
        <v>0</v>
      </c>
      <c r="D395" s="7">
        <f t="shared" si="46"/>
        <v>22.955680000000001</v>
      </c>
      <c r="E395" s="7">
        <f t="shared" si="40"/>
        <v>23.481630000000003</v>
      </c>
      <c r="F395" s="7">
        <f t="shared" si="41"/>
        <v>23.362164999999997</v>
      </c>
      <c r="G395" s="7">
        <f t="shared" si="43"/>
        <v>22.459804000000005</v>
      </c>
      <c r="H395" s="7">
        <f t="shared" si="47"/>
        <v>16.022577500000001</v>
      </c>
      <c r="I395" s="7">
        <f t="array" ref="I395">SUMPRODUCT(B379:B398,(ROW(B379:B398)-ROW(B379)+1))/(20*21/2)</f>
        <v>23.145015714285716</v>
      </c>
      <c r="J395" s="7">
        <f t="shared" si="42"/>
        <v>23.366896299453767</v>
      </c>
      <c r="K395" s="7">
        <f t="shared" si="44"/>
        <v>22.415980015759914</v>
      </c>
    </row>
    <row r="396" spans="1:11" ht="13.5" x14ac:dyDescent="0.35">
      <c r="A396" s="3">
        <v>42583</v>
      </c>
      <c r="B396" s="2">
        <v>22.662800000000001</v>
      </c>
      <c r="C396" s="7">
        <f t="shared" si="45"/>
        <v>-5.3399999999999892E-2</v>
      </c>
      <c r="D396" s="7">
        <f t="shared" si="46"/>
        <v>22.784640000000003</v>
      </c>
      <c r="E396" s="7">
        <f t="shared" ref="E396:E459" si="48">AVERAGE(B387:B396)</f>
        <v>23.342660000000002</v>
      </c>
      <c r="F396" s="7">
        <f t="shared" si="41"/>
        <v>23.368580000000001</v>
      </c>
      <c r="G396" s="7">
        <f t="shared" si="43"/>
        <v>22.533594000000008</v>
      </c>
      <c r="H396" s="7">
        <f t="shared" si="47"/>
        <v>16.084916000000003</v>
      </c>
      <c r="I396" s="7">
        <f t="array" ref="I396">SUMPRODUCT(B380:B399,(ROW(B380:B399)-ROW(B380)+1))/(20*21/2)</f>
        <v>23.061992380952379</v>
      </c>
      <c r="J396" s="7">
        <f t="shared" si="42"/>
        <v>23.299839509029599</v>
      </c>
      <c r="K396" s="7">
        <f t="shared" si="44"/>
        <v>22.425659230828153</v>
      </c>
    </row>
    <row r="397" spans="1:11" ht="13.5" x14ac:dyDescent="0.35">
      <c r="A397" s="3">
        <v>42584</v>
      </c>
      <c r="B397" s="2">
        <v>22.181699999999999</v>
      </c>
      <c r="C397" s="7">
        <f t="shared" si="45"/>
        <v>-0.48110000000000142</v>
      </c>
      <c r="D397" s="7">
        <f t="shared" si="46"/>
        <v>22.624279999999999</v>
      </c>
      <c r="E397" s="7">
        <f t="shared" si="48"/>
        <v>23.1342</v>
      </c>
      <c r="F397" s="7">
        <f t="shared" si="41"/>
        <v>23.401449999999997</v>
      </c>
      <c r="G397" s="7">
        <f t="shared" si="43"/>
        <v>22.601310000000012</v>
      </c>
      <c r="H397" s="7">
        <f t="shared" si="47"/>
        <v>16.143639500000003</v>
      </c>
      <c r="I397" s="7">
        <f t="array" ref="I397">SUMPRODUCT(B381:B400,(ROW(B381:B400)-ROW(B381)+1))/(20*21/2)</f>
        <v>23.004137142857143</v>
      </c>
      <c r="J397" s="7">
        <f t="shared" si="42"/>
        <v>23.193350031979161</v>
      </c>
      <c r="K397" s="7">
        <f t="shared" si="44"/>
        <v>22.416092202168226</v>
      </c>
    </row>
    <row r="398" spans="1:11" ht="13.5" x14ac:dyDescent="0.35">
      <c r="A398" s="3">
        <v>42585</v>
      </c>
      <c r="B398" s="2">
        <v>22.181699999999999</v>
      </c>
      <c r="C398" s="7">
        <f t="shared" si="45"/>
        <v>0</v>
      </c>
      <c r="D398" s="7">
        <f t="shared" si="46"/>
        <v>22.491720000000004</v>
      </c>
      <c r="E398" s="7">
        <f t="shared" si="48"/>
        <v>22.947660000000003</v>
      </c>
      <c r="F398" s="7">
        <f t="shared" si="41"/>
        <v>23.368844999999997</v>
      </c>
      <c r="G398" s="7">
        <f t="shared" si="43"/>
        <v>22.676828000000011</v>
      </c>
      <c r="H398" s="7">
        <f t="shared" si="47"/>
        <v>16.202916000000005</v>
      </c>
      <c r="I398" s="7">
        <f t="array" ref="I398">SUMPRODUCT(B382:B401,(ROW(B382:B401)-ROW(B382)+1))/(20*21/2)</f>
        <v>22.947554761904762</v>
      </c>
      <c r="J398" s="7">
        <f t="shared" si="42"/>
        <v>23.097002409885906</v>
      </c>
      <c r="K398" s="7">
        <f t="shared" si="44"/>
        <v>22.406900351102806</v>
      </c>
    </row>
    <row r="399" spans="1:11" ht="13.5" x14ac:dyDescent="0.35">
      <c r="A399" s="3">
        <v>42586</v>
      </c>
      <c r="B399" s="2">
        <v>22.4971</v>
      </c>
      <c r="C399" s="7">
        <f t="shared" si="45"/>
        <v>0.31540000000000035</v>
      </c>
      <c r="D399" s="7">
        <f t="shared" si="46"/>
        <v>22.447900000000001</v>
      </c>
      <c r="E399" s="7">
        <f t="shared" si="48"/>
        <v>22.808690000000002</v>
      </c>
      <c r="F399" s="7">
        <f t="shared" si="41"/>
        <v>23.323679999999996</v>
      </c>
      <c r="G399" s="7">
        <f t="shared" si="43"/>
        <v>22.760142000000009</v>
      </c>
      <c r="H399" s="7">
        <f t="shared" si="47"/>
        <v>16.263821000000004</v>
      </c>
      <c r="I399" s="7">
        <f t="array" ref="I399">SUMPRODUCT(B383:B402,(ROW(B383:B402)-ROW(B383)+1))/(20*21/2)</f>
        <v>22.868574761904764</v>
      </c>
      <c r="J399" s="7">
        <f t="shared" si="42"/>
        <v>23.039868847039632</v>
      </c>
      <c r="K399" s="7">
        <f t="shared" si="44"/>
        <v>22.410437592236033</v>
      </c>
    </row>
    <row r="400" spans="1:11" ht="13.5" x14ac:dyDescent="0.35">
      <c r="A400" s="3">
        <v>42587</v>
      </c>
      <c r="B400" s="2">
        <v>22.716200000000001</v>
      </c>
      <c r="C400" s="7">
        <f t="shared" si="45"/>
        <v>0.21910000000000096</v>
      </c>
      <c r="D400" s="7">
        <f t="shared" si="46"/>
        <v>22.447899999999997</v>
      </c>
      <c r="E400" s="7">
        <f t="shared" si="48"/>
        <v>22.701789999999999</v>
      </c>
      <c r="F400" s="7">
        <f t="shared" si="41"/>
        <v>23.310314999999999</v>
      </c>
      <c r="G400" s="7">
        <f t="shared" si="43"/>
        <v>22.847130000000011</v>
      </c>
      <c r="H400" s="7">
        <f t="shared" si="47"/>
        <v>16.326443500000007</v>
      </c>
      <c r="I400" s="7">
        <f t="array" ref="I400">SUMPRODUCT(B384:B403,(ROW(B384:B403)-ROW(B384)+1))/(20*21/2)</f>
        <v>22.818049047619045</v>
      </c>
      <c r="J400" s="7">
        <f t="shared" si="42"/>
        <v>23.009043242559667</v>
      </c>
      <c r="K400" s="7">
        <f t="shared" si="44"/>
        <v>22.422428274893445</v>
      </c>
    </row>
    <row r="401" spans="1:11" ht="13.5" x14ac:dyDescent="0.35">
      <c r="A401" s="3">
        <v>42590</v>
      </c>
      <c r="B401" s="2">
        <v>22.716200000000001</v>
      </c>
      <c r="C401" s="7">
        <f t="shared" si="45"/>
        <v>0</v>
      </c>
      <c r="D401" s="7">
        <f t="shared" si="46"/>
        <v>22.458580000000001</v>
      </c>
      <c r="E401" s="7">
        <f t="shared" si="48"/>
        <v>22.621610000000004</v>
      </c>
      <c r="F401" s="7">
        <f t="shared" si="41"/>
        <v>23.283589999999997</v>
      </c>
      <c r="G401" s="7">
        <f t="shared" si="43"/>
        <v>22.92589000000001</v>
      </c>
      <c r="H401" s="7">
        <f t="shared" si="47"/>
        <v>16.388565000000007</v>
      </c>
      <c r="I401" s="7">
        <f t="array" ref="I401">SUMPRODUCT(B385:B404,(ROW(B385:B404)-ROW(B385)+1))/(20*21/2)</f>
        <v>22.768954285714287</v>
      </c>
      <c r="J401" s="7">
        <f t="shared" si="42"/>
        <v>22.981153409934937</v>
      </c>
      <c r="K401" s="7">
        <f t="shared" si="44"/>
        <v>22.433948734701545</v>
      </c>
    </row>
    <row r="402" spans="1:11" ht="13.5" x14ac:dyDescent="0.35">
      <c r="A402" s="3">
        <v>42591</v>
      </c>
      <c r="B402" s="2">
        <v>22.4543</v>
      </c>
      <c r="C402" s="7">
        <f t="shared" si="45"/>
        <v>-0.26190000000000069</v>
      </c>
      <c r="D402" s="7">
        <f t="shared" si="46"/>
        <v>22.513100000000001</v>
      </c>
      <c r="E402" s="7">
        <f t="shared" si="48"/>
        <v>22.568689999999997</v>
      </c>
      <c r="F402" s="7">
        <f t="shared" si="41"/>
        <v>23.23602</v>
      </c>
      <c r="G402" s="7">
        <f t="shared" si="43"/>
        <v>22.99551000000001</v>
      </c>
      <c r="H402" s="7">
        <f t="shared" si="47"/>
        <v>16.449861000000006</v>
      </c>
      <c r="I402" s="7">
        <f t="array" ref="I402">SUMPRODUCT(B386:B405,(ROW(B386:B405)-ROW(B386)+1))/(20*21/2)</f>
        <v>22.725171904761908</v>
      </c>
      <c r="J402" s="7">
        <f t="shared" si="42"/>
        <v>22.93097689470304</v>
      </c>
      <c r="K402" s="7">
        <f t="shared" si="44"/>
        <v>22.434746823536781</v>
      </c>
    </row>
    <row r="403" spans="1:11" ht="13.5" x14ac:dyDescent="0.35">
      <c r="A403" s="3">
        <v>42592</v>
      </c>
      <c r="B403" s="2">
        <v>22.705500000000001</v>
      </c>
      <c r="C403" s="7">
        <f t="shared" si="45"/>
        <v>0.25120000000000076</v>
      </c>
      <c r="D403" s="7">
        <f t="shared" si="46"/>
        <v>22.61786</v>
      </c>
      <c r="E403" s="7">
        <f t="shared" si="48"/>
        <v>22.554790000000001</v>
      </c>
      <c r="F403" s="7">
        <f t="shared" si="41"/>
        <v>23.178294999999999</v>
      </c>
      <c r="G403" s="7">
        <f t="shared" si="43"/>
        <v>23.070154000000006</v>
      </c>
      <c r="H403" s="7">
        <f t="shared" si="47"/>
        <v>16.512413000000006</v>
      </c>
      <c r="I403" s="7">
        <f t="array" ref="I403">SUMPRODUCT(B387:B406,(ROW(B387:B406)-ROW(B387)+1))/(20*21/2)</f>
        <v>22.696026190476189</v>
      </c>
      <c r="J403" s="7">
        <f t="shared" si="42"/>
        <v>22.909502904731323</v>
      </c>
      <c r="K403" s="7">
        <f t="shared" si="44"/>
        <v>22.44536459516279</v>
      </c>
    </row>
    <row r="404" spans="1:11" ht="13.5" x14ac:dyDescent="0.35">
      <c r="A404" s="3">
        <v>42593</v>
      </c>
      <c r="B404" s="2">
        <v>22.662800000000001</v>
      </c>
      <c r="C404" s="7">
        <f t="shared" si="45"/>
        <v>-4.269999999999996E-2</v>
      </c>
      <c r="D404" s="7">
        <f t="shared" si="46"/>
        <v>22.651000000000003</v>
      </c>
      <c r="E404" s="7">
        <f t="shared" si="48"/>
        <v>22.54945</v>
      </c>
      <c r="F404" s="7">
        <f t="shared" si="41"/>
        <v>23.095714999999998</v>
      </c>
      <c r="G404" s="7">
        <f t="shared" si="43"/>
        <v>23.141178000000011</v>
      </c>
      <c r="H404" s="7">
        <f t="shared" si="47"/>
        <v>16.575753500000005</v>
      </c>
      <c r="I404" s="7">
        <f t="array" ref="I404">SUMPRODUCT(B388:B407,(ROW(B388:B407)-ROW(B388)+1))/(20*21/2)</f>
        <v>22.670751904761904</v>
      </c>
      <c r="J404" s="7">
        <f t="shared" si="42"/>
        <v>22.886007389995005</v>
      </c>
      <c r="K404" s="7">
        <f t="shared" si="44"/>
        <v>22.453891473783859</v>
      </c>
    </row>
    <row r="405" spans="1:11" ht="13.5" x14ac:dyDescent="0.35">
      <c r="A405" s="3">
        <v>42594</v>
      </c>
      <c r="B405" s="2">
        <v>22.635999999999999</v>
      </c>
      <c r="C405" s="7">
        <f t="shared" si="45"/>
        <v>-2.6800000000001489E-2</v>
      </c>
      <c r="D405" s="7">
        <f t="shared" si="46"/>
        <v>22.63496</v>
      </c>
      <c r="E405" s="7">
        <f t="shared" si="48"/>
        <v>22.541429999999998</v>
      </c>
      <c r="F405" s="7">
        <f t="shared" si="41"/>
        <v>23.01153</v>
      </c>
      <c r="G405" s="7">
        <f t="shared" si="43"/>
        <v>23.210178000000006</v>
      </c>
      <c r="H405" s="7">
        <f t="shared" si="47"/>
        <v>16.638822000000008</v>
      </c>
      <c r="I405" s="7">
        <f t="array" ref="I405">SUMPRODUCT(B389:B408,(ROW(B389:B408)-ROW(B389)+1))/(20*21/2)</f>
        <v>22.65558</v>
      </c>
      <c r="J405" s="7">
        <f t="shared" si="42"/>
        <v>22.862197162376432</v>
      </c>
      <c r="K405" s="7">
        <f t="shared" si="44"/>
        <v>22.461032984615866</v>
      </c>
    </row>
    <row r="406" spans="1:11" ht="13.5" x14ac:dyDescent="0.35">
      <c r="A406" s="3">
        <v>42597</v>
      </c>
      <c r="B406" s="2">
        <v>22.705500000000001</v>
      </c>
      <c r="C406" s="7">
        <f t="shared" si="45"/>
        <v>6.950000000000145E-2</v>
      </c>
      <c r="D406" s="7">
        <f t="shared" si="46"/>
        <v>22.632820000000002</v>
      </c>
      <c r="E406" s="7">
        <f t="shared" si="48"/>
        <v>22.5457</v>
      </c>
      <c r="F406" s="7">
        <f t="shared" ref="F406:F469" si="49">AVERAGE(B387:B406)</f>
        <v>22.944180000000006</v>
      </c>
      <c r="G406" s="7">
        <f t="shared" si="43"/>
        <v>23.277020000000007</v>
      </c>
      <c r="H406" s="7">
        <f t="shared" si="47"/>
        <v>16.70140850000001</v>
      </c>
      <c r="I406" s="7">
        <f t="array" ref="I406">SUMPRODUCT(B390:B409,(ROW(B390:B409)-ROW(B390)+1))/(20*21/2)</f>
        <v>22.642730000000004</v>
      </c>
      <c r="J406" s="7">
        <f t="shared" ref="J406:J469" si="50">($J$4*B406)+J405*(1-$J$4)</f>
        <v>22.847273623102485</v>
      </c>
      <c r="K406" s="7">
        <f t="shared" si="44"/>
        <v>22.470619926395635</v>
      </c>
    </row>
    <row r="407" spans="1:11" ht="13.5" x14ac:dyDescent="0.35">
      <c r="A407" s="3">
        <v>42598</v>
      </c>
      <c r="B407" s="2">
        <v>22.678799999999999</v>
      </c>
      <c r="C407" s="7">
        <f t="shared" si="45"/>
        <v>-2.6700000000001722E-2</v>
      </c>
      <c r="D407" s="7">
        <f t="shared" si="46"/>
        <v>22.677720000000001</v>
      </c>
      <c r="E407" s="7">
        <f t="shared" si="48"/>
        <v>22.595410000000001</v>
      </c>
      <c r="F407" s="7">
        <f t="shared" si="49"/>
        <v>22.864805000000008</v>
      </c>
      <c r="G407" s="7">
        <f t="shared" si="43"/>
        <v>23.326514000000003</v>
      </c>
      <c r="H407" s="7">
        <f t="shared" si="47"/>
        <v>16.763861500000008</v>
      </c>
      <c r="I407" s="7">
        <f t="array" ref="I407">SUMPRODUCT(B391:B410,(ROW(B391:B410)-ROW(B391)+1))/(20*21/2)</f>
        <v>22.686099047619045</v>
      </c>
      <c r="J407" s="7">
        <f t="shared" si="50"/>
        <v>22.831228516140342</v>
      </c>
      <c r="K407" s="7">
        <f t="shared" si="44"/>
        <v>22.478783850850711</v>
      </c>
    </row>
    <row r="408" spans="1:11" ht="13.5" x14ac:dyDescent="0.35">
      <c r="A408" s="3">
        <v>42599</v>
      </c>
      <c r="B408" s="2">
        <v>22.705500000000001</v>
      </c>
      <c r="C408" s="7">
        <f t="shared" si="45"/>
        <v>2.6700000000001722E-2</v>
      </c>
      <c r="D408" s="7">
        <f t="shared" si="46"/>
        <v>22.677720000000001</v>
      </c>
      <c r="E408" s="7">
        <f t="shared" si="48"/>
        <v>22.647790000000001</v>
      </c>
      <c r="F408" s="7">
        <f t="shared" si="49"/>
        <v>22.797725000000007</v>
      </c>
      <c r="G408" s="7">
        <f t="shared" si="43"/>
        <v>23.353024000000001</v>
      </c>
      <c r="H408" s="7">
        <f t="shared" si="47"/>
        <v>16.82651700000001</v>
      </c>
      <c r="I408" s="7">
        <f t="array" ref="I408">SUMPRODUCT(B392:B411,(ROW(B392:B411)-ROW(B392)+1))/(20*21/2)</f>
        <v>22.750617142857145</v>
      </c>
      <c r="J408" s="7">
        <f t="shared" si="50"/>
        <v>22.819254371746023</v>
      </c>
      <c r="K408" s="7">
        <f t="shared" si="44"/>
        <v>22.487674680229112</v>
      </c>
    </row>
    <row r="409" spans="1:11" ht="13.5" x14ac:dyDescent="0.35">
      <c r="A409" s="3">
        <v>42600</v>
      </c>
      <c r="B409" s="2">
        <v>22.662800000000001</v>
      </c>
      <c r="C409" s="7">
        <f t="shared" si="45"/>
        <v>-4.269999999999996E-2</v>
      </c>
      <c r="D409" s="7">
        <f t="shared" si="46"/>
        <v>22.677720000000001</v>
      </c>
      <c r="E409" s="7">
        <f t="shared" si="48"/>
        <v>22.664360000000002</v>
      </c>
      <c r="F409" s="7">
        <f t="shared" si="49"/>
        <v>22.736525000000007</v>
      </c>
      <c r="G409" s="7">
        <f t="shared" si="43"/>
        <v>23.359438000000001</v>
      </c>
      <c r="H409" s="7">
        <f t="shared" si="47"/>
        <v>16.889719500000009</v>
      </c>
      <c r="I409" s="7">
        <f t="array" ref="I409">SUMPRODUCT(B393:B412,(ROW(B393:B412)-ROW(B393)+1))/(20*21/2)</f>
        <v>22.815771904761906</v>
      </c>
      <c r="J409" s="7">
        <f t="shared" si="50"/>
        <v>22.80435395538926</v>
      </c>
      <c r="K409" s="7">
        <f t="shared" si="44"/>
        <v>22.494542339827973</v>
      </c>
    </row>
    <row r="410" spans="1:11" ht="13.5" x14ac:dyDescent="0.35">
      <c r="A410" s="3">
        <v>42601</v>
      </c>
      <c r="B410" s="2">
        <v>23.1919</v>
      </c>
      <c r="C410" s="7">
        <f t="shared" si="45"/>
        <v>0.52909999999999968</v>
      </c>
      <c r="D410" s="7">
        <f t="shared" si="46"/>
        <v>22.788900000000002</v>
      </c>
      <c r="E410" s="7">
        <f t="shared" si="48"/>
        <v>22.711930000000002</v>
      </c>
      <c r="F410" s="7">
        <f t="shared" si="49"/>
        <v>22.706860000000006</v>
      </c>
      <c r="G410" s="7">
        <f t="shared" si="43"/>
        <v>23.364889999999995</v>
      </c>
      <c r="H410" s="7">
        <f t="shared" si="47"/>
        <v>16.955740500000005</v>
      </c>
      <c r="I410" s="7">
        <f t="array" ref="I410">SUMPRODUCT(B394:B413,(ROW(B394:B413)-ROW(B394)+1))/(20*21/2)</f>
        <v>22.876475238095239</v>
      </c>
      <c r="J410" s="7">
        <f t="shared" si="50"/>
        <v>22.841263102495045</v>
      </c>
      <c r="K410" s="7">
        <f t="shared" si="44"/>
        <v>22.521889699050405</v>
      </c>
    </row>
    <row r="411" spans="1:11" ht="13.5" x14ac:dyDescent="0.35">
      <c r="A411" s="3">
        <v>42604</v>
      </c>
      <c r="B411" s="2">
        <v>23.3843</v>
      </c>
      <c r="C411" s="7">
        <f t="shared" si="45"/>
        <v>0.19239999999999924</v>
      </c>
      <c r="D411" s="7">
        <f t="shared" si="46"/>
        <v>22.924659999999999</v>
      </c>
      <c r="E411" s="7">
        <f t="shared" si="48"/>
        <v>22.778740000000003</v>
      </c>
      <c r="F411" s="7">
        <f t="shared" si="49"/>
        <v>22.700175000000005</v>
      </c>
      <c r="G411" s="7">
        <f t="shared" si="43"/>
        <v>23.379319999999996</v>
      </c>
      <c r="H411" s="7">
        <f t="shared" si="47"/>
        <v>17.022032000000006</v>
      </c>
      <c r="I411" s="7">
        <f t="array" ref="I411">SUMPRODUCT(B395:B414,(ROW(B395:B414)-ROW(B395)+1))/(20*21/2)</f>
        <v>22.924554285714287</v>
      </c>
      <c r="J411" s="7">
        <f t="shared" si="50"/>
        <v>22.89298090225742</v>
      </c>
      <c r="K411" s="7">
        <f t="shared" si="44"/>
        <v>22.555709710852351</v>
      </c>
    </row>
    <row r="412" spans="1:11" ht="13.5" x14ac:dyDescent="0.35">
      <c r="A412" s="3">
        <v>42605</v>
      </c>
      <c r="B412" s="2">
        <v>23.3843</v>
      </c>
      <c r="C412" s="7">
        <f t="shared" si="45"/>
        <v>0</v>
      </c>
      <c r="D412" s="7">
        <f t="shared" si="46"/>
        <v>23.065760000000001</v>
      </c>
      <c r="E412" s="7">
        <f t="shared" si="48"/>
        <v>22.871739999999999</v>
      </c>
      <c r="F412" s="7">
        <f t="shared" si="49"/>
        <v>22.720215000000003</v>
      </c>
      <c r="G412" s="7">
        <f t="shared" si="43"/>
        <v>23.400163999999997</v>
      </c>
      <c r="H412" s="7">
        <f t="shared" si="47"/>
        <v>17.090224500000009</v>
      </c>
      <c r="I412" s="7">
        <f t="array" ref="I412">SUMPRODUCT(B396:B415,(ROW(B396:B415)-ROW(B396)+1))/(20*21/2)</f>
        <v>22.99452619047619</v>
      </c>
      <c r="J412" s="7">
        <f t="shared" si="50"/>
        <v>22.939773197280523</v>
      </c>
      <c r="K412" s="7">
        <f t="shared" si="44"/>
        <v>22.588203447681671</v>
      </c>
    </row>
    <row r="413" spans="1:11" ht="13.5" x14ac:dyDescent="0.35">
      <c r="A413" s="3">
        <v>42606</v>
      </c>
      <c r="B413" s="2">
        <v>23.357600000000001</v>
      </c>
      <c r="C413" s="7">
        <f t="shared" si="45"/>
        <v>-2.669999999999817E-2</v>
      </c>
      <c r="D413" s="7">
        <f t="shared" si="46"/>
        <v>23.196180000000002</v>
      </c>
      <c r="E413" s="7">
        <f t="shared" si="48"/>
        <v>22.93695</v>
      </c>
      <c r="F413" s="7">
        <f t="shared" si="49"/>
        <v>22.74587</v>
      </c>
      <c r="G413" s="7">
        <f t="shared" si="43"/>
        <v>23.413525999999997</v>
      </c>
      <c r="H413" s="7">
        <f t="shared" si="47"/>
        <v>17.158629000000008</v>
      </c>
      <c r="I413" s="7">
        <f t="array" ref="I413">SUMPRODUCT(B397:B416,(ROW(B397:B416)-ROW(B397)+1))/(20*21/2)</f>
        <v>23.06073095238095</v>
      </c>
      <c r="J413" s="7">
        <f t="shared" si="50"/>
        <v>22.979566226110951</v>
      </c>
      <c r="K413" s="7">
        <f t="shared" si="44"/>
        <v>22.618375861498077</v>
      </c>
    </row>
    <row r="414" spans="1:11" ht="13.5" x14ac:dyDescent="0.35">
      <c r="A414" s="3">
        <v>42607</v>
      </c>
      <c r="B414" s="2">
        <v>23.250699999999998</v>
      </c>
      <c r="C414" s="7">
        <f t="shared" si="45"/>
        <v>-0.1069000000000031</v>
      </c>
      <c r="D414" s="7">
        <f t="shared" si="46"/>
        <v>23.313759999999998</v>
      </c>
      <c r="E414" s="7">
        <f t="shared" si="48"/>
        <v>22.995739999999998</v>
      </c>
      <c r="F414" s="7">
        <f t="shared" si="49"/>
        <v>22.772595000000003</v>
      </c>
      <c r="G414" s="7">
        <f t="shared" si="43"/>
        <v>23.429559999999995</v>
      </c>
      <c r="H414" s="7">
        <f t="shared" si="47"/>
        <v>17.225687000000008</v>
      </c>
      <c r="I414" s="7">
        <f t="array" ref="I414">SUMPRODUCT(B398:B417,(ROW(B398:B417)-ROW(B398)+1))/(20*21/2)</f>
        <v>23.122914285714284</v>
      </c>
      <c r="J414" s="7">
        <f t="shared" si="50"/>
        <v>23.005388490290859</v>
      </c>
      <c r="K414" s="7">
        <f t="shared" si="44"/>
        <v>22.643172886537368</v>
      </c>
    </row>
    <row r="415" spans="1:11" ht="13.5" x14ac:dyDescent="0.35">
      <c r="A415" s="3">
        <v>42608</v>
      </c>
      <c r="B415" s="2">
        <v>23.507300000000001</v>
      </c>
      <c r="C415" s="7">
        <f t="shared" si="45"/>
        <v>0.25660000000000238</v>
      </c>
      <c r="D415" s="7">
        <f t="shared" si="46"/>
        <v>23.376839999999998</v>
      </c>
      <c r="E415" s="7">
        <f t="shared" si="48"/>
        <v>23.082869999999996</v>
      </c>
      <c r="F415" s="7">
        <f t="shared" si="49"/>
        <v>22.812149999999995</v>
      </c>
      <c r="G415" s="7">
        <f t="shared" si="43"/>
        <v>23.43683</v>
      </c>
      <c r="H415" s="7">
        <f t="shared" si="47"/>
        <v>17.294667000000008</v>
      </c>
      <c r="I415" s="7">
        <f t="array" ref="I415">SUMPRODUCT(B399:B418,(ROW(B399:B418)-ROW(B399)+1))/(20*21/2)</f>
        <v>23.179804285714283</v>
      </c>
      <c r="J415" s="7">
        <f t="shared" si="50"/>
        <v>23.053189586453634</v>
      </c>
      <c r="K415" s="7">
        <f t="shared" si="44"/>
        <v>22.677060224320218</v>
      </c>
    </row>
    <row r="416" spans="1:11" ht="13.5" x14ac:dyDescent="0.35">
      <c r="A416" s="3">
        <v>42611</v>
      </c>
      <c r="B416" s="2">
        <v>23.507300000000001</v>
      </c>
      <c r="C416" s="7">
        <f t="shared" si="45"/>
        <v>0</v>
      </c>
      <c r="D416" s="7">
        <f t="shared" si="46"/>
        <v>23.401440000000001</v>
      </c>
      <c r="E416" s="7">
        <f t="shared" si="48"/>
        <v>23.163049999999998</v>
      </c>
      <c r="F416" s="7">
        <f t="shared" si="49"/>
        <v>22.854374999999997</v>
      </c>
      <c r="G416" s="7">
        <f t="shared" si="43"/>
        <v>23.437685999999999</v>
      </c>
      <c r="H416" s="7">
        <f t="shared" si="47"/>
        <v>17.362783000000007</v>
      </c>
      <c r="I416" s="7">
        <f t="array" ref="I416">SUMPRODUCT(B400:B419,(ROW(B400:B419)-ROW(B400)+1))/(20*21/2)</f>
        <v>23.223711904761906</v>
      </c>
      <c r="J416" s="7">
        <f t="shared" si="50"/>
        <v>23.096438197267574</v>
      </c>
      <c r="K416" s="7">
        <f t="shared" si="44"/>
        <v>22.709618646895898</v>
      </c>
    </row>
    <row r="417" spans="1:11" ht="13.5" x14ac:dyDescent="0.35">
      <c r="A417" s="3">
        <v>42612</v>
      </c>
      <c r="B417" s="2">
        <v>23.507300000000001</v>
      </c>
      <c r="C417" s="7">
        <f t="shared" si="45"/>
        <v>0</v>
      </c>
      <c r="D417" s="7">
        <f t="shared" si="46"/>
        <v>23.42604</v>
      </c>
      <c r="E417" s="7">
        <f t="shared" si="48"/>
        <v>23.245899999999995</v>
      </c>
      <c r="F417" s="7">
        <f t="shared" si="49"/>
        <v>22.920654999999996</v>
      </c>
      <c r="G417" s="7">
        <f t="shared" si="43"/>
        <v>23.432341999999998</v>
      </c>
      <c r="H417" s="7">
        <f t="shared" si="47"/>
        <v>17.430415500000009</v>
      </c>
      <c r="I417" s="7">
        <f t="array" ref="I417">SUMPRODUCT(B401:B420,(ROW(B401:B420)-ROW(B401)+1))/(20*21/2)</f>
        <v>23.243231904761906</v>
      </c>
      <c r="J417" s="7">
        <f t="shared" si="50"/>
        <v>23.135567892765902</v>
      </c>
      <c r="K417" s="7">
        <f t="shared" si="44"/>
        <v>22.740900268586255</v>
      </c>
    </row>
    <row r="418" spans="1:11" ht="13.5" x14ac:dyDescent="0.35">
      <c r="A418" s="3">
        <v>42613</v>
      </c>
      <c r="B418" s="2">
        <v>23.518000000000001</v>
      </c>
      <c r="C418" s="7">
        <f t="shared" si="45"/>
        <v>1.0699999999999932E-2</v>
      </c>
      <c r="D418" s="7">
        <f t="shared" si="46"/>
        <v>23.458120000000001</v>
      </c>
      <c r="E418" s="7">
        <f t="shared" si="48"/>
        <v>23.327149999999996</v>
      </c>
      <c r="F418" s="7">
        <f t="shared" si="49"/>
        <v>22.987469999999995</v>
      </c>
      <c r="G418" s="7">
        <f t="shared" si="43"/>
        <v>23.4131</v>
      </c>
      <c r="H418" s="7">
        <f t="shared" si="47"/>
        <v>17.498326000000006</v>
      </c>
      <c r="I418" s="7">
        <f t="array" ref="I418">SUMPRODUCT(B402:B421,(ROW(B402:B421)-ROW(B402)+1))/(20*21/2)</f>
        <v>23.248552857142858</v>
      </c>
      <c r="J418" s="7">
        <f t="shared" si="50"/>
        <v>23.17198999821677</v>
      </c>
      <c r="K418" s="7">
        <f t="shared" si="44"/>
        <v>22.771374767857381</v>
      </c>
    </row>
    <row r="419" spans="1:11" ht="13.5" x14ac:dyDescent="0.35">
      <c r="A419" s="3">
        <v>42614</v>
      </c>
      <c r="B419" s="2">
        <v>23.448499999999999</v>
      </c>
      <c r="C419" s="7">
        <f t="shared" si="45"/>
        <v>-6.950000000000145E-2</v>
      </c>
      <c r="D419" s="7">
        <f t="shared" si="46"/>
        <v>23.497679999999999</v>
      </c>
      <c r="E419" s="7">
        <f t="shared" si="48"/>
        <v>23.405719999999995</v>
      </c>
      <c r="F419" s="7">
        <f t="shared" si="49"/>
        <v>23.035040000000002</v>
      </c>
      <c r="G419" s="7">
        <f t="shared" si="43"/>
        <v>23.374296000000001</v>
      </c>
      <c r="H419" s="7">
        <f t="shared" si="47"/>
        <v>17.564679500000004</v>
      </c>
      <c r="I419" s="7">
        <f t="array" ref="I419">SUMPRODUCT(B403:B422,(ROW(B403:B422)-ROW(B403)+1))/(20*21/2)</f>
        <v>23.244326666666669</v>
      </c>
      <c r="J419" s="7">
        <f t="shared" si="50"/>
        <v>23.198324284100888</v>
      </c>
      <c r="K419" s="7">
        <f t="shared" si="44"/>
        <v>22.797928698529642</v>
      </c>
    </row>
    <row r="420" spans="1:11" ht="13.5" x14ac:dyDescent="0.35">
      <c r="A420" s="3">
        <v>42615</v>
      </c>
      <c r="B420" s="2">
        <v>23.24</v>
      </c>
      <c r="C420" s="7">
        <f t="shared" si="45"/>
        <v>-0.2085000000000008</v>
      </c>
      <c r="D420" s="7">
        <f t="shared" si="46"/>
        <v>23.444219999999998</v>
      </c>
      <c r="E420" s="7">
        <f t="shared" si="48"/>
        <v>23.410530000000001</v>
      </c>
      <c r="F420" s="7">
        <f t="shared" si="49"/>
        <v>23.061229999999998</v>
      </c>
      <c r="G420" s="7">
        <f t="shared" si="43"/>
        <v>23.323732</v>
      </c>
      <c r="H420" s="7">
        <f t="shared" si="47"/>
        <v>17.630094000000007</v>
      </c>
      <c r="I420" s="7">
        <f t="array" ref="I420">SUMPRODUCT(B404:B423,(ROW(B404:B423)-ROW(B404)+1))/(20*21/2)</f>
        <v>23.254126190476185</v>
      </c>
      <c r="J420" s="7">
        <f t="shared" si="50"/>
        <v>23.202293399900803</v>
      </c>
      <c r="K420" s="7">
        <f t="shared" si="44"/>
        <v>22.815264827999066</v>
      </c>
    </row>
    <row r="421" spans="1:11" ht="13.5" x14ac:dyDescent="0.35">
      <c r="A421" s="3">
        <v>42618</v>
      </c>
      <c r="B421" s="2">
        <v>23.117100000000001</v>
      </c>
      <c r="C421" s="7">
        <f t="shared" si="45"/>
        <v>-0.12289999999999779</v>
      </c>
      <c r="D421" s="7">
        <f t="shared" si="46"/>
        <v>23.366179999999996</v>
      </c>
      <c r="E421" s="7">
        <f t="shared" si="48"/>
        <v>23.38381</v>
      </c>
      <c r="F421" s="7">
        <f t="shared" si="49"/>
        <v>23.081274999999998</v>
      </c>
      <c r="G421" s="7">
        <f t="shared" si="43"/>
        <v>23.264615999999997</v>
      </c>
      <c r="H421" s="7">
        <f t="shared" si="47"/>
        <v>17.695049500000003</v>
      </c>
      <c r="I421" s="7">
        <f t="array" ref="I421">SUMPRODUCT(B405:B424,(ROW(B405:B424)-ROW(B405)+1))/(20*21/2)</f>
        <v>23.261507619047617</v>
      </c>
      <c r="J421" s="7">
        <f t="shared" si="50"/>
        <v>23.194179742767393</v>
      </c>
      <c r="K421" s="7">
        <f t="shared" si="44"/>
        <v>22.827101501410869</v>
      </c>
    </row>
    <row r="422" spans="1:11" ht="13.5" x14ac:dyDescent="0.35">
      <c r="A422" s="3">
        <v>42619</v>
      </c>
      <c r="B422" s="2">
        <v>23.036899999999999</v>
      </c>
      <c r="C422" s="7">
        <f t="shared" si="45"/>
        <v>-8.0200000000001381E-2</v>
      </c>
      <c r="D422" s="7">
        <f t="shared" si="46"/>
        <v>23.272100000000002</v>
      </c>
      <c r="E422" s="7">
        <f t="shared" si="48"/>
        <v>23.349070000000001</v>
      </c>
      <c r="F422" s="7">
        <f t="shared" si="49"/>
        <v>23.110405</v>
      </c>
      <c r="G422" s="7">
        <f t="shared" si="43"/>
        <v>23.207957999999998</v>
      </c>
      <c r="H422" s="7">
        <f t="shared" si="47"/>
        <v>17.760468000000007</v>
      </c>
      <c r="I422" s="7">
        <f t="array" ref="I422">SUMPRODUCT(B406:B425,(ROW(B406:B425)-ROW(B406)+1))/(20*21/2)</f>
        <v>23.269829523809523</v>
      </c>
      <c r="J422" s="7">
        <f t="shared" si="50"/>
        <v>23.179200719646687</v>
      </c>
      <c r="K422" s="7">
        <f t="shared" si="44"/>
        <v>22.835328893512404</v>
      </c>
    </row>
    <row r="423" spans="1:11" ht="13.5" x14ac:dyDescent="0.35">
      <c r="A423" s="3">
        <v>42620</v>
      </c>
      <c r="B423" s="2">
        <v>23.2133</v>
      </c>
      <c r="C423" s="7">
        <f t="shared" si="45"/>
        <v>0.176400000000001</v>
      </c>
      <c r="D423" s="7">
        <f t="shared" si="46"/>
        <v>23.21116</v>
      </c>
      <c r="E423" s="7">
        <f t="shared" si="48"/>
        <v>23.33464</v>
      </c>
      <c r="F423" s="7">
        <f t="shared" si="49"/>
        <v>23.135794999999998</v>
      </c>
      <c r="G423" s="7">
        <f t="shared" si="43"/>
        <v>23.161241999999998</v>
      </c>
      <c r="H423" s="7">
        <f t="shared" si="47"/>
        <v>17.826423000000005</v>
      </c>
      <c r="I423" s="7">
        <f t="array" ref="I423">SUMPRODUCT(B407:B426,(ROW(B407:B426)-ROW(B407)+1))/(20*21/2)</f>
        <v>23.293043333333333</v>
      </c>
      <c r="J423" s="7">
        <f t="shared" si="50"/>
        <v>23.182448270156524</v>
      </c>
      <c r="K423" s="7">
        <f t="shared" si="44"/>
        <v>22.850151289845254</v>
      </c>
    </row>
    <row r="424" spans="1:11" ht="13.5" x14ac:dyDescent="0.35">
      <c r="A424" s="3">
        <v>42621</v>
      </c>
      <c r="B424" s="2">
        <v>23.2133</v>
      </c>
      <c r="C424" s="7">
        <f t="shared" si="45"/>
        <v>0</v>
      </c>
      <c r="D424" s="7">
        <f t="shared" si="46"/>
        <v>23.164120000000004</v>
      </c>
      <c r="E424" s="7">
        <f t="shared" si="48"/>
        <v>23.3309</v>
      </c>
      <c r="F424" s="7">
        <f t="shared" si="49"/>
        <v>23.163320000000002</v>
      </c>
      <c r="G424" s="7">
        <f t="shared" si="43"/>
        <v>23.145633999999994</v>
      </c>
      <c r="H424" s="7">
        <f t="shared" si="47"/>
        <v>17.893760500000003</v>
      </c>
      <c r="I424" s="7">
        <f t="array" ref="I424">SUMPRODUCT(B408:B427,(ROW(B408:B427)-ROW(B408)+1))/(20*21/2)</f>
        <v>23.299531904761903</v>
      </c>
      <c r="J424" s="7">
        <f t="shared" si="50"/>
        <v>23.185386530141617</v>
      </c>
      <c r="K424" s="7">
        <f t="shared" si="44"/>
        <v>22.864392415733676</v>
      </c>
    </row>
    <row r="425" spans="1:11" ht="13.5" x14ac:dyDescent="0.35">
      <c r="A425" s="3">
        <v>42622</v>
      </c>
      <c r="B425" s="2">
        <v>23.250699999999998</v>
      </c>
      <c r="C425" s="7">
        <f t="shared" si="45"/>
        <v>3.7399999999998101E-2</v>
      </c>
      <c r="D425" s="7">
        <f t="shared" si="46"/>
        <v>23.166260000000001</v>
      </c>
      <c r="E425" s="7">
        <f t="shared" si="48"/>
        <v>23.305240000000001</v>
      </c>
      <c r="F425" s="7">
        <f t="shared" si="49"/>
        <v>23.194054999999999</v>
      </c>
      <c r="G425" s="7">
        <f t="shared" si="43"/>
        <v>23.130773999999995</v>
      </c>
      <c r="H425" s="7">
        <f t="shared" si="47"/>
        <v>17.960939000000007</v>
      </c>
      <c r="I425" s="7">
        <f t="array" ref="I425">SUMPRODUCT(B409:B428,(ROW(B409:B428)-ROW(B409)+1))/(20*21/2)</f>
        <v>23.28372523809524</v>
      </c>
      <c r="J425" s="7">
        <f t="shared" si="50"/>
        <v>23.19160686060432</v>
      </c>
      <c r="K425" s="7">
        <f t="shared" si="44"/>
        <v>22.879541732763727</v>
      </c>
    </row>
    <row r="426" spans="1:11" ht="13.5" x14ac:dyDescent="0.35">
      <c r="A426" s="3">
        <v>42627</v>
      </c>
      <c r="B426" s="2">
        <v>23.437799999999999</v>
      </c>
      <c r="C426" s="7">
        <f t="shared" si="45"/>
        <v>0.18710000000000093</v>
      </c>
      <c r="D426" s="7">
        <f t="shared" si="46"/>
        <v>23.230399999999996</v>
      </c>
      <c r="E426" s="7">
        <f t="shared" si="48"/>
        <v>23.298290000000001</v>
      </c>
      <c r="F426" s="7">
        <f t="shared" si="49"/>
        <v>23.23067</v>
      </c>
      <c r="G426" s="7">
        <f t="shared" si="43"/>
        <v>23.148839999999996</v>
      </c>
      <c r="H426" s="7">
        <f t="shared" si="47"/>
        <v>18.029070500000007</v>
      </c>
      <c r="I426" s="7">
        <f t="array" ref="I426">SUMPRODUCT(B410:B429,(ROW(B410:B429)-ROW(B410)+1))/(20*21/2)</f>
        <v>23.265555714285714</v>
      </c>
      <c r="J426" s="7">
        <f t="shared" si="50"/>
        <v>23.215053826261048</v>
      </c>
      <c r="K426" s="7">
        <f t="shared" si="44"/>
        <v>22.90143421383182</v>
      </c>
    </row>
    <row r="427" spans="1:11" ht="13.5" x14ac:dyDescent="0.35">
      <c r="A427" s="3">
        <v>42628</v>
      </c>
      <c r="B427" s="2">
        <v>23.2988</v>
      </c>
      <c r="C427" s="7">
        <f t="shared" si="45"/>
        <v>-0.13899999999999935</v>
      </c>
      <c r="D427" s="7">
        <f t="shared" si="46"/>
        <v>23.282779999999999</v>
      </c>
      <c r="E427" s="7">
        <f t="shared" si="48"/>
        <v>23.277440000000002</v>
      </c>
      <c r="F427" s="7">
        <f t="shared" si="49"/>
        <v>23.261669999999999</v>
      </c>
      <c r="G427" s="7">
        <f t="shared" si="43"/>
        <v>23.184329999999996</v>
      </c>
      <c r="H427" s="7">
        <f t="shared" si="47"/>
        <v>18.096662500000008</v>
      </c>
      <c r="I427" s="7">
        <f t="array" ref="I427">SUMPRODUCT(B411:B430,(ROW(B411:B430)-ROW(B411)+1))/(20*21/2)</f>
        <v>23.235169047619049</v>
      </c>
      <c r="J427" s="7">
        <f t="shared" si="50"/>
        <v>23.223029652331423</v>
      </c>
      <c r="K427" s="7">
        <f t="shared" si="44"/>
        <v>22.917017185838414</v>
      </c>
    </row>
    <row r="428" spans="1:11" ht="13.5" x14ac:dyDescent="0.35">
      <c r="A428" s="3">
        <v>42629</v>
      </c>
      <c r="B428" s="2">
        <v>23.095700000000001</v>
      </c>
      <c r="C428" s="7">
        <f t="shared" si="45"/>
        <v>-0.20309999999999917</v>
      </c>
      <c r="D428" s="7">
        <f t="shared" si="46"/>
        <v>23.259260000000001</v>
      </c>
      <c r="E428" s="7">
        <f t="shared" si="48"/>
        <v>23.235210000000002</v>
      </c>
      <c r="F428" s="7">
        <f t="shared" si="49"/>
        <v>23.281179999999999</v>
      </c>
      <c r="G428" s="7">
        <f t="shared" si="43"/>
        <v>23.189567999999998</v>
      </c>
      <c r="H428" s="7">
        <f t="shared" si="47"/>
        <v>18.163066000000004</v>
      </c>
      <c r="I428" s="7">
        <f t="array" ref="I428">SUMPRODUCT(B412:B431,(ROW(B412:B431)-ROW(B412)+1))/(20*21/2)</f>
        <v>23.205774761904763</v>
      </c>
      <c r="J428" s="7">
        <f t="shared" si="50"/>
        <v>23.210903018776051</v>
      </c>
      <c r="K428" s="7">
        <f t="shared" si="44"/>
        <v>22.924024355021221</v>
      </c>
    </row>
    <row r="429" spans="1:11" ht="13.5" x14ac:dyDescent="0.35">
      <c r="A429" s="3">
        <v>42632</v>
      </c>
      <c r="B429" s="2">
        <v>23.090399999999999</v>
      </c>
      <c r="C429" s="7">
        <f t="shared" si="45"/>
        <v>-5.3000000000018588E-3</v>
      </c>
      <c r="D429" s="7">
        <f t="shared" si="46"/>
        <v>23.234680000000001</v>
      </c>
      <c r="E429" s="7">
        <f t="shared" si="48"/>
        <v>23.199400000000001</v>
      </c>
      <c r="F429" s="7">
        <f t="shared" si="49"/>
        <v>23.30256</v>
      </c>
      <c r="G429" s="7">
        <f t="shared" si="43"/>
        <v>23.183368000000005</v>
      </c>
      <c r="H429" s="7">
        <f t="shared" si="47"/>
        <v>18.229097500000005</v>
      </c>
      <c r="I429" s="7">
        <f t="array" ref="I429">SUMPRODUCT(B413:B432,(ROW(B413:B432)-ROW(B413)+1))/(20*21/2)</f>
        <v>23.177269999999996</v>
      </c>
      <c r="J429" s="7">
        <f t="shared" si="50"/>
        <v>23.199426540797379</v>
      </c>
      <c r="K429" s="7">
        <f t="shared" si="44"/>
        <v>22.930548890118427</v>
      </c>
    </row>
    <row r="430" spans="1:11" ht="13.5" x14ac:dyDescent="0.35">
      <c r="A430" s="3">
        <v>42633</v>
      </c>
      <c r="B430" s="2">
        <v>22.983499999999999</v>
      </c>
      <c r="C430" s="7">
        <f t="shared" si="45"/>
        <v>-0.10689999999999955</v>
      </c>
      <c r="D430" s="7">
        <f t="shared" si="46"/>
        <v>23.181240000000003</v>
      </c>
      <c r="E430" s="7">
        <f t="shared" si="48"/>
        <v>23.173749999999998</v>
      </c>
      <c r="F430" s="7">
        <f t="shared" si="49"/>
        <v>23.292139999999996</v>
      </c>
      <c r="G430" s="7">
        <f t="shared" si="43"/>
        <v>23.183368000000005</v>
      </c>
      <c r="H430" s="7">
        <f t="shared" si="47"/>
        <v>18.294508000000011</v>
      </c>
      <c r="I430" s="7">
        <f t="array" ref="I430">SUMPRODUCT(B414:B433,(ROW(B414:B433)-ROW(B414)+1))/(20*21/2)</f>
        <v>23.148686666666666</v>
      </c>
      <c r="J430" s="7">
        <f t="shared" si="50"/>
        <v>23.178862108340486</v>
      </c>
      <c r="K430" s="7">
        <f t="shared" si="44"/>
        <v>22.93262540423143</v>
      </c>
    </row>
    <row r="431" spans="1:11" ht="13.5" x14ac:dyDescent="0.35">
      <c r="A431" s="3">
        <v>42634</v>
      </c>
      <c r="B431" s="2">
        <v>22.983499999999999</v>
      </c>
      <c r="C431" s="7">
        <f t="shared" si="45"/>
        <v>0</v>
      </c>
      <c r="D431" s="7">
        <f t="shared" si="46"/>
        <v>23.09038</v>
      </c>
      <c r="E431" s="7">
        <f t="shared" si="48"/>
        <v>23.160389999999996</v>
      </c>
      <c r="F431" s="7">
        <f t="shared" si="49"/>
        <v>23.272100000000002</v>
      </c>
      <c r="G431" s="7">
        <f t="shared" si="43"/>
        <v>23.178024000000008</v>
      </c>
      <c r="H431" s="7">
        <f t="shared" si="47"/>
        <v>18.359918500000006</v>
      </c>
      <c r="I431" s="7">
        <f t="array" ref="I431">SUMPRODUCT(B415:B434,(ROW(B415:B434)-ROW(B415)+1))/(20*21/2)</f>
        <v>23.114913809523809</v>
      </c>
      <c r="J431" s="7">
        <f t="shared" si="50"/>
        <v>23.160256193260441</v>
      </c>
      <c r="K431" s="7">
        <f t="shared" si="44"/>
        <v>22.934620486418435</v>
      </c>
    </row>
    <row r="432" spans="1:11" ht="13.5" x14ac:dyDescent="0.35">
      <c r="A432" s="3">
        <v>42635</v>
      </c>
      <c r="B432" s="2">
        <v>22.972799999999999</v>
      </c>
      <c r="C432" s="7">
        <f t="shared" si="45"/>
        <v>-1.0699999999999932E-2</v>
      </c>
      <c r="D432" s="7">
        <f t="shared" si="46"/>
        <v>23.025179999999999</v>
      </c>
      <c r="E432" s="7">
        <f t="shared" si="48"/>
        <v>23.153979999999997</v>
      </c>
      <c r="F432" s="7">
        <f t="shared" si="49"/>
        <v>23.251524999999997</v>
      </c>
      <c r="G432" s="7">
        <f t="shared" si="43"/>
        <v>23.169366000000011</v>
      </c>
      <c r="H432" s="7">
        <f t="shared" si="47"/>
        <v>18.425535000000011</v>
      </c>
      <c r="I432" s="7">
        <f t="array" ref="I432">SUMPRODUCT(B416:B435,(ROW(B416:B435)-ROW(B416)+1))/(20*21/2)</f>
        <v>23.067646190476189</v>
      </c>
      <c r="J432" s="7">
        <f t="shared" si="50"/>
        <v>23.142403222473732</v>
      </c>
      <c r="K432" s="7">
        <f t="shared" si="44"/>
        <v>22.936117722245164</v>
      </c>
    </row>
    <row r="433" spans="1:11" ht="13.5" x14ac:dyDescent="0.35">
      <c r="A433" s="3">
        <v>42636</v>
      </c>
      <c r="B433" s="2">
        <v>22.9514</v>
      </c>
      <c r="C433" s="7">
        <f t="shared" si="45"/>
        <v>-2.1399999999999864E-2</v>
      </c>
      <c r="D433" s="7">
        <f t="shared" si="46"/>
        <v>22.996320000000004</v>
      </c>
      <c r="E433" s="7">
        <f t="shared" si="48"/>
        <v>23.127789999999997</v>
      </c>
      <c r="F433" s="7">
        <f t="shared" si="49"/>
        <v>23.231214999999999</v>
      </c>
      <c r="G433" s="7">
        <f t="shared" si="43"/>
        <v>23.151194000000011</v>
      </c>
      <c r="H433" s="7">
        <f t="shared" si="47"/>
        <v>18.491044500000008</v>
      </c>
      <c r="I433" s="7">
        <f t="array" ref="I433">SUMPRODUCT(B417:B436,(ROW(B417:B436)-ROW(B417)+1))/(20*21/2)</f>
        <v>22.998698095238094</v>
      </c>
      <c r="J433" s="7">
        <f t="shared" si="50"/>
        <v>23.124212439380994</v>
      </c>
      <c r="K433" s="7">
        <f t="shared" si="44"/>
        <v>22.93671702725516</v>
      </c>
    </row>
    <row r="434" spans="1:11" ht="13.5" x14ac:dyDescent="0.35">
      <c r="A434" s="3">
        <v>42639</v>
      </c>
      <c r="B434" s="2">
        <v>22.8766</v>
      </c>
      <c r="C434" s="7">
        <f t="shared" si="45"/>
        <v>-7.4799999999999756E-2</v>
      </c>
      <c r="D434" s="7">
        <f t="shared" si="46"/>
        <v>22.95356</v>
      </c>
      <c r="E434" s="7">
        <f t="shared" si="48"/>
        <v>23.09412</v>
      </c>
      <c r="F434" s="7">
        <f t="shared" si="49"/>
        <v>23.212509999999998</v>
      </c>
      <c r="G434" s="7">
        <f t="shared" si="43"/>
        <v>23.122438000000006</v>
      </c>
      <c r="H434" s="7">
        <f t="shared" si="47"/>
        <v>18.556525500000006</v>
      </c>
      <c r="I434" s="7">
        <f t="array" ref="I434">SUMPRODUCT(B418:B437,(ROW(B418:B437)-ROW(B418)+1))/(20*21/2)</f>
        <v>22.909332380952385</v>
      </c>
      <c r="J434" s="7">
        <f t="shared" si="50"/>
        <v>23.100630302297091</v>
      </c>
      <c r="K434" s="7">
        <f t="shared" si="44"/>
        <v>22.934359496774565</v>
      </c>
    </row>
    <row r="435" spans="1:11" ht="13.5" x14ac:dyDescent="0.35">
      <c r="A435" s="3">
        <v>42640</v>
      </c>
      <c r="B435" s="2">
        <v>22.716200000000001</v>
      </c>
      <c r="C435" s="7">
        <f t="shared" si="45"/>
        <v>-0.16039999999999921</v>
      </c>
      <c r="D435" s="7">
        <f t="shared" si="46"/>
        <v>22.900100000000002</v>
      </c>
      <c r="E435" s="7">
        <f t="shared" si="48"/>
        <v>23.040669999999999</v>
      </c>
      <c r="F435" s="7">
        <f t="shared" si="49"/>
        <v>23.172954999999998</v>
      </c>
      <c r="G435" s="7">
        <f t="shared" si="43"/>
        <v>23.090368000000009</v>
      </c>
      <c r="H435" s="7">
        <f t="shared" si="47"/>
        <v>18.621204500000005</v>
      </c>
      <c r="I435" s="7">
        <f t="array" ref="I435">SUMPRODUCT(B419:B438,(ROW(B419:B438)-ROW(B419)+1))/(20*21/2)</f>
        <v>22.849183809523812</v>
      </c>
      <c r="J435" s="7">
        <f t="shared" si="50"/>
        <v>23.064017892554514</v>
      </c>
      <c r="K435" s="7">
        <f t="shared" si="44"/>
        <v>22.92580422239125</v>
      </c>
    </row>
    <row r="436" spans="1:11" ht="13.5" x14ac:dyDescent="0.35">
      <c r="A436" s="3">
        <v>42641</v>
      </c>
      <c r="B436" s="2">
        <v>22.449000000000002</v>
      </c>
      <c r="C436" s="7">
        <f t="shared" si="45"/>
        <v>-0.26719999999999899</v>
      </c>
      <c r="D436" s="7">
        <f t="shared" si="46"/>
        <v>22.793199999999999</v>
      </c>
      <c r="E436" s="7">
        <f t="shared" si="48"/>
        <v>22.941790000000005</v>
      </c>
      <c r="F436" s="7">
        <f t="shared" si="49"/>
        <v>23.120039999999999</v>
      </c>
      <c r="G436" s="7">
        <f t="shared" ref="G436:G499" si="51">AVERAGE(B387:B436)</f>
        <v>23.058298000000015</v>
      </c>
      <c r="H436" s="7">
        <f t="shared" si="47"/>
        <v>18.684547500000004</v>
      </c>
      <c r="I436" s="7">
        <f t="array" ref="I436">SUMPRODUCT(B420:B439,(ROW(B420:B439)-ROW(B420)+1))/(20*21/2)</f>
        <v>22.793748571428566</v>
      </c>
      <c r="J436" s="7">
        <f t="shared" si="50"/>
        <v>23.005444759930278</v>
      </c>
      <c r="K436" s="7">
        <f t="shared" ref="K436:K499" si="52">$K$4*B436+(1-$K$4)*K435</f>
        <v>22.907106017591595</v>
      </c>
    </row>
    <row r="437" spans="1:11" ht="13.5" x14ac:dyDescent="0.35">
      <c r="A437" s="3">
        <v>42642</v>
      </c>
      <c r="B437" s="2">
        <v>22.181699999999999</v>
      </c>
      <c r="C437" s="7">
        <f t="shared" si="45"/>
        <v>-0.26730000000000231</v>
      </c>
      <c r="D437" s="7">
        <f t="shared" si="46"/>
        <v>22.634980000000002</v>
      </c>
      <c r="E437" s="7">
        <f t="shared" si="48"/>
        <v>22.830080000000002</v>
      </c>
      <c r="F437" s="7">
        <f t="shared" si="49"/>
        <v>23.05376</v>
      </c>
      <c r="G437" s="7">
        <f t="shared" si="51"/>
        <v>23.016606000000014</v>
      </c>
      <c r="H437" s="7">
        <f t="shared" si="47"/>
        <v>18.746588500000009</v>
      </c>
      <c r="I437" s="7">
        <f t="array" ref="I437">SUMPRODUCT(B421:B440,(ROW(B421:B440)-ROW(B421)+1))/(20*21/2)</f>
        <v>22.743730476190475</v>
      </c>
      <c r="J437" s="7">
        <f t="shared" si="50"/>
        <v>22.926992878032156</v>
      </c>
      <c r="K437" s="7">
        <f t="shared" si="52"/>
        <v>22.878658722784081</v>
      </c>
    </row>
    <row r="438" spans="1:11" ht="13.5" x14ac:dyDescent="0.35">
      <c r="A438" s="3">
        <v>42643</v>
      </c>
      <c r="B438" s="2">
        <v>22.4222</v>
      </c>
      <c r="C438" s="7">
        <f t="shared" si="45"/>
        <v>0.24050000000000082</v>
      </c>
      <c r="D438" s="7">
        <f t="shared" si="46"/>
        <v>22.529140000000002</v>
      </c>
      <c r="E438" s="7">
        <f t="shared" si="48"/>
        <v>22.762730000000005</v>
      </c>
      <c r="F438" s="7">
        <f t="shared" si="49"/>
        <v>22.998969999999996</v>
      </c>
      <c r="G438" s="7">
        <f t="shared" si="51"/>
        <v>22.984108000000013</v>
      </c>
      <c r="H438" s="7">
        <f t="shared" si="47"/>
        <v>18.809797500000005</v>
      </c>
      <c r="I438" s="7">
        <f t="array" ref="I438">SUMPRODUCT(B422:B441,(ROW(B422:B441)-ROW(B422)+1))/(20*21/2)</f>
        <v>22.697606666666672</v>
      </c>
      <c r="J438" s="7">
        <f t="shared" si="50"/>
        <v>22.878917365838618</v>
      </c>
      <c r="K438" s="7">
        <f t="shared" si="52"/>
        <v>22.860758380714117</v>
      </c>
    </row>
    <row r="439" spans="1:11" ht="13.5" x14ac:dyDescent="0.35">
      <c r="A439" s="3">
        <v>42647</v>
      </c>
      <c r="B439" s="2">
        <v>22.416899999999998</v>
      </c>
      <c r="C439" s="7">
        <f t="shared" si="45"/>
        <v>-5.3000000000018588E-3</v>
      </c>
      <c r="D439" s="7">
        <f t="shared" si="46"/>
        <v>22.437200000000001</v>
      </c>
      <c r="E439" s="7">
        <f t="shared" si="48"/>
        <v>22.69538</v>
      </c>
      <c r="F439" s="7">
        <f t="shared" si="49"/>
        <v>22.947389999999999</v>
      </c>
      <c r="G439" s="7">
        <f t="shared" si="51"/>
        <v>22.954710000000013</v>
      </c>
      <c r="H439" s="7">
        <f t="shared" si="47"/>
        <v>18.871597500000007</v>
      </c>
      <c r="I439" s="7">
        <f t="array" ref="I439">SUMPRODUCT(B423:B442,(ROW(B423:B442)-ROW(B423)+1))/(20*21/2)</f>
        <v>22.617125238095237</v>
      </c>
      <c r="J439" s="7">
        <f t="shared" si="50"/>
        <v>22.834915711949225</v>
      </c>
      <c r="K439" s="7">
        <f t="shared" si="52"/>
        <v>22.843352169705721</v>
      </c>
    </row>
    <row r="440" spans="1:11" ht="13.5" x14ac:dyDescent="0.35">
      <c r="A440" s="3">
        <v>42648</v>
      </c>
      <c r="B440" s="2">
        <v>22.4222</v>
      </c>
      <c r="C440" s="7">
        <f t="shared" si="45"/>
        <v>5.3000000000018588E-3</v>
      </c>
      <c r="D440" s="7">
        <f t="shared" si="46"/>
        <v>22.378400000000003</v>
      </c>
      <c r="E440" s="7">
        <f t="shared" si="48"/>
        <v>22.639250000000001</v>
      </c>
      <c r="F440" s="7">
        <f t="shared" si="49"/>
        <v>22.906499999999994</v>
      </c>
      <c r="G440" s="7">
        <f t="shared" si="51"/>
        <v>22.927450000000011</v>
      </c>
      <c r="H440" s="7">
        <f t="shared" si="47"/>
        <v>18.931869000000006</v>
      </c>
      <c r="I440" s="7">
        <f t="array" ref="I440">SUMPRODUCT(B424:B443,(ROW(B424:B443)-ROW(B424)+1))/(20*21/2)</f>
        <v>22.601520952380955</v>
      </c>
      <c r="J440" s="7">
        <f t="shared" si="50"/>
        <v>22.795609453668344</v>
      </c>
      <c r="K440" s="7">
        <f t="shared" si="52"/>
        <v>22.826836398344714</v>
      </c>
    </row>
    <row r="441" spans="1:11" ht="13.5" x14ac:dyDescent="0.35">
      <c r="A441" s="3">
        <v>42649</v>
      </c>
      <c r="B441" s="2">
        <v>22.4222</v>
      </c>
      <c r="C441" s="7">
        <f t="shared" si="45"/>
        <v>0</v>
      </c>
      <c r="D441" s="7">
        <f t="shared" si="46"/>
        <v>22.37304</v>
      </c>
      <c r="E441" s="7">
        <f t="shared" si="48"/>
        <v>22.583120000000001</v>
      </c>
      <c r="F441" s="7">
        <f t="shared" si="49"/>
        <v>22.871754999999993</v>
      </c>
      <c r="G441" s="7">
        <f t="shared" si="51"/>
        <v>22.905534000000007</v>
      </c>
      <c r="H441" s="7">
        <f t="shared" si="47"/>
        <v>18.990291500000009</v>
      </c>
      <c r="I441" s="7">
        <f t="array" ref="I441">SUMPRODUCT(B425:B444,(ROW(B425:B444)-ROW(B425)+1))/(20*21/2)</f>
        <v>22.553439999999998</v>
      </c>
      <c r="J441" s="7">
        <f t="shared" si="50"/>
        <v>22.760046648557072</v>
      </c>
      <c r="K441" s="7">
        <f t="shared" si="52"/>
        <v>22.810968304291983</v>
      </c>
    </row>
    <row r="442" spans="1:11" ht="13.5" x14ac:dyDescent="0.35">
      <c r="A442" s="3">
        <v>42650</v>
      </c>
      <c r="B442" s="2">
        <v>22.026700000000002</v>
      </c>
      <c r="C442" s="7">
        <f t="shared" si="45"/>
        <v>-0.39549999999999841</v>
      </c>
      <c r="D442" s="7">
        <f t="shared" si="46"/>
        <v>22.342040000000004</v>
      </c>
      <c r="E442" s="7">
        <f t="shared" si="48"/>
        <v>22.488510000000002</v>
      </c>
      <c r="F442" s="7">
        <f t="shared" si="49"/>
        <v>22.821244999999998</v>
      </c>
      <c r="G442" s="7">
        <f t="shared" si="51"/>
        <v>22.886398</v>
      </c>
      <c r="H442" s="7">
        <f t="shared" si="47"/>
        <v>19.046356500000009</v>
      </c>
      <c r="I442" s="7">
        <f t="array" ref="I442">SUMPRODUCT(B426:B445,(ROW(B426:B445)-ROW(B426)+1))/(20*21/2)</f>
        <v>22.519943333333334</v>
      </c>
      <c r="J442" s="7">
        <f t="shared" si="50"/>
        <v>22.690204110599254</v>
      </c>
      <c r="K442" s="7">
        <f t="shared" si="52"/>
        <v>22.780212684515824</v>
      </c>
    </row>
    <row r="443" spans="1:11" ht="13.5" x14ac:dyDescent="0.35">
      <c r="A443" s="3">
        <v>42653</v>
      </c>
      <c r="B443" s="2">
        <v>22.657399999999999</v>
      </c>
      <c r="C443" s="7">
        <f t="shared" si="45"/>
        <v>0.63069999999999737</v>
      </c>
      <c r="D443" s="7">
        <f t="shared" si="46"/>
        <v>22.38908</v>
      </c>
      <c r="E443" s="7">
        <f t="shared" si="48"/>
        <v>22.459110000000003</v>
      </c>
      <c r="F443" s="7">
        <f t="shared" si="49"/>
        <v>22.793449999999996</v>
      </c>
      <c r="G443" s="7">
        <f t="shared" si="51"/>
        <v>22.882656000000001</v>
      </c>
      <c r="H443" s="7">
        <f t="shared" si="47"/>
        <v>19.104434500000011</v>
      </c>
      <c r="I443" s="7">
        <f t="array" ref="I443">SUMPRODUCT(B427:B446,(ROW(B427:B446)-ROW(B427)+1))/(20*21/2)</f>
        <v>22.460490476190479</v>
      </c>
      <c r="J443" s="7">
        <f t="shared" si="50"/>
        <v>22.687079909589801</v>
      </c>
      <c r="K443" s="7">
        <f t="shared" si="52"/>
        <v>22.775396500809322</v>
      </c>
    </row>
    <row r="444" spans="1:11" ht="13.5" x14ac:dyDescent="0.35">
      <c r="A444" s="3">
        <v>42654</v>
      </c>
      <c r="B444" s="2">
        <v>22.288599999999999</v>
      </c>
      <c r="C444" s="7">
        <f t="shared" si="45"/>
        <v>-0.36880000000000024</v>
      </c>
      <c r="D444" s="7">
        <f t="shared" si="46"/>
        <v>22.363419999999998</v>
      </c>
      <c r="E444" s="7">
        <f t="shared" si="48"/>
        <v>22.400310000000001</v>
      </c>
      <c r="F444" s="7">
        <f t="shared" si="49"/>
        <v>22.747214999999994</v>
      </c>
      <c r="G444" s="7">
        <f t="shared" si="51"/>
        <v>22.874104000000003</v>
      </c>
      <c r="H444" s="7">
        <f t="shared" si="47"/>
        <v>19.159735500000004</v>
      </c>
      <c r="I444" s="7">
        <f t="array" ref="I444">SUMPRODUCT(B428:B447,(ROW(B428:B447)-ROW(B428)+1))/(20*21/2)</f>
        <v>22.456369047619049</v>
      </c>
      <c r="J444" s="7">
        <f t="shared" si="50"/>
        <v>22.649129442009819</v>
      </c>
      <c r="K444" s="7">
        <f t="shared" si="52"/>
        <v>22.756306441954056</v>
      </c>
    </row>
    <row r="445" spans="1:11" ht="13.5" x14ac:dyDescent="0.35">
      <c r="A445" s="3">
        <v>42655</v>
      </c>
      <c r="B445" s="2">
        <v>22.395499999999998</v>
      </c>
      <c r="C445" s="7">
        <f t="shared" si="45"/>
        <v>0.10689999999999955</v>
      </c>
      <c r="D445" s="7">
        <f t="shared" si="46"/>
        <v>22.358080000000001</v>
      </c>
      <c r="E445" s="7">
        <f t="shared" si="48"/>
        <v>22.36824</v>
      </c>
      <c r="F445" s="7">
        <f t="shared" si="49"/>
        <v>22.704454999999996</v>
      </c>
      <c r="G445" s="7">
        <f t="shared" si="51"/>
        <v>22.867690000000003</v>
      </c>
      <c r="H445" s="7">
        <f t="shared" si="47"/>
        <v>19.214205500000006</v>
      </c>
      <c r="I445" s="7">
        <f t="array" ref="I445">SUMPRODUCT(B429:B448,(ROW(B429:B448)-ROW(B429)+1))/(20*21/2)</f>
        <v>22.454588095238094</v>
      </c>
      <c r="J445" s="7">
        <f t="shared" si="50"/>
        <v>22.624974257056504</v>
      </c>
      <c r="K445" s="7">
        <f t="shared" si="52"/>
        <v>22.742157169720564</v>
      </c>
    </row>
    <row r="446" spans="1:11" ht="13.5" x14ac:dyDescent="0.35">
      <c r="A446" s="3">
        <v>42656</v>
      </c>
      <c r="B446" s="2">
        <v>22.080200000000001</v>
      </c>
      <c r="C446" s="7">
        <f t="shared" si="45"/>
        <v>-0.31529999999999703</v>
      </c>
      <c r="D446" s="7">
        <f t="shared" si="46"/>
        <v>22.289680000000001</v>
      </c>
      <c r="E446" s="7">
        <f t="shared" si="48"/>
        <v>22.331359999999997</v>
      </c>
      <c r="F446" s="7">
        <f t="shared" si="49"/>
        <v>22.636575000000001</v>
      </c>
      <c r="G446" s="7">
        <f t="shared" si="51"/>
        <v>22.856038000000002</v>
      </c>
      <c r="H446" s="7">
        <f t="shared" si="47"/>
        <v>19.267237500000004</v>
      </c>
      <c r="I446" s="7">
        <f t="array" ref="I446">SUMPRODUCT(B430:B449,(ROW(B430:B449)-ROW(B430)+1))/(20*21/2)</f>
        <v>22.437431428571429</v>
      </c>
      <c r="J446" s="7">
        <f t="shared" si="50"/>
        <v>22.573090994479696</v>
      </c>
      <c r="K446" s="7">
        <f t="shared" si="52"/>
        <v>22.71619806502564</v>
      </c>
    </row>
    <row r="447" spans="1:11" ht="13.5" x14ac:dyDescent="0.35">
      <c r="A447" s="3">
        <v>42657</v>
      </c>
      <c r="B447" s="2">
        <v>22.593299999999999</v>
      </c>
      <c r="C447" s="7">
        <f t="shared" si="45"/>
        <v>0.51309999999999789</v>
      </c>
      <c r="D447" s="7">
        <f t="shared" si="46"/>
        <v>22.402999999999999</v>
      </c>
      <c r="E447" s="7">
        <f t="shared" si="48"/>
        <v>22.372520000000002</v>
      </c>
      <c r="F447" s="7">
        <f t="shared" si="49"/>
        <v>22.601299999999998</v>
      </c>
      <c r="G447" s="7">
        <f t="shared" si="51"/>
        <v>22.864270000000005</v>
      </c>
      <c r="H447" s="7">
        <f t="shared" si="47"/>
        <v>19.323681500000006</v>
      </c>
      <c r="I447" s="7">
        <f t="array" ref="I447">SUMPRODUCT(B431:B450,(ROW(B431:B450)-ROW(B431)+1))/(20*21/2)</f>
        <v>22.413402857142856</v>
      </c>
      <c r="J447" s="7">
        <f t="shared" si="50"/>
        <v>22.575015661672104</v>
      </c>
      <c r="K447" s="7">
        <f t="shared" si="52"/>
        <v>22.711378533063851</v>
      </c>
    </row>
    <row r="448" spans="1:11" ht="13.5" x14ac:dyDescent="0.35">
      <c r="A448" s="3">
        <v>42660</v>
      </c>
      <c r="B448" s="2">
        <v>22.582599999999999</v>
      </c>
      <c r="C448" s="7">
        <f t="shared" si="45"/>
        <v>-1.0699999999999932E-2</v>
      </c>
      <c r="D448" s="7">
        <f t="shared" si="46"/>
        <v>22.38804</v>
      </c>
      <c r="E448" s="7">
        <f t="shared" si="48"/>
        <v>22.388560000000002</v>
      </c>
      <c r="F448" s="7">
        <f t="shared" si="49"/>
        <v>22.575645000000002</v>
      </c>
      <c r="G448" s="7">
        <f t="shared" si="51"/>
        <v>22.872288000000005</v>
      </c>
      <c r="H448" s="7">
        <f t="shared" si="47"/>
        <v>19.379916500000007</v>
      </c>
      <c r="I448" s="7">
        <f t="array" ref="I448">SUMPRODUCT(B432:B451,(ROW(B432:B451)-ROW(B432)+1))/(20*21/2)</f>
        <v>22.382502380952381</v>
      </c>
      <c r="J448" s="7">
        <f t="shared" si="50"/>
        <v>22.575737979608096</v>
      </c>
      <c r="K448" s="7">
        <f t="shared" si="52"/>
        <v>22.70632839451233</v>
      </c>
    </row>
    <row r="449" spans="1:11" ht="13.5" x14ac:dyDescent="0.35">
      <c r="A449" s="3">
        <v>42661</v>
      </c>
      <c r="B449" s="2">
        <v>22.395499999999998</v>
      </c>
      <c r="C449" s="7">
        <f t="shared" si="45"/>
        <v>-0.18710000000000093</v>
      </c>
      <c r="D449" s="7">
        <f t="shared" si="46"/>
        <v>22.409420000000001</v>
      </c>
      <c r="E449" s="7">
        <f t="shared" si="48"/>
        <v>22.386420000000001</v>
      </c>
      <c r="F449" s="7">
        <f t="shared" si="49"/>
        <v>22.540900000000001</v>
      </c>
      <c r="G449" s="7">
        <f t="shared" si="51"/>
        <v>22.870256000000008</v>
      </c>
      <c r="H449" s="7">
        <f t="shared" si="47"/>
        <v>19.433661000000008</v>
      </c>
      <c r="I449" s="7">
        <f t="array" ref="I449">SUMPRODUCT(B433:B452,(ROW(B433:B452)-ROW(B433)+1))/(20*21/2)</f>
        <v>22.349820000000001</v>
      </c>
      <c r="J449" s="7">
        <f t="shared" si="50"/>
        <v>22.558572457740659</v>
      </c>
      <c r="K449" s="7">
        <f t="shared" si="52"/>
        <v>22.694139045707924</v>
      </c>
    </row>
    <row r="450" spans="1:11" ht="13.5" x14ac:dyDescent="0.35">
      <c r="A450" s="3">
        <v>42662</v>
      </c>
      <c r="B450" s="2">
        <v>22.288599999999999</v>
      </c>
      <c r="C450" s="7">
        <f t="shared" si="45"/>
        <v>-0.10689999999999955</v>
      </c>
      <c r="D450" s="7">
        <f t="shared" si="46"/>
        <v>22.38804</v>
      </c>
      <c r="E450" s="7">
        <f t="shared" si="48"/>
        <v>22.373059999999999</v>
      </c>
      <c r="F450" s="7">
        <f t="shared" si="49"/>
        <v>22.506155</v>
      </c>
      <c r="G450" s="7">
        <f t="shared" si="51"/>
        <v>22.86170400000001</v>
      </c>
      <c r="H450" s="7">
        <f t="shared" si="47"/>
        <v>19.485678500000002</v>
      </c>
      <c r="I450" s="7">
        <f t="array" ref="I450">SUMPRODUCT(B434:B453,(ROW(B434:B453)-ROW(B434)+1))/(20*21/2)</f>
        <v>22.30286095238095</v>
      </c>
      <c r="J450" s="7">
        <f t="shared" si="50"/>
        <v>22.532860795098692</v>
      </c>
      <c r="K450" s="7">
        <f t="shared" si="52"/>
        <v>22.678235553719379</v>
      </c>
    </row>
    <row r="451" spans="1:11" ht="13.5" x14ac:dyDescent="0.35">
      <c r="A451" s="3">
        <v>42663</v>
      </c>
      <c r="B451" s="2">
        <v>22.181699999999999</v>
      </c>
      <c r="C451" s="7">
        <f t="shared" si="45"/>
        <v>-0.10689999999999955</v>
      </c>
      <c r="D451" s="7">
        <f t="shared" si="46"/>
        <v>22.408339999999999</v>
      </c>
      <c r="E451" s="7">
        <f t="shared" si="48"/>
        <v>22.34901</v>
      </c>
      <c r="F451" s="7">
        <f t="shared" si="49"/>
        <v>22.466064999999997</v>
      </c>
      <c r="G451" s="7">
        <f t="shared" si="51"/>
        <v>22.851014000000006</v>
      </c>
      <c r="H451" s="7">
        <f t="shared" si="47"/>
        <v>19.533602000000002</v>
      </c>
      <c r="I451" s="7">
        <f t="array" ref="I451">SUMPRODUCT(B435:B454,(ROW(B435:B454)-ROW(B435)+1))/(20*21/2)</f>
        <v>22.25414428571429</v>
      </c>
      <c r="J451" s="7">
        <f t="shared" si="50"/>
        <v>22.499416909851195</v>
      </c>
      <c r="K451" s="7">
        <f t="shared" si="52"/>
        <v>22.658763571220579</v>
      </c>
    </row>
    <row r="452" spans="1:11" ht="13.5" x14ac:dyDescent="0.35">
      <c r="A452" s="3">
        <v>42664</v>
      </c>
      <c r="B452" s="2">
        <v>22.122900000000001</v>
      </c>
      <c r="C452" s="7">
        <f t="shared" ref="C452:C515" si="53">B452-B451</f>
        <v>-5.8799999999997965E-2</v>
      </c>
      <c r="D452" s="7">
        <f t="shared" si="46"/>
        <v>22.314259999999997</v>
      </c>
      <c r="E452" s="7">
        <f t="shared" si="48"/>
        <v>22.358629999999998</v>
      </c>
      <c r="F452" s="7">
        <f t="shared" si="49"/>
        <v>22.423569999999998</v>
      </c>
      <c r="G452" s="7">
        <f t="shared" si="51"/>
        <v>22.844386000000007</v>
      </c>
      <c r="H452" s="7">
        <f t="shared" si="47"/>
        <v>19.580281000000003</v>
      </c>
      <c r="I452" s="7">
        <f t="array" ref="I452">SUMPRODUCT(B436:B455,(ROW(B436:B455)-ROW(B436)+1))/(20*21/2)</f>
        <v>22.210263809523813</v>
      </c>
      <c r="J452" s="7">
        <f t="shared" si="50"/>
        <v>22.463558156532034</v>
      </c>
      <c r="K452" s="7">
        <f t="shared" si="52"/>
        <v>22.637749313525653</v>
      </c>
    </row>
    <row r="453" spans="1:11" ht="13.5" x14ac:dyDescent="0.35">
      <c r="A453" s="3">
        <v>42667</v>
      </c>
      <c r="B453" s="2">
        <v>21.930499999999999</v>
      </c>
      <c r="C453" s="7">
        <f t="shared" si="53"/>
        <v>-0.19240000000000279</v>
      </c>
      <c r="D453" s="7">
        <f t="shared" si="46"/>
        <v>22.18384</v>
      </c>
      <c r="E453" s="7">
        <f t="shared" si="48"/>
        <v>22.28594</v>
      </c>
      <c r="F453" s="7">
        <f t="shared" si="49"/>
        <v>22.372525000000003</v>
      </c>
      <c r="G453" s="7">
        <f t="shared" si="51"/>
        <v>22.828886000000008</v>
      </c>
      <c r="H453" s="7">
        <f t="shared" si="47"/>
        <v>19.626862000000003</v>
      </c>
      <c r="I453" s="7">
        <f t="array" ref="I453">SUMPRODUCT(B437:B456,(ROW(B437:B456)-ROW(B437)+1))/(20*21/2)</f>
        <v>22.124646190476195</v>
      </c>
      <c r="J453" s="7">
        <f t="shared" si="50"/>
        <v>22.412790713052793</v>
      </c>
      <c r="K453" s="7">
        <f t="shared" si="52"/>
        <v>22.610014046328569</v>
      </c>
    </row>
    <row r="454" spans="1:11" ht="13.5" x14ac:dyDescent="0.35">
      <c r="A454" s="3">
        <v>42668</v>
      </c>
      <c r="B454" s="2">
        <v>21.861000000000001</v>
      </c>
      <c r="C454" s="7">
        <f t="shared" si="53"/>
        <v>-6.9499999999997897E-2</v>
      </c>
      <c r="D454" s="7">
        <f t="shared" si="46"/>
        <v>22.07694</v>
      </c>
      <c r="E454" s="7">
        <f t="shared" si="48"/>
        <v>22.243180000000002</v>
      </c>
      <c r="F454" s="7">
        <f t="shared" si="49"/>
        <v>22.321745</v>
      </c>
      <c r="G454" s="7">
        <f t="shared" si="51"/>
        <v>22.812850000000008</v>
      </c>
      <c r="H454" s="7">
        <f t="shared" si="47"/>
        <v>19.674979000000004</v>
      </c>
      <c r="I454" s="7">
        <f t="array" ref="I454">SUMPRODUCT(B438:B457,(ROW(B438:B457)-ROW(B438)+1))/(20*21/2)</f>
        <v>22.102652380952382</v>
      </c>
      <c r="J454" s="7">
        <f t="shared" si="50"/>
        <v>22.360239216571575</v>
      </c>
      <c r="K454" s="7">
        <f t="shared" si="52"/>
        <v>22.580640946472545</v>
      </c>
    </row>
    <row r="455" spans="1:11" ht="13.5" x14ac:dyDescent="0.35">
      <c r="A455" s="3">
        <v>42669</v>
      </c>
      <c r="B455" s="2">
        <v>21.861000000000001</v>
      </c>
      <c r="C455" s="7">
        <f t="shared" si="53"/>
        <v>0</v>
      </c>
      <c r="D455" s="7">
        <f t="shared" ref="D455:D518" si="54">AVERAGE(B451:B455)</f>
        <v>21.991420000000002</v>
      </c>
      <c r="E455" s="7">
        <f t="shared" si="48"/>
        <v>22.189729999999997</v>
      </c>
      <c r="F455" s="7">
        <f t="shared" si="49"/>
        <v>22.278984999999999</v>
      </c>
      <c r="G455" s="7">
        <f t="shared" si="51"/>
        <v>22.797350000000002</v>
      </c>
      <c r="H455" s="7">
        <f t="shared" si="47"/>
        <v>19.7220765</v>
      </c>
      <c r="I455" s="7">
        <f t="array" ref="I455">SUMPRODUCT(B439:B458,(ROW(B439:B458)-ROW(B439)+1))/(20*21/2)</f>
        <v>22.11209238095238</v>
      </c>
      <c r="J455" s="7">
        <f t="shared" si="50"/>
        <v>22.31269262451714</v>
      </c>
      <c r="K455" s="7">
        <f t="shared" si="52"/>
        <v>22.552419732885387</v>
      </c>
    </row>
    <row r="456" spans="1:11" ht="13.5" x14ac:dyDescent="0.35">
      <c r="A456" s="3">
        <v>42670</v>
      </c>
      <c r="B456" s="2">
        <v>21.38</v>
      </c>
      <c r="C456" s="7">
        <f t="shared" si="53"/>
        <v>-0.48100000000000165</v>
      </c>
      <c r="D456" s="7">
        <f t="shared" si="54"/>
        <v>21.83108</v>
      </c>
      <c r="E456" s="7">
        <f t="shared" si="48"/>
        <v>22.119709999999998</v>
      </c>
      <c r="F456" s="7">
        <f t="shared" si="49"/>
        <v>22.225534999999997</v>
      </c>
      <c r="G456" s="7">
        <f t="shared" si="51"/>
        <v>22.770840000000007</v>
      </c>
      <c r="H456" s="7">
        <f t="shared" si="47"/>
        <v>19.766423500000002</v>
      </c>
      <c r="I456" s="7">
        <f t="array" ref="I456">SUMPRODUCT(B440:B459,(ROW(B440:B459)-ROW(B440)+1))/(20*21/2)</f>
        <v>22.160222380952376</v>
      </c>
      <c r="J456" s="7">
        <f t="shared" si="50"/>
        <v>22.22386475551551</v>
      </c>
      <c r="K456" s="7">
        <f t="shared" si="52"/>
        <v>22.506442488458511</v>
      </c>
    </row>
    <row r="457" spans="1:11" ht="13.5" x14ac:dyDescent="0.35">
      <c r="A457" s="3">
        <v>42671</v>
      </c>
      <c r="B457" s="2">
        <v>21.994599999999998</v>
      </c>
      <c r="C457" s="7">
        <f t="shared" si="53"/>
        <v>0.61459999999999937</v>
      </c>
      <c r="D457" s="7">
        <f t="shared" si="54"/>
        <v>21.805419999999998</v>
      </c>
      <c r="E457" s="7">
        <f t="shared" si="48"/>
        <v>22.059839999999998</v>
      </c>
      <c r="F457" s="7">
        <f t="shared" si="49"/>
        <v>22.216179999999998</v>
      </c>
      <c r="G457" s="7">
        <f t="shared" si="51"/>
        <v>22.757155999999998</v>
      </c>
      <c r="H457" s="7">
        <f t="shared" si="47"/>
        <v>19.813497999999999</v>
      </c>
      <c r="I457" s="7">
        <f t="array" ref="I457">SUMPRODUCT(B441:B460,(ROW(B441:B460)-ROW(B441)+1))/(20*21/2)</f>
        <v>22.255289047619044</v>
      </c>
      <c r="J457" s="7">
        <f t="shared" si="50"/>
        <v>22.202030016894987</v>
      </c>
      <c r="K457" s="7">
        <f t="shared" si="52"/>
        <v>22.486370234009158</v>
      </c>
    </row>
    <row r="458" spans="1:11" ht="13.5" x14ac:dyDescent="0.35">
      <c r="A458" s="3">
        <v>42674</v>
      </c>
      <c r="B458" s="2">
        <v>22.315300000000001</v>
      </c>
      <c r="C458" s="7">
        <f t="shared" si="53"/>
        <v>0.32070000000000221</v>
      </c>
      <c r="D458" s="7">
        <f t="shared" si="54"/>
        <v>21.882380000000001</v>
      </c>
      <c r="E458" s="7">
        <f t="shared" si="48"/>
        <v>22.033110000000001</v>
      </c>
      <c r="F458" s="7">
        <f t="shared" si="49"/>
        <v>22.210834999999996</v>
      </c>
      <c r="G458" s="7">
        <f t="shared" si="51"/>
        <v>22.749351999999998</v>
      </c>
      <c r="H458" s="7">
        <f t="shared" ref="H458:H521" si="55">AVERAGE(B259:B458)</f>
        <v>19.862867000000001</v>
      </c>
      <c r="I458" s="7">
        <f t="array" ref="I458">SUMPRODUCT(B442:B461,(ROW(B442:B461)-ROW(B442)+1))/(20*21/2)</f>
        <v>22.374537619047615</v>
      </c>
      <c r="J458" s="7">
        <f t="shared" si="50"/>
        <v>22.212817634333561</v>
      </c>
      <c r="K458" s="7">
        <f t="shared" si="52"/>
        <v>22.479661597381348</v>
      </c>
    </row>
    <row r="459" spans="1:11" ht="13.5" x14ac:dyDescent="0.35">
      <c r="A459" s="3">
        <v>42675</v>
      </c>
      <c r="B459" s="2">
        <v>22.716200000000001</v>
      </c>
      <c r="C459" s="7">
        <f t="shared" si="53"/>
        <v>0.40090000000000003</v>
      </c>
      <c r="D459" s="7">
        <f t="shared" si="54"/>
        <v>22.053420000000003</v>
      </c>
      <c r="E459" s="7">
        <f t="shared" si="48"/>
        <v>22.065179999999998</v>
      </c>
      <c r="F459" s="7">
        <f t="shared" si="49"/>
        <v>22.2258</v>
      </c>
      <c r="G459" s="7">
        <f t="shared" si="51"/>
        <v>22.750419999999998</v>
      </c>
      <c r="H459" s="7">
        <f t="shared" si="55"/>
        <v>19.915312</v>
      </c>
      <c r="I459" s="7">
        <f t="array" ref="I459">SUMPRODUCT(B443:B462,(ROW(B443:B462)-ROW(B443)+1))/(20*21/2)</f>
        <v>22.463110952380955</v>
      </c>
      <c r="J459" s="7">
        <f t="shared" si="50"/>
        <v>22.260758812016078</v>
      </c>
      <c r="K459" s="7">
        <f t="shared" si="52"/>
        <v>22.488937613170314</v>
      </c>
    </row>
    <row r="460" spans="1:11" ht="13.5" x14ac:dyDescent="0.35">
      <c r="A460" s="3">
        <v>42676</v>
      </c>
      <c r="B460" s="2">
        <v>23.224</v>
      </c>
      <c r="C460" s="7">
        <f t="shared" si="53"/>
        <v>0.50779999999999959</v>
      </c>
      <c r="D460" s="7">
        <f t="shared" si="54"/>
        <v>22.32602</v>
      </c>
      <c r="E460" s="7">
        <f t="shared" ref="E460:E523" si="56">AVERAGE(B451:B460)</f>
        <v>22.158719999999999</v>
      </c>
      <c r="F460" s="7">
        <f t="shared" si="49"/>
        <v>22.265889999999995</v>
      </c>
      <c r="G460" s="7">
        <f t="shared" si="51"/>
        <v>22.751061999999997</v>
      </c>
      <c r="H460" s="7">
        <f t="shared" si="55"/>
        <v>19.967669499999996</v>
      </c>
      <c r="I460" s="7">
        <f t="array" ref="I460">SUMPRODUCT(B444:B463,(ROW(B444:B463)-ROW(B444)+1))/(20*21/2)</f>
        <v>22.552474761904765</v>
      </c>
      <c r="J460" s="7">
        <f t="shared" si="50"/>
        <v>22.352496068014549</v>
      </c>
      <c r="K460" s="7">
        <f t="shared" si="52"/>
        <v>22.517763589124421</v>
      </c>
    </row>
    <row r="461" spans="1:11" ht="13.5" x14ac:dyDescent="0.35">
      <c r="A461" s="3">
        <v>42677</v>
      </c>
      <c r="B461" s="2">
        <v>23.518000000000001</v>
      </c>
      <c r="C461" s="7">
        <f t="shared" si="53"/>
        <v>0.29400000000000048</v>
      </c>
      <c r="D461" s="7">
        <f t="shared" si="54"/>
        <v>22.753620000000002</v>
      </c>
      <c r="E461" s="7">
        <f t="shared" si="56"/>
        <v>22.292350000000003</v>
      </c>
      <c r="F461" s="7">
        <f t="shared" si="49"/>
        <v>22.320679999999999</v>
      </c>
      <c r="G461" s="7">
        <f t="shared" si="51"/>
        <v>22.753735999999993</v>
      </c>
      <c r="H461" s="7">
        <f t="shared" si="55"/>
        <v>20.021151499999995</v>
      </c>
      <c r="I461" s="7">
        <f t="array" ref="I461">SUMPRODUCT(B445:B464,(ROW(B445:B464)-ROW(B445)+1))/(20*21/2)</f>
        <v>22.632063333333331</v>
      </c>
      <c r="J461" s="7">
        <f t="shared" si="50"/>
        <v>22.463496442489355</v>
      </c>
      <c r="K461" s="7">
        <f t="shared" si="52"/>
        <v>22.556988546413663</v>
      </c>
    </row>
    <row r="462" spans="1:11" ht="13.5" x14ac:dyDescent="0.35">
      <c r="A462" s="3">
        <v>42678</v>
      </c>
      <c r="B462" s="2">
        <v>23.250699999999998</v>
      </c>
      <c r="C462" s="7">
        <f t="shared" si="53"/>
        <v>-0.26730000000000231</v>
      </c>
      <c r="D462" s="7">
        <f t="shared" si="54"/>
        <v>23.004839999999998</v>
      </c>
      <c r="E462" s="7">
        <f t="shared" si="56"/>
        <v>22.40513</v>
      </c>
      <c r="F462" s="7">
        <f t="shared" si="49"/>
        <v>22.381879999999999</v>
      </c>
      <c r="G462" s="7">
        <f t="shared" si="51"/>
        <v>22.751063999999992</v>
      </c>
      <c r="H462" s="7">
        <f t="shared" si="55"/>
        <v>20.071222999999996</v>
      </c>
      <c r="I462" s="7">
        <f t="array" ref="I462">SUMPRODUCT(B446:B465,(ROW(B446:B465)-ROW(B446)+1))/(20*21/2)</f>
        <v>22.68110857142857</v>
      </c>
      <c r="J462" s="7">
        <f t="shared" si="50"/>
        <v>22.538468209871322</v>
      </c>
      <c r="K462" s="7">
        <f t="shared" si="52"/>
        <v>22.584192917142541</v>
      </c>
    </row>
    <row r="463" spans="1:11" ht="13.5" x14ac:dyDescent="0.35">
      <c r="A463" s="3">
        <v>42681</v>
      </c>
      <c r="B463" s="2">
        <v>23.3202</v>
      </c>
      <c r="C463" s="7">
        <f t="shared" si="53"/>
        <v>6.950000000000145E-2</v>
      </c>
      <c r="D463" s="7">
        <f t="shared" si="54"/>
        <v>23.205819999999999</v>
      </c>
      <c r="E463" s="7">
        <f t="shared" si="56"/>
        <v>22.5441</v>
      </c>
      <c r="F463" s="7">
        <f t="shared" si="49"/>
        <v>22.415019999999995</v>
      </c>
      <c r="G463" s="7">
        <f t="shared" si="51"/>
        <v>22.750315999999994</v>
      </c>
      <c r="H463" s="7">
        <f t="shared" si="55"/>
        <v>20.123058999999998</v>
      </c>
      <c r="I463" s="7">
        <f t="array" ref="I463">SUMPRODUCT(B447:B466,(ROW(B447:B466)-ROW(B447)+1))/(20*21/2)</f>
        <v>22.721274761904763</v>
      </c>
      <c r="J463" s="7">
        <f t="shared" si="50"/>
        <v>22.612918856550245</v>
      </c>
      <c r="K463" s="7">
        <f t="shared" si="52"/>
        <v>22.613055939999697</v>
      </c>
    </row>
    <row r="464" spans="1:11" ht="13.5" x14ac:dyDescent="0.35">
      <c r="A464" s="3">
        <v>42682</v>
      </c>
      <c r="B464" s="2">
        <v>23.250699999999998</v>
      </c>
      <c r="C464" s="7">
        <f t="shared" si="53"/>
        <v>-6.950000000000145E-2</v>
      </c>
      <c r="D464" s="7">
        <f t="shared" si="54"/>
        <v>23.312719999999999</v>
      </c>
      <c r="E464" s="7">
        <f t="shared" si="56"/>
        <v>22.683070000000001</v>
      </c>
      <c r="F464" s="7">
        <f t="shared" si="49"/>
        <v>22.463124999999998</v>
      </c>
      <c r="G464" s="7">
        <f t="shared" si="51"/>
        <v>22.750315999999994</v>
      </c>
      <c r="H464" s="7">
        <f t="shared" si="55"/>
        <v>20.174910499999996</v>
      </c>
      <c r="I464" s="7">
        <f t="array" ref="I464">SUMPRODUCT(B448:B467,(ROW(B448:B467)-ROW(B448)+1))/(20*21/2)</f>
        <v>22.737613333333332</v>
      </c>
      <c r="J464" s="7">
        <f t="shared" si="50"/>
        <v>22.673659917831174</v>
      </c>
      <c r="K464" s="7">
        <f t="shared" si="52"/>
        <v>22.638061589411475</v>
      </c>
    </row>
    <row r="465" spans="1:11" ht="13.5" x14ac:dyDescent="0.35">
      <c r="A465" s="3">
        <v>42683</v>
      </c>
      <c r="B465" s="2">
        <v>22.978100000000001</v>
      </c>
      <c r="C465" s="7">
        <f t="shared" si="53"/>
        <v>-0.27259999999999707</v>
      </c>
      <c r="D465" s="7">
        <f t="shared" si="54"/>
        <v>23.263539999999999</v>
      </c>
      <c r="E465" s="7">
        <f t="shared" si="56"/>
        <v>22.794779999999999</v>
      </c>
      <c r="F465" s="7">
        <f t="shared" si="49"/>
        <v>22.492254999999997</v>
      </c>
      <c r="G465" s="7">
        <f t="shared" si="51"/>
        <v>22.739732</v>
      </c>
      <c r="H465" s="7">
        <f t="shared" si="55"/>
        <v>20.224137499999998</v>
      </c>
      <c r="I465" s="7">
        <f t="array" ref="I465">SUMPRODUCT(B449:B468,(ROW(B449:B468)-ROW(B449)+1))/(20*21/2)</f>
        <v>22.732550952380951</v>
      </c>
      <c r="J465" s="7">
        <f t="shared" si="50"/>
        <v>22.702654211371062</v>
      </c>
      <c r="K465" s="7">
        <f t="shared" si="52"/>
        <v>22.651396429042396</v>
      </c>
    </row>
    <row r="466" spans="1:11" ht="13.5" x14ac:dyDescent="0.35">
      <c r="A466" s="3">
        <v>42684</v>
      </c>
      <c r="B466" s="2">
        <v>22.914000000000001</v>
      </c>
      <c r="C466" s="7">
        <f t="shared" si="53"/>
        <v>-6.4099999999999824E-2</v>
      </c>
      <c r="D466" s="7">
        <f t="shared" si="54"/>
        <v>23.142739999999996</v>
      </c>
      <c r="E466" s="7">
        <f t="shared" si="56"/>
        <v>22.948180000000001</v>
      </c>
      <c r="F466" s="7">
        <f t="shared" si="49"/>
        <v>22.533944999999996</v>
      </c>
      <c r="G466" s="7">
        <f t="shared" si="51"/>
        <v>22.727865999999995</v>
      </c>
      <c r="H466" s="7">
        <f t="shared" si="55"/>
        <v>20.273043999999999</v>
      </c>
      <c r="I466" s="7">
        <f t="array" ref="I466">SUMPRODUCT(B450:B469,(ROW(B450:B469)-ROW(B450)+1))/(20*21/2)</f>
        <v>22.729984761904763</v>
      </c>
      <c r="J466" s="7">
        <f t="shared" si="50"/>
        <v>22.722782381716677</v>
      </c>
      <c r="K466" s="7">
        <f t="shared" si="52"/>
        <v>22.661694608295637</v>
      </c>
    </row>
    <row r="467" spans="1:11" ht="13.5" x14ac:dyDescent="0.35">
      <c r="A467" s="3">
        <v>42685</v>
      </c>
      <c r="B467" s="2">
        <v>22.705500000000001</v>
      </c>
      <c r="C467" s="7">
        <f t="shared" si="53"/>
        <v>-0.2085000000000008</v>
      </c>
      <c r="D467" s="7">
        <f t="shared" si="54"/>
        <v>23.0337</v>
      </c>
      <c r="E467" s="7">
        <f t="shared" si="56"/>
        <v>23.019270000000002</v>
      </c>
      <c r="F467" s="7">
        <f t="shared" si="49"/>
        <v>22.539554999999996</v>
      </c>
      <c r="G467" s="7">
        <f t="shared" si="51"/>
        <v>22.711829999999999</v>
      </c>
      <c r="H467" s="7">
        <f t="shared" si="55"/>
        <v>20.321253499999997</v>
      </c>
      <c r="I467" s="7">
        <f t="array" ref="I467">SUMPRODUCT(B451:B470,(ROW(B451:B470)-ROW(B451)+1))/(20*21/2)</f>
        <v>22.725864761904756</v>
      </c>
      <c r="J467" s="7">
        <f t="shared" si="50"/>
        <v>22.721136440600802</v>
      </c>
      <c r="K467" s="7">
        <f t="shared" si="52"/>
        <v>22.663412466793847</v>
      </c>
    </row>
    <row r="468" spans="1:11" ht="13.5" x14ac:dyDescent="0.35">
      <c r="A468" s="3">
        <v>42688</v>
      </c>
      <c r="B468" s="2">
        <v>22.4864</v>
      </c>
      <c r="C468" s="7">
        <f t="shared" si="53"/>
        <v>-0.21910000000000096</v>
      </c>
      <c r="D468" s="7">
        <f t="shared" si="54"/>
        <v>22.86694</v>
      </c>
      <c r="E468" s="7">
        <f t="shared" si="56"/>
        <v>23.036380000000001</v>
      </c>
      <c r="F468" s="7">
        <f t="shared" si="49"/>
        <v>22.534744999999997</v>
      </c>
      <c r="G468" s="7">
        <f t="shared" si="51"/>
        <v>22.691198</v>
      </c>
      <c r="H468" s="7">
        <f t="shared" si="55"/>
        <v>20.368039499999998</v>
      </c>
      <c r="I468" s="7">
        <f t="array" ref="I468">SUMPRODUCT(B452:B471,(ROW(B452:B471)-ROW(B452)+1))/(20*21/2)</f>
        <v>22.71921857142857</v>
      </c>
      <c r="J468" s="7">
        <f t="shared" si="50"/>
        <v>22.69878058911501</v>
      </c>
      <c r="K468" s="7">
        <f t="shared" si="52"/>
        <v>22.656470801429382</v>
      </c>
    </row>
    <row r="469" spans="1:11" ht="13.5" x14ac:dyDescent="0.35">
      <c r="A469" s="3">
        <v>42689</v>
      </c>
      <c r="B469" s="2">
        <v>22.5078</v>
      </c>
      <c r="C469" s="7">
        <f t="shared" si="53"/>
        <v>2.1399999999999864E-2</v>
      </c>
      <c r="D469" s="7">
        <f t="shared" si="54"/>
        <v>22.718360000000001</v>
      </c>
      <c r="E469" s="7">
        <f t="shared" si="56"/>
        <v>23.015539999999998</v>
      </c>
      <c r="F469" s="7">
        <f t="shared" si="49"/>
        <v>22.540359999999993</v>
      </c>
      <c r="G469" s="7">
        <f t="shared" si="51"/>
        <v>22.672383999999997</v>
      </c>
      <c r="H469" s="7">
        <f t="shared" si="55"/>
        <v>20.413187000000001</v>
      </c>
      <c r="I469" s="7">
        <f t="array" ref="I469">SUMPRODUCT(B453:B472,(ROW(B453:B472)-ROW(B453)+1))/(20*21/2)</f>
        <v>22.751870952380948</v>
      </c>
      <c r="J469" s="7">
        <f t="shared" si="50"/>
        <v>22.680591961580248</v>
      </c>
      <c r="K469" s="7">
        <f t="shared" si="52"/>
        <v>22.650640573922349</v>
      </c>
    </row>
    <row r="470" spans="1:11" ht="13.5" x14ac:dyDescent="0.35">
      <c r="A470" s="3">
        <v>42690</v>
      </c>
      <c r="B470" s="2">
        <v>22.4971</v>
      </c>
      <c r="C470" s="7">
        <f t="shared" si="53"/>
        <v>-1.0699999999999932E-2</v>
      </c>
      <c r="D470" s="7">
        <f t="shared" si="54"/>
        <v>22.622160000000001</v>
      </c>
      <c r="E470" s="7">
        <f t="shared" si="56"/>
        <v>22.94285</v>
      </c>
      <c r="F470" s="7">
        <f t="shared" ref="F470:F533" si="57">AVERAGE(B451:B470)</f>
        <v>22.550784999999998</v>
      </c>
      <c r="G470" s="7">
        <f t="shared" si="51"/>
        <v>22.657526000000004</v>
      </c>
      <c r="H470" s="7">
        <f t="shared" si="55"/>
        <v>20.457762499999998</v>
      </c>
      <c r="I470" s="7">
        <f t="array" ref="I470">SUMPRODUCT(B454:B473,(ROW(B454:B473)-ROW(B454)+1))/(20*21/2)</f>
        <v>22.77722</v>
      </c>
      <c r="J470" s="7">
        <f t="shared" ref="J470:J533" si="58">($J$4*B470)+J469*(1-$J$4)</f>
        <v>22.663116536667843</v>
      </c>
      <c r="K470" s="7">
        <f t="shared" si="52"/>
        <v>22.644619374945005</v>
      </c>
    </row>
    <row r="471" spans="1:11" ht="13.5" x14ac:dyDescent="0.35">
      <c r="A471" s="3">
        <v>42691</v>
      </c>
      <c r="B471" s="2">
        <v>22.481000000000002</v>
      </c>
      <c r="C471" s="7">
        <f t="shared" si="53"/>
        <v>-1.6099999999998005E-2</v>
      </c>
      <c r="D471" s="7">
        <f t="shared" si="54"/>
        <v>22.535560000000004</v>
      </c>
      <c r="E471" s="7">
        <f t="shared" si="56"/>
        <v>22.839149999999997</v>
      </c>
      <c r="F471" s="7">
        <f t="shared" si="57"/>
        <v>22.565750000000001</v>
      </c>
      <c r="G471" s="7">
        <f t="shared" si="51"/>
        <v>22.644804000000001</v>
      </c>
      <c r="H471" s="7">
        <f t="shared" si="55"/>
        <v>20.502793499999999</v>
      </c>
      <c r="I471" s="7">
        <f t="array" ref="I471">SUMPRODUCT(B455:B474,(ROW(B455:B474)-ROW(B455)+1))/(20*21/2)</f>
        <v>22.806232380952384</v>
      </c>
      <c r="J471" s="7">
        <f t="shared" si="58"/>
        <v>22.645772104604237</v>
      </c>
      <c r="K471" s="7">
        <f t="shared" si="52"/>
        <v>22.638202928868729</v>
      </c>
    </row>
    <row r="472" spans="1:11" ht="13.5" x14ac:dyDescent="0.35">
      <c r="A472" s="3">
        <v>42692</v>
      </c>
      <c r="B472" s="2">
        <v>22.9086</v>
      </c>
      <c r="C472" s="7">
        <f t="shared" si="53"/>
        <v>0.4275999999999982</v>
      </c>
      <c r="D472" s="7">
        <f t="shared" si="54"/>
        <v>22.576180000000001</v>
      </c>
      <c r="E472" s="7">
        <f t="shared" si="56"/>
        <v>22.804939999999998</v>
      </c>
      <c r="F472" s="7">
        <f t="shared" si="57"/>
        <v>22.605034999999994</v>
      </c>
      <c r="G472" s="7">
        <f t="shared" si="51"/>
        <v>22.642237999999999</v>
      </c>
      <c r="H472" s="7">
        <f t="shared" si="55"/>
        <v>20.550463499999999</v>
      </c>
      <c r="I472" s="7">
        <f t="array" ref="I472">SUMPRODUCT(B456:B475,(ROW(B456:B475)-ROW(B456)+1))/(20*21/2)</f>
        <v>22.830027142857137</v>
      </c>
      <c r="J472" s="7">
        <f t="shared" si="58"/>
        <v>22.670803332737165</v>
      </c>
      <c r="K472" s="7">
        <f t="shared" si="52"/>
        <v>22.648806735579761</v>
      </c>
    </row>
    <row r="473" spans="1:11" ht="13.5" x14ac:dyDescent="0.35">
      <c r="A473" s="3">
        <v>42695</v>
      </c>
      <c r="B473" s="2">
        <v>22.871200000000002</v>
      </c>
      <c r="C473" s="7">
        <f t="shared" si="53"/>
        <v>-3.7399999999998101E-2</v>
      </c>
      <c r="D473" s="7">
        <f t="shared" si="54"/>
        <v>22.65314</v>
      </c>
      <c r="E473" s="7">
        <f t="shared" si="56"/>
        <v>22.760039999999996</v>
      </c>
      <c r="F473" s="7">
        <f t="shared" si="57"/>
        <v>22.652069999999998</v>
      </c>
      <c r="G473" s="7">
        <f t="shared" si="51"/>
        <v>22.635396</v>
      </c>
      <c r="H473" s="7">
        <f t="shared" si="55"/>
        <v>20.599104499999999</v>
      </c>
      <c r="I473" s="7">
        <f t="array" ref="I473">SUMPRODUCT(B457:B476,(ROW(B457:B476)-ROW(B457)+1))/(20*21/2)</f>
        <v>22.83079476190477</v>
      </c>
      <c r="J473" s="7">
        <f t="shared" si="58"/>
        <v>22.689888729619341</v>
      </c>
      <c r="K473" s="7">
        <f t="shared" si="52"/>
        <v>22.657528040066833</v>
      </c>
    </row>
    <row r="474" spans="1:11" ht="13.5" x14ac:dyDescent="0.35">
      <c r="A474" s="3">
        <v>42696</v>
      </c>
      <c r="B474" s="2">
        <v>22.956700000000001</v>
      </c>
      <c r="C474" s="7">
        <f t="shared" si="53"/>
        <v>8.5499999999999687E-2</v>
      </c>
      <c r="D474" s="7">
        <f t="shared" si="54"/>
        <v>22.742919999999998</v>
      </c>
      <c r="E474" s="7">
        <f t="shared" si="56"/>
        <v>22.730640000000001</v>
      </c>
      <c r="F474" s="7">
        <f t="shared" si="57"/>
        <v>22.706854999999997</v>
      </c>
      <c r="G474" s="7">
        <f t="shared" si="51"/>
        <v>22.630263999999997</v>
      </c>
      <c r="H474" s="7">
        <f t="shared" si="55"/>
        <v>20.646686500000001</v>
      </c>
      <c r="I474" s="7">
        <f t="array" ref="I474">SUMPRODUCT(B458:B477,(ROW(B458:B477)-ROW(B458)+1))/(20*21/2)</f>
        <v>22.822392380952383</v>
      </c>
      <c r="J474" s="7">
        <f t="shared" si="58"/>
        <v>22.715299326798451</v>
      </c>
      <c r="K474" s="7">
        <f t="shared" si="52"/>
        <v>22.669260273789703</v>
      </c>
    </row>
    <row r="475" spans="1:11" ht="13.5" x14ac:dyDescent="0.35">
      <c r="A475" s="3">
        <v>42697</v>
      </c>
      <c r="B475" s="2">
        <v>22.956700000000001</v>
      </c>
      <c r="C475" s="7">
        <f t="shared" si="53"/>
        <v>0</v>
      </c>
      <c r="D475" s="7">
        <f t="shared" si="54"/>
        <v>22.83484</v>
      </c>
      <c r="E475" s="7">
        <f t="shared" si="56"/>
        <v>22.728500000000004</v>
      </c>
      <c r="F475" s="7">
        <f t="shared" si="57"/>
        <v>22.76164</v>
      </c>
      <c r="G475" s="7">
        <f t="shared" si="51"/>
        <v>22.624383999999999</v>
      </c>
      <c r="H475" s="7">
        <f t="shared" si="55"/>
        <v>20.694338000000002</v>
      </c>
      <c r="I475" s="7">
        <f t="array" ref="I475">SUMPRODUCT(B459:B478,(ROW(B459:B478)-ROW(B459)+1))/(20*21/2)</f>
        <v>22.832321904761912</v>
      </c>
      <c r="J475" s="7">
        <f t="shared" si="58"/>
        <v>22.738289867103362</v>
      </c>
      <c r="K475" s="7">
        <f t="shared" si="52"/>
        <v>22.680532419915597</v>
      </c>
    </row>
    <row r="476" spans="1:11" ht="13.5" x14ac:dyDescent="0.35">
      <c r="A476" s="3">
        <v>42698</v>
      </c>
      <c r="B476" s="2">
        <v>22.7697</v>
      </c>
      <c r="C476" s="7">
        <f t="shared" si="53"/>
        <v>-0.18700000000000117</v>
      </c>
      <c r="D476" s="7">
        <f t="shared" si="54"/>
        <v>22.892580000000002</v>
      </c>
      <c r="E476" s="7">
        <f t="shared" si="56"/>
        <v>22.714070000000003</v>
      </c>
      <c r="F476" s="7">
        <f t="shared" si="57"/>
        <v>22.831124999999997</v>
      </c>
      <c r="G476" s="7">
        <f t="shared" si="51"/>
        <v>22.611022000000002</v>
      </c>
      <c r="H476" s="7">
        <f t="shared" si="55"/>
        <v>20.741140499999997</v>
      </c>
      <c r="I476" s="7">
        <f t="array" ref="I476">SUMPRODUCT(B460:B479,(ROW(B460:B479)-ROW(B460)+1))/(20*21/2)</f>
        <v>22.840139523809523</v>
      </c>
      <c r="J476" s="7">
        <f t="shared" si="58"/>
        <v>22.741281308331612</v>
      </c>
      <c r="K476" s="7">
        <f t="shared" si="52"/>
        <v>22.684029187762043</v>
      </c>
    </row>
    <row r="477" spans="1:11" ht="13.5" x14ac:dyDescent="0.35">
      <c r="A477" s="3">
        <v>42699</v>
      </c>
      <c r="B477" s="2">
        <v>22.742899999999999</v>
      </c>
      <c r="C477" s="7">
        <f t="shared" si="53"/>
        <v>-2.6800000000001489E-2</v>
      </c>
      <c r="D477" s="7">
        <f t="shared" si="54"/>
        <v>22.859439999999999</v>
      </c>
      <c r="E477" s="7">
        <f t="shared" si="56"/>
        <v>22.71781</v>
      </c>
      <c r="F477" s="7">
        <f t="shared" si="57"/>
        <v>22.868540000000003</v>
      </c>
      <c r="G477" s="7">
        <f t="shared" si="51"/>
        <v>22.599904000000002</v>
      </c>
      <c r="H477" s="7">
        <f t="shared" si="55"/>
        <v>20.789831</v>
      </c>
      <c r="I477" s="7">
        <f t="array" ref="I477">SUMPRODUCT(B461:B480,(ROW(B461:B480)-ROW(B461)+1))/(20*21/2)</f>
        <v>22.891989047619049</v>
      </c>
      <c r="J477" s="7">
        <f t="shared" si="58"/>
        <v>22.741435469442887</v>
      </c>
      <c r="K477" s="7">
        <f t="shared" si="52"/>
        <v>22.686337847065495</v>
      </c>
    </row>
    <row r="478" spans="1:11" ht="13.5" x14ac:dyDescent="0.35">
      <c r="A478" s="3">
        <v>42702</v>
      </c>
      <c r="B478" s="2">
        <v>22.972799999999999</v>
      </c>
      <c r="C478" s="7">
        <f t="shared" si="53"/>
        <v>0.22990000000000066</v>
      </c>
      <c r="D478" s="7">
        <f t="shared" si="54"/>
        <v>22.879759999999997</v>
      </c>
      <c r="E478" s="7">
        <f t="shared" si="56"/>
        <v>22.766449999999999</v>
      </c>
      <c r="F478" s="7">
        <f t="shared" si="57"/>
        <v>22.901415</v>
      </c>
      <c r="G478" s="7">
        <f t="shared" si="51"/>
        <v>22.597446000000005</v>
      </c>
      <c r="H478" s="7">
        <f t="shared" si="55"/>
        <v>20.839653500000001</v>
      </c>
      <c r="I478" s="7">
        <f t="array" ref="I478">SUMPRODUCT(B462:B481,(ROW(B462:B481)-ROW(B462)+1))/(20*21/2)</f>
        <v>22.946280476190477</v>
      </c>
      <c r="J478" s="7">
        <f t="shared" si="58"/>
        <v>22.763470186638802</v>
      </c>
      <c r="K478" s="7">
        <f t="shared" si="52"/>
        <v>22.697571656984497</v>
      </c>
    </row>
    <row r="479" spans="1:11" ht="13.5" x14ac:dyDescent="0.35">
      <c r="A479" s="3">
        <v>42703</v>
      </c>
      <c r="B479" s="2">
        <v>22.983499999999999</v>
      </c>
      <c r="C479" s="7">
        <f t="shared" si="53"/>
        <v>1.0699999999999932E-2</v>
      </c>
      <c r="D479" s="7">
        <f t="shared" si="54"/>
        <v>22.885120000000001</v>
      </c>
      <c r="E479" s="7">
        <f t="shared" si="56"/>
        <v>22.814019999999999</v>
      </c>
      <c r="F479" s="7">
        <f t="shared" si="57"/>
        <v>22.91478</v>
      </c>
      <c r="G479" s="7">
        <f t="shared" si="51"/>
        <v>22.595308000000003</v>
      </c>
      <c r="H479" s="7">
        <f t="shared" si="55"/>
        <v>20.889495000000007</v>
      </c>
      <c r="I479" s="7">
        <f t="array" ref="I479">SUMPRODUCT(B463:B482,(ROW(B463:B482)-ROW(B463)+1))/(20*21/2)</f>
        <v>22.997616666666669</v>
      </c>
      <c r="J479" s="7">
        <f t="shared" si="58"/>
        <v>22.784425406958917</v>
      </c>
      <c r="K479" s="7">
        <f t="shared" si="52"/>
        <v>22.708784533181184</v>
      </c>
    </row>
    <row r="480" spans="1:11" ht="13.5" x14ac:dyDescent="0.35">
      <c r="A480" s="3">
        <v>42704</v>
      </c>
      <c r="B480" s="2">
        <v>23.459199999999999</v>
      </c>
      <c r="C480" s="7">
        <f t="shared" si="53"/>
        <v>0.47569999999999979</v>
      </c>
      <c r="D480" s="7">
        <f t="shared" si="54"/>
        <v>22.985619999999997</v>
      </c>
      <c r="E480" s="7">
        <f t="shared" si="56"/>
        <v>22.910229999999999</v>
      </c>
      <c r="F480" s="7">
        <f t="shared" si="57"/>
        <v>22.926539999999999</v>
      </c>
      <c r="G480" s="7">
        <f t="shared" si="51"/>
        <v>22.604822000000002</v>
      </c>
      <c r="H480" s="7">
        <f t="shared" si="55"/>
        <v>20.941006500000007</v>
      </c>
      <c r="I480" s="7">
        <f t="array" ref="I480">SUMPRODUCT(B464:B483,(ROW(B464:B483)-ROW(B464)+1))/(20*21/2)</f>
        <v>23.003649047619046</v>
      </c>
      <c r="J480" s="7">
        <f t="shared" si="58"/>
        <v>22.848689653915208</v>
      </c>
      <c r="K480" s="7">
        <f t="shared" si="52"/>
        <v>22.73821259070349</v>
      </c>
    </row>
    <row r="481" spans="1:11" ht="13.5" x14ac:dyDescent="0.35">
      <c r="A481" s="3">
        <v>42705</v>
      </c>
      <c r="B481" s="2">
        <v>23.496600000000001</v>
      </c>
      <c r="C481" s="7">
        <f t="shared" si="53"/>
        <v>3.7400000000001654E-2</v>
      </c>
      <c r="D481" s="7">
        <f t="shared" si="54"/>
        <v>23.130999999999997</v>
      </c>
      <c r="E481" s="7">
        <f t="shared" si="56"/>
        <v>23.011790000000001</v>
      </c>
      <c r="F481" s="7">
        <f t="shared" si="57"/>
        <v>22.925470000000001</v>
      </c>
      <c r="G481" s="7">
        <f t="shared" si="51"/>
        <v>22.615084000000003</v>
      </c>
      <c r="H481" s="7">
        <f t="shared" si="55"/>
        <v>20.991564500000003</v>
      </c>
      <c r="I481" s="7">
        <f t="array" ref="I481">SUMPRODUCT(B465:B484,(ROW(B465:B484)-ROW(B465)+1))/(20*21/2)</f>
        <v>23.000008571428573</v>
      </c>
      <c r="J481" s="7">
        <f t="shared" si="58"/>
        <v>22.910395401161377</v>
      </c>
      <c r="K481" s="7">
        <f t="shared" si="52"/>
        <v>22.767953273421</v>
      </c>
    </row>
    <row r="482" spans="1:11" ht="13.5" x14ac:dyDescent="0.35">
      <c r="A482" s="3">
        <v>42706</v>
      </c>
      <c r="B482" s="2">
        <v>23.464500000000001</v>
      </c>
      <c r="C482" s="7">
        <f t="shared" si="53"/>
        <v>-3.2099999999999795E-2</v>
      </c>
      <c r="D482" s="7">
        <f t="shared" si="54"/>
        <v>23.275320000000001</v>
      </c>
      <c r="E482" s="7">
        <f t="shared" si="56"/>
        <v>23.067380000000004</v>
      </c>
      <c r="F482" s="7">
        <f t="shared" si="57"/>
        <v>22.936160000000001</v>
      </c>
      <c r="G482" s="7">
        <f t="shared" si="51"/>
        <v>22.624918000000001</v>
      </c>
      <c r="H482" s="7">
        <f t="shared" si="55"/>
        <v>21.040182500000011</v>
      </c>
      <c r="I482" s="7">
        <f t="array" ref="I482">SUMPRODUCT(B466:B485,(ROW(B466:B485)-ROW(B466)+1))/(20*21/2)</f>
        <v>22.989467142857141</v>
      </c>
      <c r="J482" s="7">
        <f t="shared" si="58"/>
        <v>22.963167267717438</v>
      </c>
      <c r="K482" s="7">
        <f t="shared" si="52"/>
        <v>22.795268831326059</v>
      </c>
    </row>
    <row r="483" spans="1:11" ht="13.5" x14ac:dyDescent="0.35">
      <c r="A483" s="3">
        <v>42709</v>
      </c>
      <c r="B483" s="2">
        <v>22.999500000000001</v>
      </c>
      <c r="C483" s="7">
        <f t="shared" si="53"/>
        <v>-0.46499999999999986</v>
      </c>
      <c r="D483" s="7">
        <f t="shared" si="54"/>
        <v>23.280660000000001</v>
      </c>
      <c r="E483" s="7">
        <f t="shared" si="56"/>
        <v>23.080210000000001</v>
      </c>
      <c r="F483" s="7">
        <f t="shared" si="57"/>
        <v>22.920125000000002</v>
      </c>
      <c r="G483" s="7">
        <f t="shared" si="51"/>
        <v>22.625880000000002</v>
      </c>
      <c r="H483" s="7">
        <f t="shared" si="55"/>
        <v>21.08295050000001</v>
      </c>
      <c r="I483" s="7">
        <f t="array" ref="I483">SUMPRODUCT(B467:B486,(ROW(B467:B486)-ROW(B467)+1))/(20*21/2)</f>
        <v>22.965054761904767</v>
      </c>
      <c r="J483" s="7">
        <f t="shared" si="58"/>
        <v>22.966627527934826</v>
      </c>
      <c r="K483" s="7">
        <f t="shared" si="52"/>
        <v>22.80327789676425</v>
      </c>
    </row>
    <row r="484" spans="1:11" ht="13.5" x14ac:dyDescent="0.35">
      <c r="A484" s="3">
        <v>42710</v>
      </c>
      <c r="B484" s="2">
        <v>22.881900000000002</v>
      </c>
      <c r="C484" s="7">
        <f t="shared" si="53"/>
        <v>-0.11759999999999948</v>
      </c>
      <c r="D484" s="7">
        <f t="shared" si="54"/>
        <v>23.260339999999999</v>
      </c>
      <c r="E484" s="7">
        <f t="shared" si="56"/>
        <v>23.072730000000004</v>
      </c>
      <c r="F484" s="7">
        <f t="shared" si="57"/>
        <v>22.901685000000004</v>
      </c>
      <c r="G484" s="7">
        <f t="shared" si="51"/>
        <v>22.625986000000001</v>
      </c>
      <c r="H484" s="7">
        <f t="shared" si="55"/>
        <v>21.120758500000012</v>
      </c>
      <c r="I484" s="7">
        <f t="array" ref="I484">SUMPRODUCT(B468:B487,(ROW(B468:B487)-ROW(B468)+1))/(20*21/2)</f>
        <v>22.949604285714287</v>
      </c>
      <c r="J484" s="7">
        <f t="shared" si="58"/>
        <v>22.95855823956008</v>
      </c>
      <c r="K484" s="7">
        <f t="shared" si="52"/>
        <v>22.806361116498984</v>
      </c>
    </row>
    <row r="485" spans="1:11" ht="13.5" x14ac:dyDescent="0.35">
      <c r="A485" s="3">
        <v>42711</v>
      </c>
      <c r="B485" s="2">
        <v>22.791</v>
      </c>
      <c r="C485" s="7">
        <f t="shared" si="53"/>
        <v>-9.0900000000001313E-2</v>
      </c>
      <c r="D485" s="7">
        <f t="shared" si="54"/>
        <v>23.1267</v>
      </c>
      <c r="E485" s="7">
        <f t="shared" si="56"/>
        <v>23.056159999999998</v>
      </c>
      <c r="F485" s="7">
        <f t="shared" si="57"/>
        <v>22.892330000000001</v>
      </c>
      <c r="G485" s="7">
        <f t="shared" si="51"/>
        <v>22.627482000000001</v>
      </c>
      <c r="H485" s="7">
        <f t="shared" si="55"/>
        <v>21.15695400000001</v>
      </c>
      <c r="I485" s="7">
        <f t="array" ref="I485">SUMPRODUCT(B469:B488,(ROW(B469:B488)-ROW(B469)+1))/(20*21/2)</f>
        <v>22.929017142857148</v>
      </c>
      <c r="J485" s="7">
        <f t="shared" si="58"/>
        <v>22.942600311982929</v>
      </c>
      <c r="K485" s="7">
        <f t="shared" si="52"/>
        <v>22.805758719773536</v>
      </c>
    </row>
    <row r="486" spans="1:11" ht="13.5" x14ac:dyDescent="0.35">
      <c r="A486" s="3">
        <v>42712</v>
      </c>
      <c r="B486" s="2">
        <v>22.635999999999999</v>
      </c>
      <c r="C486" s="7">
        <f t="shared" si="53"/>
        <v>-0.15500000000000114</v>
      </c>
      <c r="D486" s="7">
        <f t="shared" si="54"/>
        <v>22.95458</v>
      </c>
      <c r="E486" s="7">
        <f t="shared" si="56"/>
        <v>23.04279</v>
      </c>
      <c r="F486" s="7">
        <f t="shared" si="57"/>
        <v>22.878430000000002</v>
      </c>
      <c r="G486" s="7">
        <f t="shared" si="51"/>
        <v>22.631221999999998</v>
      </c>
      <c r="H486" s="7">
        <f t="shared" si="55"/>
        <v>21.193187000000009</v>
      </c>
      <c r="I486" s="7">
        <f t="array" ref="I486">SUMPRODUCT(B470:B489,(ROW(B470:B489)-ROW(B470)+1))/(20*21/2)</f>
        <v>22.892313809523806</v>
      </c>
      <c r="J486" s="7">
        <f t="shared" si="58"/>
        <v>22.91340028227027</v>
      </c>
      <c r="K486" s="7">
        <f t="shared" si="52"/>
        <v>22.799101515076536</v>
      </c>
    </row>
    <row r="487" spans="1:11" ht="13.5" x14ac:dyDescent="0.35">
      <c r="A487" s="3">
        <v>42713</v>
      </c>
      <c r="B487" s="2">
        <v>22.716200000000001</v>
      </c>
      <c r="C487" s="7">
        <f t="shared" si="53"/>
        <v>8.0200000000001381E-2</v>
      </c>
      <c r="D487" s="7">
        <f t="shared" si="54"/>
        <v>22.804919999999999</v>
      </c>
      <c r="E487" s="7">
        <f t="shared" si="56"/>
        <v>23.040120000000002</v>
      </c>
      <c r="F487" s="7">
        <f t="shared" si="57"/>
        <v>22.878965000000001</v>
      </c>
      <c r="G487" s="7">
        <f t="shared" si="51"/>
        <v>22.641912000000001</v>
      </c>
      <c r="H487" s="7">
        <f t="shared" si="55"/>
        <v>21.232188000000004</v>
      </c>
      <c r="I487" s="7">
        <f t="array" ref="I487">SUMPRODUCT(B471:B490,(ROW(B471:B490)-ROW(B471)+1))/(20*21/2)</f>
        <v>22.799645714285713</v>
      </c>
      <c r="J487" s="7">
        <f t="shared" si="58"/>
        <v>22.894619303006436</v>
      </c>
      <c r="K487" s="7">
        <f t="shared" si="52"/>
        <v>22.795850475269614</v>
      </c>
    </row>
    <row r="488" spans="1:11" ht="13.5" x14ac:dyDescent="0.35">
      <c r="A488" s="3">
        <v>42717</v>
      </c>
      <c r="B488" s="2">
        <v>22.662800000000001</v>
      </c>
      <c r="C488" s="7">
        <f t="shared" si="53"/>
        <v>-5.3399999999999892E-2</v>
      </c>
      <c r="D488" s="7">
        <f t="shared" si="54"/>
        <v>22.737580000000001</v>
      </c>
      <c r="E488" s="7">
        <f t="shared" si="56"/>
        <v>23.009120000000003</v>
      </c>
      <c r="F488" s="7">
        <f t="shared" si="57"/>
        <v>22.887785000000001</v>
      </c>
      <c r="G488" s="7">
        <f t="shared" si="51"/>
        <v>22.646724000000003</v>
      </c>
      <c r="H488" s="7">
        <f t="shared" si="55"/>
        <v>21.268779500000004</v>
      </c>
      <c r="I488" s="7">
        <f t="array" ref="I488">SUMPRODUCT(B472:B491,(ROW(B472:B491)-ROW(B472)+1))/(20*21/2)</f>
        <v>22.699570952380956</v>
      </c>
      <c r="J488" s="7">
        <f t="shared" si="58"/>
        <v>22.872541274148681</v>
      </c>
      <c r="K488" s="7">
        <f t="shared" si="52"/>
        <v>22.790632809572767</v>
      </c>
    </row>
    <row r="489" spans="1:11" ht="13.5" x14ac:dyDescent="0.35">
      <c r="A489" s="3">
        <v>42718</v>
      </c>
      <c r="B489" s="2">
        <v>22.502400000000002</v>
      </c>
      <c r="C489" s="7">
        <f t="shared" si="53"/>
        <v>-0.16039999999999921</v>
      </c>
      <c r="D489" s="7">
        <f t="shared" si="54"/>
        <v>22.66168</v>
      </c>
      <c r="E489" s="7">
        <f t="shared" si="56"/>
        <v>22.961010000000002</v>
      </c>
      <c r="F489" s="7">
        <f t="shared" si="57"/>
        <v>22.887515000000004</v>
      </c>
      <c r="G489" s="7">
        <f t="shared" si="51"/>
        <v>22.648434000000002</v>
      </c>
      <c r="H489" s="7">
        <f t="shared" si="55"/>
        <v>21.303878000000005</v>
      </c>
      <c r="I489" s="7">
        <f t="array" ref="I489">SUMPRODUCT(B473:B492,(ROW(B473:B492)-ROW(B473)+1))/(20*21/2)</f>
        <v>22.602702857142859</v>
      </c>
      <c r="J489" s="7">
        <f t="shared" si="58"/>
        <v>22.837289724229759</v>
      </c>
      <c r="K489" s="7">
        <f t="shared" si="52"/>
        <v>22.779329562138543</v>
      </c>
    </row>
    <row r="490" spans="1:11" ht="13.5" x14ac:dyDescent="0.35">
      <c r="A490" s="3">
        <v>42719</v>
      </c>
      <c r="B490" s="2">
        <v>21.9145</v>
      </c>
      <c r="C490" s="7">
        <f t="shared" si="53"/>
        <v>-0.5879000000000012</v>
      </c>
      <c r="D490" s="7">
        <f t="shared" si="54"/>
        <v>22.486380000000004</v>
      </c>
      <c r="E490" s="7">
        <f t="shared" si="56"/>
        <v>22.806540000000002</v>
      </c>
      <c r="F490" s="7">
        <f t="shared" si="57"/>
        <v>22.858385000000002</v>
      </c>
      <c r="G490" s="7">
        <f t="shared" si="51"/>
        <v>22.638280000000009</v>
      </c>
      <c r="H490" s="7">
        <f t="shared" si="55"/>
        <v>21.335501000000008</v>
      </c>
      <c r="I490" s="7">
        <f t="array" ref="I490">SUMPRODUCT(B474:B493,(ROW(B474:B493)-ROW(B474)+1))/(20*21/2)</f>
        <v>22.511077619047619</v>
      </c>
      <c r="J490" s="7">
        <f t="shared" si="58"/>
        <v>22.749404988588829</v>
      </c>
      <c r="K490" s="7">
        <f t="shared" si="52"/>
        <v>22.745414677348798</v>
      </c>
    </row>
    <row r="491" spans="1:11" ht="13.5" x14ac:dyDescent="0.35">
      <c r="A491" s="3">
        <v>42720</v>
      </c>
      <c r="B491" s="2">
        <v>21.807600000000001</v>
      </c>
      <c r="C491" s="7">
        <f t="shared" si="53"/>
        <v>-0.10689999999999955</v>
      </c>
      <c r="D491" s="7">
        <f t="shared" si="54"/>
        <v>22.320700000000006</v>
      </c>
      <c r="E491" s="7">
        <f t="shared" si="56"/>
        <v>22.637640000000001</v>
      </c>
      <c r="F491" s="7">
        <f t="shared" si="57"/>
        <v>22.824715000000001</v>
      </c>
      <c r="G491" s="7">
        <f t="shared" si="51"/>
        <v>22.625988000000007</v>
      </c>
      <c r="H491" s="7">
        <f t="shared" si="55"/>
        <v>21.362546000000005</v>
      </c>
      <c r="I491" s="7">
        <f t="array" ref="I491">SUMPRODUCT(B475:B494,(ROW(B475:B494)-ROW(B475)+1))/(20*21/2)</f>
        <v>22.419421904761908</v>
      </c>
      <c r="J491" s="7">
        <f t="shared" si="58"/>
        <v>22.659709275389893</v>
      </c>
      <c r="K491" s="7">
        <f t="shared" si="52"/>
        <v>22.708637631178256</v>
      </c>
    </row>
    <row r="492" spans="1:11" ht="13.5" x14ac:dyDescent="0.35">
      <c r="A492" s="3">
        <v>42723</v>
      </c>
      <c r="B492" s="2">
        <v>21.807600000000001</v>
      </c>
      <c r="C492" s="7">
        <f t="shared" si="53"/>
        <v>0</v>
      </c>
      <c r="D492" s="7">
        <f t="shared" si="54"/>
        <v>22.138980000000004</v>
      </c>
      <c r="E492" s="7">
        <f t="shared" si="56"/>
        <v>22.47195</v>
      </c>
      <c r="F492" s="7">
        <f t="shared" si="57"/>
        <v>22.769665</v>
      </c>
      <c r="G492" s="7">
        <f t="shared" si="51"/>
        <v>22.621606000000007</v>
      </c>
      <c r="H492" s="7">
        <f t="shared" si="55"/>
        <v>21.391924000000003</v>
      </c>
      <c r="I492" s="7">
        <f t="array" ref="I492">SUMPRODUCT(B476:B495,(ROW(B476:B495)-ROW(B476)+1))/(20*21/2)</f>
        <v>22.333492857142858</v>
      </c>
      <c r="J492" s="7">
        <f t="shared" si="58"/>
        <v>22.578556011067047</v>
      </c>
      <c r="K492" s="7">
        <f t="shared" si="52"/>
        <v>22.673302822112444</v>
      </c>
    </row>
    <row r="493" spans="1:11" ht="13.5" x14ac:dyDescent="0.35">
      <c r="A493" s="3">
        <v>42724</v>
      </c>
      <c r="B493" s="2">
        <v>21.807600000000001</v>
      </c>
      <c r="C493" s="7">
        <f t="shared" si="53"/>
        <v>0</v>
      </c>
      <c r="D493" s="7">
        <f t="shared" si="54"/>
        <v>21.967940000000006</v>
      </c>
      <c r="E493" s="7">
        <f t="shared" si="56"/>
        <v>22.352760000000004</v>
      </c>
      <c r="F493" s="7">
        <f t="shared" si="57"/>
        <v>22.716484999999999</v>
      </c>
      <c r="G493" s="7">
        <f t="shared" si="51"/>
        <v>22.604610000000001</v>
      </c>
      <c r="H493" s="7">
        <f t="shared" si="55"/>
        <v>21.421474500000002</v>
      </c>
      <c r="I493" s="7">
        <f t="array" ref="I493">SUMPRODUCT(B477:B496,(ROW(B477:B496)-ROW(B477)+1))/(20*21/2)</f>
        <v>22.25736666666667</v>
      </c>
      <c r="J493" s="7">
        <f t="shared" si="58"/>
        <v>22.50513162906066</v>
      </c>
      <c r="K493" s="7">
        <f t="shared" si="52"/>
        <v>22.639353691833524</v>
      </c>
    </row>
    <row r="494" spans="1:11" ht="13.5" x14ac:dyDescent="0.35">
      <c r="A494" s="3">
        <v>42725</v>
      </c>
      <c r="B494" s="2">
        <v>21.754100000000001</v>
      </c>
      <c r="C494" s="7">
        <f t="shared" si="53"/>
        <v>-5.3499999999999659E-2</v>
      </c>
      <c r="D494" s="7">
        <f t="shared" si="54"/>
        <v>21.818279999999998</v>
      </c>
      <c r="E494" s="7">
        <f t="shared" si="56"/>
        <v>22.239980000000003</v>
      </c>
      <c r="F494" s="7">
        <f t="shared" si="57"/>
        <v>22.656354999999998</v>
      </c>
      <c r="G494" s="7">
        <f t="shared" si="51"/>
        <v>22.593920000000004</v>
      </c>
      <c r="H494" s="7">
        <f t="shared" si="55"/>
        <v>21.449893500000009</v>
      </c>
      <c r="I494" s="7">
        <f t="array" ref="I494">SUMPRODUCT(B478:B497,(ROW(B478:B497)-ROW(B478)+1))/(20*21/2)</f>
        <v>22.206234761904767</v>
      </c>
      <c r="J494" s="7">
        <f t="shared" si="58"/>
        <v>22.433604807245359</v>
      </c>
      <c r="K494" s="7">
        <f t="shared" si="52"/>
        <v>22.604637860781231</v>
      </c>
    </row>
    <row r="495" spans="1:11" ht="13.5" x14ac:dyDescent="0.35">
      <c r="A495" s="3">
        <v>42726</v>
      </c>
      <c r="B495" s="2">
        <v>21.754100000000001</v>
      </c>
      <c r="C495" s="7">
        <f t="shared" si="53"/>
        <v>0</v>
      </c>
      <c r="D495" s="7">
        <f t="shared" si="54"/>
        <v>21.786199999999997</v>
      </c>
      <c r="E495" s="7">
        <f t="shared" si="56"/>
        <v>22.136290000000002</v>
      </c>
      <c r="F495" s="7">
        <f t="shared" si="57"/>
        <v>22.596224999999997</v>
      </c>
      <c r="G495" s="7">
        <f t="shared" si="51"/>
        <v>22.581092000000002</v>
      </c>
      <c r="H495" s="7">
        <f t="shared" si="55"/>
        <v>21.481768500000008</v>
      </c>
      <c r="I495" s="7">
        <f t="array" ref="I495">SUMPRODUCT(B479:B498,(ROW(B479:B498)-ROW(B479)+1))/(20*21/2)</f>
        <v>22.134151428571428</v>
      </c>
      <c r="J495" s="7">
        <f t="shared" si="58"/>
        <v>22.368890063698181</v>
      </c>
      <c r="K495" s="7">
        <f t="shared" si="52"/>
        <v>22.571283434868242</v>
      </c>
    </row>
    <row r="496" spans="1:11" ht="13.5" x14ac:dyDescent="0.35">
      <c r="A496" s="3">
        <v>42727</v>
      </c>
      <c r="B496" s="2">
        <v>21.796900000000001</v>
      </c>
      <c r="C496" s="7">
        <f t="shared" si="53"/>
        <v>4.2799999999999727E-2</v>
      </c>
      <c r="D496" s="7">
        <f t="shared" si="54"/>
        <v>21.78406</v>
      </c>
      <c r="E496" s="7">
        <f t="shared" si="56"/>
        <v>22.052380000000003</v>
      </c>
      <c r="F496" s="7">
        <f t="shared" si="57"/>
        <v>22.547584999999994</v>
      </c>
      <c r="G496" s="7">
        <f t="shared" si="51"/>
        <v>22.575426000000004</v>
      </c>
      <c r="H496" s="7">
        <f t="shared" si="55"/>
        <v>21.512993500000007</v>
      </c>
      <c r="I496" s="7">
        <f t="array" ref="I496">SUMPRODUCT(B480:B499,(ROW(B480:B499)-ROW(B480)+1))/(20*21/2)</f>
        <v>22.07296666666667</v>
      </c>
      <c r="J496" s="7">
        <f t="shared" si="58"/>
        <v>22.314414819536452</v>
      </c>
      <c r="K496" s="7">
        <f t="shared" si="52"/>
        <v>22.54091545703027</v>
      </c>
    </row>
    <row r="497" spans="1:11" ht="13.5" x14ac:dyDescent="0.35">
      <c r="A497" s="3">
        <v>42730</v>
      </c>
      <c r="B497" s="2">
        <v>22.0107</v>
      </c>
      <c r="C497" s="7">
        <f t="shared" si="53"/>
        <v>0.2137999999999991</v>
      </c>
      <c r="D497" s="7">
        <f t="shared" si="54"/>
        <v>21.824679999999997</v>
      </c>
      <c r="E497" s="7">
        <f t="shared" si="56"/>
        <v>21.981830000000002</v>
      </c>
      <c r="F497" s="7">
        <f t="shared" si="57"/>
        <v>22.510974999999995</v>
      </c>
      <c r="G497" s="7">
        <f t="shared" si="51"/>
        <v>22.563773999999999</v>
      </c>
      <c r="H497" s="7">
        <f t="shared" si="55"/>
        <v>21.546151500000004</v>
      </c>
      <c r="I497" s="7">
        <f t="array" ref="I497">SUMPRODUCT(B481:B500,(ROW(B481:B500)-ROW(B481)+1))/(20*21/2)</f>
        <v>22.035705238095243</v>
      </c>
      <c r="J497" s="7">
        <f t="shared" si="58"/>
        <v>22.285489598628217</v>
      </c>
      <c r="K497" s="7">
        <f t="shared" si="52"/>
        <v>22.520122694009476</v>
      </c>
    </row>
    <row r="498" spans="1:11" ht="13.5" x14ac:dyDescent="0.35">
      <c r="A498" s="3">
        <v>42731</v>
      </c>
      <c r="B498" s="2">
        <v>21.754100000000001</v>
      </c>
      <c r="C498" s="7">
        <f t="shared" si="53"/>
        <v>-0.25659999999999883</v>
      </c>
      <c r="D498" s="7">
        <f t="shared" si="54"/>
        <v>21.813980000000004</v>
      </c>
      <c r="E498" s="7">
        <f t="shared" si="56"/>
        <v>21.89096</v>
      </c>
      <c r="F498" s="7">
        <f t="shared" si="57"/>
        <v>22.450039999999994</v>
      </c>
      <c r="G498" s="7">
        <f t="shared" si="51"/>
        <v>22.547204000000001</v>
      </c>
      <c r="H498" s="7">
        <f t="shared" si="55"/>
        <v>21.577197500000008</v>
      </c>
      <c r="I498" s="7">
        <f t="array" ref="I498">SUMPRODUCT(B482:B501,(ROW(B482:B501)-ROW(B482)+1))/(20*21/2)</f>
        <v>21.989611428571429</v>
      </c>
      <c r="J498" s="7">
        <f t="shared" si="58"/>
        <v>22.23488106542553</v>
      </c>
      <c r="K498" s="7">
        <f t="shared" si="52"/>
        <v>22.490082588362046</v>
      </c>
    </row>
    <row r="499" spans="1:11" ht="13.5" x14ac:dyDescent="0.35">
      <c r="A499" s="3">
        <v>42732</v>
      </c>
      <c r="B499" s="2">
        <v>21.807600000000001</v>
      </c>
      <c r="C499" s="7">
        <f t="shared" si="53"/>
        <v>5.3499999999999659E-2</v>
      </c>
      <c r="D499" s="7">
        <f t="shared" si="54"/>
        <v>21.824680000000001</v>
      </c>
      <c r="E499" s="7">
        <f t="shared" si="56"/>
        <v>21.821480000000001</v>
      </c>
      <c r="F499" s="7">
        <f t="shared" si="57"/>
        <v>22.391244999999994</v>
      </c>
      <c r="G499" s="7">
        <f t="shared" si="51"/>
        <v>22.535445999999997</v>
      </c>
      <c r="H499" s="7">
        <f t="shared" si="55"/>
        <v>21.608476000000007</v>
      </c>
      <c r="I499" s="7">
        <f t="array" ref="I499">SUMPRODUCT(B483:B502,(ROW(B483:B502)-ROW(B483)+1))/(20*21/2)</f>
        <v>21.946338095238094</v>
      </c>
      <c r="J499" s="7">
        <f t="shared" si="58"/>
        <v>22.194187630623098</v>
      </c>
      <c r="K499" s="7">
        <f t="shared" si="52"/>
        <v>22.463318565289025</v>
      </c>
    </row>
    <row r="500" spans="1:11" ht="13.5" x14ac:dyDescent="0.35">
      <c r="A500" s="3">
        <v>42733</v>
      </c>
      <c r="B500" s="2">
        <v>22</v>
      </c>
      <c r="C500" s="7">
        <f t="shared" si="53"/>
        <v>0.19239999999999924</v>
      </c>
      <c r="D500" s="7">
        <f t="shared" si="54"/>
        <v>21.873860000000001</v>
      </c>
      <c r="E500" s="7">
        <f t="shared" si="56"/>
        <v>21.830029999999997</v>
      </c>
      <c r="F500" s="7">
        <f t="shared" si="57"/>
        <v>22.318284999999996</v>
      </c>
      <c r="G500" s="7">
        <f t="shared" ref="G500:G563" si="59">AVERAGE(B451:B500)</f>
        <v>22.529674</v>
      </c>
      <c r="H500" s="7">
        <f t="shared" si="55"/>
        <v>21.639075000000005</v>
      </c>
      <c r="I500" s="7">
        <f t="array" ref="I500">SUMPRODUCT(B484:B503,(ROW(B484:B503)-ROW(B484)+1))/(20*21/2)</f>
        <v>21.900901428571434</v>
      </c>
      <c r="J500" s="7">
        <f t="shared" si="58"/>
        <v>22.175693570563755</v>
      </c>
      <c r="K500" s="7">
        <f t="shared" ref="K500:K563" si="60">$K$4*B500+(1-$K$4)*K499</f>
        <v>22.445149209787495</v>
      </c>
    </row>
    <row r="501" spans="1:11" ht="13.5" x14ac:dyDescent="0.35">
      <c r="A501" s="3">
        <v>42734</v>
      </c>
      <c r="B501" s="2">
        <v>21.834299999999999</v>
      </c>
      <c r="C501" s="7">
        <f t="shared" si="53"/>
        <v>-0.16570000000000107</v>
      </c>
      <c r="D501" s="7">
        <f t="shared" si="54"/>
        <v>21.881340000000002</v>
      </c>
      <c r="E501" s="7">
        <f t="shared" si="56"/>
        <v>21.832699999999999</v>
      </c>
      <c r="F501" s="7">
        <f t="shared" si="57"/>
        <v>22.235169999999997</v>
      </c>
      <c r="G501" s="7">
        <f t="shared" si="59"/>
        <v>22.522725999999999</v>
      </c>
      <c r="H501" s="7">
        <f t="shared" si="55"/>
        <v>21.669105000000009</v>
      </c>
      <c r="I501" s="7">
        <f t="array" ref="I501">SUMPRODUCT(B485:B504,(ROW(B485:B504)-ROW(B485)+1))/(20*21/2)</f>
        <v>21.889777142857145</v>
      </c>
      <c r="J501" s="7">
        <f t="shared" si="58"/>
        <v>22.143179897176729</v>
      </c>
      <c r="K501" s="7">
        <f t="shared" si="60"/>
        <v>22.42119433881544</v>
      </c>
    </row>
    <row r="502" spans="1:11" ht="13.5" x14ac:dyDescent="0.35">
      <c r="A502" s="3">
        <v>42737</v>
      </c>
      <c r="B502" s="2">
        <v>21.780799999999999</v>
      </c>
      <c r="C502" s="7">
        <f t="shared" si="53"/>
        <v>-5.3499999999999659E-2</v>
      </c>
      <c r="D502" s="7">
        <f t="shared" si="54"/>
        <v>21.835360000000001</v>
      </c>
      <c r="E502" s="7">
        <f t="shared" si="56"/>
        <v>21.830020000000001</v>
      </c>
      <c r="F502" s="7">
        <f t="shared" si="57"/>
        <v>22.150984999999999</v>
      </c>
      <c r="G502" s="7">
        <f t="shared" si="59"/>
        <v>22.515884</v>
      </c>
      <c r="H502" s="7">
        <f t="shared" si="55"/>
        <v>21.698867500000006</v>
      </c>
      <c r="I502" s="7">
        <f t="array" ref="I502">SUMPRODUCT(B486:B505,(ROW(B486:B505)-ROW(B486)+1))/(20*21/2)</f>
        <v>21.870786190476192</v>
      </c>
      <c r="J502" s="7">
        <f t="shared" si="58"/>
        <v>22.10866752601704</v>
      </c>
      <c r="K502" s="7">
        <f t="shared" si="60"/>
        <v>22.39608083533248</v>
      </c>
    </row>
    <row r="503" spans="1:11" ht="13.5" x14ac:dyDescent="0.35">
      <c r="A503" s="3">
        <v>42738</v>
      </c>
      <c r="B503" s="2">
        <v>21.6739</v>
      </c>
      <c r="C503" s="7">
        <f t="shared" si="53"/>
        <v>-0.10689999999999955</v>
      </c>
      <c r="D503" s="7">
        <f t="shared" si="54"/>
        <v>21.819319999999998</v>
      </c>
      <c r="E503" s="7">
        <f t="shared" si="56"/>
        <v>21.816650000000003</v>
      </c>
      <c r="F503" s="7">
        <f t="shared" si="57"/>
        <v>22.084705</v>
      </c>
      <c r="G503" s="7">
        <f t="shared" si="59"/>
        <v>22.510751999999997</v>
      </c>
      <c r="H503" s="7">
        <f t="shared" si="55"/>
        <v>21.727836000000007</v>
      </c>
      <c r="I503" s="7">
        <f t="array" ref="I503">SUMPRODUCT(B487:B506,(ROW(B487:B506)-ROW(B487)+1))/(20*21/2)</f>
        <v>21.888906666666667</v>
      </c>
      <c r="J503" s="7">
        <f t="shared" si="58"/>
        <v>22.067261094967797</v>
      </c>
      <c r="K503" s="7">
        <f t="shared" si="60"/>
        <v>22.367760018260618</v>
      </c>
    </row>
    <row r="504" spans="1:11" ht="13.5" x14ac:dyDescent="0.35">
      <c r="A504" s="3">
        <v>42739</v>
      </c>
      <c r="B504" s="2">
        <v>21.9679</v>
      </c>
      <c r="C504" s="7">
        <f t="shared" si="53"/>
        <v>0.29400000000000048</v>
      </c>
      <c r="D504" s="7">
        <f t="shared" si="54"/>
        <v>21.851379999999999</v>
      </c>
      <c r="E504" s="7">
        <f t="shared" si="56"/>
        <v>21.838029999999996</v>
      </c>
      <c r="F504" s="7">
        <f t="shared" si="57"/>
        <v>22.039004999999996</v>
      </c>
      <c r="G504" s="7">
        <f t="shared" si="59"/>
        <v>22.512890000000002</v>
      </c>
      <c r="H504" s="7">
        <f t="shared" si="55"/>
        <v>21.755942000000005</v>
      </c>
      <c r="I504" s="7">
        <f t="array" ref="I504">SUMPRODUCT(B488:B507,(ROW(B488:B507)-ROW(B488)+1))/(20*21/2)</f>
        <v>21.913266666666669</v>
      </c>
      <c r="J504" s="7">
        <f t="shared" si="58"/>
        <v>22.057798133542295</v>
      </c>
      <c r="K504" s="7">
        <f t="shared" si="60"/>
        <v>22.352079233230793</v>
      </c>
    </row>
    <row r="505" spans="1:11" ht="13.5" x14ac:dyDescent="0.35">
      <c r="A505" s="3">
        <v>42740</v>
      </c>
      <c r="B505" s="2">
        <v>21.839600000000001</v>
      </c>
      <c r="C505" s="7">
        <f t="shared" si="53"/>
        <v>-0.12829999999999941</v>
      </c>
      <c r="D505" s="7">
        <f t="shared" si="54"/>
        <v>21.819300000000002</v>
      </c>
      <c r="E505" s="7">
        <f t="shared" si="56"/>
        <v>21.846579999999996</v>
      </c>
      <c r="F505" s="7">
        <f t="shared" si="57"/>
        <v>21.991434999999999</v>
      </c>
      <c r="G505" s="7">
        <f t="shared" si="59"/>
        <v>22.512461999999999</v>
      </c>
      <c r="H505" s="7">
        <f t="shared" si="55"/>
        <v>21.78197200000001</v>
      </c>
      <c r="I505" s="7">
        <f t="array" ref="I505">SUMPRODUCT(B489:B508,(ROW(B489:B508)-ROW(B489)+1))/(20*21/2)</f>
        <v>21.91553</v>
      </c>
      <c r="J505" s="7">
        <f t="shared" si="58"/>
        <v>22.037017358919222</v>
      </c>
      <c r="K505" s="7">
        <f t="shared" si="60"/>
        <v>22.331982008398214</v>
      </c>
    </row>
    <row r="506" spans="1:11" ht="13.5" x14ac:dyDescent="0.35">
      <c r="A506" s="3">
        <v>42741</v>
      </c>
      <c r="B506" s="2">
        <v>22.181699999999999</v>
      </c>
      <c r="C506" s="7">
        <f t="shared" si="53"/>
        <v>0.34209999999999852</v>
      </c>
      <c r="D506" s="7">
        <f t="shared" si="54"/>
        <v>21.888780000000004</v>
      </c>
      <c r="E506" s="7">
        <f t="shared" si="56"/>
        <v>21.885059999999999</v>
      </c>
      <c r="F506" s="7">
        <f t="shared" si="57"/>
        <v>21.968719999999998</v>
      </c>
      <c r="G506" s="7">
        <f t="shared" si="59"/>
        <v>22.528496000000001</v>
      </c>
      <c r="H506" s="7">
        <f t="shared" si="55"/>
        <v>21.806516000000009</v>
      </c>
      <c r="I506" s="7">
        <f t="array" ref="I506">SUMPRODUCT(B490:B509,(ROW(B490:B509)-ROW(B490)+1))/(20*21/2)</f>
        <v>21.92110238095238</v>
      </c>
      <c r="J506" s="7">
        <f t="shared" si="58"/>
        <v>22.050796658069771</v>
      </c>
      <c r="K506" s="7">
        <f t="shared" si="60"/>
        <v>22.326088596304167</v>
      </c>
    </row>
    <row r="507" spans="1:11" ht="13.5" x14ac:dyDescent="0.35">
      <c r="A507" s="3">
        <v>42744</v>
      </c>
      <c r="B507" s="2">
        <v>22.224499999999999</v>
      </c>
      <c r="C507" s="7">
        <f t="shared" si="53"/>
        <v>4.2799999999999727E-2</v>
      </c>
      <c r="D507" s="7">
        <f t="shared" si="54"/>
        <v>21.977520000000005</v>
      </c>
      <c r="E507" s="7">
        <f t="shared" si="56"/>
        <v>21.90644</v>
      </c>
      <c r="F507" s="7">
        <f t="shared" si="57"/>
        <v>21.944134999999996</v>
      </c>
      <c r="G507" s="7">
        <f t="shared" si="59"/>
        <v>22.533094000000002</v>
      </c>
      <c r="H507" s="7">
        <f t="shared" si="55"/>
        <v>21.831239500000009</v>
      </c>
      <c r="I507" s="7">
        <f t="array" ref="I507">SUMPRODUCT(B491:B510,(ROW(B491:B510)-ROW(B491)+1))/(20*21/2)</f>
        <v>21.934315238095238</v>
      </c>
      <c r="J507" s="7">
        <f t="shared" si="58"/>
        <v>22.067339833491697</v>
      </c>
      <c r="K507" s="7">
        <f t="shared" si="60"/>
        <v>22.322104729782438</v>
      </c>
    </row>
    <row r="508" spans="1:11" ht="13.5" x14ac:dyDescent="0.35">
      <c r="A508" s="3">
        <v>42745</v>
      </c>
      <c r="B508" s="2">
        <v>21.9679</v>
      </c>
      <c r="C508" s="7">
        <f t="shared" si="53"/>
        <v>-0.25659999999999883</v>
      </c>
      <c r="D508" s="7">
        <f t="shared" si="54"/>
        <v>22.036320000000003</v>
      </c>
      <c r="E508" s="7">
        <f t="shared" si="56"/>
        <v>21.927820000000004</v>
      </c>
      <c r="F508" s="7">
        <f t="shared" si="57"/>
        <v>21.909389999999998</v>
      </c>
      <c r="G508" s="7">
        <f t="shared" si="59"/>
        <v>22.526146000000004</v>
      </c>
      <c r="H508" s="7">
        <f t="shared" si="55"/>
        <v>21.850083500000011</v>
      </c>
      <c r="I508" s="7">
        <f t="array" ref="I508">SUMPRODUCT(B492:B511,(ROW(B492:B511)-ROW(B492)+1))/(20*21/2)</f>
        <v>21.965847619047615</v>
      </c>
      <c r="J508" s="7">
        <f t="shared" si="58"/>
        <v>22.057869373159157</v>
      </c>
      <c r="K508" s="7">
        <f t="shared" si="60"/>
        <v>22.308214348222343</v>
      </c>
    </row>
    <row r="509" spans="1:11" ht="13.5" x14ac:dyDescent="0.35">
      <c r="A509" s="3">
        <v>42746</v>
      </c>
      <c r="B509" s="2">
        <v>21.9679</v>
      </c>
      <c r="C509" s="7">
        <f t="shared" si="53"/>
        <v>0</v>
      </c>
      <c r="D509" s="7">
        <f t="shared" si="54"/>
        <v>22.03632</v>
      </c>
      <c r="E509" s="7">
        <f t="shared" si="56"/>
        <v>21.943849999999998</v>
      </c>
      <c r="F509" s="7">
        <f t="shared" si="57"/>
        <v>21.882664999999996</v>
      </c>
      <c r="G509" s="7">
        <f t="shared" si="59"/>
        <v>22.511180000000003</v>
      </c>
      <c r="H509" s="7">
        <f t="shared" si="55"/>
        <v>21.868633500000005</v>
      </c>
      <c r="I509" s="7">
        <f t="array" ref="I509">SUMPRODUCT(B493:B512,(ROW(B493:B512)-ROW(B493)+1))/(20*21/2)</f>
        <v>21.975572857142861</v>
      </c>
      <c r="J509" s="7">
        <f t="shared" si="58"/>
        <v>22.049300861429714</v>
      </c>
      <c r="K509" s="7">
        <f t="shared" si="60"/>
        <v>22.294868687507741</v>
      </c>
    </row>
    <row r="510" spans="1:11" ht="13.5" x14ac:dyDescent="0.35">
      <c r="A510" s="3">
        <v>42747</v>
      </c>
      <c r="B510" s="2">
        <v>22.0214</v>
      </c>
      <c r="C510" s="7">
        <f t="shared" si="53"/>
        <v>5.3499999999999659E-2</v>
      </c>
      <c r="D510" s="7">
        <f t="shared" si="54"/>
        <v>22.072679999999998</v>
      </c>
      <c r="E510" s="7">
        <f t="shared" si="56"/>
        <v>21.945989999999998</v>
      </c>
      <c r="F510" s="7">
        <f t="shared" si="57"/>
        <v>21.888009999999998</v>
      </c>
      <c r="G510" s="7">
        <f t="shared" si="59"/>
        <v>22.487128000000002</v>
      </c>
      <c r="H510" s="7">
        <f t="shared" si="55"/>
        <v>21.887451000000002</v>
      </c>
      <c r="I510" s="7">
        <f t="array" ref="I510">SUMPRODUCT(B494:B513,(ROW(B494:B513)-ROW(B494)+1))/(20*21/2)</f>
        <v>22.01792142857143</v>
      </c>
      <c r="J510" s="7">
        <f t="shared" si="58"/>
        <v>22.046643636531645</v>
      </c>
      <c r="K510" s="7">
        <f t="shared" si="60"/>
        <v>22.284144425252535</v>
      </c>
    </row>
    <row r="511" spans="1:11" ht="13.5" x14ac:dyDescent="0.35">
      <c r="A511" s="3">
        <v>42748</v>
      </c>
      <c r="B511" s="2">
        <v>22.219100000000001</v>
      </c>
      <c r="C511" s="7">
        <f t="shared" si="53"/>
        <v>0.1977000000000011</v>
      </c>
      <c r="D511" s="7">
        <f t="shared" si="54"/>
        <v>22.080159999999999</v>
      </c>
      <c r="E511" s="7">
        <f t="shared" si="56"/>
        <v>21.984469999999998</v>
      </c>
      <c r="F511" s="7">
        <f t="shared" si="57"/>
        <v>21.908584999999999</v>
      </c>
      <c r="G511" s="7">
        <f t="shared" si="59"/>
        <v>22.461150000000004</v>
      </c>
      <c r="H511" s="7">
        <f t="shared" si="55"/>
        <v>21.909036999999998</v>
      </c>
      <c r="I511" s="7">
        <f t="array" ref="I511">SUMPRODUCT(B495:B514,(ROW(B495:B514)-ROW(B495)+1))/(20*21/2)</f>
        <v>22.058642380952382</v>
      </c>
      <c r="J511" s="7">
        <f t="shared" si="58"/>
        <v>22.063068052100061</v>
      </c>
      <c r="K511" s="7">
        <f t="shared" si="60"/>
        <v>22.281593663477924</v>
      </c>
    </row>
    <row r="512" spans="1:11" ht="13.5" x14ac:dyDescent="0.35">
      <c r="A512" s="3">
        <v>42751</v>
      </c>
      <c r="B512" s="2">
        <v>22.0107</v>
      </c>
      <c r="C512" s="7">
        <f t="shared" si="53"/>
        <v>-0.20840000000000103</v>
      </c>
      <c r="D512" s="7">
        <f t="shared" si="54"/>
        <v>22.037399999999998</v>
      </c>
      <c r="E512" s="7">
        <f t="shared" si="56"/>
        <v>22.007459999999998</v>
      </c>
      <c r="F512" s="7">
        <f t="shared" si="57"/>
        <v>21.91874</v>
      </c>
      <c r="G512" s="7">
        <f t="shared" si="59"/>
        <v>22.436350000000001</v>
      </c>
      <c r="H512" s="7">
        <f t="shared" si="55"/>
        <v>21.929580999999995</v>
      </c>
      <c r="I512" s="7">
        <f t="array" ref="I512">SUMPRODUCT(B496:B515,(ROW(B496:B515)-ROW(B496)+1))/(20*21/2)</f>
        <v>22.08318238095238</v>
      </c>
      <c r="J512" s="7">
        <f t="shared" si="58"/>
        <v>22.05808061856672</v>
      </c>
      <c r="K512" s="7">
        <f t="shared" si="60"/>
        <v>22.270970382557223</v>
      </c>
    </row>
    <row r="513" spans="1:11" ht="13.5" x14ac:dyDescent="0.35">
      <c r="A513" s="3">
        <v>42752</v>
      </c>
      <c r="B513" s="2">
        <v>22.363399999999999</v>
      </c>
      <c r="C513" s="7">
        <f t="shared" si="53"/>
        <v>0.35269999999999868</v>
      </c>
      <c r="D513" s="7">
        <f t="shared" si="54"/>
        <v>22.116499999999998</v>
      </c>
      <c r="E513" s="7">
        <f t="shared" si="56"/>
        <v>22.076410000000003</v>
      </c>
      <c r="F513" s="7">
        <f t="shared" si="57"/>
        <v>21.946530000000003</v>
      </c>
      <c r="G513" s="7">
        <f t="shared" si="59"/>
        <v>22.417213999999998</v>
      </c>
      <c r="H513" s="7">
        <f t="shared" si="55"/>
        <v>21.949002500000002</v>
      </c>
      <c r="I513" s="7">
        <f t="array" ref="I513">SUMPRODUCT(B497:B516,(ROW(B497:B516)-ROW(B497)+1))/(20*21/2)</f>
        <v>22.07488857142857</v>
      </c>
      <c r="J513" s="7">
        <f t="shared" si="58"/>
        <v>22.087158654893699</v>
      </c>
      <c r="K513" s="7">
        <f t="shared" si="60"/>
        <v>22.274595073437332</v>
      </c>
    </row>
    <row r="514" spans="1:11" ht="13.5" x14ac:dyDescent="0.35">
      <c r="A514" s="3">
        <v>42753</v>
      </c>
      <c r="B514" s="2">
        <v>22.374099999999999</v>
      </c>
      <c r="C514" s="7">
        <f t="shared" si="53"/>
        <v>1.0699999999999932E-2</v>
      </c>
      <c r="D514" s="7">
        <f t="shared" si="54"/>
        <v>22.19774</v>
      </c>
      <c r="E514" s="7">
        <f t="shared" si="56"/>
        <v>22.11703</v>
      </c>
      <c r="F514" s="7">
        <f t="shared" si="57"/>
        <v>21.977529999999994</v>
      </c>
      <c r="G514" s="7">
        <f t="shared" si="59"/>
        <v>22.399681999999999</v>
      </c>
      <c r="H514" s="7">
        <f t="shared" si="55"/>
        <v>21.967682999999997</v>
      </c>
      <c r="I514" s="7">
        <f t="array" ref="I514">SUMPRODUCT(B498:B517,(ROW(B498:B517)-ROW(B498)+1))/(20*21/2)</f>
        <v>22.048215714285714</v>
      </c>
      <c r="J514" s="7">
        <f t="shared" si="58"/>
        <v>22.11448640204668</v>
      </c>
      <c r="K514" s="7">
        <f t="shared" si="60"/>
        <v>22.278497227420182</v>
      </c>
    </row>
    <row r="515" spans="1:11" ht="13.5" x14ac:dyDescent="0.35">
      <c r="A515" s="3">
        <v>42754</v>
      </c>
      <c r="B515" s="2">
        <v>22.235199999999999</v>
      </c>
      <c r="C515" s="7">
        <f t="shared" si="53"/>
        <v>-0.13889999999999958</v>
      </c>
      <c r="D515" s="7">
        <f t="shared" si="54"/>
        <v>22.240499999999997</v>
      </c>
      <c r="E515" s="7">
        <f t="shared" si="56"/>
        <v>22.156590000000001</v>
      </c>
      <c r="F515" s="7">
        <f t="shared" si="57"/>
        <v>22.001584999999999</v>
      </c>
      <c r="G515" s="7">
        <f t="shared" si="59"/>
        <v>22.384823999999998</v>
      </c>
      <c r="H515" s="7">
        <f t="shared" si="55"/>
        <v>21.986239000000001</v>
      </c>
      <c r="I515" s="7">
        <f t="array" ref="I515">SUMPRODUCT(B499:B518,(ROW(B499:B518)-ROW(B499)+1))/(20*21/2)</f>
        <v>22.020349047619046</v>
      </c>
      <c r="J515" s="7">
        <f t="shared" si="58"/>
        <v>22.125982935185093</v>
      </c>
      <c r="K515" s="7">
        <f t="shared" si="60"/>
        <v>22.276799296933117</v>
      </c>
    </row>
    <row r="516" spans="1:11" ht="13.5" x14ac:dyDescent="0.35">
      <c r="A516" s="3">
        <v>42755</v>
      </c>
      <c r="B516" s="2">
        <v>21.9145</v>
      </c>
      <c r="C516" s="7">
        <f t="shared" ref="C516:C579" si="61">B516-B515</f>
        <v>-0.32069999999999865</v>
      </c>
      <c r="D516" s="7">
        <f t="shared" si="54"/>
        <v>22.179579999999998</v>
      </c>
      <c r="E516" s="7">
        <f t="shared" si="56"/>
        <v>22.12987</v>
      </c>
      <c r="F516" s="7">
        <f t="shared" si="57"/>
        <v>22.007465</v>
      </c>
      <c r="G516" s="7">
        <f t="shared" si="59"/>
        <v>22.364834000000002</v>
      </c>
      <c r="H516" s="7">
        <f t="shared" si="55"/>
        <v>22.0032435</v>
      </c>
      <c r="I516" s="7">
        <f t="array" ref="I516">SUMPRODUCT(B500:B519,(ROW(B500:B519)-ROW(B500)+1))/(20*21/2)</f>
        <v>21.962193809523811</v>
      </c>
      <c r="J516" s="7">
        <f t="shared" si="58"/>
        <v>22.105841703262701</v>
      </c>
      <c r="K516" s="7">
        <f t="shared" si="60"/>
        <v>22.262591481367114</v>
      </c>
    </row>
    <row r="517" spans="1:11" ht="13.5" x14ac:dyDescent="0.35">
      <c r="A517" s="3">
        <v>42758</v>
      </c>
      <c r="B517" s="2">
        <v>21.727399999999999</v>
      </c>
      <c r="C517" s="7">
        <f t="shared" si="61"/>
        <v>-0.18710000000000093</v>
      </c>
      <c r="D517" s="7">
        <f t="shared" si="54"/>
        <v>22.122920000000001</v>
      </c>
      <c r="E517" s="7">
        <f t="shared" si="56"/>
        <v>22.080159999999999</v>
      </c>
      <c r="F517" s="7">
        <f t="shared" si="57"/>
        <v>21.993300000000001</v>
      </c>
      <c r="G517" s="7">
        <f t="shared" si="59"/>
        <v>22.345272000000005</v>
      </c>
      <c r="H517" s="7">
        <f t="shared" si="55"/>
        <v>22.020124499999998</v>
      </c>
      <c r="I517" s="7">
        <f t="array" ref="I517">SUMPRODUCT(B501:B520,(ROW(B501:B520)-ROW(B501)+1))/(20*21/2)</f>
        <v>21.898436666666665</v>
      </c>
      <c r="J517" s="7">
        <f t="shared" si="58"/>
        <v>22.069799636285303</v>
      </c>
      <c r="K517" s="7">
        <f t="shared" si="60"/>
        <v>22.241603580137031</v>
      </c>
    </row>
    <row r="518" spans="1:11" ht="13.5" x14ac:dyDescent="0.35">
      <c r="A518" s="3">
        <v>42759</v>
      </c>
      <c r="B518" s="2">
        <v>21.700700000000001</v>
      </c>
      <c r="C518" s="7">
        <f t="shared" si="61"/>
        <v>-2.669999999999817E-2</v>
      </c>
      <c r="D518" s="7">
        <f t="shared" si="54"/>
        <v>21.990379999999998</v>
      </c>
      <c r="E518" s="7">
        <f t="shared" si="56"/>
        <v>22.053439999999998</v>
      </c>
      <c r="F518" s="7">
        <f t="shared" si="57"/>
        <v>21.990630000000003</v>
      </c>
      <c r="G518" s="7">
        <f t="shared" si="59"/>
        <v>22.329558000000006</v>
      </c>
      <c r="H518" s="7">
        <f t="shared" si="55"/>
        <v>22.036059999999999</v>
      </c>
      <c r="I518" s="7">
        <f t="array" ref="I518">SUMPRODUCT(B502:B521,(ROW(B502:B521)-ROW(B502)+1))/(20*21/2)</f>
        <v>21.835470952380948</v>
      </c>
      <c r="J518" s="7">
        <f t="shared" si="58"/>
        <v>22.034647289972419</v>
      </c>
      <c r="K518" s="7">
        <f t="shared" si="60"/>
        <v>22.220391675033618</v>
      </c>
    </row>
    <row r="519" spans="1:11" ht="13.5" x14ac:dyDescent="0.35">
      <c r="A519" s="3">
        <v>42760</v>
      </c>
      <c r="B519" s="2">
        <v>21.38</v>
      </c>
      <c r="C519" s="7">
        <f t="shared" si="61"/>
        <v>-0.32070000000000221</v>
      </c>
      <c r="D519" s="7">
        <f t="shared" ref="D519:D582" si="62">AVERAGE(B515:B519)</f>
        <v>21.791559999999997</v>
      </c>
      <c r="E519" s="7">
        <f t="shared" si="56"/>
        <v>21.99465</v>
      </c>
      <c r="F519" s="7">
        <f t="shared" si="57"/>
        <v>21.969249999999995</v>
      </c>
      <c r="G519" s="7">
        <f t="shared" si="59"/>
        <v>22.307002000000008</v>
      </c>
      <c r="H519" s="7">
        <f t="shared" si="55"/>
        <v>22.050547500000004</v>
      </c>
      <c r="I519" s="7">
        <f t="array" ref="I519">SUMPRODUCT(B503:B522,(ROW(B503:B522)-ROW(B503)+1))/(20*21/2)</f>
        <v>21.749720476190479</v>
      </c>
      <c r="J519" s="7">
        <f t="shared" si="58"/>
        <v>21.972299929022665</v>
      </c>
      <c r="K519" s="7">
        <f t="shared" si="60"/>
        <v>22.187435138757792</v>
      </c>
    </row>
    <row r="520" spans="1:11" ht="13.5" x14ac:dyDescent="0.35">
      <c r="A520" s="3">
        <v>42761</v>
      </c>
      <c r="B520" s="2">
        <v>21.299800000000001</v>
      </c>
      <c r="C520" s="7">
        <f t="shared" si="61"/>
        <v>-8.0199999999997829E-2</v>
      </c>
      <c r="D520" s="7">
        <f t="shared" si="62"/>
        <v>21.604480000000002</v>
      </c>
      <c r="E520" s="7">
        <f t="shared" si="56"/>
        <v>21.92249</v>
      </c>
      <c r="F520" s="7">
        <f t="shared" si="57"/>
        <v>21.934239999999996</v>
      </c>
      <c r="G520" s="7">
        <f t="shared" si="59"/>
        <v>22.283056000000006</v>
      </c>
      <c r="H520" s="7">
        <f t="shared" si="55"/>
        <v>22.065895499999996</v>
      </c>
      <c r="I520" s="7">
        <f t="array" ref="I520">SUMPRODUCT(B504:B523,(ROW(B504:B523)-ROW(B504)+1))/(20*21/2)</f>
        <v>21.608108095238091</v>
      </c>
      <c r="J520" s="7">
        <f t="shared" si="58"/>
        <v>21.908252316734792</v>
      </c>
      <c r="K520" s="7">
        <f t="shared" si="60"/>
        <v>22.152625917630036</v>
      </c>
    </row>
    <row r="521" spans="1:11" ht="13.5" x14ac:dyDescent="0.35">
      <c r="A521" s="3">
        <v>42762</v>
      </c>
      <c r="B521" s="2">
        <v>21.273099999999999</v>
      </c>
      <c r="C521" s="7">
        <f t="shared" si="61"/>
        <v>-2.6700000000001722E-2</v>
      </c>
      <c r="D521" s="7">
        <f t="shared" si="62"/>
        <v>21.476199999999999</v>
      </c>
      <c r="E521" s="7">
        <f t="shared" si="56"/>
        <v>21.82789</v>
      </c>
      <c r="F521" s="7">
        <f t="shared" si="57"/>
        <v>21.906179999999999</v>
      </c>
      <c r="G521" s="7">
        <f t="shared" si="59"/>
        <v>22.258898000000009</v>
      </c>
      <c r="H521" s="7">
        <f t="shared" si="55"/>
        <v>22.082406000000002</v>
      </c>
      <c r="I521" s="7">
        <f t="array" ref="I521">SUMPRODUCT(B505:B524,(ROW(B505:B524)-ROW(B505)+1))/(20*21/2)</f>
        <v>21.504207142857144</v>
      </c>
      <c r="J521" s="7">
        <f t="shared" si="58"/>
        <v>21.847761619902908</v>
      </c>
      <c r="K521" s="7">
        <f t="shared" si="60"/>
        <v>22.118134705173958</v>
      </c>
    </row>
    <row r="522" spans="1:11" ht="13.5" x14ac:dyDescent="0.35">
      <c r="A522" s="3">
        <v>42765</v>
      </c>
      <c r="B522" s="2">
        <v>21.005800000000001</v>
      </c>
      <c r="C522" s="7">
        <f t="shared" si="61"/>
        <v>-0.26729999999999876</v>
      </c>
      <c r="D522" s="7">
        <f t="shared" si="62"/>
        <v>21.331880000000002</v>
      </c>
      <c r="E522" s="7">
        <f t="shared" si="56"/>
        <v>21.727399999999999</v>
      </c>
      <c r="F522" s="7">
        <f t="shared" si="57"/>
        <v>21.867429999999999</v>
      </c>
      <c r="G522" s="7">
        <f t="shared" si="59"/>
        <v>22.220842000000001</v>
      </c>
      <c r="H522" s="7">
        <f t="shared" ref="H522:H585" si="63">AVERAGE(B323:B522)</f>
        <v>22.097579999999997</v>
      </c>
      <c r="I522" s="7">
        <f t="array" ref="I522">SUMPRODUCT(B506:B525,(ROW(B506:B525)-ROW(B506)+1))/(20*21/2)</f>
        <v>21.459230476190481</v>
      </c>
      <c r="J522" s="7">
        <f t="shared" si="58"/>
        <v>21.767574798959775</v>
      </c>
      <c r="K522" s="7">
        <f t="shared" si="60"/>
        <v>22.074513736343608</v>
      </c>
    </row>
    <row r="523" spans="1:11" ht="13.5" x14ac:dyDescent="0.35">
      <c r="A523" s="3">
        <v>42766</v>
      </c>
      <c r="B523" s="2">
        <v>20.380500000000001</v>
      </c>
      <c r="C523" s="7">
        <f t="shared" si="61"/>
        <v>-0.6252999999999993</v>
      </c>
      <c r="D523" s="7">
        <f t="shared" si="62"/>
        <v>21.067839999999997</v>
      </c>
      <c r="E523" s="7">
        <f t="shared" si="56"/>
        <v>21.529109999999999</v>
      </c>
      <c r="F523" s="7">
        <f t="shared" si="57"/>
        <v>21.802759999999999</v>
      </c>
      <c r="G523" s="7">
        <f t="shared" si="59"/>
        <v>22.171028</v>
      </c>
      <c r="H523" s="7">
        <f t="shared" si="63"/>
        <v>22.109627499999998</v>
      </c>
      <c r="I523" s="7">
        <f t="array" ref="I523">SUMPRODUCT(B507:B526,(ROW(B507:B526)-ROW(B507)+1))/(20*21/2)</f>
        <v>21.413929523809522</v>
      </c>
      <c r="J523" s="7">
        <f t="shared" si="58"/>
        <v>21.635472437154082</v>
      </c>
      <c r="K523" s="7">
        <f t="shared" si="60"/>
        <v>22.008081825114449</v>
      </c>
    </row>
    <row r="524" spans="1:11" ht="13.5" x14ac:dyDescent="0.35">
      <c r="A524" s="3">
        <v>42767</v>
      </c>
      <c r="B524" s="2">
        <v>20.7118</v>
      </c>
      <c r="C524" s="7">
        <f t="shared" si="61"/>
        <v>0.33129999999999882</v>
      </c>
      <c r="D524" s="7">
        <f t="shared" si="62"/>
        <v>20.934200000000001</v>
      </c>
      <c r="E524" s="7">
        <f t="shared" ref="E524:E587" si="64">AVERAGE(B515:B524)</f>
        <v>21.362880000000001</v>
      </c>
      <c r="F524" s="7">
        <f t="shared" si="57"/>
        <v>21.739954999999998</v>
      </c>
      <c r="G524" s="7">
        <f t="shared" si="59"/>
        <v>22.12613</v>
      </c>
      <c r="H524" s="7">
        <f t="shared" si="63"/>
        <v>22.120583999999997</v>
      </c>
      <c r="I524" s="7">
        <f t="array" ref="I524">SUMPRODUCT(B508:B527,(ROW(B508:B527)-ROW(B508)+1))/(20*21/2)</f>
        <v>21.33597142857143</v>
      </c>
      <c r="J524" s="7">
        <f t="shared" si="58"/>
        <v>21.547503633615598</v>
      </c>
      <c r="K524" s="7">
        <f t="shared" si="60"/>
        <v>21.95724724373741</v>
      </c>
    </row>
    <row r="525" spans="1:11" ht="13.5" x14ac:dyDescent="0.35">
      <c r="A525" s="3">
        <v>42768</v>
      </c>
      <c r="B525" s="2">
        <v>21.267700000000001</v>
      </c>
      <c r="C525" s="7">
        <f t="shared" si="61"/>
        <v>0.55590000000000117</v>
      </c>
      <c r="D525" s="7">
        <f t="shared" si="62"/>
        <v>20.927780000000002</v>
      </c>
      <c r="E525" s="7">
        <f t="shared" si="64"/>
        <v>21.26613</v>
      </c>
      <c r="F525" s="7">
        <f t="shared" si="57"/>
        <v>21.711359999999999</v>
      </c>
      <c r="G525" s="7">
        <f t="shared" si="59"/>
        <v>22.092349999999996</v>
      </c>
      <c r="H525" s="7">
        <f t="shared" si="63"/>
        <v>22.134320000000002</v>
      </c>
      <c r="I525" s="7">
        <f t="array" ref="I525">SUMPRODUCT(B509:B528,(ROW(B509:B528)-ROW(B509)+1))/(20*21/2)</f>
        <v>21.23658</v>
      </c>
      <c r="J525" s="7">
        <f t="shared" si="58"/>
        <v>21.520855668509352</v>
      </c>
      <c r="K525" s="7">
        <f t="shared" si="60"/>
        <v>21.930206175355551</v>
      </c>
    </row>
    <row r="526" spans="1:11" ht="13.5" x14ac:dyDescent="0.35">
      <c r="A526" s="3">
        <v>42769</v>
      </c>
      <c r="B526" s="2">
        <v>21.235700000000001</v>
      </c>
      <c r="C526" s="7">
        <f t="shared" si="61"/>
        <v>-3.2000000000000028E-2</v>
      </c>
      <c r="D526" s="7">
        <f t="shared" si="62"/>
        <v>20.920300000000005</v>
      </c>
      <c r="E526" s="7">
        <f t="shared" si="64"/>
        <v>21.198250000000002</v>
      </c>
      <c r="F526" s="7">
        <f t="shared" si="57"/>
        <v>21.664059999999999</v>
      </c>
      <c r="G526" s="7">
        <f t="shared" si="59"/>
        <v>22.061669999999999</v>
      </c>
      <c r="H526" s="7">
        <f t="shared" si="63"/>
        <v>22.147187500000005</v>
      </c>
      <c r="I526" s="7">
        <f t="array" ref="I526">SUMPRODUCT(B510:B529,(ROW(B510:B529)-ROW(B510)+1))/(20*21/2)</f>
        <v>21.146476190476193</v>
      </c>
      <c r="J526" s="7">
        <f t="shared" si="58"/>
        <v>21.493697985794174</v>
      </c>
      <c r="K526" s="7">
        <f t="shared" si="60"/>
        <v>21.9029706390671</v>
      </c>
    </row>
    <row r="527" spans="1:11" ht="13.5" x14ac:dyDescent="0.35">
      <c r="A527" s="3">
        <v>42772</v>
      </c>
      <c r="B527" s="2">
        <v>20.845500000000001</v>
      </c>
      <c r="C527" s="7">
        <f t="shared" si="61"/>
        <v>-0.3902000000000001</v>
      </c>
      <c r="D527" s="7">
        <f t="shared" si="62"/>
        <v>20.88824</v>
      </c>
      <c r="E527" s="7">
        <f t="shared" si="64"/>
        <v>21.110059999999997</v>
      </c>
      <c r="F527" s="7">
        <f t="shared" si="57"/>
        <v>21.595109999999998</v>
      </c>
      <c r="G527" s="7">
        <f t="shared" si="59"/>
        <v>22.023721999999992</v>
      </c>
      <c r="H527" s="7">
        <f t="shared" si="63"/>
        <v>22.157689000000008</v>
      </c>
      <c r="I527" s="7">
        <f t="array" ref="I527">SUMPRODUCT(B511:B530,(ROW(B511:B530)-ROW(B511)+1))/(20*21/2)</f>
        <v>21.037542380952381</v>
      </c>
      <c r="J527" s="7">
        <f t="shared" si="58"/>
        <v>21.431964844289965</v>
      </c>
      <c r="K527" s="7">
        <f t="shared" si="60"/>
        <v>21.861501202240941</v>
      </c>
    </row>
    <row r="528" spans="1:11" ht="13.5" x14ac:dyDescent="0.35">
      <c r="A528" s="3">
        <v>42773</v>
      </c>
      <c r="B528" s="2">
        <v>20.551500000000001</v>
      </c>
      <c r="C528" s="7">
        <f t="shared" si="61"/>
        <v>-0.29400000000000048</v>
      </c>
      <c r="D528" s="7">
        <f t="shared" si="62"/>
        <v>20.922440000000002</v>
      </c>
      <c r="E528" s="7">
        <f t="shared" si="64"/>
        <v>20.995139999999999</v>
      </c>
      <c r="F528" s="7">
        <f t="shared" si="57"/>
        <v>21.524289999999997</v>
      </c>
      <c r="G528" s="7">
        <f t="shared" si="59"/>
        <v>21.975295999999993</v>
      </c>
      <c r="H528" s="7">
        <f t="shared" si="63"/>
        <v>22.1657875</v>
      </c>
      <c r="I528" s="7">
        <f t="array" ref="I528">SUMPRODUCT(B512:B531,(ROW(B512:B531)-ROW(B512)+1))/(20*21/2)</f>
        <v>20.941839047619048</v>
      </c>
      <c r="J528" s="7">
        <f t="shared" si="58"/>
        <v>21.348111049595683</v>
      </c>
      <c r="K528" s="7">
        <f t="shared" si="60"/>
        <v>21.810128606074631</v>
      </c>
    </row>
    <row r="529" spans="1:11" ht="13.5" x14ac:dyDescent="0.35">
      <c r="A529" s="3">
        <v>42774</v>
      </c>
      <c r="B529" s="2">
        <v>20.578199999999999</v>
      </c>
      <c r="C529" s="7">
        <f t="shared" si="61"/>
        <v>2.669999999999817E-2</v>
      </c>
      <c r="D529" s="7">
        <f t="shared" si="62"/>
        <v>20.895720000000001</v>
      </c>
      <c r="E529" s="7">
        <f t="shared" si="64"/>
        <v>20.914960000000001</v>
      </c>
      <c r="F529" s="7">
        <f t="shared" si="57"/>
        <v>21.454805</v>
      </c>
      <c r="G529" s="7">
        <f t="shared" si="59"/>
        <v>21.927189999999992</v>
      </c>
      <c r="H529" s="7">
        <f t="shared" si="63"/>
        <v>22.173812000000009</v>
      </c>
      <c r="I529" s="7">
        <f t="array" ref="I529">SUMPRODUCT(B513:B532,(ROW(B513:B532)-ROW(B513)+1))/(20*21/2)</f>
        <v>20.849881904761904</v>
      </c>
      <c r="J529" s="7">
        <f t="shared" si="58"/>
        <v>21.274786187729426</v>
      </c>
      <c r="K529" s="7">
        <f t="shared" si="60"/>
        <v>21.761817680346216</v>
      </c>
    </row>
    <row r="530" spans="1:11" ht="13.5" x14ac:dyDescent="0.35">
      <c r="A530" s="3">
        <v>42775</v>
      </c>
      <c r="B530" s="2">
        <v>20.311</v>
      </c>
      <c r="C530" s="7">
        <f t="shared" si="61"/>
        <v>-0.26719999999999899</v>
      </c>
      <c r="D530" s="7">
        <f t="shared" si="62"/>
        <v>20.704379999999997</v>
      </c>
      <c r="E530" s="7">
        <f t="shared" si="64"/>
        <v>20.816080000000003</v>
      </c>
      <c r="F530" s="7">
        <f t="shared" si="57"/>
        <v>21.369284999999998</v>
      </c>
      <c r="G530" s="7">
        <f t="shared" si="59"/>
        <v>21.864225999999995</v>
      </c>
      <c r="H530" s="7">
        <f t="shared" si="63"/>
        <v>22.179464000000003</v>
      </c>
      <c r="I530" s="7">
        <f t="array" ref="I530">SUMPRODUCT(B514:B533,(ROW(B514:B533)-ROW(B514)+1))/(20*21/2)</f>
        <v>20.715113809523807</v>
      </c>
      <c r="J530" s="7">
        <f t="shared" si="58"/>
        <v>21.182997026993288</v>
      </c>
      <c r="K530" s="7">
        <f t="shared" si="60"/>
        <v>21.704922869352249</v>
      </c>
    </row>
    <row r="531" spans="1:11" ht="13.5" x14ac:dyDescent="0.35">
      <c r="A531" s="3">
        <v>42776</v>
      </c>
      <c r="B531" s="2">
        <v>20.3644</v>
      </c>
      <c r="C531" s="7">
        <f t="shared" si="61"/>
        <v>5.3399999999999892E-2</v>
      </c>
      <c r="D531" s="7">
        <f t="shared" si="62"/>
        <v>20.530120000000004</v>
      </c>
      <c r="E531" s="7">
        <f t="shared" si="64"/>
        <v>20.725210000000001</v>
      </c>
      <c r="F531" s="7">
        <f t="shared" si="57"/>
        <v>21.276549999999993</v>
      </c>
      <c r="G531" s="7">
        <f t="shared" si="59"/>
        <v>21.801581999999989</v>
      </c>
      <c r="H531" s="7">
        <f t="shared" si="63"/>
        <v>22.185383000000002</v>
      </c>
      <c r="I531" s="7">
        <f t="array" ref="I531">SUMPRODUCT(B515:B534,(ROW(B515:B534)-ROW(B515)+1))/(20*21/2)</f>
        <v>20.562121428571427</v>
      </c>
      <c r="J531" s="7">
        <f t="shared" si="58"/>
        <v>21.105035405374881</v>
      </c>
      <c r="K531" s="7">
        <f t="shared" si="60"/>
        <v>21.652353345063926</v>
      </c>
    </row>
    <row r="532" spans="1:11" ht="13.5" x14ac:dyDescent="0.35">
      <c r="A532" s="3">
        <v>42779</v>
      </c>
      <c r="B532" s="2">
        <v>20.311</v>
      </c>
      <c r="C532" s="7">
        <f t="shared" si="61"/>
        <v>-5.3399999999999892E-2</v>
      </c>
      <c r="D532" s="7">
        <f t="shared" si="62"/>
        <v>20.423219999999997</v>
      </c>
      <c r="E532" s="7">
        <f t="shared" si="64"/>
        <v>20.655729999999998</v>
      </c>
      <c r="F532" s="7">
        <f t="shared" si="57"/>
        <v>21.191564999999997</v>
      </c>
      <c r="G532" s="7">
        <f t="shared" si="59"/>
        <v>21.738511999999993</v>
      </c>
      <c r="H532" s="7">
        <f t="shared" si="63"/>
        <v>22.190377999999999</v>
      </c>
      <c r="I532" s="7">
        <f t="array" ref="I532">SUMPRODUCT(B516:B535,(ROW(B516:B535)-ROW(B516)+1))/(20*21/2)</f>
        <v>20.351759047619041</v>
      </c>
      <c r="J532" s="7">
        <f t="shared" si="58"/>
        <v>21.02941298581537</v>
      </c>
      <c r="K532" s="7">
        <f t="shared" si="60"/>
        <v>21.599751253100635</v>
      </c>
    </row>
    <row r="533" spans="1:11" ht="13.5" x14ac:dyDescent="0.35">
      <c r="A533" s="3">
        <v>42780</v>
      </c>
      <c r="B533" s="2">
        <v>19.776499999999999</v>
      </c>
      <c r="C533" s="7">
        <f t="shared" si="61"/>
        <v>-0.53450000000000131</v>
      </c>
      <c r="D533" s="7">
        <f t="shared" si="62"/>
        <v>20.268220000000003</v>
      </c>
      <c r="E533" s="7">
        <f t="shared" si="64"/>
        <v>20.595329999999997</v>
      </c>
      <c r="F533" s="7">
        <f t="shared" si="57"/>
        <v>21.062219999999996</v>
      </c>
      <c r="G533" s="7">
        <f t="shared" si="59"/>
        <v>21.674051999999996</v>
      </c>
      <c r="H533" s="7">
        <f t="shared" si="63"/>
        <v>22.193702999999999</v>
      </c>
      <c r="I533" s="7">
        <f t="array" ref="I533">SUMPRODUCT(B517:B536,(ROW(B517:B536)-ROW(B517)+1))/(20*21/2)</f>
        <v>20.132738095238096</v>
      </c>
      <c r="J533" s="7">
        <f t="shared" si="58"/>
        <v>20.910087939547239</v>
      </c>
      <c r="K533" s="7">
        <f t="shared" si="60"/>
        <v>21.528251203959435</v>
      </c>
    </row>
    <row r="534" spans="1:11" ht="13.5" x14ac:dyDescent="0.35">
      <c r="A534" s="3">
        <v>42781</v>
      </c>
      <c r="B534" s="2">
        <v>19.4558</v>
      </c>
      <c r="C534" s="7">
        <f t="shared" si="61"/>
        <v>-0.32069999999999865</v>
      </c>
      <c r="D534" s="7">
        <f t="shared" si="62"/>
        <v>20.04374</v>
      </c>
      <c r="E534" s="7">
        <f t="shared" si="64"/>
        <v>20.469730000000002</v>
      </c>
      <c r="F534" s="7">
        <f t="shared" ref="F534:F597" si="65">AVERAGE(B515:B534)</f>
        <v>20.916304999999998</v>
      </c>
      <c r="G534" s="7">
        <f t="shared" si="59"/>
        <v>21.605529999999998</v>
      </c>
      <c r="H534" s="7">
        <f t="shared" si="63"/>
        <v>22.197671</v>
      </c>
      <c r="I534" s="7">
        <f t="array" ref="I534">SUMPRODUCT(B518:B537,(ROW(B518:B537)-ROW(B518)+1))/(20*21/2)</f>
        <v>20.006623333333334</v>
      </c>
      <c r="J534" s="7">
        <f t="shared" ref="J534:J597" si="66">($J$4*B534)+J533*(1-$J$4)</f>
        <v>20.771584326257024</v>
      </c>
      <c r="K534" s="7">
        <f t="shared" si="60"/>
        <v>21.446978607725733</v>
      </c>
    </row>
    <row r="535" spans="1:11" ht="13.5" x14ac:dyDescent="0.35">
      <c r="A535" s="3">
        <v>42782</v>
      </c>
      <c r="B535" s="2">
        <v>18.7075</v>
      </c>
      <c r="C535" s="7">
        <f t="shared" si="61"/>
        <v>-0.74830000000000041</v>
      </c>
      <c r="D535" s="7">
        <f t="shared" si="62"/>
        <v>19.723039999999997</v>
      </c>
      <c r="E535" s="7">
        <f t="shared" si="64"/>
        <v>20.213709999999999</v>
      </c>
      <c r="F535" s="7">
        <f t="shared" si="65"/>
        <v>20.739919999999994</v>
      </c>
      <c r="G535" s="7">
        <f t="shared" si="59"/>
        <v>21.523859999999999</v>
      </c>
      <c r="H535" s="7">
        <f t="shared" si="63"/>
        <v>22.199884500000003</v>
      </c>
      <c r="I535" s="7">
        <f t="array" ref="I535">SUMPRODUCT(B519:B538,(ROW(B519:B538)-ROW(B519)+1))/(20*21/2)</f>
        <v>19.892343809523812</v>
      </c>
      <c r="J535" s="7">
        <f t="shared" si="66"/>
        <v>20.575004866613497</v>
      </c>
      <c r="K535" s="7">
        <f t="shared" si="60"/>
        <v>21.339548074089432</v>
      </c>
    </row>
    <row r="536" spans="1:11" ht="13.5" x14ac:dyDescent="0.35">
      <c r="A536" s="3">
        <v>42783</v>
      </c>
      <c r="B536" s="2">
        <v>18.440200000000001</v>
      </c>
      <c r="C536" s="7">
        <f t="shared" si="61"/>
        <v>-0.26729999999999876</v>
      </c>
      <c r="D536" s="7">
        <f t="shared" si="62"/>
        <v>19.338200000000001</v>
      </c>
      <c r="E536" s="7">
        <f t="shared" si="64"/>
        <v>19.934160000000002</v>
      </c>
      <c r="F536" s="7">
        <f t="shared" si="65"/>
        <v>20.566205</v>
      </c>
      <c r="G536" s="7">
        <f t="shared" si="59"/>
        <v>21.439944000000001</v>
      </c>
      <c r="H536" s="7">
        <f t="shared" si="63"/>
        <v>22.202005500000006</v>
      </c>
      <c r="I536" s="7">
        <f t="array" ref="I536">SUMPRODUCT(B520:B539,(ROW(B520:B539)-ROW(B520)+1))/(20*21/2)</f>
        <v>19.773991428571428</v>
      </c>
      <c r="J536" s="7">
        <f t="shared" si="66"/>
        <v>20.371690117412211</v>
      </c>
      <c r="K536" s="7">
        <f t="shared" si="60"/>
        <v>21.225848149615338</v>
      </c>
    </row>
    <row r="537" spans="1:11" ht="13.5" x14ac:dyDescent="0.35">
      <c r="A537" s="3">
        <v>42786</v>
      </c>
      <c r="B537" s="2">
        <v>19.242000000000001</v>
      </c>
      <c r="C537" s="7">
        <f t="shared" si="61"/>
        <v>0.80180000000000007</v>
      </c>
      <c r="D537" s="7">
        <f t="shared" si="62"/>
        <v>19.124400000000001</v>
      </c>
      <c r="E537" s="7">
        <f t="shared" si="64"/>
        <v>19.773810000000001</v>
      </c>
      <c r="F537" s="7">
        <f t="shared" si="65"/>
        <v>20.441934999999997</v>
      </c>
      <c r="G537" s="7">
        <f t="shared" si="59"/>
        <v>21.370459999999998</v>
      </c>
      <c r="H537" s="7">
        <f t="shared" si="63"/>
        <v>22.204317000000007</v>
      </c>
      <c r="I537" s="7">
        <f t="array" ref="I537">SUMPRODUCT(B521:B540,(ROW(B521:B540)-ROW(B521)+1))/(20*21/2)</f>
        <v>19.630970952380956</v>
      </c>
      <c r="J537" s="7">
        <f t="shared" si="66"/>
        <v>20.264100582420571</v>
      </c>
      <c r="K537" s="7">
        <f t="shared" si="60"/>
        <v>21.148050182963757</v>
      </c>
    </row>
    <row r="538" spans="1:11" ht="13.5" x14ac:dyDescent="0.35">
      <c r="A538" s="3">
        <v>42787</v>
      </c>
      <c r="B538" s="2">
        <v>19.242000000000001</v>
      </c>
      <c r="C538" s="7">
        <f t="shared" si="61"/>
        <v>0</v>
      </c>
      <c r="D538" s="7">
        <f t="shared" si="62"/>
        <v>19.017500000000002</v>
      </c>
      <c r="E538" s="7">
        <f t="shared" si="64"/>
        <v>19.642859999999999</v>
      </c>
      <c r="F538" s="7">
        <f t="shared" si="65"/>
        <v>20.319000000000003</v>
      </c>
      <c r="G538" s="7">
        <f t="shared" si="59"/>
        <v>21.302044000000002</v>
      </c>
      <c r="H538" s="7">
        <f t="shared" si="63"/>
        <v>22.203950000000006</v>
      </c>
      <c r="I538" s="7">
        <f t="array" ref="I538">SUMPRODUCT(B522:B541,(ROW(B522:B541)-ROW(B522)+1))/(20*21/2)</f>
        <v>19.497272857142857</v>
      </c>
      <c r="J538" s="7">
        <f t="shared" si="66"/>
        <v>20.166757669809087</v>
      </c>
      <c r="K538" s="7">
        <f t="shared" si="60"/>
        <v>21.073303116965182</v>
      </c>
    </row>
    <row r="539" spans="1:11" ht="13.5" x14ac:dyDescent="0.35">
      <c r="A539" s="3">
        <v>42788</v>
      </c>
      <c r="B539" s="2">
        <v>19.0763</v>
      </c>
      <c r="C539" s="7">
        <f t="shared" si="61"/>
        <v>-0.16570000000000107</v>
      </c>
      <c r="D539" s="7">
        <f t="shared" si="62"/>
        <v>18.941600000000001</v>
      </c>
      <c r="E539" s="7">
        <f t="shared" si="64"/>
        <v>19.492669999999997</v>
      </c>
      <c r="F539" s="7">
        <f t="shared" si="65"/>
        <v>20.203815000000002</v>
      </c>
      <c r="G539" s="7">
        <f t="shared" si="59"/>
        <v>21.233521999999997</v>
      </c>
      <c r="H539" s="7">
        <f t="shared" si="63"/>
        <v>22.205450000000006</v>
      </c>
      <c r="I539" s="7">
        <f t="array" ref="I539">SUMPRODUCT(B523:B542,(ROW(B523:B542)-ROW(B523)+1))/(20*21/2)</f>
        <v>19.424322380952383</v>
      </c>
      <c r="J539" s="7">
        <f t="shared" si="66"/>
        <v>20.062904558398699</v>
      </c>
      <c r="K539" s="7">
        <f t="shared" si="60"/>
        <v>20.99498926924106</v>
      </c>
    </row>
    <row r="540" spans="1:11" ht="13.5" x14ac:dyDescent="0.35">
      <c r="A540" s="3">
        <v>42789</v>
      </c>
      <c r="B540" s="2">
        <v>18.702100000000002</v>
      </c>
      <c r="C540" s="7">
        <f t="shared" si="61"/>
        <v>-0.37419999999999831</v>
      </c>
      <c r="D540" s="7">
        <f t="shared" si="62"/>
        <v>18.940519999999999</v>
      </c>
      <c r="E540" s="7">
        <f t="shared" si="64"/>
        <v>19.331779999999998</v>
      </c>
      <c r="F540" s="7">
        <f t="shared" si="65"/>
        <v>20.073930000000001</v>
      </c>
      <c r="G540" s="7">
        <f t="shared" si="59"/>
        <v>21.169273999999994</v>
      </c>
      <c r="H540" s="7">
        <f t="shared" si="63"/>
        <v>22.203230000000005</v>
      </c>
      <c r="I540" s="7">
        <f t="array" ref="I540">SUMPRODUCT(B524:B543,(ROW(B524:B543)-ROW(B524)+1))/(20*21/2)</f>
        <v>19.396733809523809</v>
      </c>
      <c r="J540" s="7">
        <f t="shared" si="66"/>
        <v>19.93330412426549</v>
      </c>
      <c r="K540" s="7">
        <f t="shared" si="60"/>
        <v>20.905072042996313</v>
      </c>
    </row>
    <row r="541" spans="1:11" ht="13.5" x14ac:dyDescent="0.35">
      <c r="A541" s="3">
        <v>42790</v>
      </c>
      <c r="B541" s="2">
        <v>18.670100000000001</v>
      </c>
      <c r="C541" s="7">
        <f t="shared" si="61"/>
        <v>-3.2000000000000028E-2</v>
      </c>
      <c r="D541" s="7">
        <f t="shared" si="62"/>
        <v>18.986499999999999</v>
      </c>
      <c r="E541" s="7">
        <f t="shared" si="64"/>
        <v>19.16235</v>
      </c>
      <c r="F541" s="7">
        <f t="shared" si="65"/>
        <v>19.94378</v>
      </c>
      <c r="G541" s="7">
        <f t="shared" si="59"/>
        <v>21.106524</v>
      </c>
      <c r="H541" s="7">
        <f t="shared" si="63"/>
        <v>22.201455000000006</v>
      </c>
      <c r="I541" s="7">
        <f t="array" ref="I541">SUMPRODUCT(B525:B544,(ROW(B525:B544)-ROW(B525)+1))/(20*21/2)</f>
        <v>19.362858571428571</v>
      </c>
      <c r="J541" s="7">
        <f t="shared" si="66"/>
        <v>19.812998969573538</v>
      </c>
      <c r="K541" s="7">
        <f t="shared" si="60"/>
        <v>20.81742608052587</v>
      </c>
    </row>
    <row r="542" spans="1:11" ht="13.5" x14ac:dyDescent="0.35">
      <c r="A542" s="3">
        <v>42793</v>
      </c>
      <c r="B542" s="2">
        <v>19.177800000000001</v>
      </c>
      <c r="C542" s="7">
        <f t="shared" si="61"/>
        <v>0.50769999999999982</v>
      </c>
      <c r="D542" s="7">
        <f t="shared" si="62"/>
        <v>18.973660000000002</v>
      </c>
      <c r="E542" s="7">
        <f t="shared" si="64"/>
        <v>19.049029999999998</v>
      </c>
      <c r="F542" s="7">
        <f t="shared" si="65"/>
        <v>19.85238</v>
      </c>
      <c r="G542" s="7">
        <f t="shared" si="59"/>
        <v>21.053927999999999</v>
      </c>
      <c r="H542" s="7">
        <f t="shared" si="63"/>
        <v>22.201095500000012</v>
      </c>
      <c r="I542" s="7">
        <f t="array" ref="I542">SUMPRODUCT(B526:B545,(ROW(B526:B545)-ROW(B526)+1))/(20*21/2)</f>
        <v>19.314602380952383</v>
      </c>
      <c r="J542" s="7">
        <f t="shared" si="66"/>
        <v>19.752503829614156</v>
      </c>
      <c r="K542" s="7">
        <f t="shared" si="60"/>
        <v>20.753127018544465</v>
      </c>
    </row>
    <row r="543" spans="1:11" ht="13.5" x14ac:dyDescent="0.35">
      <c r="A543" s="3">
        <v>42794</v>
      </c>
      <c r="B543" s="2">
        <v>19.5627</v>
      </c>
      <c r="C543" s="7">
        <f t="shared" si="61"/>
        <v>0.38489999999999824</v>
      </c>
      <c r="D543" s="7">
        <f t="shared" si="62"/>
        <v>19.037800000000004</v>
      </c>
      <c r="E543" s="7">
        <f t="shared" si="64"/>
        <v>19.027650000000001</v>
      </c>
      <c r="F543" s="7">
        <f t="shared" si="65"/>
        <v>19.811489999999999</v>
      </c>
      <c r="G543" s="7">
        <f t="shared" si="59"/>
        <v>21.009029999999999</v>
      </c>
      <c r="H543" s="7">
        <f t="shared" si="63"/>
        <v>22.203956500000007</v>
      </c>
      <c r="I543" s="7">
        <f t="array" ref="I543">SUMPRODUCT(B527:B546,(ROW(B527:B546)-ROW(B527)+1))/(20*21/2)</f>
        <v>19.295335238095241</v>
      </c>
      <c r="J543" s="7">
        <f t="shared" si="66"/>
        <v>19.734427274412809</v>
      </c>
      <c r="K543" s="7">
        <f t="shared" si="60"/>
        <v>20.706443606052527</v>
      </c>
    </row>
    <row r="544" spans="1:11" ht="13.5" x14ac:dyDescent="0.35">
      <c r="A544" s="3">
        <v>42795</v>
      </c>
      <c r="B544" s="2">
        <v>19.4558</v>
      </c>
      <c r="C544" s="7">
        <f t="shared" si="61"/>
        <v>-0.10689999999999955</v>
      </c>
      <c r="D544" s="7">
        <f t="shared" si="62"/>
        <v>19.113700000000001</v>
      </c>
      <c r="E544" s="7">
        <f t="shared" si="64"/>
        <v>19.027650000000001</v>
      </c>
      <c r="F544" s="7">
        <f t="shared" si="65"/>
        <v>19.748690000000003</v>
      </c>
      <c r="G544" s="7">
        <f t="shared" si="59"/>
        <v>20.963063999999999</v>
      </c>
      <c r="H544" s="7">
        <f t="shared" si="63"/>
        <v>22.20647300000001</v>
      </c>
      <c r="I544" s="7">
        <f t="array" ref="I544">SUMPRODUCT(B528:B547,(ROW(B528:B547)-ROW(B528)+1))/(20*21/2)</f>
        <v>19.275432857142857</v>
      </c>
      <c r="J544" s="7">
        <f t="shared" si="66"/>
        <v>19.707891343516351</v>
      </c>
      <c r="K544" s="7">
        <f t="shared" si="60"/>
        <v>20.657398758756351</v>
      </c>
    </row>
    <row r="545" spans="1:11" ht="13.5" x14ac:dyDescent="0.35">
      <c r="A545" s="3">
        <v>42796</v>
      </c>
      <c r="B545" s="2">
        <v>19.242000000000001</v>
      </c>
      <c r="C545" s="7">
        <f t="shared" si="61"/>
        <v>-0.2137999999999991</v>
      </c>
      <c r="D545" s="7">
        <f t="shared" si="62"/>
        <v>19.221679999999999</v>
      </c>
      <c r="E545" s="7">
        <f t="shared" si="64"/>
        <v>19.081099999999999</v>
      </c>
      <c r="F545" s="7">
        <f t="shared" si="65"/>
        <v>19.647404999999999</v>
      </c>
      <c r="G545" s="7">
        <f t="shared" si="59"/>
        <v>20.912822000000002</v>
      </c>
      <c r="H545" s="7">
        <f t="shared" si="63"/>
        <v>22.205352000000008</v>
      </c>
      <c r="I545" s="7">
        <f t="array" ref="I545">SUMPRODUCT(B529:B548,(ROW(B529:B548)-ROW(B529)+1))/(20*21/2)</f>
        <v>19.237200000000001</v>
      </c>
      <c r="J545" s="7">
        <f t="shared" si="66"/>
        <v>19.663520739371936</v>
      </c>
      <c r="K545" s="7">
        <f t="shared" si="60"/>
        <v>20.601892925079632</v>
      </c>
    </row>
    <row r="546" spans="1:11" ht="13.5" x14ac:dyDescent="0.35">
      <c r="A546" s="3">
        <v>42797</v>
      </c>
      <c r="B546" s="2">
        <v>19.4451</v>
      </c>
      <c r="C546" s="7">
        <f t="shared" si="61"/>
        <v>0.20309999999999917</v>
      </c>
      <c r="D546" s="7">
        <f t="shared" si="62"/>
        <v>19.37668</v>
      </c>
      <c r="E546" s="7">
        <f t="shared" si="64"/>
        <v>19.18159</v>
      </c>
      <c r="F546" s="7">
        <f t="shared" si="65"/>
        <v>19.557875000000003</v>
      </c>
      <c r="G546" s="7">
        <f t="shared" si="59"/>
        <v>20.865786</v>
      </c>
      <c r="H546" s="7">
        <f t="shared" si="63"/>
        <v>22.207711000000014</v>
      </c>
      <c r="I546" s="7">
        <f t="array" ref="I546">SUMPRODUCT(B530:B549,(ROW(B530:B549)-ROW(B530)+1))/(20*21/2)</f>
        <v>19.114852380952382</v>
      </c>
      <c r="J546" s="7">
        <f t="shared" si="66"/>
        <v>19.642718764193656</v>
      </c>
      <c r="K546" s="7">
        <f t="shared" si="60"/>
        <v>20.556528496645136</v>
      </c>
    </row>
    <row r="547" spans="1:11" ht="13.5" x14ac:dyDescent="0.35">
      <c r="A547" s="3">
        <v>42800</v>
      </c>
      <c r="B547" s="2">
        <v>19.3489</v>
      </c>
      <c r="C547" s="7">
        <f t="shared" si="61"/>
        <v>-9.6199999999999619E-2</v>
      </c>
      <c r="D547" s="7">
        <f t="shared" si="62"/>
        <v>19.410900000000002</v>
      </c>
      <c r="E547" s="7">
        <f t="shared" si="64"/>
        <v>19.19228</v>
      </c>
      <c r="F547" s="7">
        <f t="shared" si="65"/>
        <v>19.483045000000004</v>
      </c>
      <c r="G547" s="7">
        <f t="shared" si="59"/>
        <v>20.812550000000002</v>
      </c>
      <c r="H547" s="7">
        <f t="shared" si="63"/>
        <v>22.210476000000014</v>
      </c>
      <c r="I547" s="7">
        <f t="array" ref="I547">SUMPRODUCT(B531:B550,(ROW(B531:B550)-ROW(B531)+1))/(20*21/2)</f>
        <v>19.059672857142861</v>
      </c>
      <c r="J547" s="7">
        <f t="shared" si="66"/>
        <v>19.614736024746641</v>
      </c>
      <c r="K547" s="7">
        <f t="shared" si="60"/>
        <v>20.509170516384543</v>
      </c>
    </row>
    <row r="548" spans="1:11" ht="13.5" x14ac:dyDescent="0.35">
      <c r="A548" s="3">
        <v>42801</v>
      </c>
      <c r="B548" s="2">
        <v>19.081600000000002</v>
      </c>
      <c r="C548" s="7">
        <f t="shared" si="61"/>
        <v>-0.26729999999999876</v>
      </c>
      <c r="D548" s="7">
        <f t="shared" si="62"/>
        <v>19.314679999999999</v>
      </c>
      <c r="E548" s="7">
        <f t="shared" si="64"/>
        <v>19.176240000000004</v>
      </c>
      <c r="F548" s="7">
        <f t="shared" si="65"/>
        <v>19.409550000000003</v>
      </c>
      <c r="G548" s="7">
        <f t="shared" si="59"/>
        <v>20.7591</v>
      </c>
      <c r="H548" s="7">
        <f t="shared" si="63"/>
        <v>22.213855000000013</v>
      </c>
      <c r="I548" s="7">
        <f t="array" ref="I548">SUMPRODUCT(B532:B551,(ROW(B532:B551)-ROW(B532)+1))/(20*21/2)</f>
        <v>19.022310000000001</v>
      </c>
      <c r="J548" s="7">
        <f t="shared" si="66"/>
        <v>19.563961165246962</v>
      </c>
      <c r="K548" s="7">
        <f t="shared" si="60"/>
        <v>20.453187358879269</v>
      </c>
    </row>
    <row r="549" spans="1:11" ht="13.5" x14ac:dyDescent="0.35">
      <c r="A549" s="3">
        <v>42802</v>
      </c>
      <c r="B549" s="2">
        <v>18.1249</v>
      </c>
      <c r="C549" s="7">
        <f t="shared" si="61"/>
        <v>-0.95670000000000144</v>
      </c>
      <c r="D549" s="7">
        <f t="shared" si="62"/>
        <v>19.048500000000001</v>
      </c>
      <c r="E549" s="7">
        <f t="shared" si="64"/>
        <v>19.081100000000003</v>
      </c>
      <c r="F549" s="7">
        <f t="shared" si="65"/>
        <v>19.286885000000002</v>
      </c>
      <c r="G549" s="7">
        <f t="shared" si="59"/>
        <v>20.685445999999999</v>
      </c>
      <c r="H549" s="7">
        <f t="shared" si="63"/>
        <v>22.212822500000012</v>
      </c>
      <c r="I549" s="7">
        <f t="array" ref="I549">SUMPRODUCT(B533:B552,(ROW(B533:B552)-ROW(B533)+1))/(20*21/2)</f>
        <v>18.982147142857144</v>
      </c>
      <c r="J549" s="7">
        <f t="shared" si="66"/>
        <v>19.426907720937731</v>
      </c>
      <c r="K549" s="7">
        <f t="shared" si="60"/>
        <v>20.361881972256555</v>
      </c>
    </row>
    <row r="550" spans="1:11" ht="13.5" x14ac:dyDescent="0.35">
      <c r="A550" s="3">
        <v>42803</v>
      </c>
      <c r="B550" s="2">
        <v>18.7075</v>
      </c>
      <c r="C550" s="7">
        <f t="shared" si="61"/>
        <v>0.58259999999999934</v>
      </c>
      <c r="D550" s="7">
        <f t="shared" si="62"/>
        <v>18.941600000000001</v>
      </c>
      <c r="E550" s="7">
        <f t="shared" si="64"/>
        <v>19.08164</v>
      </c>
      <c r="F550" s="7">
        <f t="shared" si="65"/>
        <v>19.206710000000001</v>
      </c>
      <c r="G550" s="7">
        <f t="shared" si="59"/>
        <v>20.619595999999998</v>
      </c>
      <c r="H550" s="7">
        <f t="shared" si="63"/>
        <v>22.214526000000014</v>
      </c>
      <c r="I550" s="7">
        <f t="array" ref="I550">SUMPRODUCT(B534:B553,(ROW(B534:B553)-ROW(B534)+1))/(20*21/2)</f>
        <v>18.949620000000003</v>
      </c>
      <c r="J550" s="7">
        <f t="shared" si="66"/>
        <v>19.358392699896044</v>
      </c>
      <c r="K550" s="7">
        <f t="shared" si="60"/>
        <v>20.297004247854339</v>
      </c>
    </row>
    <row r="551" spans="1:11" ht="13.5" x14ac:dyDescent="0.35">
      <c r="A551" s="3">
        <v>42804</v>
      </c>
      <c r="B551" s="2">
        <v>18.814399999999999</v>
      </c>
      <c r="C551" s="7">
        <f t="shared" si="61"/>
        <v>0.10689999999999955</v>
      </c>
      <c r="D551" s="7">
        <f t="shared" si="62"/>
        <v>18.815460000000002</v>
      </c>
      <c r="E551" s="7">
        <f t="shared" si="64"/>
        <v>19.096070000000001</v>
      </c>
      <c r="F551" s="7">
        <f t="shared" si="65"/>
        <v>19.12921</v>
      </c>
      <c r="G551" s="7">
        <f t="shared" si="59"/>
        <v>20.559197999999995</v>
      </c>
      <c r="H551" s="7">
        <f t="shared" si="63"/>
        <v>22.214707000000018</v>
      </c>
      <c r="I551" s="7">
        <f t="array" ref="I551">SUMPRODUCT(B535:B554,(ROW(B535:B554)-ROW(B535)+1))/(20*21/2)</f>
        <v>18.896726190476194</v>
      </c>
      <c r="J551" s="7">
        <f t="shared" si="66"/>
        <v>19.306583871334517</v>
      </c>
      <c r="K551" s="7">
        <f t="shared" si="60"/>
        <v>20.238862904801227</v>
      </c>
    </row>
    <row r="552" spans="1:11" ht="13.5" x14ac:dyDescent="0.35">
      <c r="A552" s="3">
        <v>42807</v>
      </c>
      <c r="B552" s="2">
        <v>18.7075</v>
      </c>
      <c r="C552" s="7">
        <f t="shared" si="61"/>
        <v>-0.10689999999999955</v>
      </c>
      <c r="D552" s="7">
        <f t="shared" si="62"/>
        <v>18.687179999999998</v>
      </c>
      <c r="E552" s="7">
        <f t="shared" si="64"/>
        <v>19.049040000000002</v>
      </c>
      <c r="F552" s="7">
        <f t="shared" si="65"/>
        <v>19.049034999999996</v>
      </c>
      <c r="G552" s="7">
        <f t="shared" si="59"/>
        <v>20.497731999999996</v>
      </c>
      <c r="H552" s="7">
        <f t="shared" si="63"/>
        <v>22.213378000000016</v>
      </c>
      <c r="I552" s="7">
        <f t="array" ref="I552">SUMPRODUCT(B536:B555,(ROW(B536:B555)-ROW(B536)+1))/(20*21/2)</f>
        <v>18.823220952380954</v>
      </c>
      <c r="J552" s="7">
        <f t="shared" si="66"/>
        <v>19.249528264540753</v>
      </c>
      <c r="K552" s="7">
        <f t="shared" si="60"/>
        <v>20.17880945755412</v>
      </c>
    </row>
    <row r="553" spans="1:11" ht="13.5" x14ac:dyDescent="0.35">
      <c r="A553" s="3">
        <v>42808</v>
      </c>
      <c r="B553" s="2">
        <v>18.7075</v>
      </c>
      <c r="C553" s="7">
        <f t="shared" si="61"/>
        <v>0</v>
      </c>
      <c r="D553" s="7">
        <f t="shared" si="62"/>
        <v>18.612359999999999</v>
      </c>
      <c r="E553" s="7">
        <f t="shared" si="64"/>
        <v>18.963520000000003</v>
      </c>
      <c r="F553" s="7">
        <f t="shared" si="65"/>
        <v>18.995584999999998</v>
      </c>
      <c r="G553" s="7">
        <f t="shared" si="59"/>
        <v>20.438403999999995</v>
      </c>
      <c r="H553" s="7">
        <f t="shared" si="63"/>
        <v>22.212049000000022</v>
      </c>
      <c r="I553" s="7">
        <f t="array" ref="I553">SUMPRODUCT(B537:B556,(ROW(B537:B556)-ROW(B537)+1))/(20*21/2)</f>
        <v>18.701356190476194</v>
      </c>
      <c r="J553" s="7">
        <f t="shared" si="66"/>
        <v>19.197906525060681</v>
      </c>
      <c r="K553" s="7">
        <f t="shared" si="60"/>
        <v>20.121111047453958</v>
      </c>
    </row>
    <row r="554" spans="1:11" ht="13.5" x14ac:dyDescent="0.35">
      <c r="A554" s="3">
        <v>42809</v>
      </c>
      <c r="B554" s="2">
        <v>18.440200000000001</v>
      </c>
      <c r="C554" s="7">
        <f t="shared" si="61"/>
        <v>-0.26729999999999876</v>
      </c>
      <c r="D554" s="7">
        <f t="shared" si="62"/>
        <v>18.675419999999999</v>
      </c>
      <c r="E554" s="7">
        <f t="shared" si="64"/>
        <v>18.861960000000003</v>
      </c>
      <c r="F554" s="7">
        <f t="shared" si="65"/>
        <v>18.944804999999995</v>
      </c>
      <c r="G554" s="7">
        <f t="shared" si="59"/>
        <v>20.367849999999994</v>
      </c>
      <c r="H554" s="7">
        <f t="shared" si="63"/>
        <v>22.208692000000013</v>
      </c>
      <c r="I554" s="7">
        <f t="array" ref="I554">SUMPRODUCT(B538:B557,(ROW(B538:B557)-ROW(B538)+1))/(20*21/2)</f>
        <v>18.620975714285713</v>
      </c>
      <c r="J554" s="7">
        <f t="shared" si="66"/>
        <v>19.125743998864426</v>
      </c>
      <c r="K554" s="7">
        <f t="shared" si="60"/>
        <v>20.055192967161645</v>
      </c>
    </row>
    <row r="555" spans="1:11" ht="13.5" x14ac:dyDescent="0.35">
      <c r="A555" s="3">
        <v>42810</v>
      </c>
      <c r="B555" s="2">
        <v>18.172999999999998</v>
      </c>
      <c r="C555" s="7">
        <f t="shared" si="61"/>
        <v>-0.26720000000000255</v>
      </c>
      <c r="D555" s="7">
        <f t="shared" si="62"/>
        <v>18.568519999999999</v>
      </c>
      <c r="E555" s="7">
        <f t="shared" si="64"/>
        <v>18.755060000000004</v>
      </c>
      <c r="F555" s="7">
        <f t="shared" si="65"/>
        <v>18.918079999999996</v>
      </c>
      <c r="G555" s="7">
        <f t="shared" si="59"/>
        <v>20.294517999999993</v>
      </c>
      <c r="H555" s="7">
        <f t="shared" si="63"/>
        <v>22.203627000000015</v>
      </c>
      <c r="I555" s="7">
        <f t="array" ref="I555">SUMPRODUCT(B539:B558,(ROW(B539:B558)-ROW(B539)+1))/(20*21/2)</f>
        <v>18.585033333333332</v>
      </c>
      <c r="J555" s="7">
        <f t="shared" si="66"/>
        <v>19.035006475163051</v>
      </c>
      <c r="K555" s="7">
        <f t="shared" si="60"/>
        <v>19.981381478253347</v>
      </c>
    </row>
    <row r="556" spans="1:11" ht="13.5" x14ac:dyDescent="0.35">
      <c r="A556" s="3">
        <v>42811</v>
      </c>
      <c r="B556" s="2">
        <v>17.638500000000001</v>
      </c>
      <c r="C556" s="7">
        <f t="shared" si="61"/>
        <v>-0.53449999999999775</v>
      </c>
      <c r="D556" s="7">
        <f t="shared" si="62"/>
        <v>18.33334</v>
      </c>
      <c r="E556" s="7">
        <f t="shared" si="64"/>
        <v>18.574400000000001</v>
      </c>
      <c r="F556" s="7">
        <f t="shared" si="65"/>
        <v>18.877994999999999</v>
      </c>
      <c r="G556" s="7">
        <f t="shared" si="59"/>
        <v>20.203653999999993</v>
      </c>
      <c r="H556" s="7">
        <f t="shared" si="63"/>
        <v>22.195002500000015</v>
      </c>
      <c r="I556" s="7">
        <f t="array" ref="I556">SUMPRODUCT(B540:B559,(ROW(B540:B559)-ROW(B540)+1))/(20*21/2)</f>
        <v>18.527461428571428</v>
      </c>
      <c r="J556" s="7">
        <f t="shared" si="66"/>
        <v>18.902005858480855</v>
      </c>
      <c r="K556" s="7">
        <f t="shared" si="60"/>
        <v>19.889503773223804</v>
      </c>
    </row>
    <row r="557" spans="1:11" ht="13.5" x14ac:dyDescent="0.35">
      <c r="A557" s="3">
        <v>42815</v>
      </c>
      <c r="B557" s="2">
        <v>18.033999999999999</v>
      </c>
      <c r="C557" s="7">
        <f t="shared" si="61"/>
        <v>0.39549999999999841</v>
      </c>
      <c r="D557" s="7">
        <f t="shared" si="62"/>
        <v>18.198640000000001</v>
      </c>
      <c r="E557" s="7">
        <f t="shared" si="64"/>
        <v>18.442909999999998</v>
      </c>
      <c r="F557" s="7">
        <f t="shared" si="65"/>
        <v>18.817595000000001</v>
      </c>
      <c r="G557" s="7">
        <f t="shared" si="59"/>
        <v>20.11984399999999</v>
      </c>
      <c r="H557" s="7">
        <f t="shared" si="63"/>
        <v>22.184152000000019</v>
      </c>
      <c r="I557" s="7">
        <f t="array" ref="I557">SUMPRODUCT(B541:B560,(ROW(B541:B560)-ROW(B541)+1))/(20*21/2)</f>
        <v>18.474190952380951</v>
      </c>
      <c r="J557" s="7">
        <f t="shared" si="66"/>
        <v>18.81933863386363</v>
      </c>
      <c r="K557" s="7">
        <f t="shared" si="60"/>
        <v>19.81673891937189</v>
      </c>
    </row>
    <row r="558" spans="1:11" ht="13.5" x14ac:dyDescent="0.35">
      <c r="A558" s="3">
        <v>42816</v>
      </c>
      <c r="B558" s="2">
        <v>18.440200000000001</v>
      </c>
      <c r="C558" s="7">
        <f t="shared" si="61"/>
        <v>0.40620000000000189</v>
      </c>
      <c r="D558" s="7">
        <f t="shared" si="62"/>
        <v>18.14518</v>
      </c>
      <c r="E558" s="7">
        <f t="shared" si="64"/>
        <v>18.378769999999996</v>
      </c>
      <c r="F558" s="7">
        <f t="shared" si="65"/>
        <v>18.777505000000001</v>
      </c>
      <c r="G558" s="7">
        <f t="shared" si="59"/>
        <v>20.049289999999989</v>
      </c>
      <c r="H558" s="7">
        <f t="shared" si="63"/>
        <v>22.169453000000019</v>
      </c>
      <c r="I558" s="7">
        <f t="array" ref="I558">SUMPRODUCT(B542:B561,(ROW(B542:B561)-ROW(B542)+1))/(20*21/2)</f>
        <v>18.448887619047618</v>
      </c>
      <c r="J558" s="7">
        <f t="shared" si="66"/>
        <v>18.783230192543286</v>
      </c>
      <c r="K558" s="7">
        <f t="shared" si="60"/>
        <v>19.762757000965149</v>
      </c>
    </row>
    <row r="559" spans="1:11" ht="13.5" x14ac:dyDescent="0.35">
      <c r="A559" s="3">
        <v>42817</v>
      </c>
      <c r="B559" s="2">
        <v>18.172999999999998</v>
      </c>
      <c r="C559" s="7">
        <f t="shared" si="61"/>
        <v>-0.26720000000000255</v>
      </c>
      <c r="D559" s="7">
        <f t="shared" si="62"/>
        <v>18.091739999999998</v>
      </c>
      <c r="E559" s="7">
        <f t="shared" si="64"/>
        <v>18.383580000000002</v>
      </c>
      <c r="F559" s="7">
        <f t="shared" si="65"/>
        <v>18.732340000000004</v>
      </c>
      <c r="G559" s="7">
        <f t="shared" si="59"/>
        <v>19.973391999999993</v>
      </c>
      <c r="H559" s="7">
        <f t="shared" si="63"/>
        <v>22.148607500000011</v>
      </c>
      <c r="I559" s="7">
        <f t="array" ref="I559">SUMPRODUCT(B543:B562,(ROW(B543:B562)-ROW(B543)+1))/(20*21/2)</f>
        <v>18.454717142857145</v>
      </c>
      <c r="J559" s="7">
        <f t="shared" si="66"/>
        <v>18.725113031348688</v>
      </c>
      <c r="K559" s="7">
        <f t="shared" si="60"/>
        <v>19.700413589162594</v>
      </c>
    </row>
    <row r="560" spans="1:11" ht="13.5" x14ac:dyDescent="0.35">
      <c r="A560" s="3">
        <v>42818</v>
      </c>
      <c r="B560" s="2">
        <v>18.172999999999998</v>
      </c>
      <c r="C560" s="7">
        <f t="shared" si="61"/>
        <v>0</v>
      </c>
      <c r="D560" s="7">
        <f t="shared" si="62"/>
        <v>18.091740000000001</v>
      </c>
      <c r="E560" s="7">
        <f t="shared" si="64"/>
        <v>18.33013</v>
      </c>
      <c r="F560" s="7">
        <f t="shared" si="65"/>
        <v>18.705885000000002</v>
      </c>
      <c r="G560" s="7">
        <f t="shared" si="59"/>
        <v>19.896423999999993</v>
      </c>
      <c r="H560" s="7">
        <f t="shared" si="63"/>
        <v>22.124876000000004</v>
      </c>
      <c r="I560" s="7">
        <f t="array" ref="I560">SUMPRODUCT(B544:B563,(ROW(B544:B563)-ROW(B544)+1))/(20*21/2)</f>
        <v>18.457976190476195</v>
      </c>
      <c r="J560" s="7">
        <f t="shared" si="66"/>
        <v>18.67253083788691</v>
      </c>
      <c r="K560" s="7">
        <f t="shared" si="60"/>
        <v>19.64051501703857</v>
      </c>
    </row>
    <row r="561" spans="1:11" ht="13.5" x14ac:dyDescent="0.35">
      <c r="A561" s="3">
        <v>42821</v>
      </c>
      <c r="B561" s="2">
        <v>18.440200000000001</v>
      </c>
      <c r="C561" s="7">
        <f t="shared" si="61"/>
        <v>0.26720000000000255</v>
      </c>
      <c r="D561" s="7">
        <f t="shared" si="62"/>
        <v>18.252079999999999</v>
      </c>
      <c r="E561" s="7">
        <f t="shared" si="64"/>
        <v>18.29271</v>
      </c>
      <c r="F561" s="7">
        <f t="shared" si="65"/>
        <v>18.694390000000002</v>
      </c>
      <c r="G561" s="7">
        <f t="shared" si="59"/>
        <v>19.820845999999992</v>
      </c>
      <c r="H561" s="7">
        <f t="shared" si="63"/>
        <v>22.103763000000008</v>
      </c>
      <c r="I561" s="7">
        <f t="array" ref="I561">SUMPRODUCT(B545:B564,(ROW(B545:B564)-ROW(B545)+1))/(20*21/2)</f>
        <v>18.464793333333336</v>
      </c>
      <c r="J561" s="7">
        <f t="shared" si="66"/>
        <v>18.650404091421489</v>
      </c>
      <c r="K561" s="7">
        <f t="shared" si="60"/>
        <v>19.593443839899802</v>
      </c>
    </row>
    <row r="562" spans="1:11" ht="13.5" x14ac:dyDescent="0.35">
      <c r="A562" s="3">
        <v>42822</v>
      </c>
      <c r="B562" s="2">
        <v>18.755600000000001</v>
      </c>
      <c r="C562" s="7">
        <f t="shared" si="61"/>
        <v>0.31540000000000035</v>
      </c>
      <c r="D562" s="7">
        <f t="shared" si="62"/>
        <v>18.3964</v>
      </c>
      <c r="E562" s="7">
        <f t="shared" si="64"/>
        <v>18.297520000000002</v>
      </c>
      <c r="F562" s="7">
        <f t="shared" si="65"/>
        <v>18.673280000000002</v>
      </c>
      <c r="G562" s="7">
        <f t="shared" si="59"/>
        <v>19.755743999999993</v>
      </c>
      <c r="H562" s="7">
        <f t="shared" si="63"/>
        <v>22.085830500000007</v>
      </c>
      <c r="I562" s="7">
        <f t="array" ref="I562">SUMPRODUCT(B546:B565,(ROW(B546:B565)-ROW(B546)+1))/(20*21/2)</f>
        <v>18.47163761904762</v>
      </c>
      <c r="J562" s="7">
        <f t="shared" si="66"/>
        <v>18.660422749381347</v>
      </c>
      <c r="K562" s="7">
        <f t="shared" si="60"/>
        <v>19.56058721872726</v>
      </c>
    </row>
    <row r="563" spans="1:11" ht="13.5" x14ac:dyDescent="0.35">
      <c r="A563" s="3">
        <v>42823</v>
      </c>
      <c r="B563" s="2">
        <v>18.7075</v>
      </c>
      <c r="C563" s="7">
        <f t="shared" si="61"/>
        <v>-4.8100000000001586E-2</v>
      </c>
      <c r="D563" s="7">
        <f t="shared" si="62"/>
        <v>18.449859999999997</v>
      </c>
      <c r="E563" s="7">
        <f t="shared" si="64"/>
        <v>18.297519999999999</v>
      </c>
      <c r="F563" s="7">
        <f t="shared" si="65"/>
        <v>18.630520000000001</v>
      </c>
      <c r="G563" s="7">
        <f t="shared" si="59"/>
        <v>19.682625999999992</v>
      </c>
      <c r="H563" s="7">
        <f t="shared" si="63"/>
        <v>22.065920500000015</v>
      </c>
      <c r="I563" s="7">
        <f t="array" ref="I563">SUMPRODUCT(B547:B566,(ROW(B547:B566)-ROW(B547)+1))/(20*21/2)</f>
        <v>18.480211904761905</v>
      </c>
      <c r="J563" s="7">
        <f t="shared" si="66"/>
        <v>18.664906297059314</v>
      </c>
      <c r="K563" s="7">
        <f t="shared" si="60"/>
        <v>19.527132817992857</v>
      </c>
    </row>
    <row r="564" spans="1:11" ht="13.5" x14ac:dyDescent="0.35">
      <c r="A564" s="3">
        <v>42824</v>
      </c>
      <c r="B564" s="2">
        <v>18.702100000000002</v>
      </c>
      <c r="C564" s="7">
        <f t="shared" si="61"/>
        <v>-5.399999999998073E-3</v>
      </c>
      <c r="D564" s="7">
        <f t="shared" si="62"/>
        <v>18.555680000000002</v>
      </c>
      <c r="E564" s="7">
        <f t="shared" si="64"/>
        <v>18.323709999999998</v>
      </c>
      <c r="F564" s="7">
        <f t="shared" si="65"/>
        <v>18.592835000000001</v>
      </c>
      <c r="G564" s="7">
        <f t="shared" ref="G564:G627" si="67">AVERAGE(B515:B564)</f>
        <v>19.609185999999994</v>
      </c>
      <c r="H564" s="7">
        <f t="shared" si="63"/>
        <v>22.047186000000014</v>
      </c>
      <c r="I564" s="7">
        <f t="array" ref="I564">SUMPRODUCT(B548:B567,(ROW(B548:B567)-ROW(B548)+1))/(20*21/2)</f>
        <v>18.492553333333337</v>
      </c>
      <c r="J564" s="7">
        <f t="shared" si="66"/>
        <v>18.668448554482236</v>
      </c>
      <c r="K564" s="7">
        <f t="shared" ref="K564:K627" si="68">$K$4*B564+(1-$K$4)*K563</f>
        <v>19.494778589836272</v>
      </c>
    </row>
    <row r="565" spans="1:11" ht="13.5" x14ac:dyDescent="0.35">
      <c r="A565" s="3">
        <v>42825</v>
      </c>
      <c r="B565" s="2">
        <v>18.6647</v>
      </c>
      <c r="C565" s="7">
        <f t="shared" si="61"/>
        <v>-3.7400000000001654E-2</v>
      </c>
      <c r="D565" s="7">
        <f t="shared" si="62"/>
        <v>18.654019999999999</v>
      </c>
      <c r="E565" s="7">
        <f t="shared" si="64"/>
        <v>18.372880000000002</v>
      </c>
      <c r="F565" s="7">
        <f t="shared" si="65"/>
        <v>18.563969999999998</v>
      </c>
      <c r="G565" s="7">
        <f t="shared" si="67"/>
        <v>19.537775999999997</v>
      </c>
      <c r="H565" s="7">
        <f t="shared" si="63"/>
        <v>22.024790500000016</v>
      </c>
      <c r="I565" s="7">
        <f t="array" ref="I565">SUMPRODUCT(B549:B568,(ROW(B549:B568)-ROW(B549)+1))/(20*21/2)</f>
        <v>18.487841904761904</v>
      </c>
      <c r="J565" s="7">
        <f t="shared" si="66"/>
        <v>18.66809154929345</v>
      </c>
      <c r="K565" s="7">
        <f t="shared" si="68"/>
        <v>19.462226488274066</v>
      </c>
    </row>
    <row r="566" spans="1:11" ht="13.5" x14ac:dyDescent="0.35">
      <c r="A566" s="3">
        <v>42828</v>
      </c>
      <c r="B566" s="2">
        <v>18.654</v>
      </c>
      <c r="C566" s="7">
        <f t="shared" si="61"/>
        <v>-1.0699999999999932E-2</v>
      </c>
      <c r="D566" s="7">
        <f t="shared" si="62"/>
        <v>18.696779999999997</v>
      </c>
      <c r="E566" s="7">
        <f t="shared" si="64"/>
        <v>18.474430000000002</v>
      </c>
      <c r="F566" s="7">
        <f t="shared" si="65"/>
        <v>18.524414999999998</v>
      </c>
      <c r="G566" s="7">
        <f t="shared" si="67"/>
        <v>19.472565999999993</v>
      </c>
      <c r="H566" s="7">
        <f t="shared" si="63"/>
        <v>22.00073800000002</v>
      </c>
      <c r="I566" s="7">
        <f t="array" ref="I566">SUMPRODUCT(B550:B569,(ROW(B550:B569)-ROW(B550)+1))/(20*21/2)</f>
        <v>18.505022857142862</v>
      </c>
      <c r="J566" s="7">
        <f t="shared" si="66"/>
        <v>18.66674949697979</v>
      </c>
      <c r="K566" s="7">
        <f t="shared" si="68"/>
        <v>19.430531331871162</v>
      </c>
    </row>
    <row r="567" spans="1:11" ht="13.5" x14ac:dyDescent="0.35">
      <c r="A567" s="3">
        <v>42829</v>
      </c>
      <c r="B567" s="2">
        <v>18.654</v>
      </c>
      <c r="C567" s="7">
        <f t="shared" si="61"/>
        <v>0</v>
      </c>
      <c r="D567" s="7">
        <f t="shared" si="62"/>
        <v>18.676459999999999</v>
      </c>
      <c r="E567" s="7">
        <f t="shared" si="64"/>
        <v>18.536429999999999</v>
      </c>
      <c r="F567" s="7">
        <f t="shared" si="65"/>
        <v>18.489669999999997</v>
      </c>
      <c r="G567" s="7">
        <f t="shared" si="67"/>
        <v>19.411097999999996</v>
      </c>
      <c r="H567" s="7">
        <f t="shared" si="63"/>
        <v>21.975135500000018</v>
      </c>
      <c r="I567" s="7">
        <f t="array" ref="I567">SUMPRODUCT(B551:B570,(ROW(B551:B570)-ROW(B551)+1))/(20*21/2)</f>
        <v>18.47801761904762</v>
      </c>
      <c r="J567" s="7">
        <f t="shared" si="66"/>
        <v>18.665535259172191</v>
      </c>
      <c r="K567" s="7">
        <f t="shared" si="68"/>
        <v>19.400079122778173</v>
      </c>
    </row>
    <row r="568" spans="1:11" ht="13.5" x14ac:dyDescent="0.35">
      <c r="A568" s="3">
        <v>42830</v>
      </c>
      <c r="B568" s="2">
        <v>18.440200000000001</v>
      </c>
      <c r="C568" s="7">
        <f t="shared" si="61"/>
        <v>-0.2137999999999991</v>
      </c>
      <c r="D568" s="7">
        <f t="shared" si="62"/>
        <v>18.622999999999998</v>
      </c>
      <c r="E568" s="7">
        <f t="shared" si="64"/>
        <v>18.536429999999999</v>
      </c>
      <c r="F568" s="7">
        <f t="shared" si="65"/>
        <v>18.457599999999999</v>
      </c>
      <c r="G568" s="7">
        <f t="shared" si="67"/>
        <v>19.345887999999999</v>
      </c>
      <c r="H568" s="7">
        <f t="shared" si="63"/>
        <v>21.944936000000016</v>
      </c>
      <c r="I568" s="7">
        <f t="array" ref="I568">SUMPRODUCT(B552:B571,(ROW(B552:B571)-ROW(B552)+1))/(20*21/2)</f>
        <v>18.44579238095238</v>
      </c>
      <c r="J568" s="7">
        <f t="shared" si="66"/>
        <v>18.64407475829865</v>
      </c>
      <c r="K568" s="7">
        <f t="shared" si="68"/>
        <v>19.362436804237852</v>
      </c>
    </row>
    <row r="569" spans="1:11" ht="13.5" x14ac:dyDescent="0.35">
      <c r="A569" s="3">
        <v>42831</v>
      </c>
      <c r="B569" s="2">
        <v>18.638000000000002</v>
      </c>
      <c r="C569" s="7">
        <f t="shared" si="61"/>
        <v>0.19780000000000086</v>
      </c>
      <c r="D569" s="7">
        <f t="shared" si="62"/>
        <v>18.610180000000003</v>
      </c>
      <c r="E569" s="7">
        <f t="shared" si="64"/>
        <v>18.582930000000001</v>
      </c>
      <c r="F569" s="7">
        <f t="shared" si="65"/>
        <v>18.483254999999996</v>
      </c>
      <c r="G569" s="7">
        <f t="shared" si="67"/>
        <v>19.291048</v>
      </c>
      <c r="H569" s="7">
        <f t="shared" si="63"/>
        <v>21.911182500000013</v>
      </c>
      <c r="I569" s="7">
        <f t="array" ref="I569">SUMPRODUCT(B553:B572,(ROW(B553:B572)-ROW(B553)+1))/(20*21/2)</f>
        <v>18.421971428571432</v>
      </c>
      <c r="J569" s="7">
        <f t="shared" si="66"/>
        <v>18.643496209889257</v>
      </c>
      <c r="K569" s="7">
        <f t="shared" si="68"/>
        <v>19.334027517797153</v>
      </c>
    </row>
    <row r="570" spans="1:11" ht="13.5" x14ac:dyDescent="0.35">
      <c r="A570" s="3">
        <v>42832</v>
      </c>
      <c r="B570" s="2">
        <v>18.1997</v>
      </c>
      <c r="C570" s="7">
        <f t="shared" si="61"/>
        <v>-0.43830000000000169</v>
      </c>
      <c r="D570" s="7">
        <f t="shared" si="62"/>
        <v>18.517180000000003</v>
      </c>
      <c r="E570" s="7">
        <f t="shared" si="64"/>
        <v>18.585600000000003</v>
      </c>
      <c r="F570" s="7">
        <f t="shared" si="65"/>
        <v>18.457864999999998</v>
      </c>
      <c r="G570" s="7">
        <f t="shared" si="67"/>
        <v>19.229045999999997</v>
      </c>
      <c r="H570" s="7">
        <f t="shared" si="63"/>
        <v>21.873340000000017</v>
      </c>
      <c r="I570" s="7">
        <f t="array" ref="I570">SUMPRODUCT(B554:B573,(ROW(B554:B573)-ROW(B554)+1))/(20*21/2)</f>
        <v>18.422581428571426</v>
      </c>
      <c r="J570" s="7">
        <f t="shared" si="66"/>
        <v>18.601229904185519</v>
      </c>
      <c r="K570" s="7">
        <f t="shared" si="68"/>
        <v>19.289544085726675</v>
      </c>
    </row>
    <row r="571" spans="1:11" ht="13.5" x14ac:dyDescent="0.35">
      <c r="A571" s="3">
        <v>42835</v>
      </c>
      <c r="B571" s="2">
        <v>18.119499999999999</v>
      </c>
      <c r="C571" s="7">
        <f t="shared" si="61"/>
        <v>-8.0200000000001381E-2</v>
      </c>
      <c r="D571" s="7">
        <f t="shared" si="62"/>
        <v>18.410280000000004</v>
      </c>
      <c r="E571" s="7">
        <f t="shared" si="64"/>
        <v>18.553529999999999</v>
      </c>
      <c r="F571" s="7">
        <f t="shared" si="65"/>
        <v>18.423120000000001</v>
      </c>
      <c r="G571" s="7">
        <f t="shared" si="67"/>
        <v>19.165974000000002</v>
      </c>
      <c r="H571" s="7">
        <f t="shared" si="63"/>
        <v>21.833573000000015</v>
      </c>
      <c r="I571" s="7">
        <f t="array" ref="I571">SUMPRODUCT(B555:B574,(ROW(B555:B574)-ROW(B555)+1))/(20*21/2)</f>
        <v>18.402756666666669</v>
      </c>
      <c r="J571" s="7">
        <f t="shared" si="66"/>
        <v>18.555350865691658</v>
      </c>
      <c r="K571" s="7">
        <f t="shared" si="68"/>
        <v>19.243660003933471</v>
      </c>
    </row>
    <row r="572" spans="1:11" ht="13.5" x14ac:dyDescent="0.35">
      <c r="A572" s="3">
        <v>42836</v>
      </c>
      <c r="B572" s="2">
        <v>18.172999999999998</v>
      </c>
      <c r="C572" s="7">
        <f t="shared" si="61"/>
        <v>5.3499999999999659E-2</v>
      </c>
      <c r="D572" s="7">
        <f t="shared" si="62"/>
        <v>18.314080000000001</v>
      </c>
      <c r="E572" s="7">
        <f t="shared" si="64"/>
        <v>18.495269999999998</v>
      </c>
      <c r="F572" s="7">
        <f t="shared" si="65"/>
        <v>18.396395000000005</v>
      </c>
      <c r="G572" s="7">
        <f t="shared" si="67"/>
        <v>19.109318000000002</v>
      </c>
      <c r="H572" s="7">
        <f t="shared" si="63"/>
        <v>21.795089000000011</v>
      </c>
      <c r="I572" s="7">
        <f t="array" ref="I572">SUMPRODUCT(B556:B575,(ROW(B556:B575)-ROW(B556)+1))/(20*21/2)</f>
        <v>18.404566190476185</v>
      </c>
      <c r="J572" s="7">
        <f t="shared" si="66"/>
        <v>18.51893649753055</v>
      </c>
      <c r="K572" s="7">
        <f t="shared" si="68"/>
        <v>19.201673337112553</v>
      </c>
    </row>
    <row r="573" spans="1:11" ht="13.5" x14ac:dyDescent="0.35">
      <c r="A573" s="3">
        <v>42837</v>
      </c>
      <c r="B573" s="2">
        <v>18.402799999999999</v>
      </c>
      <c r="C573" s="7">
        <f t="shared" si="61"/>
        <v>0.22980000000000089</v>
      </c>
      <c r="D573" s="7">
        <f t="shared" si="62"/>
        <v>18.3066</v>
      </c>
      <c r="E573" s="7">
        <f t="shared" si="64"/>
        <v>18.464799999999997</v>
      </c>
      <c r="F573" s="7">
        <f t="shared" si="65"/>
        <v>18.381160000000001</v>
      </c>
      <c r="G573" s="7">
        <f t="shared" si="67"/>
        <v>19.069763999999999</v>
      </c>
      <c r="H573" s="7">
        <f t="shared" si="63"/>
        <v>21.759357500000014</v>
      </c>
      <c r="I573" s="7">
        <f t="array" ref="I573">SUMPRODUCT(B557:B576,(ROW(B557:B576)-ROW(B557)+1))/(20*21/2)</f>
        <v>18.409938571428572</v>
      </c>
      <c r="J573" s="7">
        <f t="shared" si="66"/>
        <v>18.507875878718117</v>
      </c>
      <c r="K573" s="7">
        <f t="shared" si="68"/>
        <v>19.170344970951277</v>
      </c>
    </row>
    <row r="574" spans="1:11" ht="13.5" x14ac:dyDescent="0.35">
      <c r="A574" s="3">
        <v>42838</v>
      </c>
      <c r="B574" s="2">
        <v>18.172999999999998</v>
      </c>
      <c r="C574" s="7">
        <f t="shared" si="61"/>
        <v>-0.22980000000000089</v>
      </c>
      <c r="D574" s="7">
        <f t="shared" si="62"/>
        <v>18.2136</v>
      </c>
      <c r="E574" s="7">
        <f t="shared" si="64"/>
        <v>18.41189</v>
      </c>
      <c r="F574" s="7">
        <f t="shared" si="65"/>
        <v>18.367799999999999</v>
      </c>
      <c r="G574" s="7">
        <f t="shared" si="67"/>
        <v>19.018988</v>
      </c>
      <c r="H574" s="7">
        <f t="shared" si="63"/>
        <v>21.730254000000009</v>
      </c>
      <c r="I574" s="7">
        <f t="array" ref="I574">SUMPRODUCT(B558:B577,(ROW(B558:B577)-ROW(B558)+1))/(20*21/2)</f>
        <v>18.375880476190474</v>
      </c>
      <c r="J574" s="7">
        <f t="shared" si="66"/>
        <v>18.475982937887821</v>
      </c>
      <c r="K574" s="7">
        <f t="shared" si="68"/>
        <v>19.131233403462993</v>
      </c>
    </row>
    <row r="575" spans="1:11" ht="13.5" x14ac:dyDescent="0.35">
      <c r="A575" s="3">
        <v>42839</v>
      </c>
      <c r="B575" s="2">
        <v>18.386800000000001</v>
      </c>
      <c r="C575" s="7">
        <f t="shared" si="61"/>
        <v>0.21380000000000265</v>
      </c>
      <c r="D575" s="7">
        <f t="shared" si="62"/>
        <v>18.25102</v>
      </c>
      <c r="E575" s="7">
        <f t="shared" si="64"/>
        <v>18.3841</v>
      </c>
      <c r="F575" s="7">
        <f t="shared" si="65"/>
        <v>18.378490000000003</v>
      </c>
      <c r="G575" s="7">
        <f t="shared" si="67"/>
        <v>18.961369999999999</v>
      </c>
      <c r="H575" s="7">
        <f t="shared" si="63"/>
        <v>21.702219500000009</v>
      </c>
      <c r="I575" s="7">
        <f t="array" ref="I575">SUMPRODUCT(B559:B578,(ROW(B559:B578)-ROW(B559)+1))/(20*21/2)</f>
        <v>18.336609523809525</v>
      </c>
      <c r="J575" s="7">
        <f t="shared" si="66"/>
        <v>18.467489324755647</v>
      </c>
      <c r="K575" s="7">
        <f t="shared" si="68"/>
        <v>19.102039936660521</v>
      </c>
    </row>
    <row r="576" spans="1:11" ht="13.5" x14ac:dyDescent="0.35">
      <c r="A576" s="3">
        <v>42842</v>
      </c>
      <c r="B576" s="2">
        <v>18.434899999999999</v>
      </c>
      <c r="C576" s="7">
        <f t="shared" si="61"/>
        <v>4.8099999999998033E-2</v>
      </c>
      <c r="D576" s="7">
        <f t="shared" si="62"/>
        <v>18.314100000000003</v>
      </c>
      <c r="E576" s="7">
        <f t="shared" si="64"/>
        <v>18.362190000000002</v>
      </c>
      <c r="F576" s="7">
        <f t="shared" si="65"/>
        <v>18.418310000000002</v>
      </c>
      <c r="G576" s="7">
        <f t="shared" si="67"/>
        <v>18.905353999999999</v>
      </c>
      <c r="H576" s="7">
        <f t="shared" si="63"/>
        <v>21.681721500000013</v>
      </c>
      <c r="I576" s="7">
        <f t="array" ref="I576">SUMPRODUCT(B560:B579,(ROW(B560:B579)-ROW(B560)+1))/(20*21/2)</f>
        <v>18.315180952380949</v>
      </c>
      <c r="J576" s="7">
        <f t="shared" si="66"/>
        <v>18.464385579540824</v>
      </c>
      <c r="K576" s="7">
        <f t="shared" si="68"/>
        <v>19.075877586203248</v>
      </c>
    </row>
    <row r="577" spans="1:11" ht="13.5" x14ac:dyDescent="0.35">
      <c r="A577" s="3">
        <v>42843</v>
      </c>
      <c r="B577" s="2">
        <v>18.060700000000001</v>
      </c>
      <c r="C577" s="7">
        <f t="shared" si="61"/>
        <v>-0.37419999999999831</v>
      </c>
      <c r="D577" s="7">
        <f t="shared" si="62"/>
        <v>18.291640000000001</v>
      </c>
      <c r="E577" s="7">
        <f t="shared" si="64"/>
        <v>18.302859999999999</v>
      </c>
      <c r="F577" s="7">
        <f t="shared" si="65"/>
        <v>18.419645000000003</v>
      </c>
      <c r="G577" s="7">
        <f t="shared" si="67"/>
        <v>18.849657999999998</v>
      </c>
      <c r="H577" s="7">
        <f t="shared" si="63"/>
        <v>21.664403500000006</v>
      </c>
      <c r="I577" s="7">
        <f t="array" ref="I577">SUMPRODUCT(B561:B580,(ROW(B561:B580)-ROW(B561)+1))/(20*21/2)</f>
        <v>18.29375238095238</v>
      </c>
      <c r="J577" s="7">
        <f t="shared" si="66"/>
        <v>18.425939333870271</v>
      </c>
      <c r="K577" s="7">
        <f t="shared" si="68"/>
        <v>19.036066700469789</v>
      </c>
    </row>
    <row r="578" spans="1:11" ht="13.5" x14ac:dyDescent="0.35">
      <c r="A578" s="3">
        <v>42844</v>
      </c>
      <c r="B578" s="2">
        <v>18.007300000000001</v>
      </c>
      <c r="C578" s="7">
        <f t="shared" si="61"/>
        <v>-5.3399999999999892E-2</v>
      </c>
      <c r="D578" s="7">
        <f t="shared" si="62"/>
        <v>18.212539999999997</v>
      </c>
      <c r="E578" s="7">
        <f t="shared" si="64"/>
        <v>18.259570000000004</v>
      </c>
      <c r="F578" s="7">
        <f t="shared" si="65"/>
        <v>18.397999999999996</v>
      </c>
      <c r="G578" s="7">
        <f t="shared" si="67"/>
        <v>18.798773999999998</v>
      </c>
      <c r="H578" s="7">
        <f t="shared" si="63"/>
        <v>21.640271000000006</v>
      </c>
      <c r="I578" s="7">
        <f t="array" ref="I578">SUMPRODUCT(B562:B581,(ROW(B562:B581)-ROW(B562)+1))/(20*21/2)</f>
        <v>18.276904761904763</v>
      </c>
      <c r="J578" s="7">
        <f t="shared" si="66"/>
        <v>18.386068921120721</v>
      </c>
      <c r="K578" s="7">
        <f t="shared" si="68"/>
        <v>18.995722908294503</v>
      </c>
    </row>
    <row r="579" spans="1:11" ht="13.5" x14ac:dyDescent="0.35">
      <c r="A579" s="3">
        <v>42845</v>
      </c>
      <c r="B579" s="2">
        <v>18.172999999999998</v>
      </c>
      <c r="C579" s="7">
        <f t="shared" si="61"/>
        <v>0.16569999999999752</v>
      </c>
      <c r="D579" s="7">
        <f t="shared" si="62"/>
        <v>18.212540000000001</v>
      </c>
      <c r="E579" s="7">
        <f t="shared" si="64"/>
        <v>18.213069999999998</v>
      </c>
      <c r="F579" s="7">
        <f t="shared" si="65"/>
        <v>18.398000000000003</v>
      </c>
      <c r="G579" s="7">
        <f t="shared" si="67"/>
        <v>18.75067</v>
      </c>
      <c r="H579" s="7">
        <f t="shared" si="63"/>
        <v>21.614134000000004</v>
      </c>
      <c r="I579" s="7">
        <f t="array" ref="I579">SUMPRODUCT(B563:B582,(ROW(B563:B582)-ROW(B563)+1))/(20*21/2)</f>
        <v>18.24633857142857</v>
      </c>
      <c r="J579" s="7">
        <f t="shared" si="66"/>
        <v>18.36577664291875</v>
      </c>
      <c r="K579" s="7">
        <f t="shared" si="68"/>
        <v>18.963459264831975</v>
      </c>
    </row>
    <row r="580" spans="1:11" ht="13.5" x14ac:dyDescent="0.35">
      <c r="A580" s="3">
        <v>42846</v>
      </c>
      <c r="B580" s="2">
        <v>18.172999999999998</v>
      </c>
      <c r="C580" s="7">
        <f t="shared" ref="C580:C643" si="69">B580-B579</f>
        <v>0</v>
      </c>
      <c r="D580" s="7">
        <f t="shared" si="62"/>
        <v>18.169779999999999</v>
      </c>
      <c r="E580" s="7">
        <f t="shared" si="64"/>
        <v>18.2104</v>
      </c>
      <c r="F580" s="7">
        <f t="shared" si="65"/>
        <v>18.398000000000003</v>
      </c>
      <c r="G580" s="7">
        <f t="shared" si="67"/>
        <v>18.707909999999998</v>
      </c>
      <c r="H580" s="7">
        <f t="shared" si="63"/>
        <v>21.5900815</v>
      </c>
      <c r="I580" s="7">
        <f t="array" ref="I580">SUMPRODUCT(B564:B583,(ROW(B564:B583)-ROW(B564)+1))/(20*21/2)</f>
        <v>18.240941428571428</v>
      </c>
      <c r="J580" s="7">
        <f t="shared" si="66"/>
        <v>18.347416962640775</v>
      </c>
      <c r="K580" s="7">
        <f t="shared" si="68"/>
        <v>18.932460862289545</v>
      </c>
    </row>
    <row r="581" spans="1:11" ht="13.5" x14ac:dyDescent="0.35">
      <c r="A581" s="3">
        <v>42849</v>
      </c>
      <c r="B581" s="2">
        <v>18.2211</v>
      </c>
      <c r="C581" s="7">
        <f t="shared" si="69"/>
        <v>4.8100000000001586E-2</v>
      </c>
      <c r="D581" s="7">
        <f t="shared" si="62"/>
        <v>18.127019999999998</v>
      </c>
      <c r="E581" s="7">
        <f t="shared" si="64"/>
        <v>18.220559999999999</v>
      </c>
      <c r="F581" s="7">
        <f t="shared" si="65"/>
        <v>18.387044999999993</v>
      </c>
      <c r="G581" s="7">
        <f t="shared" si="67"/>
        <v>18.665043999999998</v>
      </c>
      <c r="H581" s="7">
        <f t="shared" si="63"/>
        <v>21.564933500000002</v>
      </c>
      <c r="I581" s="7">
        <f t="array" ref="I581">SUMPRODUCT(B565:B584,(ROW(B565:B584)-ROW(B565)+1))/(20*21/2)</f>
        <v>18.267542380952381</v>
      </c>
      <c r="J581" s="7">
        <f t="shared" si="66"/>
        <v>18.335386775722608</v>
      </c>
      <c r="K581" s="7">
        <f t="shared" si="68"/>
        <v>18.904564357886034</v>
      </c>
    </row>
    <row r="582" spans="1:11" ht="13.5" x14ac:dyDescent="0.35">
      <c r="A582" s="3">
        <v>42850</v>
      </c>
      <c r="B582" s="2">
        <v>18.066099999999999</v>
      </c>
      <c r="C582" s="7">
        <f t="shared" si="69"/>
        <v>-0.15500000000000114</v>
      </c>
      <c r="D582" s="7">
        <f t="shared" si="62"/>
        <v>18.1281</v>
      </c>
      <c r="E582" s="7">
        <f t="shared" si="64"/>
        <v>18.209870000000002</v>
      </c>
      <c r="F582" s="7">
        <f t="shared" si="65"/>
        <v>18.352569999999996</v>
      </c>
      <c r="G582" s="7">
        <f t="shared" si="67"/>
        <v>18.620145999999998</v>
      </c>
      <c r="H582" s="7">
        <f t="shared" si="63"/>
        <v>21.538235499999999</v>
      </c>
      <c r="I582" s="7">
        <f t="array" ref="I582">SUMPRODUCT(B566:B585,(ROW(B566:B585)-ROW(B566)+1))/(20*21/2)</f>
        <v>18.319004285714286</v>
      </c>
      <c r="J582" s="7">
        <f t="shared" si="66"/>
        <v>18.30974041612998</v>
      </c>
      <c r="K582" s="7">
        <f t="shared" si="68"/>
        <v>18.871683402674815</v>
      </c>
    </row>
    <row r="583" spans="1:11" ht="13.5" x14ac:dyDescent="0.35">
      <c r="A583" s="3">
        <v>42851</v>
      </c>
      <c r="B583" s="2">
        <v>18.2959</v>
      </c>
      <c r="C583" s="7">
        <f t="shared" si="69"/>
        <v>0.22980000000000089</v>
      </c>
      <c r="D583" s="7">
        <f t="shared" ref="D583:D646" si="70">AVERAGE(B579:B583)</f>
        <v>18.18582</v>
      </c>
      <c r="E583" s="7">
        <f t="shared" si="64"/>
        <v>18.199179999999998</v>
      </c>
      <c r="F583" s="7">
        <f t="shared" si="65"/>
        <v>18.331989999999998</v>
      </c>
      <c r="G583" s="7">
        <f t="shared" si="67"/>
        <v>18.590533999999995</v>
      </c>
      <c r="H583" s="7">
        <f t="shared" si="63"/>
        <v>21.510415000000002</v>
      </c>
      <c r="I583" s="7">
        <f t="array" ref="I583">SUMPRODUCT(B567:B586,(ROW(B567:B586)-ROW(B567)+1))/(20*21/2)</f>
        <v>18.394441904761905</v>
      </c>
      <c r="J583" s="7">
        <f t="shared" si="66"/>
        <v>18.308422281260455</v>
      </c>
      <c r="K583" s="7">
        <f t="shared" si="68"/>
        <v>18.84910366139345</v>
      </c>
    </row>
    <row r="584" spans="1:11" ht="13.5" x14ac:dyDescent="0.35">
      <c r="A584" s="3">
        <v>42852</v>
      </c>
      <c r="B584" s="2">
        <v>18.6113</v>
      </c>
      <c r="C584" s="7">
        <f t="shared" si="69"/>
        <v>0.31540000000000035</v>
      </c>
      <c r="D584" s="7">
        <f t="shared" si="70"/>
        <v>18.273479999999999</v>
      </c>
      <c r="E584" s="7">
        <f t="shared" si="64"/>
        <v>18.243010000000002</v>
      </c>
      <c r="F584" s="7">
        <f t="shared" si="65"/>
        <v>18.327449999999999</v>
      </c>
      <c r="G584" s="7">
        <f t="shared" si="67"/>
        <v>18.573643999999998</v>
      </c>
      <c r="H584" s="7">
        <f t="shared" si="63"/>
        <v>21.481899500000001</v>
      </c>
      <c r="I584" s="7">
        <f t="array" ref="I584">SUMPRODUCT(B568:B587,(ROW(B568:B587)-ROW(B568)+1))/(20*21/2)</f>
        <v>18.479328571428571</v>
      </c>
      <c r="J584" s="7">
        <f t="shared" si="66"/>
        <v>18.33726777828327</v>
      </c>
      <c r="K584" s="7">
        <f t="shared" si="68"/>
        <v>18.839778027613317</v>
      </c>
    </row>
    <row r="585" spans="1:11" ht="13.5" x14ac:dyDescent="0.35">
      <c r="A585" s="3">
        <v>42853</v>
      </c>
      <c r="B585" s="2">
        <v>18.867799999999999</v>
      </c>
      <c r="C585" s="7">
        <f t="shared" si="69"/>
        <v>0.25649999999999906</v>
      </c>
      <c r="D585" s="7">
        <f t="shared" si="70"/>
        <v>18.41244</v>
      </c>
      <c r="E585" s="7">
        <f t="shared" si="64"/>
        <v>18.291109999999996</v>
      </c>
      <c r="F585" s="7">
        <f t="shared" si="65"/>
        <v>18.337605000000003</v>
      </c>
      <c r="G585" s="7">
        <f t="shared" si="67"/>
        <v>18.57685</v>
      </c>
      <c r="H585" s="7">
        <f t="shared" si="63"/>
        <v>21.454639999999994</v>
      </c>
      <c r="I585" s="7">
        <f t="array" ref="I585">SUMPRODUCT(B569:B588,(ROW(B569:B588)-ROW(B569)+1))/(20*21/2)</f>
        <v>18.608192857142857</v>
      </c>
      <c r="J585" s="7">
        <f t="shared" si="66"/>
        <v>18.387794656542006</v>
      </c>
      <c r="K585" s="7">
        <f t="shared" si="68"/>
        <v>18.840876928491227</v>
      </c>
    </row>
    <row r="586" spans="1:11" ht="13.5" x14ac:dyDescent="0.35">
      <c r="A586" s="3">
        <v>42857</v>
      </c>
      <c r="B586" s="2">
        <v>19.1297</v>
      </c>
      <c r="C586" s="7">
        <f t="shared" si="69"/>
        <v>0.26190000000000069</v>
      </c>
      <c r="D586" s="7">
        <f t="shared" si="70"/>
        <v>18.594159999999999</v>
      </c>
      <c r="E586" s="7">
        <f t="shared" si="64"/>
        <v>18.360590000000002</v>
      </c>
      <c r="F586" s="7">
        <f t="shared" si="65"/>
        <v>18.361390000000004</v>
      </c>
      <c r="G586" s="7">
        <f t="shared" si="67"/>
        <v>18.590639999999997</v>
      </c>
      <c r="H586" s="7">
        <f t="shared" ref="H586:H649" si="71">AVERAGE(B387:B586)</f>
        <v>21.430025999999998</v>
      </c>
      <c r="I586" s="7">
        <f t="array" ref="I586">SUMPRODUCT(B570:B589,(ROW(B570:B589)-ROW(B570)+1))/(20*21/2)</f>
        <v>18.682999047619049</v>
      </c>
      <c r="J586" s="7">
        <f t="shared" si="66"/>
        <v>18.458452308299908</v>
      </c>
      <c r="K586" s="7">
        <f t="shared" si="68"/>
        <v>18.852203323452358</v>
      </c>
    </row>
    <row r="587" spans="1:11" ht="13.5" x14ac:dyDescent="0.35">
      <c r="A587" s="3">
        <v>42858</v>
      </c>
      <c r="B587" s="2">
        <v>19.252700000000001</v>
      </c>
      <c r="C587" s="7">
        <f t="shared" si="69"/>
        <v>0.12300000000000111</v>
      </c>
      <c r="D587" s="7">
        <f t="shared" si="70"/>
        <v>18.831480000000003</v>
      </c>
      <c r="E587" s="7">
        <f t="shared" si="64"/>
        <v>18.479790000000001</v>
      </c>
      <c r="F587" s="7">
        <f t="shared" si="65"/>
        <v>18.391324999999998</v>
      </c>
      <c r="G587" s="7">
        <f t="shared" si="67"/>
        <v>18.590854</v>
      </c>
      <c r="H587" s="7">
        <f t="shared" si="71"/>
        <v>21.404958000000001</v>
      </c>
      <c r="I587" s="7">
        <f t="array" ref="I587">SUMPRODUCT(B571:B590,(ROW(B571:B590)-ROW(B571)+1))/(20*21/2)</f>
        <v>18.754929047619047</v>
      </c>
      <c r="J587" s="7">
        <f t="shared" si="66"/>
        <v>18.534094945604679</v>
      </c>
      <c r="K587" s="7">
        <f t="shared" si="68"/>
        <v>18.867909075473833</v>
      </c>
    </row>
    <row r="588" spans="1:11" ht="13.5" x14ac:dyDescent="0.35">
      <c r="A588" s="3">
        <v>42859</v>
      </c>
      <c r="B588" s="2">
        <v>19.744399999999999</v>
      </c>
      <c r="C588" s="7">
        <f t="shared" si="69"/>
        <v>0.49169999999999803</v>
      </c>
      <c r="D588" s="7">
        <f t="shared" si="70"/>
        <v>19.121180000000003</v>
      </c>
      <c r="E588" s="7">
        <f t="shared" ref="E588:E651" si="72">AVERAGE(B579:B588)</f>
        <v>18.653499999999998</v>
      </c>
      <c r="F588" s="7">
        <f t="shared" si="65"/>
        <v>18.456535000000002</v>
      </c>
      <c r="G588" s="7">
        <f t="shared" si="67"/>
        <v>18.600902000000001</v>
      </c>
      <c r="H588" s="7">
        <f t="shared" si="71"/>
        <v>21.383444499999996</v>
      </c>
      <c r="I588" s="7">
        <f t="array" ref="I588">SUMPRODUCT(B572:B591,(ROW(B572:B591)-ROW(B572)+1))/(20*21/2)</f>
        <v>18.821381428571428</v>
      </c>
      <c r="J588" s="7">
        <f t="shared" si="66"/>
        <v>18.649362093642328</v>
      </c>
      <c r="K588" s="7">
        <f t="shared" si="68"/>
        <v>18.902281268592507</v>
      </c>
    </row>
    <row r="589" spans="1:11" ht="13.5" x14ac:dyDescent="0.35">
      <c r="A589" s="3">
        <v>42860</v>
      </c>
      <c r="B589" s="2">
        <v>19.242000000000001</v>
      </c>
      <c r="C589" s="7">
        <f t="shared" si="69"/>
        <v>-0.50239999999999796</v>
      </c>
      <c r="D589" s="7">
        <f t="shared" si="70"/>
        <v>19.247320000000002</v>
      </c>
      <c r="E589" s="7">
        <f t="shared" si="72"/>
        <v>18.760399999999997</v>
      </c>
      <c r="F589" s="7">
        <f t="shared" si="65"/>
        <v>18.486735000000003</v>
      </c>
      <c r="G589" s="7">
        <f t="shared" si="67"/>
        <v>18.604216000000001</v>
      </c>
      <c r="H589" s="7">
        <f t="shared" si="71"/>
        <v>21.3602205</v>
      </c>
      <c r="I589" s="7">
        <f t="array" ref="I589">SUMPRODUCT(B573:B592,(ROW(B573:B592)-ROW(B573)+1))/(20*21/2)</f>
        <v>18.930714285714288</v>
      </c>
      <c r="J589" s="7">
        <f t="shared" si="66"/>
        <v>18.705803799009722</v>
      </c>
      <c r="K589" s="7">
        <f t="shared" si="68"/>
        <v>18.91560357178496</v>
      </c>
    </row>
    <row r="590" spans="1:11" ht="13.5" x14ac:dyDescent="0.35">
      <c r="A590" s="3">
        <v>42863</v>
      </c>
      <c r="B590" s="2">
        <v>19.242000000000001</v>
      </c>
      <c r="C590" s="7">
        <f t="shared" si="69"/>
        <v>0</v>
      </c>
      <c r="D590" s="7">
        <f t="shared" si="70"/>
        <v>19.322160000000004</v>
      </c>
      <c r="E590" s="7">
        <f t="shared" si="72"/>
        <v>18.8673</v>
      </c>
      <c r="F590" s="7">
        <f t="shared" si="65"/>
        <v>18.538850000000004</v>
      </c>
      <c r="G590" s="7">
        <f t="shared" si="67"/>
        <v>18.615013999999995</v>
      </c>
      <c r="H590" s="7">
        <f t="shared" si="71"/>
        <v>21.337504500000001</v>
      </c>
      <c r="I590" s="7">
        <f t="array" ref="I590">SUMPRODUCT(B574:B593,(ROW(B574:B593)-ROW(B574)+1))/(20*21/2)</f>
        <v>19.069648571428573</v>
      </c>
      <c r="J590" s="7">
        <f t="shared" si="66"/>
        <v>18.756870103865939</v>
      </c>
      <c r="K590" s="7">
        <f t="shared" si="68"/>
        <v>18.928403431714962</v>
      </c>
    </row>
    <row r="591" spans="1:11" ht="13.5" x14ac:dyDescent="0.35">
      <c r="A591" s="3">
        <v>42864</v>
      </c>
      <c r="B591" s="2">
        <v>19.236599999999999</v>
      </c>
      <c r="C591" s="7">
        <f t="shared" si="69"/>
        <v>-5.4000000000016257E-3</v>
      </c>
      <c r="D591" s="7">
        <f t="shared" si="70"/>
        <v>19.343540000000001</v>
      </c>
      <c r="E591" s="7">
        <f t="shared" si="72"/>
        <v>18.968849999999996</v>
      </c>
      <c r="F591" s="7">
        <f t="shared" si="65"/>
        <v>18.594705000000001</v>
      </c>
      <c r="G591" s="7">
        <f t="shared" si="67"/>
        <v>18.626343999999996</v>
      </c>
      <c r="H591" s="7">
        <f t="shared" si="71"/>
        <v>21.316097500000001</v>
      </c>
      <c r="I591" s="7">
        <f t="array" ref="I591">SUMPRODUCT(B575:B594,(ROW(B575:B594)-ROW(B575)+1))/(20*21/2)</f>
        <v>19.184462857142854</v>
      </c>
      <c r="J591" s="7">
        <f t="shared" si="66"/>
        <v>18.802558665402515</v>
      </c>
      <c r="K591" s="7">
        <f t="shared" si="68"/>
        <v>18.940489571647706</v>
      </c>
    </row>
    <row r="592" spans="1:11" ht="13.5" x14ac:dyDescent="0.35">
      <c r="A592" s="3">
        <v>42865</v>
      </c>
      <c r="B592" s="2">
        <v>19.742699999999999</v>
      </c>
      <c r="C592" s="7">
        <f t="shared" si="69"/>
        <v>0.50609999999999999</v>
      </c>
      <c r="D592" s="7">
        <f t="shared" si="70"/>
        <v>19.44154</v>
      </c>
      <c r="E592" s="7">
        <f t="shared" si="72"/>
        <v>19.136509999999998</v>
      </c>
      <c r="F592" s="7">
        <f t="shared" si="65"/>
        <v>18.673190000000002</v>
      </c>
      <c r="G592" s="7">
        <f t="shared" si="67"/>
        <v>18.637641999999996</v>
      </c>
      <c r="H592" s="7">
        <f t="shared" si="71"/>
        <v>21.299893500000003</v>
      </c>
      <c r="I592" s="7">
        <f t="array" ref="I592">SUMPRODUCT(B576:B595,(ROW(B576:B595)-ROW(B576)+1))/(20*21/2)</f>
        <v>19.306628571428572</v>
      </c>
      <c r="J592" s="7">
        <f t="shared" si="66"/>
        <v>18.892095935364182</v>
      </c>
      <c r="K592" s="7">
        <f t="shared" si="68"/>
        <v>18.971948804132108</v>
      </c>
    </row>
    <row r="593" spans="1:11" ht="13.5" x14ac:dyDescent="0.35">
      <c r="A593" s="3">
        <v>42866</v>
      </c>
      <c r="B593" s="2">
        <v>20.132000000000001</v>
      </c>
      <c r="C593" s="7">
        <f t="shared" si="69"/>
        <v>0.3893000000000022</v>
      </c>
      <c r="D593" s="7">
        <f t="shared" si="70"/>
        <v>19.519060000000003</v>
      </c>
      <c r="E593" s="7">
        <f t="shared" si="72"/>
        <v>19.320120000000003</v>
      </c>
      <c r="F593" s="7">
        <f t="shared" si="65"/>
        <v>18.759650000000001</v>
      </c>
      <c r="G593" s="7">
        <f t="shared" si="67"/>
        <v>18.649027999999994</v>
      </c>
      <c r="H593" s="7">
        <f t="shared" si="71"/>
        <v>21.286331000000001</v>
      </c>
      <c r="I593" s="7">
        <f t="array" ref="I593">SUMPRODUCT(B577:B596,(ROW(B577:B596)-ROW(B577)+1))/(20*21/2)</f>
        <v>19.420483809523812</v>
      </c>
      <c r="J593" s="7">
        <f t="shared" si="66"/>
        <v>19.010182036758067</v>
      </c>
      <c r="K593" s="7">
        <f t="shared" si="68"/>
        <v>19.017441007891634</v>
      </c>
    </row>
    <row r="594" spans="1:11" ht="13.5" x14ac:dyDescent="0.35">
      <c r="A594" s="3">
        <v>42867</v>
      </c>
      <c r="B594" s="2">
        <v>19.965199999999999</v>
      </c>
      <c r="C594" s="7">
        <f t="shared" si="69"/>
        <v>-0.16680000000000206</v>
      </c>
      <c r="D594" s="7">
        <f t="shared" si="70"/>
        <v>19.663699999999999</v>
      </c>
      <c r="E594" s="7">
        <f t="shared" si="72"/>
        <v>19.45551</v>
      </c>
      <c r="F594" s="7">
        <f t="shared" si="65"/>
        <v>18.849260000000001</v>
      </c>
      <c r="G594" s="7">
        <f t="shared" si="67"/>
        <v>18.659215999999994</v>
      </c>
      <c r="H594" s="7">
        <f t="shared" si="71"/>
        <v>21.272576000000001</v>
      </c>
      <c r="I594" s="7">
        <f t="array" ref="I594">SUMPRODUCT(B578:B597,(ROW(B578:B597)-ROW(B578)+1))/(20*21/2)</f>
        <v>19.516190952380953</v>
      </c>
      <c r="J594" s="7">
        <f t="shared" si="66"/>
        <v>19.101136128495394</v>
      </c>
      <c r="K594" s="7">
        <f t="shared" si="68"/>
        <v>19.054608027190003</v>
      </c>
    </row>
    <row r="595" spans="1:11" ht="13.5" x14ac:dyDescent="0.35">
      <c r="A595" s="3">
        <v>42870</v>
      </c>
      <c r="B595" s="2">
        <v>20.132000000000001</v>
      </c>
      <c r="C595" s="7">
        <f t="shared" si="69"/>
        <v>0.16680000000000206</v>
      </c>
      <c r="D595" s="7">
        <f t="shared" si="70"/>
        <v>19.841699999999999</v>
      </c>
      <c r="E595" s="7">
        <f t="shared" si="72"/>
        <v>19.581930000000003</v>
      </c>
      <c r="F595" s="7">
        <f t="shared" si="65"/>
        <v>18.936520000000002</v>
      </c>
      <c r="G595" s="7">
        <f t="shared" si="67"/>
        <v>18.677015999999991</v>
      </c>
      <c r="H595" s="7">
        <f t="shared" si="71"/>
        <v>21.259654999999995</v>
      </c>
      <c r="I595" s="7">
        <f t="array" ref="I595">SUMPRODUCT(B579:B598,(ROW(B579:B598)-ROW(B579)+1))/(20*21/2)</f>
        <v>19.59671904761905</v>
      </c>
      <c r="J595" s="7">
        <f t="shared" si="66"/>
        <v>19.19931364006726</v>
      </c>
      <c r="K595" s="7">
        <f t="shared" si="68"/>
        <v>19.096858692790398</v>
      </c>
    </row>
    <row r="596" spans="1:11" ht="13.5" x14ac:dyDescent="0.35">
      <c r="A596" s="3">
        <v>42871</v>
      </c>
      <c r="B596" s="2">
        <v>20.132000000000001</v>
      </c>
      <c r="C596" s="7">
        <f t="shared" si="69"/>
        <v>0</v>
      </c>
      <c r="D596" s="7">
        <f t="shared" si="70"/>
        <v>20.020780000000002</v>
      </c>
      <c r="E596" s="7">
        <f t="shared" si="72"/>
        <v>19.682160000000003</v>
      </c>
      <c r="F596" s="7">
        <f t="shared" si="65"/>
        <v>19.021374999999999</v>
      </c>
      <c r="G596" s="7">
        <f t="shared" si="67"/>
        <v>18.690753999999991</v>
      </c>
      <c r="H596" s="7">
        <f t="shared" si="71"/>
        <v>21.24700099999999</v>
      </c>
      <c r="I596" s="7">
        <f t="array" ref="I596">SUMPRODUCT(B580:B599,(ROW(B580:B599)-ROW(B580)+1))/(20*21/2)</f>
        <v>19.66792380952381</v>
      </c>
      <c r="J596" s="7">
        <f t="shared" si="66"/>
        <v>19.288140912441804</v>
      </c>
      <c r="K596" s="7">
        <f t="shared" si="68"/>
        <v>19.137452469543717</v>
      </c>
    </row>
    <row r="597" spans="1:11" ht="13.5" x14ac:dyDescent="0.35">
      <c r="A597" s="3">
        <v>42872</v>
      </c>
      <c r="B597" s="2">
        <v>20.026299999999999</v>
      </c>
      <c r="C597" s="7">
        <f t="shared" si="69"/>
        <v>-0.10570000000000235</v>
      </c>
      <c r="D597" s="7">
        <f t="shared" si="70"/>
        <v>20.077500000000004</v>
      </c>
      <c r="E597" s="7">
        <f t="shared" si="72"/>
        <v>19.759520000000002</v>
      </c>
      <c r="F597" s="7">
        <f t="shared" si="65"/>
        <v>19.119655000000002</v>
      </c>
      <c r="G597" s="7">
        <f t="shared" si="67"/>
        <v>18.704301999999995</v>
      </c>
      <c r="H597" s="7">
        <f t="shared" si="71"/>
        <v>21.236223999999996</v>
      </c>
      <c r="I597" s="7">
        <f t="array" ref="I597">SUMPRODUCT(B581:B600,(ROW(B581:B600)-ROW(B581)+1))/(20*21/2)</f>
        <v>19.730594285714286</v>
      </c>
      <c r="J597" s="7">
        <f t="shared" si="66"/>
        <v>19.358441777923534</v>
      </c>
      <c r="K597" s="7">
        <f t="shared" si="68"/>
        <v>19.172309235443965</v>
      </c>
    </row>
    <row r="598" spans="1:11" ht="13.5" x14ac:dyDescent="0.35">
      <c r="A598" s="3">
        <v>42873</v>
      </c>
      <c r="B598" s="2">
        <v>19.965199999999999</v>
      </c>
      <c r="C598" s="7">
        <f t="shared" si="69"/>
        <v>-6.109999999999971E-2</v>
      </c>
      <c r="D598" s="7">
        <f t="shared" si="70"/>
        <v>20.044140000000002</v>
      </c>
      <c r="E598" s="7">
        <f t="shared" si="72"/>
        <v>19.781600000000001</v>
      </c>
      <c r="F598" s="7">
        <f t="shared" ref="F598:F661" si="73">AVERAGE(B579:B598)</f>
        <v>19.217549999999996</v>
      </c>
      <c r="G598" s="7">
        <f t="shared" si="67"/>
        <v>18.721973999999992</v>
      </c>
      <c r="H598" s="7">
        <f t="shared" si="71"/>
        <v>21.225141499999996</v>
      </c>
      <c r="I598" s="7">
        <f t="array" ref="I598">SUMPRODUCT(B582:B601,(ROW(B582:B601)-ROW(B582)+1))/(20*21/2)</f>
        <v>19.78154952380952</v>
      </c>
      <c r="J598" s="7">
        <f t="shared" ref="J598:J661" si="74">($J$4*B598)+J597*(1-$J$4)</f>
        <v>19.41622827526415</v>
      </c>
      <c r="K598" s="7">
        <f t="shared" si="68"/>
        <v>19.203402990916754</v>
      </c>
    </row>
    <row r="599" spans="1:11" ht="13.5" x14ac:dyDescent="0.35">
      <c r="A599" s="3">
        <v>42874</v>
      </c>
      <c r="B599" s="2">
        <v>19.965199999999999</v>
      </c>
      <c r="C599" s="7">
        <f t="shared" si="69"/>
        <v>0</v>
      </c>
      <c r="D599" s="7">
        <f t="shared" si="70"/>
        <v>20.044139999999999</v>
      </c>
      <c r="E599" s="7">
        <f t="shared" si="72"/>
        <v>19.853920000000002</v>
      </c>
      <c r="F599" s="7">
        <f t="shared" si="73"/>
        <v>19.307159999999996</v>
      </c>
      <c r="G599" s="7">
        <f t="shared" si="67"/>
        <v>18.758779999999991</v>
      </c>
      <c r="H599" s="7">
        <f t="shared" si="71"/>
        <v>21.212481999999994</v>
      </c>
      <c r="I599" s="7">
        <f t="array" ref="I599">SUMPRODUCT(B583:B602,(ROW(B583:B602)-ROW(B583)+1))/(20*21/2)</f>
        <v>19.798406190476189</v>
      </c>
      <c r="J599" s="7">
        <f t="shared" si="74"/>
        <v>19.468511296667565</v>
      </c>
      <c r="K599" s="7">
        <f t="shared" si="68"/>
        <v>19.233277383429826</v>
      </c>
    </row>
    <row r="600" spans="1:11" ht="13.5" x14ac:dyDescent="0.35">
      <c r="A600" s="3">
        <v>42877</v>
      </c>
      <c r="B600" s="2">
        <v>19.965199999999999</v>
      </c>
      <c r="C600" s="7">
        <f t="shared" si="69"/>
        <v>0</v>
      </c>
      <c r="D600" s="7">
        <f t="shared" si="70"/>
        <v>20.010779999999997</v>
      </c>
      <c r="E600" s="7">
        <f t="shared" si="72"/>
        <v>19.926240000000004</v>
      </c>
      <c r="F600" s="7">
        <f t="shared" si="73"/>
        <v>19.396769999999997</v>
      </c>
      <c r="G600" s="7">
        <f t="shared" si="67"/>
        <v>18.783933999999991</v>
      </c>
      <c r="H600" s="7">
        <f t="shared" si="71"/>
        <v>21.198726999999995</v>
      </c>
      <c r="I600" s="7">
        <f t="array" ref="I600">SUMPRODUCT(B584:B603,(ROW(B584:B603)-ROW(B584)+1))/(20*21/2)</f>
        <v>19.807676190476187</v>
      </c>
      <c r="J600" s="7">
        <f t="shared" si="74"/>
        <v>19.515814982699226</v>
      </c>
      <c r="K600" s="7">
        <f t="shared" si="68"/>
        <v>19.261980231138462</v>
      </c>
    </row>
    <row r="601" spans="1:11" ht="13.5" x14ac:dyDescent="0.35">
      <c r="A601" s="3">
        <v>42878</v>
      </c>
      <c r="B601" s="2">
        <v>19.931799999999999</v>
      </c>
      <c r="C601" s="7">
        <f t="shared" si="69"/>
        <v>-3.3400000000000318E-2</v>
      </c>
      <c r="D601" s="7">
        <f t="shared" si="70"/>
        <v>19.970739999999999</v>
      </c>
      <c r="E601" s="7">
        <f t="shared" si="72"/>
        <v>19.995760000000004</v>
      </c>
      <c r="F601" s="7">
        <f t="shared" si="73"/>
        <v>19.482304999999997</v>
      </c>
      <c r="G601" s="7">
        <f t="shared" si="67"/>
        <v>18.806281999999992</v>
      </c>
      <c r="H601" s="7">
        <f t="shared" si="71"/>
        <v>21.184804999999997</v>
      </c>
      <c r="I601" s="7">
        <f t="array" ref="I601">SUMPRODUCT(B585:B604,(ROW(B585:B604)-ROW(B585)+1))/(20*21/2)</f>
        <v>19.839587142857141</v>
      </c>
      <c r="J601" s="7">
        <f t="shared" si="74"/>
        <v>19.555432603394539</v>
      </c>
      <c r="K601" s="7">
        <f t="shared" si="68"/>
        <v>19.288247673054602</v>
      </c>
    </row>
    <row r="602" spans="1:11" ht="13.5" x14ac:dyDescent="0.35">
      <c r="A602" s="3">
        <v>42879</v>
      </c>
      <c r="B602" s="2">
        <v>19.659300000000002</v>
      </c>
      <c r="C602" s="7">
        <f t="shared" si="69"/>
        <v>-0.2724999999999973</v>
      </c>
      <c r="D602" s="7">
        <f t="shared" si="70"/>
        <v>19.89734</v>
      </c>
      <c r="E602" s="7">
        <f t="shared" si="72"/>
        <v>19.987420000000004</v>
      </c>
      <c r="F602" s="7">
        <f t="shared" si="73"/>
        <v>19.561964999999997</v>
      </c>
      <c r="G602" s="7">
        <f t="shared" si="67"/>
        <v>18.825317999999992</v>
      </c>
      <c r="H602" s="7">
        <f t="shared" si="71"/>
        <v>21.170830000000006</v>
      </c>
      <c r="I602" s="7">
        <f t="array" ref="I602">SUMPRODUCT(B586:B605,(ROW(B586:B605)-ROW(B586)+1))/(20*21/2)</f>
        <v>19.857631904761902</v>
      </c>
      <c r="J602" s="7">
        <f t="shared" si="74"/>
        <v>19.565324736404584</v>
      </c>
      <c r="K602" s="7">
        <f t="shared" si="68"/>
        <v>19.302798744699523</v>
      </c>
    </row>
    <row r="603" spans="1:11" ht="13.5" x14ac:dyDescent="0.35">
      <c r="A603" s="3">
        <v>42880</v>
      </c>
      <c r="B603" s="2">
        <v>19.659300000000002</v>
      </c>
      <c r="C603" s="7">
        <f t="shared" si="69"/>
        <v>0</v>
      </c>
      <c r="D603" s="7">
        <f t="shared" si="70"/>
        <v>19.83616</v>
      </c>
      <c r="E603" s="7">
        <f t="shared" si="72"/>
        <v>19.940150000000003</v>
      </c>
      <c r="F603" s="7">
        <f t="shared" si="73"/>
        <v>19.630135000000003</v>
      </c>
      <c r="G603" s="7">
        <f t="shared" si="67"/>
        <v>18.844353999999996</v>
      </c>
      <c r="H603" s="7">
        <f t="shared" si="71"/>
        <v>21.155599000000006</v>
      </c>
      <c r="I603" s="7">
        <f t="array" ref="I603">SUMPRODUCT(B587:B606,(ROW(B587:B606)-ROW(B587)+1))/(20*21/2)</f>
        <v>19.857050476190476</v>
      </c>
      <c r="J603" s="7">
        <f t="shared" si="74"/>
        <v>19.57427476150891</v>
      </c>
      <c r="K603" s="7">
        <f t="shared" si="68"/>
        <v>19.316779186083856</v>
      </c>
    </row>
    <row r="604" spans="1:11" ht="13.5" x14ac:dyDescent="0.35">
      <c r="A604" s="3">
        <v>42881</v>
      </c>
      <c r="B604" s="2">
        <v>19.965199999999999</v>
      </c>
      <c r="C604" s="7">
        <f t="shared" si="69"/>
        <v>0.30589999999999762</v>
      </c>
      <c r="D604" s="7">
        <f t="shared" si="70"/>
        <v>19.83616</v>
      </c>
      <c r="E604" s="7">
        <f t="shared" si="72"/>
        <v>19.940149999999999</v>
      </c>
      <c r="F604" s="7">
        <f t="shared" si="73"/>
        <v>19.69783</v>
      </c>
      <c r="G604" s="7">
        <f t="shared" si="67"/>
        <v>18.874853999999992</v>
      </c>
      <c r="H604" s="7">
        <f t="shared" si="71"/>
        <v>21.142111000000003</v>
      </c>
      <c r="I604" s="7">
        <f t="array" ref="I604">SUMPRODUCT(B588:B607,(ROW(B588:B607)-ROW(B588)+1))/(20*21/2)</f>
        <v>19.847721428571429</v>
      </c>
      <c r="J604" s="7">
        <f t="shared" si="74"/>
        <v>19.611505736603299</v>
      </c>
      <c r="K604" s="7">
        <f t="shared" si="68"/>
        <v>19.342207453296258</v>
      </c>
    </row>
    <row r="605" spans="1:11" ht="13.5" x14ac:dyDescent="0.35">
      <c r="A605" s="3">
        <v>42884</v>
      </c>
      <c r="B605" s="2">
        <v>19.8873</v>
      </c>
      <c r="C605" s="7">
        <f t="shared" si="69"/>
        <v>-7.7899999999999636E-2</v>
      </c>
      <c r="D605" s="7">
        <f t="shared" si="70"/>
        <v>19.82058</v>
      </c>
      <c r="E605" s="7">
        <f t="shared" si="72"/>
        <v>19.915680000000002</v>
      </c>
      <c r="F605" s="7">
        <f t="shared" si="73"/>
        <v>19.748804999999997</v>
      </c>
      <c r="G605" s="7">
        <f t="shared" si="67"/>
        <v>18.909139999999994</v>
      </c>
      <c r="H605" s="7">
        <f t="shared" si="71"/>
        <v>21.12836750000001</v>
      </c>
      <c r="I605" s="7">
        <f t="array" ref="I605">SUMPRODUCT(B589:B608,(ROW(B589:B608)-ROW(B589)+1))/(20*21/2)</f>
        <v>19.763788571428574</v>
      </c>
      <c r="J605" s="7">
        <f t="shared" si="74"/>
        <v>19.637771856926793</v>
      </c>
      <c r="K605" s="7">
        <f t="shared" si="68"/>
        <v>19.363583631598367</v>
      </c>
    </row>
    <row r="606" spans="1:11" ht="13.5" x14ac:dyDescent="0.35">
      <c r="A606" s="3">
        <v>42885</v>
      </c>
      <c r="B606" s="2">
        <v>19.742699999999999</v>
      </c>
      <c r="C606" s="7">
        <f t="shared" si="69"/>
        <v>-0.14460000000000051</v>
      </c>
      <c r="D606" s="7">
        <f t="shared" si="70"/>
        <v>19.78276</v>
      </c>
      <c r="E606" s="7">
        <f t="shared" si="72"/>
        <v>19.876750000000005</v>
      </c>
      <c r="F606" s="7">
        <f t="shared" si="73"/>
        <v>19.779455000000002</v>
      </c>
      <c r="G606" s="7">
        <f t="shared" si="67"/>
        <v>18.951223999999993</v>
      </c>
      <c r="H606" s="7">
        <f t="shared" si="71"/>
        <v>21.113553500000009</v>
      </c>
      <c r="I606" s="7">
        <f t="array" ref="I606">SUMPRODUCT(B590:B609,(ROW(B590:B609)-ROW(B590)+1))/(20*21/2)</f>
        <v>19.7356880952381</v>
      </c>
      <c r="J606" s="7">
        <f t="shared" si="74"/>
        <v>19.647765013409956</v>
      </c>
      <c r="K606" s="7">
        <f t="shared" si="68"/>
        <v>19.378450940163138</v>
      </c>
    </row>
    <row r="607" spans="1:11" ht="13.5" x14ac:dyDescent="0.35">
      <c r="A607" s="3">
        <v>42886</v>
      </c>
      <c r="B607" s="2">
        <v>19.6815</v>
      </c>
      <c r="C607" s="7">
        <f t="shared" si="69"/>
        <v>-6.1199999999999477E-2</v>
      </c>
      <c r="D607" s="7">
        <f t="shared" si="70"/>
        <v>19.787199999999999</v>
      </c>
      <c r="E607" s="7">
        <f t="shared" si="72"/>
        <v>19.842269999999999</v>
      </c>
      <c r="F607" s="7">
        <f t="shared" si="73"/>
        <v>19.800895000000004</v>
      </c>
      <c r="G607" s="7">
        <f t="shared" si="67"/>
        <v>18.984173999999992</v>
      </c>
      <c r="H607" s="7">
        <f t="shared" si="71"/>
        <v>21.098567000000006</v>
      </c>
      <c r="I607" s="7">
        <f t="array" ref="I607">SUMPRODUCT(B591:B610,(ROW(B591:B610)-ROW(B591)+1))/(20*21/2)</f>
        <v>19.71183238095238</v>
      </c>
      <c r="J607" s="7">
        <f t="shared" si="74"/>
        <v>19.650977869275675</v>
      </c>
      <c r="K607" s="7">
        <f t="shared" si="68"/>
        <v>19.390335217019487</v>
      </c>
    </row>
    <row r="608" spans="1:11" ht="13.5" x14ac:dyDescent="0.35">
      <c r="A608" s="3">
        <v>42887</v>
      </c>
      <c r="B608" s="2">
        <v>18.919599999999999</v>
      </c>
      <c r="C608" s="7">
        <f t="shared" si="69"/>
        <v>-0.76190000000000069</v>
      </c>
      <c r="D608" s="7">
        <f t="shared" si="70"/>
        <v>19.63926</v>
      </c>
      <c r="E608" s="7">
        <f t="shared" si="72"/>
        <v>19.73771</v>
      </c>
      <c r="F608" s="7">
        <f t="shared" si="73"/>
        <v>19.759655000000002</v>
      </c>
      <c r="G608" s="7">
        <f t="shared" si="67"/>
        <v>18.99376199999999</v>
      </c>
      <c r="H608" s="7">
        <f t="shared" si="71"/>
        <v>21.079637500000004</v>
      </c>
      <c r="I608" s="7">
        <f t="array" ref="I608">SUMPRODUCT(B592:B611,(ROW(B592:B611)-ROW(B592)+1))/(20*21/2)</f>
        <v>19.681346666666666</v>
      </c>
      <c r="J608" s="7">
        <f t="shared" si="74"/>
        <v>19.581322834106562</v>
      </c>
      <c r="K608" s="7">
        <f t="shared" si="68"/>
        <v>19.37187501243049</v>
      </c>
    </row>
    <row r="609" spans="1:11" ht="13.5" x14ac:dyDescent="0.35">
      <c r="A609" s="3">
        <v>42888</v>
      </c>
      <c r="B609" s="2">
        <v>19.464600000000001</v>
      </c>
      <c r="C609" s="7">
        <f t="shared" si="69"/>
        <v>0.54500000000000171</v>
      </c>
      <c r="D609" s="7">
        <f t="shared" si="70"/>
        <v>19.53914</v>
      </c>
      <c r="E609" s="7">
        <f t="shared" si="72"/>
        <v>19.687649999999998</v>
      </c>
      <c r="F609" s="7">
        <f t="shared" si="73"/>
        <v>19.770785000000004</v>
      </c>
      <c r="G609" s="7">
        <f t="shared" si="67"/>
        <v>19.019593999999994</v>
      </c>
      <c r="H609" s="7">
        <f t="shared" si="71"/>
        <v>21.063646500000004</v>
      </c>
      <c r="I609" s="7">
        <f t="array" ref="I609">SUMPRODUCT(B593:B612,(ROW(B593:B612)-ROW(B593)+1))/(20*21/2)</f>
        <v>19.649775238095241</v>
      </c>
      <c r="J609" s="7">
        <f t="shared" si="74"/>
        <v>19.570206373715461</v>
      </c>
      <c r="K609" s="7">
        <f t="shared" si="68"/>
        <v>19.375511286452824</v>
      </c>
    </row>
    <row r="610" spans="1:11" ht="13.5" x14ac:dyDescent="0.35">
      <c r="A610" s="3">
        <v>42891</v>
      </c>
      <c r="B610" s="2">
        <v>19.520299999999999</v>
      </c>
      <c r="C610" s="7">
        <f t="shared" si="69"/>
        <v>5.5699999999998084E-2</v>
      </c>
      <c r="D610" s="7">
        <f t="shared" si="70"/>
        <v>19.46574</v>
      </c>
      <c r="E610" s="7">
        <f t="shared" si="72"/>
        <v>19.643159999999998</v>
      </c>
      <c r="F610" s="7">
        <f t="shared" si="73"/>
        <v>19.784700000000008</v>
      </c>
      <c r="G610" s="7">
        <f t="shared" si="67"/>
        <v>19.046539999999993</v>
      </c>
      <c r="H610" s="7">
        <f t="shared" si="71"/>
        <v>21.045288500000005</v>
      </c>
      <c r="I610" s="7">
        <f t="array" ref="I610">SUMPRODUCT(B594:B613,(ROW(B594:B613)-ROW(B594)+1))/(20*21/2)</f>
        <v>19.620594761904758</v>
      </c>
      <c r="J610" s="7">
        <f t="shared" si="74"/>
        <v>19.565453385742561</v>
      </c>
      <c r="K610" s="7">
        <f t="shared" si="68"/>
        <v>19.381189275219381</v>
      </c>
    </row>
    <row r="611" spans="1:11" ht="13.5" x14ac:dyDescent="0.35">
      <c r="A611" s="3">
        <v>42892</v>
      </c>
      <c r="B611" s="2">
        <v>19.464600000000001</v>
      </c>
      <c r="C611" s="7">
        <f t="shared" si="69"/>
        <v>-5.5699999999998084E-2</v>
      </c>
      <c r="D611" s="7">
        <f t="shared" si="70"/>
        <v>19.410120000000003</v>
      </c>
      <c r="E611" s="7">
        <f t="shared" si="72"/>
        <v>19.596439999999994</v>
      </c>
      <c r="F611" s="7">
        <f t="shared" si="73"/>
        <v>19.796100000000003</v>
      </c>
      <c r="G611" s="7">
        <f t="shared" si="67"/>
        <v>19.06702799999999</v>
      </c>
      <c r="H611" s="7">
        <f t="shared" si="71"/>
        <v>21.025690000000004</v>
      </c>
      <c r="I611" s="7">
        <f t="array" ref="I611">SUMPRODUCT(B595:B614,(ROW(B595:B614)-ROW(B595)+1))/(20*21/2)</f>
        <v>19.594539047619044</v>
      </c>
      <c r="J611" s="7">
        <f t="shared" si="74"/>
        <v>19.555848301386124</v>
      </c>
      <c r="K611" s="7">
        <f t="shared" si="68"/>
        <v>19.384460284034308</v>
      </c>
    </row>
    <row r="612" spans="1:11" ht="13.5" x14ac:dyDescent="0.35">
      <c r="A612" s="3">
        <v>42893</v>
      </c>
      <c r="B612" s="2">
        <v>19.464600000000001</v>
      </c>
      <c r="C612" s="7">
        <f t="shared" si="69"/>
        <v>0</v>
      </c>
      <c r="D612" s="7">
        <f t="shared" si="70"/>
        <v>19.36674</v>
      </c>
      <c r="E612" s="7">
        <f t="shared" si="72"/>
        <v>19.576969999999996</v>
      </c>
      <c r="F612" s="7">
        <f t="shared" si="73"/>
        <v>19.782195000000005</v>
      </c>
      <c r="G612" s="7">
        <f t="shared" si="67"/>
        <v>19.081207999999993</v>
      </c>
      <c r="H612" s="7">
        <f t="shared" si="71"/>
        <v>21.006091500000007</v>
      </c>
      <c r="I612" s="7">
        <f t="array" ref="I612">SUMPRODUCT(B596:B615,(ROW(B596:B615)-ROW(B596)+1))/(20*21/2)</f>
        <v>19.569747142857143</v>
      </c>
      <c r="J612" s="7">
        <f t="shared" si="74"/>
        <v>19.547157986968397</v>
      </c>
      <c r="K612" s="7">
        <f t="shared" si="68"/>
        <v>19.387603017993747</v>
      </c>
    </row>
    <row r="613" spans="1:11" ht="13.5" x14ac:dyDescent="0.35">
      <c r="A613" s="3">
        <v>42894</v>
      </c>
      <c r="B613" s="2">
        <v>19.4758</v>
      </c>
      <c r="C613" s="7">
        <f t="shared" si="69"/>
        <v>1.1199999999998766E-2</v>
      </c>
      <c r="D613" s="7">
        <f t="shared" si="70"/>
        <v>19.477980000000002</v>
      </c>
      <c r="E613" s="7">
        <f t="shared" si="72"/>
        <v>19.558619999999998</v>
      </c>
      <c r="F613" s="7">
        <f t="shared" si="73"/>
        <v>19.749385000000007</v>
      </c>
      <c r="G613" s="7">
        <f t="shared" si="67"/>
        <v>19.096573999999997</v>
      </c>
      <c r="H613" s="7">
        <f t="shared" si="71"/>
        <v>20.986682500000008</v>
      </c>
      <c r="I613" s="7">
        <f t="array" ref="I613">SUMPRODUCT(B597:B616,(ROW(B597:B616)-ROW(B597)+1))/(20*21/2)</f>
        <v>19.548133333333332</v>
      </c>
      <c r="J613" s="7">
        <f t="shared" si="74"/>
        <v>19.540361988209501</v>
      </c>
      <c r="K613" s="7">
        <f t="shared" si="68"/>
        <v>19.391061723170463</v>
      </c>
    </row>
    <row r="614" spans="1:11" ht="13.5" x14ac:dyDescent="0.35">
      <c r="A614" s="3">
        <v>42895</v>
      </c>
      <c r="B614" s="2">
        <v>19.4758</v>
      </c>
      <c r="C614" s="7">
        <f t="shared" si="69"/>
        <v>0</v>
      </c>
      <c r="D614" s="7">
        <f t="shared" si="70"/>
        <v>19.480219999999996</v>
      </c>
      <c r="E614" s="7">
        <f t="shared" si="72"/>
        <v>19.509679999999996</v>
      </c>
      <c r="F614" s="7">
        <f t="shared" si="73"/>
        <v>19.724915000000003</v>
      </c>
      <c r="G614" s="7">
        <f t="shared" si="67"/>
        <v>19.112047999999998</v>
      </c>
      <c r="H614" s="7">
        <f t="shared" si="71"/>
        <v>20.967808000000009</v>
      </c>
      <c r="I614" s="7">
        <f t="array" ref="I614">SUMPRODUCT(B598:B617,(ROW(B598:B617)-ROW(B598)+1))/(20*21/2)</f>
        <v>19.483088095238095</v>
      </c>
      <c r="J614" s="7">
        <f t="shared" si="74"/>
        <v>19.534213227427642</v>
      </c>
      <c r="K614" s="7">
        <f t="shared" si="68"/>
        <v>19.394384792850051</v>
      </c>
    </row>
    <row r="615" spans="1:11" ht="13.5" x14ac:dyDescent="0.35">
      <c r="A615" s="3">
        <v>42898</v>
      </c>
      <c r="B615" s="2">
        <v>19.464600000000001</v>
      </c>
      <c r="C615" s="7">
        <f t="shared" si="69"/>
        <v>-1.1199999999998766E-2</v>
      </c>
      <c r="D615" s="7">
        <f t="shared" si="70"/>
        <v>19.469079999999998</v>
      </c>
      <c r="E615" s="7">
        <f t="shared" si="72"/>
        <v>19.467409999999997</v>
      </c>
      <c r="F615" s="7">
        <f t="shared" si="73"/>
        <v>19.691545000000001</v>
      </c>
      <c r="G615" s="7">
        <f t="shared" si="67"/>
        <v>19.128046000000001</v>
      </c>
      <c r="H615" s="7">
        <f t="shared" si="71"/>
        <v>20.947594500000008</v>
      </c>
      <c r="I615" s="7">
        <f t="array" ref="I615">SUMPRODUCT(B599:B618,(ROW(B599:B618)-ROW(B599)+1))/(20*21/2)</f>
        <v>19.395514761904764</v>
      </c>
      <c r="J615" s="7">
        <f t="shared" si="74"/>
        <v>19.527583396244058</v>
      </c>
      <c r="K615" s="7">
        <f t="shared" si="68"/>
        <v>19.397138330385342</v>
      </c>
    </row>
    <row r="616" spans="1:11" ht="13.5" x14ac:dyDescent="0.35">
      <c r="A616" s="3">
        <v>42899</v>
      </c>
      <c r="B616" s="2">
        <v>19.464600000000001</v>
      </c>
      <c r="C616" s="7">
        <f t="shared" si="69"/>
        <v>0</v>
      </c>
      <c r="D616" s="7">
        <f t="shared" si="70"/>
        <v>19.469079999999998</v>
      </c>
      <c r="E616" s="7">
        <f t="shared" si="72"/>
        <v>19.439599999999999</v>
      </c>
      <c r="F616" s="7">
        <f t="shared" si="73"/>
        <v>19.658175000000007</v>
      </c>
      <c r="G616" s="7">
        <f t="shared" si="67"/>
        <v>19.144258000000001</v>
      </c>
      <c r="H616" s="7">
        <f t="shared" si="71"/>
        <v>20.927381000000011</v>
      </c>
      <c r="I616" s="7">
        <f t="array" ref="I616">SUMPRODUCT(B600:B619,(ROW(B600:B619)-ROW(B600)+1))/(20*21/2)</f>
        <v>19.335213333333336</v>
      </c>
      <c r="J616" s="7">
        <f t="shared" si="74"/>
        <v>19.521584977554145</v>
      </c>
      <c r="K616" s="7">
        <f t="shared" si="68"/>
        <v>19.399783886056504</v>
      </c>
    </row>
    <row r="617" spans="1:11" ht="13.5" x14ac:dyDescent="0.35">
      <c r="A617" s="3">
        <v>42900</v>
      </c>
      <c r="B617" s="2">
        <v>18.975200000000001</v>
      </c>
      <c r="C617" s="7">
        <f t="shared" si="69"/>
        <v>-0.48939999999999984</v>
      </c>
      <c r="D617" s="7">
        <f t="shared" si="70"/>
        <v>19.371200000000002</v>
      </c>
      <c r="E617" s="7">
        <f t="shared" si="72"/>
        <v>19.368969999999997</v>
      </c>
      <c r="F617" s="7">
        <f t="shared" si="73"/>
        <v>19.605620000000005</v>
      </c>
      <c r="G617" s="7">
        <f t="shared" si="67"/>
        <v>19.150682</v>
      </c>
      <c r="H617" s="7">
        <f t="shared" si="71"/>
        <v>20.904720500000007</v>
      </c>
      <c r="I617" s="7">
        <f t="array" ref="I617">SUMPRODUCT(B601:B620,(ROW(B601:B620)-ROW(B601)+1))/(20*21/2)</f>
        <v>19.278886666666665</v>
      </c>
      <c r="J617" s="7">
        <f t="shared" si="74"/>
        <v>19.469548313025179</v>
      </c>
      <c r="K617" s="7">
        <f t="shared" si="68"/>
        <v>19.383133537583703</v>
      </c>
    </row>
    <row r="618" spans="1:11" ht="13.5" x14ac:dyDescent="0.35">
      <c r="A618" s="3">
        <v>42901</v>
      </c>
      <c r="B618" s="2">
        <v>18.6861</v>
      </c>
      <c r="C618" s="7">
        <f t="shared" si="69"/>
        <v>-0.28910000000000124</v>
      </c>
      <c r="D618" s="7">
        <f t="shared" si="70"/>
        <v>19.213259999999998</v>
      </c>
      <c r="E618" s="7">
        <f t="shared" si="72"/>
        <v>19.34562</v>
      </c>
      <c r="F618" s="7">
        <f t="shared" si="73"/>
        <v>19.541665000000002</v>
      </c>
      <c r="G618" s="7">
        <f t="shared" si="67"/>
        <v>19.155600000000003</v>
      </c>
      <c r="H618" s="7">
        <f t="shared" si="71"/>
        <v>20.880561000000007</v>
      </c>
      <c r="I618" s="7">
        <f t="array" ref="I618">SUMPRODUCT(B602:B621,(ROW(B602:B621)-ROW(B602)+1))/(20*21/2)</f>
        <v>19.202216190476193</v>
      </c>
      <c r="J618" s="7">
        <f t="shared" si="74"/>
        <v>19.39493418797516</v>
      </c>
      <c r="K618" s="7">
        <f t="shared" si="68"/>
        <v>19.355798889051009</v>
      </c>
    </row>
    <row r="619" spans="1:11" ht="13.5" x14ac:dyDescent="0.35">
      <c r="A619" s="3">
        <v>42902</v>
      </c>
      <c r="B619" s="2">
        <v>18.9085</v>
      </c>
      <c r="C619" s="7">
        <f t="shared" si="69"/>
        <v>0.22240000000000038</v>
      </c>
      <c r="D619" s="7">
        <f t="shared" si="70"/>
        <v>19.099800000000002</v>
      </c>
      <c r="E619" s="7">
        <f t="shared" si="72"/>
        <v>19.290010000000002</v>
      </c>
      <c r="F619" s="7">
        <f t="shared" si="73"/>
        <v>19.48883</v>
      </c>
      <c r="G619" s="7">
        <f t="shared" si="67"/>
        <v>19.161010000000005</v>
      </c>
      <c r="H619" s="7">
        <f t="shared" si="71"/>
        <v>20.857861</v>
      </c>
      <c r="I619" s="7">
        <f t="array" ref="I619">SUMPRODUCT(B603:B622,(ROW(B603:B622)-ROW(B603)+1))/(20*21/2)</f>
        <v>19.151876190476191</v>
      </c>
      <c r="J619" s="7">
        <f t="shared" si="74"/>
        <v>19.348607122453714</v>
      </c>
      <c r="K619" s="7">
        <f t="shared" si="68"/>
        <v>19.338257756147051</v>
      </c>
    </row>
    <row r="620" spans="1:11" ht="13.5" x14ac:dyDescent="0.35">
      <c r="A620" s="3">
        <v>42905</v>
      </c>
      <c r="B620" s="2">
        <v>18.897400000000001</v>
      </c>
      <c r="C620" s="7">
        <f t="shared" si="69"/>
        <v>-1.1099999999999E-2</v>
      </c>
      <c r="D620" s="7">
        <f t="shared" si="70"/>
        <v>18.986360000000001</v>
      </c>
      <c r="E620" s="7">
        <f t="shared" si="72"/>
        <v>19.227720000000001</v>
      </c>
      <c r="F620" s="7">
        <f t="shared" si="73"/>
        <v>19.435440000000003</v>
      </c>
      <c r="G620" s="7">
        <f t="shared" si="67"/>
        <v>19.174964000000003</v>
      </c>
      <c r="H620" s="7">
        <f t="shared" si="71"/>
        <v>20.836148000000001</v>
      </c>
      <c r="I620" s="7">
        <f t="array" ref="I620">SUMPRODUCT(B604:B623,(ROW(B604:B623)-ROW(B604)+1))/(20*21/2)</f>
        <v>19.087952857142859</v>
      </c>
      <c r="J620" s="7">
        <f t="shared" si="74"/>
        <v>19.30563501555336</v>
      </c>
      <c r="K620" s="7">
        <f t="shared" si="68"/>
        <v>19.320969216690305</v>
      </c>
    </row>
    <row r="621" spans="1:11" ht="13.5" x14ac:dyDescent="0.35">
      <c r="A621" s="3">
        <v>42906</v>
      </c>
      <c r="B621" s="2">
        <v>18.630400000000002</v>
      </c>
      <c r="C621" s="7">
        <f t="shared" si="69"/>
        <v>-0.26699999999999946</v>
      </c>
      <c r="D621" s="7">
        <f t="shared" si="70"/>
        <v>18.819520000000001</v>
      </c>
      <c r="E621" s="7">
        <f t="shared" si="72"/>
        <v>19.144300000000001</v>
      </c>
      <c r="F621" s="7">
        <f t="shared" si="73"/>
        <v>19.370370000000001</v>
      </c>
      <c r="G621" s="7">
        <f t="shared" si="67"/>
        <v>19.185182000000001</v>
      </c>
      <c r="H621" s="7">
        <f t="shared" si="71"/>
        <v>20.8137145</v>
      </c>
      <c r="I621" s="7">
        <f t="array" ref="I621">SUMPRODUCT(B605:B624,(ROW(B605:B624)-ROW(B605)+1))/(20*21/2)</f>
        <v>19.020843809523811</v>
      </c>
      <c r="J621" s="7">
        <f t="shared" si="74"/>
        <v>19.241326918833995</v>
      </c>
      <c r="K621" s="7">
        <f t="shared" si="68"/>
        <v>19.293888070937744</v>
      </c>
    </row>
    <row r="622" spans="1:11" ht="13.5" x14ac:dyDescent="0.35">
      <c r="A622" s="3">
        <v>42907</v>
      </c>
      <c r="B622" s="2">
        <v>18.841799999999999</v>
      </c>
      <c r="C622" s="7">
        <f t="shared" si="69"/>
        <v>0.21139999999999759</v>
      </c>
      <c r="D622" s="7">
        <f t="shared" si="70"/>
        <v>18.792840000000002</v>
      </c>
      <c r="E622" s="7">
        <f t="shared" si="72"/>
        <v>19.082020000000004</v>
      </c>
      <c r="F622" s="7">
        <f t="shared" si="73"/>
        <v>19.329494999999998</v>
      </c>
      <c r="G622" s="7">
        <f t="shared" si="67"/>
        <v>19.198558000000002</v>
      </c>
      <c r="H622" s="7">
        <f t="shared" si="71"/>
        <v>20.792739000000001</v>
      </c>
      <c r="I622" s="7">
        <f t="array" ref="I622">SUMPRODUCT(B606:B625,(ROW(B606:B625)-ROW(B606)+1))/(20*21/2)</f>
        <v>18.955060476190475</v>
      </c>
      <c r="J622" s="7">
        <f t="shared" si="74"/>
        <v>19.203276736087901</v>
      </c>
      <c r="K622" s="7">
        <f t="shared" si="68"/>
        <v>19.276159126979401</v>
      </c>
    </row>
    <row r="623" spans="1:11" ht="13.5" x14ac:dyDescent="0.35">
      <c r="A623" s="3">
        <v>42908</v>
      </c>
      <c r="B623" s="2">
        <v>18.658300000000001</v>
      </c>
      <c r="C623" s="7">
        <f t="shared" si="69"/>
        <v>-0.18349999999999866</v>
      </c>
      <c r="D623" s="7">
        <f t="shared" si="70"/>
        <v>18.787279999999999</v>
      </c>
      <c r="E623" s="7">
        <f t="shared" si="72"/>
        <v>19.00027</v>
      </c>
      <c r="F623" s="7">
        <f t="shared" si="73"/>
        <v>19.279444999999999</v>
      </c>
      <c r="G623" s="7">
        <f t="shared" si="67"/>
        <v>19.203668000000004</v>
      </c>
      <c r="H623" s="7">
        <f t="shared" si="71"/>
        <v>20.769964000000005</v>
      </c>
      <c r="I623" s="7">
        <f t="array" ref="I623">SUMPRODUCT(B607:B626,(ROW(B607:B626)-ROW(B607)+1))/(20*21/2)</f>
        <v>18.879906190476191</v>
      </c>
      <c r="J623" s="7">
        <f t="shared" si="74"/>
        <v>19.151374189793817</v>
      </c>
      <c r="K623" s="7">
        <f t="shared" si="68"/>
        <v>19.251929357293935</v>
      </c>
    </row>
    <row r="624" spans="1:11" ht="13.5" x14ac:dyDescent="0.35">
      <c r="A624" s="3">
        <v>42909</v>
      </c>
      <c r="B624" s="2">
        <v>18.5748</v>
      </c>
      <c r="C624" s="7">
        <f t="shared" si="69"/>
        <v>-8.3500000000000796E-2</v>
      </c>
      <c r="D624" s="7">
        <f t="shared" si="70"/>
        <v>18.72054</v>
      </c>
      <c r="E624" s="7">
        <f t="shared" si="72"/>
        <v>18.910170000000001</v>
      </c>
      <c r="F624" s="7">
        <f t="shared" si="73"/>
        <v>19.209924999999995</v>
      </c>
      <c r="G624" s="7">
        <f t="shared" si="67"/>
        <v>19.211704000000005</v>
      </c>
      <c r="H624" s="7">
        <f t="shared" si="71"/>
        <v>20.746771500000005</v>
      </c>
      <c r="I624" s="7">
        <f t="array" ref="I624">SUMPRODUCT(B608:B627,(ROW(B608:B627)-ROW(B608)+1))/(20*21/2)</f>
        <v>18.798124761904763</v>
      </c>
      <c r="J624" s="7">
        <f t="shared" si="74"/>
        <v>19.096462362194405</v>
      </c>
      <c r="K624" s="7">
        <f t="shared" si="68"/>
        <v>19.225375264851035</v>
      </c>
    </row>
    <row r="625" spans="1:11" ht="13.5" x14ac:dyDescent="0.35">
      <c r="A625" s="3">
        <v>42914</v>
      </c>
      <c r="B625" s="2">
        <v>18.519200000000001</v>
      </c>
      <c r="C625" s="7">
        <f t="shared" si="69"/>
        <v>-5.5599999999998317E-2</v>
      </c>
      <c r="D625" s="7">
        <f t="shared" si="70"/>
        <v>18.6449</v>
      </c>
      <c r="E625" s="7">
        <f t="shared" si="72"/>
        <v>18.815630000000006</v>
      </c>
      <c r="F625" s="7">
        <f t="shared" si="73"/>
        <v>19.141519999999996</v>
      </c>
      <c r="G625" s="7">
        <f t="shared" si="67"/>
        <v>19.214352000000005</v>
      </c>
      <c r="H625" s="7">
        <f t="shared" si="71"/>
        <v>20.723114000000006</v>
      </c>
      <c r="I625" s="7">
        <f t="array" ref="I625">SUMPRODUCT(B609:B628,(ROW(B609:B628)-ROW(B609)+1))/(20*21/2)</f>
        <v>18.710096666666669</v>
      </c>
      <c r="J625" s="7">
        <f t="shared" si="74"/>
        <v>19.041484994366368</v>
      </c>
      <c r="K625" s="7">
        <f t="shared" si="68"/>
        <v>19.197682117209819</v>
      </c>
    </row>
    <row r="626" spans="1:11" ht="13.5" x14ac:dyDescent="0.35">
      <c r="A626" s="3">
        <v>42915</v>
      </c>
      <c r="B626" s="2">
        <v>18.352399999999999</v>
      </c>
      <c r="C626" s="7">
        <f t="shared" si="69"/>
        <v>-0.16680000000000206</v>
      </c>
      <c r="D626" s="7">
        <f t="shared" si="70"/>
        <v>18.589300000000001</v>
      </c>
      <c r="E626" s="7">
        <f t="shared" si="72"/>
        <v>18.704410000000003</v>
      </c>
      <c r="F626" s="7">
        <f t="shared" si="73"/>
        <v>19.072004999999997</v>
      </c>
      <c r="G626" s="7">
        <f t="shared" si="67"/>
        <v>19.212702</v>
      </c>
      <c r="H626" s="7">
        <f t="shared" si="71"/>
        <v>20.697687000000002</v>
      </c>
      <c r="I626" s="7">
        <f t="array" ref="I626">SUMPRODUCT(B610:B629,(ROW(B610:B629)-ROW(B610)+1))/(20*21/2)</f>
        <v>18.549827142857144</v>
      </c>
      <c r="J626" s="7">
        <f t="shared" si="74"/>
        <v>18.97585785204576</v>
      </c>
      <c r="K626" s="7">
        <f t="shared" si="68"/>
        <v>19.164533798887867</v>
      </c>
    </row>
    <row r="627" spans="1:11" ht="13.5" x14ac:dyDescent="0.35">
      <c r="A627" s="3">
        <v>42916</v>
      </c>
      <c r="B627" s="2">
        <v>18.2133</v>
      </c>
      <c r="C627" s="7">
        <f t="shared" si="69"/>
        <v>-0.13909999999999911</v>
      </c>
      <c r="D627" s="7">
        <f t="shared" si="70"/>
        <v>18.463600000000003</v>
      </c>
      <c r="E627" s="7">
        <f t="shared" si="72"/>
        <v>18.628220000000002</v>
      </c>
      <c r="F627" s="7">
        <f t="shared" si="73"/>
        <v>18.998594999999998</v>
      </c>
      <c r="G627" s="7">
        <f t="shared" si="67"/>
        <v>19.215754</v>
      </c>
      <c r="H627" s="7">
        <f t="shared" si="71"/>
        <v>20.672259500000006</v>
      </c>
      <c r="I627" s="7">
        <f t="array" ref="I627">SUMPRODUCT(B611:B630,(ROW(B611:B630)-ROW(B611)+1))/(20*21/2)</f>
        <v>18.438658095238093</v>
      </c>
      <c r="J627" s="7">
        <f t="shared" si="74"/>
        <v>18.90323329470807</v>
      </c>
      <c r="K627" s="7">
        <f t="shared" si="68"/>
        <v>19.127230512656972</v>
      </c>
    </row>
    <row r="628" spans="1:11" ht="13.5" x14ac:dyDescent="0.35">
      <c r="A628" s="3">
        <v>42919</v>
      </c>
      <c r="B628" s="2">
        <v>18.074300000000001</v>
      </c>
      <c r="C628" s="7">
        <f t="shared" si="69"/>
        <v>-0.13899999999999935</v>
      </c>
      <c r="D628" s="7">
        <f t="shared" si="70"/>
        <v>18.346800000000002</v>
      </c>
      <c r="E628" s="7">
        <f t="shared" si="72"/>
        <v>18.567039999999999</v>
      </c>
      <c r="F628" s="7">
        <f t="shared" si="73"/>
        <v>18.956330000000001</v>
      </c>
      <c r="G628" s="7">
        <f t="shared" ref="G628:G691" si="75">AVERAGE(B579:B628)</f>
        <v>19.217094000000003</v>
      </c>
      <c r="H628" s="7">
        <f t="shared" si="71"/>
        <v>20.647152500000011</v>
      </c>
      <c r="I628" s="7">
        <f t="array" ref="I628">SUMPRODUCT(B612:B631,(ROW(B612:B631)-ROW(B612)+1))/(20*21/2)</f>
        <v>18.294407142857146</v>
      </c>
      <c r="J628" s="7">
        <f t="shared" si="74"/>
        <v>18.824287266640635</v>
      </c>
      <c r="K628" s="7">
        <f t="shared" ref="K628:K691" si="76">$K$4*B628+(1-$K$4)*K627</f>
        <v>19.085939120003758</v>
      </c>
    </row>
    <row r="629" spans="1:11" ht="13.5" x14ac:dyDescent="0.35">
      <c r="A629" s="3">
        <v>42920</v>
      </c>
      <c r="B629" s="2">
        <v>17.273499999999999</v>
      </c>
      <c r="C629" s="7">
        <f t="shared" si="69"/>
        <v>-0.8008000000000024</v>
      </c>
      <c r="D629" s="7">
        <f t="shared" si="70"/>
        <v>18.086539999999999</v>
      </c>
      <c r="E629" s="7">
        <f t="shared" si="72"/>
        <v>18.40354</v>
      </c>
      <c r="F629" s="7">
        <f t="shared" si="73"/>
        <v>18.846775000000001</v>
      </c>
      <c r="G629" s="7">
        <f t="shared" si="75"/>
        <v>19.199104000000002</v>
      </c>
      <c r="H629" s="7">
        <f t="shared" si="71"/>
        <v>20.618068000000008</v>
      </c>
      <c r="I629" s="7">
        <f t="array" ref="I629">SUMPRODUCT(B613:B632,(ROW(B613:B632)-ROW(B613)+1))/(20*21/2)</f>
        <v>18.121025238095239</v>
      </c>
      <c r="J629" s="7">
        <f t="shared" si="74"/>
        <v>18.676593241246287</v>
      </c>
      <c r="K629" s="7">
        <f t="shared" si="76"/>
        <v>19.01486307608204</v>
      </c>
    </row>
    <row r="630" spans="1:11" ht="13.5" x14ac:dyDescent="0.35">
      <c r="A630" s="3">
        <v>42921</v>
      </c>
      <c r="B630" s="2">
        <v>17.679500000000001</v>
      </c>
      <c r="C630" s="7">
        <f t="shared" si="69"/>
        <v>0.40600000000000236</v>
      </c>
      <c r="D630" s="7">
        <f t="shared" si="70"/>
        <v>17.918600000000001</v>
      </c>
      <c r="E630" s="7">
        <f t="shared" si="72"/>
        <v>18.281749999999995</v>
      </c>
      <c r="F630" s="7">
        <f t="shared" si="73"/>
        <v>18.754735000000004</v>
      </c>
      <c r="G630" s="7">
        <f t="shared" si="75"/>
        <v>19.189234000000003</v>
      </c>
      <c r="H630" s="7">
        <f t="shared" si="71"/>
        <v>20.59154800000001</v>
      </c>
      <c r="I630" s="7">
        <f t="array" ref="I630">SUMPRODUCT(B614:B633,(ROW(B614:B633)-ROW(B614)+1))/(20*21/2)</f>
        <v>18.031193809523813</v>
      </c>
      <c r="J630" s="7">
        <f t="shared" si="74"/>
        <v>18.581631980175214</v>
      </c>
      <c r="K630" s="7">
        <f t="shared" si="76"/>
        <v>18.962495896627843</v>
      </c>
    </row>
    <row r="631" spans="1:11" ht="13.5" x14ac:dyDescent="0.35">
      <c r="A631" s="3">
        <v>42922</v>
      </c>
      <c r="B631" s="2">
        <v>17.240100000000002</v>
      </c>
      <c r="C631" s="7">
        <f t="shared" si="69"/>
        <v>-0.43939999999999912</v>
      </c>
      <c r="D631" s="7">
        <f t="shared" si="70"/>
        <v>17.69614</v>
      </c>
      <c r="E631" s="7">
        <f t="shared" si="72"/>
        <v>18.142720000000004</v>
      </c>
      <c r="F631" s="7">
        <f t="shared" si="73"/>
        <v>18.643509999999999</v>
      </c>
      <c r="G631" s="7">
        <f t="shared" si="75"/>
        <v>19.169614000000003</v>
      </c>
      <c r="H631" s="7">
        <f t="shared" si="71"/>
        <v>20.56283100000001</v>
      </c>
      <c r="I631" s="7">
        <f t="array" ref="I631">SUMPRODUCT(B615:B634,(ROW(B615:B634)-ROW(B615)+1))/(20*21/2)</f>
        <v>17.945684285714286</v>
      </c>
      <c r="J631" s="7">
        <f t="shared" si="74"/>
        <v>18.453867029682335</v>
      </c>
      <c r="K631" s="7">
        <f t="shared" si="76"/>
        <v>18.894950959505181</v>
      </c>
    </row>
    <row r="632" spans="1:11" ht="13.5" x14ac:dyDescent="0.35">
      <c r="A632" s="3">
        <v>42923</v>
      </c>
      <c r="B632" s="2">
        <v>16.823</v>
      </c>
      <c r="C632" s="7">
        <f t="shared" si="69"/>
        <v>-0.41710000000000136</v>
      </c>
      <c r="D632" s="7">
        <f t="shared" si="70"/>
        <v>17.418079999999996</v>
      </c>
      <c r="E632" s="7">
        <f t="shared" si="72"/>
        <v>17.940840000000001</v>
      </c>
      <c r="F632" s="7">
        <f t="shared" si="73"/>
        <v>18.511430000000001</v>
      </c>
      <c r="G632" s="7">
        <f t="shared" si="75"/>
        <v>19.144752</v>
      </c>
      <c r="H632" s="7">
        <f t="shared" si="71"/>
        <v>20.532082000000006</v>
      </c>
      <c r="I632" s="7">
        <f t="array" ref="I632">SUMPRODUCT(B616:B635,(ROW(B616:B635)-ROW(B616)+1))/(20*21/2)</f>
        <v>17.876382380952382</v>
      </c>
      <c r="J632" s="7">
        <f t="shared" si="74"/>
        <v>18.29854636018878</v>
      </c>
      <c r="K632" s="7">
        <f t="shared" si="76"/>
        <v>18.813697980701054</v>
      </c>
    </row>
    <row r="633" spans="1:11" ht="13.5" x14ac:dyDescent="0.35">
      <c r="A633" s="3">
        <v>42926</v>
      </c>
      <c r="B633" s="2">
        <v>17.568200000000001</v>
      </c>
      <c r="C633" s="7">
        <f t="shared" si="69"/>
        <v>0.74520000000000053</v>
      </c>
      <c r="D633" s="7">
        <f t="shared" si="70"/>
        <v>17.316859999999998</v>
      </c>
      <c r="E633" s="7">
        <f t="shared" si="72"/>
        <v>17.831830000000004</v>
      </c>
      <c r="F633" s="7">
        <f t="shared" si="73"/>
        <v>18.416049999999998</v>
      </c>
      <c r="G633" s="7">
        <f t="shared" si="75"/>
        <v>19.130198000000004</v>
      </c>
      <c r="H633" s="7">
        <f t="shared" si="71"/>
        <v>20.50516600000001</v>
      </c>
      <c r="I633" s="7">
        <f t="array" ref="I633">SUMPRODUCT(B617:B636,(ROW(B617:B636)-ROW(B617)+1))/(20*21/2)</f>
        <v>17.901804761904764</v>
      </c>
      <c r="J633" s="7">
        <f t="shared" si="74"/>
        <v>18.228989563980324</v>
      </c>
      <c r="K633" s="7">
        <f t="shared" si="76"/>
        <v>18.764854922634346</v>
      </c>
    </row>
    <row r="634" spans="1:11" ht="13.5" x14ac:dyDescent="0.35">
      <c r="A634" s="3">
        <v>42927</v>
      </c>
      <c r="B634" s="2">
        <v>17.5182</v>
      </c>
      <c r="C634" s="7">
        <f t="shared" si="69"/>
        <v>-5.0000000000000711E-2</v>
      </c>
      <c r="D634" s="7">
        <f t="shared" si="70"/>
        <v>17.3658</v>
      </c>
      <c r="E634" s="7">
        <f t="shared" si="72"/>
        <v>17.72617</v>
      </c>
      <c r="F634" s="7">
        <f t="shared" si="73"/>
        <v>18.318170000000002</v>
      </c>
      <c r="G634" s="7">
        <f t="shared" si="75"/>
        <v>19.108336000000001</v>
      </c>
      <c r="H634" s="7">
        <f t="shared" si="71"/>
        <v>20.478374000000009</v>
      </c>
      <c r="I634" s="7">
        <f t="array" ref="I634">SUMPRODUCT(B618:B637,(ROW(B618:B637)-ROW(B618)+1))/(20*21/2)</f>
        <v>17.950928095238094</v>
      </c>
      <c r="J634" s="7">
        <f t="shared" si="74"/>
        <v>18.161295319791719</v>
      </c>
      <c r="K634" s="7">
        <f t="shared" si="76"/>
        <v>18.715966494295742</v>
      </c>
    </row>
    <row r="635" spans="1:11" ht="13.5" x14ac:dyDescent="0.35">
      <c r="A635" s="3">
        <v>42928</v>
      </c>
      <c r="B635" s="2">
        <v>17.590499999999999</v>
      </c>
      <c r="C635" s="7">
        <f t="shared" si="69"/>
        <v>7.2299999999998477E-2</v>
      </c>
      <c r="D635" s="7">
        <f t="shared" si="70"/>
        <v>17.348000000000003</v>
      </c>
      <c r="E635" s="7">
        <f t="shared" si="72"/>
        <v>17.633299999999998</v>
      </c>
      <c r="F635" s="7">
        <f t="shared" si="73"/>
        <v>18.224465000000002</v>
      </c>
      <c r="G635" s="7">
        <f t="shared" si="75"/>
        <v>19.082790000000003</v>
      </c>
      <c r="H635" s="7">
        <f t="shared" si="71"/>
        <v>20.452745500000006</v>
      </c>
      <c r="I635" s="7">
        <f t="array" ref="I635">SUMPRODUCT(B619:B638,(ROW(B619:B638)-ROW(B619)+1))/(20*21/2)</f>
        <v>18.027354285714289</v>
      </c>
      <c r="J635" s="7">
        <f t="shared" si="74"/>
        <v>18.106933860763935</v>
      </c>
      <c r="K635" s="7">
        <f t="shared" si="76"/>
        <v>18.671830553342968</v>
      </c>
    </row>
    <row r="636" spans="1:11" ht="13.5" x14ac:dyDescent="0.35">
      <c r="A636" s="3">
        <v>42929</v>
      </c>
      <c r="B636" s="2">
        <v>18.491399999999999</v>
      </c>
      <c r="C636" s="7">
        <f t="shared" si="69"/>
        <v>0.90090000000000003</v>
      </c>
      <c r="D636" s="7">
        <f t="shared" si="70"/>
        <v>17.59826</v>
      </c>
      <c r="E636" s="7">
        <f t="shared" si="72"/>
        <v>17.647199999999998</v>
      </c>
      <c r="F636" s="7">
        <f t="shared" si="73"/>
        <v>18.175805</v>
      </c>
      <c r="G636" s="7">
        <f t="shared" si="75"/>
        <v>19.070024000000004</v>
      </c>
      <c r="H636" s="7">
        <f t="shared" si="71"/>
        <v>20.432957500000008</v>
      </c>
      <c r="I636" s="7">
        <f t="array" ref="I636">SUMPRODUCT(B620:B639,(ROW(B620:B639)-ROW(B620)+1))/(20*21/2)</f>
        <v>18.073332857142855</v>
      </c>
      <c r="J636" s="7">
        <f t="shared" si="74"/>
        <v>18.143549683548322</v>
      </c>
      <c r="K636" s="7">
        <f t="shared" si="76"/>
        <v>18.664754845368734</v>
      </c>
    </row>
    <row r="637" spans="1:11" ht="13.5" x14ac:dyDescent="0.35">
      <c r="A637" s="3">
        <v>42930</v>
      </c>
      <c r="B637" s="2">
        <v>18.691600000000001</v>
      </c>
      <c r="C637" s="7">
        <f t="shared" si="69"/>
        <v>0.20020000000000238</v>
      </c>
      <c r="D637" s="7">
        <f t="shared" si="70"/>
        <v>17.971979999999995</v>
      </c>
      <c r="E637" s="7">
        <f t="shared" si="72"/>
        <v>17.695029999999996</v>
      </c>
      <c r="F637" s="7">
        <f t="shared" si="73"/>
        <v>18.161624999999997</v>
      </c>
      <c r="G637" s="7">
        <f t="shared" si="75"/>
        <v>19.058802000000004</v>
      </c>
      <c r="H637" s="7">
        <f t="shared" si="71"/>
        <v>20.415507000000005</v>
      </c>
      <c r="I637" s="7">
        <f t="array" ref="I637">SUMPRODUCT(B621:B640,(ROW(B621:B640)-ROW(B621)+1))/(20*21/2)</f>
        <v>18.119969523809523</v>
      </c>
      <c r="J637" s="7">
        <f t="shared" si="74"/>
        <v>18.195744951781816</v>
      </c>
      <c r="K637" s="7">
        <f t="shared" si="76"/>
        <v>18.665807596530744</v>
      </c>
    </row>
    <row r="638" spans="1:11" ht="13.5" x14ac:dyDescent="0.35">
      <c r="A638" s="3">
        <v>42933</v>
      </c>
      <c r="B638" s="2">
        <v>18.964099999999998</v>
      </c>
      <c r="C638" s="7">
        <f t="shared" si="69"/>
        <v>0.2724999999999973</v>
      </c>
      <c r="D638" s="7">
        <f t="shared" si="70"/>
        <v>18.251159999999999</v>
      </c>
      <c r="E638" s="7">
        <f t="shared" si="72"/>
        <v>17.784009999999999</v>
      </c>
      <c r="F638" s="7">
        <f t="shared" si="73"/>
        <v>18.175525</v>
      </c>
      <c r="G638" s="7">
        <f t="shared" si="75"/>
        <v>19.043196000000002</v>
      </c>
      <c r="H638" s="7">
        <f t="shared" si="71"/>
        <v>20.398216500000004</v>
      </c>
      <c r="I638" s="7">
        <f t="array" ref="I638">SUMPRODUCT(B622:B641,(ROW(B622:B641)-ROW(B622)+1))/(20*21/2)</f>
        <v>18.167771428571431</v>
      </c>
      <c r="J638" s="7">
        <f t="shared" si="74"/>
        <v>18.26892162304069</v>
      </c>
      <c r="K638" s="7">
        <f t="shared" si="76"/>
        <v>18.677505337843264</v>
      </c>
    </row>
    <row r="639" spans="1:11" ht="13.5" x14ac:dyDescent="0.35">
      <c r="A639" s="3">
        <v>42934</v>
      </c>
      <c r="B639" s="2">
        <v>18.658300000000001</v>
      </c>
      <c r="C639" s="7">
        <f t="shared" si="69"/>
        <v>-0.30579999999999785</v>
      </c>
      <c r="D639" s="7">
        <f t="shared" si="70"/>
        <v>18.479179999999999</v>
      </c>
      <c r="E639" s="7">
        <f t="shared" si="72"/>
        <v>17.92249</v>
      </c>
      <c r="F639" s="7">
        <f t="shared" si="73"/>
        <v>18.163014999999998</v>
      </c>
      <c r="G639" s="7">
        <f t="shared" si="75"/>
        <v>19.031522000000002</v>
      </c>
      <c r="H639" s="7">
        <f t="shared" si="71"/>
        <v>20.379423500000005</v>
      </c>
      <c r="I639" s="7">
        <f t="array" ref="I639">SUMPRODUCT(B623:B642,(ROW(B623:B642)-ROW(B623)+1))/(20*21/2)</f>
        <v>18.186867142857139</v>
      </c>
      <c r="J639" s="7">
        <f t="shared" si="74"/>
        <v>18.306005277989197</v>
      </c>
      <c r="K639" s="7">
        <f t="shared" si="76"/>
        <v>18.676752187339609</v>
      </c>
    </row>
    <row r="640" spans="1:11" ht="13.5" x14ac:dyDescent="0.35">
      <c r="A640" s="3">
        <v>42935</v>
      </c>
      <c r="B640" s="2">
        <v>18.652699999999999</v>
      </c>
      <c r="C640" s="7">
        <f t="shared" si="69"/>
        <v>-5.6000000000011596E-3</v>
      </c>
      <c r="D640" s="7">
        <f t="shared" si="70"/>
        <v>18.691619999999997</v>
      </c>
      <c r="E640" s="7">
        <f t="shared" si="72"/>
        <v>18.01981</v>
      </c>
      <c r="F640" s="7">
        <f t="shared" si="73"/>
        <v>18.150779999999997</v>
      </c>
      <c r="G640" s="7">
        <f t="shared" si="75"/>
        <v>19.019736000000002</v>
      </c>
      <c r="H640" s="7">
        <f t="shared" si="71"/>
        <v>20.360576000000009</v>
      </c>
      <c r="I640" s="7">
        <f t="array" ref="I640">SUMPRODUCT(B624:B643,(ROW(B624:B643)-ROW(B624)+1))/(20*21/2)</f>
        <v>18.150026666666665</v>
      </c>
      <c r="J640" s="7">
        <f t="shared" si="74"/>
        <v>18.339023822942607</v>
      </c>
      <c r="K640" s="7">
        <f t="shared" si="76"/>
        <v>18.675808964306682</v>
      </c>
    </row>
    <row r="641" spans="1:11" ht="13.5" x14ac:dyDescent="0.35">
      <c r="A641" s="3">
        <v>42936</v>
      </c>
      <c r="B641" s="2">
        <v>18.652699999999999</v>
      </c>
      <c r="C641" s="7">
        <f t="shared" si="69"/>
        <v>0</v>
      </c>
      <c r="D641" s="7">
        <f t="shared" si="70"/>
        <v>18.723879999999998</v>
      </c>
      <c r="E641" s="7">
        <f t="shared" si="72"/>
        <v>18.161070000000002</v>
      </c>
      <c r="F641" s="7">
        <f t="shared" si="73"/>
        <v>18.151894999999996</v>
      </c>
      <c r="G641" s="7">
        <f t="shared" si="75"/>
        <v>19.008058000000002</v>
      </c>
      <c r="H641" s="7">
        <f t="shared" si="71"/>
        <v>20.341728500000002</v>
      </c>
      <c r="I641" s="7">
        <f t="array" ref="I641">SUMPRODUCT(B625:B644,(ROW(B625:B644)-ROW(B625)+1))/(20*21/2)</f>
        <v>18.167346666666663</v>
      </c>
      <c r="J641" s="7">
        <f t="shared" si="74"/>
        <v>18.368897744567121</v>
      </c>
      <c r="K641" s="7">
        <f t="shared" si="76"/>
        <v>18.674902730412303</v>
      </c>
    </row>
    <row r="642" spans="1:11" ht="13.5" x14ac:dyDescent="0.35">
      <c r="A642" s="3">
        <v>42937</v>
      </c>
      <c r="B642" s="2">
        <v>18.352399999999999</v>
      </c>
      <c r="C642" s="7">
        <f t="shared" si="69"/>
        <v>-0.30030000000000001</v>
      </c>
      <c r="D642" s="7">
        <f t="shared" si="70"/>
        <v>18.656039999999997</v>
      </c>
      <c r="E642" s="7">
        <f t="shared" si="72"/>
        <v>18.31401</v>
      </c>
      <c r="F642" s="7">
        <f t="shared" si="73"/>
        <v>18.127424999999995</v>
      </c>
      <c r="G642" s="7">
        <f t="shared" si="75"/>
        <v>18.980252000000004</v>
      </c>
      <c r="H642" s="7">
        <f t="shared" si="71"/>
        <v>20.323357000000005</v>
      </c>
      <c r="I642" s="7">
        <f t="array" ref="I642">SUMPRODUCT(B626:B645,(ROW(B626:B645)-ROW(B626)+1))/(20*21/2)</f>
        <v>18.194625714285717</v>
      </c>
      <c r="J642" s="7">
        <f t="shared" si="74"/>
        <v>18.367326530798824</v>
      </c>
      <c r="K642" s="7">
        <f t="shared" si="76"/>
        <v>18.662255564513782</v>
      </c>
    </row>
    <row r="643" spans="1:11" ht="13.5" x14ac:dyDescent="0.35">
      <c r="A643" s="3">
        <v>42940</v>
      </c>
      <c r="B643" s="2">
        <v>17.740600000000001</v>
      </c>
      <c r="C643" s="7">
        <f t="shared" si="69"/>
        <v>-0.61179999999999879</v>
      </c>
      <c r="D643" s="7">
        <f t="shared" si="70"/>
        <v>18.411340000000003</v>
      </c>
      <c r="E643" s="7">
        <f t="shared" si="72"/>
        <v>18.331250000000001</v>
      </c>
      <c r="F643" s="7">
        <f t="shared" si="73"/>
        <v>18.081539999999997</v>
      </c>
      <c r="G643" s="7">
        <f t="shared" si="75"/>
        <v>18.932424000000005</v>
      </c>
      <c r="H643" s="7">
        <f t="shared" si="71"/>
        <v>20.298773000000004</v>
      </c>
      <c r="I643" s="7">
        <f t="array" ref="I643">SUMPRODUCT(B627:B646,(ROW(B627:B646)-ROW(B627)+1))/(20*21/2)</f>
        <v>18.196213333333333</v>
      </c>
      <c r="J643" s="7">
        <f t="shared" si="74"/>
        <v>18.307638289770367</v>
      </c>
      <c r="K643" s="7">
        <f t="shared" si="76"/>
        <v>18.626112209042656</v>
      </c>
    </row>
    <row r="644" spans="1:11" ht="13.5" x14ac:dyDescent="0.35">
      <c r="A644" s="3">
        <v>42942</v>
      </c>
      <c r="B644" s="2">
        <v>18.263400000000001</v>
      </c>
      <c r="C644" s="7">
        <f t="shared" ref="C644:C707" si="77">B644-B643</f>
        <v>0.52280000000000015</v>
      </c>
      <c r="D644" s="7">
        <f t="shared" si="70"/>
        <v>18.332360000000001</v>
      </c>
      <c r="E644" s="7">
        <f t="shared" si="72"/>
        <v>18.405769999999997</v>
      </c>
      <c r="F644" s="7">
        <f t="shared" si="73"/>
        <v>18.065969999999997</v>
      </c>
      <c r="G644" s="7">
        <f t="shared" si="75"/>
        <v>18.898388000000001</v>
      </c>
      <c r="H644" s="7">
        <f t="shared" si="71"/>
        <v>20.278646999999999</v>
      </c>
      <c r="I644" s="7">
        <f t="array" ref="I644">SUMPRODUCT(B628:B647,(ROW(B628:B647)-ROW(B628)+1))/(20*21/2)</f>
        <v>18.19118238095238</v>
      </c>
      <c r="J644" s="7">
        <f t="shared" si="74"/>
        <v>18.303425119316046</v>
      </c>
      <c r="K644" s="7">
        <f t="shared" si="76"/>
        <v>18.611888200844906</v>
      </c>
    </row>
    <row r="645" spans="1:11" ht="13.5" x14ac:dyDescent="0.35">
      <c r="A645" s="3">
        <v>42943</v>
      </c>
      <c r="B645" s="2">
        <v>18.352399999999999</v>
      </c>
      <c r="C645" s="7">
        <f t="shared" si="77"/>
        <v>8.8999999999998636E-2</v>
      </c>
      <c r="D645" s="7">
        <f t="shared" si="70"/>
        <v>18.272300000000001</v>
      </c>
      <c r="E645" s="7">
        <f t="shared" si="72"/>
        <v>18.481959999999994</v>
      </c>
      <c r="F645" s="7">
        <f t="shared" si="73"/>
        <v>18.057629999999996</v>
      </c>
      <c r="G645" s="7">
        <f t="shared" si="75"/>
        <v>18.862795999999999</v>
      </c>
      <c r="H645" s="7">
        <f t="shared" si="71"/>
        <v>20.2584315</v>
      </c>
      <c r="I645" s="7">
        <f t="array" ref="I645">SUMPRODUCT(B629:B648,(ROW(B629:B648)-ROW(B629)+1))/(20*21/2)</f>
        <v>18.168667619047618</v>
      </c>
      <c r="J645" s="7">
        <f t="shared" si="74"/>
        <v>18.308089393666897</v>
      </c>
      <c r="K645" s="7">
        <f t="shared" si="76"/>
        <v>18.601712192968634</v>
      </c>
    </row>
    <row r="646" spans="1:11" ht="13.5" x14ac:dyDescent="0.35">
      <c r="A646" s="3">
        <v>42944</v>
      </c>
      <c r="B646" s="2">
        <v>18.074300000000001</v>
      </c>
      <c r="C646" s="7">
        <f t="shared" si="77"/>
        <v>-0.27809999999999846</v>
      </c>
      <c r="D646" s="7">
        <f t="shared" si="70"/>
        <v>18.156620000000004</v>
      </c>
      <c r="E646" s="7">
        <f t="shared" si="72"/>
        <v>18.440249999999999</v>
      </c>
      <c r="F646" s="7">
        <f t="shared" si="73"/>
        <v>18.043724999999998</v>
      </c>
      <c r="G646" s="7">
        <f t="shared" si="75"/>
        <v>18.821642000000001</v>
      </c>
      <c r="H646" s="7">
        <f t="shared" si="71"/>
        <v>20.238402000000001</v>
      </c>
      <c r="I646" s="7">
        <f t="array" ref="I646">SUMPRODUCT(B630:B649,(ROW(B630:B649)-ROW(B630)+1))/(20*21/2)</f>
        <v>18.168667619047618</v>
      </c>
      <c r="J646" s="7">
        <f t="shared" si="74"/>
        <v>18.285823737127195</v>
      </c>
      <c r="K646" s="7">
        <f t="shared" si="76"/>
        <v>18.581029361871824</v>
      </c>
    </row>
    <row r="647" spans="1:11" ht="13.5" x14ac:dyDescent="0.35">
      <c r="A647" s="3">
        <v>42947</v>
      </c>
      <c r="B647" s="2">
        <v>17.9909</v>
      </c>
      <c r="C647" s="7">
        <f t="shared" si="77"/>
        <v>-8.3400000000001029E-2</v>
      </c>
      <c r="D647" s="7">
        <f t="shared" ref="D647:D710" si="78">AVERAGE(B643:B647)</f>
        <v>18.084319999999998</v>
      </c>
      <c r="E647" s="7">
        <f t="shared" si="72"/>
        <v>18.370179999999998</v>
      </c>
      <c r="F647" s="7">
        <f t="shared" si="73"/>
        <v>18.032604999999997</v>
      </c>
      <c r="G647" s="7">
        <f t="shared" si="75"/>
        <v>18.780934000000002</v>
      </c>
      <c r="H647" s="7">
        <f t="shared" si="71"/>
        <v>20.215389999999999</v>
      </c>
      <c r="I647" s="7">
        <f t="array" ref="I647">SUMPRODUCT(B631:B650,(ROW(B631:B650)-ROW(B631)+1))/(20*21/2)</f>
        <v>18.189480952380954</v>
      </c>
      <c r="J647" s="7">
        <f t="shared" si="74"/>
        <v>18.257735762162703</v>
      </c>
      <c r="K647" s="7">
        <f t="shared" si="76"/>
        <v>18.557887033955282</v>
      </c>
    </row>
    <row r="648" spans="1:11" ht="13.5" x14ac:dyDescent="0.35">
      <c r="A648" s="3">
        <v>42948</v>
      </c>
      <c r="B648" s="2">
        <v>17.796199999999999</v>
      </c>
      <c r="C648" s="7">
        <f t="shared" si="77"/>
        <v>-0.19470000000000098</v>
      </c>
      <c r="D648" s="7">
        <f t="shared" si="78"/>
        <v>18.09544</v>
      </c>
      <c r="E648" s="7">
        <f t="shared" si="72"/>
        <v>18.253390000000003</v>
      </c>
      <c r="F648" s="7">
        <f t="shared" si="73"/>
        <v>18.018699999999999</v>
      </c>
      <c r="G648" s="7">
        <f t="shared" si="75"/>
        <v>18.737553999999999</v>
      </c>
      <c r="H648" s="7">
        <f t="shared" si="71"/>
        <v>20.191457999999997</v>
      </c>
      <c r="I648" s="7">
        <f t="array" ref="I648">SUMPRODUCT(B632:B651,(ROW(B632:B651)-ROW(B632)+1))/(20*21/2)</f>
        <v>18.188394285714285</v>
      </c>
      <c r="J648" s="7">
        <f t="shared" si="74"/>
        <v>18.213779975290066</v>
      </c>
      <c r="K648" s="7">
        <f t="shared" si="76"/>
        <v>18.528016954192331</v>
      </c>
    </row>
    <row r="649" spans="1:11" ht="13.5" x14ac:dyDescent="0.35">
      <c r="A649" s="3">
        <v>42949</v>
      </c>
      <c r="B649" s="2">
        <v>18.018699999999999</v>
      </c>
      <c r="C649" s="7">
        <f t="shared" si="77"/>
        <v>0.22250000000000014</v>
      </c>
      <c r="D649" s="7">
        <f t="shared" si="78"/>
        <v>18.046499999999998</v>
      </c>
      <c r="E649" s="7">
        <f t="shared" si="72"/>
        <v>18.189430000000002</v>
      </c>
      <c r="F649" s="7">
        <f t="shared" si="73"/>
        <v>18.055960000000002</v>
      </c>
      <c r="G649" s="7">
        <f t="shared" si="75"/>
        <v>18.698623999999999</v>
      </c>
      <c r="H649" s="7">
        <f t="shared" si="71"/>
        <v>20.169574000000001</v>
      </c>
      <c r="I649" s="7">
        <f t="array" ref="I649">SUMPRODUCT(B633:B652,(ROW(B633:B652)-ROW(B633)+1))/(20*21/2)</f>
        <v>18.193925714285712</v>
      </c>
      <c r="J649" s="7">
        <f t="shared" si="74"/>
        <v>18.195200930024345</v>
      </c>
      <c r="K649" s="7">
        <f t="shared" si="76"/>
        <v>18.508043740302437</v>
      </c>
    </row>
    <row r="650" spans="1:11" ht="13.5" x14ac:dyDescent="0.35">
      <c r="A650" s="3">
        <v>42950</v>
      </c>
      <c r="B650" s="2">
        <v>18.2745</v>
      </c>
      <c r="C650" s="7">
        <f t="shared" si="77"/>
        <v>0.25580000000000069</v>
      </c>
      <c r="D650" s="7">
        <f t="shared" si="78"/>
        <v>18.030920000000002</v>
      </c>
      <c r="E650" s="7">
        <f t="shared" si="72"/>
        <v>18.151609999999998</v>
      </c>
      <c r="F650" s="7">
        <f t="shared" si="73"/>
        <v>18.085709999999999</v>
      </c>
      <c r="G650" s="7">
        <f t="shared" si="75"/>
        <v>18.664809999999999</v>
      </c>
      <c r="H650" s="7">
        <f t="shared" ref="H650:H713" si="79">AVERAGE(B451:B650)</f>
        <v>20.149503499999994</v>
      </c>
      <c r="I650" s="7">
        <f t="array" ref="I650">SUMPRODUCT(B634:B653,(ROW(B634:B653)-ROW(B634)+1))/(20*21/2)</f>
        <v>18.16013095238095</v>
      </c>
      <c r="J650" s="7">
        <f t="shared" si="74"/>
        <v>18.202753222402979</v>
      </c>
      <c r="K650" s="7">
        <f t="shared" si="76"/>
        <v>18.498885162251362</v>
      </c>
    </row>
    <row r="651" spans="1:11" ht="13.5" x14ac:dyDescent="0.35">
      <c r="A651" s="3">
        <v>42951</v>
      </c>
      <c r="B651" s="2">
        <v>18.074300000000001</v>
      </c>
      <c r="C651" s="7">
        <f t="shared" si="77"/>
        <v>-0.20019999999999882</v>
      </c>
      <c r="D651" s="7">
        <f t="shared" si="78"/>
        <v>18.030919999999998</v>
      </c>
      <c r="E651" s="7">
        <f t="shared" si="72"/>
        <v>18.093769999999999</v>
      </c>
      <c r="F651" s="7">
        <f t="shared" si="73"/>
        <v>18.127420000000001</v>
      </c>
      <c r="G651" s="7">
        <f t="shared" si="75"/>
        <v>18.627659999999999</v>
      </c>
      <c r="H651" s="7">
        <f t="shared" si="79"/>
        <v>20.128966499999997</v>
      </c>
      <c r="I651" s="7">
        <f t="array" ref="I651">SUMPRODUCT(B635:B654,(ROW(B635:B654)-ROW(B635)+1))/(20*21/2)</f>
        <v>18.125571904761902</v>
      </c>
      <c r="J651" s="7">
        <f t="shared" si="74"/>
        <v>18.190519582174126</v>
      </c>
      <c r="K651" s="7">
        <f t="shared" si="76"/>
        <v>18.4822347637317</v>
      </c>
    </row>
    <row r="652" spans="1:11" ht="13.5" x14ac:dyDescent="0.35">
      <c r="A652" s="3">
        <v>42954</v>
      </c>
      <c r="B652" s="2">
        <v>18.185500000000001</v>
      </c>
      <c r="C652" s="7">
        <f t="shared" si="77"/>
        <v>0.11120000000000019</v>
      </c>
      <c r="D652" s="7">
        <f t="shared" si="78"/>
        <v>18.069840000000003</v>
      </c>
      <c r="E652" s="7">
        <f t="shared" ref="E652:E715" si="80">AVERAGE(B643:B652)</f>
        <v>18.077079999999999</v>
      </c>
      <c r="F652" s="7">
        <f t="shared" si="73"/>
        <v>18.195544999999999</v>
      </c>
      <c r="G652" s="7">
        <f t="shared" si="75"/>
        <v>18.598184</v>
      </c>
      <c r="H652" s="7">
        <f t="shared" si="79"/>
        <v>20.1092795</v>
      </c>
      <c r="I652" s="7">
        <f t="array" ref="I652">SUMPRODUCT(B636:B655,(ROW(B636:B655)-ROW(B636)+1))/(20*21/2)</f>
        <v>18.106402857142854</v>
      </c>
      <c r="J652" s="7">
        <f t="shared" si="74"/>
        <v>18.190041526728972</v>
      </c>
      <c r="K652" s="7">
        <f t="shared" si="76"/>
        <v>18.470598106330456</v>
      </c>
    </row>
    <row r="653" spans="1:11" ht="13.5" x14ac:dyDescent="0.35">
      <c r="A653" s="3">
        <v>42955</v>
      </c>
      <c r="B653" s="2">
        <v>17.840699999999998</v>
      </c>
      <c r="C653" s="7">
        <f t="shared" si="77"/>
        <v>-0.34480000000000288</v>
      </c>
      <c r="D653" s="7">
        <f t="shared" si="78"/>
        <v>18.07874</v>
      </c>
      <c r="E653" s="7">
        <f t="shared" si="80"/>
        <v>18.087089999999996</v>
      </c>
      <c r="F653" s="7">
        <f t="shared" si="73"/>
        <v>18.20917</v>
      </c>
      <c r="G653" s="7">
        <f t="shared" si="75"/>
        <v>18.561812</v>
      </c>
      <c r="H653" s="7">
        <f t="shared" si="79"/>
        <v>20.0888305</v>
      </c>
      <c r="I653" s="7">
        <f t="array" ref="I653">SUMPRODUCT(B637:B656,(ROW(B637:B656)-ROW(B637)+1))/(20*21/2)</f>
        <v>18.084101428571429</v>
      </c>
      <c r="J653" s="7">
        <f t="shared" si="74"/>
        <v>18.156770905135737</v>
      </c>
      <c r="K653" s="7">
        <f t="shared" si="76"/>
        <v>18.445896219807693</v>
      </c>
    </row>
    <row r="654" spans="1:11" ht="13.5" x14ac:dyDescent="0.35">
      <c r="A654" s="3">
        <v>42956</v>
      </c>
      <c r="B654" s="2">
        <v>17.846299999999999</v>
      </c>
      <c r="C654" s="7">
        <f t="shared" si="77"/>
        <v>5.6000000000011596E-3</v>
      </c>
      <c r="D654" s="7">
        <f t="shared" si="78"/>
        <v>18.044260000000001</v>
      </c>
      <c r="E654" s="7">
        <f t="shared" si="80"/>
        <v>18.045380000000002</v>
      </c>
      <c r="F654" s="7">
        <f t="shared" si="73"/>
        <v>18.225574999999996</v>
      </c>
      <c r="G654" s="7">
        <f t="shared" si="75"/>
        <v>18.519434</v>
      </c>
      <c r="H654" s="7">
        <f t="shared" si="79"/>
        <v>20.068757000000002</v>
      </c>
      <c r="I654" s="7">
        <f t="array" ref="I654">SUMPRODUCT(B638:B657,(ROW(B638:B657)-ROW(B638)+1))/(20*21/2)</f>
        <v>18.063553809523814</v>
      </c>
      <c r="J654" s="7">
        <f t="shared" si="74"/>
        <v>18.12720224750376</v>
      </c>
      <c r="K654" s="7">
        <f t="shared" si="76"/>
        <v>18.422382642560333</v>
      </c>
    </row>
    <row r="655" spans="1:11" ht="13.5" x14ac:dyDescent="0.35">
      <c r="A655" s="3">
        <v>42957</v>
      </c>
      <c r="B655" s="2">
        <v>18.0243</v>
      </c>
      <c r="C655" s="7">
        <f t="shared" si="77"/>
        <v>0.17800000000000082</v>
      </c>
      <c r="D655" s="7">
        <f t="shared" si="78"/>
        <v>17.994219999999999</v>
      </c>
      <c r="E655" s="7">
        <f t="shared" si="80"/>
        <v>18.012570000000004</v>
      </c>
      <c r="F655" s="7">
        <f t="shared" si="73"/>
        <v>18.247264999999992</v>
      </c>
      <c r="G655" s="7">
        <f t="shared" si="75"/>
        <v>18.482174000000001</v>
      </c>
      <c r="H655" s="7">
        <f t="shared" si="79"/>
        <v>20.049573500000001</v>
      </c>
      <c r="I655" s="7">
        <f t="array" ref="I655">SUMPRODUCT(B639:B658,(ROW(B639:B658)-ROW(B639)+1))/(20*21/2)</f>
        <v>18.039377619047617</v>
      </c>
      <c r="J655" s="7">
        <f t="shared" si="74"/>
        <v>18.117402033455782</v>
      </c>
      <c r="K655" s="7">
        <f t="shared" si="76"/>
        <v>18.40677155853836</v>
      </c>
    </row>
    <row r="656" spans="1:11" ht="13.5" x14ac:dyDescent="0.35">
      <c r="A656" s="3">
        <v>42958</v>
      </c>
      <c r="B656" s="2">
        <v>18.013100000000001</v>
      </c>
      <c r="C656" s="7">
        <f t="shared" si="77"/>
        <v>-1.1199999999998766E-2</v>
      </c>
      <c r="D656" s="7">
        <f t="shared" si="78"/>
        <v>17.98198</v>
      </c>
      <c r="E656" s="7">
        <f t="shared" si="80"/>
        <v>18.006450000000001</v>
      </c>
      <c r="F656" s="7">
        <f t="shared" si="73"/>
        <v>18.22335</v>
      </c>
      <c r="G656" s="7">
        <f t="shared" si="75"/>
        <v>18.447582000000001</v>
      </c>
      <c r="H656" s="7">
        <f t="shared" si="79"/>
        <v>20.032739000000003</v>
      </c>
      <c r="I656" s="7">
        <f t="array" ref="I656">SUMPRODUCT(B640:B659,(ROW(B640:B659)-ROW(B640)+1))/(20*21/2)</f>
        <v>18.011624285714287</v>
      </c>
      <c r="J656" s="7">
        <f t="shared" si="74"/>
        <v>18.107468506459995</v>
      </c>
      <c r="K656" s="7">
        <f t="shared" si="76"/>
        <v>18.391333458203523</v>
      </c>
    </row>
    <row r="657" spans="1:11" ht="13.5" x14ac:dyDescent="0.35">
      <c r="A657" s="3">
        <v>42961</v>
      </c>
      <c r="B657" s="2">
        <v>18.0076</v>
      </c>
      <c r="C657" s="7">
        <f t="shared" si="77"/>
        <v>-5.5000000000013927E-3</v>
      </c>
      <c r="D657" s="7">
        <f t="shared" si="78"/>
        <v>17.946400000000001</v>
      </c>
      <c r="E657" s="7">
        <f t="shared" si="80"/>
        <v>18.008120000000002</v>
      </c>
      <c r="F657" s="7">
        <f t="shared" si="73"/>
        <v>18.189150000000001</v>
      </c>
      <c r="G657" s="7">
        <f t="shared" si="75"/>
        <v>18.414103999999998</v>
      </c>
      <c r="H657" s="7">
        <f t="shared" si="79"/>
        <v>20.012804000000003</v>
      </c>
      <c r="I657" s="7">
        <f t="array" ref="I657">SUMPRODUCT(B641:B660,(ROW(B641:B660)-ROW(B641)+1))/(20*21/2)</f>
        <v>17.967080476190475</v>
      </c>
      <c r="J657" s="7">
        <f t="shared" si="74"/>
        <v>18.097957220130471</v>
      </c>
      <c r="K657" s="7">
        <f t="shared" si="76"/>
        <v>18.376285087293581</v>
      </c>
    </row>
    <row r="658" spans="1:11" ht="13.5" x14ac:dyDescent="0.35">
      <c r="A658" s="3">
        <v>42962</v>
      </c>
      <c r="B658" s="2">
        <v>17.935300000000002</v>
      </c>
      <c r="C658" s="7">
        <f t="shared" si="77"/>
        <v>-7.2299999999998477E-2</v>
      </c>
      <c r="D658" s="7">
        <f t="shared" si="78"/>
        <v>17.965319999999998</v>
      </c>
      <c r="E658" s="7">
        <f t="shared" si="80"/>
        <v>18.022030000000001</v>
      </c>
      <c r="F658" s="7">
        <f t="shared" si="73"/>
        <v>18.137709999999998</v>
      </c>
      <c r="G658" s="7">
        <f t="shared" si="75"/>
        <v>18.394418000000002</v>
      </c>
      <c r="H658" s="7">
        <f t="shared" si="79"/>
        <v>19.990904</v>
      </c>
      <c r="I658" s="7">
        <f t="array" ref="I658">SUMPRODUCT(B642:B661,(ROW(B642:B661)-ROW(B642)+1))/(20*21/2)</f>
        <v>17.942771428571429</v>
      </c>
      <c r="J658" s="7">
        <f t="shared" si="74"/>
        <v>18.082466056308522</v>
      </c>
      <c r="K658" s="7">
        <f t="shared" si="76"/>
        <v>18.358991554458537</v>
      </c>
    </row>
    <row r="659" spans="1:11" ht="13.5" x14ac:dyDescent="0.35">
      <c r="A659" s="3">
        <v>42963</v>
      </c>
      <c r="B659" s="2">
        <v>17.846299999999999</v>
      </c>
      <c r="C659" s="7">
        <f t="shared" si="77"/>
        <v>-8.9000000000002188E-2</v>
      </c>
      <c r="D659" s="7">
        <f t="shared" si="78"/>
        <v>17.965319999999998</v>
      </c>
      <c r="E659" s="7">
        <f t="shared" si="80"/>
        <v>18.004790000000003</v>
      </c>
      <c r="F659" s="7">
        <f t="shared" si="73"/>
        <v>18.097109999999997</v>
      </c>
      <c r="G659" s="7">
        <f t="shared" si="75"/>
        <v>18.362052000000002</v>
      </c>
      <c r="H659" s="7">
        <f t="shared" si="79"/>
        <v>19.966554500000001</v>
      </c>
      <c r="I659" s="7">
        <f t="array" ref="I659">SUMPRODUCT(B643:B662,(ROW(B643:B662)-ROW(B643)+1))/(20*21/2)</f>
        <v>17.92256714285714</v>
      </c>
      <c r="J659" s="7">
        <f t="shared" si="74"/>
        <v>18.059974050945804</v>
      </c>
      <c r="K659" s="7">
        <f t="shared" si="76"/>
        <v>18.338886003303301</v>
      </c>
    </row>
    <row r="660" spans="1:11" ht="13.5" x14ac:dyDescent="0.35">
      <c r="A660" s="3">
        <v>42964</v>
      </c>
      <c r="B660" s="2">
        <v>17.6294</v>
      </c>
      <c r="C660" s="7">
        <f t="shared" si="77"/>
        <v>-0.21689999999999898</v>
      </c>
      <c r="D660" s="7">
        <f t="shared" si="78"/>
        <v>17.886340000000001</v>
      </c>
      <c r="E660" s="7">
        <f t="shared" si="80"/>
        <v>17.940279999999998</v>
      </c>
      <c r="F660" s="7">
        <f t="shared" si="73"/>
        <v>18.045944999999996</v>
      </c>
      <c r="G660" s="7">
        <f t="shared" si="75"/>
        <v>18.324234000000004</v>
      </c>
      <c r="H660" s="7">
        <f t="shared" si="79"/>
        <v>19.938581500000002</v>
      </c>
      <c r="I660" s="7">
        <f t="array" ref="I660">SUMPRODUCT(B644:B663,(ROW(B644:B663)-ROW(B644)+1))/(20*21/2)</f>
        <v>17.894970952380948</v>
      </c>
      <c r="J660" s="7">
        <f t="shared" si="74"/>
        <v>18.018966998474774</v>
      </c>
      <c r="K660" s="7">
        <f t="shared" si="76"/>
        <v>18.311063022781603</v>
      </c>
    </row>
    <row r="661" spans="1:11" ht="13.5" x14ac:dyDescent="0.35">
      <c r="A661" s="3">
        <v>42965</v>
      </c>
      <c r="B661" s="2">
        <v>17.790700000000001</v>
      </c>
      <c r="C661" s="7">
        <f t="shared" si="77"/>
        <v>0.16130000000000067</v>
      </c>
      <c r="D661" s="7">
        <f t="shared" si="78"/>
        <v>17.84186</v>
      </c>
      <c r="E661" s="7">
        <f t="shared" si="80"/>
        <v>17.911919999999999</v>
      </c>
      <c r="F661" s="7">
        <f t="shared" si="73"/>
        <v>18.002845000000001</v>
      </c>
      <c r="G661" s="7">
        <f t="shared" si="75"/>
        <v>18.290756000000002</v>
      </c>
      <c r="H661" s="7">
        <f t="shared" si="79"/>
        <v>19.909945</v>
      </c>
      <c r="I661" s="7">
        <f t="array" ref="I661">SUMPRODUCT(B645:B664,(ROW(B645:B664)-ROW(B645)+1))/(20*21/2)</f>
        <v>17.872410952380953</v>
      </c>
      <c r="J661" s="7">
        <f t="shared" si="74"/>
        <v>17.997227284334318</v>
      </c>
      <c r="K661" s="7">
        <f t="shared" si="76"/>
        <v>18.290656629731345</v>
      </c>
    </row>
    <row r="662" spans="1:11" ht="13.5" x14ac:dyDescent="0.35">
      <c r="A662" s="3">
        <v>42968</v>
      </c>
      <c r="B662" s="2">
        <v>17.790700000000001</v>
      </c>
      <c r="C662" s="7">
        <f t="shared" si="77"/>
        <v>0</v>
      </c>
      <c r="D662" s="7">
        <f t="shared" si="78"/>
        <v>17.798480000000001</v>
      </c>
      <c r="E662" s="7">
        <f t="shared" si="80"/>
        <v>17.872440000000001</v>
      </c>
      <c r="F662" s="7">
        <f t="shared" ref="F662:F725" si="81">AVERAGE(B643:B662)</f>
        <v>17.974759999999996</v>
      </c>
      <c r="G662" s="7">
        <f t="shared" si="75"/>
        <v>18.257278000000003</v>
      </c>
      <c r="H662" s="7">
        <f t="shared" si="79"/>
        <v>19.882645000000004</v>
      </c>
      <c r="I662" s="7">
        <f t="array" ref="I662">SUMPRODUCT(B646:B665,(ROW(B646:B665)-ROW(B646)+1))/(20*21/2)</f>
        <v>17.847595238095234</v>
      </c>
      <c r="J662" s="7">
        <f t="shared" ref="J662:J725" si="82">($J$4*B662)+J661*(1-$J$4)</f>
        <v>17.977558019159623</v>
      </c>
      <c r="K662" s="7">
        <f t="shared" si="76"/>
        <v>18.271050487388941</v>
      </c>
    </row>
    <row r="663" spans="1:11" ht="13.5" x14ac:dyDescent="0.35">
      <c r="A663" s="3">
        <v>42969</v>
      </c>
      <c r="B663" s="2">
        <v>17.684999999999999</v>
      </c>
      <c r="C663" s="7">
        <f t="shared" si="77"/>
        <v>-0.10570000000000235</v>
      </c>
      <c r="D663" s="7">
        <f t="shared" si="78"/>
        <v>17.748420000000003</v>
      </c>
      <c r="E663" s="7">
        <f t="shared" si="80"/>
        <v>17.856870000000004</v>
      </c>
      <c r="F663" s="7">
        <f t="shared" si="81"/>
        <v>17.971979999999999</v>
      </c>
      <c r="G663" s="7">
        <f t="shared" si="75"/>
        <v>18.221462000000002</v>
      </c>
      <c r="H663" s="7">
        <f t="shared" si="79"/>
        <v>19.854469000000002</v>
      </c>
      <c r="I663" s="7">
        <f t="array" ref="I663">SUMPRODUCT(B647:B666,(ROW(B647:B666)-ROW(B647)+1))/(20*21/2)</f>
        <v>17.820662380952381</v>
      </c>
      <c r="J663" s="7">
        <f t="shared" si="82"/>
        <v>17.949695350668232</v>
      </c>
      <c r="K663" s="7">
        <f t="shared" si="76"/>
        <v>18.248068115334476</v>
      </c>
    </row>
    <row r="664" spans="1:11" ht="13.5" x14ac:dyDescent="0.35">
      <c r="A664" s="3">
        <v>42970</v>
      </c>
      <c r="B664" s="2">
        <v>17.735099999999999</v>
      </c>
      <c r="C664" s="7">
        <f t="shared" si="77"/>
        <v>5.0100000000000477E-2</v>
      </c>
      <c r="D664" s="7">
        <f t="shared" si="78"/>
        <v>17.726180000000003</v>
      </c>
      <c r="E664" s="7">
        <f t="shared" si="80"/>
        <v>17.845749999999999</v>
      </c>
      <c r="F664" s="7">
        <f t="shared" si="81"/>
        <v>17.945565000000002</v>
      </c>
      <c r="G664" s="7">
        <f t="shared" si="75"/>
        <v>18.186648000000002</v>
      </c>
      <c r="H664" s="7">
        <f t="shared" si="79"/>
        <v>19.826891000000003</v>
      </c>
      <c r="I664" s="7">
        <f t="array" ref="I664">SUMPRODUCT(B648:B667,(ROW(B648:B667)-ROW(B648)+1))/(20*21/2)</f>
        <v>17.801143333333332</v>
      </c>
      <c r="J664" s="7">
        <f t="shared" si="82"/>
        <v>17.929257698223637</v>
      </c>
      <c r="K664" s="7">
        <f t="shared" si="76"/>
        <v>18.227951718654694</v>
      </c>
    </row>
    <row r="665" spans="1:11" ht="13.5" x14ac:dyDescent="0.35">
      <c r="A665" s="3">
        <v>42971</v>
      </c>
      <c r="B665" s="2">
        <v>17.684999999999999</v>
      </c>
      <c r="C665" s="7">
        <f t="shared" si="77"/>
        <v>-5.0100000000000477E-2</v>
      </c>
      <c r="D665" s="7">
        <f t="shared" si="78"/>
        <v>17.737300000000001</v>
      </c>
      <c r="E665" s="7">
        <f t="shared" si="80"/>
        <v>17.811820000000001</v>
      </c>
      <c r="F665" s="7">
        <f t="shared" si="81"/>
        <v>17.912195000000004</v>
      </c>
      <c r="G665" s="7">
        <f t="shared" si="75"/>
        <v>18.151056000000001</v>
      </c>
      <c r="H665" s="7">
        <f t="shared" si="79"/>
        <v>19.800425500000003</v>
      </c>
      <c r="I665" s="7">
        <f t="array" ref="I665">SUMPRODUCT(B649:B668,(ROW(B649:B668)-ROW(B649)+1))/(20*21/2)</f>
        <v>17.761900000000001</v>
      </c>
      <c r="J665" s="7">
        <f t="shared" si="82"/>
        <v>17.905995060297577</v>
      </c>
      <c r="K665" s="7">
        <f t="shared" si="76"/>
        <v>18.206659494393726</v>
      </c>
    </row>
    <row r="666" spans="1:11" ht="13.5" x14ac:dyDescent="0.35">
      <c r="A666" s="3">
        <v>42972</v>
      </c>
      <c r="B666" s="2">
        <v>17.6294</v>
      </c>
      <c r="C666" s="7">
        <f t="shared" si="77"/>
        <v>-5.5599999999998317E-2</v>
      </c>
      <c r="D666" s="7">
        <f t="shared" si="78"/>
        <v>17.705040000000004</v>
      </c>
      <c r="E666" s="7">
        <f t="shared" si="80"/>
        <v>17.77345</v>
      </c>
      <c r="F666" s="7">
        <f t="shared" si="81"/>
        <v>17.889949999999999</v>
      </c>
      <c r="G666" s="7">
        <f t="shared" si="75"/>
        <v>18.114352</v>
      </c>
      <c r="H666" s="7">
        <f t="shared" si="79"/>
        <v>19.774002500000002</v>
      </c>
      <c r="I666" s="7">
        <f t="array" ref="I666">SUMPRODUCT(B650:B669,(ROW(B650:B669)-ROW(B650)+1))/(20*21/2)</f>
        <v>17.743835714285716</v>
      </c>
      <c r="J666" s="7">
        <f t="shared" si="82"/>
        <v>17.879652673602571</v>
      </c>
      <c r="K666" s="7">
        <f t="shared" si="76"/>
        <v>18.184021867162599</v>
      </c>
    </row>
    <row r="667" spans="1:11" ht="13.5" x14ac:dyDescent="0.35">
      <c r="A667" s="3">
        <v>42975</v>
      </c>
      <c r="B667" s="2">
        <v>17.684999999999999</v>
      </c>
      <c r="C667" s="7">
        <f t="shared" si="77"/>
        <v>5.5599999999998317E-2</v>
      </c>
      <c r="D667" s="7">
        <f t="shared" si="78"/>
        <v>17.683900000000001</v>
      </c>
      <c r="E667" s="7">
        <f t="shared" si="80"/>
        <v>17.74119</v>
      </c>
      <c r="F667" s="7">
        <f t="shared" si="81"/>
        <v>17.874655000000001</v>
      </c>
      <c r="G667" s="7">
        <f t="shared" si="75"/>
        <v>18.088547999999999</v>
      </c>
      <c r="H667" s="7">
        <f t="shared" si="79"/>
        <v>19.748900000000003</v>
      </c>
      <c r="I667" s="7">
        <f t="array" ref="I667">SUMPRODUCT(B651:B670,(ROW(B651:B670)-ROW(B651)+1))/(20*21/2)</f>
        <v>17.727440000000001</v>
      </c>
      <c r="J667" s="7">
        <f t="shared" si="82"/>
        <v>17.861114323735659</v>
      </c>
      <c r="K667" s="7">
        <f t="shared" si="76"/>
        <v>18.164452382175831</v>
      </c>
    </row>
    <row r="668" spans="1:11" ht="13.5" x14ac:dyDescent="0.35">
      <c r="A668" s="3">
        <v>42976</v>
      </c>
      <c r="B668" s="2">
        <v>17.462599999999998</v>
      </c>
      <c r="C668" s="7">
        <f t="shared" si="77"/>
        <v>-0.22240000000000038</v>
      </c>
      <c r="D668" s="7">
        <f t="shared" si="78"/>
        <v>17.639419999999998</v>
      </c>
      <c r="E668" s="7">
        <f t="shared" si="80"/>
        <v>17.693920000000002</v>
      </c>
      <c r="F668" s="7">
        <f t="shared" si="81"/>
        <v>17.857975</v>
      </c>
      <c r="G668" s="7">
        <f t="shared" si="75"/>
        <v>18.064077999999999</v>
      </c>
      <c r="H668" s="7">
        <f t="shared" si="79"/>
        <v>19.723781000000002</v>
      </c>
      <c r="I668" s="7">
        <f t="array" ref="I668">SUMPRODUCT(B652:B671,(ROW(B652:B671)-ROW(B652)+1))/(20*21/2)</f>
        <v>17.704397619047622</v>
      </c>
      <c r="J668" s="7">
        <f t="shared" si="82"/>
        <v>17.823160578617976</v>
      </c>
      <c r="K668" s="7">
        <f t="shared" si="76"/>
        <v>18.136928759345405</v>
      </c>
    </row>
    <row r="669" spans="1:11" ht="13.5" x14ac:dyDescent="0.35">
      <c r="A669" s="3">
        <v>42977</v>
      </c>
      <c r="B669" s="2">
        <v>17.668299999999999</v>
      </c>
      <c r="C669" s="7">
        <f t="shared" si="77"/>
        <v>0.20570000000000022</v>
      </c>
      <c r="D669" s="7">
        <f t="shared" si="78"/>
        <v>17.626059999999999</v>
      </c>
      <c r="E669" s="7">
        <f t="shared" si="80"/>
        <v>17.676120000000001</v>
      </c>
      <c r="F669" s="7">
        <f t="shared" si="81"/>
        <v>17.840454999999999</v>
      </c>
      <c r="G669" s="7">
        <f t="shared" si="75"/>
        <v>18.039273999999999</v>
      </c>
      <c r="H669" s="7">
        <f t="shared" si="79"/>
        <v>19.699583499999999</v>
      </c>
      <c r="I669" s="7">
        <f t="array" ref="I669">SUMPRODUCT(B653:B672,(ROW(B653:B672)-ROW(B653)+1))/(20*21/2)</f>
        <v>17.678469999999997</v>
      </c>
      <c r="J669" s="7">
        <f t="shared" si="82"/>
        <v>17.808411952082931</v>
      </c>
      <c r="K669" s="7">
        <f t="shared" si="76"/>
        <v>18.118551160939703</v>
      </c>
    </row>
    <row r="670" spans="1:11" ht="13.5" x14ac:dyDescent="0.35">
      <c r="A670" s="3">
        <v>42978</v>
      </c>
      <c r="B670" s="2">
        <v>17.668299999999999</v>
      </c>
      <c r="C670" s="7">
        <f t="shared" si="77"/>
        <v>0</v>
      </c>
      <c r="D670" s="7">
        <f t="shared" si="78"/>
        <v>17.622720000000001</v>
      </c>
      <c r="E670" s="7">
        <f t="shared" si="80"/>
        <v>17.680009999999999</v>
      </c>
      <c r="F670" s="7">
        <f t="shared" si="81"/>
        <v>17.810144999999999</v>
      </c>
      <c r="G670" s="7">
        <f t="shared" si="75"/>
        <v>18.014692</v>
      </c>
      <c r="H670" s="7">
        <f t="shared" si="79"/>
        <v>19.675439499999996</v>
      </c>
      <c r="I670" s="7">
        <f t="array" ref="I670">SUMPRODUCT(B654:B673,(ROW(B654:B673)-ROW(B654)+1))/(20*21/2)</f>
        <v>17.643032380952381</v>
      </c>
      <c r="J670" s="7">
        <f t="shared" si="82"/>
        <v>17.795067956646463</v>
      </c>
      <c r="K670" s="7">
        <f t="shared" si="76"/>
        <v>18.100894252667558</v>
      </c>
    </row>
    <row r="671" spans="1:11" ht="13.5" x14ac:dyDescent="0.35">
      <c r="A671" s="3">
        <v>42982</v>
      </c>
      <c r="B671" s="2">
        <v>17.568200000000001</v>
      </c>
      <c r="C671" s="7">
        <f t="shared" si="77"/>
        <v>-0.10009999999999764</v>
      </c>
      <c r="D671" s="7">
        <f t="shared" si="78"/>
        <v>17.610480000000003</v>
      </c>
      <c r="E671" s="7">
        <f t="shared" si="80"/>
        <v>17.65776</v>
      </c>
      <c r="F671" s="7">
        <f t="shared" si="81"/>
        <v>17.784839999999996</v>
      </c>
      <c r="G671" s="7">
        <f t="shared" si="75"/>
        <v>17.993448000000001</v>
      </c>
      <c r="H671" s="7">
        <f t="shared" si="79"/>
        <v>19.650875499999998</v>
      </c>
      <c r="I671" s="7">
        <f t="array" ref="I671">SUMPRODUCT(B655:B674,(ROW(B655:B674)-ROW(B655)+1))/(20*21/2)</f>
        <v>17.607145238095235</v>
      </c>
      <c r="J671" s="7">
        <f t="shared" si="82"/>
        <v>17.773461484584896</v>
      </c>
      <c r="K671" s="7">
        <f t="shared" si="76"/>
        <v>18.080004281974713</v>
      </c>
    </row>
    <row r="672" spans="1:11" ht="13.5" x14ac:dyDescent="0.35">
      <c r="A672" s="3">
        <v>42983</v>
      </c>
      <c r="B672" s="2">
        <v>17.512599999999999</v>
      </c>
      <c r="C672" s="7">
        <f t="shared" si="77"/>
        <v>-5.560000000000187E-2</v>
      </c>
      <c r="D672" s="7">
        <f t="shared" si="78"/>
        <v>17.576000000000001</v>
      </c>
      <c r="E672" s="7">
        <f t="shared" si="80"/>
        <v>17.629949999999997</v>
      </c>
      <c r="F672" s="7">
        <f t="shared" si="81"/>
        <v>17.751194999999999</v>
      </c>
      <c r="G672" s="7">
        <f t="shared" si="75"/>
        <v>17.966864000000001</v>
      </c>
      <c r="H672" s="7">
        <f t="shared" si="79"/>
        <v>19.6238955</v>
      </c>
      <c r="I672" s="7">
        <f t="array" ref="I672">SUMPRODUCT(B656:B675,(ROW(B656:B675)-ROW(B656)+1))/(20*21/2)</f>
        <v>17.56302476190476</v>
      </c>
      <c r="J672" s="7">
        <f t="shared" si="82"/>
        <v>17.748617533672046</v>
      </c>
      <c r="K672" s="7">
        <f t="shared" si="76"/>
        <v>18.057753133661979</v>
      </c>
    </row>
    <row r="673" spans="1:11" ht="13.5" x14ac:dyDescent="0.35">
      <c r="A673" s="3">
        <v>42984</v>
      </c>
      <c r="B673" s="2">
        <v>17.379100000000001</v>
      </c>
      <c r="C673" s="7">
        <f t="shared" si="77"/>
        <v>-0.13349999999999795</v>
      </c>
      <c r="D673" s="7">
        <f t="shared" si="78"/>
        <v>17.559299999999997</v>
      </c>
      <c r="E673" s="7">
        <f t="shared" si="80"/>
        <v>17.599359999999997</v>
      </c>
      <c r="F673" s="7">
        <f t="shared" si="81"/>
        <v>17.728114999999999</v>
      </c>
      <c r="G673" s="7">
        <f t="shared" si="75"/>
        <v>17.941280000000003</v>
      </c>
      <c r="H673" s="7">
        <f t="shared" si="79"/>
        <v>19.596435</v>
      </c>
      <c r="I673" s="7">
        <f t="array" ref="I673">SUMPRODUCT(B657:B676,(ROW(B657:B676)-ROW(B657)+1))/(20*21/2)</f>
        <v>17.51151476190476</v>
      </c>
      <c r="J673" s="7">
        <f t="shared" si="82"/>
        <v>17.713425387608041</v>
      </c>
      <c r="K673" s="7">
        <f t="shared" si="76"/>
        <v>18.031139285283079</v>
      </c>
    </row>
    <row r="674" spans="1:11" ht="13.5" x14ac:dyDescent="0.35">
      <c r="A674" s="3">
        <v>42985</v>
      </c>
      <c r="B674" s="2">
        <v>17.351299999999998</v>
      </c>
      <c r="C674" s="7">
        <f t="shared" si="77"/>
        <v>-2.7800000000002711E-2</v>
      </c>
      <c r="D674" s="7">
        <f t="shared" si="78"/>
        <v>17.495899999999999</v>
      </c>
      <c r="E674" s="7">
        <f t="shared" si="80"/>
        <v>17.560980000000001</v>
      </c>
      <c r="F674" s="7">
        <f t="shared" si="81"/>
        <v>17.703364999999998</v>
      </c>
      <c r="G674" s="7">
        <f t="shared" si="75"/>
        <v>17.916810000000002</v>
      </c>
      <c r="H674" s="7">
        <f t="shared" si="79"/>
        <v>19.568407999999998</v>
      </c>
      <c r="I674" s="7">
        <f t="array" ref="I674">SUMPRODUCT(B658:B677,(ROW(B658:B677)-ROW(B658)+1))/(20*21/2)</f>
        <v>17.459479999999999</v>
      </c>
      <c r="J674" s="7">
        <f t="shared" si="82"/>
        <v>17.678937255454894</v>
      </c>
      <c r="K674" s="7">
        <f t="shared" si="76"/>
        <v>18.00447892115433</v>
      </c>
    </row>
    <row r="675" spans="1:11" ht="13.5" x14ac:dyDescent="0.35">
      <c r="A675" s="3">
        <v>42986</v>
      </c>
      <c r="B675" s="2">
        <v>17.240100000000002</v>
      </c>
      <c r="C675" s="7">
        <f t="shared" si="77"/>
        <v>-0.11119999999999663</v>
      </c>
      <c r="D675" s="7">
        <f t="shared" si="78"/>
        <v>17.410260000000001</v>
      </c>
      <c r="E675" s="7">
        <f t="shared" si="80"/>
        <v>17.516490000000001</v>
      </c>
      <c r="F675" s="7">
        <f t="shared" si="81"/>
        <v>17.664155000000001</v>
      </c>
      <c r="G675" s="7">
        <f t="shared" si="75"/>
        <v>17.891228000000002</v>
      </c>
      <c r="H675" s="7">
        <f t="shared" si="79"/>
        <v>19.539824999999997</v>
      </c>
      <c r="I675" s="7">
        <f t="array" ref="I675">SUMPRODUCT(B659:B678,(ROW(B659:B678)-ROW(B659)+1))/(20*21/2)</f>
        <v>17.39070380952381</v>
      </c>
      <c r="J675" s="7">
        <f t="shared" si="82"/>
        <v>17.637143231125854</v>
      </c>
      <c r="K675" s="7">
        <f t="shared" si="76"/>
        <v>17.974503277187495</v>
      </c>
    </row>
    <row r="676" spans="1:11" ht="13.5" x14ac:dyDescent="0.35">
      <c r="A676" s="3">
        <v>42989</v>
      </c>
      <c r="B676" s="2">
        <v>17.1233</v>
      </c>
      <c r="C676" s="7">
        <f t="shared" si="77"/>
        <v>-0.11680000000000135</v>
      </c>
      <c r="D676" s="7">
        <f t="shared" si="78"/>
        <v>17.321279999999998</v>
      </c>
      <c r="E676" s="7">
        <f t="shared" si="80"/>
        <v>17.465880000000002</v>
      </c>
      <c r="F676" s="7">
        <f t="shared" si="81"/>
        <v>17.619664999999998</v>
      </c>
      <c r="G676" s="7">
        <f t="shared" si="75"/>
        <v>17.866645999999999</v>
      </c>
      <c r="H676" s="7">
        <f t="shared" si="79"/>
        <v>19.511593000000001</v>
      </c>
      <c r="I676" s="7">
        <f t="array" ref="I676">SUMPRODUCT(B660:B679,(ROW(B660:B679)-ROW(B660)+1))/(20*21/2)</f>
        <v>17.305910952380952</v>
      </c>
      <c r="J676" s="7">
        <f t="shared" si="82"/>
        <v>17.588205780542438</v>
      </c>
      <c r="K676" s="7">
        <f t="shared" si="76"/>
        <v>17.941122756513476</v>
      </c>
    </row>
    <row r="677" spans="1:11" ht="13.5" x14ac:dyDescent="0.35">
      <c r="A677" s="3">
        <v>42990</v>
      </c>
      <c r="B677" s="2">
        <v>17.0733</v>
      </c>
      <c r="C677" s="7">
        <f t="shared" si="77"/>
        <v>-5.0000000000000711E-2</v>
      </c>
      <c r="D677" s="7">
        <f t="shared" si="78"/>
        <v>17.233420000000002</v>
      </c>
      <c r="E677" s="7">
        <f t="shared" si="80"/>
        <v>17.404709999999998</v>
      </c>
      <c r="F677" s="7">
        <f t="shared" si="81"/>
        <v>17.572949999999999</v>
      </c>
      <c r="G677" s="7">
        <f t="shared" si="75"/>
        <v>17.843845999999999</v>
      </c>
      <c r="H677" s="7">
        <f t="shared" si="79"/>
        <v>19.483244999999997</v>
      </c>
      <c r="I677" s="7">
        <f t="array" ref="I677">SUMPRODUCT(B661:B680,(ROW(B661:B680)-ROW(B661)+1))/(20*21/2)</f>
        <v>17.205727142857143</v>
      </c>
      <c r="J677" s="7">
        <f t="shared" si="82"/>
        <v>17.539167134776491</v>
      </c>
      <c r="K677" s="7">
        <f t="shared" si="76"/>
        <v>17.907090491552164</v>
      </c>
    </row>
    <row r="678" spans="1:11" ht="13.5" x14ac:dyDescent="0.35">
      <c r="A678" s="3">
        <v>42991</v>
      </c>
      <c r="B678" s="2">
        <v>16.8508</v>
      </c>
      <c r="C678" s="7">
        <f t="shared" si="77"/>
        <v>-0.22250000000000014</v>
      </c>
      <c r="D678" s="7">
        <f t="shared" si="78"/>
        <v>17.127760000000002</v>
      </c>
      <c r="E678" s="7">
        <f t="shared" si="80"/>
        <v>17.343529999999994</v>
      </c>
      <c r="F678" s="7">
        <f t="shared" si="81"/>
        <v>17.518724999999996</v>
      </c>
      <c r="G678" s="7">
        <f t="shared" si="75"/>
        <v>17.819376000000002</v>
      </c>
      <c r="H678" s="7">
        <f t="shared" si="79"/>
        <v>19.452634999999997</v>
      </c>
      <c r="I678" s="7">
        <f t="array" ref="I678">SUMPRODUCT(B662:B681,(ROW(B662:B681)-ROW(B662)+1))/(20*21/2)</f>
        <v>17.084883809523809</v>
      </c>
      <c r="J678" s="7">
        <f t="shared" si="82"/>
        <v>17.473608360035872</v>
      </c>
      <c r="K678" s="7">
        <f t="shared" si="76"/>
        <v>17.865667335020706</v>
      </c>
    </row>
    <row r="679" spans="1:11" ht="13.5" x14ac:dyDescent="0.35">
      <c r="A679" s="3">
        <v>42992</v>
      </c>
      <c r="B679" s="2">
        <v>16.628399999999999</v>
      </c>
      <c r="C679" s="7">
        <f t="shared" si="77"/>
        <v>-0.22240000000000038</v>
      </c>
      <c r="D679" s="7">
        <f t="shared" si="78"/>
        <v>16.983179999999997</v>
      </c>
      <c r="E679" s="7">
        <f t="shared" si="80"/>
        <v>17.239539999999998</v>
      </c>
      <c r="F679" s="7">
        <f t="shared" si="81"/>
        <v>17.457829999999994</v>
      </c>
      <c r="G679" s="7">
        <f t="shared" si="75"/>
        <v>17.806474000000001</v>
      </c>
      <c r="H679" s="7">
        <f t="shared" si="79"/>
        <v>19.420859499999995</v>
      </c>
      <c r="I679" s="7">
        <f t="array" ref="I679">SUMPRODUCT(B663:B682,(ROW(B663:B682)-ROW(B663)+1))/(20*21/2)</f>
        <v>16.98996857142857</v>
      </c>
      <c r="J679" s="7">
        <f t="shared" si="82"/>
        <v>17.393112325746742</v>
      </c>
      <c r="K679" s="7">
        <f t="shared" si="76"/>
        <v>17.817147047372838</v>
      </c>
    </row>
    <row r="680" spans="1:11" ht="13.5" x14ac:dyDescent="0.35">
      <c r="A680" s="3">
        <v>42993</v>
      </c>
      <c r="B680" s="2">
        <v>16.405899999999999</v>
      </c>
      <c r="C680" s="7">
        <f t="shared" si="77"/>
        <v>-0.22250000000000014</v>
      </c>
      <c r="D680" s="7">
        <f t="shared" si="78"/>
        <v>16.816340000000004</v>
      </c>
      <c r="E680" s="7">
        <f t="shared" si="80"/>
        <v>17.113300000000002</v>
      </c>
      <c r="F680" s="7">
        <f t="shared" si="81"/>
        <v>17.396654999999999</v>
      </c>
      <c r="G680" s="7">
        <f t="shared" si="75"/>
        <v>17.781002000000004</v>
      </c>
      <c r="H680" s="7">
        <f t="shared" si="79"/>
        <v>19.385593</v>
      </c>
      <c r="I680" s="7">
        <f t="array" ref="I680">SUMPRODUCT(B664:B683,(ROW(B664:B683)-ROW(B664)+1))/(20*21/2)</f>
        <v>16.937033333333332</v>
      </c>
      <c r="J680" s="7">
        <f t="shared" si="82"/>
        <v>17.299092104247052</v>
      </c>
      <c r="K680" s="7">
        <f t="shared" si="76"/>
        <v>17.761804025907235</v>
      </c>
    </row>
    <row r="681" spans="1:11" ht="13.5" x14ac:dyDescent="0.35">
      <c r="A681" s="3">
        <v>42996</v>
      </c>
      <c r="B681" s="2">
        <v>16.127800000000001</v>
      </c>
      <c r="C681" s="7">
        <f t="shared" si="77"/>
        <v>-0.27809999999999846</v>
      </c>
      <c r="D681" s="7">
        <f t="shared" si="78"/>
        <v>16.617239999999999</v>
      </c>
      <c r="E681" s="7">
        <f t="shared" si="80"/>
        <v>16.969259999999998</v>
      </c>
      <c r="F681" s="7">
        <f t="shared" si="81"/>
        <v>17.313509999999997</v>
      </c>
      <c r="G681" s="7">
        <f t="shared" si="75"/>
        <v>17.758755999999998</v>
      </c>
      <c r="H681" s="7">
        <f t="shared" si="79"/>
        <v>19.348749000000002</v>
      </c>
      <c r="I681" s="7">
        <f t="array" ref="I681">SUMPRODUCT(B665:B684,(ROW(B665:B684)-ROW(B665)+1))/(20*21/2)</f>
        <v>16.894159999999999</v>
      </c>
      <c r="J681" s="7">
        <f t="shared" si="82"/>
        <v>17.187540475271142</v>
      </c>
      <c r="K681" s="7">
        <f t="shared" si="76"/>
        <v>17.697725436655972</v>
      </c>
    </row>
    <row r="682" spans="1:11" ht="13.5" x14ac:dyDescent="0.35">
      <c r="A682" s="3">
        <v>42997</v>
      </c>
      <c r="B682" s="2">
        <v>16.3169</v>
      </c>
      <c r="C682" s="7">
        <f t="shared" si="77"/>
        <v>0.18909999999999982</v>
      </c>
      <c r="D682" s="7">
        <f t="shared" si="78"/>
        <v>16.465960000000003</v>
      </c>
      <c r="E682" s="7">
        <f t="shared" si="80"/>
        <v>16.849690000000002</v>
      </c>
      <c r="F682" s="7">
        <f t="shared" si="81"/>
        <v>17.239819999999995</v>
      </c>
      <c r="G682" s="7">
        <f t="shared" si="75"/>
        <v>17.748633999999996</v>
      </c>
      <c r="H682" s="7">
        <f t="shared" si="79"/>
        <v>19.313010999999999</v>
      </c>
      <c r="I682" s="7">
        <f t="array" ref="I682">SUMPRODUCT(B666:B685,(ROW(B666:B685)-ROW(B666)+1))/(20*21/2)</f>
        <v>16.851789047619047</v>
      </c>
      <c r="J682" s="7">
        <f t="shared" si="82"/>
        <v>17.104622334769129</v>
      </c>
      <c r="K682" s="7">
        <f t="shared" si="76"/>
        <v>17.643575419532208</v>
      </c>
    </row>
    <row r="683" spans="1:11" ht="13.5" x14ac:dyDescent="0.35">
      <c r="A683" s="3">
        <v>42998</v>
      </c>
      <c r="B683" s="2">
        <v>16.684000000000001</v>
      </c>
      <c r="C683" s="7">
        <f t="shared" si="77"/>
        <v>0.36710000000000065</v>
      </c>
      <c r="D683" s="7">
        <f t="shared" si="78"/>
        <v>16.432600000000001</v>
      </c>
      <c r="E683" s="7">
        <f t="shared" si="80"/>
        <v>16.780180000000001</v>
      </c>
      <c r="F683" s="7">
        <f t="shared" si="81"/>
        <v>17.189769999999999</v>
      </c>
      <c r="G683" s="7">
        <f t="shared" si="75"/>
        <v>17.730949999999996</v>
      </c>
      <c r="H683" s="7">
        <f t="shared" si="79"/>
        <v>19.281433500000006</v>
      </c>
      <c r="I683" s="7">
        <f t="array" ref="I683">SUMPRODUCT(B667:B686,(ROW(B667:B686)-ROW(B667)+1))/(20*21/2)</f>
        <v>16.818370000000002</v>
      </c>
      <c r="J683" s="7">
        <f t="shared" si="82"/>
        <v>17.064563064791116</v>
      </c>
      <c r="K683" s="7">
        <f t="shared" si="76"/>
        <v>17.605945010923104</v>
      </c>
    </row>
    <row r="684" spans="1:11" ht="13.5" x14ac:dyDescent="0.35">
      <c r="A684" s="3">
        <v>43000</v>
      </c>
      <c r="B684" s="2">
        <v>16.739599999999999</v>
      </c>
      <c r="C684" s="7">
        <f t="shared" si="77"/>
        <v>5.5599999999998317E-2</v>
      </c>
      <c r="D684" s="7">
        <f t="shared" si="78"/>
        <v>16.454839999999997</v>
      </c>
      <c r="E684" s="7">
        <f t="shared" si="80"/>
        <v>16.719010000000001</v>
      </c>
      <c r="F684" s="7">
        <f t="shared" si="81"/>
        <v>17.139994999999999</v>
      </c>
      <c r="G684" s="7">
        <f t="shared" si="75"/>
        <v>17.715377999999998</v>
      </c>
      <c r="H684" s="7">
        <f t="shared" si="79"/>
        <v>19.250722000000003</v>
      </c>
      <c r="I684" s="7">
        <f t="array" ref="I684">SUMPRODUCT(B668:B687,(ROW(B668:B687)-ROW(B668)+1))/(20*21/2)</f>
        <v>16.789188095238092</v>
      </c>
      <c r="J684" s="7">
        <f t="shared" si="82"/>
        <v>17.033614201477675</v>
      </c>
      <c r="K684" s="7">
        <f t="shared" si="76"/>
        <v>17.571970696769259</v>
      </c>
    </row>
    <row r="685" spans="1:11" ht="13.5" x14ac:dyDescent="0.35">
      <c r="A685" s="3">
        <v>43003</v>
      </c>
      <c r="B685" s="2">
        <v>16.6951</v>
      </c>
      <c r="C685" s="7">
        <f t="shared" si="77"/>
        <v>-4.4499999999999318E-2</v>
      </c>
      <c r="D685" s="7">
        <f t="shared" si="78"/>
        <v>16.512679999999996</v>
      </c>
      <c r="E685" s="7">
        <f t="shared" si="80"/>
        <v>16.66451</v>
      </c>
      <c r="F685" s="7">
        <f t="shared" si="81"/>
        <v>17.090499999999999</v>
      </c>
      <c r="G685" s="7">
        <f t="shared" si="75"/>
        <v>17.697469999999999</v>
      </c>
      <c r="H685" s="7">
        <f t="shared" si="79"/>
        <v>19.220242500000001</v>
      </c>
      <c r="I685" s="7">
        <f t="array" ref="I685">SUMPRODUCT(B669:B688,(ROW(B669:B688)-ROW(B669)+1))/(20*21/2)</f>
        <v>16.756565238095238</v>
      </c>
      <c r="J685" s="7">
        <f t="shared" si="82"/>
        <v>17.001374753717897</v>
      </c>
      <c r="K685" s="7">
        <f t="shared" si="76"/>
        <v>17.537583610621446</v>
      </c>
    </row>
    <row r="686" spans="1:11" ht="13.5" x14ac:dyDescent="0.35">
      <c r="A686" s="3">
        <v>43004</v>
      </c>
      <c r="B686" s="2">
        <v>16.739599999999999</v>
      </c>
      <c r="C686" s="7">
        <f t="shared" si="77"/>
        <v>4.4499999999999318E-2</v>
      </c>
      <c r="D686" s="7">
        <f t="shared" si="78"/>
        <v>16.635039999999996</v>
      </c>
      <c r="E686" s="7">
        <f t="shared" si="80"/>
        <v>16.626139999999999</v>
      </c>
      <c r="F686" s="7">
        <f t="shared" si="81"/>
        <v>17.046010000000003</v>
      </c>
      <c r="G686" s="7">
        <f t="shared" si="75"/>
        <v>17.662434000000001</v>
      </c>
      <c r="H686" s="7">
        <f t="shared" si="79"/>
        <v>19.190760500000003</v>
      </c>
      <c r="I686" s="7">
        <f t="array" ref="I686">SUMPRODUCT(B670:B689,(ROW(B670:B689)-ROW(B670)+1))/(20*21/2)</f>
        <v>16.714534761904762</v>
      </c>
      <c r="J686" s="7">
        <f t="shared" si="82"/>
        <v>16.976443824792383</v>
      </c>
      <c r="K686" s="7">
        <f t="shared" si="76"/>
        <v>17.506290135695117</v>
      </c>
    </row>
    <row r="687" spans="1:11" ht="13.5" x14ac:dyDescent="0.35">
      <c r="A687" s="3">
        <v>43005</v>
      </c>
      <c r="B687" s="2">
        <v>16.739599999999999</v>
      </c>
      <c r="C687" s="7">
        <f t="shared" si="77"/>
        <v>0</v>
      </c>
      <c r="D687" s="7">
        <f t="shared" si="78"/>
        <v>16.719580000000001</v>
      </c>
      <c r="E687" s="7">
        <f t="shared" si="80"/>
        <v>16.592769999999998</v>
      </c>
      <c r="F687" s="7">
        <f t="shared" si="81"/>
        <v>16.998740000000002</v>
      </c>
      <c r="G687" s="7">
        <f t="shared" si="75"/>
        <v>17.623394000000005</v>
      </c>
      <c r="H687" s="7">
        <f t="shared" si="79"/>
        <v>19.160877499999998</v>
      </c>
      <c r="I687" s="7">
        <f t="array" ref="I687">SUMPRODUCT(B671:B690,(ROW(B671:B690)-ROW(B671)+1))/(20*21/2)</f>
        <v>16.672690952380954</v>
      </c>
      <c r="J687" s="7">
        <f t="shared" si="82"/>
        <v>16.953887270050252</v>
      </c>
      <c r="K687" s="7">
        <f t="shared" si="76"/>
        <v>17.476223855863939</v>
      </c>
    </row>
    <row r="688" spans="1:11" ht="13.5" x14ac:dyDescent="0.35">
      <c r="A688" s="3">
        <v>43006</v>
      </c>
      <c r="B688" s="2">
        <v>16.656199999999998</v>
      </c>
      <c r="C688" s="7">
        <f t="shared" si="77"/>
        <v>-8.3400000000001029E-2</v>
      </c>
      <c r="D688" s="7">
        <f t="shared" si="78"/>
        <v>16.714019999999998</v>
      </c>
      <c r="E688" s="7">
        <f t="shared" si="80"/>
        <v>16.573309999999999</v>
      </c>
      <c r="F688" s="7">
        <f t="shared" si="81"/>
        <v>16.95842</v>
      </c>
      <c r="G688" s="7">
        <f t="shared" si="75"/>
        <v>17.577235999999999</v>
      </c>
      <c r="H688" s="7">
        <f t="shared" si="79"/>
        <v>19.130844499999998</v>
      </c>
      <c r="I688" s="7">
        <f t="array" ref="I688">SUMPRODUCT(B672:B691,(ROW(B672:B691)-ROW(B672)+1))/(20*21/2)</f>
        <v>16.631298571428573</v>
      </c>
      <c r="J688" s="7">
        <f t="shared" si="82"/>
        <v>16.925536101474037</v>
      </c>
      <c r="K688" s="7">
        <f t="shared" si="76"/>
        <v>17.444066057594764</v>
      </c>
    </row>
    <row r="689" spans="1:11" ht="13.5" x14ac:dyDescent="0.35">
      <c r="A689" s="3">
        <v>43007</v>
      </c>
      <c r="B689" s="2">
        <v>16.517099999999999</v>
      </c>
      <c r="C689" s="7">
        <f t="shared" si="77"/>
        <v>-0.13909999999999911</v>
      </c>
      <c r="D689" s="7">
        <f t="shared" si="78"/>
        <v>16.669519999999999</v>
      </c>
      <c r="E689" s="7">
        <f t="shared" si="80"/>
        <v>16.562179999999998</v>
      </c>
      <c r="F689" s="7">
        <f t="shared" si="81"/>
        <v>16.900860000000002</v>
      </c>
      <c r="G689" s="7">
        <f t="shared" si="75"/>
        <v>17.534412000000003</v>
      </c>
      <c r="H689" s="7">
        <f t="shared" si="79"/>
        <v>19.100917999999997</v>
      </c>
      <c r="I689" s="7">
        <f t="array" ref="I689">SUMPRODUCT(B673:B692,(ROW(B673:B692)-ROW(B673)+1))/(20*21/2)</f>
        <v>16.59226</v>
      </c>
      <c r="J689" s="7">
        <f t="shared" si="82"/>
        <v>16.886637425143178</v>
      </c>
      <c r="K689" s="7">
        <f t="shared" si="76"/>
        <v>17.407714447493007</v>
      </c>
    </row>
    <row r="690" spans="1:11" ht="13.5" x14ac:dyDescent="0.35">
      <c r="A690" s="3">
        <v>43010</v>
      </c>
      <c r="B690" s="2">
        <v>16.461500000000001</v>
      </c>
      <c r="C690" s="7">
        <f t="shared" si="77"/>
        <v>-5.5599999999998317E-2</v>
      </c>
      <c r="D690" s="7">
        <f t="shared" si="78"/>
        <v>16.622800000000002</v>
      </c>
      <c r="E690" s="7">
        <f t="shared" si="80"/>
        <v>16.567739999999997</v>
      </c>
      <c r="F690" s="7">
        <f t="shared" si="81"/>
        <v>16.840520000000005</v>
      </c>
      <c r="G690" s="7">
        <f t="shared" si="75"/>
        <v>17.490588000000002</v>
      </c>
      <c r="H690" s="7">
        <f t="shared" si="79"/>
        <v>19.073652999999997</v>
      </c>
      <c r="I690" s="7">
        <f t="array" ref="I690">SUMPRODUCT(B674:B693,(ROW(B674:B693)-ROW(B674)+1))/(20*21/2)</f>
        <v>16.535345714285715</v>
      </c>
      <c r="J690" s="7">
        <f t="shared" si="82"/>
        <v>16.846148146558114</v>
      </c>
      <c r="K690" s="7">
        <f t="shared" si="76"/>
        <v>17.37060799857171</v>
      </c>
    </row>
    <row r="691" spans="1:11" ht="13.5" x14ac:dyDescent="0.35">
      <c r="A691" s="3">
        <v>43011</v>
      </c>
      <c r="B691" s="2">
        <v>16.405899999999999</v>
      </c>
      <c r="C691" s="7">
        <f t="shared" si="77"/>
        <v>-5.560000000000187E-2</v>
      </c>
      <c r="D691" s="7">
        <f t="shared" si="78"/>
        <v>16.556059999999999</v>
      </c>
      <c r="E691" s="7">
        <f t="shared" si="80"/>
        <v>16.595549999999999</v>
      </c>
      <c r="F691" s="7">
        <f t="shared" si="81"/>
        <v>16.782405000000001</v>
      </c>
      <c r="G691" s="7">
        <f t="shared" si="75"/>
        <v>17.445651999999999</v>
      </c>
      <c r="H691" s="7">
        <f t="shared" si="79"/>
        <v>19.046644499999999</v>
      </c>
      <c r="I691" s="7">
        <f t="array" ref="I691">SUMPRODUCT(B675:B694,(ROW(B675:B694)-ROW(B675)+1))/(20*21/2)</f>
        <v>16.484389999999994</v>
      </c>
      <c r="J691" s="7">
        <f t="shared" si="82"/>
        <v>16.804219751647818</v>
      </c>
      <c r="K691" s="7">
        <f t="shared" si="76"/>
        <v>17.332776312353211</v>
      </c>
    </row>
    <row r="692" spans="1:11" ht="13.5" x14ac:dyDescent="0.35">
      <c r="A692" s="3">
        <v>43012</v>
      </c>
      <c r="B692" s="2">
        <v>16.372499999999999</v>
      </c>
      <c r="C692" s="7">
        <f t="shared" si="77"/>
        <v>-3.3400000000000318E-2</v>
      </c>
      <c r="D692" s="7">
        <f t="shared" si="78"/>
        <v>16.48264</v>
      </c>
      <c r="E692" s="7">
        <f t="shared" si="80"/>
        <v>16.601109999999998</v>
      </c>
      <c r="F692" s="7">
        <f t="shared" si="81"/>
        <v>16.7254</v>
      </c>
      <c r="G692" s="7">
        <f t="shared" ref="G692:G755" si="83">AVERAGE(B643:B692)</f>
        <v>17.406053999999997</v>
      </c>
      <c r="H692" s="7">
        <f t="shared" si="79"/>
        <v>19.019469000000001</v>
      </c>
      <c r="I692" s="7">
        <f t="array" ref="I692">SUMPRODUCT(B676:B695,(ROW(B676:B695)-ROW(B676)+1))/(20*21/2)</f>
        <v>16.433965238095237</v>
      </c>
      <c r="J692" s="7">
        <f t="shared" si="82"/>
        <v>16.763103584824215</v>
      </c>
      <c r="K692" s="7">
        <f t="shared" ref="K692:K755" si="84">$K$4*B692+(1-$K$4)*K691</f>
        <v>17.295118417751123</v>
      </c>
    </row>
    <row r="693" spans="1:11" ht="13.5" x14ac:dyDescent="0.35">
      <c r="A693" s="3">
        <v>43013</v>
      </c>
      <c r="B693" s="2">
        <v>16.127800000000001</v>
      </c>
      <c r="C693" s="7">
        <f t="shared" si="77"/>
        <v>-0.24469999999999814</v>
      </c>
      <c r="D693" s="7">
        <f t="shared" si="78"/>
        <v>16.376960000000004</v>
      </c>
      <c r="E693" s="7">
        <f t="shared" si="80"/>
        <v>16.545490000000001</v>
      </c>
      <c r="F693" s="7">
        <f t="shared" si="81"/>
        <v>16.662834999999998</v>
      </c>
      <c r="G693" s="7">
        <f t="shared" si="83"/>
        <v>17.373797999999997</v>
      </c>
      <c r="H693" s="7">
        <f t="shared" si="79"/>
        <v>18.991070000000001</v>
      </c>
      <c r="I693" s="7">
        <f t="array" ref="I693">SUMPRODUCT(B677:B696,(ROW(B677:B696)-ROW(B677)+1))/(20*21/2)</f>
        <v>16.377978095238095</v>
      </c>
      <c r="J693" s="7">
        <f t="shared" si="82"/>
        <v>16.702598481507621</v>
      </c>
      <c r="K693" s="7">
        <f t="shared" si="84"/>
        <v>17.249341224898139</v>
      </c>
    </row>
    <row r="694" spans="1:11" ht="13.5" x14ac:dyDescent="0.35">
      <c r="A694" s="3">
        <v>43014</v>
      </c>
      <c r="B694" s="2">
        <v>16.127800000000001</v>
      </c>
      <c r="C694" s="7">
        <f t="shared" si="77"/>
        <v>0</v>
      </c>
      <c r="D694" s="7">
        <f t="shared" si="78"/>
        <v>16.299100000000003</v>
      </c>
      <c r="E694" s="7">
        <f t="shared" si="80"/>
        <v>16.484310000000001</v>
      </c>
      <c r="F694" s="7">
        <f t="shared" si="81"/>
        <v>16.601659999999995</v>
      </c>
      <c r="G694" s="7">
        <f t="shared" si="83"/>
        <v>17.331085999999999</v>
      </c>
      <c r="H694" s="7">
        <f t="shared" si="79"/>
        <v>18.962938500000003</v>
      </c>
      <c r="I694" s="7">
        <f t="array" ref="I694">SUMPRODUCT(B678:B697,(ROW(B678:B697)-ROW(B678)+1))/(20*21/2)</f>
        <v>16.31325714285714</v>
      </c>
      <c r="J694" s="7">
        <f t="shared" si="82"/>
        <v>16.647855768983085</v>
      </c>
      <c r="K694" s="7">
        <f t="shared" si="84"/>
        <v>17.205359216078605</v>
      </c>
    </row>
    <row r="695" spans="1:11" ht="13.5" x14ac:dyDescent="0.35">
      <c r="A695" s="3">
        <v>43017</v>
      </c>
      <c r="B695" s="2">
        <v>16.072199999999999</v>
      </c>
      <c r="C695" s="7">
        <f t="shared" si="77"/>
        <v>-5.560000000000187E-2</v>
      </c>
      <c r="D695" s="7">
        <f t="shared" si="78"/>
        <v>16.221239999999998</v>
      </c>
      <c r="E695" s="7">
        <f t="shared" si="80"/>
        <v>16.422020000000003</v>
      </c>
      <c r="F695" s="7">
        <f t="shared" si="81"/>
        <v>16.543264999999998</v>
      </c>
      <c r="G695" s="7">
        <f t="shared" si="83"/>
        <v>17.285481999999998</v>
      </c>
      <c r="H695" s="7">
        <f t="shared" si="79"/>
        <v>18.934529000000001</v>
      </c>
      <c r="I695" s="7">
        <f t="array" ref="I695">SUMPRODUCT(B679:B698,(ROW(B679:B698)-ROW(B679)+1))/(20*21/2)</f>
        <v>16.221736190476189</v>
      </c>
      <c r="J695" s="7">
        <f t="shared" si="82"/>
        <v>16.593031410032314</v>
      </c>
      <c r="K695" s="7">
        <f t="shared" si="84"/>
        <v>17.160921599761796</v>
      </c>
    </row>
    <row r="696" spans="1:11" ht="13.5" x14ac:dyDescent="0.35">
      <c r="A696" s="3">
        <v>43018</v>
      </c>
      <c r="B696" s="2">
        <v>15.955399999999999</v>
      </c>
      <c r="C696" s="7">
        <f t="shared" si="77"/>
        <v>-0.11679999999999957</v>
      </c>
      <c r="D696" s="7">
        <f t="shared" si="78"/>
        <v>16.131139999999998</v>
      </c>
      <c r="E696" s="7">
        <f t="shared" si="80"/>
        <v>16.343600000000002</v>
      </c>
      <c r="F696" s="7">
        <f t="shared" si="81"/>
        <v>16.484869999999997</v>
      </c>
      <c r="G696" s="7">
        <f t="shared" si="83"/>
        <v>17.243103999999995</v>
      </c>
      <c r="H696" s="7">
        <f t="shared" si="79"/>
        <v>18.905321499999999</v>
      </c>
      <c r="I696" s="7">
        <f t="array" ref="I696">SUMPRODUCT(B680:B699,(ROW(B680:B699)-ROW(B680)+1))/(20*21/2)</f>
        <v>16.147426190476189</v>
      </c>
      <c r="J696" s="7">
        <f t="shared" si="82"/>
        <v>16.532304609076856</v>
      </c>
      <c r="K696" s="7">
        <f t="shared" si="84"/>
        <v>17.113646242908395</v>
      </c>
    </row>
    <row r="697" spans="1:11" ht="13.5" x14ac:dyDescent="0.35">
      <c r="A697" s="3">
        <v>43019</v>
      </c>
      <c r="B697" s="2">
        <v>15.805300000000001</v>
      </c>
      <c r="C697" s="7">
        <f t="shared" si="77"/>
        <v>-0.15009999999999835</v>
      </c>
      <c r="D697" s="7">
        <f t="shared" si="78"/>
        <v>16.017699999999998</v>
      </c>
      <c r="E697" s="7">
        <f t="shared" si="80"/>
        <v>16.250170000000001</v>
      </c>
      <c r="F697" s="7">
        <f t="shared" si="81"/>
        <v>16.421469999999996</v>
      </c>
      <c r="G697" s="7">
        <f t="shared" si="83"/>
        <v>17.199392</v>
      </c>
      <c r="H697" s="7">
        <f t="shared" si="79"/>
        <v>18.874294500000005</v>
      </c>
      <c r="I697" s="7">
        <f t="array" ref="I697">SUMPRODUCT(B681:B700,(ROW(B681:B700)-ROW(B681)+1))/(20*21/2)</f>
        <v>16.05696714285714</v>
      </c>
      <c r="J697" s="7">
        <f t="shared" si="82"/>
        <v>16.463066074879059</v>
      </c>
      <c r="K697" s="7">
        <f t="shared" si="84"/>
        <v>17.062338547108066</v>
      </c>
    </row>
    <row r="698" spans="1:11" ht="13.5" x14ac:dyDescent="0.35">
      <c r="A698" s="3">
        <v>43020</v>
      </c>
      <c r="B698" s="2">
        <v>15.4605</v>
      </c>
      <c r="C698" s="7">
        <f t="shared" si="77"/>
        <v>-0.34480000000000111</v>
      </c>
      <c r="D698" s="7">
        <f t="shared" si="78"/>
        <v>15.88424</v>
      </c>
      <c r="E698" s="7">
        <f t="shared" si="80"/>
        <v>16.130600000000001</v>
      </c>
      <c r="F698" s="7">
        <f t="shared" si="81"/>
        <v>16.351955</v>
      </c>
      <c r="G698" s="7">
        <f t="shared" si="83"/>
        <v>17.152677999999995</v>
      </c>
      <c r="H698" s="7">
        <f t="shared" si="79"/>
        <v>18.842826500000005</v>
      </c>
      <c r="I698" s="7">
        <f t="array" ref="I698">SUMPRODUCT(B682:B701,(ROW(B682:B701)-ROW(B682)+1))/(20*21/2)</f>
        <v>15.982129999999998</v>
      </c>
      <c r="J698" s="7">
        <f t="shared" si="82"/>
        <v>16.367583591557246</v>
      </c>
      <c r="K698" s="7">
        <f t="shared" si="84"/>
        <v>16.99952134918226</v>
      </c>
    </row>
    <row r="699" spans="1:11" ht="13.5" x14ac:dyDescent="0.35">
      <c r="A699" s="3">
        <v>43021</v>
      </c>
      <c r="B699" s="2">
        <v>15.5717</v>
      </c>
      <c r="C699" s="7">
        <f t="shared" si="77"/>
        <v>0.11120000000000019</v>
      </c>
      <c r="D699" s="7">
        <f t="shared" si="78"/>
        <v>15.773020000000002</v>
      </c>
      <c r="E699" s="7">
        <f t="shared" si="80"/>
        <v>16.036059999999999</v>
      </c>
      <c r="F699" s="7">
        <f t="shared" si="81"/>
        <v>16.299120000000002</v>
      </c>
      <c r="G699" s="7">
        <f t="shared" si="83"/>
        <v>17.103738</v>
      </c>
      <c r="H699" s="7">
        <f t="shared" si="79"/>
        <v>18.811647000000004</v>
      </c>
      <c r="I699" s="7">
        <f t="array" ref="I699">SUMPRODUCT(B683:B702,(ROW(B683:B702)-ROW(B683)+1))/(20*21/2)</f>
        <v>15.910470476190477</v>
      </c>
      <c r="J699" s="7">
        <f t="shared" si="82"/>
        <v>16.29178515426608</v>
      </c>
      <c r="K699" s="7">
        <f t="shared" si="84"/>
        <v>16.943528355096682</v>
      </c>
    </row>
    <row r="700" spans="1:11" ht="13.5" x14ac:dyDescent="0.35">
      <c r="A700" s="3">
        <v>43024</v>
      </c>
      <c r="B700" s="2">
        <v>15.349299999999999</v>
      </c>
      <c r="C700" s="7">
        <f t="shared" si="77"/>
        <v>-0.22240000000000038</v>
      </c>
      <c r="D700" s="7">
        <f t="shared" si="78"/>
        <v>15.628440000000001</v>
      </c>
      <c r="E700" s="7">
        <f t="shared" si="80"/>
        <v>15.924839999999998</v>
      </c>
      <c r="F700" s="7">
        <f t="shared" si="81"/>
        <v>16.246290000000005</v>
      </c>
      <c r="G700" s="7">
        <f t="shared" si="83"/>
        <v>17.045233999999997</v>
      </c>
      <c r="H700" s="7">
        <f t="shared" si="79"/>
        <v>18.778393500000004</v>
      </c>
      <c r="I700" s="7">
        <f t="array" ref="I700">SUMPRODUCT(B684:B703,(ROW(B684:B703)-ROW(B684)+1))/(20*21/2)</f>
        <v>15.83229857142857</v>
      </c>
      <c r="J700" s="7">
        <f t="shared" si="82"/>
        <v>16.202024663383597</v>
      </c>
      <c r="K700" s="7">
        <f t="shared" si="84"/>
        <v>16.881009596073284</v>
      </c>
    </row>
    <row r="701" spans="1:11" ht="13.5" x14ac:dyDescent="0.35">
      <c r="A701" s="3">
        <v>43025</v>
      </c>
      <c r="B701" s="2">
        <v>15.4605</v>
      </c>
      <c r="C701" s="7">
        <f t="shared" si="77"/>
        <v>0.11120000000000019</v>
      </c>
      <c r="D701" s="7">
        <f t="shared" si="78"/>
        <v>15.52946</v>
      </c>
      <c r="E701" s="7">
        <f t="shared" si="80"/>
        <v>15.830299999999999</v>
      </c>
      <c r="F701" s="7">
        <f t="shared" si="81"/>
        <v>16.212925000000006</v>
      </c>
      <c r="G701" s="7">
        <f t="shared" si="83"/>
        <v>16.992957999999998</v>
      </c>
      <c r="H701" s="7">
        <f t="shared" si="79"/>
        <v>18.746524500000007</v>
      </c>
      <c r="I701" s="7">
        <f t="array" ref="I701">SUMPRODUCT(B685:B704,(ROW(B685:B704)-ROW(B685)+1))/(20*21/2)</f>
        <v>15.744063333333333</v>
      </c>
      <c r="J701" s="7">
        <f t="shared" si="82"/>
        <v>16.131403266870873</v>
      </c>
      <c r="K701" s="7">
        <f t="shared" si="84"/>
        <v>16.825303337403746</v>
      </c>
    </row>
    <row r="702" spans="1:11" ht="13.5" x14ac:dyDescent="0.35">
      <c r="A702" s="3">
        <v>43026</v>
      </c>
      <c r="B702" s="2">
        <v>15.4605</v>
      </c>
      <c r="C702" s="7">
        <f t="shared" si="77"/>
        <v>0</v>
      </c>
      <c r="D702" s="7">
        <f t="shared" si="78"/>
        <v>15.4605</v>
      </c>
      <c r="E702" s="7">
        <f t="shared" si="80"/>
        <v>15.739099999999999</v>
      </c>
      <c r="F702" s="7">
        <f t="shared" si="81"/>
        <v>16.170105000000007</v>
      </c>
      <c r="G702" s="7">
        <f t="shared" si="83"/>
        <v>16.938457999999997</v>
      </c>
      <c r="H702" s="7">
        <f t="shared" si="79"/>
        <v>18.71492300000001</v>
      </c>
      <c r="I702" s="7">
        <f t="array" ref="I702">SUMPRODUCT(B686:B705,(ROW(B686:B705)-ROW(B686)+1))/(20*21/2)</f>
        <v>15.64790761904762</v>
      </c>
      <c r="J702" s="7">
        <f t="shared" si="82"/>
        <v>16.067507717645075</v>
      </c>
      <c r="K702" s="7">
        <f t="shared" si="84"/>
        <v>16.771781637897718</v>
      </c>
    </row>
    <row r="703" spans="1:11" ht="13.5" x14ac:dyDescent="0.35">
      <c r="A703" s="3">
        <v>43027</v>
      </c>
      <c r="B703" s="2">
        <v>15.349299999999999</v>
      </c>
      <c r="C703" s="7">
        <f t="shared" si="77"/>
        <v>-0.11120000000000019</v>
      </c>
      <c r="D703" s="7">
        <f t="shared" si="78"/>
        <v>15.43826</v>
      </c>
      <c r="E703" s="7">
        <f t="shared" si="80"/>
        <v>15.661249999999999</v>
      </c>
      <c r="F703" s="7">
        <f t="shared" si="81"/>
        <v>16.103370000000002</v>
      </c>
      <c r="G703" s="7">
        <f t="shared" si="83"/>
        <v>16.888629999999996</v>
      </c>
      <c r="H703" s="7">
        <f t="shared" si="79"/>
        <v>18.683300000000006</v>
      </c>
      <c r="I703" s="7">
        <f t="array" ref="I703">SUMPRODUCT(B687:B706,(ROW(B687:B706)-ROW(B687)+1))/(20*21/2)</f>
        <v>15.532740000000002</v>
      </c>
      <c r="J703" s="7">
        <f t="shared" si="82"/>
        <v>15.999106982631258</v>
      </c>
      <c r="K703" s="7">
        <f t="shared" si="84"/>
        <v>16.715998044254672</v>
      </c>
    </row>
    <row r="704" spans="1:11" ht="13.5" x14ac:dyDescent="0.35">
      <c r="A704" s="3">
        <v>43028</v>
      </c>
      <c r="B704" s="2">
        <v>15.1769</v>
      </c>
      <c r="C704" s="7">
        <f t="shared" si="77"/>
        <v>-0.17239999999999966</v>
      </c>
      <c r="D704" s="7">
        <f t="shared" si="78"/>
        <v>15.359299999999999</v>
      </c>
      <c r="E704" s="7">
        <f t="shared" si="80"/>
        <v>15.56616</v>
      </c>
      <c r="F704" s="7">
        <f t="shared" si="81"/>
        <v>16.025235000000002</v>
      </c>
      <c r="G704" s="7">
        <f t="shared" si="83"/>
        <v>16.835241999999997</v>
      </c>
      <c r="H704" s="7">
        <f t="shared" si="79"/>
        <v>18.649345000000007</v>
      </c>
      <c r="I704" s="7">
        <f t="array" ref="I704">SUMPRODUCT(B688:B707,(ROW(B688:B707)-ROW(B688)+1))/(20*21/2)</f>
        <v>15.37575142857143</v>
      </c>
      <c r="J704" s="7">
        <f t="shared" si="82"/>
        <v>15.920801555713995</v>
      </c>
      <c r="K704" s="7">
        <f t="shared" si="84"/>
        <v>16.65564125820547</v>
      </c>
    </row>
    <row r="705" spans="1:11" ht="13.5" x14ac:dyDescent="0.35">
      <c r="A705" s="3">
        <v>43031</v>
      </c>
      <c r="B705" s="2">
        <v>15.015599999999999</v>
      </c>
      <c r="C705" s="7">
        <f t="shared" si="77"/>
        <v>-0.16130000000000067</v>
      </c>
      <c r="D705" s="7">
        <f t="shared" si="78"/>
        <v>15.292559999999998</v>
      </c>
      <c r="E705" s="7">
        <f t="shared" si="80"/>
        <v>15.4605</v>
      </c>
      <c r="F705" s="7">
        <f t="shared" si="81"/>
        <v>15.94126</v>
      </c>
      <c r="G705" s="7">
        <f t="shared" si="83"/>
        <v>16.775067999999997</v>
      </c>
      <c r="H705" s="7">
        <f t="shared" si="79"/>
        <v>18.615225000000006</v>
      </c>
      <c r="I705" s="7">
        <f t="array" ref="I705">SUMPRODUCT(B689:B708,(ROW(B689:B708)-ROW(B689)+1))/(20*21/2)</f>
        <v>15.273263333333334</v>
      </c>
      <c r="J705" s="7">
        <f t="shared" si="82"/>
        <v>15.834591883741233</v>
      </c>
      <c r="K705" s="7">
        <f t="shared" si="84"/>
        <v>16.591325914746431</v>
      </c>
    </row>
    <row r="706" spans="1:11" ht="13.5" x14ac:dyDescent="0.35">
      <c r="A706" s="3">
        <v>43032</v>
      </c>
      <c r="B706" s="2">
        <v>14.731999999999999</v>
      </c>
      <c r="C706" s="7">
        <f t="shared" si="77"/>
        <v>-0.28359999999999985</v>
      </c>
      <c r="D706" s="7">
        <f t="shared" si="78"/>
        <v>15.146859999999998</v>
      </c>
      <c r="E706" s="7">
        <f t="shared" si="80"/>
        <v>15.338159999999998</v>
      </c>
      <c r="F706" s="7">
        <f t="shared" si="81"/>
        <v>15.840879999999999</v>
      </c>
      <c r="G706" s="7">
        <f t="shared" si="83"/>
        <v>16.709445999999996</v>
      </c>
      <c r="H706" s="7">
        <f t="shared" si="79"/>
        <v>18.577976500000005</v>
      </c>
      <c r="I706" s="7">
        <f t="array" ref="I706">SUMPRODUCT(B690:B709,(ROW(B690:B709)-ROW(B690)+1))/(20*21/2)</f>
        <v>15.211112380952381</v>
      </c>
      <c r="J706" s="7">
        <f t="shared" si="82"/>
        <v>15.729583132908735</v>
      </c>
      <c r="K706" s="7">
        <f t="shared" si="84"/>
        <v>16.518411172991669</v>
      </c>
    </row>
    <row r="707" spans="1:11" ht="13.5" x14ac:dyDescent="0.35">
      <c r="A707" s="3">
        <v>43033</v>
      </c>
      <c r="B707" s="2">
        <v>14.192500000000001</v>
      </c>
      <c r="C707" s="7">
        <f t="shared" si="77"/>
        <v>-0.53949999999999854</v>
      </c>
      <c r="D707" s="7">
        <f t="shared" si="78"/>
        <v>14.893259999999998</v>
      </c>
      <c r="E707" s="7">
        <f t="shared" si="80"/>
        <v>15.176880000000001</v>
      </c>
      <c r="F707" s="7">
        <f t="shared" si="81"/>
        <v>15.713524999999999</v>
      </c>
      <c r="G707" s="7">
        <f t="shared" si="83"/>
        <v>16.633143999999994</v>
      </c>
      <c r="H707" s="7">
        <f t="shared" si="79"/>
        <v>18.537816500000005</v>
      </c>
      <c r="I707" s="7">
        <f t="array" ref="I707">SUMPRODUCT(B691:B710,(ROW(B691:B710)-ROW(B691)+1))/(20*21/2)</f>
        <v>15.135185714285715</v>
      </c>
      <c r="J707" s="7">
        <f t="shared" si="82"/>
        <v>15.583194263107902</v>
      </c>
      <c r="K707" s="7">
        <f t="shared" si="84"/>
        <v>16.427198970129254</v>
      </c>
    </row>
    <row r="708" spans="1:11" ht="13.5" x14ac:dyDescent="0.35">
      <c r="A708" s="3">
        <v>43034</v>
      </c>
      <c r="B708" s="2">
        <v>14.6374</v>
      </c>
      <c r="C708" s="7">
        <f t="shared" ref="C708:C771" si="85">B708-B707</f>
        <v>0.44489999999999874</v>
      </c>
      <c r="D708" s="7">
        <f t="shared" si="78"/>
        <v>14.75088</v>
      </c>
      <c r="E708" s="7">
        <f t="shared" si="80"/>
        <v>15.094569999999999</v>
      </c>
      <c r="F708" s="7">
        <f t="shared" si="81"/>
        <v>15.612584999999999</v>
      </c>
      <c r="G708" s="7">
        <f t="shared" si="83"/>
        <v>16.567185999999996</v>
      </c>
      <c r="H708" s="7">
        <f t="shared" si="79"/>
        <v>18.501164000000006</v>
      </c>
      <c r="I708" s="7">
        <f t="array" ref="I708">SUMPRODUCT(B692:B711,(ROW(B692:B711)-ROW(B692)+1))/(20*21/2)</f>
        <v>15.086011428571428</v>
      </c>
      <c r="J708" s="7">
        <f t="shared" si="82"/>
        <v>15.493118619002388</v>
      </c>
      <c r="K708" s="7">
        <f t="shared" si="84"/>
        <v>16.357010775222225</v>
      </c>
    </row>
    <row r="709" spans="1:11" ht="13.5" x14ac:dyDescent="0.35">
      <c r="A709" s="3">
        <v>43035</v>
      </c>
      <c r="B709" s="2">
        <v>14.96</v>
      </c>
      <c r="C709" s="7">
        <f t="shared" si="85"/>
        <v>0.32260000000000133</v>
      </c>
      <c r="D709" s="7">
        <f t="shared" si="78"/>
        <v>14.7075</v>
      </c>
      <c r="E709" s="7">
        <f t="shared" si="80"/>
        <v>15.033399999999997</v>
      </c>
      <c r="F709" s="7">
        <f t="shared" si="81"/>
        <v>15.53473</v>
      </c>
      <c r="G709" s="7">
        <f t="shared" si="83"/>
        <v>16.509459999999994</v>
      </c>
      <c r="H709" s="7">
        <f t="shared" si="79"/>
        <v>18.466124500000006</v>
      </c>
      <c r="I709" s="7">
        <f t="array" ref="I709">SUMPRODUCT(B693:B712,(ROW(B693:B712)-ROW(B693)+1))/(20*21/2)</f>
        <v>15.04596904761905</v>
      </c>
      <c r="J709" s="7">
        <f t="shared" si="82"/>
        <v>15.442345417192637</v>
      </c>
      <c r="K709" s="7">
        <f t="shared" si="84"/>
        <v>16.302226038939001</v>
      </c>
    </row>
    <row r="710" spans="1:11" ht="13.5" x14ac:dyDescent="0.35">
      <c r="A710" s="3">
        <v>43038</v>
      </c>
      <c r="B710" s="2">
        <v>14.737500000000001</v>
      </c>
      <c r="C710" s="7">
        <f t="shared" si="85"/>
        <v>-0.22250000000000014</v>
      </c>
      <c r="D710" s="7">
        <f t="shared" si="78"/>
        <v>14.65188</v>
      </c>
      <c r="E710" s="7">
        <f t="shared" si="80"/>
        <v>14.972219999999998</v>
      </c>
      <c r="F710" s="7">
        <f t="shared" si="81"/>
        <v>15.44853</v>
      </c>
      <c r="G710" s="7">
        <f t="shared" si="83"/>
        <v>16.451621999999997</v>
      </c>
      <c r="H710" s="7">
        <f t="shared" si="79"/>
        <v>18.429705000000009</v>
      </c>
      <c r="I710" s="7">
        <f t="array" ref="I710">SUMPRODUCT(B694:B713,(ROW(B694:B713)-ROW(B694)+1))/(20*21/2)</f>
        <v>15.005269999999999</v>
      </c>
      <c r="J710" s="7">
        <f t="shared" si="82"/>
        <v>15.375217282221909</v>
      </c>
      <c r="K710" s="7">
        <f t="shared" si="84"/>
        <v>16.240864233490413</v>
      </c>
    </row>
    <row r="711" spans="1:11" ht="13.5" x14ac:dyDescent="0.35">
      <c r="A711" s="3">
        <v>43039</v>
      </c>
      <c r="B711" s="2">
        <v>14.9322</v>
      </c>
      <c r="C711" s="7">
        <f t="shared" si="85"/>
        <v>0.19469999999999921</v>
      </c>
      <c r="D711" s="7">
        <f t="shared" ref="D711:D774" si="86">AVERAGE(B707:B711)</f>
        <v>14.69192</v>
      </c>
      <c r="E711" s="7">
        <f t="shared" si="80"/>
        <v>14.919389999999998</v>
      </c>
      <c r="F711" s="7">
        <f t="shared" si="81"/>
        <v>15.374844999999999</v>
      </c>
      <c r="G711" s="7">
        <f t="shared" si="83"/>
        <v>16.394451999999994</v>
      </c>
      <c r="H711" s="7">
        <f t="shared" si="79"/>
        <v>18.393270500000014</v>
      </c>
      <c r="I711" s="7">
        <f t="array" ref="I711">SUMPRODUCT(B695:B714,(ROW(B695:B714)-ROW(B695)+1))/(20*21/2)</f>
        <v>14.975290952380954</v>
      </c>
      <c r="J711" s="7">
        <f t="shared" si="82"/>
        <v>15.333025160105535</v>
      </c>
      <c r="K711" s="7">
        <f t="shared" si="84"/>
        <v>16.189544067471182</v>
      </c>
    </row>
    <row r="712" spans="1:11" ht="13.5" x14ac:dyDescent="0.35">
      <c r="A712" s="3">
        <v>43040</v>
      </c>
      <c r="B712" s="2">
        <v>14.9544</v>
      </c>
      <c r="C712" s="7">
        <f t="shared" si="85"/>
        <v>2.2199999999999775E-2</v>
      </c>
      <c r="D712" s="7">
        <f t="shared" si="86"/>
        <v>14.8443</v>
      </c>
      <c r="E712" s="7">
        <f t="shared" si="80"/>
        <v>14.868779999999997</v>
      </c>
      <c r="F712" s="7">
        <f t="shared" si="81"/>
        <v>15.303940000000001</v>
      </c>
      <c r="G712" s="7">
        <f t="shared" si="83"/>
        <v>16.337725999999996</v>
      </c>
      <c r="H712" s="7">
        <f t="shared" si="79"/>
        <v>18.357989000000014</v>
      </c>
      <c r="I712" s="7">
        <f t="array" ref="I712">SUMPRODUCT(B696:B715,(ROW(B696:B715)-ROW(B696)+1))/(20*21/2)</f>
        <v>14.991289047619048</v>
      </c>
      <c r="J712" s="7">
        <f t="shared" si="82"/>
        <v>15.296965621047866</v>
      </c>
      <c r="K712" s="7">
        <f t="shared" si="84"/>
        <v>16.14110704521741</v>
      </c>
    </row>
    <row r="713" spans="1:11" ht="13.5" x14ac:dyDescent="0.35">
      <c r="A713" s="3">
        <v>43041</v>
      </c>
      <c r="B713" s="2">
        <v>14.8766</v>
      </c>
      <c r="C713" s="7">
        <f t="shared" si="85"/>
        <v>-7.7799999999999869E-2</v>
      </c>
      <c r="D713" s="7">
        <f t="shared" si="86"/>
        <v>14.892140000000001</v>
      </c>
      <c r="E713" s="7">
        <f t="shared" si="80"/>
        <v>14.82151</v>
      </c>
      <c r="F713" s="7">
        <f t="shared" si="81"/>
        <v>15.241380000000001</v>
      </c>
      <c r="G713" s="7">
        <f t="shared" si="83"/>
        <v>16.281557999999997</v>
      </c>
      <c r="H713" s="7">
        <f t="shared" si="79"/>
        <v>18.320555000000013</v>
      </c>
      <c r="I713" s="7">
        <f t="array" ref="I713">SUMPRODUCT(B697:B716,(ROW(B697:B716)-ROW(B697)+1))/(20*21/2)</f>
        <v>15.092824761904764</v>
      </c>
      <c r="J713" s="7">
        <f t="shared" si="82"/>
        <v>15.256930799995688</v>
      </c>
      <c r="K713" s="7">
        <f t="shared" si="84"/>
        <v>16.091518533640258</v>
      </c>
    </row>
    <row r="714" spans="1:11" ht="13.5" x14ac:dyDescent="0.35">
      <c r="A714" s="3">
        <v>43042</v>
      </c>
      <c r="B714" s="2">
        <v>14.926600000000001</v>
      </c>
      <c r="C714" s="7">
        <f t="shared" si="85"/>
        <v>5.0000000000000711E-2</v>
      </c>
      <c r="D714" s="7">
        <f t="shared" si="86"/>
        <v>14.88546</v>
      </c>
      <c r="E714" s="7">
        <f t="shared" si="80"/>
        <v>14.796479999999999</v>
      </c>
      <c r="F714" s="7">
        <f t="shared" si="81"/>
        <v>15.181320000000003</v>
      </c>
      <c r="G714" s="7">
        <f t="shared" si="83"/>
        <v>16.225387999999999</v>
      </c>
      <c r="H714" s="7">
        <f t="shared" ref="H714:H777" si="87">AVERAGE(B515:B714)</f>
        <v>18.283317500000013</v>
      </c>
      <c r="I714" s="7">
        <f t="array" ref="I714">SUMPRODUCT(B698:B717,(ROW(B698:B717)-ROW(B698)+1))/(20*21/2)</f>
        <v>15.256694285714287</v>
      </c>
      <c r="J714" s="7">
        <f t="shared" si="82"/>
        <v>15.225470723805621</v>
      </c>
      <c r="K714" s="7">
        <f t="shared" si="84"/>
        <v>16.045835453889662</v>
      </c>
    </row>
    <row r="715" spans="1:11" ht="13.5" x14ac:dyDescent="0.35">
      <c r="A715" s="3">
        <v>43045</v>
      </c>
      <c r="B715" s="2">
        <v>15.349299999999999</v>
      </c>
      <c r="C715" s="7">
        <f t="shared" si="85"/>
        <v>0.42269999999999897</v>
      </c>
      <c r="D715" s="7">
        <f t="shared" si="86"/>
        <v>15.007819999999999</v>
      </c>
      <c r="E715" s="7">
        <f t="shared" si="80"/>
        <v>14.829849999999999</v>
      </c>
      <c r="F715" s="7">
        <f t="shared" si="81"/>
        <v>15.145175</v>
      </c>
      <c r="G715" s="7">
        <f t="shared" si="83"/>
        <v>16.178673999999997</v>
      </c>
      <c r="H715" s="7">
        <f t="shared" si="87"/>
        <v>18.248888000000012</v>
      </c>
      <c r="I715" s="7">
        <f t="array" ref="I715">SUMPRODUCT(B699:B718,(ROW(B699:B718)-ROW(B699)+1))/(20*21/2)</f>
        <v>15.391624285714286</v>
      </c>
      <c r="J715" s="7">
        <f t="shared" si="82"/>
        <v>15.237263988205086</v>
      </c>
      <c r="K715" s="7">
        <f t="shared" si="84"/>
        <v>16.018520338050852</v>
      </c>
    </row>
    <row r="716" spans="1:11" ht="13.5" x14ac:dyDescent="0.35">
      <c r="A716" s="3">
        <v>43046</v>
      </c>
      <c r="B716" s="2">
        <v>16.211300000000001</v>
      </c>
      <c r="C716" s="7">
        <f t="shared" si="85"/>
        <v>0.86200000000000188</v>
      </c>
      <c r="D716" s="7">
        <f t="shared" si="86"/>
        <v>15.263639999999999</v>
      </c>
      <c r="E716" s="7">
        <f t="shared" ref="E716:E779" si="88">AVERAGE(B707:B716)</f>
        <v>14.977779999999999</v>
      </c>
      <c r="F716" s="7">
        <f t="shared" si="81"/>
        <v>15.157970000000002</v>
      </c>
      <c r="G716" s="7">
        <f t="shared" si="83"/>
        <v>16.150312</v>
      </c>
      <c r="H716" s="7">
        <f t="shared" si="87"/>
        <v>18.220372000000012</v>
      </c>
      <c r="I716" s="7">
        <f t="array" ref="I716">SUMPRODUCT(B700:B719,(ROW(B700:B719)-ROW(B700)+1))/(20*21/2)</f>
        <v>15.499802380952381</v>
      </c>
      <c r="J716" s="7">
        <f t="shared" si="82"/>
        <v>15.330029322661744</v>
      </c>
      <c r="K716" s="7">
        <f t="shared" si="84"/>
        <v>16.026080324793956</v>
      </c>
    </row>
    <row r="717" spans="1:11" ht="13.5" x14ac:dyDescent="0.35">
      <c r="A717" s="3">
        <v>43047</v>
      </c>
      <c r="B717" s="2">
        <v>16.878599999999999</v>
      </c>
      <c r="C717" s="7">
        <f t="shared" si="85"/>
        <v>0.66729999999999734</v>
      </c>
      <c r="D717" s="7">
        <f t="shared" si="86"/>
        <v>15.648480000000001</v>
      </c>
      <c r="E717" s="7">
        <f t="shared" si="88"/>
        <v>15.24639</v>
      </c>
      <c r="F717" s="7">
        <f t="shared" si="81"/>
        <v>15.211635000000001</v>
      </c>
      <c r="G717" s="7">
        <f t="shared" si="83"/>
        <v>16.134183999999994</v>
      </c>
      <c r="H717" s="7">
        <f t="shared" si="87"/>
        <v>18.196128000000012</v>
      </c>
      <c r="I717" s="7">
        <f t="array" ref="I717">SUMPRODUCT(B701:B720,(ROW(B701:B720)-ROW(B701)+1))/(20*21/2)</f>
        <v>15.599770000000003</v>
      </c>
      <c r="J717" s="7">
        <f t="shared" si="82"/>
        <v>15.477512244313006</v>
      </c>
      <c r="K717" s="7">
        <f t="shared" si="84"/>
        <v>16.059512468919682</v>
      </c>
    </row>
    <row r="718" spans="1:11" ht="13.5" x14ac:dyDescent="0.35">
      <c r="A718" s="3">
        <v>43048</v>
      </c>
      <c r="B718" s="2">
        <v>16.628399999999999</v>
      </c>
      <c r="C718" s="7">
        <f t="shared" si="85"/>
        <v>-0.25019999999999953</v>
      </c>
      <c r="D718" s="7">
        <f t="shared" si="86"/>
        <v>15.998840000000001</v>
      </c>
      <c r="E718" s="7">
        <f t="shared" si="88"/>
        <v>15.445490000000001</v>
      </c>
      <c r="F718" s="7">
        <f t="shared" si="81"/>
        <v>15.27003</v>
      </c>
      <c r="G718" s="7">
        <f t="shared" si="83"/>
        <v>16.1175</v>
      </c>
      <c r="H718" s="7">
        <f t="shared" si="87"/>
        <v>18.17076650000001</v>
      </c>
      <c r="I718" s="7">
        <f t="array" ref="I718">SUMPRODUCT(B702:B721,(ROW(B702:B721)-ROW(B702)+1))/(20*21/2)</f>
        <v>15.672670476190476</v>
      </c>
      <c r="J718" s="7">
        <f t="shared" si="82"/>
        <v>15.58712060199748</v>
      </c>
      <c r="K718" s="7">
        <f t="shared" si="84"/>
        <v>16.081821783864008</v>
      </c>
    </row>
    <row r="719" spans="1:11" ht="13.5" x14ac:dyDescent="0.35">
      <c r="A719" s="3">
        <v>43049</v>
      </c>
      <c r="B719" s="2">
        <v>16.405899999999999</v>
      </c>
      <c r="C719" s="7">
        <f t="shared" si="85"/>
        <v>-0.22250000000000014</v>
      </c>
      <c r="D719" s="7">
        <f t="shared" si="86"/>
        <v>16.294699999999999</v>
      </c>
      <c r="E719" s="7">
        <f t="shared" si="88"/>
        <v>15.59008</v>
      </c>
      <c r="F719" s="7">
        <f t="shared" si="81"/>
        <v>15.311739999999997</v>
      </c>
      <c r="G719" s="7">
        <f t="shared" si="83"/>
        <v>16.092251999999998</v>
      </c>
      <c r="H719" s="7">
        <f t="shared" si="87"/>
        <v>18.145896000000011</v>
      </c>
      <c r="I719" s="7">
        <f t="array" ref="I719">SUMPRODUCT(B703:B722,(ROW(B703:B722)-ROW(B703)+1))/(20*21/2)</f>
        <v>15.715917142857142</v>
      </c>
      <c r="J719" s="7">
        <f t="shared" si="82"/>
        <v>15.665099592283433</v>
      </c>
      <c r="K719" s="7">
        <f t="shared" si="84"/>
        <v>16.0945307335164</v>
      </c>
    </row>
    <row r="720" spans="1:11" ht="13.5" x14ac:dyDescent="0.35">
      <c r="A720" s="3">
        <v>43052</v>
      </c>
      <c r="B720" s="2">
        <v>16.3614</v>
      </c>
      <c r="C720" s="7">
        <f t="shared" si="85"/>
        <v>-4.4499999999999318E-2</v>
      </c>
      <c r="D720" s="7">
        <f t="shared" si="86"/>
        <v>16.497120000000002</v>
      </c>
      <c r="E720" s="7">
        <f t="shared" si="88"/>
        <v>15.752469999999999</v>
      </c>
      <c r="F720" s="7">
        <f t="shared" si="81"/>
        <v>15.362344999999996</v>
      </c>
      <c r="G720" s="7">
        <f t="shared" si="83"/>
        <v>16.066113999999999</v>
      </c>
      <c r="H720" s="7">
        <f t="shared" si="87"/>
        <v>18.121204000000013</v>
      </c>
      <c r="I720" s="7">
        <f t="array" ref="I720">SUMPRODUCT(B704:B723,(ROW(B704:B723)-ROW(B704)+1))/(20*21/2)</f>
        <v>15.75731</v>
      </c>
      <c r="J720" s="7">
        <f t="shared" si="82"/>
        <v>15.731413916827869</v>
      </c>
      <c r="K720" s="7">
        <f t="shared" si="84"/>
        <v>16.10499619494713</v>
      </c>
    </row>
    <row r="721" spans="1:11" ht="13.5" x14ac:dyDescent="0.35">
      <c r="A721" s="3">
        <v>43053</v>
      </c>
      <c r="B721" s="2">
        <v>16.127800000000001</v>
      </c>
      <c r="C721" s="7">
        <f t="shared" si="85"/>
        <v>-0.23359999999999914</v>
      </c>
      <c r="D721" s="7">
        <f t="shared" si="86"/>
        <v>16.480419999999999</v>
      </c>
      <c r="E721" s="7">
        <f t="shared" si="88"/>
        <v>15.872030000000001</v>
      </c>
      <c r="F721" s="7">
        <f t="shared" si="81"/>
        <v>15.395709999999998</v>
      </c>
      <c r="G721" s="7">
        <f t="shared" si="83"/>
        <v>16.037305999999997</v>
      </c>
      <c r="H721" s="7">
        <f t="shared" si="87"/>
        <v>18.095477500000012</v>
      </c>
      <c r="I721" s="7">
        <f t="array" ref="I721">SUMPRODUCT(B705:B724,(ROW(B705:B724)-ROW(B705)+1))/(20*21/2)</f>
        <v>15.783081428571428</v>
      </c>
      <c r="J721" s="7">
        <f t="shared" si="82"/>
        <v>15.769164972368072</v>
      </c>
      <c r="K721" s="7">
        <f t="shared" si="84"/>
        <v>16.105890461811949</v>
      </c>
    </row>
    <row r="722" spans="1:11" ht="13.5" x14ac:dyDescent="0.35">
      <c r="A722" s="3">
        <v>43054</v>
      </c>
      <c r="B722" s="2">
        <v>15.8498</v>
      </c>
      <c r="C722" s="7">
        <f t="shared" si="85"/>
        <v>-0.27800000000000047</v>
      </c>
      <c r="D722" s="7">
        <f t="shared" si="86"/>
        <v>16.274660000000004</v>
      </c>
      <c r="E722" s="7">
        <f t="shared" si="88"/>
        <v>15.96157</v>
      </c>
      <c r="F722" s="7">
        <f t="shared" si="81"/>
        <v>15.415175</v>
      </c>
      <c r="G722" s="7">
        <f t="shared" si="83"/>
        <v>16.004049999999996</v>
      </c>
      <c r="H722" s="7">
        <f t="shared" si="87"/>
        <v>18.069697500000011</v>
      </c>
      <c r="I722" s="7">
        <f t="array" ref="I722">SUMPRODUCT(B706:B725,(ROW(B706:B725)-ROW(B706)+1))/(20*21/2)</f>
        <v>15.805777142857144</v>
      </c>
      <c r="J722" s="7">
        <f t="shared" si="82"/>
        <v>15.776844498809208</v>
      </c>
      <c r="K722" s="7">
        <f t="shared" si="84"/>
        <v>16.095847698603638</v>
      </c>
    </row>
    <row r="723" spans="1:11" ht="13.5" x14ac:dyDescent="0.35">
      <c r="A723" s="3">
        <v>43055</v>
      </c>
      <c r="B723" s="2">
        <v>15.8498</v>
      </c>
      <c r="C723" s="7">
        <f t="shared" si="85"/>
        <v>0</v>
      </c>
      <c r="D723" s="7">
        <f t="shared" si="86"/>
        <v>16.118940000000002</v>
      </c>
      <c r="E723" s="7">
        <f t="shared" si="88"/>
        <v>16.058889999999998</v>
      </c>
      <c r="F723" s="7">
        <f t="shared" si="81"/>
        <v>15.440200000000001</v>
      </c>
      <c r="G723" s="7">
        <f t="shared" si="83"/>
        <v>15.973463999999995</v>
      </c>
      <c r="H723" s="7">
        <f t="shared" si="87"/>
        <v>18.04704400000001</v>
      </c>
      <c r="I723" s="7">
        <f t="array" ref="I723">SUMPRODUCT(B707:B726,(ROW(B707:B726)-ROW(B707)+1))/(20*21/2)</f>
        <v>15.825722380952376</v>
      </c>
      <c r="J723" s="7">
        <f t="shared" si="82"/>
        <v>15.783792641779758</v>
      </c>
      <c r="K723" s="7">
        <f t="shared" si="84"/>
        <v>16.086198769246632</v>
      </c>
    </row>
    <row r="724" spans="1:11" ht="13.5" x14ac:dyDescent="0.35">
      <c r="A724" s="3">
        <v>43056</v>
      </c>
      <c r="B724" s="2">
        <v>15.710800000000001</v>
      </c>
      <c r="C724" s="7">
        <f t="shared" si="85"/>
        <v>-0.13899999999999935</v>
      </c>
      <c r="D724" s="7">
        <f t="shared" si="86"/>
        <v>15.979920000000002</v>
      </c>
      <c r="E724" s="7">
        <f t="shared" si="88"/>
        <v>16.137309999999999</v>
      </c>
      <c r="F724" s="7">
        <f t="shared" si="81"/>
        <v>15.466895000000003</v>
      </c>
      <c r="G724" s="7">
        <f t="shared" si="83"/>
        <v>15.940653999999993</v>
      </c>
      <c r="H724" s="7">
        <f t="shared" si="87"/>
        <v>18.02203900000001</v>
      </c>
      <c r="I724" s="7">
        <f t="array" ref="I724">SUMPRODUCT(B708:B727,(ROW(B708:B727)-ROW(B708)+1))/(20*21/2)</f>
        <v>15.807101904761904</v>
      </c>
      <c r="J724" s="7">
        <f t="shared" si="82"/>
        <v>15.776840961610258</v>
      </c>
      <c r="K724" s="7">
        <f t="shared" si="84"/>
        <v>16.071477248884019</v>
      </c>
    </row>
    <row r="725" spans="1:11" ht="13.5" x14ac:dyDescent="0.35">
      <c r="A725" s="3">
        <v>43059</v>
      </c>
      <c r="B725" s="2">
        <v>15.7052</v>
      </c>
      <c r="C725" s="7">
        <f t="shared" si="85"/>
        <v>-5.6000000000011596E-3</v>
      </c>
      <c r="D725" s="7">
        <f t="shared" si="86"/>
        <v>15.848680000000002</v>
      </c>
      <c r="E725" s="7">
        <f t="shared" si="88"/>
        <v>16.172900000000002</v>
      </c>
      <c r="F725" s="7">
        <f t="shared" si="81"/>
        <v>15.501375000000001</v>
      </c>
      <c r="G725" s="7">
        <f t="shared" si="83"/>
        <v>15.909955999999998</v>
      </c>
      <c r="H725" s="7">
        <f t="shared" si="87"/>
        <v>17.994226500000011</v>
      </c>
      <c r="I725" s="7">
        <f t="array" ref="I725">SUMPRODUCT(B709:B728,(ROW(B709:B728)-ROW(B709)+1))/(20*21/2)</f>
        <v>15.787718095238096</v>
      </c>
      <c r="J725" s="7">
        <f t="shared" si="82"/>
        <v>15.770018012885473</v>
      </c>
      <c r="K725" s="7">
        <f t="shared" si="84"/>
        <v>16.057113435202293</v>
      </c>
    </row>
    <row r="726" spans="1:11" ht="13.5" x14ac:dyDescent="0.35">
      <c r="A726" s="3">
        <v>43060</v>
      </c>
      <c r="B726" s="2">
        <v>15.710800000000001</v>
      </c>
      <c r="C726" s="7">
        <f t="shared" si="85"/>
        <v>5.6000000000011596E-3</v>
      </c>
      <c r="D726" s="7">
        <f t="shared" si="86"/>
        <v>15.765280000000001</v>
      </c>
      <c r="E726" s="7">
        <f t="shared" si="88"/>
        <v>16.12285</v>
      </c>
      <c r="F726" s="7">
        <f t="shared" ref="F726:F789" si="89">AVERAGE(B707:B726)</f>
        <v>15.550315000000001</v>
      </c>
      <c r="G726" s="7">
        <f t="shared" si="83"/>
        <v>15.881705999999992</v>
      </c>
      <c r="H726" s="7">
        <f t="shared" si="87"/>
        <v>17.966602000000009</v>
      </c>
      <c r="I726" s="7">
        <f t="array" ref="I726">SUMPRODUCT(B710:B729,(ROW(B710:B729)-ROW(B710)+1))/(20*21/2)</f>
        <v>15.774736666666668</v>
      </c>
      <c r="J726" s="7">
        <f t="shared" ref="J726:J789" si="90">($J$4*B726)+J725*(1-$J$4)</f>
        <v>15.764378202134475</v>
      </c>
      <c r="K726" s="7">
        <f t="shared" si="84"/>
        <v>16.043532516174754</v>
      </c>
    </row>
    <row r="727" spans="1:11" ht="13.5" x14ac:dyDescent="0.35">
      <c r="A727" s="3">
        <v>43061</v>
      </c>
      <c r="B727" s="2">
        <v>15.354799999999999</v>
      </c>
      <c r="C727" s="7">
        <f t="shared" si="85"/>
        <v>-0.35600000000000165</v>
      </c>
      <c r="D727" s="7">
        <f t="shared" si="86"/>
        <v>15.66628</v>
      </c>
      <c r="E727" s="7">
        <f t="shared" si="88"/>
        <v>15.970470000000002</v>
      </c>
      <c r="F727" s="7">
        <f t="shared" si="89"/>
        <v>15.608429999999998</v>
      </c>
      <c r="G727" s="7">
        <f t="shared" si="83"/>
        <v>15.847335999999991</v>
      </c>
      <c r="H727" s="7">
        <f t="shared" si="87"/>
        <v>17.939148500000012</v>
      </c>
      <c r="I727" s="7">
        <f t="array" ref="I727">SUMPRODUCT(B711:B730,(ROW(B711:B730)-ROW(B711)+1))/(20*21/2)</f>
        <v>15.75648619047619</v>
      </c>
      <c r="J727" s="7">
        <f t="shared" si="90"/>
        <v>15.725370754312143</v>
      </c>
      <c r="K727" s="7">
        <f t="shared" si="84"/>
        <v>16.016523397893391</v>
      </c>
    </row>
    <row r="728" spans="1:11" ht="13.5" x14ac:dyDescent="0.35">
      <c r="A728" s="3">
        <v>43062</v>
      </c>
      <c r="B728" s="2">
        <v>15.4049</v>
      </c>
      <c r="C728" s="7">
        <f t="shared" si="85"/>
        <v>5.0100000000000477E-2</v>
      </c>
      <c r="D728" s="7">
        <f t="shared" si="86"/>
        <v>15.577299999999999</v>
      </c>
      <c r="E728" s="7">
        <f t="shared" si="88"/>
        <v>15.848120000000003</v>
      </c>
      <c r="F728" s="7">
        <f t="shared" si="89"/>
        <v>15.646805000000001</v>
      </c>
      <c r="G728" s="7">
        <f t="shared" si="83"/>
        <v>15.818417999999998</v>
      </c>
      <c r="H728" s="7">
        <f t="shared" si="87"/>
        <v>17.91341550000001</v>
      </c>
      <c r="I728" s="7">
        <f t="array" ref="I728">SUMPRODUCT(B712:B731,(ROW(B712:B731)-ROW(B712)+1))/(20*21/2)</f>
        <v>15.767525238095239</v>
      </c>
      <c r="J728" s="7">
        <f t="shared" si="90"/>
        <v>15.694849730091939</v>
      </c>
      <c r="K728" s="7">
        <f t="shared" si="84"/>
        <v>15.992538166603454</v>
      </c>
    </row>
    <row r="729" spans="1:11" ht="13.5" x14ac:dyDescent="0.35">
      <c r="A729" s="3">
        <v>43063</v>
      </c>
      <c r="B729" s="2">
        <v>15.5105</v>
      </c>
      <c r="C729" s="7">
        <f t="shared" si="85"/>
        <v>0.1056000000000008</v>
      </c>
      <c r="D729" s="7">
        <f t="shared" si="86"/>
        <v>15.537240000000001</v>
      </c>
      <c r="E729" s="7">
        <f t="shared" si="88"/>
        <v>15.758580000000004</v>
      </c>
      <c r="F729" s="7">
        <f t="shared" si="89"/>
        <v>15.674329999999998</v>
      </c>
      <c r="G729" s="7">
        <f t="shared" si="83"/>
        <v>15.796059999999995</v>
      </c>
      <c r="H729" s="7">
        <f t="shared" si="87"/>
        <v>17.88807700000001</v>
      </c>
      <c r="I729" s="7">
        <f t="array" ref="I729">SUMPRODUCT(B713:B732,(ROW(B713:B732)-ROW(B713)+1))/(20*21/2)</f>
        <v>15.770596190476189</v>
      </c>
      <c r="J729" s="7">
        <f t="shared" si="90"/>
        <v>15.677292612940326</v>
      </c>
      <c r="K729" s="7">
        <f t="shared" si="84"/>
        <v>15.973634709089593</v>
      </c>
    </row>
    <row r="730" spans="1:11" ht="13.5" x14ac:dyDescent="0.35">
      <c r="A730" s="3">
        <v>43066</v>
      </c>
      <c r="B730" s="2">
        <v>15.482699999999999</v>
      </c>
      <c r="C730" s="7">
        <f t="shared" si="85"/>
        <v>-2.7800000000000935E-2</v>
      </c>
      <c r="D730" s="7">
        <f t="shared" si="86"/>
        <v>15.492740000000001</v>
      </c>
      <c r="E730" s="7">
        <f t="shared" si="88"/>
        <v>15.67071</v>
      </c>
      <c r="F730" s="7">
        <f t="shared" si="89"/>
        <v>15.711589999999998</v>
      </c>
      <c r="G730" s="7">
        <f t="shared" si="83"/>
        <v>15.777595999999996</v>
      </c>
      <c r="H730" s="7">
        <f t="shared" si="87"/>
        <v>17.863935500000007</v>
      </c>
      <c r="I730" s="7">
        <f t="array" ref="I730">SUMPRODUCT(B714:B733,(ROW(B714:B733)-ROW(B714)+1))/(20*21/2)</f>
        <v>15.764399523809525</v>
      </c>
      <c r="J730" s="7">
        <f t="shared" si="90"/>
        <v>15.658759983136486</v>
      </c>
      <c r="K730" s="7">
        <f t="shared" si="84"/>
        <v>15.954382367556668</v>
      </c>
    </row>
    <row r="731" spans="1:11" ht="13.5" x14ac:dyDescent="0.35">
      <c r="A731" s="3">
        <v>43067</v>
      </c>
      <c r="B731" s="2">
        <v>15.827500000000001</v>
      </c>
      <c r="C731" s="7">
        <f t="shared" si="85"/>
        <v>0.34480000000000111</v>
      </c>
      <c r="D731" s="7">
        <f t="shared" si="86"/>
        <v>15.516079999999999</v>
      </c>
      <c r="E731" s="7">
        <f t="shared" si="88"/>
        <v>15.640679999999998</v>
      </c>
      <c r="F731" s="7">
        <f t="shared" si="89"/>
        <v>15.756354999999999</v>
      </c>
      <c r="G731" s="7">
        <f t="shared" si="83"/>
        <v>15.771589999999996</v>
      </c>
      <c r="H731" s="7">
        <f t="shared" si="87"/>
        <v>17.84125100000001</v>
      </c>
      <c r="I731" s="7">
        <f t="array" ref="I731">SUMPRODUCT(B715:B734,(ROW(B715:B734)-ROW(B715)+1))/(20*21/2)</f>
        <v>15.747772380952382</v>
      </c>
      <c r="J731" s="7">
        <f t="shared" si="90"/>
        <v>15.674830460933011</v>
      </c>
      <c r="K731" s="7">
        <f t="shared" si="84"/>
        <v>15.949406588436799</v>
      </c>
    </row>
    <row r="732" spans="1:11" ht="13.5" x14ac:dyDescent="0.35">
      <c r="A732" s="3">
        <v>43068</v>
      </c>
      <c r="B732" s="2">
        <v>15.788600000000001</v>
      </c>
      <c r="C732" s="7">
        <f t="shared" si="85"/>
        <v>-3.8899999999999935E-2</v>
      </c>
      <c r="D732" s="7">
        <f t="shared" si="86"/>
        <v>15.60284</v>
      </c>
      <c r="E732" s="7">
        <f t="shared" si="88"/>
        <v>15.634560000000002</v>
      </c>
      <c r="F732" s="7">
        <f t="shared" si="89"/>
        <v>15.798064999999999</v>
      </c>
      <c r="G732" s="7">
        <f t="shared" si="83"/>
        <v>15.761023999999995</v>
      </c>
      <c r="H732" s="7">
        <f t="shared" si="87"/>
        <v>17.818639000000005</v>
      </c>
      <c r="I732" s="7">
        <f t="array" ref="I732">SUMPRODUCT(B716:B735,(ROW(B716:B735)-ROW(B716)+1))/(20*21/2)</f>
        <v>15.72390857142857</v>
      </c>
      <c r="J732" s="7">
        <f t="shared" si="90"/>
        <v>15.685665655129867</v>
      </c>
      <c r="K732" s="7">
        <f t="shared" si="84"/>
        <v>15.943100447713789</v>
      </c>
    </row>
    <row r="733" spans="1:11" ht="13.5" x14ac:dyDescent="0.35">
      <c r="A733" s="3">
        <v>43069</v>
      </c>
      <c r="B733" s="2">
        <v>15.733000000000001</v>
      </c>
      <c r="C733" s="7">
        <f t="shared" si="85"/>
        <v>-5.5600000000000094E-2</v>
      </c>
      <c r="D733" s="7">
        <f t="shared" si="86"/>
        <v>15.668460000000001</v>
      </c>
      <c r="E733" s="7">
        <f t="shared" si="88"/>
        <v>15.622879999999999</v>
      </c>
      <c r="F733" s="7">
        <f t="shared" si="89"/>
        <v>15.840885</v>
      </c>
      <c r="G733" s="7">
        <f t="shared" si="83"/>
        <v>15.742003999999994</v>
      </c>
      <c r="H733" s="7">
        <f t="shared" si="87"/>
        <v>17.798421500000007</v>
      </c>
      <c r="I733" s="7">
        <f t="array" ref="I733">SUMPRODUCT(B717:B736,(ROW(B717:B736)-ROW(B717)+1))/(20*21/2)</f>
        <v>15.68813047619048</v>
      </c>
      <c r="J733" s="7">
        <f t="shared" si="90"/>
        <v>15.690173687974641</v>
      </c>
      <c r="K733" s="7">
        <f t="shared" si="84"/>
        <v>15.934861214470113</v>
      </c>
    </row>
    <row r="734" spans="1:11" ht="13.5" x14ac:dyDescent="0.35">
      <c r="A734" s="3">
        <v>43073</v>
      </c>
      <c r="B734" s="2">
        <v>15.6663</v>
      </c>
      <c r="C734" s="7">
        <f t="shared" si="85"/>
        <v>-6.670000000000087E-2</v>
      </c>
      <c r="D734" s="7">
        <f t="shared" si="86"/>
        <v>15.699619999999999</v>
      </c>
      <c r="E734" s="7">
        <f t="shared" si="88"/>
        <v>15.61843</v>
      </c>
      <c r="F734" s="7">
        <f t="shared" si="89"/>
        <v>15.877869999999998</v>
      </c>
      <c r="G734" s="7">
        <f t="shared" si="83"/>
        <v>15.720537999999992</v>
      </c>
      <c r="H734" s="7">
        <f t="shared" si="87"/>
        <v>17.779474000000008</v>
      </c>
      <c r="I734" s="7">
        <f t="array" ref="I734">SUMPRODUCT(B718:B737,(ROW(B718:B737)-ROW(B718)+1))/(20*21/2)</f>
        <v>15.629710476190475</v>
      </c>
      <c r="J734" s="7">
        <f t="shared" si="90"/>
        <v>15.687900003405627</v>
      </c>
      <c r="K734" s="7">
        <f t="shared" si="84"/>
        <v>15.924329402137952</v>
      </c>
    </row>
    <row r="735" spans="1:11" ht="13.5" x14ac:dyDescent="0.35">
      <c r="A735" s="3">
        <v>43074</v>
      </c>
      <c r="B735" s="2">
        <v>15.6273</v>
      </c>
      <c r="C735" s="7">
        <f t="shared" si="85"/>
        <v>-3.8999999999999702E-2</v>
      </c>
      <c r="D735" s="7">
        <f t="shared" si="86"/>
        <v>15.728540000000001</v>
      </c>
      <c r="E735" s="7">
        <f t="shared" si="88"/>
        <v>15.61064</v>
      </c>
      <c r="F735" s="7">
        <f t="shared" si="89"/>
        <v>15.891769999999999</v>
      </c>
      <c r="G735" s="7">
        <f t="shared" si="83"/>
        <v>15.699181999999992</v>
      </c>
      <c r="H735" s="7">
        <f t="shared" si="87"/>
        <v>17.764073000000007</v>
      </c>
      <c r="I735" s="7">
        <f t="array" ref="I735">SUMPRODUCT(B719:B738,(ROW(B719:B738)-ROW(B719)+1))/(20*21/2)</f>
        <v>15.57854285714286</v>
      </c>
      <c r="J735" s="7">
        <f t="shared" si="90"/>
        <v>15.682128574509852</v>
      </c>
      <c r="K735" s="7">
        <f t="shared" si="84"/>
        <v>15.912681190289405</v>
      </c>
    </row>
    <row r="736" spans="1:11" ht="13.5" x14ac:dyDescent="0.35">
      <c r="A736" s="3">
        <v>43075</v>
      </c>
      <c r="B736" s="2">
        <v>15.5161</v>
      </c>
      <c r="C736" s="7">
        <f t="shared" si="85"/>
        <v>-0.11120000000000019</v>
      </c>
      <c r="D736" s="7">
        <f t="shared" si="86"/>
        <v>15.666259999999999</v>
      </c>
      <c r="E736" s="7">
        <f t="shared" si="88"/>
        <v>15.59117</v>
      </c>
      <c r="F736" s="7">
        <f t="shared" si="89"/>
        <v>15.857009999999997</v>
      </c>
      <c r="G736" s="7">
        <f t="shared" si="83"/>
        <v>15.674711999999992</v>
      </c>
      <c r="H736" s="7">
        <f t="shared" si="87"/>
        <v>17.749452500000004</v>
      </c>
      <c r="I736" s="7">
        <f t="array" ref="I736">SUMPRODUCT(B720:B739,(ROW(B720:B739)-ROW(B720)+1))/(20*21/2)</f>
        <v>15.512815238095239</v>
      </c>
      <c r="J736" s="7">
        <f t="shared" si="90"/>
        <v>15.666316329318438</v>
      </c>
      <c r="K736" s="7">
        <f t="shared" si="84"/>
        <v>15.897128986748644</v>
      </c>
    </row>
    <row r="737" spans="1:11" ht="13.5" x14ac:dyDescent="0.35">
      <c r="A737" s="3">
        <v>43076</v>
      </c>
      <c r="B737" s="2">
        <v>15.243600000000001</v>
      </c>
      <c r="C737" s="7">
        <f t="shared" si="85"/>
        <v>-0.27249999999999908</v>
      </c>
      <c r="D737" s="7">
        <f t="shared" si="86"/>
        <v>15.557260000000003</v>
      </c>
      <c r="E737" s="7">
        <f t="shared" si="88"/>
        <v>15.58005</v>
      </c>
      <c r="F737" s="7">
        <f t="shared" si="89"/>
        <v>15.775260000000003</v>
      </c>
      <c r="G737" s="7">
        <f t="shared" si="83"/>
        <v>15.644791999999994</v>
      </c>
      <c r="H737" s="7">
        <f t="shared" si="87"/>
        <v>17.729460500000005</v>
      </c>
      <c r="I737" s="7">
        <f t="array" ref="I737">SUMPRODUCT(B721:B740,(ROW(B721:B740)-ROW(B721)+1))/(20*21/2)</f>
        <v>15.427222380952383</v>
      </c>
      <c r="J737" s="7">
        <f t="shared" si="90"/>
        <v>15.626057631288109</v>
      </c>
      <c r="K737" s="7">
        <f t="shared" si="84"/>
        <v>15.871500399033012</v>
      </c>
    </row>
    <row r="738" spans="1:11" ht="13.5" x14ac:dyDescent="0.35">
      <c r="A738" s="3">
        <v>43077</v>
      </c>
      <c r="B738" s="2">
        <v>15.238</v>
      </c>
      <c r="C738" s="7">
        <f t="shared" si="85"/>
        <v>-5.6000000000011596E-3</v>
      </c>
      <c r="D738" s="7">
        <f t="shared" si="86"/>
        <v>15.458260000000001</v>
      </c>
      <c r="E738" s="7">
        <f t="shared" si="88"/>
        <v>15.563359999999999</v>
      </c>
      <c r="F738" s="7">
        <f t="shared" si="89"/>
        <v>15.705740000000002</v>
      </c>
      <c r="G738" s="7">
        <f t="shared" si="83"/>
        <v>15.616427999999992</v>
      </c>
      <c r="H738" s="7">
        <f t="shared" si="87"/>
        <v>17.709440500000007</v>
      </c>
      <c r="I738" s="7">
        <f t="array" ref="I738">SUMPRODUCT(B722:B741,(ROW(B722:B741)-ROW(B722)+1))/(20*21/2)</f>
        <v>15.338238571428571</v>
      </c>
      <c r="J738" s="7">
        <f t="shared" si="90"/>
        <v>15.589099761641622</v>
      </c>
      <c r="K738" s="7">
        <f t="shared" si="84"/>
        <v>15.846657246129757</v>
      </c>
    </row>
    <row r="739" spans="1:11" ht="13.5" x14ac:dyDescent="0.35">
      <c r="A739" s="3">
        <v>43080</v>
      </c>
      <c r="B739" s="2">
        <v>15.015599999999999</v>
      </c>
      <c r="C739" s="7">
        <f t="shared" si="85"/>
        <v>-0.22240000000000038</v>
      </c>
      <c r="D739" s="7">
        <f t="shared" si="86"/>
        <v>15.328120000000002</v>
      </c>
      <c r="E739" s="7">
        <f t="shared" si="88"/>
        <v>15.513870000000001</v>
      </c>
      <c r="F739" s="7">
        <f t="shared" si="89"/>
        <v>15.636225000000001</v>
      </c>
      <c r="G739" s="7">
        <f t="shared" si="83"/>
        <v>15.586397999999996</v>
      </c>
      <c r="H739" s="7">
        <f t="shared" si="87"/>
        <v>17.689137000000002</v>
      </c>
      <c r="I739" s="7">
        <f t="array" ref="I739">SUMPRODUCT(B723:B742,(ROW(B723:B742)-ROW(B723)+1))/(20*21/2)</f>
        <v>15.241079047619047</v>
      </c>
      <c r="J739" s="7">
        <f t="shared" si="90"/>
        <v>15.534480736723372</v>
      </c>
      <c r="K739" s="7">
        <f t="shared" si="84"/>
        <v>15.814066765889374</v>
      </c>
    </row>
    <row r="740" spans="1:11" ht="13.5" x14ac:dyDescent="0.35">
      <c r="A740" s="3">
        <v>43081</v>
      </c>
      <c r="B740" s="2">
        <v>14.737500000000001</v>
      </c>
      <c r="C740" s="7">
        <f t="shared" si="85"/>
        <v>-0.27809999999999846</v>
      </c>
      <c r="D740" s="7">
        <f t="shared" si="86"/>
        <v>15.15016</v>
      </c>
      <c r="E740" s="7">
        <f t="shared" si="88"/>
        <v>15.439350000000001</v>
      </c>
      <c r="F740" s="7">
        <f t="shared" si="89"/>
        <v>15.555030000000002</v>
      </c>
      <c r="G740" s="7">
        <f t="shared" si="83"/>
        <v>15.551917999999995</v>
      </c>
      <c r="H740" s="7">
        <f t="shared" si="87"/>
        <v>17.669314000000007</v>
      </c>
      <c r="I740" s="7">
        <f t="array" ref="I740">SUMPRODUCT(B724:B743,(ROW(B724:B743)-ROW(B724)+1))/(20*21/2)</f>
        <v>15.150539999999999</v>
      </c>
      <c r="J740" s="7">
        <f t="shared" si="90"/>
        <v>15.458577809416385</v>
      </c>
      <c r="K740" s="7">
        <f t="shared" si="84"/>
        <v>15.771848461344693</v>
      </c>
    </row>
    <row r="741" spans="1:11" ht="13.5" x14ac:dyDescent="0.35">
      <c r="A741" s="3">
        <v>43082</v>
      </c>
      <c r="B741" s="2">
        <v>14.620699999999999</v>
      </c>
      <c r="C741" s="7">
        <f t="shared" si="85"/>
        <v>-0.11680000000000135</v>
      </c>
      <c r="D741" s="7">
        <f t="shared" si="86"/>
        <v>14.971080000000001</v>
      </c>
      <c r="E741" s="7">
        <f t="shared" si="88"/>
        <v>15.318670000000001</v>
      </c>
      <c r="F741" s="7">
        <f t="shared" si="89"/>
        <v>15.479675</v>
      </c>
      <c r="G741" s="7">
        <f t="shared" si="83"/>
        <v>15.516213999999991</v>
      </c>
      <c r="H741" s="7">
        <f t="shared" si="87"/>
        <v>17.649067000000002</v>
      </c>
      <c r="I741" s="7">
        <f t="array" ref="I741">SUMPRODUCT(B725:B744,(ROW(B725:B744)-ROW(B725)+1))/(20*21/2)</f>
        <v>15.06662142857143</v>
      </c>
      <c r="J741" s="7">
        <f t="shared" si="90"/>
        <v>15.3787799228053</v>
      </c>
      <c r="K741" s="7">
        <f t="shared" si="84"/>
        <v>15.726705384429215</v>
      </c>
    </row>
    <row r="742" spans="1:11" ht="13.5" x14ac:dyDescent="0.35">
      <c r="A742" s="3">
        <v>43083</v>
      </c>
      <c r="B742" s="2">
        <v>14.4595</v>
      </c>
      <c r="C742" s="7">
        <f t="shared" si="85"/>
        <v>-0.16119999999999912</v>
      </c>
      <c r="D742" s="7">
        <f t="shared" si="86"/>
        <v>14.814260000000001</v>
      </c>
      <c r="E742" s="7">
        <f t="shared" si="88"/>
        <v>15.185759999999998</v>
      </c>
      <c r="F742" s="7">
        <f t="shared" si="89"/>
        <v>15.410160000000001</v>
      </c>
      <c r="G742" s="7">
        <f t="shared" si="83"/>
        <v>15.477953999999997</v>
      </c>
      <c r="H742" s="7">
        <f t="shared" si="87"/>
        <v>17.625475500000004</v>
      </c>
      <c r="I742" s="7">
        <f t="array" ref="I742">SUMPRODUCT(B726:B745,(ROW(B726:B745)-ROW(B726)+1))/(20*21/2)</f>
        <v>14.988661428571428</v>
      </c>
      <c r="J742" s="7">
        <f t="shared" si="90"/>
        <v>15.2912294539667</v>
      </c>
      <c r="K742" s="7">
        <f t="shared" si="84"/>
        <v>15.677011055628068</v>
      </c>
    </row>
    <row r="743" spans="1:11" ht="13.5" x14ac:dyDescent="0.35">
      <c r="A743" s="3">
        <v>43084</v>
      </c>
      <c r="B743" s="2">
        <v>14.4595</v>
      </c>
      <c r="C743" s="7">
        <f t="shared" si="85"/>
        <v>0</v>
      </c>
      <c r="D743" s="7">
        <f t="shared" si="86"/>
        <v>14.65856</v>
      </c>
      <c r="E743" s="7">
        <f t="shared" si="88"/>
        <v>15.05841</v>
      </c>
      <c r="F743" s="7">
        <f t="shared" si="89"/>
        <v>15.340644999999999</v>
      </c>
      <c r="G743" s="7">
        <f t="shared" si="83"/>
        <v>15.444588</v>
      </c>
      <c r="H743" s="7">
        <f t="shared" si="87"/>
        <v>17.599959500000001</v>
      </c>
      <c r="I743" s="7">
        <f t="array" ref="I743">SUMPRODUCT(B727:B746,(ROW(B727:B746)-ROW(B727)+1))/(20*21/2)</f>
        <v>14.911861904761906</v>
      </c>
      <c r="J743" s="7">
        <f t="shared" si="90"/>
        <v>15.212017125017491</v>
      </c>
      <c r="K743" s="7">
        <f t="shared" si="84"/>
        <v>15.62926552403481</v>
      </c>
    </row>
    <row r="744" spans="1:11" ht="13.5" x14ac:dyDescent="0.35">
      <c r="A744" s="3">
        <v>43087</v>
      </c>
      <c r="B744" s="2">
        <v>14.4595</v>
      </c>
      <c r="C744" s="7">
        <f t="shared" si="85"/>
        <v>0</v>
      </c>
      <c r="D744" s="7">
        <f t="shared" si="86"/>
        <v>14.54734</v>
      </c>
      <c r="E744" s="7">
        <f t="shared" si="88"/>
        <v>14.937729999999998</v>
      </c>
      <c r="F744" s="7">
        <f t="shared" si="89"/>
        <v>15.278079999999999</v>
      </c>
      <c r="G744" s="7">
        <f t="shared" si="83"/>
        <v>15.411222</v>
      </c>
      <c r="H744" s="7">
        <f t="shared" si="87"/>
        <v>17.574977999999998</v>
      </c>
      <c r="I744" s="7">
        <f t="array" ref="I744">SUMPRODUCT(B728:B747,(ROW(B728:B747)-ROW(B728)+1))/(20*21/2)</f>
        <v>14.869859523809525</v>
      </c>
      <c r="J744" s="7">
        <f t="shared" si="90"/>
        <v>15.140348827396778</v>
      </c>
      <c r="K744" s="7">
        <f t="shared" si="84"/>
        <v>15.583392366229525</v>
      </c>
    </row>
    <row r="745" spans="1:11" ht="13.5" x14ac:dyDescent="0.35">
      <c r="A745" s="3">
        <v>43088</v>
      </c>
      <c r="B745" s="2">
        <v>14.4595</v>
      </c>
      <c r="C745" s="7">
        <f t="shared" si="85"/>
        <v>0</v>
      </c>
      <c r="D745" s="7">
        <f t="shared" si="86"/>
        <v>14.491739999999998</v>
      </c>
      <c r="E745" s="7">
        <f t="shared" si="88"/>
        <v>14.82095</v>
      </c>
      <c r="F745" s="7">
        <f t="shared" si="89"/>
        <v>15.215795</v>
      </c>
      <c r="G745" s="7">
        <f t="shared" si="83"/>
        <v>15.378968</v>
      </c>
      <c r="H745" s="7">
        <f t="shared" si="87"/>
        <v>17.551065499999996</v>
      </c>
      <c r="I745" s="7">
        <f t="array" ref="I745">SUMPRODUCT(B729:B748,(ROW(B729:B748)-ROW(B729)+1))/(20*21/2)</f>
        <v>14.807100476190477</v>
      </c>
      <c r="J745" s="7">
        <f t="shared" si="90"/>
        <v>15.075506081930419</v>
      </c>
      <c r="K745" s="7">
        <f t="shared" si="84"/>
        <v>15.53931815578915</v>
      </c>
    </row>
    <row r="746" spans="1:11" ht="13.5" x14ac:dyDescent="0.35">
      <c r="A746" s="3">
        <v>43089</v>
      </c>
      <c r="B746" s="2">
        <v>14.4094</v>
      </c>
      <c r="C746" s="7">
        <f t="shared" si="85"/>
        <v>-5.0100000000000477E-2</v>
      </c>
      <c r="D746" s="7">
        <f t="shared" si="86"/>
        <v>14.449479999999999</v>
      </c>
      <c r="E746" s="7">
        <f t="shared" si="88"/>
        <v>14.710280000000003</v>
      </c>
      <c r="F746" s="7">
        <f t="shared" si="89"/>
        <v>15.150725</v>
      </c>
      <c r="G746" s="7">
        <f t="shared" si="83"/>
        <v>15.348047999999999</v>
      </c>
      <c r="H746" s="7">
        <f t="shared" si="87"/>
        <v>17.525886999999997</v>
      </c>
      <c r="I746" s="7">
        <f t="array" ref="I746">SUMPRODUCT(B730:B749,(ROW(B730:B749)-ROW(B730)+1))/(20*21/2)</f>
        <v>14.719710000000001</v>
      </c>
      <c r="J746" s="7">
        <f t="shared" si="90"/>
        <v>15.012067407460854</v>
      </c>
      <c r="K746" s="7">
        <f t="shared" si="84"/>
        <v>15.495007639875849</v>
      </c>
    </row>
    <row r="747" spans="1:11" ht="13.5" x14ac:dyDescent="0.35">
      <c r="A747" s="3">
        <v>43090</v>
      </c>
      <c r="B747" s="2">
        <v>14.7097</v>
      </c>
      <c r="C747" s="7">
        <f t="shared" si="85"/>
        <v>0.30030000000000001</v>
      </c>
      <c r="D747" s="7">
        <f t="shared" si="86"/>
        <v>14.49952</v>
      </c>
      <c r="E747" s="7">
        <f t="shared" si="88"/>
        <v>14.656890000000001</v>
      </c>
      <c r="F747" s="7">
        <f t="shared" si="89"/>
        <v>15.118469999999999</v>
      </c>
      <c r="G747" s="7">
        <f t="shared" si="83"/>
        <v>15.326135999999998</v>
      </c>
      <c r="H747" s="7">
        <f t="shared" si="87"/>
        <v>17.502690999999995</v>
      </c>
      <c r="I747" s="7">
        <f t="array" ref="I747">SUMPRODUCT(B731:B750,(ROW(B731:B750)-ROW(B731)+1))/(20*21/2)</f>
        <v>14.667914285714286</v>
      </c>
      <c r="J747" s="7">
        <f t="shared" si="90"/>
        <v>14.983270511512202</v>
      </c>
      <c r="K747" s="7">
        <f t="shared" si="84"/>
        <v>15.464211261841504</v>
      </c>
    </row>
    <row r="748" spans="1:11" ht="13.5" x14ac:dyDescent="0.35">
      <c r="A748" s="3">
        <v>43091</v>
      </c>
      <c r="B748" s="2">
        <v>14.4595</v>
      </c>
      <c r="C748" s="7">
        <f t="shared" si="85"/>
        <v>-0.25019999999999953</v>
      </c>
      <c r="D748" s="7">
        <f t="shared" si="86"/>
        <v>14.49952</v>
      </c>
      <c r="E748" s="7">
        <f t="shared" si="88"/>
        <v>14.579040000000001</v>
      </c>
      <c r="F748" s="7">
        <f t="shared" si="89"/>
        <v>15.071199999999999</v>
      </c>
      <c r="G748" s="7">
        <f t="shared" si="83"/>
        <v>15.306116000000001</v>
      </c>
      <c r="H748" s="7">
        <f t="shared" si="87"/>
        <v>17.479580499999994</v>
      </c>
      <c r="I748" s="7">
        <f t="array" ref="I748">SUMPRODUCT(B732:B751,(ROW(B732:B751)-ROW(B732)+1))/(20*21/2)</f>
        <v>14.620990952380954</v>
      </c>
      <c r="J748" s="7">
        <f t="shared" si="90"/>
        <v>14.933387605653898</v>
      </c>
      <c r="K748" s="7">
        <f t="shared" si="84"/>
        <v>15.424810820200662</v>
      </c>
    </row>
    <row r="749" spans="1:11" ht="13.5" x14ac:dyDescent="0.35">
      <c r="A749" s="3">
        <v>43094</v>
      </c>
      <c r="B749" s="2">
        <v>14.153600000000001</v>
      </c>
      <c r="C749" s="7">
        <f t="shared" si="85"/>
        <v>-0.30589999999999939</v>
      </c>
      <c r="D749" s="7">
        <f t="shared" si="86"/>
        <v>14.43834</v>
      </c>
      <c r="E749" s="7">
        <f t="shared" si="88"/>
        <v>14.492840000000001</v>
      </c>
      <c r="F749" s="7">
        <f t="shared" si="89"/>
        <v>15.003354999999996</v>
      </c>
      <c r="G749" s="7">
        <f t="shared" si="83"/>
        <v>15.277754000000002</v>
      </c>
      <c r="H749" s="7">
        <f t="shared" si="87"/>
        <v>17.459723999999994</v>
      </c>
      <c r="I749" s="7">
        <f t="array" ref="I749">SUMPRODUCT(B733:B752,(ROW(B733:B752)-ROW(B733)+1))/(20*21/2)</f>
        <v>14.62188666666667</v>
      </c>
      <c r="J749" s="7">
        <f t="shared" si="90"/>
        <v>14.859122119401146</v>
      </c>
      <c r="K749" s="7">
        <f t="shared" si="84"/>
        <v>15.374959415486911</v>
      </c>
    </row>
    <row r="750" spans="1:11" ht="13.5" x14ac:dyDescent="0.35">
      <c r="A750" s="3">
        <v>43095</v>
      </c>
      <c r="B750" s="2">
        <v>14.4595</v>
      </c>
      <c r="C750" s="7">
        <f t="shared" si="85"/>
        <v>0.30589999999999939</v>
      </c>
      <c r="D750" s="7">
        <f t="shared" si="86"/>
        <v>14.438340000000002</v>
      </c>
      <c r="E750" s="7">
        <f t="shared" si="88"/>
        <v>14.465039999999998</v>
      </c>
      <c r="F750" s="7">
        <f t="shared" si="89"/>
        <v>14.952194999999998</v>
      </c>
      <c r="G750" s="7">
        <f t="shared" si="83"/>
        <v>15.259958000000001</v>
      </c>
      <c r="H750" s="7">
        <f t="shared" si="87"/>
        <v>17.438483999999992</v>
      </c>
      <c r="I750" s="7">
        <f t="array" ref="I750">SUMPRODUCT(B734:B753,(ROW(B734:B753)-ROW(B734)+1))/(20*21/2)</f>
        <v>14.638703333333334</v>
      </c>
      <c r="J750" s="7">
        <f t="shared" si="90"/>
        <v>14.821062869934371</v>
      </c>
      <c r="K750" s="7">
        <f t="shared" si="84"/>
        <v>15.339059046252132</v>
      </c>
    </row>
    <row r="751" spans="1:11" ht="13.5" x14ac:dyDescent="0.35">
      <c r="A751" s="3">
        <v>43096</v>
      </c>
      <c r="B751" s="2">
        <v>14.4595</v>
      </c>
      <c r="C751" s="7">
        <f t="shared" si="85"/>
        <v>0</v>
      </c>
      <c r="D751" s="7">
        <f t="shared" si="86"/>
        <v>14.448359999999999</v>
      </c>
      <c r="E751" s="7">
        <f t="shared" si="88"/>
        <v>14.448919999999998</v>
      </c>
      <c r="F751" s="7">
        <f t="shared" si="89"/>
        <v>14.883794999999997</v>
      </c>
      <c r="G751" s="7">
        <f t="shared" si="83"/>
        <v>15.239938000000004</v>
      </c>
      <c r="H751" s="7">
        <f t="shared" si="87"/>
        <v>17.416709499999993</v>
      </c>
      <c r="I751" s="7">
        <f t="array" ref="I751">SUMPRODUCT(B735:B754,(ROW(B735:B754)-ROW(B735)+1))/(20*21/2)</f>
        <v>14.632450476190479</v>
      </c>
      <c r="J751" s="7">
        <f t="shared" si="90"/>
        <v>14.786628310893002</v>
      </c>
      <c r="K751" s="7">
        <f t="shared" si="84"/>
        <v>15.3045665346344</v>
      </c>
    </row>
    <row r="752" spans="1:11" ht="13.5" x14ac:dyDescent="0.35">
      <c r="A752" s="3">
        <v>43097</v>
      </c>
      <c r="B752" s="2">
        <v>14.8932</v>
      </c>
      <c r="C752" s="7">
        <f t="shared" si="85"/>
        <v>0.43369999999999997</v>
      </c>
      <c r="D752" s="7">
        <f t="shared" si="86"/>
        <v>14.485059999999999</v>
      </c>
      <c r="E752" s="7">
        <f t="shared" si="88"/>
        <v>14.492290000000002</v>
      </c>
      <c r="F752" s="7">
        <f t="shared" si="89"/>
        <v>14.839024999999998</v>
      </c>
      <c r="G752" s="7">
        <f t="shared" si="83"/>
        <v>15.228592000000001</v>
      </c>
      <c r="H752" s="7">
        <f t="shared" si="87"/>
        <v>17.397637999999993</v>
      </c>
      <c r="I752" s="7">
        <f t="array" ref="I752">SUMPRODUCT(B736:B755,(ROW(B736:B755)-ROW(B736)+1))/(20*21/2)</f>
        <v>14.683591904761904</v>
      </c>
      <c r="J752" s="7">
        <f t="shared" si="90"/>
        <v>14.79677799556986</v>
      </c>
      <c r="K752" s="7">
        <f t="shared" si="84"/>
        <v>15.288434513668346</v>
      </c>
    </row>
    <row r="753" spans="1:11" ht="13.5" x14ac:dyDescent="0.35">
      <c r="A753" s="3">
        <v>43098</v>
      </c>
      <c r="B753" s="2">
        <v>15.015599999999999</v>
      </c>
      <c r="C753" s="7">
        <f t="shared" si="85"/>
        <v>0.12239999999999895</v>
      </c>
      <c r="D753" s="7">
        <f t="shared" si="86"/>
        <v>14.596280000000002</v>
      </c>
      <c r="E753" s="7">
        <f t="shared" si="88"/>
        <v>14.547900000000002</v>
      </c>
      <c r="F753" s="7">
        <f t="shared" si="89"/>
        <v>14.803154999999999</v>
      </c>
      <c r="G753" s="7">
        <f t="shared" si="83"/>
        <v>15.221918000000002</v>
      </c>
      <c r="H753" s="7">
        <f t="shared" si="87"/>
        <v>17.379178499999995</v>
      </c>
      <c r="I753" s="7">
        <f t="array" ref="I753">SUMPRODUCT(B737:B756,(ROW(B737:B756)-ROW(B737)+1))/(20*21/2)</f>
        <v>14.788750476190476</v>
      </c>
      <c r="J753" s="7">
        <f t="shared" si="90"/>
        <v>14.817618186467968</v>
      </c>
      <c r="K753" s="7">
        <f t="shared" si="84"/>
        <v>15.277735120975469</v>
      </c>
    </row>
    <row r="754" spans="1:11" ht="13.5" x14ac:dyDescent="0.35">
      <c r="A754" s="3">
        <v>43102</v>
      </c>
      <c r="B754" s="2">
        <v>14.737500000000001</v>
      </c>
      <c r="C754" s="7">
        <f t="shared" si="85"/>
        <v>-0.27809999999999846</v>
      </c>
      <c r="D754" s="7">
        <f t="shared" si="86"/>
        <v>14.713060000000002</v>
      </c>
      <c r="E754" s="7">
        <f t="shared" si="88"/>
        <v>14.575700000000003</v>
      </c>
      <c r="F754" s="7">
        <f t="shared" si="89"/>
        <v>14.756715</v>
      </c>
      <c r="G754" s="7">
        <f t="shared" si="83"/>
        <v>15.213130000000003</v>
      </c>
      <c r="H754" s="7">
        <f t="shared" si="87"/>
        <v>17.360664999999997</v>
      </c>
      <c r="I754" s="7">
        <f t="array" ref="I754">SUMPRODUCT(B738:B757,(ROW(B738:B757)-ROW(B738)+1))/(20*21/2)</f>
        <v>14.865870476190475</v>
      </c>
      <c r="J754" s="7">
        <f t="shared" si="90"/>
        <v>14.809987882994827</v>
      </c>
      <c r="K754" s="7">
        <f t="shared" si="84"/>
        <v>15.256549429956824</v>
      </c>
    </row>
    <row r="755" spans="1:11" ht="13.5" x14ac:dyDescent="0.35">
      <c r="A755" s="3">
        <v>43103</v>
      </c>
      <c r="B755" s="2">
        <v>15.293699999999999</v>
      </c>
      <c r="C755" s="7">
        <f t="shared" si="85"/>
        <v>0.5561999999999987</v>
      </c>
      <c r="D755" s="7">
        <f t="shared" si="86"/>
        <v>14.879900000000001</v>
      </c>
      <c r="E755" s="7">
        <f t="shared" si="88"/>
        <v>14.659120000000005</v>
      </c>
      <c r="F755" s="7">
        <f t="shared" si="89"/>
        <v>14.740035000000001</v>
      </c>
      <c r="G755" s="7">
        <f t="shared" si="83"/>
        <v>15.218691999999999</v>
      </c>
      <c r="H755" s="7">
        <f t="shared" si="87"/>
        <v>17.346268499999997</v>
      </c>
      <c r="I755" s="7">
        <f t="array" ref="I755">SUMPRODUCT(B739:B758,(ROW(B739:B758)-ROW(B739)+1))/(20*21/2)</f>
        <v>14.950987619047618</v>
      </c>
      <c r="J755" s="7">
        <f t="shared" si="90"/>
        <v>14.856055703661987</v>
      </c>
      <c r="K755" s="7">
        <f t="shared" si="84"/>
        <v>15.258006315056557</v>
      </c>
    </row>
    <row r="756" spans="1:11" ht="13.5" x14ac:dyDescent="0.35">
      <c r="A756" s="3">
        <v>43104</v>
      </c>
      <c r="B756" s="2">
        <v>15.844200000000001</v>
      </c>
      <c r="C756" s="7">
        <f t="shared" si="85"/>
        <v>0.55050000000000132</v>
      </c>
      <c r="D756" s="7">
        <f t="shared" si="86"/>
        <v>15.156839999999999</v>
      </c>
      <c r="E756" s="7">
        <f t="shared" si="88"/>
        <v>14.802599999999998</v>
      </c>
      <c r="F756" s="7">
        <f t="shared" si="89"/>
        <v>14.756440000000001</v>
      </c>
      <c r="G756" s="7">
        <f t="shared" ref="G756:G819" si="91">AVERAGE(B707:B756)</f>
        <v>15.240936</v>
      </c>
      <c r="H756" s="7">
        <f t="shared" si="87"/>
        <v>17.337297</v>
      </c>
      <c r="I756" s="7">
        <f t="array" ref="I756">SUMPRODUCT(B740:B759,(ROW(B740:B759)-ROW(B740)+1))/(20*21/2)</f>
        <v>15.025055714285715</v>
      </c>
      <c r="J756" s="7">
        <f t="shared" si="90"/>
        <v>14.950164684265607</v>
      </c>
      <c r="K756" s="7">
        <f t="shared" ref="K756:K819" si="92">$K$4*B756+(1-$K$4)*K755</f>
        <v>15.280994302701398</v>
      </c>
    </row>
    <row r="757" spans="1:11" ht="13.5" x14ac:dyDescent="0.35">
      <c r="A757" s="3">
        <v>43105</v>
      </c>
      <c r="B757" s="2">
        <v>15.5662</v>
      </c>
      <c r="C757" s="7">
        <f t="shared" si="85"/>
        <v>-0.27800000000000047</v>
      </c>
      <c r="D757" s="7">
        <f t="shared" si="86"/>
        <v>15.29144</v>
      </c>
      <c r="E757" s="7">
        <f t="shared" si="88"/>
        <v>14.888250000000003</v>
      </c>
      <c r="F757" s="7">
        <f t="shared" si="89"/>
        <v>14.772569999999998</v>
      </c>
      <c r="G757" s="7">
        <f t="shared" si="91"/>
        <v>15.268410000000001</v>
      </c>
      <c r="H757" s="7">
        <f t="shared" si="87"/>
        <v>17.324958000000002</v>
      </c>
      <c r="I757" s="7">
        <f t="array" ref="I757">SUMPRODUCT(B741:B760,(ROW(B741:B760)-ROW(B741)+1))/(20*21/2)</f>
        <v>15.043513809523809</v>
      </c>
      <c r="J757" s="7">
        <f t="shared" si="90"/>
        <v>15.008834714335549</v>
      </c>
      <c r="K757" s="7">
        <f t="shared" si="92"/>
        <v>15.292178839850362</v>
      </c>
    </row>
    <row r="758" spans="1:11" ht="13.5" x14ac:dyDescent="0.35">
      <c r="A758" s="3">
        <v>43108</v>
      </c>
      <c r="B758" s="2">
        <v>15.6663</v>
      </c>
      <c r="C758" s="7">
        <f t="shared" si="85"/>
        <v>0.10009999999999941</v>
      </c>
      <c r="D758" s="7">
        <f t="shared" si="86"/>
        <v>15.421580000000001</v>
      </c>
      <c r="E758" s="7">
        <f t="shared" si="88"/>
        <v>15.008930000000001</v>
      </c>
      <c r="F758" s="7">
        <f t="shared" si="89"/>
        <v>14.793984999999997</v>
      </c>
      <c r="G758" s="7">
        <f t="shared" si="91"/>
        <v>15.288988000000002</v>
      </c>
      <c r="H758" s="7">
        <f t="shared" si="87"/>
        <v>17.3110885</v>
      </c>
      <c r="I758" s="7">
        <f t="array" ref="I758">SUMPRODUCT(B742:B761,(ROW(B742:B761)-ROW(B742)+1))/(20*21/2)</f>
        <v>15.081828571428572</v>
      </c>
      <c r="J758" s="7">
        <f t="shared" si="90"/>
        <v>15.071450455827401</v>
      </c>
      <c r="K758" s="7">
        <f t="shared" si="92"/>
        <v>15.306850257895446</v>
      </c>
    </row>
    <row r="759" spans="1:11" ht="13.5" x14ac:dyDescent="0.35">
      <c r="A759" s="3">
        <v>43109</v>
      </c>
      <c r="B759" s="2">
        <v>15.5717</v>
      </c>
      <c r="C759" s="7">
        <f t="shared" si="85"/>
        <v>-9.4599999999999795E-2</v>
      </c>
      <c r="D759" s="7">
        <f t="shared" si="86"/>
        <v>15.588420000000003</v>
      </c>
      <c r="E759" s="7">
        <f t="shared" si="88"/>
        <v>15.150739999999999</v>
      </c>
      <c r="F759" s="7">
        <f t="shared" si="89"/>
        <v>14.821790000000002</v>
      </c>
      <c r="G759" s="7">
        <f t="shared" si="91"/>
        <v>15.301222000000001</v>
      </c>
      <c r="H759" s="7">
        <f t="shared" si="87"/>
        <v>17.298082000000004</v>
      </c>
      <c r="I759" s="7">
        <f t="array" ref="I759">SUMPRODUCT(B743:B762,(ROW(B743:B762)-ROW(B743)+1))/(20*21/2)</f>
        <v>15.11720380952381</v>
      </c>
      <c r="J759" s="7">
        <f t="shared" si="90"/>
        <v>15.119093269558125</v>
      </c>
      <c r="K759" s="7">
        <f t="shared" si="92"/>
        <v>15.317236522291703</v>
      </c>
    </row>
    <row r="760" spans="1:11" ht="13.5" x14ac:dyDescent="0.35">
      <c r="A760" s="3">
        <v>43110</v>
      </c>
      <c r="B760" s="2">
        <v>15.015599999999999</v>
      </c>
      <c r="C760" s="7">
        <f t="shared" si="85"/>
        <v>-0.5561000000000007</v>
      </c>
      <c r="D760" s="7">
        <f t="shared" si="86"/>
        <v>15.5328</v>
      </c>
      <c r="E760" s="7">
        <f t="shared" si="88"/>
        <v>15.20635</v>
      </c>
      <c r="F760" s="7">
        <f t="shared" si="89"/>
        <v>14.835695000000001</v>
      </c>
      <c r="G760" s="7">
        <f t="shared" si="91"/>
        <v>15.306783999999999</v>
      </c>
      <c r="H760" s="7">
        <f t="shared" si="87"/>
        <v>17.282295000000005</v>
      </c>
      <c r="I760" s="7">
        <f t="array" ref="I760">SUMPRODUCT(B744:B763,(ROW(B744:B763)-ROW(B744)+1))/(20*21/2)</f>
        <v>15.164767142857142</v>
      </c>
      <c r="J760" s="7">
        <f t="shared" si="90"/>
        <v>15.109236767695446</v>
      </c>
      <c r="K760" s="7">
        <f t="shared" si="92"/>
        <v>15.305407639064576</v>
      </c>
    </row>
    <row r="761" spans="1:11" ht="13.5" x14ac:dyDescent="0.35">
      <c r="A761" s="3">
        <v>43111</v>
      </c>
      <c r="B761" s="2">
        <v>15.238</v>
      </c>
      <c r="C761" s="7">
        <f t="shared" si="85"/>
        <v>0.22240000000000038</v>
      </c>
      <c r="D761" s="7">
        <f t="shared" si="86"/>
        <v>15.41156</v>
      </c>
      <c r="E761" s="7">
        <f t="shared" si="88"/>
        <v>15.284199999999998</v>
      </c>
      <c r="F761" s="7">
        <f t="shared" si="89"/>
        <v>14.866560000000002</v>
      </c>
      <c r="G761" s="7">
        <f t="shared" si="91"/>
        <v>15.312899999999996</v>
      </c>
      <c r="H761" s="7">
        <f t="shared" si="87"/>
        <v>17.266283999999999</v>
      </c>
      <c r="I761" s="7">
        <f t="array" ref="I761">SUMPRODUCT(B745:B764,(ROW(B745:B764)-ROW(B745)+1))/(20*21/2)</f>
        <v>15.222657142857141</v>
      </c>
      <c r="J761" s="7">
        <f t="shared" si="90"/>
        <v>15.121499932676832</v>
      </c>
      <c r="K761" s="7">
        <f t="shared" si="92"/>
        <v>15.302764202238516</v>
      </c>
    </row>
    <row r="762" spans="1:11" ht="13.5" x14ac:dyDescent="0.35">
      <c r="A762" s="3">
        <v>43112</v>
      </c>
      <c r="B762" s="2">
        <v>15.238</v>
      </c>
      <c r="C762" s="7">
        <f t="shared" si="85"/>
        <v>0</v>
      </c>
      <c r="D762" s="7">
        <f t="shared" si="86"/>
        <v>15.345920000000001</v>
      </c>
      <c r="E762" s="7">
        <f t="shared" si="88"/>
        <v>15.318680000000001</v>
      </c>
      <c r="F762" s="7">
        <f t="shared" si="89"/>
        <v>14.905485000000002</v>
      </c>
      <c r="G762" s="7">
        <f t="shared" si="91"/>
        <v>15.318571999999994</v>
      </c>
      <c r="H762" s="7">
        <f t="shared" si="87"/>
        <v>17.248695999999999</v>
      </c>
      <c r="I762" s="7">
        <f t="array" ref="I762">SUMPRODUCT(B746:B765,(ROW(B746:B765)-ROW(B746)+1))/(20*21/2)</f>
        <v>15.265770476190475</v>
      </c>
      <c r="J762" s="7">
        <f t="shared" si="90"/>
        <v>15.1325951771838</v>
      </c>
      <c r="K762" s="7">
        <f t="shared" si="92"/>
        <v>15.300224429601712</v>
      </c>
    </row>
    <row r="763" spans="1:11" ht="13.5" x14ac:dyDescent="0.35">
      <c r="A763" s="3">
        <v>43115</v>
      </c>
      <c r="B763" s="2">
        <v>15.4049</v>
      </c>
      <c r="C763" s="7">
        <f t="shared" si="85"/>
        <v>0.16690000000000005</v>
      </c>
      <c r="D763" s="7">
        <f t="shared" si="86"/>
        <v>15.29364</v>
      </c>
      <c r="E763" s="7">
        <f t="shared" si="88"/>
        <v>15.357609999999999</v>
      </c>
      <c r="F763" s="7">
        <f t="shared" si="89"/>
        <v>14.952755000000002</v>
      </c>
      <c r="G763" s="7">
        <f t="shared" si="91"/>
        <v>15.329137999999999</v>
      </c>
      <c r="H763" s="7">
        <f t="shared" si="87"/>
        <v>17.232183000000003</v>
      </c>
      <c r="I763" s="7">
        <f t="array" ref="I763">SUMPRODUCT(B747:B766,(ROW(B747:B766)-ROW(B747)+1))/(20*21/2)</f>
        <v>15.296174285714283</v>
      </c>
      <c r="J763" s="7">
        <f t="shared" si="90"/>
        <v>15.158528969832961</v>
      </c>
      <c r="K763" s="7">
        <f t="shared" si="92"/>
        <v>15.304329353931058</v>
      </c>
    </row>
    <row r="764" spans="1:11" ht="13.5" x14ac:dyDescent="0.35">
      <c r="A764" s="3">
        <v>43116</v>
      </c>
      <c r="B764" s="2">
        <v>15.560600000000001</v>
      </c>
      <c r="C764" s="7">
        <f t="shared" si="85"/>
        <v>0.15570000000000128</v>
      </c>
      <c r="D764" s="7">
        <f t="shared" si="86"/>
        <v>15.291419999999999</v>
      </c>
      <c r="E764" s="7">
        <f t="shared" si="88"/>
        <v>15.439920000000001</v>
      </c>
      <c r="F764" s="7">
        <f t="shared" si="89"/>
        <v>15.007810000000003</v>
      </c>
      <c r="G764" s="7">
        <f t="shared" si="91"/>
        <v>15.341817999999998</v>
      </c>
      <c r="H764" s="7">
        <f t="shared" si="87"/>
        <v>17.216475500000001</v>
      </c>
      <c r="I764" s="7">
        <f t="array" ref="I764">SUMPRODUCT(B748:B767,(ROW(B748:B767)-ROW(B748)+1))/(20*21/2)</f>
        <v>15.28754142857143</v>
      </c>
      <c r="J764" s="7">
        <f t="shared" si="90"/>
        <v>15.196821448896488</v>
      </c>
      <c r="K764" s="7">
        <f t="shared" si="92"/>
        <v>15.314379183188663</v>
      </c>
    </row>
    <row r="765" spans="1:11" ht="13.5" x14ac:dyDescent="0.35">
      <c r="A765" s="3">
        <v>43117</v>
      </c>
      <c r="B765" s="2">
        <v>15.4605</v>
      </c>
      <c r="C765" s="7">
        <f t="shared" si="85"/>
        <v>-0.10010000000000119</v>
      </c>
      <c r="D765" s="7">
        <f t="shared" si="86"/>
        <v>15.3804</v>
      </c>
      <c r="E765" s="7">
        <f t="shared" si="88"/>
        <v>15.4566</v>
      </c>
      <c r="F765" s="7">
        <f t="shared" si="89"/>
        <v>15.057860000000005</v>
      </c>
      <c r="G765" s="7">
        <f t="shared" si="91"/>
        <v>15.344041999999996</v>
      </c>
      <c r="H765" s="7">
        <f t="shared" si="87"/>
        <v>17.200454500000003</v>
      </c>
      <c r="I765" s="7">
        <f t="array" ref="I765">SUMPRODUCT(B749:B768,(ROW(B749:B768)-ROW(B749)+1))/(20*21/2)</f>
        <v>15.277451904761906</v>
      </c>
      <c r="J765" s="7">
        <f t="shared" si="90"/>
        <v>15.221933691858727</v>
      </c>
      <c r="K765" s="7">
        <f t="shared" si="92"/>
        <v>15.320109411298912</v>
      </c>
    </row>
    <row r="766" spans="1:11" ht="13.5" x14ac:dyDescent="0.35">
      <c r="A766" s="3">
        <v>43118</v>
      </c>
      <c r="B766" s="2">
        <v>15.3771</v>
      </c>
      <c r="C766" s="7">
        <f t="shared" si="85"/>
        <v>-8.3399999999999253E-2</v>
      </c>
      <c r="D766" s="7">
        <f t="shared" si="86"/>
        <v>15.40822</v>
      </c>
      <c r="E766" s="7">
        <f t="shared" si="88"/>
        <v>15.409890000000001</v>
      </c>
      <c r="F766" s="7">
        <f t="shared" si="89"/>
        <v>15.106245000000001</v>
      </c>
      <c r="G766" s="7">
        <f t="shared" si="91"/>
        <v>15.327357999999995</v>
      </c>
      <c r="H766" s="7">
        <f t="shared" si="87"/>
        <v>17.184070000000002</v>
      </c>
      <c r="I766" s="7">
        <f t="array" ref="I766">SUMPRODUCT(B750:B769,(ROW(B750:B769)-ROW(B750)+1))/(20*21/2)</f>
        <v>15.244590476190478</v>
      </c>
      <c r="J766" s="7">
        <f t="shared" si="90"/>
        <v>15.23671143549123</v>
      </c>
      <c r="K766" s="7">
        <f t="shared" si="92"/>
        <v>15.322344336346013</v>
      </c>
    </row>
    <row r="767" spans="1:11" ht="13.5" x14ac:dyDescent="0.35">
      <c r="A767" s="3">
        <v>43119</v>
      </c>
      <c r="B767" s="2">
        <v>15.015599999999999</v>
      </c>
      <c r="C767" s="7">
        <f t="shared" si="85"/>
        <v>-0.36150000000000126</v>
      </c>
      <c r="D767" s="7">
        <f t="shared" si="86"/>
        <v>15.363740000000002</v>
      </c>
      <c r="E767" s="7">
        <f t="shared" si="88"/>
        <v>15.354830000000002</v>
      </c>
      <c r="F767" s="7">
        <f t="shared" si="89"/>
        <v>15.121540000000001</v>
      </c>
      <c r="G767" s="7">
        <f t="shared" si="91"/>
        <v>15.290097999999999</v>
      </c>
      <c r="H767" s="7">
        <f t="shared" si="87"/>
        <v>17.165878000000003</v>
      </c>
      <c r="I767" s="7">
        <f t="array" ref="I767">SUMPRODUCT(B751:B770,(ROW(B751:B770)-ROW(B751)+1))/(20*21/2)</f>
        <v>15.202268571428572</v>
      </c>
      <c r="J767" s="7">
        <f t="shared" si="90"/>
        <v>15.215653203539684</v>
      </c>
      <c r="K767" s="7">
        <f t="shared" si="92"/>
        <v>15.310315146685385</v>
      </c>
    </row>
    <row r="768" spans="1:11" ht="13.5" x14ac:dyDescent="0.35">
      <c r="A768" s="3">
        <v>43122</v>
      </c>
      <c r="B768" s="2">
        <v>15.015599999999999</v>
      </c>
      <c r="C768" s="7">
        <f t="shared" si="85"/>
        <v>0</v>
      </c>
      <c r="D768" s="7">
        <f t="shared" si="86"/>
        <v>15.285880000000001</v>
      </c>
      <c r="E768" s="7">
        <f t="shared" si="88"/>
        <v>15.289759999999998</v>
      </c>
      <c r="F768" s="7">
        <f t="shared" si="89"/>
        <v>15.149345</v>
      </c>
      <c r="G768" s="7">
        <f t="shared" si="91"/>
        <v>15.257841999999997</v>
      </c>
      <c r="H768" s="7">
        <f t="shared" si="87"/>
        <v>17.148755000000005</v>
      </c>
      <c r="I768" s="7">
        <f t="array" ref="I768">SUMPRODUCT(B752:B771,(ROW(B752:B771)-ROW(B752)+1))/(20*21/2)</f>
        <v>15.174518095238097</v>
      </c>
      <c r="J768" s="7">
        <f t="shared" si="90"/>
        <v>15.196600517488285</v>
      </c>
      <c r="K768" s="7">
        <f t="shared" si="92"/>
        <v>15.298757689952625</v>
      </c>
    </row>
    <row r="769" spans="1:11" ht="13.5" x14ac:dyDescent="0.35">
      <c r="A769" s="3">
        <v>43123</v>
      </c>
      <c r="B769" s="2">
        <v>14.8043</v>
      </c>
      <c r="C769" s="7">
        <f t="shared" si="85"/>
        <v>-0.2112999999999996</v>
      </c>
      <c r="D769" s="7">
        <f t="shared" si="86"/>
        <v>15.134620000000002</v>
      </c>
      <c r="E769" s="7">
        <f t="shared" si="88"/>
        <v>15.21302</v>
      </c>
      <c r="F769" s="7">
        <f t="shared" si="89"/>
        <v>15.181880000000001</v>
      </c>
      <c r="G769" s="7">
        <f t="shared" si="91"/>
        <v>15.225809999999997</v>
      </c>
      <c r="H769" s="7">
        <f t="shared" si="87"/>
        <v>17.129586500000002</v>
      </c>
      <c r="I769" s="7">
        <f t="array" ref="I769">SUMPRODUCT(B753:B772,(ROW(B753:B772)-ROW(B753)+1))/(20*21/2)</f>
        <v>15.180658571428571</v>
      </c>
      <c r="J769" s="7">
        <f t="shared" si="90"/>
        <v>15.159238563441782</v>
      </c>
      <c r="K769" s="7">
        <f t="shared" si="92"/>
        <v>15.279367192307424</v>
      </c>
    </row>
    <row r="770" spans="1:11" ht="13.5" x14ac:dyDescent="0.35">
      <c r="A770" s="3">
        <v>43124</v>
      </c>
      <c r="B770" s="2">
        <v>14.737500000000001</v>
      </c>
      <c r="C770" s="7">
        <f t="shared" si="85"/>
        <v>-6.679999999999886E-2</v>
      </c>
      <c r="D770" s="7">
        <f t="shared" si="86"/>
        <v>14.990019999999998</v>
      </c>
      <c r="E770" s="7">
        <f t="shared" si="88"/>
        <v>15.185210000000003</v>
      </c>
      <c r="F770" s="7">
        <f t="shared" si="89"/>
        <v>15.195780000000003</v>
      </c>
      <c r="G770" s="7">
        <f t="shared" si="91"/>
        <v>15.193331999999996</v>
      </c>
      <c r="H770" s="7">
        <f t="shared" si="87"/>
        <v>17.112275500000003</v>
      </c>
      <c r="I770" s="7">
        <f t="array" ref="I770">SUMPRODUCT(B754:B773,(ROW(B754:B773)-ROW(B754)+1))/(20*21/2)</f>
        <v>15.179649999999999</v>
      </c>
      <c r="J770" s="7">
        <f t="shared" si="90"/>
        <v>15.119072985971137</v>
      </c>
      <c r="K770" s="7">
        <f t="shared" si="92"/>
        <v>15.258117498491448</v>
      </c>
    </row>
    <row r="771" spans="1:11" ht="13.5" x14ac:dyDescent="0.35">
      <c r="A771" s="3">
        <v>43125</v>
      </c>
      <c r="B771" s="2">
        <v>14.904400000000001</v>
      </c>
      <c r="C771" s="7">
        <f t="shared" si="85"/>
        <v>0.16690000000000005</v>
      </c>
      <c r="D771" s="7">
        <f t="shared" si="86"/>
        <v>14.895479999999997</v>
      </c>
      <c r="E771" s="7">
        <f t="shared" si="88"/>
        <v>15.151850000000001</v>
      </c>
      <c r="F771" s="7">
        <f t="shared" si="89"/>
        <v>15.218025000000001</v>
      </c>
      <c r="G771" s="7">
        <f t="shared" si="91"/>
        <v>15.168863999999996</v>
      </c>
      <c r="H771" s="7">
        <f t="shared" si="87"/>
        <v>17.0962</v>
      </c>
      <c r="I771" s="7">
        <f t="array" ref="I771">SUMPRODUCT(B755:B774,(ROW(B755:B774)-ROW(B755)+1))/(20*21/2)</f>
        <v>15.199882857142857</v>
      </c>
      <c r="J771" s="7">
        <f t="shared" si="90"/>
        <v>15.098627939688171</v>
      </c>
      <c r="K771" s="7">
        <f t="shared" si="92"/>
        <v>15.244246224040802</v>
      </c>
    </row>
    <row r="772" spans="1:11" ht="13.5" x14ac:dyDescent="0.35">
      <c r="A772" s="3">
        <v>43126</v>
      </c>
      <c r="B772" s="2">
        <v>15.282500000000001</v>
      </c>
      <c r="C772" s="7">
        <f t="shared" ref="C772:C835" si="93">B772-B771</f>
        <v>0.37809999999999988</v>
      </c>
      <c r="D772" s="7">
        <f t="shared" si="86"/>
        <v>14.948860000000002</v>
      </c>
      <c r="E772" s="7">
        <f t="shared" si="88"/>
        <v>15.156300000000002</v>
      </c>
      <c r="F772" s="7">
        <f t="shared" si="89"/>
        <v>15.237490000000003</v>
      </c>
      <c r="G772" s="7">
        <f t="shared" si="91"/>
        <v>15.157517999999998</v>
      </c>
      <c r="H772" s="7">
        <f t="shared" si="87"/>
        <v>17.081747500000002</v>
      </c>
      <c r="I772" s="7">
        <f t="array" ref="I772">SUMPRODUCT(B756:B775,(ROW(B756:B775)-ROW(B756)+1))/(20*21/2)</f>
        <v>15.200787142857141</v>
      </c>
      <c r="J772" s="7">
        <f t="shared" si="90"/>
        <v>15.116139564479774</v>
      </c>
      <c r="K772" s="7">
        <f t="shared" si="92"/>
        <v>15.245746372117635</v>
      </c>
    </row>
    <row r="773" spans="1:11" ht="13.5" x14ac:dyDescent="0.35">
      <c r="A773" s="3">
        <v>43129</v>
      </c>
      <c r="B773" s="2">
        <v>15.226900000000001</v>
      </c>
      <c r="C773" s="7">
        <f t="shared" si="93"/>
        <v>-5.5600000000000094E-2</v>
      </c>
      <c r="D773" s="7">
        <f t="shared" si="86"/>
        <v>14.99112</v>
      </c>
      <c r="E773" s="7">
        <f t="shared" si="88"/>
        <v>15.138499999999999</v>
      </c>
      <c r="F773" s="7">
        <f t="shared" si="89"/>
        <v>15.248055000000003</v>
      </c>
      <c r="G773" s="7">
        <f t="shared" si="91"/>
        <v>15.145059999999999</v>
      </c>
      <c r="H773" s="7">
        <f t="shared" si="87"/>
        <v>17.065868000000002</v>
      </c>
      <c r="I773" s="7">
        <f t="array" ref="I773">SUMPRODUCT(B757:B776,(ROW(B757:B776)-ROW(B757)+1))/(20*21/2)</f>
        <v>15.245120000000004</v>
      </c>
      <c r="J773" s="7">
        <f t="shared" si="90"/>
        <v>15.126688177386463</v>
      </c>
      <c r="K773" s="7">
        <f t="shared" si="92"/>
        <v>15.245007298701259</v>
      </c>
    </row>
    <row r="774" spans="1:11" ht="13.5" x14ac:dyDescent="0.35">
      <c r="A774" s="3">
        <v>43130</v>
      </c>
      <c r="B774" s="2">
        <v>15.4605</v>
      </c>
      <c r="C774" s="7">
        <f t="shared" si="93"/>
        <v>0.23359999999999914</v>
      </c>
      <c r="D774" s="7">
        <f t="shared" si="86"/>
        <v>15.12236</v>
      </c>
      <c r="E774" s="7">
        <f t="shared" si="88"/>
        <v>15.128489999999999</v>
      </c>
      <c r="F774" s="7">
        <f t="shared" si="89"/>
        <v>15.284205000000005</v>
      </c>
      <c r="G774" s="7">
        <f t="shared" si="91"/>
        <v>15.140053999999997</v>
      </c>
      <c r="H774" s="7">
        <f t="shared" si="87"/>
        <v>17.052305500000003</v>
      </c>
      <c r="I774" s="7">
        <f t="array" ref="I774">SUMPRODUCT(B758:B777,(ROW(B758:B777)-ROW(B758)+1))/(20*21/2)</f>
        <v>15.377826666666667</v>
      </c>
      <c r="J774" s="7">
        <f t="shared" si="90"/>
        <v>15.158479779540132</v>
      </c>
      <c r="K774" s="7">
        <f t="shared" si="92"/>
        <v>15.253457992869837</v>
      </c>
    </row>
    <row r="775" spans="1:11" ht="13.5" x14ac:dyDescent="0.35">
      <c r="A775" s="3">
        <v>43131</v>
      </c>
      <c r="B775" s="2">
        <v>15.293699999999999</v>
      </c>
      <c r="C775" s="7">
        <f t="shared" si="93"/>
        <v>-0.16680000000000028</v>
      </c>
      <c r="D775" s="7">
        <f t="shared" ref="D775:D838" si="94">AVERAGE(B771:B775)</f>
        <v>15.233600000000001</v>
      </c>
      <c r="E775" s="7">
        <f t="shared" si="88"/>
        <v>15.11181</v>
      </c>
      <c r="F775" s="7">
        <f t="shared" si="89"/>
        <v>15.284205000000005</v>
      </c>
      <c r="G775" s="7">
        <f t="shared" si="91"/>
        <v>15.131824</v>
      </c>
      <c r="H775" s="7">
        <f t="shared" si="87"/>
        <v>17.036840000000005</v>
      </c>
      <c r="I775" s="7">
        <f t="array" ref="I775">SUMPRODUCT(B759:B778,(ROW(B759:B778)-ROW(B759)+1))/(20*21/2)</f>
        <v>15.532796666666664</v>
      </c>
      <c r="J775" s="7">
        <f t="shared" si="90"/>
        <v>15.171357895774404</v>
      </c>
      <c r="K775" s="7">
        <f t="shared" si="92"/>
        <v>15.25503611079651</v>
      </c>
    </row>
    <row r="776" spans="1:11" ht="13.5" x14ac:dyDescent="0.35">
      <c r="A776" s="3">
        <v>43132</v>
      </c>
      <c r="B776" s="2">
        <v>15.749700000000001</v>
      </c>
      <c r="C776" s="7">
        <f t="shared" si="93"/>
        <v>0.45600000000000129</v>
      </c>
      <c r="D776" s="7">
        <f t="shared" si="94"/>
        <v>15.402660000000001</v>
      </c>
      <c r="E776" s="7">
        <f t="shared" si="88"/>
        <v>15.149069999999998</v>
      </c>
      <c r="F776" s="7">
        <f t="shared" si="89"/>
        <v>15.279480000000007</v>
      </c>
      <c r="G776" s="7">
        <f t="shared" si="91"/>
        <v>15.132601999999997</v>
      </c>
      <c r="H776" s="7">
        <f t="shared" si="87"/>
        <v>17.023414000000006</v>
      </c>
      <c r="I776" s="7">
        <f t="array" ref="I776">SUMPRODUCT(B760:B779,(ROW(B760:B779)-ROW(B760)+1))/(20*21/2)</f>
        <v>15.681596666666666</v>
      </c>
      <c r="J776" s="7">
        <f t="shared" si="90"/>
        <v>15.226438096176842</v>
      </c>
      <c r="K776" s="7">
        <f t="shared" si="92"/>
        <v>15.274434694686844</v>
      </c>
    </row>
    <row r="777" spans="1:11" ht="13.5" x14ac:dyDescent="0.35">
      <c r="A777" s="3">
        <v>43133</v>
      </c>
      <c r="B777" s="2">
        <v>16.672899999999998</v>
      </c>
      <c r="C777" s="7">
        <f t="shared" si="93"/>
        <v>0.9231999999999978</v>
      </c>
      <c r="D777" s="7">
        <f t="shared" si="94"/>
        <v>15.68074</v>
      </c>
      <c r="E777" s="7">
        <f t="shared" si="88"/>
        <v>15.3148</v>
      </c>
      <c r="F777" s="7">
        <f t="shared" si="89"/>
        <v>15.334815000000003</v>
      </c>
      <c r="G777" s="7">
        <f t="shared" si="91"/>
        <v>15.158963999999996</v>
      </c>
      <c r="H777" s="7">
        <f t="shared" si="87"/>
        <v>17.016475000000003</v>
      </c>
      <c r="I777" s="7">
        <f t="array" ref="I777">SUMPRODUCT(B761:B780,(ROW(B761:B780)-ROW(B761)+1))/(20*21/2)</f>
        <v>15.797299999999998</v>
      </c>
      <c r="J777" s="7">
        <f t="shared" si="90"/>
        <v>15.364196372731428</v>
      </c>
      <c r="K777" s="7">
        <f t="shared" si="92"/>
        <v>15.329276471365791</v>
      </c>
    </row>
    <row r="778" spans="1:11" ht="13.5" x14ac:dyDescent="0.35">
      <c r="A778" s="3">
        <v>43136</v>
      </c>
      <c r="B778" s="2">
        <v>16.962</v>
      </c>
      <c r="C778" s="7">
        <f t="shared" si="93"/>
        <v>0.28910000000000124</v>
      </c>
      <c r="D778" s="7">
        <f t="shared" si="94"/>
        <v>16.027760000000001</v>
      </c>
      <c r="E778" s="7">
        <f t="shared" si="88"/>
        <v>15.509440000000001</v>
      </c>
      <c r="F778" s="7">
        <f t="shared" si="89"/>
        <v>15.399599999999998</v>
      </c>
      <c r="G778" s="7">
        <f t="shared" si="91"/>
        <v>15.190105999999997</v>
      </c>
      <c r="H778" s="7">
        <f t="shared" ref="H778:H841" si="95">AVERAGE(B579:B778)</f>
        <v>17.011248500000008</v>
      </c>
      <c r="I778" s="7">
        <f t="array" ref="I778">SUMPRODUCT(B762:B781,(ROW(B762:B781)-ROW(B762)+1))/(20*21/2)</f>
        <v>15.901353809523808</v>
      </c>
      <c r="J778" s="7">
        <f t="shared" si="90"/>
        <v>15.516368146757006</v>
      </c>
      <c r="K778" s="7">
        <f t="shared" si="92"/>
        <v>15.393304845037722</v>
      </c>
    </row>
    <row r="779" spans="1:11" ht="13.5" x14ac:dyDescent="0.35">
      <c r="A779" s="3">
        <v>43137</v>
      </c>
      <c r="B779" s="2">
        <v>16.962</v>
      </c>
      <c r="C779" s="7">
        <f t="shared" si="93"/>
        <v>0</v>
      </c>
      <c r="D779" s="7">
        <f t="shared" si="94"/>
        <v>16.328060000000001</v>
      </c>
      <c r="E779" s="7">
        <f t="shared" si="88"/>
        <v>15.725209999999999</v>
      </c>
      <c r="F779" s="7">
        <f t="shared" si="89"/>
        <v>15.469114999999999</v>
      </c>
      <c r="G779" s="7">
        <f t="shared" si="91"/>
        <v>15.219135999999997</v>
      </c>
      <c r="H779" s="7">
        <f t="shared" si="95"/>
        <v>17.005193500000008</v>
      </c>
      <c r="I779" s="7">
        <f t="array" ref="I779">SUMPRODUCT(B763:B782,(ROW(B763:B782)-ROW(B763)+1))/(20*21/2)</f>
        <v>15.954745238095235</v>
      </c>
      <c r="J779" s="7">
        <f t="shared" si="90"/>
        <v>15.654047370875388</v>
      </c>
      <c r="K779" s="7">
        <f t="shared" si="92"/>
        <v>15.454822302095067</v>
      </c>
    </row>
    <row r="780" spans="1:11" ht="13.5" x14ac:dyDescent="0.35">
      <c r="A780" s="3">
        <v>43138</v>
      </c>
      <c r="B780" s="2">
        <v>16.684000000000001</v>
      </c>
      <c r="C780" s="7">
        <f t="shared" si="93"/>
        <v>-0.27799999999999869</v>
      </c>
      <c r="D780" s="7">
        <f t="shared" si="94"/>
        <v>16.606120000000001</v>
      </c>
      <c r="E780" s="7">
        <f t="shared" ref="E780:E843" si="96">AVERAGE(B771:B780)</f>
        <v>15.91986</v>
      </c>
      <c r="F780" s="7">
        <f t="shared" si="89"/>
        <v>15.552535000000002</v>
      </c>
      <c r="G780" s="7">
        <f t="shared" si="91"/>
        <v>15.243161999999995</v>
      </c>
      <c r="H780" s="7">
        <f t="shared" si="95"/>
        <v>16.997748500000004</v>
      </c>
      <c r="I780" s="7">
        <f t="array" ref="I780">SUMPRODUCT(B764:B783,(ROW(B764:B783)-ROW(B764)+1))/(20*21/2)</f>
        <v>16.032758095238098</v>
      </c>
      <c r="J780" s="7">
        <f t="shared" si="90"/>
        <v>15.752138097458685</v>
      </c>
      <c r="K780" s="7">
        <f t="shared" si="92"/>
        <v>15.503025349071731</v>
      </c>
    </row>
    <row r="781" spans="1:11" ht="13.5" x14ac:dyDescent="0.35">
      <c r="A781" s="3">
        <v>43139</v>
      </c>
      <c r="B781" s="2">
        <v>16.645099999999999</v>
      </c>
      <c r="C781" s="7">
        <f t="shared" si="93"/>
        <v>-3.8900000000001711E-2</v>
      </c>
      <c r="D781" s="7">
        <f t="shared" si="94"/>
        <v>16.7852</v>
      </c>
      <c r="E781" s="7">
        <f t="shared" si="96"/>
        <v>16.09393</v>
      </c>
      <c r="F781" s="7">
        <f t="shared" si="89"/>
        <v>15.622890000000002</v>
      </c>
      <c r="G781" s="7">
        <f t="shared" si="91"/>
        <v>15.259513999999994</v>
      </c>
      <c r="H781" s="7">
        <f t="shared" si="95"/>
        <v>16.989868500000007</v>
      </c>
      <c r="I781" s="7">
        <f t="array" ref="I781">SUMPRODUCT(B765:B784,(ROW(B765:B784)-ROW(B765)+1))/(20*21/2)</f>
        <v>16.140035714285712</v>
      </c>
      <c r="J781" s="7">
        <f t="shared" si="90"/>
        <v>15.837182088176906</v>
      </c>
      <c r="K781" s="7">
        <f t="shared" si="92"/>
        <v>15.547812590284604</v>
      </c>
    </row>
    <row r="782" spans="1:11" ht="13.5" x14ac:dyDescent="0.35">
      <c r="A782" s="3">
        <v>43140</v>
      </c>
      <c r="B782" s="2">
        <v>16.183499999999999</v>
      </c>
      <c r="C782" s="7">
        <f t="shared" si="93"/>
        <v>-0.46160000000000068</v>
      </c>
      <c r="D782" s="7">
        <f t="shared" si="94"/>
        <v>16.68732</v>
      </c>
      <c r="E782" s="7">
        <f t="shared" si="96"/>
        <v>16.184030000000003</v>
      </c>
      <c r="F782" s="7">
        <f t="shared" si="89"/>
        <v>15.670165000000001</v>
      </c>
      <c r="G782" s="7">
        <f t="shared" si="91"/>
        <v>15.267411999999995</v>
      </c>
      <c r="H782" s="7">
        <f t="shared" si="95"/>
        <v>16.980455500000005</v>
      </c>
      <c r="I782" s="7">
        <f t="array" ref="I782">SUMPRODUCT(B766:B785,(ROW(B766:B785)-ROW(B766)+1))/(20*21/2)</f>
        <v>16.230579047619049</v>
      </c>
      <c r="J782" s="7">
        <f t="shared" si="90"/>
        <v>15.870164746445772</v>
      </c>
      <c r="K782" s="7">
        <f t="shared" si="92"/>
        <v>15.57274150831266</v>
      </c>
    </row>
    <row r="783" spans="1:11" ht="13.5" x14ac:dyDescent="0.35">
      <c r="A783" s="3">
        <v>43143</v>
      </c>
      <c r="B783" s="2">
        <v>16.4893</v>
      </c>
      <c r="C783" s="7">
        <f t="shared" si="93"/>
        <v>0.3058000000000014</v>
      </c>
      <c r="D783" s="7">
        <f t="shared" si="94"/>
        <v>16.592779999999998</v>
      </c>
      <c r="E783" s="7">
        <f t="shared" si="96"/>
        <v>16.310270000000003</v>
      </c>
      <c r="F783" s="7">
        <f t="shared" si="89"/>
        <v>15.724384999999998</v>
      </c>
      <c r="G783" s="7">
        <f t="shared" si="91"/>
        <v>15.282537999999995</v>
      </c>
      <c r="H783" s="7">
        <f t="shared" si="95"/>
        <v>16.971422500000006</v>
      </c>
      <c r="I783" s="7">
        <f t="array" ref="I783">SUMPRODUCT(B767:B786,(ROW(B767:B786)-ROW(B767)+1))/(20*21/2)</f>
        <v>16.314498095238097</v>
      </c>
      <c r="J783" s="7">
        <f t="shared" si="90"/>
        <v>15.929130008689031</v>
      </c>
      <c r="K783" s="7">
        <f t="shared" si="92"/>
        <v>15.608684978574908</v>
      </c>
    </row>
    <row r="784" spans="1:11" ht="13.5" x14ac:dyDescent="0.35">
      <c r="A784" s="3">
        <v>43144</v>
      </c>
      <c r="B784" s="2">
        <v>16.8508</v>
      </c>
      <c r="C784" s="7">
        <f t="shared" si="93"/>
        <v>0.36149999999999949</v>
      </c>
      <c r="D784" s="7">
        <f t="shared" si="94"/>
        <v>16.570540000000001</v>
      </c>
      <c r="E784" s="7">
        <f t="shared" si="96"/>
        <v>16.449300000000001</v>
      </c>
      <c r="F784" s="7">
        <f t="shared" si="89"/>
        <v>15.788894999999997</v>
      </c>
      <c r="G784" s="7">
        <f t="shared" si="91"/>
        <v>15.306227999999997</v>
      </c>
      <c r="H784" s="7">
        <f t="shared" si="95"/>
        <v>16.962620000000008</v>
      </c>
      <c r="I784" s="7">
        <f t="array" ref="I784">SUMPRODUCT(B768:B787,(ROW(B768:B787)-ROW(B768)+1))/(20*21/2)</f>
        <v>16.400431904761906</v>
      </c>
      <c r="J784" s="7">
        <f t="shared" si="90"/>
        <v>16.016908103099599</v>
      </c>
      <c r="K784" s="7">
        <f t="shared" si="92"/>
        <v>15.657395371571972</v>
      </c>
    </row>
    <row r="785" spans="1:11" ht="13.5" x14ac:dyDescent="0.35">
      <c r="A785" s="3">
        <v>43145</v>
      </c>
      <c r="B785" s="2">
        <v>16.739599999999999</v>
      </c>
      <c r="C785" s="7">
        <f t="shared" si="93"/>
        <v>-0.11120000000000019</v>
      </c>
      <c r="D785" s="7">
        <f t="shared" si="94"/>
        <v>16.581659999999999</v>
      </c>
      <c r="E785" s="7">
        <f t="shared" si="96"/>
        <v>16.593889999999998</v>
      </c>
      <c r="F785" s="7">
        <f t="shared" si="89"/>
        <v>15.852849999999998</v>
      </c>
      <c r="G785" s="7">
        <f t="shared" si="91"/>
        <v>15.328473999999998</v>
      </c>
      <c r="H785" s="7">
        <f t="shared" si="95"/>
        <v>16.951979000000009</v>
      </c>
      <c r="I785" s="7">
        <f t="array" ref="I785">SUMPRODUCT(B769:B788,(ROW(B769:B788)-ROW(B769)+1))/(20*21/2)</f>
        <v>16.464520952380951</v>
      </c>
      <c r="J785" s="7">
        <f t="shared" si="90"/>
        <v>16.085735902804398</v>
      </c>
      <c r="K785" s="7">
        <f t="shared" si="92"/>
        <v>15.699834768765228</v>
      </c>
    </row>
    <row r="786" spans="1:11" ht="13.5" x14ac:dyDescent="0.35">
      <c r="A786" s="3">
        <v>43146</v>
      </c>
      <c r="B786" s="2">
        <v>16.734000000000002</v>
      </c>
      <c r="C786" s="7">
        <f t="shared" si="93"/>
        <v>-5.5999999999976069E-3</v>
      </c>
      <c r="D786" s="7">
        <f t="shared" si="94"/>
        <v>16.599439999999998</v>
      </c>
      <c r="E786" s="7">
        <f t="shared" si="96"/>
        <v>16.692320000000002</v>
      </c>
      <c r="F786" s="7">
        <f t="shared" si="89"/>
        <v>15.920694999999995</v>
      </c>
      <c r="G786" s="7">
        <f t="shared" si="91"/>
        <v>15.352831999999999</v>
      </c>
      <c r="H786" s="7">
        <f t="shared" si="95"/>
        <v>16.940000500000007</v>
      </c>
      <c r="I786" s="7">
        <f t="array" ref="I786">SUMPRODUCT(B770:B789,(ROW(B770:B789)-ROW(B770)+1))/(20*21/2)</f>
        <v>16.531255714285713</v>
      </c>
      <c r="J786" s="7">
        <f t="shared" si="90"/>
        <v>16.14747534063255</v>
      </c>
      <c r="K786" s="7">
        <f t="shared" si="92"/>
        <v>15.740390268029337</v>
      </c>
    </row>
    <row r="787" spans="1:11" ht="13.5" x14ac:dyDescent="0.35">
      <c r="A787" s="3">
        <v>43147</v>
      </c>
      <c r="B787" s="2">
        <v>16.823</v>
      </c>
      <c r="C787" s="7">
        <f t="shared" si="93"/>
        <v>8.8999999999998636E-2</v>
      </c>
      <c r="D787" s="7">
        <f t="shared" si="94"/>
        <v>16.727340000000005</v>
      </c>
      <c r="E787" s="7">
        <f t="shared" si="96"/>
        <v>16.707330000000002</v>
      </c>
      <c r="F787" s="7">
        <f t="shared" si="89"/>
        <v>16.011064999999995</v>
      </c>
      <c r="G787" s="7">
        <f t="shared" si="91"/>
        <v>15.384419999999999</v>
      </c>
      <c r="H787" s="7">
        <f t="shared" si="95"/>
        <v>16.927852000000005</v>
      </c>
      <c r="I787" s="7">
        <f t="array" ref="I787">SUMPRODUCT(B771:B790,(ROW(B771:B790)-ROW(B771)+1))/(20*21/2)</f>
        <v>16.636176666666668</v>
      </c>
      <c r="J787" s="7">
        <f t="shared" si="90"/>
        <v>16.211811022477068</v>
      </c>
      <c r="K787" s="7">
        <f t="shared" si="92"/>
        <v>15.782845551636031</v>
      </c>
    </row>
    <row r="788" spans="1:11" ht="13.5" x14ac:dyDescent="0.35">
      <c r="A788" s="3">
        <v>43150</v>
      </c>
      <c r="B788" s="2">
        <v>16.684000000000001</v>
      </c>
      <c r="C788" s="7">
        <f t="shared" si="93"/>
        <v>-0.13899999999999935</v>
      </c>
      <c r="D788" s="7">
        <f t="shared" si="94"/>
        <v>16.766280000000002</v>
      </c>
      <c r="E788" s="7">
        <f t="shared" si="96"/>
        <v>16.67953</v>
      </c>
      <c r="F788" s="7">
        <f t="shared" si="89"/>
        <v>16.094484999999999</v>
      </c>
      <c r="G788" s="7">
        <f t="shared" si="91"/>
        <v>15.413339999999998</v>
      </c>
      <c r="H788" s="7">
        <f t="shared" si="95"/>
        <v>16.912550000000003</v>
      </c>
      <c r="I788" s="7">
        <f t="array" ref="I788">SUMPRODUCT(B772:B791,(ROW(B772:B791)-ROW(B772)+1))/(20*21/2)</f>
        <v>16.783468095238096</v>
      </c>
      <c r="J788" s="7">
        <f t="shared" si="90"/>
        <v>16.256781401288777</v>
      </c>
      <c r="K788" s="7">
        <f t="shared" si="92"/>
        <v>15.818184941767951</v>
      </c>
    </row>
    <row r="789" spans="1:11" ht="13.5" x14ac:dyDescent="0.35">
      <c r="A789" s="3">
        <v>43151</v>
      </c>
      <c r="B789" s="2">
        <v>16.795200000000001</v>
      </c>
      <c r="C789" s="7">
        <f t="shared" si="93"/>
        <v>0.11120000000000019</v>
      </c>
      <c r="D789" s="7">
        <f t="shared" si="94"/>
        <v>16.75516</v>
      </c>
      <c r="E789" s="7">
        <f t="shared" si="96"/>
        <v>16.662849999999999</v>
      </c>
      <c r="F789" s="7">
        <f t="shared" si="89"/>
        <v>16.194029999999998</v>
      </c>
      <c r="G789" s="7">
        <f t="shared" si="91"/>
        <v>15.448931999999999</v>
      </c>
      <c r="H789" s="7">
        <f t="shared" si="95"/>
        <v>16.900316000000004</v>
      </c>
      <c r="I789" s="7">
        <f t="array" ref="I789">SUMPRODUCT(B773:B792,(ROW(B773:B792)-ROW(B773)+1))/(20*21/2)</f>
        <v>16.968025714285712</v>
      </c>
      <c r="J789" s="7">
        <f t="shared" si="90"/>
        <v>16.308059363070797</v>
      </c>
      <c r="K789" s="7">
        <f t="shared" si="92"/>
        <v>15.856499257777052</v>
      </c>
    </row>
    <row r="790" spans="1:11" ht="13.5" x14ac:dyDescent="0.35">
      <c r="A790" s="3">
        <v>43152</v>
      </c>
      <c r="B790" s="2">
        <v>17.2957</v>
      </c>
      <c r="C790" s="7">
        <f t="shared" si="93"/>
        <v>0.50049999999999883</v>
      </c>
      <c r="D790" s="7">
        <f t="shared" si="94"/>
        <v>16.866379999999999</v>
      </c>
      <c r="E790" s="7">
        <f t="shared" si="96"/>
        <v>16.724020000000003</v>
      </c>
      <c r="F790" s="7">
        <f t="shared" ref="F790:F853" si="97">AVERAGE(B771:B790)</f>
        <v>16.321940000000001</v>
      </c>
      <c r="G790" s="7">
        <f t="shared" si="91"/>
        <v>15.500096000000001</v>
      </c>
      <c r="H790" s="7">
        <f t="shared" si="95"/>
        <v>16.890584500000003</v>
      </c>
      <c r="I790" s="7">
        <f t="array" ref="I790">SUMPRODUCT(B774:B793,(ROW(B774:B793)-ROW(B774)+1))/(20*21/2)</f>
        <v>17.172652380952382</v>
      </c>
      <c r="J790" s="7">
        <f t="shared" ref="J790:J853" si="98">($J$4*B790)+J789*(1-$J$4)</f>
        <v>16.402120376111672</v>
      </c>
      <c r="K790" s="7">
        <f t="shared" si="92"/>
        <v>15.912938502570109</v>
      </c>
    </row>
    <row r="791" spans="1:11" ht="13.5" x14ac:dyDescent="0.35">
      <c r="A791" s="3">
        <v>43153</v>
      </c>
      <c r="B791" s="2">
        <v>17.868500000000001</v>
      </c>
      <c r="C791" s="7">
        <f t="shared" si="93"/>
        <v>0.57280000000000086</v>
      </c>
      <c r="D791" s="7">
        <f t="shared" si="94"/>
        <v>17.09328</v>
      </c>
      <c r="E791" s="7">
        <f t="shared" si="96"/>
        <v>16.846360000000001</v>
      </c>
      <c r="F791" s="7">
        <f t="shared" si="97"/>
        <v>16.470145000000002</v>
      </c>
      <c r="G791" s="7">
        <f t="shared" si="91"/>
        <v>15.565052000000003</v>
      </c>
      <c r="H791" s="7">
        <f t="shared" si="95"/>
        <v>16.883744000000004</v>
      </c>
      <c r="I791" s="7">
        <f t="array" ref="I791">SUMPRODUCT(B775:B794,(ROW(B775:B794)-ROW(B775)+1))/(20*21/2)</f>
        <v>17.32807857142857</v>
      </c>
      <c r="J791" s="7">
        <f t="shared" si="98"/>
        <v>16.541775578386751</v>
      </c>
      <c r="K791" s="7">
        <f t="shared" si="92"/>
        <v>15.98962718874383</v>
      </c>
    </row>
    <row r="792" spans="1:11" ht="13.5" x14ac:dyDescent="0.35">
      <c r="A792" s="3">
        <v>43154</v>
      </c>
      <c r="B792" s="2">
        <v>18.408000000000001</v>
      </c>
      <c r="C792" s="7">
        <f t="shared" si="93"/>
        <v>0.53950000000000031</v>
      </c>
      <c r="D792" s="7">
        <f t="shared" si="94"/>
        <v>17.41028</v>
      </c>
      <c r="E792" s="7">
        <f t="shared" si="96"/>
        <v>17.068810000000003</v>
      </c>
      <c r="F792" s="7">
        <f t="shared" si="97"/>
        <v>16.626420000000003</v>
      </c>
      <c r="G792" s="7">
        <f t="shared" si="91"/>
        <v>15.644022000000001</v>
      </c>
      <c r="H792" s="7">
        <f t="shared" si="95"/>
        <v>16.877070500000006</v>
      </c>
      <c r="I792" s="7">
        <f t="array" ref="I792">SUMPRODUCT(B776:B795,(ROW(B776:B795)-ROW(B776)+1))/(20*21/2)</f>
        <v>17.424317619047621</v>
      </c>
      <c r="J792" s="7">
        <f t="shared" si="98"/>
        <v>16.719511237588012</v>
      </c>
      <c r="K792" s="7">
        <f t="shared" si="92"/>
        <v>16.084465338204858</v>
      </c>
    </row>
    <row r="793" spans="1:11" ht="13.5" x14ac:dyDescent="0.35">
      <c r="A793" s="3">
        <v>43157</v>
      </c>
      <c r="B793" s="2">
        <v>18.774999999999999</v>
      </c>
      <c r="C793" s="7">
        <f t="shared" si="93"/>
        <v>0.36699999999999733</v>
      </c>
      <c r="D793" s="7">
        <f t="shared" si="94"/>
        <v>17.828480000000003</v>
      </c>
      <c r="E793" s="7">
        <f t="shared" si="96"/>
        <v>17.29738</v>
      </c>
      <c r="F793" s="7">
        <f t="shared" si="97"/>
        <v>16.803825</v>
      </c>
      <c r="G793" s="7">
        <f t="shared" si="91"/>
        <v>15.730332000000002</v>
      </c>
      <c r="H793" s="7">
        <f t="shared" si="95"/>
        <v>16.870285500000005</v>
      </c>
      <c r="I793" s="7">
        <f t="array" ref="I793">SUMPRODUCT(B777:B796,(ROW(B777:B796)-ROW(B777)+1))/(20*21/2)</f>
        <v>17.531673809523813</v>
      </c>
      <c r="J793" s="7">
        <f t="shared" si="98"/>
        <v>16.915272072103441</v>
      </c>
      <c r="K793" s="7">
        <f t="shared" si="92"/>
        <v>16.189976501412509</v>
      </c>
    </row>
    <row r="794" spans="1:11" ht="13.5" x14ac:dyDescent="0.35">
      <c r="A794" s="3">
        <v>43158</v>
      </c>
      <c r="B794" s="2">
        <v>18.4358</v>
      </c>
      <c r="C794" s="7">
        <f t="shared" si="93"/>
        <v>-0.33919999999999817</v>
      </c>
      <c r="D794" s="7">
        <f t="shared" si="94"/>
        <v>18.156600000000001</v>
      </c>
      <c r="E794" s="7">
        <f t="shared" si="96"/>
        <v>17.455880000000001</v>
      </c>
      <c r="F794" s="7">
        <f t="shared" si="97"/>
        <v>16.952589999999997</v>
      </c>
      <c r="G794" s="7">
        <f t="shared" si="91"/>
        <v>15.809858000000002</v>
      </c>
      <c r="H794" s="7">
        <f t="shared" si="95"/>
        <v>16.862638500000006</v>
      </c>
      <c r="I794" s="7">
        <f t="array" ref="I794">SUMPRODUCT(B778:B797,(ROW(B778:B797)-ROW(B778)+1))/(20*21/2)</f>
        <v>17.719460476190477</v>
      </c>
      <c r="J794" s="7">
        <f t="shared" si="98"/>
        <v>17.060084255712638</v>
      </c>
      <c r="K794" s="7">
        <f t="shared" si="92"/>
        <v>16.27804801116104</v>
      </c>
    </row>
    <row r="795" spans="1:11" ht="13.5" x14ac:dyDescent="0.35">
      <c r="A795" s="3">
        <v>43159</v>
      </c>
      <c r="B795" s="2">
        <v>17.963100000000001</v>
      </c>
      <c r="C795" s="7">
        <f t="shared" si="93"/>
        <v>-0.47269999999999968</v>
      </c>
      <c r="D795" s="7">
        <f t="shared" si="94"/>
        <v>18.29008</v>
      </c>
      <c r="E795" s="7">
        <f t="shared" si="96"/>
        <v>17.578229999999998</v>
      </c>
      <c r="F795" s="7">
        <f t="shared" si="97"/>
        <v>17.08606</v>
      </c>
      <c r="G795" s="7">
        <f t="shared" si="91"/>
        <v>15.879930000000003</v>
      </c>
      <c r="H795" s="7">
        <f t="shared" si="95"/>
        <v>16.851794000000002</v>
      </c>
      <c r="I795" s="7">
        <f t="array" ref="I795">SUMPRODUCT(B779:B798,(ROW(B779:B798)-ROW(B779)+1))/(20*21/2)</f>
        <v>17.94085619047619</v>
      </c>
      <c r="J795" s="7">
        <f t="shared" si="98"/>
        <v>17.146085755168578</v>
      </c>
      <c r="K795" s="7">
        <f t="shared" si="92"/>
        <v>16.344128481311589</v>
      </c>
    </row>
    <row r="796" spans="1:11" ht="13.5" x14ac:dyDescent="0.35">
      <c r="A796" s="3">
        <v>43160</v>
      </c>
      <c r="B796" s="2">
        <v>18.2133</v>
      </c>
      <c r="C796" s="7">
        <f t="shared" si="93"/>
        <v>0.25019999999999953</v>
      </c>
      <c r="D796" s="7">
        <f t="shared" si="94"/>
        <v>18.35904</v>
      </c>
      <c r="E796" s="7">
        <f t="shared" si="96"/>
        <v>17.72616</v>
      </c>
      <c r="F796" s="7">
        <f t="shared" si="97"/>
        <v>17.209240000000001</v>
      </c>
      <c r="G796" s="7">
        <f t="shared" si="91"/>
        <v>15.956008000000002</v>
      </c>
      <c r="H796" s="7">
        <f t="shared" si="95"/>
        <v>16.842200500000001</v>
      </c>
      <c r="I796" s="7">
        <f t="array" ref="I796">SUMPRODUCT(B780:B799,(ROW(B780:B799)-ROW(B780)+1))/(20*21/2)</f>
        <v>18.110217142857145</v>
      </c>
      <c r="J796" s="7">
        <f t="shared" si="98"/>
        <v>17.247725207057282</v>
      </c>
      <c r="K796" s="7">
        <f t="shared" si="92"/>
        <v>16.417429325181722</v>
      </c>
    </row>
    <row r="797" spans="1:11" ht="13.5" x14ac:dyDescent="0.35">
      <c r="A797" s="3">
        <v>43161</v>
      </c>
      <c r="B797" s="2">
        <v>19.181000000000001</v>
      </c>
      <c r="C797" s="7">
        <f t="shared" si="93"/>
        <v>0.96770000000000067</v>
      </c>
      <c r="D797" s="7">
        <f t="shared" si="94"/>
        <v>18.513640000000002</v>
      </c>
      <c r="E797" s="7">
        <f t="shared" si="96"/>
        <v>17.961960000000001</v>
      </c>
      <c r="F797" s="7">
        <f t="shared" si="97"/>
        <v>17.334645000000002</v>
      </c>
      <c r="G797" s="7">
        <f t="shared" si="91"/>
        <v>16.045434000000004</v>
      </c>
      <c r="H797" s="7">
        <f t="shared" si="95"/>
        <v>16.837974000000003</v>
      </c>
      <c r="I797" s="7">
        <f t="array" ref="I797">SUMPRODUCT(B781:B800,(ROW(B781:B800)-ROW(B781)+1))/(20*21/2)</f>
        <v>18.262864761904762</v>
      </c>
      <c r="J797" s="7">
        <f t="shared" si="98"/>
        <v>17.43184661590897</v>
      </c>
      <c r="K797" s="7">
        <f t="shared" si="92"/>
        <v>16.525804645762832</v>
      </c>
    </row>
    <row r="798" spans="1:11" ht="13.5" x14ac:dyDescent="0.35">
      <c r="A798" s="3">
        <v>43164</v>
      </c>
      <c r="B798" s="2">
        <v>19.659300000000002</v>
      </c>
      <c r="C798" s="7">
        <f t="shared" si="93"/>
        <v>0.47830000000000084</v>
      </c>
      <c r="D798" s="7">
        <f t="shared" si="94"/>
        <v>18.6905</v>
      </c>
      <c r="E798" s="7">
        <f t="shared" si="96"/>
        <v>18.259490000000003</v>
      </c>
      <c r="F798" s="7">
        <f t="shared" si="97"/>
        <v>17.469510000000003</v>
      </c>
      <c r="G798" s="7">
        <f t="shared" si="91"/>
        <v>16.149430000000006</v>
      </c>
      <c r="H798" s="7">
        <f t="shared" si="95"/>
        <v>16.836444500000002</v>
      </c>
      <c r="I798" s="7">
        <f t="array" ref="I798">SUMPRODUCT(B782:B801,(ROW(B782:B801)-ROW(B782)+1))/(20*21/2)</f>
        <v>18.403595238095239</v>
      </c>
      <c r="J798" s="7">
        <f t="shared" si="98"/>
        <v>17.643985033441449</v>
      </c>
      <c r="K798" s="7">
        <f t="shared" si="92"/>
        <v>16.64868681651723</v>
      </c>
    </row>
    <row r="799" spans="1:11" ht="13.5" x14ac:dyDescent="0.35">
      <c r="A799" s="3">
        <v>43165</v>
      </c>
      <c r="B799" s="2">
        <v>19.247800000000002</v>
      </c>
      <c r="C799" s="7">
        <f t="shared" si="93"/>
        <v>-0.4115000000000002</v>
      </c>
      <c r="D799" s="7">
        <f t="shared" si="94"/>
        <v>18.852899999999998</v>
      </c>
      <c r="E799" s="7">
        <f t="shared" si="96"/>
        <v>18.504750000000001</v>
      </c>
      <c r="F799" s="7">
        <f t="shared" si="97"/>
        <v>17.583800000000004</v>
      </c>
      <c r="G799" s="7">
        <f t="shared" si="91"/>
        <v>16.251314000000004</v>
      </c>
      <c r="H799" s="7">
        <f t="shared" si="95"/>
        <v>16.832857500000003</v>
      </c>
      <c r="I799" s="7">
        <f t="array" ref="I799">SUMPRODUCT(B783:B802,(ROW(B783:B802)-ROW(B783)+1))/(20*21/2)</f>
        <v>18.532223333333334</v>
      </c>
      <c r="J799" s="7">
        <f t="shared" si="98"/>
        <v>17.796729315970836</v>
      </c>
      <c r="K799" s="7">
        <f t="shared" si="92"/>
        <v>16.750612823712636</v>
      </c>
    </row>
    <row r="800" spans="1:11" ht="13.5" x14ac:dyDescent="0.35">
      <c r="A800" s="3">
        <v>43166</v>
      </c>
      <c r="B800" s="2">
        <v>19.186599999999999</v>
      </c>
      <c r="C800" s="7">
        <f t="shared" si="93"/>
        <v>-6.120000000000303E-2</v>
      </c>
      <c r="D800" s="7">
        <f t="shared" si="94"/>
        <v>19.0976</v>
      </c>
      <c r="E800" s="7">
        <f t="shared" si="96"/>
        <v>18.693840000000002</v>
      </c>
      <c r="F800" s="7">
        <f t="shared" si="97"/>
        <v>17.708929999999999</v>
      </c>
      <c r="G800" s="7">
        <f t="shared" si="91"/>
        <v>16.345856000000005</v>
      </c>
      <c r="H800" s="7">
        <f t="shared" si="95"/>
        <v>16.828964500000005</v>
      </c>
      <c r="I800" s="7">
        <f t="array" ref="I800">SUMPRODUCT(B784:B803,(ROW(B784:B803)-ROW(B784)+1))/(20*21/2)</f>
        <v>18.646550952380952</v>
      </c>
      <c r="J800" s="7">
        <f t="shared" si="98"/>
        <v>17.929097952545042</v>
      </c>
      <c r="K800" s="7">
        <f t="shared" si="92"/>
        <v>16.846141732586652</v>
      </c>
    </row>
    <row r="801" spans="1:11" ht="13.5" x14ac:dyDescent="0.35">
      <c r="A801" s="3">
        <v>43167</v>
      </c>
      <c r="B801" s="2">
        <v>19.186599999999999</v>
      </c>
      <c r="C801" s="7">
        <f t="shared" si="93"/>
        <v>0</v>
      </c>
      <c r="D801" s="7">
        <f t="shared" si="94"/>
        <v>19.292259999999999</v>
      </c>
      <c r="E801" s="7">
        <f t="shared" si="96"/>
        <v>18.825650000000003</v>
      </c>
      <c r="F801" s="7">
        <f t="shared" si="97"/>
        <v>17.836005</v>
      </c>
      <c r="G801" s="7">
        <f t="shared" si="91"/>
        <v>16.440398000000005</v>
      </c>
      <c r="H801" s="7">
        <f t="shared" si="95"/>
        <v>16.825238500000005</v>
      </c>
      <c r="I801" s="7">
        <f t="array" ref="I801">SUMPRODUCT(B785:B804,(ROW(B785:B804)-ROW(B785)+1))/(20*21/2)</f>
        <v>18.738500952380953</v>
      </c>
      <c r="J801" s="7">
        <f t="shared" si="98"/>
        <v>18.048860052302658</v>
      </c>
      <c r="K801" s="7">
        <f t="shared" si="92"/>
        <v>16.937924409740116</v>
      </c>
    </row>
    <row r="802" spans="1:11" ht="13.5" x14ac:dyDescent="0.35">
      <c r="A802" s="3">
        <v>43168</v>
      </c>
      <c r="B802" s="2">
        <v>19.186599999999999</v>
      </c>
      <c r="C802" s="7">
        <f t="shared" si="93"/>
        <v>0</v>
      </c>
      <c r="D802" s="7">
        <f t="shared" si="94"/>
        <v>19.293379999999999</v>
      </c>
      <c r="E802" s="7">
        <f t="shared" si="96"/>
        <v>18.903510000000001</v>
      </c>
      <c r="F802" s="7">
        <f t="shared" si="97"/>
        <v>17.986160000000002</v>
      </c>
      <c r="G802" s="7">
        <f t="shared" si="91"/>
        <v>16.526266000000007</v>
      </c>
      <c r="H802" s="7">
        <f t="shared" si="95"/>
        <v>16.822875000000003</v>
      </c>
      <c r="I802" s="7">
        <f t="array" ref="I802">SUMPRODUCT(B786:B805,(ROW(B786:B805)-ROW(B786)+1))/(20*21/2)</f>
        <v>18.818747619047617</v>
      </c>
      <c r="J802" s="7">
        <f t="shared" si="98"/>
        <v>18.157216237797645</v>
      </c>
      <c r="K802" s="7">
        <f t="shared" si="92"/>
        <v>17.026107766220896</v>
      </c>
    </row>
    <row r="803" spans="1:11" ht="13.5" x14ac:dyDescent="0.35">
      <c r="A803" s="3">
        <v>43171</v>
      </c>
      <c r="B803" s="2">
        <v>19.186599999999999</v>
      </c>
      <c r="C803" s="7">
        <f t="shared" si="93"/>
        <v>0</v>
      </c>
      <c r="D803" s="7">
        <f t="shared" si="94"/>
        <v>19.198839999999997</v>
      </c>
      <c r="E803" s="7">
        <f t="shared" si="96"/>
        <v>18.944669999999999</v>
      </c>
      <c r="F803" s="7">
        <f t="shared" si="97"/>
        <v>18.121024999999999</v>
      </c>
      <c r="G803" s="7">
        <f t="shared" si="91"/>
        <v>16.609686000000004</v>
      </c>
      <c r="H803" s="7">
        <f t="shared" si="95"/>
        <v>16.820511500000006</v>
      </c>
      <c r="I803" s="7">
        <f t="array" ref="I803">SUMPRODUCT(B787:B806,(ROW(B787:B806)-ROW(B787)+1))/(20*21/2)</f>
        <v>18.87197619047619</v>
      </c>
      <c r="J803" s="7">
        <f t="shared" si="98"/>
        <v>18.255252786578822</v>
      </c>
      <c r="K803" s="7">
        <f t="shared" si="92"/>
        <v>17.110832951859294</v>
      </c>
    </row>
    <row r="804" spans="1:11" ht="13.5" x14ac:dyDescent="0.35">
      <c r="A804" s="3">
        <v>43172</v>
      </c>
      <c r="B804" s="2">
        <v>19.086500000000001</v>
      </c>
      <c r="C804" s="7">
        <f t="shared" si="93"/>
        <v>-0.10009999999999764</v>
      </c>
      <c r="D804" s="7">
        <f t="shared" si="94"/>
        <v>19.16658</v>
      </c>
      <c r="E804" s="7">
        <f t="shared" si="96"/>
        <v>19.009740000000001</v>
      </c>
      <c r="F804" s="7">
        <f t="shared" si="97"/>
        <v>18.232810000000001</v>
      </c>
      <c r="G804" s="7">
        <f t="shared" si="91"/>
        <v>16.696666000000004</v>
      </c>
      <c r="H804" s="7">
        <f t="shared" si="95"/>
        <v>16.816118000000003</v>
      </c>
      <c r="I804" s="7">
        <f t="array" ref="I804">SUMPRODUCT(B788:B807,(ROW(B788:B807)-ROW(B788)+1))/(20*21/2)</f>
        <v>18.876716666666667</v>
      </c>
      <c r="J804" s="7">
        <f t="shared" si="98"/>
        <v>18.33441918785703</v>
      </c>
      <c r="K804" s="7">
        <f t="shared" si="92"/>
        <v>17.188310091002069</v>
      </c>
    </row>
    <row r="805" spans="1:11" ht="13.5" x14ac:dyDescent="0.35">
      <c r="A805" s="3">
        <v>43173</v>
      </c>
      <c r="B805" s="2">
        <v>19.075399999999998</v>
      </c>
      <c r="C805" s="7">
        <f t="shared" si="93"/>
        <v>-1.1100000000002552E-2</v>
      </c>
      <c r="D805" s="7">
        <f t="shared" si="94"/>
        <v>19.14434</v>
      </c>
      <c r="E805" s="7">
        <f t="shared" si="96"/>
        <v>19.12097</v>
      </c>
      <c r="F805" s="7">
        <f t="shared" si="97"/>
        <v>18.349600000000002</v>
      </c>
      <c r="G805" s="7">
        <f t="shared" si="91"/>
        <v>16.772300000000005</v>
      </c>
      <c r="H805" s="7">
        <f t="shared" si="95"/>
        <v>16.812058500000006</v>
      </c>
      <c r="I805" s="7">
        <f t="array" ref="I805">SUMPRODUCT(B789:B808,(ROW(B789:B808)-ROW(B789)+1))/(20*21/2)</f>
        <v>18.829470952380948</v>
      </c>
      <c r="J805" s="7">
        <f t="shared" si="98"/>
        <v>18.404988789013505</v>
      </c>
      <c r="K805" s="7">
        <f t="shared" si="92"/>
        <v>17.262313616845127</v>
      </c>
    </row>
    <row r="806" spans="1:11" ht="13.5" x14ac:dyDescent="0.35">
      <c r="A806" s="3">
        <v>43174</v>
      </c>
      <c r="B806" s="2">
        <v>18.9085</v>
      </c>
      <c r="C806" s="7">
        <f t="shared" si="93"/>
        <v>-0.16689999999999827</v>
      </c>
      <c r="D806" s="7">
        <f t="shared" si="94"/>
        <v>19.088720000000002</v>
      </c>
      <c r="E806" s="7">
        <f t="shared" si="96"/>
        <v>19.19049</v>
      </c>
      <c r="F806" s="7">
        <f t="shared" si="97"/>
        <v>18.458325000000002</v>
      </c>
      <c r="G806" s="7">
        <f t="shared" si="91"/>
        <v>16.833586000000004</v>
      </c>
      <c r="H806" s="7">
        <f t="shared" si="95"/>
        <v>16.807887500000003</v>
      </c>
      <c r="I806" s="7">
        <f t="array" ref="I806">SUMPRODUCT(B790:B809,(ROW(B790:B809)-ROW(B790)+1))/(20*21/2)</f>
        <v>18.741308571428572</v>
      </c>
      <c r="J806" s="7">
        <f t="shared" si="98"/>
        <v>18.452942237678883</v>
      </c>
      <c r="K806" s="7">
        <f t="shared" si="92"/>
        <v>17.3268699455963</v>
      </c>
    </row>
    <row r="807" spans="1:11" ht="13.5" x14ac:dyDescent="0.35">
      <c r="A807" s="3">
        <v>43175</v>
      </c>
      <c r="B807" s="2">
        <v>18.508099999999999</v>
      </c>
      <c r="C807" s="7">
        <f t="shared" si="93"/>
        <v>-0.4004000000000012</v>
      </c>
      <c r="D807" s="7">
        <f t="shared" si="94"/>
        <v>18.953020000000002</v>
      </c>
      <c r="E807" s="7">
        <f t="shared" si="96"/>
        <v>19.123200000000004</v>
      </c>
      <c r="F807" s="7">
        <f t="shared" si="97"/>
        <v>18.542580000000001</v>
      </c>
      <c r="G807" s="7">
        <f t="shared" si="91"/>
        <v>16.892424000000002</v>
      </c>
      <c r="H807" s="7">
        <f t="shared" si="95"/>
        <v>16.802020500000008</v>
      </c>
      <c r="I807" s="7">
        <f t="array" ref="I807">SUMPRODUCT(B791:B810,(ROW(B791:B810)-ROW(B791)+1))/(20*21/2)</f>
        <v>18.639375714285713</v>
      </c>
      <c r="J807" s="7">
        <f t="shared" si="98"/>
        <v>18.458195357899939</v>
      </c>
      <c r="K807" s="7">
        <f t="shared" si="92"/>
        <v>17.373192692827818</v>
      </c>
    </row>
    <row r="808" spans="1:11" ht="13.5" x14ac:dyDescent="0.35">
      <c r="A808" s="3">
        <v>43178</v>
      </c>
      <c r="B808" s="2">
        <v>18.046500000000002</v>
      </c>
      <c r="C808" s="7">
        <f t="shared" si="93"/>
        <v>-0.46159999999999712</v>
      </c>
      <c r="D808" s="7">
        <f t="shared" si="94"/>
        <v>18.725000000000001</v>
      </c>
      <c r="E808" s="7">
        <f t="shared" si="96"/>
        <v>18.961919999999999</v>
      </c>
      <c r="F808" s="7">
        <f t="shared" si="97"/>
        <v>18.610705000000003</v>
      </c>
      <c r="G808" s="7">
        <f t="shared" si="91"/>
        <v>16.940028000000002</v>
      </c>
      <c r="H808" s="7">
        <f t="shared" si="95"/>
        <v>16.797655000000006</v>
      </c>
      <c r="I808" s="7">
        <f t="array" ref="I808">SUMPRODUCT(B792:B811,(ROW(B792:B811)-ROW(B792)+1))/(20*21/2)</f>
        <v>18.527065714285712</v>
      </c>
      <c r="J808" s="7">
        <f t="shared" si="98"/>
        <v>18.418986276195181</v>
      </c>
      <c r="K808" s="7">
        <f t="shared" si="92"/>
        <v>17.399596900952215</v>
      </c>
    </row>
    <row r="809" spans="1:11" ht="13.5" x14ac:dyDescent="0.35">
      <c r="A809" s="3">
        <v>43180</v>
      </c>
      <c r="B809" s="2">
        <v>17.684999999999999</v>
      </c>
      <c r="C809" s="7">
        <f t="shared" si="93"/>
        <v>-0.36150000000000304</v>
      </c>
      <c r="D809" s="7">
        <f t="shared" si="94"/>
        <v>18.444700000000001</v>
      </c>
      <c r="E809" s="7">
        <f t="shared" si="96"/>
        <v>18.805640000000004</v>
      </c>
      <c r="F809" s="7">
        <f t="shared" si="97"/>
        <v>18.655194999999999</v>
      </c>
      <c r="G809" s="7">
        <f t="shared" si="91"/>
        <v>16.982294</v>
      </c>
      <c r="H809" s="7">
        <f t="shared" si="95"/>
        <v>16.788757000000007</v>
      </c>
      <c r="I809" s="7">
        <f t="array" ref="I809">SUMPRODUCT(B793:B812,(ROW(B793:B812)-ROW(B793)+1))/(20*21/2)</f>
        <v>18.445680000000003</v>
      </c>
      <c r="J809" s="7">
        <f t="shared" si="98"/>
        <v>18.349082821319449</v>
      </c>
      <c r="K809" s="7">
        <f t="shared" si="92"/>
        <v>17.410789179346249</v>
      </c>
    </row>
    <row r="810" spans="1:11" ht="13.5" x14ac:dyDescent="0.35">
      <c r="A810" s="3">
        <v>43181</v>
      </c>
      <c r="B810" s="2">
        <v>17.584900000000001</v>
      </c>
      <c r="C810" s="7">
        <f t="shared" si="93"/>
        <v>-0.10009999999999764</v>
      </c>
      <c r="D810" s="7">
        <f t="shared" si="94"/>
        <v>18.146599999999999</v>
      </c>
      <c r="E810" s="7">
        <f t="shared" si="96"/>
        <v>18.645470000000003</v>
      </c>
      <c r="F810" s="7">
        <f t="shared" si="97"/>
        <v>18.669654999999999</v>
      </c>
      <c r="G810" s="7">
        <f t="shared" si="91"/>
        <v>17.03368</v>
      </c>
      <c r="H810" s="7">
        <f t="shared" si="95"/>
        <v>16.779080000000008</v>
      </c>
      <c r="I810" s="7">
        <f t="array" ref="I810">SUMPRODUCT(B794:B813,(ROW(B794:B813)-ROW(B794)+1))/(20*21/2)</f>
        <v>18.367207619047623</v>
      </c>
      <c r="J810" s="7">
        <f t="shared" si="98"/>
        <v>18.276303505003312</v>
      </c>
      <c r="K810" s="7">
        <f t="shared" si="92"/>
        <v>17.417617054666003</v>
      </c>
    </row>
    <row r="811" spans="1:11" ht="13.5" x14ac:dyDescent="0.35">
      <c r="A811" s="3">
        <v>43182</v>
      </c>
      <c r="B811" s="2">
        <v>17.490400000000001</v>
      </c>
      <c r="C811" s="7">
        <f t="shared" si="93"/>
        <v>-9.4500000000000028E-2</v>
      </c>
      <c r="D811" s="7">
        <f t="shared" si="94"/>
        <v>17.86298</v>
      </c>
      <c r="E811" s="7">
        <f t="shared" si="96"/>
        <v>18.475850000000001</v>
      </c>
      <c r="F811" s="7">
        <f t="shared" si="97"/>
        <v>18.650750000000002</v>
      </c>
      <c r="G811" s="7">
        <f t="shared" si="91"/>
        <v>17.078728000000002</v>
      </c>
      <c r="H811" s="7">
        <f t="shared" si="95"/>
        <v>16.769209000000007</v>
      </c>
      <c r="I811" s="7">
        <f t="array" ref="I811">SUMPRODUCT(B795:B814,(ROW(B795:B814)-ROW(B795)+1))/(20*21/2)</f>
        <v>18.292339047619048</v>
      </c>
      <c r="J811" s="7">
        <f t="shared" si="98"/>
        <v>18.201455552145852</v>
      </c>
      <c r="K811" s="7">
        <f t="shared" si="92"/>
        <v>17.420471287816358</v>
      </c>
    </row>
    <row r="812" spans="1:11" ht="13.5" x14ac:dyDescent="0.35">
      <c r="A812" s="3">
        <v>43185</v>
      </c>
      <c r="B812" s="2">
        <v>17.796199999999999</v>
      </c>
      <c r="C812" s="7">
        <f t="shared" si="93"/>
        <v>0.30579999999999785</v>
      </c>
      <c r="D812" s="7">
        <f t="shared" si="94"/>
        <v>17.720600000000001</v>
      </c>
      <c r="E812" s="7">
        <f t="shared" si="96"/>
        <v>18.33681</v>
      </c>
      <c r="F812" s="7">
        <f t="shared" si="97"/>
        <v>18.620160000000002</v>
      </c>
      <c r="G812" s="7">
        <f t="shared" si="91"/>
        <v>17.129891999999998</v>
      </c>
      <c r="H812" s="7">
        <f t="shared" si="95"/>
        <v>16.760867000000008</v>
      </c>
      <c r="I812" s="7">
        <f t="array" ref="I812">SUMPRODUCT(B796:B815,(ROW(B796:B815)-ROW(B796)+1))/(20*21/2)</f>
        <v>18.19779761904762</v>
      </c>
      <c r="J812" s="7">
        <f t="shared" si="98"/>
        <v>18.162859785274819</v>
      </c>
      <c r="K812" s="7">
        <f t="shared" si="92"/>
        <v>17.435205747117678</v>
      </c>
    </row>
    <row r="813" spans="1:11" ht="13.5" x14ac:dyDescent="0.35">
      <c r="A813" s="3">
        <v>43186</v>
      </c>
      <c r="B813" s="2">
        <v>17.796199999999999</v>
      </c>
      <c r="C813" s="7">
        <f t="shared" si="93"/>
        <v>0</v>
      </c>
      <c r="D813" s="7">
        <f t="shared" si="94"/>
        <v>17.670539999999999</v>
      </c>
      <c r="E813" s="7">
        <f t="shared" si="96"/>
        <v>18.197769999999998</v>
      </c>
      <c r="F813" s="7">
        <f t="shared" si="97"/>
        <v>18.57122</v>
      </c>
      <c r="G813" s="7">
        <f t="shared" si="91"/>
        <v>17.177717999999999</v>
      </c>
      <c r="H813" s="7">
        <f t="shared" si="95"/>
        <v>16.752469000000005</v>
      </c>
      <c r="I813" s="7">
        <f t="array" ref="I813">SUMPRODUCT(B797:B816,(ROW(B797:B816)-ROW(B797)+1))/(20*21/2)</f>
        <v>18.102594761904758</v>
      </c>
      <c r="J813" s="7">
        <f t="shared" si="98"/>
        <v>18.127939805724836</v>
      </c>
      <c r="K813" s="7">
        <f t="shared" si="92"/>
        <v>17.449362384485614</v>
      </c>
    </row>
    <row r="814" spans="1:11" ht="13.5" x14ac:dyDescent="0.35">
      <c r="A814" s="3">
        <v>43187</v>
      </c>
      <c r="B814" s="2">
        <v>17.7851</v>
      </c>
      <c r="C814" s="7">
        <f t="shared" si="93"/>
        <v>-1.1099999999999E-2</v>
      </c>
      <c r="D814" s="7">
        <f t="shared" si="94"/>
        <v>17.690559999999998</v>
      </c>
      <c r="E814" s="7">
        <f t="shared" si="96"/>
        <v>18.067630000000001</v>
      </c>
      <c r="F814" s="7">
        <f t="shared" si="97"/>
        <v>18.538685000000001</v>
      </c>
      <c r="G814" s="7">
        <f t="shared" si="91"/>
        <v>17.222207999999995</v>
      </c>
      <c r="H814" s="7">
        <f t="shared" si="95"/>
        <v>16.744015500000003</v>
      </c>
      <c r="I814" s="7">
        <f t="array" ref="I814">SUMPRODUCT(B798:B817,(ROW(B798:B817)-ROW(B798)+1))/(20*21/2)</f>
        <v>18.005406666666666</v>
      </c>
      <c r="J814" s="7">
        <f t="shared" si="98"/>
        <v>18.095288395655803</v>
      </c>
      <c r="K814" s="7">
        <f t="shared" si="92"/>
        <v>17.462528565486181</v>
      </c>
    </row>
    <row r="815" spans="1:11" ht="13.5" x14ac:dyDescent="0.35">
      <c r="A815" s="3">
        <v>43188</v>
      </c>
      <c r="B815" s="2">
        <v>17.545999999999999</v>
      </c>
      <c r="C815" s="7">
        <f t="shared" si="93"/>
        <v>-0.23910000000000053</v>
      </c>
      <c r="D815" s="7">
        <f t="shared" si="94"/>
        <v>17.682779999999998</v>
      </c>
      <c r="E815" s="7">
        <f t="shared" si="96"/>
        <v>17.91469</v>
      </c>
      <c r="F815" s="7">
        <f t="shared" si="97"/>
        <v>18.51783</v>
      </c>
      <c r="G815" s="7">
        <f t="shared" si="91"/>
        <v>17.263918</v>
      </c>
      <c r="H815" s="7">
        <f t="shared" si="95"/>
        <v>16.734422500000008</v>
      </c>
      <c r="I815" s="7">
        <f t="array" ref="I815">SUMPRODUCT(B799:B818,(ROW(B799:B818)-ROW(B799)+1))/(20*21/2)</f>
        <v>17.921696666666669</v>
      </c>
      <c r="J815" s="7">
        <f t="shared" si="98"/>
        <v>18.042975215117156</v>
      </c>
      <c r="K815" s="7">
        <f t="shared" si="92"/>
        <v>17.465801955074959</v>
      </c>
    </row>
    <row r="816" spans="1:11" ht="13.5" x14ac:dyDescent="0.35">
      <c r="A816" s="3">
        <v>43189</v>
      </c>
      <c r="B816" s="2">
        <v>17.5182</v>
      </c>
      <c r="C816" s="7">
        <f t="shared" si="93"/>
        <v>-2.7799999999999159E-2</v>
      </c>
      <c r="D816" s="7">
        <f t="shared" si="94"/>
        <v>17.68834</v>
      </c>
      <c r="E816" s="7">
        <f t="shared" si="96"/>
        <v>17.775659999999998</v>
      </c>
      <c r="F816" s="7">
        <f t="shared" si="97"/>
        <v>18.483074999999999</v>
      </c>
      <c r="G816" s="7">
        <f t="shared" si="91"/>
        <v>17.306739999999994</v>
      </c>
      <c r="H816" s="7">
        <f t="shared" si="95"/>
        <v>16.724690500000012</v>
      </c>
      <c r="I816" s="7">
        <f t="array" ref="I816">SUMPRODUCT(B800:B819,(ROW(B800:B819)-ROW(B800)+1))/(20*21/2)</f>
        <v>17.842887142857144</v>
      </c>
      <c r="J816" s="7">
        <f t="shared" si="98"/>
        <v>17.992996623201236</v>
      </c>
      <c r="K816" s="7">
        <f t="shared" si="92"/>
        <v>17.467856780366137</v>
      </c>
    </row>
    <row r="817" spans="1:11" ht="13.5" x14ac:dyDescent="0.35">
      <c r="A817" s="3">
        <v>43192</v>
      </c>
      <c r="B817" s="2">
        <v>17.462599999999998</v>
      </c>
      <c r="C817" s="7">
        <f t="shared" si="93"/>
        <v>-5.560000000000187E-2</v>
      </c>
      <c r="D817" s="7">
        <f t="shared" si="94"/>
        <v>17.62162</v>
      </c>
      <c r="E817" s="7">
        <f t="shared" si="96"/>
        <v>17.671110000000002</v>
      </c>
      <c r="F817" s="7">
        <f t="shared" si="97"/>
        <v>18.397155000000001</v>
      </c>
      <c r="G817" s="7">
        <f t="shared" si="91"/>
        <v>17.355679999999996</v>
      </c>
      <c r="H817" s="7">
        <f t="shared" si="95"/>
        <v>16.717127500000011</v>
      </c>
      <c r="I817" s="7">
        <f t="array" ref="I817">SUMPRODUCT(B801:B820,(ROW(B801:B820)-ROW(B801)+1))/(20*21/2)</f>
        <v>17.751388095238095</v>
      </c>
      <c r="J817" s="7">
        <f t="shared" si="98"/>
        <v>17.942482659086831</v>
      </c>
      <c r="K817" s="7">
        <f t="shared" si="92"/>
        <v>17.467650632116484</v>
      </c>
    </row>
    <row r="818" spans="1:11" ht="13.5" x14ac:dyDescent="0.35">
      <c r="A818" s="3">
        <v>43193</v>
      </c>
      <c r="B818" s="2">
        <v>17.5182</v>
      </c>
      <c r="C818" s="7">
        <f t="shared" si="93"/>
        <v>5.560000000000187E-2</v>
      </c>
      <c r="D818" s="7">
        <f t="shared" si="94"/>
        <v>17.566019999999998</v>
      </c>
      <c r="E818" s="7">
        <f t="shared" si="96"/>
        <v>17.618280000000002</v>
      </c>
      <c r="F818" s="7">
        <f t="shared" si="97"/>
        <v>18.290099999999999</v>
      </c>
      <c r="G818" s="7">
        <f t="shared" si="91"/>
        <v>17.405731999999997</v>
      </c>
      <c r="H818" s="7">
        <f t="shared" si="95"/>
        <v>16.711288000000007</v>
      </c>
      <c r="I818" s="7">
        <f t="array" ref="I818">SUMPRODUCT(B802:B821,(ROW(B802:B821)-ROW(B802)+1))/(20*21/2)</f>
        <v>17.666510476190478</v>
      </c>
      <c r="J818" s="7">
        <f t="shared" si="98"/>
        <v>17.902074786792845</v>
      </c>
      <c r="K818" s="7">
        <f t="shared" si="92"/>
        <v>17.469632960268779</v>
      </c>
    </row>
    <row r="819" spans="1:11" ht="13.5" x14ac:dyDescent="0.35">
      <c r="A819" s="3">
        <v>43194</v>
      </c>
      <c r="B819" s="2">
        <v>17.462599999999998</v>
      </c>
      <c r="C819" s="7">
        <f t="shared" si="93"/>
        <v>-5.560000000000187E-2</v>
      </c>
      <c r="D819" s="7">
        <f t="shared" si="94"/>
        <v>17.501519999999996</v>
      </c>
      <c r="E819" s="7">
        <f t="shared" si="96"/>
        <v>17.596040000000002</v>
      </c>
      <c r="F819" s="7">
        <f t="shared" si="97"/>
        <v>18.200839999999999</v>
      </c>
      <c r="G819" s="7">
        <f t="shared" si="91"/>
        <v>17.458897999999994</v>
      </c>
      <c r="H819" s="7">
        <f t="shared" si="95"/>
        <v>16.704058500000009</v>
      </c>
      <c r="I819" s="7">
        <f t="array" ref="I819">SUMPRODUCT(B803:B822,(ROW(B803:B822)-ROW(B803)+1))/(20*21/2)</f>
        <v>17.591034285714287</v>
      </c>
      <c r="J819" s="7">
        <f t="shared" si="98"/>
        <v>17.860220045193525</v>
      </c>
      <c r="K819" s="7">
        <f t="shared" si="92"/>
        <v>17.469357157905296</v>
      </c>
    </row>
    <row r="820" spans="1:11" ht="13.5" x14ac:dyDescent="0.35">
      <c r="A820" s="3">
        <v>43195</v>
      </c>
      <c r="B820" s="2">
        <v>17.240100000000002</v>
      </c>
      <c r="C820" s="7">
        <f t="shared" si="93"/>
        <v>-0.22249999999999659</v>
      </c>
      <c r="D820" s="7">
        <f t="shared" si="94"/>
        <v>17.440339999999999</v>
      </c>
      <c r="E820" s="7">
        <f t="shared" si="96"/>
        <v>17.56156</v>
      </c>
      <c r="F820" s="7">
        <f t="shared" si="97"/>
        <v>18.103514999999998</v>
      </c>
      <c r="G820" s="7">
        <f t="shared" ref="G820:G883" si="99">AVERAGE(B771:B820)</f>
        <v>17.508949999999995</v>
      </c>
      <c r="H820" s="7">
        <f t="shared" si="95"/>
        <v>16.695772000000005</v>
      </c>
      <c r="I820" s="7">
        <f t="array" ref="I820">SUMPRODUCT(B804:B823,(ROW(B804:B823)-ROW(B804)+1))/(20*21/2)</f>
        <v>17.497416666666666</v>
      </c>
      <c r="J820" s="7">
        <f t="shared" si="98"/>
        <v>17.801160993270333</v>
      </c>
      <c r="K820" s="7">
        <f t="shared" ref="K820:K883" si="100">$K$4*B820+(1-$K$4)*K819</f>
        <v>17.460366681124697</v>
      </c>
    </row>
    <row r="821" spans="1:11" ht="13.5" x14ac:dyDescent="0.35">
      <c r="A821" s="3">
        <v>43196</v>
      </c>
      <c r="B821" s="2">
        <v>17.212299999999999</v>
      </c>
      <c r="C821" s="7">
        <f t="shared" si="93"/>
        <v>-2.7800000000002711E-2</v>
      </c>
      <c r="D821" s="7">
        <f t="shared" si="94"/>
        <v>17.379159999999999</v>
      </c>
      <c r="E821" s="7">
        <f t="shared" si="96"/>
        <v>17.533750000000001</v>
      </c>
      <c r="F821" s="7">
        <f t="shared" si="97"/>
        <v>18.004799999999999</v>
      </c>
      <c r="G821" s="7">
        <f t="shared" si="99"/>
        <v>17.555107999999997</v>
      </c>
      <c r="H821" s="7">
        <f t="shared" si="95"/>
        <v>16.688681500000005</v>
      </c>
      <c r="I821" s="7">
        <f t="array" ref="I821">SUMPRODUCT(B805:B824,(ROW(B805:B824)-ROW(B805)+1))/(20*21/2)</f>
        <v>17.412987142857144</v>
      </c>
      <c r="J821" s="7">
        <f t="shared" si="98"/>
        <v>17.745078993911253</v>
      </c>
      <c r="K821" s="7">
        <f t="shared" si="100"/>
        <v>17.450638575982552</v>
      </c>
    </row>
    <row r="822" spans="1:11" ht="13.5" x14ac:dyDescent="0.35">
      <c r="A822" s="3">
        <v>43200</v>
      </c>
      <c r="B822" s="2">
        <v>17.212299999999999</v>
      </c>
      <c r="C822" s="7">
        <f t="shared" si="93"/>
        <v>0</v>
      </c>
      <c r="D822" s="7">
        <f t="shared" si="94"/>
        <v>17.3291</v>
      </c>
      <c r="E822" s="7">
        <f t="shared" si="96"/>
        <v>17.475359999999998</v>
      </c>
      <c r="F822" s="7">
        <f t="shared" si="97"/>
        <v>17.906085000000001</v>
      </c>
      <c r="G822" s="7">
        <f t="shared" si="99"/>
        <v>17.593703999999999</v>
      </c>
      <c r="H822" s="7">
        <f t="shared" si="95"/>
        <v>16.680534000000009</v>
      </c>
      <c r="I822" s="7">
        <f t="array" ref="I822">SUMPRODUCT(B806:B825,(ROW(B806:B825)-ROW(B806)+1))/(20*21/2)</f>
        <v>17.333120000000001</v>
      </c>
      <c r="J822" s="7">
        <f t="shared" si="98"/>
        <v>17.694338137348279</v>
      </c>
      <c r="K822" s="7">
        <f t="shared" si="100"/>
        <v>17.44129196515971</v>
      </c>
    </row>
    <row r="823" spans="1:11" ht="13.5" x14ac:dyDescent="0.35">
      <c r="A823" s="3">
        <v>43201</v>
      </c>
      <c r="B823" s="2">
        <v>16.923100000000002</v>
      </c>
      <c r="C823" s="7">
        <f t="shared" si="93"/>
        <v>-0.28919999999999746</v>
      </c>
      <c r="D823" s="7">
        <f t="shared" si="94"/>
        <v>17.210079999999998</v>
      </c>
      <c r="E823" s="7">
        <f t="shared" si="96"/>
        <v>17.38805</v>
      </c>
      <c r="F823" s="7">
        <f t="shared" si="97"/>
        <v>17.792909999999999</v>
      </c>
      <c r="G823" s="7">
        <f t="shared" si="99"/>
        <v>17.627627999999994</v>
      </c>
      <c r="H823" s="7">
        <f t="shared" si="95"/>
        <v>16.671858000000007</v>
      </c>
      <c r="I823" s="7">
        <f t="array" ref="I823">SUMPRODUCT(B807:B826,(ROW(B807:B826)-ROW(B807)+1))/(20*21/2)</f>
        <v>17.248510476190475</v>
      </c>
      <c r="J823" s="7">
        <f t="shared" si="98"/>
        <v>17.620886886172251</v>
      </c>
      <c r="K823" s="7">
        <f t="shared" si="100"/>
        <v>17.420970711624033</v>
      </c>
    </row>
    <row r="824" spans="1:11" ht="13.5" x14ac:dyDescent="0.35">
      <c r="A824" s="3">
        <v>43202</v>
      </c>
      <c r="B824" s="2">
        <v>16.906400000000001</v>
      </c>
      <c r="C824" s="7">
        <f t="shared" si="93"/>
        <v>-1.6700000000000159E-2</v>
      </c>
      <c r="D824" s="7">
        <f t="shared" si="94"/>
        <v>17.098840000000003</v>
      </c>
      <c r="E824" s="7">
        <f t="shared" si="96"/>
        <v>17.300179999999997</v>
      </c>
      <c r="F824" s="7">
        <f t="shared" si="97"/>
        <v>17.683905000000003</v>
      </c>
      <c r="G824" s="7">
        <f t="shared" si="99"/>
        <v>17.656545999999995</v>
      </c>
      <c r="H824" s="7">
        <f t="shared" si="95"/>
        <v>16.663516000000012</v>
      </c>
      <c r="I824" s="7">
        <f t="array" ref="I824">SUMPRODUCT(B808:B827,(ROW(B808:B827)-ROW(B808)+1))/(20*21/2)</f>
        <v>17.148008095238097</v>
      </c>
      <c r="J824" s="7">
        <f t="shared" si="98"/>
        <v>17.552840516060606</v>
      </c>
      <c r="K824" s="7">
        <f t="shared" si="100"/>
        <v>17.400791468030935</v>
      </c>
    </row>
    <row r="825" spans="1:11" ht="13.5" x14ac:dyDescent="0.35">
      <c r="A825" s="3">
        <v>43203</v>
      </c>
      <c r="B825" s="2">
        <v>16.845300000000002</v>
      </c>
      <c r="C825" s="7">
        <f t="shared" si="93"/>
        <v>-6.109999999999971E-2</v>
      </c>
      <c r="D825" s="7">
        <f t="shared" si="94"/>
        <v>17.019880000000001</v>
      </c>
      <c r="E825" s="7">
        <f t="shared" si="96"/>
        <v>17.23011</v>
      </c>
      <c r="F825" s="7">
        <f t="shared" si="97"/>
        <v>17.572400000000005</v>
      </c>
      <c r="G825" s="7">
        <f t="shared" si="99"/>
        <v>17.687577999999995</v>
      </c>
      <c r="H825" s="7">
        <f t="shared" si="95"/>
        <v>16.655146500000008</v>
      </c>
      <c r="I825" s="7">
        <f t="array" ref="I825">SUMPRODUCT(B809:B828,(ROW(B809:B828)-ROW(B809)+1))/(20*21/2)</f>
        <v>17.029449523809525</v>
      </c>
      <c r="J825" s="7">
        <f t="shared" si="98"/>
        <v>17.485455705007215</v>
      </c>
      <c r="K825" s="7">
        <f t="shared" si="100"/>
        <v>17.379007488892466</v>
      </c>
    </row>
    <row r="826" spans="1:11" ht="13.5" x14ac:dyDescent="0.35">
      <c r="A826" s="3">
        <v>43206</v>
      </c>
      <c r="B826" s="2">
        <v>16.684000000000001</v>
      </c>
      <c r="C826" s="7">
        <f t="shared" si="93"/>
        <v>-0.16130000000000067</v>
      </c>
      <c r="D826" s="7">
        <f t="shared" si="94"/>
        <v>16.91422</v>
      </c>
      <c r="E826" s="7">
        <f t="shared" si="96"/>
        <v>17.14669</v>
      </c>
      <c r="F826" s="7">
        <f t="shared" si="97"/>
        <v>17.461175000000004</v>
      </c>
      <c r="G826" s="7">
        <f t="shared" si="99"/>
        <v>17.706263999999994</v>
      </c>
      <c r="H826" s="7">
        <f t="shared" si="95"/>
        <v>16.646804500000009</v>
      </c>
      <c r="I826" s="7">
        <f t="array" ref="I826">SUMPRODUCT(B810:B829,(ROW(B810:B829)-ROW(B810)+1))/(20*21/2)</f>
        <v>16.918516190476193</v>
      </c>
      <c r="J826" s="7">
        <f t="shared" si="98"/>
        <v>17.409126590244622</v>
      </c>
      <c r="K826" s="7">
        <f t="shared" si="100"/>
        <v>17.351752293249625</v>
      </c>
    </row>
    <row r="827" spans="1:11" ht="13.5" x14ac:dyDescent="0.35">
      <c r="A827" s="3">
        <v>43207</v>
      </c>
      <c r="B827" s="2">
        <v>16.405899999999999</v>
      </c>
      <c r="C827" s="7">
        <f t="shared" si="93"/>
        <v>-0.27810000000000201</v>
      </c>
      <c r="D827" s="7">
        <f t="shared" si="94"/>
        <v>16.752940000000002</v>
      </c>
      <c r="E827" s="7">
        <f t="shared" si="96"/>
        <v>17.04102</v>
      </c>
      <c r="F827" s="7">
        <f t="shared" si="97"/>
        <v>17.356065000000005</v>
      </c>
      <c r="G827" s="7">
        <f t="shared" si="99"/>
        <v>17.700923999999993</v>
      </c>
      <c r="H827" s="7">
        <f t="shared" si="95"/>
        <v>16.63776750000001</v>
      </c>
      <c r="I827" s="7">
        <f t="array" ref="I827">SUMPRODUCT(B811:B830,(ROW(B811:B830)-ROW(B811)+1))/(20*21/2)</f>
        <v>16.769604285714287</v>
      </c>
      <c r="J827" s="7">
        <f t="shared" si="98"/>
        <v>17.313581200697516</v>
      </c>
      <c r="K827" s="7">
        <f t="shared" si="100"/>
        <v>17.314660046455522</v>
      </c>
    </row>
    <row r="828" spans="1:11" ht="13.5" x14ac:dyDescent="0.35">
      <c r="A828" s="3">
        <v>43208</v>
      </c>
      <c r="B828" s="2">
        <v>16.1112</v>
      </c>
      <c r="C828" s="7">
        <f t="shared" si="93"/>
        <v>-0.29469999999999885</v>
      </c>
      <c r="D828" s="7">
        <f t="shared" si="94"/>
        <v>16.59056</v>
      </c>
      <c r="E828" s="7">
        <f t="shared" si="96"/>
        <v>16.900320000000001</v>
      </c>
      <c r="F828" s="7">
        <f t="shared" si="97"/>
        <v>17.259300000000003</v>
      </c>
      <c r="G828" s="7">
        <f t="shared" si="99"/>
        <v>17.683907999999995</v>
      </c>
      <c r="H828" s="7">
        <f t="shared" si="95"/>
        <v>16.627952000000008</v>
      </c>
      <c r="I828" s="7">
        <f t="array" ref="I828">SUMPRODUCT(B812:B831,(ROW(B812:B831)-ROW(B812)+1))/(20*21/2)</f>
        <v>16.62582904761905</v>
      </c>
      <c r="J828" s="7">
        <f t="shared" si="98"/>
        <v>17.199068705392992</v>
      </c>
      <c r="K828" s="7">
        <f t="shared" si="100"/>
        <v>17.267465534829817</v>
      </c>
    </row>
    <row r="829" spans="1:11" ht="13.5" x14ac:dyDescent="0.35">
      <c r="A829" s="3">
        <v>43209</v>
      </c>
      <c r="B829" s="2">
        <v>16.0945</v>
      </c>
      <c r="C829" s="7">
        <f t="shared" si="93"/>
        <v>-1.6700000000000159E-2</v>
      </c>
      <c r="D829" s="7">
        <f t="shared" si="94"/>
        <v>16.428180000000001</v>
      </c>
      <c r="E829" s="7">
        <f t="shared" si="96"/>
        <v>16.763510000000004</v>
      </c>
      <c r="F829" s="7">
        <f t="shared" si="97"/>
        <v>17.179774999999999</v>
      </c>
      <c r="G829" s="7">
        <f t="shared" si="99"/>
        <v>17.666557999999995</v>
      </c>
      <c r="H829" s="7">
        <f t="shared" si="95"/>
        <v>16.622057000000005</v>
      </c>
      <c r="I829" s="7">
        <f t="array" ref="I829">SUMPRODUCT(B813:B832,(ROW(B813:B832)-ROW(B813)+1))/(20*21/2)</f>
        <v>16.491190476190475</v>
      </c>
      <c r="J829" s="7">
        <f t="shared" si="98"/>
        <v>17.093871685831754</v>
      </c>
      <c r="K829" s="7">
        <f t="shared" si="100"/>
        <v>17.221466886405118</v>
      </c>
    </row>
    <row r="830" spans="1:11" ht="13.5" x14ac:dyDescent="0.35">
      <c r="A830" s="3">
        <v>43210</v>
      </c>
      <c r="B830" s="2">
        <v>15.616199999999999</v>
      </c>
      <c r="C830" s="7">
        <f t="shared" si="93"/>
        <v>-0.47830000000000084</v>
      </c>
      <c r="D830" s="7">
        <f t="shared" si="94"/>
        <v>16.182359999999999</v>
      </c>
      <c r="E830" s="7">
        <f t="shared" si="96"/>
        <v>16.601120000000002</v>
      </c>
      <c r="F830" s="7">
        <f t="shared" si="97"/>
        <v>17.081339999999997</v>
      </c>
      <c r="G830" s="7">
        <f t="shared" si="99"/>
        <v>17.645201999999998</v>
      </c>
      <c r="H830" s="7">
        <f t="shared" si="95"/>
        <v>16.611740500000007</v>
      </c>
      <c r="I830" s="7">
        <f t="array" ref="I830">SUMPRODUCT(B814:B833,(ROW(B814:B833)-ROW(B814)+1))/(20*21/2)</f>
        <v>16.340668571428569</v>
      </c>
      <c r="J830" s="7">
        <f t="shared" si="98"/>
        <v>16.953141049085872</v>
      </c>
      <c r="K830" s="7">
        <f t="shared" si="100"/>
        <v>17.158515243800998</v>
      </c>
    </row>
    <row r="831" spans="1:11" ht="13.5" x14ac:dyDescent="0.35">
      <c r="A831" s="3">
        <v>43213</v>
      </c>
      <c r="B831" s="2">
        <v>15.5717</v>
      </c>
      <c r="C831" s="7">
        <f t="shared" si="93"/>
        <v>-4.4499999999999318E-2</v>
      </c>
      <c r="D831" s="7">
        <f t="shared" si="94"/>
        <v>15.959899999999999</v>
      </c>
      <c r="E831" s="7">
        <f t="shared" si="96"/>
        <v>16.437059999999999</v>
      </c>
      <c r="F831" s="7">
        <f t="shared" si="97"/>
        <v>16.985405</v>
      </c>
      <c r="G831" s="7">
        <f t="shared" si="99"/>
        <v>17.623733999999999</v>
      </c>
      <c r="H831" s="7">
        <f t="shared" si="95"/>
        <v>16.603398500000004</v>
      </c>
      <c r="I831" s="7">
        <f t="array" ref="I831">SUMPRODUCT(B815:B834,(ROW(B815:B834)-ROW(B815)+1))/(20*21/2)</f>
        <v>16.199406190476189</v>
      </c>
      <c r="J831" s="7">
        <f t="shared" si="98"/>
        <v>16.821575234887217</v>
      </c>
      <c r="K831" s="7">
        <f t="shared" si="100"/>
        <v>17.096287195024491</v>
      </c>
    </row>
    <row r="832" spans="1:11" ht="13.5" x14ac:dyDescent="0.35">
      <c r="A832" s="3">
        <v>43214</v>
      </c>
      <c r="B832" s="2">
        <v>15.5717</v>
      </c>
      <c r="C832" s="7">
        <f t="shared" si="93"/>
        <v>0</v>
      </c>
      <c r="D832" s="7">
        <f t="shared" si="94"/>
        <v>15.793060000000001</v>
      </c>
      <c r="E832" s="7">
        <f t="shared" si="96"/>
        <v>16.273</v>
      </c>
      <c r="F832" s="7">
        <f t="shared" si="97"/>
        <v>16.874179999999999</v>
      </c>
      <c r="G832" s="7">
        <f t="shared" si="99"/>
        <v>17.611497999999997</v>
      </c>
      <c r="H832" s="7">
        <f t="shared" si="95"/>
        <v>16.597142000000005</v>
      </c>
      <c r="I832" s="7">
        <f t="array" ref="I832">SUMPRODUCT(B816:B835,(ROW(B816:B835)-ROW(B816)+1))/(20*21/2)</f>
        <v>16.055845238095237</v>
      </c>
      <c r="J832" s="7">
        <f t="shared" si="98"/>
        <v>16.702539498231292</v>
      </c>
      <c r="K832" s="7">
        <f t="shared" si="100"/>
        <v>17.036499461886276</v>
      </c>
    </row>
    <row r="833" spans="1:11" ht="13.5" x14ac:dyDescent="0.35">
      <c r="A833" s="3">
        <v>43215</v>
      </c>
      <c r="B833" s="2">
        <v>15.293699999999999</v>
      </c>
      <c r="C833" s="7">
        <f t="shared" si="93"/>
        <v>-0.27800000000000047</v>
      </c>
      <c r="D833" s="7">
        <f t="shared" si="94"/>
        <v>15.629559999999998</v>
      </c>
      <c r="E833" s="7">
        <f t="shared" si="96"/>
        <v>16.110059999999997</v>
      </c>
      <c r="F833" s="7">
        <f t="shared" si="97"/>
        <v>16.749055000000002</v>
      </c>
      <c r="G833" s="7">
        <f t="shared" si="99"/>
        <v>17.587585999999998</v>
      </c>
      <c r="H833" s="7">
        <f t="shared" si="95"/>
        <v>16.585769500000005</v>
      </c>
      <c r="I833" s="7">
        <f t="array" ref="I833">SUMPRODUCT(B817:B836,(ROW(B817:B836)-ROW(B817)+1))/(20*21/2)</f>
        <v>15.945038095238093</v>
      </c>
      <c r="J833" s="7">
        <f t="shared" si="98"/>
        <v>16.568364307923552</v>
      </c>
      <c r="K833" s="7">
        <f t="shared" si="100"/>
        <v>16.968154384949557</v>
      </c>
    </row>
    <row r="834" spans="1:11" ht="13.5" x14ac:dyDescent="0.35">
      <c r="A834" s="3">
        <v>43216</v>
      </c>
      <c r="B834" s="2">
        <v>15.2658</v>
      </c>
      <c r="C834" s="7">
        <f t="shared" si="93"/>
        <v>-2.7899999999998926E-2</v>
      </c>
      <c r="D834" s="7">
        <f t="shared" si="94"/>
        <v>15.463820000000002</v>
      </c>
      <c r="E834" s="7">
        <f t="shared" si="96"/>
        <v>15.946000000000002</v>
      </c>
      <c r="F834" s="7">
        <f t="shared" si="97"/>
        <v>16.623090000000001</v>
      </c>
      <c r="G834" s="7">
        <f t="shared" si="99"/>
        <v>17.555885999999997</v>
      </c>
      <c r="H834" s="7">
        <f t="shared" si="95"/>
        <v>16.574507500000003</v>
      </c>
      <c r="I834" s="7">
        <f t="array" ref="I834">SUMPRODUCT(B818:B837,(ROW(B818:B837)-ROW(B818)+1))/(20*21/2)</f>
        <v>15.840383809523809</v>
      </c>
      <c r="J834" s="7">
        <f t="shared" si="98"/>
        <v>16.444310564311785</v>
      </c>
      <c r="K834" s="7">
        <f t="shared" si="100"/>
        <v>16.901395389461339</v>
      </c>
    </row>
    <row r="835" spans="1:11" ht="13.5" x14ac:dyDescent="0.35">
      <c r="A835" s="3">
        <v>43217</v>
      </c>
      <c r="B835" s="2">
        <v>15.1157</v>
      </c>
      <c r="C835" s="7">
        <f t="shared" si="93"/>
        <v>-0.15010000000000012</v>
      </c>
      <c r="D835" s="7">
        <f t="shared" si="94"/>
        <v>15.363720000000001</v>
      </c>
      <c r="E835" s="7">
        <f t="shared" si="96"/>
        <v>15.77304</v>
      </c>
      <c r="F835" s="7">
        <f t="shared" si="97"/>
        <v>16.501575000000003</v>
      </c>
      <c r="G835" s="7">
        <f t="shared" si="99"/>
        <v>17.523407999999996</v>
      </c>
      <c r="H835" s="7">
        <f t="shared" si="95"/>
        <v>16.562133500000002</v>
      </c>
      <c r="I835" s="7">
        <f t="array" ref="I835">SUMPRODUCT(B819:B838,(ROW(B819:B838)-ROW(B819)+1))/(20*21/2)</f>
        <v>15.791076666666667</v>
      </c>
      <c r="J835" s="7">
        <f t="shared" si="98"/>
        <v>16.317776224853517</v>
      </c>
      <c r="K835" s="7">
        <f t="shared" si="100"/>
        <v>16.831368119286385</v>
      </c>
    </row>
    <row r="836" spans="1:11" ht="13.5" x14ac:dyDescent="0.35">
      <c r="A836" s="3">
        <v>43220</v>
      </c>
      <c r="B836" s="2">
        <v>15.338100000000001</v>
      </c>
      <c r="C836" s="7">
        <f t="shared" ref="C836:C899" si="101">B836-B835</f>
        <v>0.22240000000000038</v>
      </c>
      <c r="D836" s="7">
        <f t="shared" si="94"/>
        <v>15.316999999999998</v>
      </c>
      <c r="E836" s="7">
        <f t="shared" si="96"/>
        <v>15.638449999999997</v>
      </c>
      <c r="F836" s="7">
        <f t="shared" si="97"/>
        <v>16.392569999999999</v>
      </c>
      <c r="G836" s="7">
        <f t="shared" si="99"/>
        <v>17.495489999999997</v>
      </c>
      <c r="H836" s="7">
        <f t="shared" si="95"/>
        <v>16.546367000000007</v>
      </c>
      <c r="I836" s="7">
        <f t="array" ref="I836">SUMPRODUCT(B820:B839,(ROW(B820:B839)-ROW(B820)+1))/(20*21/2)</f>
        <v>15.731568571428571</v>
      </c>
      <c r="J836" s="7">
        <f t="shared" si="98"/>
        <v>16.224473727248423</v>
      </c>
      <c r="K836" s="7">
        <f t="shared" si="100"/>
        <v>16.772808585196721</v>
      </c>
    </row>
    <row r="837" spans="1:11" ht="13.5" x14ac:dyDescent="0.35">
      <c r="A837" s="3">
        <v>43222</v>
      </c>
      <c r="B837" s="2">
        <v>15.293699999999999</v>
      </c>
      <c r="C837" s="7">
        <f t="shared" si="101"/>
        <v>-4.4400000000001327E-2</v>
      </c>
      <c r="D837" s="7">
        <f t="shared" si="94"/>
        <v>15.2614</v>
      </c>
      <c r="E837" s="7">
        <f t="shared" si="96"/>
        <v>15.527229999999999</v>
      </c>
      <c r="F837" s="7">
        <f t="shared" si="97"/>
        <v>16.284125</v>
      </c>
      <c r="G837" s="7">
        <f t="shared" si="99"/>
        <v>17.464903999999994</v>
      </c>
      <c r="H837" s="7">
        <f t="shared" si="95"/>
        <v>16.529377500000006</v>
      </c>
      <c r="I837" s="7">
        <f t="array" ref="I837">SUMPRODUCT(B821:B840,(ROW(B821:B840)-ROW(B821)+1))/(20*21/2)</f>
        <v>15.740388571428571</v>
      </c>
      <c r="J837" s="7">
        <f t="shared" si="98"/>
        <v>16.135828610367621</v>
      </c>
      <c r="K837" s="7">
        <f t="shared" si="100"/>
        <v>16.714804326953711</v>
      </c>
    </row>
    <row r="838" spans="1:11" ht="13.5" x14ac:dyDescent="0.35">
      <c r="A838" s="3">
        <v>43223</v>
      </c>
      <c r="B838" s="2">
        <v>15.766400000000001</v>
      </c>
      <c r="C838" s="7">
        <f t="shared" si="101"/>
        <v>0.47270000000000145</v>
      </c>
      <c r="D838" s="7">
        <f t="shared" si="94"/>
        <v>15.35594</v>
      </c>
      <c r="E838" s="7">
        <f t="shared" si="96"/>
        <v>15.492749999999997</v>
      </c>
      <c r="F838" s="7">
        <f t="shared" si="97"/>
        <v>16.196534999999997</v>
      </c>
      <c r="G838" s="7">
        <f t="shared" si="99"/>
        <v>17.446551999999993</v>
      </c>
      <c r="H838" s="7">
        <f t="shared" si="95"/>
        <v>16.513389000000007</v>
      </c>
      <c r="I838" s="7">
        <f t="array" ref="I838">SUMPRODUCT(B822:B841,(ROW(B822:B841)-ROW(B822)+1))/(20*21/2)</f>
        <v>15.837872857142855</v>
      </c>
      <c r="J838" s="7">
        <f t="shared" si="98"/>
        <v>16.100644933189752</v>
      </c>
      <c r="K838" s="7">
        <f t="shared" si="100"/>
        <v>16.677612000406505</v>
      </c>
    </row>
    <row r="839" spans="1:11" ht="13.5" x14ac:dyDescent="0.35">
      <c r="A839" s="3">
        <v>43224</v>
      </c>
      <c r="B839" s="2">
        <v>15.5717</v>
      </c>
      <c r="C839" s="7">
        <f t="shared" si="101"/>
        <v>-0.19470000000000098</v>
      </c>
      <c r="D839" s="7">
        <f t="shared" ref="D839:D902" si="102">AVERAGE(B835:B839)</f>
        <v>15.417120000000001</v>
      </c>
      <c r="E839" s="7">
        <f t="shared" si="96"/>
        <v>15.440469999999999</v>
      </c>
      <c r="F839" s="7">
        <f t="shared" si="97"/>
        <v>16.101990000000001</v>
      </c>
      <c r="G839" s="7">
        <f t="shared" si="99"/>
        <v>17.422081999999993</v>
      </c>
      <c r="H839" s="7">
        <f t="shared" si="95"/>
        <v>16.497956000000006</v>
      </c>
      <c r="I839" s="7">
        <f t="array" ref="I839">SUMPRODUCT(B823:B842,(ROW(B823:B842)-ROW(B823)+1))/(20*21/2)</f>
        <v>15.999047619047619</v>
      </c>
      <c r="J839" s="7">
        <f t="shared" si="98"/>
        <v>16.05026922526692</v>
      </c>
      <c r="K839" s="7">
        <f t="shared" si="100"/>
        <v>16.63424290235135</v>
      </c>
    </row>
    <row r="840" spans="1:11" ht="13.5" x14ac:dyDescent="0.35">
      <c r="A840" s="3">
        <v>43227</v>
      </c>
      <c r="B840" s="2">
        <v>16.194600000000001</v>
      </c>
      <c r="C840" s="7">
        <f t="shared" si="101"/>
        <v>0.62290000000000134</v>
      </c>
      <c r="D840" s="7">
        <f t="shared" si="102"/>
        <v>15.632900000000001</v>
      </c>
      <c r="E840" s="7">
        <f t="shared" si="96"/>
        <v>15.49831</v>
      </c>
      <c r="F840" s="7">
        <f t="shared" si="97"/>
        <v>16.049714999999999</v>
      </c>
      <c r="G840" s="7">
        <f t="shared" si="99"/>
        <v>17.400059999999996</v>
      </c>
      <c r="H840" s="7">
        <f t="shared" si="95"/>
        <v>16.485665500000003</v>
      </c>
      <c r="I840" s="7">
        <f t="array" ref="I840">SUMPRODUCT(B824:B843,(ROW(B824:B843)-ROW(B824)+1))/(20*21/2)</f>
        <v>16.110589999999998</v>
      </c>
      <c r="J840" s="7">
        <f t="shared" si="98"/>
        <v>16.064015013336736</v>
      </c>
      <c r="K840" s="7">
        <f t="shared" si="100"/>
        <v>16.617002004219923</v>
      </c>
    </row>
    <row r="841" spans="1:11" ht="13.5" x14ac:dyDescent="0.35">
      <c r="A841" s="3">
        <v>43228</v>
      </c>
      <c r="B841" s="2">
        <v>17.0733</v>
      </c>
      <c r="C841" s="7">
        <f t="shared" si="101"/>
        <v>0.87869999999999848</v>
      </c>
      <c r="D841" s="7">
        <f t="shared" si="102"/>
        <v>15.979939999999999</v>
      </c>
      <c r="E841" s="7">
        <f t="shared" si="96"/>
        <v>15.64847</v>
      </c>
      <c r="F841" s="7">
        <f t="shared" si="97"/>
        <v>16.042764999999999</v>
      </c>
      <c r="G841" s="7">
        <f t="shared" si="99"/>
        <v>17.384155999999997</v>
      </c>
      <c r="H841" s="7">
        <f t="shared" si="95"/>
        <v>16.477768500000003</v>
      </c>
      <c r="I841" s="7">
        <f t="array" ref="I841">SUMPRODUCT(B825:B844,(ROW(B825:B844)-ROW(B825)+1))/(20*21/2)</f>
        <v>16.171365714285717</v>
      </c>
      <c r="J841" s="7">
        <f t="shared" si="98"/>
        <v>16.16013739301895</v>
      </c>
      <c r="K841" s="7">
        <f t="shared" si="100"/>
        <v>16.634896043270125</v>
      </c>
    </row>
    <row r="842" spans="1:11" ht="13.5" x14ac:dyDescent="0.35">
      <c r="A842" s="3">
        <v>43229</v>
      </c>
      <c r="B842" s="2">
        <v>17.735099999999999</v>
      </c>
      <c r="C842" s="7">
        <f t="shared" si="101"/>
        <v>0.6617999999999995</v>
      </c>
      <c r="D842" s="7">
        <f t="shared" si="102"/>
        <v>16.468220000000002</v>
      </c>
      <c r="E842" s="7">
        <f t="shared" si="96"/>
        <v>15.86481</v>
      </c>
      <c r="F842" s="7">
        <f t="shared" si="97"/>
        <v>16.068905000000001</v>
      </c>
      <c r="G842" s="7">
        <f t="shared" si="99"/>
        <v>17.370697999999997</v>
      </c>
      <c r="H842" s="7">
        <f t="shared" ref="H842:H905" si="103">AVERAGE(B643:B842)</f>
        <v>16.474682000000001</v>
      </c>
      <c r="I842" s="7">
        <f t="array" ref="I842">SUMPRODUCT(B826:B845,(ROW(B826:B845)-ROW(B826)+1))/(20*21/2)</f>
        <v>16.239900952380953</v>
      </c>
      <c r="J842" s="7">
        <f t="shared" si="98"/>
        <v>16.310133831779048</v>
      </c>
      <c r="K842" s="7">
        <f t="shared" si="100"/>
        <v>16.678041296475218</v>
      </c>
    </row>
    <row r="843" spans="1:11" ht="13.5" x14ac:dyDescent="0.35">
      <c r="A843" s="3">
        <v>43230</v>
      </c>
      <c r="B843" s="2">
        <v>17.240100000000002</v>
      </c>
      <c r="C843" s="7">
        <f t="shared" si="101"/>
        <v>-0.49499999999999744</v>
      </c>
      <c r="D843" s="7">
        <f t="shared" si="102"/>
        <v>16.76296</v>
      </c>
      <c r="E843" s="7">
        <f t="shared" si="96"/>
        <v>16.059450000000005</v>
      </c>
      <c r="F843" s="7">
        <f t="shared" si="97"/>
        <v>16.084754999999998</v>
      </c>
      <c r="G843" s="7">
        <f t="shared" si="99"/>
        <v>17.339999999999996</v>
      </c>
      <c r="H843" s="7">
        <f t="shared" si="103"/>
        <v>16.472179499999999</v>
      </c>
      <c r="I843" s="7">
        <f t="array" ref="I843">SUMPRODUCT(B827:B846,(ROW(B827:B846)-ROW(B827)+1))/(20*21/2)</f>
        <v>16.262598571428573</v>
      </c>
      <c r="J843" s="7">
        <f t="shared" si="98"/>
        <v>16.398702038276284</v>
      </c>
      <c r="K843" s="7">
        <f t="shared" si="100"/>
        <v>16.700082814260504</v>
      </c>
    </row>
    <row r="844" spans="1:11" ht="13.5" x14ac:dyDescent="0.35">
      <c r="A844" s="3">
        <v>43231</v>
      </c>
      <c r="B844" s="2">
        <v>16.722899999999999</v>
      </c>
      <c r="C844" s="7">
        <f t="shared" si="101"/>
        <v>-0.51720000000000255</v>
      </c>
      <c r="D844" s="7">
        <f t="shared" si="102"/>
        <v>16.993199999999998</v>
      </c>
      <c r="E844" s="7">
        <f t="shared" ref="E844:E907" si="104">AVERAGE(B835:B844)</f>
        <v>16.205160000000003</v>
      </c>
      <c r="F844" s="7">
        <f t="shared" si="97"/>
        <v>16.075579999999999</v>
      </c>
      <c r="G844" s="7">
        <f t="shared" si="99"/>
        <v>17.305741999999995</v>
      </c>
      <c r="H844" s="7">
        <f t="shared" si="103"/>
        <v>16.464477000000006</v>
      </c>
      <c r="I844" s="7">
        <f t="array" ref="I844">SUMPRODUCT(B828:B847,(ROW(B828:B847)-ROW(B828)+1))/(20*21/2)</f>
        <v>16.311965714285716</v>
      </c>
      <c r="J844" s="7">
        <f t="shared" si="98"/>
        <v>16.429578034630925</v>
      </c>
      <c r="K844" s="7">
        <f t="shared" si="100"/>
        <v>16.700977605858132</v>
      </c>
    </row>
    <row r="845" spans="1:11" ht="13.5" x14ac:dyDescent="0.35">
      <c r="A845" s="3">
        <v>43234</v>
      </c>
      <c r="B845" s="2">
        <v>16.795200000000001</v>
      </c>
      <c r="C845" s="7">
        <f t="shared" si="101"/>
        <v>7.2300000000002029E-2</v>
      </c>
      <c r="D845" s="7">
        <f t="shared" si="102"/>
        <v>17.113319999999998</v>
      </c>
      <c r="E845" s="7">
        <f t="shared" si="104"/>
        <v>16.373110000000004</v>
      </c>
      <c r="F845" s="7">
        <f t="shared" si="97"/>
        <v>16.073074999999999</v>
      </c>
      <c r="G845" s="7">
        <f t="shared" si="99"/>
        <v>17.282383999999993</v>
      </c>
      <c r="H845" s="7">
        <f t="shared" si="103"/>
        <v>16.456691000000003</v>
      </c>
      <c r="I845" s="7">
        <f t="array" ref="I845">SUMPRODUCT(B829:B848,(ROW(B829:B848)-ROW(B829)+1))/(20*21/2)</f>
        <v>16.360538095238095</v>
      </c>
      <c r="J845" s="7">
        <f t="shared" si="98"/>
        <v>16.464399174189886</v>
      </c>
      <c r="K845" s="7">
        <f t="shared" si="100"/>
        <v>16.704672601706832</v>
      </c>
    </row>
    <row r="846" spans="1:11" ht="13.5" x14ac:dyDescent="0.35">
      <c r="A846" s="3">
        <v>43235</v>
      </c>
      <c r="B846" s="2">
        <v>16.311399999999999</v>
      </c>
      <c r="C846" s="7">
        <f t="shared" si="101"/>
        <v>-0.48380000000000223</v>
      </c>
      <c r="D846" s="7">
        <f t="shared" si="102"/>
        <v>16.960940000000001</v>
      </c>
      <c r="E846" s="7">
        <f t="shared" si="104"/>
        <v>16.47044</v>
      </c>
      <c r="F846" s="7">
        <f t="shared" si="97"/>
        <v>16.054444999999998</v>
      </c>
      <c r="G846" s="7">
        <f t="shared" si="99"/>
        <v>17.244345999999997</v>
      </c>
      <c r="H846" s="7">
        <f t="shared" si="103"/>
        <v>16.447876500000003</v>
      </c>
      <c r="I846" s="7">
        <f t="array" ref="I846">SUMPRODUCT(B830:B849,(ROW(B830:B849)-ROW(B830)+1))/(20*21/2)</f>
        <v>16.385721904761901</v>
      </c>
      <c r="J846" s="7">
        <f t="shared" si="98"/>
        <v>16.449827824267039</v>
      </c>
      <c r="K846" s="7">
        <f t="shared" si="100"/>
        <v>16.689250146737937</v>
      </c>
    </row>
    <row r="847" spans="1:11" ht="13.5" x14ac:dyDescent="0.35">
      <c r="A847" s="3">
        <v>43236</v>
      </c>
      <c r="B847" s="2">
        <v>16.572800000000001</v>
      </c>
      <c r="C847" s="7">
        <f t="shared" si="101"/>
        <v>0.26140000000000185</v>
      </c>
      <c r="D847" s="7">
        <f t="shared" si="102"/>
        <v>16.728480000000001</v>
      </c>
      <c r="E847" s="7">
        <f t="shared" si="104"/>
        <v>16.59835</v>
      </c>
      <c r="F847" s="7">
        <f t="shared" si="97"/>
        <v>16.06279</v>
      </c>
      <c r="G847" s="7">
        <f t="shared" si="99"/>
        <v>17.192181999999999</v>
      </c>
      <c r="H847" s="7">
        <f t="shared" si="103"/>
        <v>16.440786000000003</v>
      </c>
      <c r="I847" s="7">
        <f t="array" ref="I847">SUMPRODUCT(B831:B850,(ROW(B831:B850)-ROW(B831)+1))/(20*21/2)</f>
        <v>16.441468571428572</v>
      </c>
      <c r="J847" s="7">
        <f t="shared" si="98"/>
        <v>16.461539460051132</v>
      </c>
      <c r="K847" s="7">
        <f t="shared" si="100"/>
        <v>16.684683474316842</v>
      </c>
    </row>
    <row r="848" spans="1:11" ht="13.5" x14ac:dyDescent="0.35">
      <c r="A848" s="3">
        <v>43237</v>
      </c>
      <c r="B848" s="2">
        <v>16.572800000000001</v>
      </c>
      <c r="C848" s="7">
        <f t="shared" si="101"/>
        <v>0</v>
      </c>
      <c r="D848" s="7">
        <f t="shared" si="102"/>
        <v>16.595019999999998</v>
      </c>
      <c r="E848" s="7">
        <f t="shared" si="104"/>
        <v>16.678989999999999</v>
      </c>
      <c r="F848" s="7">
        <f t="shared" si="97"/>
        <v>16.08587</v>
      </c>
      <c r="G848" s="7">
        <f t="shared" si="99"/>
        <v>17.130452000000002</v>
      </c>
      <c r="H848" s="7">
        <f t="shared" si="103"/>
        <v>16.434669</v>
      </c>
      <c r="I848" s="7">
        <f t="array" ref="I848">SUMPRODUCT(B832:B851,(ROW(B832:B851)-ROW(B832)+1))/(20*21/2)</f>
        <v>16.502720952380955</v>
      </c>
      <c r="J848" s="7">
        <f t="shared" si="98"/>
        <v>16.472135701951025</v>
      </c>
      <c r="K848" s="7">
        <f t="shared" si="100"/>
        <v>16.680295887088732</v>
      </c>
    </row>
    <row r="849" spans="1:11" ht="13.5" x14ac:dyDescent="0.35">
      <c r="A849" s="3">
        <v>43238</v>
      </c>
      <c r="B849" s="2">
        <v>16.350300000000001</v>
      </c>
      <c r="C849" s="7">
        <f t="shared" si="101"/>
        <v>-0.22250000000000014</v>
      </c>
      <c r="D849" s="7">
        <f t="shared" si="102"/>
        <v>16.520500000000002</v>
      </c>
      <c r="E849" s="7">
        <f t="shared" si="104"/>
        <v>16.75685</v>
      </c>
      <c r="F849" s="7">
        <f t="shared" si="97"/>
        <v>16.098660000000002</v>
      </c>
      <c r="G849" s="7">
        <f t="shared" si="99"/>
        <v>17.072502</v>
      </c>
      <c r="H849" s="7">
        <f t="shared" si="103"/>
        <v>16.426327000000001</v>
      </c>
      <c r="I849" s="7">
        <f t="array" ref="I849">SUMPRODUCT(B833:B852,(ROW(B833:B852)-ROW(B833)+1))/(20*21/2)</f>
        <v>16.600518571428573</v>
      </c>
      <c r="J849" s="7">
        <f t="shared" si="98"/>
        <v>16.460532301765213</v>
      </c>
      <c r="K849" s="7">
        <f t="shared" si="100"/>
        <v>16.667354871908781</v>
      </c>
    </row>
    <row r="850" spans="1:11" ht="13.5" x14ac:dyDescent="0.35">
      <c r="A850" s="3">
        <v>43241</v>
      </c>
      <c r="B850" s="2">
        <v>16.684000000000001</v>
      </c>
      <c r="C850" s="7">
        <f t="shared" si="101"/>
        <v>0.33370000000000033</v>
      </c>
      <c r="D850" s="7">
        <f t="shared" si="102"/>
        <v>16.498259999999998</v>
      </c>
      <c r="E850" s="7">
        <f t="shared" si="104"/>
        <v>16.805789999999998</v>
      </c>
      <c r="F850" s="7">
        <f t="shared" si="97"/>
        <v>16.152050000000003</v>
      </c>
      <c r="G850" s="7">
        <f t="shared" si="99"/>
        <v>17.022449999999999</v>
      </c>
      <c r="H850" s="7">
        <f t="shared" si="103"/>
        <v>16.418374500000006</v>
      </c>
      <c r="I850" s="7">
        <f t="array" ref="I850">SUMPRODUCT(B834:B853,(ROW(B834:B853)-ROW(B834)+1))/(20*21/2)</f>
        <v>16.716857142857144</v>
      </c>
      <c r="J850" s="7">
        <f t="shared" si="98"/>
        <v>16.481814939692335</v>
      </c>
      <c r="K850" s="7">
        <f t="shared" si="100"/>
        <v>16.668007622030007</v>
      </c>
    </row>
    <row r="851" spans="1:11" ht="13.5" x14ac:dyDescent="0.35">
      <c r="A851" s="3">
        <v>43242</v>
      </c>
      <c r="B851" s="2">
        <v>16.795200000000001</v>
      </c>
      <c r="C851" s="7">
        <f t="shared" si="101"/>
        <v>0.11120000000000019</v>
      </c>
      <c r="D851" s="7">
        <f t="shared" si="102"/>
        <v>16.595019999999998</v>
      </c>
      <c r="E851" s="7">
        <f t="shared" si="104"/>
        <v>16.777979999999999</v>
      </c>
      <c r="F851" s="7">
        <f t="shared" si="97"/>
        <v>16.213225000000005</v>
      </c>
      <c r="G851" s="7">
        <f t="shared" si="99"/>
        <v>16.974621999999997</v>
      </c>
      <c r="H851" s="7">
        <f t="shared" si="103"/>
        <v>16.411978999999999</v>
      </c>
      <c r="I851" s="7">
        <f t="array" ref="I851">SUMPRODUCT(B835:B854,(ROW(B835:B854)-ROW(B835)+1))/(20*21/2)</f>
        <v>16.835317142857146</v>
      </c>
      <c r="J851" s="7">
        <f t="shared" si="98"/>
        <v>16.51166113591211</v>
      </c>
      <c r="K851" s="7">
        <f t="shared" si="100"/>
        <v>16.67299555842099</v>
      </c>
    </row>
    <row r="852" spans="1:11" ht="13.5" x14ac:dyDescent="0.35">
      <c r="A852" s="3">
        <v>43243</v>
      </c>
      <c r="B852" s="2">
        <v>17.240100000000002</v>
      </c>
      <c r="C852" s="7">
        <f t="shared" si="101"/>
        <v>0.44490000000000052</v>
      </c>
      <c r="D852" s="7">
        <f t="shared" si="102"/>
        <v>16.728479999999998</v>
      </c>
      <c r="E852" s="7">
        <f t="shared" si="104"/>
        <v>16.728480000000001</v>
      </c>
      <c r="F852" s="7">
        <f t="shared" si="97"/>
        <v>16.296645000000002</v>
      </c>
      <c r="G852" s="7">
        <f t="shared" si="99"/>
        <v>16.935692</v>
      </c>
      <c r="H852" s="7">
        <f t="shared" si="103"/>
        <v>16.407252</v>
      </c>
      <c r="I852" s="7">
        <f t="array" ref="I852">SUMPRODUCT(B836:B855,(ROW(B836:B855)-ROW(B836)+1))/(20*21/2)</f>
        <v>16.919110952380954</v>
      </c>
      <c r="J852" s="7">
        <f t="shared" si="98"/>
        <v>16.58103626582524</v>
      </c>
      <c r="K852" s="7">
        <f t="shared" si="100"/>
        <v>16.695234948286831</v>
      </c>
    </row>
    <row r="853" spans="1:11" ht="13.5" x14ac:dyDescent="0.35">
      <c r="A853" s="3">
        <v>43244</v>
      </c>
      <c r="B853" s="2">
        <v>17.5182</v>
      </c>
      <c r="C853" s="7">
        <f t="shared" si="101"/>
        <v>0.27809999999999846</v>
      </c>
      <c r="D853" s="7">
        <f t="shared" si="102"/>
        <v>16.917560000000002</v>
      </c>
      <c r="E853" s="7">
        <f t="shared" si="104"/>
        <v>16.75629</v>
      </c>
      <c r="F853" s="7">
        <f t="shared" si="97"/>
        <v>16.407870000000003</v>
      </c>
      <c r="G853" s="7">
        <f t="shared" si="99"/>
        <v>16.902324</v>
      </c>
      <c r="H853" s="7">
        <f t="shared" si="103"/>
        <v>16.405639499999996</v>
      </c>
      <c r="I853" s="7">
        <f t="array" ref="I853">SUMPRODUCT(B837:B856,(ROW(B837:B856)-ROW(B837)+1))/(20*21/2)</f>
        <v>16.999936666666667</v>
      </c>
      <c r="J853" s="7">
        <f t="shared" si="98"/>
        <v>16.670289954794264</v>
      </c>
      <c r="K853" s="7">
        <f t="shared" si="100"/>
        <v>16.727508087569699</v>
      </c>
    </row>
    <row r="854" spans="1:11" ht="13.5" x14ac:dyDescent="0.35">
      <c r="A854" s="3">
        <v>43245</v>
      </c>
      <c r="B854" s="2">
        <v>17.651700000000002</v>
      </c>
      <c r="C854" s="7">
        <f t="shared" si="101"/>
        <v>0.13350000000000151</v>
      </c>
      <c r="D854" s="7">
        <f t="shared" si="102"/>
        <v>17.177840000000003</v>
      </c>
      <c r="E854" s="7">
        <f t="shared" si="104"/>
        <v>16.849170000000004</v>
      </c>
      <c r="F854" s="7">
        <f t="shared" ref="F854:F917" si="105">AVERAGE(B835:B854)</f>
        <v>16.527165000000004</v>
      </c>
      <c r="G854" s="7">
        <f t="shared" si="99"/>
        <v>16.873628</v>
      </c>
      <c r="H854" s="7">
        <f t="shared" si="103"/>
        <v>16.404666499999998</v>
      </c>
      <c r="I854" s="7">
        <f t="array" ref="I854">SUMPRODUCT(B838:B857,(ROW(B838:B857)-ROW(B838)+1))/(20*21/2)</f>
        <v>17.069456190476188</v>
      </c>
      <c r="J854" s="7">
        <f t="shared" ref="J854:J917" si="106">($J$4*B854)+J853*(1-$J$4)</f>
        <v>16.763757578147192</v>
      </c>
      <c r="K854" s="7">
        <f t="shared" si="100"/>
        <v>16.763750907665006</v>
      </c>
    </row>
    <row r="855" spans="1:11" ht="13.5" x14ac:dyDescent="0.35">
      <c r="A855" s="3">
        <v>43248</v>
      </c>
      <c r="B855" s="2">
        <v>17.407</v>
      </c>
      <c r="C855" s="7">
        <f t="shared" si="101"/>
        <v>-0.24470000000000169</v>
      </c>
      <c r="D855" s="7">
        <f t="shared" si="102"/>
        <v>17.32244</v>
      </c>
      <c r="E855" s="7">
        <f t="shared" si="104"/>
        <v>16.910350000000001</v>
      </c>
      <c r="F855" s="7">
        <f t="shared" si="105"/>
        <v>16.641729999999999</v>
      </c>
      <c r="G855" s="7">
        <f t="shared" si="99"/>
        <v>16.840260000000004</v>
      </c>
      <c r="H855" s="7">
        <f t="shared" si="103"/>
        <v>16.401579999999996</v>
      </c>
      <c r="I855" s="7">
        <f t="array" ref="I855">SUMPRODUCT(B839:B858,(ROW(B839:B858)-ROW(B839)+1))/(20*21/2)</f>
        <v>17.137568095238098</v>
      </c>
      <c r="J855" s="7">
        <f t="shared" si="106"/>
        <v>16.825018761180793</v>
      </c>
      <c r="K855" s="7">
        <f t="shared" si="100"/>
        <v>16.788976362266379</v>
      </c>
    </row>
    <row r="856" spans="1:11" ht="13.5" x14ac:dyDescent="0.35">
      <c r="A856" s="3">
        <v>43249</v>
      </c>
      <c r="B856" s="2">
        <v>17.490400000000001</v>
      </c>
      <c r="C856" s="7">
        <f t="shared" si="101"/>
        <v>8.3400000000001029E-2</v>
      </c>
      <c r="D856" s="7">
        <f t="shared" si="102"/>
        <v>17.461480000000002</v>
      </c>
      <c r="E856" s="7">
        <f t="shared" si="104"/>
        <v>17.02825</v>
      </c>
      <c r="F856" s="7">
        <f t="shared" si="105"/>
        <v>16.749344999999998</v>
      </c>
      <c r="G856" s="7">
        <f t="shared" si="99"/>
        <v>16.811898000000003</v>
      </c>
      <c r="H856" s="7">
        <f t="shared" si="103"/>
        <v>16.398966499999997</v>
      </c>
      <c r="I856" s="7">
        <f t="array" ref="I856">SUMPRODUCT(B840:B859,(ROW(B840:B859)-ROW(B840)+1))/(20*21/2)</f>
        <v>17.218254285714284</v>
      </c>
      <c r="J856" s="7">
        <f t="shared" si="106"/>
        <v>16.888388402973099</v>
      </c>
      <c r="K856" s="7">
        <f t="shared" si="100"/>
        <v>16.816483171589265</v>
      </c>
    </row>
    <row r="857" spans="1:11" ht="13.5" x14ac:dyDescent="0.35">
      <c r="A857" s="3">
        <v>43250</v>
      </c>
      <c r="B857" s="2">
        <v>17.479299999999999</v>
      </c>
      <c r="C857" s="7">
        <f t="shared" si="101"/>
        <v>-1.1100000000002552E-2</v>
      </c>
      <c r="D857" s="7">
        <f t="shared" si="102"/>
        <v>17.509319999999995</v>
      </c>
      <c r="E857" s="7">
        <f t="shared" si="104"/>
        <v>17.1189</v>
      </c>
      <c r="F857" s="7">
        <f t="shared" si="105"/>
        <v>16.858625</v>
      </c>
      <c r="G857" s="7">
        <f t="shared" si="99"/>
        <v>16.791322000000001</v>
      </c>
      <c r="H857" s="7">
        <f t="shared" si="103"/>
        <v>16.396324999999997</v>
      </c>
      <c r="I857" s="7">
        <f t="array" ref="I857">SUMPRODUCT(B841:B860,(ROW(B841:B860)-ROW(B841)+1))/(20*21/2)</f>
        <v>17.293652380952381</v>
      </c>
      <c r="J857" s="7">
        <f t="shared" si="106"/>
        <v>16.944665697928041</v>
      </c>
      <c r="K857" s="7">
        <f t="shared" si="100"/>
        <v>16.842475988389687</v>
      </c>
    </row>
    <row r="858" spans="1:11" ht="13.5" x14ac:dyDescent="0.35">
      <c r="A858" s="3">
        <v>43251</v>
      </c>
      <c r="B858" s="2">
        <v>17.573799999999999</v>
      </c>
      <c r="C858" s="7">
        <f t="shared" si="101"/>
        <v>9.4500000000000028E-2</v>
      </c>
      <c r="D858" s="7">
        <f t="shared" si="102"/>
        <v>17.520440000000001</v>
      </c>
      <c r="E858" s="7">
        <f t="shared" si="104"/>
        <v>17.219000000000001</v>
      </c>
      <c r="F858" s="7">
        <f t="shared" si="105"/>
        <v>16.948995000000004</v>
      </c>
      <c r="G858" s="7">
        <f t="shared" si="99"/>
        <v>16.781868000000003</v>
      </c>
      <c r="H858" s="7">
        <f t="shared" si="103"/>
        <v>16.394517499999996</v>
      </c>
      <c r="I858" s="7">
        <f t="array" ref="I858">SUMPRODUCT(B842:B861,(ROW(B842:B861)-ROW(B842)+1))/(20*21/2)</f>
        <v>17.373863333333333</v>
      </c>
      <c r="J858" s="7">
        <f t="shared" si="106"/>
        <v>17.004583250506322</v>
      </c>
      <c r="K858" s="7">
        <f t="shared" si="100"/>
        <v>16.871155361394013</v>
      </c>
    </row>
    <row r="859" spans="1:11" ht="13.5" x14ac:dyDescent="0.35">
      <c r="A859" s="3">
        <v>43252</v>
      </c>
      <c r="B859" s="2">
        <v>17.796199999999999</v>
      </c>
      <c r="C859" s="7">
        <f t="shared" si="101"/>
        <v>0.22240000000000038</v>
      </c>
      <c r="D859" s="7">
        <f t="shared" si="102"/>
        <v>17.549340000000001</v>
      </c>
      <c r="E859" s="7">
        <f t="shared" si="104"/>
        <v>17.363590000000002</v>
      </c>
      <c r="F859" s="7">
        <f t="shared" si="105"/>
        <v>17.060220000000005</v>
      </c>
      <c r="G859" s="7">
        <f t="shared" si="99"/>
        <v>16.784092000000001</v>
      </c>
      <c r="H859" s="7">
        <f t="shared" si="103"/>
        <v>16.394266999999996</v>
      </c>
      <c r="I859" s="7">
        <f t="array" ref="I859">SUMPRODUCT(B843:B862,(ROW(B843:B862)-ROW(B843)+1))/(20*21/2)</f>
        <v>17.444969523809526</v>
      </c>
      <c r="J859" s="7">
        <f t="shared" si="106"/>
        <v>17.079975321886671</v>
      </c>
      <c r="K859" s="7">
        <f t="shared" si="100"/>
        <v>16.907431621731504</v>
      </c>
    </row>
    <row r="860" spans="1:11" ht="13.5" x14ac:dyDescent="0.35">
      <c r="A860" s="3">
        <v>43255</v>
      </c>
      <c r="B860" s="2">
        <v>17.851900000000001</v>
      </c>
      <c r="C860" s="7">
        <f t="shared" si="101"/>
        <v>5.5700000000001637E-2</v>
      </c>
      <c r="D860" s="7">
        <f t="shared" si="102"/>
        <v>17.63832</v>
      </c>
      <c r="E860" s="7">
        <f t="shared" si="104"/>
        <v>17.48038</v>
      </c>
      <c r="F860" s="7">
        <f t="shared" si="105"/>
        <v>17.143085000000003</v>
      </c>
      <c r="G860" s="7">
        <f t="shared" si="99"/>
        <v>16.789431999999998</v>
      </c>
      <c r="H860" s="7">
        <f t="shared" si="103"/>
        <v>16.395379499999997</v>
      </c>
      <c r="I860" s="7">
        <f t="array" ref="I860">SUMPRODUCT(B844:B863,(ROW(B844:B863)-ROW(B844)+1))/(20*21/2)</f>
        <v>17.517770000000002</v>
      </c>
      <c r="J860" s="7">
        <f t="shared" si="106"/>
        <v>17.153491957897465</v>
      </c>
      <c r="K860" s="7">
        <f t="shared" si="100"/>
        <v>16.94446959734988</v>
      </c>
    </row>
    <row r="861" spans="1:11" ht="13.5" x14ac:dyDescent="0.35">
      <c r="A861" s="3">
        <v>43256</v>
      </c>
      <c r="B861" s="2">
        <v>17.985299999999999</v>
      </c>
      <c r="C861" s="7">
        <f t="shared" si="101"/>
        <v>0.13339999999999819</v>
      </c>
      <c r="D861" s="7">
        <f t="shared" si="102"/>
        <v>17.737299999999998</v>
      </c>
      <c r="E861" s="7">
        <f t="shared" si="104"/>
        <v>17.59939</v>
      </c>
      <c r="F861" s="7">
        <f t="shared" si="105"/>
        <v>17.188685</v>
      </c>
      <c r="G861" s="7">
        <f t="shared" si="99"/>
        <v>16.799330000000001</v>
      </c>
      <c r="H861" s="7">
        <f t="shared" si="103"/>
        <v>16.396352499999999</v>
      </c>
      <c r="I861" s="7">
        <f t="array" ref="I861">SUMPRODUCT(B845:B864,(ROW(B845:B864)-ROW(B845)+1))/(20*21/2)</f>
        <v>17.586594285714288</v>
      </c>
      <c r="J861" s="7">
        <f t="shared" si="106"/>
        <v>17.232711771431038</v>
      </c>
      <c r="K861" s="7">
        <f t="shared" si="100"/>
        <v>16.985286475885179</v>
      </c>
    </row>
    <row r="862" spans="1:11" ht="13.5" x14ac:dyDescent="0.35">
      <c r="A862" s="3">
        <v>43257</v>
      </c>
      <c r="B862" s="2">
        <v>17.935300000000002</v>
      </c>
      <c r="C862" s="7">
        <f t="shared" si="101"/>
        <v>-4.9999999999997158E-2</v>
      </c>
      <c r="D862" s="7">
        <f t="shared" si="102"/>
        <v>17.828499999999998</v>
      </c>
      <c r="E862" s="7">
        <f t="shared" si="104"/>
        <v>17.66891</v>
      </c>
      <c r="F862" s="7">
        <f t="shared" si="105"/>
        <v>17.198695000000001</v>
      </c>
      <c r="G862" s="7">
        <f t="shared" si="99"/>
        <v>16.802112000000001</v>
      </c>
      <c r="H862" s="7">
        <f t="shared" si="103"/>
        <v>16.397075499999996</v>
      </c>
      <c r="I862" s="7">
        <f t="array" ref="I862">SUMPRODUCT(B846:B865,(ROW(B846:B865)-ROW(B846)+1))/(20*21/2)</f>
        <v>17.650072857142856</v>
      </c>
      <c r="J862" s="7">
        <f t="shared" si="106"/>
        <v>17.299624936056652</v>
      </c>
      <c r="K862" s="7">
        <f t="shared" si="100"/>
        <v>17.022541908203408</v>
      </c>
    </row>
    <row r="863" spans="1:11" ht="13.5" x14ac:dyDescent="0.35">
      <c r="A863" s="3">
        <v>43258</v>
      </c>
      <c r="B863" s="2">
        <v>17.963100000000001</v>
      </c>
      <c r="C863" s="7">
        <f t="shared" si="101"/>
        <v>2.7799999999999159E-2</v>
      </c>
      <c r="D863" s="7">
        <f t="shared" si="102"/>
        <v>17.906359999999999</v>
      </c>
      <c r="E863" s="7">
        <f t="shared" si="104"/>
        <v>17.7134</v>
      </c>
      <c r="F863" s="7">
        <f t="shared" si="105"/>
        <v>17.234845</v>
      </c>
      <c r="G863" s="7">
        <f t="shared" si="99"/>
        <v>16.805450000000004</v>
      </c>
      <c r="H863" s="7">
        <f t="shared" si="103"/>
        <v>16.398465999999996</v>
      </c>
      <c r="I863" s="7">
        <f t="array" ref="I863">SUMPRODUCT(B847:B866,(ROW(B847:B866)-ROW(B847)+1))/(20*21/2)</f>
        <v>17.704809047619047</v>
      </c>
      <c r="J863" s="7">
        <f t="shared" si="106"/>
        <v>17.362813037384591</v>
      </c>
      <c r="K863" s="7">
        <f t="shared" si="100"/>
        <v>17.059426539254257</v>
      </c>
    </row>
    <row r="864" spans="1:11" ht="13.5" x14ac:dyDescent="0.35">
      <c r="A864" s="3">
        <v>43259</v>
      </c>
      <c r="B864" s="2">
        <v>17.9575</v>
      </c>
      <c r="C864" s="7">
        <f t="shared" si="101"/>
        <v>-5.6000000000011596E-3</v>
      </c>
      <c r="D864" s="7">
        <f t="shared" si="102"/>
        <v>17.938619999999997</v>
      </c>
      <c r="E864" s="7">
        <f t="shared" si="104"/>
        <v>17.743980000000001</v>
      </c>
      <c r="F864" s="7">
        <f t="shared" si="105"/>
        <v>17.296575000000001</v>
      </c>
      <c r="G864" s="7">
        <f t="shared" si="99"/>
        <v>16.808898000000003</v>
      </c>
      <c r="H864" s="7">
        <f t="shared" si="103"/>
        <v>16.399577999999995</v>
      </c>
      <c r="I864" s="7">
        <f t="array" ref="I864">SUMPRODUCT(B848:B867,(ROW(B848:B867)-ROW(B848)+1))/(20*21/2)</f>
        <v>17.733829523809522</v>
      </c>
      <c r="J864" s="7">
        <f t="shared" si="106"/>
        <v>17.419449890967009</v>
      </c>
      <c r="K864" s="7">
        <f t="shared" si="100"/>
        <v>17.094645106342327</v>
      </c>
    </row>
    <row r="865" spans="1:11" ht="13.5" x14ac:dyDescent="0.35">
      <c r="A865" s="3">
        <v>43262</v>
      </c>
      <c r="B865" s="2">
        <v>17.963100000000001</v>
      </c>
      <c r="C865" s="7">
        <f t="shared" si="101"/>
        <v>5.6000000000011596E-3</v>
      </c>
      <c r="D865" s="7">
        <f t="shared" si="102"/>
        <v>17.96086</v>
      </c>
      <c r="E865" s="7">
        <f t="shared" si="104"/>
        <v>17.799590000000002</v>
      </c>
      <c r="F865" s="7">
        <f t="shared" si="105"/>
        <v>17.354969999999998</v>
      </c>
      <c r="G865" s="7">
        <f t="shared" si="99"/>
        <v>16.817240000000002</v>
      </c>
      <c r="H865" s="7">
        <f t="shared" si="103"/>
        <v>16.400968499999991</v>
      </c>
      <c r="I865" s="7">
        <f t="array" ref="I865">SUMPRODUCT(B849:B868,(ROW(B849:B868)-ROW(B849)+1))/(20*21/2)</f>
        <v>17.75728904761905</v>
      </c>
      <c r="J865" s="7">
        <f t="shared" si="106"/>
        <v>17.471226091827294</v>
      </c>
      <c r="K865" s="7">
        <f t="shared" si="100"/>
        <v>17.128702160995569</v>
      </c>
    </row>
    <row r="866" spans="1:11" ht="13.5" x14ac:dyDescent="0.35">
      <c r="A866" s="3">
        <v>43263</v>
      </c>
      <c r="B866" s="2">
        <v>17.9297</v>
      </c>
      <c r="C866" s="7">
        <f t="shared" si="101"/>
        <v>-3.3400000000000318E-2</v>
      </c>
      <c r="D866" s="7">
        <f t="shared" si="102"/>
        <v>17.949739999999998</v>
      </c>
      <c r="E866" s="7">
        <f t="shared" si="104"/>
        <v>17.843519999999998</v>
      </c>
      <c r="F866" s="7">
        <f t="shared" si="105"/>
        <v>17.435884999999999</v>
      </c>
      <c r="G866" s="7">
        <f t="shared" si="99"/>
        <v>16.825470000000003</v>
      </c>
      <c r="H866" s="7">
        <f t="shared" si="103"/>
        <v>16.402469999999994</v>
      </c>
      <c r="I866" s="7">
        <f t="array" ref="I866">SUMPRODUCT(B850:B869,(ROW(B850:B869)-ROW(B850)+1))/(20*21/2)</f>
        <v>17.748178095238099</v>
      </c>
      <c r="J866" s="7">
        <f t="shared" si="106"/>
        <v>17.514890273558027</v>
      </c>
      <c r="K866" s="7">
        <f t="shared" si="100"/>
        <v>17.16011384095653</v>
      </c>
    </row>
    <row r="867" spans="1:11" ht="13.5" x14ac:dyDescent="0.35">
      <c r="A867" s="3">
        <v>43264</v>
      </c>
      <c r="B867" s="2">
        <v>17.740600000000001</v>
      </c>
      <c r="C867" s="7">
        <f t="shared" si="101"/>
        <v>-0.18909999999999982</v>
      </c>
      <c r="D867" s="7">
        <f t="shared" si="102"/>
        <v>17.910800000000002</v>
      </c>
      <c r="E867" s="7">
        <f t="shared" si="104"/>
        <v>17.86965</v>
      </c>
      <c r="F867" s="7">
        <f t="shared" si="105"/>
        <v>17.494274999999998</v>
      </c>
      <c r="G867" s="7">
        <f t="shared" si="99"/>
        <v>16.831030000000002</v>
      </c>
      <c r="H867" s="7">
        <f t="shared" si="103"/>
        <v>16.402747999999992</v>
      </c>
      <c r="I867" s="7">
        <f t="array" ref="I867">SUMPRODUCT(B851:B870,(ROW(B851:B870)-ROW(B851)+1))/(20*21/2)</f>
        <v>17.750216190476191</v>
      </c>
      <c r="J867" s="7">
        <f t="shared" si="106"/>
        <v>17.536386437981072</v>
      </c>
      <c r="K867" s="7">
        <f t="shared" si="100"/>
        <v>17.182878004056278</v>
      </c>
    </row>
    <row r="868" spans="1:11" ht="13.5" x14ac:dyDescent="0.35">
      <c r="A868" s="3">
        <v>43265</v>
      </c>
      <c r="B868" s="2">
        <v>17.740600000000001</v>
      </c>
      <c r="C868" s="7">
        <f t="shared" si="101"/>
        <v>0</v>
      </c>
      <c r="D868" s="7">
        <f t="shared" si="102"/>
        <v>17.866300000000003</v>
      </c>
      <c r="E868" s="7">
        <f t="shared" si="104"/>
        <v>17.886329999999997</v>
      </c>
      <c r="F868" s="7">
        <f t="shared" si="105"/>
        <v>17.552665000000001</v>
      </c>
      <c r="G868" s="7">
        <f t="shared" si="99"/>
        <v>16.835478000000002</v>
      </c>
      <c r="H868" s="7">
        <f t="shared" si="103"/>
        <v>16.404137999999993</v>
      </c>
      <c r="I868" s="7">
        <f t="array" ref="I868">SUMPRODUCT(B852:B871,(ROW(B852:B871)-ROW(B852)+1))/(20*21/2)</f>
        <v>17.753047619047617</v>
      </c>
      <c r="J868" s="7">
        <f t="shared" si="106"/>
        <v>17.555835348649541</v>
      </c>
      <c r="K868" s="7">
        <f t="shared" si="100"/>
        <v>17.204749454877604</v>
      </c>
    </row>
    <row r="869" spans="1:11" ht="13.5" x14ac:dyDescent="0.35">
      <c r="A869" s="3">
        <v>43269</v>
      </c>
      <c r="B869" s="2">
        <v>17.457000000000001</v>
      </c>
      <c r="C869" s="7">
        <f t="shared" si="101"/>
        <v>-0.28359999999999985</v>
      </c>
      <c r="D869" s="7">
        <f t="shared" si="102"/>
        <v>17.766199999999998</v>
      </c>
      <c r="E869" s="7">
        <f t="shared" si="104"/>
        <v>17.852409999999999</v>
      </c>
      <c r="F869" s="7">
        <f t="shared" si="105"/>
        <v>17.607999999999997</v>
      </c>
      <c r="G869" s="7">
        <f t="shared" si="99"/>
        <v>16.835366000000004</v>
      </c>
      <c r="H869" s="7">
        <f t="shared" si="103"/>
        <v>16.403081499999992</v>
      </c>
      <c r="I869" s="7">
        <f t="array" ref="I869">SUMPRODUCT(B853:B872,(ROW(B853:B872)-ROW(B853)+1))/(20*21/2)</f>
        <v>17.751641904761907</v>
      </c>
      <c r="J869" s="7">
        <f t="shared" si="106"/>
        <v>17.546422458301965</v>
      </c>
      <c r="K869" s="7">
        <f t="shared" si="100"/>
        <v>17.214641633117697</v>
      </c>
    </row>
    <row r="870" spans="1:11" ht="13.5" x14ac:dyDescent="0.35">
      <c r="A870" s="3">
        <v>43270</v>
      </c>
      <c r="B870" s="2">
        <v>17.6294</v>
      </c>
      <c r="C870" s="7">
        <f t="shared" si="101"/>
        <v>0.17239999999999966</v>
      </c>
      <c r="D870" s="7">
        <f t="shared" si="102"/>
        <v>17.699459999999998</v>
      </c>
      <c r="E870" s="7">
        <f t="shared" si="104"/>
        <v>17.830159999999999</v>
      </c>
      <c r="F870" s="7">
        <f t="shared" si="105"/>
        <v>17.655269999999998</v>
      </c>
      <c r="G870" s="7">
        <f t="shared" si="99"/>
        <v>16.843152000000003</v>
      </c>
      <c r="H870" s="7">
        <f t="shared" si="103"/>
        <v>16.402886999999989</v>
      </c>
      <c r="I870" s="7">
        <f t="array" ref="I870">SUMPRODUCT(B854:B873,(ROW(B854:B873)-ROW(B854)+1))/(20*21/2)</f>
        <v>17.748117619047616</v>
      </c>
      <c r="J870" s="7">
        <f t="shared" si="106"/>
        <v>17.554325081320826</v>
      </c>
      <c r="K870" s="7">
        <f t="shared" si="100"/>
        <v>17.230906667113082</v>
      </c>
    </row>
    <row r="871" spans="1:11" ht="13.5" x14ac:dyDescent="0.35">
      <c r="A871" s="3">
        <v>43271</v>
      </c>
      <c r="B871" s="2">
        <v>17.684999999999999</v>
      </c>
      <c r="C871" s="7">
        <f t="shared" si="101"/>
        <v>5.5599999999998317E-2</v>
      </c>
      <c r="D871" s="7">
        <f t="shared" si="102"/>
        <v>17.65052</v>
      </c>
      <c r="E871" s="7">
        <f t="shared" si="104"/>
        <v>17.800130000000003</v>
      </c>
      <c r="F871" s="7">
        <f t="shared" si="105"/>
        <v>17.699759999999998</v>
      </c>
      <c r="G871" s="7">
        <f t="shared" si="99"/>
        <v>16.852606000000002</v>
      </c>
      <c r="H871" s="7">
        <f t="shared" si="103"/>
        <v>16.403470999999989</v>
      </c>
      <c r="I871" s="7">
        <f t="array" ref="I871">SUMPRODUCT(B855:B874,(ROW(B855:B874)-ROW(B855)+1))/(20*21/2)</f>
        <v>17.743799047619046</v>
      </c>
      <c r="J871" s="7">
        <f t="shared" si="106"/>
        <v>17.566770311671224</v>
      </c>
      <c r="K871" s="7">
        <f t="shared" si="100"/>
        <v>17.248714248794926</v>
      </c>
    </row>
    <row r="872" spans="1:11" ht="13.5" x14ac:dyDescent="0.35">
      <c r="A872" s="3">
        <v>43272</v>
      </c>
      <c r="B872" s="2">
        <v>17.684999999999999</v>
      </c>
      <c r="C872" s="7">
        <f t="shared" si="101"/>
        <v>0</v>
      </c>
      <c r="D872" s="7">
        <f t="shared" si="102"/>
        <v>17.639400000000002</v>
      </c>
      <c r="E872" s="7">
        <f t="shared" si="104"/>
        <v>17.775100000000002</v>
      </c>
      <c r="F872" s="7">
        <f t="shared" si="105"/>
        <v>17.722004999999999</v>
      </c>
      <c r="G872" s="7">
        <f t="shared" si="99"/>
        <v>16.86206</v>
      </c>
      <c r="H872" s="7">
        <f t="shared" si="103"/>
        <v>16.404332999999991</v>
      </c>
      <c r="I872" s="7">
        <f t="array" ref="I872">SUMPRODUCT(B856:B875,(ROW(B856:B875)-ROW(B856)+1))/(20*21/2)</f>
        <v>17.721312380952384</v>
      </c>
      <c r="J872" s="7">
        <f t="shared" si="106"/>
        <v>17.578030281988248</v>
      </c>
      <c r="K872" s="7">
        <f t="shared" si="100"/>
        <v>17.265823493940225</v>
      </c>
    </row>
    <row r="873" spans="1:11" ht="13.5" x14ac:dyDescent="0.35">
      <c r="A873" s="3">
        <v>43273</v>
      </c>
      <c r="B873" s="2">
        <v>17.684999999999999</v>
      </c>
      <c r="C873" s="7">
        <f t="shared" si="101"/>
        <v>0</v>
      </c>
      <c r="D873" s="7">
        <f t="shared" si="102"/>
        <v>17.62828</v>
      </c>
      <c r="E873" s="7">
        <f t="shared" si="104"/>
        <v>17.74729</v>
      </c>
      <c r="F873" s="7">
        <f t="shared" si="105"/>
        <v>17.730345</v>
      </c>
      <c r="G873" s="7">
        <f t="shared" si="99"/>
        <v>16.877298</v>
      </c>
      <c r="H873" s="7">
        <f t="shared" si="103"/>
        <v>16.405862499999991</v>
      </c>
      <c r="I873" s="7">
        <f t="array" ref="I873">SUMPRODUCT(B857:B876,(ROW(B857:B876)-ROW(B857)+1))/(20*21/2)</f>
        <v>17.703173809523811</v>
      </c>
      <c r="J873" s="7">
        <f t="shared" si="106"/>
        <v>17.588217874179843</v>
      </c>
      <c r="K873" s="7">
        <f t="shared" si="100"/>
        <v>17.282261788295511</v>
      </c>
    </row>
    <row r="874" spans="1:11" ht="13.5" x14ac:dyDescent="0.35">
      <c r="A874" s="3">
        <v>43276</v>
      </c>
      <c r="B874" s="2">
        <v>17.684999999999999</v>
      </c>
      <c r="C874" s="7">
        <f t="shared" si="101"/>
        <v>0</v>
      </c>
      <c r="D874" s="7">
        <f t="shared" si="102"/>
        <v>17.67388</v>
      </c>
      <c r="E874" s="7">
        <f t="shared" si="104"/>
        <v>17.720040000000001</v>
      </c>
      <c r="F874" s="7">
        <f t="shared" si="105"/>
        <v>17.732009999999999</v>
      </c>
      <c r="G874" s="7">
        <f t="shared" si="99"/>
        <v>16.892869999999998</v>
      </c>
      <c r="H874" s="7">
        <f t="shared" si="103"/>
        <v>16.407530999999988</v>
      </c>
      <c r="I874" s="7">
        <f t="array" ref="I874">SUMPRODUCT(B858:B877,(ROW(B858:B877)-ROW(B858)+1))/(20*21/2)</f>
        <v>17.710075238095236</v>
      </c>
      <c r="J874" s="7">
        <f t="shared" si="106"/>
        <v>17.597435219496049</v>
      </c>
      <c r="K874" s="7">
        <f t="shared" si="100"/>
        <v>17.298055443656473</v>
      </c>
    </row>
    <row r="875" spans="1:11" ht="13.5" x14ac:dyDescent="0.35">
      <c r="A875" s="3">
        <v>43277</v>
      </c>
      <c r="B875" s="2">
        <v>17.495899999999999</v>
      </c>
      <c r="C875" s="7">
        <f t="shared" si="101"/>
        <v>-0.18909999999999982</v>
      </c>
      <c r="D875" s="7">
        <f t="shared" si="102"/>
        <v>17.647179999999999</v>
      </c>
      <c r="E875" s="7">
        <f t="shared" si="104"/>
        <v>17.67332</v>
      </c>
      <c r="F875" s="7">
        <f t="shared" si="105"/>
        <v>17.736454999999999</v>
      </c>
      <c r="G875" s="7">
        <f t="shared" si="99"/>
        <v>16.905881999999998</v>
      </c>
      <c r="H875" s="7">
        <f t="shared" si="103"/>
        <v>16.408809999999992</v>
      </c>
      <c r="I875" s="7">
        <f t="array" ref="I875">SUMPRODUCT(B859:B878,(ROW(B859:B878)-ROW(B859)+1))/(20*21/2)</f>
        <v>17.748765238095238</v>
      </c>
      <c r="J875" s="7">
        <f t="shared" si="106"/>
        <v>17.587765198591661</v>
      </c>
      <c r="K875" s="7">
        <f t="shared" si="100"/>
        <v>17.30581405370916</v>
      </c>
    </row>
    <row r="876" spans="1:11" ht="13.5" x14ac:dyDescent="0.35">
      <c r="A876" s="3">
        <v>43278</v>
      </c>
      <c r="B876" s="2">
        <v>17.545999999999999</v>
      </c>
      <c r="C876" s="7">
        <f t="shared" si="101"/>
        <v>5.0100000000000477E-2</v>
      </c>
      <c r="D876" s="7">
        <f t="shared" si="102"/>
        <v>17.619379999999996</v>
      </c>
      <c r="E876" s="7">
        <f t="shared" si="104"/>
        <v>17.63495</v>
      </c>
      <c r="F876" s="7">
        <f t="shared" si="105"/>
        <v>17.739235000000001</v>
      </c>
      <c r="G876" s="7">
        <f t="shared" si="99"/>
        <v>16.923121999999999</v>
      </c>
      <c r="H876" s="7">
        <f t="shared" si="103"/>
        <v>16.410923499999988</v>
      </c>
      <c r="I876" s="7">
        <f t="array" ref="I876">SUMPRODUCT(B860:B879,(ROW(B860:B879)-ROW(B860)+1))/(20*21/2)</f>
        <v>17.779091904761902</v>
      </c>
      <c r="J876" s="7">
        <f t="shared" si="106"/>
        <v>17.583787560630551</v>
      </c>
      <c r="K876" s="7">
        <f t="shared" si="100"/>
        <v>17.315233110426448</v>
      </c>
    </row>
    <row r="877" spans="1:11" ht="13.5" x14ac:dyDescent="0.35">
      <c r="A877" s="3">
        <v>43279</v>
      </c>
      <c r="B877" s="2">
        <v>17.811699999999998</v>
      </c>
      <c r="C877" s="7">
        <f t="shared" si="101"/>
        <v>0.26569999999999894</v>
      </c>
      <c r="D877" s="7">
        <f t="shared" si="102"/>
        <v>17.64472</v>
      </c>
      <c r="E877" s="7">
        <f t="shared" si="104"/>
        <v>17.642060000000001</v>
      </c>
      <c r="F877" s="7">
        <f t="shared" si="105"/>
        <v>17.755854999999997</v>
      </c>
      <c r="G877" s="7">
        <f t="shared" si="99"/>
        <v>16.951238</v>
      </c>
      <c r="H877" s="7">
        <f t="shared" si="103"/>
        <v>16.414615499999989</v>
      </c>
      <c r="I877" s="7">
        <f t="array" ref="I877">SUMPRODUCT(B861:B880,(ROW(B861:B880)-ROW(B861)+1))/(20*21/2)</f>
        <v>17.809059047619044</v>
      </c>
      <c r="J877" s="7">
        <f t="shared" si="106"/>
        <v>17.605493507237163</v>
      </c>
      <c r="K877" s="7">
        <f t="shared" si="100"/>
        <v>17.334702400213647</v>
      </c>
    </row>
    <row r="878" spans="1:11" ht="13.5" x14ac:dyDescent="0.35">
      <c r="A878" s="3">
        <v>43280</v>
      </c>
      <c r="B878" s="2">
        <v>18.162099999999999</v>
      </c>
      <c r="C878" s="7">
        <f t="shared" si="101"/>
        <v>0.35040000000000049</v>
      </c>
      <c r="D878" s="7">
        <f t="shared" si="102"/>
        <v>17.740139999999997</v>
      </c>
      <c r="E878" s="7">
        <f t="shared" si="104"/>
        <v>17.68421</v>
      </c>
      <c r="F878" s="7">
        <f t="shared" si="105"/>
        <v>17.785269999999997</v>
      </c>
      <c r="G878" s="7">
        <f t="shared" si="99"/>
        <v>16.992256000000001</v>
      </c>
      <c r="H878" s="7">
        <f t="shared" si="103"/>
        <v>16.421171999999991</v>
      </c>
      <c r="I878" s="7">
        <f t="array" ref="I878">SUMPRODUCT(B862:B881,(ROW(B862:B881)-ROW(B862)+1))/(20*21/2)</f>
        <v>17.847790952380954</v>
      </c>
      <c r="J878" s="7">
        <f t="shared" si="106"/>
        <v>17.658503649405052</v>
      </c>
      <c r="K878" s="7">
        <f t="shared" si="100"/>
        <v>17.367149364911153</v>
      </c>
    </row>
    <row r="879" spans="1:11" ht="13.5" x14ac:dyDescent="0.35">
      <c r="A879" s="3">
        <v>43283</v>
      </c>
      <c r="B879" s="2">
        <v>18.1037</v>
      </c>
      <c r="C879" s="7">
        <f t="shared" si="101"/>
        <v>-5.8399999999998897E-2</v>
      </c>
      <c r="D879" s="7">
        <f t="shared" si="102"/>
        <v>17.823879999999999</v>
      </c>
      <c r="E879" s="7">
        <f t="shared" si="104"/>
        <v>17.74888</v>
      </c>
      <c r="F879" s="7">
        <f t="shared" si="105"/>
        <v>17.800644999999996</v>
      </c>
      <c r="G879" s="7">
        <f t="shared" si="99"/>
        <v>17.032440000000001</v>
      </c>
      <c r="H879" s="7">
        <f t="shared" si="103"/>
        <v>16.428548499999991</v>
      </c>
      <c r="I879" s="7">
        <f t="array" ref="I879">SUMPRODUCT(B863:B882,(ROW(B863:B882)-ROW(B863)+1))/(20*21/2)</f>
        <v>17.877060000000004</v>
      </c>
      <c r="J879" s="7">
        <f t="shared" si="106"/>
        <v>17.700903301842665</v>
      </c>
      <c r="K879" s="7">
        <f t="shared" si="100"/>
        <v>17.396033703542091</v>
      </c>
    </row>
    <row r="880" spans="1:11" ht="13.5" x14ac:dyDescent="0.35">
      <c r="A880" s="3">
        <v>43284</v>
      </c>
      <c r="B880" s="2">
        <v>18.115300000000001</v>
      </c>
      <c r="C880" s="7">
        <f t="shared" si="101"/>
        <v>1.1600000000001387E-2</v>
      </c>
      <c r="D880" s="7">
        <f t="shared" si="102"/>
        <v>17.947759999999999</v>
      </c>
      <c r="E880" s="7">
        <f t="shared" si="104"/>
        <v>17.797469999999997</v>
      </c>
      <c r="F880" s="7">
        <f t="shared" si="105"/>
        <v>17.813814999999998</v>
      </c>
      <c r="G880" s="7">
        <f t="shared" si="99"/>
        <v>17.082422000000001</v>
      </c>
      <c r="H880" s="7">
        <f t="shared" si="103"/>
        <v>16.437095499999995</v>
      </c>
      <c r="I880" s="7">
        <f t="array" ref="I880">SUMPRODUCT(B864:B883,(ROW(B864:B883)-ROW(B864)+1))/(20*21/2)</f>
        <v>17.895930952380954</v>
      </c>
      <c r="J880" s="7">
        <f t="shared" si="106"/>
        <v>17.740369654048123</v>
      </c>
      <c r="K880" s="7">
        <f t="shared" si="100"/>
        <v>17.424240224971815</v>
      </c>
    </row>
    <row r="881" spans="1:11" ht="13.5" x14ac:dyDescent="0.35">
      <c r="A881" s="3">
        <v>43285</v>
      </c>
      <c r="B881" s="2">
        <v>18.220500000000001</v>
      </c>
      <c r="C881" s="7">
        <f t="shared" si="101"/>
        <v>0.10519999999999996</v>
      </c>
      <c r="D881" s="7">
        <f t="shared" si="102"/>
        <v>18.082660000000001</v>
      </c>
      <c r="E881" s="7">
        <f t="shared" si="104"/>
        <v>17.851019999999995</v>
      </c>
      <c r="F881" s="7">
        <f t="shared" si="105"/>
        <v>17.825575000000001</v>
      </c>
      <c r="G881" s="7">
        <f t="shared" si="99"/>
        <v>17.135398000000002</v>
      </c>
      <c r="H881" s="7">
        <f t="shared" si="103"/>
        <v>16.447558999999991</v>
      </c>
      <c r="I881" s="7">
        <f t="array" ref="I881">SUMPRODUCT(B865:B884,(ROW(B865:B884)-ROW(B865)+1))/(20*21/2)</f>
        <v>17.887770952380951</v>
      </c>
      <c r="J881" s="7">
        <f t="shared" si="106"/>
        <v>17.786096353662586</v>
      </c>
      <c r="K881" s="7">
        <f t="shared" si="100"/>
        <v>17.455466098502331</v>
      </c>
    </row>
    <row r="882" spans="1:11" ht="13.5" x14ac:dyDescent="0.35">
      <c r="A882" s="3">
        <v>43286</v>
      </c>
      <c r="B882" s="2">
        <v>18.132899999999999</v>
      </c>
      <c r="C882" s="7">
        <f t="shared" si="101"/>
        <v>-8.7600000000001899E-2</v>
      </c>
      <c r="D882" s="7">
        <f t="shared" si="102"/>
        <v>18.146899999999999</v>
      </c>
      <c r="E882" s="7">
        <f t="shared" si="104"/>
        <v>17.895810000000001</v>
      </c>
      <c r="F882" s="7">
        <f t="shared" si="105"/>
        <v>17.835455000000003</v>
      </c>
      <c r="G882" s="7">
        <f t="shared" si="99"/>
        <v>17.186621999999996</v>
      </c>
      <c r="H882" s="7">
        <f t="shared" si="103"/>
        <v>16.456638999999992</v>
      </c>
      <c r="I882" s="7">
        <f t="array" ref="I882">SUMPRODUCT(B866:B885,(ROW(B866:B885)-ROW(B866)+1))/(20*21/2)</f>
        <v>17.858335714285715</v>
      </c>
      <c r="J882" s="7">
        <f t="shared" si="106"/>
        <v>17.819125272361386</v>
      </c>
      <c r="K882" s="7">
        <f t="shared" si="100"/>
        <v>17.482032133855181</v>
      </c>
    </row>
    <row r="883" spans="1:11" ht="13.5" x14ac:dyDescent="0.35">
      <c r="A883" s="3">
        <v>43287</v>
      </c>
      <c r="B883" s="2">
        <v>18.0336</v>
      </c>
      <c r="C883" s="7">
        <f t="shared" si="101"/>
        <v>-9.92999999999995E-2</v>
      </c>
      <c r="D883" s="7">
        <f t="shared" si="102"/>
        <v>18.121199999999998</v>
      </c>
      <c r="E883" s="7">
        <f t="shared" si="104"/>
        <v>17.930669999999999</v>
      </c>
      <c r="F883" s="7">
        <f t="shared" si="105"/>
        <v>17.838979999999999</v>
      </c>
      <c r="G883" s="7">
        <f t="shared" si="99"/>
        <v>17.241419999999998</v>
      </c>
      <c r="H883" s="7">
        <f t="shared" si="103"/>
        <v>16.463386999999994</v>
      </c>
      <c r="I883" s="7">
        <f t="array" ref="I883">SUMPRODUCT(B867:B886,(ROW(B867:B886)-ROW(B867)+1))/(20*21/2)</f>
        <v>17.803202380952381</v>
      </c>
      <c r="J883" s="7">
        <f t="shared" si="106"/>
        <v>17.839551436898397</v>
      </c>
      <c r="K883" s="7">
        <f t="shared" si="100"/>
        <v>17.503662246253018</v>
      </c>
    </row>
    <row r="884" spans="1:11" ht="13.5" x14ac:dyDescent="0.35">
      <c r="A884" s="3">
        <v>43290</v>
      </c>
      <c r="B884" s="2">
        <v>17.753299999999999</v>
      </c>
      <c r="C884" s="7">
        <f t="shared" si="101"/>
        <v>-0.28030000000000044</v>
      </c>
      <c r="D884" s="7">
        <f t="shared" si="102"/>
        <v>18.051120000000001</v>
      </c>
      <c r="E884" s="7">
        <f t="shared" si="104"/>
        <v>17.9375</v>
      </c>
      <c r="F884" s="7">
        <f t="shared" si="105"/>
        <v>17.828769999999999</v>
      </c>
      <c r="G884" s="7">
        <f t="shared" ref="G884:G947" si="107">AVERAGE(B835:B884)</f>
        <v>17.291169999999997</v>
      </c>
      <c r="H884" s="7">
        <f t="shared" si="103"/>
        <v>16.468455499999994</v>
      </c>
      <c r="I884" s="7">
        <f t="array" ref="I884">SUMPRODUCT(B868:B887,(ROW(B868:B887)-ROW(B868)+1))/(20*21/2)</f>
        <v>17.751411904761905</v>
      </c>
      <c r="J884" s="7">
        <f t="shared" si="106"/>
        <v>17.831337014336643</v>
      </c>
      <c r="K884" s="7">
        <f t="shared" ref="K884:K947" si="108">$K$4*B884+(1-$K$4)*K883</f>
        <v>17.513451962086233</v>
      </c>
    </row>
    <row r="885" spans="1:11" ht="13.5" x14ac:dyDescent="0.35">
      <c r="A885" s="3">
        <v>43291</v>
      </c>
      <c r="B885" s="2">
        <v>17.5197</v>
      </c>
      <c r="C885" s="7">
        <f t="shared" si="101"/>
        <v>-0.23359999999999914</v>
      </c>
      <c r="D885" s="7">
        <f t="shared" si="102"/>
        <v>17.931999999999999</v>
      </c>
      <c r="E885" s="7">
        <f t="shared" si="104"/>
        <v>17.939879999999999</v>
      </c>
      <c r="F885" s="7">
        <f t="shared" si="105"/>
        <v>17.806600000000003</v>
      </c>
      <c r="G885" s="7">
        <f t="shared" si="107"/>
        <v>17.339249999999993</v>
      </c>
      <c r="H885" s="7">
        <f t="shared" si="103"/>
        <v>16.472578499999994</v>
      </c>
      <c r="I885" s="7">
        <f t="array" ref="I885">SUMPRODUCT(B869:B888,(ROW(B869:B888)-ROW(B869)+1))/(20*21/2)</f>
        <v>17.696501904761902</v>
      </c>
      <c r="J885" s="7">
        <f t="shared" si="106"/>
        <v>17.801657298685534</v>
      </c>
      <c r="K885" s="7">
        <f t="shared" si="108"/>
        <v>17.513696983180893</v>
      </c>
    </row>
    <row r="886" spans="1:11" ht="13.5" x14ac:dyDescent="0.35">
      <c r="A886" s="3">
        <v>43292</v>
      </c>
      <c r="B886" s="2">
        <v>17.227699999999999</v>
      </c>
      <c r="C886" s="7">
        <f t="shared" si="101"/>
        <v>-0.29200000000000159</v>
      </c>
      <c r="D886" s="7">
        <f t="shared" si="102"/>
        <v>17.733439999999998</v>
      </c>
      <c r="E886" s="7">
        <f t="shared" si="104"/>
        <v>17.908049999999999</v>
      </c>
      <c r="F886" s="7">
        <f t="shared" si="105"/>
        <v>17.771500000000003</v>
      </c>
      <c r="G886" s="7">
        <f t="shared" si="107"/>
        <v>17.377041999999996</v>
      </c>
      <c r="H886" s="7">
        <f t="shared" si="103"/>
        <v>16.475018999999993</v>
      </c>
      <c r="I886" s="7">
        <f t="array" ref="I886">SUMPRODUCT(B870:B889,(ROW(B870:B889)-ROW(B870)+1))/(20*21/2)</f>
        <v>17.644312380952378</v>
      </c>
      <c r="J886" s="7">
        <f t="shared" si="106"/>
        <v>17.74699469881072</v>
      </c>
      <c r="K886" s="7">
        <f t="shared" si="108"/>
        <v>17.502481415213015</v>
      </c>
    </row>
    <row r="887" spans="1:11" ht="13.5" x14ac:dyDescent="0.35">
      <c r="A887" s="3">
        <v>43293</v>
      </c>
      <c r="B887" s="2">
        <v>17.227699999999999</v>
      </c>
      <c r="C887" s="7">
        <f t="shared" si="101"/>
        <v>0</v>
      </c>
      <c r="D887" s="7">
        <f t="shared" si="102"/>
        <v>17.552399999999999</v>
      </c>
      <c r="E887" s="7">
        <f t="shared" si="104"/>
        <v>17.84965</v>
      </c>
      <c r="F887" s="7">
        <f t="shared" si="105"/>
        <v>17.745854999999999</v>
      </c>
      <c r="G887" s="7">
        <f t="shared" si="107"/>
        <v>17.415721999999995</v>
      </c>
      <c r="H887" s="7">
        <f t="shared" si="103"/>
        <v>16.477459499999998</v>
      </c>
      <c r="I887" s="7">
        <f t="array" ref="I887">SUMPRODUCT(B871:B890,(ROW(B871:B890)-ROW(B871)+1))/(20*21/2)</f>
        <v>17.571245238095237</v>
      </c>
      <c r="J887" s="7">
        <f t="shared" si="106"/>
        <v>17.697538060828748</v>
      </c>
      <c r="K887" s="7">
        <f t="shared" si="108"/>
        <v>17.491705673439956</v>
      </c>
    </row>
    <row r="888" spans="1:11" ht="13.5" x14ac:dyDescent="0.35">
      <c r="A888" s="3">
        <v>43294</v>
      </c>
      <c r="B888" s="2">
        <v>17.1693</v>
      </c>
      <c r="C888" s="7">
        <f t="shared" si="101"/>
        <v>-5.8399999999998897E-2</v>
      </c>
      <c r="D888" s="7">
        <f t="shared" si="102"/>
        <v>17.379539999999999</v>
      </c>
      <c r="E888" s="7">
        <f t="shared" si="104"/>
        <v>17.750369999999997</v>
      </c>
      <c r="F888" s="7">
        <f t="shared" si="105"/>
        <v>17.717290000000002</v>
      </c>
      <c r="G888" s="7">
        <f t="shared" si="107"/>
        <v>17.443779999999997</v>
      </c>
      <c r="H888" s="7">
        <f t="shared" si="103"/>
        <v>16.480024999999998</v>
      </c>
      <c r="I888" s="7">
        <f t="array" ref="I888">SUMPRODUCT(B872:B891,(ROW(B872:B891)-ROW(B872)+1))/(20*21/2)</f>
        <v>17.512605238095233</v>
      </c>
      <c r="J888" s="7">
        <f t="shared" si="106"/>
        <v>17.647229674083153</v>
      </c>
      <c r="K888" s="7">
        <f t="shared" si="108"/>
        <v>17.479062313697213</v>
      </c>
    </row>
    <row r="889" spans="1:11" ht="13.5" x14ac:dyDescent="0.35">
      <c r="A889" s="3">
        <v>43297</v>
      </c>
      <c r="B889" s="2">
        <v>17.1693</v>
      </c>
      <c r="C889" s="7">
        <f t="shared" si="101"/>
        <v>0</v>
      </c>
      <c r="D889" s="7">
        <f t="shared" si="102"/>
        <v>17.262739999999997</v>
      </c>
      <c r="E889" s="7">
        <f t="shared" si="104"/>
        <v>17.656929999999999</v>
      </c>
      <c r="F889" s="7">
        <f t="shared" si="105"/>
        <v>17.702905000000005</v>
      </c>
      <c r="G889" s="7">
        <f t="shared" si="107"/>
        <v>17.475731999999997</v>
      </c>
      <c r="H889" s="7">
        <f t="shared" si="103"/>
        <v>16.483285999999996</v>
      </c>
      <c r="I889" s="7">
        <f t="array" ref="I889">SUMPRODUCT(B873:B892,(ROW(B873:B892)-ROW(B873)+1))/(20*21/2)</f>
        <v>17.391348571428573</v>
      </c>
      <c r="J889" s="7">
        <f t="shared" si="106"/>
        <v>17.60171256226571</v>
      </c>
      <c r="K889" s="7">
        <f t="shared" si="108"/>
        <v>17.466914771983596</v>
      </c>
    </row>
    <row r="890" spans="1:11" ht="13.5" x14ac:dyDescent="0.35">
      <c r="A890" s="3">
        <v>43298</v>
      </c>
      <c r="B890" s="2">
        <v>16.935700000000001</v>
      </c>
      <c r="C890" s="7">
        <f t="shared" si="101"/>
        <v>-0.23359999999999914</v>
      </c>
      <c r="D890" s="7">
        <f t="shared" si="102"/>
        <v>17.14594</v>
      </c>
      <c r="E890" s="7">
        <f t="shared" si="104"/>
        <v>17.538969999999999</v>
      </c>
      <c r="F890" s="7">
        <f t="shared" si="105"/>
        <v>17.668220000000002</v>
      </c>
      <c r="G890" s="7">
        <f t="shared" si="107"/>
        <v>17.490553999999996</v>
      </c>
      <c r="H890" s="7">
        <f t="shared" si="103"/>
        <v>16.485657</v>
      </c>
      <c r="I890" s="7">
        <f t="array" ref="I890">SUMPRODUCT(B874:B893,(ROW(B874:B893)-ROW(B874)+1))/(20*21/2)</f>
        <v>17.274718571428572</v>
      </c>
      <c r="J890" s="7">
        <f t="shared" si="106"/>
        <v>17.538282794430881</v>
      </c>
      <c r="K890" s="7">
        <f t="shared" si="108"/>
        <v>17.446082820141104</v>
      </c>
    </row>
    <row r="891" spans="1:11" ht="13.5" x14ac:dyDescent="0.35">
      <c r="A891" s="3">
        <v>43299</v>
      </c>
      <c r="B891" s="2">
        <v>17.052499999999998</v>
      </c>
      <c r="C891" s="7">
        <f t="shared" si="101"/>
        <v>0.11679999999999779</v>
      </c>
      <c r="D891" s="7">
        <f t="shared" si="102"/>
        <v>17.110899999999997</v>
      </c>
      <c r="E891" s="7">
        <f t="shared" si="104"/>
        <v>17.422170000000001</v>
      </c>
      <c r="F891" s="7">
        <f t="shared" si="105"/>
        <v>17.636595</v>
      </c>
      <c r="G891" s="7">
        <f t="shared" si="107"/>
        <v>17.490137999999998</v>
      </c>
      <c r="H891" s="7">
        <f t="shared" si="103"/>
        <v>16.488889999999994</v>
      </c>
      <c r="I891" s="7">
        <f t="array" ref="I891">SUMPRODUCT(B875:B894,(ROW(B875:B894)-ROW(B875)+1))/(20*21/2)</f>
        <v>17.109950952380949</v>
      </c>
      <c r="J891" s="7">
        <f t="shared" si="106"/>
        <v>17.492017766389843</v>
      </c>
      <c r="K891" s="7">
        <f t="shared" si="108"/>
        <v>17.430648199743413</v>
      </c>
    </row>
    <row r="892" spans="1:11" ht="13.5" x14ac:dyDescent="0.35">
      <c r="A892" s="3">
        <v>43300</v>
      </c>
      <c r="B892" s="2">
        <v>16.363399999999999</v>
      </c>
      <c r="C892" s="7">
        <f t="shared" si="101"/>
        <v>-0.68909999999999982</v>
      </c>
      <c r="D892" s="7">
        <f t="shared" si="102"/>
        <v>16.938039999999997</v>
      </c>
      <c r="E892" s="7">
        <f t="shared" si="104"/>
        <v>17.24522</v>
      </c>
      <c r="F892" s="7">
        <f t="shared" si="105"/>
        <v>17.570515000000004</v>
      </c>
      <c r="G892" s="7">
        <f t="shared" si="107"/>
        <v>17.462703999999999</v>
      </c>
      <c r="H892" s="7">
        <f t="shared" si="103"/>
        <v>16.488844499999999</v>
      </c>
      <c r="I892" s="7">
        <f t="array" ref="I892">SUMPRODUCT(B876:B895,(ROW(B876:B895)-ROW(B876)+1))/(20*21/2)</f>
        <v>17.020476190476192</v>
      </c>
      <c r="J892" s="7">
        <f t="shared" si="106"/>
        <v>17.384530360067</v>
      </c>
      <c r="K892" s="7">
        <f t="shared" si="108"/>
        <v>17.388795329165241</v>
      </c>
    </row>
    <row r="893" spans="1:11" ht="13.5" x14ac:dyDescent="0.35">
      <c r="A893" s="3">
        <v>43301</v>
      </c>
      <c r="B893" s="2">
        <v>16.3459</v>
      </c>
      <c r="C893" s="7">
        <f t="shared" si="101"/>
        <v>-1.7499999999998295E-2</v>
      </c>
      <c r="D893" s="7">
        <f t="shared" si="102"/>
        <v>16.77336</v>
      </c>
      <c r="E893" s="7">
        <f t="shared" si="104"/>
        <v>17.076449999999998</v>
      </c>
      <c r="F893" s="7">
        <f t="shared" si="105"/>
        <v>17.503560000000004</v>
      </c>
      <c r="G893" s="7">
        <f t="shared" si="107"/>
        <v>17.44482</v>
      </c>
      <c r="H893" s="7">
        <f t="shared" si="103"/>
        <v>16.489934999999996</v>
      </c>
      <c r="I893" s="7">
        <f t="array" ref="I893">SUMPRODUCT(B877:B896,(ROW(B877:B896)-ROW(B877)+1))/(20*21/2)</f>
        <v>16.965369999999997</v>
      </c>
      <c r="J893" s="7">
        <f t="shared" si="106"/>
        <v>17.285613182917761</v>
      </c>
      <c r="K893" s="7">
        <f t="shared" si="108"/>
        <v>17.347897473119545</v>
      </c>
    </row>
    <row r="894" spans="1:11" ht="13.5" x14ac:dyDescent="0.35">
      <c r="A894" s="3">
        <v>43304</v>
      </c>
      <c r="B894" s="2">
        <v>15.7735</v>
      </c>
      <c r="C894" s="7">
        <f t="shared" si="101"/>
        <v>-0.57240000000000002</v>
      </c>
      <c r="D894" s="7">
        <f t="shared" si="102"/>
        <v>16.494199999999999</v>
      </c>
      <c r="E894" s="7">
        <f t="shared" si="104"/>
        <v>16.87847</v>
      </c>
      <c r="F894" s="7">
        <f t="shared" si="105"/>
        <v>17.407985000000004</v>
      </c>
      <c r="G894" s="7">
        <f t="shared" si="107"/>
        <v>17.425832</v>
      </c>
      <c r="H894" s="7">
        <f t="shared" si="103"/>
        <v>16.488163499999999</v>
      </c>
      <c r="I894" s="7">
        <f t="array" ref="I894">SUMPRODUCT(B878:B897,(ROW(B878:B897)-ROW(B878)+1))/(20*21/2)</f>
        <v>16.885559047619047</v>
      </c>
      <c r="J894" s="7">
        <f t="shared" si="106"/>
        <v>17.141602403592259</v>
      </c>
      <c r="K894" s="7">
        <f t="shared" si="108"/>
        <v>17.286156395742307</v>
      </c>
    </row>
    <row r="895" spans="1:11" ht="13.5" x14ac:dyDescent="0.35">
      <c r="A895" s="3">
        <v>43305</v>
      </c>
      <c r="B895" s="2">
        <v>16.468499999999999</v>
      </c>
      <c r="C895" s="7">
        <f t="shared" si="101"/>
        <v>0.69499999999999851</v>
      </c>
      <c r="D895" s="7">
        <f t="shared" si="102"/>
        <v>16.400759999999998</v>
      </c>
      <c r="E895" s="7">
        <f t="shared" si="104"/>
        <v>16.773350000000001</v>
      </c>
      <c r="F895" s="7">
        <f t="shared" si="105"/>
        <v>17.356615000000001</v>
      </c>
      <c r="G895" s="7">
        <f t="shared" si="107"/>
        <v>17.419297999999998</v>
      </c>
      <c r="H895" s="7">
        <f t="shared" si="103"/>
        <v>16.490144999999995</v>
      </c>
      <c r="I895" s="7">
        <f t="array" ref="I895">SUMPRODUCT(B879:B898,(ROW(B879:B898)-ROW(B879)+1))/(20*21/2)</f>
        <v>16.777050476190478</v>
      </c>
      <c r="J895" s="7">
        <f t="shared" si="106"/>
        <v>17.077497412773948</v>
      </c>
      <c r="K895" s="7">
        <f t="shared" si="108"/>
        <v>17.25409143904653</v>
      </c>
    </row>
    <row r="896" spans="1:11" ht="13.5" x14ac:dyDescent="0.35">
      <c r="A896" s="3">
        <v>43307</v>
      </c>
      <c r="B896" s="2">
        <v>16.777999999999999</v>
      </c>
      <c r="C896" s="7">
        <f t="shared" si="101"/>
        <v>0.30949999999999989</v>
      </c>
      <c r="D896" s="7">
        <f t="shared" si="102"/>
        <v>16.345859999999998</v>
      </c>
      <c r="E896" s="7">
        <f t="shared" si="104"/>
        <v>16.728379999999998</v>
      </c>
      <c r="F896" s="7">
        <f t="shared" si="105"/>
        <v>17.318215000000002</v>
      </c>
      <c r="G896" s="7">
        <f t="shared" si="107"/>
        <v>17.428629999999998</v>
      </c>
      <c r="H896" s="7">
        <f t="shared" si="103"/>
        <v>16.494257999999991</v>
      </c>
      <c r="I896" s="7">
        <f t="array" ref="I896">SUMPRODUCT(B880:B899,(ROW(B880:B899)-ROW(B880)+1))/(20*21/2)</f>
        <v>16.673293333333334</v>
      </c>
      <c r="J896" s="7">
        <f t="shared" si="106"/>
        <v>17.048973849652619</v>
      </c>
      <c r="K896" s="7">
        <f t="shared" si="108"/>
        <v>17.235421186534904</v>
      </c>
    </row>
    <row r="897" spans="1:11" ht="13.5" x14ac:dyDescent="0.35">
      <c r="A897" s="3">
        <v>43308</v>
      </c>
      <c r="B897" s="2">
        <v>16.4802</v>
      </c>
      <c r="C897" s="7">
        <f t="shared" si="101"/>
        <v>-0.29779999999999873</v>
      </c>
      <c r="D897" s="7">
        <f t="shared" si="102"/>
        <v>16.369219999999999</v>
      </c>
      <c r="E897" s="7">
        <f t="shared" si="104"/>
        <v>16.65363</v>
      </c>
      <c r="F897" s="7">
        <f t="shared" si="105"/>
        <v>17.251640000000002</v>
      </c>
      <c r="G897" s="7">
        <f t="shared" si="107"/>
        <v>17.426777999999999</v>
      </c>
      <c r="H897" s="7">
        <f t="shared" si="103"/>
        <v>16.497632499999991</v>
      </c>
      <c r="I897" s="7">
        <f t="array" ref="I897">SUMPRODUCT(B881:B900,(ROW(B881:B900)-ROW(B881)+1))/(20*21/2)</f>
        <v>16.531993333333332</v>
      </c>
      <c r="J897" s="7">
        <f t="shared" si="106"/>
        <v>16.994804911590464</v>
      </c>
      <c r="K897" s="7">
        <f t="shared" si="108"/>
        <v>17.20580466941589</v>
      </c>
    </row>
    <row r="898" spans="1:11" ht="13.5" x14ac:dyDescent="0.35">
      <c r="A898" s="3">
        <v>43311</v>
      </c>
      <c r="B898" s="2">
        <v>16.112300000000001</v>
      </c>
      <c r="C898" s="7">
        <f t="shared" si="101"/>
        <v>-0.36789999999999878</v>
      </c>
      <c r="D898" s="7">
        <f t="shared" si="102"/>
        <v>16.322499999999998</v>
      </c>
      <c r="E898" s="7">
        <f t="shared" si="104"/>
        <v>16.547930000000001</v>
      </c>
      <c r="F898" s="7">
        <f t="shared" si="105"/>
        <v>17.149150000000002</v>
      </c>
      <c r="G898" s="7">
        <f t="shared" si="107"/>
        <v>17.417568000000003</v>
      </c>
      <c r="H898" s="7">
        <f t="shared" si="103"/>
        <v>16.500891499999994</v>
      </c>
      <c r="I898" s="7">
        <f t="array" ref="I898">SUMPRODUCT(B882:B901,(ROW(B882:B901)-ROW(B882)+1))/(20*21/2)</f>
        <v>16.365026666666665</v>
      </c>
      <c r="J898" s="7">
        <f t="shared" si="106"/>
        <v>16.910756824772324</v>
      </c>
      <c r="K898" s="7">
        <f t="shared" si="108"/>
        <v>17.162922133360368</v>
      </c>
    </row>
    <row r="899" spans="1:11" ht="13.5" x14ac:dyDescent="0.35">
      <c r="A899" s="3">
        <v>43312</v>
      </c>
      <c r="B899" s="2">
        <v>16.059699999999999</v>
      </c>
      <c r="C899" s="7">
        <f t="shared" si="101"/>
        <v>-5.2600000000001756E-2</v>
      </c>
      <c r="D899" s="7">
        <f t="shared" si="102"/>
        <v>16.379739999999998</v>
      </c>
      <c r="E899" s="7">
        <f t="shared" si="104"/>
        <v>16.436969999999995</v>
      </c>
      <c r="F899" s="7">
        <f t="shared" si="105"/>
        <v>17.046950000000002</v>
      </c>
      <c r="G899" s="7">
        <f t="shared" si="107"/>
        <v>17.411756</v>
      </c>
      <c r="H899" s="7">
        <f t="shared" si="103"/>
        <v>16.503331499999991</v>
      </c>
      <c r="I899" s="7">
        <f t="array" ref="I899">SUMPRODUCT(B883:B902,(ROW(B883:B902)-ROW(B883)+1))/(20*21/2)</f>
        <v>16.208709047619049</v>
      </c>
      <c r="J899" s="7">
        <f t="shared" si="106"/>
        <v>16.829703793841627</v>
      </c>
      <c r="K899" s="7">
        <f t="shared" si="108"/>
        <v>17.119658520287413</v>
      </c>
    </row>
    <row r="900" spans="1:11" ht="13.5" x14ac:dyDescent="0.35">
      <c r="A900" s="3">
        <v>43313</v>
      </c>
      <c r="B900" s="2">
        <v>15.5633</v>
      </c>
      <c r="C900" s="7">
        <f t="shared" ref="C900:C963" si="109">B900-B899</f>
        <v>-0.49639999999999951</v>
      </c>
      <c r="D900" s="7">
        <f t="shared" si="102"/>
        <v>16.198700000000002</v>
      </c>
      <c r="E900" s="7">
        <f t="shared" si="104"/>
        <v>16.299729999999997</v>
      </c>
      <c r="F900" s="7">
        <f t="shared" si="105"/>
        <v>16.919350000000001</v>
      </c>
      <c r="G900" s="7">
        <f t="shared" si="107"/>
        <v>17.389342000000003</v>
      </c>
      <c r="H900" s="7">
        <f t="shared" si="103"/>
        <v>16.50440149999999</v>
      </c>
      <c r="I900" s="7">
        <f t="array" ref="I900">SUMPRODUCT(B884:B903,(ROW(B884:B903)-ROW(B884)+1))/(20*21/2)</f>
        <v>16.044465714285714</v>
      </c>
      <c r="J900" s="7">
        <f t="shared" si="106"/>
        <v>16.709093908713854</v>
      </c>
      <c r="K900" s="7">
        <f t="shared" si="108"/>
        <v>17.058624852825162</v>
      </c>
    </row>
    <row r="901" spans="1:11" ht="13.5" x14ac:dyDescent="0.35">
      <c r="A901" s="3">
        <v>43314</v>
      </c>
      <c r="B901" s="2">
        <v>15.1662</v>
      </c>
      <c r="C901" s="7">
        <f t="shared" si="109"/>
        <v>-0.39710000000000001</v>
      </c>
      <c r="D901" s="7">
        <f t="shared" si="102"/>
        <v>15.876340000000003</v>
      </c>
      <c r="E901" s="7">
        <f t="shared" si="104"/>
        <v>16.1111</v>
      </c>
      <c r="F901" s="7">
        <f t="shared" si="105"/>
        <v>16.766635000000004</v>
      </c>
      <c r="G901" s="7">
        <f t="shared" si="107"/>
        <v>17.356762</v>
      </c>
      <c r="H901" s="7">
        <f t="shared" si="103"/>
        <v>16.502929999999989</v>
      </c>
      <c r="I901" s="7">
        <f t="array" ref="I901">SUMPRODUCT(B885:B904,(ROW(B885:B904)-ROW(B885)+1))/(20*21/2)</f>
        <v>15.895183809523813</v>
      </c>
      <c r="J901" s="7">
        <f t="shared" si="106"/>
        <v>16.562151631693489</v>
      </c>
      <c r="K901" s="7">
        <f t="shared" si="108"/>
        <v>16.984412113498685</v>
      </c>
    </row>
    <row r="902" spans="1:11" ht="13.5" x14ac:dyDescent="0.35">
      <c r="A902" s="3">
        <v>43315</v>
      </c>
      <c r="B902" s="2">
        <v>15.125299999999999</v>
      </c>
      <c r="C902" s="7">
        <f t="shared" si="109"/>
        <v>-4.0900000000000603E-2</v>
      </c>
      <c r="D902" s="7">
        <f t="shared" si="102"/>
        <v>15.605359999999999</v>
      </c>
      <c r="E902" s="7">
        <f t="shared" si="104"/>
        <v>15.987290000000002</v>
      </c>
      <c r="F902" s="7">
        <f t="shared" si="105"/>
        <v>16.616255000000002</v>
      </c>
      <c r="G902" s="7">
        <f t="shared" si="107"/>
        <v>17.314465999999996</v>
      </c>
      <c r="H902" s="7">
        <f t="shared" si="103"/>
        <v>16.501253999999989</v>
      </c>
      <c r="I902" s="7">
        <f t="array" ref="I902">SUMPRODUCT(B886:B905,(ROW(B886:B905)-ROW(B886)+1))/(20*21/2)</f>
        <v>15.753966666666667</v>
      </c>
      <c r="J902" s="7">
        <f t="shared" si="106"/>
        <v>16.425308619151252</v>
      </c>
      <c r="K902" s="7">
        <f t="shared" si="108"/>
        <v>16.911505756106578</v>
      </c>
    </row>
    <row r="903" spans="1:11" ht="13.5" x14ac:dyDescent="0.35">
      <c r="A903" s="3">
        <v>43318</v>
      </c>
      <c r="B903" s="2">
        <v>14.8917</v>
      </c>
      <c r="C903" s="7">
        <f t="shared" si="109"/>
        <v>-0.23359999999999914</v>
      </c>
      <c r="D903" s="7">
        <f t="shared" ref="D903:D966" si="110">AVERAGE(B899:B903)</f>
        <v>15.361239999999999</v>
      </c>
      <c r="E903" s="7">
        <f t="shared" si="104"/>
        <v>15.84187</v>
      </c>
      <c r="F903" s="7">
        <f t="shared" si="105"/>
        <v>16.459160000000001</v>
      </c>
      <c r="G903" s="7">
        <f t="shared" si="107"/>
        <v>17.261936000000002</v>
      </c>
      <c r="H903" s="7">
        <f t="shared" si="103"/>
        <v>16.498965999999992</v>
      </c>
      <c r="I903" s="7">
        <f t="array" ref="I903">SUMPRODUCT(B887:B906,(ROW(B887:B906)-ROW(B887)+1))/(20*21/2)</f>
        <v>15.660027619047618</v>
      </c>
      <c r="J903" s="7">
        <f t="shared" si="106"/>
        <v>16.279250655422562</v>
      </c>
      <c r="K903" s="7">
        <f t="shared" si="108"/>
        <v>16.832297687239656</v>
      </c>
    </row>
    <row r="904" spans="1:11" ht="13.5" x14ac:dyDescent="0.35">
      <c r="A904" s="3">
        <v>43319</v>
      </c>
      <c r="B904" s="2">
        <v>14.8917</v>
      </c>
      <c r="C904" s="7">
        <f t="shared" si="109"/>
        <v>0</v>
      </c>
      <c r="D904" s="7">
        <f t="shared" si="110"/>
        <v>15.12764</v>
      </c>
      <c r="E904" s="7">
        <f t="shared" si="104"/>
        <v>15.753690000000001</v>
      </c>
      <c r="F904" s="7">
        <f t="shared" si="105"/>
        <v>16.316079999999999</v>
      </c>
      <c r="G904" s="7">
        <f t="shared" si="107"/>
        <v>17.206735999999999</v>
      </c>
      <c r="H904" s="7">
        <f t="shared" si="103"/>
        <v>16.497539999999994</v>
      </c>
      <c r="I904" s="7">
        <f t="array" ref="I904">SUMPRODUCT(B888:B907,(ROW(B888:B907)-ROW(B888)+1))/(20*21/2)</f>
        <v>15.547404285714284</v>
      </c>
      <c r="J904" s="7">
        <f t="shared" si="106"/>
        <v>16.147102973953746</v>
      </c>
      <c r="K904" s="7">
        <f t="shared" si="108"/>
        <v>16.756195817151827</v>
      </c>
    </row>
    <row r="905" spans="1:11" ht="13.5" x14ac:dyDescent="0.35">
      <c r="A905" s="3">
        <v>43320</v>
      </c>
      <c r="B905" s="2">
        <v>14.833299999999999</v>
      </c>
      <c r="C905" s="7">
        <f t="shared" si="109"/>
        <v>-5.8400000000000674E-2</v>
      </c>
      <c r="D905" s="7">
        <f t="shared" si="110"/>
        <v>14.981639999999999</v>
      </c>
      <c r="E905" s="7">
        <f t="shared" si="104"/>
        <v>15.590170000000001</v>
      </c>
      <c r="F905" s="7">
        <f t="shared" si="105"/>
        <v>16.181760000000001</v>
      </c>
      <c r="G905" s="7">
        <f t="shared" si="107"/>
        <v>17.155262000000004</v>
      </c>
      <c r="H905" s="7">
        <f t="shared" si="103"/>
        <v>16.496628499999989</v>
      </c>
      <c r="I905" s="7">
        <f t="array" ref="I905">SUMPRODUCT(B889:B908,(ROW(B889:B908)-ROW(B889)+1))/(20*21/2)</f>
        <v>15.46756238095238</v>
      </c>
      <c r="J905" s="7">
        <f t="shared" si="106"/>
        <v>16.021978881196247</v>
      </c>
      <c r="K905" s="7">
        <f t="shared" si="108"/>
        <v>16.680788138047834</v>
      </c>
    </row>
    <row r="906" spans="1:11" ht="13.5" x14ac:dyDescent="0.35">
      <c r="A906" s="3">
        <v>43321</v>
      </c>
      <c r="B906" s="2">
        <v>15.195399999999999</v>
      </c>
      <c r="C906" s="7">
        <f t="shared" si="109"/>
        <v>0.36209999999999987</v>
      </c>
      <c r="D906" s="7">
        <f t="shared" si="110"/>
        <v>14.98748</v>
      </c>
      <c r="E906" s="7">
        <f t="shared" si="104"/>
        <v>15.431910000000002</v>
      </c>
      <c r="F906" s="7">
        <f t="shared" si="105"/>
        <v>16.080145000000002</v>
      </c>
      <c r="G906" s="7">
        <f t="shared" si="107"/>
        <v>17.109362000000004</v>
      </c>
      <c r="H906" s="7">
        <f t="shared" ref="H906:H969" si="111">AVERAGE(B707:B906)</f>
        <v>16.498945499999991</v>
      </c>
      <c r="I906" s="7">
        <f t="array" ref="I906">SUMPRODUCT(B890:B909,(ROW(B890:B909)-ROW(B890)+1))/(20*21/2)</f>
        <v>15.375768095238099</v>
      </c>
      <c r="J906" s="7">
        <f t="shared" si="106"/>
        <v>15.943257082987081</v>
      </c>
      <c r="K906" s="7">
        <f t="shared" si="108"/>
        <v>16.622537622830272</v>
      </c>
    </row>
    <row r="907" spans="1:11" ht="13.5" x14ac:dyDescent="0.35">
      <c r="A907" s="3">
        <v>43322</v>
      </c>
      <c r="B907" s="2">
        <v>14.897600000000001</v>
      </c>
      <c r="C907" s="7">
        <f t="shared" si="109"/>
        <v>-0.29779999999999873</v>
      </c>
      <c r="D907" s="7">
        <f t="shared" si="110"/>
        <v>14.941939999999999</v>
      </c>
      <c r="E907" s="7">
        <f t="shared" si="104"/>
        <v>15.27365</v>
      </c>
      <c r="F907" s="7">
        <f t="shared" si="105"/>
        <v>15.963640000000002</v>
      </c>
      <c r="G907" s="7">
        <f t="shared" si="107"/>
        <v>17.057728000000001</v>
      </c>
      <c r="H907" s="7">
        <f t="shared" si="111"/>
        <v>16.502470999999989</v>
      </c>
      <c r="I907" s="7">
        <f t="array" ref="I907">SUMPRODUCT(B891:B910,(ROW(B891:B910)-ROW(B891)+1))/(20*21/2)</f>
        <v>15.266419999999998</v>
      </c>
      <c r="J907" s="7">
        <f t="shared" si="106"/>
        <v>15.843670694131168</v>
      </c>
      <c r="K907" s="7">
        <f t="shared" si="108"/>
        <v>16.554893010170261</v>
      </c>
    </row>
    <row r="908" spans="1:11" ht="13.5" x14ac:dyDescent="0.35">
      <c r="A908" s="3">
        <v>43326</v>
      </c>
      <c r="B908" s="2">
        <v>15.125299999999999</v>
      </c>
      <c r="C908" s="7">
        <f t="shared" si="109"/>
        <v>0.22769999999999868</v>
      </c>
      <c r="D908" s="7">
        <f t="shared" si="110"/>
        <v>14.988659999999999</v>
      </c>
      <c r="E908" s="7">
        <f t="shared" ref="E908:E971" si="112">AVERAGE(B899:B908)</f>
        <v>15.174950000000001</v>
      </c>
      <c r="F908" s="7">
        <f t="shared" si="105"/>
        <v>15.861440000000002</v>
      </c>
      <c r="G908" s="7">
        <f t="shared" si="107"/>
        <v>17.008758000000004</v>
      </c>
      <c r="H908" s="7">
        <f t="shared" si="111"/>
        <v>16.50491049999999</v>
      </c>
      <c r="I908" s="7">
        <f t="array" ref="I908">SUMPRODUCT(B892:B911,(ROW(B892:B911)-ROW(B892)+1))/(20*21/2)</f>
        <v>15.135386190476192</v>
      </c>
      <c r="J908" s="7">
        <f t="shared" si="106"/>
        <v>15.775254437547247</v>
      </c>
      <c r="K908" s="7">
        <f t="shared" si="108"/>
        <v>16.498830539183192</v>
      </c>
    </row>
    <row r="909" spans="1:11" ht="13.5" x14ac:dyDescent="0.35">
      <c r="A909" s="3">
        <v>43327</v>
      </c>
      <c r="B909" s="2">
        <v>14.897600000000001</v>
      </c>
      <c r="C909" s="7">
        <f t="shared" si="109"/>
        <v>-0.22769999999999868</v>
      </c>
      <c r="D909" s="7">
        <f t="shared" si="110"/>
        <v>14.989839999999997</v>
      </c>
      <c r="E909" s="7">
        <f t="shared" si="112"/>
        <v>15.05874</v>
      </c>
      <c r="F909" s="7">
        <f t="shared" si="105"/>
        <v>15.747855000000001</v>
      </c>
      <c r="G909" s="7">
        <f t="shared" si="107"/>
        <v>16.950786000000004</v>
      </c>
      <c r="H909" s="7">
        <f t="shared" si="111"/>
        <v>16.50459849999999</v>
      </c>
      <c r="I909" s="7">
        <f t="array" ref="I909">SUMPRODUCT(B893:B912,(ROW(B893:B912)-ROW(B893)+1))/(20*21/2)</f>
        <v>15.000425238095241</v>
      </c>
      <c r="J909" s="7">
        <f t="shared" si="106"/>
        <v>15.691668300637986</v>
      </c>
      <c r="K909" s="7">
        <f t="shared" si="108"/>
        <v>16.43603718470542</v>
      </c>
    </row>
    <row r="910" spans="1:11" ht="13.5" x14ac:dyDescent="0.35">
      <c r="A910" s="3">
        <v>43328</v>
      </c>
      <c r="B910" s="2">
        <v>14.5997</v>
      </c>
      <c r="C910" s="7">
        <f t="shared" si="109"/>
        <v>-0.29790000000000028</v>
      </c>
      <c r="D910" s="7">
        <f t="shared" si="110"/>
        <v>14.943119999999999</v>
      </c>
      <c r="E910" s="7">
        <f t="shared" si="112"/>
        <v>14.962380000000001</v>
      </c>
      <c r="F910" s="7">
        <f t="shared" si="105"/>
        <v>15.631055</v>
      </c>
      <c r="G910" s="7">
        <f t="shared" si="107"/>
        <v>16.885742000000004</v>
      </c>
      <c r="H910" s="7">
        <f t="shared" si="111"/>
        <v>16.503909499999992</v>
      </c>
      <c r="I910" s="7">
        <f t="array" ref="I910">SUMPRODUCT(B894:B913,(ROW(B894:B913)-ROW(B894)+1))/(20*21/2)</f>
        <v>14.881927619047621</v>
      </c>
      <c r="J910" s="7">
        <f t="shared" si="106"/>
        <v>15.587671319624844</v>
      </c>
      <c r="K910" s="7">
        <f t="shared" si="108"/>
        <v>16.364023961775796</v>
      </c>
    </row>
    <row r="911" spans="1:11" ht="13.5" x14ac:dyDescent="0.35">
      <c r="A911" s="3">
        <v>43329</v>
      </c>
      <c r="B911" s="2">
        <v>14.2552</v>
      </c>
      <c r="C911" s="7">
        <f t="shared" si="109"/>
        <v>-0.34450000000000003</v>
      </c>
      <c r="D911" s="7">
        <f t="shared" si="110"/>
        <v>14.755080000000001</v>
      </c>
      <c r="E911" s="7">
        <f t="shared" si="112"/>
        <v>14.871279999999999</v>
      </c>
      <c r="F911" s="7">
        <f t="shared" si="105"/>
        <v>15.49119</v>
      </c>
      <c r="G911" s="7">
        <f t="shared" si="107"/>
        <v>16.811140000000002</v>
      </c>
      <c r="H911" s="7">
        <f t="shared" si="111"/>
        <v>16.50052449999999</v>
      </c>
      <c r="I911" s="7">
        <f t="array" ref="I911">SUMPRODUCT(B895:B914,(ROW(B895:B914)-ROW(B895)+1))/(20*21/2)</f>
        <v>14.756731904761905</v>
      </c>
      <c r="J911" s="7">
        <f t="shared" si="106"/>
        <v>15.460769289184382</v>
      </c>
      <c r="K911" s="7">
        <f t="shared" si="108"/>
        <v>16.281324982882627</v>
      </c>
    </row>
    <row r="912" spans="1:11" ht="13.5" x14ac:dyDescent="0.35">
      <c r="A912" s="3">
        <v>43332</v>
      </c>
      <c r="B912" s="2">
        <v>14.0741</v>
      </c>
      <c r="C912" s="7">
        <f t="shared" si="109"/>
        <v>-0.1811000000000007</v>
      </c>
      <c r="D912" s="7">
        <f t="shared" si="110"/>
        <v>14.59038</v>
      </c>
      <c r="E912" s="7">
        <f t="shared" si="112"/>
        <v>14.766159999999996</v>
      </c>
      <c r="F912" s="7">
        <f t="shared" si="105"/>
        <v>15.376725000000002</v>
      </c>
      <c r="G912" s="7">
        <f t="shared" si="107"/>
        <v>16.733916000000004</v>
      </c>
      <c r="H912" s="7">
        <f t="shared" si="111"/>
        <v>16.496122999999987</v>
      </c>
      <c r="I912" s="7">
        <f t="array" ref="I912">SUMPRODUCT(B896:B915,(ROW(B896:B915)-ROW(B896)+1))/(20*21/2)</f>
        <v>14.640212380952381</v>
      </c>
      <c r="J912" s="7">
        <f t="shared" si="106"/>
        <v>15.328705547357298</v>
      </c>
      <c r="K912" s="7">
        <f t="shared" si="108"/>
        <v>16.194767140416641</v>
      </c>
    </row>
    <row r="913" spans="1:11" ht="13.5" x14ac:dyDescent="0.35">
      <c r="A913" s="3">
        <v>43335</v>
      </c>
      <c r="B913" s="2">
        <v>14.1325</v>
      </c>
      <c r="C913" s="7">
        <f t="shared" si="109"/>
        <v>5.8400000000000674E-2</v>
      </c>
      <c r="D913" s="7">
        <f t="shared" si="110"/>
        <v>14.391820000000001</v>
      </c>
      <c r="E913" s="7">
        <f t="shared" si="112"/>
        <v>14.690239999999998</v>
      </c>
      <c r="F913" s="7">
        <f t="shared" si="105"/>
        <v>15.266055000000003</v>
      </c>
      <c r="G913" s="7">
        <f t="shared" si="107"/>
        <v>16.657304000000003</v>
      </c>
      <c r="H913" s="7">
        <f t="shared" si="111"/>
        <v>16.49240249999999</v>
      </c>
      <c r="I913" s="7">
        <f t="array" ref="I913">SUMPRODUCT(B897:B916,(ROW(B897:B916)-ROW(B897)+1))/(20*21/2)</f>
        <v>14.530116666666668</v>
      </c>
      <c r="J913" s="7">
        <f t="shared" si="106"/>
        <v>15.214781209513747</v>
      </c>
      <c r="K913" s="7">
        <f t="shared" si="108"/>
        <v>16.11389391922383</v>
      </c>
    </row>
    <row r="914" spans="1:11" ht="13.5" x14ac:dyDescent="0.35">
      <c r="A914" s="3">
        <v>43336</v>
      </c>
      <c r="B914" s="2">
        <v>13.951499999999999</v>
      </c>
      <c r="C914" s="7">
        <f t="shared" si="109"/>
        <v>-0.18100000000000094</v>
      </c>
      <c r="D914" s="7">
        <f t="shared" si="110"/>
        <v>14.2026</v>
      </c>
      <c r="E914" s="7">
        <f t="shared" si="112"/>
        <v>14.596219999999999</v>
      </c>
      <c r="F914" s="7">
        <f t="shared" si="105"/>
        <v>15.174955000000002</v>
      </c>
      <c r="G914" s="7">
        <f t="shared" si="107"/>
        <v>16.577184000000003</v>
      </c>
      <c r="H914" s="7">
        <f t="shared" si="111"/>
        <v>16.487526999999989</v>
      </c>
      <c r="I914" s="7">
        <f t="array" ref="I914">SUMPRODUCT(B898:B917,(ROW(B898:B917)-ROW(B898)+1))/(20*21/2)</f>
        <v>14.412063333333331</v>
      </c>
      <c r="J914" s="7">
        <f t="shared" si="106"/>
        <v>15.094468713369581</v>
      </c>
      <c r="K914" s="7">
        <f t="shared" si="108"/>
        <v>16.029094157685641</v>
      </c>
    </row>
    <row r="915" spans="1:11" ht="13.5" x14ac:dyDescent="0.35">
      <c r="A915" s="3">
        <v>43339</v>
      </c>
      <c r="B915" s="2">
        <v>13.951499999999999</v>
      </c>
      <c r="C915" s="7">
        <f t="shared" si="109"/>
        <v>0</v>
      </c>
      <c r="D915" s="7">
        <f t="shared" si="110"/>
        <v>14.072959999999998</v>
      </c>
      <c r="E915" s="7">
        <f t="shared" si="112"/>
        <v>14.508040000000003</v>
      </c>
      <c r="F915" s="7">
        <f t="shared" si="105"/>
        <v>15.049105000000003</v>
      </c>
      <c r="G915" s="7">
        <f t="shared" si="107"/>
        <v>16.496952000000007</v>
      </c>
      <c r="H915" s="7">
        <f t="shared" si="111"/>
        <v>16.480537999999992</v>
      </c>
      <c r="I915" s="7">
        <f t="array" ref="I915">SUMPRODUCT(B899:B918,(ROW(B899:B918)-ROW(B899)+1))/(20*21/2)</f>
        <v>14.304633333333333</v>
      </c>
      <c r="J915" s="7">
        <f t="shared" si="106"/>
        <v>14.985614550191526</v>
      </c>
      <c r="K915" s="7">
        <f t="shared" si="108"/>
        <v>15.947619876992086</v>
      </c>
    </row>
    <row r="916" spans="1:11" ht="13.5" x14ac:dyDescent="0.35">
      <c r="A916" s="3">
        <v>43340</v>
      </c>
      <c r="B916" s="2">
        <v>13.8931</v>
      </c>
      <c r="C916" s="7">
        <f t="shared" si="109"/>
        <v>-5.8399999999998897E-2</v>
      </c>
      <c r="D916" s="7">
        <f t="shared" si="110"/>
        <v>14.000540000000001</v>
      </c>
      <c r="E916" s="7">
        <f t="shared" si="112"/>
        <v>14.37781</v>
      </c>
      <c r="F916" s="7">
        <f t="shared" si="105"/>
        <v>14.904860000000005</v>
      </c>
      <c r="G916" s="7">
        <f t="shared" si="107"/>
        <v>16.416220000000006</v>
      </c>
      <c r="H916" s="7">
        <f t="shared" si="111"/>
        <v>16.468946999999986</v>
      </c>
      <c r="I916" s="7">
        <f t="array" ref="I916">SUMPRODUCT(B900:B919,(ROW(B900:B919)-ROW(B900)+1))/(20*21/2)</f>
        <v>14.172851904761904</v>
      </c>
      <c r="J916" s="7">
        <f t="shared" si="106"/>
        <v>14.88156554541138</v>
      </c>
      <c r="K916" s="7">
        <f t="shared" si="108"/>
        <v>15.86705047005122</v>
      </c>
    </row>
    <row r="917" spans="1:11" ht="13.5" x14ac:dyDescent="0.35">
      <c r="A917" s="3">
        <v>43341</v>
      </c>
      <c r="B917" s="2">
        <v>13.6653</v>
      </c>
      <c r="C917" s="7">
        <f t="shared" si="109"/>
        <v>-0.22780000000000022</v>
      </c>
      <c r="D917" s="7">
        <f t="shared" si="110"/>
        <v>13.918780000000002</v>
      </c>
      <c r="E917" s="7">
        <f t="shared" si="112"/>
        <v>14.254579999999999</v>
      </c>
      <c r="F917" s="7">
        <f t="shared" si="105"/>
        <v>14.764115</v>
      </c>
      <c r="G917" s="7">
        <f t="shared" si="107"/>
        <v>16.334714000000005</v>
      </c>
      <c r="H917" s="7">
        <f t="shared" si="111"/>
        <v>16.452880499999992</v>
      </c>
      <c r="I917" s="7">
        <f t="array" ref="I917">SUMPRODUCT(B901:B920,(ROW(B901:B920)-ROW(B901)+1))/(20*21/2)</f>
        <v>14.054418571428572</v>
      </c>
      <c r="J917" s="7">
        <f t="shared" si="106"/>
        <v>14.765730731562677</v>
      </c>
      <c r="K917" s="7">
        <f t="shared" si="108"/>
        <v>15.780707314362937</v>
      </c>
    </row>
    <row r="918" spans="1:11" ht="13.5" x14ac:dyDescent="0.35">
      <c r="A918" s="3">
        <v>43342</v>
      </c>
      <c r="B918" s="2">
        <v>13.636100000000001</v>
      </c>
      <c r="C918" s="7">
        <f t="shared" si="109"/>
        <v>-2.9199999999999449E-2</v>
      </c>
      <c r="D918" s="7">
        <f t="shared" si="110"/>
        <v>13.8195</v>
      </c>
      <c r="E918" s="7">
        <f t="shared" si="112"/>
        <v>14.10566</v>
      </c>
      <c r="F918" s="7">
        <f t="shared" ref="F918:F981" si="113">AVERAGE(B899:B918)</f>
        <v>14.640305000000001</v>
      </c>
      <c r="G918" s="7">
        <f t="shared" si="107"/>
        <v>16.252624000000008</v>
      </c>
      <c r="H918" s="7">
        <f t="shared" si="111"/>
        <v>16.43791899999999</v>
      </c>
      <c r="I918" s="7">
        <f t="array" ref="I918">SUMPRODUCT(B902:B921,(ROW(B902:B921)-ROW(B902)+1))/(20*21/2)</f>
        <v>13.907474285714287</v>
      </c>
      <c r="J918" s="7">
        <f t="shared" ref="J918:J981" si="114">($J$4*B918)+J917*(1-$J$4)</f>
        <v>14.658146852366231</v>
      </c>
      <c r="K918" s="7">
        <f t="shared" si="108"/>
        <v>15.696605066740862</v>
      </c>
    </row>
    <row r="919" spans="1:11" ht="13.5" x14ac:dyDescent="0.35">
      <c r="A919" s="3">
        <v>43343</v>
      </c>
      <c r="B919" s="2">
        <v>13.256600000000001</v>
      </c>
      <c r="C919" s="7">
        <f t="shared" si="109"/>
        <v>-0.37950000000000017</v>
      </c>
      <c r="D919" s="7">
        <f t="shared" si="110"/>
        <v>13.680520000000001</v>
      </c>
      <c r="E919" s="7">
        <f t="shared" si="112"/>
        <v>13.941560000000001</v>
      </c>
      <c r="F919" s="7">
        <f t="shared" si="113"/>
        <v>14.50015</v>
      </c>
      <c r="G919" s="7">
        <f t="shared" si="107"/>
        <v>16.168616000000007</v>
      </c>
      <c r="H919" s="7">
        <f t="shared" si="111"/>
        <v>16.422172499999991</v>
      </c>
      <c r="I919" s="7">
        <f t="array" ref="I919">SUMPRODUCT(B903:B922,(ROW(B903:B922)-ROW(B903)+1))/(20*21/2)</f>
        <v>13.743788571428572</v>
      </c>
      <c r="J919" s="7">
        <f t="shared" si="114"/>
        <v>14.524666199759924</v>
      </c>
      <c r="K919" s="7">
        <f t="shared" si="108"/>
        <v>15.600918593535338</v>
      </c>
    </row>
    <row r="920" spans="1:11" ht="13.5" x14ac:dyDescent="0.35">
      <c r="A920" s="3">
        <v>43346</v>
      </c>
      <c r="B920" s="2">
        <v>13.256600000000001</v>
      </c>
      <c r="C920" s="7">
        <f t="shared" si="109"/>
        <v>0</v>
      </c>
      <c r="D920" s="7">
        <f t="shared" si="110"/>
        <v>13.541540000000001</v>
      </c>
      <c r="E920" s="7">
        <f t="shared" si="112"/>
        <v>13.80725</v>
      </c>
      <c r="F920" s="7">
        <f t="shared" si="113"/>
        <v>14.384815</v>
      </c>
      <c r="G920" s="7">
        <f t="shared" si="107"/>
        <v>16.081160000000008</v>
      </c>
      <c r="H920" s="7">
        <f t="shared" si="111"/>
        <v>16.406648499999996</v>
      </c>
      <c r="I920" s="7">
        <f t="array" ref="I920">SUMPRODUCT(B904:B923,(ROW(B904:B923)-ROW(B904)+1))/(20*21/2)</f>
        <v>13.533414285714287</v>
      </c>
      <c r="J920" s="7">
        <f t="shared" si="114"/>
        <v>14.403897990258979</v>
      </c>
      <c r="K920" s="7">
        <f t="shared" si="108"/>
        <v>15.508984531043758</v>
      </c>
    </row>
    <row r="921" spans="1:11" ht="13.5" x14ac:dyDescent="0.35">
      <c r="A921" s="3">
        <v>43347</v>
      </c>
      <c r="B921" s="2">
        <v>12.841900000000001</v>
      </c>
      <c r="C921" s="7">
        <f t="shared" si="109"/>
        <v>-0.41469999999999985</v>
      </c>
      <c r="D921" s="7">
        <f t="shared" si="110"/>
        <v>13.331299999999999</v>
      </c>
      <c r="E921" s="7">
        <f t="shared" si="112"/>
        <v>13.665920000000003</v>
      </c>
      <c r="F921" s="7">
        <f t="shared" si="113"/>
        <v>14.268600000000001</v>
      </c>
      <c r="G921" s="7">
        <f t="shared" si="107"/>
        <v>15.984298000000008</v>
      </c>
      <c r="H921" s="7">
        <f t="shared" si="111"/>
        <v>16.390218999999991</v>
      </c>
      <c r="I921" s="7">
        <f t="array" ref="I921">SUMPRODUCT(B905:B924,(ROW(B905:B924)-ROW(B905)+1))/(20*21/2)</f>
        <v>13.396653333333333</v>
      </c>
      <c r="J921" s="7">
        <f t="shared" si="114"/>
        <v>14.255136276900982</v>
      </c>
      <c r="K921" s="7">
        <f t="shared" si="108"/>
        <v>15.404392980806749</v>
      </c>
    </row>
    <row r="922" spans="1:11" ht="13.5" x14ac:dyDescent="0.35">
      <c r="A922" s="3">
        <v>43348</v>
      </c>
      <c r="B922" s="2">
        <v>12.549899999999999</v>
      </c>
      <c r="C922" s="7">
        <f t="shared" si="109"/>
        <v>-0.29200000000000159</v>
      </c>
      <c r="D922" s="7">
        <f t="shared" si="110"/>
        <v>13.108219999999999</v>
      </c>
      <c r="E922" s="7">
        <f t="shared" si="112"/>
        <v>13.513500000000002</v>
      </c>
      <c r="F922" s="7">
        <f t="shared" si="113"/>
        <v>14.139829999999998</v>
      </c>
      <c r="G922" s="7">
        <f t="shared" si="107"/>
        <v>15.881596000000007</v>
      </c>
      <c r="H922" s="7">
        <f t="shared" si="111"/>
        <v>16.373719499999993</v>
      </c>
      <c r="I922" s="7">
        <f t="array" ref="I922">SUMPRODUCT(B906:B925,(ROW(B906:B925)-ROW(B906)+1))/(20*21/2)</f>
        <v>13.234301428571424</v>
      </c>
      <c r="J922" s="7">
        <f t="shared" si="114"/>
        <v>14.09273282195803</v>
      </c>
      <c r="K922" s="7">
        <f t="shared" si="108"/>
        <v>15.292452079598641</v>
      </c>
    </row>
    <row r="923" spans="1:11" ht="13.5" x14ac:dyDescent="0.35">
      <c r="A923" s="3">
        <v>43349</v>
      </c>
      <c r="B923" s="2">
        <v>11.930899999999999</v>
      </c>
      <c r="C923" s="7">
        <f t="shared" si="109"/>
        <v>-0.61899999999999977</v>
      </c>
      <c r="D923" s="7">
        <f t="shared" si="110"/>
        <v>12.76718</v>
      </c>
      <c r="E923" s="7">
        <f t="shared" si="112"/>
        <v>13.293340000000001</v>
      </c>
      <c r="F923" s="7">
        <f t="shared" si="113"/>
        <v>13.99179</v>
      </c>
      <c r="G923" s="7">
        <f t="shared" si="107"/>
        <v>15.766514000000006</v>
      </c>
      <c r="H923" s="7">
        <f t="shared" si="111"/>
        <v>16.354124999999993</v>
      </c>
      <c r="I923" s="7">
        <f t="array" ref="I923">SUMPRODUCT(B907:B926,(ROW(B907:B926)-ROW(B907)+1))/(20*21/2)</f>
        <v>13.05738285714286</v>
      </c>
      <c r="J923" s="7">
        <f t="shared" si="114"/>
        <v>13.88684398177155</v>
      </c>
      <c r="K923" s="7">
        <f t="shared" si="108"/>
        <v>15.160626507849676</v>
      </c>
    </row>
    <row r="924" spans="1:11" ht="13.5" x14ac:dyDescent="0.35">
      <c r="A924" s="3">
        <v>43350</v>
      </c>
      <c r="B924" s="2">
        <v>12.5558</v>
      </c>
      <c r="C924" s="7">
        <f t="shared" si="109"/>
        <v>0.62490000000000023</v>
      </c>
      <c r="D924" s="7">
        <f t="shared" si="110"/>
        <v>12.62702</v>
      </c>
      <c r="E924" s="7">
        <f t="shared" si="112"/>
        <v>13.15377</v>
      </c>
      <c r="F924" s="7">
        <f t="shared" si="113"/>
        <v>13.874994999999998</v>
      </c>
      <c r="G924" s="7">
        <f t="shared" si="107"/>
        <v>15.663930000000004</v>
      </c>
      <c r="H924" s="7">
        <f t="shared" si="111"/>
        <v>16.338349999999995</v>
      </c>
      <c r="I924" s="7">
        <f t="array" ref="I924">SUMPRODUCT(B908:B927,(ROW(B908:B927)-ROW(B908)+1))/(20*21/2)</f>
        <v>12.876765238095238</v>
      </c>
      <c r="J924" s="7">
        <f t="shared" si="114"/>
        <v>13.760077888269498</v>
      </c>
      <c r="K924" s="7">
        <f t="shared" si="108"/>
        <v>15.058476448718316</v>
      </c>
    </row>
    <row r="925" spans="1:11" ht="13.5" x14ac:dyDescent="0.35">
      <c r="A925" s="3">
        <v>43353</v>
      </c>
      <c r="B925" s="2">
        <v>12.170299999999999</v>
      </c>
      <c r="C925" s="7">
        <f t="shared" si="109"/>
        <v>-0.3855000000000004</v>
      </c>
      <c r="D925" s="7">
        <f t="shared" si="110"/>
        <v>12.409759999999999</v>
      </c>
      <c r="E925" s="7">
        <f t="shared" si="112"/>
        <v>12.975649999999998</v>
      </c>
      <c r="F925" s="7">
        <f t="shared" si="113"/>
        <v>13.741845000000001</v>
      </c>
      <c r="G925" s="7">
        <f t="shared" si="107"/>
        <v>15.557418000000007</v>
      </c>
      <c r="H925" s="7">
        <f t="shared" si="111"/>
        <v>16.320675499999993</v>
      </c>
      <c r="I925" s="7">
        <f t="array" ref="I925">SUMPRODUCT(B909:B928,(ROW(B909:B928)-ROW(B909)+1))/(20*21/2)</f>
        <v>12.75429904761905</v>
      </c>
      <c r="J925" s="7">
        <f t="shared" si="114"/>
        <v>13.608670470339069</v>
      </c>
      <c r="K925" s="7">
        <f t="shared" si="108"/>
        <v>14.945214627199952</v>
      </c>
    </row>
    <row r="926" spans="1:11" ht="13.5" x14ac:dyDescent="0.35">
      <c r="A926" s="3">
        <v>43355</v>
      </c>
      <c r="B926" s="2">
        <v>11.8842</v>
      </c>
      <c r="C926" s="7">
        <f t="shared" si="109"/>
        <v>-0.28609999999999935</v>
      </c>
      <c r="D926" s="7">
        <f t="shared" si="110"/>
        <v>12.218219999999999</v>
      </c>
      <c r="E926" s="7">
        <f t="shared" si="112"/>
        <v>12.774759999999997</v>
      </c>
      <c r="F926" s="7">
        <f t="shared" si="113"/>
        <v>13.576285000000002</v>
      </c>
      <c r="G926" s="7">
        <f t="shared" si="107"/>
        <v>15.444182000000005</v>
      </c>
      <c r="H926" s="7">
        <f t="shared" si="111"/>
        <v>16.301542499999993</v>
      </c>
      <c r="I926" s="7">
        <f t="array" ref="I926">SUMPRODUCT(B910:B929,(ROW(B910:B929)-ROW(B910)+1))/(20*21/2)</f>
        <v>12.670012857142858</v>
      </c>
      <c r="J926" s="7">
        <f t="shared" si="114"/>
        <v>13.444435187449633</v>
      </c>
      <c r="K926" s="7">
        <f t="shared" si="108"/>
        <v>14.825174837897993</v>
      </c>
    </row>
    <row r="927" spans="1:11" ht="13.5" x14ac:dyDescent="0.35">
      <c r="A927" s="3">
        <v>43356</v>
      </c>
      <c r="B927" s="2">
        <v>11.6798</v>
      </c>
      <c r="C927" s="7">
        <f t="shared" si="109"/>
        <v>-0.20439999999999969</v>
      </c>
      <c r="D927" s="7">
        <f t="shared" si="110"/>
        <v>12.0442</v>
      </c>
      <c r="E927" s="7">
        <f t="shared" si="112"/>
        <v>12.57621</v>
      </c>
      <c r="F927" s="7">
        <f t="shared" si="113"/>
        <v>13.415395</v>
      </c>
      <c r="G927" s="7">
        <f t="shared" si="107"/>
        <v>15.321544000000006</v>
      </c>
      <c r="H927" s="7">
        <f t="shared" si="111"/>
        <v>16.283167499999994</v>
      </c>
      <c r="I927" s="7">
        <f t="array" ref="I927">SUMPRODUCT(B911:B930,(ROW(B911:B930)-ROW(B911)+1))/(20*21/2)</f>
        <v>12.669455238095237</v>
      </c>
      <c r="J927" s="7">
        <f t="shared" si="114"/>
        <v>13.27637469340681</v>
      </c>
      <c r="K927" s="7">
        <f t="shared" si="108"/>
        <v>14.701826805039248</v>
      </c>
    </row>
    <row r="928" spans="1:11" ht="13.5" x14ac:dyDescent="0.35">
      <c r="A928" s="3">
        <v>43357</v>
      </c>
      <c r="B928" s="2">
        <v>12.1295</v>
      </c>
      <c r="C928" s="7">
        <f t="shared" si="109"/>
        <v>0.44969999999999999</v>
      </c>
      <c r="D928" s="7">
        <f t="shared" si="110"/>
        <v>12.083919999999999</v>
      </c>
      <c r="E928" s="7">
        <f t="shared" si="112"/>
        <v>12.425550000000001</v>
      </c>
      <c r="F928" s="7">
        <f t="shared" si="113"/>
        <v>13.265604999999999</v>
      </c>
      <c r="G928" s="7">
        <f t="shared" si="107"/>
        <v>15.200892000000005</v>
      </c>
      <c r="H928" s="7">
        <f t="shared" si="111"/>
        <v>16.266790499999992</v>
      </c>
      <c r="I928" s="7">
        <f t="array" ref="I928">SUMPRODUCT(B912:B931,(ROW(B912:B931)-ROW(B912)+1))/(20*21/2)</f>
        <v>12.715363333333334</v>
      </c>
      <c r="J928" s="7">
        <f t="shared" si="114"/>
        <v>13.167148532129971</v>
      </c>
      <c r="K928" s="7">
        <f t="shared" si="108"/>
        <v>14.600951244057319</v>
      </c>
    </row>
    <row r="929" spans="1:11" ht="13.5" x14ac:dyDescent="0.35">
      <c r="A929" s="3">
        <v>43360</v>
      </c>
      <c r="B929" s="2">
        <v>12.380599999999999</v>
      </c>
      <c r="C929" s="7">
        <f t="shared" si="109"/>
        <v>0.25109999999999921</v>
      </c>
      <c r="D929" s="7">
        <f t="shared" si="110"/>
        <v>12.04888</v>
      </c>
      <c r="E929" s="7">
        <f t="shared" si="112"/>
        <v>12.337950000000003</v>
      </c>
      <c r="F929" s="7">
        <f t="shared" si="113"/>
        <v>13.139755000000003</v>
      </c>
      <c r="G929" s="7">
        <f t="shared" si="107"/>
        <v>15.086430000000005</v>
      </c>
      <c r="H929" s="7">
        <f t="shared" si="111"/>
        <v>16.251140999999993</v>
      </c>
      <c r="I929" s="7">
        <f t="array" ref="I929">SUMPRODUCT(B913:B932,(ROW(B913:B932)-ROW(B913)+1))/(20*21/2)</f>
        <v>12.725712857142858</v>
      </c>
      <c r="J929" s="7">
        <f t="shared" si="114"/>
        <v>13.092239148117594</v>
      </c>
      <c r="K929" s="7">
        <f t="shared" si="108"/>
        <v>14.51387864625115</v>
      </c>
    </row>
    <row r="930" spans="1:11" ht="13.5" x14ac:dyDescent="0.35">
      <c r="A930" s="3">
        <v>43361</v>
      </c>
      <c r="B930" s="2">
        <v>13.133900000000001</v>
      </c>
      <c r="C930" s="7">
        <f t="shared" si="109"/>
        <v>0.75330000000000119</v>
      </c>
      <c r="D930" s="7">
        <f t="shared" si="110"/>
        <v>12.2416</v>
      </c>
      <c r="E930" s="7">
        <f t="shared" si="112"/>
        <v>12.32568</v>
      </c>
      <c r="F930" s="7">
        <f t="shared" si="113"/>
        <v>13.066464999999999</v>
      </c>
      <c r="G930" s="7">
        <f t="shared" si="107"/>
        <v>14.986802000000004</v>
      </c>
      <c r="H930" s="7">
        <f t="shared" si="111"/>
        <v>16.23939699999999</v>
      </c>
      <c r="I930" s="7">
        <f t="array" ref="I930">SUMPRODUCT(B914:B933,(ROW(B914:B933)-ROW(B914)+1))/(20*21/2)</f>
        <v>12.729387619047618</v>
      </c>
      <c r="J930" s="7">
        <f t="shared" si="114"/>
        <v>13.09620684829687</v>
      </c>
      <c r="K930" s="7">
        <f t="shared" si="108"/>
        <v>14.459761836594243</v>
      </c>
    </row>
    <row r="931" spans="1:11" ht="13.5" x14ac:dyDescent="0.35">
      <c r="A931" s="3">
        <v>43362</v>
      </c>
      <c r="B931" s="2">
        <v>13.548500000000001</v>
      </c>
      <c r="C931" s="7">
        <f t="shared" si="109"/>
        <v>0.41460000000000008</v>
      </c>
      <c r="D931" s="7">
        <f t="shared" si="110"/>
        <v>12.574460000000002</v>
      </c>
      <c r="E931" s="7">
        <f t="shared" si="112"/>
        <v>12.396339999999999</v>
      </c>
      <c r="F931" s="7">
        <f t="shared" si="113"/>
        <v>13.031130000000001</v>
      </c>
      <c r="G931" s="7">
        <f t="shared" si="107"/>
        <v>14.893362000000003</v>
      </c>
      <c r="H931" s="7">
        <f t="shared" si="111"/>
        <v>16.228001999999989</v>
      </c>
      <c r="I931" s="7">
        <f t="array" ref="I931">SUMPRODUCT(B915:B934,(ROW(B915:B934)-ROW(B915)+1))/(20*21/2)</f>
        <v>12.709421904761903</v>
      </c>
      <c r="J931" s="7">
        <f t="shared" si="114"/>
        <v>13.13928238655431</v>
      </c>
      <c r="K931" s="7">
        <f t="shared" si="108"/>
        <v>14.42402607829643</v>
      </c>
    </row>
    <row r="932" spans="1:11" ht="13.5" x14ac:dyDescent="0.35">
      <c r="A932" s="3">
        <v>43363</v>
      </c>
      <c r="B932" s="2">
        <v>13.139799999999999</v>
      </c>
      <c r="C932" s="7">
        <f t="shared" si="109"/>
        <v>-0.4087000000000014</v>
      </c>
      <c r="D932" s="7">
        <f t="shared" si="110"/>
        <v>12.86646</v>
      </c>
      <c r="E932" s="7">
        <f t="shared" si="112"/>
        <v>12.45533</v>
      </c>
      <c r="F932" s="7">
        <f t="shared" si="113"/>
        <v>12.984415000000002</v>
      </c>
      <c r="G932" s="7">
        <f t="shared" si="107"/>
        <v>14.793500000000002</v>
      </c>
      <c r="H932" s="7">
        <f t="shared" si="111"/>
        <v>16.214757999999989</v>
      </c>
      <c r="I932" s="7">
        <f t="array" ref="I932">SUMPRODUCT(B916:B935,(ROW(B916:B935)-ROW(B916)+1))/(20*21/2)</f>
        <v>12.679752380952381</v>
      </c>
      <c r="J932" s="7">
        <f t="shared" si="114"/>
        <v>13.139331683072948</v>
      </c>
      <c r="K932" s="7">
        <f t="shared" si="108"/>
        <v>14.373664271304413</v>
      </c>
    </row>
    <row r="933" spans="1:11" ht="13.5" x14ac:dyDescent="0.35">
      <c r="A933" s="3">
        <v>43364</v>
      </c>
      <c r="B933" s="2">
        <v>13.023</v>
      </c>
      <c r="C933" s="7">
        <f t="shared" si="109"/>
        <v>-0.11679999999999957</v>
      </c>
      <c r="D933" s="7">
        <f t="shared" si="110"/>
        <v>13.045160000000001</v>
      </c>
      <c r="E933" s="7">
        <f t="shared" si="112"/>
        <v>12.564539999999997</v>
      </c>
      <c r="F933" s="7">
        <f t="shared" si="113"/>
        <v>12.928940000000001</v>
      </c>
      <c r="G933" s="7">
        <f t="shared" si="107"/>
        <v>14.693288000000003</v>
      </c>
      <c r="H933" s="7">
        <f t="shared" si="111"/>
        <v>16.201207999999987</v>
      </c>
      <c r="I933" s="7">
        <f t="array" ref="I933">SUMPRODUCT(B917:B936,(ROW(B917:B936)-ROW(B917)+1))/(20*21/2)</f>
        <v>12.656729047619047</v>
      </c>
      <c r="J933" s="7">
        <f t="shared" si="114"/>
        <v>13.12825247516124</v>
      </c>
      <c r="K933" s="7">
        <f t="shared" si="108"/>
        <v>14.320697044978751</v>
      </c>
    </row>
    <row r="934" spans="1:11" ht="13.5" x14ac:dyDescent="0.35">
      <c r="A934" s="3">
        <v>43367</v>
      </c>
      <c r="B934" s="2">
        <v>12.7193</v>
      </c>
      <c r="C934" s="7">
        <f t="shared" si="109"/>
        <v>-0.30369999999999919</v>
      </c>
      <c r="D934" s="7">
        <f t="shared" si="110"/>
        <v>13.112900000000002</v>
      </c>
      <c r="E934" s="7">
        <f t="shared" si="112"/>
        <v>12.58089</v>
      </c>
      <c r="F934" s="7">
        <f t="shared" si="113"/>
        <v>12.867329999999999</v>
      </c>
      <c r="G934" s="7">
        <f t="shared" si="107"/>
        <v>14.592608</v>
      </c>
      <c r="H934" s="7">
        <f t="shared" si="111"/>
        <v>16.186472999999989</v>
      </c>
      <c r="I934" s="7">
        <f t="array" ref="I934">SUMPRODUCT(B918:B937,(ROW(B918:B937)-ROW(B918)+1))/(20*21/2)</f>
        <v>12.640073809523807</v>
      </c>
      <c r="J934" s="7">
        <f t="shared" si="114"/>
        <v>13.089304620383979</v>
      </c>
      <c r="K934" s="7">
        <f t="shared" si="108"/>
        <v>14.257897160861937</v>
      </c>
    </row>
    <row r="935" spans="1:11" ht="13.5" x14ac:dyDescent="0.35">
      <c r="A935" s="3">
        <v>43368</v>
      </c>
      <c r="B935" s="2">
        <v>12.5558</v>
      </c>
      <c r="C935" s="7">
        <f t="shared" si="109"/>
        <v>-0.16350000000000087</v>
      </c>
      <c r="D935" s="7">
        <f t="shared" si="110"/>
        <v>12.99728</v>
      </c>
      <c r="E935" s="7">
        <f t="shared" si="112"/>
        <v>12.619440000000001</v>
      </c>
      <c r="F935" s="7">
        <f t="shared" si="113"/>
        <v>12.797545</v>
      </c>
      <c r="G935" s="7">
        <f t="shared" si="107"/>
        <v>14.493329999999998</v>
      </c>
      <c r="H935" s="7">
        <f t="shared" si="111"/>
        <v>16.171115499999988</v>
      </c>
      <c r="I935" s="7">
        <f t="array" ref="I935">SUMPRODUCT(B919:B938,(ROW(B919:B938)-ROW(B919)+1))/(20*21/2)</f>
        <v>12.61201619047619</v>
      </c>
      <c r="J935" s="7">
        <f t="shared" si="114"/>
        <v>13.038494656537885</v>
      </c>
      <c r="K935" s="7">
        <f t="shared" si="108"/>
        <v>14.191148252592841</v>
      </c>
    </row>
    <row r="936" spans="1:11" ht="13.5" x14ac:dyDescent="0.35">
      <c r="A936" s="3">
        <v>43369</v>
      </c>
      <c r="B936" s="2">
        <v>12.5558</v>
      </c>
      <c r="C936" s="7">
        <f t="shared" si="109"/>
        <v>0</v>
      </c>
      <c r="D936" s="7">
        <f t="shared" si="110"/>
        <v>12.798739999999999</v>
      </c>
      <c r="E936" s="7">
        <f t="shared" si="112"/>
        <v>12.686600000000002</v>
      </c>
      <c r="F936" s="7">
        <f t="shared" si="113"/>
        <v>12.73068</v>
      </c>
      <c r="G936" s="7">
        <f t="shared" si="107"/>
        <v>14.399891999999998</v>
      </c>
      <c r="H936" s="7">
        <f t="shared" si="111"/>
        <v>16.156313999999988</v>
      </c>
      <c r="I936" s="7">
        <f t="array" ref="I936">SUMPRODUCT(B920:B939,(ROW(B920:B939)-ROW(B920)+1))/(20*21/2)</f>
        <v>12.578813333333333</v>
      </c>
      <c r="J936" s="7">
        <f t="shared" si="114"/>
        <v>12.992523736867611</v>
      </c>
      <c r="K936" s="7">
        <f t="shared" si="108"/>
        <v>14.127016948569592</v>
      </c>
    </row>
    <row r="937" spans="1:11" ht="13.5" x14ac:dyDescent="0.35">
      <c r="A937" s="3">
        <v>43370</v>
      </c>
      <c r="B937" s="2">
        <v>12.5558</v>
      </c>
      <c r="C937" s="7">
        <f t="shared" si="109"/>
        <v>0</v>
      </c>
      <c r="D937" s="7">
        <f t="shared" si="110"/>
        <v>12.681939999999999</v>
      </c>
      <c r="E937" s="7">
        <f t="shared" si="112"/>
        <v>12.774200000000002</v>
      </c>
      <c r="F937" s="7">
        <f t="shared" si="113"/>
        <v>12.675205000000002</v>
      </c>
      <c r="G937" s="7">
        <f t="shared" si="107"/>
        <v>14.306453999999997</v>
      </c>
      <c r="H937" s="7">
        <f t="shared" si="111"/>
        <v>16.142874999999989</v>
      </c>
      <c r="I937" s="7">
        <f t="array" ref="I937">SUMPRODUCT(B921:B940,(ROW(B921:B940)-ROW(B921)+1))/(20*21/2)</f>
        <v>12.544776190476192</v>
      </c>
      <c r="J937" s="7">
        <f t="shared" si="114"/>
        <v>12.950931000023076</v>
      </c>
      <c r="K937" s="7">
        <f t="shared" si="108"/>
        <v>14.065400597645294</v>
      </c>
    </row>
    <row r="938" spans="1:11" ht="13.5" x14ac:dyDescent="0.35">
      <c r="A938" s="3">
        <v>43371</v>
      </c>
      <c r="B938" s="2">
        <v>12.380599999999999</v>
      </c>
      <c r="C938" s="7">
        <f t="shared" si="109"/>
        <v>-0.17520000000000024</v>
      </c>
      <c r="D938" s="7">
        <f t="shared" si="110"/>
        <v>12.553459999999999</v>
      </c>
      <c r="E938" s="7">
        <f t="shared" si="112"/>
        <v>12.799310000000002</v>
      </c>
      <c r="F938" s="7">
        <f t="shared" si="113"/>
        <v>12.61243</v>
      </c>
      <c r="G938" s="7">
        <f t="shared" si="107"/>
        <v>14.210679999999998</v>
      </c>
      <c r="H938" s="7">
        <f t="shared" si="111"/>
        <v>16.12858799999999</v>
      </c>
      <c r="I938" s="7">
        <f t="array" ref="I938">SUMPRODUCT(B922:B941,(ROW(B922:B941)-ROW(B922)+1))/(20*21/2)</f>
        <v>12.511849523809522</v>
      </c>
      <c r="J938" s="7">
        <f t="shared" si="114"/>
        <v>12.896613761925639</v>
      </c>
      <c r="K938" s="7">
        <f t="shared" si="108"/>
        <v>13.999329985972931</v>
      </c>
    </row>
    <row r="939" spans="1:11" ht="13.5" x14ac:dyDescent="0.35">
      <c r="A939" s="3">
        <v>43374</v>
      </c>
      <c r="B939" s="2">
        <v>12.2638</v>
      </c>
      <c r="C939" s="7">
        <f t="shared" si="109"/>
        <v>-0.11679999999999957</v>
      </c>
      <c r="D939" s="7">
        <f t="shared" si="110"/>
        <v>12.46236</v>
      </c>
      <c r="E939" s="7">
        <f t="shared" si="112"/>
        <v>12.787630000000004</v>
      </c>
      <c r="F939" s="7">
        <f t="shared" si="113"/>
        <v>12.562790000000001</v>
      </c>
      <c r="G939" s="7">
        <f t="shared" si="107"/>
        <v>14.112569999999996</v>
      </c>
      <c r="H939" s="7">
        <f t="shared" si="111"/>
        <v>16.114828999999993</v>
      </c>
      <c r="I939" s="7">
        <f t="array" ref="I939">SUMPRODUCT(B923:B942,(ROW(B923:B942)-ROW(B923)+1))/(20*21/2)</f>
        <v>12.482148571428571</v>
      </c>
      <c r="J939" s="7">
        <f t="shared" si="114"/>
        <v>12.836345784599388</v>
      </c>
      <c r="K939" s="7">
        <f t="shared" si="108"/>
        <v>13.931269986523013</v>
      </c>
    </row>
    <row r="940" spans="1:11" ht="13.5" x14ac:dyDescent="0.35">
      <c r="A940" s="3">
        <v>43375</v>
      </c>
      <c r="B940" s="2">
        <v>12.205399999999999</v>
      </c>
      <c r="C940" s="7">
        <f t="shared" si="109"/>
        <v>-5.8400000000000674E-2</v>
      </c>
      <c r="D940" s="7">
        <f t="shared" si="110"/>
        <v>12.39228</v>
      </c>
      <c r="E940" s="7">
        <f t="shared" si="112"/>
        <v>12.694780000000002</v>
      </c>
      <c r="F940" s="7">
        <f t="shared" si="113"/>
        <v>12.51023</v>
      </c>
      <c r="G940" s="7">
        <f t="shared" si="107"/>
        <v>14.017963999999997</v>
      </c>
      <c r="H940" s="7">
        <f t="shared" si="111"/>
        <v>16.102168499999991</v>
      </c>
      <c r="I940" s="7">
        <f t="array" ref="I940">SUMPRODUCT(B924:B943,(ROW(B924:B943)-ROW(B924)+1))/(20*21/2)</f>
        <v>12.497111428571431</v>
      </c>
      <c r="J940" s="7">
        <f t="shared" si="114"/>
        <v>12.776255709875636</v>
      </c>
      <c r="K940" s="7">
        <f t="shared" si="108"/>
        <v>13.863588810580936</v>
      </c>
    </row>
    <row r="941" spans="1:11" ht="13.5" x14ac:dyDescent="0.35">
      <c r="A941" s="3">
        <v>43376</v>
      </c>
      <c r="B941" s="2">
        <v>12.1645</v>
      </c>
      <c r="C941" s="7">
        <f t="shared" si="109"/>
        <v>-4.0899999999998826E-2</v>
      </c>
      <c r="D941" s="7">
        <f t="shared" si="110"/>
        <v>12.314019999999999</v>
      </c>
      <c r="E941" s="7">
        <f t="shared" si="112"/>
        <v>12.556380000000001</v>
      </c>
      <c r="F941" s="7">
        <f t="shared" si="113"/>
        <v>12.47636</v>
      </c>
      <c r="G941" s="7">
        <f t="shared" si="107"/>
        <v>13.920203999999996</v>
      </c>
      <c r="H941" s="7">
        <f t="shared" si="111"/>
        <v>16.089887499999993</v>
      </c>
      <c r="I941" s="7">
        <f t="array" ref="I941">SUMPRODUCT(B925:B944,(ROW(B925:B944)-ROW(B925)+1))/(20*21/2)</f>
        <v>12.525506190476188</v>
      </c>
      <c r="J941" s="7">
        <f t="shared" si="114"/>
        <v>12.717993261316053</v>
      </c>
      <c r="K941" s="7">
        <f t="shared" si="108"/>
        <v>13.796957876832664</v>
      </c>
    </row>
    <row r="942" spans="1:11" ht="13.5" x14ac:dyDescent="0.35">
      <c r="A942" s="3">
        <v>43377</v>
      </c>
      <c r="B942" s="2">
        <v>12.1645</v>
      </c>
      <c r="C942" s="7">
        <f t="shared" si="109"/>
        <v>0</v>
      </c>
      <c r="D942" s="7">
        <f t="shared" si="110"/>
        <v>12.235759999999999</v>
      </c>
      <c r="E942" s="7">
        <f t="shared" si="112"/>
        <v>12.45885</v>
      </c>
      <c r="F942" s="7">
        <f t="shared" si="113"/>
        <v>12.457090000000001</v>
      </c>
      <c r="G942" s="7">
        <f t="shared" si="107"/>
        <v>13.836225999999996</v>
      </c>
      <c r="H942" s="7">
        <f t="shared" si="111"/>
        <v>16.078412499999992</v>
      </c>
      <c r="I942" s="7">
        <f t="array" ref="I942">SUMPRODUCT(B926:B945,(ROW(B926:B945)-ROW(B926)+1))/(20*21/2)</f>
        <v>12.528312380952379</v>
      </c>
      <c r="J942" s="7">
        <f t="shared" si="114"/>
        <v>12.665279617381191</v>
      </c>
      <c r="K942" s="7">
        <f t="shared" si="108"/>
        <v>13.732939920878442</v>
      </c>
    </row>
    <row r="943" spans="1:11" ht="13.5" x14ac:dyDescent="0.35">
      <c r="A943" s="3">
        <v>43378</v>
      </c>
      <c r="B943" s="2">
        <v>12.6142</v>
      </c>
      <c r="C943" s="7">
        <f t="shared" si="109"/>
        <v>0.44969999999999999</v>
      </c>
      <c r="D943" s="7">
        <f t="shared" si="110"/>
        <v>12.282480000000001</v>
      </c>
      <c r="E943" s="7">
        <f t="shared" si="112"/>
        <v>12.41797</v>
      </c>
      <c r="F943" s="7">
        <f t="shared" si="113"/>
        <v>12.491254999999999</v>
      </c>
      <c r="G943" s="7">
        <f t="shared" si="107"/>
        <v>13.761591999999998</v>
      </c>
      <c r="H943" s="7">
        <f t="shared" si="111"/>
        <v>16.069185999999988</v>
      </c>
      <c r="I943" s="7">
        <f t="array" ref="I943">SUMPRODUCT(B927:B946,(ROW(B927:B946)-ROW(B927)+1))/(20*21/2)</f>
        <v>12.517718095238095</v>
      </c>
      <c r="J943" s="7">
        <f t="shared" si="114"/>
        <v>12.660414891916316</v>
      </c>
      <c r="K943" s="7">
        <f t="shared" si="108"/>
        <v>13.689067767118503</v>
      </c>
    </row>
    <row r="944" spans="1:11" ht="13.5" x14ac:dyDescent="0.35">
      <c r="A944" s="3">
        <v>43381</v>
      </c>
      <c r="B944" s="2">
        <v>12.789400000000001</v>
      </c>
      <c r="C944" s="7">
        <f t="shared" si="109"/>
        <v>0.17520000000000024</v>
      </c>
      <c r="D944" s="7">
        <f t="shared" si="110"/>
        <v>12.387600000000001</v>
      </c>
      <c r="E944" s="7">
        <f t="shared" si="112"/>
        <v>12.424980000000001</v>
      </c>
      <c r="F944" s="7">
        <f t="shared" si="113"/>
        <v>12.502935000000001</v>
      </c>
      <c r="G944" s="7">
        <f t="shared" si="107"/>
        <v>13.701909999999998</v>
      </c>
      <c r="H944" s="7">
        <f t="shared" si="111"/>
        <v>16.060835499999989</v>
      </c>
      <c r="I944" s="7">
        <f t="array" ref="I944">SUMPRODUCT(B928:B947,(ROW(B928:B947)-ROW(B928)+1))/(20*21/2)</f>
        <v>12.479592380952383</v>
      </c>
      <c r="J944" s="7">
        <f t="shared" si="114"/>
        <v>12.672699187924286</v>
      </c>
      <c r="K944" s="7">
        <f t="shared" si="108"/>
        <v>13.653786678211896</v>
      </c>
    </row>
    <row r="945" spans="1:11" ht="13.5" x14ac:dyDescent="0.35">
      <c r="A945" s="3">
        <v>43382</v>
      </c>
      <c r="B945" s="2">
        <v>12.532400000000001</v>
      </c>
      <c r="C945" s="7">
        <f t="shared" si="109"/>
        <v>-0.25699999999999967</v>
      </c>
      <c r="D945" s="7">
        <f t="shared" si="110"/>
        <v>12.453000000000001</v>
      </c>
      <c r="E945" s="7">
        <f t="shared" si="112"/>
        <v>12.422639999999999</v>
      </c>
      <c r="F945" s="7">
        <f t="shared" si="113"/>
        <v>12.521040000000001</v>
      </c>
      <c r="G945" s="7">
        <f t="shared" si="107"/>
        <v>13.623187999999997</v>
      </c>
      <c r="H945" s="7">
        <f t="shared" si="111"/>
        <v>16.051199999999991</v>
      </c>
      <c r="I945" s="7">
        <f t="array" ref="I945">SUMPRODUCT(B929:B948,(ROW(B929:B948)-ROW(B929)+1))/(20*21/2)</f>
        <v>12.426451428571427</v>
      </c>
      <c r="J945" s="7">
        <f t="shared" si="114"/>
        <v>12.659337360502926</v>
      </c>
      <c r="K945" s="7">
        <f t="shared" si="108"/>
        <v>13.609810730046725</v>
      </c>
    </row>
    <row r="946" spans="1:11" ht="13.5" x14ac:dyDescent="0.35">
      <c r="A946" s="3">
        <v>43383</v>
      </c>
      <c r="B946" s="2">
        <v>12.409800000000001</v>
      </c>
      <c r="C946" s="7">
        <f t="shared" si="109"/>
        <v>-0.12260000000000026</v>
      </c>
      <c r="D946" s="7">
        <f t="shared" si="110"/>
        <v>12.50206</v>
      </c>
      <c r="E946" s="7">
        <f t="shared" si="112"/>
        <v>12.40804</v>
      </c>
      <c r="F946" s="7">
        <f t="shared" si="113"/>
        <v>12.547320000000001</v>
      </c>
      <c r="G946" s="7">
        <f t="shared" si="107"/>
        <v>13.535823999999998</v>
      </c>
      <c r="H946" s="7">
        <f t="shared" si="111"/>
        <v>16.041201999999988</v>
      </c>
      <c r="I946" s="7">
        <f t="array" ref="I946">SUMPRODUCT(B930:B949,(ROW(B930:B949)-ROW(B930)+1))/(20*21/2)</f>
        <v>12.386657142857143</v>
      </c>
      <c r="J946" s="7">
        <f t="shared" si="114"/>
        <v>12.635571897597886</v>
      </c>
      <c r="K946" s="7">
        <f t="shared" si="108"/>
        <v>13.562751485731168</v>
      </c>
    </row>
    <row r="947" spans="1:11" ht="13.5" x14ac:dyDescent="0.35">
      <c r="A947" s="3">
        <v>43384</v>
      </c>
      <c r="B947" s="2">
        <v>12.147</v>
      </c>
      <c r="C947" s="7">
        <f t="shared" si="109"/>
        <v>-0.26280000000000037</v>
      </c>
      <c r="D947" s="7">
        <f t="shared" si="110"/>
        <v>12.498559999999999</v>
      </c>
      <c r="E947" s="7">
        <f t="shared" si="112"/>
        <v>12.36716</v>
      </c>
      <c r="F947" s="7">
        <f t="shared" si="113"/>
        <v>12.570679999999999</v>
      </c>
      <c r="G947" s="7">
        <f t="shared" si="107"/>
        <v>13.449159999999999</v>
      </c>
      <c r="H947" s="7">
        <f t="shared" si="111"/>
        <v>16.028388499999991</v>
      </c>
      <c r="I947" s="7">
        <f t="array" ref="I947">SUMPRODUCT(B931:B950,(ROW(B931:B950)-ROW(B931)+1))/(20*21/2)</f>
        <v>12.330175238095238</v>
      </c>
      <c r="J947" s="7">
        <f t="shared" si="114"/>
        <v>12.589041240683803</v>
      </c>
      <c r="K947" s="7">
        <f t="shared" si="108"/>
        <v>13.507231819624064</v>
      </c>
    </row>
    <row r="948" spans="1:11" ht="13.5" x14ac:dyDescent="0.35">
      <c r="A948" s="3">
        <v>43385</v>
      </c>
      <c r="B948" s="2">
        <v>12.012700000000001</v>
      </c>
      <c r="C948" s="7">
        <f t="shared" si="109"/>
        <v>-0.13429999999999964</v>
      </c>
      <c r="D948" s="7">
        <f t="shared" si="110"/>
        <v>12.378260000000001</v>
      </c>
      <c r="E948" s="7">
        <f t="shared" si="112"/>
        <v>12.33037</v>
      </c>
      <c r="F948" s="7">
        <f t="shared" si="113"/>
        <v>12.56484</v>
      </c>
      <c r="G948" s="7">
        <f t="shared" ref="G948:G1011" si="115">AVERAGE(B899:B948)</f>
        <v>13.367167999999999</v>
      </c>
      <c r="H948" s="7">
        <f t="shared" si="111"/>
        <v>16.016154499999992</v>
      </c>
      <c r="I948" s="7">
        <f t="array" ref="I948">SUMPRODUCT(B932:B951,(ROW(B932:B951)-ROW(B932)+1))/(20*21/2)</f>
        <v>12.263711428571428</v>
      </c>
      <c r="J948" s="7">
        <f t="shared" si="114"/>
        <v>12.534151598713919</v>
      </c>
      <c r="K948" s="7">
        <f t="shared" ref="K948:K1011" si="116">$K$4*B948+(1-$K$4)*K947</f>
        <v>13.448622728658416</v>
      </c>
    </row>
    <row r="949" spans="1:11" ht="13.5" x14ac:dyDescent="0.35">
      <c r="A949" s="3">
        <v>43389</v>
      </c>
      <c r="B949" s="2">
        <v>12.147</v>
      </c>
      <c r="C949" s="7">
        <f t="shared" si="109"/>
        <v>0.13429999999999964</v>
      </c>
      <c r="D949" s="7">
        <f t="shared" si="110"/>
        <v>12.249779999999999</v>
      </c>
      <c r="E949" s="7">
        <f t="shared" si="112"/>
        <v>12.31869</v>
      </c>
      <c r="F949" s="7">
        <f t="shared" si="113"/>
        <v>12.553160000000002</v>
      </c>
      <c r="G949" s="7">
        <f t="shared" si="115"/>
        <v>13.288914</v>
      </c>
      <c r="H949" s="7">
        <f t="shared" si="111"/>
        <v>16.006121499999992</v>
      </c>
      <c r="I949" s="7">
        <f t="array" ref="I949">SUMPRODUCT(B933:B952,(ROW(B933:B952)-ROW(B933)+1))/(20*21/2)</f>
        <v>12.219494761904761</v>
      </c>
      <c r="J949" s="7">
        <f t="shared" si="114"/>
        <v>12.497280017884023</v>
      </c>
      <c r="K949" s="7">
        <f t="shared" si="116"/>
        <v>13.397578700083576</v>
      </c>
    </row>
    <row r="950" spans="1:11" ht="13.5" x14ac:dyDescent="0.35">
      <c r="A950" s="3">
        <v>43390</v>
      </c>
      <c r="B950" s="2">
        <v>11.960100000000001</v>
      </c>
      <c r="C950" s="7">
        <f t="shared" si="109"/>
        <v>-0.18689999999999962</v>
      </c>
      <c r="D950" s="7">
        <f t="shared" si="110"/>
        <v>12.135320000000002</v>
      </c>
      <c r="E950" s="7">
        <f t="shared" si="112"/>
        <v>12.294160000000002</v>
      </c>
      <c r="F950" s="7">
        <f t="shared" si="113"/>
        <v>12.49447</v>
      </c>
      <c r="G950" s="7">
        <f t="shared" si="115"/>
        <v>13.216849999999999</v>
      </c>
      <c r="H950" s="7">
        <f t="shared" si="111"/>
        <v>15.993624499999992</v>
      </c>
      <c r="I950" s="7">
        <f t="array" ref="I950">SUMPRODUCT(B934:B953,(ROW(B934:B953)-ROW(B934)+1))/(20*21/2)</f>
        <v>12.175417142857144</v>
      </c>
      <c r="J950" s="7">
        <f t="shared" si="114"/>
        <v>12.446120016180782</v>
      </c>
      <c r="K950" s="7">
        <f t="shared" si="116"/>
        <v>13.341206986354809</v>
      </c>
    </row>
    <row r="951" spans="1:11" ht="13.5" x14ac:dyDescent="0.35">
      <c r="A951" s="3">
        <v>43391</v>
      </c>
      <c r="B951" s="2">
        <v>11.7966</v>
      </c>
      <c r="C951" s="7">
        <f t="shared" si="109"/>
        <v>-0.16350000000000087</v>
      </c>
      <c r="D951" s="7">
        <f t="shared" si="110"/>
        <v>12.01268</v>
      </c>
      <c r="E951" s="7">
        <f t="shared" si="112"/>
        <v>12.25737</v>
      </c>
      <c r="F951" s="7">
        <f t="shared" si="113"/>
        <v>12.406874999999999</v>
      </c>
      <c r="G951" s="7">
        <f t="shared" si="115"/>
        <v>13.149458000000003</v>
      </c>
      <c r="H951" s="7">
        <f t="shared" si="111"/>
        <v>15.980309999999992</v>
      </c>
      <c r="I951" s="7">
        <f t="array" ref="I951">SUMPRODUCT(B935:B954,(ROW(B935:B954)-ROW(B935)+1))/(20*21/2)</f>
        <v>12.111733809523811</v>
      </c>
      <c r="J951" s="7">
        <f t="shared" si="114"/>
        <v>12.384260967020706</v>
      </c>
      <c r="K951" s="7">
        <f t="shared" si="116"/>
        <v>13.280634163360503</v>
      </c>
    </row>
    <row r="952" spans="1:11" ht="13.5" x14ac:dyDescent="0.35">
      <c r="A952" s="3">
        <v>43392</v>
      </c>
      <c r="B952" s="2">
        <v>11.942600000000001</v>
      </c>
      <c r="C952" s="7">
        <f t="shared" si="109"/>
        <v>0.1460000000000008</v>
      </c>
      <c r="D952" s="7">
        <f t="shared" si="110"/>
        <v>11.971799999999998</v>
      </c>
      <c r="E952" s="7">
        <f t="shared" si="112"/>
        <v>12.23518</v>
      </c>
      <c r="F952" s="7">
        <f t="shared" si="113"/>
        <v>12.347014999999999</v>
      </c>
      <c r="G952" s="7">
        <f t="shared" si="115"/>
        <v>13.085804000000001</v>
      </c>
      <c r="H952" s="7">
        <f t="shared" si="111"/>
        <v>15.965556999999992</v>
      </c>
      <c r="I952" s="7">
        <f t="array" ref="I952">SUMPRODUCT(B936:B955,(ROW(B936:B955)-ROW(B936)+1))/(20*21/2)</f>
        <v>12.03103095238095</v>
      </c>
      <c r="J952" s="7">
        <f t="shared" si="114"/>
        <v>12.342198017780639</v>
      </c>
      <c r="K952" s="7">
        <f t="shared" si="116"/>
        <v>13.228162235385582</v>
      </c>
    </row>
    <row r="953" spans="1:11" ht="13.5" x14ac:dyDescent="0.35">
      <c r="A953" s="3">
        <v>43395</v>
      </c>
      <c r="B953" s="2">
        <v>11.8842</v>
      </c>
      <c r="C953" s="7">
        <f t="shared" si="109"/>
        <v>-5.8400000000000674E-2</v>
      </c>
      <c r="D953" s="7">
        <f t="shared" si="110"/>
        <v>11.946099999999999</v>
      </c>
      <c r="E953" s="7">
        <f t="shared" si="112"/>
        <v>12.162180000000001</v>
      </c>
      <c r="F953" s="7">
        <f t="shared" si="113"/>
        <v>12.290074999999998</v>
      </c>
      <c r="G953" s="7">
        <f t="shared" si="115"/>
        <v>13.025653999999999</v>
      </c>
      <c r="H953" s="7">
        <f t="shared" si="111"/>
        <v>15.949899999999991</v>
      </c>
      <c r="I953" s="7">
        <f t="array" ref="I953">SUMPRODUCT(B937:B956,(ROW(B937:B956)-ROW(B937)+1))/(20*21/2)</f>
        <v>11.95589</v>
      </c>
      <c r="J953" s="7">
        <f t="shared" si="114"/>
        <v>12.298579158944387</v>
      </c>
      <c r="K953" s="7">
        <f t="shared" si="116"/>
        <v>13.175457833997912</v>
      </c>
    </row>
    <row r="954" spans="1:11" ht="13.5" x14ac:dyDescent="0.35">
      <c r="A954" s="3">
        <v>43396</v>
      </c>
      <c r="B954" s="2">
        <v>11.6214</v>
      </c>
      <c r="C954" s="7">
        <f t="shared" si="109"/>
        <v>-0.26280000000000037</v>
      </c>
      <c r="D954" s="7">
        <f t="shared" si="110"/>
        <v>11.84098</v>
      </c>
      <c r="E954" s="7">
        <f t="shared" si="112"/>
        <v>12.04538</v>
      </c>
      <c r="F954" s="7">
        <f t="shared" si="113"/>
        <v>12.23518</v>
      </c>
      <c r="G954" s="7">
        <f t="shared" si="115"/>
        <v>12.960248</v>
      </c>
      <c r="H954" s="7">
        <f t="shared" si="111"/>
        <v>15.93431949999999</v>
      </c>
      <c r="I954" s="7">
        <f t="array" ref="I954">SUMPRODUCT(B938:B957,(ROW(B938:B957)-ROW(B938)+1))/(20*21/2)</f>
        <v>11.880749047619048</v>
      </c>
      <c r="J954" s="7">
        <f t="shared" si="114"/>
        <v>12.234085905711588</v>
      </c>
      <c r="K954" s="7">
        <f t="shared" si="116"/>
        <v>13.114514389527407</v>
      </c>
    </row>
    <row r="955" spans="1:11" ht="13.5" x14ac:dyDescent="0.35">
      <c r="A955" s="3">
        <v>43397</v>
      </c>
      <c r="B955" s="2">
        <v>11.3878</v>
      </c>
      <c r="C955" s="7">
        <f t="shared" si="109"/>
        <v>-0.23359999999999914</v>
      </c>
      <c r="D955" s="7">
        <f t="shared" si="110"/>
        <v>11.726520000000001</v>
      </c>
      <c r="E955" s="7">
        <f t="shared" si="112"/>
        <v>11.93092</v>
      </c>
      <c r="F955" s="7">
        <f t="shared" si="113"/>
        <v>12.176779999999999</v>
      </c>
      <c r="G955" s="7">
        <f t="shared" si="115"/>
        <v>12.891337999999998</v>
      </c>
      <c r="H955" s="7">
        <f t="shared" si="111"/>
        <v>15.914789999999991</v>
      </c>
      <c r="I955" s="7">
        <f t="array" ref="I955">SUMPRODUCT(B939:B958,(ROW(B939:B958)-ROW(B939)+1))/(20*21/2)</f>
        <v>11.789200476190475</v>
      </c>
      <c r="J955" s="7">
        <f t="shared" si="114"/>
        <v>12.153487248024771</v>
      </c>
      <c r="K955" s="7">
        <f t="shared" si="116"/>
        <v>13.046800099742018</v>
      </c>
    </row>
    <row r="956" spans="1:11" ht="13.5" x14ac:dyDescent="0.35">
      <c r="A956" s="3">
        <v>43398</v>
      </c>
      <c r="B956" s="2">
        <v>11.3878</v>
      </c>
      <c r="C956" s="7">
        <f t="shared" si="109"/>
        <v>0</v>
      </c>
      <c r="D956" s="7">
        <f t="shared" si="110"/>
        <v>11.64476</v>
      </c>
      <c r="E956" s="7">
        <f t="shared" si="112"/>
        <v>11.828719999999999</v>
      </c>
      <c r="F956" s="7">
        <f t="shared" si="113"/>
        <v>12.118379999999998</v>
      </c>
      <c r="G956" s="7">
        <f t="shared" si="115"/>
        <v>12.815185999999997</v>
      </c>
      <c r="H956" s="7">
        <f t="shared" si="111"/>
        <v>15.892507999999991</v>
      </c>
      <c r="I956" s="7">
        <f t="array" ref="I956">SUMPRODUCT(B940:B959,(ROW(B940:B959)-ROW(B940)+1))/(20*21/2)</f>
        <v>11.696541428571429</v>
      </c>
      <c r="J956" s="7">
        <f t="shared" si="114"/>
        <v>12.080564652974793</v>
      </c>
      <c r="K956" s="7">
        <f t="shared" si="116"/>
        <v>12.981741272301155</v>
      </c>
    </row>
    <row r="957" spans="1:11" ht="13.5" x14ac:dyDescent="0.35">
      <c r="A957" s="3">
        <v>43399</v>
      </c>
      <c r="B957" s="2">
        <v>11.3294</v>
      </c>
      <c r="C957" s="7">
        <f t="shared" si="109"/>
        <v>-5.8400000000000674E-2</v>
      </c>
      <c r="D957" s="7">
        <f t="shared" si="110"/>
        <v>11.522119999999999</v>
      </c>
      <c r="E957" s="7">
        <f t="shared" si="112"/>
        <v>11.746959999999998</v>
      </c>
      <c r="F957" s="7">
        <f t="shared" si="113"/>
        <v>12.05706</v>
      </c>
      <c r="G957" s="7">
        <f t="shared" si="115"/>
        <v>12.743821999999996</v>
      </c>
      <c r="H957" s="7">
        <f t="shared" si="111"/>
        <v>15.871323999999991</v>
      </c>
      <c r="I957" s="7">
        <f t="array" ref="I957">SUMPRODUCT(B941:B960,(ROW(B941:B960)-ROW(B941)+1))/(20*21/2)</f>
        <v>11.615919999999999</v>
      </c>
      <c r="J957" s="7">
        <f t="shared" si="114"/>
        <v>12.009025162215289</v>
      </c>
      <c r="K957" s="7">
        <f t="shared" si="116"/>
        <v>12.916943575348171</v>
      </c>
    </row>
    <row r="958" spans="1:11" ht="13.5" x14ac:dyDescent="0.35">
      <c r="A958" s="3">
        <v>43402</v>
      </c>
      <c r="B958" s="2">
        <v>11.095800000000001</v>
      </c>
      <c r="C958" s="7">
        <f t="shared" si="109"/>
        <v>-0.23359999999999914</v>
      </c>
      <c r="D958" s="7">
        <f t="shared" si="110"/>
        <v>11.364439999999998</v>
      </c>
      <c r="E958" s="7">
        <f t="shared" si="112"/>
        <v>11.655269999999998</v>
      </c>
      <c r="F958" s="7">
        <f t="shared" si="113"/>
        <v>11.99282</v>
      </c>
      <c r="G958" s="7">
        <f t="shared" si="115"/>
        <v>12.663231999999995</v>
      </c>
      <c r="H958" s="7">
        <f t="shared" si="111"/>
        <v>15.84847149999999</v>
      </c>
      <c r="I958" s="7">
        <f t="array" ref="I958">SUMPRODUCT(B942:B961,(ROW(B942:B961)-ROW(B942)+1))/(20*21/2)</f>
        <v>11.558438095238095</v>
      </c>
      <c r="J958" s="7">
        <f t="shared" si="114"/>
        <v>11.922051337242406</v>
      </c>
      <c r="K958" s="7">
        <f t="shared" si="116"/>
        <v>12.845526180236478</v>
      </c>
    </row>
    <row r="959" spans="1:11" ht="13.5" x14ac:dyDescent="0.35">
      <c r="A959" s="3">
        <v>43403</v>
      </c>
      <c r="B959" s="2">
        <v>11.0199</v>
      </c>
      <c r="C959" s="7">
        <f t="shared" si="109"/>
        <v>-7.5900000000000745E-2</v>
      </c>
      <c r="D959" s="7">
        <f t="shared" si="110"/>
        <v>11.24414</v>
      </c>
      <c r="E959" s="7">
        <f t="shared" si="112"/>
        <v>11.54256</v>
      </c>
      <c r="F959" s="7">
        <f t="shared" si="113"/>
        <v>11.930625000000001</v>
      </c>
      <c r="G959" s="7">
        <f t="shared" si="115"/>
        <v>12.585677999999996</v>
      </c>
      <c r="H959" s="7">
        <f t="shared" si="111"/>
        <v>15.825712499999987</v>
      </c>
      <c r="I959" s="7">
        <f t="array" ref="I959">SUMPRODUCT(B943:B962,(ROW(B943:B962)-ROW(B943)+1))/(20*21/2)</f>
        <v>11.477401428571429</v>
      </c>
      <c r="J959" s="7">
        <f t="shared" si="114"/>
        <v>11.83613216226694</v>
      </c>
      <c r="K959" s="7">
        <f t="shared" si="116"/>
        <v>12.773932996697793</v>
      </c>
    </row>
    <row r="960" spans="1:11" ht="13.5" x14ac:dyDescent="0.35">
      <c r="A960" s="3">
        <v>43404</v>
      </c>
      <c r="B960" s="2">
        <v>11.084099999999999</v>
      </c>
      <c r="C960" s="7">
        <f t="shared" si="109"/>
        <v>6.4199999999999591E-2</v>
      </c>
      <c r="D960" s="7">
        <f t="shared" si="110"/>
        <v>11.183400000000001</v>
      </c>
      <c r="E960" s="7">
        <f t="shared" si="112"/>
        <v>11.454960000000003</v>
      </c>
      <c r="F960" s="7">
        <f t="shared" si="113"/>
        <v>11.874559999999999</v>
      </c>
      <c r="G960" s="7">
        <f t="shared" si="115"/>
        <v>12.515365999999995</v>
      </c>
      <c r="H960" s="7">
        <f t="shared" si="111"/>
        <v>15.806054999999988</v>
      </c>
      <c r="I960" s="7">
        <f t="array" ref="I960">SUMPRODUCT(B944:B963,(ROW(B944:B963)-ROW(B944)+1))/(20*21/2)</f>
        <v>11.433152857142856</v>
      </c>
      <c r="J960" s="7">
        <f t="shared" si="114"/>
        <v>11.764510051574851</v>
      </c>
      <c r="K960" s="7">
        <f t="shared" si="116"/>
        <v>12.707665036042977</v>
      </c>
    </row>
    <row r="961" spans="1:11" ht="13.5" x14ac:dyDescent="0.35">
      <c r="A961" s="3">
        <v>43405</v>
      </c>
      <c r="B961" s="2">
        <v>11.271000000000001</v>
      </c>
      <c r="C961" s="7">
        <f t="shared" si="109"/>
        <v>0.1869000000000014</v>
      </c>
      <c r="D961" s="7">
        <f t="shared" si="110"/>
        <v>11.160039999999999</v>
      </c>
      <c r="E961" s="7">
        <f t="shared" si="112"/>
        <v>11.402400000000002</v>
      </c>
      <c r="F961" s="7">
        <f t="shared" si="113"/>
        <v>11.829884999999999</v>
      </c>
      <c r="G961" s="7">
        <f t="shared" si="115"/>
        <v>12.455681999999998</v>
      </c>
      <c r="H961" s="7">
        <f t="shared" si="111"/>
        <v>15.786219999999989</v>
      </c>
      <c r="I961" s="7">
        <f t="array" ref="I961">SUMPRODUCT(B945:B964,(ROW(B945:B964)-ROW(B945)+1))/(20*21/2)</f>
        <v>11.444638571428573</v>
      </c>
      <c r="J961" s="7">
        <f t="shared" si="114"/>
        <v>11.717509094282008</v>
      </c>
      <c r="K961" s="7">
        <f t="shared" si="116"/>
        <v>12.651325230707959</v>
      </c>
    </row>
    <row r="962" spans="1:11" ht="13.5" x14ac:dyDescent="0.35">
      <c r="A962" s="3">
        <v>43406</v>
      </c>
      <c r="B962" s="2">
        <v>10.978999999999999</v>
      </c>
      <c r="C962" s="7">
        <f t="shared" si="109"/>
        <v>-0.29200000000000159</v>
      </c>
      <c r="D962" s="7">
        <f t="shared" si="110"/>
        <v>11.08996</v>
      </c>
      <c r="E962" s="7">
        <f t="shared" si="112"/>
        <v>11.306040000000001</v>
      </c>
      <c r="F962" s="7">
        <f t="shared" si="113"/>
        <v>11.77061</v>
      </c>
      <c r="G962" s="7">
        <f t="shared" si="115"/>
        <v>12.39378</v>
      </c>
      <c r="H962" s="7">
        <f t="shared" si="111"/>
        <v>15.764924999999987</v>
      </c>
      <c r="I962" s="7">
        <f t="array" ref="I962">SUMPRODUCT(B946:B965,(ROW(B946:B965)-ROW(B946)+1))/(20*21/2)</f>
        <v>11.444579523809526</v>
      </c>
      <c r="J962" s="7">
        <f t="shared" si="114"/>
        <v>11.647174894826577</v>
      </c>
      <c r="K962" s="7">
        <f t="shared" si="116"/>
        <v>12.585743849111569</v>
      </c>
    </row>
    <row r="963" spans="1:11" ht="13.5" x14ac:dyDescent="0.35">
      <c r="A963" s="3">
        <v>43409</v>
      </c>
      <c r="B963" s="2">
        <v>11.305999999999999</v>
      </c>
      <c r="C963" s="7">
        <f t="shared" si="109"/>
        <v>0.32699999999999996</v>
      </c>
      <c r="D963" s="7">
        <f t="shared" si="110"/>
        <v>11.132</v>
      </c>
      <c r="E963" s="7">
        <f t="shared" si="112"/>
        <v>11.24822</v>
      </c>
      <c r="F963" s="7">
        <f t="shared" si="113"/>
        <v>11.705200000000001</v>
      </c>
      <c r="G963" s="7">
        <f t="shared" si="115"/>
        <v>12.337249999999999</v>
      </c>
      <c r="H963" s="7">
        <f t="shared" si="111"/>
        <v>15.744430499999988</v>
      </c>
      <c r="I963" s="7">
        <f t="array" ref="I963">SUMPRODUCT(B947:B966,(ROW(B947:B966)-ROW(B947)+1))/(20*21/2)</f>
        <v>11.439796666666668</v>
      </c>
      <c r="J963" s="7">
        <f t="shared" si="114"/>
        <v>11.614682047700235</v>
      </c>
      <c r="K963" s="7">
        <f t="shared" si="116"/>
        <v>12.535557815813078</v>
      </c>
    </row>
    <row r="964" spans="1:11" ht="13.5" x14ac:dyDescent="0.35">
      <c r="A964" s="3">
        <v>43410</v>
      </c>
      <c r="B964" s="2">
        <v>11.825799999999999</v>
      </c>
      <c r="C964" s="7">
        <f t="shared" ref="C964:C1027" si="117">B964-B963</f>
        <v>0.51980000000000004</v>
      </c>
      <c r="D964" s="7">
        <f t="shared" si="110"/>
        <v>11.29318</v>
      </c>
      <c r="E964" s="7">
        <f t="shared" si="112"/>
        <v>11.268660000000001</v>
      </c>
      <c r="F964" s="7">
        <f t="shared" si="113"/>
        <v>11.657019999999999</v>
      </c>
      <c r="G964" s="7">
        <f t="shared" si="115"/>
        <v>12.294735999999999</v>
      </c>
      <c r="H964" s="7">
        <f t="shared" si="111"/>
        <v>15.725756499999987</v>
      </c>
      <c r="I964" s="7">
        <f t="array" ref="I964">SUMPRODUCT(B948:B967,(ROW(B948:B967)-ROW(B948)+1))/(20*21/2)</f>
        <v>11.433484285714286</v>
      </c>
      <c r="J964" s="7">
        <f t="shared" si="114"/>
        <v>11.634788519347831</v>
      </c>
      <c r="K964" s="7">
        <f t="shared" si="116"/>
        <v>12.507724175977271</v>
      </c>
    </row>
    <row r="965" spans="1:11" ht="13.5" x14ac:dyDescent="0.35">
      <c r="A965" s="3">
        <v>43411</v>
      </c>
      <c r="B965" s="2">
        <v>11.6564</v>
      </c>
      <c r="C965" s="7">
        <f t="shared" si="117"/>
        <v>-0.16939999999999955</v>
      </c>
      <c r="D965" s="7">
        <f t="shared" si="110"/>
        <v>11.407639999999999</v>
      </c>
      <c r="E965" s="7">
        <f t="shared" si="112"/>
        <v>11.29552</v>
      </c>
      <c r="F965" s="7">
        <f t="shared" si="113"/>
        <v>11.61322</v>
      </c>
      <c r="G965" s="7">
        <f t="shared" si="115"/>
        <v>12.248834000000002</v>
      </c>
      <c r="H965" s="7">
        <f t="shared" si="111"/>
        <v>15.706735999999989</v>
      </c>
      <c r="I965" s="7">
        <f t="array" ref="I965">SUMPRODUCT(B949:B968,(ROW(B949:B968)-ROW(B949)+1))/(20*21/2)</f>
        <v>11.435792857142856</v>
      </c>
      <c r="J965" s="7">
        <f t="shared" si="114"/>
        <v>11.636846755600418</v>
      </c>
      <c r="K965" s="7">
        <f t="shared" si="116"/>
        <v>12.474338914174242</v>
      </c>
    </row>
    <row r="966" spans="1:11" ht="13.5" x14ac:dyDescent="0.35">
      <c r="A966" s="3">
        <v>43412</v>
      </c>
      <c r="B966" s="2">
        <v>11.563000000000001</v>
      </c>
      <c r="C966" s="7">
        <f t="shared" si="117"/>
        <v>-9.3399999999999039E-2</v>
      </c>
      <c r="D966" s="7">
        <f t="shared" si="110"/>
        <v>11.46604</v>
      </c>
      <c r="E966" s="7">
        <f t="shared" si="112"/>
        <v>11.313040000000001</v>
      </c>
      <c r="F966" s="7">
        <f t="shared" si="113"/>
        <v>11.570879999999999</v>
      </c>
      <c r="G966" s="7">
        <f t="shared" si="115"/>
        <v>12.202232000000002</v>
      </c>
      <c r="H966" s="7">
        <f t="shared" si="111"/>
        <v>15.687665499999989</v>
      </c>
      <c r="I966" s="7">
        <f t="array" ref="I966">SUMPRODUCT(B950:B969,(ROW(B950:B969)-ROW(B950)+1))/(20*21/2)</f>
        <v>11.45025238095238</v>
      </c>
      <c r="J966" s="7">
        <f t="shared" si="114"/>
        <v>11.629813731257521</v>
      </c>
      <c r="K966" s="7">
        <f t="shared" si="116"/>
        <v>12.438600133226233</v>
      </c>
    </row>
    <row r="967" spans="1:11" ht="13.5" x14ac:dyDescent="0.35">
      <c r="A967" s="3">
        <v>43413</v>
      </c>
      <c r="B967" s="2">
        <v>11.5046</v>
      </c>
      <c r="C967" s="7">
        <f t="shared" si="117"/>
        <v>-5.8400000000000674E-2</v>
      </c>
      <c r="D967" s="7">
        <f t="shared" ref="D967:D1030" si="118">AVERAGE(B963:B967)</f>
        <v>11.571160000000001</v>
      </c>
      <c r="E967" s="7">
        <f t="shared" si="112"/>
        <v>11.33056</v>
      </c>
      <c r="F967" s="7">
        <f t="shared" si="113"/>
        <v>11.53876</v>
      </c>
      <c r="G967" s="7">
        <f t="shared" si="115"/>
        <v>12.159018000000001</v>
      </c>
      <c r="H967" s="7">
        <f t="shared" si="111"/>
        <v>15.670110499999989</v>
      </c>
      <c r="I967" s="7">
        <f t="array" ref="I967">SUMPRODUCT(B951:B970,(ROW(B951:B970)-ROW(B951)+1))/(20*21/2)</f>
        <v>11.456982857142858</v>
      </c>
      <c r="J967" s="7">
        <f t="shared" si="114"/>
        <v>11.6178886139949</v>
      </c>
      <c r="K967" s="7">
        <f t="shared" si="116"/>
        <v>12.401972677021282</v>
      </c>
    </row>
    <row r="968" spans="1:11" ht="13.5" x14ac:dyDescent="0.35">
      <c r="A968" s="3">
        <v>43416</v>
      </c>
      <c r="B968" s="2">
        <v>11.563000000000001</v>
      </c>
      <c r="C968" s="7">
        <f t="shared" si="117"/>
        <v>5.8400000000000674E-2</v>
      </c>
      <c r="D968" s="7">
        <f t="shared" si="118"/>
        <v>11.622560000000002</v>
      </c>
      <c r="E968" s="7">
        <f t="shared" si="112"/>
        <v>11.377280000000001</v>
      </c>
      <c r="F968" s="7">
        <f t="shared" si="113"/>
        <v>11.516274999999998</v>
      </c>
      <c r="G968" s="7">
        <f t="shared" si="115"/>
        <v>12.117556</v>
      </c>
      <c r="H968" s="7">
        <f t="shared" si="111"/>
        <v>15.652847499999989</v>
      </c>
      <c r="I968" s="7">
        <f t="array" ref="I968">SUMPRODUCT(B952:B971,(ROW(B952:B971)-ROW(B952)+1))/(20*21/2)</f>
        <v>11.443356666666668</v>
      </c>
      <c r="J968" s="7">
        <f t="shared" si="114"/>
        <v>11.612661126947767</v>
      </c>
      <c r="K968" s="7">
        <f t="shared" si="116"/>
        <v>12.36907178772633</v>
      </c>
    </row>
    <row r="969" spans="1:11" ht="13.5" x14ac:dyDescent="0.35">
      <c r="A969" s="3">
        <v>43417</v>
      </c>
      <c r="B969" s="2">
        <v>11.668100000000001</v>
      </c>
      <c r="C969" s="7">
        <f t="shared" si="117"/>
        <v>0.10510000000000019</v>
      </c>
      <c r="D969" s="7">
        <f t="shared" si="118"/>
        <v>11.591020000000002</v>
      </c>
      <c r="E969" s="7">
        <f t="shared" si="112"/>
        <v>11.4421</v>
      </c>
      <c r="F969" s="7">
        <f t="shared" si="113"/>
        <v>11.492329999999999</v>
      </c>
      <c r="G969" s="7">
        <f t="shared" si="115"/>
        <v>12.085786000000001</v>
      </c>
      <c r="H969" s="7">
        <f t="shared" si="111"/>
        <v>15.637166499999989</v>
      </c>
      <c r="I969" s="7">
        <f t="array" ref="I969">SUMPRODUCT(B953:B972,(ROW(B953:B972)-ROW(B953)+1))/(20*21/2)</f>
        <v>11.409707619047621</v>
      </c>
      <c r="J969" s="7">
        <f t="shared" si="114"/>
        <v>11.617941019619408</v>
      </c>
      <c r="K969" s="7">
        <f t="shared" si="116"/>
        <v>12.341582698011573</v>
      </c>
    </row>
    <row r="970" spans="1:11" ht="13.5" x14ac:dyDescent="0.35">
      <c r="A970" s="3">
        <v>43418</v>
      </c>
      <c r="B970" s="2">
        <v>11.563000000000001</v>
      </c>
      <c r="C970" s="7">
        <f t="shared" si="117"/>
        <v>-0.10510000000000019</v>
      </c>
      <c r="D970" s="7">
        <f t="shared" si="118"/>
        <v>11.572340000000001</v>
      </c>
      <c r="E970" s="7">
        <f t="shared" si="112"/>
        <v>11.489989999999999</v>
      </c>
      <c r="F970" s="7">
        <f t="shared" si="113"/>
        <v>11.472474999999999</v>
      </c>
      <c r="G970" s="7">
        <f t="shared" si="115"/>
        <v>12.051914</v>
      </c>
      <c r="H970" s="7">
        <f t="shared" ref="H970:H1033" si="119">AVERAGE(B771:B970)</f>
        <v>15.621293999999992</v>
      </c>
      <c r="I970" s="7">
        <f t="array" ref="I970">SUMPRODUCT(B954:B973,(ROW(B954:B973)-ROW(B954)+1))/(20*21/2)</f>
        <v>11.380090952380954</v>
      </c>
      <c r="J970" s="7">
        <f t="shared" si="114"/>
        <v>11.612708541560417</v>
      </c>
      <c r="K970" s="7">
        <f t="shared" si="116"/>
        <v>12.31105004318759</v>
      </c>
    </row>
    <row r="971" spans="1:11" ht="13.5" x14ac:dyDescent="0.35">
      <c r="A971" s="3">
        <v>43419</v>
      </c>
      <c r="B971" s="2">
        <v>11.3294</v>
      </c>
      <c r="C971" s="7">
        <f t="shared" si="117"/>
        <v>-0.23360000000000092</v>
      </c>
      <c r="D971" s="7">
        <f t="shared" si="118"/>
        <v>11.52562</v>
      </c>
      <c r="E971" s="7">
        <f t="shared" si="112"/>
        <v>11.495830000000002</v>
      </c>
      <c r="F971" s="7">
        <f t="shared" si="113"/>
        <v>11.449114999999999</v>
      </c>
      <c r="G971" s="7">
        <f t="shared" si="115"/>
        <v>12.021663999999998</v>
      </c>
      <c r="H971" s="7">
        <f t="shared" si="119"/>
        <v>15.603418999999992</v>
      </c>
      <c r="I971" s="7">
        <f t="array" ref="I971">SUMPRODUCT(B955:B974,(ROW(B955:B974)-ROW(B955)+1))/(20*21/2)</f>
        <v>11.353114285714286</v>
      </c>
      <c r="J971" s="7">
        <f t="shared" si="114"/>
        <v>11.585726775697522</v>
      </c>
      <c r="K971" s="7">
        <f t="shared" si="116"/>
        <v>12.272553963062588</v>
      </c>
    </row>
    <row r="972" spans="1:11" ht="13.5" x14ac:dyDescent="0.35">
      <c r="A972" s="3">
        <v>43420</v>
      </c>
      <c r="B972" s="2">
        <v>11.095800000000001</v>
      </c>
      <c r="C972" s="7">
        <f t="shared" si="117"/>
        <v>-0.23359999999999914</v>
      </c>
      <c r="D972" s="7">
        <f t="shared" si="118"/>
        <v>11.443860000000001</v>
      </c>
      <c r="E972" s="7">
        <f t="shared" ref="E972:E1035" si="120">AVERAGE(B963:B972)</f>
        <v>11.50751</v>
      </c>
      <c r="F972" s="7">
        <f t="shared" si="113"/>
        <v>11.406775</v>
      </c>
      <c r="G972" s="7">
        <f t="shared" si="115"/>
        <v>11.992582000000002</v>
      </c>
      <c r="H972" s="7">
        <f t="shared" si="119"/>
        <v>15.582485499999994</v>
      </c>
      <c r="I972" s="7">
        <f t="array" ref="I972">SUMPRODUCT(B956:B975,(ROW(B956:B975)-ROW(B956)+1))/(20*21/2)</f>
        <v>11.324248571428569</v>
      </c>
      <c r="J972" s="7">
        <f t="shared" si="114"/>
        <v>11.539067082773949</v>
      </c>
      <c r="K972" s="7">
        <f t="shared" si="116"/>
        <v>12.226406748824839</v>
      </c>
    </row>
    <row r="973" spans="1:11" ht="13.5" x14ac:dyDescent="0.35">
      <c r="A973" s="3">
        <v>43423</v>
      </c>
      <c r="B973" s="2">
        <v>11.095800000000001</v>
      </c>
      <c r="C973" s="7">
        <f t="shared" si="117"/>
        <v>0</v>
      </c>
      <c r="D973" s="7">
        <f t="shared" si="118"/>
        <v>11.35042</v>
      </c>
      <c r="E973" s="7">
        <f t="shared" si="120"/>
        <v>11.48649</v>
      </c>
      <c r="F973" s="7">
        <f t="shared" si="113"/>
        <v>11.367354999999998</v>
      </c>
      <c r="G973" s="7">
        <f t="shared" si="115"/>
        <v>11.975880000000004</v>
      </c>
      <c r="H973" s="7">
        <f t="shared" si="119"/>
        <v>15.561829999999993</v>
      </c>
      <c r="I973" s="7">
        <f t="array" ref="I973">SUMPRODUCT(B957:B976,(ROW(B957:B976)-ROW(B957)+1))/(20*21/2)</f>
        <v>11.290375238095237</v>
      </c>
      <c r="J973" s="7">
        <f t="shared" si="114"/>
        <v>11.496851170128812</v>
      </c>
      <c r="K973" s="7">
        <f t="shared" si="116"/>
        <v>12.182069229263082</v>
      </c>
    </row>
    <row r="974" spans="1:11" ht="13.5" x14ac:dyDescent="0.35">
      <c r="A974" s="3">
        <v>43425</v>
      </c>
      <c r="B974" s="2">
        <v>11.084099999999999</v>
      </c>
      <c r="C974" s="7">
        <f t="shared" si="117"/>
        <v>-1.1700000000001154E-2</v>
      </c>
      <c r="D974" s="7">
        <f t="shared" si="118"/>
        <v>11.23362</v>
      </c>
      <c r="E974" s="7">
        <f t="shared" si="120"/>
        <v>11.412319999999999</v>
      </c>
      <c r="F974" s="7">
        <f t="shared" si="113"/>
        <v>11.340489999999999</v>
      </c>
      <c r="G974" s="7">
        <f t="shared" si="115"/>
        <v>11.946446000000005</v>
      </c>
      <c r="H974" s="7">
        <f t="shared" si="119"/>
        <v>15.539947999999992</v>
      </c>
      <c r="I974" s="7">
        <f t="array" ref="I974">SUMPRODUCT(B958:B977,(ROW(B958:B977)-ROW(B958)+1))/(20*21/2)</f>
        <v>11.258504285714285</v>
      </c>
      <c r="J974" s="7">
        <f t="shared" si="114"/>
        <v>11.457541534878448</v>
      </c>
      <c r="K974" s="7">
        <f t="shared" si="116"/>
        <v>12.139011612429236</v>
      </c>
    </row>
    <row r="975" spans="1:11" ht="13.5" x14ac:dyDescent="0.35">
      <c r="A975" s="3">
        <v>43426</v>
      </c>
      <c r="B975" s="2">
        <v>11.0374</v>
      </c>
      <c r="C975" s="7">
        <f t="shared" si="117"/>
        <v>-4.669999999999952E-2</v>
      </c>
      <c r="D975" s="7">
        <f t="shared" si="118"/>
        <v>11.128499999999999</v>
      </c>
      <c r="E975" s="7">
        <f t="shared" si="120"/>
        <v>11.350420000000002</v>
      </c>
      <c r="F975" s="7">
        <f t="shared" si="113"/>
        <v>11.32297</v>
      </c>
      <c r="G975" s="7">
        <f t="shared" si="115"/>
        <v>11.923788000000004</v>
      </c>
      <c r="H975" s="7">
        <f t="shared" si="119"/>
        <v>15.518666499999997</v>
      </c>
      <c r="I975" s="7">
        <f t="array" ref="I975">SUMPRODUCT(B959:B978,(ROW(B959:B978)-ROW(B959)+1))/(20*21/2)</f>
        <v>11.212786190476193</v>
      </c>
      <c r="J975" s="7">
        <f t="shared" si="114"/>
        <v>11.417528055366216</v>
      </c>
      <c r="K975" s="7">
        <f t="shared" si="116"/>
        <v>12.095811157039854</v>
      </c>
    </row>
    <row r="976" spans="1:11" ht="13.5" x14ac:dyDescent="0.35">
      <c r="A976" s="3">
        <v>43427</v>
      </c>
      <c r="B976" s="2">
        <v>10.9673</v>
      </c>
      <c r="C976" s="7">
        <f t="shared" si="117"/>
        <v>-7.0100000000000051E-2</v>
      </c>
      <c r="D976" s="7">
        <f t="shared" si="118"/>
        <v>11.05608</v>
      </c>
      <c r="E976" s="7">
        <f t="shared" si="120"/>
        <v>11.290849999999999</v>
      </c>
      <c r="F976" s="7">
        <f t="shared" si="113"/>
        <v>11.301945</v>
      </c>
      <c r="G976" s="7">
        <f t="shared" si="115"/>
        <v>11.905450000000005</v>
      </c>
      <c r="H976" s="7">
        <f t="shared" si="119"/>
        <v>15.494754499999994</v>
      </c>
      <c r="I976" s="7">
        <f t="array" ref="I976">SUMPRODUCT(B960:B979,(ROW(B960:B979)-ROW(B960)+1))/(20*21/2)</f>
        <v>11.14120142857143</v>
      </c>
      <c r="J976" s="7">
        <f t="shared" si="114"/>
        <v>11.374649192950384</v>
      </c>
      <c r="K976" s="7">
        <f t="shared" si="116"/>
        <v>12.051555817548095</v>
      </c>
    </row>
    <row r="977" spans="1:11" ht="13.5" x14ac:dyDescent="0.35">
      <c r="A977" s="3">
        <v>43430</v>
      </c>
      <c r="B977" s="2">
        <v>10.9673</v>
      </c>
      <c r="C977" s="7">
        <f t="shared" si="117"/>
        <v>0</v>
      </c>
      <c r="D977" s="7">
        <f t="shared" si="118"/>
        <v>11.030380000000001</v>
      </c>
      <c r="E977" s="7">
        <f t="shared" si="120"/>
        <v>11.237120000000001</v>
      </c>
      <c r="F977" s="7">
        <f t="shared" si="113"/>
        <v>11.283839999999998</v>
      </c>
      <c r="G977" s="7">
        <f t="shared" si="115"/>
        <v>11.891200000000005</v>
      </c>
      <c r="H977" s="7">
        <f t="shared" si="119"/>
        <v>15.466226499999994</v>
      </c>
      <c r="I977" s="7">
        <f t="array" ref="I977">SUMPRODUCT(B961:B980,(ROW(B961:B980)-ROW(B961)+1))/(20*21/2)</f>
        <v>11.077018095238095</v>
      </c>
      <c r="J977" s="7">
        <f t="shared" si="114"/>
        <v>11.335854031717014</v>
      </c>
      <c r="K977" s="7">
        <f t="shared" si="116"/>
        <v>12.009035981565818</v>
      </c>
    </row>
    <row r="978" spans="1:11" ht="13.5" x14ac:dyDescent="0.35">
      <c r="A978" s="3">
        <v>43431</v>
      </c>
      <c r="B978" s="2">
        <v>10.803800000000001</v>
      </c>
      <c r="C978" s="7">
        <f t="shared" si="117"/>
        <v>-0.16349999999999909</v>
      </c>
      <c r="D978" s="7">
        <f t="shared" si="118"/>
        <v>10.97198</v>
      </c>
      <c r="E978" s="7">
        <f t="shared" si="120"/>
        <v>11.161199999999997</v>
      </c>
      <c r="F978" s="7">
        <f t="shared" si="113"/>
        <v>11.269239999999998</v>
      </c>
      <c r="G978" s="7">
        <f t="shared" si="115"/>
        <v>11.864686000000006</v>
      </c>
      <c r="H978" s="7">
        <f t="shared" si="119"/>
        <v>15.435435499999997</v>
      </c>
      <c r="I978" s="7">
        <f t="array" ref="I978">SUMPRODUCT(B962:B981,(ROW(B962:B981)-ROW(B962)+1))/(20*21/2)</f>
        <v>11.029739047619048</v>
      </c>
      <c r="J978" s="7">
        <f t="shared" si="114"/>
        <v>11.285182219172537</v>
      </c>
      <c r="K978" s="7">
        <f t="shared" si="116"/>
        <v>11.961771825425982</v>
      </c>
    </row>
    <row r="979" spans="1:11" ht="13.5" x14ac:dyDescent="0.35">
      <c r="A979" s="3">
        <v>43432</v>
      </c>
      <c r="B979" s="2">
        <v>10.5176</v>
      </c>
      <c r="C979" s="7">
        <f t="shared" si="117"/>
        <v>-0.2862000000000009</v>
      </c>
      <c r="D979" s="7">
        <f t="shared" si="118"/>
        <v>10.858680000000001</v>
      </c>
      <c r="E979" s="7">
        <f t="shared" si="120"/>
        <v>11.046149999999999</v>
      </c>
      <c r="F979" s="7">
        <f t="shared" si="113"/>
        <v>11.244124999999999</v>
      </c>
      <c r="G979" s="7">
        <f t="shared" si="115"/>
        <v>11.827426000000008</v>
      </c>
      <c r="H979" s="7">
        <f t="shared" si="119"/>
        <v>15.403213499999998</v>
      </c>
      <c r="I979" s="7">
        <f t="array" ref="I979">SUMPRODUCT(B963:B982,(ROW(B963:B982)-ROW(B963)+1))/(20*21/2)</f>
        <v>11.009550476190476</v>
      </c>
      <c r="J979" s="7">
        <f t="shared" si="114"/>
        <v>11.212079150679916</v>
      </c>
      <c r="K979" s="7">
        <f t="shared" si="116"/>
        <v>11.90513763619359</v>
      </c>
    </row>
    <row r="980" spans="1:11" ht="13.5" x14ac:dyDescent="0.35">
      <c r="A980" s="3">
        <v>43433</v>
      </c>
      <c r="B980" s="2">
        <v>10.5702</v>
      </c>
      <c r="C980" s="7">
        <f t="shared" si="117"/>
        <v>5.259999999999998E-2</v>
      </c>
      <c r="D980" s="7">
        <f t="shared" si="118"/>
        <v>10.76524</v>
      </c>
      <c r="E980" s="7">
        <f t="shared" si="120"/>
        <v>10.946869999999999</v>
      </c>
      <c r="F980" s="7">
        <f t="shared" si="113"/>
        <v>11.218429999999998</v>
      </c>
      <c r="G980" s="7">
        <f t="shared" si="115"/>
        <v>11.776152000000003</v>
      </c>
      <c r="H980" s="7">
        <f t="shared" si="119"/>
        <v>15.3726445</v>
      </c>
      <c r="I980" s="7">
        <f t="array" ref="I980">SUMPRODUCT(B964:B983,(ROW(B964:B983)-ROW(B964)+1))/(20*21/2)</f>
        <v>10.989361904761905</v>
      </c>
      <c r="J980" s="7">
        <f t="shared" si="114"/>
        <v>11.150947802996114</v>
      </c>
      <c r="K980" s="7">
        <f t="shared" si="116"/>
        <v>11.852787140656588</v>
      </c>
    </row>
    <row r="981" spans="1:11" ht="13.5" x14ac:dyDescent="0.35">
      <c r="A981" s="3">
        <v>43434</v>
      </c>
      <c r="B981" s="2">
        <v>10.722</v>
      </c>
      <c r="C981" s="7">
        <f t="shared" si="117"/>
        <v>0.15179999999999971</v>
      </c>
      <c r="D981" s="7">
        <f t="shared" si="118"/>
        <v>10.71618</v>
      </c>
      <c r="E981" s="7">
        <f t="shared" si="120"/>
        <v>10.886129999999998</v>
      </c>
      <c r="F981" s="7">
        <f t="shared" si="113"/>
        <v>11.19098</v>
      </c>
      <c r="G981" s="7">
        <f t="shared" si="115"/>
        <v>11.719622000000001</v>
      </c>
      <c r="H981" s="7">
        <f t="shared" si="119"/>
        <v>15.343029000000001</v>
      </c>
      <c r="I981" s="7">
        <f t="array" ref="I981">SUMPRODUCT(B965:B984,(ROW(B965:B984)-ROW(B965)+1))/(20*21/2)</f>
        <v>10.969616190476188</v>
      </c>
      <c r="J981" s="7">
        <f t="shared" si="114"/>
        <v>11.110095631282199</v>
      </c>
      <c r="K981" s="7">
        <f t="shared" si="116"/>
        <v>11.808442546905349</v>
      </c>
    </row>
    <row r="982" spans="1:11" ht="13.5" x14ac:dyDescent="0.35">
      <c r="A982" s="3">
        <v>43437</v>
      </c>
      <c r="B982" s="2">
        <v>10.978999999999999</v>
      </c>
      <c r="C982" s="7">
        <f t="shared" si="117"/>
        <v>0.25699999999999967</v>
      </c>
      <c r="D982" s="7">
        <f t="shared" si="118"/>
        <v>10.71852</v>
      </c>
      <c r="E982" s="7">
        <f t="shared" si="120"/>
        <v>10.87445</v>
      </c>
      <c r="F982" s="7">
        <f t="shared" ref="F982:F1045" si="121">AVERAGE(B963:B982)</f>
        <v>11.19098</v>
      </c>
      <c r="G982" s="7">
        <f t="shared" si="115"/>
        <v>11.676406000000002</v>
      </c>
      <c r="H982" s="7">
        <f t="shared" si="119"/>
        <v>15.317006500000002</v>
      </c>
      <c r="I982" s="7">
        <f t="array" ref="I982">SUMPRODUCT(B966:B985,(ROW(B966:B985)-ROW(B966)+1))/(20*21/2)</f>
        <v>10.955072857142858</v>
      </c>
      <c r="J982" s="7">
        <f t="shared" ref="J982:J1045" si="122">($J$4*B982)+J981*(1-$J$4)</f>
        <v>11.097610333064846</v>
      </c>
      <c r="K982" s="7">
        <f t="shared" si="116"/>
        <v>11.775915388203179</v>
      </c>
    </row>
    <row r="983" spans="1:11" ht="13.5" x14ac:dyDescent="0.35">
      <c r="A983" s="3">
        <v>43438</v>
      </c>
      <c r="B983" s="2">
        <v>10.978999999999999</v>
      </c>
      <c r="C983" s="7">
        <f t="shared" si="117"/>
        <v>0</v>
      </c>
      <c r="D983" s="7">
        <f t="shared" si="118"/>
        <v>10.75356</v>
      </c>
      <c r="E983" s="7">
        <f t="shared" si="120"/>
        <v>10.862769999999999</v>
      </c>
      <c r="F983" s="7">
        <f t="shared" si="121"/>
        <v>11.174629999999999</v>
      </c>
      <c r="G983" s="7">
        <f t="shared" si="115"/>
        <v>11.635526000000002</v>
      </c>
      <c r="H983" s="7">
        <f t="shared" si="119"/>
        <v>15.289454999999998</v>
      </c>
      <c r="I983" s="7">
        <f t="array" ref="I983">SUMPRODUCT(B967:B986,(ROW(B967:B986)-ROW(B967)+1))/(20*21/2)</f>
        <v>10.943755238095237</v>
      </c>
      <c r="J983" s="7">
        <f t="shared" si="122"/>
        <v>11.086314110868194</v>
      </c>
      <c r="K983" s="7">
        <f t="shared" si="116"/>
        <v>11.744663804352076</v>
      </c>
    </row>
    <row r="984" spans="1:11" ht="13.5" x14ac:dyDescent="0.35">
      <c r="A984" s="3">
        <v>43439</v>
      </c>
      <c r="B984" s="2">
        <v>10.9673</v>
      </c>
      <c r="C984" s="7">
        <f t="shared" si="117"/>
        <v>-1.1699999999999378E-2</v>
      </c>
      <c r="D984" s="7">
        <f t="shared" si="118"/>
        <v>10.843500000000001</v>
      </c>
      <c r="E984" s="7">
        <f t="shared" si="120"/>
        <v>10.851089999999999</v>
      </c>
      <c r="F984" s="7">
        <f t="shared" si="121"/>
        <v>11.131704999999998</v>
      </c>
      <c r="G984" s="7">
        <f t="shared" si="115"/>
        <v>11.600486000000004</v>
      </c>
      <c r="H984" s="7">
        <f t="shared" si="119"/>
        <v>15.260037499999996</v>
      </c>
      <c r="I984" s="7">
        <f t="array" ref="I984">SUMPRODUCT(B968:B987,(ROW(B968:B987)-ROW(B968)+1))/(20*21/2)</f>
        <v>10.916866190476192</v>
      </c>
      <c r="J984" s="7">
        <f t="shared" si="122"/>
        <v>11.074979433642651</v>
      </c>
      <c r="K984" s="7">
        <f t="shared" si="116"/>
        <v>11.714178949279447</v>
      </c>
    </row>
    <row r="985" spans="1:11" ht="13.5" x14ac:dyDescent="0.35">
      <c r="A985" s="3">
        <v>43440</v>
      </c>
      <c r="B985" s="2">
        <v>10.978999999999999</v>
      </c>
      <c r="C985" s="7">
        <f t="shared" si="117"/>
        <v>1.1699999999999378E-2</v>
      </c>
      <c r="D985" s="7">
        <f t="shared" si="118"/>
        <v>10.92526</v>
      </c>
      <c r="E985" s="7">
        <f t="shared" si="120"/>
        <v>10.845249999999998</v>
      </c>
      <c r="F985" s="7">
        <f t="shared" si="121"/>
        <v>11.097835</v>
      </c>
      <c r="G985" s="7">
        <f t="shared" si="115"/>
        <v>11.568950000000003</v>
      </c>
      <c r="H985" s="7">
        <f t="shared" si="119"/>
        <v>15.231234499999994</v>
      </c>
      <c r="I985" s="7">
        <f t="array" ref="I985">SUMPRODUCT(B969:B988,(ROW(B969:B988)-ROW(B969)+1))/(20*21/2)</f>
        <v>10.894511904761904</v>
      </c>
      <c r="J985" s="7">
        <f t="shared" si="122"/>
        <v>11.065838535200493</v>
      </c>
      <c r="K985" s="7">
        <f t="shared" si="116"/>
        <v>11.685348402248881</v>
      </c>
    </row>
    <row r="986" spans="1:11" ht="13.5" x14ac:dyDescent="0.35">
      <c r="A986" s="3">
        <v>43441</v>
      </c>
      <c r="B986" s="2">
        <v>10.978999999999999</v>
      </c>
      <c r="C986" s="7">
        <f t="shared" si="117"/>
        <v>0</v>
      </c>
      <c r="D986" s="7">
        <f t="shared" si="118"/>
        <v>10.976659999999999</v>
      </c>
      <c r="E986" s="7">
        <f t="shared" si="120"/>
        <v>10.846419999999998</v>
      </c>
      <c r="F986" s="7">
        <f t="shared" si="121"/>
        <v>11.068634999999997</v>
      </c>
      <c r="G986" s="7">
        <f t="shared" si="115"/>
        <v>11.537414000000004</v>
      </c>
      <c r="H986" s="7">
        <f t="shared" si="119"/>
        <v>15.202459499999993</v>
      </c>
      <c r="I986" s="7">
        <f t="array" ref="I986">SUMPRODUCT(B970:B989,(ROW(B970:B989)-ROW(B970)+1))/(20*21/2)</f>
        <v>10.84521</v>
      </c>
      <c r="J986" s="7">
        <f t="shared" si="122"/>
        <v>11.057568198514732</v>
      </c>
      <c r="K986" s="7">
        <f t="shared" si="116"/>
        <v>11.657648464905789</v>
      </c>
    </row>
    <row r="987" spans="1:11" ht="13.5" x14ac:dyDescent="0.35">
      <c r="A987" s="3">
        <v>43444</v>
      </c>
      <c r="B987" s="2">
        <v>10.786300000000001</v>
      </c>
      <c r="C987" s="7">
        <f t="shared" si="117"/>
        <v>-0.19269999999999854</v>
      </c>
      <c r="D987" s="7">
        <f t="shared" si="118"/>
        <v>10.938120000000001</v>
      </c>
      <c r="E987" s="7">
        <f t="shared" si="120"/>
        <v>10.828319999999998</v>
      </c>
      <c r="F987" s="7">
        <f t="shared" si="121"/>
        <v>11.032719999999999</v>
      </c>
      <c r="G987" s="7">
        <f t="shared" si="115"/>
        <v>11.502024</v>
      </c>
      <c r="H987" s="7">
        <f t="shared" si="119"/>
        <v>15.172275999999993</v>
      </c>
      <c r="I987" s="7">
        <f t="array" ref="I987">SUMPRODUCT(B971:B990,(ROW(B971:B990)-ROW(B971)+1))/(20*21/2)</f>
        <v>10.821047619047619</v>
      </c>
      <c r="J987" s="7">
        <f t="shared" si="122"/>
        <v>11.031733131989519</v>
      </c>
      <c r="K987" s="7">
        <f t="shared" si="116"/>
        <v>11.623477936870268</v>
      </c>
    </row>
    <row r="988" spans="1:11" ht="13.5" x14ac:dyDescent="0.35">
      <c r="A988" s="3">
        <v>43445</v>
      </c>
      <c r="B988" s="2">
        <v>10.798</v>
      </c>
      <c r="C988" s="7">
        <f t="shared" si="117"/>
        <v>1.1699999999999378E-2</v>
      </c>
      <c r="D988" s="7">
        <f t="shared" si="118"/>
        <v>10.90192</v>
      </c>
      <c r="E988" s="7">
        <f t="shared" si="120"/>
        <v>10.82774</v>
      </c>
      <c r="F988" s="7">
        <f t="shared" si="121"/>
        <v>10.99447</v>
      </c>
      <c r="G988" s="7">
        <f t="shared" si="115"/>
        <v>11.470372000000003</v>
      </c>
      <c r="H988" s="7">
        <f t="shared" si="119"/>
        <v>15.142845999999995</v>
      </c>
      <c r="I988" s="7">
        <f t="array" ref="I988">SUMPRODUCT(B972:B991,(ROW(B972:B991)-ROW(B972)+1))/(20*21/2)</f>
        <v>10.801636666666663</v>
      </c>
      <c r="J988" s="7">
        <f t="shared" si="122"/>
        <v>11.009472833704804</v>
      </c>
      <c r="K988" s="7">
        <f t="shared" si="116"/>
        <v>11.591106253071436</v>
      </c>
    </row>
    <row r="989" spans="1:11" ht="13.5" x14ac:dyDescent="0.35">
      <c r="A989" s="3">
        <v>43446</v>
      </c>
      <c r="B989" s="2">
        <v>10.476800000000001</v>
      </c>
      <c r="C989" s="7">
        <f t="shared" si="117"/>
        <v>-0.32119999999999926</v>
      </c>
      <c r="D989" s="7">
        <f t="shared" si="118"/>
        <v>10.803819999999998</v>
      </c>
      <c r="E989" s="7">
        <f t="shared" si="120"/>
        <v>10.82366</v>
      </c>
      <c r="F989" s="7">
        <f t="shared" si="121"/>
        <v>10.934904999999997</v>
      </c>
      <c r="G989" s="7">
        <f t="shared" si="115"/>
        <v>11.434632000000001</v>
      </c>
      <c r="H989" s="7">
        <f t="shared" si="119"/>
        <v>15.111253999999995</v>
      </c>
      <c r="I989" s="7">
        <f t="array" ref="I989">SUMPRODUCT(B973:B992,(ROW(B973:B992)-ROW(B973)+1))/(20*21/2)</f>
        <v>10.768599047619048</v>
      </c>
      <c r="J989" s="7">
        <f t="shared" si="122"/>
        <v>10.958742087637679</v>
      </c>
      <c r="K989" s="7">
        <f t="shared" si="116"/>
        <v>11.547407968637261</v>
      </c>
    </row>
    <row r="990" spans="1:11" ht="13.5" x14ac:dyDescent="0.35">
      <c r="A990" s="3">
        <v>43447</v>
      </c>
      <c r="B990" s="2">
        <v>10.6812</v>
      </c>
      <c r="C990" s="7">
        <f t="shared" si="117"/>
        <v>0.20439999999999969</v>
      </c>
      <c r="D990" s="7">
        <f t="shared" si="118"/>
        <v>10.744260000000001</v>
      </c>
      <c r="E990" s="7">
        <f t="shared" si="120"/>
        <v>10.834759999999999</v>
      </c>
      <c r="F990" s="7">
        <f t="shared" si="121"/>
        <v>10.890814999999998</v>
      </c>
      <c r="G990" s="7">
        <f t="shared" si="115"/>
        <v>11.404147999999999</v>
      </c>
      <c r="H990" s="7">
        <f t="shared" si="119"/>
        <v>15.078181499999996</v>
      </c>
      <c r="I990" s="7">
        <f t="array" ref="I990">SUMPRODUCT(B974:B993,(ROW(B974:B993)-ROW(B974)+1))/(20*21/2)</f>
        <v>10.763370952380953</v>
      </c>
      <c r="J990" s="7">
        <f t="shared" si="122"/>
        <v>10.932309507862662</v>
      </c>
      <c r="K990" s="7">
        <f t="shared" si="116"/>
        <v>11.513439028690701</v>
      </c>
    </row>
    <row r="991" spans="1:11" ht="13.5" x14ac:dyDescent="0.35">
      <c r="A991" s="3">
        <v>43448</v>
      </c>
      <c r="B991" s="2">
        <v>10.686999999999999</v>
      </c>
      <c r="C991" s="7">
        <f t="shared" si="117"/>
        <v>5.7999999999989171E-3</v>
      </c>
      <c r="D991" s="7">
        <f t="shared" si="118"/>
        <v>10.68586</v>
      </c>
      <c r="E991" s="7">
        <f t="shared" si="120"/>
        <v>10.83126</v>
      </c>
      <c r="F991" s="7">
        <f t="shared" si="121"/>
        <v>10.858695000000001</v>
      </c>
      <c r="G991" s="7">
        <f t="shared" si="115"/>
        <v>11.374597999999999</v>
      </c>
      <c r="H991" s="7">
        <f t="shared" si="119"/>
        <v>15.04227399999999</v>
      </c>
      <c r="I991" s="7">
        <f t="array" ref="I991">SUMPRODUCT(B975:B994,(ROW(B975:B994)-ROW(B975)+1))/(20*21/2)</f>
        <v>10.804720000000001</v>
      </c>
      <c r="J991" s="7">
        <f t="shared" si="122"/>
        <v>10.908946697590027</v>
      </c>
      <c r="K991" s="7">
        <f t="shared" si="116"/>
        <v>11.481029655016556</v>
      </c>
    </row>
    <row r="992" spans="1:11" ht="13.5" x14ac:dyDescent="0.35">
      <c r="A992" s="3">
        <v>43451</v>
      </c>
      <c r="B992" s="2">
        <v>10.511799999999999</v>
      </c>
      <c r="C992" s="7">
        <f t="shared" si="117"/>
        <v>-0.17520000000000024</v>
      </c>
      <c r="D992" s="7">
        <f t="shared" si="118"/>
        <v>10.63096</v>
      </c>
      <c r="E992" s="7">
        <f t="shared" si="120"/>
        <v>10.78454</v>
      </c>
      <c r="F992" s="7">
        <f t="shared" si="121"/>
        <v>10.829495</v>
      </c>
      <c r="G992" s="7">
        <f t="shared" si="115"/>
        <v>11.341543999999999</v>
      </c>
      <c r="H992" s="7">
        <f t="shared" si="119"/>
        <v>15.002792999999997</v>
      </c>
      <c r="I992" s="7">
        <f t="array" ref="I992">SUMPRODUCT(B976:B995,(ROW(B976:B995)-ROW(B976)+1))/(20*21/2)</f>
        <v>10.830833333333334</v>
      </c>
      <c r="J992" s="7">
        <f t="shared" si="122"/>
        <v>10.871123202581453</v>
      </c>
      <c r="K992" s="7">
        <f t="shared" si="116"/>
        <v>11.443020648937475</v>
      </c>
    </row>
    <row r="993" spans="1:11" ht="13.5" x14ac:dyDescent="0.35">
      <c r="A993" s="3">
        <v>43452</v>
      </c>
      <c r="B993" s="2">
        <v>10.7746</v>
      </c>
      <c r="C993" s="7">
        <f t="shared" si="117"/>
        <v>0.26280000000000037</v>
      </c>
      <c r="D993" s="7">
        <f t="shared" si="118"/>
        <v>10.62628</v>
      </c>
      <c r="E993" s="7">
        <f t="shared" si="120"/>
        <v>10.764099999999999</v>
      </c>
      <c r="F993" s="7">
        <f t="shared" si="121"/>
        <v>10.813435</v>
      </c>
      <c r="G993" s="7">
        <f t="shared" si="115"/>
        <v>11.304751999999999</v>
      </c>
      <c r="H993" s="7">
        <f t="shared" si="119"/>
        <v>14.962790999999996</v>
      </c>
      <c r="I993" s="7">
        <f t="array" ref="I993">SUMPRODUCT(B977:B996,(ROW(B977:B996)-ROW(B977)+1))/(20*21/2)</f>
        <v>10.856668571428571</v>
      </c>
      <c r="J993" s="7">
        <f t="shared" si="122"/>
        <v>10.861930516621314</v>
      </c>
      <c r="K993" s="7">
        <f t="shared" si="116"/>
        <v>11.416808074469339</v>
      </c>
    </row>
    <row r="994" spans="1:11" ht="13.5" x14ac:dyDescent="0.35">
      <c r="A994" s="3">
        <v>43453</v>
      </c>
      <c r="B994" s="2">
        <v>11.2476</v>
      </c>
      <c r="C994" s="7">
        <f t="shared" si="117"/>
        <v>0.47300000000000075</v>
      </c>
      <c r="D994" s="7">
        <f t="shared" si="118"/>
        <v>10.78044</v>
      </c>
      <c r="E994" s="7">
        <f t="shared" si="120"/>
        <v>10.79213</v>
      </c>
      <c r="F994" s="7">
        <f t="shared" si="121"/>
        <v>10.82161</v>
      </c>
      <c r="G994" s="7">
        <f t="shared" si="115"/>
        <v>11.273916</v>
      </c>
      <c r="H994" s="7">
        <f t="shared" si="119"/>
        <v>14.926849999999995</v>
      </c>
      <c r="I994" s="7">
        <f t="array" ref="I994">SUMPRODUCT(B978:B997,(ROW(B978:B997)-ROW(B978)+1))/(20*21/2)</f>
        <v>10.870768095238093</v>
      </c>
      <c r="J994" s="7">
        <f t="shared" si="122"/>
        <v>10.898660943609759</v>
      </c>
      <c r="K994" s="7">
        <f t="shared" si="116"/>
        <v>11.410172463705836</v>
      </c>
    </row>
    <row r="995" spans="1:11" ht="13.5" x14ac:dyDescent="0.35">
      <c r="A995" s="3">
        <v>43454</v>
      </c>
      <c r="B995" s="2">
        <v>11.095800000000001</v>
      </c>
      <c r="C995" s="7">
        <f t="shared" si="117"/>
        <v>-0.15179999999999971</v>
      </c>
      <c r="D995" s="7">
        <f t="shared" si="118"/>
        <v>10.86336</v>
      </c>
      <c r="E995" s="7">
        <f t="shared" si="120"/>
        <v>10.803809999999999</v>
      </c>
      <c r="F995" s="7">
        <f t="shared" si="121"/>
        <v>10.824529999999999</v>
      </c>
      <c r="G995" s="7">
        <f t="shared" si="115"/>
        <v>11.245184</v>
      </c>
      <c r="H995" s="7">
        <f t="shared" si="119"/>
        <v>14.892513499999996</v>
      </c>
      <c r="I995" s="7">
        <f t="array" ref="I995">SUMPRODUCT(B979:B998,(ROW(B979:B998)-ROW(B979)+1))/(20*21/2)</f>
        <v>10.879249999999999</v>
      </c>
      <c r="J995" s="7">
        <f t="shared" si="122"/>
        <v>10.917436091837402</v>
      </c>
      <c r="K995" s="7">
        <f t="shared" si="116"/>
        <v>11.397844131795804</v>
      </c>
    </row>
    <row r="996" spans="1:11" ht="13.5" x14ac:dyDescent="0.35">
      <c r="A996" s="3">
        <v>43455</v>
      </c>
      <c r="B996" s="2">
        <v>11.095800000000001</v>
      </c>
      <c r="C996" s="7">
        <f t="shared" si="117"/>
        <v>0</v>
      </c>
      <c r="D996" s="7">
        <f t="shared" si="118"/>
        <v>10.945119999999999</v>
      </c>
      <c r="E996" s="7">
        <f t="shared" si="120"/>
        <v>10.81549</v>
      </c>
      <c r="F996" s="7">
        <f t="shared" si="121"/>
        <v>10.830954999999999</v>
      </c>
      <c r="G996" s="7">
        <f t="shared" si="115"/>
        <v>11.218904000000002</v>
      </c>
      <c r="H996" s="7">
        <f t="shared" si="119"/>
        <v>14.856925999999994</v>
      </c>
      <c r="I996" s="7">
        <f t="array" ref="I996">SUMPRODUCT(B980:B999,(ROW(B980:B999)-ROW(B980)+1))/(20*21/2)</f>
        <v>10.873270952380953</v>
      </c>
      <c r="J996" s="7">
        <f t="shared" si="122"/>
        <v>10.934423130710032</v>
      </c>
      <c r="K996" s="7">
        <f t="shared" si="116"/>
        <v>11.385999263882242</v>
      </c>
    </row>
    <row r="997" spans="1:11" ht="13.5" x14ac:dyDescent="0.35">
      <c r="A997" s="3">
        <v>43458</v>
      </c>
      <c r="B997" s="2">
        <v>10.978999999999999</v>
      </c>
      <c r="C997" s="7">
        <f t="shared" si="117"/>
        <v>-0.11680000000000135</v>
      </c>
      <c r="D997" s="7">
        <f t="shared" si="118"/>
        <v>11.038559999999999</v>
      </c>
      <c r="E997" s="7">
        <f t="shared" si="120"/>
        <v>10.834759999999999</v>
      </c>
      <c r="F997" s="7">
        <f t="shared" si="121"/>
        <v>10.831539999999999</v>
      </c>
      <c r="G997" s="7">
        <f t="shared" si="115"/>
        <v>11.195544000000005</v>
      </c>
      <c r="H997" s="7">
        <f t="shared" si="119"/>
        <v>14.815915999999994</v>
      </c>
      <c r="I997" s="7">
        <f t="array" ref="I997">SUMPRODUCT(B981:B1000,(ROW(B981:B1000)-ROW(B981)+1))/(20*21/2)</f>
        <v>10.874410952380952</v>
      </c>
      <c r="J997" s="7">
        <f t="shared" si="122"/>
        <v>10.938668546832885</v>
      </c>
      <c r="K997" s="7">
        <f t="shared" si="116"/>
        <v>11.370038508435881</v>
      </c>
    </row>
    <row r="998" spans="1:11" ht="13.5" x14ac:dyDescent="0.35">
      <c r="A998" s="3">
        <v>43459</v>
      </c>
      <c r="B998" s="2">
        <v>10.9206</v>
      </c>
      <c r="C998" s="7">
        <f t="shared" si="117"/>
        <v>-5.8399999999998897E-2</v>
      </c>
      <c r="D998" s="7">
        <f t="shared" si="118"/>
        <v>11.06776</v>
      </c>
      <c r="E998" s="7">
        <f t="shared" si="120"/>
        <v>10.847020000000001</v>
      </c>
      <c r="F998" s="7">
        <f t="shared" si="121"/>
        <v>10.83738</v>
      </c>
      <c r="G998" s="7">
        <f t="shared" si="115"/>
        <v>11.173702000000002</v>
      </c>
      <c r="H998" s="7">
        <f t="shared" si="119"/>
        <v>14.772222499999993</v>
      </c>
      <c r="I998" s="7">
        <f t="array" ref="I998">SUMPRODUCT(B982:B1001,(ROW(B982:B1001)-ROW(B982)+1))/(20*21/2)</f>
        <v>10.874160476190477</v>
      </c>
      <c r="J998" s="7">
        <f t="shared" si="122"/>
        <v>10.9369477328488</v>
      </c>
      <c r="K998" s="7">
        <f t="shared" si="116"/>
        <v>11.352413468889376</v>
      </c>
    </row>
    <row r="999" spans="1:11" ht="13.5" x14ac:dyDescent="0.35">
      <c r="A999" s="3">
        <v>43460</v>
      </c>
      <c r="B999" s="2">
        <v>10.7746</v>
      </c>
      <c r="C999" s="7">
        <f t="shared" si="117"/>
        <v>-0.1460000000000008</v>
      </c>
      <c r="D999" s="7">
        <f t="shared" si="118"/>
        <v>10.97316</v>
      </c>
      <c r="E999" s="7">
        <f t="shared" si="120"/>
        <v>10.876799999999999</v>
      </c>
      <c r="F999" s="7">
        <f t="shared" si="121"/>
        <v>10.85023</v>
      </c>
      <c r="G999" s="7">
        <f t="shared" si="115"/>
        <v>11.146254000000001</v>
      </c>
      <c r="H999" s="7">
        <f t="shared" si="119"/>
        <v>14.729856499999993</v>
      </c>
      <c r="I999" s="7">
        <f t="array" ref="I999">SUMPRODUCT(B983:B1002,(ROW(B983:B1002)-ROW(B983)+1))/(20*21/2)</f>
        <v>10.867680476190479</v>
      </c>
      <c r="J999" s="7">
        <f t="shared" si="122"/>
        <v>10.921486044006057</v>
      </c>
      <c r="K999" s="7">
        <f t="shared" si="116"/>
        <v>11.329754117168225</v>
      </c>
    </row>
    <row r="1000" spans="1:11" ht="13.5" x14ac:dyDescent="0.35">
      <c r="A1000" s="3">
        <v>43461</v>
      </c>
      <c r="B1000" s="2">
        <v>10.8622</v>
      </c>
      <c r="C1000" s="7">
        <f t="shared" si="117"/>
        <v>8.7600000000000122E-2</v>
      </c>
      <c r="D1000" s="7">
        <f t="shared" si="118"/>
        <v>10.926440000000001</v>
      </c>
      <c r="E1000" s="7">
        <f t="shared" si="120"/>
        <v>10.894899999999998</v>
      </c>
      <c r="F1000" s="7">
        <f t="shared" si="121"/>
        <v>10.86483</v>
      </c>
      <c r="G1000" s="7">
        <f t="shared" si="115"/>
        <v>11.124296000000001</v>
      </c>
      <c r="H1000" s="7">
        <f t="shared" si="119"/>
        <v>14.688234499999995</v>
      </c>
      <c r="I1000" s="7">
        <f t="array" ref="I1000">SUMPRODUCT(B984:B1003,(ROW(B984:B1003)-ROW(B984)+1))/(20*21/2)</f>
        <v>10.850910952380952</v>
      </c>
      <c r="J1000" s="7">
        <f t="shared" si="122"/>
        <v>10.915839754100718</v>
      </c>
      <c r="K1000" s="7">
        <f t="shared" si="116"/>
        <v>11.311418661593001</v>
      </c>
    </row>
    <row r="1001" spans="1:11" ht="13.5" x14ac:dyDescent="0.35">
      <c r="A1001" s="3">
        <v>43462</v>
      </c>
      <c r="B1001" s="2">
        <v>10.8622</v>
      </c>
      <c r="C1001" s="7">
        <f t="shared" si="117"/>
        <v>0</v>
      </c>
      <c r="D1001" s="7">
        <f t="shared" si="118"/>
        <v>10.879720000000001</v>
      </c>
      <c r="E1001" s="7">
        <f t="shared" si="120"/>
        <v>10.912420000000001</v>
      </c>
      <c r="F1001" s="7">
        <f t="shared" si="121"/>
        <v>10.871840000000001</v>
      </c>
      <c r="G1001" s="7">
        <f t="shared" si="115"/>
        <v>11.105608</v>
      </c>
      <c r="H1001" s="7">
        <f t="shared" si="119"/>
        <v>14.646612499999994</v>
      </c>
      <c r="I1001" s="7">
        <f t="array" ref="I1001">SUMPRODUCT(B985:B1004,(ROW(B985:B1004)-ROW(B985)+1))/(20*21/2)</f>
        <v>10.820512857142857</v>
      </c>
      <c r="J1001" s="7">
        <f t="shared" si="122"/>
        <v>10.910731206091125</v>
      </c>
      <c r="K1001" s="7">
        <f t="shared" si="116"/>
        <v>11.293802243491315</v>
      </c>
    </row>
    <row r="1002" spans="1:11" ht="13.5" x14ac:dyDescent="0.35">
      <c r="A1002" s="3">
        <v>43465</v>
      </c>
      <c r="B1002" s="2">
        <v>10.803800000000001</v>
      </c>
      <c r="C1002" s="7">
        <f t="shared" si="117"/>
        <v>-5.8399999999998897E-2</v>
      </c>
      <c r="D1002" s="7">
        <f t="shared" si="118"/>
        <v>10.84468</v>
      </c>
      <c r="E1002" s="7">
        <f t="shared" si="120"/>
        <v>10.941619999999997</v>
      </c>
      <c r="F1002" s="7">
        <f t="shared" si="121"/>
        <v>10.86308</v>
      </c>
      <c r="G1002" s="7">
        <f t="shared" si="115"/>
        <v>11.082832000000002</v>
      </c>
      <c r="H1002" s="7">
        <f t="shared" si="119"/>
        <v>14.604698499999994</v>
      </c>
      <c r="I1002" s="7">
        <f t="array" ref="I1002">SUMPRODUCT(B986:B1005,(ROW(B986:B1005)-ROW(B986)+1))/(20*21/2)</f>
        <v>10.831695714285715</v>
      </c>
      <c r="J1002" s="7">
        <f t="shared" si="122"/>
        <v>10.900547281701494</v>
      </c>
      <c r="K1002" s="7">
        <f t="shared" si="116"/>
        <v>11.274586469236754</v>
      </c>
    </row>
    <row r="1003" spans="1:11" ht="13.5" x14ac:dyDescent="0.35">
      <c r="A1003" s="3">
        <v>43467</v>
      </c>
      <c r="B1003" s="2">
        <v>10.686999999999999</v>
      </c>
      <c r="C1003" s="7">
        <f t="shared" si="117"/>
        <v>-0.11680000000000135</v>
      </c>
      <c r="D1003" s="7">
        <f t="shared" si="118"/>
        <v>10.79796</v>
      </c>
      <c r="E1003" s="7">
        <f t="shared" si="120"/>
        <v>10.93286</v>
      </c>
      <c r="F1003" s="7">
        <f t="shared" si="121"/>
        <v>10.848479999999999</v>
      </c>
      <c r="G1003" s="7">
        <f t="shared" si="115"/>
        <v>11.058888</v>
      </c>
      <c r="H1003" s="7">
        <f t="shared" si="119"/>
        <v>14.562200499999994</v>
      </c>
      <c r="I1003" s="7">
        <f t="array" ref="I1003">SUMPRODUCT(B987:B1006,(ROW(B987:B1006)-ROW(B987)+1))/(20*21/2)</f>
        <v>10.843045238095238</v>
      </c>
      <c r="J1003" s="7">
        <f t="shared" si="122"/>
        <v>10.880209445348971</v>
      </c>
      <c r="K1003" s="7">
        <f t="shared" si="116"/>
        <v>11.25154386260002</v>
      </c>
    </row>
    <row r="1004" spans="1:11" ht="13.5" x14ac:dyDescent="0.35">
      <c r="A1004" s="3">
        <v>43468</v>
      </c>
      <c r="B1004" s="2">
        <v>10.529299999999999</v>
      </c>
      <c r="C1004" s="7">
        <f t="shared" si="117"/>
        <v>-0.15770000000000017</v>
      </c>
      <c r="D1004" s="7">
        <f t="shared" si="118"/>
        <v>10.748899999999999</v>
      </c>
      <c r="E1004" s="7">
        <f t="shared" si="120"/>
        <v>10.86103</v>
      </c>
      <c r="F1004" s="7">
        <f t="shared" si="121"/>
        <v>10.826580000000002</v>
      </c>
      <c r="G1004" s="7">
        <f t="shared" si="115"/>
        <v>11.037046</v>
      </c>
      <c r="H1004" s="7">
        <f t="shared" si="119"/>
        <v>14.519414499999996</v>
      </c>
      <c r="I1004" s="7">
        <f t="array" ref="I1004">SUMPRODUCT(B988:B1007,(ROW(B988:B1007)-ROW(B988)+1))/(20*21/2)</f>
        <v>10.846770952380952</v>
      </c>
      <c r="J1004" s="7">
        <f t="shared" si="122"/>
        <v>10.846789498172878</v>
      </c>
      <c r="K1004" s="7">
        <f t="shared" si="116"/>
        <v>11.223220573870607</v>
      </c>
    </row>
    <row r="1005" spans="1:11" ht="13.5" x14ac:dyDescent="0.35">
      <c r="A1005" s="3">
        <v>43469</v>
      </c>
      <c r="B1005" s="2">
        <v>10.944000000000001</v>
      </c>
      <c r="C1005" s="7">
        <f t="shared" si="117"/>
        <v>0.41470000000000162</v>
      </c>
      <c r="D1005" s="7">
        <f t="shared" si="118"/>
        <v>10.765260000000001</v>
      </c>
      <c r="E1005" s="7">
        <f t="shared" si="120"/>
        <v>10.84585</v>
      </c>
      <c r="F1005" s="7">
        <f t="shared" si="121"/>
        <v>10.824829999999999</v>
      </c>
      <c r="G1005" s="7">
        <f t="shared" si="115"/>
        <v>11.028169999999998</v>
      </c>
      <c r="H1005" s="7">
        <f t="shared" si="119"/>
        <v>14.478757499999999</v>
      </c>
      <c r="I1005" s="7">
        <f t="array" ref="I1005">SUMPRODUCT(B989:B1008,(ROW(B989:B1008)-ROW(B989)+1))/(20*21/2)</f>
        <v>10.838459047619047</v>
      </c>
      <c r="J1005" s="7">
        <f t="shared" si="122"/>
        <v>10.856047641204034</v>
      </c>
      <c r="K1005" s="7">
        <f t="shared" si="116"/>
        <v>11.212270747444309</v>
      </c>
    </row>
    <row r="1006" spans="1:11" ht="13.5" x14ac:dyDescent="0.35">
      <c r="A1006" s="3">
        <v>43472</v>
      </c>
      <c r="B1006" s="2">
        <v>10.944000000000001</v>
      </c>
      <c r="C1006" s="7">
        <f t="shared" si="117"/>
        <v>0</v>
      </c>
      <c r="D1006" s="7">
        <f t="shared" si="118"/>
        <v>10.78162</v>
      </c>
      <c r="E1006" s="7">
        <f t="shared" si="120"/>
        <v>10.830670000000001</v>
      </c>
      <c r="F1006" s="7">
        <f t="shared" si="121"/>
        <v>10.823079999999999</v>
      </c>
      <c r="G1006" s="7">
        <f t="shared" si="115"/>
        <v>11.019293999999995</v>
      </c>
      <c r="H1006" s="7">
        <f t="shared" si="119"/>
        <v>14.438934999999999</v>
      </c>
      <c r="I1006" s="7">
        <f t="array" ref="I1006">SUMPRODUCT(B990:B1009,(ROW(B990:B1009)-ROW(B990)+1))/(20*21/2)</f>
        <v>10.828749047619047</v>
      </c>
      <c r="J1006" s="7">
        <f t="shared" si="122"/>
        <v>10.86442405632746</v>
      </c>
      <c r="K1006" s="7">
        <f t="shared" si="116"/>
        <v>11.201750325975905</v>
      </c>
    </row>
    <row r="1007" spans="1:11" ht="13.5" x14ac:dyDescent="0.35">
      <c r="A1007" s="3">
        <v>43473</v>
      </c>
      <c r="B1007" s="2">
        <v>10.8622</v>
      </c>
      <c r="C1007" s="7">
        <f t="shared" si="117"/>
        <v>-8.1800000000001205E-2</v>
      </c>
      <c r="D1007" s="7">
        <f t="shared" si="118"/>
        <v>10.7933</v>
      </c>
      <c r="E1007" s="7">
        <f t="shared" si="120"/>
        <v>10.818990000000003</v>
      </c>
      <c r="F1007" s="7">
        <f t="shared" si="121"/>
        <v>10.826874999999999</v>
      </c>
      <c r="G1007" s="7">
        <f t="shared" si="115"/>
        <v>11.009949999999996</v>
      </c>
      <c r="H1007" s="7">
        <f t="shared" si="119"/>
        <v>14.400705499999997</v>
      </c>
      <c r="I1007" s="7">
        <f t="array" ref="I1007">SUMPRODUCT(B991:B1010,(ROW(B991:B1010)-ROW(B991)+1))/(20*21/2)</f>
        <v>10.817871428571429</v>
      </c>
      <c r="J1007" s="7">
        <f t="shared" si="122"/>
        <v>10.86421224143913</v>
      </c>
      <c r="K1007" s="7">
        <f t="shared" si="116"/>
        <v>11.188434626918028</v>
      </c>
    </row>
    <row r="1008" spans="1:11" ht="13.5" x14ac:dyDescent="0.35">
      <c r="A1008" s="3">
        <v>43474</v>
      </c>
      <c r="B1008" s="2">
        <v>10.739599999999999</v>
      </c>
      <c r="C1008" s="7">
        <f t="shared" si="117"/>
        <v>-0.12260000000000026</v>
      </c>
      <c r="D1008" s="7">
        <f t="shared" si="118"/>
        <v>10.803820000000002</v>
      </c>
      <c r="E1008" s="7">
        <f t="shared" si="120"/>
        <v>10.800890000000001</v>
      </c>
      <c r="F1008" s="7">
        <f t="shared" si="121"/>
        <v>10.823955</v>
      </c>
      <c r="G1008" s="7">
        <f t="shared" si="115"/>
        <v>11.002825999999995</v>
      </c>
      <c r="H1008" s="7">
        <f t="shared" si="119"/>
        <v>14.364170999999994</v>
      </c>
      <c r="I1008" s="7">
        <f t="array" ref="I1008">SUMPRODUCT(B992:B1011,(ROW(B992:B1011)-ROW(B992)+1))/(20*21/2)</f>
        <v>10.795123333333333</v>
      </c>
      <c r="J1008" s="7">
        <f t="shared" si="122"/>
        <v>10.852344408921116</v>
      </c>
      <c r="K1008" s="7">
        <f t="shared" si="116"/>
        <v>11.170833268999674</v>
      </c>
    </row>
    <row r="1009" spans="1:11" ht="13.5" x14ac:dyDescent="0.35">
      <c r="A1009" s="3">
        <v>43475</v>
      </c>
      <c r="B1009" s="2">
        <v>10.722</v>
      </c>
      <c r="C1009" s="7">
        <f t="shared" si="117"/>
        <v>-1.7599999999999838E-2</v>
      </c>
      <c r="D1009" s="7">
        <f t="shared" si="118"/>
        <v>10.842360000000001</v>
      </c>
      <c r="E1009" s="7">
        <f t="shared" si="120"/>
        <v>10.795629999999999</v>
      </c>
      <c r="F1009" s="7">
        <f t="shared" si="121"/>
        <v>10.836214999999999</v>
      </c>
      <c r="G1009" s="7">
        <f t="shared" si="115"/>
        <v>10.996867999999997</v>
      </c>
      <c r="H1009" s="7">
        <f t="shared" si="119"/>
        <v>14.329355999999995</v>
      </c>
      <c r="I1009" s="7">
        <f t="array" ref="I1009">SUMPRODUCT(B993:B1012,(ROW(B993:B1012)-ROW(B993)+1))/(20*21/2)</f>
        <v>10.775573333333332</v>
      </c>
      <c r="J1009" s="7">
        <f t="shared" si="122"/>
        <v>10.839930655690534</v>
      </c>
      <c r="K1009" s="7">
        <f t="shared" si="116"/>
        <v>11.15323196433302</v>
      </c>
    </row>
    <row r="1010" spans="1:11" ht="13.5" x14ac:dyDescent="0.35">
      <c r="A1010" s="3">
        <v>43476</v>
      </c>
      <c r="B1010" s="2">
        <v>10.722</v>
      </c>
      <c r="C1010" s="7">
        <f t="shared" si="117"/>
        <v>0</v>
      </c>
      <c r="D1010" s="7">
        <f t="shared" si="118"/>
        <v>10.79796</v>
      </c>
      <c r="E1010" s="7">
        <f t="shared" si="120"/>
        <v>10.781609999999999</v>
      </c>
      <c r="F1010" s="7">
        <f t="shared" si="121"/>
        <v>10.838255</v>
      </c>
      <c r="G1010" s="7">
        <f t="shared" si="115"/>
        <v>10.989625999999998</v>
      </c>
      <c r="H1010" s="7">
        <f t="shared" si="119"/>
        <v>14.295041499999995</v>
      </c>
      <c r="I1010" s="7">
        <f t="array" ref="I1010">SUMPRODUCT(B994:B1013,(ROW(B994:B1013)-ROW(B994)+1))/(20*21/2)</f>
        <v>10.755467142857142</v>
      </c>
      <c r="J1010" s="7">
        <f t="shared" si="122"/>
        <v>10.828699164672388</v>
      </c>
      <c r="K1010" s="7">
        <f t="shared" si="116"/>
        <v>11.136320906908196</v>
      </c>
    </row>
    <row r="1011" spans="1:11" ht="13.5" x14ac:dyDescent="0.35">
      <c r="A1011" s="3">
        <v>43480</v>
      </c>
      <c r="B1011" s="2">
        <v>10.599399999999999</v>
      </c>
      <c r="C1011" s="7">
        <f t="shared" si="117"/>
        <v>-0.12260000000000026</v>
      </c>
      <c r="D1011" s="7">
        <f t="shared" si="118"/>
        <v>10.729040000000001</v>
      </c>
      <c r="E1011" s="7">
        <f t="shared" si="120"/>
        <v>10.755329999999999</v>
      </c>
      <c r="F1011" s="7">
        <f t="shared" si="121"/>
        <v>10.833875000000001</v>
      </c>
      <c r="G1011" s="7">
        <f t="shared" si="115"/>
        <v>10.976193999999996</v>
      </c>
      <c r="H1011" s="7">
        <f t="shared" si="119"/>
        <v>14.260586499999997</v>
      </c>
      <c r="I1011" s="7">
        <f t="array" ref="I1011">SUMPRODUCT(B995:B1014,(ROW(B995:B1014)-ROW(B995)+1))/(20*21/2)</f>
        <v>10.736056190476191</v>
      </c>
      <c r="J1011" s="7">
        <f t="shared" si="122"/>
        <v>10.806861148989304</v>
      </c>
      <c r="K1011" s="7">
        <f t="shared" si="116"/>
        <v>11.11526518506866</v>
      </c>
    </row>
    <row r="1012" spans="1:11" ht="13.5" x14ac:dyDescent="0.35">
      <c r="A1012" s="3">
        <v>43481</v>
      </c>
      <c r="B1012" s="2">
        <v>10.6286</v>
      </c>
      <c r="C1012" s="7">
        <f t="shared" si="117"/>
        <v>2.9200000000001225E-2</v>
      </c>
      <c r="D1012" s="7">
        <f t="shared" si="118"/>
        <v>10.682320000000001</v>
      </c>
      <c r="E1012" s="7">
        <f t="shared" si="120"/>
        <v>10.73781</v>
      </c>
      <c r="F1012" s="7">
        <f t="shared" si="121"/>
        <v>10.839714999999998</v>
      </c>
      <c r="G1012" s="7">
        <f t="shared" ref="G1012:G1075" si="123">AVERAGE(B963:B1012)</f>
        <v>10.969185999999997</v>
      </c>
      <c r="H1012" s="7">
        <f t="shared" si="119"/>
        <v>14.224748499999997</v>
      </c>
      <c r="I1012" s="7">
        <f t="array" ref="I1012">SUMPRODUCT(B996:B1015,(ROW(B996:B1015)-ROW(B996)+1))/(20*21/2)</f>
        <v>10.680659523809524</v>
      </c>
      <c r="J1012" s="7">
        <f t="shared" si="122"/>
        <v>10.789883896704609</v>
      </c>
      <c r="K1012" s="7">
        <f t="shared" ref="K1012:K1075" si="124">$K$4*B1012+(1-$K$4)*K1011</f>
        <v>11.096180275850282</v>
      </c>
    </row>
    <row r="1013" spans="1:11" ht="13.5" x14ac:dyDescent="0.35">
      <c r="A1013" s="3">
        <v>43482</v>
      </c>
      <c r="B1013" s="2">
        <v>10.6286</v>
      </c>
      <c r="C1013" s="7">
        <f t="shared" si="117"/>
        <v>0</v>
      </c>
      <c r="D1013" s="7">
        <f t="shared" si="118"/>
        <v>10.660119999999999</v>
      </c>
      <c r="E1013" s="7">
        <f t="shared" si="120"/>
        <v>10.73197</v>
      </c>
      <c r="F1013" s="7">
        <f t="shared" si="121"/>
        <v>10.832415000000001</v>
      </c>
      <c r="G1013" s="7">
        <f t="shared" si="123"/>
        <v>10.955637999999997</v>
      </c>
      <c r="H1013" s="7">
        <f t="shared" si="119"/>
        <v>14.188910499999999</v>
      </c>
      <c r="I1013" s="7">
        <f t="array" ref="I1013">SUMPRODUCT(B997:B1016,(ROW(B997:B1016)-ROW(B997)+1))/(20*21/2)</f>
        <v>10.574377142857143</v>
      </c>
      <c r="J1013" s="7">
        <f t="shared" si="122"/>
        <v>10.774523525589885</v>
      </c>
      <c r="K1013" s="7">
        <f t="shared" si="124"/>
        <v>11.077843794444389</v>
      </c>
    </row>
    <row r="1014" spans="1:11" ht="13.5" x14ac:dyDescent="0.35">
      <c r="A1014" s="3">
        <v>43483</v>
      </c>
      <c r="B1014" s="2">
        <v>10.6286</v>
      </c>
      <c r="C1014" s="7">
        <f t="shared" si="117"/>
        <v>0</v>
      </c>
      <c r="D1014" s="7">
        <f t="shared" si="118"/>
        <v>10.641439999999999</v>
      </c>
      <c r="E1014" s="7">
        <f t="shared" si="120"/>
        <v>10.741900000000003</v>
      </c>
      <c r="F1014" s="7">
        <f t="shared" si="121"/>
        <v>10.801465000000002</v>
      </c>
      <c r="G1014" s="7">
        <f t="shared" si="123"/>
        <v>10.931693999999998</v>
      </c>
      <c r="H1014" s="7">
        <f t="shared" si="119"/>
        <v>14.153127999999999</v>
      </c>
      <c r="I1014" s="7">
        <f t="array" ref="I1014">SUMPRODUCT(B998:B1017,(ROW(B998:B1017)-ROW(B998)+1))/(20*21/2)</f>
        <v>10.443866666666667</v>
      </c>
      <c r="J1014" s="7">
        <f t="shared" si="122"/>
        <v>10.760626046962276</v>
      </c>
      <c r="K1014" s="7">
        <f t="shared" si="124"/>
        <v>11.060226390740688</v>
      </c>
    </row>
    <row r="1015" spans="1:11" ht="13.5" x14ac:dyDescent="0.35">
      <c r="A1015" s="3">
        <v>43486</v>
      </c>
      <c r="B1015" s="2">
        <v>10.219799999999999</v>
      </c>
      <c r="C1015" s="7">
        <f t="shared" si="117"/>
        <v>-0.40880000000000116</v>
      </c>
      <c r="D1015" s="7">
        <f t="shared" si="118"/>
        <v>10.541</v>
      </c>
      <c r="E1015" s="7">
        <f t="shared" si="120"/>
        <v>10.669480000000002</v>
      </c>
      <c r="F1015" s="7">
        <f t="shared" si="121"/>
        <v>10.757665000000001</v>
      </c>
      <c r="G1015" s="7">
        <f t="shared" si="123"/>
        <v>10.902961999999997</v>
      </c>
      <c r="H1015" s="7">
        <f t="shared" si="119"/>
        <v>14.116496999999997</v>
      </c>
      <c r="I1015" s="7">
        <f t="array" ref="I1015">SUMPRODUCT(B999:B1018,(ROW(B999:B1018)-ROW(B999)+1))/(20*21/2)</f>
        <v>10.324062857142858</v>
      </c>
      <c r="J1015" s="7">
        <f t="shared" si="122"/>
        <v>10.709118804394441</v>
      </c>
      <c r="K1015" s="7">
        <f t="shared" si="124"/>
        <v>11.027268493064582</v>
      </c>
    </row>
    <row r="1016" spans="1:11" ht="13.5" x14ac:dyDescent="0.35">
      <c r="A1016" s="3">
        <v>43487</v>
      </c>
      <c r="B1016" s="2">
        <v>9.6417000000000002</v>
      </c>
      <c r="C1016" s="7">
        <f t="shared" si="117"/>
        <v>-0.57809999999999917</v>
      </c>
      <c r="D1016" s="7">
        <f t="shared" si="118"/>
        <v>10.349460000000001</v>
      </c>
      <c r="E1016" s="7">
        <f t="shared" si="120"/>
        <v>10.539250000000003</v>
      </c>
      <c r="F1016" s="7">
        <f t="shared" si="121"/>
        <v>10.68496</v>
      </c>
      <c r="G1016" s="7">
        <f t="shared" si="123"/>
        <v>10.864535999999996</v>
      </c>
      <c r="H1016" s="7">
        <f t="shared" si="119"/>
        <v>14.0771145</v>
      </c>
      <c r="I1016" s="7">
        <f t="array" ref="I1016">SUMPRODUCT(B1000:B1019,(ROW(B1000:B1019)-ROW(B1000)+1))/(20*21/2)</f>
        <v>10.184520000000001</v>
      </c>
      <c r="J1016" s="7">
        <f t="shared" si="122"/>
        <v>10.60745987064259</v>
      </c>
      <c r="K1016" s="7">
        <f t="shared" si="124"/>
        <v>10.972932473728717</v>
      </c>
    </row>
    <row r="1017" spans="1:11" ht="13.5" x14ac:dyDescent="0.35">
      <c r="A1017" s="3">
        <v>43488</v>
      </c>
      <c r="B1017" s="2">
        <v>9.3146000000000004</v>
      </c>
      <c r="C1017" s="7">
        <f t="shared" si="117"/>
        <v>-0.32709999999999972</v>
      </c>
      <c r="D1017" s="7">
        <f t="shared" si="118"/>
        <v>10.08666</v>
      </c>
      <c r="E1017" s="7">
        <f t="shared" si="120"/>
        <v>10.38449</v>
      </c>
      <c r="F1017" s="7">
        <f t="shared" si="121"/>
        <v>10.601740000000003</v>
      </c>
      <c r="G1017" s="7">
        <f t="shared" si="123"/>
        <v>10.820736</v>
      </c>
      <c r="H1017" s="7">
        <f t="shared" si="119"/>
        <v>14.036374499999999</v>
      </c>
      <c r="I1017" s="7">
        <f t="array" ref="I1017">SUMPRODUCT(B1001:B1020,(ROW(B1001:B1020)-ROW(B1001)+1))/(20*21/2)</f>
        <v>10.066495714285715</v>
      </c>
      <c r="J1017" s="7">
        <f t="shared" si="122"/>
        <v>10.484330359152819</v>
      </c>
      <c r="K1017" s="7">
        <f t="shared" si="124"/>
        <v>10.90789982770014</v>
      </c>
    </row>
    <row r="1018" spans="1:11" ht="13.5" x14ac:dyDescent="0.35">
      <c r="A1018" s="3">
        <v>43489</v>
      </c>
      <c r="B1018" s="2">
        <v>9.3437999999999999</v>
      </c>
      <c r="C1018" s="7">
        <f t="shared" si="117"/>
        <v>2.9199999999999449E-2</v>
      </c>
      <c r="D1018" s="7">
        <f t="shared" si="118"/>
        <v>9.829699999999999</v>
      </c>
      <c r="E1018" s="7">
        <f t="shared" si="120"/>
        <v>10.244910000000001</v>
      </c>
      <c r="F1018" s="7">
        <f t="shared" si="121"/>
        <v>10.5229</v>
      </c>
      <c r="G1018" s="7">
        <f t="shared" si="123"/>
        <v>10.776351999999999</v>
      </c>
      <c r="H1018" s="7">
        <f t="shared" si="119"/>
        <v>13.995502500000001</v>
      </c>
      <c r="I1018" s="7">
        <f t="array" ref="I1018">SUMPRODUCT(B1002:B1021,(ROW(B1002:B1021)-ROW(B1002)+1))/(20*21/2)</f>
        <v>9.9580638095238072</v>
      </c>
      <c r="J1018" s="7">
        <f t="shared" si="122"/>
        <v>10.375708420185884</v>
      </c>
      <c r="K1018" s="7">
        <f t="shared" si="124"/>
        <v>10.846562579555037</v>
      </c>
    </row>
    <row r="1019" spans="1:11" ht="13.5" x14ac:dyDescent="0.35">
      <c r="A1019" s="3">
        <v>43490</v>
      </c>
      <c r="B1019" s="2">
        <v>9.0577000000000005</v>
      </c>
      <c r="C1019" s="7">
        <f t="shared" si="117"/>
        <v>-0.28609999999999935</v>
      </c>
      <c r="D1019" s="7">
        <f t="shared" si="118"/>
        <v>9.5155200000000004</v>
      </c>
      <c r="E1019" s="7">
        <f t="shared" si="120"/>
        <v>10.078479999999999</v>
      </c>
      <c r="F1019" s="7">
        <f t="shared" si="121"/>
        <v>10.437054999999999</v>
      </c>
      <c r="G1019" s="7">
        <f t="shared" si="123"/>
        <v>10.724143999999997</v>
      </c>
      <c r="H1019" s="7">
        <f t="shared" si="119"/>
        <v>13.953478</v>
      </c>
      <c r="I1019" s="7">
        <f t="array" ref="I1019">SUMPRODUCT(B1003:B1022,(ROW(B1003:B1022)-ROW(B1003)+1))/(20*21/2)</f>
        <v>9.8697123809523823</v>
      </c>
      <c r="J1019" s="7">
        <f t="shared" si="122"/>
        <v>10.250183808739608</v>
      </c>
      <c r="K1019" s="7">
        <f t="shared" si="124"/>
        <v>10.776411105846996</v>
      </c>
    </row>
    <row r="1020" spans="1:11" ht="13.5" x14ac:dyDescent="0.35">
      <c r="A1020" s="3">
        <v>43493</v>
      </c>
      <c r="B1020" s="2">
        <v>9.1978000000000009</v>
      </c>
      <c r="C1020" s="7">
        <f t="shared" si="117"/>
        <v>0.14010000000000034</v>
      </c>
      <c r="D1020" s="7">
        <f t="shared" si="118"/>
        <v>9.311119999999999</v>
      </c>
      <c r="E1020" s="7">
        <f t="shared" si="120"/>
        <v>9.9260599999999997</v>
      </c>
      <c r="F1020" s="7">
        <f t="shared" si="121"/>
        <v>10.353835</v>
      </c>
      <c r="G1020" s="7">
        <f t="shared" si="123"/>
        <v>10.676839999999997</v>
      </c>
      <c r="H1020" s="7">
        <f t="shared" si="119"/>
        <v>13.913266500000002</v>
      </c>
      <c r="I1020" s="7">
        <f t="array" ref="I1020">SUMPRODUCT(B1004:B1023,(ROW(B1004:B1023)-ROW(B1004)+1))/(20*21/2)</f>
        <v>9.7994371428571405</v>
      </c>
      <c r="J1020" s="7">
        <f t="shared" si="122"/>
        <v>10.149956779335836</v>
      </c>
      <c r="K1020" s="7">
        <f t="shared" si="124"/>
        <v>10.714504787970643</v>
      </c>
    </row>
    <row r="1021" spans="1:11" ht="13.5" x14ac:dyDescent="0.35">
      <c r="A1021" s="3">
        <v>43494</v>
      </c>
      <c r="B1021" s="2">
        <v>9.2152999999999992</v>
      </c>
      <c r="C1021" s="7">
        <f t="shared" si="117"/>
        <v>1.7499999999998295E-2</v>
      </c>
      <c r="D1021" s="7">
        <f t="shared" si="118"/>
        <v>9.2258399999999998</v>
      </c>
      <c r="E1021" s="7">
        <f t="shared" si="120"/>
        <v>9.7876499999999993</v>
      </c>
      <c r="F1021" s="7">
        <f t="shared" si="121"/>
        <v>10.27149</v>
      </c>
      <c r="G1021" s="7">
        <f t="shared" si="123"/>
        <v>10.634557999999997</v>
      </c>
      <c r="H1021" s="7">
        <f t="shared" si="119"/>
        <v>13.873281500000001</v>
      </c>
      <c r="I1021" s="7">
        <f t="array" ref="I1021">SUMPRODUCT(B1005:B1024,(ROW(B1005:B1024)-ROW(B1005)+1))/(20*21/2)</f>
        <v>9.7350019047619067</v>
      </c>
      <c r="J1021" s="7">
        <f t="shared" si="122"/>
        <v>10.060941847970518</v>
      </c>
      <c r="K1021" s="7">
        <f t="shared" si="124"/>
        <v>10.655712443344346</v>
      </c>
    </row>
    <row r="1022" spans="1:11" ht="13.5" x14ac:dyDescent="0.35">
      <c r="A1022" s="3">
        <v>43495</v>
      </c>
      <c r="B1022" s="2">
        <v>9.3437999999999999</v>
      </c>
      <c r="C1022" s="7">
        <f t="shared" si="117"/>
        <v>0.12850000000000072</v>
      </c>
      <c r="D1022" s="7">
        <f t="shared" si="118"/>
        <v>9.2316800000000008</v>
      </c>
      <c r="E1022" s="7">
        <f t="shared" si="120"/>
        <v>9.6591699999999996</v>
      </c>
      <c r="F1022" s="7">
        <f t="shared" si="121"/>
        <v>10.198490000000001</v>
      </c>
      <c r="G1022" s="7">
        <f t="shared" si="123"/>
        <v>10.599517999999998</v>
      </c>
      <c r="H1022" s="7">
        <f t="shared" si="119"/>
        <v>13.833939000000001</v>
      </c>
      <c r="I1022" s="7">
        <f t="array" ref="I1022">SUMPRODUCT(B1006:B1025,(ROW(B1006:B1025)-ROW(B1006)+1))/(20*21/2)</f>
        <v>9.6962366666666657</v>
      </c>
      <c r="J1022" s="7">
        <f t="shared" si="122"/>
        <v>9.9926426243542785</v>
      </c>
      <c r="K1022" s="7">
        <f t="shared" si="124"/>
        <v>10.604264896546528</v>
      </c>
    </row>
    <row r="1023" spans="1:11" ht="13.5" x14ac:dyDescent="0.35">
      <c r="A1023" s="3">
        <v>43496</v>
      </c>
      <c r="B1023" s="2">
        <v>9.4605999999999995</v>
      </c>
      <c r="C1023" s="7">
        <f t="shared" si="117"/>
        <v>0.11679999999999957</v>
      </c>
      <c r="D1023" s="7">
        <f t="shared" si="118"/>
        <v>9.2550399999999993</v>
      </c>
      <c r="E1023" s="7">
        <f t="shared" si="120"/>
        <v>9.54237</v>
      </c>
      <c r="F1023" s="7">
        <f t="shared" si="121"/>
        <v>10.137170000000001</v>
      </c>
      <c r="G1023" s="7">
        <f t="shared" si="123"/>
        <v>10.566813999999999</v>
      </c>
      <c r="H1023" s="7">
        <f t="shared" si="119"/>
        <v>13.7966265</v>
      </c>
      <c r="I1023" s="7">
        <f t="array" ref="I1023">SUMPRODUCT(B1007:B1026,(ROW(B1007:B1026)-ROW(B1007)+1))/(20*21/2)</f>
        <v>9.6590585714285702</v>
      </c>
      <c r="J1023" s="7">
        <f t="shared" si="122"/>
        <v>9.9419718982252991</v>
      </c>
      <c r="K1023" s="7">
        <f t="shared" si="124"/>
        <v>10.55941529276039</v>
      </c>
    </row>
    <row r="1024" spans="1:11" ht="13.5" x14ac:dyDescent="0.35">
      <c r="A1024" s="3">
        <v>43497</v>
      </c>
      <c r="B1024" s="2">
        <v>9.4605999999999995</v>
      </c>
      <c r="C1024" s="7">
        <f t="shared" si="117"/>
        <v>0</v>
      </c>
      <c r="D1024" s="7">
        <f t="shared" si="118"/>
        <v>9.3356200000000005</v>
      </c>
      <c r="E1024" s="7">
        <f t="shared" si="120"/>
        <v>9.4255700000000004</v>
      </c>
      <c r="F1024" s="7">
        <f t="shared" si="121"/>
        <v>10.083735000000001</v>
      </c>
      <c r="G1024" s="7">
        <f t="shared" si="123"/>
        <v>10.534343999999999</v>
      </c>
      <c r="H1024" s="7">
        <f t="shared" si="119"/>
        <v>13.759397499999999</v>
      </c>
      <c r="I1024" s="7">
        <f t="array" ref="I1024">SUMPRODUCT(B1008:B1027,(ROW(B1008:B1027)-ROW(B1008)+1))/(20*21/2)</f>
        <v>9.6303566666666676</v>
      </c>
      <c r="J1024" s="7">
        <f t="shared" si="122"/>
        <v>9.8961269555371754</v>
      </c>
      <c r="K1024" s="7">
        <f t="shared" si="124"/>
        <v>10.516324496965865</v>
      </c>
    </row>
    <row r="1025" spans="1:11" ht="13.5" x14ac:dyDescent="0.35">
      <c r="A1025" s="3">
        <v>43500</v>
      </c>
      <c r="B1025" s="2">
        <v>9.6767000000000003</v>
      </c>
      <c r="C1025" s="7">
        <f t="shared" si="117"/>
        <v>0.21610000000000085</v>
      </c>
      <c r="D1025" s="7">
        <f t="shared" si="118"/>
        <v>9.4314</v>
      </c>
      <c r="E1025" s="7">
        <f t="shared" si="120"/>
        <v>9.3712599999999995</v>
      </c>
      <c r="F1025" s="7">
        <f t="shared" si="121"/>
        <v>10.020370000000002</v>
      </c>
      <c r="G1025" s="7">
        <f t="shared" si="123"/>
        <v>10.507129999999997</v>
      </c>
      <c r="H1025" s="7">
        <f t="shared" si="119"/>
        <v>13.723554499999999</v>
      </c>
      <c r="I1025" s="7">
        <f t="array" ref="I1025">SUMPRODUCT(B1009:B1028,(ROW(B1009:B1028)-ROW(B1009)+1))/(20*21/2)</f>
        <v>9.5996304761904767</v>
      </c>
      <c r="J1025" s="7">
        <f t="shared" si="122"/>
        <v>9.8752291502479199</v>
      </c>
      <c r="K1025" s="7">
        <f t="shared" si="124"/>
        <v>10.483398046104458</v>
      </c>
    </row>
    <row r="1026" spans="1:11" ht="13.5" x14ac:dyDescent="0.35">
      <c r="A1026" s="3">
        <v>43501</v>
      </c>
      <c r="B1026" s="2">
        <v>9.6300000000000008</v>
      </c>
      <c r="C1026" s="7">
        <f t="shared" si="117"/>
        <v>-4.669999999999952E-2</v>
      </c>
      <c r="D1026" s="7">
        <f t="shared" si="118"/>
        <v>9.5143400000000007</v>
      </c>
      <c r="E1026" s="7">
        <f t="shared" si="120"/>
        <v>9.3700899999999994</v>
      </c>
      <c r="F1026" s="7">
        <f t="shared" si="121"/>
        <v>9.9546700000000001</v>
      </c>
      <c r="G1026" s="7">
        <f t="shared" si="123"/>
        <v>10.480383999999999</v>
      </c>
      <c r="H1026" s="7">
        <f t="shared" si="119"/>
        <v>13.6882845</v>
      </c>
      <c r="I1026" s="7">
        <f t="array" ref="I1026">SUMPRODUCT(B1010:B1029,(ROW(B1010:B1029)-ROW(B1010)+1))/(20*21/2)</f>
        <v>9.563894761904761</v>
      </c>
      <c r="J1026" s="7">
        <f t="shared" si="122"/>
        <v>9.8518739930814512</v>
      </c>
      <c r="K1026" s="7">
        <f t="shared" si="124"/>
        <v>10.449931456061146</v>
      </c>
    </row>
    <row r="1027" spans="1:11" ht="13.5" x14ac:dyDescent="0.35">
      <c r="A1027" s="3">
        <v>43502</v>
      </c>
      <c r="B1027" s="2">
        <v>9.6532999999999998</v>
      </c>
      <c r="C1027" s="7">
        <f t="shared" si="117"/>
        <v>2.3299999999998988E-2</v>
      </c>
      <c r="D1027" s="7">
        <f t="shared" si="118"/>
        <v>9.5762400000000003</v>
      </c>
      <c r="E1027" s="7">
        <f t="shared" si="120"/>
        <v>9.4039599999999997</v>
      </c>
      <c r="F1027" s="7">
        <f t="shared" si="121"/>
        <v>9.8942249999999987</v>
      </c>
      <c r="G1027" s="7">
        <f t="shared" si="123"/>
        <v>10.454103999999999</v>
      </c>
      <c r="H1027" s="7">
        <f t="shared" si="119"/>
        <v>13.654521500000001</v>
      </c>
      <c r="I1027" s="7">
        <f t="array" ref="I1027">SUMPRODUCT(B1011:B1030,(ROW(B1011:B1030)-ROW(B1011)+1))/(20*21/2)</f>
        <v>9.5558609523809519</v>
      </c>
      <c r="J1027" s="7">
        <f t="shared" si="122"/>
        <v>9.8329621842165515</v>
      </c>
      <c r="K1027" s="7">
        <f t="shared" si="124"/>
        <v>10.418691006803845</v>
      </c>
    </row>
    <row r="1028" spans="1:11" ht="13.5" x14ac:dyDescent="0.35">
      <c r="A1028" s="3">
        <v>43503</v>
      </c>
      <c r="B1028" s="2">
        <v>9.5716000000000001</v>
      </c>
      <c r="C1028" s="7">
        <f t="shared" ref="C1028:C1091" si="125">B1028-B1027</f>
        <v>-8.1699999999999662E-2</v>
      </c>
      <c r="D1028" s="7">
        <f t="shared" si="118"/>
        <v>9.5984400000000001</v>
      </c>
      <c r="E1028" s="7">
        <f t="shared" si="120"/>
        <v>9.4267399999999988</v>
      </c>
      <c r="F1028" s="7">
        <f t="shared" si="121"/>
        <v>9.835824999999998</v>
      </c>
      <c r="G1028" s="7">
        <f t="shared" si="123"/>
        <v>10.429459999999999</v>
      </c>
      <c r="H1028" s="7">
        <f t="shared" si="119"/>
        <v>13.621823500000003</v>
      </c>
      <c r="I1028" s="7">
        <f t="array" ref="I1028">SUMPRODUCT(B1012:B1031,(ROW(B1012:B1031)-ROW(B1012)+1))/(20*21/2)</f>
        <v>9.5254919047619051</v>
      </c>
      <c r="J1028" s="7">
        <f t="shared" si="122"/>
        <v>9.8080705476244976</v>
      </c>
      <c r="K1028" s="7">
        <f t="shared" si="124"/>
        <v>10.385471751635068</v>
      </c>
    </row>
    <row r="1029" spans="1:11" ht="13.5" x14ac:dyDescent="0.35">
      <c r="A1029" s="3">
        <v>43504</v>
      </c>
      <c r="B1029" s="2">
        <v>9.4605999999999995</v>
      </c>
      <c r="C1029" s="7">
        <f t="shared" si="125"/>
        <v>-0.11100000000000065</v>
      </c>
      <c r="D1029" s="7">
        <f t="shared" si="118"/>
        <v>9.5984400000000001</v>
      </c>
      <c r="E1029" s="7">
        <f t="shared" si="120"/>
        <v>9.4670299999999994</v>
      </c>
      <c r="F1029" s="7">
        <f t="shared" si="121"/>
        <v>9.7727550000000001</v>
      </c>
      <c r="G1029" s="7">
        <f t="shared" si="123"/>
        <v>10.408319999999998</v>
      </c>
      <c r="H1029" s="7">
        <f t="shared" si="119"/>
        <v>13.588654000000004</v>
      </c>
      <c r="I1029" s="7">
        <f t="array" ref="I1029">SUMPRODUCT(B1013:B1032,(ROW(B1013:B1032)-ROW(B1013)+1))/(20*21/2)</f>
        <v>9.5002714285714305</v>
      </c>
      <c r="J1029" s="7">
        <f t="shared" si="122"/>
        <v>9.7749781145174026</v>
      </c>
      <c r="K1029" s="7">
        <f t="shared" si="124"/>
        <v>10.349202271178791</v>
      </c>
    </row>
    <row r="1030" spans="1:11" ht="13.5" x14ac:dyDescent="0.35">
      <c r="A1030" s="3">
        <v>43507</v>
      </c>
      <c r="B1030" s="2">
        <v>9.6883999999999997</v>
      </c>
      <c r="C1030" s="7">
        <f t="shared" si="125"/>
        <v>0.22780000000000022</v>
      </c>
      <c r="D1030" s="7">
        <f t="shared" si="118"/>
        <v>9.6007800000000003</v>
      </c>
      <c r="E1030" s="7">
        <f t="shared" si="120"/>
        <v>9.5160900000000002</v>
      </c>
      <c r="F1030" s="7">
        <f t="shared" si="121"/>
        <v>9.7210750000000008</v>
      </c>
      <c r="G1030" s="7">
        <f t="shared" si="123"/>
        <v>10.390683999999998</v>
      </c>
      <c r="H1030" s="7">
        <f t="shared" si="119"/>
        <v>13.559015000000002</v>
      </c>
      <c r="I1030" s="7">
        <f t="array" ref="I1030">SUMPRODUCT(B1014:B1033,(ROW(B1014:B1033)-ROW(B1014)+1))/(20*21/2)</f>
        <v>9.475909047619048</v>
      </c>
      <c r="J1030" s="7">
        <f t="shared" si="122"/>
        <v>9.7667325798014595</v>
      </c>
      <c r="K1030" s="7">
        <f t="shared" si="124"/>
        <v>10.323288456622761</v>
      </c>
    </row>
    <row r="1031" spans="1:11" ht="13.5" x14ac:dyDescent="0.35">
      <c r="A1031" s="3">
        <v>43508</v>
      </c>
      <c r="B1031" s="2">
        <v>9.4022000000000006</v>
      </c>
      <c r="C1031" s="7">
        <f t="shared" si="125"/>
        <v>-0.28619999999999912</v>
      </c>
      <c r="D1031" s="7">
        <f t="shared" ref="D1031:D1094" si="126">AVERAGE(B1027:B1031)</f>
        <v>9.5552200000000003</v>
      </c>
      <c r="E1031" s="7">
        <f t="shared" si="120"/>
        <v>9.5347800000000014</v>
      </c>
      <c r="F1031" s="7">
        <f t="shared" si="121"/>
        <v>9.6612149999999986</v>
      </c>
      <c r="G1031" s="7">
        <f t="shared" si="123"/>
        <v>10.364287999999998</v>
      </c>
      <c r="H1031" s="7">
        <f t="shared" si="119"/>
        <v>13.528167500000002</v>
      </c>
      <c r="I1031" s="7">
        <f t="array" ref="I1031">SUMPRODUCT(B1015:B1034,(ROW(B1015:B1034)-ROW(B1015)+1))/(20*21/2)</f>
        <v>9.4437599999999993</v>
      </c>
      <c r="J1031" s="7">
        <f t="shared" si="122"/>
        <v>9.732015191248939</v>
      </c>
      <c r="K1031" s="7">
        <f t="shared" si="124"/>
        <v>10.287167340676771</v>
      </c>
    </row>
    <row r="1032" spans="1:11" ht="13.5" x14ac:dyDescent="0.35">
      <c r="A1032" s="3">
        <v>43509</v>
      </c>
      <c r="B1032" s="2">
        <v>9.3963999999999999</v>
      </c>
      <c r="C1032" s="7">
        <f t="shared" si="125"/>
        <v>-5.8000000000006935E-3</v>
      </c>
      <c r="D1032" s="7">
        <f t="shared" si="126"/>
        <v>9.5038400000000003</v>
      </c>
      <c r="E1032" s="7">
        <f t="shared" si="120"/>
        <v>9.5400399999999994</v>
      </c>
      <c r="F1032" s="7">
        <f t="shared" si="121"/>
        <v>9.5996050000000004</v>
      </c>
      <c r="G1032" s="7">
        <f t="shared" si="123"/>
        <v>10.332635999999997</v>
      </c>
      <c r="H1032" s="7">
        <f t="shared" si="119"/>
        <v>13.497291000000002</v>
      </c>
      <c r="I1032" s="7">
        <f t="array" ref="I1032">SUMPRODUCT(B1016:B1035,(ROW(B1016:B1035)-ROW(B1016)+1))/(20*21/2)</f>
        <v>9.4156433333333336</v>
      </c>
      <c r="J1032" s="7">
        <f t="shared" si="122"/>
        <v>9.7000518397014215</v>
      </c>
      <c r="K1032" s="7">
        <f t="shared" si="124"/>
        <v>10.252235288101211</v>
      </c>
    </row>
    <row r="1033" spans="1:11" ht="13.5" x14ac:dyDescent="0.35">
      <c r="A1033" s="3">
        <v>43510</v>
      </c>
      <c r="B1033" s="2">
        <v>9.3437999999999999</v>
      </c>
      <c r="C1033" s="7">
        <f t="shared" si="125"/>
        <v>-5.259999999999998E-2</v>
      </c>
      <c r="D1033" s="7">
        <f t="shared" si="126"/>
        <v>9.4582800000000002</v>
      </c>
      <c r="E1033" s="7">
        <f t="shared" si="120"/>
        <v>9.5283599999999993</v>
      </c>
      <c r="F1033" s="7">
        <f t="shared" si="121"/>
        <v>9.535364999999997</v>
      </c>
      <c r="G1033" s="7">
        <f t="shared" si="123"/>
        <v>10.299931999999997</v>
      </c>
      <c r="H1033" s="7">
        <f t="shared" si="119"/>
        <v>13.467541500000003</v>
      </c>
      <c r="I1033" s="7">
        <f t="array" ref="I1033">SUMPRODUCT(B1017:B1036,(ROW(B1017:B1036)-ROW(B1017)+1))/(20*21/2)</f>
        <v>9.4064371428571416</v>
      </c>
      <c r="J1033" s="7">
        <f t="shared" si="122"/>
        <v>9.6661230930631916</v>
      </c>
      <c r="K1033" s="7">
        <f t="shared" si="124"/>
        <v>10.216610374842341</v>
      </c>
    </row>
    <row r="1034" spans="1:11" ht="13.5" x14ac:dyDescent="0.35">
      <c r="A1034" s="3">
        <v>43511</v>
      </c>
      <c r="B1034" s="2">
        <v>9.1978000000000009</v>
      </c>
      <c r="C1034" s="7">
        <f t="shared" si="125"/>
        <v>-0.14599999999999902</v>
      </c>
      <c r="D1034" s="7">
        <f t="shared" si="126"/>
        <v>9.4057200000000005</v>
      </c>
      <c r="E1034" s="7">
        <f t="shared" si="120"/>
        <v>9.5020799999999994</v>
      </c>
      <c r="F1034" s="7">
        <f t="shared" si="121"/>
        <v>9.4638249999999982</v>
      </c>
      <c r="G1034" s="7">
        <f t="shared" si="123"/>
        <v>10.264541999999999</v>
      </c>
      <c r="H1034" s="7">
        <f t="shared" ref="H1034:H1097" si="127">AVERAGE(B835:B1034)</f>
        <v>13.437201500000004</v>
      </c>
      <c r="I1034" s="7">
        <f t="array" ref="I1034">SUMPRODUCT(B1018:B1037,(ROW(B1018:B1037)-ROW(B1018)+1))/(20*21/2)</f>
        <v>9.4238171428571427</v>
      </c>
      <c r="J1034" s="7">
        <f t="shared" si="122"/>
        <v>9.6215208937238401</v>
      </c>
      <c r="K1034" s="7">
        <f t="shared" si="124"/>
        <v>10.176657026809309</v>
      </c>
    </row>
    <row r="1035" spans="1:11" ht="13.5" x14ac:dyDescent="0.35">
      <c r="A1035" s="3">
        <v>43514</v>
      </c>
      <c r="B1035" s="2">
        <v>9.1685999999999996</v>
      </c>
      <c r="C1035" s="7">
        <f t="shared" si="125"/>
        <v>-2.9200000000001225E-2</v>
      </c>
      <c r="D1035" s="7">
        <f t="shared" si="126"/>
        <v>9.3017599999999998</v>
      </c>
      <c r="E1035" s="7">
        <f t="shared" si="120"/>
        <v>9.4512700000000009</v>
      </c>
      <c r="F1035" s="7">
        <f t="shared" si="121"/>
        <v>9.4112649999999984</v>
      </c>
      <c r="G1035" s="7">
        <f t="shared" si="123"/>
        <v>10.228333999999998</v>
      </c>
      <c r="H1035" s="7">
        <f t="shared" si="127"/>
        <v>13.407466000000001</v>
      </c>
      <c r="I1035" s="7">
        <f t="array" ref="I1035">SUMPRODUCT(B1019:B1038,(ROW(B1019:B1038)-ROW(B1019)+1))/(20*21/2)</f>
        <v>9.4165838095238108</v>
      </c>
      <c r="J1035" s="7">
        <f t="shared" si="122"/>
        <v>9.5783855705120473</v>
      </c>
      <c r="K1035" s="7">
        <f t="shared" si="124"/>
        <v>10.137125378699141</v>
      </c>
    </row>
    <row r="1036" spans="1:11" ht="13.5" x14ac:dyDescent="0.35">
      <c r="A1036" s="3">
        <v>43515</v>
      </c>
      <c r="B1036" s="2">
        <v>9.3146000000000004</v>
      </c>
      <c r="C1036" s="7">
        <f t="shared" si="125"/>
        <v>0.1460000000000008</v>
      </c>
      <c r="D1036" s="7">
        <f t="shared" si="126"/>
        <v>9.2842400000000005</v>
      </c>
      <c r="E1036" s="7">
        <f t="shared" ref="E1036:E1099" si="128">AVERAGE(B1027:B1036)</f>
        <v>9.4197299999999995</v>
      </c>
      <c r="F1036" s="7">
        <f t="shared" si="121"/>
        <v>9.3949099999999994</v>
      </c>
      <c r="G1036" s="7">
        <f t="shared" si="123"/>
        <v>10.195046</v>
      </c>
      <c r="H1036" s="7">
        <f t="shared" si="127"/>
        <v>13.377348500000004</v>
      </c>
      <c r="I1036" s="7">
        <f t="array" ref="I1036">SUMPRODUCT(B1020:B1039,(ROW(B1020:B1039)-ROW(B1020)+1))/(20*21/2)</f>
        <v>9.3938347619047615</v>
      </c>
      <c r="J1036" s="7">
        <f t="shared" si="122"/>
        <v>9.5532631352251869</v>
      </c>
      <c r="K1036" s="7">
        <f t="shared" si="124"/>
        <v>10.104869481495252</v>
      </c>
    </row>
    <row r="1037" spans="1:11" ht="13.5" x14ac:dyDescent="0.35">
      <c r="A1037" s="3">
        <v>43516</v>
      </c>
      <c r="B1037" s="2">
        <v>9.5774000000000008</v>
      </c>
      <c r="C1037" s="7">
        <f t="shared" si="125"/>
        <v>0.26280000000000037</v>
      </c>
      <c r="D1037" s="7">
        <f t="shared" si="126"/>
        <v>9.3204399999999996</v>
      </c>
      <c r="E1037" s="7">
        <f t="shared" si="128"/>
        <v>9.4121399999999991</v>
      </c>
      <c r="F1037" s="7">
        <f t="shared" si="121"/>
        <v>9.4080499999999994</v>
      </c>
      <c r="G1037" s="7">
        <f t="shared" si="123"/>
        <v>10.170868</v>
      </c>
      <c r="H1037" s="7">
        <f t="shared" si="127"/>
        <v>13.348767000000002</v>
      </c>
      <c r="I1037" s="7">
        <f t="array" ref="I1037">SUMPRODUCT(B1021:B1040,(ROW(B1021:B1040)-ROW(B1021)+1))/(20*21/2)</f>
        <v>9.359433809523809</v>
      </c>
      <c r="J1037" s="7">
        <f t="shared" si="122"/>
        <v>9.5555618842513592</v>
      </c>
      <c r="K1037" s="7">
        <f t="shared" si="124"/>
        <v>10.084184403789555</v>
      </c>
    </row>
    <row r="1038" spans="1:11" ht="13.5" x14ac:dyDescent="0.35">
      <c r="A1038" s="3">
        <v>43517</v>
      </c>
      <c r="B1038" s="2">
        <v>9.3321000000000005</v>
      </c>
      <c r="C1038" s="7">
        <f t="shared" si="125"/>
        <v>-0.2453000000000003</v>
      </c>
      <c r="D1038" s="7">
        <f t="shared" si="126"/>
        <v>9.3180999999999976</v>
      </c>
      <c r="E1038" s="7">
        <f t="shared" si="128"/>
        <v>9.3881899999999998</v>
      </c>
      <c r="F1038" s="7">
        <f t="shared" si="121"/>
        <v>9.4074650000000002</v>
      </c>
      <c r="G1038" s="7">
        <f t="shared" si="123"/>
        <v>10.141550000000001</v>
      </c>
      <c r="H1038" s="7">
        <f t="shared" si="127"/>
        <v>13.316595500000004</v>
      </c>
      <c r="I1038" s="7">
        <f t="array" ref="I1038">SUMPRODUCT(B1022:B1041,(ROW(B1022:B1041)-ROW(B1022)+1))/(20*21/2)</f>
        <v>9.3096042857142862</v>
      </c>
      <c r="J1038" s="7">
        <f t="shared" si="122"/>
        <v>9.5342798000369449</v>
      </c>
      <c r="K1038" s="7">
        <f t="shared" si="124"/>
        <v>10.054690897758594</v>
      </c>
    </row>
    <row r="1039" spans="1:11" ht="13.5" x14ac:dyDescent="0.35">
      <c r="A1039" s="3">
        <v>43518</v>
      </c>
      <c r="B1039" s="2">
        <v>9.1685999999999996</v>
      </c>
      <c r="C1039" s="7">
        <f t="shared" si="125"/>
        <v>-0.16350000000000087</v>
      </c>
      <c r="D1039" s="7">
        <f t="shared" si="126"/>
        <v>9.3122600000000002</v>
      </c>
      <c r="E1039" s="7">
        <f t="shared" si="128"/>
        <v>9.3589900000000004</v>
      </c>
      <c r="F1039" s="7">
        <f t="shared" si="121"/>
        <v>9.4130099999999999</v>
      </c>
      <c r="G1039" s="7">
        <f t="shared" si="123"/>
        <v>10.115386000000001</v>
      </c>
      <c r="H1039" s="7">
        <f t="shared" si="127"/>
        <v>13.28458</v>
      </c>
      <c r="I1039" s="7">
        <f t="array" ref="I1039">SUMPRODUCT(B1023:B1042,(ROW(B1023:B1042)-ROW(B1023)+1))/(20*21/2)</f>
        <v>9.2758166666666657</v>
      </c>
      <c r="J1039" s="7">
        <f t="shared" si="122"/>
        <v>9.4994531524143788</v>
      </c>
      <c r="K1039" s="7">
        <f t="shared" si="124"/>
        <v>10.019942235101395</v>
      </c>
    </row>
    <row r="1040" spans="1:11" ht="13.5" x14ac:dyDescent="0.35">
      <c r="A1040" s="3">
        <v>43521</v>
      </c>
      <c r="B1040" s="2">
        <v>9.0518000000000001</v>
      </c>
      <c r="C1040" s="7">
        <f t="shared" si="125"/>
        <v>-0.11679999999999957</v>
      </c>
      <c r="D1040" s="7">
        <f t="shared" si="126"/>
        <v>9.2889000000000017</v>
      </c>
      <c r="E1040" s="7">
        <f t="shared" si="128"/>
        <v>9.2953299999999999</v>
      </c>
      <c r="F1040" s="7">
        <f t="shared" si="121"/>
        <v>9.4057100000000027</v>
      </c>
      <c r="G1040" s="7">
        <f t="shared" si="123"/>
        <v>10.082798000000002</v>
      </c>
      <c r="H1040" s="7">
        <f t="shared" si="127"/>
        <v>13.248866000000003</v>
      </c>
      <c r="I1040" s="7">
        <f t="array" ref="I1040">SUMPRODUCT(B1024:B1043,(ROW(B1024:B1043)-ROW(B1024)+1))/(20*21/2)</f>
        <v>9.2429504761904759</v>
      </c>
      <c r="J1040" s="7">
        <f t="shared" si="122"/>
        <v>9.4568195188511055</v>
      </c>
      <c r="K1040" s="7">
        <f t="shared" si="124"/>
        <v>9.9819758729405574</v>
      </c>
    </row>
    <row r="1041" spans="1:11" ht="13.5" x14ac:dyDescent="0.35">
      <c r="A1041" s="3">
        <v>43522</v>
      </c>
      <c r="B1041" s="2">
        <v>8.8825000000000003</v>
      </c>
      <c r="C1041" s="7">
        <f t="shared" si="125"/>
        <v>-0.16929999999999978</v>
      </c>
      <c r="D1041" s="7">
        <f t="shared" si="126"/>
        <v>9.2024799999999995</v>
      </c>
      <c r="E1041" s="7">
        <f t="shared" si="128"/>
        <v>9.2433599999999991</v>
      </c>
      <c r="F1041" s="7">
        <f t="shared" si="121"/>
        <v>9.3890700000000002</v>
      </c>
      <c r="G1041" s="7">
        <f t="shared" si="123"/>
        <v>10.046708000000001</v>
      </c>
      <c r="H1041" s="7">
        <f t="shared" si="127"/>
        <v>13.207912000000004</v>
      </c>
      <c r="I1041" s="7">
        <f t="array" ref="I1041">SUMPRODUCT(B1025:B1044,(ROW(B1025:B1044)-ROW(B1025)+1))/(20*21/2)</f>
        <v>9.2060180952380968</v>
      </c>
      <c r="J1041" s="7">
        <f t="shared" si="122"/>
        <v>9.4021224218176673</v>
      </c>
      <c r="K1041" s="7">
        <f t="shared" si="124"/>
        <v>9.9388591720409281</v>
      </c>
    </row>
    <row r="1042" spans="1:11" ht="13.5" x14ac:dyDescent="0.35">
      <c r="A1042" s="3">
        <v>43523</v>
      </c>
      <c r="B1042" s="2">
        <v>9.0343</v>
      </c>
      <c r="C1042" s="7">
        <f t="shared" si="125"/>
        <v>0.15179999999999971</v>
      </c>
      <c r="D1042" s="7">
        <f t="shared" si="126"/>
        <v>9.0938600000000012</v>
      </c>
      <c r="E1042" s="7">
        <f t="shared" si="128"/>
        <v>9.2071499999999986</v>
      </c>
      <c r="F1042" s="7">
        <f t="shared" si="121"/>
        <v>9.3735949999999981</v>
      </c>
      <c r="G1042" s="7">
        <f t="shared" si="123"/>
        <v>10.017157999999998</v>
      </c>
      <c r="H1042" s="7">
        <f t="shared" si="127"/>
        <v>13.164408000000005</v>
      </c>
      <c r="I1042" s="7">
        <f t="array" ref="I1042">SUMPRODUCT(B1026:B1045,(ROW(B1026:B1045)-ROW(B1026)+1))/(20*21/2)</f>
        <v>9.1631066666666676</v>
      </c>
      <c r="J1042" s="7">
        <f t="shared" si="122"/>
        <v>9.3670917149778905</v>
      </c>
      <c r="K1042" s="7">
        <f t="shared" si="124"/>
        <v>9.9033862633334397</v>
      </c>
    </row>
    <row r="1043" spans="1:11" ht="13.5" x14ac:dyDescent="0.35">
      <c r="A1043" s="3">
        <v>43524</v>
      </c>
      <c r="B1043" s="2">
        <v>9.0284999999999993</v>
      </c>
      <c r="C1043" s="7">
        <f t="shared" si="125"/>
        <v>-5.8000000000006935E-3</v>
      </c>
      <c r="D1043" s="7">
        <f t="shared" si="126"/>
        <v>9.0331399999999995</v>
      </c>
      <c r="E1043" s="7">
        <f t="shared" si="128"/>
        <v>9.1756199999999986</v>
      </c>
      <c r="F1043" s="7">
        <f t="shared" si="121"/>
        <v>9.3519899999999989</v>
      </c>
      <c r="G1043" s="7">
        <f t="shared" si="123"/>
        <v>9.9822359999999986</v>
      </c>
      <c r="H1043" s="7">
        <f t="shared" si="127"/>
        <v>13.123350000000007</v>
      </c>
      <c r="I1043" s="7">
        <f t="array" ref="I1043">SUMPRODUCT(B1027:B1046,(ROW(B1027:B1046)-ROW(B1027)+1))/(20*21/2)</f>
        <v>9.1128814285714288</v>
      </c>
      <c r="J1043" s="7">
        <f t="shared" si="122"/>
        <v>9.3348448849799954</v>
      </c>
      <c r="K1043" s="7">
        <f t="shared" si="124"/>
        <v>9.8690769981046778</v>
      </c>
    </row>
    <row r="1044" spans="1:11" ht="13.5" x14ac:dyDescent="0.35">
      <c r="A1044" s="3">
        <v>43525</v>
      </c>
      <c r="B1044" s="2">
        <v>8.9641999999999999</v>
      </c>
      <c r="C1044" s="7">
        <f t="shared" si="125"/>
        <v>-6.4299999999999358E-2</v>
      </c>
      <c r="D1044" s="7">
        <f t="shared" si="126"/>
        <v>8.9922599999999999</v>
      </c>
      <c r="E1044" s="7">
        <f t="shared" si="128"/>
        <v>9.1522600000000001</v>
      </c>
      <c r="F1044" s="7">
        <f t="shared" si="121"/>
        <v>9.3271699999999989</v>
      </c>
      <c r="G1044" s="7">
        <f t="shared" si="123"/>
        <v>9.9365680000000012</v>
      </c>
      <c r="H1044" s="7">
        <f t="shared" si="127"/>
        <v>13.084556500000009</v>
      </c>
      <c r="I1044" s="7">
        <f t="array" ref="I1044">SUMPRODUCT(B1028:B1047,(ROW(B1028:B1047)-ROW(B1028)+1))/(20*21/2)</f>
        <v>9.0517904761904777</v>
      </c>
      <c r="J1044" s="7">
        <f t="shared" si="122"/>
        <v>9.2995453721247578</v>
      </c>
      <c r="K1044" s="7">
        <f t="shared" si="124"/>
        <v>9.8335916256299853</v>
      </c>
    </row>
    <row r="1045" spans="1:11" ht="13.5" x14ac:dyDescent="0.35">
      <c r="A1045" s="3">
        <v>43528</v>
      </c>
      <c r="B1045" s="2">
        <v>8.8765999999999998</v>
      </c>
      <c r="C1045" s="7">
        <f t="shared" si="125"/>
        <v>-8.7600000000000122E-2</v>
      </c>
      <c r="D1045" s="7">
        <f t="shared" si="126"/>
        <v>8.9572200000000013</v>
      </c>
      <c r="E1045" s="7">
        <f t="shared" si="128"/>
        <v>9.1230599999999988</v>
      </c>
      <c r="F1045" s="7">
        <f t="shared" si="121"/>
        <v>9.2871649999999999</v>
      </c>
      <c r="G1045" s="7">
        <f t="shared" si="123"/>
        <v>9.8921840000000021</v>
      </c>
      <c r="H1045" s="7">
        <f t="shared" si="127"/>
        <v>13.044963500000009</v>
      </c>
      <c r="I1045" s="7">
        <f t="array" ref="I1045">SUMPRODUCT(B1029:B1048,(ROW(B1029:B1048)-ROW(B1029)+1))/(20*21/2)</f>
        <v>9.0190571428571431</v>
      </c>
      <c r="J1045" s="7">
        <f t="shared" si="122"/>
        <v>9.2592648604938272</v>
      </c>
      <c r="K1045" s="7">
        <f t="shared" si="124"/>
        <v>9.7960625422719474</v>
      </c>
    </row>
    <row r="1046" spans="1:11" ht="13.5" x14ac:dyDescent="0.35">
      <c r="A1046" s="3">
        <v>43529</v>
      </c>
      <c r="B1046" s="2">
        <v>8.7598000000000003</v>
      </c>
      <c r="C1046" s="7">
        <f t="shared" si="125"/>
        <v>-0.11679999999999957</v>
      </c>
      <c r="D1046" s="7">
        <f t="shared" si="126"/>
        <v>8.9326799999999995</v>
      </c>
      <c r="E1046" s="7">
        <f t="shared" si="128"/>
        <v>9.0675799999999995</v>
      </c>
      <c r="F1046" s="7">
        <f t="shared" ref="F1046:F1109" si="129">AVERAGE(B1027:B1046)</f>
        <v>9.2436550000000004</v>
      </c>
      <c r="G1046" s="7">
        <f t="shared" si="123"/>
        <v>9.8454639999999998</v>
      </c>
      <c r="H1046" s="7">
        <f t="shared" si="127"/>
        <v>13.007205500000007</v>
      </c>
      <c r="I1046" s="7">
        <f t="array" ref="I1046">SUMPRODUCT(B1030:B1049,(ROW(B1030:B1049)-ROW(B1030)+1))/(20*21/2)</f>
        <v>8.9892199999999995</v>
      </c>
      <c r="J1046" s="7">
        <f t="shared" ref="J1046:J1109" si="130">($J$4*B1046)+J1045*(1-$J$4)</f>
        <v>9.2116967785420343</v>
      </c>
      <c r="K1046" s="7">
        <f t="shared" si="124"/>
        <v>9.7554247955161859</v>
      </c>
    </row>
    <row r="1047" spans="1:11" ht="13.5" x14ac:dyDescent="0.35">
      <c r="A1047" s="3">
        <v>43530</v>
      </c>
      <c r="B1047" s="2">
        <v>8.6021999999999998</v>
      </c>
      <c r="C1047" s="7">
        <f t="shared" si="125"/>
        <v>-0.15760000000000041</v>
      </c>
      <c r="D1047" s="7">
        <f t="shared" si="126"/>
        <v>8.8462600000000009</v>
      </c>
      <c r="E1047" s="7">
        <f t="shared" si="128"/>
        <v>8.9700600000000001</v>
      </c>
      <c r="F1047" s="7">
        <f t="shared" si="129"/>
        <v>9.1911000000000023</v>
      </c>
      <c r="G1047" s="7">
        <f t="shared" si="123"/>
        <v>9.7979280000000024</v>
      </c>
      <c r="H1047" s="7">
        <f t="shared" si="127"/>
        <v>12.967352500000006</v>
      </c>
      <c r="I1047" s="7">
        <f t="array" ref="I1047">SUMPRODUCT(B1031:B1050,(ROW(B1031:B1050)-ROW(B1031)+1))/(20*21/2)</f>
        <v>8.9322923809523811</v>
      </c>
      <c r="J1047" s="7">
        <f t="shared" si="130"/>
        <v>9.153649466299937</v>
      </c>
      <c r="K1047" s="7">
        <f t="shared" si="124"/>
        <v>9.7102002937312371</v>
      </c>
    </row>
    <row r="1048" spans="1:11" ht="13.5" x14ac:dyDescent="0.35">
      <c r="A1048" s="3">
        <v>43531</v>
      </c>
      <c r="B1048" s="2">
        <v>8.8474000000000004</v>
      </c>
      <c r="C1048" s="7">
        <f t="shared" si="125"/>
        <v>0.24520000000000053</v>
      </c>
      <c r="D1048" s="7">
        <f t="shared" si="126"/>
        <v>8.810039999999999</v>
      </c>
      <c r="E1048" s="7">
        <f t="shared" si="128"/>
        <v>8.9215900000000001</v>
      </c>
      <c r="F1048" s="7">
        <f t="shared" si="129"/>
        <v>9.1548900000000017</v>
      </c>
      <c r="G1048" s="7">
        <f t="shared" si="123"/>
        <v>9.7564640000000011</v>
      </c>
      <c r="H1048" s="7">
        <f t="shared" si="127"/>
        <v>12.928725500000006</v>
      </c>
      <c r="I1048" s="7">
        <f t="array" ref="I1048">SUMPRODUCT(B1032:B1051,(ROW(B1032:B1051)-ROW(B1032)+1))/(20*21/2)</f>
        <v>8.847527619047618</v>
      </c>
      <c r="J1048" s="7">
        <f t="shared" si="130"/>
        <v>9.1244828504618471</v>
      </c>
      <c r="K1048" s="7">
        <f t="shared" si="124"/>
        <v>9.6763649880947185</v>
      </c>
    </row>
    <row r="1049" spans="1:11" ht="13.5" x14ac:dyDescent="0.35">
      <c r="A1049" s="3">
        <v>43532</v>
      </c>
      <c r="B1049" s="2">
        <v>8.8415999999999997</v>
      </c>
      <c r="C1049" s="7">
        <f t="shared" si="125"/>
        <v>-5.8000000000006935E-3</v>
      </c>
      <c r="D1049" s="7">
        <f t="shared" si="126"/>
        <v>8.78552</v>
      </c>
      <c r="E1049" s="7">
        <f t="shared" si="128"/>
        <v>8.88889</v>
      </c>
      <c r="F1049" s="7">
        <f t="shared" si="129"/>
        <v>9.123940000000001</v>
      </c>
      <c r="G1049" s="7">
        <f t="shared" si="123"/>
        <v>9.7178039999999992</v>
      </c>
      <c r="H1049" s="7">
        <f t="shared" si="127"/>
        <v>12.891182000000004</v>
      </c>
      <c r="I1049" s="7">
        <f t="array" ref="I1049">SUMPRODUCT(B1033:B1052,(ROW(B1033:B1052)-ROW(B1033)+1))/(20*21/2)</f>
        <v>8.7819552380952395</v>
      </c>
      <c r="J1049" s="7">
        <f t="shared" si="130"/>
        <v>9.0975416266083382</v>
      </c>
      <c r="K1049" s="7">
        <f t="shared" si="124"/>
        <v>9.6436291062086514</v>
      </c>
    </row>
    <row r="1050" spans="1:11" ht="13.5" x14ac:dyDescent="0.35">
      <c r="A1050" s="3">
        <v>43535</v>
      </c>
      <c r="B1050" s="2">
        <v>8.5261999999999993</v>
      </c>
      <c r="C1050" s="7">
        <f t="shared" si="125"/>
        <v>-0.31540000000000035</v>
      </c>
      <c r="D1050" s="7">
        <f t="shared" si="126"/>
        <v>8.715440000000001</v>
      </c>
      <c r="E1050" s="7">
        <f t="shared" si="128"/>
        <v>8.8363300000000002</v>
      </c>
      <c r="F1050" s="7">
        <f t="shared" si="129"/>
        <v>9.0658300000000001</v>
      </c>
      <c r="G1050" s="7">
        <f t="shared" si="123"/>
        <v>9.6710840000000005</v>
      </c>
      <c r="H1050" s="7">
        <f t="shared" si="127"/>
        <v>12.850393000000006</v>
      </c>
      <c r="I1050" s="7">
        <f t="array" ref="I1050">SUMPRODUCT(B1034:B1053,(ROW(B1034:B1053)-ROW(B1034)+1))/(20*21/2)</f>
        <v>8.7081752380952384</v>
      </c>
      <c r="J1050" s="7">
        <f t="shared" si="130"/>
        <v>9.0431281383599256</v>
      </c>
      <c r="K1050" s="7">
        <f t="shared" si="124"/>
        <v>9.5998083569455677</v>
      </c>
    </row>
    <row r="1051" spans="1:11" ht="13.5" x14ac:dyDescent="0.35">
      <c r="A1051" s="3">
        <v>43536</v>
      </c>
      <c r="B1051" s="2">
        <v>8.1758000000000006</v>
      </c>
      <c r="C1051" s="7">
        <f t="shared" si="125"/>
        <v>-0.35039999999999871</v>
      </c>
      <c r="D1051" s="7">
        <f t="shared" si="126"/>
        <v>8.5986399999999996</v>
      </c>
      <c r="E1051" s="7">
        <f t="shared" si="128"/>
        <v>8.7656600000000005</v>
      </c>
      <c r="F1051" s="7">
        <f t="shared" si="129"/>
        <v>9.0045099999999998</v>
      </c>
      <c r="G1051" s="7">
        <f t="shared" si="123"/>
        <v>9.6173559999999991</v>
      </c>
      <c r="H1051" s="7">
        <f t="shared" si="127"/>
        <v>12.807296000000003</v>
      </c>
      <c r="I1051" s="7">
        <f t="array" ref="I1051">SUMPRODUCT(B1035:B1054,(ROW(B1035:B1054)-ROW(B1035)+1))/(20*21/2)</f>
        <v>8.6399571428571438</v>
      </c>
      <c r="J1051" s="7">
        <f t="shared" si="130"/>
        <v>8.9605254585161234</v>
      </c>
      <c r="K1051" s="7">
        <f t="shared" si="124"/>
        <v>9.5439648919673097</v>
      </c>
    </row>
    <row r="1052" spans="1:11" ht="13.5" x14ac:dyDescent="0.35">
      <c r="A1052" s="3">
        <v>43537</v>
      </c>
      <c r="B1052" s="2">
        <v>8.3160000000000007</v>
      </c>
      <c r="C1052" s="7">
        <f t="shared" si="125"/>
        <v>0.1402000000000001</v>
      </c>
      <c r="D1052" s="7">
        <f t="shared" si="126"/>
        <v>8.5413999999999994</v>
      </c>
      <c r="E1052" s="7">
        <f t="shared" si="128"/>
        <v>8.6938300000000002</v>
      </c>
      <c r="F1052" s="7">
        <f t="shared" si="129"/>
        <v>8.9504899999999985</v>
      </c>
      <c r="G1052" s="7">
        <f t="shared" si="123"/>
        <v>9.5676000000000005</v>
      </c>
      <c r="H1052" s="7">
        <f t="shared" si="127"/>
        <v>12.7626755</v>
      </c>
      <c r="I1052" s="7">
        <f t="array" ref="I1052">SUMPRODUCT(B1036:B1055,(ROW(B1036:B1055)-ROW(B1036)+1))/(20*21/2)</f>
        <v>8.5766057142857157</v>
      </c>
      <c r="J1052" s="7">
        <f t="shared" si="130"/>
        <v>8.8991420815145883</v>
      </c>
      <c r="K1052" s="7">
        <f t="shared" si="124"/>
        <v>9.4958094060078082</v>
      </c>
    </row>
    <row r="1053" spans="1:11" ht="13.5" x14ac:dyDescent="0.35">
      <c r="A1053" s="3">
        <v>43538</v>
      </c>
      <c r="B1053" s="2">
        <v>8.1758000000000006</v>
      </c>
      <c r="C1053" s="7">
        <f t="shared" si="125"/>
        <v>-0.1402000000000001</v>
      </c>
      <c r="D1053" s="7">
        <f t="shared" si="126"/>
        <v>8.4070800000000006</v>
      </c>
      <c r="E1053" s="7">
        <f t="shared" si="128"/>
        <v>8.6085599999999989</v>
      </c>
      <c r="F1053" s="7">
        <f t="shared" si="129"/>
        <v>8.8920899999999996</v>
      </c>
      <c r="G1053" s="7">
        <f t="shared" si="123"/>
        <v>9.5173759999999987</v>
      </c>
      <c r="H1053" s="7">
        <f t="shared" si="127"/>
        <v>12.715963500000003</v>
      </c>
      <c r="I1053" s="7">
        <f t="array" ref="I1053">SUMPRODUCT(B1037:B1056,(ROW(B1037:B1056)-ROW(B1037)+1))/(20*21/2)</f>
        <v>8.5241057142857155</v>
      </c>
      <c r="J1053" s="7">
        <f t="shared" si="130"/>
        <v>8.8302523594655806</v>
      </c>
      <c r="K1053" s="7">
        <f t="shared" si="124"/>
        <v>9.4440443312624041</v>
      </c>
    </row>
    <row r="1054" spans="1:11" ht="13.5" x14ac:dyDescent="0.35">
      <c r="A1054" s="3">
        <v>43539</v>
      </c>
      <c r="B1054" s="2">
        <v>8.1758000000000006</v>
      </c>
      <c r="C1054" s="7">
        <f t="shared" si="125"/>
        <v>0</v>
      </c>
      <c r="D1054" s="7">
        <f t="shared" si="126"/>
        <v>8.2739200000000004</v>
      </c>
      <c r="E1054" s="7">
        <f t="shared" si="128"/>
        <v>8.5297199999999993</v>
      </c>
      <c r="F1054" s="7">
        <f t="shared" si="129"/>
        <v>8.8409900000000015</v>
      </c>
      <c r="G1054" s="7">
        <f t="shared" si="123"/>
        <v>9.470305999999999</v>
      </c>
      <c r="H1054" s="7">
        <f t="shared" si="127"/>
        <v>12.668584000000003</v>
      </c>
      <c r="I1054" s="7">
        <f t="array" ref="I1054">SUMPRODUCT(B1038:B1057,(ROW(B1038:B1057)-ROW(B1038)+1))/(20*21/2)</f>
        <v>8.4978557142857145</v>
      </c>
      <c r="J1054" s="7">
        <f t="shared" si="130"/>
        <v>8.7679235633260024</v>
      </c>
      <c r="K1054" s="7">
        <f t="shared" si="124"/>
        <v>9.3943092594481925</v>
      </c>
    </row>
    <row r="1055" spans="1:11" ht="13.5" x14ac:dyDescent="0.35">
      <c r="A1055" s="3">
        <v>43542</v>
      </c>
      <c r="B1055" s="2">
        <v>8.1758000000000006</v>
      </c>
      <c r="C1055" s="7">
        <f t="shared" si="125"/>
        <v>0</v>
      </c>
      <c r="D1055" s="7">
        <f t="shared" si="126"/>
        <v>8.2038400000000014</v>
      </c>
      <c r="E1055" s="7">
        <f t="shared" si="128"/>
        <v>8.4596400000000003</v>
      </c>
      <c r="F1055" s="7">
        <f t="shared" si="129"/>
        <v>8.7913500000000013</v>
      </c>
      <c r="G1055" s="7">
        <f t="shared" si="123"/>
        <v>9.4149419999999999</v>
      </c>
      <c r="H1055" s="7">
        <f t="shared" si="127"/>
        <v>12.622428000000003</v>
      </c>
      <c r="I1055" s="7">
        <f t="array" ref="I1055">SUMPRODUCT(B1039:B1058,(ROW(B1039:B1058)-ROW(B1039)+1))/(20*21/2)</f>
        <v>8.5047266666666648</v>
      </c>
      <c r="J1055" s="7">
        <f t="shared" si="130"/>
        <v>8.7115308430092409</v>
      </c>
      <c r="K1055" s="7">
        <f t="shared" si="124"/>
        <v>9.3465245826070866</v>
      </c>
    </row>
    <row r="1056" spans="1:11" ht="13.5" x14ac:dyDescent="0.35">
      <c r="A1056" s="3">
        <v>43543</v>
      </c>
      <c r="B1056" s="2">
        <v>8.2401</v>
      </c>
      <c r="C1056" s="7">
        <f t="shared" si="125"/>
        <v>6.4299999999999358E-2</v>
      </c>
      <c r="D1056" s="7">
        <f t="shared" si="126"/>
        <v>8.2166999999999994</v>
      </c>
      <c r="E1056" s="7">
        <f t="shared" si="128"/>
        <v>8.4076699999999995</v>
      </c>
      <c r="F1056" s="7">
        <f t="shared" si="129"/>
        <v>8.7376250000000013</v>
      </c>
      <c r="G1056" s="7">
        <f t="shared" si="123"/>
        <v>9.3608639999999976</v>
      </c>
      <c r="H1056" s="7">
        <f t="shared" si="127"/>
        <v>12.576176500000001</v>
      </c>
      <c r="I1056" s="7">
        <f t="array" ref="I1056">SUMPRODUCT(B1040:B1059,(ROW(B1040:B1059)-ROW(B1040)+1))/(20*21/2)</f>
        <v>8.5649599999999992</v>
      </c>
      <c r="J1056" s="7">
        <f t="shared" si="130"/>
        <v>8.6666326674845511</v>
      </c>
      <c r="K1056" s="7">
        <f t="shared" si="124"/>
        <v>9.3031353832891632</v>
      </c>
    </row>
    <row r="1057" spans="1:11" ht="13.5" x14ac:dyDescent="0.35">
      <c r="A1057" s="3">
        <v>43545</v>
      </c>
      <c r="B1057" s="2">
        <v>8.4619999999999997</v>
      </c>
      <c r="C1057" s="7">
        <f t="shared" si="125"/>
        <v>0.22189999999999976</v>
      </c>
      <c r="D1057" s="7">
        <f t="shared" si="126"/>
        <v>8.2459000000000007</v>
      </c>
      <c r="E1057" s="7">
        <f t="shared" si="128"/>
        <v>8.3936500000000009</v>
      </c>
      <c r="F1057" s="7">
        <f t="shared" si="129"/>
        <v>8.6818550000000023</v>
      </c>
      <c r="G1057" s="7">
        <f t="shared" si="123"/>
        <v>9.312859999999997</v>
      </c>
      <c r="H1057" s="7">
        <f t="shared" si="127"/>
        <v>12.531090000000004</v>
      </c>
      <c r="I1057" s="7">
        <f t="array" ref="I1057">SUMPRODUCT(B1041:B1060,(ROW(B1041:B1060)-ROW(B1041)+1))/(20*21/2)</f>
        <v>8.6780371428571428</v>
      </c>
      <c r="J1057" s="7">
        <f t="shared" si="130"/>
        <v>8.6471438420098323</v>
      </c>
      <c r="K1057" s="7">
        <f t="shared" si="124"/>
        <v>9.2701496819837068</v>
      </c>
    </row>
    <row r="1058" spans="1:11" ht="13.5" x14ac:dyDescent="0.35">
      <c r="A1058" s="3">
        <v>43546</v>
      </c>
      <c r="B1058" s="2">
        <v>8.7539999999999996</v>
      </c>
      <c r="C1058" s="7">
        <f t="shared" si="125"/>
        <v>0.29199999999999982</v>
      </c>
      <c r="D1058" s="7">
        <f t="shared" si="126"/>
        <v>8.3615400000000015</v>
      </c>
      <c r="E1058" s="7">
        <f t="shared" si="128"/>
        <v>8.3843100000000028</v>
      </c>
      <c r="F1058" s="7">
        <f t="shared" si="129"/>
        <v>8.6529500000000006</v>
      </c>
      <c r="G1058" s="7">
        <f t="shared" si="123"/>
        <v>9.2731479999999973</v>
      </c>
      <c r="H1058" s="7">
        <f t="shared" si="127"/>
        <v>12.486991000000003</v>
      </c>
      <c r="I1058" s="7">
        <f t="array" ref="I1058">SUMPRODUCT(B1042:B1061,(ROW(B1042:B1061)-ROW(B1042)+1))/(20*21/2)</f>
        <v>8.7884366666666658</v>
      </c>
      <c r="J1058" s="7">
        <f t="shared" si="130"/>
        <v>8.6573206189612772</v>
      </c>
      <c r="K1058" s="7">
        <f t="shared" si="124"/>
        <v>9.2499085179843465</v>
      </c>
    </row>
    <row r="1059" spans="1:11" ht="13.5" x14ac:dyDescent="0.35">
      <c r="A1059" s="3">
        <v>43549</v>
      </c>
      <c r="B1059" s="2">
        <v>9.2853999999999992</v>
      </c>
      <c r="C1059" s="7">
        <f t="shared" si="125"/>
        <v>0.53139999999999965</v>
      </c>
      <c r="D1059" s="7">
        <f t="shared" si="126"/>
        <v>8.5834599999999988</v>
      </c>
      <c r="E1059" s="7">
        <f t="shared" si="128"/>
        <v>8.4286899999999996</v>
      </c>
      <c r="F1059" s="7">
        <f t="shared" si="129"/>
        <v>8.6587899999999998</v>
      </c>
      <c r="G1059" s="7">
        <f t="shared" si="123"/>
        <v>9.2444159999999975</v>
      </c>
      <c r="H1059" s="7">
        <f t="shared" si="127"/>
        <v>12.444437000000004</v>
      </c>
      <c r="I1059" s="7">
        <f t="array" ref="I1059">SUMPRODUCT(B1043:B1062,(ROW(B1043:B1062)-ROW(B1043)+1))/(20*21/2)</f>
        <v>8.8674971428571414</v>
      </c>
      <c r="J1059" s="7">
        <f t="shared" si="130"/>
        <v>8.7171377028697279</v>
      </c>
      <c r="K1059" s="7">
        <f t="shared" si="124"/>
        <v>9.2513003408084895</v>
      </c>
    </row>
    <row r="1060" spans="1:11" ht="13.5" x14ac:dyDescent="0.35">
      <c r="A1060" s="3">
        <v>43550</v>
      </c>
      <c r="B1060" s="2">
        <v>9.8460999999999999</v>
      </c>
      <c r="C1060" s="7">
        <f t="shared" si="125"/>
        <v>0.56070000000000064</v>
      </c>
      <c r="D1060" s="7">
        <f t="shared" si="126"/>
        <v>8.9175199999999997</v>
      </c>
      <c r="E1060" s="7">
        <f t="shared" si="128"/>
        <v>8.5606799999999996</v>
      </c>
      <c r="F1060" s="7">
        <f t="shared" si="129"/>
        <v>8.6985050000000008</v>
      </c>
      <c r="G1060" s="7">
        <f t="shared" si="123"/>
        <v>9.2268979999999985</v>
      </c>
      <c r="H1060" s="7">
        <f t="shared" si="127"/>
        <v>12.404408000000004</v>
      </c>
      <c r="I1060" s="7">
        <f t="array" ref="I1060">SUMPRODUCT(B1044:B1063,(ROW(B1044:B1063)-ROW(B1044)+1))/(20*21/2)</f>
        <v>8.9211714285714301</v>
      </c>
      <c r="J1060" s="7">
        <f t="shared" si="130"/>
        <v>8.8246579216440395</v>
      </c>
      <c r="K1060" s="7">
        <f t="shared" si="124"/>
        <v>9.274625817639528</v>
      </c>
    </row>
    <row r="1061" spans="1:11" ht="13.5" x14ac:dyDescent="0.35">
      <c r="A1061" s="3">
        <v>43551</v>
      </c>
      <c r="B1061" s="2">
        <v>9.8576999999999995</v>
      </c>
      <c r="C1061" s="7">
        <f t="shared" si="125"/>
        <v>1.1599999999999611E-2</v>
      </c>
      <c r="D1061" s="7">
        <f t="shared" si="126"/>
        <v>9.2410399999999999</v>
      </c>
      <c r="E1061" s="7">
        <f t="shared" si="128"/>
        <v>8.7288700000000006</v>
      </c>
      <c r="F1061" s="7">
        <f t="shared" si="129"/>
        <v>8.7472649999999987</v>
      </c>
      <c r="G1061" s="7">
        <f t="shared" si="123"/>
        <v>9.2120639999999963</v>
      </c>
      <c r="H1061" s="7">
        <f t="shared" si="127"/>
        <v>12.363770000000004</v>
      </c>
      <c r="I1061" s="7">
        <f t="array" ref="I1061">SUMPRODUCT(B1045:B1064,(ROW(B1045:B1064)-ROW(B1045)+1))/(20*21/2)</f>
        <v>8.9388861904761896</v>
      </c>
      <c r="J1061" s="7">
        <f t="shared" si="130"/>
        <v>8.9230428814874649</v>
      </c>
      <c r="K1061" s="7">
        <f t="shared" si="124"/>
        <v>9.2974914718497423</v>
      </c>
    </row>
    <row r="1062" spans="1:11" ht="13.5" x14ac:dyDescent="0.35">
      <c r="A1062" s="3">
        <v>43552</v>
      </c>
      <c r="B1062" s="2">
        <v>9.5774000000000008</v>
      </c>
      <c r="C1062" s="7">
        <f t="shared" si="125"/>
        <v>-0.28029999999999866</v>
      </c>
      <c r="D1062" s="7">
        <f t="shared" si="126"/>
        <v>9.4641199999999994</v>
      </c>
      <c r="E1062" s="7">
        <f t="shared" si="128"/>
        <v>8.85501</v>
      </c>
      <c r="F1062" s="7">
        <f t="shared" si="129"/>
        <v>8.7744199999999992</v>
      </c>
      <c r="G1062" s="7">
        <f t="shared" si="123"/>
        <v>9.1910399999999974</v>
      </c>
      <c r="H1062" s="7">
        <f t="shared" si="127"/>
        <v>12.321980500000004</v>
      </c>
      <c r="I1062" s="7">
        <f t="array" ref="I1062">SUMPRODUCT(B1046:B1065,(ROW(B1046:B1065)-ROW(B1046)+1))/(20*21/2)</f>
        <v>9.0082690476190468</v>
      </c>
      <c r="J1062" s="7">
        <f t="shared" si="130"/>
        <v>8.9853626070600878</v>
      </c>
      <c r="K1062" s="7">
        <f t="shared" si="124"/>
        <v>9.3084682768752423</v>
      </c>
    </row>
    <row r="1063" spans="1:11" ht="13.5" x14ac:dyDescent="0.35">
      <c r="A1063" s="3">
        <v>43553</v>
      </c>
      <c r="B1063" s="2">
        <v>9.3379999999999992</v>
      </c>
      <c r="C1063" s="7">
        <f t="shared" si="125"/>
        <v>-0.23940000000000161</v>
      </c>
      <c r="D1063" s="7">
        <f t="shared" si="126"/>
        <v>9.580919999999999</v>
      </c>
      <c r="E1063" s="7">
        <f t="shared" si="128"/>
        <v>8.9712300000000003</v>
      </c>
      <c r="F1063" s="7">
        <f t="shared" si="129"/>
        <v>8.7898949999999996</v>
      </c>
      <c r="G1063" s="7">
        <f t="shared" si="123"/>
        <v>9.1652279999999973</v>
      </c>
      <c r="H1063" s="7">
        <f t="shared" si="127"/>
        <v>12.278855000000005</v>
      </c>
      <c r="I1063" s="7">
        <f t="array" ref="I1063">SUMPRODUCT(B1047:B1066,(ROW(B1047:B1066)-ROW(B1047)+1))/(20*21/2)</f>
        <v>9.0745928571428571</v>
      </c>
      <c r="J1063" s="7">
        <f t="shared" si="130"/>
        <v>9.0189471206734133</v>
      </c>
      <c r="K1063" s="7">
        <f t="shared" si="124"/>
        <v>9.3096263836644475</v>
      </c>
    </row>
    <row r="1064" spans="1:11" ht="13.5" x14ac:dyDescent="0.35">
      <c r="A1064" s="3">
        <v>43556</v>
      </c>
      <c r="B1064" s="2">
        <v>8.9758999999999993</v>
      </c>
      <c r="C1064" s="7">
        <f t="shared" si="125"/>
        <v>-0.36209999999999987</v>
      </c>
      <c r="D1064" s="7">
        <f t="shared" si="126"/>
        <v>9.5190200000000011</v>
      </c>
      <c r="E1064" s="7">
        <f t="shared" si="128"/>
        <v>9.0512399999999982</v>
      </c>
      <c r="F1064" s="7">
        <f t="shared" si="129"/>
        <v>8.7904799999999987</v>
      </c>
      <c r="G1064" s="7">
        <f t="shared" si="123"/>
        <v>9.1321739999999973</v>
      </c>
      <c r="H1064" s="7">
        <f t="shared" si="127"/>
        <v>12.233947000000006</v>
      </c>
      <c r="I1064" s="7">
        <f t="array" ref="I1064">SUMPRODUCT(B1048:B1067,(ROW(B1048:B1067)-ROW(B1048)+1))/(20*21/2)</f>
        <v>9.1361871428571426</v>
      </c>
      <c r="J1064" s="7">
        <f t="shared" si="130"/>
        <v>9.0148473948949945</v>
      </c>
      <c r="K1064" s="7">
        <f t="shared" si="124"/>
        <v>9.2965390745011369</v>
      </c>
    </row>
    <row r="1065" spans="1:11" ht="13.5" x14ac:dyDescent="0.35">
      <c r="A1065" s="3">
        <v>43557</v>
      </c>
      <c r="B1065" s="2">
        <v>9.5190000000000001</v>
      </c>
      <c r="C1065" s="7">
        <f t="shared" si="125"/>
        <v>0.5431000000000008</v>
      </c>
      <c r="D1065" s="7">
        <f t="shared" si="126"/>
        <v>9.453599999999998</v>
      </c>
      <c r="E1065" s="7">
        <f t="shared" si="128"/>
        <v>9.1855599999999988</v>
      </c>
      <c r="F1065" s="7">
        <f t="shared" si="129"/>
        <v>8.8225999999999996</v>
      </c>
      <c r="G1065" s="7">
        <f t="shared" si="123"/>
        <v>9.1181579999999993</v>
      </c>
      <c r="H1065" s="7">
        <f t="shared" si="127"/>
        <v>12.191726500000007</v>
      </c>
      <c r="I1065" s="7">
        <f t="array" ref="I1065">SUMPRODUCT(B1049:B1068,(ROW(B1049:B1068)-ROW(B1049)+1))/(20*21/2)</f>
        <v>9.1890238095238104</v>
      </c>
      <c r="J1065" s="7">
        <f t="shared" si="130"/>
        <v>9.0628619287145185</v>
      </c>
      <c r="K1065" s="7">
        <f t="shared" si="124"/>
        <v>9.3052630323638379</v>
      </c>
    </row>
    <row r="1066" spans="1:11" ht="13.5" x14ac:dyDescent="0.35">
      <c r="A1066" s="3">
        <v>43558</v>
      </c>
      <c r="B1066" s="2">
        <v>9.5190000000000001</v>
      </c>
      <c r="C1066" s="7">
        <f t="shared" si="125"/>
        <v>0</v>
      </c>
      <c r="D1066" s="7">
        <f t="shared" si="126"/>
        <v>9.3858599999999992</v>
      </c>
      <c r="E1066" s="7">
        <f t="shared" si="128"/>
        <v>9.3134499999999996</v>
      </c>
      <c r="F1066" s="7">
        <f t="shared" si="129"/>
        <v>8.8605600000000013</v>
      </c>
      <c r="G1066" s="7">
        <f t="shared" si="123"/>
        <v>9.1157039999999991</v>
      </c>
      <c r="H1066" s="7">
        <f t="shared" si="127"/>
        <v>12.149673000000005</v>
      </c>
      <c r="I1066" s="7">
        <f t="array" ref="I1066">SUMPRODUCT(B1050:B1069,(ROW(B1050:B1069)-ROW(B1050)+1))/(20*21/2)</f>
        <v>9.2278166666666674</v>
      </c>
      <c r="J1066" s="7">
        <f t="shared" si="130"/>
        <v>9.1063036497893268</v>
      </c>
      <c r="K1066" s="7">
        <f t="shared" si="124"/>
        <v>9.3136448742319242</v>
      </c>
    </row>
    <row r="1067" spans="1:11" ht="13.5" x14ac:dyDescent="0.35">
      <c r="A1067" s="3">
        <v>43559</v>
      </c>
      <c r="B1067" s="2">
        <v>9.5073000000000008</v>
      </c>
      <c r="C1067" s="7">
        <f t="shared" si="125"/>
        <v>-1.1699999999999378E-2</v>
      </c>
      <c r="D1067" s="7">
        <f t="shared" si="126"/>
        <v>9.3718399999999988</v>
      </c>
      <c r="E1067" s="7">
        <f t="shared" si="128"/>
        <v>9.4179800000000018</v>
      </c>
      <c r="F1067" s="7">
        <f t="shared" si="129"/>
        <v>8.9058150000000005</v>
      </c>
      <c r="G1067" s="7">
        <f t="shared" si="123"/>
        <v>9.1195579999999996</v>
      </c>
      <c r="H1067" s="7">
        <f t="shared" si="127"/>
        <v>12.108506500000008</v>
      </c>
      <c r="I1067" s="7">
        <f t="array" ref="I1067">SUMPRODUCT(B1051:B1070,(ROW(B1051:B1070)-ROW(B1051)+1))/(20*21/2)</f>
        <v>9.2614371428571438</v>
      </c>
      <c r="J1067" s="7">
        <f t="shared" si="130"/>
        <v>9.14449377838082</v>
      </c>
      <c r="K1067" s="7">
        <f t="shared" si="124"/>
        <v>9.3212391928894966</v>
      </c>
    </row>
    <row r="1068" spans="1:11" ht="13.5" x14ac:dyDescent="0.35">
      <c r="A1068" s="3">
        <v>43560</v>
      </c>
      <c r="B1068" s="2">
        <v>9.4605999999999995</v>
      </c>
      <c r="C1068" s="7">
        <f t="shared" si="125"/>
        <v>-4.6700000000001296E-2</v>
      </c>
      <c r="D1068" s="7">
        <f t="shared" si="126"/>
        <v>9.3963599999999996</v>
      </c>
      <c r="E1068" s="7">
        <f t="shared" si="128"/>
        <v>9.4886400000000002</v>
      </c>
      <c r="F1068" s="7">
        <f t="shared" si="129"/>
        <v>8.9364750000000015</v>
      </c>
      <c r="G1068" s="7">
        <f t="shared" si="123"/>
        <v>9.1218939999999993</v>
      </c>
      <c r="H1068" s="7">
        <f t="shared" si="127"/>
        <v>12.067106500000007</v>
      </c>
      <c r="I1068" s="7">
        <f t="array" ref="I1068">SUMPRODUCT(B1052:B1071,(ROW(B1052:B1071)-ROW(B1052)+1))/(20*21/2)</f>
        <v>9.3096557142857126</v>
      </c>
      <c r="J1068" s="7">
        <f t="shared" si="130"/>
        <v>9.1745991328207417</v>
      </c>
      <c r="K1068" s="7">
        <f t="shared" si="124"/>
        <v>9.3267043225801043</v>
      </c>
    </row>
    <row r="1069" spans="1:11" ht="13.5" x14ac:dyDescent="0.35">
      <c r="A1069" s="3">
        <v>43563</v>
      </c>
      <c r="B1069" s="2">
        <v>9.3437999999999999</v>
      </c>
      <c r="C1069" s="7">
        <f t="shared" si="125"/>
        <v>-0.11679999999999957</v>
      </c>
      <c r="D1069" s="7">
        <f t="shared" si="126"/>
        <v>9.4699399999999994</v>
      </c>
      <c r="E1069" s="7">
        <f t="shared" si="128"/>
        <v>9.4944799999999994</v>
      </c>
      <c r="F1069" s="7">
        <f t="shared" si="129"/>
        <v>8.9615849999999995</v>
      </c>
      <c r="G1069" s="7">
        <f t="shared" si="123"/>
        <v>9.127615999999998</v>
      </c>
      <c r="H1069" s="7">
        <f t="shared" si="127"/>
        <v>12.026540500000005</v>
      </c>
      <c r="I1069" s="7">
        <f t="array" ref="I1069">SUMPRODUCT(B1053:B1072,(ROW(B1053:B1072)-ROW(B1053)+1))/(20*21/2)</f>
        <v>9.3999242857142846</v>
      </c>
      <c r="J1069" s="7">
        <f t="shared" si="130"/>
        <v>9.190713501123529</v>
      </c>
      <c r="K1069" s="7">
        <f t="shared" si="124"/>
        <v>9.3273747413024548</v>
      </c>
    </row>
    <row r="1070" spans="1:11" ht="13.5" x14ac:dyDescent="0.35">
      <c r="A1070" s="3">
        <v>43565</v>
      </c>
      <c r="B1070" s="2">
        <v>9.3146000000000004</v>
      </c>
      <c r="C1070" s="7">
        <f t="shared" si="125"/>
        <v>-2.9199999999999449E-2</v>
      </c>
      <c r="D1070" s="7">
        <f t="shared" si="126"/>
        <v>9.4290599999999998</v>
      </c>
      <c r="E1070" s="7">
        <f t="shared" si="128"/>
        <v>9.4413299999999989</v>
      </c>
      <c r="F1070" s="7">
        <f t="shared" si="129"/>
        <v>9.0010049999999993</v>
      </c>
      <c r="G1070" s="7">
        <f t="shared" si="123"/>
        <v>9.1299519999999994</v>
      </c>
      <c r="H1070" s="7">
        <f t="shared" si="127"/>
        <v>11.984966500000006</v>
      </c>
      <c r="I1070" s="7">
        <f t="array" ref="I1070">SUMPRODUCT(B1054:B1073,(ROW(B1054:B1073)-ROW(B1054)+1))/(20*21/2)</f>
        <v>9.4932242857142874</v>
      </c>
      <c r="J1070" s="7">
        <f t="shared" si="130"/>
        <v>9.2025122153022405</v>
      </c>
      <c r="K1070" s="7">
        <f t="shared" si="124"/>
        <v>9.3268737710552987</v>
      </c>
    </row>
    <row r="1071" spans="1:11" ht="13.5" x14ac:dyDescent="0.35">
      <c r="A1071" s="3">
        <v>43566</v>
      </c>
      <c r="B1071" s="2">
        <v>9.5073000000000008</v>
      </c>
      <c r="C1071" s="7">
        <f t="shared" si="125"/>
        <v>0.19270000000000032</v>
      </c>
      <c r="D1071" s="7">
        <f t="shared" si="126"/>
        <v>9.4267199999999995</v>
      </c>
      <c r="E1071" s="7">
        <f t="shared" si="128"/>
        <v>9.4062900000000003</v>
      </c>
      <c r="F1071" s="7">
        <f t="shared" si="129"/>
        <v>9.0675800000000013</v>
      </c>
      <c r="G1071" s="7">
        <f t="shared" si="123"/>
        <v>9.1357919999999986</v>
      </c>
      <c r="H1071" s="7">
        <f t="shared" si="127"/>
        <v>11.944078000000006</v>
      </c>
      <c r="I1071" s="7">
        <f t="array" ref="I1071">SUMPRODUCT(B1055:B1074,(ROW(B1055:B1074)-ROW(B1055)+1))/(20*21/2)</f>
        <v>9.5471795238095236</v>
      </c>
      <c r="J1071" s="7">
        <f t="shared" si="130"/>
        <v>9.231539623368695</v>
      </c>
      <c r="K1071" s="7">
        <f t="shared" si="124"/>
        <v>9.3339493094452877</v>
      </c>
    </row>
    <row r="1072" spans="1:11" ht="13.5" x14ac:dyDescent="0.35">
      <c r="A1072" s="3">
        <v>43567</v>
      </c>
      <c r="B1072" s="2">
        <v>10.0154</v>
      </c>
      <c r="C1072" s="7">
        <f t="shared" si="125"/>
        <v>0.50809999999999889</v>
      </c>
      <c r="D1072" s="7">
        <f t="shared" si="126"/>
        <v>9.52834</v>
      </c>
      <c r="E1072" s="7">
        <f t="shared" si="128"/>
        <v>9.4500899999999994</v>
      </c>
      <c r="F1072" s="7">
        <f t="shared" si="129"/>
        <v>9.1525499999999997</v>
      </c>
      <c r="G1072" s="7">
        <f t="shared" si="123"/>
        <v>9.1492239999999985</v>
      </c>
      <c r="H1072" s="7">
        <f t="shared" si="127"/>
        <v>11.905730000000007</v>
      </c>
      <c r="I1072" s="7">
        <f t="array" ref="I1072">SUMPRODUCT(B1056:B1075,(ROW(B1056:B1075)-ROW(B1056)+1))/(20*21/2)</f>
        <v>9.6144533333333335</v>
      </c>
      <c r="J1072" s="7">
        <f t="shared" si="130"/>
        <v>9.3061929925716758</v>
      </c>
      <c r="K1072" s="7">
        <f t="shared" si="124"/>
        <v>9.3606728659376301</v>
      </c>
    </row>
    <row r="1073" spans="1:11" ht="13.5" x14ac:dyDescent="0.35">
      <c r="A1073" s="3">
        <v>43570</v>
      </c>
      <c r="B1073" s="2">
        <v>10.132199999999999</v>
      </c>
      <c r="C1073" s="7">
        <f t="shared" si="125"/>
        <v>0.11679999999999957</v>
      </c>
      <c r="D1073" s="7">
        <f t="shared" si="126"/>
        <v>9.6626599999999989</v>
      </c>
      <c r="E1073" s="7">
        <f t="shared" si="128"/>
        <v>9.5295100000000001</v>
      </c>
      <c r="F1073" s="7">
        <f t="shared" si="129"/>
        <v>9.2503700000000002</v>
      </c>
      <c r="G1073" s="7">
        <f t="shared" si="123"/>
        <v>9.1626559999999984</v>
      </c>
      <c r="H1073" s="7">
        <f t="shared" si="127"/>
        <v>11.867966000000001</v>
      </c>
      <c r="I1073" s="7">
        <f t="array" ref="I1073">SUMPRODUCT(B1057:B1076,(ROW(B1057:B1076)-ROW(B1057)+1))/(20*21/2)</f>
        <v>9.6678461904761885</v>
      </c>
      <c r="J1073" s="7">
        <f t="shared" si="130"/>
        <v>9.3848603266124702</v>
      </c>
      <c r="K1073" s="7">
        <f t="shared" si="124"/>
        <v>9.3909288319792914</v>
      </c>
    </row>
    <row r="1074" spans="1:11" ht="13.5" x14ac:dyDescent="0.35">
      <c r="A1074" s="3">
        <v>43571</v>
      </c>
      <c r="B1074" s="2">
        <v>9.8169000000000004</v>
      </c>
      <c r="C1074" s="7">
        <f t="shared" si="125"/>
        <v>-0.3152999999999988</v>
      </c>
      <c r="D1074" s="7">
        <f t="shared" si="126"/>
        <v>9.7572799999999997</v>
      </c>
      <c r="E1074" s="7">
        <f t="shared" si="128"/>
        <v>9.6136099999999995</v>
      </c>
      <c r="F1074" s="7">
        <f t="shared" si="129"/>
        <v>9.3324250000000024</v>
      </c>
      <c r="G1074" s="7">
        <f t="shared" si="123"/>
        <v>9.1697819999999997</v>
      </c>
      <c r="H1074" s="7">
        <f t="shared" si="127"/>
        <v>11.828625500000003</v>
      </c>
      <c r="I1074" s="7">
        <f t="array" ref="I1074">SUMPRODUCT(B1058:B1077,(ROW(B1058:B1077)-ROW(B1058)+1))/(20*21/2)</f>
        <v>9.7234957142857148</v>
      </c>
      <c r="J1074" s="7">
        <f t="shared" si="130"/>
        <v>9.4260069621731883</v>
      </c>
      <c r="K1074" s="7">
        <f t="shared" si="124"/>
        <v>9.407633583666378</v>
      </c>
    </row>
    <row r="1075" spans="1:11" ht="13.5" x14ac:dyDescent="0.35">
      <c r="A1075" s="3">
        <v>43572</v>
      </c>
      <c r="B1075" s="2">
        <v>10.0388</v>
      </c>
      <c r="C1075" s="7">
        <f t="shared" si="125"/>
        <v>0.22189999999999976</v>
      </c>
      <c r="D1075" s="7">
        <f t="shared" si="126"/>
        <v>9.90212</v>
      </c>
      <c r="E1075" s="7">
        <f t="shared" si="128"/>
        <v>9.6655899999999999</v>
      </c>
      <c r="F1075" s="7">
        <f t="shared" si="129"/>
        <v>9.4255750000000003</v>
      </c>
      <c r="G1075" s="7">
        <f t="shared" si="123"/>
        <v>9.1770239999999994</v>
      </c>
      <c r="H1075" s="7">
        <f t="shared" si="127"/>
        <v>11.791339999999998</v>
      </c>
      <c r="I1075" s="7">
        <f t="array" ref="I1075">SUMPRODUCT(B1059:B1078,(ROW(B1059:B1078)-ROW(B1059)+1))/(20*21/2)</f>
        <v>9.7607871428571436</v>
      </c>
      <c r="J1075" s="7">
        <f t="shared" si="130"/>
        <v>9.4843682038709805</v>
      </c>
      <c r="K1075" s="7">
        <f t="shared" si="124"/>
        <v>9.4323852078363242</v>
      </c>
    </row>
    <row r="1076" spans="1:11" ht="13.5" x14ac:dyDescent="0.35">
      <c r="A1076" s="3">
        <v>43573</v>
      </c>
      <c r="B1076" s="2">
        <v>9.9862000000000002</v>
      </c>
      <c r="C1076" s="7">
        <f t="shared" si="125"/>
        <v>-5.259999999999998E-2</v>
      </c>
      <c r="D1076" s="7">
        <f t="shared" si="126"/>
        <v>9.9978999999999978</v>
      </c>
      <c r="E1076" s="7">
        <f t="shared" si="128"/>
        <v>9.7123099999999987</v>
      </c>
      <c r="F1076" s="7">
        <f t="shared" si="129"/>
        <v>9.5128800000000009</v>
      </c>
      <c r="G1076" s="7">
        <f t="shared" ref="G1076:G1139" si="131">AVERAGE(B1027:B1076)</f>
        <v>9.1841480000000004</v>
      </c>
      <c r="H1076" s="7">
        <f t="shared" si="127"/>
        <v>11.753541</v>
      </c>
      <c r="I1076" s="7">
        <f t="array" ref="I1076">SUMPRODUCT(B1060:B1079,(ROW(B1060:B1079)-ROW(B1060)+1))/(20*21/2)</f>
        <v>9.7866490476190471</v>
      </c>
      <c r="J1076" s="7">
        <f t="shared" si="130"/>
        <v>9.5321617082642192</v>
      </c>
      <c r="K1076" s="7">
        <f t="shared" ref="K1076:K1139" si="132">$K$4*B1076+(1-$K$4)*K1075</f>
        <v>9.4541034349799968</v>
      </c>
    </row>
    <row r="1077" spans="1:11" ht="13.5" x14ac:dyDescent="0.35">
      <c r="A1077" s="3">
        <v>43574</v>
      </c>
      <c r="B1077" s="2">
        <v>10.097200000000001</v>
      </c>
      <c r="C1077" s="7">
        <f t="shared" si="125"/>
        <v>0.11100000000000065</v>
      </c>
      <c r="D1077" s="7">
        <f t="shared" si="126"/>
        <v>10.014260000000002</v>
      </c>
      <c r="E1077" s="7">
        <f t="shared" si="128"/>
        <v>9.7713000000000001</v>
      </c>
      <c r="F1077" s="7">
        <f t="shared" si="129"/>
        <v>9.5946400000000018</v>
      </c>
      <c r="G1077" s="7">
        <f t="shared" si="131"/>
        <v>9.1930259999999997</v>
      </c>
      <c r="H1077" s="7">
        <f t="shared" si="127"/>
        <v>11.714968499999999</v>
      </c>
      <c r="I1077" s="7">
        <f t="array" ref="I1077">SUMPRODUCT(B1061:B1080,(ROW(B1061:B1080)-ROW(B1061)+1))/(20*21/2)</f>
        <v>9.7983280952380944</v>
      </c>
      <c r="J1077" s="7">
        <f t="shared" si="130"/>
        <v>9.5859748789057218</v>
      </c>
      <c r="K1077" s="7">
        <f t="shared" si="132"/>
        <v>9.4793229081180357</v>
      </c>
    </row>
    <row r="1078" spans="1:11" ht="13.5" x14ac:dyDescent="0.35">
      <c r="A1078" s="3">
        <v>43577</v>
      </c>
      <c r="B1078" s="2">
        <v>9.9862000000000002</v>
      </c>
      <c r="C1078" s="7">
        <f t="shared" si="125"/>
        <v>-0.11100000000000065</v>
      </c>
      <c r="D1078" s="7">
        <f t="shared" si="126"/>
        <v>9.9850599999999989</v>
      </c>
      <c r="E1078" s="7">
        <f t="shared" si="128"/>
        <v>9.8238599999999998</v>
      </c>
      <c r="F1078" s="7">
        <f t="shared" si="129"/>
        <v>9.65625</v>
      </c>
      <c r="G1078" s="7">
        <f t="shared" si="131"/>
        <v>9.2013180000000006</v>
      </c>
      <c r="H1078" s="7">
        <f t="shared" si="127"/>
        <v>11.674089000000002</v>
      </c>
      <c r="I1078" s="7">
        <f t="array" ref="I1078">SUMPRODUCT(B1062:B1081,(ROW(B1062:B1081)-ROW(B1062)+1))/(20*21/2)</f>
        <v>9.8101742857142842</v>
      </c>
      <c r="J1078" s="7">
        <f t="shared" si="130"/>
        <v>9.6240915571051762</v>
      </c>
      <c r="K1078" s="7">
        <f t="shared" si="132"/>
        <v>9.4992004411330146</v>
      </c>
    </row>
    <row r="1079" spans="1:11" ht="13.5" x14ac:dyDescent="0.35">
      <c r="A1079" s="3">
        <v>43578</v>
      </c>
      <c r="B1079" s="2">
        <v>9.9277999999999995</v>
      </c>
      <c r="C1079" s="7">
        <f t="shared" si="125"/>
        <v>-5.8400000000000674E-2</v>
      </c>
      <c r="D1079" s="7">
        <f t="shared" si="126"/>
        <v>10.007239999999999</v>
      </c>
      <c r="E1079" s="7">
        <f t="shared" si="128"/>
        <v>9.8822600000000005</v>
      </c>
      <c r="F1079" s="7">
        <f t="shared" si="129"/>
        <v>9.6883700000000008</v>
      </c>
      <c r="G1079" s="7">
        <f t="shared" si="131"/>
        <v>9.2106619999999992</v>
      </c>
      <c r="H1079" s="7">
        <f t="shared" si="127"/>
        <v>11.633209500000003</v>
      </c>
      <c r="I1079" s="7">
        <f t="array" ref="I1079">SUMPRODUCT(B1063:B1082,(ROW(B1063:B1082)-ROW(B1063)+1))/(20*21/2)</f>
        <v>9.794433333333334</v>
      </c>
      <c r="J1079" s="7">
        <f t="shared" si="130"/>
        <v>9.6530161707142064</v>
      </c>
      <c r="K1079" s="7">
        <f t="shared" si="132"/>
        <v>9.5160082669709354</v>
      </c>
    </row>
    <row r="1080" spans="1:11" ht="13.5" x14ac:dyDescent="0.35">
      <c r="A1080" s="3">
        <v>43579</v>
      </c>
      <c r="B1080" s="2">
        <v>9.8109999999999999</v>
      </c>
      <c r="C1080" s="7">
        <f t="shared" si="125"/>
        <v>-0.11679999999999957</v>
      </c>
      <c r="D1080" s="7">
        <f t="shared" si="126"/>
        <v>9.9616799999999994</v>
      </c>
      <c r="E1080" s="7">
        <f t="shared" si="128"/>
        <v>9.9319000000000024</v>
      </c>
      <c r="F1080" s="7">
        <f t="shared" si="129"/>
        <v>9.6866149999999998</v>
      </c>
      <c r="G1080" s="7">
        <f t="shared" si="131"/>
        <v>9.2131139999999991</v>
      </c>
      <c r="H1080" s="7">
        <f t="shared" si="127"/>
        <v>11.591688000000007</v>
      </c>
      <c r="I1080" s="7">
        <f t="array" ref="I1080">SUMPRODUCT(B1064:B1083,(ROW(B1064:B1083)-ROW(B1064)+1))/(20*21/2)</f>
        <v>9.8006657142857136</v>
      </c>
      <c r="J1080" s="7">
        <f t="shared" si="130"/>
        <v>9.668062249693806</v>
      </c>
      <c r="K1080" s="7">
        <f t="shared" si="132"/>
        <v>9.5275765702269783</v>
      </c>
    </row>
    <row r="1081" spans="1:11" ht="13.5" x14ac:dyDescent="0.35">
      <c r="A1081" s="3">
        <v>43580</v>
      </c>
      <c r="B1081" s="2">
        <v>9.8109999999999999</v>
      </c>
      <c r="C1081" s="7">
        <f t="shared" si="125"/>
        <v>0</v>
      </c>
      <c r="D1081" s="7">
        <f t="shared" si="126"/>
        <v>9.9266400000000008</v>
      </c>
      <c r="E1081" s="7">
        <f t="shared" si="128"/>
        <v>9.9622700000000002</v>
      </c>
      <c r="F1081" s="7">
        <f t="shared" si="129"/>
        <v>9.6842800000000011</v>
      </c>
      <c r="G1081" s="7">
        <f t="shared" si="131"/>
        <v>9.2212899999999998</v>
      </c>
      <c r="H1081" s="7">
        <f t="shared" si="127"/>
        <v>11.549640500000004</v>
      </c>
      <c r="I1081" s="7">
        <f t="array" ref="I1081">SUMPRODUCT(B1065:B1084,(ROW(B1065:B1084)-ROW(B1065)+1))/(20*21/2)</f>
        <v>9.791599047619048</v>
      </c>
      <c r="J1081" s="7">
        <f t="shared" si="130"/>
        <v>9.6816753687705859</v>
      </c>
      <c r="K1081" s="7">
        <f t="shared" si="132"/>
        <v>9.5386912145318039</v>
      </c>
    </row>
    <row r="1082" spans="1:11" ht="13.5" x14ac:dyDescent="0.35">
      <c r="A1082" s="3">
        <v>43581</v>
      </c>
      <c r="B1082" s="2">
        <v>9.5190000000000001</v>
      </c>
      <c r="C1082" s="7">
        <f t="shared" si="125"/>
        <v>-0.29199999999999982</v>
      </c>
      <c r="D1082" s="7">
        <f t="shared" si="126"/>
        <v>9.8109999999999999</v>
      </c>
      <c r="E1082" s="7">
        <f t="shared" si="128"/>
        <v>9.9126300000000018</v>
      </c>
      <c r="F1082" s="7">
        <f t="shared" si="129"/>
        <v>9.6813600000000015</v>
      </c>
      <c r="G1082" s="7">
        <f t="shared" si="131"/>
        <v>9.2237419999999979</v>
      </c>
      <c r="H1082" s="7">
        <f t="shared" si="127"/>
        <v>11.506571000000006</v>
      </c>
      <c r="I1082" s="7">
        <f t="array" ref="I1082">SUMPRODUCT(B1066:B1085,(ROW(B1066:B1085)-ROW(B1066)+1))/(20*21/2)</f>
        <v>9.7689671428571447</v>
      </c>
      <c r="J1082" s="7">
        <f t="shared" si="130"/>
        <v>9.6661824765067212</v>
      </c>
      <c r="K1082" s="7">
        <f t="shared" si="132"/>
        <v>9.5379190100403619</v>
      </c>
    </row>
    <row r="1083" spans="1:11" ht="13.5" x14ac:dyDescent="0.35">
      <c r="A1083" s="3">
        <v>43584</v>
      </c>
      <c r="B1083" s="2">
        <v>9.7468000000000004</v>
      </c>
      <c r="C1083" s="7">
        <f t="shared" si="125"/>
        <v>0.22780000000000022</v>
      </c>
      <c r="D1083" s="7">
        <f t="shared" si="126"/>
        <v>9.7631199999999989</v>
      </c>
      <c r="E1083" s="7">
        <f t="shared" si="128"/>
        <v>9.8740900000000007</v>
      </c>
      <c r="F1083" s="7">
        <f t="shared" si="129"/>
        <v>9.7018000000000004</v>
      </c>
      <c r="G1083" s="7">
        <f t="shared" si="131"/>
        <v>9.2318019999999983</v>
      </c>
      <c r="H1083" s="7">
        <f t="shared" si="127"/>
        <v>11.465137000000002</v>
      </c>
      <c r="I1083" s="7">
        <f t="array" ref="I1083">SUMPRODUCT(B1067:B1086,(ROW(B1067:B1086)-ROW(B1067)+1))/(20*21/2)</f>
        <v>9.716408095238096</v>
      </c>
      <c r="J1083" s="7">
        <f t="shared" si="130"/>
        <v>9.673860335887035</v>
      </c>
      <c r="K1083" s="7">
        <f t="shared" si="132"/>
        <v>9.5461104214113295</v>
      </c>
    </row>
    <row r="1084" spans="1:11" ht="13.5" x14ac:dyDescent="0.35">
      <c r="A1084" s="3">
        <v>43585</v>
      </c>
      <c r="B1084" s="2">
        <v>9.6066000000000003</v>
      </c>
      <c r="C1084" s="7">
        <f t="shared" si="125"/>
        <v>-0.1402000000000001</v>
      </c>
      <c r="D1084" s="7">
        <f t="shared" si="126"/>
        <v>9.6988799999999991</v>
      </c>
      <c r="E1084" s="7">
        <f t="shared" si="128"/>
        <v>9.853060000000001</v>
      </c>
      <c r="F1084" s="7">
        <f t="shared" si="129"/>
        <v>9.7333350000000003</v>
      </c>
      <c r="G1084" s="7">
        <f t="shared" si="131"/>
        <v>9.2399779999999989</v>
      </c>
      <c r="H1084" s="7">
        <f t="shared" si="127"/>
        <v>11.4244035</v>
      </c>
      <c r="I1084" s="7">
        <f t="array" ref="I1084">SUMPRODUCT(B1068:B1087,(ROW(B1068:B1087)-ROW(B1068)+1))/(20*21/2)</f>
        <v>9.6699095238095243</v>
      </c>
      <c r="J1084" s="7">
        <f t="shared" si="130"/>
        <v>9.6674545896120794</v>
      </c>
      <c r="K1084" s="7">
        <f t="shared" si="132"/>
        <v>9.5484825617481395</v>
      </c>
    </row>
    <row r="1085" spans="1:11" ht="13.5" x14ac:dyDescent="0.35">
      <c r="A1085" s="3">
        <v>43587</v>
      </c>
      <c r="B1085" s="2">
        <v>9.4956999999999994</v>
      </c>
      <c r="C1085" s="7">
        <f t="shared" si="125"/>
        <v>-0.11090000000000089</v>
      </c>
      <c r="D1085" s="7">
        <f t="shared" si="126"/>
        <v>9.6358199999999989</v>
      </c>
      <c r="E1085" s="7">
        <f t="shared" si="128"/>
        <v>9.7987500000000001</v>
      </c>
      <c r="F1085" s="7">
        <f t="shared" si="129"/>
        <v>9.7321700000000018</v>
      </c>
      <c r="G1085" s="7">
        <f t="shared" si="131"/>
        <v>9.2465199999999985</v>
      </c>
      <c r="H1085" s="7">
        <f t="shared" si="127"/>
        <v>11.384283500000002</v>
      </c>
      <c r="I1085" s="7">
        <f t="array" ref="I1085">SUMPRODUCT(B1069:B1088,(ROW(B1069:B1088)-ROW(B1069)+1))/(20*21/2)</f>
        <v>9.6264123809523809</v>
      </c>
      <c r="J1085" s="7">
        <f t="shared" si="130"/>
        <v>9.651097009649023</v>
      </c>
      <c r="K1085" s="7">
        <f t="shared" si="132"/>
        <v>9.5464126573658596</v>
      </c>
    </row>
    <row r="1086" spans="1:11" ht="13.5" x14ac:dyDescent="0.35">
      <c r="A1086" s="3">
        <v>43588</v>
      </c>
      <c r="B1086" s="2">
        <v>9.1803000000000008</v>
      </c>
      <c r="C1086" s="7">
        <f t="shared" si="125"/>
        <v>-0.31539999999999857</v>
      </c>
      <c r="D1086" s="7">
        <f t="shared" si="126"/>
        <v>9.5096799999999995</v>
      </c>
      <c r="E1086" s="7">
        <f t="shared" si="128"/>
        <v>9.718160000000001</v>
      </c>
      <c r="F1086" s="7">
        <f t="shared" si="129"/>
        <v>9.7152350000000016</v>
      </c>
      <c r="G1086" s="7">
        <f t="shared" si="131"/>
        <v>9.2438339999999979</v>
      </c>
      <c r="H1086" s="7">
        <f t="shared" si="127"/>
        <v>11.344046499999996</v>
      </c>
      <c r="I1086" s="7">
        <f t="array" ref="I1086">SUMPRODUCT(B1070:B1089,(ROW(B1070:B1089)-ROW(B1070)+1))/(20*21/2)</f>
        <v>9.5934014285714291</v>
      </c>
      <c r="J1086" s="7">
        <f t="shared" si="130"/>
        <v>9.60625919920626</v>
      </c>
      <c r="K1086" s="7">
        <f t="shared" si="132"/>
        <v>9.5320552982534732</v>
      </c>
    </row>
    <row r="1087" spans="1:11" ht="13.5" x14ac:dyDescent="0.35">
      <c r="A1087" s="3">
        <v>43591</v>
      </c>
      <c r="B1087" s="2">
        <v>9.2270000000000003</v>
      </c>
      <c r="C1087" s="7">
        <f t="shared" si="125"/>
        <v>4.669999999999952E-2</v>
      </c>
      <c r="D1087" s="7">
        <f t="shared" si="126"/>
        <v>9.4512800000000006</v>
      </c>
      <c r="E1087" s="7">
        <f t="shared" si="128"/>
        <v>9.6311400000000003</v>
      </c>
      <c r="F1087" s="7">
        <f t="shared" si="129"/>
        <v>9.7012199999999993</v>
      </c>
      <c r="G1087" s="7">
        <f t="shared" si="131"/>
        <v>9.2368259999999971</v>
      </c>
      <c r="H1087" s="7">
        <f t="shared" si="127"/>
        <v>11.304042999999997</v>
      </c>
      <c r="I1087" s="7">
        <f t="array" ref="I1087">SUMPRODUCT(B1071:B1090,(ROW(B1071:B1090)-ROW(B1071)+1))/(20*21/2)</f>
        <v>9.5548285714285726</v>
      </c>
      <c r="J1087" s="7">
        <f t="shared" si="130"/>
        <v>9.5701392754723305</v>
      </c>
      <c r="K1087" s="7">
        <f t="shared" si="132"/>
        <v>9.5200923453807871</v>
      </c>
    </row>
    <row r="1088" spans="1:11" ht="13.5" x14ac:dyDescent="0.35">
      <c r="A1088" s="3">
        <v>43592</v>
      </c>
      <c r="B1088" s="2">
        <v>9.2445000000000004</v>
      </c>
      <c r="C1088" s="7">
        <f t="shared" si="125"/>
        <v>1.7500000000000071E-2</v>
      </c>
      <c r="D1088" s="7">
        <f t="shared" si="126"/>
        <v>9.3508200000000024</v>
      </c>
      <c r="E1088" s="7">
        <f t="shared" si="128"/>
        <v>9.5569700000000015</v>
      </c>
      <c r="F1088" s="7">
        <f t="shared" si="129"/>
        <v>9.690414999999998</v>
      </c>
      <c r="G1088" s="7">
        <f t="shared" si="131"/>
        <v>9.2350739999999991</v>
      </c>
      <c r="H1088" s="7">
        <f t="shared" si="127"/>
        <v>11.264418999999998</v>
      </c>
      <c r="I1088" s="7">
        <f t="array" ref="I1088">SUMPRODUCT(B1072:B1091,(ROW(B1072:B1091)-ROW(B1072)+1))/(20*21/2)</f>
        <v>9.521956666666668</v>
      </c>
      <c r="J1088" s="7">
        <f t="shared" si="130"/>
        <v>9.5391260111416329</v>
      </c>
      <c r="K1088" s="7">
        <f t="shared" si="132"/>
        <v>9.5092848024246788</v>
      </c>
    </row>
    <row r="1089" spans="1:11" ht="13.5" x14ac:dyDescent="0.35">
      <c r="A1089" s="3">
        <v>43593</v>
      </c>
      <c r="B1089" s="2">
        <v>9.3437999999999999</v>
      </c>
      <c r="C1089" s="7">
        <f t="shared" si="125"/>
        <v>9.92999999999995E-2</v>
      </c>
      <c r="D1089" s="7">
        <f t="shared" si="126"/>
        <v>9.2982600000000009</v>
      </c>
      <c r="E1089" s="7">
        <f t="shared" si="128"/>
        <v>9.4985700000000008</v>
      </c>
      <c r="F1089" s="7">
        <f t="shared" si="129"/>
        <v>9.690414999999998</v>
      </c>
      <c r="G1089" s="7">
        <f t="shared" si="131"/>
        <v>9.2385779999999968</v>
      </c>
      <c r="H1089" s="7">
        <f t="shared" si="127"/>
        <v>11.225291499999996</v>
      </c>
      <c r="I1089" s="7">
        <f t="array" ref="I1089">SUMPRODUCT(B1073:B1092,(ROW(B1073:B1092)-ROW(B1073)+1))/(20*21/2)</f>
        <v>9.50043476190476</v>
      </c>
      <c r="J1089" s="7">
        <f t="shared" si="130"/>
        <v>9.5205235338900494</v>
      </c>
      <c r="K1089" s="7">
        <f t="shared" si="132"/>
        <v>9.5027952023295938</v>
      </c>
    </row>
    <row r="1090" spans="1:11" ht="13.5" x14ac:dyDescent="0.35">
      <c r="A1090" s="3">
        <v>43594</v>
      </c>
      <c r="B1090" s="2">
        <v>9.2853999999999992</v>
      </c>
      <c r="C1090" s="7">
        <f t="shared" si="125"/>
        <v>-5.8400000000000674E-2</v>
      </c>
      <c r="D1090" s="7">
        <f t="shared" si="126"/>
        <v>9.2562000000000015</v>
      </c>
      <c r="E1090" s="7">
        <f t="shared" si="128"/>
        <v>9.4460099999999994</v>
      </c>
      <c r="F1090" s="7">
        <f t="shared" si="129"/>
        <v>9.688955</v>
      </c>
      <c r="G1090" s="7">
        <f t="shared" si="131"/>
        <v>9.2432499999999962</v>
      </c>
      <c r="H1090" s="7">
        <f t="shared" si="127"/>
        <v>11.187039999999998</v>
      </c>
      <c r="I1090" s="7">
        <f t="array" ref="I1090">SUMPRODUCT(B1074:B1093,(ROW(B1074:B1093)-ROW(B1074)+1))/(20*21/2)</f>
        <v>9.4710109523809525</v>
      </c>
      <c r="J1090" s="7">
        <f t="shared" si="130"/>
        <v>9.4981308163767117</v>
      </c>
      <c r="K1090" s="7">
        <f t="shared" si="132"/>
        <v>9.4942699002774535</v>
      </c>
    </row>
    <row r="1091" spans="1:11" ht="13.5" x14ac:dyDescent="0.35">
      <c r="A1091" s="3">
        <v>43595</v>
      </c>
      <c r="B1091" s="2">
        <v>9.3437999999999999</v>
      </c>
      <c r="C1091" s="7">
        <f t="shared" si="125"/>
        <v>5.8400000000000674E-2</v>
      </c>
      <c r="D1091" s="7">
        <f t="shared" si="126"/>
        <v>9.2889000000000017</v>
      </c>
      <c r="E1091" s="7">
        <f t="shared" si="128"/>
        <v>9.3992900000000006</v>
      </c>
      <c r="F1091" s="7">
        <f t="shared" si="129"/>
        <v>9.6807800000000004</v>
      </c>
      <c r="G1091" s="7">
        <f t="shared" si="131"/>
        <v>9.2524759999999961</v>
      </c>
      <c r="H1091" s="7">
        <f t="shared" si="127"/>
        <v>11.148496499999995</v>
      </c>
      <c r="I1091" s="7">
        <f t="array" ref="I1091">SUMPRODUCT(B1075:B1094,(ROW(B1075:B1094)-ROW(B1075)+1))/(20*21/2)</f>
        <v>9.4453414285714281</v>
      </c>
      <c r="J1091" s="7">
        <f t="shared" si="130"/>
        <v>9.4834326433884542</v>
      </c>
      <c r="K1091" s="7">
        <f t="shared" si="132"/>
        <v>9.4883691198744167</v>
      </c>
    </row>
    <row r="1092" spans="1:11" ht="13.5" x14ac:dyDescent="0.35">
      <c r="A1092" s="3">
        <v>43598</v>
      </c>
      <c r="B1092" s="2">
        <v>9.4548000000000005</v>
      </c>
      <c r="C1092" s="7">
        <f t="shared" ref="C1092:C1155" si="133">B1092-B1091</f>
        <v>0.11100000000000065</v>
      </c>
      <c r="D1092" s="7">
        <f t="shared" si="126"/>
        <v>9.33446</v>
      </c>
      <c r="E1092" s="7">
        <f t="shared" si="128"/>
        <v>9.3928700000000003</v>
      </c>
      <c r="F1092" s="7">
        <f t="shared" si="129"/>
        <v>9.6527500000000011</v>
      </c>
      <c r="G1092" s="7">
        <f t="shared" si="131"/>
        <v>9.2608859999999975</v>
      </c>
      <c r="H1092" s="7">
        <f t="shared" si="127"/>
        <v>11.113953499999996</v>
      </c>
      <c r="I1092" s="7">
        <f t="array" ref="I1092">SUMPRODUCT(B1076:B1095,(ROW(B1076:B1095)-ROW(B1076)+1))/(20*21/2)</f>
        <v>9.4330485714285714</v>
      </c>
      <c r="J1092" s="7">
        <f t="shared" si="130"/>
        <v>9.4807057249705053</v>
      </c>
      <c r="K1092" s="7">
        <f t="shared" si="132"/>
        <v>9.4870526838009113</v>
      </c>
    </row>
    <row r="1093" spans="1:11" ht="13.5" x14ac:dyDescent="0.35">
      <c r="A1093" s="3">
        <v>43599</v>
      </c>
      <c r="B1093" s="2">
        <v>9.3437999999999999</v>
      </c>
      <c r="C1093" s="7">
        <f t="shared" si="133"/>
        <v>-0.11100000000000065</v>
      </c>
      <c r="D1093" s="7">
        <f t="shared" si="126"/>
        <v>9.3543199999999995</v>
      </c>
      <c r="E1093" s="7">
        <f t="shared" si="128"/>
        <v>9.3525700000000018</v>
      </c>
      <c r="F1093" s="7">
        <f t="shared" si="129"/>
        <v>9.6133299999999995</v>
      </c>
      <c r="G1093" s="7">
        <f t="shared" si="131"/>
        <v>9.2671919999999961</v>
      </c>
      <c r="H1093" s="7">
        <f t="shared" si="127"/>
        <v>11.078942999999997</v>
      </c>
      <c r="I1093" s="7">
        <f t="array" ref="I1093">SUMPRODUCT(B1077:B1096,(ROW(B1077:B1096)-ROW(B1077)+1))/(20*21/2)</f>
        <v>9.4285185714285689</v>
      </c>
      <c r="J1093" s="7">
        <f t="shared" si="130"/>
        <v>9.4676670844971245</v>
      </c>
      <c r="K1093" s="7">
        <f t="shared" si="132"/>
        <v>9.4814349314949933</v>
      </c>
    </row>
    <row r="1094" spans="1:11" ht="13.5" x14ac:dyDescent="0.35">
      <c r="A1094" s="3">
        <v>43600</v>
      </c>
      <c r="B1094" s="2">
        <v>9.3437999999999999</v>
      </c>
      <c r="C1094" s="7">
        <f t="shared" si="133"/>
        <v>0</v>
      </c>
      <c r="D1094" s="7">
        <f t="shared" si="126"/>
        <v>9.3543199999999995</v>
      </c>
      <c r="E1094" s="7">
        <f t="shared" si="128"/>
        <v>9.326290000000002</v>
      </c>
      <c r="F1094" s="7">
        <f t="shared" si="129"/>
        <v>9.589674999999998</v>
      </c>
      <c r="G1094" s="7">
        <f t="shared" si="131"/>
        <v>9.2747839999999968</v>
      </c>
      <c r="H1094" s="7">
        <f t="shared" si="127"/>
        <v>11.046794499999999</v>
      </c>
      <c r="I1094" s="7">
        <f t="array" ref="I1094">SUMPRODUCT(B1078:B1097,(ROW(B1078:B1097)-ROW(B1078)+1))/(20*21/2)</f>
        <v>9.4262409523809509</v>
      </c>
      <c r="J1094" s="7">
        <f t="shared" si="130"/>
        <v>9.455870219306922</v>
      </c>
      <c r="K1094" s="7">
        <f t="shared" si="132"/>
        <v>9.4760374832010736</v>
      </c>
    </row>
    <row r="1095" spans="1:11" ht="13.5" x14ac:dyDescent="0.35">
      <c r="A1095" s="3">
        <v>43601</v>
      </c>
      <c r="B1095" s="2">
        <v>9.4605999999999995</v>
      </c>
      <c r="C1095" s="7">
        <f t="shared" si="133"/>
        <v>0.11679999999999957</v>
      </c>
      <c r="D1095" s="7">
        <f t="shared" ref="D1095:D1158" si="134">AVERAGE(B1091:B1095)</f>
        <v>9.3893599999999999</v>
      </c>
      <c r="E1095" s="7">
        <f t="shared" si="128"/>
        <v>9.3227800000000016</v>
      </c>
      <c r="F1095" s="7">
        <f t="shared" si="129"/>
        <v>9.560765</v>
      </c>
      <c r="G1095" s="7">
        <f t="shared" si="131"/>
        <v>9.2864639999999969</v>
      </c>
      <c r="H1095" s="7">
        <f t="shared" si="127"/>
        <v>11.011754999999999</v>
      </c>
      <c r="I1095" s="7">
        <f t="array" ref="I1095">SUMPRODUCT(B1079:B1098,(ROW(B1079:B1098)-ROW(B1079)+1))/(20*21/2)</f>
        <v>9.4328585714285698</v>
      </c>
      <c r="J1095" s="7">
        <f t="shared" si="130"/>
        <v>9.4563206746110247</v>
      </c>
      <c r="K1095" s="7">
        <f t="shared" si="132"/>
        <v>9.4754320917029933</v>
      </c>
    </row>
    <row r="1096" spans="1:11" ht="13.5" x14ac:dyDescent="0.35">
      <c r="A1096" s="3">
        <v>43602</v>
      </c>
      <c r="B1096" s="2">
        <v>9.5131999999999994</v>
      </c>
      <c r="C1096" s="7">
        <f t="shared" si="133"/>
        <v>5.259999999999998E-2</v>
      </c>
      <c r="D1096" s="7">
        <f t="shared" si="134"/>
        <v>9.4232399999999998</v>
      </c>
      <c r="E1096" s="7">
        <f t="shared" si="128"/>
        <v>9.356069999999999</v>
      </c>
      <c r="F1096" s="7">
        <f t="shared" si="129"/>
        <v>9.537115</v>
      </c>
      <c r="G1096" s="7">
        <f t="shared" si="131"/>
        <v>9.3015319999999981</v>
      </c>
      <c r="H1096" s="7">
        <f t="shared" si="127"/>
        <v>10.975430999999993</v>
      </c>
      <c r="I1096" s="7">
        <f t="array" ref="I1096">SUMPRODUCT(B1080:B1099,(ROW(B1080:B1099)-ROW(B1080)+1))/(20*21/2)</f>
        <v>9.4525466666666667</v>
      </c>
      <c r="J1096" s="7">
        <f t="shared" si="130"/>
        <v>9.4617377532194986</v>
      </c>
      <c r="K1096" s="7">
        <f t="shared" si="132"/>
        <v>9.4769131861460139</v>
      </c>
    </row>
    <row r="1097" spans="1:11" ht="13.5" x14ac:dyDescent="0.35">
      <c r="A1097" s="3">
        <v>43605</v>
      </c>
      <c r="B1097" s="2">
        <v>9.5131999999999994</v>
      </c>
      <c r="C1097" s="7">
        <f t="shared" si="133"/>
        <v>0</v>
      </c>
      <c r="D1097" s="7">
        <f t="shared" si="134"/>
        <v>9.43492</v>
      </c>
      <c r="E1097" s="7">
        <f t="shared" si="128"/>
        <v>9.3846899999999991</v>
      </c>
      <c r="F1097" s="7">
        <f t="shared" si="129"/>
        <v>9.5079150000000006</v>
      </c>
      <c r="G1097" s="7">
        <f t="shared" si="131"/>
        <v>9.3197519999999976</v>
      </c>
      <c r="H1097" s="7">
        <f t="shared" si="127"/>
        <v>10.940595999999998</v>
      </c>
      <c r="I1097" s="7">
        <f t="array" ref="I1097">SUMPRODUCT(B1081:B1100,(ROW(B1081:B1100)-ROW(B1081)+1))/(20*21/2)</f>
        <v>9.4900328571428574</v>
      </c>
      <c r="J1097" s="7">
        <f t="shared" si="130"/>
        <v>9.4666389195795464</v>
      </c>
      <c r="K1097" s="7">
        <f t="shared" si="132"/>
        <v>9.4783361984540129</v>
      </c>
    </row>
    <row r="1098" spans="1:11" ht="13.5" x14ac:dyDescent="0.35">
      <c r="A1098" s="3">
        <v>43606</v>
      </c>
      <c r="B1098" s="2">
        <v>9.5774000000000008</v>
      </c>
      <c r="C1098" s="7">
        <f t="shared" si="133"/>
        <v>6.4200000000001367E-2</v>
      </c>
      <c r="D1098" s="7">
        <f t="shared" si="134"/>
        <v>9.4816399999999987</v>
      </c>
      <c r="E1098" s="7">
        <f t="shared" si="128"/>
        <v>9.4179799999999982</v>
      </c>
      <c r="F1098" s="7">
        <f t="shared" si="129"/>
        <v>9.4874749999999999</v>
      </c>
      <c r="G1098" s="7">
        <f t="shared" si="131"/>
        <v>9.3343519999999973</v>
      </c>
      <c r="H1098" s="7">
        <f t="shared" ref="H1098:H1161" si="135">AVERAGE(B899:B1098)</f>
        <v>10.907921499999995</v>
      </c>
      <c r="I1098" s="7">
        <f t="array" ref="I1098">SUMPRODUCT(B1082:B1101,(ROW(B1082:B1101)-ROW(B1082)+1))/(20*21/2)</f>
        <v>9.5428123809523822</v>
      </c>
      <c r="J1098" s="7">
        <f t="shared" si="130"/>
        <v>9.4771875939053043</v>
      </c>
      <c r="K1098" s="7">
        <f t="shared" si="132"/>
        <v>9.4822210534166</v>
      </c>
    </row>
    <row r="1099" spans="1:11" ht="13.5" x14ac:dyDescent="0.35">
      <c r="A1099" s="3">
        <v>43607</v>
      </c>
      <c r="B1099" s="2">
        <v>9.6942000000000004</v>
      </c>
      <c r="C1099" s="7">
        <f t="shared" si="133"/>
        <v>0.11679999999999957</v>
      </c>
      <c r="D1099" s="7">
        <f t="shared" si="134"/>
        <v>9.5517199999999995</v>
      </c>
      <c r="E1099" s="7">
        <f t="shared" si="128"/>
        <v>9.4530199999999986</v>
      </c>
      <c r="F1099" s="7">
        <f t="shared" si="129"/>
        <v>9.4757950000000015</v>
      </c>
      <c r="G1099" s="7">
        <f t="shared" si="131"/>
        <v>9.3514039999999969</v>
      </c>
      <c r="H1099" s="7">
        <f t="shared" si="135"/>
        <v>10.876093999999998</v>
      </c>
      <c r="I1099" s="7">
        <f t="array" ref="I1099">SUMPRODUCT(B1083:B1102,(ROW(B1083:B1102)-ROW(B1083)+1))/(20*21/2)</f>
        <v>9.5956495238095236</v>
      </c>
      <c r="J1099" s="7">
        <f t="shared" si="130"/>
        <v>9.4978554421047985</v>
      </c>
      <c r="K1099" s="7">
        <f t="shared" si="132"/>
        <v>9.4905339532826147</v>
      </c>
    </row>
    <row r="1100" spans="1:11" ht="13.5" x14ac:dyDescent="0.35">
      <c r="A1100" s="3">
        <v>43608</v>
      </c>
      <c r="B1100" s="2">
        <v>9.8694000000000006</v>
      </c>
      <c r="C1100" s="7">
        <f t="shared" si="133"/>
        <v>0.17520000000000024</v>
      </c>
      <c r="D1100" s="7">
        <f t="shared" si="134"/>
        <v>9.6334800000000005</v>
      </c>
      <c r="E1100" s="7">
        <f t="shared" ref="E1100:E1163" si="136">AVERAGE(B1091:B1100)</f>
        <v>9.5114199999999993</v>
      </c>
      <c r="F1100" s="7">
        <f t="shared" si="129"/>
        <v>9.4787150000000029</v>
      </c>
      <c r="G1100" s="7">
        <f t="shared" si="131"/>
        <v>9.3782679999999967</v>
      </c>
      <c r="H1100" s="7">
        <f t="shared" si="135"/>
        <v>10.847624499999997</v>
      </c>
      <c r="I1100" s="7">
        <f t="array" ref="I1100">SUMPRODUCT(B1084:B1103,(ROW(B1084:B1103)-ROW(B1084)+1))/(20*21/2)</f>
        <v>9.6571076190476202</v>
      </c>
      <c r="J1100" s="7">
        <f t="shared" si="130"/>
        <v>9.5332406380948171</v>
      </c>
      <c r="K1100" s="7">
        <f t="shared" si="132"/>
        <v>9.5053914453107478</v>
      </c>
    </row>
    <row r="1101" spans="1:11" ht="13.5" x14ac:dyDescent="0.35">
      <c r="A1101" s="3">
        <v>43609</v>
      </c>
      <c r="B1101" s="2">
        <v>10.0329</v>
      </c>
      <c r="C1101" s="7">
        <f t="shared" si="133"/>
        <v>0.16349999999999909</v>
      </c>
      <c r="D1101" s="7">
        <f t="shared" si="134"/>
        <v>9.7374200000000002</v>
      </c>
      <c r="E1101" s="7">
        <f t="shared" si="136"/>
        <v>9.58033</v>
      </c>
      <c r="F1101" s="7">
        <f t="shared" si="129"/>
        <v>9.4898100000000039</v>
      </c>
      <c r="G1101" s="7">
        <f t="shared" si="131"/>
        <v>9.4154099999999978</v>
      </c>
      <c r="H1101" s="7">
        <f t="shared" si="135"/>
        <v>10.821958</v>
      </c>
      <c r="I1101" s="7">
        <f t="array" ref="I1101">SUMPRODUCT(B1085:B1104,(ROW(B1085:B1104)-ROW(B1085)+1))/(20*21/2)</f>
        <v>9.7332771428571441</v>
      </c>
      <c r="J1101" s="7">
        <f t="shared" si="130"/>
        <v>9.580827243990548</v>
      </c>
      <c r="K1101" s="7">
        <f t="shared" si="132"/>
        <v>9.5260780552985622</v>
      </c>
    </row>
    <row r="1102" spans="1:11" ht="13.5" x14ac:dyDescent="0.35">
      <c r="A1102" s="3">
        <v>43612</v>
      </c>
      <c r="B1102" s="2">
        <v>10.044600000000001</v>
      </c>
      <c r="C1102" s="7">
        <f t="shared" si="133"/>
        <v>1.1700000000001154E-2</v>
      </c>
      <c r="D1102" s="7">
        <f t="shared" si="134"/>
        <v>9.8437000000000001</v>
      </c>
      <c r="E1102" s="7">
        <f t="shared" si="136"/>
        <v>9.6393099999999983</v>
      </c>
      <c r="F1102" s="7">
        <f t="shared" si="129"/>
        <v>9.5160900000000019</v>
      </c>
      <c r="G1102" s="7">
        <f t="shared" si="131"/>
        <v>9.4499819999999968</v>
      </c>
      <c r="H1102" s="7">
        <f t="shared" si="135"/>
        <v>10.796554499999999</v>
      </c>
      <c r="I1102" s="7">
        <f t="array" ref="I1102">SUMPRODUCT(B1086:B1105,(ROW(B1086:B1105)-ROW(B1086)+1))/(20*21/2)</f>
        <v>9.8059704761904758</v>
      </c>
      <c r="J1102" s="7">
        <f t="shared" si="130"/>
        <v>9.6249960778962116</v>
      </c>
      <c r="K1102" s="7">
        <f t="shared" si="132"/>
        <v>9.5464122492084229</v>
      </c>
    </row>
    <row r="1103" spans="1:11" ht="13.5" x14ac:dyDescent="0.35">
      <c r="A1103" s="3">
        <v>43613</v>
      </c>
      <c r="B1103" s="2">
        <v>10.1614</v>
      </c>
      <c r="C1103" s="7">
        <f t="shared" si="133"/>
        <v>0.11679999999999957</v>
      </c>
      <c r="D1103" s="7">
        <f t="shared" si="134"/>
        <v>9.9604999999999997</v>
      </c>
      <c r="E1103" s="7">
        <f t="shared" si="136"/>
        <v>9.721070000000001</v>
      </c>
      <c r="F1103" s="7">
        <f t="shared" si="129"/>
        <v>9.5368200000000023</v>
      </c>
      <c r="G1103" s="7">
        <f t="shared" si="131"/>
        <v>9.4896939999999983</v>
      </c>
      <c r="H1103" s="7">
        <f t="shared" si="135"/>
        <v>10.772902999999999</v>
      </c>
      <c r="I1103" s="7">
        <f t="array" ref="I1103">SUMPRODUCT(B1087:B1106,(ROW(B1087:B1106)-ROW(B1087)+1))/(20*21/2)</f>
        <v>9.8913452380952389</v>
      </c>
      <c r="J1103" s="7">
        <f t="shared" si="130"/>
        <v>9.67608216571562</v>
      </c>
      <c r="K1103" s="7">
        <f t="shared" si="132"/>
        <v>9.5705294159061314</v>
      </c>
    </row>
    <row r="1104" spans="1:11" ht="13.5" x14ac:dyDescent="0.35">
      <c r="A1104" s="3">
        <v>43614</v>
      </c>
      <c r="B1104" s="2">
        <v>10.336600000000001</v>
      </c>
      <c r="C1104" s="7">
        <f t="shared" si="133"/>
        <v>0.17520000000000024</v>
      </c>
      <c r="D1104" s="7">
        <f t="shared" si="134"/>
        <v>10.088980000000001</v>
      </c>
      <c r="E1104" s="7">
        <f t="shared" si="136"/>
        <v>9.8203500000000012</v>
      </c>
      <c r="F1104" s="7">
        <f t="shared" si="129"/>
        <v>9.5733200000000025</v>
      </c>
      <c r="G1104" s="7">
        <f t="shared" si="131"/>
        <v>9.5329099999999976</v>
      </c>
      <c r="H1104" s="7">
        <f t="shared" si="135"/>
        <v>10.750127499999998</v>
      </c>
      <c r="I1104" s="7">
        <f t="array" ref="I1104">SUMPRODUCT(B1088:B1107,(ROW(B1088:B1107)-ROW(B1088)+1))/(20*21/2)</f>
        <v>9.9759414285714278</v>
      </c>
      <c r="J1104" s="7">
        <f t="shared" si="130"/>
        <v>9.7389886261236569</v>
      </c>
      <c r="K1104" s="7">
        <f t="shared" si="132"/>
        <v>9.6005713995960864</v>
      </c>
    </row>
    <row r="1105" spans="1:11" ht="13.5" x14ac:dyDescent="0.35">
      <c r="A1105" s="3">
        <v>43615</v>
      </c>
      <c r="B1105" s="2">
        <v>10.336600000000001</v>
      </c>
      <c r="C1105" s="7">
        <f t="shared" si="133"/>
        <v>0</v>
      </c>
      <c r="D1105" s="7">
        <f t="shared" si="134"/>
        <v>10.182420000000002</v>
      </c>
      <c r="E1105" s="7">
        <f t="shared" si="136"/>
        <v>9.9079500000000014</v>
      </c>
      <c r="F1105" s="7">
        <f t="shared" si="129"/>
        <v>9.6153650000000024</v>
      </c>
      <c r="G1105" s="7">
        <f t="shared" si="131"/>
        <v>9.5761259999999968</v>
      </c>
      <c r="H1105" s="7">
        <f t="shared" si="135"/>
        <v>10.727644</v>
      </c>
      <c r="I1105" s="7">
        <f t="array" ref="I1105">SUMPRODUCT(B1089:B1108,(ROW(B1089:B1108)-ROW(B1089)+1))/(20*21/2)</f>
        <v>10.065265238095236</v>
      </c>
      <c r="J1105" s="7">
        <f t="shared" si="130"/>
        <v>9.7959039950642612</v>
      </c>
      <c r="K1105" s="7">
        <f t="shared" si="132"/>
        <v>9.6294352662785929</v>
      </c>
    </row>
    <row r="1106" spans="1:11" ht="13.5" x14ac:dyDescent="0.35">
      <c r="A1106" s="3">
        <v>43616</v>
      </c>
      <c r="B1106" s="2">
        <v>10.511799999999999</v>
      </c>
      <c r="C1106" s="7">
        <f t="shared" si="133"/>
        <v>0.17519999999999847</v>
      </c>
      <c r="D1106" s="7">
        <f t="shared" si="134"/>
        <v>10.278200000000002</v>
      </c>
      <c r="E1106" s="7">
        <f t="shared" si="136"/>
        <v>10.007810000000001</v>
      </c>
      <c r="F1106" s="7">
        <f t="shared" si="129"/>
        <v>9.6819400000000009</v>
      </c>
      <c r="G1106" s="7">
        <f t="shared" si="131"/>
        <v>9.621559999999997</v>
      </c>
      <c r="H1106" s="7">
        <f t="shared" si="135"/>
        <v>10.704226000000004</v>
      </c>
      <c r="I1106" s="7">
        <f t="array" ref="I1106">SUMPRODUCT(B1090:B1109,(ROW(B1090:B1109)-ROW(B1090)+1))/(20*21/2)</f>
        <v>10.142158095238095</v>
      </c>
      <c r="J1106" s="7">
        <f t="shared" si="130"/>
        <v>9.8640845669629034</v>
      </c>
      <c r="K1106" s="7">
        <f t="shared" si="132"/>
        <v>9.6640378048559032</v>
      </c>
    </row>
    <row r="1107" spans="1:11" ht="13.5" x14ac:dyDescent="0.35">
      <c r="A1107" s="3">
        <v>43619</v>
      </c>
      <c r="B1107" s="2">
        <v>10.5702</v>
      </c>
      <c r="C1107" s="7">
        <f t="shared" si="133"/>
        <v>5.8400000000000674E-2</v>
      </c>
      <c r="D1107" s="7">
        <f t="shared" si="134"/>
        <v>10.383320000000001</v>
      </c>
      <c r="E1107" s="7">
        <f t="shared" si="136"/>
        <v>10.11351</v>
      </c>
      <c r="F1107" s="7">
        <f t="shared" si="129"/>
        <v>9.7490999999999985</v>
      </c>
      <c r="G1107" s="7">
        <f t="shared" si="131"/>
        <v>9.6637239999999966</v>
      </c>
      <c r="H1107" s="7">
        <f t="shared" si="135"/>
        <v>10.682589000000005</v>
      </c>
      <c r="I1107" s="7">
        <f t="array" ref="I1107">SUMPRODUCT(B1091:B1110,(ROW(B1091:B1110)-ROW(B1091)+1))/(20*21/2)</f>
        <v>10.210704285714286</v>
      </c>
      <c r="J1107" s="7">
        <f t="shared" si="130"/>
        <v>9.931333655823579</v>
      </c>
      <c r="K1107" s="7">
        <f t="shared" si="132"/>
        <v>9.6995735772144958</v>
      </c>
    </row>
    <row r="1108" spans="1:11" ht="13.5" x14ac:dyDescent="0.35">
      <c r="A1108" s="3">
        <v>43623</v>
      </c>
      <c r="B1108" s="2">
        <v>10.686999999999999</v>
      </c>
      <c r="C1108" s="7">
        <f t="shared" si="133"/>
        <v>0.11679999999999957</v>
      </c>
      <c r="D1108" s="7">
        <f t="shared" si="134"/>
        <v>10.488440000000001</v>
      </c>
      <c r="E1108" s="7">
        <f t="shared" si="136"/>
        <v>10.22447</v>
      </c>
      <c r="F1108" s="7">
        <f t="shared" si="129"/>
        <v>9.8212249999999983</v>
      </c>
      <c r="G1108" s="7">
        <f t="shared" si="131"/>
        <v>9.7023839999999968</v>
      </c>
      <c r="H1108" s="7">
        <f t="shared" si="135"/>
        <v>10.660397500000002</v>
      </c>
      <c r="I1108" s="7">
        <f t="array" ref="I1108">SUMPRODUCT(B1092:B1111,(ROW(B1092:B1111)-ROW(B1092)+1))/(20*21/2)</f>
        <v>10.272965714285714</v>
      </c>
      <c r="J1108" s="7">
        <f t="shared" si="130"/>
        <v>10.003301879078476</v>
      </c>
      <c r="K1108" s="7">
        <f t="shared" si="132"/>
        <v>9.7382961820296146</v>
      </c>
    </row>
    <row r="1109" spans="1:11" ht="13.5" x14ac:dyDescent="0.35">
      <c r="A1109" s="3">
        <v>43626</v>
      </c>
      <c r="B1109" s="2">
        <v>10.6286</v>
      </c>
      <c r="C1109" s="7">
        <f t="shared" si="133"/>
        <v>-5.8399999999998897E-2</v>
      </c>
      <c r="D1109" s="7">
        <f t="shared" si="134"/>
        <v>10.54684</v>
      </c>
      <c r="E1109" s="7">
        <f t="shared" si="136"/>
        <v>10.317910000000001</v>
      </c>
      <c r="F1109" s="7">
        <f t="shared" si="129"/>
        <v>9.8854649999999999</v>
      </c>
      <c r="G1109" s="7">
        <f t="shared" si="131"/>
        <v>9.7292479999999983</v>
      </c>
      <c r="H1109" s="7">
        <f t="shared" si="135"/>
        <v>10.639052500000002</v>
      </c>
      <c r="I1109" s="7">
        <f t="array" ref="I1109">SUMPRODUCT(B1093:B1112,(ROW(B1093:B1112)-ROW(B1093)+1))/(20*21/2)</f>
        <v>10.337010952380952</v>
      </c>
      <c r="J1109" s="7">
        <f t="shared" si="130"/>
        <v>10.062854081071002</v>
      </c>
      <c r="K1109" s="7">
        <f t="shared" si="132"/>
        <v>9.7732100572441389</v>
      </c>
    </row>
    <row r="1110" spans="1:11" ht="13.5" x14ac:dyDescent="0.35">
      <c r="A1110" s="3">
        <v>43627</v>
      </c>
      <c r="B1110" s="2">
        <v>10.6052</v>
      </c>
      <c r="C1110" s="7">
        <f t="shared" si="133"/>
        <v>-2.3400000000000531E-2</v>
      </c>
      <c r="D1110" s="7">
        <f t="shared" si="134"/>
        <v>10.600559999999998</v>
      </c>
      <c r="E1110" s="7">
        <f t="shared" si="136"/>
        <v>10.391490000000001</v>
      </c>
      <c r="F1110" s="7">
        <f t="shared" ref="F1110:F1173" si="137">AVERAGE(B1091:B1110)</f>
        <v>9.9514549999999993</v>
      </c>
      <c r="G1110" s="7">
        <f t="shared" si="131"/>
        <v>9.7444299999999977</v>
      </c>
      <c r="H1110" s="7">
        <f t="shared" si="135"/>
        <v>10.619080000000002</v>
      </c>
      <c r="I1110" s="7">
        <f t="array" ref="I1110">SUMPRODUCT(B1094:B1113,(ROW(B1094:B1113)-ROW(B1094)+1))/(20*21/2)</f>
        <v>10.431340952380951</v>
      </c>
      <c r="J1110" s="7">
        <f t="shared" ref="J1110:J1173" si="138">($J$4*B1110)+J1109*(1-$J$4)</f>
        <v>10.114506073349954</v>
      </c>
      <c r="K1110" s="7">
        <f t="shared" si="132"/>
        <v>9.8058371138228004</v>
      </c>
    </row>
    <row r="1111" spans="1:11" ht="13.5" x14ac:dyDescent="0.35">
      <c r="A1111" s="3">
        <v>43628</v>
      </c>
      <c r="B1111" s="2">
        <v>10.6052</v>
      </c>
      <c r="C1111" s="7">
        <f t="shared" si="133"/>
        <v>0</v>
      </c>
      <c r="D1111" s="7">
        <f t="shared" si="134"/>
        <v>10.61924</v>
      </c>
      <c r="E1111" s="7">
        <f t="shared" si="136"/>
        <v>10.44872</v>
      </c>
      <c r="F1111" s="7">
        <f t="shared" si="137"/>
        <v>10.014525000000001</v>
      </c>
      <c r="G1111" s="7">
        <f t="shared" si="131"/>
        <v>9.7593799999999984</v>
      </c>
      <c r="H1111" s="7">
        <f t="shared" si="135"/>
        <v>10.60083</v>
      </c>
      <c r="I1111" s="7">
        <f t="array" ref="I1111">SUMPRODUCT(B1095:B1114,(ROW(B1095:B1114)-ROW(B1095)+1))/(20*21/2)</f>
        <v>10.520248095238095</v>
      </c>
      <c r="J1111" s="7">
        <f t="shared" si="138"/>
        <v>10.161238828269006</v>
      </c>
      <c r="K1111" s="7">
        <f t="shared" si="132"/>
        <v>9.8371846779866114</v>
      </c>
    </row>
    <row r="1112" spans="1:11" ht="13.5" x14ac:dyDescent="0.35">
      <c r="A1112" s="3">
        <v>43629</v>
      </c>
      <c r="B1112" s="2">
        <v>10.686999999999999</v>
      </c>
      <c r="C1112" s="7">
        <f t="shared" si="133"/>
        <v>8.1799999999999429E-2</v>
      </c>
      <c r="D1112" s="7">
        <f t="shared" si="134"/>
        <v>10.642599999999998</v>
      </c>
      <c r="E1112" s="7">
        <f t="shared" si="136"/>
        <v>10.51296</v>
      </c>
      <c r="F1112" s="7">
        <f t="shared" si="137"/>
        <v>10.076135000000001</v>
      </c>
      <c r="G1112" s="7">
        <f t="shared" si="131"/>
        <v>9.7815719999999988</v>
      </c>
      <c r="H1112" s="7">
        <f t="shared" si="135"/>
        <v>10.583894500000001</v>
      </c>
      <c r="I1112" s="7">
        <f t="array" ref="I1112">SUMPRODUCT(B1096:B1115,(ROW(B1096:B1115)-ROW(B1096)+1))/(20*21/2)</f>
        <v>10.600260000000002</v>
      </c>
      <c r="J1112" s="7">
        <f t="shared" si="138"/>
        <v>10.211311320814815</v>
      </c>
      <c r="K1112" s="7">
        <f t="shared" si="132"/>
        <v>9.8705107690459606</v>
      </c>
    </row>
    <row r="1113" spans="1:11" ht="13.5" x14ac:dyDescent="0.35">
      <c r="A1113" s="3">
        <v>43630</v>
      </c>
      <c r="B1113" s="2">
        <v>11.066599999999999</v>
      </c>
      <c r="C1113" s="7">
        <f t="shared" si="133"/>
        <v>0.37959999999999994</v>
      </c>
      <c r="D1113" s="7">
        <f t="shared" si="134"/>
        <v>10.718520000000002</v>
      </c>
      <c r="E1113" s="7">
        <f t="shared" si="136"/>
        <v>10.603479999999999</v>
      </c>
      <c r="F1113" s="7">
        <f t="shared" si="137"/>
        <v>10.162275000000001</v>
      </c>
      <c r="G1113" s="7">
        <f t="shared" si="131"/>
        <v>9.8161439999999978</v>
      </c>
      <c r="H1113" s="7">
        <f t="shared" si="135"/>
        <v>10.568565000000001</v>
      </c>
      <c r="I1113" s="7">
        <f t="array" ref="I1113">SUMPRODUCT(B1097:B1116,(ROW(B1097:B1116)-ROW(B1097)+1))/(20*21/2)</f>
        <v>10.684189047619048</v>
      </c>
      <c r="J1113" s="7">
        <f t="shared" si="138"/>
        <v>10.292767385499118</v>
      </c>
      <c r="K1113" s="7">
        <f t="shared" si="132"/>
        <v>9.9174162290833738</v>
      </c>
    </row>
    <row r="1114" spans="1:11" ht="13.5" x14ac:dyDescent="0.35">
      <c r="A1114" s="3">
        <v>43633</v>
      </c>
      <c r="B1114" s="2">
        <v>11.095800000000001</v>
      </c>
      <c r="C1114" s="7">
        <f t="shared" si="133"/>
        <v>2.9200000000001225E-2</v>
      </c>
      <c r="D1114" s="7">
        <f t="shared" si="134"/>
        <v>10.811959999999999</v>
      </c>
      <c r="E1114" s="7">
        <f t="shared" si="136"/>
        <v>10.679399999999998</v>
      </c>
      <c r="F1114" s="7">
        <f t="shared" si="137"/>
        <v>10.249874999999999</v>
      </c>
      <c r="G1114" s="7">
        <f t="shared" si="131"/>
        <v>9.8585419999999981</v>
      </c>
      <c r="H1114" s="7">
        <f t="shared" si="135"/>
        <v>10.5542865</v>
      </c>
      <c r="I1114" s="7">
        <f t="array" ref="I1114">SUMPRODUCT(B1098:B1117,(ROW(B1098:B1117)-ROW(B1098)+1))/(20*21/2)</f>
        <v>10.760825714285717</v>
      </c>
      <c r="J1114" s="7">
        <f t="shared" si="138"/>
        <v>10.36924668211825</v>
      </c>
      <c r="K1114" s="7">
        <f t="shared" si="132"/>
        <v>9.9636273573546141</v>
      </c>
    </row>
    <row r="1115" spans="1:11" ht="13.5" x14ac:dyDescent="0.35">
      <c r="A1115" s="3">
        <v>43634</v>
      </c>
      <c r="B1115" s="2">
        <v>11.09</v>
      </c>
      <c r="C1115" s="7">
        <f t="shared" si="133"/>
        <v>-5.8000000000006935E-3</v>
      </c>
      <c r="D1115" s="7">
        <f t="shared" si="134"/>
        <v>10.90892</v>
      </c>
      <c r="E1115" s="7">
        <f t="shared" si="136"/>
        <v>10.754739999999998</v>
      </c>
      <c r="F1115" s="7">
        <f t="shared" si="137"/>
        <v>10.331345000000001</v>
      </c>
      <c r="G1115" s="7">
        <f t="shared" si="131"/>
        <v>9.8899619999999988</v>
      </c>
      <c r="H1115" s="7">
        <f t="shared" si="135"/>
        <v>10.539979000000002</v>
      </c>
      <c r="I1115" s="7">
        <f t="array" ref="I1115">SUMPRODUCT(B1099:B1118,(ROW(B1099:B1118)-ROW(B1099)+1))/(20*21/2)</f>
        <v>10.797263333333335</v>
      </c>
      <c r="J1115" s="7">
        <f t="shared" si="138"/>
        <v>10.437889855249846</v>
      </c>
      <c r="K1115" s="7">
        <f t="shared" si="132"/>
        <v>10.007798833536787</v>
      </c>
    </row>
    <row r="1116" spans="1:11" ht="13.5" x14ac:dyDescent="0.35">
      <c r="A1116" s="3">
        <v>43635</v>
      </c>
      <c r="B1116" s="2">
        <v>11.2126</v>
      </c>
      <c r="C1116" s="7">
        <f t="shared" si="133"/>
        <v>0.12260000000000026</v>
      </c>
      <c r="D1116" s="7">
        <f t="shared" si="134"/>
        <v>11.030400000000002</v>
      </c>
      <c r="E1116" s="7">
        <f t="shared" si="136"/>
        <v>10.824819999999999</v>
      </c>
      <c r="F1116" s="7">
        <f t="shared" si="137"/>
        <v>10.416315000000001</v>
      </c>
      <c r="G1116" s="7">
        <f t="shared" si="131"/>
        <v>9.9238339999999994</v>
      </c>
      <c r="H1116" s="7">
        <f t="shared" si="135"/>
        <v>10.526576500000003</v>
      </c>
      <c r="I1116" s="7">
        <f t="array" ref="I1116">SUMPRODUCT(B1100:B1119,(ROW(B1100:B1119)-ROW(B1100)+1))/(20*21/2)</f>
        <v>10.829858571428572</v>
      </c>
      <c r="J1116" s="7">
        <f t="shared" si="138"/>
        <v>10.511671773797481</v>
      </c>
      <c r="K1116" s="7">
        <f t="shared" si="132"/>
        <v>10.055045938103971</v>
      </c>
    </row>
    <row r="1117" spans="1:11" ht="13.5" x14ac:dyDescent="0.35">
      <c r="A1117" s="3">
        <v>43636</v>
      </c>
      <c r="B1117" s="2">
        <v>11.221</v>
      </c>
      <c r="C1117" s="7">
        <f t="shared" si="133"/>
        <v>8.3999999999999631E-3</v>
      </c>
      <c r="D1117" s="7">
        <f t="shared" si="134"/>
        <v>11.137199999999998</v>
      </c>
      <c r="E1117" s="7">
        <f t="shared" si="136"/>
        <v>10.889899999999999</v>
      </c>
      <c r="F1117" s="7">
        <f t="shared" si="137"/>
        <v>10.501705000000001</v>
      </c>
      <c r="G1117" s="7">
        <f t="shared" si="131"/>
        <v>9.9581079999999993</v>
      </c>
      <c r="H1117" s="7">
        <f t="shared" si="135"/>
        <v>10.514355000000005</v>
      </c>
      <c r="I1117" s="7">
        <f t="array" ref="I1117">SUMPRODUCT(B1101:B1120,(ROW(B1101:B1120)-ROW(B1101)+1))/(20*21/2)</f>
        <v>10.854886666666665</v>
      </c>
      <c r="J1117" s="7">
        <f t="shared" si="138"/>
        <v>10.579226842959626</v>
      </c>
      <c r="K1117" s="7">
        <f t="shared" si="132"/>
        <v>10.100769626805777</v>
      </c>
    </row>
    <row r="1118" spans="1:11" ht="13.5" x14ac:dyDescent="0.35">
      <c r="A1118" s="3">
        <v>43637</v>
      </c>
      <c r="B1118" s="2">
        <v>10.8843</v>
      </c>
      <c r="C1118" s="7">
        <f t="shared" si="133"/>
        <v>-0.33670000000000044</v>
      </c>
      <c r="D1118" s="7">
        <f t="shared" si="134"/>
        <v>11.100739999999998</v>
      </c>
      <c r="E1118" s="7">
        <f t="shared" si="136"/>
        <v>10.90963</v>
      </c>
      <c r="F1118" s="7">
        <f t="shared" si="137"/>
        <v>10.56705</v>
      </c>
      <c r="G1118" s="7">
        <f t="shared" si="131"/>
        <v>9.9865819999999985</v>
      </c>
      <c r="H1118" s="7">
        <f t="shared" si="135"/>
        <v>10.500596000000005</v>
      </c>
      <c r="I1118" s="7">
        <f t="array" ref="I1118">SUMPRODUCT(B1102:B1121,(ROW(B1102:B1121)-ROW(B1102)+1))/(20*21/2)</f>
        <v>10.87683285714286</v>
      </c>
      <c r="J1118" s="7">
        <f t="shared" si="138"/>
        <v>10.608281429344423</v>
      </c>
      <c r="K1118" s="7">
        <f t="shared" si="132"/>
        <v>10.131496308107511</v>
      </c>
    </row>
    <row r="1119" spans="1:11" ht="13.5" x14ac:dyDescent="0.35">
      <c r="A1119" s="3">
        <v>43640</v>
      </c>
      <c r="B1119" s="2">
        <v>10.9093</v>
      </c>
      <c r="C1119" s="7">
        <f t="shared" si="133"/>
        <v>2.5000000000000355E-2</v>
      </c>
      <c r="D1119" s="7">
        <f t="shared" si="134"/>
        <v>11.06344</v>
      </c>
      <c r="E1119" s="7">
        <f t="shared" si="136"/>
        <v>10.9377</v>
      </c>
      <c r="F1119" s="7">
        <f t="shared" si="137"/>
        <v>10.627805</v>
      </c>
      <c r="G1119" s="7">
        <f t="shared" si="131"/>
        <v>10.017891999999998</v>
      </c>
      <c r="H1119" s="7">
        <f t="shared" si="135"/>
        <v>10.488859500000004</v>
      </c>
      <c r="I1119" s="7">
        <f t="array" ref="I1119">SUMPRODUCT(B1103:B1122,(ROW(B1103:B1122)-ROW(B1103)+1))/(20*21/2)</f>
        <v>10.848291428571429</v>
      </c>
      <c r="J1119" s="7">
        <f t="shared" si="138"/>
        <v>10.636949864644954</v>
      </c>
      <c r="K1119" s="7">
        <f t="shared" si="132"/>
        <v>10.161998413671924</v>
      </c>
    </row>
    <row r="1120" spans="1:11" ht="13.5" x14ac:dyDescent="0.35">
      <c r="A1120" s="3">
        <v>43641</v>
      </c>
      <c r="B1120" s="2">
        <v>10.890599999999999</v>
      </c>
      <c r="C1120" s="7">
        <f t="shared" si="133"/>
        <v>-1.8700000000000827E-2</v>
      </c>
      <c r="D1120" s="7">
        <f t="shared" si="134"/>
        <v>11.02356</v>
      </c>
      <c r="E1120" s="7">
        <f t="shared" si="136"/>
        <v>10.966239999999999</v>
      </c>
      <c r="F1120" s="7">
        <f t="shared" si="137"/>
        <v>10.678865</v>
      </c>
      <c r="G1120" s="7">
        <f t="shared" si="131"/>
        <v>10.049412</v>
      </c>
      <c r="H1120" s="7">
        <f t="shared" si="135"/>
        <v>10.477029500000004</v>
      </c>
      <c r="I1120" s="7">
        <f t="array" ref="I1120">SUMPRODUCT(B1104:B1123,(ROW(B1104:B1123)-ROW(B1104)+1))/(20*21/2)</f>
        <v>10.85238619047619</v>
      </c>
      <c r="J1120" s="7">
        <f t="shared" si="138"/>
        <v>10.661107020393054</v>
      </c>
      <c r="K1120" s="7">
        <f t="shared" si="132"/>
        <v>10.190571024900477</v>
      </c>
    </row>
    <row r="1121" spans="1:11" ht="13.5" x14ac:dyDescent="0.35">
      <c r="A1121" s="3">
        <v>43642</v>
      </c>
      <c r="B1121" s="2">
        <v>10.9093</v>
      </c>
      <c r="C1121" s="7">
        <f t="shared" si="133"/>
        <v>1.8700000000000827E-2</v>
      </c>
      <c r="D1121" s="7">
        <f t="shared" si="134"/>
        <v>10.962900000000001</v>
      </c>
      <c r="E1121" s="7">
        <f t="shared" si="136"/>
        <v>10.996649999999999</v>
      </c>
      <c r="F1121" s="7">
        <f t="shared" si="137"/>
        <v>10.722685000000002</v>
      </c>
      <c r="G1121" s="7">
        <f t="shared" si="131"/>
        <v>10.077451999999999</v>
      </c>
      <c r="H1121" s="7">
        <f t="shared" si="135"/>
        <v>10.467366500000002</v>
      </c>
      <c r="I1121" s="7">
        <f t="array" ref="I1121">SUMPRODUCT(B1105:B1124,(ROW(B1105:B1124)-ROW(B1105)+1))/(20*21/2)</f>
        <v>10.875465714285715</v>
      </c>
      <c r="J1121" s="7">
        <f t="shared" si="138"/>
        <v>10.684744447022286</v>
      </c>
      <c r="K1121" s="7">
        <f t="shared" si="132"/>
        <v>10.21875647490438</v>
      </c>
    </row>
    <row r="1122" spans="1:11" ht="13.5" x14ac:dyDescent="0.35">
      <c r="A1122" s="3">
        <v>43643</v>
      </c>
      <c r="B1122" s="2">
        <v>10.423</v>
      </c>
      <c r="C1122" s="7">
        <f t="shared" si="133"/>
        <v>-0.48629999999999995</v>
      </c>
      <c r="D1122" s="7">
        <f t="shared" si="134"/>
        <v>10.8033</v>
      </c>
      <c r="E1122" s="7">
        <f t="shared" si="136"/>
        <v>10.970249999999998</v>
      </c>
      <c r="F1122" s="7">
        <f t="shared" si="137"/>
        <v>10.741605</v>
      </c>
      <c r="G1122" s="7">
        <f t="shared" si="131"/>
        <v>10.085604</v>
      </c>
      <c r="H1122" s="7">
        <f t="shared" si="135"/>
        <v>10.456732000000002</v>
      </c>
      <c r="I1122" s="7">
        <f t="array" ref="I1122">SUMPRODUCT(B1106:B1125,(ROW(B1106:B1125)-ROW(B1106)+1))/(20*21/2)</f>
        <v>10.895314285714287</v>
      </c>
      <c r="J1122" s="7">
        <f t="shared" si="138"/>
        <v>10.659816404448735</v>
      </c>
      <c r="K1122" s="7">
        <f t="shared" si="132"/>
        <v>10.22676602490813</v>
      </c>
    </row>
    <row r="1123" spans="1:11" ht="13.5" x14ac:dyDescent="0.35">
      <c r="A1123" s="3">
        <v>43644</v>
      </c>
      <c r="B1123" s="2">
        <v>10.784599999999999</v>
      </c>
      <c r="C1123" s="7">
        <f t="shared" si="133"/>
        <v>0.36159999999999926</v>
      </c>
      <c r="D1123" s="7">
        <f t="shared" si="134"/>
        <v>10.78336</v>
      </c>
      <c r="E1123" s="7">
        <f t="shared" si="136"/>
        <v>10.942049999999998</v>
      </c>
      <c r="F1123" s="7">
        <f t="shared" si="137"/>
        <v>10.772765000000001</v>
      </c>
      <c r="G1123" s="7">
        <f t="shared" si="131"/>
        <v>10.098652</v>
      </c>
      <c r="H1123" s="7">
        <f t="shared" si="135"/>
        <v>10.451000500000003</v>
      </c>
      <c r="I1123" s="7">
        <f t="array" ref="I1123">SUMPRODUCT(B1107:B1126,(ROW(B1107:B1126)-ROW(B1107)+1))/(20*21/2)</f>
        <v>10.902103333333333</v>
      </c>
      <c r="J1123" s="7">
        <f t="shared" si="138"/>
        <v>10.671700556405998</v>
      </c>
      <c r="K1123" s="7">
        <f t="shared" si="132"/>
        <v>10.248641867068596</v>
      </c>
    </row>
    <row r="1124" spans="1:11" ht="13.5" x14ac:dyDescent="0.35">
      <c r="A1124" s="3">
        <v>43647</v>
      </c>
      <c r="B1124" s="2">
        <v>11.0151</v>
      </c>
      <c r="C1124" s="7">
        <f t="shared" si="133"/>
        <v>0.23050000000000104</v>
      </c>
      <c r="D1124" s="7">
        <f t="shared" si="134"/>
        <v>10.80452</v>
      </c>
      <c r="E1124" s="7">
        <f t="shared" si="136"/>
        <v>10.93398</v>
      </c>
      <c r="F1124" s="7">
        <f t="shared" si="137"/>
        <v>10.80669</v>
      </c>
      <c r="G1124" s="7">
        <f t="shared" si="131"/>
        <v>10.122616000000001</v>
      </c>
      <c r="H1124" s="7">
        <f t="shared" si="135"/>
        <v>10.443297000000003</v>
      </c>
      <c r="I1124" s="7">
        <f t="array" ref="I1124">SUMPRODUCT(B1108:B1127,(ROW(B1108:B1127)-ROW(B1108)+1))/(20*21/2)</f>
        <v>10.913539523809524</v>
      </c>
      <c r="J1124" s="7">
        <f t="shared" si="138"/>
        <v>10.704405265319712</v>
      </c>
      <c r="K1124" s="7">
        <f t="shared" si="132"/>
        <v>10.278699048752181</v>
      </c>
    </row>
    <row r="1125" spans="1:11" ht="13.5" x14ac:dyDescent="0.35">
      <c r="A1125" s="3">
        <v>43648</v>
      </c>
      <c r="B1125" s="2">
        <v>11.0151</v>
      </c>
      <c r="C1125" s="7">
        <f t="shared" si="133"/>
        <v>0</v>
      </c>
      <c r="D1125" s="7">
        <f t="shared" si="134"/>
        <v>10.829420000000002</v>
      </c>
      <c r="E1125" s="7">
        <f t="shared" si="136"/>
        <v>10.926489999999999</v>
      </c>
      <c r="F1125" s="7">
        <f t="shared" si="137"/>
        <v>10.840614999999998</v>
      </c>
      <c r="G1125" s="7">
        <f t="shared" si="131"/>
        <v>10.142142000000002</v>
      </c>
      <c r="H1125" s="7">
        <f t="shared" si="135"/>
        <v>10.437521000000002</v>
      </c>
      <c r="I1125" s="7">
        <f t="array" ref="I1125">SUMPRODUCT(B1109:B1128,(ROW(B1109:B1128)-ROW(B1109)+1))/(20*21/2)</f>
        <v>10.913182857142857</v>
      </c>
      <c r="J1125" s="7">
        <f t="shared" si="138"/>
        <v>10.733995240051168</v>
      </c>
      <c r="K1125" s="7">
        <f t="shared" si="132"/>
        <v>10.307577517428566</v>
      </c>
    </row>
    <row r="1126" spans="1:11" ht="13.5" x14ac:dyDescent="0.35">
      <c r="A1126" s="3">
        <v>43649</v>
      </c>
      <c r="B1126" s="2">
        <v>10.911899999999999</v>
      </c>
      <c r="C1126" s="7">
        <f t="shared" si="133"/>
        <v>-0.10320000000000107</v>
      </c>
      <c r="D1126" s="7">
        <f t="shared" si="134"/>
        <v>10.829940000000002</v>
      </c>
      <c r="E1126" s="7">
        <f t="shared" si="136"/>
        <v>10.896420000000001</v>
      </c>
      <c r="F1126" s="7">
        <f t="shared" si="137"/>
        <v>10.860620000000001</v>
      </c>
      <c r="G1126" s="7">
        <f t="shared" si="131"/>
        <v>10.160656000000001</v>
      </c>
      <c r="H1126" s="7">
        <f t="shared" si="135"/>
        <v>10.432659500000005</v>
      </c>
      <c r="I1126" s="7">
        <f t="array" ref="I1126">SUMPRODUCT(B1110:B1129,(ROW(B1110:B1129)-ROW(B1110)+1))/(20*21/2)</f>
        <v>10.93683380952381</v>
      </c>
      <c r="J1126" s="7">
        <f t="shared" si="138"/>
        <v>10.750938550522486</v>
      </c>
      <c r="K1126" s="7">
        <f t="shared" si="132"/>
        <v>10.33127643831372</v>
      </c>
    </row>
    <row r="1127" spans="1:11" ht="13.5" x14ac:dyDescent="0.35">
      <c r="A1127" s="3">
        <v>43650</v>
      </c>
      <c r="B1127" s="2">
        <v>10.980700000000001</v>
      </c>
      <c r="C1127" s="7">
        <f t="shared" si="133"/>
        <v>6.8800000000001305E-2</v>
      </c>
      <c r="D1127" s="7">
        <f t="shared" si="134"/>
        <v>10.941480000000002</v>
      </c>
      <c r="E1127" s="7">
        <f t="shared" si="136"/>
        <v>10.872390000000001</v>
      </c>
      <c r="F1127" s="7">
        <f t="shared" si="137"/>
        <v>10.881145</v>
      </c>
      <c r="G1127" s="7">
        <f t="shared" si="131"/>
        <v>10.178326</v>
      </c>
      <c r="H1127" s="7">
        <f t="shared" si="135"/>
        <v>10.429164000000004</v>
      </c>
      <c r="I1127" s="7">
        <f t="array" ref="I1127">SUMPRODUCT(B1111:B1130,(ROW(B1111:B1130)-ROW(B1111)+1))/(20*21/2)</f>
        <v>10.992149523809523</v>
      </c>
      <c r="J1127" s="7">
        <f t="shared" si="138"/>
        <v>10.772820593329868</v>
      </c>
      <c r="K1127" s="7">
        <f t="shared" si="132"/>
        <v>10.356744028968086</v>
      </c>
    </row>
    <row r="1128" spans="1:11" ht="13.5" x14ac:dyDescent="0.35">
      <c r="A1128" s="3">
        <v>43651</v>
      </c>
      <c r="B1128" s="2">
        <v>10.8774</v>
      </c>
      <c r="C1128" s="7">
        <f t="shared" si="133"/>
        <v>-0.10330000000000084</v>
      </c>
      <c r="D1128" s="7">
        <f t="shared" si="134"/>
        <v>10.960039999999999</v>
      </c>
      <c r="E1128" s="7">
        <f t="shared" si="136"/>
        <v>10.871700000000001</v>
      </c>
      <c r="F1128" s="7">
        <f t="shared" si="137"/>
        <v>10.890665</v>
      </c>
      <c r="G1128" s="7">
        <f t="shared" si="131"/>
        <v>10.196150000000003</v>
      </c>
      <c r="H1128" s="7">
        <f t="shared" si="135"/>
        <v>10.422903500000002</v>
      </c>
      <c r="I1128" s="7">
        <f t="array" ref="I1128">SUMPRODUCT(B1112:B1131,(ROW(B1112:B1131)-ROW(B1112)+1))/(20*21/2)</f>
        <v>11.062894761904762</v>
      </c>
      <c r="J1128" s="7">
        <f t="shared" si="138"/>
        <v>10.782780536822262</v>
      </c>
      <c r="K1128" s="7">
        <f t="shared" si="132"/>
        <v>10.377161910185023</v>
      </c>
    </row>
    <row r="1129" spans="1:11" ht="13.5" x14ac:dyDescent="0.35">
      <c r="A1129" s="3">
        <v>43654</v>
      </c>
      <c r="B1129" s="2">
        <v>11.138999999999999</v>
      </c>
      <c r="C1129" s="7">
        <f t="shared" si="133"/>
        <v>0.26159999999999961</v>
      </c>
      <c r="D1129" s="7">
        <f t="shared" si="134"/>
        <v>10.984819999999999</v>
      </c>
      <c r="E1129" s="7">
        <f t="shared" si="136"/>
        <v>10.89467</v>
      </c>
      <c r="F1129" s="7">
        <f t="shared" si="137"/>
        <v>10.916185</v>
      </c>
      <c r="G1129" s="7">
        <f t="shared" si="131"/>
        <v>10.220374000000003</v>
      </c>
      <c r="H1129" s="7">
        <f t="shared" si="135"/>
        <v>10.416695500000003</v>
      </c>
      <c r="I1129" s="7">
        <f t="array" ref="I1129">SUMPRODUCT(B1113:B1132,(ROW(B1113:B1132)-ROW(B1113)+1))/(20*21/2)</f>
        <v>11.096276190476189</v>
      </c>
      <c r="J1129" s="7">
        <f t="shared" si="138"/>
        <v>10.816706199982047</v>
      </c>
      <c r="K1129" s="7">
        <f t="shared" si="132"/>
        <v>10.40703791370718</v>
      </c>
    </row>
    <row r="1130" spans="1:11" ht="13.5" x14ac:dyDescent="0.35">
      <c r="A1130" s="3">
        <v>43655</v>
      </c>
      <c r="B1130" s="2">
        <v>11.497</v>
      </c>
      <c r="C1130" s="7">
        <f t="shared" si="133"/>
        <v>0.35800000000000054</v>
      </c>
      <c r="D1130" s="7">
        <f t="shared" si="134"/>
        <v>11.081200000000001</v>
      </c>
      <c r="E1130" s="7">
        <f t="shared" si="136"/>
        <v>10.955310000000001</v>
      </c>
      <c r="F1130" s="7">
        <f t="shared" si="137"/>
        <v>10.960775000000002</v>
      </c>
      <c r="G1130" s="7">
        <f t="shared" si="131"/>
        <v>10.254094000000002</v>
      </c>
      <c r="H1130" s="7">
        <f t="shared" si="135"/>
        <v>10.408511000000001</v>
      </c>
      <c r="I1130" s="7">
        <f t="array" ref="I1130">SUMPRODUCT(B1114:B1133,(ROW(B1114:B1133)-ROW(B1114)+1))/(20*21/2)</f>
        <v>11.125766190476192</v>
      </c>
      <c r="J1130" s="7">
        <f t="shared" si="138"/>
        <v>10.881496085698043</v>
      </c>
      <c r="K1130" s="7">
        <f t="shared" si="132"/>
        <v>10.44978152493435</v>
      </c>
    </row>
    <row r="1131" spans="1:11" ht="13.5" x14ac:dyDescent="0.35">
      <c r="A1131" s="3">
        <v>43656</v>
      </c>
      <c r="B1131" s="2">
        <v>11.7036</v>
      </c>
      <c r="C1131" s="7">
        <f t="shared" si="133"/>
        <v>0.20659999999999989</v>
      </c>
      <c r="D1131" s="7">
        <f t="shared" si="134"/>
        <v>11.239540000000002</v>
      </c>
      <c r="E1131" s="7">
        <f t="shared" si="136"/>
        <v>11.034739999999999</v>
      </c>
      <c r="F1131" s="7">
        <f t="shared" si="137"/>
        <v>11.015694999999999</v>
      </c>
      <c r="G1131" s="7">
        <f t="shared" si="131"/>
        <v>10.291946000000005</v>
      </c>
      <c r="H1131" s="7">
        <f t="shared" si="135"/>
        <v>10.399286500000001</v>
      </c>
      <c r="I1131" s="7">
        <f t="array" ref="I1131">SUMPRODUCT(B1115:B1134,(ROW(B1115:B1134)-ROW(B1115)+1))/(20*21/2)</f>
        <v>11.153862380952381</v>
      </c>
      <c r="J1131" s="7">
        <f t="shared" si="138"/>
        <v>10.959791696583943</v>
      </c>
      <c r="K1131" s="7">
        <f t="shared" si="132"/>
        <v>10.498950876897709</v>
      </c>
    </row>
    <row r="1132" spans="1:11" ht="13.5" x14ac:dyDescent="0.35">
      <c r="A1132" s="3">
        <v>43657</v>
      </c>
      <c r="B1132" s="2">
        <v>11.366199999999999</v>
      </c>
      <c r="C1132" s="7">
        <f t="shared" si="133"/>
        <v>-0.33740000000000059</v>
      </c>
      <c r="D1132" s="7">
        <f t="shared" si="134"/>
        <v>11.31664</v>
      </c>
      <c r="E1132" s="7">
        <f t="shared" si="136"/>
        <v>11.129059999999999</v>
      </c>
      <c r="F1132" s="7">
        <f t="shared" si="137"/>
        <v>11.049654999999998</v>
      </c>
      <c r="G1132" s="7">
        <f t="shared" si="131"/>
        <v>10.328890000000003</v>
      </c>
      <c r="H1132" s="7">
        <f t="shared" si="135"/>
        <v>10.390418500000001</v>
      </c>
      <c r="I1132" s="7">
        <f t="array" ref="I1132">SUMPRODUCT(B1116:B1135,(ROW(B1116:B1135)-ROW(B1116)+1))/(20*21/2)</f>
        <v>11.164313333333332</v>
      </c>
      <c r="J1132" s="7">
        <f t="shared" si="138"/>
        <v>10.998497249290233</v>
      </c>
      <c r="K1132" s="7">
        <f t="shared" si="132"/>
        <v>10.532960646431132</v>
      </c>
    </row>
    <row r="1133" spans="1:11" ht="13.5" x14ac:dyDescent="0.35">
      <c r="A1133" s="3">
        <v>43658</v>
      </c>
      <c r="B1133" s="2">
        <v>11.359299999999999</v>
      </c>
      <c r="C1133" s="7">
        <f t="shared" si="133"/>
        <v>-6.8999999999999062E-3</v>
      </c>
      <c r="D1133" s="7">
        <f t="shared" si="134"/>
        <v>11.413019999999999</v>
      </c>
      <c r="E1133" s="7">
        <f t="shared" si="136"/>
        <v>11.186530000000001</v>
      </c>
      <c r="F1133" s="7">
        <f t="shared" si="137"/>
        <v>11.064289999999998</v>
      </c>
      <c r="G1133" s="7">
        <f t="shared" si="131"/>
        <v>10.361140000000002</v>
      </c>
      <c r="H1133" s="7">
        <f t="shared" si="135"/>
        <v>10.382100000000001</v>
      </c>
      <c r="I1133" s="7">
        <f t="array" ref="I1133">SUMPRODUCT(B1117:B1136,(ROW(B1117:B1136)-ROW(B1117)+1))/(20*21/2)</f>
        <v>11.169710952380951</v>
      </c>
      <c r="J1133" s="7">
        <f t="shared" si="138"/>
        <v>11.032859416024497</v>
      </c>
      <c r="K1133" s="7">
        <f t="shared" si="132"/>
        <v>10.565366111276971</v>
      </c>
    </row>
    <row r="1134" spans="1:11" ht="13.5" x14ac:dyDescent="0.35">
      <c r="A1134" s="3">
        <v>43661</v>
      </c>
      <c r="B1134" s="2">
        <v>11.359299999999999</v>
      </c>
      <c r="C1134" s="7">
        <f t="shared" si="133"/>
        <v>0</v>
      </c>
      <c r="D1134" s="7">
        <f t="shared" si="134"/>
        <v>11.457079999999999</v>
      </c>
      <c r="E1134" s="7">
        <f t="shared" si="136"/>
        <v>11.220949999999998</v>
      </c>
      <c r="F1134" s="7">
        <f t="shared" si="137"/>
        <v>11.077464999999998</v>
      </c>
      <c r="G1134" s="7">
        <f t="shared" si="131"/>
        <v>10.396194000000003</v>
      </c>
      <c r="H1134" s="7">
        <f t="shared" si="135"/>
        <v>10.375300000000005</v>
      </c>
      <c r="I1134" s="7">
        <f t="array" ref="I1134">SUMPRODUCT(B1118:B1137,(ROW(B1118:B1137)-ROW(B1118)+1))/(20*21/2)</f>
        <v>11.178087619047616</v>
      </c>
      <c r="J1134" s="7">
        <f t="shared" si="138"/>
        <v>11.063948995450737</v>
      </c>
      <c r="K1134" s="7">
        <f t="shared" si="132"/>
        <v>10.596500773579836</v>
      </c>
    </row>
    <row r="1135" spans="1:11" ht="13.5" x14ac:dyDescent="0.35">
      <c r="A1135" s="3">
        <v>43662</v>
      </c>
      <c r="B1135" s="2">
        <v>11.187200000000001</v>
      </c>
      <c r="C1135" s="7">
        <f t="shared" si="133"/>
        <v>-0.17209999999999859</v>
      </c>
      <c r="D1135" s="7">
        <f t="shared" si="134"/>
        <v>11.39512</v>
      </c>
      <c r="E1135" s="7">
        <f t="shared" si="136"/>
        <v>11.238160000000001</v>
      </c>
      <c r="F1135" s="7">
        <f t="shared" si="137"/>
        <v>11.082324999999999</v>
      </c>
      <c r="G1135" s="7">
        <f t="shared" si="131"/>
        <v>10.430024000000003</v>
      </c>
      <c r="H1135" s="7">
        <f t="shared" si="135"/>
        <v>10.368457000000001</v>
      </c>
      <c r="I1135" s="7">
        <f t="array" ref="I1135">SUMPRODUCT(B1119:B1138,(ROW(B1119:B1138)-ROW(B1119)+1))/(20*21/2)</f>
        <v>11.172294761904762</v>
      </c>
      <c r="J1135" s="7">
        <f t="shared" si="138"/>
        <v>11.075687186360192</v>
      </c>
      <c r="K1135" s="7">
        <f t="shared" si="132"/>
        <v>10.619665449125725</v>
      </c>
    </row>
    <row r="1136" spans="1:11" ht="13.5" x14ac:dyDescent="0.35">
      <c r="A1136" s="3">
        <v>43663</v>
      </c>
      <c r="B1136" s="2">
        <v>11.138999999999999</v>
      </c>
      <c r="C1136" s="7">
        <f t="shared" si="133"/>
        <v>-4.8200000000001353E-2</v>
      </c>
      <c r="D1136" s="7">
        <f t="shared" si="134"/>
        <v>11.282199999999998</v>
      </c>
      <c r="E1136" s="7">
        <f t="shared" si="136"/>
        <v>11.260870000000001</v>
      </c>
      <c r="F1136" s="7">
        <f t="shared" si="137"/>
        <v>11.078644999999998</v>
      </c>
      <c r="G1136" s="7">
        <f t="shared" si="131"/>
        <v>10.469198</v>
      </c>
      <c r="H1136" s="7">
        <f t="shared" si="135"/>
        <v>10.361372999999999</v>
      </c>
      <c r="I1136" s="7">
        <f t="array" ref="I1136">SUMPRODUCT(B1120:B1139,(ROW(B1120:B1139)-ROW(B1120)+1))/(20*21/2)</f>
        <v>11.165879047619049</v>
      </c>
      <c r="J1136" s="7">
        <f t="shared" si="138"/>
        <v>11.081716978135413</v>
      </c>
      <c r="K1136" s="7">
        <f t="shared" si="132"/>
        <v>10.640031509944324</v>
      </c>
    </row>
    <row r="1137" spans="1:11" ht="13.5" x14ac:dyDescent="0.35">
      <c r="A1137" s="3">
        <v>43664</v>
      </c>
      <c r="B1137" s="2">
        <v>11.166600000000001</v>
      </c>
      <c r="C1137" s="7">
        <f t="shared" si="133"/>
        <v>2.7600000000001401E-2</v>
      </c>
      <c r="D1137" s="7">
        <f t="shared" si="134"/>
        <v>11.242279999999999</v>
      </c>
      <c r="E1137" s="7">
        <f t="shared" si="136"/>
        <v>11.27946</v>
      </c>
      <c r="F1137" s="7">
        <f t="shared" si="137"/>
        <v>11.075924999999998</v>
      </c>
      <c r="G1137" s="7">
        <f t="shared" si="131"/>
        <v>10.507990000000001</v>
      </c>
      <c r="H1137" s="7">
        <f t="shared" si="135"/>
        <v>10.354427000000003</v>
      </c>
      <c r="I1137" s="7">
        <f t="array" ref="I1137">SUMPRODUCT(B1121:B1140,(ROW(B1121:B1140)-ROW(B1121)+1))/(20*21/2)</f>
        <v>11.156997619047617</v>
      </c>
      <c r="J1137" s="7">
        <f t="shared" si="138"/>
        <v>11.089801075455851</v>
      </c>
      <c r="K1137" s="7">
        <f t="shared" si="132"/>
        <v>10.66068125465239</v>
      </c>
    </row>
    <row r="1138" spans="1:11" ht="13.5" x14ac:dyDescent="0.35">
      <c r="A1138" s="3">
        <v>43665</v>
      </c>
      <c r="B1138" s="2">
        <v>11.0151</v>
      </c>
      <c r="C1138" s="7">
        <f t="shared" si="133"/>
        <v>-0.15150000000000041</v>
      </c>
      <c r="D1138" s="7">
        <f t="shared" si="134"/>
        <v>11.173440000000003</v>
      </c>
      <c r="E1138" s="7">
        <f t="shared" si="136"/>
        <v>11.293229999999999</v>
      </c>
      <c r="F1138" s="7">
        <f t="shared" si="137"/>
        <v>11.082464999999997</v>
      </c>
      <c r="G1138" s="7">
        <f t="shared" si="131"/>
        <v>10.543402</v>
      </c>
      <c r="H1138" s="7">
        <f t="shared" si="135"/>
        <v>10.347599499999999</v>
      </c>
      <c r="I1138" s="7">
        <f t="array" ref="I1138">SUMPRODUCT(B1122:B1141,(ROW(B1122:B1141)-ROW(B1122)+1))/(20*21/2)</f>
        <v>11.133192857142857</v>
      </c>
      <c r="J1138" s="7">
        <f t="shared" si="138"/>
        <v>11.082686687317198</v>
      </c>
      <c r="K1138" s="7">
        <f t="shared" si="132"/>
        <v>10.674580028979747</v>
      </c>
    </row>
    <row r="1139" spans="1:11" ht="13.5" x14ac:dyDescent="0.35">
      <c r="A1139" s="3">
        <v>43668</v>
      </c>
      <c r="B1139" s="2">
        <v>11.0151</v>
      </c>
      <c r="C1139" s="7">
        <f t="shared" si="133"/>
        <v>0</v>
      </c>
      <c r="D1139" s="7">
        <f t="shared" si="134"/>
        <v>11.104600000000001</v>
      </c>
      <c r="E1139" s="7">
        <f t="shared" si="136"/>
        <v>11.280840000000001</v>
      </c>
      <c r="F1139" s="7">
        <f t="shared" si="137"/>
        <v>11.087754999999998</v>
      </c>
      <c r="G1139" s="7">
        <f t="shared" si="131"/>
        <v>10.576828000000003</v>
      </c>
      <c r="H1139" s="7">
        <f t="shared" si="135"/>
        <v>10.341355999999998</v>
      </c>
      <c r="I1139" s="7">
        <f t="array" ref="I1139">SUMPRODUCT(B1123:B1142,(ROW(B1123:B1142)-ROW(B1123)+1))/(20*21/2)</f>
        <v>11.126094285714286</v>
      </c>
      <c r="J1139" s="7">
        <f t="shared" si="138"/>
        <v>11.076249859953654</v>
      </c>
      <c r="K1139" s="7">
        <f t="shared" si="132"/>
        <v>10.687933753333482</v>
      </c>
    </row>
    <row r="1140" spans="1:11" ht="13.5" x14ac:dyDescent="0.35">
      <c r="A1140" s="3">
        <v>43669</v>
      </c>
      <c r="B1140" s="2">
        <v>10.9945</v>
      </c>
      <c r="C1140" s="7">
        <f t="shared" si="133"/>
        <v>-2.0599999999999952E-2</v>
      </c>
      <c r="D1140" s="7">
        <f t="shared" si="134"/>
        <v>11.066060000000002</v>
      </c>
      <c r="E1140" s="7">
        <f t="shared" si="136"/>
        <v>11.230590000000001</v>
      </c>
      <c r="F1140" s="7">
        <f t="shared" si="137"/>
        <v>11.092949999999997</v>
      </c>
      <c r="G1140" s="7">
        <f t="shared" ref="G1140:G1203" si="139">AVERAGE(B1091:B1140)</f>
        <v>10.611010000000004</v>
      </c>
      <c r="H1140" s="7">
        <f t="shared" si="135"/>
        <v>10.335301499999998</v>
      </c>
      <c r="I1140" s="7">
        <f t="array" ref="I1140">SUMPRODUCT(B1124:B1143,(ROW(B1124:B1143)-ROW(B1124)+1))/(20*21/2)</f>
        <v>11.100442857142857</v>
      </c>
      <c r="J1140" s="7">
        <f t="shared" si="138"/>
        <v>11.068464159005687</v>
      </c>
      <c r="K1140" s="7">
        <f t="shared" ref="K1140:K1203" si="140">$K$4*B1140+(1-$K$4)*K1139</f>
        <v>10.699955959085111</v>
      </c>
    </row>
    <row r="1141" spans="1:11" ht="13.5" x14ac:dyDescent="0.35">
      <c r="A1141" s="3">
        <v>43670</v>
      </c>
      <c r="B1141" s="2">
        <v>10.843</v>
      </c>
      <c r="C1141" s="7">
        <f t="shared" si="133"/>
        <v>-0.15150000000000041</v>
      </c>
      <c r="D1141" s="7">
        <f t="shared" si="134"/>
        <v>11.00686</v>
      </c>
      <c r="E1141" s="7">
        <f t="shared" si="136"/>
        <v>11.14453</v>
      </c>
      <c r="F1141" s="7">
        <f t="shared" si="137"/>
        <v>11.089634999999996</v>
      </c>
      <c r="G1141" s="7">
        <f t="shared" si="139"/>
        <v>10.640994000000003</v>
      </c>
      <c r="H1141" s="7">
        <f t="shared" si="135"/>
        <v>10.328694</v>
      </c>
      <c r="I1141" s="7">
        <f t="array" ref="I1141">SUMPRODUCT(B1125:B1144,(ROW(B1125:B1144)-ROW(B1125)+1))/(20*21/2)</f>
        <v>11.057432857142857</v>
      </c>
      <c r="J1141" s="7">
        <f t="shared" si="138"/>
        <v>11.046991381957525</v>
      </c>
      <c r="K1141" s="7">
        <f t="shared" si="140"/>
        <v>10.705565529317067</v>
      </c>
    </row>
    <row r="1142" spans="1:11" ht="13.5" x14ac:dyDescent="0.35">
      <c r="A1142" s="3">
        <v>43672</v>
      </c>
      <c r="B1142" s="2">
        <v>11.0151</v>
      </c>
      <c r="C1142" s="7">
        <f t="shared" si="133"/>
        <v>0.17210000000000036</v>
      </c>
      <c r="D1142" s="7">
        <f t="shared" si="134"/>
        <v>10.976560000000001</v>
      </c>
      <c r="E1142" s="7">
        <f t="shared" si="136"/>
        <v>11.109420000000002</v>
      </c>
      <c r="F1142" s="7">
        <f t="shared" si="137"/>
        <v>11.119239999999996</v>
      </c>
      <c r="G1142" s="7">
        <f t="shared" si="139"/>
        <v>10.672200000000002</v>
      </c>
      <c r="H1142" s="7">
        <f t="shared" si="135"/>
        <v>10.322947000000001</v>
      </c>
      <c r="I1142" s="7">
        <f t="array" ref="I1142">SUMPRODUCT(B1126:B1145,(ROW(B1126:B1145)-ROW(B1126)+1))/(20*21/2)</f>
        <v>11.008195238095238</v>
      </c>
      <c r="J1142" s="7">
        <f t="shared" si="138"/>
        <v>11.04395410748538</v>
      </c>
      <c r="K1142" s="7">
        <f t="shared" si="140"/>
        <v>10.717704136010514</v>
      </c>
    </row>
    <row r="1143" spans="1:11" ht="13.5" x14ac:dyDescent="0.35">
      <c r="A1143" s="3">
        <v>43675</v>
      </c>
      <c r="B1143" s="2">
        <v>10.8499</v>
      </c>
      <c r="C1143" s="7">
        <f t="shared" si="133"/>
        <v>-0.16520000000000046</v>
      </c>
      <c r="D1143" s="7">
        <f t="shared" si="134"/>
        <v>10.943519999999999</v>
      </c>
      <c r="E1143" s="7">
        <f t="shared" si="136"/>
        <v>11.058480000000003</v>
      </c>
      <c r="F1143" s="7">
        <f t="shared" si="137"/>
        <v>11.122504999999997</v>
      </c>
      <c r="G1143" s="7">
        <f t="shared" si="139"/>
        <v>10.702322000000004</v>
      </c>
      <c r="H1143" s="7">
        <f t="shared" si="135"/>
        <v>10.314125500000003</v>
      </c>
      <c r="I1143" s="7">
        <f t="array" ref="I1143">SUMPRODUCT(B1127:B1146,(ROW(B1127:B1146)-ROW(B1127)+1))/(20*21/2)</f>
        <v>10.968856666666667</v>
      </c>
      <c r="J1143" s="7">
        <f t="shared" si="138"/>
        <v>11.025472763915344</v>
      </c>
      <c r="K1143" s="7">
        <f t="shared" si="140"/>
        <v>10.722888287539515</v>
      </c>
    </row>
    <row r="1144" spans="1:11" ht="13.5" x14ac:dyDescent="0.35">
      <c r="A1144" s="3">
        <v>43676</v>
      </c>
      <c r="B1144" s="2">
        <v>10.6709</v>
      </c>
      <c r="C1144" s="7">
        <f t="shared" si="133"/>
        <v>-0.17900000000000027</v>
      </c>
      <c r="D1144" s="7">
        <f t="shared" si="134"/>
        <v>10.874679999999998</v>
      </c>
      <c r="E1144" s="7">
        <f t="shared" si="136"/>
        <v>10.989640000000003</v>
      </c>
      <c r="F1144" s="7">
        <f t="shared" si="137"/>
        <v>11.105294999999995</v>
      </c>
      <c r="G1144" s="7">
        <f t="shared" si="139"/>
        <v>10.728864000000005</v>
      </c>
      <c r="H1144" s="7">
        <f t="shared" si="135"/>
        <v>10.303533000000002</v>
      </c>
      <c r="I1144" s="7">
        <f t="array" ref="I1144">SUMPRODUCT(B1128:B1147,(ROW(B1128:B1147)-ROW(B1128)+1))/(20*21/2)</f>
        <v>10.922799047619048</v>
      </c>
      <c r="J1144" s="7">
        <f t="shared" si="138"/>
        <v>10.99170392925674</v>
      </c>
      <c r="K1144" s="7">
        <f t="shared" si="140"/>
        <v>10.720849531165417</v>
      </c>
    </row>
    <row r="1145" spans="1:11" ht="13.5" x14ac:dyDescent="0.35">
      <c r="A1145" s="3">
        <v>43677</v>
      </c>
      <c r="B1145" s="2">
        <v>10.5883</v>
      </c>
      <c r="C1145" s="7">
        <f t="shared" si="133"/>
        <v>-8.2599999999999341E-2</v>
      </c>
      <c r="D1145" s="7">
        <f t="shared" si="134"/>
        <v>10.79344</v>
      </c>
      <c r="E1145" s="7">
        <f t="shared" si="136"/>
        <v>10.929750000000002</v>
      </c>
      <c r="F1145" s="7">
        <f t="shared" si="137"/>
        <v>11.083954999999996</v>
      </c>
      <c r="G1145" s="7">
        <f t="shared" si="139"/>
        <v>10.751418000000006</v>
      </c>
      <c r="H1145" s="7">
        <f t="shared" si="135"/>
        <v>10.293812500000001</v>
      </c>
      <c r="I1145" s="7">
        <f t="array" ref="I1145">SUMPRODUCT(B1129:B1148,(ROW(B1129:B1148)-ROW(B1129)+1))/(20*21/2)</f>
        <v>10.87861</v>
      </c>
      <c r="J1145" s="7">
        <f t="shared" si="138"/>
        <v>10.953284507422765</v>
      </c>
      <c r="K1145" s="7">
        <f t="shared" si="140"/>
        <v>10.715651510335402</v>
      </c>
    </row>
    <row r="1146" spans="1:11" ht="13.5" x14ac:dyDescent="0.35">
      <c r="A1146" s="3">
        <v>43678</v>
      </c>
      <c r="B1146" s="2">
        <v>10.6709</v>
      </c>
      <c r="C1146" s="7">
        <f t="shared" si="133"/>
        <v>8.2599999999999341E-2</v>
      </c>
      <c r="D1146" s="7">
        <f t="shared" si="134"/>
        <v>10.759020000000001</v>
      </c>
      <c r="E1146" s="7">
        <f t="shared" si="136"/>
        <v>10.882940000000001</v>
      </c>
      <c r="F1146" s="7">
        <f t="shared" si="137"/>
        <v>11.071904999999997</v>
      </c>
      <c r="G1146" s="7">
        <f t="shared" si="139"/>
        <v>10.774572000000004</v>
      </c>
      <c r="H1146" s="7">
        <f t="shared" si="135"/>
        <v>10.285118000000002</v>
      </c>
      <c r="I1146" s="7">
        <f t="array" ref="I1146">SUMPRODUCT(B1130:B1149,(ROW(B1130:B1149)-ROW(B1130)+1))/(20*21/2)</f>
        <v>10.810883333333335</v>
      </c>
      <c r="J1146" s="7">
        <f t="shared" si="138"/>
        <v>10.926390744811073</v>
      </c>
      <c r="K1146" s="7">
        <f t="shared" si="140"/>
        <v>10.71389654914578</v>
      </c>
    </row>
    <row r="1147" spans="1:11" ht="13.5" x14ac:dyDescent="0.35">
      <c r="A1147" s="3">
        <v>43679</v>
      </c>
      <c r="B1147" s="2">
        <v>10.5883</v>
      </c>
      <c r="C1147" s="7">
        <f t="shared" si="133"/>
        <v>-8.2599999999999341E-2</v>
      </c>
      <c r="D1147" s="7">
        <f t="shared" si="134"/>
        <v>10.673660000000002</v>
      </c>
      <c r="E1147" s="7">
        <f t="shared" si="136"/>
        <v>10.825110000000002</v>
      </c>
      <c r="F1147" s="7">
        <f t="shared" si="137"/>
        <v>11.052284999999998</v>
      </c>
      <c r="G1147" s="7">
        <f t="shared" si="139"/>
        <v>10.796074000000006</v>
      </c>
      <c r="H1147" s="7">
        <f t="shared" si="135"/>
        <v>10.277324500000002</v>
      </c>
      <c r="I1147" s="7">
        <f t="array" ref="I1147">SUMPRODUCT(B1131:B1150,(ROW(B1131:B1150)-ROW(B1131)+1))/(20*21/2)</f>
        <v>10.760139047619047</v>
      </c>
      <c r="J1147" s="7">
        <f t="shared" si="138"/>
        <v>10.894191626257637</v>
      </c>
      <c r="K1147" s="7">
        <f t="shared" si="140"/>
        <v>10.708971194277318</v>
      </c>
    </row>
    <row r="1148" spans="1:11" ht="13.5" x14ac:dyDescent="0.35">
      <c r="A1148" s="3">
        <v>43682</v>
      </c>
      <c r="B1148" s="2">
        <v>10.5883</v>
      </c>
      <c r="C1148" s="7">
        <f t="shared" si="133"/>
        <v>0</v>
      </c>
      <c r="D1148" s="7">
        <f t="shared" si="134"/>
        <v>10.62134</v>
      </c>
      <c r="E1148" s="7">
        <f t="shared" si="136"/>
        <v>10.782430000000002</v>
      </c>
      <c r="F1148" s="7">
        <f t="shared" si="137"/>
        <v>11.037829999999998</v>
      </c>
      <c r="G1148" s="7">
        <f t="shared" si="139"/>
        <v>10.816292000000006</v>
      </c>
      <c r="H1148" s="7">
        <f t="shared" si="135"/>
        <v>10.270202500000003</v>
      </c>
      <c r="I1148" s="7">
        <f t="array" ref="I1148">SUMPRODUCT(B1132:B1151,(ROW(B1132:B1151)-ROW(B1132)+1))/(20*21/2)</f>
        <v>10.714311904761903</v>
      </c>
      <c r="J1148" s="7">
        <f t="shared" si="138"/>
        <v>10.865059090423577</v>
      </c>
      <c r="K1148" s="7">
        <f t="shared" si="140"/>
        <v>10.704238990580169</v>
      </c>
    </row>
    <row r="1149" spans="1:11" ht="13.5" x14ac:dyDescent="0.35">
      <c r="A1149" s="3">
        <v>43683</v>
      </c>
      <c r="B1149" s="2">
        <v>10.326700000000001</v>
      </c>
      <c r="C1149" s="7">
        <f t="shared" si="133"/>
        <v>-0.26159999999999961</v>
      </c>
      <c r="D1149" s="7">
        <f t="shared" si="134"/>
        <v>10.5525</v>
      </c>
      <c r="E1149" s="7">
        <f t="shared" si="136"/>
        <v>10.71359</v>
      </c>
      <c r="F1149" s="7">
        <f t="shared" si="137"/>
        <v>10.997214999999999</v>
      </c>
      <c r="G1149" s="7">
        <f t="shared" si="139"/>
        <v>10.828942000000005</v>
      </c>
      <c r="H1149" s="7">
        <f t="shared" si="135"/>
        <v>10.261101000000002</v>
      </c>
      <c r="I1149" s="7">
        <f t="array" ref="I1149">SUMPRODUCT(B1133:B1152,(ROW(B1133:B1152)-ROW(B1133)+1))/(20*21/2)</f>
        <v>10.680280952380953</v>
      </c>
      <c r="J1149" s="7">
        <f t="shared" si="138"/>
        <v>10.813786796097521</v>
      </c>
      <c r="K1149" s="7">
        <f t="shared" si="140"/>
        <v>10.689433539969182</v>
      </c>
    </row>
    <row r="1150" spans="1:11" ht="13.5" x14ac:dyDescent="0.35">
      <c r="A1150" s="3">
        <v>43684</v>
      </c>
      <c r="B1150" s="2">
        <v>10.464399999999999</v>
      </c>
      <c r="C1150" s="7">
        <f t="shared" si="133"/>
        <v>0.13769999999999882</v>
      </c>
      <c r="D1150" s="7">
        <f t="shared" si="134"/>
        <v>10.527719999999999</v>
      </c>
      <c r="E1150" s="7">
        <f t="shared" si="136"/>
        <v>10.660580000000001</v>
      </c>
      <c r="F1150" s="7">
        <f t="shared" si="137"/>
        <v>10.945584999999999</v>
      </c>
      <c r="G1150" s="7">
        <f t="shared" si="139"/>
        <v>10.840842000000004</v>
      </c>
      <c r="H1150" s="7">
        <f t="shared" si="135"/>
        <v>10.253622500000001</v>
      </c>
      <c r="I1150" s="7">
        <f t="array" ref="I1150">SUMPRODUCT(B1134:B1153,(ROW(B1134:B1153)-ROW(B1134)+1))/(20*21/2)</f>
        <v>10.65681142857143</v>
      </c>
      <c r="J1150" s="7">
        <f t="shared" si="138"/>
        <v>10.780511863135851</v>
      </c>
      <c r="K1150" s="7">
        <f t="shared" si="140"/>
        <v>10.680608695264509</v>
      </c>
    </row>
    <row r="1151" spans="1:11" ht="13.5" x14ac:dyDescent="0.35">
      <c r="A1151" s="3">
        <v>43685</v>
      </c>
      <c r="B1151" s="2">
        <v>10.464399999999999</v>
      </c>
      <c r="C1151" s="7">
        <f t="shared" si="133"/>
        <v>0</v>
      </c>
      <c r="D1151" s="7">
        <f t="shared" si="134"/>
        <v>10.486419999999999</v>
      </c>
      <c r="E1151" s="7">
        <f t="shared" si="136"/>
        <v>10.622720000000001</v>
      </c>
      <c r="F1151" s="7">
        <f t="shared" si="137"/>
        <v>10.883625</v>
      </c>
      <c r="G1151" s="7">
        <f t="shared" si="139"/>
        <v>10.849472000000002</v>
      </c>
      <c r="H1151" s="7">
        <f t="shared" si="135"/>
        <v>10.246961500000003</v>
      </c>
      <c r="I1151" s="7">
        <f t="array" ref="I1151">SUMPRODUCT(B1135:B1154,(ROW(B1135:B1154)-ROW(B1135)+1))/(20*21/2)</f>
        <v>10.639599523809524</v>
      </c>
      <c r="J1151" s="7">
        <f t="shared" si="138"/>
        <v>10.750405971408627</v>
      </c>
      <c r="K1151" s="7">
        <f t="shared" si="140"/>
        <v>10.672129922901194</v>
      </c>
    </row>
    <row r="1152" spans="1:11" ht="13.5" x14ac:dyDescent="0.35">
      <c r="A1152" s="3">
        <v>43686</v>
      </c>
      <c r="B1152" s="2">
        <v>10.526300000000001</v>
      </c>
      <c r="C1152" s="7">
        <f t="shared" si="133"/>
        <v>6.1900000000001398E-2</v>
      </c>
      <c r="D1152" s="7">
        <f t="shared" si="134"/>
        <v>10.474019999999999</v>
      </c>
      <c r="E1152" s="7">
        <f t="shared" si="136"/>
        <v>10.573840000000001</v>
      </c>
      <c r="F1152" s="7">
        <f t="shared" si="137"/>
        <v>10.84163</v>
      </c>
      <c r="G1152" s="7">
        <f t="shared" si="139"/>
        <v>10.859106000000004</v>
      </c>
      <c r="H1152" s="7">
        <f t="shared" si="135"/>
        <v>10.239880000000003</v>
      </c>
      <c r="I1152" s="7">
        <f t="array" ref="I1152">SUMPRODUCT(B1136:B1155,(ROW(B1136:B1155)-ROW(B1136)+1))/(20*21/2)</f>
        <v>10.622619047619047</v>
      </c>
      <c r="J1152" s="7">
        <f t="shared" si="138"/>
        <v>10.729062545560186</v>
      </c>
      <c r="K1152" s="7">
        <f t="shared" si="140"/>
        <v>10.666411102395264</v>
      </c>
    </row>
    <row r="1153" spans="1:11" ht="13.5" x14ac:dyDescent="0.35">
      <c r="A1153" s="3">
        <v>43691</v>
      </c>
      <c r="B1153" s="2">
        <v>10.5952</v>
      </c>
      <c r="C1153" s="7">
        <f t="shared" si="133"/>
        <v>6.8899999999999295E-2</v>
      </c>
      <c r="D1153" s="7">
        <f t="shared" si="134"/>
        <v>10.475399999999999</v>
      </c>
      <c r="E1153" s="7">
        <f t="shared" si="136"/>
        <v>10.548370000000002</v>
      </c>
      <c r="F1153" s="7">
        <f t="shared" si="137"/>
        <v>10.803425000000001</v>
      </c>
      <c r="G1153" s="7">
        <f t="shared" si="139"/>
        <v>10.867782000000004</v>
      </c>
      <c r="H1153" s="7">
        <f t="shared" si="135"/>
        <v>10.233435</v>
      </c>
      <c r="I1153" s="7">
        <f t="array" ref="I1153">SUMPRODUCT(B1137:B1156,(ROW(B1137:B1156)-ROW(B1137)+1))/(20*21/2)</f>
        <v>10.60914761904762</v>
      </c>
      <c r="J1153" s="7">
        <f t="shared" si="138"/>
        <v>10.716313731697312</v>
      </c>
      <c r="K1153" s="7">
        <f t="shared" si="140"/>
        <v>10.66361851014447</v>
      </c>
    </row>
    <row r="1154" spans="1:11" ht="13.5" x14ac:dyDescent="0.35">
      <c r="A1154" s="3">
        <v>43692</v>
      </c>
      <c r="B1154" s="2">
        <v>10.6227</v>
      </c>
      <c r="C1154" s="7">
        <f t="shared" si="133"/>
        <v>2.7499999999999858E-2</v>
      </c>
      <c r="D1154" s="7">
        <f t="shared" si="134"/>
        <v>10.534600000000001</v>
      </c>
      <c r="E1154" s="7">
        <f t="shared" si="136"/>
        <v>10.54355</v>
      </c>
      <c r="F1154" s="7">
        <f t="shared" si="137"/>
        <v>10.766595000000002</v>
      </c>
      <c r="G1154" s="7">
        <f t="shared" si="139"/>
        <v>10.873504000000004</v>
      </c>
      <c r="H1154" s="7">
        <f t="shared" si="135"/>
        <v>10.228441500000001</v>
      </c>
      <c r="I1154" s="7">
        <f t="array" ref="I1154">SUMPRODUCT(B1138:B1157,(ROW(B1138:B1157)-ROW(B1138)+1))/(20*21/2)</f>
        <v>10.594332380952384</v>
      </c>
      <c r="J1154" s="7">
        <f t="shared" si="138"/>
        <v>10.707398138202331</v>
      </c>
      <c r="K1154" s="7">
        <f t="shared" si="140"/>
        <v>10.662013862687825</v>
      </c>
    </row>
    <row r="1155" spans="1:11" ht="13.5" x14ac:dyDescent="0.35">
      <c r="A1155" s="3">
        <v>43693</v>
      </c>
      <c r="B1155" s="2">
        <v>10.5883</v>
      </c>
      <c r="C1155" s="7">
        <f t="shared" si="133"/>
        <v>-3.4399999999999764E-2</v>
      </c>
      <c r="D1155" s="7">
        <f t="shared" si="134"/>
        <v>10.559380000000001</v>
      </c>
      <c r="E1155" s="7">
        <f t="shared" si="136"/>
        <v>10.54355</v>
      </c>
      <c r="F1155" s="7">
        <f t="shared" si="137"/>
        <v>10.736650000000003</v>
      </c>
      <c r="G1155" s="7">
        <f t="shared" si="139"/>
        <v>10.878538000000006</v>
      </c>
      <c r="H1155" s="7">
        <f t="shared" si="135"/>
        <v>10.224444</v>
      </c>
      <c r="I1155" s="7">
        <f t="array" ref="I1155">SUMPRODUCT(B1139:B1158,(ROW(B1139:B1158)-ROW(B1139)+1))/(20*21/2)</f>
        <v>10.580463333333334</v>
      </c>
      <c r="J1155" s="7">
        <f t="shared" si="138"/>
        <v>10.696055458373538</v>
      </c>
      <c r="K1155" s="7">
        <f t="shared" si="140"/>
        <v>10.659123122974577</v>
      </c>
    </row>
    <row r="1156" spans="1:11" ht="13.5" x14ac:dyDescent="0.35">
      <c r="A1156" s="3">
        <v>43696</v>
      </c>
      <c r="B1156" s="2">
        <v>10.5952</v>
      </c>
      <c r="C1156" s="7">
        <f t="shared" ref="C1156:C1219" si="141">B1156-B1155</f>
        <v>6.8999999999999062E-3</v>
      </c>
      <c r="D1156" s="7">
        <f t="shared" si="134"/>
        <v>10.585539999999998</v>
      </c>
      <c r="E1156" s="7">
        <f t="shared" si="136"/>
        <v>10.53598</v>
      </c>
      <c r="F1156" s="7">
        <f t="shared" si="137"/>
        <v>10.709460000000004</v>
      </c>
      <c r="G1156" s="7">
        <f t="shared" si="139"/>
        <v>10.880206000000005</v>
      </c>
      <c r="H1156" s="7">
        <f t="shared" si="135"/>
        <v>10.220480999999999</v>
      </c>
      <c r="I1156" s="7">
        <f t="array" ref="I1156">SUMPRODUCT(B1140:B1159,(ROW(B1140:B1159)-ROW(B1140)+1))/(20*21/2)</f>
        <v>10.585279523809524</v>
      </c>
      <c r="J1156" s="7">
        <f t="shared" si="138"/>
        <v>10.686450176623676</v>
      </c>
      <c r="K1156" s="7">
        <f t="shared" si="140"/>
        <v>10.65661633383832</v>
      </c>
    </row>
    <row r="1157" spans="1:11" ht="13.5" x14ac:dyDescent="0.35">
      <c r="A1157" s="3">
        <v>43697</v>
      </c>
      <c r="B1157" s="2">
        <v>10.553900000000001</v>
      </c>
      <c r="C1157" s="7">
        <f t="shared" si="141"/>
        <v>-4.129999999999967E-2</v>
      </c>
      <c r="D1157" s="7">
        <f t="shared" si="134"/>
        <v>10.591060000000001</v>
      </c>
      <c r="E1157" s="7">
        <f t="shared" si="136"/>
        <v>10.532540000000001</v>
      </c>
      <c r="F1157" s="7">
        <f t="shared" si="137"/>
        <v>10.678825000000003</v>
      </c>
      <c r="G1157" s="7">
        <f t="shared" si="139"/>
        <v>10.879880000000004</v>
      </c>
      <c r="H1157" s="7">
        <f t="shared" si="135"/>
        <v>10.2166035</v>
      </c>
      <c r="I1157" s="7">
        <f t="array" ref="I1157">SUMPRODUCT(B1141:B1160,(ROW(B1141:B1160)-ROW(B1141)+1))/(20*21/2)</f>
        <v>10.598132857142859</v>
      </c>
      <c r="J1157" s="7">
        <f t="shared" si="138"/>
        <v>10.673826350278564</v>
      </c>
      <c r="K1157" s="7">
        <f t="shared" si="140"/>
        <v>10.652588242315248</v>
      </c>
    </row>
    <row r="1158" spans="1:11" ht="13.5" x14ac:dyDescent="0.35">
      <c r="A1158" s="3">
        <v>43698</v>
      </c>
      <c r="B1158" s="2">
        <v>10.533200000000001</v>
      </c>
      <c r="C1158" s="7">
        <f t="shared" si="141"/>
        <v>-2.0699999999999719E-2</v>
      </c>
      <c r="D1158" s="7">
        <f t="shared" si="134"/>
        <v>10.578659999999999</v>
      </c>
      <c r="E1158" s="7">
        <f t="shared" si="136"/>
        <v>10.52703</v>
      </c>
      <c r="F1158" s="7">
        <f t="shared" si="137"/>
        <v>10.654730000000002</v>
      </c>
      <c r="G1158" s="7">
        <f t="shared" si="139"/>
        <v>10.876804000000002</v>
      </c>
      <c r="H1158" s="7">
        <f t="shared" si="135"/>
        <v>10.2137905</v>
      </c>
      <c r="I1158" s="7">
        <f t="array" ref="I1158">SUMPRODUCT(B1142:B1161,(ROW(B1142:B1161)-ROW(B1142)+1))/(20*21/2)</f>
        <v>10.608749523809525</v>
      </c>
      <c r="J1158" s="7">
        <f t="shared" si="138"/>
        <v>10.660433364537749</v>
      </c>
      <c r="K1158" s="7">
        <f t="shared" si="140"/>
        <v>10.647906350459749</v>
      </c>
    </row>
    <row r="1159" spans="1:11" ht="13.5" x14ac:dyDescent="0.35">
      <c r="A1159" s="3">
        <v>43699</v>
      </c>
      <c r="B1159" s="2">
        <v>10.705299999999999</v>
      </c>
      <c r="C1159" s="7">
        <f t="shared" si="141"/>
        <v>0.17209999999999859</v>
      </c>
      <c r="D1159" s="7">
        <f t="shared" ref="D1159:D1222" si="142">AVERAGE(B1155:B1159)</f>
        <v>10.595180000000001</v>
      </c>
      <c r="E1159" s="7">
        <f t="shared" si="136"/>
        <v>10.56489</v>
      </c>
      <c r="F1159" s="7">
        <f t="shared" si="137"/>
        <v>10.639240000000001</v>
      </c>
      <c r="G1159" s="7">
        <f t="shared" si="139"/>
        <v>10.878338000000003</v>
      </c>
      <c r="H1159" s="7">
        <f t="shared" si="135"/>
        <v>10.212217500000001</v>
      </c>
      <c r="I1159" s="7">
        <f t="array" ref="I1159">SUMPRODUCT(B1143:B1162,(ROW(B1143:B1162)-ROW(B1143)+1))/(20*21/2)</f>
        <v>10.589048571428572</v>
      </c>
      <c r="J1159" s="7">
        <f t="shared" si="138"/>
        <v>10.664706377438915</v>
      </c>
      <c r="K1159" s="7">
        <f t="shared" si="140"/>
        <v>10.650157081814267</v>
      </c>
    </row>
    <row r="1160" spans="1:11" ht="13.5" x14ac:dyDescent="0.35">
      <c r="A1160" s="3">
        <v>43700</v>
      </c>
      <c r="B1160" s="2">
        <v>10.7742</v>
      </c>
      <c r="C1160" s="7">
        <f t="shared" si="141"/>
        <v>6.8900000000001071E-2</v>
      </c>
      <c r="D1160" s="7">
        <f t="shared" si="142"/>
        <v>10.63236</v>
      </c>
      <c r="E1160" s="7">
        <f t="shared" si="136"/>
        <v>10.595870000000001</v>
      </c>
      <c r="F1160" s="7">
        <f t="shared" si="137"/>
        <v>10.628225000000002</v>
      </c>
      <c r="G1160" s="7">
        <f t="shared" si="139"/>
        <v>10.881718000000001</v>
      </c>
      <c r="H1160" s="7">
        <f t="shared" si="135"/>
        <v>10.210668000000002</v>
      </c>
      <c r="I1160" s="7">
        <f t="array" ref="I1160">SUMPRODUCT(B1144:B1163,(ROW(B1144:B1163)-ROW(B1144)+1))/(20*21/2)</f>
        <v>10.572199523809523</v>
      </c>
      <c r="J1160" s="7">
        <f t="shared" si="138"/>
        <v>10.675134341492351</v>
      </c>
      <c r="K1160" s="7">
        <f t="shared" si="140"/>
        <v>10.655021509978415</v>
      </c>
    </row>
    <row r="1161" spans="1:11" ht="13.5" x14ac:dyDescent="0.35">
      <c r="A1161" s="3">
        <v>43703</v>
      </c>
      <c r="B1161" s="2">
        <v>10.739699999999999</v>
      </c>
      <c r="C1161" s="7">
        <f t="shared" si="141"/>
        <v>-3.4500000000001307E-2</v>
      </c>
      <c r="D1161" s="7">
        <f t="shared" si="142"/>
        <v>10.66126</v>
      </c>
      <c r="E1161" s="7">
        <f t="shared" si="136"/>
        <v>10.623399999999998</v>
      </c>
      <c r="F1161" s="7">
        <f t="shared" si="137"/>
        <v>10.623060000000001</v>
      </c>
      <c r="G1161" s="7">
        <f t="shared" si="139"/>
        <v>10.884408000000001</v>
      </c>
      <c r="H1161" s="7">
        <f t="shared" si="135"/>
        <v>10.208011500000003</v>
      </c>
      <c r="I1161" s="7">
        <f t="array" ref="I1161">SUMPRODUCT(B1145:B1164,(ROW(B1145:B1164)-ROW(B1145)+1))/(20*21/2)</f>
        <v>10.56200619047619</v>
      </c>
      <c r="J1161" s="7">
        <f t="shared" si="138"/>
        <v>10.681283451826411</v>
      </c>
      <c r="K1161" s="7">
        <f t="shared" si="140"/>
        <v>10.658342235077301</v>
      </c>
    </row>
    <row r="1162" spans="1:11" ht="13.5" x14ac:dyDescent="0.35">
      <c r="A1162" s="3">
        <v>43704</v>
      </c>
      <c r="B1162" s="2">
        <v>10.4162</v>
      </c>
      <c r="C1162" s="7">
        <f t="shared" si="141"/>
        <v>-0.32349999999999923</v>
      </c>
      <c r="D1162" s="7">
        <f t="shared" si="142"/>
        <v>10.63372</v>
      </c>
      <c r="E1162" s="7">
        <f t="shared" si="136"/>
        <v>10.61239</v>
      </c>
      <c r="F1162" s="7">
        <f t="shared" si="137"/>
        <v>10.593115000000001</v>
      </c>
      <c r="G1162" s="7">
        <f t="shared" si="139"/>
        <v>10.878992</v>
      </c>
      <c r="H1162" s="7">
        <f t="shared" ref="H1162:H1225" si="143">AVERAGE(B963:B1162)</f>
        <v>10.205197500000004</v>
      </c>
      <c r="I1162" s="7">
        <f t="array" ref="I1162">SUMPRODUCT(B1146:B1165,(ROW(B1146:B1165)-ROW(B1146)+1))/(20*21/2)</f>
        <v>10.541643809523809</v>
      </c>
      <c r="J1162" s="7">
        <f t="shared" si="138"/>
        <v>10.656037408795324</v>
      </c>
      <c r="K1162" s="7">
        <f t="shared" si="140"/>
        <v>10.648846461152701</v>
      </c>
    </row>
    <row r="1163" spans="1:11" ht="13.5" x14ac:dyDescent="0.35">
      <c r="A1163" s="3">
        <v>43705</v>
      </c>
      <c r="B1163" s="2">
        <v>10.4162</v>
      </c>
      <c r="C1163" s="7">
        <f t="shared" si="141"/>
        <v>0</v>
      </c>
      <c r="D1163" s="7">
        <f t="shared" si="142"/>
        <v>10.610320000000002</v>
      </c>
      <c r="E1163" s="7">
        <f t="shared" si="136"/>
        <v>10.59449</v>
      </c>
      <c r="F1163" s="7">
        <f t="shared" si="137"/>
        <v>10.571430000000001</v>
      </c>
      <c r="G1163" s="7">
        <f t="shared" si="139"/>
        <v>10.865984000000003</v>
      </c>
      <c r="H1163" s="7">
        <f t="shared" si="143"/>
        <v>10.200748500000003</v>
      </c>
      <c r="I1163" s="7">
        <f t="array" ref="I1163">SUMPRODUCT(B1147:B1166,(ROW(B1147:B1166)-ROW(B1147)+1))/(20*21/2)</f>
        <v>10.532924285714286</v>
      </c>
      <c r="J1163" s="7">
        <f t="shared" si="138"/>
        <v>10.633195750814817</v>
      </c>
      <c r="K1163" s="7">
        <f t="shared" si="140"/>
        <v>10.639723070519262</v>
      </c>
    </row>
    <row r="1164" spans="1:11" ht="13.5" x14ac:dyDescent="0.35">
      <c r="A1164" s="3">
        <v>43706</v>
      </c>
      <c r="B1164" s="2">
        <v>10.464399999999999</v>
      </c>
      <c r="C1164" s="7">
        <f t="shared" si="141"/>
        <v>4.8199999999999577E-2</v>
      </c>
      <c r="D1164" s="7">
        <f t="shared" si="142"/>
        <v>10.562139999999999</v>
      </c>
      <c r="E1164" s="7">
        <f t="shared" ref="E1164:E1227" si="144">AVERAGE(B1155:B1164)</f>
        <v>10.578660000000001</v>
      </c>
      <c r="F1164" s="7">
        <f t="shared" si="137"/>
        <v>10.561105000000001</v>
      </c>
      <c r="G1164" s="7">
        <f t="shared" si="139"/>
        <v>10.853356000000002</v>
      </c>
      <c r="H1164" s="7">
        <f t="shared" si="143"/>
        <v>10.193941500000003</v>
      </c>
      <c r="I1164" s="7">
        <f t="array" ref="I1164">SUMPRODUCT(B1148:B1167,(ROW(B1148:B1167)-ROW(B1148)+1))/(20*21/2)</f>
        <v>10.497678095238095</v>
      </c>
      <c r="J1164" s="7">
        <f t="shared" si="138"/>
        <v>10.61711996502293</v>
      </c>
      <c r="K1164" s="7">
        <f t="shared" si="140"/>
        <v>10.632847655989094</v>
      </c>
    </row>
    <row r="1165" spans="1:11" ht="13.5" x14ac:dyDescent="0.35">
      <c r="A1165" s="3">
        <v>43707</v>
      </c>
      <c r="B1165" s="2">
        <v>10.347300000000001</v>
      </c>
      <c r="C1165" s="7">
        <f t="shared" si="141"/>
        <v>-0.11709999999999887</v>
      </c>
      <c r="D1165" s="7">
        <f t="shared" si="142"/>
        <v>10.476759999999999</v>
      </c>
      <c r="E1165" s="7">
        <f t="shared" si="144"/>
        <v>10.55456</v>
      </c>
      <c r="F1165" s="7">
        <f t="shared" si="137"/>
        <v>10.549055000000001</v>
      </c>
      <c r="G1165" s="7">
        <f t="shared" si="139"/>
        <v>10.838502</v>
      </c>
      <c r="H1165" s="7">
        <f t="shared" si="143"/>
        <v>10.187396000000003</v>
      </c>
      <c r="I1165" s="7">
        <f t="array" ref="I1165">SUMPRODUCT(B1149:B1168,(ROW(B1149:B1168)-ROW(B1149)+1))/(20*21/2)</f>
        <v>10.482793809523807</v>
      </c>
      <c r="J1165" s="7">
        <f t="shared" si="138"/>
        <v>10.591422825496936</v>
      </c>
      <c r="K1165" s="7">
        <f t="shared" si="140"/>
        <v>10.621649708695404</v>
      </c>
    </row>
    <row r="1166" spans="1:11" ht="13.5" x14ac:dyDescent="0.35">
      <c r="A1166" s="3">
        <v>43710</v>
      </c>
      <c r="B1166" s="2">
        <v>10.4575</v>
      </c>
      <c r="C1166" s="7">
        <f t="shared" si="141"/>
        <v>0.11019999999999897</v>
      </c>
      <c r="D1166" s="7">
        <f t="shared" si="142"/>
        <v>10.420319999999998</v>
      </c>
      <c r="E1166" s="7">
        <f t="shared" si="144"/>
        <v>10.540789999999999</v>
      </c>
      <c r="F1166" s="7">
        <f t="shared" si="137"/>
        <v>10.538385000000002</v>
      </c>
      <c r="G1166" s="7">
        <f t="shared" si="139"/>
        <v>10.823400000000001</v>
      </c>
      <c r="H1166" s="7">
        <f t="shared" si="143"/>
        <v>10.181868500000002</v>
      </c>
      <c r="I1166" s="7">
        <f t="array" ref="I1166">SUMPRODUCT(B1150:B1169,(ROW(B1150:B1169)-ROW(B1150)+1))/(20*21/2)</f>
        <v>10.46899142857143</v>
      </c>
      <c r="J1166" s="7">
        <f t="shared" si="138"/>
        <v>10.578668270687706</v>
      </c>
      <c r="K1166" s="7">
        <f t="shared" si="140"/>
        <v>10.615212465217153</v>
      </c>
    </row>
    <row r="1167" spans="1:11" ht="13.5" x14ac:dyDescent="0.35">
      <c r="A1167" s="3">
        <v>43711</v>
      </c>
      <c r="B1167" s="2">
        <v>10.1683</v>
      </c>
      <c r="C1167" s="7">
        <f t="shared" si="141"/>
        <v>-0.28919999999999924</v>
      </c>
      <c r="D1167" s="7">
        <f t="shared" si="142"/>
        <v>10.370740000000001</v>
      </c>
      <c r="E1167" s="7">
        <f t="shared" si="144"/>
        <v>10.502230000000001</v>
      </c>
      <c r="F1167" s="7">
        <f t="shared" si="137"/>
        <v>10.517385000000001</v>
      </c>
      <c r="G1167" s="7">
        <f t="shared" si="139"/>
        <v>10.802346</v>
      </c>
      <c r="H1167" s="7">
        <f t="shared" si="143"/>
        <v>10.175187000000005</v>
      </c>
      <c r="I1167" s="7">
        <f t="array" ref="I1167">SUMPRODUCT(B1151:B1170,(ROW(B1151:B1170)-ROW(B1151)+1))/(20*21/2)</f>
        <v>10.45174904761905</v>
      </c>
      <c r="J1167" s="7">
        <f t="shared" si="138"/>
        <v>10.539585578241256</v>
      </c>
      <c r="K1167" s="7">
        <f t="shared" si="140"/>
        <v>10.59768648618903</v>
      </c>
    </row>
    <row r="1168" spans="1:11" ht="13.5" x14ac:dyDescent="0.35">
      <c r="A1168" s="3">
        <v>43712</v>
      </c>
      <c r="B1168" s="2">
        <v>10.3611</v>
      </c>
      <c r="C1168" s="7">
        <f t="shared" si="141"/>
        <v>0.19280000000000008</v>
      </c>
      <c r="D1168" s="7">
        <f t="shared" si="142"/>
        <v>10.359719999999999</v>
      </c>
      <c r="E1168" s="7">
        <f t="shared" si="144"/>
        <v>10.48502</v>
      </c>
      <c r="F1168" s="7">
        <f t="shared" si="137"/>
        <v>10.506024999999999</v>
      </c>
      <c r="G1168" s="7">
        <f t="shared" si="139"/>
        <v>10.791882000000003</v>
      </c>
      <c r="H1168" s="7">
        <f t="shared" si="143"/>
        <v>10.169177500000004</v>
      </c>
      <c r="I1168" s="7">
        <f t="array" ref="I1168">SUMPRODUCT(B1152:B1171,(ROW(B1152:B1171)-ROW(B1152)+1))/(20*21/2)</f>
        <v>10.427943333333333</v>
      </c>
      <c r="J1168" s="7">
        <f t="shared" si="138"/>
        <v>10.522586951742088</v>
      </c>
      <c r="K1168" s="7">
        <f t="shared" si="140"/>
        <v>10.588408584769853</v>
      </c>
    </row>
    <row r="1169" spans="1:11" ht="13.5" x14ac:dyDescent="0.35">
      <c r="A1169" s="3">
        <v>43713</v>
      </c>
      <c r="B1169" s="2">
        <v>10.3611</v>
      </c>
      <c r="C1169" s="7">
        <f t="shared" si="141"/>
        <v>0</v>
      </c>
      <c r="D1169" s="7">
        <f t="shared" si="142"/>
        <v>10.33906</v>
      </c>
      <c r="E1169" s="7">
        <f t="shared" si="144"/>
        <v>10.4506</v>
      </c>
      <c r="F1169" s="7">
        <f t="shared" si="137"/>
        <v>10.507745</v>
      </c>
      <c r="G1169" s="7">
        <f t="shared" si="139"/>
        <v>10.780918</v>
      </c>
      <c r="H1169" s="7">
        <f t="shared" si="143"/>
        <v>10.162642500000002</v>
      </c>
      <c r="I1169" s="7">
        <f t="array" ref="I1169">SUMPRODUCT(B1153:B1172,(ROW(B1153:B1172)-ROW(B1153)+1))/(20*21/2)</f>
        <v>10.399259047619049</v>
      </c>
      <c r="J1169" s="7">
        <f t="shared" si="138"/>
        <v>10.507207242052365</v>
      </c>
      <c r="K1169" s="7">
        <f t="shared" si="140"/>
        <v>10.579494522622017</v>
      </c>
    </row>
    <row r="1170" spans="1:11" ht="13.5" x14ac:dyDescent="0.35">
      <c r="A1170" s="3">
        <v>43714</v>
      </c>
      <c r="B1170" s="2">
        <v>10.326700000000001</v>
      </c>
      <c r="C1170" s="7">
        <f t="shared" si="141"/>
        <v>-3.4399999999999764E-2</v>
      </c>
      <c r="D1170" s="7">
        <f t="shared" si="142"/>
        <v>10.33494</v>
      </c>
      <c r="E1170" s="7">
        <f t="shared" si="144"/>
        <v>10.405849999999999</v>
      </c>
      <c r="F1170" s="7">
        <f t="shared" si="137"/>
        <v>10.500859999999999</v>
      </c>
      <c r="G1170" s="7">
        <f t="shared" si="139"/>
        <v>10.769639999999997</v>
      </c>
      <c r="H1170" s="7">
        <f t="shared" si="143"/>
        <v>10.156461000000006</v>
      </c>
      <c r="I1170" s="7">
        <f t="array" ref="I1170">SUMPRODUCT(B1154:B1173,(ROW(B1154:B1173)-ROW(B1154)+1))/(20*21/2)</f>
        <v>10.376114285714284</v>
      </c>
      <c r="J1170" s="7">
        <f t="shared" si="138"/>
        <v>10.490016076142615</v>
      </c>
      <c r="K1170" s="7">
        <f t="shared" si="140"/>
        <v>10.569581011930957</v>
      </c>
    </row>
    <row r="1171" spans="1:11" ht="13.5" x14ac:dyDescent="0.35">
      <c r="A1171" s="3">
        <v>43717</v>
      </c>
      <c r="B1171" s="2">
        <v>10.2509</v>
      </c>
      <c r="C1171" s="7">
        <f t="shared" si="141"/>
        <v>-7.5800000000000978E-2</v>
      </c>
      <c r="D1171" s="7">
        <f t="shared" si="142"/>
        <v>10.293620000000001</v>
      </c>
      <c r="E1171" s="7">
        <f t="shared" si="144"/>
        <v>10.35697</v>
      </c>
      <c r="F1171" s="7">
        <f t="shared" si="137"/>
        <v>10.490184999999999</v>
      </c>
      <c r="G1171" s="7">
        <f t="shared" si="139"/>
        <v>10.756471999999999</v>
      </c>
      <c r="H1171" s="7">
        <f t="shared" si="143"/>
        <v>10.151068500000004</v>
      </c>
      <c r="I1171" s="7">
        <f t="array" ref="I1171">SUMPRODUCT(B1155:B1174,(ROW(B1155:B1174)-ROW(B1155)+1))/(20*21/2)</f>
        <v>10.350773809523812</v>
      </c>
      <c r="J1171" s="7">
        <f t="shared" si="138"/>
        <v>10.467243116509984</v>
      </c>
      <c r="K1171" s="7">
        <f t="shared" si="140"/>
        <v>10.55708371734543</v>
      </c>
    </row>
    <row r="1172" spans="1:11" ht="13.5" x14ac:dyDescent="0.35">
      <c r="A1172" s="3">
        <v>43718</v>
      </c>
      <c r="B1172" s="2">
        <v>10.189</v>
      </c>
      <c r="C1172" s="7">
        <f t="shared" si="141"/>
        <v>-6.1899999999999622E-2</v>
      </c>
      <c r="D1172" s="7">
        <f t="shared" si="142"/>
        <v>10.29776</v>
      </c>
      <c r="E1172" s="7">
        <f t="shared" si="144"/>
        <v>10.334250000000001</v>
      </c>
      <c r="F1172" s="7">
        <f t="shared" si="137"/>
        <v>10.473319999999998</v>
      </c>
      <c r="G1172" s="7">
        <f t="shared" si="139"/>
        <v>10.751791999999998</v>
      </c>
      <c r="H1172" s="7">
        <f t="shared" si="143"/>
        <v>10.146534500000005</v>
      </c>
      <c r="I1172" s="7">
        <f t="array" ref="I1172">SUMPRODUCT(B1156:B1175,(ROW(B1156:B1175)-ROW(B1156)+1))/(20*21/2)</f>
        <v>10.33274619047619</v>
      </c>
      <c r="J1172" s="7">
        <f t="shared" si="138"/>
        <v>10.440743772080463</v>
      </c>
      <c r="K1172" s="7">
        <f t="shared" si="140"/>
        <v>10.542649061763257</v>
      </c>
    </row>
    <row r="1173" spans="1:11" ht="13.5" x14ac:dyDescent="0.35">
      <c r="A1173" s="3">
        <v>43719</v>
      </c>
      <c r="B1173" s="2">
        <v>10.2303</v>
      </c>
      <c r="C1173" s="7">
        <f t="shared" si="141"/>
        <v>4.129999999999967E-2</v>
      </c>
      <c r="D1173" s="7">
        <f t="shared" si="142"/>
        <v>10.271600000000001</v>
      </c>
      <c r="E1173" s="7">
        <f t="shared" si="144"/>
        <v>10.315659999999999</v>
      </c>
      <c r="F1173" s="7">
        <f t="shared" si="137"/>
        <v>10.455074999999997</v>
      </c>
      <c r="G1173" s="7">
        <f t="shared" si="139"/>
        <v>10.740705999999999</v>
      </c>
      <c r="H1173" s="7">
        <f t="shared" si="143"/>
        <v>10.142207000000006</v>
      </c>
      <c r="I1173" s="7">
        <f t="array" ref="I1173">SUMPRODUCT(B1157:B1176,(ROW(B1157:B1176)-ROW(B1157)+1))/(20*21/2)</f>
        <v>10.31438619047619</v>
      </c>
      <c r="J1173" s="7">
        <f t="shared" si="138"/>
        <v>10.420701508072799</v>
      </c>
      <c r="K1173" s="7">
        <f t="shared" si="140"/>
        <v>10.530400078949011</v>
      </c>
    </row>
    <row r="1174" spans="1:11" ht="13.5" x14ac:dyDescent="0.35">
      <c r="A1174" s="3">
        <v>43720</v>
      </c>
      <c r="B1174" s="2">
        <v>10.189</v>
      </c>
      <c r="C1174" s="7">
        <f t="shared" si="141"/>
        <v>-4.129999999999967E-2</v>
      </c>
      <c r="D1174" s="7">
        <f t="shared" si="142"/>
        <v>10.237179999999999</v>
      </c>
      <c r="E1174" s="7">
        <f t="shared" si="144"/>
        <v>10.288120000000001</v>
      </c>
      <c r="F1174" s="7">
        <f t="shared" ref="F1174:F1237" si="145">AVERAGE(B1155:B1174)</f>
        <v>10.433389999999999</v>
      </c>
      <c r="G1174" s="7">
        <f t="shared" si="139"/>
        <v>10.724183999999997</v>
      </c>
      <c r="H1174" s="7">
        <f t="shared" si="143"/>
        <v>10.137731500000006</v>
      </c>
      <c r="I1174" s="7">
        <f t="array" ref="I1174">SUMPRODUCT(B1158:B1177,(ROW(B1158:B1177)-ROW(B1158)+1))/(20*21/2)</f>
        <v>10.27485380952381</v>
      </c>
      <c r="J1174" s="7">
        <f t="shared" ref="J1174:J1237" si="146">($J$4*B1174)+J1173*(1-$J$4)</f>
        <v>10.398634697780153</v>
      </c>
      <c r="K1174" s="7">
        <f t="shared" si="140"/>
        <v>10.517011840558855</v>
      </c>
    </row>
    <row r="1175" spans="1:11" ht="13.5" x14ac:dyDescent="0.35">
      <c r="A1175" s="3">
        <v>43721</v>
      </c>
      <c r="B1175" s="2">
        <v>10.2441</v>
      </c>
      <c r="C1175" s="7">
        <f t="shared" si="141"/>
        <v>5.5099999999999483E-2</v>
      </c>
      <c r="D1175" s="7">
        <f t="shared" si="142"/>
        <v>10.220660000000001</v>
      </c>
      <c r="E1175" s="7">
        <f t="shared" si="144"/>
        <v>10.277799999999999</v>
      </c>
      <c r="F1175" s="7">
        <f t="shared" si="145"/>
        <v>10.416179999999999</v>
      </c>
      <c r="G1175" s="7">
        <f t="shared" si="139"/>
        <v>10.708764</v>
      </c>
      <c r="H1175" s="7">
        <f t="shared" si="143"/>
        <v>10.133765000000006</v>
      </c>
      <c r="I1175" s="7">
        <f t="array" ref="I1175">SUMPRODUCT(B1159:B1178,(ROW(B1159:B1178)-ROW(B1159)+1))/(20*21/2)</f>
        <v>10.236728095238096</v>
      </c>
      <c r="J1175" s="7">
        <f t="shared" si="146"/>
        <v>10.383917107515376</v>
      </c>
      <c r="K1175" s="7">
        <f t="shared" si="140"/>
        <v>10.506309415438899</v>
      </c>
    </row>
    <row r="1176" spans="1:11" ht="13.5" x14ac:dyDescent="0.35">
      <c r="A1176" s="3">
        <v>43724</v>
      </c>
      <c r="B1176" s="2">
        <v>10.2234</v>
      </c>
      <c r="C1176" s="7">
        <f t="shared" si="141"/>
        <v>-2.0699999999999719E-2</v>
      </c>
      <c r="D1176" s="7">
        <f t="shared" si="142"/>
        <v>10.215160000000001</v>
      </c>
      <c r="E1176" s="7">
        <f t="shared" si="144"/>
        <v>10.254390000000001</v>
      </c>
      <c r="F1176" s="7">
        <f t="shared" si="145"/>
        <v>10.397589999999997</v>
      </c>
      <c r="G1176" s="7">
        <f t="shared" si="139"/>
        <v>10.694994000000001</v>
      </c>
      <c r="H1176" s="7">
        <f t="shared" si="143"/>
        <v>10.130045500000007</v>
      </c>
      <c r="I1176" s="7">
        <f t="array" ref="I1176">SUMPRODUCT(B1160:B1179,(ROW(B1160:B1179)-ROW(B1160)+1))/(20*21/2)</f>
        <v>10.196042857142858</v>
      </c>
      <c r="J1176" s="7">
        <f t="shared" si="146"/>
        <v>10.368629763942483</v>
      </c>
      <c r="K1176" s="7">
        <f t="shared" si="140"/>
        <v>10.495214928558942</v>
      </c>
    </row>
    <row r="1177" spans="1:11" ht="13.5" x14ac:dyDescent="0.35">
      <c r="A1177" s="3">
        <v>43725</v>
      </c>
      <c r="B1177" s="2">
        <v>9.9824999999999999</v>
      </c>
      <c r="C1177" s="7">
        <f t="shared" si="141"/>
        <v>-0.24089999999999989</v>
      </c>
      <c r="D1177" s="7">
        <f t="shared" si="142"/>
        <v>10.173860000000001</v>
      </c>
      <c r="E1177" s="7">
        <f t="shared" si="144"/>
        <v>10.235810000000001</v>
      </c>
      <c r="F1177" s="7">
        <f t="shared" si="145"/>
        <v>10.369019999999997</v>
      </c>
      <c r="G1177" s="7">
        <f t="shared" si="139"/>
        <v>10.67503</v>
      </c>
      <c r="H1177" s="7">
        <f t="shared" si="143"/>
        <v>10.125121500000008</v>
      </c>
      <c r="I1177" s="7">
        <f t="array" ref="I1177">SUMPRODUCT(B1161:B1180,(ROW(B1161:B1180)-ROW(B1161)+1))/(20*21/2)</f>
        <v>10.152575238095238</v>
      </c>
      <c r="J1177" s="7">
        <f t="shared" si="146"/>
        <v>10.331855500709866</v>
      </c>
      <c r="K1177" s="7">
        <f t="shared" si="140"/>
        <v>10.475108460772317</v>
      </c>
    </row>
    <row r="1178" spans="1:11" ht="13.5" x14ac:dyDescent="0.35">
      <c r="A1178" s="3">
        <v>43726</v>
      </c>
      <c r="B1178" s="2">
        <v>9.9687000000000001</v>
      </c>
      <c r="C1178" s="7">
        <f t="shared" si="141"/>
        <v>-1.3799999999999812E-2</v>
      </c>
      <c r="D1178" s="7">
        <f t="shared" si="142"/>
        <v>10.12154</v>
      </c>
      <c r="E1178" s="7">
        <f t="shared" si="144"/>
        <v>10.196569999999999</v>
      </c>
      <c r="F1178" s="7">
        <f t="shared" si="145"/>
        <v>10.340794999999998</v>
      </c>
      <c r="G1178" s="7">
        <f t="shared" si="139"/>
        <v>10.656855999999999</v>
      </c>
      <c r="H1178" s="7">
        <f t="shared" si="143"/>
        <v>10.120946000000009</v>
      </c>
      <c r="I1178" s="7">
        <f t="array" ref="I1178">SUMPRODUCT(B1162:B1181,(ROW(B1162:B1181)-ROW(B1162)+1))/(20*21/2)</f>
        <v>10.093857142857143</v>
      </c>
      <c r="J1178" s="7">
        <f t="shared" si="146"/>
        <v>10.297269262547022</v>
      </c>
      <c r="K1178" s="7">
        <f t="shared" si="140"/>
        <v>10.455249305447913</v>
      </c>
    </row>
    <row r="1179" spans="1:11" ht="13.5" x14ac:dyDescent="0.35">
      <c r="A1179" s="3">
        <v>43727</v>
      </c>
      <c r="B1179" s="2">
        <v>9.9136000000000006</v>
      </c>
      <c r="C1179" s="7">
        <f t="shared" si="141"/>
        <v>-5.5099999999999483E-2</v>
      </c>
      <c r="D1179" s="7">
        <f t="shared" si="142"/>
        <v>10.066460000000001</v>
      </c>
      <c r="E1179" s="7">
        <f t="shared" si="144"/>
        <v>10.151819999999999</v>
      </c>
      <c r="F1179" s="7">
        <f t="shared" si="145"/>
        <v>10.301210000000001</v>
      </c>
      <c r="G1179" s="7">
        <f t="shared" si="139"/>
        <v>10.632348000000004</v>
      </c>
      <c r="H1179" s="7">
        <f t="shared" si="143"/>
        <v>10.11792600000001</v>
      </c>
      <c r="I1179" s="7">
        <f t="array" ref="I1179">SUMPRODUCT(B1163:B1182,(ROW(B1163:B1182)-ROW(B1163)+1))/(20*21/2)</f>
        <v>10.027270000000001</v>
      </c>
      <c r="J1179" s="7">
        <f t="shared" si="146"/>
        <v>10.26072933278064</v>
      </c>
      <c r="K1179" s="7">
        <f t="shared" si="140"/>
        <v>10.434008156214661</v>
      </c>
    </row>
    <row r="1180" spans="1:11" ht="13.5" x14ac:dyDescent="0.35">
      <c r="A1180" s="3">
        <v>43728</v>
      </c>
      <c r="B1180" s="2">
        <v>9.8447999999999993</v>
      </c>
      <c r="C1180" s="7">
        <f t="shared" si="141"/>
        <v>-6.8800000000001305E-2</v>
      </c>
      <c r="D1180" s="7">
        <f t="shared" si="142"/>
        <v>9.9865999999999993</v>
      </c>
      <c r="E1180" s="7">
        <f t="shared" si="144"/>
        <v>10.103630000000001</v>
      </c>
      <c r="F1180" s="7">
        <f t="shared" si="145"/>
        <v>10.25474</v>
      </c>
      <c r="G1180" s="7">
        <f t="shared" si="139"/>
        <v>10.599304000000002</v>
      </c>
      <c r="H1180" s="7">
        <f t="shared" si="143"/>
        <v>10.11429900000001</v>
      </c>
      <c r="I1180" s="7">
        <f t="array" ref="I1180">SUMPRODUCT(B1164:B1183,(ROW(B1164:B1183)-ROW(B1164)+1))/(20*21/2)</f>
        <v>9.948652857142859</v>
      </c>
      <c r="J1180" s="7">
        <f t="shared" si="146"/>
        <v>10.221117015372959</v>
      </c>
      <c r="K1180" s="7">
        <f t="shared" si="140"/>
        <v>10.410901954010164</v>
      </c>
    </row>
    <row r="1181" spans="1:11" ht="13.5" x14ac:dyDescent="0.35">
      <c r="A1181" s="3">
        <v>43731</v>
      </c>
      <c r="B1181" s="2">
        <v>9.6381999999999994</v>
      </c>
      <c r="C1181" s="7">
        <f t="shared" si="141"/>
        <v>-0.20659999999999989</v>
      </c>
      <c r="D1181" s="7">
        <f t="shared" si="142"/>
        <v>9.8695599999999999</v>
      </c>
      <c r="E1181" s="7">
        <f t="shared" si="144"/>
        <v>10.04236</v>
      </c>
      <c r="F1181" s="7">
        <f t="shared" si="145"/>
        <v>10.199665</v>
      </c>
      <c r="G1181" s="7">
        <f t="shared" si="139"/>
        <v>10.557996000000003</v>
      </c>
      <c r="H1181" s="7">
        <f t="shared" si="143"/>
        <v>10.10888000000001</v>
      </c>
      <c r="I1181" s="7">
        <f t="array" ref="I1181">SUMPRODUCT(B1165:B1184,(ROW(B1165:B1184)-ROW(B1165)+1))/(20*21/2)</f>
        <v>9.8883299999999998</v>
      </c>
      <c r="J1181" s="7">
        <f t="shared" si="146"/>
        <v>10.165601109146964</v>
      </c>
      <c r="K1181" s="7">
        <f t="shared" si="140"/>
        <v>10.380599916598001</v>
      </c>
    </row>
    <row r="1182" spans="1:11" ht="13.5" x14ac:dyDescent="0.35">
      <c r="A1182" s="3">
        <v>43732</v>
      </c>
      <c r="B1182" s="2">
        <v>9.5005000000000006</v>
      </c>
      <c r="C1182" s="7">
        <f t="shared" si="141"/>
        <v>-0.13769999999999882</v>
      </c>
      <c r="D1182" s="7">
        <f t="shared" si="142"/>
        <v>9.7731600000000007</v>
      </c>
      <c r="E1182" s="7">
        <f t="shared" si="144"/>
        <v>9.9735099999999992</v>
      </c>
      <c r="F1182" s="7">
        <f t="shared" si="145"/>
        <v>10.153879999999999</v>
      </c>
      <c r="G1182" s="7">
        <f t="shared" si="139"/>
        <v>10.520682000000006</v>
      </c>
      <c r="H1182" s="7">
        <f t="shared" si="143"/>
        <v>10.10148750000001</v>
      </c>
      <c r="I1182" s="7">
        <f t="array" ref="I1182">SUMPRODUCT(B1166:B1185,(ROW(B1166:B1185)-ROW(B1166)+1))/(20*21/2)</f>
        <v>9.8262085714285714</v>
      </c>
      <c r="J1182" s="7">
        <f t="shared" si="146"/>
        <v>10.102258146371064</v>
      </c>
      <c r="K1182" s="7">
        <f t="shared" si="140"/>
        <v>10.346086194378472</v>
      </c>
    </row>
    <row r="1183" spans="1:11" ht="13.5" x14ac:dyDescent="0.35">
      <c r="A1183" s="3">
        <v>43733</v>
      </c>
      <c r="B1183" s="2">
        <v>9.3284000000000002</v>
      </c>
      <c r="C1183" s="7">
        <f t="shared" si="141"/>
        <v>-0.17210000000000036</v>
      </c>
      <c r="D1183" s="7">
        <f t="shared" si="142"/>
        <v>9.6451000000000011</v>
      </c>
      <c r="E1183" s="7">
        <f t="shared" si="144"/>
        <v>9.8833200000000012</v>
      </c>
      <c r="F1183" s="7">
        <f t="shared" si="145"/>
        <v>10.099489999999999</v>
      </c>
      <c r="G1183" s="7">
        <f t="shared" si="139"/>
        <v>10.480064000000006</v>
      </c>
      <c r="H1183" s="7">
        <f t="shared" si="143"/>
        <v>10.093234500000008</v>
      </c>
      <c r="I1183" s="7">
        <f t="array" ref="I1183">SUMPRODUCT(B1167:B1186,(ROW(B1167:B1186)-ROW(B1167)+1))/(20*21/2)</f>
        <v>9.8040109523809509</v>
      </c>
      <c r="J1183" s="7">
        <f t="shared" si="146"/>
        <v>10.028557370526201</v>
      </c>
      <c r="K1183" s="7">
        <f t="shared" si="140"/>
        <v>10.306176931853827</v>
      </c>
    </row>
    <row r="1184" spans="1:11" ht="13.5" x14ac:dyDescent="0.35">
      <c r="A1184" s="3">
        <v>43734</v>
      </c>
      <c r="B1184" s="2">
        <v>9.4661000000000008</v>
      </c>
      <c r="C1184" s="7">
        <f t="shared" si="141"/>
        <v>0.1377000000000006</v>
      </c>
      <c r="D1184" s="7">
        <f t="shared" si="142"/>
        <v>9.5556000000000019</v>
      </c>
      <c r="E1184" s="7">
        <f t="shared" si="144"/>
        <v>9.8110300000000006</v>
      </c>
      <c r="F1184" s="7">
        <f t="shared" si="145"/>
        <v>10.049575000000001</v>
      </c>
      <c r="G1184" s="7">
        <f t="shared" si="139"/>
        <v>10.442200000000005</v>
      </c>
      <c r="H1184" s="7">
        <f t="shared" si="143"/>
        <v>10.085728500000011</v>
      </c>
      <c r="I1184" s="7">
        <f t="array" ref="I1184">SUMPRODUCT(B1168:B1187,(ROW(B1168:B1187)-ROW(B1168)+1))/(20*21/2)</f>
        <v>9.8414823809523835</v>
      </c>
      <c r="J1184" s="7">
        <f t="shared" si="146"/>
        <v>9.9749900019046578</v>
      </c>
      <c r="K1184" s="7">
        <f t="shared" si="140"/>
        <v>10.273232738447795</v>
      </c>
    </row>
    <row r="1185" spans="1:11" ht="13.5" x14ac:dyDescent="0.35">
      <c r="A1185" s="3">
        <v>43735</v>
      </c>
      <c r="B1185" s="2">
        <v>9.3972999999999995</v>
      </c>
      <c r="C1185" s="7">
        <f t="shared" si="141"/>
        <v>-6.8800000000001305E-2</v>
      </c>
      <c r="D1185" s="7">
        <f t="shared" si="142"/>
        <v>9.4661000000000008</v>
      </c>
      <c r="E1185" s="7">
        <f t="shared" si="144"/>
        <v>9.7263500000000001</v>
      </c>
      <c r="F1185" s="7">
        <f t="shared" si="145"/>
        <v>10.002075</v>
      </c>
      <c r="G1185" s="7">
        <f t="shared" si="139"/>
        <v>10.406402000000005</v>
      </c>
      <c r="H1185" s="7">
        <f t="shared" si="143"/>
        <v>10.07782000000001</v>
      </c>
      <c r="I1185" s="7">
        <f t="array" ref="I1185">SUMPRODUCT(B1169:B1188,(ROW(B1169:B1188)-ROW(B1169)+1))/(20*21/2)</f>
        <v>9.8924642857142864</v>
      </c>
      <c r="J1185" s="7">
        <f t="shared" si="146"/>
        <v>9.9199719064851681</v>
      </c>
      <c r="K1185" s="7">
        <f t="shared" si="140"/>
        <v>10.238882434979255</v>
      </c>
    </row>
    <row r="1186" spans="1:11" ht="13.5" x14ac:dyDescent="0.35">
      <c r="A1186" s="3">
        <v>43738</v>
      </c>
      <c r="B1186" s="2">
        <v>9.7690000000000001</v>
      </c>
      <c r="C1186" s="7">
        <f t="shared" si="141"/>
        <v>0.37170000000000059</v>
      </c>
      <c r="D1186" s="7">
        <f t="shared" si="142"/>
        <v>9.4922599999999999</v>
      </c>
      <c r="E1186" s="7">
        <f t="shared" si="144"/>
        <v>9.6809100000000008</v>
      </c>
      <c r="F1186" s="7">
        <f t="shared" si="145"/>
        <v>9.9676500000000008</v>
      </c>
      <c r="G1186" s="7">
        <f t="shared" si="139"/>
        <v>10.379002</v>
      </c>
      <c r="H1186" s="7">
        <f t="shared" si="143"/>
        <v>10.07177000000001</v>
      </c>
      <c r="I1186" s="7">
        <f t="array" ref="I1186">SUMPRODUCT(B1170:B1189,(ROW(B1170:B1189)-ROW(B1170)+1))/(20*21/2)</f>
        <v>9.9282961904761926</v>
      </c>
      <c r="J1186" s="7">
        <f t="shared" si="146"/>
        <v>9.9055936296770568</v>
      </c>
      <c r="K1186" s="7">
        <f t="shared" si="140"/>
        <v>10.220455672823206</v>
      </c>
    </row>
    <row r="1187" spans="1:11" ht="13.5" x14ac:dyDescent="0.35">
      <c r="A1187" s="3">
        <v>43739</v>
      </c>
      <c r="B1187" s="2">
        <v>10.3611</v>
      </c>
      <c r="C1187" s="7">
        <f t="shared" si="141"/>
        <v>0.59210000000000029</v>
      </c>
      <c r="D1187" s="7">
        <f t="shared" si="142"/>
        <v>9.6643799999999995</v>
      </c>
      <c r="E1187" s="7">
        <f t="shared" si="144"/>
        <v>9.718770000000001</v>
      </c>
      <c r="F1187" s="7">
        <f t="shared" si="145"/>
        <v>9.97729</v>
      </c>
      <c r="G1187" s="7">
        <f t="shared" si="139"/>
        <v>10.362892000000004</v>
      </c>
      <c r="H1187" s="7">
        <f t="shared" si="143"/>
        <v>10.069644000000009</v>
      </c>
      <c r="I1187" s="7">
        <f t="array" ref="I1187">SUMPRODUCT(B1171:B1190,(ROW(B1171:B1190)-ROW(B1171)+1))/(20*21/2)</f>
        <v>9.962156666666667</v>
      </c>
      <c r="J1187" s="7">
        <f t="shared" si="146"/>
        <v>9.9489751887554316</v>
      </c>
      <c r="K1187" s="7">
        <f t="shared" si="140"/>
        <v>10.225971136634062</v>
      </c>
    </row>
    <row r="1188" spans="1:11" ht="13.5" x14ac:dyDescent="0.35">
      <c r="A1188" s="3">
        <v>43740</v>
      </c>
      <c r="B1188" s="2">
        <v>10.512600000000001</v>
      </c>
      <c r="C1188" s="7">
        <f t="shared" si="141"/>
        <v>0.15150000000000041</v>
      </c>
      <c r="D1188" s="7">
        <f t="shared" si="142"/>
        <v>9.9012199999999986</v>
      </c>
      <c r="E1188" s="7">
        <f t="shared" si="144"/>
        <v>9.7731600000000025</v>
      </c>
      <c r="F1188" s="7">
        <f t="shared" si="145"/>
        <v>9.9848649999999992</v>
      </c>
      <c r="G1188" s="7">
        <f t="shared" si="139"/>
        <v>10.352842000000003</v>
      </c>
      <c r="H1188" s="7">
        <f t="shared" si="143"/>
        <v>10.068217000000011</v>
      </c>
      <c r="I1188" s="7">
        <f t="array" ref="I1188">SUMPRODUCT(B1172:B1191,(ROW(B1172:B1191)-ROW(B1172)+1))/(20*21/2)</f>
        <v>9.9874280952380943</v>
      </c>
      <c r="J1188" s="7">
        <f t="shared" si="146"/>
        <v>10.002653742207297</v>
      </c>
      <c r="K1188" s="7">
        <f t="shared" si="140"/>
        <v>10.23721148421704</v>
      </c>
    </row>
    <row r="1189" spans="1:11" ht="13.5" x14ac:dyDescent="0.35">
      <c r="A1189" s="3">
        <v>43741</v>
      </c>
      <c r="B1189" s="2">
        <v>10.3611</v>
      </c>
      <c r="C1189" s="7">
        <f t="shared" si="141"/>
        <v>-0.15150000000000041</v>
      </c>
      <c r="D1189" s="7">
        <f t="shared" si="142"/>
        <v>10.080220000000001</v>
      </c>
      <c r="E1189" s="7">
        <f t="shared" si="144"/>
        <v>9.817910000000003</v>
      </c>
      <c r="F1189" s="7">
        <f t="shared" si="145"/>
        <v>9.9848649999999992</v>
      </c>
      <c r="G1189" s="7">
        <f t="shared" si="139"/>
        <v>10.339762000000002</v>
      </c>
      <c r="H1189" s="7">
        <f t="shared" si="143"/>
        <v>10.06763850000001</v>
      </c>
      <c r="I1189" s="7">
        <f t="array" ref="I1189">SUMPRODUCT(B1173:B1192,(ROW(B1173:B1192)-ROW(B1173)+1))/(20*21/2)</f>
        <v>10.028442380952383</v>
      </c>
      <c r="J1189" s="7">
        <f t="shared" si="146"/>
        <v>10.036791481044697</v>
      </c>
      <c r="K1189" s="7">
        <f t="shared" si="140"/>
        <v>10.242069857384999</v>
      </c>
    </row>
    <row r="1190" spans="1:11" ht="13.5" x14ac:dyDescent="0.35">
      <c r="A1190" s="3">
        <v>43742</v>
      </c>
      <c r="B1190" s="2">
        <v>10.340400000000001</v>
      </c>
      <c r="C1190" s="7">
        <f t="shared" si="141"/>
        <v>-2.0699999999999719E-2</v>
      </c>
      <c r="D1190" s="7">
        <f t="shared" si="142"/>
        <v>10.268840000000001</v>
      </c>
      <c r="E1190" s="7">
        <f t="shared" si="144"/>
        <v>9.8674700000000009</v>
      </c>
      <c r="F1190" s="7">
        <f t="shared" si="145"/>
        <v>9.9855499999999999</v>
      </c>
      <c r="G1190" s="7">
        <f t="shared" si="139"/>
        <v>10.326680000000003</v>
      </c>
      <c r="H1190" s="7">
        <f t="shared" si="143"/>
        <v>10.06593450000001</v>
      </c>
      <c r="I1190" s="7">
        <f t="array" ref="I1190">SUMPRODUCT(B1174:B1193,(ROW(B1174:B1193)-ROW(B1174)+1))/(20*21/2)</f>
        <v>10.059850952380954</v>
      </c>
      <c r="J1190" s="7">
        <f t="shared" si="146"/>
        <v>10.065706578088058</v>
      </c>
      <c r="K1190" s="7">
        <f t="shared" si="140"/>
        <v>10.245925941409117</v>
      </c>
    </row>
    <row r="1191" spans="1:11" ht="13.5" x14ac:dyDescent="0.35">
      <c r="A1191" s="3">
        <v>43745</v>
      </c>
      <c r="B1191" s="2">
        <v>10.2509</v>
      </c>
      <c r="C1191" s="7">
        <f t="shared" si="141"/>
        <v>-8.9500000000001023E-2</v>
      </c>
      <c r="D1191" s="7">
        <f t="shared" si="142"/>
        <v>10.365220000000001</v>
      </c>
      <c r="E1191" s="7">
        <f t="shared" si="144"/>
        <v>9.9287400000000012</v>
      </c>
      <c r="F1191" s="7">
        <f t="shared" si="145"/>
        <v>9.9855499999999999</v>
      </c>
      <c r="G1191" s="7">
        <f t="shared" si="139"/>
        <v>10.314838000000002</v>
      </c>
      <c r="H1191" s="7">
        <f t="shared" si="143"/>
        <v>10.063754000000008</v>
      </c>
      <c r="I1191" s="7">
        <f t="array" ref="I1191">SUMPRODUCT(B1175:B1194,(ROW(B1175:B1194)-ROW(B1175)+1))/(20*21/2)</f>
        <v>10.139314761904764</v>
      </c>
      <c r="J1191" s="7">
        <f t="shared" si="146"/>
        <v>10.083344046841576</v>
      </c>
      <c r="K1191" s="7">
        <f t="shared" si="140"/>
        <v>10.246121002530328</v>
      </c>
    </row>
    <row r="1192" spans="1:11" ht="13.5" x14ac:dyDescent="0.35">
      <c r="A1192" s="3">
        <v>43746</v>
      </c>
      <c r="B1192" s="2">
        <v>10.4162</v>
      </c>
      <c r="C1192" s="7">
        <f t="shared" si="141"/>
        <v>0.16530000000000022</v>
      </c>
      <c r="D1192" s="7">
        <f t="shared" si="142"/>
        <v>10.376240000000001</v>
      </c>
      <c r="E1192" s="7">
        <f t="shared" si="144"/>
        <v>10.02031</v>
      </c>
      <c r="F1192" s="7">
        <f t="shared" si="145"/>
        <v>9.996909999999998</v>
      </c>
      <c r="G1192" s="7">
        <f t="shared" si="139"/>
        <v>10.302860000000003</v>
      </c>
      <c r="H1192" s="7">
        <f t="shared" si="143"/>
        <v>10.063276000000009</v>
      </c>
      <c r="I1192" s="7">
        <f t="array" ref="I1192">SUMPRODUCT(B1176:B1195,(ROW(B1176:B1195)-ROW(B1176)+1))/(20*21/2)</f>
        <v>10.239306666666666</v>
      </c>
      <c r="J1192" s="7">
        <f t="shared" si="146"/>
        <v>10.115044613809046</v>
      </c>
      <c r="K1192" s="7">
        <f t="shared" si="140"/>
        <v>10.252790767136982</v>
      </c>
    </row>
    <row r="1193" spans="1:11" ht="13.5" x14ac:dyDescent="0.35">
      <c r="A1193" s="3">
        <v>43747</v>
      </c>
      <c r="B1193" s="2">
        <v>10.326700000000001</v>
      </c>
      <c r="C1193" s="7">
        <f t="shared" si="141"/>
        <v>-8.9499999999999247E-2</v>
      </c>
      <c r="D1193" s="7">
        <f t="shared" si="142"/>
        <v>10.33906</v>
      </c>
      <c r="E1193" s="7">
        <f t="shared" si="144"/>
        <v>10.120140000000001</v>
      </c>
      <c r="F1193" s="7">
        <f t="shared" si="145"/>
        <v>10.001729999999998</v>
      </c>
      <c r="G1193" s="7">
        <f t="shared" si="139"/>
        <v>10.292396000000004</v>
      </c>
      <c r="H1193" s="7">
        <f t="shared" si="143"/>
        <v>10.061036500000007</v>
      </c>
      <c r="I1193" s="7">
        <f t="array" ref="I1193">SUMPRODUCT(B1177:B1196,(ROW(B1177:B1196)-ROW(B1177)+1))/(20*21/2)</f>
        <v>10.333984761904762</v>
      </c>
      <c r="J1193" s="7">
        <f t="shared" si="146"/>
        <v>10.135202269636755</v>
      </c>
      <c r="K1193" s="7">
        <f t="shared" si="140"/>
        <v>10.255689168425729</v>
      </c>
    </row>
    <row r="1194" spans="1:11" ht="13.5" x14ac:dyDescent="0.35">
      <c r="A1194" s="3">
        <v>43748</v>
      </c>
      <c r="B1194" s="2">
        <v>10.8361</v>
      </c>
      <c r="C1194" s="7">
        <f t="shared" si="141"/>
        <v>0.50939999999999941</v>
      </c>
      <c r="D1194" s="7">
        <f t="shared" si="142"/>
        <v>10.434060000000001</v>
      </c>
      <c r="E1194" s="7">
        <f t="shared" si="144"/>
        <v>10.257140000000001</v>
      </c>
      <c r="F1194" s="7">
        <f t="shared" si="145"/>
        <v>10.034084999999999</v>
      </c>
      <c r="G1194" s="7">
        <f t="shared" si="139"/>
        <v>10.295700000000004</v>
      </c>
      <c r="H1194" s="7">
        <f t="shared" si="143"/>
        <v>10.05897900000001</v>
      </c>
      <c r="I1194" s="7">
        <f t="array" ref="I1194">SUMPRODUCT(B1178:B1197,(ROW(B1178:B1197)-ROW(B1178)+1))/(20*21/2)</f>
        <v>10.408897142857143</v>
      </c>
      <c r="J1194" s="7">
        <f t="shared" si="146"/>
        <v>10.201954434433254</v>
      </c>
      <c r="K1194" s="7">
        <f t="shared" si="140"/>
        <v>10.278450377507072</v>
      </c>
    </row>
    <row r="1195" spans="1:11" ht="13.5" x14ac:dyDescent="0.35">
      <c r="A1195" s="3">
        <v>43749</v>
      </c>
      <c r="B1195" s="2">
        <v>11.084</v>
      </c>
      <c r="C1195" s="7">
        <f t="shared" si="141"/>
        <v>0.24789999999999957</v>
      </c>
      <c r="D1195" s="7">
        <f t="shared" si="142"/>
        <v>10.58278</v>
      </c>
      <c r="E1195" s="7">
        <f t="shared" si="144"/>
        <v>10.425810000000002</v>
      </c>
      <c r="F1195" s="7">
        <f t="shared" si="145"/>
        <v>10.076079999999999</v>
      </c>
      <c r="G1195" s="7">
        <f t="shared" si="139"/>
        <v>10.305614</v>
      </c>
      <c r="H1195" s="7">
        <f t="shared" si="143"/>
        <v>10.058920000000009</v>
      </c>
      <c r="I1195" s="7">
        <f t="array" ref="I1195">SUMPRODUCT(B1179:B1198,(ROW(B1179:B1198)-ROW(B1179)+1))/(20*21/2)</f>
        <v>10.503673809523809</v>
      </c>
      <c r="J1195" s="7">
        <f t="shared" si="146"/>
        <v>10.285958774011039</v>
      </c>
      <c r="K1195" s="7">
        <f t="shared" si="140"/>
        <v>10.310040558781305</v>
      </c>
    </row>
    <row r="1196" spans="1:11" ht="13.5" x14ac:dyDescent="0.35">
      <c r="A1196" s="3">
        <v>43752</v>
      </c>
      <c r="B1196" s="2">
        <v>11.0702</v>
      </c>
      <c r="C1196" s="7">
        <f t="shared" si="141"/>
        <v>-1.3799999999999812E-2</v>
      </c>
      <c r="D1196" s="7">
        <f t="shared" si="142"/>
        <v>10.746639999999999</v>
      </c>
      <c r="E1196" s="7">
        <f t="shared" si="144"/>
        <v>10.55593</v>
      </c>
      <c r="F1196" s="7">
        <f t="shared" si="145"/>
        <v>10.118419999999999</v>
      </c>
      <c r="G1196" s="7">
        <f t="shared" si="139"/>
        <v>10.313600000000001</v>
      </c>
      <c r="H1196" s="7">
        <f t="shared" si="143"/>
        <v>10.058792000000009</v>
      </c>
      <c r="I1196" s="7">
        <f t="array" ref="I1196">SUMPRODUCT(B1180:B1199,(ROW(B1180:B1199)-ROW(B1180)+1))/(20*21/2)</f>
        <v>10.595398095238094</v>
      </c>
      <c r="J1196" s="7">
        <f t="shared" si="146"/>
        <v>10.360648414581416</v>
      </c>
      <c r="K1196" s="7">
        <f t="shared" si="140"/>
        <v>10.339850732946745</v>
      </c>
    </row>
    <row r="1197" spans="1:11" ht="13.5" x14ac:dyDescent="0.35">
      <c r="A1197" s="3">
        <v>43754</v>
      </c>
      <c r="B1197" s="2">
        <v>10.904999999999999</v>
      </c>
      <c r="C1197" s="7">
        <f t="shared" si="141"/>
        <v>-0.16520000000000046</v>
      </c>
      <c r="D1197" s="7">
        <f t="shared" si="142"/>
        <v>10.8444</v>
      </c>
      <c r="E1197" s="7">
        <f t="shared" si="144"/>
        <v>10.610320000000002</v>
      </c>
      <c r="F1197" s="7">
        <f t="shared" si="145"/>
        <v>10.164545</v>
      </c>
      <c r="G1197" s="7">
        <f t="shared" si="139"/>
        <v>10.319934</v>
      </c>
      <c r="H1197" s="7">
        <f t="shared" si="143"/>
        <v>10.058422000000011</v>
      </c>
      <c r="I1197" s="7">
        <f t="array" ref="I1197">SUMPRODUCT(B1181:B1200,(ROW(B1181:B1200)-ROW(B1181)+1))/(20*21/2)</f>
        <v>10.690238571428571</v>
      </c>
      <c r="J1197" s="7">
        <f t="shared" si="146"/>
        <v>10.412491422716519</v>
      </c>
      <c r="K1197" s="7">
        <f t="shared" si="140"/>
        <v>10.362013449301775</v>
      </c>
    </row>
    <row r="1198" spans="1:11" ht="13.5" x14ac:dyDescent="0.35">
      <c r="A1198" s="3">
        <v>43755</v>
      </c>
      <c r="B1198" s="2">
        <v>11.159700000000001</v>
      </c>
      <c r="C1198" s="7">
        <f t="shared" si="141"/>
        <v>0.25470000000000148</v>
      </c>
      <c r="D1198" s="7">
        <f t="shared" si="142"/>
        <v>11.010999999999999</v>
      </c>
      <c r="E1198" s="7">
        <f t="shared" si="144"/>
        <v>10.675030000000001</v>
      </c>
      <c r="F1198" s="7">
        <f t="shared" si="145"/>
        <v>10.224095</v>
      </c>
      <c r="G1198" s="7">
        <f t="shared" si="139"/>
        <v>10.331361999999999</v>
      </c>
      <c r="H1198" s="7">
        <f t="shared" si="143"/>
        <v>10.059617500000009</v>
      </c>
      <c r="I1198" s="7">
        <f t="array" ref="I1198">SUMPRODUCT(B1182:B1201,(ROW(B1182:B1201)-ROW(B1182)+1))/(20*21/2)</f>
        <v>10.790684761904764</v>
      </c>
      <c r="J1198" s="7">
        <f t="shared" si="146"/>
        <v>10.483654144362564</v>
      </c>
      <c r="K1198" s="7">
        <f t="shared" si="140"/>
        <v>10.393295274819353</v>
      </c>
    </row>
    <row r="1199" spans="1:11" ht="13.5" x14ac:dyDescent="0.35">
      <c r="A1199" s="3">
        <v>43756</v>
      </c>
      <c r="B1199" s="2">
        <v>11.187200000000001</v>
      </c>
      <c r="C1199" s="7">
        <f t="shared" si="141"/>
        <v>2.7499999999999858E-2</v>
      </c>
      <c r="D1199" s="7">
        <f t="shared" si="142"/>
        <v>11.081219999999998</v>
      </c>
      <c r="E1199" s="7">
        <f t="shared" si="144"/>
        <v>10.75764</v>
      </c>
      <c r="F1199" s="7">
        <f t="shared" si="145"/>
        <v>10.287775</v>
      </c>
      <c r="G1199" s="7">
        <f t="shared" si="139"/>
        <v>10.348571999999999</v>
      </c>
      <c r="H1199" s="7">
        <f t="shared" si="143"/>
        <v>10.06168050000001</v>
      </c>
      <c r="I1199" s="7">
        <f t="array" ref="I1199">SUMPRODUCT(B1183:B1202,(ROW(B1183:B1202)-ROW(B1183)+1))/(20*21/2)</f>
        <v>10.883987142857142</v>
      </c>
      <c r="J1199" s="7">
        <f t="shared" si="146"/>
        <v>10.55065851156613</v>
      </c>
      <c r="K1199" s="7">
        <f t="shared" si="140"/>
        <v>10.424428793453888</v>
      </c>
    </row>
    <row r="1200" spans="1:11" ht="13.5" x14ac:dyDescent="0.35">
      <c r="A1200" s="3">
        <v>43759</v>
      </c>
      <c r="B1200" s="2">
        <v>11.2836</v>
      </c>
      <c r="C1200" s="7">
        <f t="shared" si="141"/>
        <v>9.6399999999999153E-2</v>
      </c>
      <c r="D1200" s="7">
        <f t="shared" si="142"/>
        <v>11.12114</v>
      </c>
      <c r="E1200" s="7">
        <f t="shared" si="144"/>
        <v>10.85196</v>
      </c>
      <c r="F1200" s="7">
        <f t="shared" si="145"/>
        <v>10.359715</v>
      </c>
      <c r="G1200" s="7">
        <f t="shared" si="139"/>
        <v>10.364955999999999</v>
      </c>
      <c r="H1200" s="7">
        <f t="shared" si="143"/>
        <v>10.063787500000007</v>
      </c>
      <c r="I1200" s="7">
        <f t="array" ref="I1200">SUMPRODUCT(B1184:B1203,(ROW(B1184:B1203)-ROW(B1184)+1))/(20*21/2)</f>
        <v>11.034329047619048</v>
      </c>
      <c r="J1200" s="7">
        <f t="shared" si="146"/>
        <v>10.620462462845547</v>
      </c>
      <c r="K1200" s="7">
        <f t="shared" si="140"/>
        <v>10.458121781945893</v>
      </c>
    </row>
    <row r="1201" spans="1:11" ht="13.5" x14ac:dyDescent="0.35">
      <c r="A1201" s="3">
        <v>43760</v>
      </c>
      <c r="B1201" s="2">
        <v>11.414400000000001</v>
      </c>
      <c r="C1201" s="7">
        <f t="shared" si="141"/>
        <v>0.13080000000000069</v>
      </c>
      <c r="D1201" s="7">
        <f t="shared" si="142"/>
        <v>11.189980000000002</v>
      </c>
      <c r="E1201" s="7">
        <f t="shared" si="144"/>
        <v>10.968309999999999</v>
      </c>
      <c r="F1201" s="7">
        <f t="shared" si="145"/>
        <v>10.448525</v>
      </c>
      <c r="G1201" s="7">
        <f t="shared" si="139"/>
        <v>10.383955999999998</v>
      </c>
      <c r="H1201" s="7">
        <f t="shared" si="143"/>
        <v>10.066548500000009</v>
      </c>
      <c r="I1201" s="7">
        <f t="array" ref="I1201">SUMPRODUCT(B1185:B1204,(ROW(B1185:B1204)-ROW(B1185)+1))/(20*21/2)</f>
        <v>11.238237142857141</v>
      </c>
      <c r="J1201" s="7">
        <f t="shared" si="146"/>
        <v>10.696075561622163</v>
      </c>
      <c r="K1201" s="7">
        <f t="shared" si="140"/>
        <v>10.49562288853625</v>
      </c>
    </row>
    <row r="1202" spans="1:11" ht="13.5" x14ac:dyDescent="0.35">
      <c r="A1202" s="3">
        <v>43761</v>
      </c>
      <c r="B1202" s="2">
        <v>11.4282</v>
      </c>
      <c r="C1202" s="7">
        <f t="shared" si="141"/>
        <v>1.3799999999999812E-2</v>
      </c>
      <c r="D1202" s="7">
        <f t="shared" si="142"/>
        <v>11.29462</v>
      </c>
      <c r="E1202" s="7">
        <f t="shared" si="144"/>
        <v>11.069509999999999</v>
      </c>
      <c r="F1202" s="7">
        <f t="shared" si="145"/>
        <v>10.544910000000002</v>
      </c>
      <c r="G1202" s="7">
        <f t="shared" si="139"/>
        <v>10.401993999999997</v>
      </c>
      <c r="H1202" s="7">
        <f t="shared" si="143"/>
        <v>10.06967050000001</v>
      </c>
      <c r="I1202" s="7">
        <f t="array" ref="I1202">SUMPRODUCT(B1186:B1205,(ROW(B1186:B1205)-ROW(B1186)+1))/(20*21/2)</f>
        <v>11.451061428571428</v>
      </c>
      <c r="J1202" s="7">
        <f t="shared" si="146"/>
        <v>10.765801698610527</v>
      </c>
      <c r="K1202" s="7">
        <f t="shared" si="140"/>
        <v>10.532194539966202</v>
      </c>
    </row>
    <row r="1203" spans="1:11" ht="13.5" x14ac:dyDescent="0.35">
      <c r="A1203" s="3">
        <v>43762</v>
      </c>
      <c r="B1203" s="2">
        <v>12.1235</v>
      </c>
      <c r="C1203" s="7">
        <f t="shared" si="141"/>
        <v>0.69529999999999959</v>
      </c>
      <c r="D1203" s="7">
        <f t="shared" si="142"/>
        <v>11.48738</v>
      </c>
      <c r="E1203" s="7">
        <f t="shared" si="144"/>
        <v>11.249190000000002</v>
      </c>
      <c r="F1203" s="7">
        <f t="shared" si="145"/>
        <v>10.684665000000003</v>
      </c>
      <c r="G1203" s="7">
        <f t="shared" si="139"/>
        <v>10.432559999999999</v>
      </c>
      <c r="H1203" s="7">
        <f t="shared" si="143"/>
        <v>10.07685300000001</v>
      </c>
      <c r="I1203" s="7">
        <f t="array" ref="I1203">SUMPRODUCT(B1187:B1206,(ROW(B1187:B1206)-ROW(B1187)+1))/(20*21/2)</f>
        <v>11.612876190476193</v>
      </c>
      <c r="J1203" s="7">
        <f t="shared" si="146"/>
        <v>10.89510629874286</v>
      </c>
      <c r="K1203" s="7">
        <f t="shared" si="140"/>
        <v>10.594598675653803</v>
      </c>
    </row>
    <row r="1204" spans="1:11" ht="13.5" x14ac:dyDescent="0.35">
      <c r="A1204" s="3">
        <v>43763</v>
      </c>
      <c r="B1204" s="2">
        <v>12.825699999999999</v>
      </c>
      <c r="C1204" s="7">
        <f t="shared" si="141"/>
        <v>0.70219999999999949</v>
      </c>
      <c r="D1204" s="7">
        <f t="shared" si="142"/>
        <v>11.815079999999998</v>
      </c>
      <c r="E1204" s="7">
        <f t="shared" si="144"/>
        <v>11.44815</v>
      </c>
      <c r="F1204" s="7">
        <f t="shared" si="145"/>
        <v>10.852645000000001</v>
      </c>
      <c r="G1204" s="7">
        <f t="shared" ref="G1204:G1267" si="147">AVERAGE(B1155:B1204)</f>
        <v>10.476619999999999</v>
      </c>
      <c r="H1204" s="7">
        <f t="shared" si="143"/>
        <v>10.08833500000001</v>
      </c>
      <c r="I1204" s="7">
        <f t="array" ref="I1204">SUMPRODUCT(B1188:B1207,(ROW(B1188:B1207)-ROW(B1188)+1))/(20*21/2)</f>
        <v>11.700247142857144</v>
      </c>
      <c r="J1204" s="7">
        <f t="shared" si="146"/>
        <v>11.078972365529255</v>
      </c>
      <c r="K1204" s="7">
        <f t="shared" ref="K1204:K1267" si="148">$K$4*B1204+(1-$K$4)*K1203</f>
        <v>10.682092845236008</v>
      </c>
    </row>
    <row r="1205" spans="1:11" ht="13.5" x14ac:dyDescent="0.35">
      <c r="A1205" s="3">
        <v>43766</v>
      </c>
      <c r="B1205" s="2">
        <v>13.087300000000001</v>
      </c>
      <c r="C1205" s="7">
        <f t="shared" si="141"/>
        <v>0.26160000000000139</v>
      </c>
      <c r="D1205" s="7">
        <f t="shared" si="142"/>
        <v>12.175819999999998</v>
      </c>
      <c r="E1205" s="7">
        <f t="shared" si="144"/>
        <v>11.648480000000003</v>
      </c>
      <c r="F1205" s="7">
        <f t="shared" si="145"/>
        <v>11.037145000000002</v>
      </c>
      <c r="G1205" s="7">
        <f t="shared" si="147"/>
        <v>10.526599999999998</v>
      </c>
      <c r="H1205" s="7">
        <f t="shared" si="143"/>
        <v>10.099051500000009</v>
      </c>
      <c r="I1205" s="7">
        <f t="array" ref="I1205">SUMPRODUCT(B1189:B1208,(ROW(B1189:B1208)-ROW(B1189)+1))/(20*21/2)</f>
        <v>11.816695238095237</v>
      </c>
      <c r="J1205" s="7">
        <f t="shared" si="146"/>
        <v>11.270241664050278</v>
      </c>
      <c r="K1205" s="7">
        <f t="shared" si="148"/>
        <v>10.776414694442439</v>
      </c>
    </row>
    <row r="1206" spans="1:11" ht="13.5" x14ac:dyDescent="0.35">
      <c r="A1206" s="3">
        <v>43767</v>
      </c>
      <c r="B1206" s="2">
        <v>12.7362</v>
      </c>
      <c r="C1206" s="7">
        <f t="shared" si="141"/>
        <v>-0.35110000000000063</v>
      </c>
      <c r="D1206" s="7">
        <f t="shared" si="142"/>
        <v>12.440180000000002</v>
      </c>
      <c r="E1206" s="7">
        <f t="shared" si="144"/>
        <v>11.815079999999998</v>
      </c>
      <c r="F1206" s="7">
        <f t="shared" si="145"/>
        <v>11.185505000000003</v>
      </c>
      <c r="G1206" s="7">
        <f t="shared" si="147"/>
        <v>10.569419999999997</v>
      </c>
      <c r="H1206" s="7">
        <f t="shared" si="143"/>
        <v>10.108012500000008</v>
      </c>
      <c r="I1206" s="7">
        <f t="array" ref="I1206">SUMPRODUCT(B1190:B1209,(ROW(B1190:B1209)-ROW(B1190)+1))/(20*21/2)</f>
        <v>11.907311428571427</v>
      </c>
      <c r="J1206" s="7">
        <f t="shared" si="146"/>
        <v>11.409856743664538</v>
      </c>
      <c r="K1206" s="7">
        <f t="shared" si="148"/>
        <v>10.853269020150579</v>
      </c>
    </row>
    <row r="1207" spans="1:11" ht="13.5" x14ac:dyDescent="0.35">
      <c r="A1207" s="3">
        <v>43768</v>
      </c>
      <c r="B1207" s="2">
        <v>12.1029</v>
      </c>
      <c r="C1207" s="7">
        <f t="shared" si="141"/>
        <v>-0.6333000000000002</v>
      </c>
      <c r="D1207" s="7">
        <f t="shared" si="142"/>
        <v>12.57512</v>
      </c>
      <c r="E1207" s="7">
        <f t="shared" si="144"/>
        <v>11.93487</v>
      </c>
      <c r="F1207" s="7">
        <f t="shared" si="145"/>
        <v>11.272595000000003</v>
      </c>
      <c r="G1207" s="7">
        <f t="shared" si="147"/>
        <v>10.6004</v>
      </c>
      <c r="H1207" s="7">
        <f t="shared" si="143"/>
        <v>10.114216000000008</v>
      </c>
      <c r="I1207" s="7">
        <f t="array" ref="I1207">SUMPRODUCT(B1191:B1210,(ROW(B1191:B1210)-ROW(B1191)+1))/(20*21/2)</f>
        <v>11.991203333333333</v>
      </c>
      <c r="J1207" s="7">
        <f t="shared" si="146"/>
        <v>11.475860863315534</v>
      </c>
      <c r="K1207" s="7">
        <f t="shared" si="148"/>
        <v>10.902274156615263</v>
      </c>
    </row>
    <row r="1208" spans="1:11" ht="13.5" x14ac:dyDescent="0.35">
      <c r="A1208" s="3">
        <v>43769</v>
      </c>
      <c r="B1208" s="2">
        <v>12.4953</v>
      </c>
      <c r="C1208" s="7">
        <f t="shared" si="141"/>
        <v>0.3924000000000003</v>
      </c>
      <c r="D1208" s="7">
        <f t="shared" si="142"/>
        <v>12.649480000000001</v>
      </c>
      <c r="E1208" s="7">
        <f t="shared" si="144"/>
        <v>12.068430000000001</v>
      </c>
      <c r="F1208" s="7">
        <f t="shared" si="145"/>
        <v>11.371730000000003</v>
      </c>
      <c r="G1208" s="7">
        <f t="shared" si="147"/>
        <v>10.639641999999998</v>
      </c>
      <c r="H1208" s="7">
        <f t="shared" si="143"/>
        <v>10.122994500000011</v>
      </c>
      <c r="I1208" s="7">
        <f t="array" ref="I1208">SUMPRODUCT(B1192:B1211,(ROW(B1192:B1211)-ROW(B1192)+1))/(20*21/2)</f>
        <v>12.084541428571429</v>
      </c>
      <c r="J1208" s="7">
        <f t="shared" si="146"/>
        <v>11.572950304904531</v>
      </c>
      <c r="K1208" s="7">
        <f t="shared" si="148"/>
        <v>10.964745758316624</v>
      </c>
    </row>
    <row r="1209" spans="1:11" ht="13.5" x14ac:dyDescent="0.35">
      <c r="A1209" s="3">
        <v>43770</v>
      </c>
      <c r="B1209" s="2">
        <v>12.3232</v>
      </c>
      <c r="C1209" s="7">
        <f t="shared" si="141"/>
        <v>-0.17210000000000036</v>
      </c>
      <c r="D1209" s="7">
        <f t="shared" si="142"/>
        <v>12.54898</v>
      </c>
      <c r="E1209" s="7">
        <f t="shared" si="144"/>
        <v>12.182030000000001</v>
      </c>
      <c r="F1209" s="7">
        <f t="shared" si="145"/>
        <v>11.469835</v>
      </c>
      <c r="G1209" s="7">
        <f t="shared" si="147"/>
        <v>10.672000000000001</v>
      </c>
      <c r="H1209" s="7">
        <f t="shared" si="143"/>
        <v>10.13100050000001</v>
      </c>
      <c r="I1209" s="7">
        <f t="array" ref="I1209">SUMPRODUCT(B1193:B1212,(ROW(B1193:B1212)-ROW(B1193)+1))/(20*21/2)</f>
        <v>12.184624761904765</v>
      </c>
      <c r="J1209" s="7">
        <f t="shared" si="146"/>
        <v>11.644402656818384</v>
      </c>
      <c r="K1209" s="7">
        <f t="shared" si="148"/>
        <v>11.018018473676758</v>
      </c>
    </row>
    <row r="1210" spans="1:11" ht="13.5" x14ac:dyDescent="0.35">
      <c r="A1210" s="3">
        <v>43773</v>
      </c>
      <c r="B1210" s="2">
        <v>12.3507</v>
      </c>
      <c r="C1210" s="7">
        <f t="shared" si="141"/>
        <v>2.7499999999999858E-2</v>
      </c>
      <c r="D1210" s="7">
        <f t="shared" si="142"/>
        <v>12.401660000000001</v>
      </c>
      <c r="E1210" s="7">
        <f t="shared" si="144"/>
        <v>12.288740000000001</v>
      </c>
      <c r="F1210" s="7">
        <f t="shared" si="145"/>
        <v>11.570350000000001</v>
      </c>
      <c r="G1210" s="7">
        <f t="shared" si="147"/>
        <v>10.703529999999999</v>
      </c>
      <c r="H1210" s="7">
        <f t="shared" si="143"/>
        <v>10.139144000000009</v>
      </c>
      <c r="I1210" s="7">
        <f t="array" ref="I1210">SUMPRODUCT(B1194:B1213,(ROW(B1194:B1213)-ROW(B1194)+1))/(20*21/2)</f>
        <v>12.299889047619047</v>
      </c>
      <c r="J1210" s="7">
        <f t="shared" si="146"/>
        <v>11.711669070454729</v>
      </c>
      <c r="K1210" s="7">
        <f t="shared" si="148"/>
        <v>11.070280494316885</v>
      </c>
    </row>
    <row r="1211" spans="1:11" ht="13.5" x14ac:dyDescent="0.35">
      <c r="A1211" s="3">
        <v>43774</v>
      </c>
      <c r="B1211" s="2">
        <v>12.5504</v>
      </c>
      <c r="C1211" s="7">
        <f t="shared" si="141"/>
        <v>0.19969999999999999</v>
      </c>
      <c r="D1211" s="7">
        <f t="shared" si="142"/>
        <v>12.364499999999998</v>
      </c>
      <c r="E1211" s="7">
        <f t="shared" si="144"/>
        <v>12.402340000000001</v>
      </c>
      <c r="F1211" s="7">
        <f t="shared" si="145"/>
        <v>11.685325000000001</v>
      </c>
      <c r="G1211" s="7">
        <f t="shared" si="147"/>
        <v>10.739743999999998</v>
      </c>
      <c r="H1211" s="7">
        <f t="shared" si="143"/>
        <v>10.148899000000011</v>
      </c>
      <c r="I1211" s="7">
        <f t="array" ref="I1211">SUMPRODUCT(B1195:B1214,(ROW(B1195:B1214)-ROW(B1195)+1))/(20*21/2)</f>
        <v>12.422034761904762</v>
      </c>
      <c r="J1211" s="7">
        <f t="shared" si="146"/>
        <v>11.791548206601899</v>
      </c>
      <c r="K1211" s="7">
        <f t="shared" si="148"/>
        <v>11.128324396500537</v>
      </c>
    </row>
    <row r="1212" spans="1:11" ht="13.5" x14ac:dyDescent="0.35">
      <c r="A1212" s="3">
        <v>43775</v>
      </c>
      <c r="B1212" s="2">
        <v>12.7362</v>
      </c>
      <c r="C1212" s="7">
        <f t="shared" si="141"/>
        <v>0.18580000000000041</v>
      </c>
      <c r="D1212" s="7">
        <f t="shared" si="142"/>
        <v>12.491159999999999</v>
      </c>
      <c r="E1212" s="7">
        <f t="shared" si="144"/>
        <v>12.53314</v>
      </c>
      <c r="F1212" s="7">
        <f t="shared" si="145"/>
        <v>11.801325</v>
      </c>
      <c r="G1212" s="7">
        <f t="shared" si="147"/>
        <v>10.786144</v>
      </c>
      <c r="H1212" s="7">
        <f t="shared" si="143"/>
        <v>10.159437000000011</v>
      </c>
      <c r="I1212" s="7">
        <f t="array" ref="I1212">SUMPRODUCT(B1196:B1215,(ROW(B1196:B1215)-ROW(B1196)+1))/(20*21/2)</f>
        <v>12.519732857142859</v>
      </c>
      <c r="J1212" s="7">
        <f t="shared" si="146"/>
        <v>11.881515044068385</v>
      </c>
      <c r="K1212" s="7">
        <f t="shared" si="148"/>
        <v>11.19137834173581</v>
      </c>
    </row>
    <row r="1213" spans="1:11" ht="13.5" x14ac:dyDescent="0.35">
      <c r="A1213" s="3">
        <v>43776</v>
      </c>
      <c r="B1213" s="2">
        <v>13.0116</v>
      </c>
      <c r="C1213" s="7">
        <f t="shared" si="141"/>
        <v>0.27539999999999942</v>
      </c>
      <c r="D1213" s="7">
        <f t="shared" si="142"/>
        <v>12.59442</v>
      </c>
      <c r="E1213" s="7">
        <f t="shared" si="144"/>
        <v>12.62195</v>
      </c>
      <c r="F1213" s="7">
        <f t="shared" si="145"/>
        <v>11.935569999999998</v>
      </c>
      <c r="G1213" s="7">
        <f t="shared" si="147"/>
        <v>10.838051999999999</v>
      </c>
      <c r="H1213" s="7">
        <f t="shared" si="143"/>
        <v>10.171352000000011</v>
      </c>
      <c r="I1213" s="7">
        <f t="array" ref="I1213">SUMPRODUCT(B1197:B1216,(ROW(B1197:B1216)-ROW(B1197)+1))/(20*21/2)</f>
        <v>12.616447619047618</v>
      </c>
      <c r="J1213" s="7">
        <f t="shared" si="146"/>
        <v>11.989142182728539</v>
      </c>
      <c r="K1213" s="7">
        <f t="shared" si="148"/>
        <v>11.262759583236367</v>
      </c>
    </row>
    <row r="1214" spans="1:11" ht="13.5" x14ac:dyDescent="0.35">
      <c r="A1214" s="3">
        <v>43777</v>
      </c>
      <c r="B1214" s="2">
        <v>13.2181</v>
      </c>
      <c r="C1214" s="7">
        <f t="shared" si="141"/>
        <v>0.20650000000000013</v>
      </c>
      <c r="D1214" s="7">
        <f t="shared" si="142"/>
        <v>12.773399999999999</v>
      </c>
      <c r="E1214" s="7">
        <f t="shared" si="144"/>
        <v>12.66119</v>
      </c>
      <c r="F1214" s="7">
        <f t="shared" si="145"/>
        <v>12.054669999999998</v>
      </c>
      <c r="G1214" s="7">
        <f t="shared" si="147"/>
        <v>10.893126000000002</v>
      </c>
      <c r="H1214" s="7">
        <f t="shared" si="143"/>
        <v>10.184299500000012</v>
      </c>
      <c r="I1214" s="7">
        <f t="array" ref="I1214">SUMPRODUCT(B1198:B1217,(ROW(B1198:B1217)-ROW(B1198)+1))/(20*21/2)</f>
        <v>12.704468095238095</v>
      </c>
      <c r="J1214" s="7">
        <f t="shared" si="146"/>
        <v>12.106185784373439</v>
      </c>
      <c r="K1214" s="7">
        <f t="shared" si="148"/>
        <v>11.339439599580038</v>
      </c>
    </row>
    <row r="1215" spans="1:11" ht="13.5" x14ac:dyDescent="0.35">
      <c r="A1215" s="3">
        <v>43780</v>
      </c>
      <c r="B1215" s="2">
        <v>13.080500000000001</v>
      </c>
      <c r="C1215" s="7">
        <f t="shared" si="141"/>
        <v>-0.13759999999999906</v>
      </c>
      <c r="D1215" s="7">
        <f t="shared" si="142"/>
        <v>12.919360000000001</v>
      </c>
      <c r="E1215" s="7">
        <f t="shared" si="144"/>
        <v>12.660509999999999</v>
      </c>
      <c r="F1215" s="7">
        <f t="shared" si="145"/>
        <v>12.154494999999999</v>
      </c>
      <c r="G1215" s="7">
        <f t="shared" si="147"/>
        <v>10.947789999999999</v>
      </c>
      <c r="H1215" s="7">
        <f t="shared" si="143"/>
        <v>10.198603000000013</v>
      </c>
      <c r="I1215" s="7">
        <f t="array" ref="I1215">SUMPRODUCT(B1199:B1218,(ROW(B1199:B1218)-ROW(B1199)+1))/(20*21/2)</f>
        <v>12.784913809523809</v>
      </c>
      <c r="J1215" s="7">
        <f t="shared" si="146"/>
        <v>12.198977614433112</v>
      </c>
      <c r="K1215" s="7">
        <f t="shared" si="148"/>
        <v>11.407716478027879</v>
      </c>
    </row>
    <row r="1216" spans="1:11" ht="13.5" x14ac:dyDescent="0.35">
      <c r="A1216" s="3">
        <v>43781</v>
      </c>
      <c r="B1216" s="2">
        <v>13.17</v>
      </c>
      <c r="C1216" s="7">
        <f t="shared" si="141"/>
        <v>8.9499999999999247E-2</v>
      </c>
      <c r="D1216" s="7">
        <f t="shared" si="142"/>
        <v>13.043279999999999</v>
      </c>
      <c r="E1216" s="7">
        <f t="shared" si="144"/>
        <v>12.703889999999999</v>
      </c>
      <c r="F1216" s="7">
        <f t="shared" si="145"/>
        <v>12.259484999999994</v>
      </c>
      <c r="G1216" s="7">
        <f t="shared" si="147"/>
        <v>11.002039999999997</v>
      </c>
      <c r="H1216" s="7">
        <f t="shared" si="143"/>
        <v>10.216244500000013</v>
      </c>
      <c r="I1216" s="7">
        <f t="array" ref="I1216">SUMPRODUCT(B1200:B1219,(ROW(B1200:B1219)-ROW(B1200)+1))/(20*21/2)</f>
        <v>12.842452857142858</v>
      </c>
      <c r="J1216" s="7">
        <f t="shared" si="146"/>
        <v>12.291455936868054</v>
      </c>
      <c r="K1216" s="7">
        <f t="shared" si="148"/>
        <v>11.476825635752276</v>
      </c>
    </row>
    <row r="1217" spans="1:11" ht="13.5" x14ac:dyDescent="0.35">
      <c r="A1217" s="3">
        <v>43782</v>
      </c>
      <c r="B1217" s="2">
        <v>13.1837</v>
      </c>
      <c r="C1217" s="7">
        <f t="shared" si="141"/>
        <v>1.3700000000000045E-2</v>
      </c>
      <c r="D1217" s="7">
        <f t="shared" si="142"/>
        <v>13.13278</v>
      </c>
      <c r="E1217" s="7">
        <f t="shared" si="144"/>
        <v>12.811969999999999</v>
      </c>
      <c r="F1217" s="7">
        <f t="shared" si="145"/>
        <v>12.373419999999996</v>
      </c>
      <c r="G1217" s="7">
        <f t="shared" si="147"/>
        <v>11.062348</v>
      </c>
      <c r="H1217" s="7">
        <f t="shared" si="143"/>
        <v>10.235590000000013</v>
      </c>
      <c r="I1217" s="7">
        <f t="array" ref="I1217">SUMPRODUCT(B1201:B1220,(ROW(B1201:B1220)-ROW(B1201)+1))/(20*21/2)</f>
        <v>12.883100000000002</v>
      </c>
      <c r="J1217" s="7">
        <f t="shared" si="146"/>
        <v>12.376431561928239</v>
      </c>
      <c r="K1217" s="7">
        <f t="shared" si="148"/>
        <v>11.543761885330619</v>
      </c>
    </row>
    <row r="1218" spans="1:11" ht="13.5" x14ac:dyDescent="0.35">
      <c r="A1218" s="3">
        <v>43783</v>
      </c>
      <c r="B1218" s="2">
        <v>13.2181</v>
      </c>
      <c r="C1218" s="7">
        <f t="shared" si="141"/>
        <v>3.4399999999999764E-2</v>
      </c>
      <c r="D1218" s="7">
        <f t="shared" si="142"/>
        <v>13.17408</v>
      </c>
      <c r="E1218" s="7">
        <f t="shared" si="144"/>
        <v>12.88425</v>
      </c>
      <c r="F1218" s="7">
        <f t="shared" si="145"/>
        <v>12.476339999999997</v>
      </c>
      <c r="G1218" s="7">
        <f t="shared" si="147"/>
        <v>11.119487999999999</v>
      </c>
      <c r="H1218" s="7">
        <f t="shared" si="143"/>
        <v>10.254961500000011</v>
      </c>
      <c r="I1218" s="7">
        <f t="array" ref="I1218">SUMPRODUCT(B1202:B1221,(ROW(B1202:B1221)-ROW(B1202)+1))/(20*21/2)</f>
        <v>12.922803333333334</v>
      </c>
      <c r="J1218" s="7">
        <f t="shared" si="146"/>
        <v>12.456590460792215</v>
      </c>
      <c r="K1218" s="7">
        <f t="shared" si="148"/>
        <v>11.609422203552947</v>
      </c>
    </row>
    <row r="1219" spans="1:11" ht="13.5" x14ac:dyDescent="0.35">
      <c r="A1219" s="3">
        <v>43784</v>
      </c>
      <c r="B1219" s="2">
        <v>13.080500000000001</v>
      </c>
      <c r="C1219" s="7">
        <f t="shared" si="141"/>
        <v>-0.13759999999999906</v>
      </c>
      <c r="D1219" s="7">
        <f t="shared" si="142"/>
        <v>13.146559999999999</v>
      </c>
      <c r="E1219" s="7">
        <f t="shared" si="144"/>
        <v>12.959979999999998</v>
      </c>
      <c r="F1219" s="7">
        <f t="shared" si="145"/>
        <v>12.571004999999996</v>
      </c>
      <c r="G1219" s="7">
        <f t="shared" si="147"/>
        <v>11.173875999999998</v>
      </c>
      <c r="H1219" s="7">
        <f t="shared" si="143"/>
        <v>10.275075500000009</v>
      </c>
      <c r="I1219" s="7">
        <f t="array" ref="I1219">SUMPRODUCT(B1203:B1222,(ROW(B1203:B1222)-ROW(B1203)+1))/(20*21/2)</f>
        <v>12.947386666666667</v>
      </c>
      <c r="J1219" s="7">
        <f t="shared" si="146"/>
        <v>12.516010416907243</v>
      </c>
      <c r="K1219" s="7">
        <f t="shared" si="148"/>
        <v>11.667111528903812</v>
      </c>
    </row>
    <row r="1220" spans="1:11" ht="13.5" x14ac:dyDescent="0.35">
      <c r="A1220" s="3">
        <v>43787</v>
      </c>
      <c r="B1220" s="2">
        <v>12.9978</v>
      </c>
      <c r="C1220" s="7">
        <f t="shared" ref="C1220:C1283" si="149">B1220-B1219</f>
        <v>-8.2700000000000884E-2</v>
      </c>
      <c r="D1220" s="7">
        <f t="shared" si="142"/>
        <v>13.130019999999998</v>
      </c>
      <c r="E1220" s="7">
        <f t="shared" si="144"/>
        <v>13.024690000000001</v>
      </c>
      <c r="F1220" s="7">
        <f t="shared" si="145"/>
        <v>12.656714999999998</v>
      </c>
      <c r="G1220" s="7">
        <f t="shared" si="147"/>
        <v>11.227297999999998</v>
      </c>
      <c r="H1220" s="7">
        <f t="shared" si="143"/>
        <v>10.294075500000011</v>
      </c>
      <c r="I1220" s="7">
        <f t="array" ref="I1220">SUMPRODUCT(B1204:B1223,(ROW(B1204:B1223)-ROW(B1204)+1))/(20*21/2)</f>
        <v>12.952695714285714</v>
      </c>
      <c r="J1220" s="7">
        <f t="shared" si="146"/>
        <v>12.561895139106552</v>
      </c>
      <c r="K1220" s="7">
        <f t="shared" si="148"/>
        <v>11.719295390515427</v>
      </c>
    </row>
    <row r="1221" spans="1:11" ht="13.5" x14ac:dyDescent="0.35">
      <c r="A1221" s="3">
        <v>43788</v>
      </c>
      <c r="B1221" s="2">
        <v>13.073600000000001</v>
      </c>
      <c r="C1221" s="7">
        <f t="shared" si="149"/>
        <v>7.5800000000000978E-2</v>
      </c>
      <c r="D1221" s="7">
        <f t="shared" si="142"/>
        <v>13.110740000000002</v>
      </c>
      <c r="E1221" s="7">
        <f t="shared" si="144"/>
        <v>13.077010000000001</v>
      </c>
      <c r="F1221" s="7">
        <f t="shared" si="145"/>
        <v>12.739674999999998</v>
      </c>
      <c r="G1221" s="7">
        <f t="shared" si="147"/>
        <v>11.283752</v>
      </c>
      <c r="H1221" s="7">
        <f t="shared" si="143"/>
        <v>10.31336700000001</v>
      </c>
      <c r="I1221" s="7">
        <f t="array" ref="I1221">SUMPRODUCT(B1205:B1224,(ROW(B1205:B1224)-ROW(B1205)+1))/(20*21/2)</f>
        <v>12.957707619047619</v>
      </c>
      <c r="J1221" s="7">
        <f t="shared" si="146"/>
        <v>12.610628935382117</v>
      </c>
      <c r="K1221" s="7">
        <f t="shared" si="148"/>
        <v>11.772405375201096</v>
      </c>
    </row>
    <row r="1222" spans="1:11" ht="13.5" x14ac:dyDescent="0.35">
      <c r="A1222" s="3">
        <v>43789</v>
      </c>
      <c r="B1222" s="2">
        <v>12.9978</v>
      </c>
      <c r="C1222" s="7">
        <f t="shared" si="149"/>
        <v>-7.5800000000000978E-2</v>
      </c>
      <c r="D1222" s="7">
        <f t="shared" si="142"/>
        <v>13.073560000000001</v>
      </c>
      <c r="E1222" s="7">
        <f t="shared" si="144"/>
        <v>13.10317</v>
      </c>
      <c r="F1222" s="7">
        <f t="shared" si="145"/>
        <v>12.818154999999999</v>
      </c>
      <c r="G1222" s="7">
        <f t="shared" si="147"/>
        <v>11.339928</v>
      </c>
      <c r="H1222" s="7">
        <f t="shared" si="143"/>
        <v>10.33163700000001</v>
      </c>
      <c r="I1222" s="7">
        <f t="array" ref="I1222">SUMPRODUCT(B1206:B1225,(ROW(B1206:B1225)-ROW(B1206)+1))/(20*21/2)</f>
        <v>12.958392857142858</v>
      </c>
      <c r="J1222" s="7">
        <f t="shared" si="146"/>
        <v>12.647502370107629</v>
      </c>
      <c r="K1222" s="7">
        <f t="shared" si="148"/>
        <v>11.82046006636968</v>
      </c>
    </row>
    <row r="1223" spans="1:11" ht="13.5" x14ac:dyDescent="0.35">
      <c r="A1223" s="3">
        <v>43790</v>
      </c>
      <c r="B1223" s="2">
        <v>12.873900000000001</v>
      </c>
      <c r="C1223" s="7">
        <f t="shared" si="149"/>
        <v>-0.12389999999999901</v>
      </c>
      <c r="D1223" s="7">
        <f t="shared" ref="D1223:D1286" si="150">AVERAGE(B1219:B1223)</f>
        <v>13.004720000000001</v>
      </c>
      <c r="E1223" s="7">
        <f t="shared" si="144"/>
        <v>13.089400000000001</v>
      </c>
      <c r="F1223" s="7">
        <f t="shared" si="145"/>
        <v>12.855675</v>
      </c>
      <c r="G1223" s="7">
        <f t="shared" si="147"/>
        <v>11.392799999999999</v>
      </c>
      <c r="H1223" s="7">
        <f t="shared" si="143"/>
        <v>10.34870350000001</v>
      </c>
      <c r="I1223" s="7">
        <f t="array" ref="I1223">SUMPRODUCT(B1207:B1226,(ROW(B1207:B1226)-ROW(B1207)+1))/(20*21/2)</f>
        <v>12.954231904761903</v>
      </c>
      <c r="J1223" s="7">
        <f t="shared" si="146"/>
        <v>12.669064049144998</v>
      </c>
      <c r="K1223" s="7">
        <f t="shared" si="148"/>
        <v>11.861771436315967</v>
      </c>
    </row>
    <row r="1224" spans="1:11" ht="13.5" x14ac:dyDescent="0.35">
      <c r="A1224" s="3">
        <v>43791</v>
      </c>
      <c r="B1224" s="2">
        <v>12.908300000000001</v>
      </c>
      <c r="C1224" s="7">
        <f t="shared" si="149"/>
        <v>3.4399999999999764E-2</v>
      </c>
      <c r="D1224" s="7">
        <f t="shared" si="150"/>
        <v>12.970279999999999</v>
      </c>
      <c r="E1224" s="7">
        <f t="shared" si="144"/>
        <v>13.058420000000002</v>
      </c>
      <c r="F1224" s="7">
        <f t="shared" si="145"/>
        <v>12.859805</v>
      </c>
      <c r="G1224" s="7">
        <f t="shared" si="147"/>
        <v>11.447186000000002</v>
      </c>
      <c r="H1224" s="7">
        <f t="shared" si="143"/>
        <v>10.365942000000011</v>
      </c>
      <c r="I1224" s="7">
        <f t="array" ref="I1224">SUMPRODUCT(B1208:B1227,(ROW(B1208:B1227)-ROW(B1208)+1))/(20*21/2)</f>
        <v>12.947114285714287</v>
      </c>
      <c r="J1224" s="7">
        <f t="shared" si="146"/>
        <v>12.691848425416904</v>
      </c>
      <c r="K1224" s="7">
        <f t="shared" si="148"/>
        <v>11.902811772146713</v>
      </c>
    </row>
    <row r="1225" spans="1:11" ht="13.5" x14ac:dyDescent="0.35">
      <c r="A1225" s="3">
        <v>43794</v>
      </c>
      <c r="B1225" s="2">
        <v>12.867000000000001</v>
      </c>
      <c r="C1225" s="7">
        <f t="shared" si="149"/>
        <v>-4.129999999999967E-2</v>
      </c>
      <c r="D1225" s="7">
        <f t="shared" si="150"/>
        <v>12.944120000000002</v>
      </c>
      <c r="E1225" s="7">
        <f t="shared" si="144"/>
        <v>13.03707</v>
      </c>
      <c r="F1225" s="7">
        <f t="shared" si="145"/>
        <v>12.848789999999999</v>
      </c>
      <c r="G1225" s="7">
        <f t="shared" si="147"/>
        <v>11.499644</v>
      </c>
      <c r="H1225" s="7">
        <f t="shared" si="143"/>
        <v>10.381893500000011</v>
      </c>
      <c r="I1225" s="7">
        <f t="array" ref="I1225">SUMPRODUCT(B1209:B1228,(ROW(B1209:B1228)-ROW(B1209)+1))/(20*21/2)</f>
        <v>12.936136666666668</v>
      </c>
      <c r="J1225" s="7">
        <f t="shared" si="146"/>
        <v>12.70852952775815</v>
      </c>
      <c r="K1225" s="7">
        <f t="shared" si="148"/>
        <v>11.940623075199785</v>
      </c>
    </row>
    <row r="1226" spans="1:11" ht="13.5" x14ac:dyDescent="0.35">
      <c r="A1226" s="3">
        <v>43795</v>
      </c>
      <c r="B1226" s="2">
        <v>12.805099999999999</v>
      </c>
      <c r="C1226" s="7">
        <f t="shared" si="149"/>
        <v>-6.1900000000001398E-2</v>
      </c>
      <c r="D1226" s="7">
        <f t="shared" si="150"/>
        <v>12.890420000000001</v>
      </c>
      <c r="E1226" s="7">
        <f t="shared" si="144"/>
        <v>13.000580000000003</v>
      </c>
      <c r="F1226" s="7">
        <f t="shared" si="145"/>
        <v>12.852234999999999</v>
      </c>
      <c r="G1226" s="7">
        <f t="shared" si="147"/>
        <v>11.551278</v>
      </c>
      <c r="H1226" s="7">
        <f t="shared" ref="H1226:H1289" si="151">AVERAGE(B1027:B1226)</f>
        <v>10.397769000000013</v>
      </c>
      <c r="I1226" s="7">
        <f t="array" ref="I1226">SUMPRODUCT(B1210:B1229,(ROW(B1210:B1229)-ROW(B1210)+1))/(20*21/2)</f>
        <v>12.936304761904763</v>
      </c>
      <c r="J1226" s="7">
        <f t="shared" si="146"/>
        <v>12.717726715590707</v>
      </c>
      <c r="K1226" s="7">
        <f t="shared" si="148"/>
        <v>11.974524131074302</v>
      </c>
    </row>
    <row r="1227" spans="1:11" ht="13.5" x14ac:dyDescent="0.35">
      <c r="A1227" s="3">
        <v>43796</v>
      </c>
      <c r="B1227" s="2">
        <v>12.7775</v>
      </c>
      <c r="C1227" s="7">
        <f t="shared" si="149"/>
        <v>-2.7599999999999625E-2</v>
      </c>
      <c r="D1227" s="7">
        <f t="shared" si="150"/>
        <v>12.846360000000001</v>
      </c>
      <c r="E1227" s="7">
        <f t="shared" si="144"/>
        <v>12.959960000000001</v>
      </c>
      <c r="F1227" s="7">
        <f t="shared" si="145"/>
        <v>12.885964999999999</v>
      </c>
      <c r="G1227" s="7">
        <f t="shared" si="147"/>
        <v>11.607178000000001</v>
      </c>
      <c r="H1227" s="7">
        <f t="shared" si="151"/>
        <v>10.413390000000014</v>
      </c>
      <c r="I1227" s="7">
        <f t="array" ref="I1227">SUMPRODUCT(B1211:B1230,(ROW(B1211:B1230)-ROW(B1211)+1))/(20*21/2)</f>
        <v>12.94092857142857</v>
      </c>
      <c r="J1227" s="7">
        <f t="shared" si="146"/>
        <v>12.723419409343972</v>
      </c>
      <c r="K1227" s="7">
        <f t="shared" si="148"/>
        <v>12.006013380836096</v>
      </c>
    </row>
    <row r="1228" spans="1:11" ht="13.5" x14ac:dyDescent="0.35">
      <c r="A1228" s="3">
        <v>43797</v>
      </c>
      <c r="B1228" s="2">
        <v>12.7707</v>
      </c>
      <c r="C1228" s="7">
        <f t="shared" si="149"/>
        <v>-6.8000000000001393E-3</v>
      </c>
      <c r="D1228" s="7">
        <f t="shared" si="150"/>
        <v>12.82572</v>
      </c>
      <c r="E1228" s="7">
        <f t="shared" ref="E1228:E1291" si="152">AVERAGE(B1219:B1228)</f>
        <v>12.91522</v>
      </c>
      <c r="F1228" s="7">
        <f t="shared" si="145"/>
        <v>12.899735000000002</v>
      </c>
      <c r="G1228" s="7">
        <f t="shared" si="147"/>
        <v>11.663217999999999</v>
      </c>
      <c r="H1228" s="7">
        <f t="shared" si="151"/>
        <v>10.429385500000009</v>
      </c>
      <c r="I1228" s="7">
        <f t="array" ref="I1228">SUMPRODUCT(B1212:B1231,(ROW(B1212:B1231)-ROW(B1212)+1))/(20*21/2)</f>
        <v>12.938635714285711</v>
      </c>
      <c r="J1228" s="7">
        <f t="shared" si="146"/>
        <v>12.727922322739783</v>
      </c>
      <c r="K1228" s="7">
        <f t="shared" si="148"/>
        <v>12.036001091391544</v>
      </c>
    </row>
    <row r="1229" spans="1:11" ht="13.5" x14ac:dyDescent="0.35">
      <c r="A1229" s="3">
        <v>43798</v>
      </c>
      <c r="B1229" s="2">
        <v>12.9015</v>
      </c>
      <c r="C1229" s="7">
        <f t="shared" si="149"/>
        <v>0.13080000000000069</v>
      </c>
      <c r="D1229" s="7">
        <f t="shared" si="150"/>
        <v>12.824360000000002</v>
      </c>
      <c r="E1229" s="7">
        <f t="shared" si="152"/>
        <v>12.897320000000002</v>
      </c>
      <c r="F1229" s="7">
        <f t="shared" si="145"/>
        <v>12.928650000000001</v>
      </c>
      <c r="G1229" s="7">
        <f t="shared" si="147"/>
        <v>11.722976000000003</v>
      </c>
      <c r="H1229" s="7">
        <f t="shared" si="151"/>
        <v>10.446590000000009</v>
      </c>
      <c r="I1229" s="7">
        <f t="array" ref="I1229">SUMPRODUCT(B1213:B1232,(ROW(B1213:B1232)-ROW(B1213)+1))/(20*21/2)</f>
        <v>12.92860238095238</v>
      </c>
      <c r="J1229" s="7">
        <f t="shared" si="146"/>
        <v>12.7444535300979</v>
      </c>
      <c r="K1229" s="7">
        <f t="shared" si="148"/>
        <v>12.069942225062464</v>
      </c>
    </row>
    <row r="1230" spans="1:11" ht="13.5" x14ac:dyDescent="0.35">
      <c r="A1230" s="3">
        <v>43801</v>
      </c>
      <c r="B1230" s="2">
        <v>12.9772</v>
      </c>
      <c r="C1230" s="7">
        <f t="shared" si="149"/>
        <v>7.5699999999999434E-2</v>
      </c>
      <c r="D1230" s="7">
        <f t="shared" si="150"/>
        <v>12.846399999999999</v>
      </c>
      <c r="E1230" s="7">
        <f t="shared" si="152"/>
        <v>12.895260000000002</v>
      </c>
      <c r="F1230" s="7">
        <f t="shared" si="145"/>
        <v>12.959975</v>
      </c>
      <c r="G1230" s="7">
        <f t="shared" si="147"/>
        <v>11.785624000000002</v>
      </c>
      <c r="H1230" s="7">
        <f t="shared" si="151"/>
        <v>10.463034000000007</v>
      </c>
      <c r="I1230" s="7">
        <f t="array" ref="I1230">SUMPRODUCT(B1214:B1233,(ROW(B1214:B1233)-ROW(B1214)+1))/(20*21/2)</f>
        <v>12.914637142857144</v>
      </c>
      <c r="J1230" s="7">
        <f t="shared" si="146"/>
        <v>12.766619860564766</v>
      </c>
      <c r="K1230" s="7">
        <f t="shared" si="148"/>
        <v>12.105520961334525</v>
      </c>
    </row>
    <row r="1231" spans="1:11" ht="13.5" x14ac:dyDescent="0.35">
      <c r="A1231" s="3">
        <v>43802</v>
      </c>
      <c r="B1231" s="2">
        <v>12.9359</v>
      </c>
      <c r="C1231" s="7">
        <f t="shared" si="149"/>
        <v>-4.129999999999967E-2</v>
      </c>
      <c r="D1231" s="7">
        <f t="shared" si="150"/>
        <v>12.872560000000002</v>
      </c>
      <c r="E1231" s="7">
        <f t="shared" si="152"/>
        <v>12.881489999999999</v>
      </c>
      <c r="F1231" s="7">
        <f t="shared" si="145"/>
        <v>12.979250000000002</v>
      </c>
      <c r="G1231" s="7">
        <f t="shared" si="147"/>
        <v>11.851578000000002</v>
      </c>
      <c r="H1231" s="7">
        <f t="shared" si="151"/>
        <v>10.480702500000007</v>
      </c>
      <c r="I1231" s="7">
        <f t="array" ref="I1231">SUMPRODUCT(B1215:B1234,(ROW(B1215:B1234)-ROW(B1215)+1))/(20*21/2)</f>
        <v>12.908043809523811</v>
      </c>
      <c r="J1231" s="7">
        <f t="shared" si="146"/>
        <v>12.782741778606216</v>
      </c>
      <c r="K1231" s="7">
        <f t="shared" si="148"/>
        <v>12.138084845203759</v>
      </c>
    </row>
    <row r="1232" spans="1:11" ht="13.5" x14ac:dyDescent="0.35">
      <c r="A1232" s="3">
        <v>43803</v>
      </c>
      <c r="B1232" s="2">
        <v>12.873900000000001</v>
      </c>
      <c r="C1232" s="7">
        <f t="shared" si="149"/>
        <v>-6.1999999999999389E-2</v>
      </c>
      <c r="D1232" s="7">
        <f t="shared" si="150"/>
        <v>12.891840000000002</v>
      </c>
      <c r="E1232" s="7">
        <f t="shared" si="152"/>
        <v>12.8691</v>
      </c>
      <c r="F1232" s="7">
        <f t="shared" si="145"/>
        <v>12.986135000000001</v>
      </c>
      <c r="G1232" s="7">
        <f t="shared" si="147"/>
        <v>11.919046000000003</v>
      </c>
      <c r="H1232" s="7">
        <f t="shared" si="151"/>
        <v>10.498090000000007</v>
      </c>
      <c r="I1232" s="7">
        <f t="array" ref="I1232">SUMPRODUCT(B1216:B1235,(ROW(B1216:B1235)-ROW(B1216)+1))/(20*21/2)</f>
        <v>12.911449523809523</v>
      </c>
      <c r="J1232" s="7">
        <f t="shared" si="146"/>
        <v>12.791423513977053</v>
      </c>
      <c r="K1232" s="7">
        <f t="shared" si="148"/>
        <v>12.166940341470278</v>
      </c>
    </row>
    <row r="1233" spans="1:11" ht="13.5" x14ac:dyDescent="0.35">
      <c r="A1233" s="3">
        <v>43804</v>
      </c>
      <c r="B1233" s="2">
        <v>12.839499999999999</v>
      </c>
      <c r="C1233" s="7">
        <f t="shared" si="149"/>
        <v>-3.440000000000154E-2</v>
      </c>
      <c r="D1233" s="7">
        <f t="shared" si="150"/>
        <v>12.905599999999998</v>
      </c>
      <c r="E1233" s="7">
        <f t="shared" si="152"/>
        <v>12.86566</v>
      </c>
      <c r="F1233" s="7">
        <f t="shared" si="145"/>
        <v>12.977530000000002</v>
      </c>
      <c r="G1233" s="7">
        <f t="shared" si="147"/>
        <v>11.989268000000003</v>
      </c>
      <c r="H1233" s="7">
        <f t="shared" si="151"/>
        <v>10.515568500000008</v>
      </c>
      <c r="I1233" s="7">
        <f t="array" ref="I1233">SUMPRODUCT(B1217:B1236,(ROW(B1217:B1236)-ROW(B1217)+1))/(20*21/2)</f>
        <v>12.910010952380954</v>
      </c>
      <c r="J1233" s="7">
        <f t="shared" si="146"/>
        <v>12.79600222693162</v>
      </c>
      <c r="K1233" s="7">
        <f t="shared" si="148"/>
        <v>12.193315230040071</v>
      </c>
    </row>
    <row r="1234" spans="1:11" ht="13.5" x14ac:dyDescent="0.35">
      <c r="A1234" s="3">
        <v>43805</v>
      </c>
      <c r="B1234" s="2">
        <v>12.908300000000001</v>
      </c>
      <c r="C1234" s="7">
        <f t="shared" si="149"/>
        <v>6.8800000000001305E-2</v>
      </c>
      <c r="D1234" s="7">
        <f t="shared" si="150"/>
        <v>12.906960000000002</v>
      </c>
      <c r="E1234" s="7">
        <f t="shared" si="152"/>
        <v>12.865660000000002</v>
      </c>
      <c r="F1234" s="7">
        <f t="shared" si="145"/>
        <v>12.962040000000002</v>
      </c>
      <c r="G1234" s="7">
        <f t="shared" si="147"/>
        <v>12.058112000000003</v>
      </c>
      <c r="H1234" s="7">
        <f t="shared" si="151"/>
        <v>10.53412100000001</v>
      </c>
      <c r="I1234" s="7">
        <f t="array" ref="I1234">SUMPRODUCT(B1218:B1237,(ROW(B1218:B1237)-ROW(B1218)+1))/(20*21/2)</f>
        <v>12.908340000000001</v>
      </c>
      <c r="J1234" s="7">
        <f t="shared" si="146"/>
        <v>12.806697252938132</v>
      </c>
      <c r="K1234" s="7">
        <f t="shared" si="148"/>
        <v>12.221353848469871</v>
      </c>
    </row>
    <row r="1235" spans="1:11" ht="13.5" x14ac:dyDescent="0.35">
      <c r="A1235" s="3">
        <v>43808</v>
      </c>
      <c r="B1235" s="2">
        <v>12.9978</v>
      </c>
      <c r="C1235" s="7">
        <f t="shared" si="149"/>
        <v>8.9499999999999247E-2</v>
      </c>
      <c r="D1235" s="7">
        <f t="shared" si="150"/>
        <v>12.911080000000002</v>
      </c>
      <c r="E1235" s="7">
        <f t="shared" si="152"/>
        <v>12.878740000000002</v>
      </c>
      <c r="F1235" s="7">
        <f t="shared" si="145"/>
        <v>12.957905</v>
      </c>
      <c r="G1235" s="7">
        <f t="shared" si="147"/>
        <v>12.130122000000004</v>
      </c>
      <c r="H1235" s="7">
        <f t="shared" si="151"/>
        <v>10.553267000000011</v>
      </c>
      <c r="I1235" s="7">
        <f t="array" ref="I1235">SUMPRODUCT(B1219:B1238,(ROW(B1219:B1238)-ROW(B1219)+1))/(20*21/2)</f>
        <v>12.907224761904761</v>
      </c>
      <c r="J1235" s="7">
        <f t="shared" si="146"/>
        <v>12.824897514563071</v>
      </c>
      <c r="K1235" s="7">
        <f t="shared" si="148"/>
        <v>12.251802717157327</v>
      </c>
    </row>
    <row r="1236" spans="1:11" ht="13.5" x14ac:dyDescent="0.35">
      <c r="A1236" s="3">
        <v>43809</v>
      </c>
      <c r="B1236" s="2">
        <v>12.9428</v>
      </c>
      <c r="C1236" s="7">
        <f t="shared" si="149"/>
        <v>-5.4999999999999716E-2</v>
      </c>
      <c r="D1236" s="7">
        <f t="shared" si="150"/>
        <v>12.912460000000001</v>
      </c>
      <c r="E1236" s="7">
        <f t="shared" si="152"/>
        <v>12.892510000000001</v>
      </c>
      <c r="F1236" s="7">
        <f t="shared" si="145"/>
        <v>12.946545</v>
      </c>
      <c r="G1236" s="7">
        <f t="shared" si="147"/>
        <v>12.193598000000001</v>
      </c>
      <c r="H1236" s="7">
        <f t="shared" si="151"/>
        <v>10.571408000000009</v>
      </c>
      <c r="I1236" s="7">
        <f t="array" ref="I1236">SUMPRODUCT(B1220:B1239,(ROW(B1220:B1239)-ROW(B1220)+1))/(20*21/2)</f>
        <v>12.905557142857143</v>
      </c>
      <c r="J1236" s="7">
        <f t="shared" si="146"/>
        <v>12.836126322699922</v>
      </c>
      <c r="K1236" s="7">
        <f t="shared" si="148"/>
        <v>12.278900649817823</v>
      </c>
    </row>
    <row r="1237" spans="1:11" ht="13.5" x14ac:dyDescent="0.35">
      <c r="A1237" s="3">
        <v>43810</v>
      </c>
      <c r="B1237" s="2">
        <v>12.929</v>
      </c>
      <c r="C1237" s="7">
        <f t="shared" si="149"/>
        <v>-1.3799999999999812E-2</v>
      </c>
      <c r="D1237" s="7">
        <f t="shared" si="150"/>
        <v>12.923479999999998</v>
      </c>
      <c r="E1237" s="7">
        <f t="shared" si="152"/>
        <v>12.907660000000002</v>
      </c>
      <c r="F1237" s="7">
        <f t="shared" si="145"/>
        <v>12.933809999999999</v>
      </c>
      <c r="G1237" s="7">
        <f t="shared" si="147"/>
        <v>12.244956000000002</v>
      </c>
      <c r="H1237" s="7">
        <f t="shared" si="151"/>
        <v>10.588166000000008</v>
      </c>
      <c r="I1237" s="7">
        <f t="array" ref="I1237">SUMPRODUCT(B1221:B1240,(ROW(B1221:B1240)-ROW(B1221)+1))/(20*21/2)</f>
        <v>12.904084761904761</v>
      </c>
      <c r="J1237" s="7">
        <f t="shared" si="146"/>
        <v>12.844971434823739</v>
      </c>
      <c r="K1237" s="7">
        <f t="shared" si="148"/>
        <v>12.304394741981831</v>
      </c>
    </row>
    <row r="1238" spans="1:11" ht="13.5" x14ac:dyDescent="0.35">
      <c r="A1238" s="3">
        <v>43811</v>
      </c>
      <c r="B1238" s="2">
        <v>12.9221</v>
      </c>
      <c r="C1238" s="7">
        <f t="shared" si="149"/>
        <v>-6.8999999999999062E-3</v>
      </c>
      <c r="D1238" s="7">
        <f t="shared" si="150"/>
        <v>12.940000000000001</v>
      </c>
      <c r="E1238" s="7">
        <f t="shared" si="152"/>
        <v>12.922800000000001</v>
      </c>
      <c r="F1238" s="7">
        <f t="shared" ref="F1238:F1301" si="153">AVERAGE(B1219:B1238)</f>
        <v>12.91901</v>
      </c>
      <c r="G1238" s="7">
        <f t="shared" si="147"/>
        <v>12.293146</v>
      </c>
      <c r="H1238" s="7">
        <f t="shared" si="151"/>
        <v>10.606116000000007</v>
      </c>
      <c r="I1238" s="7">
        <f t="array" ref="I1238">SUMPRODUCT(B1222:B1241,(ROW(B1222:B1241)-ROW(B1222)+1))/(20*21/2)</f>
        <v>12.888018095238097</v>
      </c>
      <c r="J1238" s="7">
        <f t="shared" ref="J1238:J1301" si="154">($J$4*B1238)+J1237*(1-$J$4)</f>
        <v>12.852317012459574</v>
      </c>
      <c r="K1238" s="7">
        <f t="shared" si="148"/>
        <v>12.328618477590387</v>
      </c>
    </row>
    <row r="1239" spans="1:11" ht="13.5" x14ac:dyDescent="0.35">
      <c r="A1239" s="3">
        <v>43812</v>
      </c>
      <c r="B1239" s="2">
        <v>12.9015</v>
      </c>
      <c r="C1239" s="7">
        <f t="shared" si="149"/>
        <v>-2.0599999999999952E-2</v>
      </c>
      <c r="D1239" s="7">
        <f t="shared" si="150"/>
        <v>12.938640000000001</v>
      </c>
      <c r="E1239" s="7">
        <f t="shared" si="152"/>
        <v>12.922800000000001</v>
      </c>
      <c r="F1239" s="7">
        <f t="shared" si="153"/>
        <v>12.910060000000001</v>
      </c>
      <c r="G1239" s="7">
        <f t="shared" si="147"/>
        <v>12.343954000000002</v>
      </c>
      <c r="H1239" s="7">
        <f t="shared" si="151"/>
        <v>10.624780500000007</v>
      </c>
      <c r="I1239" s="7">
        <f t="array" ref="I1239">SUMPRODUCT(B1223:B1242,(ROW(B1223:B1242)-ROW(B1223)+1))/(20*21/2)</f>
        <v>12.886672380952382</v>
      </c>
      <c r="J1239" s="7">
        <f t="shared" si="154"/>
        <v>12.857001106511044</v>
      </c>
      <c r="K1239" s="7">
        <f t="shared" si="148"/>
        <v>12.351084419645666</v>
      </c>
    </row>
    <row r="1240" spans="1:11" ht="13.5" x14ac:dyDescent="0.35">
      <c r="A1240" s="3">
        <v>43815</v>
      </c>
      <c r="B1240" s="2">
        <v>12.894600000000001</v>
      </c>
      <c r="C1240" s="7">
        <f t="shared" si="149"/>
        <v>-6.8999999999999062E-3</v>
      </c>
      <c r="D1240" s="7">
        <f t="shared" si="150"/>
        <v>12.918000000000001</v>
      </c>
      <c r="E1240" s="7">
        <f t="shared" si="152"/>
        <v>12.914540000000002</v>
      </c>
      <c r="F1240" s="7">
        <f t="shared" si="153"/>
        <v>12.904900000000001</v>
      </c>
      <c r="G1240" s="7">
        <f t="shared" si="147"/>
        <v>12.395038</v>
      </c>
      <c r="H1240" s="7">
        <f t="shared" si="151"/>
        <v>10.643994500000005</v>
      </c>
      <c r="I1240" s="7">
        <f t="array" ref="I1240">SUMPRODUCT(B1224:B1243,(ROW(B1224:B1243)-ROW(B1224)+1))/(20*21/2)</f>
        <v>12.879364285714285</v>
      </c>
      <c r="J1240" s="7">
        <f t="shared" si="154"/>
        <v>12.860581953509993</v>
      </c>
      <c r="K1240" s="7">
        <f t="shared" si="148"/>
        <v>12.372398756130149</v>
      </c>
    </row>
    <row r="1241" spans="1:11" ht="13.5" x14ac:dyDescent="0.35">
      <c r="A1241" s="3">
        <v>43816</v>
      </c>
      <c r="B1241" s="2">
        <v>12.7362</v>
      </c>
      <c r="C1241" s="7">
        <f t="shared" si="149"/>
        <v>-0.15840000000000032</v>
      </c>
      <c r="D1241" s="7">
        <f t="shared" si="150"/>
        <v>12.876679999999999</v>
      </c>
      <c r="E1241" s="7">
        <f t="shared" si="152"/>
        <v>12.894570000000002</v>
      </c>
      <c r="F1241" s="7">
        <f t="shared" si="153"/>
        <v>12.888030000000001</v>
      </c>
      <c r="G1241" s="7">
        <f t="shared" si="147"/>
        <v>12.444743999999998</v>
      </c>
      <c r="H1241" s="7">
        <f t="shared" si="151"/>
        <v>10.663263000000006</v>
      </c>
      <c r="I1241" s="7">
        <f t="array" ref="I1241">SUMPRODUCT(B1225:B1244,(ROW(B1225:B1244)-ROW(B1225)+1))/(20*21/2)</f>
        <v>12.865821904761905</v>
      </c>
      <c r="J1241" s="7">
        <f t="shared" si="154"/>
        <v>12.848736053175708</v>
      </c>
      <c r="K1241" s="7">
        <f t="shared" si="148"/>
        <v>12.386665471576027</v>
      </c>
    </row>
    <row r="1242" spans="1:11" ht="13.5" x14ac:dyDescent="0.35">
      <c r="A1242" s="3">
        <v>43817</v>
      </c>
      <c r="B1242" s="2">
        <v>12.873900000000001</v>
      </c>
      <c r="C1242" s="7">
        <f t="shared" si="149"/>
        <v>0.1377000000000006</v>
      </c>
      <c r="D1242" s="7">
        <f t="shared" si="150"/>
        <v>12.86566</v>
      </c>
      <c r="E1242" s="7">
        <f t="shared" si="152"/>
        <v>12.894569999999998</v>
      </c>
      <c r="F1242" s="7">
        <f t="shared" si="153"/>
        <v>12.881835000000001</v>
      </c>
      <c r="G1242" s="7">
        <f t="shared" si="147"/>
        <v>12.493898</v>
      </c>
      <c r="H1242" s="7">
        <f t="shared" si="151"/>
        <v>10.682461000000011</v>
      </c>
      <c r="I1242" s="7">
        <f t="array" ref="I1242">SUMPRODUCT(B1226:B1245,(ROW(B1226:B1245)-ROW(B1226)+1))/(20*21/2)</f>
        <v>12.859660952380951</v>
      </c>
      <c r="J1242" s="7">
        <f t="shared" si="154"/>
        <v>12.851132619539927</v>
      </c>
      <c r="K1242" s="7">
        <f t="shared" si="148"/>
        <v>12.405772707984811</v>
      </c>
    </row>
    <row r="1243" spans="1:11" ht="13.5" x14ac:dyDescent="0.35">
      <c r="A1243" s="3">
        <v>43818</v>
      </c>
      <c r="B1243" s="2">
        <v>12.805099999999999</v>
      </c>
      <c r="C1243" s="7">
        <f t="shared" si="149"/>
        <v>-6.8800000000001305E-2</v>
      </c>
      <c r="D1243" s="7">
        <f t="shared" si="150"/>
        <v>12.842260000000001</v>
      </c>
      <c r="E1243" s="7">
        <f t="shared" si="152"/>
        <v>12.89113</v>
      </c>
      <c r="F1243" s="7">
        <f t="shared" si="153"/>
        <v>12.878395000000001</v>
      </c>
      <c r="G1243" s="7">
        <f t="shared" si="147"/>
        <v>12.543466</v>
      </c>
      <c r="H1243" s="7">
        <f t="shared" si="151"/>
        <v>10.701344000000008</v>
      </c>
      <c r="I1243" s="7">
        <f t="array" ref="I1243">SUMPRODUCT(B1227:B1246,(ROW(B1227:B1246)-ROW(B1227)+1))/(20*21/2)</f>
        <v>12.847232857142858</v>
      </c>
      <c r="J1243" s="7">
        <f t="shared" si="154"/>
        <v>12.846748560536124</v>
      </c>
      <c r="K1243" s="7">
        <f t="shared" si="148"/>
        <v>12.421432601789329</v>
      </c>
    </row>
    <row r="1244" spans="1:11" ht="13.5" x14ac:dyDescent="0.35">
      <c r="A1244" s="3">
        <v>43819</v>
      </c>
      <c r="B1244" s="2">
        <v>12.7362</v>
      </c>
      <c r="C1244" s="7">
        <f t="shared" si="149"/>
        <v>-6.8899999999999295E-2</v>
      </c>
      <c r="D1244" s="7">
        <f t="shared" si="150"/>
        <v>12.809199999999999</v>
      </c>
      <c r="E1244" s="7">
        <f t="shared" si="152"/>
        <v>12.873920000000002</v>
      </c>
      <c r="F1244" s="7">
        <f t="shared" si="153"/>
        <v>12.869790000000004</v>
      </c>
      <c r="G1244" s="7">
        <f t="shared" si="147"/>
        <v>12.581468000000003</v>
      </c>
      <c r="H1244" s="7">
        <f t="shared" si="151"/>
        <v>10.720204000000006</v>
      </c>
      <c r="I1244" s="7">
        <f t="array" ref="I1244">SUMPRODUCT(B1228:B1247,(ROW(B1228:B1247)-ROW(B1228)+1))/(20*21/2)</f>
        <v>12.84169476190476</v>
      </c>
      <c r="J1244" s="7">
        <f t="shared" si="154"/>
        <v>12.83622012619935</v>
      </c>
      <c r="K1244" s="7">
        <f t="shared" si="148"/>
        <v>12.433776421327003</v>
      </c>
    </row>
    <row r="1245" spans="1:11" ht="13.5" x14ac:dyDescent="0.35">
      <c r="A1245" s="3">
        <v>43822</v>
      </c>
      <c r="B1245" s="2">
        <v>12.805099999999999</v>
      </c>
      <c r="C1245" s="7">
        <f t="shared" si="149"/>
        <v>6.8899999999999295E-2</v>
      </c>
      <c r="D1245" s="7">
        <f t="shared" si="150"/>
        <v>12.791299999999998</v>
      </c>
      <c r="E1245" s="7">
        <f t="shared" si="152"/>
        <v>12.854650000000001</v>
      </c>
      <c r="F1245" s="7">
        <f t="shared" si="153"/>
        <v>12.866695000000002</v>
      </c>
      <c r="G1245" s="7">
        <f t="shared" si="147"/>
        <v>12.61589</v>
      </c>
      <c r="H1245" s="7">
        <f t="shared" si="151"/>
        <v>10.739846500000008</v>
      </c>
      <c r="I1245" s="7">
        <f t="array" ref="I1245">SUMPRODUCT(B1229:B1248,(ROW(B1229:B1248)-ROW(B1229)+1))/(20*21/2)</f>
        <v>12.835368095238094</v>
      </c>
      <c r="J1245" s="7">
        <f t="shared" si="154"/>
        <v>12.833256304656555</v>
      </c>
      <c r="K1245" s="7">
        <f t="shared" si="148"/>
        <v>12.448338130294571</v>
      </c>
    </row>
    <row r="1246" spans="1:11" ht="13.5" x14ac:dyDescent="0.35">
      <c r="A1246" s="3">
        <v>43823</v>
      </c>
      <c r="B1246" s="2">
        <v>12.7362</v>
      </c>
      <c r="C1246" s="7">
        <f t="shared" si="149"/>
        <v>-6.8899999999999295E-2</v>
      </c>
      <c r="D1246" s="7">
        <f t="shared" si="150"/>
        <v>12.791299999999998</v>
      </c>
      <c r="E1246" s="7">
        <f t="shared" si="152"/>
        <v>12.83399</v>
      </c>
      <c r="F1246" s="7">
        <f t="shared" si="153"/>
        <v>12.863250000000003</v>
      </c>
      <c r="G1246" s="7">
        <f t="shared" si="147"/>
        <v>12.64921</v>
      </c>
      <c r="H1246" s="7">
        <f t="shared" si="151"/>
        <v>10.759728500000008</v>
      </c>
      <c r="I1246" s="7">
        <f t="array" ref="I1246">SUMPRODUCT(B1230:B1249,(ROW(B1230:B1249)-ROW(B1230)+1))/(20*21/2)</f>
        <v>12.840053333333332</v>
      </c>
      <c r="J1246" s="7">
        <f t="shared" si="154"/>
        <v>12.824012847070216</v>
      </c>
      <c r="K1246" s="7">
        <f t="shared" si="148"/>
        <v>12.459626831067334</v>
      </c>
    </row>
    <row r="1247" spans="1:11" ht="13.5" x14ac:dyDescent="0.35">
      <c r="A1247" s="3">
        <v>43824</v>
      </c>
      <c r="B1247" s="2">
        <v>12.805099999999999</v>
      </c>
      <c r="C1247" s="7">
        <f t="shared" si="149"/>
        <v>6.8899999999999295E-2</v>
      </c>
      <c r="D1247" s="7">
        <f t="shared" si="150"/>
        <v>12.777539999999998</v>
      </c>
      <c r="E1247" s="7">
        <f t="shared" si="152"/>
        <v>12.821599999999998</v>
      </c>
      <c r="F1247" s="7">
        <f t="shared" si="153"/>
        <v>12.86463</v>
      </c>
      <c r="G1247" s="7">
        <f t="shared" si="147"/>
        <v>12.687212000000002</v>
      </c>
      <c r="H1247" s="7">
        <f t="shared" si="151"/>
        <v>10.780743000000008</v>
      </c>
      <c r="I1247" s="7">
        <f t="array" ref="I1247">SUMPRODUCT(B1231:B1250,(ROW(B1231:B1250)-ROW(B1231)+1))/(20*21/2)</f>
        <v>12.840082857142859</v>
      </c>
      <c r="J1247" s="7">
        <f t="shared" si="154"/>
        <v>12.822211623539719</v>
      </c>
      <c r="K1247" s="7">
        <f t="shared" si="148"/>
        <v>12.473174798476458</v>
      </c>
    </row>
    <row r="1248" spans="1:11" ht="13.5" x14ac:dyDescent="0.35">
      <c r="A1248" s="3">
        <v>43825</v>
      </c>
      <c r="B1248" s="2">
        <v>12.7982</v>
      </c>
      <c r="C1248" s="7">
        <f t="shared" si="149"/>
        <v>-6.8999999999999062E-3</v>
      </c>
      <c r="D1248" s="7">
        <f t="shared" si="150"/>
        <v>12.776160000000001</v>
      </c>
      <c r="E1248" s="7">
        <f t="shared" si="152"/>
        <v>12.809209999999998</v>
      </c>
      <c r="F1248" s="7">
        <f t="shared" si="153"/>
        <v>12.866005000000001</v>
      </c>
      <c r="G1248" s="7">
        <f t="shared" si="147"/>
        <v>12.719982</v>
      </c>
      <c r="H1248" s="7">
        <f t="shared" si="151"/>
        <v>10.800497000000007</v>
      </c>
      <c r="I1248" s="7">
        <f t="array" ref="I1248">SUMPRODUCT(B1232:B1251,(ROW(B1232:B1251)-ROW(B1232)+1))/(20*21/2)</f>
        <v>12.850475238095237</v>
      </c>
      <c r="J1248" s="7">
        <f t="shared" si="154"/>
        <v>12.819924802250222</v>
      </c>
      <c r="K1248" s="7">
        <f t="shared" si="148"/>
        <v>12.485920884810715</v>
      </c>
    </row>
    <row r="1249" spans="1:11" ht="13.5" x14ac:dyDescent="0.35">
      <c r="A1249" s="3">
        <v>43826</v>
      </c>
      <c r="B1249" s="2">
        <v>12.9152</v>
      </c>
      <c r="C1249" s="7">
        <f t="shared" si="149"/>
        <v>0.11700000000000088</v>
      </c>
      <c r="D1249" s="7">
        <f t="shared" si="150"/>
        <v>12.811960000000003</v>
      </c>
      <c r="E1249" s="7">
        <f t="shared" si="152"/>
        <v>12.810579999999998</v>
      </c>
      <c r="F1249" s="7">
        <f t="shared" si="153"/>
        <v>12.866690000000002</v>
      </c>
      <c r="G1249" s="7">
        <f t="shared" si="147"/>
        <v>12.754542000000001</v>
      </c>
      <c r="H1249" s="7">
        <f t="shared" si="151"/>
        <v>10.820865000000005</v>
      </c>
      <c r="I1249" s="7">
        <f t="array" ref="I1249">SUMPRODUCT(B1233:B1252,(ROW(B1233:B1252)-ROW(B1233)+1))/(20*21/2)</f>
        <v>12.860703809523811</v>
      </c>
      <c r="J1249" s="7">
        <f t="shared" si="154"/>
        <v>12.828998630607343</v>
      </c>
      <c r="K1249" s="7">
        <f t="shared" si="148"/>
        <v>12.502755359916179</v>
      </c>
    </row>
    <row r="1250" spans="1:11" ht="13.5" x14ac:dyDescent="0.35">
      <c r="A1250" s="3">
        <v>43829</v>
      </c>
      <c r="B1250" s="2">
        <v>12.867000000000001</v>
      </c>
      <c r="C1250" s="7">
        <f t="shared" si="149"/>
        <v>-4.8199999999999577E-2</v>
      </c>
      <c r="D1250" s="7">
        <f t="shared" si="150"/>
        <v>12.824340000000001</v>
      </c>
      <c r="E1250" s="7">
        <f t="shared" si="152"/>
        <v>12.807819999999998</v>
      </c>
      <c r="F1250" s="7">
        <f t="shared" si="153"/>
        <v>12.861180000000001</v>
      </c>
      <c r="G1250" s="7">
        <f t="shared" si="147"/>
        <v>12.786210000000001</v>
      </c>
      <c r="H1250" s="7">
        <f t="shared" si="151"/>
        <v>10.84256900000001</v>
      </c>
      <c r="I1250" s="7">
        <f t="array" ref="I1250">SUMPRODUCT(B1234:B1253,(ROW(B1234:B1253)-ROW(B1234)+1))/(20*21/2)</f>
        <v>12.864568571428572</v>
      </c>
      <c r="J1250" s="7">
        <f t="shared" si="154"/>
        <v>12.832617808644738</v>
      </c>
      <c r="K1250" s="7">
        <f t="shared" si="148"/>
        <v>12.51703946344888</v>
      </c>
    </row>
    <row r="1251" spans="1:11" ht="13.5" x14ac:dyDescent="0.35">
      <c r="A1251" s="3">
        <v>43830</v>
      </c>
      <c r="B1251" s="2">
        <v>12.9703</v>
      </c>
      <c r="C1251" s="7">
        <f t="shared" si="149"/>
        <v>0.10329999999999906</v>
      </c>
      <c r="D1251" s="7">
        <f t="shared" si="150"/>
        <v>12.871159999999998</v>
      </c>
      <c r="E1251" s="7">
        <f t="shared" si="152"/>
        <v>12.83123</v>
      </c>
      <c r="F1251" s="7">
        <f t="shared" si="153"/>
        <v>12.862900000000002</v>
      </c>
      <c r="G1251" s="7">
        <f t="shared" si="147"/>
        <v>12.817328</v>
      </c>
      <c r="H1251" s="7">
        <f t="shared" si="151"/>
        <v>10.866541500000009</v>
      </c>
      <c r="I1251" s="7">
        <f t="array" ref="I1251">SUMPRODUCT(B1235:B1254,(ROW(B1235:B1254)-ROW(B1235)+1))/(20*21/2)</f>
        <v>12.891058095238096</v>
      </c>
      <c r="J1251" s="7">
        <f t="shared" si="154"/>
        <v>12.845730398297619</v>
      </c>
      <c r="K1251" s="7">
        <f t="shared" si="148"/>
        <v>12.534814386450885</v>
      </c>
    </row>
    <row r="1252" spans="1:11" ht="13.5" x14ac:dyDescent="0.35">
      <c r="A1252" s="3">
        <v>43832</v>
      </c>
      <c r="B1252" s="2">
        <v>12.9703</v>
      </c>
      <c r="C1252" s="7">
        <f t="shared" si="149"/>
        <v>0</v>
      </c>
      <c r="D1252" s="7">
        <f t="shared" si="150"/>
        <v>12.904199999999999</v>
      </c>
      <c r="E1252" s="7">
        <f t="shared" si="152"/>
        <v>12.840869999999999</v>
      </c>
      <c r="F1252" s="7">
        <f t="shared" si="153"/>
        <v>12.86772</v>
      </c>
      <c r="G1252" s="7">
        <f t="shared" si="147"/>
        <v>12.848169999999998</v>
      </c>
      <c r="H1252" s="7">
        <f t="shared" si="151"/>
        <v>10.889813000000009</v>
      </c>
      <c r="I1252" s="7">
        <f t="array" ref="I1252">SUMPRODUCT(B1236:B1255,(ROW(B1236:B1255)-ROW(B1236)+1))/(20*21/2)</f>
        <v>12.893447619047619</v>
      </c>
      <c r="J1252" s="7">
        <f t="shared" si="154"/>
        <v>12.857594169888321</v>
      </c>
      <c r="K1252" s="7">
        <f t="shared" si="148"/>
        <v>12.551892253648889</v>
      </c>
    </row>
    <row r="1253" spans="1:11" ht="13.5" x14ac:dyDescent="0.35">
      <c r="A1253" s="3">
        <v>43833</v>
      </c>
      <c r="B1253" s="2">
        <v>12.908300000000001</v>
      </c>
      <c r="C1253" s="7">
        <f t="shared" si="149"/>
        <v>-6.1999999999999389E-2</v>
      </c>
      <c r="D1253" s="7">
        <f t="shared" si="150"/>
        <v>12.926220000000001</v>
      </c>
      <c r="E1253" s="7">
        <f t="shared" si="152"/>
        <v>12.851189999999999</v>
      </c>
      <c r="F1253" s="7">
        <f t="shared" si="153"/>
        <v>12.871160000000003</v>
      </c>
      <c r="G1253" s="7">
        <f t="shared" si="147"/>
        <v>12.863865999999998</v>
      </c>
      <c r="H1253" s="7">
        <f t="shared" si="151"/>
        <v>10.913475500000009</v>
      </c>
      <c r="I1253" s="7">
        <f t="array" ref="I1253">SUMPRODUCT(B1237:B1256,(ROW(B1237:B1256)-ROW(B1237)+1))/(20*21/2)</f>
        <v>12.906101428571427</v>
      </c>
      <c r="J1253" s="7">
        <f t="shared" si="154"/>
        <v>12.862423296565625</v>
      </c>
      <c r="K1253" s="7">
        <f t="shared" si="148"/>
        <v>12.565869028015598</v>
      </c>
    </row>
    <row r="1254" spans="1:11" ht="13.5" x14ac:dyDescent="0.35">
      <c r="A1254" s="3">
        <v>43836</v>
      </c>
      <c r="B1254" s="2">
        <v>13.1493</v>
      </c>
      <c r="C1254" s="7">
        <f t="shared" si="149"/>
        <v>0.24099999999999966</v>
      </c>
      <c r="D1254" s="7">
        <f t="shared" si="150"/>
        <v>12.973040000000001</v>
      </c>
      <c r="E1254" s="7">
        <f t="shared" si="152"/>
        <v>12.892500000000002</v>
      </c>
      <c r="F1254" s="7">
        <f t="shared" si="153"/>
        <v>12.883210000000002</v>
      </c>
      <c r="G1254" s="7">
        <f t="shared" si="147"/>
        <v>12.870337999999999</v>
      </c>
      <c r="H1254" s="7">
        <f t="shared" si="151"/>
        <v>10.938343000000009</v>
      </c>
      <c r="I1254" s="7">
        <f t="array" ref="I1254">SUMPRODUCT(B1238:B1257,(ROW(B1238:B1257)-ROW(B1238)+1))/(20*21/2)</f>
        <v>12.923018095238096</v>
      </c>
      <c r="J1254" s="7">
        <f t="shared" si="154"/>
        <v>12.889744887368899</v>
      </c>
      <c r="K1254" s="7">
        <f t="shared" si="148"/>
        <v>12.588748673975772</v>
      </c>
    </row>
    <row r="1255" spans="1:11" ht="13.5" x14ac:dyDescent="0.35">
      <c r="A1255" s="3">
        <v>43837</v>
      </c>
      <c r="B1255" s="2">
        <v>12.908300000000001</v>
      </c>
      <c r="C1255" s="7">
        <f t="shared" si="149"/>
        <v>-0.24099999999999966</v>
      </c>
      <c r="D1255" s="7">
        <f t="shared" si="150"/>
        <v>12.981299999999999</v>
      </c>
      <c r="E1255" s="7">
        <f t="shared" si="152"/>
        <v>12.90282</v>
      </c>
      <c r="F1255" s="7">
        <f t="shared" si="153"/>
        <v>12.878735000000002</v>
      </c>
      <c r="G1255" s="7">
        <f t="shared" si="147"/>
        <v>12.866757999999997</v>
      </c>
      <c r="H1255" s="7">
        <f t="shared" si="151"/>
        <v>10.962005500000011</v>
      </c>
      <c r="I1255" s="7">
        <f t="array" ref="I1255">SUMPRODUCT(B1239:B1258,(ROW(B1239:B1258)-ROW(B1239)+1))/(20*21/2)</f>
        <v>12.938654761904761</v>
      </c>
      <c r="J1255" s="7">
        <f t="shared" si="154"/>
        <v>12.891512040952813</v>
      </c>
      <c r="K1255" s="7">
        <f t="shared" si="148"/>
        <v>12.601280098525741</v>
      </c>
    </row>
    <row r="1256" spans="1:11" ht="13.5" x14ac:dyDescent="0.35">
      <c r="A1256" s="3">
        <v>43838</v>
      </c>
      <c r="B1256" s="2">
        <v>13.0116</v>
      </c>
      <c r="C1256" s="7">
        <f t="shared" si="149"/>
        <v>0.10329999999999906</v>
      </c>
      <c r="D1256" s="7">
        <f t="shared" si="150"/>
        <v>12.989560000000001</v>
      </c>
      <c r="E1256" s="7">
        <f t="shared" si="152"/>
        <v>12.930359999999997</v>
      </c>
      <c r="F1256" s="7">
        <f t="shared" si="153"/>
        <v>12.882175</v>
      </c>
      <c r="G1256" s="7">
        <f t="shared" si="147"/>
        <v>12.872265999999998</v>
      </c>
      <c r="H1256" s="7">
        <f t="shared" si="151"/>
        <v>10.985863000000011</v>
      </c>
      <c r="I1256" s="7">
        <f t="array" ref="I1256">SUMPRODUCT(B1240:B1259,(ROW(B1240:B1259)-ROW(B1240)+1))/(20*21/2)</f>
        <v>12.956297142857142</v>
      </c>
      <c r="J1256" s="7">
        <f t="shared" si="154"/>
        <v>12.902948989433497</v>
      </c>
      <c r="K1256" s="7">
        <f t="shared" si="148"/>
        <v>12.617371075054145</v>
      </c>
    </row>
    <row r="1257" spans="1:11" ht="13.5" x14ac:dyDescent="0.35">
      <c r="A1257" s="3">
        <v>43839</v>
      </c>
      <c r="B1257" s="2">
        <v>13.059799999999999</v>
      </c>
      <c r="C1257" s="7">
        <f t="shared" si="149"/>
        <v>4.8199999999999577E-2</v>
      </c>
      <c r="D1257" s="7">
        <f t="shared" si="150"/>
        <v>13.00746</v>
      </c>
      <c r="E1257" s="7">
        <f t="shared" si="152"/>
        <v>12.955830000000001</v>
      </c>
      <c r="F1257" s="7">
        <f t="shared" si="153"/>
        <v>12.888714999999999</v>
      </c>
      <c r="G1257" s="7">
        <f t="shared" si="147"/>
        <v>12.891403999999998</v>
      </c>
      <c r="H1257" s="7">
        <f t="shared" si="151"/>
        <v>11.008852000000012</v>
      </c>
      <c r="I1257" s="7">
        <f t="array" ref="I1257">SUMPRODUCT(B1241:B1260,(ROW(B1241:B1260)-ROW(B1241)+1))/(20*21/2)</f>
        <v>12.992096666666665</v>
      </c>
      <c r="J1257" s="7">
        <f t="shared" si="154"/>
        <v>12.917887180916022</v>
      </c>
      <c r="K1257" s="7">
        <f t="shared" si="148"/>
        <v>12.634721228973591</v>
      </c>
    </row>
    <row r="1258" spans="1:11" ht="13.5" x14ac:dyDescent="0.35">
      <c r="A1258" s="3">
        <v>43840</v>
      </c>
      <c r="B1258" s="2">
        <v>13.052899999999999</v>
      </c>
      <c r="C1258" s="7">
        <f t="shared" si="149"/>
        <v>-6.8999999999999062E-3</v>
      </c>
      <c r="D1258" s="7">
        <f t="shared" si="150"/>
        <v>13.036379999999999</v>
      </c>
      <c r="E1258" s="7">
        <f t="shared" si="152"/>
        <v>12.981299999999999</v>
      </c>
      <c r="F1258" s="7">
        <f t="shared" si="153"/>
        <v>12.895255000000001</v>
      </c>
      <c r="G1258" s="7">
        <f t="shared" si="147"/>
        <v>12.902555999999999</v>
      </c>
      <c r="H1258" s="7">
        <f t="shared" si="151"/>
        <v>11.030346500000013</v>
      </c>
      <c r="I1258" s="7">
        <f t="array" ref="I1258">SUMPRODUCT(B1242:B1261,(ROW(B1242:B1261)-ROW(B1242)+1))/(20*21/2)</f>
        <v>13.101460476190477</v>
      </c>
      <c r="J1258" s="7">
        <f t="shared" si="154"/>
        <v>12.930745544638306</v>
      </c>
      <c r="K1258" s="7">
        <f t="shared" si="148"/>
        <v>12.651120396464824</v>
      </c>
    </row>
    <row r="1259" spans="1:11" ht="13.5" x14ac:dyDescent="0.35">
      <c r="A1259" s="3">
        <v>43843</v>
      </c>
      <c r="B1259" s="2">
        <v>13.080500000000001</v>
      </c>
      <c r="C1259" s="7">
        <f t="shared" si="149"/>
        <v>2.7600000000001401E-2</v>
      </c>
      <c r="D1259" s="7">
        <f t="shared" si="150"/>
        <v>13.02262</v>
      </c>
      <c r="E1259" s="7">
        <f t="shared" si="152"/>
        <v>12.997829999999999</v>
      </c>
      <c r="F1259" s="7">
        <f t="shared" si="153"/>
        <v>12.904204999999999</v>
      </c>
      <c r="G1259" s="7">
        <f t="shared" si="147"/>
        <v>12.917701999999998</v>
      </c>
      <c r="H1259" s="7">
        <f t="shared" si="151"/>
        <v>11.049322000000011</v>
      </c>
      <c r="I1259" s="7">
        <f t="array" ref="I1259">SUMPRODUCT(B1243:B1262,(ROW(B1243:B1262)-ROW(B1243)+1))/(20*21/2)</f>
        <v>13.187416666666667</v>
      </c>
      <c r="J1259" s="7">
        <f t="shared" si="154"/>
        <v>12.945007873720371</v>
      </c>
      <c r="K1259" s="7">
        <f t="shared" si="148"/>
        <v>12.667958812289733</v>
      </c>
    </row>
    <row r="1260" spans="1:11" ht="13.5" x14ac:dyDescent="0.35">
      <c r="A1260" s="3">
        <v>43845</v>
      </c>
      <c r="B1260" s="2">
        <v>13.280099999999999</v>
      </c>
      <c r="C1260" s="7">
        <f t="shared" si="149"/>
        <v>0.19959999999999845</v>
      </c>
      <c r="D1260" s="7">
        <f t="shared" si="150"/>
        <v>13.096979999999999</v>
      </c>
      <c r="E1260" s="7">
        <f t="shared" si="152"/>
        <v>13.039139999999998</v>
      </c>
      <c r="F1260" s="7">
        <f t="shared" si="153"/>
        <v>12.923479999999998</v>
      </c>
      <c r="G1260" s="7">
        <f t="shared" si="147"/>
        <v>12.93629</v>
      </c>
      <c r="H1260" s="7">
        <f t="shared" si="151"/>
        <v>11.066492000000013</v>
      </c>
      <c r="I1260" s="7">
        <f t="array" ref="I1260">SUMPRODUCT(B1244:B1263,(ROW(B1244:B1263)-ROW(B1244)+1))/(20*21/2)</f>
        <v>13.256720952380954</v>
      </c>
      <c r="J1260" s="7">
        <f t="shared" si="154"/>
        <v>12.976921409556526</v>
      </c>
      <c r="K1260" s="7">
        <f t="shared" si="148"/>
        <v>12.691964349062685</v>
      </c>
    </row>
    <row r="1261" spans="1:11" ht="13.5" x14ac:dyDescent="0.35">
      <c r="A1261" s="3">
        <v>43846</v>
      </c>
      <c r="B1261" s="2">
        <v>14.0718</v>
      </c>
      <c r="C1261" s="7">
        <f t="shared" si="149"/>
        <v>0.79170000000000051</v>
      </c>
      <c r="D1261" s="7">
        <f t="shared" si="150"/>
        <v>13.309019999999999</v>
      </c>
      <c r="E1261" s="7">
        <f t="shared" si="152"/>
        <v>13.149289999999999</v>
      </c>
      <c r="F1261" s="7">
        <f t="shared" si="153"/>
        <v>12.990260000000001</v>
      </c>
      <c r="G1261" s="7">
        <f t="shared" si="147"/>
        <v>12.966718000000004</v>
      </c>
      <c r="H1261" s="7">
        <f t="shared" si="151"/>
        <v>11.087562500000011</v>
      </c>
      <c r="I1261" s="7">
        <f t="array" ref="I1261">SUMPRODUCT(B1245:B1264,(ROW(B1245:B1264)-ROW(B1245)+1))/(20*21/2)</f>
        <v>13.314883333333334</v>
      </c>
      <c r="J1261" s="7">
        <f t="shared" si="154"/>
        <v>13.081195561027334</v>
      </c>
      <c r="K1261" s="7">
        <f t="shared" si="148"/>
        <v>12.746075551060226</v>
      </c>
    </row>
    <row r="1262" spans="1:11" ht="13.5" x14ac:dyDescent="0.35">
      <c r="A1262" s="3">
        <v>43847</v>
      </c>
      <c r="B1262" s="2">
        <v>13.892799999999999</v>
      </c>
      <c r="C1262" s="7">
        <f t="shared" si="149"/>
        <v>-0.17900000000000027</v>
      </c>
      <c r="D1262" s="7">
        <f t="shared" si="150"/>
        <v>13.475619999999997</v>
      </c>
      <c r="E1262" s="7">
        <f t="shared" si="152"/>
        <v>13.241540000000001</v>
      </c>
      <c r="F1262" s="7">
        <f t="shared" si="153"/>
        <v>13.041205</v>
      </c>
      <c r="G1262" s="7">
        <f t="shared" si="147"/>
        <v>12.989850000000004</v>
      </c>
      <c r="H1262" s="7">
        <f t="shared" si="151"/>
        <v>11.10913950000001</v>
      </c>
      <c r="I1262" s="7">
        <f t="array" ref="I1262">SUMPRODUCT(B1246:B1265,(ROW(B1246:B1265)-ROW(B1246)+1))/(20*21/2)</f>
        <v>13.387465238095237</v>
      </c>
      <c r="J1262" s="7">
        <f t="shared" si="154"/>
        <v>13.158491221881873</v>
      </c>
      <c r="K1262" s="7">
        <f t="shared" si="148"/>
        <v>12.791045137293159</v>
      </c>
    </row>
    <row r="1263" spans="1:11" ht="13.5" x14ac:dyDescent="0.35">
      <c r="A1263" s="3">
        <v>43850</v>
      </c>
      <c r="B1263" s="2">
        <v>13.7689</v>
      </c>
      <c r="C1263" s="7">
        <f t="shared" si="149"/>
        <v>-0.12389999999999901</v>
      </c>
      <c r="D1263" s="7">
        <f t="shared" si="150"/>
        <v>13.618819999999999</v>
      </c>
      <c r="E1263" s="7">
        <f t="shared" si="152"/>
        <v>13.327599999999999</v>
      </c>
      <c r="F1263" s="7">
        <f t="shared" si="153"/>
        <v>13.089395</v>
      </c>
      <c r="G1263" s="7">
        <f t="shared" si="147"/>
        <v>13.004996000000004</v>
      </c>
      <c r="H1263" s="7">
        <f t="shared" si="151"/>
        <v>11.131294000000009</v>
      </c>
      <c r="I1263" s="7">
        <f t="array" ref="I1263">SUMPRODUCT(B1247:B1266,(ROW(B1247:B1266)-ROW(B1247)+1))/(20*21/2)</f>
        <v>13.461396666666664</v>
      </c>
      <c r="J1263" s="7">
        <f t="shared" si="154"/>
        <v>13.216625391226456</v>
      </c>
      <c r="K1263" s="7">
        <f t="shared" si="148"/>
        <v>12.829392386811074</v>
      </c>
    </row>
    <row r="1264" spans="1:11" ht="13.5" x14ac:dyDescent="0.35">
      <c r="A1264" s="3">
        <v>43851</v>
      </c>
      <c r="B1264" s="2">
        <v>13.700100000000001</v>
      </c>
      <c r="C1264" s="7">
        <f t="shared" si="149"/>
        <v>-6.8799999999999528E-2</v>
      </c>
      <c r="D1264" s="7">
        <f t="shared" si="150"/>
        <v>13.742740000000001</v>
      </c>
      <c r="E1264" s="7">
        <f t="shared" si="152"/>
        <v>13.382679999999999</v>
      </c>
      <c r="F1264" s="7">
        <f t="shared" si="153"/>
        <v>13.137589999999999</v>
      </c>
      <c r="G1264" s="7">
        <f t="shared" si="147"/>
        <v>13.014636000000003</v>
      </c>
      <c r="H1264" s="7">
        <f t="shared" si="151"/>
        <v>11.15491500000001</v>
      </c>
      <c r="I1264" s="7">
        <f t="array" ref="I1264">SUMPRODUCT(B1248:B1267,(ROW(B1248:B1267)-ROW(B1248)+1))/(20*21/2)</f>
        <v>13.536011904761905</v>
      </c>
      <c r="J1264" s="7">
        <f t="shared" si="154"/>
        <v>13.262670592062031</v>
      </c>
      <c r="K1264" s="7">
        <f t="shared" si="148"/>
        <v>12.863537783406718</v>
      </c>
    </row>
    <row r="1265" spans="1:11" ht="13.5" x14ac:dyDescent="0.35">
      <c r="A1265" s="3">
        <v>43852</v>
      </c>
      <c r="B1265" s="2">
        <v>13.899699999999999</v>
      </c>
      <c r="C1265" s="7">
        <f t="shared" si="149"/>
        <v>0.19959999999999845</v>
      </c>
      <c r="D1265" s="7">
        <f t="shared" si="150"/>
        <v>13.86666</v>
      </c>
      <c r="E1265" s="7">
        <f t="shared" si="152"/>
        <v>13.481819999999999</v>
      </c>
      <c r="F1265" s="7">
        <f t="shared" si="153"/>
        <v>13.192319999999999</v>
      </c>
      <c r="G1265" s="7">
        <f t="shared" si="147"/>
        <v>13.031020000000003</v>
      </c>
      <c r="H1265" s="7">
        <f t="shared" si="151"/>
        <v>11.17681850000001</v>
      </c>
      <c r="I1265" s="7">
        <f t="array" ref="I1265">SUMPRODUCT(B1249:B1268,(ROW(B1249:B1268)-ROW(B1249)+1))/(20*21/2)</f>
        <v>13.611968571428571</v>
      </c>
      <c r="J1265" s="7">
        <f t="shared" si="154"/>
        <v>13.323340059484694</v>
      </c>
      <c r="K1265" s="7">
        <f t="shared" si="148"/>
        <v>12.904171595822142</v>
      </c>
    </row>
    <row r="1266" spans="1:11" ht="13.5" x14ac:dyDescent="0.35">
      <c r="A1266" s="3">
        <v>43853</v>
      </c>
      <c r="B1266" s="2">
        <v>13.9686</v>
      </c>
      <c r="C1266" s="7">
        <f t="shared" si="149"/>
        <v>6.8900000000001071E-2</v>
      </c>
      <c r="D1266" s="7">
        <f t="shared" si="150"/>
        <v>13.846019999999999</v>
      </c>
      <c r="E1266" s="7">
        <f t="shared" si="152"/>
        <v>13.577519999999998</v>
      </c>
      <c r="F1266" s="7">
        <f t="shared" si="153"/>
        <v>13.253939999999997</v>
      </c>
      <c r="G1266" s="7">
        <f t="shared" si="147"/>
        <v>13.046992000000003</v>
      </c>
      <c r="H1266" s="7">
        <f t="shared" si="151"/>
        <v>11.19906650000001</v>
      </c>
      <c r="I1266" s="7">
        <f t="array" ref="I1266">SUMPRODUCT(B1250:B1269,(ROW(B1250:B1269)-ROW(B1250)+1))/(20*21/2)</f>
        <v>13.668549523809526</v>
      </c>
      <c r="J1266" s="7">
        <f t="shared" si="154"/>
        <v>13.384793387152818</v>
      </c>
      <c r="K1266" s="7">
        <f t="shared" si="148"/>
        <v>12.945913886182058</v>
      </c>
    </row>
    <row r="1267" spans="1:11" ht="13.5" x14ac:dyDescent="0.35">
      <c r="A1267" s="3">
        <v>43854</v>
      </c>
      <c r="B1267" s="2">
        <v>14.0374</v>
      </c>
      <c r="C1267" s="7">
        <f t="shared" si="149"/>
        <v>6.8799999999999528E-2</v>
      </c>
      <c r="D1267" s="7">
        <f t="shared" si="150"/>
        <v>13.87494</v>
      </c>
      <c r="E1267" s="7">
        <f t="shared" si="152"/>
        <v>13.675279999999997</v>
      </c>
      <c r="F1267" s="7">
        <f t="shared" si="153"/>
        <v>13.315555</v>
      </c>
      <c r="G1267" s="7">
        <f t="shared" si="147"/>
        <v>13.064066000000004</v>
      </c>
      <c r="H1267" s="7">
        <f t="shared" si="151"/>
        <v>11.221717000000012</v>
      </c>
      <c r="I1267" s="7">
        <f t="array" ref="I1267">SUMPRODUCT(B1251:B1270,(ROW(B1251:B1270)-ROW(B1251)+1))/(20*21/2)</f>
        <v>13.726643809523809</v>
      </c>
      <c r="J1267" s="7">
        <f t="shared" si="154"/>
        <v>13.446946397900168</v>
      </c>
      <c r="K1267" s="7">
        <f t="shared" si="148"/>
        <v>12.988717263194527</v>
      </c>
    </row>
    <row r="1268" spans="1:11" ht="13.5" x14ac:dyDescent="0.35">
      <c r="A1268" s="3">
        <v>43857</v>
      </c>
      <c r="B1268" s="2">
        <v>14.113099999999999</v>
      </c>
      <c r="C1268" s="7">
        <f t="shared" si="149"/>
        <v>7.5699999999999434E-2</v>
      </c>
      <c r="D1268" s="7">
        <f t="shared" si="150"/>
        <v>13.94378</v>
      </c>
      <c r="E1268" s="7">
        <f t="shared" si="152"/>
        <v>13.781299999999998</v>
      </c>
      <c r="F1268" s="7">
        <f t="shared" si="153"/>
        <v>13.3813</v>
      </c>
      <c r="G1268" s="7">
        <f t="shared" ref="G1268:G1331" si="155">AVERAGE(B1219:B1268)</f>
        <v>13.081966000000005</v>
      </c>
      <c r="H1268" s="7">
        <f t="shared" si="151"/>
        <v>11.24497950000001</v>
      </c>
      <c r="I1268" s="7">
        <f t="array" ref="I1268">SUMPRODUCT(B1252:B1271,(ROW(B1252:B1271)-ROW(B1252)+1))/(20*21/2)</f>
        <v>13.779131904761906</v>
      </c>
      <c r="J1268" s="7">
        <f t="shared" si="154"/>
        <v>13.510389598100152</v>
      </c>
      <c r="K1268" s="7">
        <f t="shared" ref="K1268:K1331" si="156">$K$4*B1268+(1-$K$4)*K1267</f>
        <v>13.032810703853565</v>
      </c>
    </row>
    <row r="1269" spans="1:11" ht="13.5" x14ac:dyDescent="0.35">
      <c r="A1269" s="3">
        <v>43858</v>
      </c>
      <c r="B1269" s="2">
        <v>13.9754</v>
      </c>
      <c r="C1269" s="7">
        <f t="shared" si="149"/>
        <v>-0.13769999999999882</v>
      </c>
      <c r="D1269" s="7">
        <f t="shared" si="150"/>
        <v>13.998840000000001</v>
      </c>
      <c r="E1269" s="7">
        <f t="shared" si="152"/>
        <v>13.87079</v>
      </c>
      <c r="F1269" s="7">
        <f t="shared" si="153"/>
        <v>13.43431</v>
      </c>
      <c r="G1269" s="7">
        <f t="shared" si="155"/>
        <v>13.099864000000004</v>
      </c>
      <c r="H1269" s="7">
        <f t="shared" si="151"/>
        <v>11.268137500000009</v>
      </c>
      <c r="I1269" s="7">
        <f t="array" ref="I1269">SUMPRODUCT(B1253:B1272,(ROW(B1253:B1272)-ROW(B1253)+1))/(20*21/2)</f>
        <v>13.852734285714286</v>
      </c>
      <c r="J1269" s="7">
        <f t="shared" si="154"/>
        <v>13.554676303042994</v>
      </c>
      <c r="K1269" s="7">
        <f t="shared" si="156"/>
        <v>13.069774989976954</v>
      </c>
    </row>
    <row r="1270" spans="1:11" ht="13.5" x14ac:dyDescent="0.35">
      <c r="A1270" s="3">
        <v>43859</v>
      </c>
      <c r="B1270" s="2">
        <v>14.0443</v>
      </c>
      <c r="C1270" s="7">
        <f t="shared" si="149"/>
        <v>6.8899999999999295E-2</v>
      </c>
      <c r="D1270" s="7">
        <f t="shared" si="150"/>
        <v>14.027760000000001</v>
      </c>
      <c r="E1270" s="7">
        <f t="shared" si="152"/>
        <v>13.947209999999998</v>
      </c>
      <c r="F1270" s="7">
        <f t="shared" si="153"/>
        <v>13.493174999999999</v>
      </c>
      <c r="G1270" s="7">
        <f t="shared" si="155"/>
        <v>13.120794000000005</v>
      </c>
      <c r="H1270" s="7">
        <f t="shared" si="151"/>
        <v>11.291786000000011</v>
      </c>
      <c r="I1270" s="7">
        <f t="array" ref="I1270">SUMPRODUCT(B1254:B1273,(ROW(B1254:B1273)-ROW(B1254)+1))/(20*21/2)</f>
        <v>13.933015714285714</v>
      </c>
      <c r="J1270" s="7">
        <f t="shared" si="154"/>
        <v>13.601307131324614</v>
      </c>
      <c r="K1270" s="7">
        <f t="shared" si="156"/>
        <v>13.107991657036683</v>
      </c>
    </row>
    <row r="1271" spans="1:11" ht="13.5" x14ac:dyDescent="0.35">
      <c r="A1271" s="3">
        <v>43860</v>
      </c>
      <c r="B1271" s="2">
        <v>14.0443</v>
      </c>
      <c r="C1271" s="7">
        <f t="shared" si="149"/>
        <v>0</v>
      </c>
      <c r="D1271" s="7">
        <f t="shared" si="150"/>
        <v>14.042899999999999</v>
      </c>
      <c r="E1271" s="7">
        <f t="shared" si="152"/>
        <v>13.944459999999998</v>
      </c>
      <c r="F1271" s="7">
        <f t="shared" si="153"/>
        <v>13.546875</v>
      </c>
      <c r="G1271" s="7">
        <f t="shared" si="155"/>
        <v>13.140208000000005</v>
      </c>
      <c r="H1271" s="7">
        <f t="shared" si="151"/>
        <v>11.31447100000001</v>
      </c>
      <c r="I1271" s="7">
        <f t="array" ref="I1271">SUMPRODUCT(B1255:B1274,(ROW(B1255:B1274)-ROW(B1255)+1))/(20*21/2)</f>
        <v>14.021006666666667</v>
      </c>
      <c r="J1271" s="7">
        <f t="shared" si="154"/>
        <v>13.643496928341317</v>
      </c>
      <c r="K1271" s="7">
        <f t="shared" si="156"/>
        <v>13.144709631270539</v>
      </c>
    </row>
    <row r="1272" spans="1:11" ht="13.5" x14ac:dyDescent="0.35">
      <c r="A1272" s="3">
        <v>43861</v>
      </c>
      <c r="B1272" s="2">
        <v>14.319699999999999</v>
      </c>
      <c r="C1272" s="7">
        <f t="shared" si="149"/>
        <v>0.27539999999999942</v>
      </c>
      <c r="D1272" s="7">
        <f t="shared" si="150"/>
        <v>14.099360000000001</v>
      </c>
      <c r="E1272" s="7">
        <f t="shared" si="152"/>
        <v>13.98715</v>
      </c>
      <c r="F1272" s="7">
        <f t="shared" si="153"/>
        <v>13.614345</v>
      </c>
      <c r="G1272" s="7">
        <f t="shared" si="155"/>
        <v>13.166646000000005</v>
      </c>
      <c r="H1272" s="7">
        <f t="shared" si="151"/>
        <v>11.33599250000001</v>
      </c>
      <c r="I1272" s="7">
        <f t="array" ref="I1272">SUMPRODUCT(B1256:B1275,(ROW(B1256:B1275)-ROW(B1256)+1))/(20*21/2)</f>
        <v>14.129548095238098</v>
      </c>
      <c r="J1272" s="7">
        <f t="shared" si="154"/>
        <v>13.707897220880239</v>
      </c>
      <c r="K1272" s="7">
        <f t="shared" si="156"/>
        <v>13.190787684946205</v>
      </c>
    </row>
    <row r="1273" spans="1:11" ht="13.5" x14ac:dyDescent="0.35">
      <c r="A1273" s="3">
        <v>43864</v>
      </c>
      <c r="B1273" s="2">
        <v>14.4573</v>
      </c>
      <c r="C1273" s="7">
        <f t="shared" si="149"/>
        <v>0.13760000000000083</v>
      </c>
      <c r="D1273" s="7">
        <f t="shared" si="150"/>
        <v>14.168199999999999</v>
      </c>
      <c r="E1273" s="7">
        <f t="shared" si="152"/>
        <v>14.055989999999998</v>
      </c>
      <c r="F1273" s="7">
        <f t="shared" si="153"/>
        <v>13.691794999999995</v>
      </c>
      <c r="G1273" s="7">
        <f t="shared" si="155"/>
        <v>13.198314000000007</v>
      </c>
      <c r="H1273" s="7">
        <f t="shared" si="151"/>
        <v>11.357618000000011</v>
      </c>
      <c r="I1273" s="7">
        <f t="array" ref="I1273">SUMPRODUCT(B1257:B1276,(ROW(B1257:B1276)-ROW(B1257)+1))/(20*21/2)</f>
        <v>14.212191904761907</v>
      </c>
      <c r="J1273" s="7">
        <f t="shared" si="154"/>
        <v>13.779268914129741</v>
      </c>
      <c r="K1273" s="7">
        <f t="shared" si="156"/>
        <v>13.240454834556157</v>
      </c>
    </row>
    <row r="1274" spans="1:11" ht="13.5" x14ac:dyDescent="0.35">
      <c r="A1274" s="3">
        <v>43865</v>
      </c>
      <c r="B1274" s="2">
        <v>14.6157</v>
      </c>
      <c r="C1274" s="7">
        <f t="shared" si="149"/>
        <v>0.15840000000000032</v>
      </c>
      <c r="D1274" s="7">
        <f t="shared" si="150"/>
        <v>14.29626</v>
      </c>
      <c r="E1274" s="7">
        <f t="shared" si="152"/>
        <v>14.147549999999999</v>
      </c>
      <c r="F1274" s="7">
        <f t="shared" si="153"/>
        <v>13.765115</v>
      </c>
      <c r="G1274" s="7">
        <f t="shared" si="155"/>
        <v>13.232462000000007</v>
      </c>
      <c r="H1274" s="7">
        <f t="shared" si="151"/>
        <v>11.381612000000009</v>
      </c>
      <c r="I1274" s="7">
        <f t="array" ref="I1274">SUMPRODUCT(B1258:B1277,(ROW(B1258:B1277)-ROW(B1258)+1))/(20*21/2)</f>
        <v>14.285982857142859</v>
      </c>
      <c r="J1274" s="7">
        <f t="shared" si="154"/>
        <v>13.858929017545956</v>
      </c>
      <c r="K1274" s="7">
        <f t="shared" si="156"/>
        <v>13.294386017514741</v>
      </c>
    </row>
    <row r="1275" spans="1:11" ht="13.5" x14ac:dyDescent="0.35">
      <c r="A1275" s="3">
        <v>43866</v>
      </c>
      <c r="B1275" s="2">
        <v>14.9048</v>
      </c>
      <c r="C1275" s="7">
        <f t="shared" si="149"/>
        <v>0.28909999999999947</v>
      </c>
      <c r="D1275" s="7">
        <f t="shared" si="150"/>
        <v>14.468359999999999</v>
      </c>
      <c r="E1275" s="7">
        <f t="shared" si="152"/>
        <v>14.248060000000001</v>
      </c>
      <c r="F1275" s="7">
        <f t="shared" si="153"/>
        <v>13.864940000000001</v>
      </c>
      <c r="G1275" s="7">
        <f t="shared" si="155"/>
        <v>13.273218000000007</v>
      </c>
      <c r="H1275" s="7">
        <f t="shared" si="151"/>
        <v>11.405942000000008</v>
      </c>
      <c r="I1275" s="7">
        <f t="array" ref="I1275">SUMPRODUCT(B1259:B1278,(ROW(B1259:B1278)-ROW(B1259)+1))/(20*21/2)</f>
        <v>14.326269047619048</v>
      </c>
      <c r="J1275" s="7">
        <f t="shared" si="154"/>
        <v>13.958535777779673</v>
      </c>
      <c r="K1275" s="7">
        <f t="shared" si="156"/>
        <v>13.357539507023967</v>
      </c>
    </row>
    <row r="1276" spans="1:11" ht="13.5" x14ac:dyDescent="0.35">
      <c r="A1276" s="3">
        <v>43867</v>
      </c>
      <c r="B1276" s="2">
        <v>14.732699999999999</v>
      </c>
      <c r="C1276" s="7">
        <f t="shared" si="149"/>
        <v>-0.17210000000000036</v>
      </c>
      <c r="D1276" s="7">
        <f t="shared" si="150"/>
        <v>14.606040000000002</v>
      </c>
      <c r="E1276" s="7">
        <f t="shared" si="152"/>
        <v>14.32447</v>
      </c>
      <c r="F1276" s="7">
        <f t="shared" si="153"/>
        <v>13.950995000000001</v>
      </c>
      <c r="G1276" s="7">
        <f t="shared" si="155"/>
        <v>13.311770000000006</v>
      </c>
      <c r="H1276" s="7">
        <f t="shared" si="151"/>
        <v>11.429674500000008</v>
      </c>
      <c r="I1276" s="7">
        <f t="array" ref="I1276">SUMPRODUCT(B1260:B1279,(ROW(B1260:B1279)-ROW(B1260)+1))/(20*21/2)</f>
        <v>14.350039047619049</v>
      </c>
      <c r="J1276" s="7">
        <f t="shared" si="154"/>
        <v>14.03226570370542</v>
      </c>
      <c r="K1276" s="7">
        <f t="shared" si="156"/>
        <v>13.411467369493616</v>
      </c>
    </row>
    <row r="1277" spans="1:11" ht="13.5" x14ac:dyDescent="0.35">
      <c r="A1277" s="3">
        <v>43868</v>
      </c>
      <c r="B1277" s="2">
        <v>14.7258</v>
      </c>
      <c r="C1277" s="7">
        <f t="shared" si="149"/>
        <v>-6.8999999999999062E-3</v>
      </c>
      <c r="D1277" s="7">
        <f t="shared" si="150"/>
        <v>14.68726</v>
      </c>
      <c r="E1277" s="7">
        <f t="shared" si="152"/>
        <v>14.39331</v>
      </c>
      <c r="F1277" s="7">
        <f t="shared" si="153"/>
        <v>14.034295</v>
      </c>
      <c r="G1277" s="7">
        <f t="shared" si="155"/>
        <v>13.350736000000007</v>
      </c>
      <c r="H1277" s="7">
        <f t="shared" si="151"/>
        <v>11.452817500000011</v>
      </c>
      <c r="I1277" s="7">
        <f t="array" ref="I1277">SUMPRODUCT(B1261:B1280,(ROW(B1261:B1280)-ROW(B1261)+1))/(20*21/2)</f>
        <v>14.377572857142857</v>
      </c>
      <c r="J1277" s="7">
        <f t="shared" si="154"/>
        <v>14.098316589066808</v>
      </c>
      <c r="K1277" s="7">
        <f t="shared" si="156"/>
        <v>13.463009825591906</v>
      </c>
    </row>
    <row r="1278" spans="1:11" ht="13.5" x14ac:dyDescent="0.35">
      <c r="A1278" s="3">
        <v>43871</v>
      </c>
      <c r="B1278" s="2">
        <v>14.4573</v>
      </c>
      <c r="C1278" s="7">
        <f t="shared" si="149"/>
        <v>-0.26849999999999952</v>
      </c>
      <c r="D1278" s="7">
        <f t="shared" si="150"/>
        <v>14.68726</v>
      </c>
      <c r="E1278" s="7">
        <f t="shared" si="152"/>
        <v>14.42773</v>
      </c>
      <c r="F1278" s="7">
        <f t="shared" si="153"/>
        <v>14.104514999999997</v>
      </c>
      <c r="G1278" s="7">
        <f t="shared" si="155"/>
        <v>13.384468000000004</v>
      </c>
      <c r="H1278" s="7">
        <f t="shared" si="151"/>
        <v>11.475173000000009</v>
      </c>
      <c r="I1278" s="7">
        <f t="array" ref="I1278">SUMPRODUCT(B1262:B1281,(ROW(B1262:B1281)-ROW(B1262)+1))/(20*21/2)</f>
        <v>14.43229142857143</v>
      </c>
      <c r="J1278" s="7">
        <f t="shared" si="154"/>
        <v>14.13250548534616</v>
      </c>
      <c r="K1278" s="7">
        <f t="shared" si="156"/>
        <v>13.502001597137321</v>
      </c>
    </row>
    <row r="1279" spans="1:11" ht="13.5" x14ac:dyDescent="0.35">
      <c r="A1279" s="3">
        <v>43872</v>
      </c>
      <c r="B1279" s="2">
        <v>14.354100000000001</v>
      </c>
      <c r="C1279" s="7">
        <f t="shared" si="149"/>
        <v>-0.10319999999999929</v>
      </c>
      <c r="D1279" s="7">
        <f t="shared" si="150"/>
        <v>14.63494</v>
      </c>
      <c r="E1279" s="7">
        <f t="shared" si="152"/>
        <v>14.465599999999998</v>
      </c>
      <c r="F1279" s="7">
        <f t="shared" si="153"/>
        <v>14.168195000000001</v>
      </c>
      <c r="G1279" s="7">
        <f t="shared" si="155"/>
        <v>13.413520000000005</v>
      </c>
      <c r="H1279" s="7">
        <f t="shared" si="151"/>
        <v>11.497304500000007</v>
      </c>
      <c r="I1279" s="7">
        <f t="array" ref="I1279">SUMPRODUCT(B1263:B1282,(ROW(B1263:B1282)-ROW(B1263)+1))/(20*21/2)</f>
        <v>14.509106190476192</v>
      </c>
      <c r="J1279" s="7">
        <f t="shared" si="154"/>
        <v>14.153609724837001</v>
      </c>
      <c r="K1279" s="7">
        <f t="shared" si="156"/>
        <v>13.535417220778996</v>
      </c>
    </row>
    <row r="1280" spans="1:11" ht="13.5" x14ac:dyDescent="0.35">
      <c r="A1280" s="3">
        <v>43873</v>
      </c>
      <c r="B1280" s="2">
        <v>14.4573</v>
      </c>
      <c r="C1280" s="7">
        <f t="shared" si="149"/>
        <v>0.10319999999999929</v>
      </c>
      <c r="D1280" s="7">
        <f t="shared" si="150"/>
        <v>14.545440000000003</v>
      </c>
      <c r="E1280" s="7">
        <f t="shared" si="152"/>
        <v>14.506899999999998</v>
      </c>
      <c r="F1280" s="7">
        <f t="shared" si="153"/>
        <v>14.227054999999998</v>
      </c>
      <c r="G1280" s="7">
        <f t="shared" si="155"/>
        <v>13.443122000000006</v>
      </c>
      <c r="H1280" s="7">
        <f t="shared" si="151"/>
        <v>11.520536000000007</v>
      </c>
      <c r="I1280" s="7">
        <f t="array" ref="I1280">SUMPRODUCT(B1264:B1283,(ROW(B1264:B1283)-ROW(B1264)+1))/(20*21/2)</f>
        <v>14.580314761904763</v>
      </c>
      <c r="J1280" s="7">
        <f t="shared" si="154"/>
        <v>14.182532608185857</v>
      </c>
      <c r="K1280" s="7">
        <f t="shared" si="156"/>
        <v>13.5715694866308</v>
      </c>
    </row>
    <row r="1281" spans="1:11" ht="13.5" x14ac:dyDescent="0.35">
      <c r="A1281" s="3">
        <v>43874</v>
      </c>
      <c r="B1281" s="2">
        <v>14.801600000000001</v>
      </c>
      <c r="C1281" s="7">
        <f t="shared" si="149"/>
        <v>0.34430000000000049</v>
      </c>
      <c r="D1281" s="7">
        <f t="shared" si="150"/>
        <v>14.55922</v>
      </c>
      <c r="E1281" s="7">
        <f t="shared" si="152"/>
        <v>14.58263</v>
      </c>
      <c r="F1281" s="7">
        <f t="shared" si="153"/>
        <v>14.263544999999999</v>
      </c>
      <c r="G1281" s="7">
        <f t="shared" si="155"/>
        <v>13.480436000000003</v>
      </c>
      <c r="H1281" s="7">
        <f t="shared" si="151"/>
        <v>11.545489000000007</v>
      </c>
      <c r="I1281" s="7">
        <f t="array" ref="I1281">SUMPRODUCT(B1265:B1284,(ROW(B1265:B1284)-ROW(B1265)+1))/(20*21/2)</f>
        <v>14.632870000000002</v>
      </c>
      <c r="J1281" s="7">
        <f t="shared" si="154"/>
        <v>14.241491407406253</v>
      </c>
      <c r="K1281" s="7">
        <f t="shared" si="156"/>
        <v>13.619805977351161</v>
      </c>
    </row>
    <row r="1282" spans="1:11" ht="13.5" x14ac:dyDescent="0.35">
      <c r="A1282" s="3">
        <v>43875</v>
      </c>
      <c r="B1282" s="2">
        <v>15.0701</v>
      </c>
      <c r="C1282" s="7">
        <f t="shared" si="149"/>
        <v>0.26849999999999952</v>
      </c>
      <c r="D1282" s="7">
        <f t="shared" si="150"/>
        <v>14.628080000000001</v>
      </c>
      <c r="E1282" s="7">
        <f t="shared" si="152"/>
        <v>14.657670000000001</v>
      </c>
      <c r="F1282" s="7">
        <f t="shared" si="153"/>
        <v>14.32241</v>
      </c>
      <c r="G1282" s="7">
        <f t="shared" si="155"/>
        <v>13.524360000000001</v>
      </c>
      <c r="H1282" s="7">
        <f t="shared" si="151"/>
        <v>11.573244500000005</v>
      </c>
      <c r="I1282" s="7">
        <f t="array" ref="I1282">SUMPRODUCT(B1266:B1285,(ROW(B1266:B1285)-ROW(B1266)+1))/(20*21/2)</f>
        <v>14.676895714285713</v>
      </c>
      <c r="J1282" s="7">
        <f t="shared" si="154"/>
        <v>14.320406511462799</v>
      </c>
      <c r="K1282" s="7">
        <f t="shared" si="156"/>
        <v>13.676680252749156</v>
      </c>
    </row>
    <row r="1283" spans="1:11" ht="13.5" x14ac:dyDescent="0.35">
      <c r="A1283" s="3">
        <v>43878</v>
      </c>
      <c r="B1283" s="2">
        <v>15.0701</v>
      </c>
      <c r="C1283" s="7">
        <f t="shared" si="149"/>
        <v>0</v>
      </c>
      <c r="D1283" s="7">
        <f t="shared" si="150"/>
        <v>14.750639999999999</v>
      </c>
      <c r="E1283" s="7">
        <f t="shared" si="152"/>
        <v>14.718950000000001</v>
      </c>
      <c r="F1283" s="7">
        <f t="shared" si="153"/>
        <v>14.387469999999999</v>
      </c>
      <c r="G1283" s="7">
        <f t="shared" si="155"/>
        <v>13.568972000000004</v>
      </c>
      <c r="H1283" s="7">
        <f t="shared" si="151"/>
        <v>11.599861000000006</v>
      </c>
      <c r="I1283" s="7">
        <f t="array" ref="I1283">SUMPRODUCT(B1267:B1286,(ROW(B1267:B1286)-ROW(B1267)+1))/(20*21/2)</f>
        <v>14.712169047619046</v>
      </c>
      <c r="J1283" s="7">
        <f t="shared" si="154"/>
        <v>14.391805891323486</v>
      </c>
      <c r="K1283" s="7">
        <f t="shared" si="156"/>
        <v>13.731324164406052</v>
      </c>
    </row>
    <row r="1284" spans="1:11" ht="13.5" x14ac:dyDescent="0.35">
      <c r="A1284" s="3">
        <v>43879</v>
      </c>
      <c r="B1284" s="2">
        <v>14.939299999999999</v>
      </c>
      <c r="C1284" s="7">
        <f t="shared" ref="C1284:C1347" si="157">B1284-B1283</f>
        <v>-0.13080000000000069</v>
      </c>
      <c r="D1284" s="7">
        <f t="shared" si="150"/>
        <v>14.867680000000002</v>
      </c>
      <c r="E1284" s="7">
        <f t="shared" si="152"/>
        <v>14.75131</v>
      </c>
      <c r="F1284" s="7">
        <f t="shared" si="153"/>
        <v>14.449430000000001</v>
      </c>
      <c r="G1284" s="7">
        <f t="shared" si="155"/>
        <v>13.609592000000005</v>
      </c>
      <c r="H1284" s="7">
        <f t="shared" si="151"/>
        <v>11.626524500000006</v>
      </c>
      <c r="I1284" s="7">
        <f t="array" ref="I1284">SUMPRODUCT(B1268:B1287,(ROW(B1268:B1287)-ROW(B1268)+1))/(20*21/2)</f>
        <v>14.746424285714287</v>
      </c>
      <c r="J1284" s="7">
        <f t="shared" si="154"/>
        <v>14.443948187387916</v>
      </c>
      <c r="K1284" s="7">
        <f t="shared" si="156"/>
        <v>13.778695765801894</v>
      </c>
    </row>
    <row r="1285" spans="1:11" ht="13.5" x14ac:dyDescent="0.35">
      <c r="A1285" s="3">
        <v>43880</v>
      </c>
      <c r="B1285" s="2">
        <v>14.9117</v>
      </c>
      <c r="C1285" s="7">
        <f t="shared" si="157"/>
        <v>-2.7599999999999625E-2</v>
      </c>
      <c r="D1285" s="7">
        <f t="shared" si="150"/>
        <v>14.95856</v>
      </c>
      <c r="E1285" s="7">
        <f t="shared" si="152"/>
        <v>14.752000000000001</v>
      </c>
      <c r="F1285" s="7">
        <f t="shared" si="153"/>
        <v>14.500030000000001</v>
      </c>
      <c r="G1285" s="7">
        <f t="shared" si="155"/>
        <v>13.647870000000005</v>
      </c>
      <c r="H1285" s="7">
        <f t="shared" si="151"/>
        <v>11.653604500000004</v>
      </c>
      <c r="I1285" s="7">
        <f t="array" ref="I1285">SUMPRODUCT(B1269:B1288,(ROW(B1269:B1288)-ROW(B1269)+1))/(20*21/2)</f>
        <v>14.776549047619048</v>
      </c>
      <c r="J1285" s="7">
        <f t="shared" si="154"/>
        <v>14.488495979065258</v>
      </c>
      <c r="K1285" s="7">
        <f t="shared" si="156"/>
        <v>13.823127304397898</v>
      </c>
    </row>
    <row r="1286" spans="1:11" ht="13.5" x14ac:dyDescent="0.35">
      <c r="A1286" s="3">
        <v>43881</v>
      </c>
      <c r="B1286" s="2">
        <v>14.8704</v>
      </c>
      <c r="C1286" s="7">
        <f t="shared" si="157"/>
        <v>-4.129999999999967E-2</v>
      </c>
      <c r="D1286" s="7">
        <f t="shared" si="150"/>
        <v>14.97232</v>
      </c>
      <c r="E1286" s="7">
        <f t="shared" si="152"/>
        <v>14.765769999999998</v>
      </c>
      <c r="F1286" s="7">
        <f t="shared" si="153"/>
        <v>14.545120000000001</v>
      </c>
      <c r="G1286" s="7">
        <f t="shared" si="155"/>
        <v>13.686422000000004</v>
      </c>
      <c r="H1286" s="7">
        <f t="shared" si="151"/>
        <v>11.682055</v>
      </c>
      <c r="I1286" s="7">
        <f t="array" ref="I1286">SUMPRODUCT(B1270:B1289,(ROW(B1270:B1289)-ROW(B1270)+1))/(20*21/2)</f>
        <v>14.802903809523809</v>
      </c>
      <c r="J1286" s="7">
        <f t="shared" si="154"/>
        <v>14.524867790582853</v>
      </c>
      <c r="K1286" s="7">
        <f t="shared" si="156"/>
        <v>13.86419682187249</v>
      </c>
    </row>
    <row r="1287" spans="1:11" ht="13.5" x14ac:dyDescent="0.35">
      <c r="A1287" s="3">
        <v>43882</v>
      </c>
      <c r="B1287" s="2">
        <v>14.9048</v>
      </c>
      <c r="C1287" s="7">
        <f t="shared" si="157"/>
        <v>3.4399999999999764E-2</v>
      </c>
      <c r="D1287" s="7">
        <f t="shared" ref="D1287:D1350" si="158">AVERAGE(B1283:B1287)</f>
        <v>14.939259999999999</v>
      </c>
      <c r="E1287" s="7">
        <f t="shared" si="152"/>
        <v>14.783669999999997</v>
      </c>
      <c r="F1287" s="7">
        <f t="shared" si="153"/>
        <v>14.588490000000002</v>
      </c>
      <c r="G1287" s="7">
        <f t="shared" si="155"/>
        <v>13.725938000000003</v>
      </c>
      <c r="H1287" s="7">
        <f t="shared" si="151"/>
        <v>11.710444000000001</v>
      </c>
      <c r="I1287" s="7">
        <f t="array" ref="I1287">SUMPRODUCT(B1271:B1290,(ROW(B1271:B1290)-ROW(B1271)+1))/(20*21/2)</f>
        <v>14.824832857142859</v>
      </c>
      <c r="J1287" s="7">
        <f t="shared" si="154"/>
        <v>14.561051810527342</v>
      </c>
      <c r="K1287" s="7">
        <f t="shared" si="156"/>
        <v>13.905004789642197</v>
      </c>
    </row>
    <row r="1288" spans="1:11" ht="13.5" x14ac:dyDescent="0.35">
      <c r="A1288" s="3">
        <v>43885</v>
      </c>
      <c r="B1288" s="2">
        <v>14.9048</v>
      </c>
      <c r="C1288" s="7">
        <f t="shared" si="157"/>
        <v>0</v>
      </c>
      <c r="D1288" s="7">
        <f t="shared" si="158"/>
        <v>14.906200000000002</v>
      </c>
      <c r="E1288" s="7">
        <f t="shared" si="152"/>
        <v>14.828419999999999</v>
      </c>
      <c r="F1288" s="7">
        <f t="shared" si="153"/>
        <v>14.628075000000001</v>
      </c>
      <c r="G1288" s="7">
        <f t="shared" si="155"/>
        <v>13.765592000000003</v>
      </c>
      <c r="H1288" s="7">
        <f t="shared" si="151"/>
        <v>11.738745499999999</v>
      </c>
      <c r="I1288" s="7">
        <f t="array" ref="I1288">SUMPRODUCT(B1272:B1291,(ROW(B1272:B1291)-ROW(B1272)+1))/(20*21/2)</f>
        <v>14.836111904761907</v>
      </c>
      <c r="J1288" s="7">
        <f t="shared" si="154"/>
        <v>14.593789733334262</v>
      </c>
      <c r="K1288" s="7">
        <f t="shared" si="156"/>
        <v>13.944212444950347</v>
      </c>
    </row>
    <row r="1289" spans="1:11" ht="13.5" x14ac:dyDescent="0.35">
      <c r="A1289" s="3">
        <v>43886</v>
      </c>
      <c r="B1289" s="2">
        <v>14.9048</v>
      </c>
      <c r="C1289" s="7">
        <f t="shared" si="157"/>
        <v>0</v>
      </c>
      <c r="D1289" s="7">
        <f t="shared" si="158"/>
        <v>14.8993</v>
      </c>
      <c r="E1289" s="7">
        <f t="shared" si="152"/>
        <v>14.88349</v>
      </c>
      <c r="F1289" s="7">
        <f t="shared" si="153"/>
        <v>14.674545</v>
      </c>
      <c r="G1289" s="7">
        <f t="shared" si="155"/>
        <v>13.805658000000005</v>
      </c>
      <c r="H1289" s="7">
        <f t="shared" si="151"/>
        <v>11.766550499999999</v>
      </c>
      <c r="I1289" s="7">
        <f t="array" ref="I1289">SUMPRODUCT(B1273:B1292,(ROW(B1273:B1292)-ROW(B1273)+1))/(20*21/2)</f>
        <v>14.858049523809523</v>
      </c>
      <c r="J1289" s="7">
        <f t="shared" si="154"/>
        <v>14.623409758730999</v>
      </c>
      <c r="K1289" s="7">
        <f t="shared" si="156"/>
        <v>13.981882545148373</v>
      </c>
    </row>
    <row r="1290" spans="1:11" ht="13.5" x14ac:dyDescent="0.35">
      <c r="A1290" s="3">
        <v>43887</v>
      </c>
      <c r="B1290" s="2">
        <v>14.9048</v>
      </c>
      <c r="C1290" s="7">
        <f t="shared" si="157"/>
        <v>0</v>
      </c>
      <c r="D1290" s="7">
        <f t="shared" si="158"/>
        <v>14.897919999999999</v>
      </c>
      <c r="E1290" s="7">
        <f t="shared" si="152"/>
        <v>14.928239999999999</v>
      </c>
      <c r="F1290" s="7">
        <f t="shared" si="153"/>
        <v>14.71757</v>
      </c>
      <c r="G1290" s="7">
        <f t="shared" si="155"/>
        <v>13.845862000000004</v>
      </c>
      <c r="H1290" s="7">
        <f t="shared" ref="H1290:H1353" si="159">AVERAGE(B1091:B1290)</f>
        <v>11.794647499999996</v>
      </c>
      <c r="I1290" s="7">
        <f t="array" ref="I1290">SUMPRODUCT(B1274:B1293,(ROW(B1274:B1293)-ROW(B1274)+1))/(20*21/2)</f>
        <v>14.834188095238096</v>
      </c>
      <c r="J1290" s="7">
        <f t="shared" si="154"/>
        <v>14.650208829328045</v>
      </c>
      <c r="K1290" s="7">
        <f t="shared" si="156"/>
        <v>14.018075386515104</v>
      </c>
    </row>
    <row r="1291" spans="1:11" ht="13.5" x14ac:dyDescent="0.35">
      <c r="A1291" s="3">
        <v>43888</v>
      </c>
      <c r="B1291" s="2">
        <v>14.836</v>
      </c>
      <c r="C1291" s="7">
        <f t="shared" si="157"/>
        <v>-6.8799999999999528E-2</v>
      </c>
      <c r="D1291" s="7">
        <f t="shared" si="158"/>
        <v>14.89104</v>
      </c>
      <c r="E1291" s="7">
        <f t="shared" si="152"/>
        <v>14.93168</v>
      </c>
      <c r="F1291" s="7">
        <f t="shared" si="153"/>
        <v>14.757155000000001</v>
      </c>
      <c r="G1291" s="7">
        <f t="shared" si="155"/>
        <v>13.887858000000003</v>
      </c>
      <c r="H1291" s="7">
        <f t="shared" si="159"/>
        <v>11.822108499999995</v>
      </c>
      <c r="I1291" s="7">
        <f t="array" ref="I1291">SUMPRODUCT(B1275:B1294,(ROW(B1275:B1294)-ROW(B1275)+1))/(20*21/2)</f>
        <v>14.81189476190476</v>
      </c>
      <c r="J1291" s="7">
        <f t="shared" si="154"/>
        <v>14.667903226534898</v>
      </c>
      <c r="K1291" s="7">
        <f t="shared" si="156"/>
        <v>14.050150861553728</v>
      </c>
    </row>
    <row r="1292" spans="1:11" ht="13.5" x14ac:dyDescent="0.35">
      <c r="A1292" s="3">
        <v>43889</v>
      </c>
      <c r="B1292" s="2">
        <v>14.987500000000001</v>
      </c>
      <c r="C1292" s="7">
        <f t="shared" si="157"/>
        <v>0.15150000000000041</v>
      </c>
      <c r="D1292" s="7">
        <f t="shared" si="158"/>
        <v>14.907579999999999</v>
      </c>
      <c r="E1292" s="7">
        <f t="shared" ref="E1292:E1355" si="160">AVERAGE(B1283:B1292)</f>
        <v>14.923419999999998</v>
      </c>
      <c r="F1292" s="7">
        <f t="shared" si="153"/>
        <v>14.790545</v>
      </c>
      <c r="G1292" s="7">
        <f t="shared" si="155"/>
        <v>13.930130000000002</v>
      </c>
      <c r="H1292" s="7">
        <f t="shared" si="159"/>
        <v>11.849771999999996</v>
      </c>
      <c r="I1292" s="7">
        <f t="array" ref="I1292">SUMPRODUCT(B1276:B1295,(ROW(B1276:B1295)-ROW(B1276)+1))/(20*21/2)</f>
        <v>14.780025714285715</v>
      </c>
      <c r="J1292" s="7">
        <f t="shared" si="154"/>
        <v>14.698341014483956</v>
      </c>
      <c r="K1292" s="7">
        <f t="shared" si="156"/>
        <v>14.08690965129672</v>
      </c>
    </row>
    <row r="1293" spans="1:11" ht="13.5" x14ac:dyDescent="0.35">
      <c r="A1293" s="3">
        <v>43892</v>
      </c>
      <c r="B1293" s="2">
        <v>14.54</v>
      </c>
      <c r="C1293" s="7">
        <f t="shared" si="157"/>
        <v>-0.44750000000000156</v>
      </c>
      <c r="D1293" s="7">
        <f t="shared" si="158"/>
        <v>14.834620000000001</v>
      </c>
      <c r="E1293" s="7">
        <f t="shared" si="160"/>
        <v>14.870409999999998</v>
      </c>
      <c r="F1293" s="7">
        <f t="shared" si="153"/>
        <v>14.79468</v>
      </c>
      <c r="G1293" s="7">
        <f t="shared" si="155"/>
        <v>13.964828000000001</v>
      </c>
      <c r="H1293" s="7">
        <f t="shared" si="159"/>
        <v>11.875752999999998</v>
      </c>
      <c r="I1293" s="7">
        <f t="array" ref="I1293">SUMPRODUCT(B1277:B1296,(ROW(B1277:B1296)-ROW(B1277)+1))/(20*21/2)</f>
        <v>14.737182857142857</v>
      </c>
      <c r="J1293" s="7">
        <f t="shared" si="154"/>
        <v>14.683260917866438</v>
      </c>
      <c r="K1293" s="7">
        <f t="shared" si="156"/>
        <v>14.104677900265477</v>
      </c>
    </row>
    <row r="1294" spans="1:11" ht="13.5" x14ac:dyDescent="0.35">
      <c r="A1294" s="3">
        <v>43893</v>
      </c>
      <c r="B1294" s="2">
        <v>14.560600000000001</v>
      </c>
      <c r="C1294" s="7">
        <f t="shared" si="157"/>
        <v>2.0600000000001728E-2</v>
      </c>
      <c r="D1294" s="7">
        <f t="shared" si="158"/>
        <v>14.765780000000001</v>
      </c>
      <c r="E1294" s="7">
        <f t="shared" si="160"/>
        <v>14.832539999999998</v>
      </c>
      <c r="F1294" s="7">
        <f t="shared" si="153"/>
        <v>14.791925000000001</v>
      </c>
      <c r="G1294" s="7">
        <f t="shared" si="155"/>
        <v>14.001316000000001</v>
      </c>
      <c r="H1294" s="7">
        <f t="shared" si="159"/>
        <v>11.901836999999995</v>
      </c>
      <c r="I1294" s="7">
        <f t="array" ref="I1294">SUMPRODUCT(B1278:B1297,(ROW(B1278:B1297)-ROW(B1278)+1))/(20*21/2)</f>
        <v>14.663516190476193</v>
      </c>
      <c r="J1294" s="7">
        <f t="shared" si="154"/>
        <v>14.671578925688681</v>
      </c>
      <c r="K1294" s="7">
        <f t="shared" si="156"/>
        <v>14.122557198294281</v>
      </c>
    </row>
    <row r="1295" spans="1:11" ht="13.5" x14ac:dyDescent="0.35">
      <c r="A1295" s="3">
        <v>43894</v>
      </c>
      <c r="B1295" s="2">
        <v>14.4573</v>
      </c>
      <c r="C1295" s="7">
        <f t="shared" si="157"/>
        <v>-0.10330000000000084</v>
      </c>
      <c r="D1295" s="7">
        <f t="shared" si="158"/>
        <v>14.67628</v>
      </c>
      <c r="E1295" s="7">
        <f t="shared" si="160"/>
        <v>14.787099999999999</v>
      </c>
      <c r="F1295" s="7">
        <f t="shared" si="153"/>
        <v>14.769550000000001</v>
      </c>
      <c r="G1295" s="7">
        <f t="shared" si="155"/>
        <v>14.034360000000001</v>
      </c>
      <c r="H1295" s="7">
        <f t="shared" si="159"/>
        <v>11.926820499999996</v>
      </c>
      <c r="I1295" s="7">
        <f t="array" ref="I1295">SUMPRODUCT(B1279:B1298,(ROW(B1279:B1298)-ROW(B1279)+1))/(20*21/2)</f>
        <v>14.55080380952381</v>
      </c>
      <c r="J1295" s="7">
        <f t="shared" si="154"/>
        <v>14.651171408956426</v>
      </c>
      <c r="K1295" s="7">
        <f t="shared" si="156"/>
        <v>14.135684366988624</v>
      </c>
    </row>
    <row r="1296" spans="1:11" ht="13.5" x14ac:dyDescent="0.35">
      <c r="A1296" s="3">
        <v>43895</v>
      </c>
      <c r="B1296" s="2">
        <v>14.319699999999999</v>
      </c>
      <c r="C1296" s="7">
        <f t="shared" si="157"/>
        <v>-0.13760000000000083</v>
      </c>
      <c r="D1296" s="7">
        <f t="shared" si="158"/>
        <v>14.57302</v>
      </c>
      <c r="E1296" s="7">
        <f t="shared" si="160"/>
        <v>14.73203</v>
      </c>
      <c r="F1296" s="7">
        <f t="shared" si="153"/>
        <v>14.748899999999997</v>
      </c>
      <c r="G1296" s="7">
        <f t="shared" si="155"/>
        <v>14.066030000000001</v>
      </c>
      <c r="H1296" s="7">
        <f t="shared" si="159"/>
        <v>11.950852999999997</v>
      </c>
      <c r="I1296" s="7">
        <f t="array" ref="I1296">SUMPRODUCT(B1280:B1299,(ROW(B1280:B1299)-ROW(B1280)+1))/(20*21/2)</f>
        <v>14.406460000000001</v>
      </c>
      <c r="J1296" s="7">
        <f t="shared" si="154"/>
        <v>14.619602703341529</v>
      </c>
      <c r="K1296" s="7">
        <f t="shared" si="156"/>
        <v>14.142900666322404</v>
      </c>
    </row>
    <row r="1297" spans="1:11" ht="13.5" x14ac:dyDescent="0.35">
      <c r="A1297" s="3">
        <v>43896</v>
      </c>
      <c r="B1297" s="2">
        <v>13.9754</v>
      </c>
      <c r="C1297" s="7">
        <f t="shared" si="157"/>
        <v>-0.34429999999999872</v>
      </c>
      <c r="D1297" s="7">
        <f t="shared" si="158"/>
        <v>14.370600000000001</v>
      </c>
      <c r="E1297" s="7">
        <f t="shared" si="160"/>
        <v>14.639090000000001</v>
      </c>
      <c r="F1297" s="7">
        <f t="shared" si="153"/>
        <v>14.711379999999997</v>
      </c>
      <c r="G1297" s="7">
        <f t="shared" si="155"/>
        <v>14.089436000000003</v>
      </c>
      <c r="H1297" s="7">
        <f t="shared" si="159"/>
        <v>11.973163999999995</v>
      </c>
      <c r="I1297" s="7">
        <f t="array" ref="I1297">SUMPRODUCT(B1281:B1300,(ROW(B1281:B1300)-ROW(B1281)+1))/(20*21/2)</f>
        <v>14.313091428571427</v>
      </c>
      <c r="J1297" s="7">
        <f t="shared" si="154"/>
        <v>14.55825006492805</v>
      </c>
      <c r="K1297" s="7">
        <f t="shared" si="156"/>
        <v>14.136332012741134</v>
      </c>
    </row>
    <row r="1298" spans="1:11" ht="13.5" x14ac:dyDescent="0.35">
      <c r="A1298" s="3">
        <v>43899</v>
      </c>
      <c r="B1298" s="2">
        <v>13.527900000000001</v>
      </c>
      <c r="C1298" s="7">
        <f t="shared" si="157"/>
        <v>-0.44749999999999979</v>
      </c>
      <c r="D1298" s="7">
        <f t="shared" si="158"/>
        <v>14.168180000000001</v>
      </c>
      <c r="E1298" s="7">
        <f t="shared" si="160"/>
        <v>14.501399999999999</v>
      </c>
      <c r="F1298" s="7">
        <f t="shared" si="153"/>
        <v>14.664909999999997</v>
      </c>
      <c r="G1298" s="7">
        <f t="shared" si="155"/>
        <v>14.104030000000005</v>
      </c>
      <c r="H1298" s="7">
        <f t="shared" si="159"/>
        <v>11.9929165</v>
      </c>
      <c r="I1298" s="7">
        <f t="array" ref="I1298">SUMPRODUCT(B1282:B1301,(ROW(B1282:B1301)-ROW(B1282)+1))/(20*21/2)</f>
        <v>14.147632380952381</v>
      </c>
      <c r="J1298" s="7">
        <f t="shared" si="154"/>
        <v>14.460121487315854</v>
      </c>
      <c r="K1298" s="7">
        <f t="shared" si="156"/>
        <v>14.112471933810109</v>
      </c>
    </row>
    <row r="1299" spans="1:11" ht="13.5" x14ac:dyDescent="0.35">
      <c r="A1299" s="3">
        <v>43900</v>
      </c>
      <c r="B1299" s="2">
        <v>13.1493</v>
      </c>
      <c r="C1299" s="7">
        <f t="shared" si="157"/>
        <v>-0.37860000000000049</v>
      </c>
      <c r="D1299" s="7">
        <f t="shared" si="158"/>
        <v>13.885920000000002</v>
      </c>
      <c r="E1299" s="7">
        <f t="shared" si="160"/>
        <v>14.325849999999999</v>
      </c>
      <c r="F1299" s="7">
        <f t="shared" si="153"/>
        <v>14.604669999999999</v>
      </c>
      <c r="G1299" s="7">
        <f t="shared" si="155"/>
        <v>14.108712000000004</v>
      </c>
      <c r="H1299" s="7">
        <f t="shared" si="159"/>
        <v>12.010191999999996</v>
      </c>
      <c r="I1299" s="7">
        <f t="array" ref="I1299">SUMPRODUCT(B1283:B1302,(ROW(B1283:B1302)-ROW(B1283)+1))/(20*21/2)</f>
        <v>13.917496666666667</v>
      </c>
      <c r="J1299" s="7">
        <f t="shared" si="154"/>
        <v>14.335281345666726</v>
      </c>
      <c r="K1299" s="7">
        <f t="shared" si="156"/>
        <v>14.074700485425399</v>
      </c>
    </row>
    <row r="1300" spans="1:11" ht="13.5" x14ac:dyDescent="0.35">
      <c r="A1300" s="3">
        <v>43901</v>
      </c>
      <c r="B1300" s="2">
        <v>13.6243</v>
      </c>
      <c r="C1300" s="7">
        <f t="shared" si="157"/>
        <v>0.47499999999999964</v>
      </c>
      <c r="D1300" s="7">
        <f t="shared" si="158"/>
        <v>13.719320000000002</v>
      </c>
      <c r="E1300" s="7">
        <f t="shared" si="160"/>
        <v>14.197800000000001</v>
      </c>
      <c r="F1300" s="7">
        <f t="shared" si="153"/>
        <v>14.56302</v>
      </c>
      <c r="G1300" s="7">
        <f t="shared" si="155"/>
        <v>14.123858000000006</v>
      </c>
      <c r="H1300" s="7">
        <f t="shared" si="159"/>
        <v>12.028966499999997</v>
      </c>
      <c r="I1300" s="7">
        <f t="array" ref="I1300">SUMPRODUCT(B1284:B1303,(ROW(B1284:B1303)-ROW(B1284)+1))/(20*21/2)</f>
        <v>13.632905238095237</v>
      </c>
      <c r="J1300" s="7">
        <f t="shared" si="154"/>
        <v>14.267568836555608</v>
      </c>
      <c r="K1300" s="7">
        <f t="shared" si="156"/>
        <v>14.057037721291069</v>
      </c>
    </row>
    <row r="1301" spans="1:11" ht="13.5" x14ac:dyDescent="0.35">
      <c r="A1301" s="3">
        <v>43902</v>
      </c>
      <c r="B1301" s="2">
        <v>12.825699999999999</v>
      </c>
      <c r="C1301" s="7">
        <f t="shared" si="157"/>
        <v>-0.79860000000000042</v>
      </c>
      <c r="D1301" s="7">
        <f t="shared" si="158"/>
        <v>13.420520000000002</v>
      </c>
      <c r="E1301" s="7">
        <f t="shared" si="160"/>
        <v>13.996770000000001</v>
      </c>
      <c r="F1301" s="7">
        <f t="shared" si="153"/>
        <v>14.464224999999999</v>
      </c>
      <c r="G1301" s="7">
        <f t="shared" si="155"/>
        <v>14.120966000000003</v>
      </c>
      <c r="H1301" s="7">
        <f t="shared" si="159"/>
        <v>12.042930499999995</v>
      </c>
      <c r="I1301" s="7">
        <f t="array" ref="I1301">SUMPRODUCT(B1285:B1304,(ROW(B1285:B1304)-ROW(B1285)+1))/(20*21/2)</f>
        <v>13.305176666666666</v>
      </c>
      <c r="J1301" s="7">
        <f t="shared" si="154"/>
        <v>14.130247994978884</v>
      </c>
      <c r="K1301" s="7">
        <f t="shared" si="156"/>
        <v>14.00874996751495</v>
      </c>
    </row>
    <row r="1302" spans="1:11" ht="13.5" x14ac:dyDescent="0.35">
      <c r="A1302" s="3">
        <v>43903</v>
      </c>
      <c r="B1302" s="2">
        <v>12.047800000000001</v>
      </c>
      <c r="C1302" s="7">
        <f t="shared" si="157"/>
        <v>-0.77789999999999893</v>
      </c>
      <c r="D1302" s="7">
        <f t="shared" si="158"/>
        <v>13.035</v>
      </c>
      <c r="E1302" s="7">
        <f t="shared" si="160"/>
        <v>13.702800000000002</v>
      </c>
      <c r="F1302" s="7">
        <f t="shared" ref="F1302:F1365" si="161">AVERAGE(B1283:B1302)</f>
        <v>14.313109999999998</v>
      </c>
      <c r="G1302" s="7">
        <f t="shared" si="155"/>
        <v>14.102516000000005</v>
      </c>
      <c r="H1302" s="7">
        <f t="shared" si="159"/>
        <v>12.052946499999996</v>
      </c>
      <c r="I1302" s="7">
        <f t="array" ref="I1302">SUMPRODUCT(B1286:B1305,(ROW(B1286:B1305)-ROW(B1286)+1))/(20*21/2)</f>
        <v>12.967546190476192</v>
      </c>
      <c r="J1302" s="7">
        <f t="shared" ref="J1302:J1365" si="162">($J$4*B1302)+J1301*(1-$J$4)</f>
        <v>13.931919614504704</v>
      </c>
      <c r="K1302" s="7">
        <f t="shared" si="156"/>
        <v>13.931849968788873</v>
      </c>
    </row>
    <row r="1303" spans="1:11" ht="13.5" x14ac:dyDescent="0.35">
      <c r="A1303" s="3">
        <v>43906</v>
      </c>
      <c r="B1303" s="2">
        <v>11.3249</v>
      </c>
      <c r="C1303" s="7">
        <f t="shared" si="157"/>
        <v>-0.72290000000000099</v>
      </c>
      <c r="D1303" s="7">
        <f t="shared" si="158"/>
        <v>12.5944</v>
      </c>
      <c r="E1303" s="7">
        <f t="shared" si="160"/>
        <v>13.381290000000002</v>
      </c>
      <c r="F1303" s="7">
        <f t="shared" si="161"/>
        <v>14.12585</v>
      </c>
      <c r="G1303" s="7">
        <f t="shared" si="155"/>
        <v>14.070848000000003</v>
      </c>
      <c r="H1303" s="7">
        <f t="shared" si="159"/>
        <v>12.058763999999995</v>
      </c>
      <c r="I1303" s="7">
        <f t="array" ref="I1303">SUMPRODUCT(B1287:B1306,(ROW(B1287:B1306)-ROW(B1287)+1))/(20*21/2)</f>
        <v>12.622047619047619</v>
      </c>
      <c r="J1303" s="7">
        <f t="shared" si="162"/>
        <v>13.683632032170923</v>
      </c>
      <c r="K1303" s="7">
        <f t="shared" si="156"/>
        <v>13.829616636679505</v>
      </c>
    </row>
    <row r="1304" spans="1:11" ht="13.5" x14ac:dyDescent="0.35">
      <c r="A1304" s="3">
        <v>43907</v>
      </c>
      <c r="B1304" s="2">
        <v>10.684699999999999</v>
      </c>
      <c r="C1304" s="7">
        <f t="shared" si="157"/>
        <v>-0.6402000000000001</v>
      </c>
      <c r="D1304" s="7">
        <f t="shared" si="158"/>
        <v>12.101479999999999</v>
      </c>
      <c r="E1304" s="7">
        <f t="shared" si="160"/>
        <v>12.9937</v>
      </c>
      <c r="F1304" s="7">
        <f t="shared" si="161"/>
        <v>13.913120000000003</v>
      </c>
      <c r="G1304" s="7">
        <f t="shared" si="155"/>
        <v>14.021556000000006</v>
      </c>
      <c r="H1304" s="7">
        <f t="shared" si="159"/>
        <v>12.060504499999993</v>
      </c>
      <c r="I1304" s="7">
        <f t="array" ref="I1304">SUMPRODUCT(B1288:B1307,(ROW(B1288:B1307)-ROW(B1288)+1))/(20*21/2)</f>
        <v>12.271273809523811</v>
      </c>
      <c r="J1304" s="7">
        <f t="shared" si="162"/>
        <v>13.398019457678453</v>
      </c>
      <c r="K1304" s="7">
        <f t="shared" si="156"/>
        <v>13.706286572495996</v>
      </c>
    </row>
    <row r="1305" spans="1:11" ht="13.5" x14ac:dyDescent="0.35">
      <c r="A1305" s="3">
        <v>43908</v>
      </c>
      <c r="B1305" s="2">
        <v>10.368</v>
      </c>
      <c r="C1305" s="7">
        <f t="shared" si="157"/>
        <v>-0.31669999999999909</v>
      </c>
      <c r="D1305" s="7">
        <f t="shared" si="158"/>
        <v>11.45022</v>
      </c>
      <c r="E1305" s="7">
        <f t="shared" si="160"/>
        <v>12.584770000000001</v>
      </c>
      <c r="F1305" s="7">
        <f t="shared" si="161"/>
        <v>13.685935000000001</v>
      </c>
      <c r="G1305" s="7">
        <f t="shared" si="155"/>
        <v>13.970750000000004</v>
      </c>
      <c r="H1305" s="7">
        <f t="shared" si="159"/>
        <v>12.060661499999991</v>
      </c>
      <c r="I1305" s="7">
        <f t="array" ref="I1305">SUMPRODUCT(B1289:B1308,(ROW(B1289:B1308)-ROW(B1289)+1))/(20*21/2)</f>
        <v>11.94563619047619</v>
      </c>
      <c r="J1305" s="7">
        <f t="shared" si="162"/>
        <v>13.10944617599479</v>
      </c>
      <c r="K1305" s="7">
        <f t="shared" si="156"/>
        <v>13.575373373574585</v>
      </c>
    </row>
    <row r="1306" spans="1:11" ht="13.5" x14ac:dyDescent="0.35">
      <c r="A1306" s="3">
        <v>43909</v>
      </c>
      <c r="B1306" s="2">
        <v>10.058199999999999</v>
      </c>
      <c r="C1306" s="7">
        <f t="shared" si="157"/>
        <v>-0.30980000000000096</v>
      </c>
      <c r="D1306" s="7">
        <f t="shared" si="158"/>
        <v>10.89672</v>
      </c>
      <c r="E1306" s="7">
        <f t="shared" si="160"/>
        <v>12.158619999999999</v>
      </c>
      <c r="F1306" s="7">
        <f t="shared" si="161"/>
        <v>13.445325000000002</v>
      </c>
      <c r="G1306" s="7">
        <f t="shared" si="155"/>
        <v>13.911682000000006</v>
      </c>
      <c r="H1306" s="7">
        <f t="shared" si="159"/>
        <v>12.058393499999992</v>
      </c>
      <c r="I1306" s="7">
        <f t="array" ref="I1306">SUMPRODUCT(B1290:B1309,(ROW(B1290:B1309)-ROW(B1290)+1))/(20*21/2)</f>
        <v>11.654949999999998</v>
      </c>
      <c r="J1306" s="7">
        <f t="shared" si="162"/>
        <v>12.818851302090524</v>
      </c>
      <c r="K1306" s="7">
        <f t="shared" si="156"/>
        <v>13.437445005983426</v>
      </c>
    </row>
    <row r="1307" spans="1:11" ht="13.5" x14ac:dyDescent="0.35">
      <c r="A1307" s="3">
        <v>43913</v>
      </c>
      <c r="B1307" s="2">
        <v>9.7622</v>
      </c>
      <c r="C1307" s="7">
        <f t="shared" si="157"/>
        <v>-0.29599999999999937</v>
      </c>
      <c r="D1307" s="7">
        <f t="shared" si="158"/>
        <v>10.4396</v>
      </c>
      <c r="E1307" s="7">
        <f t="shared" si="160"/>
        <v>11.737299999999999</v>
      </c>
      <c r="F1307" s="7">
        <f t="shared" si="161"/>
        <v>13.188194999999999</v>
      </c>
      <c r="G1307" s="7">
        <f t="shared" si="155"/>
        <v>13.845730000000005</v>
      </c>
      <c r="H1307" s="7">
        <f t="shared" si="159"/>
        <v>12.054353499999992</v>
      </c>
      <c r="I1307" s="7">
        <f t="array" ref="I1307">SUMPRODUCT(B1291:B1310,(ROW(B1291:B1310)-ROW(B1291)+1))/(20*21/2)</f>
        <v>11.416385714285715</v>
      </c>
      <c r="J1307" s="7">
        <f t="shared" si="162"/>
        <v>12.527741654272379</v>
      </c>
      <c r="K1307" s="7">
        <f t="shared" si="156"/>
        <v>13.293317750846821</v>
      </c>
    </row>
    <row r="1308" spans="1:11" ht="13.5" x14ac:dyDescent="0.35">
      <c r="A1308" s="3">
        <v>43914</v>
      </c>
      <c r="B1308" s="2">
        <v>9.7690000000000001</v>
      </c>
      <c r="C1308" s="7">
        <f t="shared" si="157"/>
        <v>6.8000000000001393E-3</v>
      </c>
      <c r="D1308" s="7">
        <f t="shared" si="158"/>
        <v>10.12842</v>
      </c>
      <c r="E1308" s="7">
        <f t="shared" si="160"/>
        <v>11.361410000000001</v>
      </c>
      <c r="F1308" s="7">
        <f t="shared" si="161"/>
        <v>12.931404999999998</v>
      </c>
      <c r="G1308" s="7">
        <f t="shared" si="155"/>
        <v>13.780052000000007</v>
      </c>
      <c r="H1308" s="7">
        <f t="shared" si="159"/>
        <v>12.049763499999994</v>
      </c>
      <c r="I1308" s="7">
        <f t="array" ref="I1308">SUMPRODUCT(B1292:B1311,(ROW(B1292:B1311)-ROW(B1292)+1))/(20*21/2)</f>
        <v>11.20493380952381</v>
      </c>
      <c r="J1308" s="7">
        <f t="shared" si="162"/>
        <v>12.265004353865486</v>
      </c>
      <c r="K1308" s="7">
        <f t="shared" si="156"/>
        <v>13.155109211597928</v>
      </c>
    </row>
    <row r="1309" spans="1:11" ht="13.5" x14ac:dyDescent="0.35">
      <c r="A1309" s="3">
        <v>43915</v>
      </c>
      <c r="B1309" s="2">
        <v>9.8792000000000009</v>
      </c>
      <c r="C1309" s="7">
        <f t="shared" si="157"/>
        <v>0.11020000000000074</v>
      </c>
      <c r="D1309" s="7">
        <f t="shared" si="158"/>
        <v>9.9673200000000008</v>
      </c>
      <c r="E1309" s="7">
        <f t="shared" si="160"/>
        <v>11.0344</v>
      </c>
      <c r="F1309" s="7">
        <f t="shared" si="161"/>
        <v>12.680125</v>
      </c>
      <c r="G1309" s="7">
        <f t="shared" si="155"/>
        <v>13.716026000000006</v>
      </c>
      <c r="H1309" s="7">
        <f t="shared" si="159"/>
        <v>12.046016499999993</v>
      </c>
      <c r="I1309" s="7">
        <f t="array" ref="I1309">SUMPRODUCT(B1293:B1312,(ROW(B1293:B1312)-ROW(B1293)+1))/(20*21/2)</f>
        <v>11.015446666666667</v>
      </c>
      <c r="J1309" s="7">
        <f t="shared" si="162"/>
        <v>12.037784891592583</v>
      </c>
      <c r="K1309" s="7">
        <f t="shared" si="156"/>
        <v>13.026642183692127</v>
      </c>
    </row>
    <row r="1310" spans="1:11" ht="13.5" x14ac:dyDescent="0.35">
      <c r="A1310" s="3">
        <v>43916</v>
      </c>
      <c r="B1310" s="2">
        <v>10.1752</v>
      </c>
      <c r="C1310" s="7">
        <f t="shared" si="157"/>
        <v>0.29599999999999937</v>
      </c>
      <c r="D1310" s="7">
        <f t="shared" si="158"/>
        <v>9.9287600000000005</v>
      </c>
      <c r="E1310" s="7">
        <f t="shared" si="160"/>
        <v>10.689490000000003</v>
      </c>
      <c r="F1310" s="7">
        <f t="shared" si="161"/>
        <v>12.443645</v>
      </c>
      <c r="G1310" s="7">
        <f t="shared" si="155"/>
        <v>13.653928000000008</v>
      </c>
      <c r="H1310" s="7">
        <f t="shared" si="159"/>
        <v>12.043866499999995</v>
      </c>
      <c r="I1310" s="7">
        <f t="array" ref="I1310">SUMPRODUCT(B1294:B1313,(ROW(B1294:B1313)-ROW(B1294)+1))/(20*21/2)</f>
        <v>10.842093333333333</v>
      </c>
      <c r="J1310" s="7">
        <f t="shared" si="162"/>
        <v>11.860395854298051</v>
      </c>
      <c r="K1310" s="7">
        <f t="shared" si="156"/>
        <v>12.914820921586555</v>
      </c>
    </row>
    <row r="1311" spans="1:11" ht="13.5" x14ac:dyDescent="0.35">
      <c r="A1311" s="3">
        <v>43917</v>
      </c>
      <c r="B1311" s="2">
        <v>10.2234</v>
      </c>
      <c r="C1311" s="7">
        <f t="shared" si="157"/>
        <v>4.8199999999999577E-2</v>
      </c>
      <c r="D1311" s="7">
        <f t="shared" si="158"/>
        <v>9.9618000000000002</v>
      </c>
      <c r="E1311" s="7">
        <f t="shared" si="160"/>
        <v>10.429260000000001</v>
      </c>
      <c r="F1311" s="7">
        <f t="shared" si="161"/>
        <v>12.213014999999999</v>
      </c>
      <c r="G1311" s="7">
        <f t="shared" si="155"/>
        <v>13.576960000000003</v>
      </c>
      <c r="H1311" s="7">
        <f t="shared" si="159"/>
        <v>12.041957499999992</v>
      </c>
      <c r="I1311" s="7">
        <f t="array" ref="I1311">SUMPRODUCT(B1295:B1314,(ROW(B1295:B1314)-ROW(B1295)+1))/(20*21/2)</f>
        <v>10.686337142857145</v>
      </c>
      <c r="J1311" s="7">
        <f t="shared" si="162"/>
        <v>11.704491487222047</v>
      </c>
      <c r="K1311" s="7">
        <f t="shared" si="156"/>
        <v>12.809275003092965</v>
      </c>
    </row>
    <row r="1312" spans="1:11" ht="13.5" x14ac:dyDescent="0.35">
      <c r="A1312" s="3">
        <v>43920</v>
      </c>
      <c r="B1312" s="2">
        <v>10.2234</v>
      </c>
      <c r="C1312" s="7">
        <f t="shared" si="157"/>
        <v>0</v>
      </c>
      <c r="D1312" s="7">
        <f t="shared" si="158"/>
        <v>10.054040000000001</v>
      </c>
      <c r="E1312" s="7">
        <f t="shared" si="160"/>
        <v>10.24682</v>
      </c>
      <c r="F1312" s="7">
        <f t="shared" si="161"/>
        <v>11.974810000000002</v>
      </c>
      <c r="G1312" s="7">
        <f t="shared" si="155"/>
        <v>13.503572000000002</v>
      </c>
      <c r="H1312" s="7">
        <f t="shared" si="159"/>
        <v>12.039639499999991</v>
      </c>
      <c r="I1312" s="7">
        <f t="array" ref="I1312">SUMPRODUCT(B1296:B1315,(ROW(B1296:B1315)-ROW(B1296)+1))/(20*21/2)</f>
        <v>10.525507142857142</v>
      </c>
      <c r="J1312" s="7">
        <f t="shared" si="162"/>
        <v>11.56343515510566</v>
      </c>
      <c r="K1312" s="7">
        <f t="shared" si="156"/>
        <v>12.707868140226575</v>
      </c>
    </row>
    <row r="1313" spans="1:11" ht="13.5" x14ac:dyDescent="0.35">
      <c r="A1313" s="3">
        <v>43921</v>
      </c>
      <c r="B1313" s="2">
        <v>10.1546</v>
      </c>
      <c r="C1313" s="7">
        <f t="shared" si="157"/>
        <v>-6.8799999999999528E-2</v>
      </c>
      <c r="D1313" s="7">
        <f t="shared" si="158"/>
        <v>10.131159999999999</v>
      </c>
      <c r="E1313" s="7">
        <f t="shared" si="160"/>
        <v>10.12979</v>
      </c>
      <c r="F1313" s="7">
        <f t="shared" si="161"/>
        <v>11.75554</v>
      </c>
      <c r="G1313" s="7">
        <f t="shared" si="155"/>
        <v>13.431286</v>
      </c>
      <c r="H1313" s="7">
        <f t="shared" si="159"/>
        <v>12.035079499999989</v>
      </c>
      <c r="I1313" s="7">
        <f t="array" ref="I1313">SUMPRODUCT(B1297:B1316,(ROW(B1297:B1316)-ROW(B1297)+1))/(20*21/2)</f>
        <v>10.406308095238096</v>
      </c>
      <c r="J1313" s="7">
        <f t="shared" si="162"/>
        <v>11.42926037842893</v>
      </c>
      <c r="K1313" s="7">
        <f t="shared" si="156"/>
        <v>12.607739977864748</v>
      </c>
    </row>
    <row r="1314" spans="1:11" ht="13.5" x14ac:dyDescent="0.35">
      <c r="A1314" s="3">
        <v>43922</v>
      </c>
      <c r="B1314" s="2">
        <v>10.120100000000001</v>
      </c>
      <c r="C1314" s="7">
        <f t="shared" si="157"/>
        <v>-3.4499999999999531E-2</v>
      </c>
      <c r="D1314" s="7">
        <f t="shared" si="158"/>
        <v>10.17934</v>
      </c>
      <c r="E1314" s="7">
        <f t="shared" si="160"/>
        <v>10.073330000000002</v>
      </c>
      <c r="F1314" s="7">
        <f t="shared" si="161"/>
        <v>11.533515</v>
      </c>
      <c r="G1314" s="7">
        <f t="shared" si="155"/>
        <v>13.359686</v>
      </c>
      <c r="H1314" s="7">
        <f t="shared" si="159"/>
        <v>12.030200999999993</v>
      </c>
      <c r="I1314" s="7">
        <f t="array" ref="I1314">SUMPRODUCT(B1298:B1317,(ROW(B1298:B1317)-ROW(B1298)+1))/(20*21/2)</f>
        <v>10.287768095238096</v>
      </c>
      <c r="J1314" s="7">
        <f t="shared" si="162"/>
        <v>11.304578437626175</v>
      </c>
      <c r="K1314" s="7">
        <f t="shared" si="156"/>
        <v>12.510185468928874</v>
      </c>
    </row>
    <row r="1315" spans="1:11" ht="13.5" x14ac:dyDescent="0.35">
      <c r="A1315" s="3">
        <v>43923</v>
      </c>
      <c r="B1315" s="2">
        <v>9.8447999999999993</v>
      </c>
      <c r="C1315" s="7">
        <f t="shared" si="157"/>
        <v>-0.27530000000000143</v>
      </c>
      <c r="D1315" s="7">
        <f t="shared" si="158"/>
        <v>10.11326</v>
      </c>
      <c r="E1315" s="7">
        <f t="shared" si="160"/>
        <v>10.021009999999999</v>
      </c>
      <c r="F1315" s="7">
        <f t="shared" si="161"/>
        <v>11.30289</v>
      </c>
      <c r="G1315" s="7">
        <f t="shared" si="155"/>
        <v>13.278587999999999</v>
      </c>
      <c r="H1315" s="7">
        <f t="shared" si="159"/>
        <v>12.023974999999993</v>
      </c>
      <c r="I1315" s="7">
        <f t="array" ref="I1315">SUMPRODUCT(B1299:B1318,(ROW(B1299:B1318)-ROW(B1299)+1))/(20*21/2)</f>
        <v>10.187583333333331</v>
      </c>
      <c r="J1315" s="7">
        <f t="shared" si="162"/>
        <v>11.165551919757014</v>
      </c>
      <c r="K1315" s="7">
        <f t="shared" si="156"/>
        <v>12.405660548578721</v>
      </c>
    </row>
    <row r="1316" spans="1:11" ht="13.5" x14ac:dyDescent="0.35">
      <c r="A1316" s="3">
        <v>43924</v>
      </c>
      <c r="B1316" s="2">
        <v>10.051299999999999</v>
      </c>
      <c r="C1316" s="7">
        <f t="shared" si="157"/>
        <v>0.20650000000000013</v>
      </c>
      <c r="D1316" s="7">
        <f t="shared" si="158"/>
        <v>10.07884</v>
      </c>
      <c r="E1316" s="7">
        <f t="shared" si="160"/>
        <v>10.020319999999998</v>
      </c>
      <c r="F1316" s="7">
        <f t="shared" si="161"/>
        <v>11.089469999999999</v>
      </c>
      <c r="G1316" s="7">
        <f t="shared" si="155"/>
        <v>13.200242000000001</v>
      </c>
      <c r="H1316" s="7">
        <f t="shared" si="159"/>
        <v>12.018168499999993</v>
      </c>
      <c r="I1316" s="7">
        <f t="array" ref="I1316">SUMPRODUCT(B1300:B1319,(ROW(B1300:B1319)-ROW(B1300)+1))/(20*21/2)</f>
        <v>10.105002857142857</v>
      </c>
      <c r="J1316" s="7">
        <f t="shared" si="162"/>
        <v>11.059432689303966</v>
      </c>
      <c r="K1316" s="7">
        <f t="shared" si="156"/>
        <v>12.313332683928575</v>
      </c>
    </row>
    <row r="1317" spans="1:11" ht="13.5" x14ac:dyDescent="0.35">
      <c r="A1317" s="3">
        <v>43927</v>
      </c>
      <c r="B1317" s="2">
        <v>9.8447999999999993</v>
      </c>
      <c r="C1317" s="7">
        <f t="shared" si="157"/>
        <v>-0.20650000000000013</v>
      </c>
      <c r="D1317" s="7">
        <f t="shared" si="158"/>
        <v>10.003119999999999</v>
      </c>
      <c r="E1317" s="7">
        <f t="shared" si="160"/>
        <v>10.02858</v>
      </c>
      <c r="F1317" s="7">
        <f t="shared" si="161"/>
        <v>10.882939999999998</v>
      </c>
      <c r="G1317" s="7">
        <f t="shared" si="155"/>
        <v>13.116389999999997</v>
      </c>
      <c r="H1317" s="7">
        <f t="shared" si="159"/>
        <v>12.011287499999991</v>
      </c>
      <c r="I1317" s="7">
        <f t="array" ref="I1317">SUMPRODUCT(B1301:B1320,(ROW(B1301:B1320)-ROW(B1301)+1))/(20*21/2)</f>
        <v>10.039538095238097</v>
      </c>
      <c r="J1317" s="7">
        <f t="shared" si="162"/>
        <v>10.943753385560731</v>
      </c>
      <c r="K1317" s="7">
        <f t="shared" si="156"/>
        <v>12.216527480637257</v>
      </c>
    </row>
    <row r="1318" spans="1:11" ht="13.5" x14ac:dyDescent="0.35">
      <c r="A1318" s="3">
        <v>43928</v>
      </c>
      <c r="B1318" s="2">
        <v>9.8309999999999995</v>
      </c>
      <c r="C1318" s="7">
        <f t="shared" si="157"/>
        <v>-1.3799999999999812E-2</v>
      </c>
      <c r="D1318" s="7">
        <f t="shared" si="158"/>
        <v>9.9383999999999979</v>
      </c>
      <c r="E1318" s="7">
        <f t="shared" si="160"/>
        <v>10.03478</v>
      </c>
      <c r="F1318" s="7">
        <f t="shared" si="161"/>
        <v>10.698094999999999</v>
      </c>
      <c r="G1318" s="7">
        <f t="shared" si="155"/>
        <v>13.030747999999996</v>
      </c>
      <c r="H1318" s="7">
        <f t="shared" si="159"/>
        <v>12.006020999999993</v>
      </c>
      <c r="I1318" s="7">
        <f t="array" ref="I1318">SUMPRODUCT(B1302:B1321,(ROW(B1302:B1321)-ROW(B1302)+1))/(20*21/2)</f>
        <v>9.998623333333331</v>
      </c>
      <c r="J1318" s="7">
        <f t="shared" si="162"/>
        <v>10.837776872650187</v>
      </c>
      <c r="K1318" s="7">
        <f t="shared" si="156"/>
        <v>12.122977383357366</v>
      </c>
    </row>
    <row r="1319" spans="1:11" ht="13.5" x14ac:dyDescent="0.35">
      <c r="A1319" s="3">
        <v>43929</v>
      </c>
      <c r="B1319" s="2">
        <v>9.8309999999999995</v>
      </c>
      <c r="C1319" s="7">
        <f t="shared" si="157"/>
        <v>0</v>
      </c>
      <c r="D1319" s="7">
        <f t="shared" si="158"/>
        <v>9.8805800000000001</v>
      </c>
      <c r="E1319" s="7">
        <f t="shared" si="160"/>
        <v>10.029959999999999</v>
      </c>
      <c r="F1319" s="7">
        <f t="shared" si="161"/>
        <v>10.532179999999999</v>
      </c>
      <c r="G1319" s="7">
        <f t="shared" si="155"/>
        <v>12.947859999999997</v>
      </c>
      <c r="H1319" s="7">
        <f t="shared" si="159"/>
        <v>12.000629499999995</v>
      </c>
      <c r="I1319" s="7">
        <f t="array" ref="I1319">SUMPRODUCT(B1303:B1322,(ROW(B1303:B1322)-ROW(B1303)+1))/(20*21/2)</f>
        <v>9.9564995238095246</v>
      </c>
      <c r="J1319" s="7">
        <f t="shared" si="162"/>
        <v>10.741893360969216</v>
      </c>
      <c r="K1319" s="7">
        <f t="shared" si="156"/>
        <v>12.033095917343353</v>
      </c>
    </row>
    <row r="1320" spans="1:11" ht="13.5" x14ac:dyDescent="0.35">
      <c r="A1320" s="3">
        <v>43934</v>
      </c>
      <c r="B1320" s="2">
        <v>9.8447999999999993</v>
      </c>
      <c r="C1320" s="7">
        <f t="shared" si="157"/>
        <v>1.3799999999999812E-2</v>
      </c>
      <c r="D1320" s="7">
        <f t="shared" si="158"/>
        <v>9.8805799999999984</v>
      </c>
      <c r="E1320" s="7">
        <f t="shared" si="160"/>
        <v>9.9969199999999994</v>
      </c>
      <c r="F1320" s="7">
        <f t="shared" si="161"/>
        <v>10.343204999999999</v>
      </c>
      <c r="G1320" s="7">
        <f t="shared" si="155"/>
        <v>12.863869999999995</v>
      </c>
      <c r="H1320" s="7">
        <f t="shared" si="159"/>
        <v>11.995400499999993</v>
      </c>
      <c r="I1320" s="7">
        <f t="array" ref="I1320">SUMPRODUCT(B1304:B1323,(ROW(B1304:B1323)-ROW(B1304)+1))/(20*21/2)</f>
        <v>9.9141399999999997</v>
      </c>
      <c r="J1320" s="7">
        <f t="shared" si="162"/>
        <v>10.656455898019766</v>
      </c>
      <c r="K1320" s="7">
        <f t="shared" si="156"/>
        <v>11.947280391173026</v>
      </c>
    </row>
    <row r="1321" spans="1:11" ht="13.5" x14ac:dyDescent="0.35">
      <c r="A1321" s="3">
        <v>43935</v>
      </c>
      <c r="B1321" s="2">
        <v>9.9136000000000006</v>
      </c>
      <c r="C1321" s="7">
        <f t="shared" si="157"/>
        <v>6.8800000000001305E-2</v>
      </c>
      <c r="D1321" s="7">
        <f t="shared" si="158"/>
        <v>9.85304</v>
      </c>
      <c r="E1321" s="7">
        <f t="shared" si="160"/>
        <v>9.9659399999999998</v>
      </c>
      <c r="F1321" s="7">
        <f t="shared" si="161"/>
        <v>10.197599999999998</v>
      </c>
      <c r="G1321" s="7">
        <f t="shared" si="155"/>
        <v>12.781255999999996</v>
      </c>
      <c r="H1321" s="7">
        <f t="shared" si="159"/>
        <v>11.990421999999997</v>
      </c>
      <c r="I1321" s="7">
        <f t="array" ref="I1321">SUMPRODUCT(B1305:B1324,(ROW(B1305:B1324)-ROW(B1305)+1))/(20*21/2)</f>
        <v>9.8798123809523819</v>
      </c>
      <c r="J1321" s="7">
        <f t="shared" si="162"/>
        <v>10.58570771725598</v>
      </c>
      <c r="K1321" s="7">
        <f t="shared" si="156"/>
        <v>11.867528218970163</v>
      </c>
    </row>
    <row r="1322" spans="1:11" ht="13.5" x14ac:dyDescent="0.35">
      <c r="A1322" s="3">
        <v>43936</v>
      </c>
      <c r="B1322" s="2">
        <v>9.7553000000000001</v>
      </c>
      <c r="C1322" s="7">
        <f t="shared" si="157"/>
        <v>-0.15830000000000055</v>
      </c>
      <c r="D1322" s="7">
        <f t="shared" si="158"/>
        <v>9.8351399999999991</v>
      </c>
      <c r="E1322" s="7">
        <f t="shared" si="160"/>
        <v>9.9191300000000009</v>
      </c>
      <c r="F1322" s="7">
        <f t="shared" si="161"/>
        <v>10.082974999999998</v>
      </c>
      <c r="G1322" s="7">
        <f t="shared" si="155"/>
        <v>12.689967999999997</v>
      </c>
      <c r="H1322" s="7">
        <f t="shared" si="159"/>
        <v>11.987083499999994</v>
      </c>
      <c r="I1322" s="7">
        <f t="array" ref="I1322">SUMPRODUCT(B1306:B1325,(ROW(B1306:B1325)-ROW(B1306)+1))/(20*21/2)</f>
        <v>9.849163333333335</v>
      </c>
      <c r="J1322" s="7">
        <f t="shared" si="162"/>
        <v>10.506621267993506</v>
      </c>
      <c r="K1322" s="7">
        <f t="shared" si="156"/>
        <v>11.784695739794863</v>
      </c>
    </row>
    <row r="1323" spans="1:11" ht="13.5" x14ac:dyDescent="0.35">
      <c r="A1323" s="3">
        <v>43937</v>
      </c>
      <c r="B1323" s="2">
        <v>9.6381999999999994</v>
      </c>
      <c r="C1323" s="7">
        <f t="shared" si="157"/>
        <v>-0.11710000000000065</v>
      </c>
      <c r="D1323" s="7">
        <f t="shared" si="158"/>
        <v>9.7965799999999987</v>
      </c>
      <c r="E1323" s="7">
        <f t="shared" si="160"/>
        <v>9.8674900000000001</v>
      </c>
      <c r="F1323" s="7">
        <f t="shared" si="161"/>
        <v>9.9986399999999982</v>
      </c>
      <c r="G1323" s="7">
        <f t="shared" si="155"/>
        <v>12.593585999999998</v>
      </c>
      <c r="H1323" s="7">
        <f t="shared" si="159"/>
        <v>11.981351499999993</v>
      </c>
      <c r="I1323" s="7">
        <f t="array" ref="I1323">SUMPRODUCT(B1307:B1326,(ROW(B1307:B1326)-ROW(B1307)+1))/(20*21/2)</f>
        <v>9.8227023809523804</v>
      </c>
      <c r="J1323" s="7">
        <f t="shared" si="162"/>
        <v>10.423914480565553</v>
      </c>
      <c r="K1323" s="7">
        <f t="shared" si="156"/>
        <v>11.700519436273497</v>
      </c>
    </row>
    <row r="1324" spans="1:11" ht="13.5" x14ac:dyDescent="0.35">
      <c r="A1324" s="3">
        <v>43938</v>
      </c>
      <c r="B1324" s="2">
        <v>9.6381999999999994</v>
      </c>
      <c r="C1324" s="7">
        <f t="shared" si="157"/>
        <v>0</v>
      </c>
      <c r="D1324" s="7">
        <f t="shared" si="158"/>
        <v>9.7580199999999984</v>
      </c>
      <c r="E1324" s="7">
        <f t="shared" si="160"/>
        <v>9.8193000000000001</v>
      </c>
      <c r="F1324" s="7">
        <f t="shared" si="161"/>
        <v>9.9463150000000002</v>
      </c>
      <c r="G1324" s="7">
        <f t="shared" si="155"/>
        <v>12.494035999999999</v>
      </c>
      <c r="H1324" s="7">
        <f t="shared" si="159"/>
        <v>11.974466999999994</v>
      </c>
      <c r="I1324" s="7">
        <f t="array" ref="I1324">SUMPRODUCT(B1308:B1327,(ROW(B1308:B1327)-ROW(B1308)+1))/(20*21/2)</f>
        <v>9.779264761904761</v>
      </c>
      <c r="J1324" s="7">
        <f t="shared" si="162"/>
        <v>10.349084530035501</v>
      </c>
      <c r="K1324" s="7">
        <f t="shared" si="156"/>
        <v>11.619644164262773</v>
      </c>
    </row>
    <row r="1325" spans="1:11" ht="13.5" x14ac:dyDescent="0.35">
      <c r="A1325" s="3">
        <v>43941</v>
      </c>
      <c r="B1325" s="2">
        <v>9.6244999999999994</v>
      </c>
      <c r="C1325" s="7">
        <f t="shared" si="157"/>
        <v>-1.3700000000000045E-2</v>
      </c>
      <c r="D1325" s="7">
        <f t="shared" si="158"/>
        <v>9.7139599999999984</v>
      </c>
      <c r="E1325" s="7">
        <f t="shared" si="160"/>
        <v>9.7972699999999993</v>
      </c>
      <c r="F1325" s="7">
        <f t="shared" si="161"/>
        <v>9.9091399999999989</v>
      </c>
      <c r="G1325" s="7">
        <f t="shared" si="155"/>
        <v>12.388430000000001</v>
      </c>
      <c r="H1325" s="7">
        <f t="shared" si="159"/>
        <v>11.967513999999994</v>
      </c>
      <c r="I1325" s="7">
        <f t="array" ref="I1325">SUMPRODUCT(B1309:B1328,(ROW(B1309:B1328)-ROW(B1309)+1))/(20*21/2)</f>
        <v>9.7374009523809519</v>
      </c>
      <c r="J1325" s="7">
        <f t="shared" si="162"/>
        <v>10.280076479555929</v>
      </c>
      <c r="K1325" s="7">
        <f t="shared" si="156"/>
        <v>11.541403216644625</v>
      </c>
    </row>
    <row r="1326" spans="1:11" ht="13.5" x14ac:dyDescent="0.35">
      <c r="A1326" s="3">
        <v>43942</v>
      </c>
      <c r="B1326" s="2">
        <v>9.6312999999999995</v>
      </c>
      <c r="C1326" s="7">
        <f t="shared" si="157"/>
        <v>6.8000000000001393E-3</v>
      </c>
      <c r="D1326" s="7">
        <f t="shared" si="158"/>
        <v>9.6574999999999989</v>
      </c>
      <c r="E1326" s="7">
        <f t="shared" si="160"/>
        <v>9.7552699999999994</v>
      </c>
      <c r="F1326" s="7">
        <f t="shared" si="161"/>
        <v>9.8877950000000006</v>
      </c>
      <c r="G1326" s="7">
        <f t="shared" si="155"/>
        <v>12.286402000000001</v>
      </c>
      <c r="H1326" s="7">
        <f t="shared" si="159"/>
        <v>11.961110999999994</v>
      </c>
      <c r="I1326" s="7">
        <f t="array" ref="I1326">SUMPRODUCT(B1310:B1329,(ROW(B1310:B1329)-ROW(B1310)+1))/(20*21/2)</f>
        <v>9.6755052380952353</v>
      </c>
      <c r="J1326" s="7">
        <f t="shared" si="162"/>
        <v>10.218288243407745</v>
      </c>
      <c r="K1326" s="7">
        <f t="shared" si="156"/>
        <v>11.466497208148757</v>
      </c>
    </row>
    <row r="1327" spans="1:11" ht="13.5" x14ac:dyDescent="0.35">
      <c r="A1327" s="3">
        <v>43943</v>
      </c>
      <c r="B1327" s="2">
        <v>9.4316999999999993</v>
      </c>
      <c r="C1327" s="7">
        <f t="shared" si="157"/>
        <v>-0.19960000000000022</v>
      </c>
      <c r="D1327" s="7">
        <f t="shared" si="158"/>
        <v>9.5927800000000012</v>
      </c>
      <c r="E1327" s="7">
        <f t="shared" si="160"/>
        <v>9.7139600000000002</v>
      </c>
      <c r="F1327" s="7">
        <f t="shared" si="161"/>
        <v>9.8712700000000027</v>
      </c>
      <c r="G1327" s="7">
        <f t="shared" si="155"/>
        <v>12.180520000000001</v>
      </c>
      <c r="H1327" s="7">
        <f t="shared" si="159"/>
        <v>11.953365999999994</v>
      </c>
      <c r="I1327" s="7">
        <f t="array" ref="I1327">SUMPRODUCT(B1311:B1330,(ROW(B1311:B1330)-ROW(B1311)+1))/(20*21/2)</f>
        <v>9.6430509523809533</v>
      </c>
      <c r="J1327" s="7">
        <f t="shared" si="162"/>
        <v>10.143375077368912</v>
      </c>
      <c r="K1327" s="7">
        <f t="shared" si="156"/>
        <v>11.386701239201747</v>
      </c>
    </row>
    <row r="1328" spans="1:11" ht="13.5" x14ac:dyDescent="0.35">
      <c r="A1328" s="3">
        <v>43944</v>
      </c>
      <c r="B1328" s="2">
        <v>9.4316999999999993</v>
      </c>
      <c r="C1328" s="7">
        <f t="shared" si="157"/>
        <v>0</v>
      </c>
      <c r="D1328" s="7">
        <f t="shared" si="158"/>
        <v>9.5514799999999997</v>
      </c>
      <c r="E1328" s="7">
        <f t="shared" si="160"/>
        <v>9.6740299999999984</v>
      </c>
      <c r="F1328" s="7">
        <f t="shared" si="161"/>
        <v>9.8544050000000034</v>
      </c>
      <c r="G1328" s="7">
        <f t="shared" si="155"/>
        <v>12.080007999999999</v>
      </c>
      <c r="H1328" s="7">
        <f t="shared" si="159"/>
        <v>11.946137499999995</v>
      </c>
      <c r="I1328" s="7">
        <f t="array" ref="I1328">SUMPRODUCT(B1312:B1331,(ROW(B1312:B1331)-ROW(B1312)+1))/(20*21/2)</f>
        <v>9.5962028571428579</v>
      </c>
      <c r="J1328" s="7">
        <f t="shared" si="162"/>
        <v>10.075596498571873</v>
      </c>
      <c r="K1328" s="7">
        <f t="shared" si="156"/>
        <v>11.310034523938933</v>
      </c>
    </row>
    <row r="1329" spans="1:11" ht="13.5" x14ac:dyDescent="0.35">
      <c r="A1329" s="3">
        <v>43945</v>
      </c>
      <c r="B1329" s="2">
        <v>9.2044999999999995</v>
      </c>
      <c r="C1329" s="7">
        <f t="shared" si="157"/>
        <v>-0.22719999999999985</v>
      </c>
      <c r="D1329" s="7">
        <f t="shared" si="158"/>
        <v>9.4647400000000008</v>
      </c>
      <c r="E1329" s="7">
        <f t="shared" si="160"/>
        <v>9.6113800000000005</v>
      </c>
      <c r="F1329" s="7">
        <f t="shared" si="161"/>
        <v>9.8206700000000033</v>
      </c>
      <c r="G1329" s="7">
        <f t="shared" si="155"/>
        <v>11.977016000000003</v>
      </c>
      <c r="H1329" s="7">
        <f t="shared" si="159"/>
        <v>11.936464999999997</v>
      </c>
      <c r="I1329" s="7">
        <f t="array" ref="I1329">SUMPRODUCT(B1313:B1332,(ROW(B1313:B1332)-ROW(B1313)+1))/(20*21/2)</f>
        <v>9.5275519047619035</v>
      </c>
      <c r="J1329" s="7">
        <f t="shared" si="162"/>
        <v>9.9926349272793136</v>
      </c>
      <c r="K1329" s="7">
        <f t="shared" si="156"/>
        <v>11.227464542607995</v>
      </c>
    </row>
    <row r="1330" spans="1:11" ht="13.5" x14ac:dyDescent="0.35">
      <c r="A1330" s="3">
        <v>43948</v>
      </c>
      <c r="B1330" s="2">
        <v>9.4799000000000007</v>
      </c>
      <c r="C1330" s="7">
        <f t="shared" si="157"/>
        <v>0.2754000000000012</v>
      </c>
      <c r="D1330" s="7">
        <f t="shared" si="158"/>
        <v>9.4358199999999997</v>
      </c>
      <c r="E1330" s="7">
        <f t="shared" si="160"/>
        <v>9.5748899999999999</v>
      </c>
      <c r="F1330" s="7">
        <f t="shared" si="161"/>
        <v>9.7859050000000032</v>
      </c>
      <c r="G1330" s="7">
        <f t="shared" si="155"/>
        <v>11.877468000000006</v>
      </c>
      <c r="H1330" s="7">
        <f t="shared" si="159"/>
        <v>11.926379499999994</v>
      </c>
      <c r="I1330" s="7">
        <f t="array" ref="I1330">SUMPRODUCT(B1314:B1333,(ROW(B1314:B1333)-ROW(B1314)+1))/(20*21/2)</f>
        <v>9.4390666666666654</v>
      </c>
      <c r="J1330" s="7">
        <f t="shared" si="162"/>
        <v>9.9438030294431901</v>
      </c>
      <c r="K1330" s="7">
        <f t="shared" si="156"/>
        <v>11.158932599760623</v>
      </c>
    </row>
    <row r="1331" spans="1:11" ht="13.5" x14ac:dyDescent="0.35">
      <c r="A1331" s="3">
        <v>43949</v>
      </c>
      <c r="B1331" s="2">
        <v>9.2940000000000005</v>
      </c>
      <c r="C1331" s="7">
        <f t="shared" si="157"/>
        <v>-0.18590000000000018</v>
      </c>
      <c r="D1331" s="7">
        <f t="shared" si="158"/>
        <v>9.3683599999999991</v>
      </c>
      <c r="E1331" s="7">
        <f t="shared" si="160"/>
        <v>9.512929999999999</v>
      </c>
      <c r="F1331" s="7">
        <f t="shared" si="161"/>
        <v>9.7394350000000021</v>
      </c>
      <c r="G1331" s="7">
        <f t="shared" si="155"/>
        <v>11.767316000000005</v>
      </c>
      <c r="H1331" s="7">
        <f t="shared" si="159"/>
        <v>11.914331499999994</v>
      </c>
      <c r="I1331" s="7">
        <f t="array" ref="I1331">SUMPRODUCT(B1315:B1334,(ROW(B1315:B1334)-ROW(B1315)+1))/(20*21/2)</f>
        <v>9.3723552380952384</v>
      </c>
      <c r="J1331" s="7">
        <f t="shared" si="162"/>
        <v>9.8819170266390763</v>
      </c>
      <c r="K1331" s="7">
        <f t="shared" si="156"/>
        <v>11.085797988005305</v>
      </c>
    </row>
    <row r="1332" spans="1:11" ht="13.5" x14ac:dyDescent="0.35">
      <c r="A1332" s="3">
        <v>43950</v>
      </c>
      <c r="B1332" s="2">
        <v>9.0185999999999993</v>
      </c>
      <c r="C1332" s="7">
        <f t="shared" si="157"/>
        <v>-0.2754000000000012</v>
      </c>
      <c r="D1332" s="7">
        <f t="shared" si="158"/>
        <v>9.2857400000000005</v>
      </c>
      <c r="E1332" s="7">
        <f t="shared" si="160"/>
        <v>9.4392599999999991</v>
      </c>
      <c r="F1332" s="7">
        <f t="shared" si="161"/>
        <v>9.6791950000000035</v>
      </c>
      <c r="G1332" s="7">
        <f t="shared" ref="G1332:G1395" si="163">AVERAGE(B1283:B1332)</f>
        <v>11.646286000000002</v>
      </c>
      <c r="H1332" s="7">
        <f t="shared" si="159"/>
        <v>11.902593499999996</v>
      </c>
      <c r="I1332" s="7">
        <f t="array" ref="I1332">SUMPRODUCT(B1316:B1335,(ROW(B1316:B1335)-ROW(B1316)+1))/(20*21/2)</f>
        <v>9.3363276190476192</v>
      </c>
      <c r="J1332" s="7">
        <f t="shared" si="162"/>
        <v>9.7996963574353551</v>
      </c>
      <c r="K1332" s="7">
        <f t="shared" ref="K1332:K1395" si="164">$K$4*B1332+(1-$K$4)*K1331</f>
        <v>11.004731400240392</v>
      </c>
    </row>
    <row r="1333" spans="1:11" ht="13.5" x14ac:dyDescent="0.35">
      <c r="A1333" s="3">
        <v>43951</v>
      </c>
      <c r="B1333" s="2">
        <v>8.7500999999999998</v>
      </c>
      <c r="C1333" s="7">
        <f t="shared" si="157"/>
        <v>-0.26849999999999952</v>
      </c>
      <c r="D1333" s="7">
        <f t="shared" si="158"/>
        <v>9.149420000000001</v>
      </c>
      <c r="E1333" s="7">
        <f t="shared" si="160"/>
        <v>9.3504500000000004</v>
      </c>
      <c r="F1333" s="7">
        <f t="shared" si="161"/>
        <v>9.6089699999999993</v>
      </c>
      <c r="G1333" s="7">
        <f t="shared" si="163"/>
        <v>11.519886000000003</v>
      </c>
      <c r="H1333" s="7">
        <f t="shared" si="159"/>
        <v>11.889547499999997</v>
      </c>
      <c r="I1333" s="7">
        <f t="array" ref="I1333">SUMPRODUCT(B1317:B1336,(ROW(B1317:B1336)-ROW(B1317)+1))/(20*21/2)</f>
        <v>9.3218747619047626</v>
      </c>
      <c r="J1333" s="7">
        <f t="shared" si="162"/>
        <v>9.6997347995843679</v>
      </c>
      <c r="K1333" s="7">
        <f t="shared" si="164"/>
        <v>10.916314482583907</v>
      </c>
    </row>
    <row r="1334" spans="1:11" ht="13.5" x14ac:dyDescent="0.35">
      <c r="A1334" s="3">
        <v>43955</v>
      </c>
      <c r="B1334" s="2">
        <v>8.9085000000000001</v>
      </c>
      <c r="C1334" s="7">
        <f t="shared" si="157"/>
        <v>0.15840000000000032</v>
      </c>
      <c r="D1334" s="7">
        <f t="shared" si="158"/>
        <v>9.0902199999999986</v>
      </c>
      <c r="E1334" s="7">
        <f t="shared" si="160"/>
        <v>9.2774800000000006</v>
      </c>
      <c r="F1334" s="7">
        <f t="shared" si="161"/>
        <v>9.5483900000000013</v>
      </c>
      <c r="G1334" s="7">
        <f t="shared" si="163"/>
        <v>11.399270000000007</v>
      </c>
      <c r="H1334" s="7">
        <f t="shared" si="159"/>
        <v>11.877293499999997</v>
      </c>
      <c r="I1334" s="7">
        <f t="array" ref="I1334">SUMPRODUCT(B1318:B1337,(ROW(B1318:B1337)-ROW(B1318)+1))/(20*21/2)</f>
        <v>9.3054523809523797</v>
      </c>
      <c r="J1334" s="7">
        <f t="shared" si="162"/>
        <v>9.6243791043858575</v>
      </c>
      <c r="K1334" s="7">
        <f t="shared" si="164"/>
        <v>10.837576659737479</v>
      </c>
    </row>
    <row r="1335" spans="1:11" ht="13.5" x14ac:dyDescent="0.35">
      <c r="A1335" s="3">
        <v>43956</v>
      </c>
      <c r="B1335" s="2">
        <v>9.1700999999999997</v>
      </c>
      <c r="C1335" s="7">
        <f t="shared" si="157"/>
        <v>0.26159999999999961</v>
      </c>
      <c r="D1335" s="7">
        <f t="shared" si="158"/>
        <v>9.0282599999999995</v>
      </c>
      <c r="E1335" s="7">
        <f t="shared" si="160"/>
        <v>9.2320400000000014</v>
      </c>
      <c r="F1335" s="7">
        <f t="shared" si="161"/>
        <v>9.5146549999999994</v>
      </c>
      <c r="G1335" s="7">
        <f t="shared" si="163"/>
        <v>11.284438000000002</v>
      </c>
      <c r="H1335" s="7">
        <f t="shared" si="159"/>
        <v>11.867207999999996</v>
      </c>
      <c r="I1335" s="7">
        <f t="array" ref="I1335">SUMPRODUCT(B1319:B1338,(ROW(B1319:B1338)-ROW(B1319)+1))/(20*21/2)</f>
        <v>9.2915871428571428</v>
      </c>
      <c r="J1335" s="7">
        <f t="shared" si="162"/>
        <v>9.5811144277776812</v>
      </c>
      <c r="K1335" s="7">
        <f t="shared" si="164"/>
        <v>10.772185418179147</v>
      </c>
    </row>
    <row r="1336" spans="1:11" ht="13.5" x14ac:dyDescent="0.35">
      <c r="A1336" s="3">
        <v>43957</v>
      </c>
      <c r="B1336" s="2">
        <v>9.3628999999999998</v>
      </c>
      <c r="C1336" s="7">
        <f t="shared" si="157"/>
        <v>0.19280000000000008</v>
      </c>
      <c r="D1336" s="7">
        <f t="shared" si="158"/>
        <v>9.0420400000000001</v>
      </c>
      <c r="E1336" s="7">
        <f t="shared" si="160"/>
        <v>9.2051999999999996</v>
      </c>
      <c r="F1336" s="7">
        <f t="shared" si="161"/>
        <v>9.4802350000000004</v>
      </c>
      <c r="G1336" s="7">
        <f t="shared" si="163"/>
        <v>11.174288000000004</v>
      </c>
      <c r="H1336" s="7">
        <f t="shared" si="159"/>
        <v>11.858327499999996</v>
      </c>
      <c r="I1336" s="7">
        <f t="array" ref="I1336">SUMPRODUCT(B1320:B1339,(ROW(B1320:B1339)-ROW(B1320)+1))/(20*21/2)</f>
        <v>9.3064419047619058</v>
      </c>
      <c r="J1336" s="7">
        <f t="shared" si="162"/>
        <v>9.5603321013226648</v>
      </c>
      <c r="K1336" s="7">
        <f t="shared" si="164"/>
        <v>10.716919323348593</v>
      </c>
    </row>
    <row r="1337" spans="1:11" ht="13.5" x14ac:dyDescent="0.35">
      <c r="A1337" s="3">
        <v>43958</v>
      </c>
      <c r="B1337" s="2">
        <v>9.3078000000000003</v>
      </c>
      <c r="C1337" s="7">
        <f t="shared" si="157"/>
        <v>-5.5099999999999483E-2</v>
      </c>
      <c r="D1337" s="7">
        <f t="shared" si="158"/>
        <v>9.0998799999999989</v>
      </c>
      <c r="E1337" s="7">
        <f t="shared" si="160"/>
        <v>9.1928099999999997</v>
      </c>
      <c r="F1337" s="7">
        <f t="shared" si="161"/>
        <v>9.4533850000000008</v>
      </c>
      <c r="G1337" s="7">
        <f t="shared" si="163"/>
        <v>11.062348000000002</v>
      </c>
      <c r="H1337" s="7">
        <f t="shared" si="159"/>
        <v>11.849033499999997</v>
      </c>
      <c r="I1337" s="7">
        <f t="array" ref="I1337">SUMPRODUCT(B1321:B1340,(ROW(B1321:B1340)-ROW(B1321)+1))/(20*21/2)</f>
        <v>9.3493528571428577</v>
      </c>
      <c r="J1337" s="7">
        <f t="shared" si="162"/>
        <v>9.5362814250062211</v>
      </c>
      <c r="K1337" s="7">
        <f t="shared" si="164"/>
        <v>10.661659742040804</v>
      </c>
    </row>
    <row r="1338" spans="1:11" ht="13.5" x14ac:dyDescent="0.35">
      <c r="A1338" s="3">
        <v>43959</v>
      </c>
      <c r="B1338" s="2">
        <v>9.3078000000000003</v>
      </c>
      <c r="C1338" s="7">
        <f t="shared" si="157"/>
        <v>0</v>
      </c>
      <c r="D1338" s="7">
        <f t="shared" si="158"/>
        <v>9.2114200000000004</v>
      </c>
      <c r="E1338" s="7">
        <f t="shared" si="160"/>
        <v>9.1804200000000016</v>
      </c>
      <c r="F1338" s="7">
        <f t="shared" si="161"/>
        <v>9.4272249999999982</v>
      </c>
      <c r="G1338" s="7">
        <f t="shared" si="163"/>
        <v>10.950408000000003</v>
      </c>
      <c r="H1338" s="7">
        <f t="shared" si="159"/>
        <v>11.840497000000001</v>
      </c>
      <c r="I1338" s="7">
        <f t="array" ref="I1338">SUMPRODUCT(B1322:B1341,(ROW(B1322:B1341)-ROW(B1322)+1))/(20*21/2)</f>
        <v>9.419708571428572</v>
      </c>
      <c r="J1338" s="7">
        <f t="shared" si="162"/>
        <v>9.5145212892913431</v>
      </c>
      <c r="K1338" s="7">
        <f t="shared" si="164"/>
        <v>10.608567203137243</v>
      </c>
    </row>
    <row r="1339" spans="1:11" ht="13.5" x14ac:dyDescent="0.35">
      <c r="A1339" s="3">
        <v>43962</v>
      </c>
      <c r="B1339" s="2">
        <v>9.5831999999999997</v>
      </c>
      <c r="C1339" s="7">
        <f t="shared" si="157"/>
        <v>0.27539999999999942</v>
      </c>
      <c r="D1339" s="7">
        <f t="shared" si="158"/>
        <v>9.3463600000000007</v>
      </c>
      <c r="E1339" s="7">
        <f t="shared" si="160"/>
        <v>9.2182899999999997</v>
      </c>
      <c r="F1339" s="7">
        <f t="shared" si="161"/>
        <v>9.4148349999999983</v>
      </c>
      <c r="G1339" s="7">
        <f t="shared" si="163"/>
        <v>10.843976000000003</v>
      </c>
      <c r="H1339" s="7">
        <f t="shared" si="159"/>
        <v>11.833337500000001</v>
      </c>
      <c r="I1339" s="7">
        <f t="array" ref="I1339">SUMPRODUCT(B1323:B1342,(ROW(B1323:B1342)-ROW(B1323)+1))/(20*21/2)</f>
        <v>9.5177642857142857</v>
      </c>
      <c r="J1339" s="7">
        <f t="shared" si="162"/>
        <v>9.5210621188826448</v>
      </c>
      <c r="K1339" s="7">
        <f t="shared" si="164"/>
        <v>10.568356724582843</v>
      </c>
    </row>
    <row r="1340" spans="1:11" ht="13.5" x14ac:dyDescent="0.35">
      <c r="A1340" s="3">
        <v>43963</v>
      </c>
      <c r="B1340" s="2">
        <v>9.8653999999999993</v>
      </c>
      <c r="C1340" s="7">
        <f t="shared" si="157"/>
        <v>0.28219999999999956</v>
      </c>
      <c r="D1340" s="7">
        <f t="shared" si="158"/>
        <v>9.4854200000000013</v>
      </c>
      <c r="E1340" s="7">
        <f t="shared" si="160"/>
        <v>9.2568400000000004</v>
      </c>
      <c r="F1340" s="7">
        <f t="shared" si="161"/>
        <v>9.4158650000000002</v>
      </c>
      <c r="G1340" s="7">
        <f t="shared" si="163"/>
        <v>10.743188</v>
      </c>
      <c r="H1340" s="7">
        <f t="shared" si="159"/>
        <v>11.827691999999999</v>
      </c>
      <c r="I1340" s="7">
        <f t="array" ref="I1340">SUMPRODUCT(B1324:B1343,(ROW(B1324:B1343)-ROW(B1324)+1))/(20*21/2)</f>
        <v>9.641980952380953</v>
      </c>
      <c r="J1340" s="7">
        <f t="shared" si="162"/>
        <v>9.5538562027985829</v>
      </c>
      <c r="K1340" s="7">
        <f t="shared" si="164"/>
        <v>10.540789794207047</v>
      </c>
    </row>
    <row r="1341" spans="1:11" ht="13.5" x14ac:dyDescent="0.35">
      <c r="A1341" s="3">
        <v>43964</v>
      </c>
      <c r="B1341" s="2">
        <v>10.1546</v>
      </c>
      <c r="C1341" s="7">
        <f t="shared" si="157"/>
        <v>0.28920000000000101</v>
      </c>
      <c r="D1341" s="7">
        <f t="shared" si="158"/>
        <v>9.6437600000000003</v>
      </c>
      <c r="E1341" s="7">
        <f t="shared" si="160"/>
        <v>9.3429000000000002</v>
      </c>
      <c r="F1341" s="7">
        <f t="shared" si="161"/>
        <v>9.4279149999999969</v>
      </c>
      <c r="G1341" s="7">
        <f t="shared" si="163"/>
        <v>10.649559999999997</v>
      </c>
      <c r="H1341" s="7">
        <f t="shared" si="159"/>
        <v>11.824249999999999</v>
      </c>
      <c r="I1341" s="7">
        <f t="array" ref="I1341">SUMPRODUCT(B1325:B1344,(ROW(B1325:B1344)-ROW(B1325)+1))/(20*21/2)</f>
        <v>9.7909828571428559</v>
      </c>
      <c r="J1341" s="7">
        <f t="shared" si="162"/>
        <v>9.6110698977701468</v>
      </c>
      <c r="K1341" s="7">
        <f t="shared" si="164"/>
        <v>10.525645096395007</v>
      </c>
    </row>
    <row r="1342" spans="1:11" ht="13.5" x14ac:dyDescent="0.35">
      <c r="A1342" s="3">
        <v>43965</v>
      </c>
      <c r="B1342" s="2">
        <v>10.4575</v>
      </c>
      <c r="C1342" s="7">
        <f t="shared" si="157"/>
        <v>0.30289999999999928</v>
      </c>
      <c r="D1342" s="7">
        <f t="shared" si="158"/>
        <v>9.8736999999999995</v>
      </c>
      <c r="E1342" s="7">
        <f t="shared" si="160"/>
        <v>9.4867899999999992</v>
      </c>
      <c r="F1342" s="7">
        <f t="shared" si="161"/>
        <v>9.4630249999999982</v>
      </c>
      <c r="G1342" s="7">
        <f t="shared" si="163"/>
        <v>10.558959999999997</v>
      </c>
      <c r="H1342" s="7">
        <f t="shared" si="159"/>
        <v>11.821461999999999</v>
      </c>
      <c r="I1342" s="7">
        <f t="array" ref="I1342">SUMPRODUCT(B1326:B1345,(ROW(B1326:B1345)-ROW(B1326)+1))/(20*21/2)</f>
        <v>9.9645666666666681</v>
      </c>
      <c r="J1342" s="7">
        <f t="shared" si="162"/>
        <v>9.6916822884587042</v>
      </c>
      <c r="K1342" s="7">
        <f t="shared" si="164"/>
        <v>10.522972739673634</v>
      </c>
    </row>
    <row r="1343" spans="1:11" ht="13.5" x14ac:dyDescent="0.35">
      <c r="A1343" s="3">
        <v>43966</v>
      </c>
      <c r="B1343" s="2">
        <v>10.767300000000001</v>
      </c>
      <c r="C1343" s="7">
        <f t="shared" si="157"/>
        <v>0.30980000000000096</v>
      </c>
      <c r="D1343" s="7">
        <f t="shared" si="158"/>
        <v>10.1656</v>
      </c>
      <c r="E1343" s="7">
        <f t="shared" si="160"/>
        <v>9.6885100000000008</v>
      </c>
      <c r="F1343" s="7">
        <f t="shared" si="161"/>
        <v>9.5194799999999997</v>
      </c>
      <c r="G1343" s="7">
        <f t="shared" si="163"/>
        <v>10.483505999999998</v>
      </c>
      <c r="H1343" s="7">
        <f t="shared" si="159"/>
        <v>11.821049</v>
      </c>
      <c r="I1343" s="7">
        <f t="array" ref="I1343">SUMPRODUCT(B1327:B1346,(ROW(B1327:B1346)-ROW(B1327)+1))/(20*21/2)</f>
        <v>10.144055714285713</v>
      </c>
      <c r="J1343" s="7">
        <f t="shared" si="162"/>
        <v>9.7941220705102552</v>
      </c>
      <c r="K1343" s="7">
        <f t="shared" si="164"/>
        <v>10.532554200862904</v>
      </c>
    </row>
    <row r="1344" spans="1:11" ht="13.5" x14ac:dyDescent="0.35">
      <c r="A1344" s="3">
        <v>43969</v>
      </c>
      <c r="B1344" s="2">
        <v>11.084</v>
      </c>
      <c r="C1344" s="7">
        <f t="shared" si="157"/>
        <v>0.31669999999999909</v>
      </c>
      <c r="D1344" s="7">
        <f t="shared" si="158"/>
        <v>10.46576</v>
      </c>
      <c r="E1344" s="7">
        <f t="shared" si="160"/>
        <v>9.9060600000000001</v>
      </c>
      <c r="F1344" s="7">
        <f t="shared" si="161"/>
        <v>9.5917700000000004</v>
      </c>
      <c r="G1344" s="7">
        <f t="shared" si="163"/>
        <v>10.413973999999996</v>
      </c>
      <c r="H1344" s="7">
        <f t="shared" si="159"/>
        <v>11.823114500000001</v>
      </c>
      <c r="I1344" s="7">
        <f t="array" ref="I1344">SUMPRODUCT(B1328:B1347,(ROW(B1328:B1347)-ROW(B1328)+1))/(20*21/2)</f>
        <v>10.347113333333333</v>
      </c>
      <c r="J1344" s="7">
        <f t="shared" si="162"/>
        <v>9.9169675876045176</v>
      </c>
      <c r="K1344" s="7">
        <f t="shared" si="164"/>
        <v>10.554179526319261</v>
      </c>
    </row>
    <row r="1345" spans="1:11" ht="13.5" x14ac:dyDescent="0.35">
      <c r="A1345" s="3">
        <v>43970</v>
      </c>
      <c r="B1345" s="2">
        <v>11.414400000000001</v>
      </c>
      <c r="C1345" s="7">
        <f t="shared" si="157"/>
        <v>0.33040000000000092</v>
      </c>
      <c r="D1345" s="7">
        <f t="shared" si="158"/>
        <v>10.775559999999999</v>
      </c>
      <c r="E1345" s="7">
        <f t="shared" si="160"/>
        <v>10.130490000000002</v>
      </c>
      <c r="F1345" s="7">
        <f t="shared" si="161"/>
        <v>9.6812649999999998</v>
      </c>
      <c r="G1345" s="7">
        <f t="shared" si="163"/>
        <v>10.353115999999995</v>
      </c>
      <c r="H1345" s="7">
        <f t="shared" si="159"/>
        <v>11.827245</v>
      </c>
      <c r="I1345" s="7">
        <f t="array" ref="I1345">SUMPRODUCT(B1329:B1348,(ROW(B1329:B1348)-ROW(B1329)+1))/(20*21/2)</f>
        <v>10.556730952380954</v>
      </c>
      <c r="J1345" s="7">
        <f t="shared" si="162"/>
        <v>10.059580198308851</v>
      </c>
      <c r="K1345" s="7">
        <f t="shared" si="164"/>
        <v>10.587913662542036</v>
      </c>
    </row>
    <row r="1346" spans="1:11" ht="13.5" x14ac:dyDescent="0.35">
      <c r="A1346" s="3">
        <v>43971</v>
      </c>
      <c r="B1346" s="2">
        <v>11.565899999999999</v>
      </c>
      <c r="C1346" s="7">
        <f t="shared" si="157"/>
        <v>0.15149999999999864</v>
      </c>
      <c r="D1346" s="7">
        <f t="shared" si="158"/>
        <v>11.057820000000001</v>
      </c>
      <c r="E1346" s="7">
        <f t="shared" si="160"/>
        <v>10.35079</v>
      </c>
      <c r="F1346" s="7">
        <f t="shared" si="161"/>
        <v>9.7779950000000007</v>
      </c>
      <c r="G1346" s="7">
        <f t="shared" si="163"/>
        <v>10.298039999999997</v>
      </c>
      <c r="H1346" s="7">
        <f t="shared" si="159"/>
        <v>11.831720000000002</v>
      </c>
      <c r="I1346" s="7">
        <f t="array" ref="I1346">SUMPRODUCT(B1330:B1349,(ROW(B1330:B1349)-ROW(B1330)+1))/(20*21/2)</f>
        <v>10.787066666666668</v>
      </c>
      <c r="J1346" s="7">
        <f t="shared" si="162"/>
        <v>10.203039227041341</v>
      </c>
      <c r="K1346" s="7">
        <f t="shared" si="164"/>
        <v>10.626266067932544</v>
      </c>
    </row>
    <row r="1347" spans="1:11" ht="13.5" x14ac:dyDescent="0.35">
      <c r="A1347" s="3">
        <v>43972</v>
      </c>
      <c r="B1347" s="2">
        <v>11.9101</v>
      </c>
      <c r="C1347" s="7">
        <f t="shared" si="157"/>
        <v>0.34420000000000073</v>
      </c>
      <c r="D1347" s="7">
        <f t="shared" si="158"/>
        <v>11.34834</v>
      </c>
      <c r="E1347" s="7">
        <f t="shared" si="160"/>
        <v>10.61102</v>
      </c>
      <c r="F1347" s="7">
        <f t="shared" si="161"/>
        <v>9.9019150000000007</v>
      </c>
      <c r="G1347" s="7">
        <f t="shared" si="163"/>
        <v>10.256733999999994</v>
      </c>
      <c r="H1347" s="7">
        <f t="shared" si="159"/>
        <v>11.838329000000003</v>
      </c>
      <c r="I1347" s="7">
        <f t="array" ref="I1347">SUMPRODUCT(B1331:B1350,(ROW(B1331:B1350)-ROW(B1331)+1))/(20*21/2)</f>
        <v>11.009138095238097</v>
      </c>
      <c r="J1347" s="7">
        <f t="shared" si="162"/>
        <v>10.365616443513593</v>
      </c>
      <c r="K1347" s="7">
        <f t="shared" si="164"/>
        <v>10.676612496641072</v>
      </c>
    </row>
    <row r="1348" spans="1:11" ht="13.5" x14ac:dyDescent="0.35">
      <c r="A1348" s="3">
        <v>43973</v>
      </c>
      <c r="B1348" s="2">
        <v>12.1029</v>
      </c>
      <c r="C1348" s="7">
        <f t="shared" ref="C1348:C1411" si="165">B1348-B1347</f>
        <v>0.19280000000000008</v>
      </c>
      <c r="D1348" s="7">
        <f t="shared" si="158"/>
        <v>11.615460000000001</v>
      </c>
      <c r="E1348" s="7">
        <f t="shared" si="160"/>
        <v>10.89053</v>
      </c>
      <c r="F1348" s="7">
        <f t="shared" si="161"/>
        <v>10.035475000000002</v>
      </c>
      <c r="G1348" s="7">
        <f t="shared" si="163"/>
        <v>10.228233999999995</v>
      </c>
      <c r="H1348" s="7">
        <f t="shared" si="159"/>
        <v>11.845902000000001</v>
      </c>
      <c r="I1348" s="7">
        <f t="array" ref="I1348">SUMPRODUCT(B1332:B1351,(ROW(B1332:B1351)-ROW(B1332)+1))/(20*21/2)</f>
        <v>11.252096190476191</v>
      </c>
      <c r="J1348" s="7">
        <f t="shared" si="162"/>
        <v>10.531072020321822</v>
      </c>
      <c r="K1348" s="7">
        <f t="shared" si="164"/>
        <v>10.73254533991005</v>
      </c>
    </row>
    <row r="1349" spans="1:11" ht="13.5" x14ac:dyDescent="0.35">
      <c r="A1349" s="3">
        <v>43977</v>
      </c>
      <c r="B1349" s="2">
        <v>12.454000000000001</v>
      </c>
      <c r="C1349" s="7">
        <f t="shared" si="165"/>
        <v>0.35110000000000063</v>
      </c>
      <c r="D1349" s="7">
        <f t="shared" si="158"/>
        <v>11.88946</v>
      </c>
      <c r="E1349" s="7">
        <f t="shared" si="160"/>
        <v>11.177610000000001</v>
      </c>
      <c r="F1349" s="7">
        <f t="shared" si="161"/>
        <v>10.197950000000001</v>
      </c>
      <c r="G1349" s="7">
        <f t="shared" si="163"/>
        <v>10.214327999999997</v>
      </c>
      <c r="H1349" s="7">
        <f t="shared" si="159"/>
        <v>11.856538500000005</v>
      </c>
      <c r="I1349" s="7">
        <f t="array" ref="I1349">SUMPRODUCT(B1333:B1352,(ROW(B1333:B1352)-ROW(B1333)+1))/(20*21/2)</f>
        <v>11.51459</v>
      </c>
      <c r="J1349" s="7">
        <f t="shared" si="162"/>
        <v>10.71420801838641</v>
      </c>
      <c r="K1349" s="7">
        <f t="shared" si="164"/>
        <v>10.800053365795931</v>
      </c>
    </row>
    <row r="1350" spans="1:11" ht="13.5" x14ac:dyDescent="0.35">
      <c r="A1350" s="3">
        <v>43978</v>
      </c>
      <c r="B1350" s="2">
        <v>12.5297</v>
      </c>
      <c r="C1350" s="7">
        <f t="shared" si="165"/>
        <v>7.5699999999999434E-2</v>
      </c>
      <c r="D1350" s="7">
        <f t="shared" si="158"/>
        <v>12.11252</v>
      </c>
      <c r="E1350" s="7">
        <f t="shared" si="160"/>
        <v>11.444039999999999</v>
      </c>
      <c r="F1350" s="7">
        <f t="shared" si="161"/>
        <v>10.350440000000001</v>
      </c>
      <c r="G1350" s="7">
        <f t="shared" si="163"/>
        <v>10.192435999999997</v>
      </c>
      <c r="H1350" s="7">
        <f t="shared" si="159"/>
        <v>11.866865000000004</v>
      </c>
      <c r="I1350" s="7">
        <f t="array" ref="I1350">SUMPRODUCT(B1334:B1353,(ROW(B1334:B1353)-ROW(B1334)+1))/(20*21/2)</f>
        <v>11.776424761904762</v>
      </c>
      <c r="J1350" s="7">
        <f t="shared" si="162"/>
        <v>10.887112016635324</v>
      </c>
      <c r="K1350" s="7">
        <f t="shared" si="164"/>
        <v>10.86788264556864</v>
      </c>
    </row>
    <row r="1351" spans="1:11" ht="13.5" x14ac:dyDescent="0.35">
      <c r="A1351" s="3">
        <v>43979</v>
      </c>
      <c r="B1351" s="2">
        <v>12.9015</v>
      </c>
      <c r="C1351" s="7">
        <f t="shared" si="165"/>
        <v>0.37180000000000035</v>
      </c>
      <c r="D1351" s="7">
        <f t="shared" ref="D1351:D1414" si="166">AVERAGE(B1347:B1351)</f>
        <v>12.379639999999998</v>
      </c>
      <c r="E1351" s="7">
        <f t="shared" si="160"/>
        <v>11.718730000000001</v>
      </c>
      <c r="F1351" s="7">
        <f t="shared" si="161"/>
        <v>10.530815</v>
      </c>
      <c r="G1351" s="7">
        <f t="shared" si="163"/>
        <v>10.193951999999998</v>
      </c>
      <c r="H1351" s="7">
        <f t="shared" si="159"/>
        <v>11.879050500000004</v>
      </c>
      <c r="I1351" s="7">
        <f t="array" ref="I1351">SUMPRODUCT(B1335:B1354,(ROW(B1335:B1354)-ROW(B1335)+1))/(20*21/2)</f>
        <v>12.053700476190473</v>
      </c>
      <c r="J1351" s="7">
        <f t="shared" si="162"/>
        <v>11.078958491241485</v>
      </c>
      <c r="K1351" s="7">
        <f t="shared" si="164"/>
        <v>10.947632345742418</v>
      </c>
    </row>
    <row r="1352" spans="1:11" ht="13.5" x14ac:dyDescent="0.35">
      <c r="A1352" s="3">
        <v>43980</v>
      </c>
      <c r="B1352" s="2">
        <v>13.287000000000001</v>
      </c>
      <c r="C1352" s="7">
        <f t="shared" si="165"/>
        <v>0.3855000000000004</v>
      </c>
      <c r="D1352" s="7">
        <f t="shared" si="166"/>
        <v>12.655019999999999</v>
      </c>
      <c r="E1352" s="7">
        <f t="shared" si="160"/>
        <v>12.00168</v>
      </c>
      <c r="F1352" s="7">
        <f t="shared" si="161"/>
        <v>10.744235</v>
      </c>
      <c r="G1352" s="7">
        <f t="shared" si="163"/>
        <v>10.218735999999996</v>
      </c>
      <c r="H1352" s="7">
        <f t="shared" si="159"/>
        <v>11.892854000000002</v>
      </c>
      <c r="I1352" s="7">
        <f t="array" ref="I1352">SUMPRODUCT(B1336:B1355,(ROW(B1336:B1355)-ROW(B1336)+1))/(20*21/2)</f>
        <v>12.295441428571429</v>
      </c>
      <c r="J1352" s="7">
        <f t="shared" si="162"/>
        <v>11.289248158742296</v>
      </c>
      <c r="K1352" s="7">
        <f t="shared" si="164"/>
        <v>11.03937225375252</v>
      </c>
    </row>
    <row r="1353" spans="1:11" ht="13.5" x14ac:dyDescent="0.35">
      <c r="A1353" s="3">
        <v>43983</v>
      </c>
      <c r="B1353" s="2">
        <v>13.493499999999999</v>
      </c>
      <c r="C1353" s="7">
        <f t="shared" si="165"/>
        <v>0.20649999999999835</v>
      </c>
      <c r="D1353" s="7">
        <f t="shared" si="166"/>
        <v>12.93314</v>
      </c>
      <c r="E1353" s="7">
        <f t="shared" si="160"/>
        <v>12.2743</v>
      </c>
      <c r="F1353" s="7">
        <f t="shared" si="161"/>
        <v>10.981405000000002</v>
      </c>
      <c r="G1353" s="7">
        <f t="shared" si="163"/>
        <v>10.262107999999998</v>
      </c>
      <c r="H1353" s="7">
        <f t="shared" si="159"/>
        <v>11.907345500000003</v>
      </c>
      <c r="I1353" s="7">
        <f t="array" ref="I1353">SUMPRODUCT(B1337:B1356,(ROW(B1337:B1356)-ROW(B1337)+1))/(20*21/2)</f>
        <v>12.475940476190477</v>
      </c>
      <c r="J1353" s="7">
        <f t="shared" si="162"/>
        <v>11.499176905528744</v>
      </c>
      <c r="K1353" s="7">
        <f t="shared" si="164"/>
        <v>11.13561255752693</v>
      </c>
    </row>
    <row r="1354" spans="1:11" ht="13.5" x14ac:dyDescent="0.35">
      <c r="A1354" s="3">
        <v>43984</v>
      </c>
      <c r="B1354" s="2">
        <v>13.892799999999999</v>
      </c>
      <c r="C1354" s="7">
        <f t="shared" si="165"/>
        <v>0.39930000000000021</v>
      </c>
      <c r="D1354" s="7">
        <f t="shared" si="166"/>
        <v>13.2209</v>
      </c>
      <c r="E1354" s="7">
        <f t="shared" si="160"/>
        <v>12.55518</v>
      </c>
      <c r="F1354" s="7">
        <f t="shared" si="161"/>
        <v>11.230620000000002</v>
      </c>
      <c r="G1354" s="7">
        <f t="shared" si="163"/>
        <v>10.326269999999997</v>
      </c>
      <c r="H1354" s="7">
        <f t="shared" ref="H1354:H1417" si="167">AVERAGE(B1155:B1354)</f>
        <v>11.923696000000005</v>
      </c>
      <c r="I1354" s="7">
        <f t="array" ref="I1354">SUMPRODUCT(B1338:B1357,(ROW(B1338:B1357)-ROW(B1338)+1))/(20*21/2)</f>
        <v>12.599397142857145</v>
      </c>
      <c r="J1354" s="7">
        <f t="shared" si="162"/>
        <v>11.7271410097641</v>
      </c>
      <c r="K1354" s="7">
        <f t="shared" si="164"/>
        <v>11.243737555270972</v>
      </c>
    </row>
    <row r="1355" spans="1:11" ht="13.5" x14ac:dyDescent="0.35">
      <c r="A1355" s="3">
        <v>43985</v>
      </c>
      <c r="B1355" s="2">
        <v>13.7689</v>
      </c>
      <c r="C1355" s="7">
        <f t="shared" si="165"/>
        <v>-0.12389999999999901</v>
      </c>
      <c r="D1355" s="7">
        <f t="shared" si="166"/>
        <v>13.46874</v>
      </c>
      <c r="E1355" s="7">
        <f t="shared" si="160"/>
        <v>12.79063</v>
      </c>
      <c r="F1355" s="7">
        <f t="shared" si="161"/>
        <v>11.460560000000001</v>
      </c>
      <c r="G1355" s="7">
        <f t="shared" si="163"/>
        <v>10.394288</v>
      </c>
      <c r="H1355" s="7">
        <f t="shared" si="167"/>
        <v>11.939599000000008</v>
      </c>
      <c r="I1355" s="7">
        <f t="array" ref="I1355">SUMPRODUCT(B1339:B1358,(ROW(B1339:B1358)-ROW(B1339)+1))/(20*21/2)</f>
        <v>12.726459999999999</v>
      </c>
      <c r="J1355" s="7">
        <f t="shared" si="162"/>
        <v>11.921594246929423</v>
      </c>
      <c r="K1355" s="7">
        <f t="shared" si="164"/>
        <v>11.34276353349564</v>
      </c>
    </row>
    <row r="1356" spans="1:11" ht="13.5" x14ac:dyDescent="0.35">
      <c r="A1356" s="3">
        <v>43986</v>
      </c>
      <c r="B1356" s="2">
        <v>13.3558</v>
      </c>
      <c r="C1356" s="7">
        <f t="shared" si="165"/>
        <v>-0.41310000000000002</v>
      </c>
      <c r="D1356" s="7">
        <f t="shared" si="166"/>
        <v>13.5596</v>
      </c>
      <c r="E1356" s="7">
        <f t="shared" ref="E1356:E1419" si="168">AVERAGE(B1347:B1356)</f>
        <v>12.969619999999997</v>
      </c>
      <c r="F1356" s="7">
        <f t="shared" si="161"/>
        <v>11.660205000000001</v>
      </c>
      <c r="G1356" s="7">
        <f t="shared" si="163"/>
        <v>10.460239999999999</v>
      </c>
      <c r="H1356" s="7">
        <f t="shared" si="167"/>
        <v>11.953402000000006</v>
      </c>
      <c r="I1356" s="7">
        <f t="array" ref="I1356">SUMPRODUCT(B1340:B1359,(ROW(B1340:B1359)-ROW(B1340)+1))/(20*21/2)</f>
        <v>12.832479999999997</v>
      </c>
      <c r="J1356" s="7">
        <f t="shared" si="162"/>
        <v>12.058185271031382</v>
      </c>
      <c r="K1356" s="7">
        <f t="shared" si="164"/>
        <v>11.421706140025222</v>
      </c>
    </row>
    <row r="1357" spans="1:11" ht="13.5" x14ac:dyDescent="0.35">
      <c r="A1357" s="3">
        <v>43987</v>
      </c>
      <c r="B1357" s="2">
        <v>12.9565</v>
      </c>
      <c r="C1357" s="7">
        <f t="shared" si="165"/>
        <v>-0.39930000000000021</v>
      </c>
      <c r="D1357" s="7">
        <f t="shared" si="166"/>
        <v>13.493500000000001</v>
      </c>
      <c r="E1357" s="7">
        <f t="shared" si="168"/>
        <v>13.074259999999999</v>
      </c>
      <c r="F1357" s="7">
        <f t="shared" si="161"/>
        <v>11.842639999999999</v>
      </c>
      <c r="G1357" s="7">
        <f t="shared" si="163"/>
        <v>10.524125999999999</v>
      </c>
      <c r="H1357" s="7">
        <f t="shared" si="167"/>
        <v>11.965415000000005</v>
      </c>
      <c r="I1357" s="7">
        <f t="array" ref="I1357">SUMPRODUCT(B1341:B1360,(ROW(B1341:B1360)-ROW(B1341)+1))/(20*21/2)</f>
        <v>12.973975714285714</v>
      </c>
      <c r="J1357" s="7">
        <f t="shared" si="162"/>
        <v>12.14373905474268</v>
      </c>
      <c r="K1357" s="7">
        <f t="shared" si="164"/>
        <v>11.481894134534038</v>
      </c>
    </row>
    <row r="1358" spans="1:11" ht="13.5" x14ac:dyDescent="0.35">
      <c r="A1358" s="3">
        <v>43990</v>
      </c>
      <c r="B1358" s="2">
        <v>13.1768</v>
      </c>
      <c r="C1358" s="7">
        <f t="shared" si="165"/>
        <v>0.22029999999999994</v>
      </c>
      <c r="D1358" s="7">
        <f t="shared" si="166"/>
        <v>13.430160000000001</v>
      </c>
      <c r="E1358" s="7">
        <f t="shared" si="168"/>
        <v>13.181650000000001</v>
      </c>
      <c r="F1358" s="7">
        <f t="shared" si="161"/>
        <v>12.036089999999998</v>
      </c>
      <c r="G1358" s="7">
        <f t="shared" si="163"/>
        <v>10.592281999999997</v>
      </c>
      <c r="H1358" s="7">
        <f t="shared" si="167"/>
        <v>11.978633000000004</v>
      </c>
      <c r="I1358" s="7">
        <f t="array" ref="I1358">SUMPRODUCT(B1342:B1361,(ROW(B1342:B1361)-ROW(B1342)+1))/(20*21/2)</f>
        <v>13.086715714285713</v>
      </c>
      <c r="J1358" s="7">
        <f t="shared" si="162"/>
        <v>12.242125811433853</v>
      </c>
      <c r="K1358" s="7">
        <f t="shared" si="164"/>
        <v>11.548361031218978</v>
      </c>
    </row>
    <row r="1359" spans="1:11" ht="13.5" x14ac:dyDescent="0.35">
      <c r="A1359" s="3">
        <v>43991</v>
      </c>
      <c r="B1359" s="2">
        <v>13.1493</v>
      </c>
      <c r="C1359" s="7">
        <f t="shared" si="165"/>
        <v>-2.7499999999999858E-2</v>
      </c>
      <c r="D1359" s="7">
        <f t="shared" si="166"/>
        <v>13.281460000000001</v>
      </c>
      <c r="E1359" s="7">
        <f t="shared" si="168"/>
        <v>13.251180000000002</v>
      </c>
      <c r="F1359" s="7">
        <f t="shared" si="161"/>
        <v>12.214395000000003</v>
      </c>
      <c r="G1359" s="7">
        <f t="shared" si="163"/>
        <v>10.657684</v>
      </c>
      <c r="H1359" s="7">
        <f t="shared" si="167"/>
        <v>11.990853000000007</v>
      </c>
      <c r="I1359" s="7">
        <f t="array" ref="I1359">SUMPRODUCT(B1343:B1362,(ROW(B1343:B1362)-ROW(B1343)+1))/(20*21/2)</f>
        <v>13.160801904761904</v>
      </c>
      <c r="J1359" s="7">
        <f t="shared" si="162"/>
        <v>12.328523353202058</v>
      </c>
      <c r="K1359" s="7">
        <f t="shared" si="164"/>
        <v>11.611142951563332</v>
      </c>
    </row>
    <row r="1360" spans="1:11" ht="13.5" x14ac:dyDescent="0.35">
      <c r="A1360" s="3">
        <v>43992</v>
      </c>
      <c r="B1360" s="2">
        <v>13.700100000000001</v>
      </c>
      <c r="C1360" s="7">
        <f t="shared" si="165"/>
        <v>0.55080000000000062</v>
      </c>
      <c r="D1360" s="7">
        <f t="shared" si="166"/>
        <v>13.267700000000001</v>
      </c>
      <c r="E1360" s="7">
        <f t="shared" si="168"/>
        <v>13.368219999999999</v>
      </c>
      <c r="F1360" s="7">
        <f t="shared" si="161"/>
        <v>12.406129999999999</v>
      </c>
      <c r="G1360" s="7">
        <f t="shared" si="163"/>
        <v>10.728181999999999</v>
      </c>
      <c r="H1360" s="7">
        <f t="shared" si="167"/>
        <v>12.005482500000006</v>
      </c>
      <c r="I1360" s="7">
        <f t="array" ref="I1360">SUMPRODUCT(B1344:B1363,(ROW(B1344:B1363)-ROW(B1344)+1))/(20*21/2)</f>
        <v>13.227648571428574</v>
      </c>
      <c r="J1360" s="7">
        <f t="shared" si="162"/>
        <v>12.459149700516148</v>
      </c>
      <c r="K1360" s="7">
        <f t="shared" si="164"/>
        <v>11.69306283581575</v>
      </c>
    </row>
    <row r="1361" spans="1:11" ht="13.5" x14ac:dyDescent="0.35">
      <c r="A1361" s="3">
        <v>43993</v>
      </c>
      <c r="B1361" s="2">
        <v>13.5899</v>
      </c>
      <c r="C1361" s="7">
        <f t="shared" si="165"/>
        <v>-0.11020000000000074</v>
      </c>
      <c r="D1361" s="7">
        <f t="shared" si="166"/>
        <v>13.314519999999998</v>
      </c>
      <c r="E1361" s="7">
        <f t="shared" si="168"/>
        <v>13.437060000000002</v>
      </c>
      <c r="F1361" s="7">
        <f t="shared" si="161"/>
        <v>12.577895000000002</v>
      </c>
      <c r="G1361" s="7">
        <f t="shared" si="163"/>
        <v>10.795511999999999</v>
      </c>
      <c r="H1361" s="7">
        <f t="shared" si="167"/>
        <v>12.019733500000008</v>
      </c>
      <c r="I1361" s="7">
        <f t="array" ref="I1361">SUMPRODUCT(B1345:B1364,(ROW(B1345:B1364)-ROW(B1345)+1))/(20*21/2)</f>
        <v>13.291669523809524</v>
      </c>
      <c r="J1361" s="7">
        <f t="shared" si="162"/>
        <v>12.566840205228896</v>
      </c>
      <c r="K1361" s="7">
        <f t="shared" si="164"/>
        <v>11.767448606960231</v>
      </c>
    </row>
    <row r="1362" spans="1:11" ht="13.5" x14ac:dyDescent="0.35">
      <c r="A1362" s="3">
        <v>43994</v>
      </c>
      <c r="B1362" s="2">
        <v>13.3558</v>
      </c>
      <c r="C1362" s="7">
        <f t="shared" si="165"/>
        <v>-0.23409999999999975</v>
      </c>
      <c r="D1362" s="7">
        <f t="shared" si="166"/>
        <v>13.394380000000002</v>
      </c>
      <c r="E1362" s="7">
        <f t="shared" si="168"/>
        <v>13.443940000000001</v>
      </c>
      <c r="F1362" s="7">
        <f t="shared" si="161"/>
        <v>12.722809999999999</v>
      </c>
      <c r="G1362" s="7">
        <f t="shared" si="163"/>
        <v>10.858159999999998</v>
      </c>
      <c r="H1362" s="7">
        <f t="shared" si="167"/>
        <v>12.034431500000009</v>
      </c>
      <c r="I1362" s="7">
        <f t="array" ref="I1362">SUMPRODUCT(B1346:B1365,(ROW(B1346:B1365)-ROW(B1346)+1))/(20*21/2)</f>
        <v>13.388643333333333</v>
      </c>
      <c r="J1362" s="7">
        <f t="shared" si="162"/>
        <v>12.641979233302335</v>
      </c>
      <c r="K1362" s="7">
        <f t="shared" si="164"/>
        <v>11.829736896883359</v>
      </c>
    </row>
    <row r="1363" spans="1:11" ht="13.5" x14ac:dyDescent="0.35">
      <c r="A1363" s="3">
        <v>43997</v>
      </c>
      <c r="B1363" s="2">
        <v>13.4247</v>
      </c>
      <c r="C1363" s="7">
        <f t="shared" si="165"/>
        <v>6.8899999999999295E-2</v>
      </c>
      <c r="D1363" s="7">
        <f t="shared" si="166"/>
        <v>13.443960000000001</v>
      </c>
      <c r="E1363" s="7">
        <f t="shared" si="168"/>
        <v>13.437059999999999</v>
      </c>
      <c r="F1363" s="7">
        <f t="shared" si="161"/>
        <v>12.855679999999998</v>
      </c>
      <c r="G1363" s="7">
        <f t="shared" si="163"/>
        <v>10.923561999999999</v>
      </c>
      <c r="H1363" s="7">
        <f t="shared" si="167"/>
        <v>12.049474000000009</v>
      </c>
      <c r="I1363" s="7">
        <f t="array" ref="I1363">SUMPRODUCT(B1347:B1366,(ROW(B1347:B1366)-ROW(B1347)+1))/(20*21/2)</f>
        <v>13.510037619047621</v>
      </c>
      <c r="J1363" s="7">
        <f t="shared" si="162"/>
        <v>12.716524068225922</v>
      </c>
      <c r="K1363" s="7">
        <f t="shared" si="164"/>
        <v>11.8922844695546</v>
      </c>
    </row>
    <row r="1364" spans="1:11" ht="13.5" x14ac:dyDescent="0.35">
      <c r="A1364" s="3">
        <v>43998</v>
      </c>
      <c r="B1364" s="2">
        <v>13.527900000000001</v>
      </c>
      <c r="C1364" s="7">
        <f t="shared" si="165"/>
        <v>0.10320000000000107</v>
      </c>
      <c r="D1364" s="7">
        <f t="shared" si="166"/>
        <v>13.519679999999999</v>
      </c>
      <c r="E1364" s="7">
        <f t="shared" si="168"/>
        <v>13.400570000000002</v>
      </c>
      <c r="F1364" s="7">
        <f t="shared" si="161"/>
        <v>12.977875000000001</v>
      </c>
      <c r="G1364" s="7">
        <f t="shared" si="163"/>
        <v>10.991718000000001</v>
      </c>
      <c r="H1364" s="7">
        <f t="shared" si="167"/>
        <v>12.064791500000011</v>
      </c>
      <c r="I1364" s="7">
        <f t="array" ref="I1364">SUMPRODUCT(B1348:B1367,(ROW(B1348:B1367)-ROW(B1348)+1))/(20*21/2)</f>
        <v>13.610814285714287</v>
      </c>
      <c r="J1364" s="7">
        <f t="shared" si="162"/>
        <v>12.793797966490121</v>
      </c>
      <c r="K1364" s="7">
        <f t="shared" si="164"/>
        <v>11.956426255062262</v>
      </c>
    </row>
    <row r="1365" spans="1:11" ht="13.5" x14ac:dyDescent="0.35">
      <c r="A1365" s="3">
        <v>43999</v>
      </c>
      <c r="B1365" s="2">
        <v>13.9961</v>
      </c>
      <c r="C1365" s="7">
        <f t="shared" si="165"/>
        <v>0.46819999999999951</v>
      </c>
      <c r="D1365" s="7">
        <f t="shared" si="166"/>
        <v>13.578880000000002</v>
      </c>
      <c r="E1365" s="7">
        <f t="shared" si="168"/>
        <v>13.423290000000003</v>
      </c>
      <c r="F1365" s="7">
        <f t="shared" si="161"/>
        <v>13.106959999999997</v>
      </c>
      <c r="G1365" s="7">
        <f t="shared" si="163"/>
        <v>11.074743999999999</v>
      </c>
      <c r="H1365" s="7">
        <f t="shared" si="167"/>
        <v>12.08303550000001</v>
      </c>
      <c r="I1365" s="7">
        <f t="array" ref="I1365">SUMPRODUCT(B1349:B1368,(ROW(B1349:B1368)-ROW(B1349)+1))/(20*21/2)</f>
        <v>13.780172857142858</v>
      </c>
      <c r="J1365" s="7">
        <f t="shared" si="162"/>
        <v>12.908302922062491</v>
      </c>
      <c r="K1365" s="7">
        <f t="shared" si="164"/>
        <v>12.036413460746095</v>
      </c>
    </row>
    <row r="1366" spans="1:11" ht="13.5" x14ac:dyDescent="0.35">
      <c r="A1366" s="3">
        <v>44000</v>
      </c>
      <c r="B1366" s="2">
        <v>14.381600000000001</v>
      </c>
      <c r="C1366" s="7">
        <f t="shared" si="165"/>
        <v>0.3855000000000004</v>
      </c>
      <c r="D1366" s="7">
        <f t="shared" si="166"/>
        <v>13.737219999999999</v>
      </c>
      <c r="E1366" s="7">
        <f t="shared" si="168"/>
        <v>13.525870000000001</v>
      </c>
      <c r="F1366" s="7">
        <f t="shared" ref="F1366:F1429" si="169">AVERAGE(B1347:B1366)</f>
        <v>13.247745</v>
      </c>
      <c r="G1366" s="7">
        <f t="shared" si="163"/>
        <v>11.161350000000001</v>
      </c>
      <c r="H1366" s="7">
        <f t="shared" si="167"/>
        <v>12.102656000000009</v>
      </c>
      <c r="I1366" s="7">
        <f t="array" ref="I1366">SUMPRODUCT(B1350:B1369,(ROW(B1350:B1369)-ROW(B1350)+1))/(20*21/2)</f>
        <v>13.956679523809521</v>
      </c>
      <c r="J1366" s="7">
        <f t="shared" ref="J1366:J1429" si="170">($J$4*B1366)+J1365*(1-$J$4)</f>
        <v>13.04861692948511</v>
      </c>
      <c r="K1366" s="7">
        <f t="shared" si="164"/>
        <v>12.12838156032468</v>
      </c>
    </row>
    <row r="1367" spans="1:11" ht="13.5" x14ac:dyDescent="0.35">
      <c r="A1367" s="3">
        <v>44001</v>
      </c>
      <c r="B1367" s="2">
        <v>14.305899999999999</v>
      </c>
      <c r="C1367" s="7">
        <f t="shared" si="165"/>
        <v>-7.5700000000001211E-2</v>
      </c>
      <c r="D1367" s="7">
        <f t="shared" si="166"/>
        <v>13.927240000000001</v>
      </c>
      <c r="E1367" s="7">
        <f t="shared" si="168"/>
        <v>13.660810000000001</v>
      </c>
      <c r="F1367" s="7">
        <f t="shared" si="169"/>
        <v>13.367534999999998</v>
      </c>
      <c r="G1367" s="7">
        <f t="shared" si="163"/>
        <v>11.250571999999998</v>
      </c>
      <c r="H1367" s="7">
        <f t="shared" si="167"/>
        <v>12.123344000000008</v>
      </c>
      <c r="I1367" s="7">
        <f t="array" ref="I1367">SUMPRODUCT(B1351:B1370,(ROW(B1351:B1370)-ROW(B1351)+1))/(20*21/2)</f>
        <v>14.097648095238096</v>
      </c>
      <c r="J1367" s="7">
        <f t="shared" si="170"/>
        <v>13.168358174296051</v>
      </c>
      <c r="K1367" s="7">
        <f t="shared" si="164"/>
        <v>12.213774440311948</v>
      </c>
    </row>
    <row r="1368" spans="1:11" ht="13.5" x14ac:dyDescent="0.35">
      <c r="A1368" s="3">
        <v>44004</v>
      </c>
      <c r="B1368" s="2">
        <v>15.145799999999999</v>
      </c>
      <c r="C1368" s="7">
        <f t="shared" si="165"/>
        <v>0.83990000000000009</v>
      </c>
      <c r="D1368" s="7">
        <f t="shared" si="166"/>
        <v>14.271459999999999</v>
      </c>
      <c r="E1368" s="7">
        <f t="shared" si="168"/>
        <v>13.857710000000001</v>
      </c>
      <c r="F1368" s="7">
        <f t="shared" si="169"/>
        <v>13.519679999999999</v>
      </c>
      <c r="G1368" s="7">
        <f t="shared" si="163"/>
        <v>11.356867999999997</v>
      </c>
      <c r="H1368" s="7">
        <f t="shared" si="167"/>
        <v>12.147267500000007</v>
      </c>
      <c r="I1368" s="7">
        <f t="array" ref="I1368">SUMPRODUCT(B1352:B1371,(ROW(B1352:B1371)-ROW(B1352)+1))/(20*21/2)</f>
        <v>14.188787619047616</v>
      </c>
      <c r="J1368" s="7">
        <f t="shared" si="170"/>
        <v>13.356685967220235</v>
      </c>
      <c r="K1368" s="7">
        <f t="shared" si="164"/>
        <v>12.328755834809519</v>
      </c>
    </row>
    <row r="1369" spans="1:11" ht="13.5" x14ac:dyDescent="0.35">
      <c r="A1369" s="3">
        <v>44005</v>
      </c>
      <c r="B1369" s="2">
        <v>15.372999999999999</v>
      </c>
      <c r="C1369" s="7">
        <f t="shared" si="165"/>
        <v>0.22719999999999985</v>
      </c>
      <c r="D1369" s="7">
        <f t="shared" si="166"/>
        <v>14.64048</v>
      </c>
      <c r="E1369" s="7">
        <f t="shared" si="168"/>
        <v>14.080079999999999</v>
      </c>
      <c r="F1369" s="7">
        <f t="shared" si="169"/>
        <v>13.665629999999998</v>
      </c>
      <c r="G1369" s="7">
        <f t="shared" si="163"/>
        <v>11.467707999999998</v>
      </c>
      <c r="H1369" s="7">
        <f t="shared" si="167"/>
        <v>12.172327000000006</v>
      </c>
      <c r="I1369" s="7">
        <f t="array" ref="I1369">SUMPRODUCT(B1353:B1372,(ROW(B1353:B1372)-ROW(B1353)+1))/(20*21/2)</f>
        <v>14.243565714285715</v>
      </c>
      <c r="J1369" s="7">
        <f t="shared" si="170"/>
        <v>13.548715875104023</v>
      </c>
      <c r="K1369" s="7">
        <f t="shared" si="164"/>
        <v>12.448137958934636</v>
      </c>
    </row>
    <row r="1370" spans="1:11" ht="13.5" x14ac:dyDescent="0.35">
      <c r="A1370" s="3">
        <v>44006</v>
      </c>
      <c r="B1370" s="2">
        <v>15.145799999999999</v>
      </c>
      <c r="C1370" s="7">
        <f t="shared" si="165"/>
        <v>-0.22719999999999985</v>
      </c>
      <c r="D1370" s="7">
        <f t="shared" si="166"/>
        <v>14.870419999999999</v>
      </c>
      <c r="E1370" s="7">
        <f t="shared" si="168"/>
        <v>14.22465</v>
      </c>
      <c r="F1370" s="7">
        <f t="shared" si="169"/>
        <v>13.796434999999999</v>
      </c>
      <c r="G1370" s="7">
        <f t="shared" si="163"/>
        <v>11.573727999999999</v>
      </c>
      <c r="H1370" s="7">
        <f t="shared" si="167"/>
        <v>12.196422500000006</v>
      </c>
      <c r="I1370" s="7">
        <f t="array" ref="I1370">SUMPRODUCT(B1354:B1373,(ROW(B1354:B1373)-ROW(B1354)+1))/(20*21/2)</f>
        <v>14.376014285714284</v>
      </c>
      <c r="J1370" s="7">
        <f t="shared" si="170"/>
        <v>13.700819125094116</v>
      </c>
      <c r="K1370" s="7">
        <f t="shared" si="164"/>
        <v>12.553928627211709</v>
      </c>
    </row>
    <row r="1371" spans="1:11" ht="13.5" x14ac:dyDescent="0.35">
      <c r="A1371" s="3">
        <v>44007</v>
      </c>
      <c r="B1371" s="2">
        <v>14.753399999999999</v>
      </c>
      <c r="C1371" s="7">
        <f t="shared" si="165"/>
        <v>-0.3924000000000003</v>
      </c>
      <c r="D1371" s="7">
        <f t="shared" si="166"/>
        <v>14.94478</v>
      </c>
      <c r="E1371" s="7">
        <f t="shared" si="168"/>
        <v>14.340999999999999</v>
      </c>
      <c r="F1371" s="7">
        <f t="shared" si="169"/>
        <v>13.88903</v>
      </c>
      <c r="G1371" s="7">
        <f t="shared" si="163"/>
        <v>11.670524</v>
      </c>
      <c r="H1371" s="7">
        <f t="shared" si="167"/>
        <v>12.218935000000005</v>
      </c>
      <c r="I1371" s="7">
        <f t="array" ref="I1371">SUMPRODUCT(B1355:B1374,(ROW(B1355:B1374)-ROW(B1355)+1))/(20*21/2)</f>
        <v>14.527209999999998</v>
      </c>
      <c r="J1371" s="7">
        <f t="shared" si="170"/>
        <v>13.801064922704199</v>
      </c>
      <c r="K1371" s="7">
        <f t="shared" si="164"/>
        <v>12.640182406536741</v>
      </c>
    </row>
    <row r="1372" spans="1:11" ht="13.5" x14ac:dyDescent="0.35">
      <c r="A1372" s="3">
        <v>44008</v>
      </c>
      <c r="B1372" s="2">
        <v>14.4642</v>
      </c>
      <c r="C1372" s="7">
        <f t="shared" si="165"/>
        <v>-0.28919999999999924</v>
      </c>
      <c r="D1372" s="7">
        <f t="shared" si="166"/>
        <v>14.97644</v>
      </c>
      <c r="E1372" s="7">
        <f t="shared" si="168"/>
        <v>14.451839999999999</v>
      </c>
      <c r="F1372" s="7">
        <f t="shared" si="169"/>
        <v>13.947890000000001</v>
      </c>
      <c r="G1372" s="7">
        <f t="shared" si="163"/>
        <v>11.764702</v>
      </c>
      <c r="H1372" s="7">
        <f t="shared" si="167"/>
        <v>12.240311000000009</v>
      </c>
      <c r="I1372" s="7">
        <f t="array" ref="I1372">SUMPRODUCT(B1356:B1375,(ROW(B1356:B1375)-ROW(B1356)+1))/(20*21/2)</f>
        <v>14.646544285714286</v>
      </c>
      <c r="J1372" s="7">
        <f t="shared" si="170"/>
        <v>13.864220644351418</v>
      </c>
      <c r="K1372" s="7">
        <f t="shared" si="164"/>
        <v>12.711712508241183</v>
      </c>
    </row>
    <row r="1373" spans="1:11" ht="13.5" x14ac:dyDescent="0.35">
      <c r="A1373" s="3">
        <v>44011</v>
      </c>
      <c r="B1373" s="2">
        <v>15.3386</v>
      </c>
      <c r="C1373" s="7">
        <f t="shared" si="165"/>
        <v>0.87439999999999962</v>
      </c>
      <c r="D1373" s="7">
        <f t="shared" si="166"/>
        <v>15.014999999999997</v>
      </c>
      <c r="E1373" s="7">
        <f t="shared" si="168"/>
        <v>14.643229999999999</v>
      </c>
      <c r="F1373" s="7">
        <f t="shared" si="169"/>
        <v>14.040144999999999</v>
      </c>
      <c r="G1373" s="7">
        <f t="shared" si="163"/>
        <v>11.878709999999998</v>
      </c>
      <c r="H1373" s="7">
        <f t="shared" si="167"/>
        <v>12.265852500000008</v>
      </c>
      <c r="I1373" s="7">
        <f t="array" ref="I1373">SUMPRODUCT(B1357:B1376,(ROW(B1357:B1376)-ROW(B1357)+1))/(20*21/2)</f>
        <v>14.774597619047617</v>
      </c>
      <c r="J1373" s="7">
        <f t="shared" si="170"/>
        <v>14.004637725841759</v>
      </c>
      <c r="K1373" s="7">
        <f t="shared" si="164"/>
        <v>12.814727703996432</v>
      </c>
    </row>
    <row r="1374" spans="1:11" ht="13.5" x14ac:dyDescent="0.35">
      <c r="A1374" s="3">
        <v>44012</v>
      </c>
      <c r="B1374" s="2">
        <v>15.627700000000001</v>
      </c>
      <c r="C1374" s="7">
        <f t="shared" si="165"/>
        <v>0.28910000000000124</v>
      </c>
      <c r="D1374" s="7">
        <f t="shared" si="166"/>
        <v>15.065940000000001</v>
      </c>
      <c r="E1374" s="7">
        <f t="shared" si="168"/>
        <v>14.853210000000001</v>
      </c>
      <c r="F1374" s="7">
        <f t="shared" si="169"/>
        <v>14.126890000000003</v>
      </c>
      <c r="G1374" s="7">
        <f t="shared" si="163"/>
        <v>11.998500000000002</v>
      </c>
      <c r="H1374" s="7">
        <f t="shared" si="167"/>
        <v>12.293046000000009</v>
      </c>
      <c r="I1374" s="7">
        <f t="array" ref="I1374">SUMPRODUCT(B1358:B1377,(ROW(B1358:B1377)-ROW(B1358)+1))/(20*21/2)</f>
        <v>14.925630952380951</v>
      </c>
      <c r="J1374" s="7">
        <f t="shared" si="170"/>
        <v>14.159215085285402</v>
      </c>
      <c r="K1374" s="7">
        <f t="shared" si="164"/>
        <v>12.925040343055397</v>
      </c>
    </row>
    <row r="1375" spans="1:11" ht="13.5" x14ac:dyDescent="0.35">
      <c r="A1375" s="3">
        <v>44013</v>
      </c>
      <c r="B1375" s="2">
        <v>15.379899999999999</v>
      </c>
      <c r="C1375" s="7">
        <f t="shared" si="165"/>
        <v>-0.24780000000000157</v>
      </c>
      <c r="D1375" s="7">
        <f t="shared" si="166"/>
        <v>15.112759999999998</v>
      </c>
      <c r="E1375" s="7">
        <f t="shared" si="168"/>
        <v>14.991589999999999</v>
      </c>
      <c r="F1375" s="7">
        <f t="shared" si="169"/>
        <v>14.207440000000002</v>
      </c>
      <c r="G1375" s="7">
        <f t="shared" si="163"/>
        <v>12.113607999999999</v>
      </c>
      <c r="H1375" s="7">
        <f t="shared" si="167"/>
        <v>12.318725000000008</v>
      </c>
      <c r="I1375" s="7">
        <f t="array" ref="I1375">SUMPRODUCT(B1359:B1378,(ROW(B1359:B1378)-ROW(B1359)+1))/(20*21/2)</f>
        <v>15.049518571428573</v>
      </c>
      <c r="J1375" s="7">
        <f t="shared" si="170"/>
        <v>14.275470791448697</v>
      </c>
      <c r="K1375" s="7">
        <f t="shared" si="164"/>
        <v>13.021309349210087</v>
      </c>
    </row>
    <row r="1376" spans="1:11" ht="13.5" x14ac:dyDescent="0.35">
      <c r="A1376" s="3">
        <v>44014</v>
      </c>
      <c r="B1376" s="2">
        <v>15.552</v>
      </c>
      <c r="C1376" s="7">
        <f t="shared" si="165"/>
        <v>0.17210000000000036</v>
      </c>
      <c r="D1376" s="7">
        <f t="shared" si="166"/>
        <v>15.272479999999998</v>
      </c>
      <c r="E1376" s="7">
        <f t="shared" si="168"/>
        <v>15.10863</v>
      </c>
      <c r="F1376" s="7">
        <f t="shared" si="169"/>
        <v>14.317250000000005</v>
      </c>
      <c r="G1376" s="7">
        <f t="shared" si="163"/>
        <v>12.232021999999999</v>
      </c>
      <c r="H1376" s="7">
        <f t="shared" si="167"/>
        <v>12.345368000000008</v>
      </c>
      <c r="I1376" s="7">
        <f t="array" ref="I1376">SUMPRODUCT(B1360:B1379,(ROW(B1360:B1379)-ROW(B1360)+1))/(20*21/2)</f>
        <v>15.154517619047617</v>
      </c>
      <c r="J1376" s="7">
        <f t="shared" si="170"/>
        <v>14.397045001786916</v>
      </c>
      <c r="K1376" s="7">
        <f t="shared" si="164"/>
        <v>13.120552119829298</v>
      </c>
    </row>
    <row r="1377" spans="1:11" ht="13.5" x14ac:dyDescent="0.35">
      <c r="A1377" s="3">
        <v>44015</v>
      </c>
      <c r="B1377" s="2">
        <v>15.9031</v>
      </c>
      <c r="C1377" s="7">
        <f t="shared" si="165"/>
        <v>0.35110000000000063</v>
      </c>
      <c r="D1377" s="7">
        <f t="shared" si="166"/>
        <v>15.56026</v>
      </c>
      <c r="E1377" s="7">
        <f t="shared" si="168"/>
        <v>15.268349999999998</v>
      </c>
      <c r="F1377" s="7">
        <f t="shared" si="169"/>
        <v>14.464580000000003</v>
      </c>
      <c r="G1377" s="7">
        <f t="shared" si="163"/>
        <v>12.361450000000001</v>
      </c>
      <c r="H1377" s="7">
        <f t="shared" si="167"/>
        <v>12.374971000000007</v>
      </c>
      <c r="I1377" s="7">
        <f t="array" ref="I1377">SUMPRODUCT(B1361:B1380,(ROW(B1361:B1380)-ROW(B1361)+1))/(20*21/2)</f>
        <v>15.24673952380952</v>
      </c>
      <c r="J1377" s="7">
        <f t="shared" si="170"/>
        <v>14.540478811140542</v>
      </c>
      <c r="K1377" s="7">
        <f t="shared" si="164"/>
        <v>13.229671644541876</v>
      </c>
    </row>
    <row r="1378" spans="1:11" ht="13.5" x14ac:dyDescent="0.35">
      <c r="A1378" s="3">
        <v>44018</v>
      </c>
      <c r="B1378" s="2">
        <v>15.7654</v>
      </c>
      <c r="C1378" s="7">
        <f t="shared" si="165"/>
        <v>-0.1377000000000006</v>
      </c>
      <c r="D1378" s="7">
        <f t="shared" si="166"/>
        <v>15.645620000000003</v>
      </c>
      <c r="E1378" s="7">
        <f t="shared" si="168"/>
        <v>15.330309999999997</v>
      </c>
      <c r="F1378" s="7">
        <f t="shared" si="169"/>
        <v>14.594010000000001</v>
      </c>
      <c r="G1378" s="7">
        <f t="shared" si="163"/>
        <v>12.488124000000001</v>
      </c>
      <c r="H1378" s="7">
        <f t="shared" si="167"/>
        <v>12.403954500000008</v>
      </c>
      <c r="I1378" s="7">
        <f t="array" ref="I1378">SUMPRODUCT(B1362:B1381,(ROW(B1362:B1381)-ROW(B1362)+1))/(20*21/2)</f>
        <v>15.307849047619051</v>
      </c>
      <c r="J1378" s="7">
        <f t="shared" si="170"/>
        <v>14.657137971984298</v>
      </c>
      <c r="K1378" s="7">
        <f t="shared" si="164"/>
        <v>13.329111972206901</v>
      </c>
    </row>
    <row r="1379" spans="1:11" ht="13.5" x14ac:dyDescent="0.35">
      <c r="A1379" s="3">
        <v>44019</v>
      </c>
      <c r="B1379" s="2">
        <v>15.6965</v>
      </c>
      <c r="C1379" s="7">
        <f t="shared" si="165"/>
        <v>-6.8899999999999295E-2</v>
      </c>
      <c r="D1379" s="7">
        <f t="shared" si="166"/>
        <v>15.659379999999999</v>
      </c>
      <c r="E1379" s="7">
        <f t="shared" si="168"/>
        <v>15.36266</v>
      </c>
      <c r="F1379" s="7">
        <f t="shared" si="169"/>
        <v>14.721369999999999</v>
      </c>
      <c r="G1379" s="7">
        <f t="shared" si="163"/>
        <v>12.617964000000002</v>
      </c>
      <c r="H1379" s="7">
        <f t="shared" si="167"/>
        <v>12.432869000000009</v>
      </c>
      <c r="I1379" s="7">
        <f t="array" ref="I1379">SUMPRODUCT(B1363:B1382,(ROW(B1363:B1382)-ROW(B1363)+1))/(20*21/2)</f>
        <v>15.359384285714286</v>
      </c>
      <c r="J1379" s="7">
        <f t="shared" si="170"/>
        <v>14.756124831795317</v>
      </c>
      <c r="K1379" s="7">
        <f t="shared" si="164"/>
        <v>13.421950718394866</v>
      </c>
    </row>
    <row r="1380" spans="1:11" ht="13.5" x14ac:dyDescent="0.35">
      <c r="A1380" s="3">
        <v>44020</v>
      </c>
      <c r="B1380" s="2">
        <v>15.6897</v>
      </c>
      <c r="C1380" s="7">
        <f t="shared" si="165"/>
        <v>-6.8000000000001393E-3</v>
      </c>
      <c r="D1380" s="7">
        <f t="shared" si="166"/>
        <v>15.721340000000001</v>
      </c>
      <c r="E1380" s="7">
        <f t="shared" si="168"/>
        <v>15.417049999999998</v>
      </c>
      <c r="F1380" s="7">
        <f t="shared" si="169"/>
        <v>14.820850000000002</v>
      </c>
      <c r="G1380" s="7">
        <f t="shared" si="163"/>
        <v>12.742160000000002</v>
      </c>
      <c r="H1380" s="7">
        <f t="shared" si="167"/>
        <v>12.462093500000005</v>
      </c>
      <c r="I1380" s="7">
        <f t="array" ref="I1380">SUMPRODUCT(B1364:B1383,(ROW(B1364:B1383)-ROW(B1364)+1))/(20*21/2)</f>
        <v>15.433701428571428</v>
      </c>
      <c r="J1380" s="7">
        <f t="shared" si="170"/>
        <v>14.845036752576714</v>
      </c>
      <c r="K1380" s="7">
        <f t="shared" si="164"/>
        <v>13.51088206277154</v>
      </c>
    </row>
    <row r="1381" spans="1:11" ht="13.5" x14ac:dyDescent="0.35">
      <c r="A1381" s="3">
        <v>44021</v>
      </c>
      <c r="B1381" s="2">
        <v>15.4625</v>
      </c>
      <c r="C1381" s="7">
        <f t="shared" si="165"/>
        <v>-0.22719999999999985</v>
      </c>
      <c r="D1381" s="7">
        <f t="shared" si="166"/>
        <v>15.703440000000001</v>
      </c>
      <c r="E1381" s="7">
        <f t="shared" si="168"/>
        <v>15.487959999999998</v>
      </c>
      <c r="F1381" s="7">
        <f t="shared" si="169"/>
        <v>14.914480000000001</v>
      </c>
      <c r="G1381" s="7">
        <f t="shared" si="163"/>
        <v>12.865530000000001</v>
      </c>
      <c r="H1381" s="7">
        <f t="shared" si="167"/>
        <v>12.491215000000009</v>
      </c>
      <c r="I1381" s="7">
        <f t="array" ref="I1381">SUMPRODUCT(B1365:B1384,(ROW(B1365:B1384)-ROW(B1365)+1))/(20*21/2)</f>
        <v>15.473765714285712</v>
      </c>
      <c r="J1381" s="7">
        <f t="shared" si="170"/>
        <v>14.903842776140838</v>
      </c>
      <c r="K1381" s="7">
        <f t="shared" si="164"/>
        <v>13.587416099525596</v>
      </c>
    </row>
    <row r="1382" spans="1:11" ht="13.5" x14ac:dyDescent="0.35">
      <c r="A1382" s="3">
        <v>44022</v>
      </c>
      <c r="B1382" s="2">
        <v>15.4556</v>
      </c>
      <c r="C1382" s="7">
        <f t="shared" si="165"/>
        <v>-6.8999999999999062E-3</v>
      </c>
      <c r="D1382" s="7">
        <f t="shared" si="166"/>
        <v>15.613939999999999</v>
      </c>
      <c r="E1382" s="7">
        <f t="shared" si="168"/>
        <v>15.587100000000001</v>
      </c>
      <c r="F1382" s="7">
        <f t="shared" si="169"/>
        <v>15.019469999999998</v>
      </c>
      <c r="G1382" s="7">
        <f t="shared" si="163"/>
        <v>12.994269999999998</v>
      </c>
      <c r="H1382" s="7">
        <f t="shared" si="167"/>
        <v>12.520990500000007</v>
      </c>
      <c r="I1382" s="7">
        <f t="array" ref="I1382">SUMPRODUCT(B1366:B1385,(ROW(B1366:B1385)-ROW(B1366)+1))/(20*21/2)</f>
        <v>15.485139523809522</v>
      </c>
      <c r="J1382" s="7">
        <f t="shared" si="170"/>
        <v>14.956391083175044</v>
      </c>
      <c r="K1382" s="7">
        <f t="shared" si="164"/>
        <v>13.660678213269691</v>
      </c>
    </row>
    <row r="1383" spans="1:11" ht="13.5" x14ac:dyDescent="0.35">
      <c r="A1383" s="3">
        <v>44025</v>
      </c>
      <c r="B1383" s="2">
        <v>15.799799999999999</v>
      </c>
      <c r="C1383" s="7">
        <f t="shared" si="165"/>
        <v>0.34419999999999895</v>
      </c>
      <c r="D1383" s="7">
        <f t="shared" si="166"/>
        <v>15.62082</v>
      </c>
      <c r="E1383" s="7">
        <f t="shared" si="168"/>
        <v>15.633220000000003</v>
      </c>
      <c r="F1383" s="7">
        <f t="shared" si="169"/>
        <v>15.138225</v>
      </c>
      <c r="G1383" s="7">
        <f t="shared" si="163"/>
        <v>13.135264000000001</v>
      </c>
      <c r="H1383" s="7">
        <f t="shared" si="167"/>
        <v>12.553347500000005</v>
      </c>
      <c r="I1383" s="7">
        <f t="array" ref="I1383">SUMPRODUCT(B1367:B1386,(ROW(B1367:B1386)-ROW(B1367)+1))/(20*21/2)</f>
        <v>15.46969857142857</v>
      </c>
      <c r="J1383" s="7">
        <f t="shared" si="170"/>
        <v>15.036715741920277</v>
      </c>
      <c r="K1383" s="7">
        <f t="shared" si="164"/>
        <v>13.744565342161076</v>
      </c>
    </row>
    <row r="1384" spans="1:11" ht="13.5" x14ac:dyDescent="0.35">
      <c r="A1384" s="3">
        <v>44026</v>
      </c>
      <c r="B1384" s="2">
        <v>15.5589</v>
      </c>
      <c r="C1384" s="7">
        <f t="shared" si="165"/>
        <v>-0.24089999999999989</v>
      </c>
      <c r="D1384" s="7">
        <f t="shared" si="166"/>
        <v>15.593299999999999</v>
      </c>
      <c r="E1384" s="7">
        <f t="shared" si="168"/>
        <v>15.626339999999999</v>
      </c>
      <c r="F1384" s="7">
        <f t="shared" si="169"/>
        <v>15.239775</v>
      </c>
      <c r="G1384" s="7">
        <f t="shared" si="163"/>
        <v>13.268272</v>
      </c>
      <c r="H1384" s="7">
        <f t="shared" si="167"/>
        <v>12.583811500000007</v>
      </c>
      <c r="I1384" s="7">
        <f t="array" ref="I1384">SUMPRODUCT(B1368:B1387,(ROW(B1368:B1387)-ROW(B1368)+1))/(20*21/2)</f>
        <v>15.450618571428571</v>
      </c>
      <c r="J1384" s="7">
        <f t="shared" si="170"/>
        <v>15.086447576023108</v>
      </c>
      <c r="K1384" s="7">
        <f t="shared" si="164"/>
        <v>13.815715720899858</v>
      </c>
    </row>
    <row r="1385" spans="1:11" ht="13.5" x14ac:dyDescent="0.35">
      <c r="A1385" s="3">
        <v>44027</v>
      </c>
      <c r="B1385" s="2">
        <v>15.3592</v>
      </c>
      <c r="C1385" s="7">
        <f t="shared" si="165"/>
        <v>-0.19969999999999999</v>
      </c>
      <c r="D1385" s="7">
        <f t="shared" si="166"/>
        <v>15.527199999999999</v>
      </c>
      <c r="E1385" s="7">
        <f t="shared" si="168"/>
        <v>15.624270000000001</v>
      </c>
      <c r="F1385" s="7">
        <f t="shared" si="169"/>
        <v>15.307929999999999</v>
      </c>
      <c r="G1385" s="7">
        <f t="shared" si="163"/>
        <v>13.392054</v>
      </c>
      <c r="H1385" s="7">
        <f t="shared" si="167"/>
        <v>12.613621000000007</v>
      </c>
      <c r="I1385" s="7">
        <f t="array" ref="I1385">SUMPRODUCT(B1369:B1388,(ROW(B1369:B1388)-ROW(B1369)+1))/(20*21/2)</f>
        <v>15.443929523809524</v>
      </c>
      <c r="J1385" s="7">
        <f t="shared" si="170"/>
        <v>15.112423997354242</v>
      </c>
      <c r="K1385" s="7">
        <f t="shared" si="164"/>
        <v>13.876244516158687</v>
      </c>
    </row>
    <row r="1386" spans="1:11" ht="13.5" x14ac:dyDescent="0.35">
      <c r="A1386" s="3">
        <v>44028</v>
      </c>
      <c r="B1386" s="2">
        <v>15.145799999999999</v>
      </c>
      <c r="C1386" s="7">
        <f t="shared" si="165"/>
        <v>-0.21340000000000003</v>
      </c>
      <c r="D1386" s="7">
        <f t="shared" si="166"/>
        <v>15.46386</v>
      </c>
      <c r="E1386" s="7">
        <f t="shared" si="168"/>
        <v>15.58365</v>
      </c>
      <c r="F1386" s="7">
        <f t="shared" si="169"/>
        <v>15.34614</v>
      </c>
      <c r="G1386" s="7">
        <f t="shared" si="163"/>
        <v>13.507712</v>
      </c>
      <c r="H1386" s="7">
        <f t="shared" si="167"/>
        <v>12.640505000000005</v>
      </c>
      <c r="I1386" s="7">
        <f t="array" ref="I1386">SUMPRODUCT(B1370:B1389,(ROW(B1370:B1389)-ROW(B1370)+1))/(20*21/2)</f>
        <v>15.445601904761906</v>
      </c>
      <c r="J1386" s="7">
        <f t="shared" si="170"/>
        <v>15.115602664272885</v>
      </c>
      <c r="K1386" s="7">
        <f t="shared" si="164"/>
        <v>13.926031005721091</v>
      </c>
    </row>
    <row r="1387" spans="1:11" ht="13.5" x14ac:dyDescent="0.35">
      <c r="A1387" s="3">
        <v>44029</v>
      </c>
      <c r="B1387" s="2">
        <v>15.145799999999999</v>
      </c>
      <c r="C1387" s="7">
        <f t="shared" si="165"/>
        <v>0</v>
      </c>
      <c r="D1387" s="7">
        <f t="shared" si="166"/>
        <v>15.401900000000001</v>
      </c>
      <c r="E1387" s="7">
        <f t="shared" si="168"/>
        <v>15.507920000000002</v>
      </c>
      <c r="F1387" s="7">
        <f t="shared" si="169"/>
        <v>15.388135</v>
      </c>
      <c r="G1387" s="7">
        <f t="shared" si="163"/>
        <v>13.624472000000001</v>
      </c>
      <c r="H1387" s="7">
        <f t="shared" si="167"/>
        <v>12.664428500000003</v>
      </c>
      <c r="I1387" s="7">
        <f t="array" ref="I1387">SUMPRODUCT(B1371:B1390,(ROW(B1371:B1390)-ROW(B1371)+1))/(20*21/2)</f>
        <v>15.446420476190479</v>
      </c>
      <c r="J1387" s="7">
        <f t="shared" si="170"/>
        <v>15.1184786010088</v>
      </c>
      <c r="K1387" s="7">
        <f t="shared" si="164"/>
        <v>13.973865083928107</v>
      </c>
    </row>
    <row r="1388" spans="1:11" ht="13.5" x14ac:dyDescent="0.35">
      <c r="A1388" s="3">
        <v>44032</v>
      </c>
      <c r="B1388" s="2">
        <v>15.3179</v>
      </c>
      <c r="C1388" s="7">
        <f t="shared" si="165"/>
        <v>0.17210000000000036</v>
      </c>
      <c r="D1388" s="7">
        <f t="shared" si="166"/>
        <v>15.305519999999998</v>
      </c>
      <c r="E1388" s="7">
        <f t="shared" si="168"/>
        <v>15.46317</v>
      </c>
      <c r="F1388" s="7">
        <f t="shared" si="169"/>
        <v>15.396739999999999</v>
      </c>
      <c r="G1388" s="7">
        <f t="shared" si="163"/>
        <v>13.744674</v>
      </c>
      <c r="H1388" s="7">
        <f t="shared" si="167"/>
        <v>12.688455000000003</v>
      </c>
      <c r="I1388" s="7">
        <f t="array" ref="I1388">SUMPRODUCT(B1372:B1391,(ROW(B1372:B1391)-ROW(B1372)+1))/(20*21/2)</f>
        <v>15.466974285714288</v>
      </c>
      <c r="J1388" s="7">
        <f t="shared" si="170"/>
        <v>15.137471115198437</v>
      </c>
      <c r="K1388" s="7">
        <f t="shared" si="164"/>
        <v>14.02657233553877</v>
      </c>
    </row>
    <row r="1389" spans="1:11" ht="13.5" x14ac:dyDescent="0.35">
      <c r="A1389" s="3">
        <v>44033</v>
      </c>
      <c r="B1389" s="2">
        <v>15.414300000000001</v>
      </c>
      <c r="C1389" s="7">
        <f t="shared" si="165"/>
        <v>9.6400000000000929E-2</v>
      </c>
      <c r="D1389" s="7">
        <f t="shared" si="166"/>
        <v>15.276599999999998</v>
      </c>
      <c r="E1389" s="7">
        <f t="shared" si="168"/>
        <v>15.434949999999997</v>
      </c>
      <c r="F1389" s="7">
        <f t="shared" si="169"/>
        <v>15.398805000000001</v>
      </c>
      <c r="G1389" s="7">
        <f t="shared" si="163"/>
        <v>13.861296000000003</v>
      </c>
      <c r="H1389" s="7">
        <f t="shared" si="167"/>
        <v>12.713721000000003</v>
      </c>
      <c r="I1389" s="7">
        <f t="array" ref="I1389">SUMPRODUCT(B1373:B1392,(ROW(B1373:B1392)-ROW(B1373)+1))/(20*21/2)</f>
        <v>15.502383809523812</v>
      </c>
      <c r="J1389" s="7">
        <f t="shared" si="170"/>
        <v>15.163835770893826</v>
      </c>
      <c r="K1389" s="7">
        <f t="shared" si="164"/>
        <v>14.080993028262739</v>
      </c>
    </row>
    <row r="1390" spans="1:11" ht="13.5" x14ac:dyDescent="0.35">
      <c r="A1390" s="3">
        <v>44034</v>
      </c>
      <c r="B1390" s="2">
        <v>15.407400000000001</v>
      </c>
      <c r="C1390" s="7">
        <f t="shared" si="165"/>
        <v>-6.8999999999999062E-3</v>
      </c>
      <c r="D1390" s="7">
        <f t="shared" si="166"/>
        <v>15.286239999999998</v>
      </c>
      <c r="E1390" s="7">
        <f t="shared" si="168"/>
        <v>15.406719999999998</v>
      </c>
      <c r="F1390" s="7">
        <f t="shared" si="169"/>
        <v>15.411885000000002</v>
      </c>
      <c r="G1390" s="7">
        <f t="shared" si="163"/>
        <v>13.972136000000001</v>
      </c>
      <c r="H1390" s="7">
        <f t="shared" si="167"/>
        <v>12.739056000000003</v>
      </c>
      <c r="I1390" s="7">
        <f t="array" ref="I1390">SUMPRODUCT(B1374:B1393,(ROW(B1374:B1393)-ROW(B1374)+1))/(20*21/2)</f>
        <v>15.515559047619051</v>
      </c>
      <c r="J1390" s="7">
        <f t="shared" si="170"/>
        <v>15.187032364142034</v>
      </c>
      <c r="K1390" s="7">
        <f t="shared" si="164"/>
        <v>14.133008987938711</v>
      </c>
    </row>
    <row r="1391" spans="1:11" ht="13.5" x14ac:dyDescent="0.35">
      <c r="A1391" s="3">
        <v>44035</v>
      </c>
      <c r="B1391" s="2">
        <v>15.627700000000001</v>
      </c>
      <c r="C1391" s="7">
        <f t="shared" si="165"/>
        <v>0.22029999999999994</v>
      </c>
      <c r="D1391" s="7">
        <f t="shared" si="166"/>
        <v>15.382619999999999</v>
      </c>
      <c r="E1391" s="7">
        <f t="shared" si="168"/>
        <v>15.423239999999998</v>
      </c>
      <c r="F1391" s="7">
        <f t="shared" si="169"/>
        <v>15.4556</v>
      </c>
      <c r="G1391" s="7">
        <f t="shared" si="163"/>
        <v>14.081598000000001</v>
      </c>
      <c r="H1391" s="7">
        <f t="shared" si="167"/>
        <v>12.765940000000002</v>
      </c>
      <c r="I1391" s="7">
        <f t="array" ref="I1391">SUMPRODUCT(B1375:B1394,(ROW(B1375:B1394)-ROW(B1375)+1))/(20*21/2)</f>
        <v>15.542936666666668</v>
      </c>
      <c r="J1391" s="7">
        <f t="shared" si="170"/>
        <v>15.229000710414223</v>
      </c>
      <c r="K1391" s="7">
        <f t="shared" si="164"/>
        <v>14.191624321745035</v>
      </c>
    </row>
    <row r="1392" spans="1:11" ht="13.5" x14ac:dyDescent="0.35">
      <c r="A1392" s="3">
        <v>44036</v>
      </c>
      <c r="B1392" s="2">
        <v>15.827400000000001</v>
      </c>
      <c r="C1392" s="7">
        <f t="shared" si="165"/>
        <v>0.19969999999999999</v>
      </c>
      <c r="D1392" s="7">
        <f t="shared" si="166"/>
        <v>15.518940000000001</v>
      </c>
      <c r="E1392" s="7">
        <f t="shared" si="168"/>
        <v>15.460419999999999</v>
      </c>
      <c r="F1392" s="7">
        <f t="shared" si="169"/>
        <v>15.523760000000001</v>
      </c>
      <c r="G1392" s="7">
        <f t="shared" si="163"/>
        <v>14.188996000000001</v>
      </c>
      <c r="H1392" s="7">
        <f t="shared" si="167"/>
        <v>12.792996000000006</v>
      </c>
      <c r="I1392" s="7">
        <f t="array" ref="I1392">SUMPRODUCT(B1376:B1395,(ROW(B1376:B1395)-ROW(B1376)+1))/(20*21/2)</f>
        <v>15.560182380952382</v>
      </c>
      <c r="J1392" s="7">
        <f t="shared" si="170"/>
        <v>15.285991118946201</v>
      </c>
      <c r="K1392" s="7">
        <f t="shared" si="164"/>
        <v>14.255772387558956</v>
      </c>
    </row>
    <row r="1393" spans="1:11" ht="13.5" x14ac:dyDescent="0.35">
      <c r="A1393" s="3">
        <v>44039</v>
      </c>
      <c r="B1393" s="2">
        <v>15.662100000000001</v>
      </c>
      <c r="C1393" s="7">
        <f t="shared" si="165"/>
        <v>-0.16530000000000022</v>
      </c>
      <c r="D1393" s="7">
        <f t="shared" si="166"/>
        <v>15.587779999999999</v>
      </c>
      <c r="E1393" s="7">
        <f t="shared" si="168"/>
        <v>15.44665</v>
      </c>
      <c r="F1393" s="7">
        <f t="shared" si="169"/>
        <v>15.539935000000003</v>
      </c>
      <c r="G1393" s="7">
        <f t="shared" si="163"/>
        <v>14.286892000000002</v>
      </c>
      <c r="H1393" s="7">
        <f t="shared" si="167"/>
        <v>12.819673000000007</v>
      </c>
      <c r="I1393" s="7">
        <f t="array" ref="I1393">SUMPRODUCT(B1377:B1396,(ROW(B1377:B1396)-ROW(B1377)+1))/(20*21/2)</f>
        <v>15.575756190476191</v>
      </c>
      <c r="J1393" s="7">
        <f t="shared" si="170"/>
        <v>15.321811012379897</v>
      </c>
      <c r="K1393" s="7">
        <f t="shared" si="164"/>
        <v>14.310922490007625</v>
      </c>
    </row>
    <row r="1394" spans="1:11" ht="13.5" x14ac:dyDescent="0.35">
      <c r="A1394" s="3">
        <v>44040</v>
      </c>
      <c r="B1394" s="2">
        <v>15.827400000000001</v>
      </c>
      <c r="C1394" s="7">
        <f t="shared" si="165"/>
        <v>0.16530000000000022</v>
      </c>
      <c r="D1394" s="7">
        <f t="shared" si="166"/>
        <v>15.670400000000001</v>
      </c>
      <c r="E1394" s="7">
        <f t="shared" si="168"/>
        <v>15.473500000000001</v>
      </c>
      <c r="F1394" s="7">
        <f t="shared" si="169"/>
        <v>15.54992</v>
      </c>
      <c r="G1394" s="7">
        <f t="shared" si="163"/>
        <v>14.381760000000003</v>
      </c>
      <c r="H1394" s="7">
        <f t="shared" si="167"/>
        <v>12.844629500000005</v>
      </c>
      <c r="I1394" s="7">
        <f t="array" ref="I1394">SUMPRODUCT(B1378:B1397,(ROW(B1378:B1397)-ROW(B1378)+1))/(20*21/2)</f>
        <v>15.593753809523809</v>
      </c>
      <c r="J1394" s="7">
        <f t="shared" si="170"/>
        <v>15.369962344534192</v>
      </c>
      <c r="K1394" s="7">
        <f t="shared" si="164"/>
        <v>14.370392196281838</v>
      </c>
    </row>
    <row r="1395" spans="1:11" ht="13.5" x14ac:dyDescent="0.35">
      <c r="A1395" s="3">
        <v>44041</v>
      </c>
      <c r="B1395" s="2">
        <v>15.731</v>
      </c>
      <c r="C1395" s="7">
        <f t="shared" si="165"/>
        <v>-9.6400000000000929E-2</v>
      </c>
      <c r="D1395" s="7">
        <f t="shared" si="166"/>
        <v>15.73512</v>
      </c>
      <c r="E1395" s="7">
        <f t="shared" si="168"/>
        <v>15.510679999999999</v>
      </c>
      <c r="F1395" s="7">
        <f t="shared" si="169"/>
        <v>15.567475000000002</v>
      </c>
      <c r="G1395" s="7">
        <f t="shared" si="163"/>
        <v>14.468092000000002</v>
      </c>
      <c r="H1395" s="7">
        <f t="shared" si="167"/>
        <v>12.867864500000007</v>
      </c>
      <c r="I1395" s="7">
        <f t="array" ref="I1395">SUMPRODUCT(B1379:B1398,(ROW(B1379:B1398)-ROW(B1379)+1))/(20*21/2)</f>
        <v>15.64715952380952</v>
      </c>
      <c r="J1395" s="7">
        <f t="shared" si="170"/>
        <v>15.404346883149984</v>
      </c>
      <c r="K1395" s="7">
        <f t="shared" si="164"/>
        <v>14.423749365055098</v>
      </c>
    </row>
    <row r="1396" spans="1:11" ht="13.5" x14ac:dyDescent="0.35">
      <c r="A1396" s="3">
        <v>44042</v>
      </c>
      <c r="B1396" s="2">
        <v>15.731</v>
      </c>
      <c r="C1396" s="7">
        <f t="shared" si="165"/>
        <v>0</v>
      </c>
      <c r="D1396" s="7">
        <f t="shared" si="166"/>
        <v>15.755780000000001</v>
      </c>
      <c r="E1396" s="7">
        <f t="shared" si="168"/>
        <v>15.569199999999999</v>
      </c>
      <c r="F1396" s="7">
        <f t="shared" si="169"/>
        <v>15.576425</v>
      </c>
      <c r="G1396" s="7">
        <f t="shared" ref="G1396:G1459" si="171">AVERAGE(B1347:B1396)</f>
        <v>14.551394000000002</v>
      </c>
      <c r="H1396" s="7">
        <f t="shared" si="167"/>
        <v>12.891168500000008</v>
      </c>
      <c r="I1396" s="7">
        <f t="array" ref="I1396">SUMPRODUCT(B1380:B1399,(ROW(B1380:B1399)-ROW(B1380)+1))/(20*21/2)</f>
        <v>15.732265714285717</v>
      </c>
      <c r="J1396" s="7">
        <f t="shared" si="170"/>
        <v>15.435456703802366</v>
      </c>
      <c r="K1396" s="7">
        <f t="shared" ref="K1396:K1459" si="172">$K$4*B1396+(1-$K$4)*K1395</f>
        <v>14.475014095837251</v>
      </c>
    </row>
    <row r="1397" spans="1:11" ht="13.5" x14ac:dyDescent="0.35">
      <c r="A1397" s="3">
        <v>44046</v>
      </c>
      <c r="B1397" s="2">
        <v>15.7654</v>
      </c>
      <c r="C1397" s="7">
        <f t="shared" si="165"/>
        <v>3.4399999999999764E-2</v>
      </c>
      <c r="D1397" s="7">
        <f t="shared" si="166"/>
        <v>15.743380000000002</v>
      </c>
      <c r="E1397" s="7">
        <f t="shared" si="168"/>
        <v>15.631159999999999</v>
      </c>
      <c r="F1397" s="7">
        <f t="shared" si="169"/>
        <v>15.56954</v>
      </c>
      <c r="G1397" s="7">
        <f t="shared" si="171"/>
        <v>14.628500000000001</v>
      </c>
      <c r="H1397" s="7">
        <f t="shared" si="167"/>
        <v>12.915470500000005</v>
      </c>
      <c r="I1397" s="7">
        <f t="array" ref="I1397">SUMPRODUCT(B1381:B1400,(ROW(B1381:B1400)-ROW(B1381)+1))/(20*21/2)</f>
        <v>15.781500952380954</v>
      </c>
      <c r="J1397" s="7">
        <f t="shared" si="170"/>
        <v>15.466879874868809</v>
      </c>
      <c r="K1397" s="7">
        <f t="shared" si="172"/>
        <v>14.525617464627947</v>
      </c>
    </row>
    <row r="1398" spans="1:11" ht="13.5" x14ac:dyDescent="0.35">
      <c r="A1398" s="3">
        <v>44047</v>
      </c>
      <c r="B1398" s="2">
        <v>16.130299999999998</v>
      </c>
      <c r="C1398" s="7">
        <f t="shared" si="165"/>
        <v>0.36489999999999867</v>
      </c>
      <c r="D1398" s="7">
        <f t="shared" si="166"/>
        <v>15.837020000000001</v>
      </c>
      <c r="E1398" s="7">
        <f t="shared" si="168"/>
        <v>15.712399999999999</v>
      </c>
      <c r="F1398" s="7">
        <f t="shared" si="169"/>
        <v>15.587785</v>
      </c>
      <c r="G1398" s="7">
        <f t="shared" si="171"/>
        <v>14.709048000000005</v>
      </c>
      <c r="H1398" s="7">
        <f t="shared" si="167"/>
        <v>12.940323500000009</v>
      </c>
      <c r="I1398" s="7">
        <f t="array" ref="I1398">SUMPRODUCT(B1382:B1401,(ROW(B1382:B1401)-ROW(B1382)+1))/(20*21/2)</f>
        <v>15.847591904761902</v>
      </c>
      <c r="J1398" s="7">
        <f t="shared" si="170"/>
        <v>15.530062743928923</v>
      </c>
      <c r="K1398" s="7">
        <f t="shared" si="172"/>
        <v>14.588546191505282</v>
      </c>
    </row>
    <row r="1399" spans="1:11" ht="13.5" x14ac:dyDescent="0.35">
      <c r="A1399" s="3">
        <v>44048</v>
      </c>
      <c r="B1399" s="2">
        <v>16.481400000000001</v>
      </c>
      <c r="C1399" s="7">
        <f t="shared" si="165"/>
        <v>0.35110000000000241</v>
      </c>
      <c r="D1399" s="7">
        <f t="shared" si="166"/>
        <v>15.96782</v>
      </c>
      <c r="E1399" s="7">
        <f t="shared" si="168"/>
        <v>15.81911</v>
      </c>
      <c r="F1399" s="7">
        <f t="shared" si="169"/>
        <v>15.62703</v>
      </c>
      <c r="G1399" s="7">
        <f t="shared" si="171"/>
        <v>14.789596000000003</v>
      </c>
      <c r="H1399" s="7">
        <f t="shared" si="167"/>
        <v>12.966794500000008</v>
      </c>
      <c r="I1399" s="7">
        <f t="array" ref="I1399">SUMPRODUCT(B1383:B1402,(ROW(B1383:B1402)-ROW(B1383)+1))/(20*21/2)</f>
        <v>15.909486666666664</v>
      </c>
      <c r="J1399" s="7">
        <f t="shared" si="170"/>
        <v>15.620666292126169</v>
      </c>
      <c r="K1399" s="7">
        <f t="shared" si="172"/>
        <v>14.662775752622721</v>
      </c>
    </row>
    <row r="1400" spans="1:11" ht="13.5" x14ac:dyDescent="0.35">
      <c r="A1400" s="3">
        <v>44049</v>
      </c>
      <c r="B1400" s="2">
        <v>16.143999999999998</v>
      </c>
      <c r="C1400" s="7">
        <f t="shared" si="165"/>
        <v>-0.33740000000000236</v>
      </c>
      <c r="D1400" s="7">
        <f t="shared" si="166"/>
        <v>16.050420000000003</v>
      </c>
      <c r="E1400" s="7">
        <f t="shared" si="168"/>
        <v>15.892770000000002</v>
      </c>
      <c r="F1400" s="7">
        <f t="shared" si="169"/>
        <v>15.649744999999999</v>
      </c>
      <c r="G1400" s="7">
        <f t="shared" si="171"/>
        <v>14.861882000000003</v>
      </c>
      <c r="H1400" s="7">
        <f t="shared" si="167"/>
        <v>12.991096500000008</v>
      </c>
      <c r="I1400" s="7">
        <f t="array" ref="I1400">SUMPRODUCT(B1384:B1403,(ROW(B1384:B1403)-ROW(B1384)+1))/(20*21/2)</f>
        <v>15.977638095238094</v>
      </c>
      <c r="J1400" s="7">
        <f t="shared" si="170"/>
        <v>15.670507597637963</v>
      </c>
      <c r="K1400" s="7">
        <f t="shared" si="172"/>
        <v>14.720862978010064</v>
      </c>
    </row>
    <row r="1401" spans="1:11" ht="13.5" x14ac:dyDescent="0.35">
      <c r="A1401" s="3">
        <v>44050</v>
      </c>
      <c r="B1401" s="2">
        <v>16.343699999999998</v>
      </c>
      <c r="C1401" s="7">
        <f t="shared" si="165"/>
        <v>0.19969999999999999</v>
      </c>
      <c r="D1401" s="7">
        <f t="shared" si="166"/>
        <v>16.172959999999996</v>
      </c>
      <c r="E1401" s="7">
        <f t="shared" si="168"/>
        <v>15.964370000000002</v>
      </c>
      <c r="F1401" s="7">
        <f t="shared" si="169"/>
        <v>15.693805000000001</v>
      </c>
      <c r="G1401" s="7">
        <f t="shared" si="171"/>
        <v>14.930726000000003</v>
      </c>
      <c r="H1401" s="7">
        <f t="shared" si="167"/>
        <v>13.015743000000009</v>
      </c>
      <c r="I1401" s="7">
        <f t="array" ref="I1401">SUMPRODUCT(B1385:B1404,(ROW(B1385:B1404)-ROW(B1385)+1))/(20*21/2)</f>
        <v>16.068751428571428</v>
      </c>
      <c r="J1401" s="7">
        <f t="shared" si="170"/>
        <v>15.734621159767681</v>
      </c>
      <c r="K1401" s="7">
        <f t="shared" si="172"/>
        <v>14.784503645539083</v>
      </c>
    </row>
    <row r="1402" spans="1:11" ht="13.5" x14ac:dyDescent="0.35">
      <c r="A1402" s="3">
        <v>44053</v>
      </c>
      <c r="B1402" s="2">
        <v>16.343699999999998</v>
      </c>
      <c r="C1402" s="7">
        <f t="shared" si="165"/>
        <v>0</v>
      </c>
      <c r="D1402" s="7">
        <f t="shared" si="166"/>
        <v>16.288620000000002</v>
      </c>
      <c r="E1402" s="7">
        <f t="shared" si="168"/>
        <v>16.016000000000002</v>
      </c>
      <c r="F1402" s="7">
        <f t="shared" si="169"/>
        <v>15.73821</v>
      </c>
      <c r="G1402" s="7">
        <f t="shared" si="171"/>
        <v>14.991860000000004</v>
      </c>
      <c r="H1402" s="7">
        <f t="shared" si="167"/>
        <v>13.040320500000007</v>
      </c>
      <c r="I1402" s="7">
        <f t="array" ref="I1402">SUMPRODUCT(B1386:B1405,(ROW(B1386:B1405)-ROW(B1386)+1))/(20*21/2)</f>
        <v>16.131623333333334</v>
      </c>
      <c r="J1402" s="7">
        <f t="shared" si="170"/>
        <v>15.792628668361234</v>
      </c>
      <c r="K1402" s="7">
        <f t="shared" si="172"/>
        <v>14.845648600615982</v>
      </c>
    </row>
    <row r="1403" spans="1:11" ht="13.5" x14ac:dyDescent="0.35">
      <c r="A1403" s="3">
        <v>44054</v>
      </c>
      <c r="B1403" s="2">
        <v>16.453800000000001</v>
      </c>
      <c r="C1403" s="7">
        <f t="shared" si="165"/>
        <v>0.11010000000000275</v>
      </c>
      <c r="D1403" s="7">
        <f t="shared" si="166"/>
        <v>16.35332</v>
      </c>
      <c r="E1403" s="7">
        <f t="shared" si="168"/>
        <v>16.095170000000003</v>
      </c>
      <c r="F1403" s="7">
        <f t="shared" si="169"/>
        <v>15.770910000000001</v>
      </c>
      <c r="G1403" s="7">
        <f t="shared" si="171"/>
        <v>15.051066000000002</v>
      </c>
      <c r="H1403" s="7">
        <f t="shared" si="167"/>
        <v>13.06197200000001</v>
      </c>
      <c r="I1403" s="7">
        <f t="array" ref="I1403">SUMPRODUCT(B1387:B1406,(ROW(B1387:B1406)-ROW(B1387)+1))/(20*21/2)</f>
        <v>16.13962714285714</v>
      </c>
      <c r="J1403" s="7">
        <f t="shared" si="170"/>
        <v>15.855597366612544</v>
      </c>
      <c r="K1403" s="7">
        <f t="shared" si="172"/>
        <v>14.90871336137614</v>
      </c>
    </row>
    <row r="1404" spans="1:11" ht="13.5" x14ac:dyDescent="0.35">
      <c r="A1404" s="3">
        <v>44055</v>
      </c>
      <c r="B1404" s="2">
        <v>16.727599999999999</v>
      </c>
      <c r="C1404" s="7">
        <f t="shared" si="165"/>
        <v>0.27379999999999782</v>
      </c>
      <c r="D1404" s="7">
        <f t="shared" si="166"/>
        <v>16.402560000000001</v>
      </c>
      <c r="E1404" s="7">
        <f t="shared" si="168"/>
        <v>16.185189999999999</v>
      </c>
      <c r="F1404" s="7">
        <f t="shared" si="169"/>
        <v>15.829345</v>
      </c>
      <c r="G1404" s="7">
        <f t="shared" si="171"/>
        <v>15.107762000000006</v>
      </c>
      <c r="H1404" s="7">
        <f t="shared" si="167"/>
        <v>13.08148150000001</v>
      </c>
      <c r="I1404" s="7">
        <f t="array" ref="I1404">SUMPRODUCT(B1388:B1407,(ROW(B1388:B1407)-ROW(B1388)+1))/(20*21/2)</f>
        <v>16.131335238095243</v>
      </c>
      <c r="J1404" s="7">
        <f t="shared" si="170"/>
        <v>15.938645236458969</v>
      </c>
      <c r="K1404" s="7">
        <f t="shared" si="172"/>
        <v>14.980042249165312</v>
      </c>
    </row>
    <row r="1405" spans="1:11" ht="13.5" x14ac:dyDescent="0.35">
      <c r="A1405" s="3">
        <v>44057</v>
      </c>
      <c r="B1405" s="2">
        <v>16.4895</v>
      </c>
      <c r="C1405" s="7">
        <f t="shared" si="165"/>
        <v>-0.23809999999999931</v>
      </c>
      <c r="D1405" s="7">
        <f t="shared" si="166"/>
        <v>16.471659999999996</v>
      </c>
      <c r="E1405" s="7">
        <f t="shared" si="168"/>
        <v>16.261040000000001</v>
      </c>
      <c r="F1405" s="7">
        <f t="shared" si="169"/>
        <v>15.885860000000003</v>
      </c>
      <c r="G1405" s="7">
        <f t="shared" si="171"/>
        <v>15.162174000000007</v>
      </c>
      <c r="H1405" s="7">
        <f t="shared" si="167"/>
        <v>13.09849250000001</v>
      </c>
      <c r="I1405" s="7">
        <f t="array" ref="I1405">SUMPRODUCT(B1389:B1408,(ROW(B1389:B1408)-ROW(B1389)+1))/(20*21/2)</f>
        <v>16.154099523809524</v>
      </c>
      <c r="J1405" s="7">
        <f t="shared" si="170"/>
        <v>15.991107594891449</v>
      </c>
      <c r="K1405" s="7">
        <f t="shared" si="172"/>
        <v>15.039236670766671</v>
      </c>
    </row>
    <row r="1406" spans="1:11" ht="13.5" x14ac:dyDescent="0.35">
      <c r="A1406" s="3">
        <v>44060</v>
      </c>
      <c r="B1406" s="2">
        <v>15.969900000000001</v>
      </c>
      <c r="C1406" s="7">
        <f t="shared" si="165"/>
        <v>-0.51959999999999873</v>
      </c>
      <c r="D1406" s="7">
        <f t="shared" si="166"/>
        <v>16.396899999999999</v>
      </c>
      <c r="E1406" s="7">
        <f t="shared" si="168"/>
        <v>16.284929999999996</v>
      </c>
      <c r="F1406" s="7">
        <f t="shared" si="169"/>
        <v>15.927065000000002</v>
      </c>
      <c r="G1406" s="7">
        <f t="shared" si="171"/>
        <v>15.214456000000007</v>
      </c>
      <c r="H1406" s="7">
        <f t="shared" si="167"/>
        <v>13.114661000000012</v>
      </c>
      <c r="I1406" s="7">
        <f t="array" ref="I1406">SUMPRODUCT(B1390:B1409,(ROW(B1390:B1409)-ROW(B1390)+1))/(20*21/2)</f>
        <v>16.186411904761904</v>
      </c>
      <c r="J1406" s="7">
        <f t="shared" si="170"/>
        <v>15.989087823949408</v>
      </c>
      <c r="K1406" s="7">
        <f t="shared" si="172"/>
        <v>15.075733271913077</v>
      </c>
    </row>
    <row r="1407" spans="1:11" ht="13.5" x14ac:dyDescent="0.35">
      <c r="A1407" s="3">
        <v>44061</v>
      </c>
      <c r="B1407" s="2">
        <v>15.84</v>
      </c>
      <c r="C1407" s="7">
        <f t="shared" si="165"/>
        <v>-0.12990000000000101</v>
      </c>
      <c r="D1407" s="7">
        <f t="shared" si="166"/>
        <v>16.29616</v>
      </c>
      <c r="E1407" s="7">
        <f t="shared" si="168"/>
        <v>16.292390000000001</v>
      </c>
      <c r="F1407" s="7">
        <f t="shared" si="169"/>
        <v>15.961774999999999</v>
      </c>
      <c r="G1407" s="7">
        <f t="shared" si="171"/>
        <v>15.272126000000007</v>
      </c>
      <c r="H1407" s="7">
        <f t="shared" si="167"/>
        <v>13.133346500000014</v>
      </c>
      <c r="I1407" s="7">
        <f t="array" ref="I1407">SUMPRODUCT(B1391:B1410,(ROW(B1391:B1410)-ROW(B1391)+1))/(20*21/2)</f>
        <v>16.227348571428571</v>
      </c>
      <c r="J1407" s="7">
        <f t="shared" si="170"/>
        <v>15.974888983573274</v>
      </c>
      <c r="K1407" s="7">
        <f t="shared" si="172"/>
        <v>15.10570451615178</v>
      </c>
    </row>
    <row r="1408" spans="1:11" ht="13.5" x14ac:dyDescent="0.35">
      <c r="A1408" s="3">
        <v>44062</v>
      </c>
      <c r="B1408" s="2">
        <v>16.200800000000001</v>
      </c>
      <c r="C1408" s="7">
        <f t="shared" si="165"/>
        <v>0.36080000000000112</v>
      </c>
      <c r="D1408" s="7">
        <f t="shared" si="166"/>
        <v>16.245560000000001</v>
      </c>
      <c r="E1408" s="7">
        <f t="shared" si="168"/>
        <v>16.299439999999997</v>
      </c>
      <c r="F1408" s="7">
        <f t="shared" si="169"/>
        <v>16.00592</v>
      </c>
      <c r="G1408" s="7">
        <f t="shared" si="171"/>
        <v>15.332606000000006</v>
      </c>
      <c r="H1408" s="7">
        <f t="shared" si="167"/>
        <v>13.151874000000015</v>
      </c>
      <c r="I1408" s="7">
        <f t="array" ref="I1408">SUMPRODUCT(B1392:B1411,(ROW(B1392:B1411)-ROW(B1392)+1))/(20*21/2)</f>
        <v>16.265909523809526</v>
      </c>
      <c r="J1408" s="7">
        <f t="shared" si="170"/>
        <v>15.996404318471058</v>
      </c>
      <c r="K1408" s="7">
        <f t="shared" si="172"/>
        <v>15.148649437087006</v>
      </c>
    </row>
    <row r="1409" spans="1:11" ht="13.5" x14ac:dyDescent="0.35">
      <c r="A1409" s="3">
        <v>44064</v>
      </c>
      <c r="B1409" s="2">
        <v>16.345199999999998</v>
      </c>
      <c r="C1409" s="7">
        <f t="shared" si="165"/>
        <v>0.14439999999999742</v>
      </c>
      <c r="D1409" s="7">
        <f t="shared" si="166"/>
        <v>16.169080000000001</v>
      </c>
      <c r="E1409" s="7">
        <f t="shared" si="168"/>
        <v>16.285819999999998</v>
      </c>
      <c r="F1409" s="7">
        <f t="shared" si="169"/>
        <v>16.052465000000002</v>
      </c>
      <c r="G1409" s="7">
        <f t="shared" si="171"/>
        <v>15.396524000000005</v>
      </c>
      <c r="H1409" s="7">
        <f t="shared" si="167"/>
        <v>13.171984000000014</v>
      </c>
      <c r="I1409" s="7">
        <f t="array" ref="I1409">SUMPRODUCT(B1393:B1412,(ROW(B1393:B1412)-ROW(B1393)+1))/(20*21/2)</f>
        <v>16.27414952380952</v>
      </c>
      <c r="J1409" s="7">
        <f t="shared" si="170"/>
        <v>16.029622954807149</v>
      </c>
      <c r="K1409" s="7">
        <f t="shared" si="172"/>
        <v>15.195572988573788</v>
      </c>
    </row>
    <row r="1410" spans="1:11" ht="13.5" x14ac:dyDescent="0.35">
      <c r="A1410" s="3">
        <v>44067</v>
      </c>
      <c r="B1410" s="2">
        <v>16.482299999999999</v>
      </c>
      <c r="C1410" s="7">
        <f t="shared" si="165"/>
        <v>0.13710000000000022</v>
      </c>
      <c r="D1410" s="7">
        <f t="shared" si="166"/>
        <v>16.167639999999999</v>
      </c>
      <c r="E1410" s="7">
        <f t="shared" si="168"/>
        <v>16.319649999999999</v>
      </c>
      <c r="F1410" s="7">
        <f t="shared" si="169"/>
        <v>16.106210000000001</v>
      </c>
      <c r="G1410" s="7">
        <f t="shared" si="171"/>
        <v>15.452168000000004</v>
      </c>
      <c r="H1410" s="7">
        <f t="shared" si="167"/>
        <v>13.192642000000014</v>
      </c>
      <c r="I1410" s="7">
        <f t="array" ref="I1410">SUMPRODUCT(B1394:B1413,(ROW(B1394:B1413)-ROW(B1394)+1))/(20*21/2)</f>
        <v>16.287315714285715</v>
      </c>
      <c r="J1410" s="7">
        <f t="shared" si="170"/>
        <v>16.072735054349327</v>
      </c>
      <c r="K1410" s="7">
        <f t="shared" si="172"/>
        <v>15.246032871374817</v>
      </c>
    </row>
    <row r="1411" spans="1:11" ht="13.5" x14ac:dyDescent="0.35">
      <c r="A1411" s="3">
        <v>44068</v>
      </c>
      <c r="B1411" s="2">
        <v>16.511099999999999</v>
      </c>
      <c r="C1411" s="7">
        <f t="shared" si="165"/>
        <v>2.8800000000000381E-2</v>
      </c>
      <c r="D1411" s="7">
        <f t="shared" si="166"/>
        <v>16.275880000000001</v>
      </c>
      <c r="E1411" s="7">
        <f t="shared" si="168"/>
        <v>16.336390000000002</v>
      </c>
      <c r="F1411" s="7">
        <f t="shared" si="169"/>
        <v>16.150380000000002</v>
      </c>
      <c r="G1411" s="7">
        <f t="shared" si="171"/>
        <v>15.510592000000006</v>
      </c>
      <c r="H1411" s="7">
        <f t="shared" si="167"/>
        <v>13.212445500000019</v>
      </c>
      <c r="I1411" s="7">
        <f t="array" ref="I1411">SUMPRODUCT(B1395:B1414,(ROW(B1395:B1414)-ROW(B1395)+1))/(20*21/2)</f>
        <v>16.317334285714285</v>
      </c>
      <c r="J1411" s="7">
        <f t="shared" si="170"/>
        <v>16.11448409679225</v>
      </c>
      <c r="K1411" s="7">
        <f t="shared" si="172"/>
        <v>15.295643347007177</v>
      </c>
    </row>
    <row r="1412" spans="1:11" ht="13.5" x14ac:dyDescent="0.35">
      <c r="A1412" s="3">
        <v>44069</v>
      </c>
      <c r="B1412" s="2">
        <v>16.236899999999999</v>
      </c>
      <c r="C1412" s="7">
        <f t="shared" ref="C1412:C1475" si="173">B1412-B1411</f>
        <v>-0.27420000000000044</v>
      </c>
      <c r="D1412" s="7">
        <f t="shared" si="166"/>
        <v>16.355259999999998</v>
      </c>
      <c r="E1412" s="7">
        <f t="shared" si="168"/>
        <v>16.325710000000001</v>
      </c>
      <c r="F1412" s="7">
        <f t="shared" si="169"/>
        <v>16.170855</v>
      </c>
      <c r="G1412" s="7">
        <f t="shared" si="171"/>
        <v>15.568214000000005</v>
      </c>
      <c r="H1412" s="7">
        <f t="shared" si="167"/>
        <v>13.229949000000017</v>
      </c>
      <c r="I1412" s="7">
        <f t="array" ref="I1412">SUMPRODUCT(B1396:B1415,(ROW(B1396:B1415)-ROW(B1396)+1))/(20*21/2)</f>
        <v>16.359176666666666</v>
      </c>
      <c r="J1412" s="7">
        <f t="shared" si="170"/>
        <v>16.126142754240608</v>
      </c>
      <c r="K1412" s="7">
        <f t="shared" si="172"/>
        <v>15.332555372614738</v>
      </c>
    </row>
    <row r="1413" spans="1:11" ht="13.5" x14ac:dyDescent="0.35">
      <c r="A1413" s="3">
        <v>44070</v>
      </c>
      <c r="B1413" s="2">
        <v>16.309100000000001</v>
      </c>
      <c r="C1413" s="7">
        <f t="shared" si="173"/>
        <v>7.2200000000002262E-2</v>
      </c>
      <c r="D1413" s="7">
        <f t="shared" si="166"/>
        <v>16.376920000000002</v>
      </c>
      <c r="E1413" s="7">
        <f t="shared" si="168"/>
        <v>16.311239999999998</v>
      </c>
      <c r="F1413" s="7">
        <f t="shared" si="169"/>
        <v>16.203205000000001</v>
      </c>
      <c r="G1413" s="7">
        <f t="shared" si="171"/>
        <v>15.625902000000005</v>
      </c>
      <c r="H1413" s="7">
        <f t="shared" si="167"/>
        <v>13.246436500000017</v>
      </c>
      <c r="I1413" s="7">
        <f t="array" ref="I1413">SUMPRODUCT(B1397:B1416,(ROW(B1397:B1416)-ROW(B1397)+1))/(20*21/2)</f>
        <v>16.42194238095238</v>
      </c>
      <c r="J1413" s="7">
        <f t="shared" si="170"/>
        <v>16.143567253836739</v>
      </c>
      <c r="K1413" s="7">
        <f t="shared" si="172"/>
        <v>15.370851240355337</v>
      </c>
    </row>
    <row r="1414" spans="1:11" ht="13.5" x14ac:dyDescent="0.35">
      <c r="A1414" s="3">
        <v>44071</v>
      </c>
      <c r="B1414" s="2">
        <v>16.5184</v>
      </c>
      <c r="C1414" s="7">
        <f t="shared" si="173"/>
        <v>0.20929999999999893</v>
      </c>
      <c r="D1414" s="7">
        <f t="shared" si="166"/>
        <v>16.411560000000001</v>
      </c>
      <c r="E1414" s="7">
        <f t="shared" si="168"/>
        <v>16.290320000000001</v>
      </c>
      <c r="F1414" s="7">
        <f t="shared" si="169"/>
        <v>16.237755</v>
      </c>
      <c r="G1414" s="7">
        <f t="shared" si="171"/>
        <v>15.685712000000006</v>
      </c>
      <c r="H1414" s="7">
        <f t="shared" si="167"/>
        <v>13.262938000000018</v>
      </c>
      <c r="I1414" s="7">
        <f t="array" ref="I1414">SUMPRODUCT(B1398:B1417,(ROW(B1398:B1417)-ROW(B1398)+1))/(20*21/2)</f>
        <v>16.504360000000002</v>
      </c>
      <c r="J1414" s="7">
        <f t="shared" si="170"/>
        <v>16.179265610614191</v>
      </c>
      <c r="K1414" s="7">
        <f t="shared" si="172"/>
        <v>15.415853152498265</v>
      </c>
    </row>
    <row r="1415" spans="1:11" ht="13.5" x14ac:dyDescent="0.35">
      <c r="A1415" s="3">
        <v>44074</v>
      </c>
      <c r="B1415" s="2">
        <v>16.677099999999999</v>
      </c>
      <c r="C1415" s="7">
        <f t="shared" si="173"/>
        <v>0.15869999999999962</v>
      </c>
      <c r="D1415" s="7">
        <f t="shared" ref="D1415:D1478" si="174">AVERAGE(B1411:B1415)</f>
        <v>16.450520000000001</v>
      </c>
      <c r="E1415" s="7">
        <f t="shared" si="168"/>
        <v>16.309080000000002</v>
      </c>
      <c r="F1415" s="7">
        <f t="shared" si="169"/>
        <v>16.285059999999998</v>
      </c>
      <c r="G1415" s="7">
        <f t="shared" si="171"/>
        <v>15.739332000000005</v>
      </c>
      <c r="H1415" s="7">
        <f t="shared" si="167"/>
        <v>13.280921000000017</v>
      </c>
      <c r="I1415" s="7">
        <f t="array" ref="I1415">SUMPRODUCT(B1399:B1418,(ROW(B1399:B1418)-ROW(B1399)+1))/(20*21/2)</f>
        <v>16.624569523809527</v>
      </c>
      <c r="J1415" s="7">
        <f t="shared" si="170"/>
        <v>16.226678409603316</v>
      </c>
      <c r="K1415" s="7">
        <f t="shared" si="172"/>
        <v>15.465313813184608</v>
      </c>
    </row>
    <row r="1416" spans="1:11" ht="13.5" x14ac:dyDescent="0.35">
      <c r="A1416" s="3">
        <v>44075</v>
      </c>
      <c r="B1416" s="2">
        <v>16.944099999999999</v>
      </c>
      <c r="C1416" s="7">
        <f t="shared" si="173"/>
        <v>0.26699999999999946</v>
      </c>
      <c r="D1416" s="7">
        <f t="shared" si="174"/>
        <v>16.537119999999998</v>
      </c>
      <c r="E1416" s="7">
        <f t="shared" si="168"/>
        <v>16.406500000000001</v>
      </c>
      <c r="F1416" s="7">
        <f t="shared" si="169"/>
        <v>16.345714999999998</v>
      </c>
      <c r="G1416" s="7">
        <f t="shared" si="171"/>
        <v>15.790582000000006</v>
      </c>
      <c r="H1416" s="7">
        <f t="shared" si="167"/>
        <v>13.299791500000012</v>
      </c>
      <c r="I1416" s="7">
        <f t="array" ref="I1416">SUMPRODUCT(B1400:B1419,(ROW(B1400:B1419)-ROW(B1400)+1))/(20*21/2)</f>
        <v>16.764893809523812</v>
      </c>
      <c r="J1416" s="7">
        <f t="shared" si="170"/>
        <v>16.295004275355382</v>
      </c>
      <c r="K1416" s="7">
        <f t="shared" si="172"/>
        <v>15.52330542835384</v>
      </c>
    </row>
    <row r="1417" spans="1:11" ht="13.5" x14ac:dyDescent="0.35">
      <c r="A1417" s="3">
        <v>44076</v>
      </c>
      <c r="B1417" s="2">
        <v>17.211099999999998</v>
      </c>
      <c r="C1417" s="7">
        <f t="shared" si="173"/>
        <v>0.26699999999999946</v>
      </c>
      <c r="D1417" s="7">
        <f t="shared" si="174"/>
        <v>16.731960000000001</v>
      </c>
      <c r="E1417" s="7">
        <f t="shared" si="168"/>
        <v>16.543609999999997</v>
      </c>
      <c r="F1417" s="7">
        <f t="shared" si="169"/>
        <v>16.417999999999999</v>
      </c>
      <c r="G1417" s="7">
        <f t="shared" si="171"/>
        <v>15.848686000000004</v>
      </c>
      <c r="H1417" s="7">
        <f t="shared" si="167"/>
        <v>13.319928500000014</v>
      </c>
      <c r="I1417" s="7">
        <f t="array" ref="I1417">SUMPRODUCT(B1401:B1420,(ROW(B1401:B1420)-ROW(B1401)+1))/(20*21/2)</f>
        <v>16.884382380952378</v>
      </c>
      <c r="J1417" s="7">
        <f t="shared" si="170"/>
        <v>16.382251487226299</v>
      </c>
      <c r="K1417" s="7">
        <f t="shared" si="172"/>
        <v>15.589493450771336</v>
      </c>
    </row>
    <row r="1418" spans="1:11" ht="13.5" x14ac:dyDescent="0.35">
      <c r="A1418" s="3">
        <v>44077</v>
      </c>
      <c r="B1418" s="2">
        <v>17.680199999999999</v>
      </c>
      <c r="C1418" s="7">
        <f t="shared" si="173"/>
        <v>0.46910000000000096</v>
      </c>
      <c r="D1418" s="7">
        <f t="shared" si="174"/>
        <v>17.006179999999997</v>
      </c>
      <c r="E1418" s="7">
        <f t="shared" si="168"/>
        <v>16.691549999999999</v>
      </c>
      <c r="F1418" s="7">
        <f t="shared" si="169"/>
        <v>16.495494999999998</v>
      </c>
      <c r="G1418" s="7">
        <f t="shared" si="171"/>
        <v>15.899374000000005</v>
      </c>
      <c r="H1418" s="7">
        <f t="shared" ref="H1418:H1481" si="175">AVERAGE(B1219:B1418)</f>
        <v>13.342239000000014</v>
      </c>
      <c r="I1418" s="7">
        <f t="array" ref="I1418">SUMPRODUCT(B1402:B1421,(ROW(B1402:B1421)-ROW(B1402)+1))/(20*21/2)</f>
        <v>17.007554285714285</v>
      </c>
      <c r="J1418" s="7">
        <f t="shared" si="170"/>
        <v>16.505865631299983</v>
      </c>
      <c r="K1418" s="7">
        <f t="shared" si="172"/>
        <v>15.67148194289795</v>
      </c>
    </row>
    <row r="1419" spans="1:11" ht="13.5" x14ac:dyDescent="0.35">
      <c r="A1419" s="3">
        <v>44078</v>
      </c>
      <c r="B1419" s="2">
        <v>17.968900000000001</v>
      </c>
      <c r="C1419" s="7">
        <f t="shared" si="173"/>
        <v>0.28870000000000218</v>
      </c>
      <c r="D1419" s="7">
        <f t="shared" si="174"/>
        <v>17.296280000000003</v>
      </c>
      <c r="E1419" s="7">
        <f t="shared" si="168"/>
        <v>16.853919999999995</v>
      </c>
      <c r="F1419" s="7">
        <f t="shared" si="169"/>
        <v>16.569870000000002</v>
      </c>
      <c r="G1419" s="7">
        <f t="shared" si="171"/>
        <v>15.951292000000002</v>
      </c>
      <c r="H1419" s="7">
        <f t="shared" si="175"/>
        <v>13.366681000000012</v>
      </c>
      <c r="I1419" s="7">
        <f t="array" ref="I1419">SUMPRODUCT(B1403:B1422,(ROW(B1403:B1422)-ROW(B1403)+1))/(20*21/2)</f>
        <v>17.13614761904762</v>
      </c>
      <c r="J1419" s="7">
        <f t="shared" si="170"/>
        <v>16.645202237842842</v>
      </c>
      <c r="K1419" s="7">
        <f t="shared" si="172"/>
        <v>15.761576768666659</v>
      </c>
    </row>
    <row r="1420" spans="1:11" ht="13.5" x14ac:dyDescent="0.35">
      <c r="A1420" s="3">
        <v>44081</v>
      </c>
      <c r="B1420" s="2">
        <v>17.8245</v>
      </c>
      <c r="C1420" s="7">
        <f t="shared" si="173"/>
        <v>-0.14440000000000097</v>
      </c>
      <c r="D1420" s="7">
        <f t="shared" si="174"/>
        <v>17.525759999999998</v>
      </c>
      <c r="E1420" s="7">
        <f t="shared" ref="E1420:E1483" si="176">AVERAGE(B1411:B1420)</f>
        <v>16.988139999999998</v>
      </c>
      <c r="F1420" s="7">
        <f t="shared" si="169"/>
        <v>16.653894999999999</v>
      </c>
      <c r="G1420" s="7">
        <f t="shared" si="171"/>
        <v>16.004866000000007</v>
      </c>
      <c r="H1420" s="7">
        <f t="shared" si="175"/>
        <v>13.390814500000012</v>
      </c>
      <c r="I1420" s="7">
        <f t="array" ref="I1420">SUMPRODUCT(B1404:B1423,(ROW(B1404:B1423)-ROW(B1404)+1))/(20*21/2)</f>
        <v>17.25851904761905</v>
      </c>
      <c r="J1420" s="7">
        <f t="shared" si="170"/>
        <v>16.757516310429239</v>
      </c>
      <c r="K1420" s="7">
        <f t="shared" si="172"/>
        <v>15.842475718915026</v>
      </c>
    </row>
    <row r="1421" spans="1:11" ht="13.5" x14ac:dyDescent="0.35">
      <c r="A1421" s="3">
        <v>44082</v>
      </c>
      <c r="B1421" s="2">
        <v>17.947199999999999</v>
      </c>
      <c r="C1421" s="7">
        <f t="shared" si="173"/>
        <v>0.12269999999999825</v>
      </c>
      <c r="D1421" s="7">
        <f t="shared" si="174"/>
        <v>17.726379999999999</v>
      </c>
      <c r="E1421" s="7">
        <f t="shared" si="176"/>
        <v>17.13175</v>
      </c>
      <c r="F1421" s="7">
        <f t="shared" si="169"/>
        <v>16.734069999999999</v>
      </c>
      <c r="G1421" s="7">
        <f t="shared" si="171"/>
        <v>16.068742000000004</v>
      </c>
      <c r="H1421" s="7">
        <f t="shared" si="175"/>
        <v>13.415182500000014</v>
      </c>
      <c r="I1421" s="7">
        <f t="array" ref="I1421">SUMPRODUCT(B1405:B1424,(ROW(B1405:B1424)-ROW(B1405)+1))/(20*21/2)</f>
        <v>17.380575238095236</v>
      </c>
      <c r="J1421" s="7">
        <f t="shared" si="170"/>
        <v>16.870819518959788</v>
      </c>
      <c r="K1421" s="7">
        <f t="shared" si="172"/>
        <v>15.925013926016398</v>
      </c>
    </row>
    <row r="1422" spans="1:11" ht="13.5" x14ac:dyDescent="0.35">
      <c r="A1422" s="3">
        <v>44083</v>
      </c>
      <c r="B1422" s="2">
        <v>18.084299999999999</v>
      </c>
      <c r="C1422" s="7">
        <f t="shared" si="173"/>
        <v>0.13710000000000022</v>
      </c>
      <c r="D1422" s="7">
        <f t="shared" si="174"/>
        <v>17.901019999999999</v>
      </c>
      <c r="E1422" s="7">
        <f t="shared" si="176"/>
        <v>17.316489999999998</v>
      </c>
      <c r="F1422" s="7">
        <f t="shared" si="169"/>
        <v>16.821100000000001</v>
      </c>
      <c r="G1422" s="7">
        <f t="shared" si="171"/>
        <v>16.141144000000001</v>
      </c>
      <c r="H1422" s="7">
        <f t="shared" si="175"/>
        <v>13.440615000000014</v>
      </c>
      <c r="I1422" s="7">
        <f t="array" ref="I1422">SUMPRODUCT(B1406:B1425,(ROW(B1406:B1425)-ROW(B1406)+1))/(20*21/2)</f>
        <v>17.472328095238094</v>
      </c>
      <c r="J1422" s="7">
        <f t="shared" si="170"/>
        <v>16.986389088582666</v>
      </c>
      <c r="K1422" s="7">
        <f t="shared" si="172"/>
        <v>16.009691811270656</v>
      </c>
    </row>
    <row r="1423" spans="1:11" ht="13.5" x14ac:dyDescent="0.35">
      <c r="A1423" s="3">
        <v>44084</v>
      </c>
      <c r="B1423" s="2">
        <v>18.106000000000002</v>
      </c>
      <c r="C1423" s="7">
        <f t="shared" si="173"/>
        <v>2.1700000000002717E-2</v>
      </c>
      <c r="D1423" s="7">
        <f t="shared" si="174"/>
        <v>17.986180000000001</v>
      </c>
      <c r="E1423" s="7">
        <f t="shared" si="176"/>
        <v>17.496179999999999</v>
      </c>
      <c r="F1423" s="7">
        <f t="shared" si="169"/>
        <v>16.903709999999997</v>
      </c>
      <c r="G1423" s="7">
        <f t="shared" si="171"/>
        <v>16.196491999999999</v>
      </c>
      <c r="H1423" s="7">
        <f t="shared" si="175"/>
        <v>13.466775500000017</v>
      </c>
      <c r="I1423" s="7">
        <f t="array" ref="I1423">SUMPRODUCT(B1407:B1426,(ROW(B1407:B1426)-ROW(B1407)+1))/(20*21/2)</f>
        <v>17.552364285714287</v>
      </c>
      <c r="J1423" s="7">
        <f t="shared" si="170"/>
        <v>17.093018699193841</v>
      </c>
      <c r="K1423" s="7">
        <f t="shared" si="172"/>
        <v>16.091899975534552</v>
      </c>
    </row>
    <row r="1424" spans="1:11" ht="13.5" x14ac:dyDescent="0.35">
      <c r="A1424" s="3">
        <v>44085</v>
      </c>
      <c r="B1424" s="2">
        <v>18.185300000000002</v>
      </c>
      <c r="C1424" s="7">
        <f t="shared" si="173"/>
        <v>7.9299999999999926E-2</v>
      </c>
      <c r="D1424" s="7">
        <f t="shared" si="174"/>
        <v>18.029459999999997</v>
      </c>
      <c r="E1424" s="7">
        <f t="shared" si="176"/>
        <v>17.662870000000002</v>
      </c>
      <c r="F1424" s="7">
        <f t="shared" si="169"/>
        <v>16.976595</v>
      </c>
      <c r="G1424" s="7">
        <f t="shared" si="171"/>
        <v>16.247644000000001</v>
      </c>
      <c r="H1424" s="7">
        <f t="shared" si="175"/>
        <v>13.493160500000018</v>
      </c>
      <c r="I1424" s="7">
        <f t="array" ref="I1424">SUMPRODUCT(B1408:B1427,(ROW(B1408:B1427)-ROW(B1408)+1))/(20*21/2)</f>
        <v>17.60469761904762</v>
      </c>
      <c r="J1424" s="7">
        <f t="shared" si="170"/>
        <v>17.197045489746809</v>
      </c>
      <c r="K1424" s="7">
        <f t="shared" si="172"/>
        <v>16.17399409414104</v>
      </c>
    </row>
    <row r="1425" spans="1:11" ht="13.5" x14ac:dyDescent="0.35">
      <c r="A1425" s="3">
        <v>44088</v>
      </c>
      <c r="B1425" s="2">
        <v>17.940000000000001</v>
      </c>
      <c r="C1425" s="7">
        <f t="shared" si="173"/>
        <v>-0.2453000000000003</v>
      </c>
      <c r="D1425" s="7">
        <f t="shared" si="174"/>
        <v>18.05256</v>
      </c>
      <c r="E1425" s="7">
        <f t="shared" si="176"/>
        <v>17.789160000000003</v>
      </c>
      <c r="F1425" s="7">
        <f t="shared" si="169"/>
        <v>17.049119999999995</v>
      </c>
      <c r="G1425" s="7">
        <f t="shared" si="171"/>
        <v>16.298845999999998</v>
      </c>
      <c r="H1425" s="7">
        <f t="shared" si="175"/>
        <v>13.51852550000002</v>
      </c>
      <c r="I1425" s="7">
        <f t="array" ref="I1425">SUMPRODUCT(B1409:B1428,(ROW(B1409:B1428)-ROW(B1409)+1))/(20*21/2)</f>
        <v>17.660570952380951</v>
      </c>
      <c r="J1425" s="7">
        <f t="shared" si="170"/>
        <v>17.267803062151877</v>
      </c>
      <c r="K1425" s="7">
        <f t="shared" si="172"/>
        <v>16.243249227704137</v>
      </c>
    </row>
    <row r="1426" spans="1:11" ht="13.5" x14ac:dyDescent="0.35">
      <c r="A1426" s="3">
        <v>44089</v>
      </c>
      <c r="B1426" s="2">
        <v>17.889500000000002</v>
      </c>
      <c r="C1426" s="7">
        <f t="shared" si="173"/>
        <v>-5.0499999999999545E-2</v>
      </c>
      <c r="D1426" s="7">
        <f t="shared" si="174"/>
        <v>18.04102</v>
      </c>
      <c r="E1426" s="7">
        <f t="shared" si="176"/>
        <v>17.883700000000001</v>
      </c>
      <c r="F1426" s="7">
        <f t="shared" si="169"/>
        <v>17.145099999999999</v>
      </c>
      <c r="G1426" s="7">
        <f t="shared" si="171"/>
        <v>16.345596</v>
      </c>
      <c r="H1426" s="7">
        <f t="shared" si="175"/>
        <v>13.543947500000019</v>
      </c>
      <c r="I1426" s="7">
        <f t="array" ref="I1426">SUMPRODUCT(B1410:B1429,(ROW(B1410:B1429)-ROW(B1410)+1))/(20*21/2)</f>
        <v>17.71215047619048</v>
      </c>
      <c r="J1426" s="7">
        <f t="shared" si="170"/>
        <v>17.32701229432789</v>
      </c>
      <c r="K1426" s="7">
        <f t="shared" si="172"/>
        <v>16.30780808151966</v>
      </c>
    </row>
    <row r="1427" spans="1:11" ht="13.5" x14ac:dyDescent="0.35">
      <c r="A1427" s="3">
        <v>44090</v>
      </c>
      <c r="B1427" s="2">
        <v>17.694600000000001</v>
      </c>
      <c r="C1427" s="7">
        <f t="shared" si="173"/>
        <v>-0.19490000000000052</v>
      </c>
      <c r="D1427" s="7">
        <f t="shared" si="174"/>
        <v>17.963080000000001</v>
      </c>
      <c r="E1427" s="7">
        <f t="shared" si="176"/>
        <v>17.93205</v>
      </c>
      <c r="F1427" s="7">
        <f t="shared" si="169"/>
        <v>17.237829999999995</v>
      </c>
      <c r="G1427" s="7">
        <f t="shared" si="171"/>
        <v>16.381426000000001</v>
      </c>
      <c r="H1427" s="7">
        <f t="shared" si="175"/>
        <v>13.568533000000018</v>
      </c>
      <c r="I1427" s="7">
        <f t="array" ref="I1427">SUMPRODUCT(B1411:B1430,(ROW(B1411:B1430)-ROW(B1411)+1))/(20*21/2)</f>
        <v>17.752389999999998</v>
      </c>
      <c r="J1427" s="7">
        <f t="shared" si="170"/>
        <v>17.362020647249043</v>
      </c>
      <c r="K1427" s="7">
        <f t="shared" si="172"/>
        <v>16.36219207832281</v>
      </c>
    </row>
    <row r="1428" spans="1:11" ht="13.5" x14ac:dyDescent="0.35">
      <c r="A1428" s="3">
        <v>44091</v>
      </c>
      <c r="B1428" s="2">
        <v>17.8245</v>
      </c>
      <c r="C1428" s="7">
        <f t="shared" si="173"/>
        <v>0.12989999999999924</v>
      </c>
      <c r="D1428" s="7">
        <f t="shared" si="174"/>
        <v>17.906780000000005</v>
      </c>
      <c r="E1428" s="7">
        <f t="shared" si="176"/>
        <v>17.946480000000001</v>
      </c>
      <c r="F1428" s="7">
        <f t="shared" si="169"/>
        <v>17.319015</v>
      </c>
      <c r="G1428" s="7">
        <f t="shared" si="171"/>
        <v>16.422608</v>
      </c>
      <c r="H1428" s="7">
        <f t="shared" si="175"/>
        <v>13.593802000000018</v>
      </c>
      <c r="I1428" s="7">
        <f t="array" ref="I1428">SUMPRODUCT(B1412:B1431,(ROW(B1412:B1431)-ROW(B1412)+1))/(20*21/2)</f>
        <v>17.771843809523808</v>
      </c>
      <c r="J1428" s="7">
        <f t="shared" si="170"/>
        <v>17.40606629989199</v>
      </c>
      <c r="K1428" s="7">
        <f t="shared" si="172"/>
        <v>16.419537487016033</v>
      </c>
    </row>
    <row r="1429" spans="1:11" ht="13.5" x14ac:dyDescent="0.35">
      <c r="A1429" s="3">
        <v>44092</v>
      </c>
      <c r="B1429" s="2">
        <v>17.860600000000002</v>
      </c>
      <c r="C1429" s="7">
        <f t="shared" si="173"/>
        <v>3.6100000000001131E-2</v>
      </c>
      <c r="D1429" s="7">
        <f t="shared" si="174"/>
        <v>17.841840000000001</v>
      </c>
      <c r="E1429" s="7">
        <f t="shared" si="176"/>
        <v>17.935649999999999</v>
      </c>
      <c r="F1429" s="7">
        <f t="shared" si="169"/>
        <v>17.394784999999995</v>
      </c>
      <c r="G1429" s="7">
        <f t="shared" si="171"/>
        <v>16.465889999999998</v>
      </c>
      <c r="H1429" s="7">
        <f t="shared" si="175"/>
        <v>13.618597500000019</v>
      </c>
      <c r="I1429" s="7">
        <f t="array" ref="I1429">SUMPRODUCT(B1413:B1432,(ROW(B1413:B1432)-ROW(B1413)+1))/(20*21/2)</f>
        <v>17.797475238095238</v>
      </c>
      <c r="J1429" s="7">
        <f t="shared" si="170"/>
        <v>17.449355223711802</v>
      </c>
      <c r="K1429" s="7">
        <f t="shared" si="172"/>
        <v>16.476049742427168</v>
      </c>
    </row>
    <row r="1430" spans="1:11" ht="13.5" x14ac:dyDescent="0.35">
      <c r="A1430" s="3">
        <v>44095</v>
      </c>
      <c r="B1430" s="2">
        <v>17.817299999999999</v>
      </c>
      <c r="C1430" s="7">
        <f t="shared" si="173"/>
        <v>-4.3300000000002115E-2</v>
      </c>
      <c r="D1430" s="7">
        <f t="shared" si="174"/>
        <v>17.817300000000003</v>
      </c>
      <c r="E1430" s="7">
        <f t="shared" si="176"/>
        <v>17.934930000000001</v>
      </c>
      <c r="F1430" s="7">
        <f t="shared" ref="F1430:F1493" si="177">AVERAGE(B1411:B1430)</f>
        <v>17.461534999999998</v>
      </c>
      <c r="G1430" s="7">
        <f t="shared" si="171"/>
        <v>16.508441999999999</v>
      </c>
      <c r="H1430" s="7">
        <f t="shared" si="175"/>
        <v>13.642798000000019</v>
      </c>
      <c r="I1430" s="7">
        <f t="array" ref="I1430">SUMPRODUCT(B1414:B1433,(ROW(B1414:B1433)-ROW(B1414)+1))/(20*21/2)</f>
        <v>17.799223333333334</v>
      </c>
      <c r="J1430" s="7">
        <f t="shared" ref="J1430:J1493" si="178">($J$4*B1430)+J1429*(1-$J$4)</f>
        <v>17.484397583358298</v>
      </c>
      <c r="K1430" s="7">
        <f t="shared" si="172"/>
        <v>16.528647791743751</v>
      </c>
    </row>
    <row r="1431" spans="1:11" ht="13.5" x14ac:dyDescent="0.35">
      <c r="A1431" s="3">
        <v>44096</v>
      </c>
      <c r="B1431" s="2">
        <v>17.665800000000001</v>
      </c>
      <c r="C1431" s="7">
        <f t="shared" si="173"/>
        <v>-0.15149999999999864</v>
      </c>
      <c r="D1431" s="7">
        <f t="shared" si="174"/>
        <v>17.772560000000002</v>
      </c>
      <c r="E1431" s="7">
        <f t="shared" si="176"/>
        <v>17.906789999999997</v>
      </c>
      <c r="F1431" s="7">
        <f t="shared" si="177"/>
        <v>17.519269999999999</v>
      </c>
      <c r="G1431" s="7">
        <f t="shared" si="171"/>
        <v>16.552508</v>
      </c>
      <c r="H1431" s="7">
        <f t="shared" si="175"/>
        <v>13.666447500000022</v>
      </c>
      <c r="I1431" s="7">
        <f t="array" ref="I1431">SUMPRODUCT(B1415:B1434,(ROW(B1415:B1434)-ROW(B1415)+1))/(20*21/2)</f>
        <v>17.800942380952378</v>
      </c>
      <c r="J1431" s="7">
        <f t="shared" si="178"/>
        <v>17.501674003990843</v>
      </c>
      <c r="K1431" s="7">
        <f t="shared" si="172"/>
        <v>16.573241995989093</v>
      </c>
    </row>
    <row r="1432" spans="1:11" ht="13.5" x14ac:dyDescent="0.35">
      <c r="A1432" s="3">
        <v>44097</v>
      </c>
      <c r="B1432" s="2">
        <v>17.788399999999999</v>
      </c>
      <c r="C1432" s="7">
        <f t="shared" si="173"/>
        <v>0.12259999999999849</v>
      </c>
      <c r="D1432" s="7">
        <f t="shared" si="174"/>
        <v>17.791320000000002</v>
      </c>
      <c r="E1432" s="7">
        <f t="shared" si="176"/>
        <v>17.877199999999998</v>
      </c>
      <c r="F1432" s="7">
        <f t="shared" si="177"/>
        <v>17.596844999999998</v>
      </c>
      <c r="G1432" s="7">
        <f t="shared" si="171"/>
        <v>16.599164000000002</v>
      </c>
      <c r="H1432" s="7">
        <f t="shared" si="175"/>
        <v>13.69102000000002</v>
      </c>
      <c r="I1432" s="7">
        <f t="array" ref="I1432">SUMPRODUCT(B1416:B1435,(ROW(B1416:B1435)-ROW(B1416)+1))/(20*21/2)</f>
        <v>17.817748095238095</v>
      </c>
      <c r="J1432" s="7">
        <f t="shared" si="178"/>
        <v>17.528981241705999</v>
      </c>
      <c r="K1432" s="7">
        <f t="shared" si="172"/>
        <v>16.620895251048346</v>
      </c>
    </row>
    <row r="1433" spans="1:11" ht="13.5" x14ac:dyDescent="0.35">
      <c r="A1433" s="3">
        <v>44098</v>
      </c>
      <c r="B1433" s="2">
        <v>17.615200000000002</v>
      </c>
      <c r="C1433" s="7">
        <f t="shared" si="173"/>
        <v>-0.1731999999999978</v>
      </c>
      <c r="D1433" s="7">
        <f t="shared" si="174"/>
        <v>17.749459999999999</v>
      </c>
      <c r="E1433" s="7">
        <f t="shared" si="176"/>
        <v>17.828120000000002</v>
      </c>
      <c r="F1433" s="7">
        <f t="shared" si="177"/>
        <v>17.66215</v>
      </c>
      <c r="G1433" s="7">
        <f t="shared" si="171"/>
        <v>16.635472</v>
      </c>
      <c r="H1433" s="7">
        <f t="shared" si="175"/>
        <v>13.71489850000002</v>
      </c>
      <c r="I1433" s="7">
        <f t="array" ref="I1433">SUMPRODUCT(B1417:B1436,(ROW(B1417:B1436)-ROW(B1417)+1))/(20*21/2)</f>
        <v>17.823936666666665</v>
      </c>
      <c r="J1433" s="7">
        <f t="shared" si="178"/>
        <v>17.537192552019714</v>
      </c>
      <c r="K1433" s="7">
        <f t="shared" si="172"/>
        <v>16.659887594144489</v>
      </c>
    </row>
    <row r="1434" spans="1:11" ht="13.5" x14ac:dyDescent="0.35">
      <c r="A1434" s="3">
        <v>44099</v>
      </c>
      <c r="B1434" s="2">
        <v>17.680199999999999</v>
      </c>
      <c r="C1434" s="7">
        <f t="shared" si="173"/>
        <v>6.4999999999997726E-2</v>
      </c>
      <c r="D1434" s="7">
        <f t="shared" si="174"/>
        <v>17.713380000000001</v>
      </c>
      <c r="E1434" s="7">
        <f t="shared" si="176"/>
        <v>17.777610000000003</v>
      </c>
      <c r="F1434" s="7">
        <f t="shared" si="177"/>
        <v>17.72024</v>
      </c>
      <c r="G1434" s="7">
        <f t="shared" si="171"/>
        <v>16.677897999999999</v>
      </c>
      <c r="H1434" s="7">
        <f t="shared" si="175"/>
        <v>13.738758000000018</v>
      </c>
      <c r="I1434" s="7">
        <f t="array" ref="I1434">SUMPRODUCT(B1418:B1437,(ROW(B1418:B1437)-ROW(B1418)+1))/(20*21/2)</f>
        <v>17.804524761904762</v>
      </c>
      <c r="J1434" s="7">
        <f t="shared" si="178"/>
        <v>17.550812308970219</v>
      </c>
      <c r="K1434" s="7">
        <f t="shared" si="172"/>
        <v>16.699899845354512</v>
      </c>
    </row>
    <row r="1435" spans="1:11" ht="13.5" x14ac:dyDescent="0.35">
      <c r="A1435" s="3">
        <v>44102</v>
      </c>
      <c r="B1435" s="2">
        <v>17.896699999999999</v>
      </c>
      <c r="C1435" s="7">
        <f t="shared" si="173"/>
        <v>0.21649999999999991</v>
      </c>
      <c r="D1435" s="7">
        <f t="shared" si="174"/>
        <v>17.72926</v>
      </c>
      <c r="E1435" s="7">
        <f t="shared" si="176"/>
        <v>17.773280000000007</v>
      </c>
      <c r="F1435" s="7">
        <f t="shared" si="177"/>
        <v>17.781220000000005</v>
      </c>
      <c r="G1435" s="7">
        <f t="shared" si="171"/>
        <v>16.728648</v>
      </c>
      <c r="H1435" s="7">
        <f t="shared" si="175"/>
        <v>13.763252500000016</v>
      </c>
      <c r="I1435" s="7">
        <f t="array" ref="I1435">SUMPRODUCT(B1419:B1438,(ROW(B1419:B1438)-ROW(B1419)+1))/(20*21/2)</f>
        <v>17.681430000000002</v>
      </c>
      <c r="J1435" s="7">
        <f t="shared" si="178"/>
        <v>17.5837539938302</v>
      </c>
      <c r="K1435" s="7">
        <f t="shared" si="172"/>
        <v>16.746833184752376</v>
      </c>
    </row>
    <row r="1436" spans="1:11" ht="13.5" x14ac:dyDescent="0.35">
      <c r="A1436" s="3">
        <v>44103</v>
      </c>
      <c r="B1436" s="2">
        <v>17.8462</v>
      </c>
      <c r="C1436" s="7">
        <f t="shared" si="173"/>
        <v>-5.0499999999999545E-2</v>
      </c>
      <c r="D1436" s="7">
        <f t="shared" si="174"/>
        <v>17.765339999999998</v>
      </c>
      <c r="E1436" s="7">
        <f t="shared" si="176"/>
        <v>17.76895</v>
      </c>
      <c r="F1436" s="7">
        <f t="shared" si="177"/>
        <v>17.826325000000004</v>
      </c>
      <c r="G1436" s="7">
        <f t="shared" si="171"/>
        <v>16.782655999999996</v>
      </c>
      <c r="H1436" s="7">
        <f t="shared" si="175"/>
        <v>13.787769500000014</v>
      </c>
      <c r="I1436" s="7">
        <f t="array" ref="I1436">SUMPRODUCT(B1420:B1439,(ROW(B1420:B1439)-ROW(B1420)+1))/(20*21/2)</f>
        <v>17.547200952380955</v>
      </c>
      <c r="J1436" s="7">
        <f t="shared" si="178"/>
        <v>17.608748851560659</v>
      </c>
      <c r="K1436" s="7">
        <f t="shared" si="172"/>
        <v>16.789945608879734</v>
      </c>
    </row>
    <row r="1437" spans="1:11" ht="13.5" x14ac:dyDescent="0.35">
      <c r="A1437" s="3">
        <v>44104</v>
      </c>
      <c r="B1437" s="2">
        <v>17.622499999999999</v>
      </c>
      <c r="C1437" s="7">
        <f t="shared" si="173"/>
        <v>-0.2237000000000009</v>
      </c>
      <c r="D1437" s="7">
        <f t="shared" si="174"/>
        <v>17.73216</v>
      </c>
      <c r="E1437" s="7">
        <f t="shared" si="176"/>
        <v>17.761740000000003</v>
      </c>
      <c r="F1437" s="7">
        <f t="shared" si="177"/>
        <v>17.846895000000004</v>
      </c>
      <c r="G1437" s="7">
        <f t="shared" si="171"/>
        <v>16.832189999999997</v>
      </c>
      <c r="H1437" s="7">
        <f t="shared" si="175"/>
        <v>13.811237000000013</v>
      </c>
      <c r="I1437" s="7">
        <f t="array" ref="I1437">SUMPRODUCT(B1421:B1440,(ROW(B1421:B1440)-ROW(B1421)+1))/(20*21/2)</f>
        <v>17.496132380952385</v>
      </c>
      <c r="J1437" s="7">
        <f t="shared" si="178"/>
        <v>17.610058484745359</v>
      </c>
      <c r="K1437" s="7">
        <f t="shared" si="172"/>
        <v>16.822594800688371</v>
      </c>
    </row>
    <row r="1438" spans="1:11" ht="13.5" x14ac:dyDescent="0.35">
      <c r="A1438" s="3">
        <v>44105</v>
      </c>
      <c r="B1438" s="2">
        <v>16.554400000000001</v>
      </c>
      <c r="C1438" s="7">
        <f t="shared" si="173"/>
        <v>-1.0680999999999976</v>
      </c>
      <c r="D1438" s="7">
        <f t="shared" si="174"/>
        <v>17.52</v>
      </c>
      <c r="E1438" s="7">
        <f t="shared" si="176"/>
        <v>17.634730000000001</v>
      </c>
      <c r="F1438" s="7">
        <f t="shared" si="177"/>
        <v>17.790605000000003</v>
      </c>
      <c r="G1438" s="7">
        <f t="shared" si="171"/>
        <v>16.856919999999995</v>
      </c>
      <c r="H1438" s="7">
        <f t="shared" si="175"/>
        <v>13.829398500000014</v>
      </c>
      <c r="I1438" s="7">
        <f t="array" ref="I1438">SUMPRODUCT(B1422:B1441,(ROW(B1422:B1441)-ROW(B1422)+1))/(20*21/2)</f>
        <v>17.441289999999999</v>
      </c>
      <c r="J1438" s="7">
        <f t="shared" si="178"/>
        <v>17.509519581436276</v>
      </c>
      <c r="K1438" s="7">
        <f t="shared" si="172"/>
        <v>16.812077357524124</v>
      </c>
    </row>
    <row r="1439" spans="1:11" ht="13.5" x14ac:dyDescent="0.35">
      <c r="A1439" s="3">
        <v>44106</v>
      </c>
      <c r="B1439" s="2">
        <v>16.3812</v>
      </c>
      <c r="C1439" s="7">
        <f t="shared" si="173"/>
        <v>-0.17320000000000135</v>
      </c>
      <c r="D1439" s="7">
        <f t="shared" si="174"/>
        <v>17.260199999999998</v>
      </c>
      <c r="E1439" s="7">
        <f t="shared" si="176"/>
        <v>17.486789999999999</v>
      </c>
      <c r="F1439" s="7">
        <f t="shared" si="177"/>
        <v>17.711219999999997</v>
      </c>
      <c r="G1439" s="7">
        <f t="shared" si="171"/>
        <v>16.876257999999996</v>
      </c>
      <c r="H1439" s="7">
        <f t="shared" si="175"/>
        <v>13.846797000000008</v>
      </c>
      <c r="I1439" s="7">
        <f t="array" ref="I1439">SUMPRODUCT(B1423:B1442,(ROW(B1423:B1442)-ROW(B1423)+1))/(20*21/2)</f>
        <v>17.373287142857144</v>
      </c>
      <c r="J1439" s="7">
        <f t="shared" si="178"/>
        <v>17.402060573680441</v>
      </c>
      <c r="K1439" s="7">
        <f t="shared" si="172"/>
        <v>16.795180206248666</v>
      </c>
    </row>
    <row r="1440" spans="1:11" ht="13.5" x14ac:dyDescent="0.35">
      <c r="A1440" s="3">
        <v>44109</v>
      </c>
      <c r="B1440" s="2">
        <v>17.175000000000001</v>
      </c>
      <c r="C1440" s="7">
        <f t="shared" si="173"/>
        <v>0.79380000000000095</v>
      </c>
      <c r="D1440" s="7">
        <f t="shared" si="174"/>
        <v>17.115860000000001</v>
      </c>
      <c r="E1440" s="7">
        <f t="shared" si="176"/>
        <v>17.422560000000001</v>
      </c>
      <c r="F1440" s="7">
        <f t="shared" si="177"/>
        <v>17.678744999999999</v>
      </c>
      <c r="G1440" s="7">
        <f t="shared" si="171"/>
        <v>16.91161</v>
      </c>
      <c r="H1440" s="7">
        <f t="shared" si="175"/>
        <v>13.868199000000011</v>
      </c>
      <c r="I1440" s="7">
        <f t="array" ref="I1440">SUMPRODUCT(B1424:B1443,(ROW(B1424:B1443)-ROW(B1424)+1))/(20*21/2)</f>
        <v>17.279883333333338</v>
      </c>
      <c r="J1440" s="7">
        <f t="shared" si="178"/>
        <v>17.380435757139445</v>
      </c>
      <c r="K1440" s="7">
        <f t="shared" si="172"/>
        <v>16.810075100121267</v>
      </c>
    </row>
    <row r="1441" spans="1:11" ht="13.5" x14ac:dyDescent="0.35">
      <c r="A1441" s="3">
        <v>44110</v>
      </c>
      <c r="B1441" s="2">
        <v>17.102900000000002</v>
      </c>
      <c r="C1441" s="7">
        <f t="shared" si="173"/>
        <v>-7.2099999999998943E-2</v>
      </c>
      <c r="D1441" s="7">
        <f t="shared" si="174"/>
        <v>16.967200000000002</v>
      </c>
      <c r="E1441" s="7">
        <f t="shared" si="176"/>
        <v>17.36627</v>
      </c>
      <c r="F1441" s="7">
        <f t="shared" si="177"/>
        <v>17.63653</v>
      </c>
      <c r="G1441" s="7">
        <f t="shared" si="171"/>
        <v>16.941113999999999</v>
      </c>
      <c r="H1441" s="7">
        <f t="shared" si="175"/>
        <v>13.890032500000009</v>
      </c>
      <c r="I1441" s="7">
        <f t="array" ref="I1441">SUMPRODUCT(B1425:B1444,(ROW(B1425:B1444)-ROW(B1425)+1))/(20*21/2)</f>
        <v>17.241776190476191</v>
      </c>
      <c r="J1441" s="7">
        <f t="shared" si="178"/>
        <v>17.354003780269021</v>
      </c>
      <c r="K1441" s="7">
        <f t="shared" si="172"/>
        <v>16.821558429528277</v>
      </c>
    </row>
    <row r="1442" spans="1:11" ht="13.5" x14ac:dyDescent="0.35">
      <c r="A1442" s="3">
        <v>44111</v>
      </c>
      <c r="B1442" s="2">
        <v>16.922499999999999</v>
      </c>
      <c r="C1442" s="7">
        <f t="shared" si="173"/>
        <v>-0.18040000000000234</v>
      </c>
      <c r="D1442" s="7">
        <f t="shared" si="174"/>
        <v>16.827200000000001</v>
      </c>
      <c r="E1442" s="7">
        <f t="shared" si="176"/>
        <v>17.279680000000003</v>
      </c>
      <c r="F1442" s="7">
        <f t="shared" si="177"/>
        <v>17.578440000000001</v>
      </c>
      <c r="G1442" s="7">
        <f t="shared" si="171"/>
        <v>16.963015999999996</v>
      </c>
      <c r="H1442" s="7">
        <f t="shared" si="175"/>
        <v>13.910275500000006</v>
      </c>
      <c r="I1442" s="7">
        <f t="array" ref="I1442">SUMPRODUCT(B1426:B1445,(ROW(B1426:B1445)-ROW(B1426)+1))/(20*21/2)</f>
        <v>17.24318523809524</v>
      </c>
      <c r="J1442" s="7">
        <f t="shared" si="178"/>
        <v>17.312908182148163</v>
      </c>
      <c r="K1442" s="7">
        <f t="shared" si="172"/>
        <v>16.825516922487953</v>
      </c>
    </row>
    <row r="1443" spans="1:11" ht="13.5" x14ac:dyDescent="0.35">
      <c r="A1443" s="3">
        <v>44112</v>
      </c>
      <c r="B1443" s="2">
        <v>16.5977</v>
      </c>
      <c r="C1443" s="7">
        <f t="shared" si="173"/>
        <v>-0.32479999999999976</v>
      </c>
      <c r="D1443" s="7">
        <f t="shared" si="174"/>
        <v>16.835860000000004</v>
      </c>
      <c r="E1443" s="7">
        <f t="shared" si="176"/>
        <v>17.17793</v>
      </c>
      <c r="F1443" s="7">
        <f t="shared" si="177"/>
        <v>17.503025000000001</v>
      </c>
      <c r="G1443" s="7">
        <f t="shared" si="171"/>
        <v>16.981727999999997</v>
      </c>
      <c r="H1443" s="7">
        <f t="shared" si="175"/>
        <v>13.929238500000007</v>
      </c>
      <c r="I1443" s="7">
        <f t="array" ref="I1443">SUMPRODUCT(B1427:B1446,(ROW(B1427:B1446)-ROW(B1427)+1))/(20*21/2)</f>
        <v>17.219367142857145</v>
      </c>
      <c r="J1443" s="7">
        <f t="shared" si="178"/>
        <v>17.244793117181672</v>
      </c>
      <c r="K1443" s="7">
        <f t="shared" si="172"/>
        <v>16.816582925527641</v>
      </c>
    </row>
    <row r="1444" spans="1:11" ht="13.5" x14ac:dyDescent="0.35">
      <c r="A1444" s="3">
        <v>44113</v>
      </c>
      <c r="B1444" s="2">
        <v>17.102900000000002</v>
      </c>
      <c r="C1444" s="7">
        <f t="shared" si="173"/>
        <v>0.50520000000000209</v>
      </c>
      <c r="D1444" s="7">
        <f t="shared" si="174"/>
        <v>16.980200000000004</v>
      </c>
      <c r="E1444" s="7">
        <f t="shared" si="176"/>
        <v>17.120200000000001</v>
      </c>
      <c r="F1444" s="7">
        <f t="shared" si="177"/>
        <v>17.448905</v>
      </c>
      <c r="G1444" s="7">
        <f t="shared" si="171"/>
        <v>17.007238000000001</v>
      </c>
      <c r="H1444" s="7">
        <f t="shared" si="175"/>
        <v>13.951072000000011</v>
      </c>
      <c r="I1444" s="7">
        <f t="array" ref="I1444">SUMPRODUCT(B1428:B1447,(ROW(B1428:B1447)-ROW(B1428)+1))/(20*21/2)</f>
        <v>17.212703809523809</v>
      </c>
      <c r="J1444" s="7">
        <f t="shared" si="178"/>
        <v>17.231279486973893</v>
      </c>
      <c r="K1444" s="7">
        <f t="shared" si="172"/>
        <v>16.827811046095185</v>
      </c>
    </row>
    <row r="1445" spans="1:11" ht="13.5" x14ac:dyDescent="0.35">
      <c r="A1445" s="3">
        <v>44116</v>
      </c>
      <c r="B1445" s="2">
        <v>17.463699999999999</v>
      </c>
      <c r="C1445" s="7">
        <f t="shared" si="173"/>
        <v>0.36079999999999757</v>
      </c>
      <c r="D1445" s="7">
        <f t="shared" si="174"/>
        <v>17.037940000000003</v>
      </c>
      <c r="E1445" s="7">
        <f t="shared" si="176"/>
        <v>17.076900000000002</v>
      </c>
      <c r="F1445" s="7">
        <f t="shared" si="177"/>
        <v>17.425090000000001</v>
      </c>
      <c r="G1445" s="7">
        <f t="shared" si="171"/>
        <v>17.041892000000001</v>
      </c>
      <c r="H1445" s="7">
        <f t="shared" si="175"/>
        <v>13.974365000000008</v>
      </c>
      <c r="I1445" s="7">
        <f t="array" ref="I1445">SUMPRODUCT(B1429:B1448,(ROW(B1429:B1448)-ROW(B1429)+1))/(20*21/2)</f>
        <v>17.207141428571429</v>
      </c>
      <c r="J1445" s="7">
        <f t="shared" si="178"/>
        <v>17.25341477392876</v>
      </c>
      <c r="K1445" s="7">
        <f t="shared" si="172"/>
        <v>16.852747867816941</v>
      </c>
    </row>
    <row r="1446" spans="1:11" ht="13.5" x14ac:dyDescent="0.35">
      <c r="A1446" s="3">
        <v>44117</v>
      </c>
      <c r="B1446" s="2">
        <v>17.175000000000001</v>
      </c>
      <c r="C1446" s="7">
        <f t="shared" si="173"/>
        <v>-0.28869999999999862</v>
      </c>
      <c r="D1446" s="7">
        <f t="shared" si="174"/>
        <v>17.05236</v>
      </c>
      <c r="E1446" s="7">
        <f t="shared" si="176"/>
        <v>17.009779999999999</v>
      </c>
      <c r="F1446" s="7">
        <f t="shared" si="177"/>
        <v>17.389365000000002</v>
      </c>
      <c r="G1446" s="7">
        <f t="shared" si="171"/>
        <v>17.070771999999995</v>
      </c>
      <c r="H1446" s="7">
        <f t="shared" si="175"/>
        <v>13.996559000000007</v>
      </c>
      <c r="I1446" s="7">
        <f t="array" ref="I1446">SUMPRODUCT(B1430:B1449,(ROW(B1430:B1449)-ROW(B1430)+1))/(20*21/2)</f>
        <v>17.184085238095236</v>
      </c>
      <c r="J1446" s="7">
        <f t="shared" si="178"/>
        <v>17.245946700221261</v>
      </c>
      <c r="K1446" s="7">
        <f t="shared" si="172"/>
        <v>16.865385206333922</v>
      </c>
    </row>
    <row r="1447" spans="1:11" ht="13.5" x14ac:dyDescent="0.35">
      <c r="A1447" s="3">
        <v>44118</v>
      </c>
      <c r="B1447" s="2">
        <v>17.319400000000002</v>
      </c>
      <c r="C1447" s="7">
        <f t="shared" si="173"/>
        <v>0.14440000000000097</v>
      </c>
      <c r="D1447" s="7">
        <f t="shared" si="174"/>
        <v>17.131740000000001</v>
      </c>
      <c r="E1447" s="7">
        <f t="shared" si="176"/>
        <v>16.979470000000003</v>
      </c>
      <c r="F1447" s="7">
        <f t="shared" si="177"/>
        <v>17.370605000000001</v>
      </c>
      <c r="G1447" s="7">
        <f t="shared" si="171"/>
        <v>17.101851999999997</v>
      </c>
      <c r="H1447" s="7">
        <f t="shared" si="175"/>
        <v>14.019130500000006</v>
      </c>
      <c r="I1447" s="7">
        <f t="array" ref="I1447">SUMPRODUCT(B1431:B1450,(ROW(B1431:B1450)-ROW(B1431)+1))/(20*21/2)</f>
        <v>17.163951428571426</v>
      </c>
      <c r="J1447" s="7">
        <f t="shared" si="178"/>
        <v>17.252942252581139</v>
      </c>
      <c r="K1447" s="7">
        <f t="shared" si="172"/>
        <v>16.883189708046316</v>
      </c>
    </row>
    <row r="1448" spans="1:11" ht="13.5" x14ac:dyDescent="0.35">
      <c r="A1448" s="3">
        <v>44120</v>
      </c>
      <c r="B1448" s="2">
        <v>17.312200000000001</v>
      </c>
      <c r="C1448" s="7">
        <f t="shared" si="173"/>
        <v>-7.2000000000009834E-3</v>
      </c>
      <c r="D1448" s="7">
        <f t="shared" si="174"/>
        <v>17.274640000000002</v>
      </c>
      <c r="E1448" s="7">
        <f t="shared" si="176"/>
        <v>17.055250000000001</v>
      </c>
      <c r="F1448" s="7">
        <f t="shared" si="177"/>
        <v>17.344990000000003</v>
      </c>
      <c r="G1448" s="7">
        <f t="shared" si="171"/>
        <v>17.125489999999996</v>
      </c>
      <c r="H1448" s="7">
        <f t="shared" si="175"/>
        <v>14.041700500000005</v>
      </c>
      <c r="I1448" s="7">
        <f t="array" ref="I1448">SUMPRODUCT(B1432:B1451,(ROW(B1432:B1451)-ROW(B1432)+1))/(20*21/2)</f>
        <v>17.137625238095239</v>
      </c>
      <c r="J1448" s="7">
        <f t="shared" si="178"/>
        <v>17.258585847573411</v>
      </c>
      <c r="K1448" s="7">
        <f t="shared" si="172"/>
        <v>16.90001364106411</v>
      </c>
    </row>
    <row r="1449" spans="1:11" ht="13.5" x14ac:dyDescent="0.35">
      <c r="A1449" s="3">
        <v>44123</v>
      </c>
      <c r="B1449" s="2">
        <v>17.102900000000002</v>
      </c>
      <c r="C1449" s="7">
        <f t="shared" si="173"/>
        <v>-0.20929999999999893</v>
      </c>
      <c r="D1449" s="7">
        <f t="shared" si="174"/>
        <v>17.274640000000002</v>
      </c>
      <c r="E1449" s="7">
        <f t="shared" si="176"/>
        <v>17.127420000000001</v>
      </c>
      <c r="F1449" s="7">
        <f t="shared" si="177"/>
        <v>17.307105000000004</v>
      </c>
      <c r="G1449" s="7">
        <f t="shared" si="171"/>
        <v>17.137919999999994</v>
      </c>
      <c r="H1449" s="7">
        <f t="shared" si="175"/>
        <v>14.062639000000001</v>
      </c>
      <c r="I1449" s="7">
        <f t="array" ref="I1449">SUMPRODUCT(B1433:B1452,(ROW(B1433:B1452)-ROW(B1433)+1))/(20*21/2)</f>
        <v>17.124123809523809</v>
      </c>
      <c r="J1449" s="7">
        <f t="shared" si="178"/>
        <v>17.243758623994992</v>
      </c>
      <c r="K1449" s="7">
        <f t="shared" si="172"/>
        <v>16.907969968865519</v>
      </c>
    </row>
    <row r="1450" spans="1:11" ht="13.5" x14ac:dyDescent="0.35">
      <c r="A1450" s="3">
        <v>44124</v>
      </c>
      <c r="B1450" s="2">
        <v>17.095700000000001</v>
      </c>
      <c r="C1450" s="7">
        <f t="shared" si="173"/>
        <v>-7.2000000000009834E-3</v>
      </c>
      <c r="D1450" s="7">
        <f t="shared" si="174"/>
        <v>17.201039999999999</v>
      </c>
      <c r="E1450" s="7">
        <f t="shared" si="176"/>
        <v>17.119490000000003</v>
      </c>
      <c r="F1450" s="7">
        <f t="shared" si="177"/>
        <v>17.271025000000002</v>
      </c>
      <c r="G1450" s="7">
        <f t="shared" si="171"/>
        <v>17.156953999999995</v>
      </c>
      <c r="H1450" s="7">
        <f t="shared" si="175"/>
        <v>14.083782500000002</v>
      </c>
      <c r="I1450" s="7">
        <f t="array" ref="I1450">SUMPRODUCT(B1434:B1453,(ROW(B1434:B1453)-ROW(B1434)+1))/(20*21/2)</f>
        <v>17.131787619047621</v>
      </c>
      <c r="J1450" s="7">
        <f t="shared" si="178"/>
        <v>17.229657802662135</v>
      </c>
      <c r="K1450" s="7">
        <f t="shared" si="172"/>
        <v>16.915331930870792</v>
      </c>
    </row>
    <row r="1451" spans="1:11" ht="13.5" x14ac:dyDescent="0.35">
      <c r="A1451" s="3">
        <v>44125</v>
      </c>
      <c r="B1451" s="2">
        <v>16.994599999999998</v>
      </c>
      <c r="C1451" s="7">
        <f t="shared" si="173"/>
        <v>-0.10110000000000241</v>
      </c>
      <c r="D1451" s="7">
        <f t="shared" si="174"/>
        <v>17.164960000000001</v>
      </c>
      <c r="E1451" s="7">
        <f t="shared" si="176"/>
        <v>17.10866</v>
      </c>
      <c r="F1451" s="7">
        <f t="shared" si="177"/>
        <v>17.237464999999997</v>
      </c>
      <c r="G1451" s="7">
        <f t="shared" si="171"/>
        <v>17.169971999999994</v>
      </c>
      <c r="H1451" s="7">
        <f t="shared" si="175"/>
        <v>14.103904</v>
      </c>
      <c r="I1451" s="7">
        <f t="array" ref="I1451">SUMPRODUCT(B1435:B1454,(ROW(B1435:B1454)-ROW(B1435)+1))/(20*21/2)</f>
        <v>17.14034619047619</v>
      </c>
      <c r="J1451" s="7">
        <f t="shared" si="178"/>
        <v>17.207271345265742</v>
      </c>
      <c r="K1451" s="7">
        <f t="shared" si="172"/>
        <v>16.918440482601348</v>
      </c>
    </row>
    <row r="1452" spans="1:11" ht="13.5" x14ac:dyDescent="0.35">
      <c r="A1452" s="3">
        <v>44126</v>
      </c>
      <c r="B1452" s="2">
        <v>17.095700000000001</v>
      </c>
      <c r="C1452" s="7">
        <f t="shared" si="173"/>
        <v>0.10110000000000241</v>
      </c>
      <c r="D1452" s="7">
        <f t="shared" si="174"/>
        <v>17.12022</v>
      </c>
      <c r="E1452" s="7">
        <f t="shared" si="176"/>
        <v>17.125979999999998</v>
      </c>
      <c r="F1452" s="7">
        <f t="shared" si="177"/>
        <v>17.202830000000002</v>
      </c>
      <c r="G1452" s="7">
        <f t="shared" si="171"/>
        <v>17.185011999999993</v>
      </c>
      <c r="H1452" s="7">
        <f t="shared" si="175"/>
        <v>14.124530999999998</v>
      </c>
      <c r="I1452" s="7">
        <f t="array" ref="I1452">SUMPRODUCT(B1436:B1455,(ROW(B1436:B1455)-ROW(B1436)+1))/(20*21/2)</f>
        <v>17.151514761904764</v>
      </c>
      <c r="J1452" s="7">
        <f t="shared" si="178"/>
        <v>17.196645502859479</v>
      </c>
      <c r="K1452" s="7">
        <f t="shared" si="172"/>
        <v>16.925391836224826</v>
      </c>
    </row>
    <row r="1453" spans="1:11" ht="13.5" x14ac:dyDescent="0.35">
      <c r="A1453" s="3">
        <v>44127</v>
      </c>
      <c r="B1453" s="2">
        <v>17.283300000000001</v>
      </c>
      <c r="C1453" s="7">
        <f t="shared" si="173"/>
        <v>0.18759999999999977</v>
      </c>
      <c r="D1453" s="7">
        <f t="shared" si="174"/>
        <v>17.114439999999998</v>
      </c>
      <c r="E1453" s="7">
        <f t="shared" si="176"/>
        <v>17.19454</v>
      </c>
      <c r="F1453" s="7">
        <f t="shared" si="177"/>
        <v>17.186235000000003</v>
      </c>
      <c r="G1453" s="7">
        <f t="shared" si="171"/>
        <v>17.201601999999994</v>
      </c>
      <c r="H1453" s="7">
        <f t="shared" si="175"/>
        <v>14.146405999999997</v>
      </c>
      <c r="I1453" s="7">
        <f t="array" ref="I1453">SUMPRODUCT(B1437:B1456,(ROW(B1437:B1456)-ROW(B1437)+1))/(20*21/2)</f>
        <v>17.162166190476192</v>
      </c>
      <c r="J1453" s="7">
        <f t="shared" si="178"/>
        <v>17.204898312110956</v>
      </c>
      <c r="K1453" s="7">
        <f t="shared" si="172"/>
        <v>16.93942745049052</v>
      </c>
    </row>
    <row r="1454" spans="1:11" ht="13.5" x14ac:dyDescent="0.35">
      <c r="A1454" s="3">
        <v>44130</v>
      </c>
      <c r="B1454" s="2">
        <v>17.2761</v>
      </c>
      <c r="C1454" s="7">
        <f t="shared" si="173"/>
        <v>-7.2000000000009834E-3</v>
      </c>
      <c r="D1454" s="7">
        <f t="shared" si="174"/>
        <v>17.149080000000001</v>
      </c>
      <c r="E1454" s="7">
        <f t="shared" si="176"/>
        <v>17.211860000000001</v>
      </c>
      <c r="F1454" s="7">
        <f t="shared" si="177"/>
        <v>17.166029999999999</v>
      </c>
      <c r="G1454" s="7">
        <f t="shared" si="171"/>
        <v>17.212571999999994</v>
      </c>
      <c r="H1454" s="7">
        <f t="shared" si="175"/>
        <v>14.167039999999997</v>
      </c>
      <c r="I1454" s="7">
        <f t="array" ref="I1454">SUMPRODUCT(B1438:B1457,(ROW(B1438:B1457)-ROW(B1438)+1))/(20*21/2)</f>
        <v>17.165365238095237</v>
      </c>
      <c r="J1454" s="7">
        <f t="shared" si="178"/>
        <v>17.211679425243243</v>
      </c>
      <c r="K1454" s="7">
        <f t="shared" si="172"/>
        <v>16.952630295569321</v>
      </c>
    </row>
    <row r="1455" spans="1:11" ht="13.5" x14ac:dyDescent="0.35">
      <c r="A1455" s="3">
        <v>44131</v>
      </c>
      <c r="B1455" s="2">
        <v>17.283300000000001</v>
      </c>
      <c r="C1455" s="7">
        <f t="shared" si="173"/>
        <v>7.2000000000009834E-3</v>
      </c>
      <c r="D1455" s="7">
        <f t="shared" si="174"/>
        <v>17.186599999999999</v>
      </c>
      <c r="E1455" s="7">
        <f t="shared" si="176"/>
        <v>17.193819999999999</v>
      </c>
      <c r="F1455" s="7">
        <f t="shared" si="177"/>
        <v>17.135359999999999</v>
      </c>
      <c r="G1455" s="7">
        <f t="shared" si="171"/>
        <v>17.228447999999993</v>
      </c>
      <c r="H1455" s="7">
        <f t="shared" si="175"/>
        <v>14.188914999999998</v>
      </c>
      <c r="I1455" s="7">
        <f t="array" ref="I1455">SUMPRODUCT(B1439:B1458,(ROW(B1439:B1458)-ROW(B1439)+1))/(20*21/2)</f>
        <v>17.17429523809524</v>
      </c>
      <c r="J1455" s="7">
        <f t="shared" si="178"/>
        <v>17.218500432362937</v>
      </c>
      <c r="K1455" s="7">
        <f t="shared" si="172"/>
        <v>16.965597734958759</v>
      </c>
    </row>
    <row r="1456" spans="1:11" ht="13.5" x14ac:dyDescent="0.35">
      <c r="A1456" s="3">
        <v>44132</v>
      </c>
      <c r="B1456" s="2">
        <v>17.247199999999999</v>
      </c>
      <c r="C1456" s="7">
        <f t="shared" si="173"/>
        <v>-3.6100000000001131E-2</v>
      </c>
      <c r="D1456" s="7">
        <f t="shared" si="174"/>
        <v>17.237119999999997</v>
      </c>
      <c r="E1456" s="7">
        <f t="shared" si="176"/>
        <v>17.201039999999999</v>
      </c>
      <c r="F1456" s="7">
        <f t="shared" si="177"/>
        <v>17.105409999999999</v>
      </c>
      <c r="G1456" s="7">
        <f t="shared" si="171"/>
        <v>17.253993999999999</v>
      </c>
      <c r="H1456" s="7">
        <f t="shared" si="175"/>
        <v>14.210092999999995</v>
      </c>
      <c r="I1456" s="7">
        <f t="array" ref="I1456">SUMPRODUCT(B1440:B1459,(ROW(B1440:B1459)-ROW(B1440)+1))/(20*21/2)</f>
        <v>17.179584285714284</v>
      </c>
      <c r="J1456" s="7">
        <f t="shared" si="178"/>
        <v>17.22123372451885</v>
      </c>
      <c r="K1456" s="7">
        <f t="shared" si="172"/>
        <v>16.976640961038807</v>
      </c>
    </row>
    <row r="1457" spans="1:11" ht="13.5" x14ac:dyDescent="0.35">
      <c r="A1457" s="3">
        <v>44134</v>
      </c>
      <c r="B1457" s="2">
        <v>17.138999999999999</v>
      </c>
      <c r="C1457" s="7">
        <f t="shared" si="173"/>
        <v>-0.10820000000000007</v>
      </c>
      <c r="D1457" s="7">
        <f t="shared" si="174"/>
        <v>17.24578</v>
      </c>
      <c r="E1457" s="7">
        <f t="shared" si="176"/>
        <v>17.183</v>
      </c>
      <c r="F1457" s="7">
        <f t="shared" si="177"/>
        <v>17.081235</v>
      </c>
      <c r="G1457" s="7">
        <f t="shared" si="171"/>
        <v>17.279973999999996</v>
      </c>
      <c r="H1457" s="7">
        <f t="shared" si="175"/>
        <v>14.230488999999995</v>
      </c>
      <c r="I1457" s="7">
        <f t="array" ref="I1457">SUMPRODUCT(B1441:B1460,(ROW(B1441:B1460)-ROW(B1441)+1))/(20*21/2)</f>
        <v>17.180441904761903</v>
      </c>
      <c r="J1457" s="7">
        <f t="shared" si="178"/>
        <v>17.213401941231339</v>
      </c>
      <c r="K1457" s="7">
        <f t="shared" si="172"/>
        <v>16.983007982174541</v>
      </c>
    </row>
    <row r="1458" spans="1:11" ht="13.5" x14ac:dyDescent="0.35">
      <c r="A1458" s="3">
        <v>44137</v>
      </c>
      <c r="B1458" s="2">
        <v>17.175000000000001</v>
      </c>
      <c r="C1458" s="7">
        <f t="shared" si="173"/>
        <v>3.6000000000001364E-2</v>
      </c>
      <c r="D1458" s="7">
        <f t="shared" si="174"/>
        <v>17.224119999999999</v>
      </c>
      <c r="E1458" s="7">
        <f t="shared" si="176"/>
        <v>17.169280000000001</v>
      </c>
      <c r="F1458" s="7">
        <f t="shared" si="177"/>
        <v>17.112265000000001</v>
      </c>
      <c r="G1458" s="7">
        <f t="shared" si="171"/>
        <v>17.299458000000001</v>
      </c>
      <c r="H1458" s="7">
        <f t="shared" si="175"/>
        <v>14.251099499999995</v>
      </c>
      <c r="I1458" s="7">
        <f t="array" ref="I1458">SUMPRODUCT(B1442:B1461,(ROW(B1442:B1461)-ROW(B1442)+1))/(20*21/2)</f>
        <v>17.179996666666664</v>
      </c>
      <c r="J1458" s="7">
        <f t="shared" si="178"/>
        <v>17.209744613495022</v>
      </c>
      <c r="K1458" s="7">
        <f t="shared" si="172"/>
        <v>16.990537080912794</v>
      </c>
    </row>
    <row r="1459" spans="1:11" ht="13.5" x14ac:dyDescent="0.35">
      <c r="A1459" s="3">
        <v>44138</v>
      </c>
      <c r="B1459" s="2">
        <v>17.1678</v>
      </c>
      <c r="C1459" s="7">
        <f t="shared" si="173"/>
        <v>-7.2000000000009834E-3</v>
      </c>
      <c r="D1459" s="7">
        <f t="shared" si="174"/>
        <v>17.202459999999999</v>
      </c>
      <c r="E1459" s="7">
        <f t="shared" si="176"/>
        <v>17.175770000000004</v>
      </c>
      <c r="F1459" s="7">
        <f t="shared" si="177"/>
        <v>17.151595</v>
      </c>
      <c r="G1459" s="7">
        <f t="shared" si="171"/>
        <v>17.315909999999999</v>
      </c>
      <c r="H1459" s="7">
        <f t="shared" si="175"/>
        <v>14.271535999999999</v>
      </c>
      <c r="I1459" s="7">
        <f t="array" ref="I1459">SUMPRODUCT(B1443:B1462,(ROW(B1443:B1462)-ROW(B1443)+1))/(20*21/2)</f>
        <v>17.185526190476192</v>
      </c>
      <c r="J1459" s="7">
        <f t="shared" si="178"/>
        <v>17.205749888400259</v>
      </c>
      <c r="K1459" s="7">
        <f t="shared" si="172"/>
        <v>16.997488567935825</v>
      </c>
    </row>
    <row r="1460" spans="1:11" ht="13.5" x14ac:dyDescent="0.35">
      <c r="A1460" s="3">
        <v>44139</v>
      </c>
      <c r="B1460" s="2">
        <v>17.160599999999999</v>
      </c>
      <c r="C1460" s="7">
        <f t="shared" si="173"/>
        <v>-7.2000000000009834E-3</v>
      </c>
      <c r="D1460" s="7">
        <f t="shared" si="174"/>
        <v>17.17792</v>
      </c>
      <c r="E1460" s="7">
        <f t="shared" si="176"/>
        <v>17.182259999999996</v>
      </c>
      <c r="F1460" s="7">
        <f t="shared" si="177"/>
        <v>17.150875000000003</v>
      </c>
      <c r="G1460" s="7">
        <f t="shared" ref="G1460:G1523" si="179">AVERAGE(B1411:B1460)</f>
        <v>17.329475999999996</v>
      </c>
      <c r="H1460" s="7">
        <f t="shared" si="175"/>
        <v>14.290938499999999</v>
      </c>
      <c r="I1460" s="7">
        <f t="array" ref="I1460">SUMPRODUCT(B1444:B1463,(ROW(B1444:B1463)-ROW(B1444)+1))/(20*21/2)</f>
        <v>17.189681428571429</v>
      </c>
      <c r="J1460" s="7">
        <f t="shared" si="178"/>
        <v>17.201449899028805</v>
      </c>
      <c r="K1460" s="7">
        <f t="shared" ref="K1460:K1523" si="180">$K$4*B1460+(1-$K$4)*K1459</f>
        <v>17.00388509468344</v>
      </c>
    </row>
    <row r="1461" spans="1:11" ht="13.5" x14ac:dyDescent="0.35">
      <c r="A1461" s="3">
        <v>44140</v>
      </c>
      <c r="B1461" s="2">
        <v>17.1462</v>
      </c>
      <c r="C1461" s="7">
        <f t="shared" si="173"/>
        <v>-1.4399999999998414E-2</v>
      </c>
      <c r="D1461" s="7">
        <f t="shared" si="174"/>
        <v>17.157720000000001</v>
      </c>
      <c r="E1461" s="7">
        <f t="shared" si="176"/>
        <v>17.197419999999997</v>
      </c>
      <c r="F1461" s="7">
        <f t="shared" si="177"/>
        <v>17.153040000000001</v>
      </c>
      <c r="G1461" s="7">
        <f t="shared" si="179"/>
        <v>17.342178000000001</v>
      </c>
      <c r="H1461" s="7">
        <f t="shared" si="175"/>
        <v>14.3063105</v>
      </c>
      <c r="I1461" s="7">
        <f t="array" ref="I1461">SUMPRODUCT(B1445:B1464,(ROW(B1445:B1464)-ROW(B1445)+1))/(20*21/2)</f>
        <v>17.186106190476188</v>
      </c>
      <c r="J1461" s="7">
        <f t="shared" si="178"/>
        <v>17.196188003883204</v>
      </c>
      <c r="K1461" s="7">
        <f t="shared" si="180"/>
        <v>17.009466071362521</v>
      </c>
    </row>
    <row r="1462" spans="1:11" ht="13.5" x14ac:dyDescent="0.35">
      <c r="A1462" s="3">
        <v>44141</v>
      </c>
      <c r="B1462" s="2">
        <v>17.211099999999998</v>
      </c>
      <c r="C1462" s="7">
        <f t="shared" si="173"/>
        <v>6.4899999999997959E-2</v>
      </c>
      <c r="D1462" s="7">
        <f t="shared" si="174"/>
        <v>17.172139999999999</v>
      </c>
      <c r="E1462" s="7">
        <f t="shared" si="176"/>
        <v>17.208959999999998</v>
      </c>
      <c r="F1462" s="7">
        <f t="shared" si="177"/>
        <v>17.167469999999998</v>
      </c>
      <c r="G1462" s="7">
        <f t="shared" si="179"/>
        <v>17.361662000000003</v>
      </c>
      <c r="H1462" s="7">
        <f t="shared" si="175"/>
        <v>14.322901999999999</v>
      </c>
      <c r="I1462" s="7">
        <f t="array" ref="I1462">SUMPRODUCT(B1446:B1465,(ROW(B1446:B1465)-ROW(B1446)+1))/(20*21/2)</f>
        <v>17.18913238095238</v>
      </c>
      <c r="J1462" s="7">
        <f t="shared" si="178"/>
        <v>17.197608193989566</v>
      </c>
      <c r="K1462" s="7">
        <f t="shared" si="180"/>
        <v>17.017373284250265</v>
      </c>
    </row>
    <row r="1463" spans="1:11" ht="13.5" x14ac:dyDescent="0.35">
      <c r="A1463" s="3">
        <v>44144</v>
      </c>
      <c r="B1463" s="2">
        <v>17.211099999999998</v>
      </c>
      <c r="C1463" s="7">
        <f t="shared" si="173"/>
        <v>0</v>
      </c>
      <c r="D1463" s="7">
        <f t="shared" si="174"/>
        <v>17.179359999999999</v>
      </c>
      <c r="E1463" s="7">
        <f t="shared" si="176"/>
        <v>17.201739999999997</v>
      </c>
      <c r="F1463" s="7">
        <f t="shared" si="177"/>
        <v>17.198139999999999</v>
      </c>
      <c r="G1463" s="7">
        <f t="shared" si="179"/>
        <v>17.379701999999998</v>
      </c>
      <c r="H1463" s="7">
        <f t="shared" si="175"/>
        <v>14.340112999999999</v>
      </c>
      <c r="I1463" s="7">
        <f t="array" ref="I1463">SUMPRODUCT(B1447:B1466,(ROW(B1447:B1466)-ROW(B1447)+1))/(20*21/2)</f>
        <v>17.199439047619048</v>
      </c>
      <c r="J1463" s="7">
        <f t="shared" si="178"/>
        <v>17.198893127895321</v>
      </c>
      <c r="K1463" s="7">
        <f t="shared" si="180"/>
        <v>17.024970410358101</v>
      </c>
    </row>
    <row r="1464" spans="1:11" ht="13.5" x14ac:dyDescent="0.35">
      <c r="A1464" s="3">
        <v>44145</v>
      </c>
      <c r="B1464" s="2">
        <v>17.160599999999999</v>
      </c>
      <c r="C1464" s="7">
        <f t="shared" si="173"/>
        <v>-5.0499999999999545E-2</v>
      </c>
      <c r="D1464" s="7">
        <f t="shared" si="174"/>
        <v>17.17792</v>
      </c>
      <c r="E1464" s="7">
        <f t="shared" si="176"/>
        <v>17.190189999999994</v>
      </c>
      <c r="F1464" s="7">
        <f t="shared" si="177"/>
        <v>17.201024999999998</v>
      </c>
      <c r="G1464" s="7">
        <f t="shared" si="179"/>
        <v>17.392545999999999</v>
      </c>
      <c r="H1464" s="7">
        <f t="shared" si="175"/>
        <v>14.357415499999997</v>
      </c>
      <c r="I1464" s="7">
        <f t="array" ref="I1464">SUMPRODUCT(B1448:B1467,(ROW(B1448:B1467)-ROW(B1448)+1))/(20*21/2)</f>
        <v>17.206418571428571</v>
      </c>
      <c r="J1464" s="7">
        <f t="shared" si="178"/>
        <v>17.195246163333863</v>
      </c>
      <c r="K1464" s="7">
        <f t="shared" si="180"/>
        <v>17.03028921779504</v>
      </c>
    </row>
    <row r="1465" spans="1:11" ht="13.5" x14ac:dyDescent="0.35">
      <c r="A1465" s="3">
        <v>44146</v>
      </c>
      <c r="B1465" s="2">
        <v>17.232800000000001</v>
      </c>
      <c r="C1465" s="7">
        <f t="shared" si="173"/>
        <v>7.2200000000002262E-2</v>
      </c>
      <c r="D1465" s="7">
        <f t="shared" si="174"/>
        <v>17.192360000000001</v>
      </c>
      <c r="E1465" s="7">
        <f t="shared" si="176"/>
        <v>17.185139999999997</v>
      </c>
      <c r="F1465" s="7">
        <f t="shared" si="177"/>
        <v>17.18948</v>
      </c>
      <c r="G1465" s="7">
        <f t="shared" si="179"/>
        <v>17.403660000000002</v>
      </c>
      <c r="H1465" s="7">
        <f t="shared" si="175"/>
        <v>14.374081</v>
      </c>
      <c r="I1465" s="7">
        <f t="array" ref="I1465">SUMPRODUCT(B1449:B1468,(ROW(B1449:B1468)-ROW(B1449)+1))/(20*21/2)</f>
        <v>17.253495714285716</v>
      </c>
      <c r="J1465" s="7">
        <f t="shared" si="178"/>
        <v>17.198822719206827</v>
      </c>
      <c r="K1465" s="7">
        <f t="shared" si="180"/>
        <v>17.038230817097194</v>
      </c>
    </row>
    <row r="1466" spans="1:11" ht="13.5" x14ac:dyDescent="0.35">
      <c r="A1466" s="3">
        <v>44147</v>
      </c>
      <c r="B1466" s="2">
        <v>17.297699999999999</v>
      </c>
      <c r="C1466" s="7">
        <f t="shared" si="173"/>
        <v>6.4899999999997959E-2</v>
      </c>
      <c r="D1466" s="7">
        <f t="shared" si="174"/>
        <v>17.222659999999998</v>
      </c>
      <c r="E1466" s="7">
        <f t="shared" si="176"/>
        <v>17.190189999999998</v>
      </c>
      <c r="F1466" s="7">
        <f t="shared" si="177"/>
        <v>17.195614999999997</v>
      </c>
      <c r="G1466" s="7">
        <f t="shared" si="179"/>
        <v>17.410732000000003</v>
      </c>
      <c r="H1466" s="7">
        <f t="shared" si="175"/>
        <v>14.390726500000003</v>
      </c>
      <c r="I1466" s="7">
        <f t="array" ref="I1466">SUMPRODUCT(B1450:B1469,(ROW(B1450:B1469)-ROW(B1450)+1))/(20*21/2)</f>
        <v>17.325595714285718</v>
      </c>
      <c r="J1466" s="7">
        <f t="shared" si="178"/>
        <v>17.20823960309189</v>
      </c>
      <c r="K1466" s="7">
        <f t="shared" si="180"/>
        <v>17.048406079171816</v>
      </c>
    </row>
    <row r="1467" spans="1:11" ht="13.5" x14ac:dyDescent="0.35">
      <c r="A1467" s="3">
        <v>44148</v>
      </c>
      <c r="B1467" s="2">
        <v>17.268899999999999</v>
      </c>
      <c r="C1467" s="7">
        <f t="shared" si="173"/>
        <v>-2.8800000000000381E-2</v>
      </c>
      <c r="D1467" s="7">
        <f t="shared" si="174"/>
        <v>17.234220000000001</v>
      </c>
      <c r="E1467" s="7">
        <f t="shared" si="176"/>
        <v>17.20318</v>
      </c>
      <c r="F1467" s="7">
        <f t="shared" si="177"/>
        <v>17.193089999999998</v>
      </c>
      <c r="G1467" s="7">
        <f t="shared" si="179"/>
        <v>17.411888000000005</v>
      </c>
      <c r="H1467" s="7">
        <f t="shared" si="175"/>
        <v>14.406884000000002</v>
      </c>
      <c r="I1467" s="7">
        <f t="array" ref="I1467">SUMPRODUCT(B1451:B1470,(ROW(B1451:B1470)-ROW(B1451)+1))/(20*21/2)</f>
        <v>17.427933809523807</v>
      </c>
      <c r="J1467" s="7">
        <f t="shared" si="178"/>
        <v>17.214016783749805</v>
      </c>
      <c r="K1467" s="7">
        <f t="shared" si="180"/>
        <v>17.057052899596449</v>
      </c>
    </row>
    <row r="1468" spans="1:11" ht="13.5" x14ac:dyDescent="0.35">
      <c r="A1468" s="3">
        <v>44151</v>
      </c>
      <c r="B1468" s="2">
        <v>17.6874</v>
      </c>
      <c r="C1468" s="7">
        <f t="shared" si="173"/>
        <v>0.41850000000000165</v>
      </c>
      <c r="D1468" s="7">
        <f t="shared" si="174"/>
        <v>17.329479999999997</v>
      </c>
      <c r="E1468" s="7">
        <f t="shared" si="176"/>
        <v>17.25442</v>
      </c>
      <c r="F1468" s="7">
        <f t="shared" si="177"/>
        <v>17.211849999999998</v>
      </c>
      <c r="G1468" s="7">
        <f t="shared" si="179"/>
        <v>17.412032000000004</v>
      </c>
      <c r="H1468" s="7">
        <f t="shared" si="175"/>
        <v>14.424755500000002</v>
      </c>
      <c r="I1468" s="7">
        <f t="array" ref="I1468">SUMPRODUCT(B1452:B1471,(ROW(B1452:B1471)-ROW(B1452)+1))/(20*21/2)</f>
        <v>17.54501476190476</v>
      </c>
      <c r="J1468" s="7">
        <f t="shared" si="178"/>
        <v>17.259100899583157</v>
      </c>
      <c r="K1468" s="7">
        <f t="shared" si="180"/>
        <v>17.081772393729921</v>
      </c>
    </row>
    <row r="1469" spans="1:11" ht="13.5" x14ac:dyDescent="0.35">
      <c r="A1469" s="3">
        <v>44152</v>
      </c>
      <c r="B1469" s="2">
        <v>17.968900000000001</v>
      </c>
      <c r="C1469" s="7">
        <f t="shared" si="173"/>
        <v>0.28150000000000119</v>
      </c>
      <c r="D1469" s="7">
        <f t="shared" si="174"/>
        <v>17.491140000000001</v>
      </c>
      <c r="E1469" s="7">
        <f t="shared" si="176"/>
        <v>17.334529999999997</v>
      </c>
      <c r="F1469" s="7">
        <f t="shared" si="177"/>
        <v>17.25515</v>
      </c>
      <c r="G1469" s="7">
        <f t="shared" si="179"/>
        <v>17.412032</v>
      </c>
      <c r="H1469" s="7">
        <f t="shared" si="175"/>
        <v>14.444722999999996</v>
      </c>
      <c r="I1469" s="7">
        <f t="array" ref="I1469">SUMPRODUCT(B1453:B1472,(ROW(B1453:B1472)-ROW(B1453)+1))/(20*21/2)</f>
        <v>17.647830952380954</v>
      </c>
      <c r="J1469" s="7">
        <f t="shared" si="178"/>
        <v>17.32670081390857</v>
      </c>
      <c r="K1469" s="7">
        <f t="shared" si="180"/>
        <v>17.116561711622868</v>
      </c>
    </row>
    <row r="1470" spans="1:11" ht="13.5" x14ac:dyDescent="0.35">
      <c r="A1470" s="3">
        <v>44153</v>
      </c>
      <c r="B1470" s="2">
        <v>18.329699999999999</v>
      </c>
      <c r="C1470" s="7">
        <f t="shared" si="173"/>
        <v>0.36079999999999757</v>
      </c>
      <c r="D1470" s="7">
        <f t="shared" si="174"/>
        <v>17.710519999999999</v>
      </c>
      <c r="E1470" s="7">
        <f t="shared" si="176"/>
        <v>17.451439999999998</v>
      </c>
      <c r="F1470" s="7">
        <f t="shared" si="177"/>
        <v>17.316849999999999</v>
      </c>
      <c r="G1470" s="7">
        <f t="shared" si="179"/>
        <v>17.422136000000002</v>
      </c>
      <c r="H1470" s="7">
        <f t="shared" si="175"/>
        <v>14.466149999999997</v>
      </c>
      <c r="I1470" s="7">
        <f t="array" ref="I1470">SUMPRODUCT(B1454:B1473,(ROW(B1454:B1473)-ROW(B1454)+1))/(20*21/2)</f>
        <v>17.733779047619045</v>
      </c>
      <c r="J1470" s="7">
        <f t="shared" si="178"/>
        <v>17.422224545917278</v>
      </c>
      <c r="K1470" s="7">
        <f t="shared" si="180"/>
        <v>17.164135762147463</v>
      </c>
    </row>
    <row r="1471" spans="1:11" ht="13.5" x14ac:dyDescent="0.35">
      <c r="A1471" s="3">
        <v>44154</v>
      </c>
      <c r="B1471" s="2">
        <v>18.546199999999999</v>
      </c>
      <c r="C1471" s="7">
        <f t="shared" si="173"/>
        <v>0.21649999999999991</v>
      </c>
      <c r="D1471" s="7">
        <f t="shared" si="174"/>
        <v>17.96022</v>
      </c>
      <c r="E1471" s="7">
        <f t="shared" si="176"/>
        <v>17.591439999999999</v>
      </c>
      <c r="F1471" s="7">
        <f t="shared" si="177"/>
        <v>17.394429999999996</v>
      </c>
      <c r="G1471" s="7">
        <f t="shared" si="179"/>
        <v>17.434116000000003</v>
      </c>
      <c r="H1471" s="7">
        <f t="shared" si="175"/>
        <v>14.488659499999994</v>
      </c>
      <c r="I1471" s="7">
        <f t="array" ref="I1471">SUMPRODUCT(B1455:B1474,(ROW(B1455:B1474)-ROW(B1455)+1))/(20*21/2)</f>
        <v>17.807010476190477</v>
      </c>
      <c r="J1471" s="7">
        <f t="shared" si="178"/>
        <v>17.529269827258489</v>
      </c>
      <c r="K1471" s="7">
        <f t="shared" si="180"/>
        <v>17.218334359710308</v>
      </c>
    </row>
    <row r="1472" spans="1:11" ht="13.5" x14ac:dyDescent="0.35">
      <c r="A1472" s="3">
        <v>44155</v>
      </c>
      <c r="B1472" s="2">
        <v>18.474</v>
      </c>
      <c r="C1472" s="7">
        <f t="shared" si="173"/>
        <v>-7.219999999999871E-2</v>
      </c>
      <c r="D1472" s="7">
        <f t="shared" si="174"/>
        <v>18.201240000000002</v>
      </c>
      <c r="E1472" s="7">
        <f t="shared" si="176"/>
        <v>17.717729999999996</v>
      </c>
      <c r="F1472" s="7">
        <f t="shared" si="177"/>
        <v>17.463344999999997</v>
      </c>
      <c r="G1472" s="7">
        <f t="shared" si="179"/>
        <v>17.441910000000004</v>
      </c>
      <c r="H1472" s="7">
        <f t="shared" si="175"/>
        <v>14.509430999999996</v>
      </c>
      <c r="I1472" s="7">
        <f t="array" ref="I1472">SUMPRODUCT(B1456:B1475,(ROW(B1456:B1475)-ROW(B1456)+1))/(20*21/2)</f>
        <v>17.88229761904762</v>
      </c>
      <c r="J1472" s="7">
        <f t="shared" si="178"/>
        <v>17.619244129424345</v>
      </c>
      <c r="K1472" s="7">
        <f t="shared" si="180"/>
        <v>17.267576149525592</v>
      </c>
    </row>
    <row r="1473" spans="1:11" ht="13.5" x14ac:dyDescent="0.35">
      <c r="A1473" s="3">
        <v>44158</v>
      </c>
      <c r="B1473" s="2">
        <v>18.3658</v>
      </c>
      <c r="C1473" s="7">
        <f t="shared" si="173"/>
        <v>-0.10820000000000007</v>
      </c>
      <c r="D1473" s="7">
        <f t="shared" si="174"/>
        <v>18.336919999999999</v>
      </c>
      <c r="E1473" s="7">
        <f t="shared" si="176"/>
        <v>17.833199999999998</v>
      </c>
      <c r="F1473" s="7">
        <f t="shared" si="177"/>
        <v>17.517469999999996</v>
      </c>
      <c r="G1473" s="7">
        <f t="shared" si="179"/>
        <v>17.447106000000005</v>
      </c>
      <c r="H1473" s="7">
        <f t="shared" si="175"/>
        <v>14.528973499999996</v>
      </c>
      <c r="I1473" s="7">
        <f t="array" ref="I1473">SUMPRODUCT(B1457:B1476,(ROW(B1457:B1476)-ROW(B1457)+1))/(20*21/2)</f>
        <v>17.956588571428572</v>
      </c>
      <c r="J1473" s="7">
        <f t="shared" si="178"/>
        <v>17.690344688526789</v>
      </c>
      <c r="K1473" s="7">
        <f t="shared" si="180"/>
        <v>17.31064375150498</v>
      </c>
    </row>
    <row r="1474" spans="1:11" ht="13.5" x14ac:dyDescent="0.35">
      <c r="A1474" s="3">
        <v>44159</v>
      </c>
      <c r="B1474" s="2">
        <v>18.2864</v>
      </c>
      <c r="C1474" s="7">
        <f t="shared" si="173"/>
        <v>-7.9399999999999693E-2</v>
      </c>
      <c r="D1474" s="7">
        <f t="shared" si="174"/>
        <v>18.40042</v>
      </c>
      <c r="E1474" s="7">
        <f t="shared" si="176"/>
        <v>17.945780000000003</v>
      </c>
      <c r="F1474" s="7">
        <f t="shared" si="177"/>
        <v>17.567984999999997</v>
      </c>
      <c r="G1474" s="7">
        <f t="shared" si="179"/>
        <v>17.449128000000005</v>
      </c>
      <c r="H1474" s="7">
        <f t="shared" si="175"/>
        <v>14.547326999999997</v>
      </c>
      <c r="I1474" s="7">
        <f t="array" ref="I1474">SUMPRODUCT(B1458:B1477,(ROW(B1458:B1477)-ROW(B1458)+1))/(20*21/2)</f>
        <v>18.016448095238093</v>
      </c>
      <c r="J1474" s="7">
        <f t="shared" si="178"/>
        <v>17.747111861048047</v>
      </c>
      <c r="K1474" s="7">
        <f t="shared" si="180"/>
        <v>17.348908702426353</v>
      </c>
    </row>
    <row r="1475" spans="1:11" ht="13.5" x14ac:dyDescent="0.35">
      <c r="A1475" s="3">
        <v>44160</v>
      </c>
      <c r="B1475" s="2">
        <v>18.358499999999999</v>
      </c>
      <c r="C1475" s="7">
        <f t="shared" si="173"/>
        <v>7.2099999999998943E-2</v>
      </c>
      <c r="D1475" s="7">
        <f t="shared" si="174"/>
        <v>18.406179999999999</v>
      </c>
      <c r="E1475" s="7">
        <f t="shared" si="176"/>
        <v>18.058350000000001</v>
      </c>
      <c r="F1475" s="7">
        <f t="shared" si="177"/>
        <v>17.621744999999997</v>
      </c>
      <c r="G1475" s="7">
        <f t="shared" si="179"/>
        <v>17.457498000000005</v>
      </c>
      <c r="H1475" s="7">
        <f t="shared" si="175"/>
        <v>14.564595499999996</v>
      </c>
      <c r="I1475" s="7">
        <f t="array" ref="I1475">SUMPRODUCT(B1459:B1478,(ROW(B1459:B1478)-ROW(B1459)+1))/(20*21/2)</f>
        <v>18.072807619047619</v>
      </c>
      <c r="J1475" s="7">
        <f t="shared" si="178"/>
        <v>17.805339302852996</v>
      </c>
      <c r="K1475" s="7">
        <f t="shared" si="180"/>
        <v>17.388500518017477</v>
      </c>
    </row>
    <row r="1476" spans="1:11" ht="13.5" x14ac:dyDescent="0.35">
      <c r="A1476" s="3">
        <v>44161</v>
      </c>
      <c r="B1476" s="2">
        <v>18.401800000000001</v>
      </c>
      <c r="C1476" s="7">
        <f t="shared" ref="C1476:C1539" si="181">B1476-B1475</f>
        <v>4.3300000000002115E-2</v>
      </c>
      <c r="D1476" s="7">
        <f t="shared" si="174"/>
        <v>18.377300000000002</v>
      </c>
      <c r="E1476" s="7">
        <f t="shared" si="176"/>
        <v>18.168759999999999</v>
      </c>
      <c r="F1476" s="7">
        <f t="shared" si="177"/>
        <v>17.679474999999996</v>
      </c>
      <c r="G1476" s="7">
        <f t="shared" si="179"/>
        <v>17.467744000000003</v>
      </c>
      <c r="H1476" s="7">
        <f t="shared" si="175"/>
        <v>14.582940999999998</v>
      </c>
      <c r="I1476" s="7">
        <f t="array" ref="I1476">SUMPRODUCT(B1460:B1479,(ROW(B1460:B1479)-ROW(B1460)+1))/(20*21/2)</f>
        <v>18.147030476190473</v>
      </c>
      <c r="J1476" s="7">
        <f t="shared" si="178"/>
        <v>17.862145083533662</v>
      </c>
      <c r="K1476" s="7">
        <f t="shared" si="180"/>
        <v>17.428237752605025</v>
      </c>
    </row>
    <row r="1477" spans="1:11" ht="13.5" x14ac:dyDescent="0.35">
      <c r="A1477" s="3">
        <v>44162</v>
      </c>
      <c r="B1477" s="2">
        <v>18.308</v>
      </c>
      <c r="C1477" s="7">
        <f t="shared" si="181"/>
        <v>-9.380000000000166E-2</v>
      </c>
      <c r="D1477" s="7">
        <f t="shared" si="174"/>
        <v>18.344099999999997</v>
      </c>
      <c r="E1477" s="7">
        <f t="shared" si="176"/>
        <v>18.272670000000002</v>
      </c>
      <c r="F1477" s="7">
        <f t="shared" si="177"/>
        <v>17.737924999999997</v>
      </c>
      <c r="G1477" s="7">
        <f t="shared" si="179"/>
        <v>17.480012000000002</v>
      </c>
      <c r="H1477" s="7">
        <f t="shared" si="175"/>
        <v>14.600851999999998</v>
      </c>
      <c r="I1477" s="7">
        <f t="array" ref="I1477">SUMPRODUCT(B1461:B1480,(ROW(B1461:B1480)-ROW(B1461)+1))/(20*21/2)</f>
        <v>18.213866666666668</v>
      </c>
      <c r="J1477" s="7">
        <f t="shared" si="178"/>
        <v>17.904607456530456</v>
      </c>
      <c r="K1477" s="7">
        <f t="shared" si="180"/>
        <v>17.462738232895024</v>
      </c>
    </row>
    <row r="1478" spans="1:11" ht="13.5" x14ac:dyDescent="0.35">
      <c r="A1478" s="3">
        <v>44165</v>
      </c>
      <c r="B1478" s="2">
        <v>18.329699999999999</v>
      </c>
      <c r="C1478" s="7">
        <f t="shared" si="181"/>
        <v>2.1699999999999164E-2</v>
      </c>
      <c r="D1478" s="7">
        <f t="shared" si="174"/>
        <v>18.336880000000001</v>
      </c>
      <c r="E1478" s="7">
        <f t="shared" si="176"/>
        <v>18.3369</v>
      </c>
      <c r="F1478" s="7">
        <f t="shared" si="177"/>
        <v>17.795659999999998</v>
      </c>
      <c r="G1478" s="7">
        <f t="shared" si="179"/>
        <v>17.490116000000004</v>
      </c>
      <c r="H1478" s="7">
        <f t="shared" si="175"/>
        <v>14.620213999999997</v>
      </c>
      <c r="I1478" s="7">
        <f t="array" ref="I1478">SUMPRODUCT(B1462:B1481,(ROW(B1462:B1481)-ROW(B1462)+1))/(20*21/2)</f>
        <v>18.271944761904759</v>
      </c>
      <c r="J1478" s="7">
        <f t="shared" si="178"/>
        <v>17.945092460670413</v>
      </c>
      <c r="K1478" s="7">
        <f t="shared" si="180"/>
        <v>17.496736733565807</v>
      </c>
    </row>
    <row r="1479" spans="1:11" ht="13.5" x14ac:dyDescent="0.35">
      <c r="A1479" s="3">
        <v>44166</v>
      </c>
      <c r="B1479" s="2">
        <v>18.574999999999999</v>
      </c>
      <c r="C1479" s="7">
        <f t="shared" si="181"/>
        <v>0.2453000000000003</v>
      </c>
      <c r="D1479" s="7">
        <f t="shared" ref="D1479:D1542" si="182">AVERAGE(B1475:B1479)</f>
        <v>18.394600000000001</v>
      </c>
      <c r="E1479" s="7">
        <f t="shared" si="176"/>
        <v>18.39751</v>
      </c>
      <c r="F1479" s="7">
        <f t="shared" si="177"/>
        <v>17.866019999999999</v>
      </c>
      <c r="G1479" s="7">
        <f t="shared" si="179"/>
        <v>17.504404000000008</v>
      </c>
      <c r="H1479" s="7">
        <f t="shared" si="175"/>
        <v>14.641318499999997</v>
      </c>
      <c r="I1479" s="7">
        <f t="array" ref="I1479">SUMPRODUCT(B1463:B1482,(ROW(B1463:B1482)-ROW(B1463)+1))/(20*21/2)</f>
        <v>18.321975238095238</v>
      </c>
      <c r="J1479" s="7">
        <f t="shared" si="178"/>
        <v>18.005083654892278</v>
      </c>
      <c r="K1479" s="7">
        <f t="shared" si="180"/>
        <v>17.539021567543617</v>
      </c>
    </row>
    <row r="1480" spans="1:11" ht="13.5" x14ac:dyDescent="0.35">
      <c r="A1480" s="3">
        <v>44167</v>
      </c>
      <c r="B1480" s="2">
        <v>18.567799999999998</v>
      </c>
      <c r="C1480" s="7">
        <f t="shared" si="181"/>
        <v>-7.2000000000009834E-3</v>
      </c>
      <c r="D1480" s="7">
        <f t="shared" si="182"/>
        <v>18.43646</v>
      </c>
      <c r="E1480" s="7">
        <f t="shared" si="176"/>
        <v>18.421320000000001</v>
      </c>
      <c r="F1480" s="7">
        <f t="shared" si="177"/>
        <v>17.936379999999996</v>
      </c>
      <c r="G1480" s="7">
        <f t="shared" si="179"/>
        <v>17.519414000000005</v>
      </c>
      <c r="H1480" s="7">
        <f t="shared" si="175"/>
        <v>14.661870999999996</v>
      </c>
      <c r="I1480" s="7">
        <f t="array" ref="I1480">SUMPRODUCT(B1464:B1483,(ROW(B1464:B1483)-ROW(B1464)+1))/(20*21/2)</f>
        <v>18.366402857142855</v>
      </c>
      <c r="J1480" s="7">
        <f t="shared" si="178"/>
        <v>18.058675687759678</v>
      </c>
      <c r="K1480" s="7">
        <f t="shared" si="180"/>
        <v>17.579365819796809</v>
      </c>
    </row>
    <row r="1481" spans="1:11" ht="13.5" x14ac:dyDescent="0.35">
      <c r="A1481" s="3">
        <v>44168</v>
      </c>
      <c r="B1481" s="2">
        <v>18.546199999999999</v>
      </c>
      <c r="C1481" s="7">
        <f t="shared" si="181"/>
        <v>-2.1599999999999397E-2</v>
      </c>
      <c r="D1481" s="7">
        <f t="shared" si="182"/>
        <v>18.465339999999998</v>
      </c>
      <c r="E1481" s="7">
        <f t="shared" si="176"/>
        <v>18.421320000000001</v>
      </c>
      <c r="F1481" s="7">
        <f t="shared" si="177"/>
        <v>18.006379999999996</v>
      </c>
      <c r="G1481" s="7">
        <f t="shared" si="179"/>
        <v>17.537022</v>
      </c>
      <c r="H1481" s="7">
        <f t="shared" si="175"/>
        <v>14.680593999999992</v>
      </c>
      <c r="I1481" s="7">
        <f t="array" ref="I1481">SUMPRODUCT(B1465:B1484,(ROW(B1465:B1484)-ROW(B1465)+1))/(20*21/2)</f>
        <v>18.384583809523811</v>
      </c>
      <c r="J1481" s="7">
        <f t="shared" si="178"/>
        <v>18.105106574639709</v>
      </c>
      <c r="K1481" s="7">
        <f t="shared" si="180"/>
        <v>17.61728088568713</v>
      </c>
    </row>
    <row r="1482" spans="1:11" ht="13.5" x14ac:dyDescent="0.35">
      <c r="A1482" s="3">
        <v>44169</v>
      </c>
      <c r="B1482" s="2">
        <v>18.531700000000001</v>
      </c>
      <c r="C1482" s="7">
        <f t="shared" si="181"/>
        <v>-1.4499999999998181E-2</v>
      </c>
      <c r="D1482" s="7">
        <f t="shared" si="182"/>
        <v>18.510079999999999</v>
      </c>
      <c r="E1482" s="7">
        <f t="shared" si="176"/>
        <v>18.42709</v>
      </c>
      <c r="F1482" s="7">
        <f t="shared" si="177"/>
        <v>18.072409999999998</v>
      </c>
      <c r="G1482" s="7">
        <f t="shared" si="179"/>
        <v>17.551888000000005</v>
      </c>
      <c r="H1482" s="7">
        <f t="shared" ref="H1482:H1545" si="183">AVERAGE(B1283:B1482)</f>
        <v>14.697901999999992</v>
      </c>
      <c r="I1482" s="7">
        <f t="array" ref="I1482">SUMPRODUCT(B1466:B1485,(ROW(B1466:B1485)-ROW(B1466)+1))/(20*21/2)</f>
        <v>18.386883333333333</v>
      </c>
      <c r="J1482" s="7">
        <f t="shared" si="178"/>
        <v>18.145734519912121</v>
      </c>
      <c r="K1482" s="7">
        <f t="shared" si="180"/>
        <v>17.653140458797438</v>
      </c>
    </row>
    <row r="1483" spans="1:11" ht="13.5" x14ac:dyDescent="0.35">
      <c r="A1483" s="3">
        <v>44172</v>
      </c>
      <c r="B1483" s="2">
        <v>18.538900000000002</v>
      </c>
      <c r="C1483" s="7">
        <f t="shared" si="181"/>
        <v>7.2000000000009834E-3</v>
      </c>
      <c r="D1483" s="7">
        <f t="shared" si="182"/>
        <v>18.551919999999999</v>
      </c>
      <c r="E1483" s="7">
        <f t="shared" si="176"/>
        <v>18.444400000000002</v>
      </c>
      <c r="F1483" s="7">
        <f t="shared" si="177"/>
        <v>18.138799999999996</v>
      </c>
      <c r="G1483" s="7">
        <f t="shared" si="179"/>
        <v>17.570362000000003</v>
      </c>
      <c r="H1483" s="7">
        <f t="shared" si="183"/>
        <v>14.715245999999988</v>
      </c>
      <c r="I1483" s="7">
        <f t="array" ref="I1483">SUMPRODUCT(B1467:B1486,(ROW(B1467:B1486)-ROW(B1467)+1))/(20*21/2)</f>
        <v>18.381037142857142</v>
      </c>
      <c r="J1483" s="7">
        <f t="shared" si="178"/>
        <v>18.183178851349062</v>
      </c>
      <c r="K1483" s="7">
        <f t="shared" si="180"/>
        <v>17.687876127079893</v>
      </c>
    </row>
    <row r="1484" spans="1:11" ht="13.5" x14ac:dyDescent="0.35">
      <c r="A1484" s="3">
        <v>44173</v>
      </c>
      <c r="B1484" s="2">
        <v>18.329699999999999</v>
      </c>
      <c r="C1484" s="7">
        <f t="shared" si="181"/>
        <v>-0.20920000000000272</v>
      </c>
      <c r="D1484" s="7">
        <f t="shared" si="182"/>
        <v>18.502860000000002</v>
      </c>
      <c r="E1484" s="7">
        <f t="shared" ref="E1484:E1547" si="184">AVERAGE(B1475:B1484)</f>
        <v>18.448730000000001</v>
      </c>
      <c r="F1484" s="7">
        <f t="shared" si="177"/>
        <v>18.197255000000002</v>
      </c>
      <c r="G1484" s="7">
        <f t="shared" si="179"/>
        <v>17.583352000000005</v>
      </c>
      <c r="H1484" s="7">
        <f t="shared" si="183"/>
        <v>14.732197999999988</v>
      </c>
      <c r="I1484" s="7">
        <f t="array" ref="I1484">SUMPRODUCT(B1468:B1487,(ROW(B1468:B1487)-ROW(B1468)+1))/(20*21/2)</f>
        <v>18.364097619047623</v>
      </c>
      <c r="J1484" s="7">
        <f t="shared" si="178"/>
        <v>18.197133246458673</v>
      </c>
      <c r="K1484" s="7">
        <f t="shared" si="180"/>
        <v>17.713045690723821</v>
      </c>
    </row>
    <row r="1485" spans="1:11" ht="13.5" x14ac:dyDescent="0.35">
      <c r="A1485" s="3">
        <v>44174</v>
      </c>
      <c r="B1485" s="2">
        <v>18.221399999999999</v>
      </c>
      <c r="C1485" s="7">
        <f t="shared" si="181"/>
        <v>-0.10829999999999984</v>
      </c>
      <c r="D1485" s="7">
        <f t="shared" si="182"/>
        <v>18.433579999999999</v>
      </c>
      <c r="E1485" s="7">
        <f t="shared" si="184"/>
        <v>18.435020000000002</v>
      </c>
      <c r="F1485" s="7">
        <f t="shared" si="177"/>
        <v>18.246685000000003</v>
      </c>
      <c r="G1485" s="7">
        <f t="shared" si="179"/>
        <v>17.589846000000005</v>
      </c>
      <c r="H1485" s="7">
        <f t="shared" si="183"/>
        <v>14.748746499999989</v>
      </c>
      <c r="I1485" s="7">
        <f t="array" ref="I1485">SUMPRODUCT(B1469:B1488,(ROW(B1469:B1488)-ROW(B1469)+1))/(20*21/2)</f>
        <v>18.35619476190476</v>
      </c>
      <c r="J1485" s="7">
        <f t="shared" si="178"/>
        <v>18.199444365843561</v>
      </c>
      <c r="K1485" s="7">
        <f t="shared" si="180"/>
        <v>17.732981153832689</v>
      </c>
    </row>
    <row r="1486" spans="1:11" ht="13.5" x14ac:dyDescent="0.35">
      <c r="A1486" s="3">
        <v>44175</v>
      </c>
      <c r="B1486" s="2">
        <v>18.185300000000002</v>
      </c>
      <c r="C1486" s="7">
        <f t="shared" si="181"/>
        <v>-3.6099999999997578E-2</v>
      </c>
      <c r="D1486" s="7">
        <f t="shared" si="182"/>
        <v>18.3614</v>
      </c>
      <c r="E1486" s="7">
        <f t="shared" si="184"/>
        <v>18.41337</v>
      </c>
      <c r="F1486" s="7">
        <f t="shared" si="177"/>
        <v>18.291065</v>
      </c>
      <c r="G1486" s="7">
        <f t="shared" si="179"/>
        <v>17.596628000000003</v>
      </c>
      <c r="H1486" s="7">
        <f t="shared" si="183"/>
        <v>14.765320999999989</v>
      </c>
      <c r="I1486" s="7">
        <f t="array" ref="I1486">SUMPRODUCT(B1470:B1489,(ROW(B1470:B1489)-ROW(B1470)+1))/(20*21/2)</f>
        <v>18.349049523809523</v>
      </c>
      <c r="J1486" s="7">
        <f t="shared" si="178"/>
        <v>18.198097283382271</v>
      </c>
      <c r="K1486" s="7">
        <f t="shared" si="180"/>
        <v>17.750719147800037</v>
      </c>
    </row>
    <row r="1487" spans="1:11" ht="13.5" x14ac:dyDescent="0.35">
      <c r="A1487" s="3">
        <v>44176</v>
      </c>
      <c r="B1487" s="2">
        <v>18.113199999999999</v>
      </c>
      <c r="C1487" s="7">
        <f t="shared" si="181"/>
        <v>-7.2100000000002495E-2</v>
      </c>
      <c r="D1487" s="7">
        <f t="shared" si="182"/>
        <v>18.277699999999999</v>
      </c>
      <c r="E1487" s="7">
        <f t="shared" si="184"/>
        <v>18.393889999999999</v>
      </c>
      <c r="F1487" s="7">
        <f t="shared" si="177"/>
        <v>18.333280000000002</v>
      </c>
      <c r="G1487" s="7">
        <f t="shared" si="179"/>
        <v>17.606442000000005</v>
      </c>
      <c r="H1487" s="7">
        <f t="shared" si="183"/>
        <v>14.781362999999988</v>
      </c>
      <c r="I1487" s="7">
        <f t="array" ref="I1487">SUMPRODUCT(B1471:B1490,(ROW(B1471:B1490)-ROW(B1471)+1))/(20*21/2)</f>
        <v>18.336954285714285</v>
      </c>
      <c r="J1487" s="7">
        <f t="shared" si="178"/>
        <v>18.190011827822055</v>
      </c>
      <c r="K1487" s="7">
        <f t="shared" si="180"/>
        <v>17.764934083180428</v>
      </c>
    </row>
    <row r="1488" spans="1:11" ht="13.5" x14ac:dyDescent="0.35">
      <c r="A1488" s="3">
        <v>44179</v>
      </c>
      <c r="B1488" s="2">
        <v>18.250299999999999</v>
      </c>
      <c r="C1488" s="7">
        <f t="shared" si="181"/>
        <v>0.13710000000000022</v>
      </c>
      <c r="D1488" s="7">
        <f t="shared" si="182"/>
        <v>18.21998</v>
      </c>
      <c r="E1488" s="7">
        <f t="shared" si="184"/>
        <v>18.385950000000001</v>
      </c>
      <c r="F1488" s="7">
        <f t="shared" si="177"/>
        <v>18.361425000000001</v>
      </c>
      <c r="G1488" s="7">
        <f t="shared" si="179"/>
        <v>17.640360000000001</v>
      </c>
      <c r="H1488" s="7">
        <f t="shared" si="183"/>
        <v>14.798090499999992</v>
      </c>
      <c r="I1488" s="7">
        <f t="array" ref="I1488">SUMPRODUCT(B1472:B1491,(ROW(B1472:B1491)-ROW(B1472)+1))/(20*21/2)</f>
        <v>18.319046666666669</v>
      </c>
      <c r="J1488" s="7">
        <f t="shared" si="178"/>
        <v>18.195753558505668</v>
      </c>
      <c r="K1488" s="7">
        <f t="shared" si="180"/>
        <v>17.783968040702764</v>
      </c>
    </row>
    <row r="1489" spans="1:11" ht="13.5" x14ac:dyDescent="0.35">
      <c r="A1489" s="3">
        <v>44180</v>
      </c>
      <c r="B1489" s="2">
        <v>18.2864</v>
      </c>
      <c r="C1489" s="7">
        <f t="shared" si="181"/>
        <v>3.6100000000001131E-2</v>
      </c>
      <c r="D1489" s="7">
        <f t="shared" si="182"/>
        <v>18.211320000000001</v>
      </c>
      <c r="E1489" s="7">
        <f t="shared" si="184"/>
        <v>18.357090000000007</v>
      </c>
      <c r="F1489" s="7">
        <f t="shared" si="177"/>
        <v>18.377299999999998</v>
      </c>
      <c r="G1489" s="7">
        <f t="shared" si="179"/>
        <v>17.678464000000005</v>
      </c>
      <c r="H1489" s="7">
        <f t="shared" si="183"/>
        <v>14.814998499999991</v>
      </c>
      <c r="I1489" s="7">
        <f t="array" ref="I1489">SUMPRODUCT(B1473:B1492,(ROW(B1473:B1492)-ROW(B1473)+1))/(20*21/2)</f>
        <v>18.306295714285717</v>
      </c>
      <c r="J1489" s="7">
        <f t="shared" si="178"/>
        <v>18.204386552933702</v>
      </c>
      <c r="K1489" s="7">
        <f t="shared" si="180"/>
        <v>17.803671254792853</v>
      </c>
    </row>
    <row r="1490" spans="1:11" ht="13.5" x14ac:dyDescent="0.35">
      <c r="A1490" s="3">
        <v>44181</v>
      </c>
      <c r="B1490" s="2">
        <v>18.250299999999999</v>
      </c>
      <c r="C1490" s="7">
        <f t="shared" si="181"/>
        <v>-3.6100000000001131E-2</v>
      </c>
      <c r="D1490" s="7">
        <f t="shared" si="182"/>
        <v>18.217099999999999</v>
      </c>
      <c r="E1490" s="7">
        <f t="shared" si="184"/>
        <v>18.325340000000004</v>
      </c>
      <c r="F1490" s="7">
        <f t="shared" si="177"/>
        <v>18.373329999999999</v>
      </c>
      <c r="G1490" s="7">
        <f t="shared" si="179"/>
        <v>17.699970000000004</v>
      </c>
      <c r="H1490" s="7">
        <f t="shared" si="183"/>
        <v>14.831725999999989</v>
      </c>
      <c r="I1490" s="7">
        <f t="array" ref="I1490">SUMPRODUCT(B1474:B1493,(ROW(B1474:B1493)-ROW(B1474)+1))/(20*21/2)</f>
        <v>18.31192857142857</v>
      </c>
      <c r="J1490" s="7">
        <f t="shared" si="178"/>
        <v>18.208759262178113</v>
      </c>
      <c r="K1490" s="7">
        <f t="shared" si="180"/>
        <v>17.821186107546072</v>
      </c>
    </row>
    <row r="1491" spans="1:11" ht="13.5" x14ac:dyDescent="0.35">
      <c r="A1491" s="3">
        <v>44182</v>
      </c>
      <c r="B1491" s="2">
        <v>18.185300000000002</v>
      </c>
      <c r="C1491" s="7">
        <f t="shared" si="181"/>
        <v>-6.4999999999997726E-2</v>
      </c>
      <c r="D1491" s="7">
        <f t="shared" si="182"/>
        <v>18.217099999999999</v>
      </c>
      <c r="E1491" s="7">
        <f t="shared" si="184"/>
        <v>18.289250000000003</v>
      </c>
      <c r="F1491" s="7">
        <f t="shared" si="177"/>
        <v>18.355284999999999</v>
      </c>
      <c r="G1491" s="7">
        <f t="shared" si="179"/>
        <v>17.721618000000007</v>
      </c>
      <c r="H1491" s="7">
        <f t="shared" si="183"/>
        <v>14.848472499999993</v>
      </c>
      <c r="I1491" s="7">
        <f t="array" ref="I1491">SUMPRODUCT(B1475:B1494,(ROW(B1475:B1494)-ROW(B1475)+1))/(20*21/2)</f>
        <v>18.317390000000003</v>
      </c>
      <c r="J1491" s="7">
        <f t="shared" si="178"/>
        <v>18.20652504673258</v>
      </c>
      <c r="K1491" s="7">
        <f t="shared" si="180"/>
        <v>17.835465083720738</v>
      </c>
    </row>
    <row r="1492" spans="1:11" ht="13.5" x14ac:dyDescent="0.35">
      <c r="A1492" s="3">
        <v>44183</v>
      </c>
      <c r="B1492" s="2">
        <v>18.221399999999999</v>
      </c>
      <c r="C1492" s="7">
        <f t="shared" si="181"/>
        <v>3.6099999999997578E-2</v>
      </c>
      <c r="D1492" s="7">
        <f t="shared" si="182"/>
        <v>18.23874</v>
      </c>
      <c r="E1492" s="7">
        <f t="shared" si="184"/>
        <v>18.258220000000001</v>
      </c>
      <c r="F1492" s="7">
        <f t="shared" si="177"/>
        <v>18.342655000000001</v>
      </c>
      <c r="G1492" s="7">
        <f t="shared" si="179"/>
        <v>17.747596000000001</v>
      </c>
      <c r="H1492" s="7">
        <f t="shared" si="183"/>
        <v>14.864641999999993</v>
      </c>
      <c r="I1492" s="7">
        <f t="array" ref="I1492">SUMPRODUCT(B1476:B1495,(ROW(B1476:B1495)-ROW(B1476)+1))/(20*21/2)</f>
        <v>18.320930476190476</v>
      </c>
      <c r="J1492" s="7">
        <f t="shared" si="178"/>
        <v>18.207941708948525</v>
      </c>
      <c r="K1492" s="7">
        <f t="shared" si="180"/>
        <v>17.850599786319925</v>
      </c>
    </row>
    <row r="1493" spans="1:11" ht="13.5" x14ac:dyDescent="0.35">
      <c r="A1493" s="3">
        <v>44186</v>
      </c>
      <c r="B1493" s="2">
        <v>18.401800000000001</v>
      </c>
      <c r="C1493" s="7">
        <f t="shared" si="181"/>
        <v>0.18040000000000234</v>
      </c>
      <c r="D1493" s="7">
        <f t="shared" si="182"/>
        <v>18.26904</v>
      </c>
      <c r="E1493" s="7">
        <f t="shared" si="184"/>
        <v>18.244509999999998</v>
      </c>
      <c r="F1493" s="7">
        <f t="shared" si="177"/>
        <v>18.344455</v>
      </c>
      <c r="G1493" s="7">
        <f t="shared" si="179"/>
        <v>17.783678000000002</v>
      </c>
      <c r="H1493" s="7">
        <f t="shared" si="183"/>
        <v>14.883950999999993</v>
      </c>
      <c r="I1493" s="7">
        <f t="array" ref="I1493">SUMPRODUCT(B1477:B1496,(ROW(B1477:B1496)-ROW(B1477)+1))/(20*21/2)</f>
        <v>18.34632380952381</v>
      </c>
      <c r="J1493" s="7">
        <f t="shared" si="178"/>
        <v>18.226404403334378</v>
      </c>
      <c r="K1493" s="7">
        <f t="shared" si="180"/>
        <v>17.872215480974045</v>
      </c>
    </row>
    <row r="1494" spans="1:11" ht="13.5" x14ac:dyDescent="0.35">
      <c r="A1494" s="3">
        <v>44187</v>
      </c>
      <c r="B1494" s="2">
        <v>18.401800000000001</v>
      </c>
      <c r="C1494" s="7">
        <f t="shared" si="181"/>
        <v>0</v>
      </c>
      <c r="D1494" s="7">
        <f t="shared" si="182"/>
        <v>18.292120000000001</v>
      </c>
      <c r="E1494" s="7">
        <f t="shared" si="184"/>
        <v>18.251719999999999</v>
      </c>
      <c r="F1494" s="7">
        <f t="shared" ref="F1494:F1557" si="185">AVERAGE(B1475:B1494)</f>
        <v>18.350224999999998</v>
      </c>
      <c r="G1494" s="7">
        <f t="shared" si="179"/>
        <v>17.809656000000004</v>
      </c>
      <c r="H1494" s="7">
        <f t="shared" si="183"/>
        <v>14.903156999999995</v>
      </c>
      <c r="I1494" s="7">
        <f t="array" ref="I1494">SUMPRODUCT(B1478:B1497,(ROW(B1478:B1497)-ROW(B1478)+1))/(20*21/2)</f>
        <v>18.374124285714284</v>
      </c>
      <c r="J1494" s="7">
        <f t="shared" ref="J1494:J1557" si="186">($J$4*B1494)+J1493*(1-$J$4)</f>
        <v>18.243108745873961</v>
      </c>
      <c r="K1494" s="7">
        <f t="shared" si="180"/>
        <v>17.892983501328004</v>
      </c>
    </row>
    <row r="1495" spans="1:11" ht="13.5" x14ac:dyDescent="0.35">
      <c r="A1495" s="3">
        <v>44188</v>
      </c>
      <c r="B1495" s="2">
        <v>18.3874</v>
      </c>
      <c r="C1495" s="7">
        <f t="shared" si="181"/>
        <v>-1.4400000000001967E-2</v>
      </c>
      <c r="D1495" s="7">
        <f t="shared" si="182"/>
        <v>18.31954</v>
      </c>
      <c r="E1495" s="7">
        <f t="shared" si="184"/>
        <v>18.268319999999999</v>
      </c>
      <c r="F1495" s="7">
        <f t="shared" si="185"/>
        <v>18.351669999999999</v>
      </c>
      <c r="G1495" s="7">
        <f t="shared" si="179"/>
        <v>17.828130000000002</v>
      </c>
      <c r="H1495" s="7">
        <f t="shared" si="183"/>
        <v>14.92280749999999</v>
      </c>
      <c r="I1495" s="7">
        <f t="array" ref="I1495">SUMPRODUCT(B1479:B1498,(ROW(B1479:B1498)-ROW(B1479)+1))/(20*21/2)</f>
        <v>18.396837142857141</v>
      </c>
      <c r="J1495" s="7">
        <f t="shared" si="186"/>
        <v>18.25685077007644</v>
      </c>
      <c r="K1495" s="7">
        <f t="shared" si="180"/>
        <v>17.91237238362887</v>
      </c>
    </row>
    <row r="1496" spans="1:11" ht="13.5" x14ac:dyDescent="0.35">
      <c r="A1496" s="3">
        <v>44189</v>
      </c>
      <c r="B1496" s="2">
        <v>18.618300000000001</v>
      </c>
      <c r="C1496" s="7">
        <f t="shared" si="181"/>
        <v>0.23090000000000188</v>
      </c>
      <c r="D1496" s="7">
        <f t="shared" si="182"/>
        <v>18.406140000000001</v>
      </c>
      <c r="E1496" s="7">
        <f t="shared" si="184"/>
        <v>18.311620000000001</v>
      </c>
      <c r="F1496" s="7">
        <f t="shared" si="185"/>
        <v>18.362494999999999</v>
      </c>
      <c r="G1496" s="7">
        <f t="shared" si="179"/>
        <v>17.856995999999999</v>
      </c>
      <c r="H1496" s="7">
        <f t="shared" si="183"/>
        <v>14.944300499999995</v>
      </c>
      <c r="I1496" s="7">
        <f t="array" ref="I1496">SUMPRODUCT(B1480:B1499,(ROW(B1480:B1499)-ROW(B1480)+1))/(20*21/2)</f>
        <v>18.417490000000001</v>
      </c>
      <c r="J1496" s="7">
        <f t="shared" si="186"/>
        <v>18.291274506259633</v>
      </c>
      <c r="K1496" s="7">
        <f t="shared" si="180"/>
        <v>17.940055819564996</v>
      </c>
    </row>
    <row r="1497" spans="1:11" ht="13.5" x14ac:dyDescent="0.35">
      <c r="A1497" s="3">
        <v>44190</v>
      </c>
      <c r="B1497" s="2">
        <v>18.654399999999999</v>
      </c>
      <c r="C1497" s="7">
        <f t="shared" si="181"/>
        <v>3.6099999999997578E-2</v>
      </c>
      <c r="D1497" s="7">
        <f t="shared" si="182"/>
        <v>18.492740000000001</v>
      </c>
      <c r="E1497" s="7">
        <f t="shared" si="184"/>
        <v>18.365740000000002</v>
      </c>
      <c r="F1497" s="7">
        <f t="shared" si="185"/>
        <v>18.379815000000001</v>
      </c>
      <c r="G1497" s="7">
        <f t="shared" si="179"/>
        <v>17.883696</v>
      </c>
      <c r="H1497" s="7">
        <f t="shared" si="183"/>
        <v>14.967695499999992</v>
      </c>
      <c r="I1497" s="7">
        <f t="array" ref="I1497">SUMPRODUCT(B1481:B1500,(ROW(B1481:B1500)-ROW(B1481)+1))/(20*21/2)</f>
        <v>18.448970952380957</v>
      </c>
      <c r="J1497" s="7">
        <f t="shared" si="186"/>
        <v>18.325857886615857</v>
      </c>
      <c r="K1497" s="7">
        <f t="shared" si="180"/>
        <v>17.96806931683696</v>
      </c>
    </row>
    <row r="1498" spans="1:11" ht="13.5" x14ac:dyDescent="0.35">
      <c r="A1498" s="3">
        <v>44193</v>
      </c>
      <c r="B1498" s="2">
        <v>18.618300000000001</v>
      </c>
      <c r="C1498" s="7">
        <f t="shared" si="181"/>
        <v>-3.6099999999997578E-2</v>
      </c>
      <c r="D1498" s="7">
        <f t="shared" si="182"/>
        <v>18.53604</v>
      </c>
      <c r="E1498" s="7">
        <f t="shared" si="184"/>
        <v>18.402540000000005</v>
      </c>
      <c r="F1498" s="7">
        <f t="shared" si="185"/>
        <v>18.394245000000002</v>
      </c>
      <c r="G1498" s="7">
        <f t="shared" si="179"/>
        <v>17.909817999999998</v>
      </c>
      <c r="H1498" s="7">
        <f t="shared" si="183"/>
        <v>14.993147499999994</v>
      </c>
      <c r="I1498" s="7">
        <f t="array" ref="I1498">SUMPRODUCT(B1482:B1501,(ROW(B1482:B1501)-ROW(B1482)+1))/(20*21/2)</f>
        <v>18.455638571428576</v>
      </c>
      <c r="J1498" s="7">
        <f t="shared" si="186"/>
        <v>18.353709516461969</v>
      </c>
      <c r="K1498" s="7">
        <f t="shared" si="180"/>
        <v>17.993568559313943</v>
      </c>
    </row>
    <row r="1499" spans="1:11" ht="13.5" x14ac:dyDescent="0.35">
      <c r="A1499" s="3">
        <v>44194</v>
      </c>
      <c r="B1499" s="2">
        <v>18.6111</v>
      </c>
      <c r="C1499" s="7">
        <f t="shared" si="181"/>
        <v>-7.2000000000009834E-3</v>
      </c>
      <c r="D1499" s="7">
        <f t="shared" si="182"/>
        <v>18.5779</v>
      </c>
      <c r="E1499" s="7">
        <f t="shared" si="184"/>
        <v>18.435009999999998</v>
      </c>
      <c r="F1499" s="7">
        <f t="shared" si="185"/>
        <v>18.396050000000002</v>
      </c>
      <c r="G1499" s="7">
        <f t="shared" si="179"/>
        <v>17.939981999999997</v>
      </c>
      <c r="H1499" s="7">
        <f t="shared" si="183"/>
        <v>15.020456499999993</v>
      </c>
      <c r="I1499" s="7">
        <f t="array" ref="I1499">SUMPRODUCT(B1483:B1502,(ROW(B1483:B1502)-ROW(B1483)+1))/(20*21/2)</f>
        <v>18.453030952380953</v>
      </c>
      <c r="J1499" s="7">
        <f t="shared" si="186"/>
        <v>18.378222895846545</v>
      </c>
      <c r="K1499" s="7">
        <f t="shared" si="180"/>
        <v>18.017785478556533</v>
      </c>
    </row>
    <row r="1500" spans="1:11" ht="13.5" x14ac:dyDescent="0.35">
      <c r="A1500" s="3">
        <v>44195</v>
      </c>
      <c r="B1500" s="2">
        <v>18.726600000000001</v>
      </c>
      <c r="C1500" s="7">
        <f t="shared" si="181"/>
        <v>0.11550000000000082</v>
      </c>
      <c r="D1500" s="7">
        <f t="shared" si="182"/>
        <v>18.645740000000004</v>
      </c>
      <c r="E1500" s="7">
        <f t="shared" si="184"/>
        <v>18.48264</v>
      </c>
      <c r="F1500" s="7">
        <f t="shared" si="185"/>
        <v>18.40399</v>
      </c>
      <c r="G1500" s="7">
        <f t="shared" si="179"/>
        <v>17.972599999999996</v>
      </c>
      <c r="H1500" s="7">
        <f t="shared" si="183"/>
        <v>15.045967999999995</v>
      </c>
      <c r="I1500" s="7">
        <f t="array" ref="I1500">SUMPRODUCT(B1484:B1503,(ROW(B1484:B1503)-ROW(B1484)+1))/(20*21/2)</f>
        <v>18.447055238095238</v>
      </c>
      <c r="J1500" s="7">
        <f t="shared" si="186"/>
        <v>18.411401667670685</v>
      </c>
      <c r="K1500" s="7">
        <f t="shared" si="180"/>
        <v>18.045582126456278</v>
      </c>
    </row>
    <row r="1501" spans="1:11" ht="13.5" x14ac:dyDescent="0.35">
      <c r="A1501" s="3">
        <v>44196</v>
      </c>
      <c r="B1501" s="2">
        <v>18.474</v>
      </c>
      <c r="C1501" s="7">
        <f t="shared" si="181"/>
        <v>-0.25260000000000105</v>
      </c>
      <c r="D1501" s="7">
        <f t="shared" si="182"/>
        <v>18.616880000000002</v>
      </c>
      <c r="E1501" s="7">
        <f t="shared" si="184"/>
        <v>18.511509999999994</v>
      </c>
      <c r="F1501" s="7">
        <f t="shared" si="185"/>
        <v>18.400380000000002</v>
      </c>
      <c r="G1501" s="7">
        <f t="shared" si="179"/>
        <v>18.002187999999997</v>
      </c>
      <c r="H1501" s="7">
        <f t="shared" si="183"/>
        <v>15.074209499999995</v>
      </c>
      <c r="I1501" s="7">
        <f t="array" ref="I1501">SUMPRODUCT(B1485:B1504,(ROW(B1485:B1504)-ROW(B1485)+1))/(20*21/2)</f>
        <v>18.421456666666664</v>
      </c>
      <c r="J1501" s="7">
        <f t="shared" si="186"/>
        <v>18.417363413606811</v>
      </c>
      <c r="K1501" s="7">
        <f t="shared" si="180"/>
        <v>18.062382827379562</v>
      </c>
    </row>
    <row r="1502" spans="1:11" ht="13.5" x14ac:dyDescent="0.35">
      <c r="A1502" s="3">
        <v>44200</v>
      </c>
      <c r="B1502" s="2">
        <v>18.373000000000001</v>
      </c>
      <c r="C1502" s="7">
        <f t="shared" si="181"/>
        <v>-0.10099999999999909</v>
      </c>
      <c r="D1502" s="7">
        <f t="shared" si="182"/>
        <v>18.560600000000001</v>
      </c>
      <c r="E1502" s="7">
        <f t="shared" si="184"/>
        <v>18.526669999999999</v>
      </c>
      <c r="F1502" s="7">
        <f t="shared" si="185"/>
        <v>18.392445000000002</v>
      </c>
      <c r="G1502" s="7">
        <f t="shared" si="179"/>
        <v>18.027733999999995</v>
      </c>
      <c r="H1502" s="7">
        <f t="shared" si="183"/>
        <v>15.105835499999994</v>
      </c>
      <c r="I1502" s="7">
        <f t="array" ref="I1502">SUMPRODUCT(B1486:B1505,(ROW(B1486:B1505)-ROW(B1486)+1))/(20*21/2)</f>
        <v>18.391384285714281</v>
      </c>
      <c r="J1502" s="7">
        <f t="shared" si="186"/>
        <v>18.413138326596638</v>
      </c>
      <c r="K1502" s="7">
        <f t="shared" si="180"/>
        <v>18.07456389297252</v>
      </c>
    </row>
    <row r="1503" spans="1:11" ht="13.5" x14ac:dyDescent="0.35">
      <c r="A1503" s="3">
        <v>44201</v>
      </c>
      <c r="B1503" s="2">
        <v>18.329699999999999</v>
      </c>
      <c r="C1503" s="7">
        <f t="shared" si="181"/>
        <v>-4.3300000000002115E-2</v>
      </c>
      <c r="D1503" s="7">
        <f t="shared" si="182"/>
        <v>18.502880000000001</v>
      </c>
      <c r="E1503" s="7">
        <f t="shared" si="184"/>
        <v>18.519459999999999</v>
      </c>
      <c r="F1503" s="7">
        <f t="shared" si="185"/>
        <v>18.381985</v>
      </c>
      <c r="G1503" s="7">
        <f t="shared" si="179"/>
        <v>18.048661999999997</v>
      </c>
      <c r="H1503" s="7">
        <f t="shared" si="183"/>
        <v>15.140859499999994</v>
      </c>
      <c r="I1503" s="7">
        <f t="array" ref="I1503">SUMPRODUCT(B1487:B1506,(ROW(B1487:B1506)-ROW(B1487)+1))/(20*21/2)</f>
        <v>18.37447380952381</v>
      </c>
      <c r="J1503" s="7">
        <f t="shared" si="186"/>
        <v>18.40519181930172</v>
      </c>
      <c r="K1503" s="7">
        <f t="shared" si="180"/>
        <v>18.084569230503011</v>
      </c>
    </row>
    <row r="1504" spans="1:11" ht="13.5" x14ac:dyDescent="0.35">
      <c r="A1504" s="3">
        <v>44202</v>
      </c>
      <c r="B1504" s="2">
        <v>18.113199999999999</v>
      </c>
      <c r="C1504" s="7">
        <f t="shared" si="181"/>
        <v>-0.21649999999999991</v>
      </c>
      <c r="D1504" s="7">
        <f t="shared" si="182"/>
        <v>18.403300000000002</v>
      </c>
      <c r="E1504" s="7">
        <f t="shared" si="184"/>
        <v>18.490600000000001</v>
      </c>
      <c r="F1504" s="7">
        <f t="shared" si="185"/>
        <v>18.371160000000003</v>
      </c>
      <c r="G1504" s="7">
        <f t="shared" si="179"/>
        <v>18.065403999999997</v>
      </c>
      <c r="H1504" s="7">
        <f t="shared" si="183"/>
        <v>15.178001999999994</v>
      </c>
      <c r="I1504" s="7">
        <f t="array" ref="I1504">SUMPRODUCT(B1488:B1507,(ROW(B1488:B1507)-ROW(B1488)+1))/(20*21/2)</f>
        <v>18.350696666666668</v>
      </c>
      <c r="J1504" s="7">
        <f t="shared" si="186"/>
        <v>18.377383074606318</v>
      </c>
      <c r="K1504" s="7">
        <f t="shared" si="180"/>
        <v>18.0856920057774</v>
      </c>
    </row>
    <row r="1505" spans="1:11" ht="13.5" x14ac:dyDescent="0.35">
      <c r="A1505" s="3">
        <v>44203</v>
      </c>
      <c r="B1505" s="2">
        <v>18.055399999999999</v>
      </c>
      <c r="C1505" s="7">
        <f t="shared" si="181"/>
        <v>-5.7800000000000296E-2</v>
      </c>
      <c r="D1505" s="7">
        <f t="shared" si="182"/>
        <v>18.269059999999996</v>
      </c>
      <c r="E1505" s="7">
        <f t="shared" si="184"/>
        <v>18.4574</v>
      </c>
      <c r="F1505" s="7">
        <f t="shared" si="185"/>
        <v>18.362860000000005</v>
      </c>
      <c r="G1505" s="7">
        <f t="shared" si="179"/>
        <v>18.080845999999994</v>
      </c>
      <c r="H1505" s="7">
        <f t="shared" si="183"/>
        <v>15.216438999999998</v>
      </c>
      <c r="I1505" s="7">
        <f t="array" ref="I1505">SUMPRODUCT(B1489:B1508,(ROW(B1489:B1508)-ROW(B1489)+1))/(20*21/2)</f>
        <v>18.344100476190476</v>
      </c>
      <c r="J1505" s="7">
        <f t="shared" si="186"/>
        <v>18.346718019881905</v>
      </c>
      <c r="K1505" s="7">
        <f t="shared" si="180"/>
        <v>18.08450408398221</v>
      </c>
    </row>
    <row r="1506" spans="1:11" ht="13.5" x14ac:dyDescent="0.35">
      <c r="A1506" s="3">
        <v>44204</v>
      </c>
      <c r="B1506" s="2">
        <v>18.185300000000002</v>
      </c>
      <c r="C1506" s="7">
        <f t="shared" si="181"/>
        <v>0.12990000000000279</v>
      </c>
      <c r="D1506" s="7">
        <f t="shared" si="182"/>
        <v>18.211319999999997</v>
      </c>
      <c r="E1506" s="7">
        <f t="shared" si="184"/>
        <v>18.414100000000001</v>
      </c>
      <c r="F1506" s="7">
        <f t="shared" si="185"/>
        <v>18.362860000000001</v>
      </c>
      <c r="G1506" s="7">
        <f t="shared" si="179"/>
        <v>18.099607999999996</v>
      </c>
      <c r="H1506" s="7">
        <f t="shared" si="183"/>
        <v>15.257074499999996</v>
      </c>
      <c r="I1506" s="7">
        <f t="array" ref="I1506">SUMPRODUCT(B1490:B1509,(ROW(B1490:B1509)-ROW(B1490)+1))/(20*21/2)</f>
        <v>18.333174285714282</v>
      </c>
      <c r="J1506" s="7">
        <f t="shared" si="186"/>
        <v>18.331344875131247</v>
      </c>
      <c r="K1506" s="7">
        <f t="shared" si="180"/>
        <v>18.088456865002517</v>
      </c>
    </row>
    <row r="1507" spans="1:11" ht="13.5" x14ac:dyDescent="0.35">
      <c r="A1507" s="3">
        <v>44207</v>
      </c>
      <c r="B1507" s="2">
        <v>18.113199999999999</v>
      </c>
      <c r="C1507" s="7">
        <f t="shared" si="181"/>
        <v>-7.2100000000002495E-2</v>
      </c>
      <c r="D1507" s="7">
        <f t="shared" si="182"/>
        <v>18.15936</v>
      </c>
      <c r="E1507" s="7">
        <f t="shared" si="184"/>
        <v>18.35998</v>
      </c>
      <c r="F1507" s="7">
        <f t="shared" si="185"/>
        <v>18.362860000000001</v>
      </c>
      <c r="G1507" s="7">
        <f t="shared" si="179"/>
        <v>18.119091999999998</v>
      </c>
      <c r="H1507" s="7">
        <f t="shared" si="183"/>
        <v>15.2988295</v>
      </c>
      <c r="I1507" s="7">
        <f t="array" ref="I1507">SUMPRODUCT(B1491:B1510,(ROW(B1491:B1510)-ROW(B1491)+1))/(20*21/2)</f>
        <v>18.325858095238097</v>
      </c>
      <c r="J1507" s="7">
        <f t="shared" si="186"/>
        <v>18.310569172737797</v>
      </c>
      <c r="K1507" s="7">
        <f t="shared" si="180"/>
        <v>18.089427184022025</v>
      </c>
    </row>
    <row r="1508" spans="1:11" ht="13.5" x14ac:dyDescent="0.35">
      <c r="A1508" s="3">
        <v>44208</v>
      </c>
      <c r="B1508" s="2">
        <v>18.293600000000001</v>
      </c>
      <c r="C1508" s="7">
        <f t="shared" si="181"/>
        <v>0.18040000000000234</v>
      </c>
      <c r="D1508" s="7">
        <f t="shared" si="182"/>
        <v>18.152139999999996</v>
      </c>
      <c r="E1508" s="7">
        <f t="shared" si="184"/>
        <v>18.32751</v>
      </c>
      <c r="F1508" s="7">
        <f t="shared" si="185"/>
        <v>18.365025000000003</v>
      </c>
      <c r="G1508" s="7">
        <f t="shared" si="179"/>
        <v>18.141463999999996</v>
      </c>
      <c r="H1508" s="7">
        <f t="shared" si="183"/>
        <v>15.341452499999997</v>
      </c>
      <c r="I1508" s="7">
        <f t="array" ref="I1508">SUMPRODUCT(B1492:B1511,(ROW(B1492:B1511)-ROW(B1492)+1))/(20*21/2)</f>
        <v>18.31149380952381</v>
      </c>
      <c r="J1508" s="7">
        <f t="shared" si="186"/>
        <v>18.308953061048481</v>
      </c>
      <c r="K1508" s="7">
        <f t="shared" si="180"/>
        <v>18.097433961119201</v>
      </c>
    </row>
    <row r="1509" spans="1:11" ht="13.5" x14ac:dyDescent="0.35">
      <c r="A1509" s="3">
        <v>44209</v>
      </c>
      <c r="B1509" s="2">
        <v>18.250299999999999</v>
      </c>
      <c r="C1509" s="7">
        <f t="shared" si="181"/>
        <v>-4.3300000000002115E-2</v>
      </c>
      <c r="D1509" s="7">
        <f t="shared" si="182"/>
        <v>18.179560000000002</v>
      </c>
      <c r="E1509" s="7">
        <f t="shared" si="184"/>
        <v>18.291430000000002</v>
      </c>
      <c r="F1509" s="7">
        <f t="shared" si="185"/>
        <v>18.363219999999998</v>
      </c>
      <c r="G1509" s="7">
        <f t="shared" si="179"/>
        <v>18.163113999999997</v>
      </c>
      <c r="H1509" s="7">
        <f t="shared" si="183"/>
        <v>15.383307999999998</v>
      </c>
      <c r="I1509" s="7">
        <f t="array" ref="I1509">SUMPRODUCT(B1493:B1512,(ROW(B1493:B1512)-ROW(B1493)+1))/(20*21/2)</f>
        <v>18.300429999999999</v>
      </c>
      <c r="J1509" s="7">
        <f t="shared" si="186"/>
        <v>18.303367055234339</v>
      </c>
      <c r="K1509" s="7">
        <f t="shared" si="180"/>
        <v>18.103428707741976</v>
      </c>
    </row>
    <row r="1510" spans="1:11" ht="13.5" x14ac:dyDescent="0.35">
      <c r="A1510" s="3">
        <v>44211</v>
      </c>
      <c r="B1510" s="2">
        <v>18.2864</v>
      </c>
      <c r="C1510" s="7">
        <f t="shared" si="181"/>
        <v>3.6100000000001131E-2</v>
      </c>
      <c r="D1510" s="7">
        <f t="shared" si="182"/>
        <v>18.225760000000001</v>
      </c>
      <c r="E1510" s="7">
        <f t="shared" si="184"/>
        <v>18.247409999999995</v>
      </c>
      <c r="F1510" s="7">
        <f t="shared" si="185"/>
        <v>18.365024999999999</v>
      </c>
      <c r="G1510" s="7">
        <f t="shared" si="179"/>
        <v>18.185629999999996</v>
      </c>
      <c r="H1510" s="7">
        <f t="shared" si="183"/>
        <v>15.423863999999998</v>
      </c>
      <c r="I1510" s="7">
        <f t="array" ref="I1510">SUMPRODUCT(B1494:B1513,(ROW(B1494:B1513)-ROW(B1494)+1))/(20*21/2)</f>
        <v>18.310533333333336</v>
      </c>
      <c r="J1510" s="7">
        <f t="shared" si="186"/>
        <v>18.301751145212023</v>
      </c>
      <c r="K1510" s="7">
        <f t="shared" si="180"/>
        <v>18.110604052536409</v>
      </c>
    </row>
    <row r="1511" spans="1:11" ht="13.5" x14ac:dyDescent="0.35">
      <c r="A1511" s="3">
        <v>44214</v>
      </c>
      <c r="B1511" s="2">
        <v>18.214200000000002</v>
      </c>
      <c r="C1511" s="7">
        <f t="shared" si="181"/>
        <v>-7.219999999999871E-2</v>
      </c>
      <c r="D1511" s="7">
        <f t="shared" si="182"/>
        <v>18.231540000000003</v>
      </c>
      <c r="E1511" s="7">
        <f t="shared" si="184"/>
        <v>18.221429999999998</v>
      </c>
      <c r="F1511" s="7">
        <f t="shared" si="185"/>
        <v>18.36647</v>
      </c>
      <c r="G1511" s="7">
        <f t="shared" si="179"/>
        <v>18.206989999999998</v>
      </c>
      <c r="H1511" s="7">
        <f t="shared" si="183"/>
        <v>15.463817999999998</v>
      </c>
      <c r="I1511" s="7">
        <f t="array" ref="I1511">SUMPRODUCT(B1495:B1514,(ROW(B1495:B1514)-ROW(B1495)+1))/(20*21/2)</f>
        <v>18.375273809523808</v>
      </c>
      <c r="J1511" s="7">
        <f t="shared" si="186"/>
        <v>18.293412940906116</v>
      </c>
      <c r="K1511" s="7">
        <f t="shared" si="180"/>
        <v>18.114666638711451</v>
      </c>
    </row>
    <row r="1512" spans="1:11" ht="13.5" x14ac:dyDescent="0.35">
      <c r="A1512" s="3">
        <v>44215</v>
      </c>
      <c r="B1512" s="2">
        <v>18.250299999999999</v>
      </c>
      <c r="C1512" s="7">
        <f t="shared" si="181"/>
        <v>3.6099999999997578E-2</v>
      </c>
      <c r="D1512" s="7">
        <f t="shared" si="182"/>
        <v>18.258959999999998</v>
      </c>
      <c r="E1512" s="7">
        <f t="shared" si="184"/>
        <v>18.209160000000001</v>
      </c>
      <c r="F1512" s="7">
        <f t="shared" si="185"/>
        <v>18.367915</v>
      </c>
      <c r="G1512" s="7">
        <f t="shared" si="179"/>
        <v>18.227773999999997</v>
      </c>
      <c r="H1512" s="7">
        <f t="shared" si="183"/>
        <v>15.5039525</v>
      </c>
      <c r="I1512" s="7">
        <f t="array" ref="I1512">SUMPRODUCT(B1496:B1515,(ROW(B1496:B1515)-ROW(B1496)+1))/(20*21/2)</f>
        <v>18.455483333333333</v>
      </c>
      <c r="J1512" s="7">
        <f t="shared" si="186"/>
        <v>18.289306946534104</v>
      </c>
      <c r="K1512" s="7">
        <f t="shared" si="180"/>
        <v>18.1199855940561</v>
      </c>
    </row>
    <row r="1513" spans="1:11" ht="13.5" x14ac:dyDescent="0.35">
      <c r="A1513" s="3">
        <v>44216</v>
      </c>
      <c r="B1513" s="2">
        <v>18.474</v>
      </c>
      <c r="C1513" s="7">
        <f t="shared" si="181"/>
        <v>0.2237000000000009</v>
      </c>
      <c r="D1513" s="7">
        <f t="shared" si="182"/>
        <v>18.29504</v>
      </c>
      <c r="E1513" s="7">
        <f t="shared" si="184"/>
        <v>18.223589999999998</v>
      </c>
      <c r="F1513" s="7">
        <f t="shared" si="185"/>
        <v>18.371524999999998</v>
      </c>
      <c r="G1513" s="7">
        <f t="shared" si="179"/>
        <v>18.253031999999997</v>
      </c>
      <c r="H1513" s="7">
        <f t="shared" si="183"/>
        <v>15.545549500000002</v>
      </c>
      <c r="I1513" s="7">
        <f t="array" ref="I1513">SUMPRODUCT(B1497:B1516,(ROW(B1497:B1516)-ROW(B1497)+1))/(20*21/2)</f>
        <v>18.525412857142861</v>
      </c>
      <c r="J1513" s="7">
        <f t="shared" si="186"/>
        <v>18.306896761149904</v>
      </c>
      <c r="K1513" s="7">
        <f t="shared" si="180"/>
        <v>18.133868511936253</v>
      </c>
    </row>
    <row r="1514" spans="1:11" ht="13.5" x14ac:dyDescent="0.35">
      <c r="A1514" s="3">
        <v>44217</v>
      </c>
      <c r="B1514" s="2">
        <v>19.051300000000001</v>
      </c>
      <c r="C1514" s="7">
        <f t="shared" si="181"/>
        <v>0.57730000000000103</v>
      </c>
      <c r="D1514" s="7">
        <f t="shared" si="182"/>
        <v>18.45524</v>
      </c>
      <c r="E1514" s="7">
        <f t="shared" si="184"/>
        <v>18.317399999999999</v>
      </c>
      <c r="F1514" s="7">
        <f t="shared" si="185"/>
        <v>18.404000000000003</v>
      </c>
      <c r="G1514" s="7">
        <f t="shared" si="179"/>
        <v>18.290845999999998</v>
      </c>
      <c r="H1514" s="7">
        <f t="shared" si="183"/>
        <v>15.590205500000001</v>
      </c>
      <c r="I1514" s="7">
        <f t="array" ref="I1514">SUMPRODUCT(B1498:B1517,(ROW(B1498:B1517)-ROW(B1498)+1))/(20*21/2)</f>
        <v>18.545928571428572</v>
      </c>
      <c r="J1514" s="7">
        <f t="shared" si="186"/>
        <v>18.377792307707054</v>
      </c>
      <c r="K1514" s="7">
        <f t="shared" si="180"/>
        <v>18.169846217350518</v>
      </c>
    </row>
    <row r="1515" spans="1:11" ht="13.5" x14ac:dyDescent="0.35">
      <c r="A1515" s="3">
        <v>44218</v>
      </c>
      <c r="B1515" s="2">
        <v>19.246200000000002</v>
      </c>
      <c r="C1515" s="7">
        <f t="shared" si="181"/>
        <v>0.19490000000000052</v>
      </c>
      <c r="D1515" s="7">
        <f t="shared" si="182"/>
        <v>18.647200000000002</v>
      </c>
      <c r="E1515" s="7">
        <f t="shared" si="184"/>
        <v>18.43648</v>
      </c>
      <c r="F1515" s="7">
        <f t="shared" si="185"/>
        <v>18.446940000000001</v>
      </c>
      <c r="G1515" s="7">
        <f t="shared" si="179"/>
        <v>18.331113999999999</v>
      </c>
      <c r="H1515" s="7">
        <f t="shared" si="183"/>
        <v>15.637212500000002</v>
      </c>
      <c r="I1515" s="7">
        <f t="array" ref="I1515">SUMPRODUCT(B1499:B1518,(ROW(B1499:B1518)-ROW(B1499)+1))/(20*21/2)</f>
        <v>18.578643809523808</v>
      </c>
      <c r="J1515" s="7">
        <f t="shared" si="186"/>
        <v>18.460497802211144</v>
      </c>
      <c r="K1515" s="7">
        <f t="shared" si="180"/>
        <v>18.21205616961128</v>
      </c>
    </row>
    <row r="1516" spans="1:11" ht="13.5" x14ac:dyDescent="0.35">
      <c r="A1516" s="3">
        <v>44221</v>
      </c>
      <c r="B1516" s="2">
        <v>19.1812</v>
      </c>
      <c r="C1516" s="7">
        <f t="shared" si="181"/>
        <v>-6.5000000000001279E-2</v>
      </c>
      <c r="D1516" s="7">
        <f t="shared" si="182"/>
        <v>18.840600000000002</v>
      </c>
      <c r="E1516" s="7">
        <f t="shared" si="184"/>
        <v>18.536070000000002</v>
      </c>
      <c r="F1516" s="7">
        <f t="shared" si="185"/>
        <v>18.475085</v>
      </c>
      <c r="G1516" s="7">
        <f t="shared" si="179"/>
        <v>18.368783999999998</v>
      </c>
      <c r="H1516" s="7">
        <f t="shared" si="183"/>
        <v>15.682862000000002</v>
      </c>
      <c r="I1516" s="7">
        <f t="array" ref="I1516">SUMPRODUCT(B1500:B1519,(ROW(B1500:B1519)-ROW(B1500)+1))/(20*21/2)</f>
        <v>18.584282380952377</v>
      </c>
      <c r="J1516" s="7">
        <f t="shared" si="186"/>
        <v>18.529136106762465</v>
      </c>
      <c r="K1516" s="7">
        <f t="shared" si="180"/>
        <v>18.250061810018682</v>
      </c>
    </row>
    <row r="1517" spans="1:11" ht="13.5" x14ac:dyDescent="0.35">
      <c r="A1517" s="3">
        <v>44222</v>
      </c>
      <c r="B1517" s="2">
        <v>18.6905</v>
      </c>
      <c r="C1517" s="7">
        <f t="shared" si="181"/>
        <v>-0.49070000000000036</v>
      </c>
      <c r="D1517" s="7">
        <f t="shared" si="182"/>
        <v>18.928640000000001</v>
      </c>
      <c r="E1517" s="7">
        <f t="shared" si="184"/>
        <v>18.593799999999998</v>
      </c>
      <c r="F1517" s="7">
        <f t="shared" si="185"/>
        <v>18.476890000000001</v>
      </c>
      <c r="G1517" s="7">
        <f t="shared" si="179"/>
        <v>18.397216</v>
      </c>
      <c r="H1517" s="7">
        <f t="shared" si="183"/>
        <v>15.727090500000005</v>
      </c>
      <c r="I1517" s="7">
        <f t="array" ref="I1517">SUMPRODUCT(B1501:B1520,(ROW(B1501:B1520)-ROW(B1501)+1))/(20*21/2)</f>
        <v>18.610849047619048</v>
      </c>
      <c r="J1517" s="7">
        <f t="shared" si="186"/>
        <v>18.544504096594611</v>
      </c>
      <c r="K1517" s="7">
        <f t="shared" si="180"/>
        <v>18.267333895900304</v>
      </c>
    </row>
    <row r="1518" spans="1:11" ht="13.5" x14ac:dyDescent="0.35">
      <c r="A1518" s="3">
        <v>44223</v>
      </c>
      <c r="B1518" s="2">
        <v>18.820399999999999</v>
      </c>
      <c r="C1518" s="7">
        <f t="shared" si="181"/>
        <v>0.12989999999999924</v>
      </c>
      <c r="D1518" s="7">
        <f t="shared" si="182"/>
        <v>18.997920000000001</v>
      </c>
      <c r="E1518" s="7">
        <f t="shared" si="184"/>
        <v>18.646479999999997</v>
      </c>
      <c r="F1518" s="7">
        <f t="shared" si="185"/>
        <v>18.486995</v>
      </c>
      <c r="G1518" s="7">
        <f t="shared" si="179"/>
        <v>18.419875999999999</v>
      </c>
      <c r="H1518" s="7">
        <f t="shared" si="183"/>
        <v>15.7720375</v>
      </c>
      <c r="I1518" s="7">
        <f t="array" ref="I1518">SUMPRODUCT(B1502:B1521,(ROW(B1502:B1521)-ROW(B1502)+1))/(20*21/2)</f>
        <v>18.60287238095238</v>
      </c>
      <c r="J1518" s="7">
        <f t="shared" si="186"/>
        <v>18.570779896918935</v>
      </c>
      <c r="K1518" s="7">
        <f t="shared" si="180"/>
        <v>18.289022762727743</v>
      </c>
    </row>
    <row r="1519" spans="1:11" ht="13.5" x14ac:dyDescent="0.35">
      <c r="A1519" s="3">
        <v>44224</v>
      </c>
      <c r="B1519" s="2">
        <v>18.546199999999999</v>
      </c>
      <c r="C1519" s="7">
        <f t="shared" si="181"/>
        <v>-0.27420000000000044</v>
      </c>
      <c r="D1519" s="7">
        <f t="shared" si="182"/>
        <v>18.896899999999999</v>
      </c>
      <c r="E1519" s="7">
        <f t="shared" si="184"/>
        <v>18.676069999999999</v>
      </c>
      <c r="F1519" s="7">
        <f t="shared" si="185"/>
        <v>18.483750000000004</v>
      </c>
      <c r="G1519" s="7">
        <f t="shared" si="179"/>
        <v>18.431421999999998</v>
      </c>
      <c r="H1519" s="7">
        <f t="shared" si="183"/>
        <v>15.815613500000005</v>
      </c>
      <c r="I1519" s="7">
        <f t="array" ref="I1519">SUMPRODUCT(B1503:B1522,(ROW(B1503:B1522)-ROW(B1503)+1))/(20*21/2)</f>
        <v>18.601430000000001</v>
      </c>
      <c r="J1519" s="7">
        <f t="shared" si="186"/>
        <v>18.56843895435523</v>
      </c>
      <c r="K1519" s="7">
        <f t="shared" si="180"/>
        <v>18.299108144581556</v>
      </c>
    </row>
    <row r="1520" spans="1:11" ht="13.5" x14ac:dyDescent="0.35">
      <c r="A1520" s="3">
        <v>44225</v>
      </c>
      <c r="B1520" s="2">
        <v>18.762699999999999</v>
      </c>
      <c r="C1520" s="7">
        <f t="shared" si="181"/>
        <v>0.21649999999999991</v>
      </c>
      <c r="D1520" s="7">
        <f t="shared" si="182"/>
        <v>18.8002</v>
      </c>
      <c r="E1520" s="7">
        <f t="shared" si="184"/>
        <v>18.723700000000001</v>
      </c>
      <c r="F1520" s="7">
        <f t="shared" si="185"/>
        <v>18.485554999999998</v>
      </c>
      <c r="G1520" s="7">
        <f t="shared" si="179"/>
        <v>18.440082</v>
      </c>
      <c r="H1520" s="7">
        <f t="shared" si="183"/>
        <v>15.860203000000002</v>
      </c>
      <c r="I1520" s="7">
        <f t="array" ref="I1520">SUMPRODUCT(B1504:B1523,(ROW(B1504:B1523)-ROW(B1504)+1))/(20*21/2)</f>
        <v>18.600226666666668</v>
      </c>
      <c r="J1520" s="7">
        <f t="shared" si="186"/>
        <v>18.586940006321399</v>
      </c>
      <c r="K1520" s="7">
        <f t="shared" si="180"/>
        <v>18.317288217343062</v>
      </c>
    </row>
    <row r="1521" spans="1:11" ht="13.5" x14ac:dyDescent="0.35">
      <c r="A1521" s="3">
        <v>44228</v>
      </c>
      <c r="B1521" s="2">
        <v>18.401800000000001</v>
      </c>
      <c r="C1521" s="7">
        <f t="shared" si="181"/>
        <v>-0.36089999999999733</v>
      </c>
      <c r="D1521" s="7">
        <f t="shared" si="182"/>
        <v>18.64432</v>
      </c>
      <c r="E1521" s="7">
        <f t="shared" si="184"/>
        <v>18.742460000000001</v>
      </c>
      <c r="F1521" s="7">
        <f t="shared" si="185"/>
        <v>18.481944999999996</v>
      </c>
      <c r="G1521" s="7">
        <f t="shared" si="179"/>
        <v>18.437193999999998</v>
      </c>
      <c r="H1521" s="7">
        <f t="shared" si="183"/>
        <v>15.902644000000002</v>
      </c>
      <c r="I1521" s="7">
        <f t="array" ref="I1521">SUMPRODUCT(B1505:B1524,(ROW(B1505:B1524)-ROW(B1505)+1))/(20*21/2)</f>
        <v>18.614831428571428</v>
      </c>
      <c r="J1521" s="7">
        <f t="shared" si="186"/>
        <v>18.569307624766978</v>
      </c>
      <c r="K1521" s="7">
        <f t="shared" si="180"/>
        <v>18.320602404898235</v>
      </c>
    </row>
    <row r="1522" spans="1:11" ht="13.5" x14ac:dyDescent="0.35">
      <c r="A1522" s="3">
        <v>44229</v>
      </c>
      <c r="B1522" s="2">
        <v>18.466799999999999</v>
      </c>
      <c r="C1522" s="7">
        <f t="shared" si="181"/>
        <v>6.4999999999997726E-2</v>
      </c>
      <c r="D1522" s="7">
        <f t="shared" si="182"/>
        <v>18.599580000000003</v>
      </c>
      <c r="E1522" s="7">
        <f t="shared" si="184"/>
        <v>18.764110000000002</v>
      </c>
      <c r="F1522" s="7">
        <f t="shared" si="185"/>
        <v>18.486634999999996</v>
      </c>
      <c r="G1522" s="7">
        <f t="shared" si="179"/>
        <v>18.437050000000003</v>
      </c>
      <c r="H1522" s="7">
        <f t="shared" si="183"/>
        <v>15.946201500000004</v>
      </c>
      <c r="I1522" s="7">
        <f t="array" ref="I1522">SUMPRODUCT(B1506:B1525,(ROW(B1506:B1525)-ROW(B1506)+1))/(20*21/2)</f>
        <v>18.657817142857144</v>
      </c>
      <c r="J1522" s="7">
        <f t="shared" si="186"/>
        <v>18.559544993836788</v>
      </c>
      <c r="K1522" s="7">
        <f t="shared" si="180"/>
        <v>18.326335643921833</v>
      </c>
    </row>
    <row r="1523" spans="1:11" ht="13.5" x14ac:dyDescent="0.35">
      <c r="A1523" s="3">
        <v>44230</v>
      </c>
      <c r="B1523" s="2">
        <v>18.474</v>
      </c>
      <c r="C1523" s="7">
        <f t="shared" si="181"/>
        <v>7.2000000000009834E-3</v>
      </c>
      <c r="D1523" s="7">
        <f t="shared" si="182"/>
        <v>18.5303</v>
      </c>
      <c r="E1523" s="7">
        <f t="shared" si="184"/>
        <v>18.764109999999999</v>
      </c>
      <c r="F1523" s="7">
        <f t="shared" si="185"/>
        <v>18.493849999999995</v>
      </c>
      <c r="G1523" s="7">
        <f t="shared" si="179"/>
        <v>18.439214000000003</v>
      </c>
      <c r="H1523" s="7">
        <f t="shared" si="183"/>
        <v>15.990380500000004</v>
      </c>
      <c r="I1523" s="7">
        <f t="array" ref="I1523">SUMPRODUCT(B1507:B1526,(ROW(B1507:B1526)-ROW(B1507)+1))/(20*21/2)</f>
        <v>18.703314761904764</v>
      </c>
      <c r="J1523" s="7">
        <f t="shared" si="186"/>
        <v>18.55139785156662</v>
      </c>
      <c r="K1523" s="7">
        <f t="shared" si="180"/>
        <v>18.332126402983725</v>
      </c>
    </row>
    <row r="1524" spans="1:11" ht="13.5" x14ac:dyDescent="0.35">
      <c r="A1524" s="3">
        <v>44231</v>
      </c>
      <c r="B1524" s="2">
        <v>18.647200000000002</v>
      </c>
      <c r="C1524" s="7">
        <f t="shared" si="181"/>
        <v>0.17320000000000135</v>
      </c>
      <c r="D1524" s="7">
        <f t="shared" si="182"/>
        <v>18.5505</v>
      </c>
      <c r="E1524" s="7">
        <f t="shared" si="184"/>
        <v>18.723700000000001</v>
      </c>
      <c r="F1524" s="7">
        <f t="shared" si="185"/>
        <v>18.520549999999997</v>
      </c>
      <c r="G1524" s="7">
        <f t="shared" ref="G1524:G1587" si="187">AVERAGE(B1475:B1524)</f>
        <v>18.446429999999999</v>
      </c>
      <c r="H1524" s="7">
        <f t="shared" si="183"/>
        <v>16.035425500000006</v>
      </c>
      <c r="I1524" s="7">
        <f t="array" ref="I1524">SUMPRODUCT(B1508:B1527,(ROW(B1508:B1527)-ROW(B1508)+1))/(20*21/2)</f>
        <v>18.759151428571428</v>
      </c>
      <c r="J1524" s="7">
        <f t="shared" si="186"/>
        <v>18.560521865703134</v>
      </c>
      <c r="K1524" s="7">
        <f t="shared" ref="K1524:K1587" si="188">$K$4*B1524+(1-$K$4)*K1523</f>
        <v>18.344482230317698</v>
      </c>
    </row>
    <row r="1525" spans="1:11" ht="13.5" x14ac:dyDescent="0.35">
      <c r="A1525" s="3">
        <v>44232</v>
      </c>
      <c r="B1525" s="2">
        <v>18.971900000000002</v>
      </c>
      <c r="C1525" s="7">
        <f t="shared" si="181"/>
        <v>0.32469999999999999</v>
      </c>
      <c r="D1525" s="7">
        <f t="shared" si="182"/>
        <v>18.59234</v>
      </c>
      <c r="E1525" s="7">
        <f t="shared" si="184"/>
        <v>18.696270000000002</v>
      </c>
      <c r="F1525" s="7">
        <f t="shared" si="185"/>
        <v>18.566374999999997</v>
      </c>
      <c r="G1525" s="7">
        <f t="shared" si="187"/>
        <v>18.458697999999998</v>
      </c>
      <c r="H1525" s="7">
        <f t="shared" si="183"/>
        <v>16.082162500000003</v>
      </c>
      <c r="I1525" s="7">
        <f t="array" ref="I1525">SUMPRODUCT(B1509:B1528,(ROW(B1509:B1528)-ROW(B1509)+1))/(20*21/2)</f>
        <v>18.851071904761906</v>
      </c>
      <c r="J1525" s="7">
        <f t="shared" si="186"/>
        <v>18.599700735636169</v>
      </c>
      <c r="K1525" s="7">
        <f t="shared" si="188"/>
        <v>18.369086848736611</v>
      </c>
    </row>
    <row r="1526" spans="1:11" ht="13.5" x14ac:dyDescent="0.35">
      <c r="A1526" s="3">
        <v>44235</v>
      </c>
      <c r="B1526" s="2">
        <v>19.0441</v>
      </c>
      <c r="C1526" s="7">
        <f t="shared" si="181"/>
        <v>7.219999999999871E-2</v>
      </c>
      <c r="D1526" s="7">
        <f t="shared" si="182"/>
        <v>18.720800000000001</v>
      </c>
      <c r="E1526" s="7">
        <f t="shared" si="184"/>
        <v>18.682560000000002</v>
      </c>
      <c r="F1526" s="7">
        <f t="shared" si="185"/>
        <v>18.609314999999999</v>
      </c>
      <c r="G1526" s="7">
        <f t="shared" si="187"/>
        <v>18.471543999999998</v>
      </c>
      <c r="H1526" s="7">
        <f t="shared" si="183"/>
        <v>16.129226500000001</v>
      </c>
      <c r="I1526" s="7">
        <f t="array" ref="I1526">SUMPRODUCT(B1510:B1529,(ROW(B1510:B1529)-ROW(B1510)+1))/(20*21/2)</f>
        <v>18.92289238095238</v>
      </c>
      <c r="J1526" s="7">
        <f t="shared" si="186"/>
        <v>18.642024475099394</v>
      </c>
      <c r="K1526" s="7">
        <f t="shared" si="188"/>
        <v>18.395557952707723</v>
      </c>
    </row>
    <row r="1527" spans="1:11" ht="13.5" x14ac:dyDescent="0.35">
      <c r="A1527" s="3">
        <v>44236</v>
      </c>
      <c r="B1527" s="2">
        <v>19.195599999999999</v>
      </c>
      <c r="C1527" s="7">
        <f t="shared" si="181"/>
        <v>0.15149999999999864</v>
      </c>
      <c r="D1527" s="7">
        <f t="shared" si="182"/>
        <v>18.86656</v>
      </c>
      <c r="E1527" s="7">
        <f t="shared" si="184"/>
        <v>18.733070000000005</v>
      </c>
      <c r="F1527" s="7">
        <f t="shared" si="185"/>
        <v>18.663435</v>
      </c>
      <c r="G1527" s="7">
        <f t="shared" si="187"/>
        <v>18.489296000000003</v>
      </c>
      <c r="H1527" s="7">
        <f t="shared" si="183"/>
        <v>16.178046000000005</v>
      </c>
      <c r="I1527" s="7">
        <f t="array" ref="I1527">SUMPRODUCT(B1511:B1530,(ROW(B1511:B1530)-ROW(B1511)+1))/(20*21/2)</f>
        <v>18.988150952380952</v>
      </c>
      <c r="J1527" s="7">
        <f t="shared" si="186"/>
        <v>18.694745953661357</v>
      </c>
      <c r="K1527" s="7">
        <f t="shared" si="188"/>
        <v>18.426932150640752</v>
      </c>
    </row>
    <row r="1528" spans="1:11" ht="13.5" x14ac:dyDescent="0.35">
      <c r="A1528" s="3">
        <v>44237</v>
      </c>
      <c r="B1528" s="2">
        <v>19.628599999999999</v>
      </c>
      <c r="C1528" s="7">
        <f t="shared" si="181"/>
        <v>0.43299999999999983</v>
      </c>
      <c r="D1528" s="7">
        <f t="shared" si="182"/>
        <v>19.097480000000001</v>
      </c>
      <c r="E1528" s="7">
        <f t="shared" si="184"/>
        <v>18.813890000000004</v>
      </c>
      <c r="F1528" s="7">
        <f t="shared" si="185"/>
        <v>18.730184999999999</v>
      </c>
      <c r="G1528" s="7">
        <f t="shared" si="187"/>
        <v>18.515274000000005</v>
      </c>
      <c r="H1528" s="7">
        <f t="shared" si="183"/>
        <v>16.229030500000007</v>
      </c>
      <c r="I1528" s="7">
        <f t="array" ref="I1528">SUMPRODUCT(B1512:B1531,(ROW(B1512:B1531)-ROW(B1512)+1))/(20*21/2)</f>
        <v>19.04635857142857</v>
      </c>
      <c r="J1528" s="7">
        <f t="shared" si="186"/>
        <v>18.783684434265037</v>
      </c>
      <c r="K1528" s="7">
        <f t="shared" si="188"/>
        <v>18.474056380027392</v>
      </c>
    </row>
    <row r="1529" spans="1:11" ht="13.5" x14ac:dyDescent="0.35">
      <c r="A1529" s="3">
        <v>44238</v>
      </c>
      <c r="B1529" s="2">
        <v>19.484300000000001</v>
      </c>
      <c r="C1529" s="7">
        <f t="shared" si="181"/>
        <v>-0.14429999999999765</v>
      </c>
      <c r="D1529" s="7">
        <f t="shared" si="182"/>
        <v>19.264900000000004</v>
      </c>
      <c r="E1529" s="7">
        <f t="shared" si="184"/>
        <v>18.907700000000002</v>
      </c>
      <c r="F1529" s="7">
        <f t="shared" si="185"/>
        <v>18.791885000000001</v>
      </c>
      <c r="G1529" s="7">
        <f t="shared" si="187"/>
        <v>18.533460000000002</v>
      </c>
      <c r="H1529" s="7">
        <f t="shared" si="183"/>
        <v>16.280429500000004</v>
      </c>
      <c r="I1529" s="7">
        <f t="array" ref="I1529">SUMPRODUCT(B1513:B1532,(ROW(B1513:B1532)-ROW(B1513)+1))/(20*21/2)</f>
        <v>19.100688095238098</v>
      </c>
      <c r="J1529" s="7">
        <f t="shared" si="186"/>
        <v>18.850409726239796</v>
      </c>
      <c r="K1529" s="7">
        <f t="shared" si="188"/>
        <v>18.513673776889064</v>
      </c>
    </row>
    <row r="1530" spans="1:11" ht="13.5" x14ac:dyDescent="0.35">
      <c r="A1530" s="3">
        <v>44239</v>
      </c>
      <c r="B1530" s="2">
        <v>19.4771</v>
      </c>
      <c r="C1530" s="7">
        <f t="shared" si="181"/>
        <v>-7.2000000000009834E-3</v>
      </c>
      <c r="D1530" s="7">
        <f t="shared" si="182"/>
        <v>19.365940000000002</v>
      </c>
      <c r="E1530" s="7">
        <f t="shared" si="184"/>
        <v>18.979140000000001</v>
      </c>
      <c r="F1530" s="7">
        <f t="shared" si="185"/>
        <v>18.851420000000005</v>
      </c>
      <c r="G1530" s="7">
        <f t="shared" si="187"/>
        <v>18.551646000000002</v>
      </c>
      <c r="H1530" s="7">
        <f t="shared" si="183"/>
        <v>16.330415500000004</v>
      </c>
      <c r="I1530" s="7">
        <f t="array" ref="I1530">SUMPRODUCT(B1514:B1533,(ROW(B1514:B1533)-ROW(B1514)+1))/(20*21/2)</f>
        <v>19.162884285714284</v>
      </c>
      <c r="J1530" s="7">
        <f t="shared" si="186"/>
        <v>18.910094514216958</v>
      </c>
      <c r="K1530" s="7">
        <f t="shared" si="188"/>
        <v>18.551455197403218</v>
      </c>
    </row>
    <row r="1531" spans="1:11" ht="13.5" x14ac:dyDescent="0.35">
      <c r="A1531" s="3">
        <v>44242</v>
      </c>
      <c r="B1531" s="2">
        <v>19.462599999999998</v>
      </c>
      <c r="C1531" s="7">
        <f t="shared" si="181"/>
        <v>-1.4500000000001734E-2</v>
      </c>
      <c r="D1531" s="7">
        <f t="shared" si="182"/>
        <v>19.449639999999995</v>
      </c>
      <c r="E1531" s="7">
        <f t="shared" si="184"/>
        <v>19.08522</v>
      </c>
      <c r="F1531" s="7">
        <f t="shared" si="185"/>
        <v>18.91384</v>
      </c>
      <c r="G1531" s="7">
        <f t="shared" si="187"/>
        <v>18.569973999999998</v>
      </c>
      <c r="H1531" s="7">
        <f t="shared" si="183"/>
        <v>16.381258500000001</v>
      </c>
      <c r="I1531" s="7">
        <f t="array" ref="I1531">SUMPRODUCT(B1515:B1534,(ROW(B1515:B1534)-ROW(B1515)+1))/(20*21/2)</f>
        <v>19.216144285714286</v>
      </c>
      <c r="J1531" s="7">
        <f t="shared" si="186"/>
        <v>18.962714084291534</v>
      </c>
      <c r="K1531" s="7">
        <f t="shared" si="188"/>
        <v>18.587186366132503</v>
      </c>
    </row>
    <row r="1532" spans="1:11" ht="13.5" x14ac:dyDescent="0.35">
      <c r="A1532" s="3">
        <v>44243</v>
      </c>
      <c r="B1532" s="2">
        <v>19.484300000000001</v>
      </c>
      <c r="C1532" s="7">
        <f t="shared" si="181"/>
        <v>2.1700000000002717E-2</v>
      </c>
      <c r="D1532" s="7">
        <f t="shared" si="182"/>
        <v>19.507380000000001</v>
      </c>
      <c r="E1532" s="7">
        <f t="shared" si="184"/>
        <v>19.186969999999999</v>
      </c>
      <c r="F1532" s="7">
        <f t="shared" si="185"/>
        <v>18.975540000000002</v>
      </c>
      <c r="G1532" s="7">
        <f t="shared" si="187"/>
        <v>18.589026</v>
      </c>
      <c r="H1532" s="7">
        <f t="shared" si="183"/>
        <v>16.433586999999999</v>
      </c>
      <c r="I1532" s="7">
        <f t="array" ref="I1532">SUMPRODUCT(B1516:B1535,(ROW(B1516:B1535)-ROW(B1516)+1))/(20*21/2)</f>
        <v>19.266827142857146</v>
      </c>
      <c r="J1532" s="7">
        <f t="shared" si="186"/>
        <v>19.012388933406626</v>
      </c>
      <c r="K1532" s="7">
        <f t="shared" si="188"/>
        <v>18.622367292950837</v>
      </c>
    </row>
    <row r="1533" spans="1:11" ht="13.5" x14ac:dyDescent="0.35">
      <c r="A1533" s="3">
        <v>44244</v>
      </c>
      <c r="B1533" s="2">
        <v>19.628599999999999</v>
      </c>
      <c r="C1533" s="7">
        <f t="shared" si="181"/>
        <v>0.14429999999999765</v>
      </c>
      <c r="D1533" s="7">
        <f t="shared" si="182"/>
        <v>19.507380000000001</v>
      </c>
      <c r="E1533" s="7">
        <f t="shared" si="184"/>
        <v>19.302430000000001</v>
      </c>
      <c r="F1533" s="7">
        <f t="shared" si="185"/>
        <v>19.033270000000005</v>
      </c>
      <c r="G1533" s="7">
        <f t="shared" si="187"/>
        <v>18.61082</v>
      </c>
      <c r="H1533" s="7">
        <f t="shared" si="183"/>
        <v>16.487979500000005</v>
      </c>
      <c r="I1533" s="7">
        <f t="array" ref="I1533">SUMPRODUCT(B1517:B1536,(ROW(B1517:B1536)-ROW(B1517)+1))/(20*21/2)</f>
        <v>19.312432380952384</v>
      </c>
      <c r="J1533" s="7">
        <f t="shared" si="186"/>
        <v>19.071075701653612</v>
      </c>
      <c r="K1533" s="7">
        <f t="shared" si="188"/>
        <v>18.66182739910963</v>
      </c>
    </row>
    <row r="1534" spans="1:11" ht="13.5" x14ac:dyDescent="0.35">
      <c r="A1534" s="3">
        <v>44245</v>
      </c>
      <c r="B1534" s="2">
        <v>19.592500000000001</v>
      </c>
      <c r="C1534" s="7">
        <f t="shared" si="181"/>
        <v>-3.6099999999997578E-2</v>
      </c>
      <c r="D1534" s="7">
        <f t="shared" si="182"/>
        <v>19.529020000000003</v>
      </c>
      <c r="E1534" s="7">
        <f t="shared" si="184"/>
        <v>19.39696</v>
      </c>
      <c r="F1534" s="7">
        <f t="shared" si="185"/>
        <v>19.060330000000004</v>
      </c>
      <c r="G1534" s="7">
        <f t="shared" si="187"/>
        <v>18.636075999999999</v>
      </c>
      <c r="H1534" s="7">
        <f t="shared" si="183"/>
        <v>16.541399500000001</v>
      </c>
      <c r="I1534" s="7">
        <f t="array" ref="I1534">SUMPRODUCT(B1518:B1537,(ROW(B1518:B1537)-ROW(B1518)+1))/(20*21/2)</f>
        <v>19.400917142857143</v>
      </c>
      <c r="J1534" s="7">
        <f t="shared" si="186"/>
        <v>19.120735158638983</v>
      </c>
      <c r="K1534" s="7">
        <f t="shared" si="188"/>
        <v>18.698324363850428</v>
      </c>
    </row>
    <row r="1535" spans="1:11" ht="13.5" x14ac:dyDescent="0.35">
      <c r="A1535" s="3">
        <v>44246</v>
      </c>
      <c r="B1535" s="2">
        <v>19.592500000000001</v>
      </c>
      <c r="C1535" s="7">
        <f t="shared" si="181"/>
        <v>0</v>
      </c>
      <c r="D1535" s="7">
        <f t="shared" si="182"/>
        <v>19.552100000000003</v>
      </c>
      <c r="E1535" s="7">
        <f t="shared" si="184"/>
        <v>19.459020000000002</v>
      </c>
      <c r="F1535" s="7">
        <f t="shared" si="185"/>
        <v>19.077645</v>
      </c>
      <c r="G1535" s="7">
        <f t="shared" si="187"/>
        <v>18.663497999999997</v>
      </c>
      <c r="H1535" s="7">
        <f t="shared" si="183"/>
        <v>16.593511500000005</v>
      </c>
      <c r="I1535" s="7">
        <f t="array" ref="I1535">SUMPRODUCT(B1519:B1538,(ROW(B1519:B1538)-ROW(B1519)+1))/(20*21/2)</f>
        <v>19.510540000000002</v>
      </c>
      <c r="J1535" s="7">
        <f t="shared" si="186"/>
        <v>19.165665143530511</v>
      </c>
      <c r="K1535" s="7">
        <f t="shared" si="188"/>
        <v>18.733390075071981</v>
      </c>
    </row>
    <row r="1536" spans="1:11" ht="13.5" x14ac:dyDescent="0.35">
      <c r="A1536" s="3">
        <v>44249</v>
      </c>
      <c r="B1536" s="2">
        <v>19.5565</v>
      </c>
      <c r="C1536" s="7">
        <f t="shared" si="181"/>
        <v>-3.6000000000001364E-2</v>
      </c>
      <c r="D1536" s="7">
        <f t="shared" si="182"/>
        <v>19.570879999999999</v>
      </c>
      <c r="E1536" s="7">
        <f t="shared" si="184"/>
        <v>19.510259999999999</v>
      </c>
      <c r="F1536" s="7">
        <f t="shared" si="185"/>
        <v>19.096410000000002</v>
      </c>
      <c r="G1536" s="7">
        <f t="shared" si="187"/>
        <v>18.690921999999997</v>
      </c>
      <c r="H1536" s="7">
        <f t="shared" si="183"/>
        <v>16.644479500000006</v>
      </c>
      <c r="I1536" s="7">
        <f t="array" ref="I1536">SUMPRODUCT(B1520:B1539,(ROW(B1520:B1539)-ROW(B1520)+1))/(20*21/2)</f>
        <v>19.595868571428575</v>
      </c>
      <c r="J1536" s="7">
        <f t="shared" si="186"/>
        <v>19.202887510813319</v>
      </c>
      <c r="K1536" s="7">
        <f t="shared" si="188"/>
        <v>18.765668895657395</v>
      </c>
    </row>
    <row r="1537" spans="1:11" ht="13.5" x14ac:dyDescent="0.35">
      <c r="A1537" s="3">
        <v>44250</v>
      </c>
      <c r="B1537" s="2">
        <v>20.025500000000001</v>
      </c>
      <c r="C1537" s="7">
        <f t="shared" si="181"/>
        <v>0.46900000000000119</v>
      </c>
      <c r="D1537" s="7">
        <f t="shared" si="182"/>
        <v>19.679120000000001</v>
      </c>
      <c r="E1537" s="7">
        <f t="shared" si="184"/>
        <v>19.593250000000001</v>
      </c>
      <c r="F1537" s="7">
        <f t="shared" si="185"/>
        <v>19.163160000000001</v>
      </c>
      <c r="G1537" s="7">
        <f t="shared" si="187"/>
        <v>18.729167999999998</v>
      </c>
      <c r="H1537" s="7">
        <f t="shared" si="183"/>
        <v>16.698068000000006</v>
      </c>
      <c r="I1537" s="7">
        <f t="array" ref="I1537">SUMPRODUCT(B1521:B1540,(ROW(B1521:B1540)-ROW(B1521)+1))/(20*21/2)</f>
        <v>19.680503809523813</v>
      </c>
      <c r="J1537" s="7">
        <f t="shared" si="186"/>
        <v>19.281231557402528</v>
      </c>
      <c r="K1537" s="7">
        <f t="shared" si="188"/>
        <v>18.815074037004162</v>
      </c>
    </row>
    <row r="1538" spans="1:11" ht="13.5" x14ac:dyDescent="0.35">
      <c r="A1538" s="3">
        <v>44251</v>
      </c>
      <c r="B1538" s="2">
        <v>20.3142</v>
      </c>
      <c r="C1538" s="7">
        <f t="shared" si="181"/>
        <v>0.28869999999999862</v>
      </c>
      <c r="D1538" s="7">
        <f t="shared" si="182"/>
        <v>19.816240000000001</v>
      </c>
      <c r="E1538" s="7">
        <f t="shared" si="184"/>
        <v>19.661809999999999</v>
      </c>
      <c r="F1538" s="7">
        <f t="shared" si="185"/>
        <v>19.237850000000002</v>
      </c>
      <c r="G1538" s="7">
        <f t="shared" si="187"/>
        <v>18.770445999999996</v>
      </c>
      <c r="H1538" s="7">
        <f t="shared" si="183"/>
        <v>16.753100000000007</v>
      </c>
      <c r="I1538" s="7">
        <f t="array" ref="I1538">SUMPRODUCT(B1522:B1541,(ROW(B1522:B1541)-ROW(B1522)+1))/(20*21/2)</f>
        <v>19.765142857142859</v>
      </c>
      <c r="J1538" s="7">
        <f t="shared" si="186"/>
        <v>19.379609504316573</v>
      </c>
      <c r="K1538" s="7">
        <f t="shared" si="188"/>
        <v>18.873863290454977</v>
      </c>
    </row>
    <row r="1539" spans="1:11" ht="13.5" x14ac:dyDescent="0.35">
      <c r="A1539" s="3">
        <v>44252</v>
      </c>
      <c r="B1539" s="2">
        <v>20.133800000000001</v>
      </c>
      <c r="C1539" s="7">
        <f t="shared" si="181"/>
        <v>-0.18039999999999878</v>
      </c>
      <c r="D1539" s="7">
        <f t="shared" si="182"/>
        <v>19.924500000000002</v>
      </c>
      <c r="E1539" s="7">
        <f t="shared" si="184"/>
        <v>19.726760000000002</v>
      </c>
      <c r="F1539" s="7">
        <f t="shared" si="185"/>
        <v>19.317230000000002</v>
      </c>
      <c r="G1539" s="7">
        <f t="shared" si="187"/>
        <v>18.807393999999995</v>
      </c>
      <c r="H1539" s="7">
        <f t="shared" si="183"/>
        <v>16.805853000000006</v>
      </c>
      <c r="I1539" s="7">
        <f t="array" ref="I1539">SUMPRODUCT(B1523:B1542,(ROW(B1523:B1542)-ROW(B1523)+1))/(20*21/2)</f>
        <v>19.868342380952384</v>
      </c>
      <c r="J1539" s="7">
        <f t="shared" si="186"/>
        <v>19.451437170572138</v>
      </c>
      <c r="K1539" s="7">
        <f t="shared" si="188"/>
        <v>18.923272573182235</v>
      </c>
    </row>
    <row r="1540" spans="1:11" ht="13.5" x14ac:dyDescent="0.35">
      <c r="A1540" s="3">
        <v>44253</v>
      </c>
      <c r="B1540" s="2">
        <v>20.2059</v>
      </c>
      <c r="C1540" s="7">
        <f t="shared" ref="C1540:C1603" si="189">B1540-B1539</f>
        <v>7.2099999999998943E-2</v>
      </c>
      <c r="D1540" s="7">
        <f t="shared" si="182"/>
        <v>20.047180000000001</v>
      </c>
      <c r="E1540" s="7">
        <f t="shared" si="184"/>
        <v>19.79964</v>
      </c>
      <c r="F1540" s="7">
        <f t="shared" si="185"/>
        <v>19.389390000000002</v>
      </c>
      <c r="G1540" s="7">
        <f t="shared" si="187"/>
        <v>18.846505999999994</v>
      </c>
      <c r="H1540" s="7">
        <f t="shared" si="183"/>
        <v>16.857555500000007</v>
      </c>
      <c r="I1540" s="7">
        <f t="array" ref="I1540">SUMPRODUCT(B1524:B1543,(ROW(B1524:B1543)-ROW(B1524)+1))/(20*21/2)</f>
        <v>19.975284761904764</v>
      </c>
      <c r="J1540" s="7">
        <f t="shared" si="186"/>
        <v>19.523290773374793</v>
      </c>
      <c r="K1540" s="7">
        <f t="shared" si="188"/>
        <v>18.973571687959403</v>
      </c>
    </row>
    <row r="1541" spans="1:11" ht="13.5" x14ac:dyDescent="0.35">
      <c r="A1541" s="3">
        <v>44256</v>
      </c>
      <c r="B1541" s="2">
        <v>20.278099999999998</v>
      </c>
      <c r="C1541" s="7">
        <f t="shared" si="189"/>
        <v>7.219999999999871E-2</v>
      </c>
      <c r="D1541" s="7">
        <f t="shared" si="182"/>
        <v>20.191499999999998</v>
      </c>
      <c r="E1541" s="7">
        <f t="shared" si="184"/>
        <v>19.881189999999997</v>
      </c>
      <c r="F1541" s="7">
        <f t="shared" si="185"/>
        <v>19.483204999999998</v>
      </c>
      <c r="G1541" s="7">
        <f t="shared" si="187"/>
        <v>18.888361999999994</v>
      </c>
      <c r="H1541" s="7">
        <f t="shared" si="183"/>
        <v>16.908173000000009</v>
      </c>
      <c r="I1541" s="7">
        <f t="array" ref="I1541">SUMPRODUCT(B1525:B1544,(ROW(B1525:B1544)-ROW(B1525)+1))/(20*21/2)</f>
        <v>20.097688571428574</v>
      </c>
      <c r="J1541" s="7">
        <f t="shared" si="186"/>
        <v>19.595177366386714</v>
      </c>
      <c r="K1541" s="7">
        <f t="shared" si="188"/>
        <v>19.024729660980604</v>
      </c>
    </row>
    <row r="1542" spans="1:11" ht="13.5" x14ac:dyDescent="0.35">
      <c r="A1542" s="3">
        <v>44257</v>
      </c>
      <c r="B1542" s="2">
        <v>20.566800000000001</v>
      </c>
      <c r="C1542" s="7">
        <f t="shared" si="189"/>
        <v>0.28870000000000218</v>
      </c>
      <c r="D1542" s="7">
        <f t="shared" si="182"/>
        <v>20.299759999999999</v>
      </c>
      <c r="E1542" s="7">
        <f t="shared" si="184"/>
        <v>19.989440000000002</v>
      </c>
      <c r="F1542" s="7">
        <f t="shared" si="185"/>
        <v>19.588205000000002</v>
      </c>
      <c r="G1542" s="7">
        <f t="shared" si="187"/>
        <v>18.935269999999996</v>
      </c>
      <c r="H1542" s="7">
        <f t="shared" si="183"/>
        <v>16.958719500000011</v>
      </c>
      <c r="I1542" s="7">
        <f t="array" ref="I1542">SUMPRODUCT(B1526:B1545,(ROW(B1526:B1545)-ROW(B1526)+1))/(20*21/2)</f>
        <v>20.244701428571425</v>
      </c>
      <c r="J1542" s="7">
        <f t="shared" si="186"/>
        <v>19.687712855302266</v>
      </c>
      <c r="K1542" s="7">
        <f t="shared" si="188"/>
        <v>19.085203007608818</v>
      </c>
    </row>
    <row r="1543" spans="1:11" ht="13.5" x14ac:dyDescent="0.35">
      <c r="A1543" s="3">
        <v>44258</v>
      </c>
      <c r="B1543" s="2">
        <v>20.711099999999998</v>
      </c>
      <c r="C1543" s="7">
        <f t="shared" si="189"/>
        <v>0.14429999999999765</v>
      </c>
      <c r="D1543" s="7">
        <f t="shared" ref="D1543:D1606" si="190">AVERAGE(B1539:B1543)</f>
        <v>20.37914</v>
      </c>
      <c r="E1543" s="7">
        <f t="shared" si="184"/>
        <v>20.09769</v>
      </c>
      <c r="F1543" s="7">
        <f t="shared" si="185"/>
        <v>19.700060000000001</v>
      </c>
      <c r="G1543" s="7">
        <f t="shared" si="187"/>
        <v>18.981455999999998</v>
      </c>
      <c r="H1543" s="7">
        <f t="shared" si="183"/>
        <v>17.008438500000008</v>
      </c>
      <c r="I1543" s="7">
        <f t="array" ref="I1543">SUMPRODUCT(B1527:B1546,(ROW(B1527:B1546)-ROW(B1527)+1))/(20*21/2)</f>
        <v>20.345968095238096</v>
      </c>
      <c r="J1543" s="7">
        <f t="shared" si="186"/>
        <v>19.785178297654429</v>
      </c>
      <c r="K1543" s="7">
        <f t="shared" si="188"/>
        <v>19.1489636739771</v>
      </c>
    </row>
    <row r="1544" spans="1:11" ht="13.5" x14ac:dyDescent="0.35">
      <c r="A1544" s="3">
        <v>44259</v>
      </c>
      <c r="B1544" s="2">
        <v>20.985299999999999</v>
      </c>
      <c r="C1544" s="7">
        <f t="shared" si="189"/>
        <v>0.27420000000000044</v>
      </c>
      <c r="D1544" s="7">
        <f t="shared" si="190"/>
        <v>20.549439999999997</v>
      </c>
      <c r="E1544" s="7">
        <f t="shared" si="184"/>
        <v>20.236969999999999</v>
      </c>
      <c r="F1544" s="7">
        <f t="shared" si="185"/>
        <v>19.816965</v>
      </c>
      <c r="G1544" s="7">
        <f t="shared" si="187"/>
        <v>19.033125999999996</v>
      </c>
      <c r="H1544" s="7">
        <f t="shared" si="183"/>
        <v>17.057945000000007</v>
      </c>
      <c r="I1544" s="7">
        <f t="array" ref="I1544">SUMPRODUCT(B1528:B1547,(ROW(B1528:B1547)-ROW(B1528)+1))/(20*21/2)</f>
        <v>20.417303333333329</v>
      </c>
      <c r="J1544" s="7">
        <f t="shared" si="186"/>
        <v>19.899475602639722</v>
      </c>
      <c r="K1544" s="7">
        <f t="shared" si="188"/>
        <v>19.220976863232902</v>
      </c>
    </row>
    <row r="1545" spans="1:11" ht="13.5" x14ac:dyDescent="0.35">
      <c r="A1545" s="3">
        <v>44260</v>
      </c>
      <c r="B1545" s="2">
        <v>21.360600000000002</v>
      </c>
      <c r="C1545" s="7">
        <f t="shared" si="189"/>
        <v>0.37530000000000285</v>
      </c>
      <c r="D1545" s="7">
        <f t="shared" si="190"/>
        <v>20.780380000000001</v>
      </c>
      <c r="E1545" s="7">
        <f t="shared" si="184"/>
        <v>20.413779999999999</v>
      </c>
      <c r="F1545" s="7">
        <f t="shared" si="185"/>
        <v>19.936399999999999</v>
      </c>
      <c r="G1545" s="7">
        <f t="shared" si="187"/>
        <v>19.092589999999994</v>
      </c>
      <c r="H1545" s="7">
        <f t="shared" si="183"/>
        <v>17.107676000000005</v>
      </c>
      <c r="I1545" s="7">
        <f t="array" ref="I1545">SUMPRODUCT(B1529:B1548,(ROW(B1529:B1548)-ROW(B1529)+1))/(20*21/2)</f>
        <v>20.462526190476186</v>
      </c>
      <c r="J1545" s="7">
        <f t="shared" si="186"/>
        <v>20.038630307150225</v>
      </c>
      <c r="K1545" s="7">
        <f t="shared" si="188"/>
        <v>19.304883652910043</v>
      </c>
    </row>
    <row r="1546" spans="1:11" ht="13.5" x14ac:dyDescent="0.35">
      <c r="A1546" s="3">
        <v>44263</v>
      </c>
      <c r="B1546" s="2">
        <v>20.999700000000001</v>
      </c>
      <c r="C1546" s="7">
        <f t="shared" si="189"/>
        <v>-0.36090000000000089</v>
      </c>
      <c r="D1546" s="7">
        <f t="shared" si="190"/>
        <v>20.924700000000001</v>
      </c>
      <c r="E1546" s="7">
        <f t="shared" si="184"/>
        <v>20.5581</v>
      </c>
      <c r="F1546" s="7">
        <f t="shared" si="185"/>
        <v>20.034179999999999</v>
      </c>
      <c r="G1546" s="7">
        <f t="shared" si="187"/>
        <v>19.140217999999994</v>
      </c>
      <c r="H1546" s="7">
        <f t="shared" ref="H1546:H1609" si="191">AVERAGE(B1347:B1546)</f>
        <v>17.154845000000009</v>
      </c>
      <c r="I1546" s="7">
        <f t="array" ref="I1546">SUMPRODUCT(B1530:B1549,(ROW(B1530:B1549)-ROW(B1530)+1))/(20*21/2)</f>
        <v>20.50112142857143</v>
      </c>
      <c r="J1546" s="7">
        <f t="shared" si="186"/>
        <v>20.130160754088298</v>
      </c>
      <c r="K1546" s="7">
        <f t="shared" si="188"/>
        <v>19.371347039070436</v>
      </c>
    </row>
    <row r="1547" spans="1:11" ht="13.5" x14ac:dyDescent="0.35">
      <c r="A1547" s="3">
        <v>44264</v>
      </c>
      <c r="B1547" s="2">
        <v>20.783200000000001</v>
      </c>
      <c r="C1547" s="7">
        <f t="shared" si="189"/>
        <v>-0.21649999999999991</v>
      </c>
      <c r="D1547" s="7">
        <f t="shared" si="190"/>
        <v>20.967980000000001</v>
      </c>
      <c r="E1547" s="7">
        <f t="shared" si="184"/>
        <v>20.633869999999998</v>
      </c>
      <c r="F1547" s="7">
        <f t="shared" si="185"/>
        <v>20.11356</v>
      </c>
      <c r="G1547" s="7">
        <f t="shared" si="187"/>
        <v>19.182793999999994</v>
      </c>
      <c r="H1547" s="7">
        <f t="shared" si="191"/>
        <v>17.199210500000007</v>
      </c>
      <c r="I1547" s="7">
        <f t="array" ref="I1547">SUMPRODUCT(B1531:B1550,(ROW(B1531:B1550)-ROW(B1531)+1))/(20*21/2)</f>
        <v>20.568238095238094</v>
      </c>
      <c r="J1547" s="7">
        <f t="shared" si="186"/>
        <v>20.192354967984652</v>
      </c>
      <c r="K1547" s="7">
        <f t="shared" si="188"/>
        <v>19.426713821851987</v>
      </c>
    </row>
    <row r="1548" spans="1:11" ht="13.5" x14ac:dyDescent="0.35">
      <c r="A1548" s="3">
        <v>44265</v>
      </c>
      <c r="B1548" s="2">
        <v>20.5884</v>
      </c>
      <c r="C1548" s="7">
        <f t="shared" si="189"/>
        <v>-0.19480000000000075</v>
      </c>
      <c r="D1548" s="7">
        <f t="shared" si="190"/>
        <v>20.943440000000002</v>
      </c>
      <c r="E1548" s="7">
        <f t="shared" ref="E1548:E1611" si="192">AVERAGE(B1539:B1548)</f>
        <v>20.661290000000001</v>
      </c>
      <c r="F1548" s="7">
        <f t="shared" si="185"/>
        <v>20.161549999999998</v>
      </c>
      <c r="G1548" s="7">
        <f t="shared" si="187"/>
        <v>19.222195999999993</v>
      </c>
      <c r="H1548" s="7">
        <f t="shared" si="191"/>
        <v>17.241638000000009</v>
      </c>
      <c r="I1548" s="7">
        <f t="array" ref="I1548">SUMPRODUCT(B1532:B1551,(ROW(B1532:B1551)-ROW(B1532)+1))/(20*21/2)</f>
        <v>20.642910476190476</v>
      </c>
      <c r="J1548" s="7">
        <f t="shared" si="186"/>
        <v>20.230073542462303</v>
      </c>
      <c r="K1548" s="7">
        <f t="shared" si="188"/>
        <v>19.472270142563673</v>
      </c>
    </row>
    <row r="1549" spans="1:11" ht="13.5" x14ac:dyDescent="0.35">
      <c r="A1549" s="3">
        <v>44266</v>
      </c>
      <c r="B1549" s="2">
        <v>20.566800000000001</v>
      </c>
      <c r="C1549" s="7">
        <f t="shared" si="189"/>
        <v>-2.1599999999999397E-2</v>
      </c>
      <c r="D1549" s="7">
        <f t="shared" si="190"/>
        <v>20.859739999999999</v>
      </c>
      <c r="E1549" s="7">
        <f t="shared" si="192"/>
        <v>20.70459</v>
      </c>
      <c r="F1549" s="7">
        <f t="shared" si="185"/>
        <v>20.215674999999997</v>
      </c>
      <c r="G1549" s="7">
        <f t="shared" si="187"/>
        <v>19.261309999999995</v>
      </c>
      <c r="H1549" s="7">
        <f t="shared" si="191"/>
        <v>17.282202000000009</v>
      </c>
      <c r="I1549" s="7">
        <f t="array" ref="I1549">SUMPRODUCT(B1533:B1552,(ROW(B1533:B1552)-ROW(B1533)+1))/(20*21/2)</f>
        <v>20.70304333333333</v>
      </c>
      <c r="J1549" s="7">
        <f t="shared" si="186"/>
        <v>20.262142728894467</v>
      </c>
      <c r="K1549" s="7">
        <f t="shared" si="188"/>
        <v>19.515192882070981</v>
      </c>
    </row>
    <row r="1550" spans="1:11" ht="13.5" x14ac:dyDescent="0.35">
      <c r="A1550" s="3">
        <v>44267</v>
      </c>
      <c r="B1550" s="2">
        <v>20.920400000000001</v>
      </c>
      <c r="C1550" s="7">
        <f t="shared" si="189"/>
        <v>0.35360000000000014</v>
      </c>
      <c r="D1550" s="7">
        <f t="shared" si="190"/>
        <v>20.771699999999999</v>
      </c>
      <c r="E1550" s="7">
        <f t="shared" si="192"/>
        <v>20.776040000000002</v>
      </c>
      <c r="F1550" s="7">
        <f t="shared" si="185"/>
        <v>20.287839999999999</v>
      </c>
      <c r="G1550" s="7">
        <f t="shared" si="187"/>
        <v>19.305185999999988</v>
      </c>
      <c r="H1550" s="7">
        <f t="shared" si="191"/>
        <v>17.324155500000007</v>
      </c>
      <c r="I1550" s="7">
        <f t="array" ref="I1550">SUMPRODUCT(B1534:B1553,(ROW(B1534:B1553)-ROW(B1534)+1))/(20*21/2)</f>
        <v>20.742217142857143</v>
      </c>
      <c r="J1550" s="7">
        <f t="shared" si="186"/>
        <v>20.324833897571185</v>
      </c>
      <c r="K1550" s="7">
        <f t="shared" si="188"/>
        <v>19.570299043558393</v>
      </c>
    </row>
    <row r="1551" spans="1:11" ht="13.5" x14ac:dyDescent="0.35">
      <c r="A1551" s="3">
        <v>44270</v>
      </c>
      <c r="B1551" s="2">
        <v>21.071899999999999</v>
      </c>
      <c r="C1551" s="7">
        <f t="shared" si="189"/>
        <v>0.15149999999999864</v>
      </c>
      <c r="D1551" s="7">
        <f t="shared" si="190"/>
        <v>20.78614</v>
      </c>
      <c r="E1551" s="7">
        <f t="shared" si="192"/>
        <v>20.855420000000002</v>
      </c>
      <c r="F1551" s="7">
        <f t="shared" si="185"/>
        <v>20.368304999999999</v>
      </c>
      <c r="G1551" s="7">
        <f t="shared" si="187"/>
        <v>19.357143999999991</v>
      </c>
      <c r="H1551" s="7">
        <f t="shared" si="191"/>
        <v>17.365007500000008</v>
      </c>
      <c r="I1551" s="7">
        <f t="array" ref="I1551">SUMPRODUCT(B1535:B1554,(ROW(B1535:B1554)-ROW(B1535)+1))/(20*21/2)</f>
        <v>20.768672857142857</v>
      </c>
      <c r="J1551" s="7">
        <f t="shared" si="186"/>
        <v>20.395983050183453</v>
      </c>
      <c r="K1551" s="7">
        <f t="shared" si="188"/>
        <v>19.629185355575711</v>
      </c>
    </row>
    <row r="1552" spans="1:11" ht="13.5" x14ac:dyDescent="0.35">
      <c r="A1552" s="3">
        <v>44271</v>
      </c>
      <c r="B1552" s="2">
        <v>20.999700000000001</v>
      </c>
      <c r="C1552" s="7">
        <f t="shared" si="189"/>
        <v>-7.219999999999871E-2</v>
      </c>
      <c r="D1552" s="7">
        <f t="shared" si="190"/>
        <v>20.829440000000002</v>
      </c>
      <c r="E1552" s="7">
        <f t="shared" si="192"/>
        <v>20.898710000000001</v>
      </c>
      <c r="F1552" s="7">
        <f t="shared" si="185"/>
        <v>20.444075000000002</v>
      </c>
      <c r="G1552" s="7">
        <f t="shared" si="187"/>
        <v>19.409677999999996</v>
      </c>
      <c r="H1552" s="7">
        <f t="shared" si="191"/>
        <v>17.403571000000007</v>
      </c>
      <c r="I1552" s="7">
        <f t="array" ref="I1552">SUMPRODUCT(B1536:B1555,(ROW(B1536:B1555)-ROW(B1536)+1))/(20*21/2)</f>
        <v>20.789458571428572</v>
      </c>
      <c r="J1552" s="7">
        <f t="shared" si="186"/>
        <v>20.453479902546935</v>
      </c>
      <c r="K1552" s="7">
        <f t="shared" si="188"/>
        <v>19.682931027906076</v>
      </c>
    </row>
    <row r="1553" spans="1:11" ht="13.5" x14ac:dyDescent="0.35">
      <c r="A1553" s="3">
        <v>44272</v>
      </c>
      <c r="B1553" s="2">
        <v>20.855399999999999</v>
      </c>
      <c r="C1553" s="7">
        <f t="shared" si="189"/>
        <v>-0.14430000000000121</v>
      </c>
      <c r="D1553" s="7">
        <f t="shared" si="190"/>
        <v>20.882840000000002</v>
      </c>
      <c r="E1553" s="7">
        <f t="shared" si="192"/>
        <v>20.913140000000002</v>
      </c>
      <c r="F1553" s="7">
        <f t="shared" si="185"/>
        <v>20.505414999999999</v>
      </c>
      <c r="G1553" s="7">
        <f t="shared" si="187"/>
        <v>19.460191999999996</v>
      </c>
      <c r="H1553" s="7">
        <f t="shared" si="191"/>
        <v>17.440380500000007</v>
      </c>
      <c r="I1553" s="7">
        <f t="array" ref="I1553">SUMPRODUCT(B1537:B1556,(ROW(B1537:B1556)-ROW(B1537)+1))/(20*21/2)</f>
        <v>20.816945714285712</v>
      </c>
      <c r="J1553" s="7">
        <f t="shared" si="186"/>
        <v>20.491758007066277</v>
      </c>
      <c r="K1553" s="7">
        <f t="shared" si="188"/>
        <v>19.728910203282311</v>
      </c>
    </row>
    <row r="1554" spans="1:11" ht="13.5" x14ac:dyDescent="0.35">
      <c r="A1554" s="3">
        <v>44273</v>
      </c>
      <c r="B1554" s="2">
        <v>20.783200000000001</v>
      </c>
      <c r="C1554" s="7">
        <f t="shared" si="189"/>
        <v>-7.219999999999871E-2</v>
      </c>
      <c r="D1554" s="7">
        <f t="shared" si="190"/>
        <v>20.926120000000004</v>
      </c>
      <c r="E1554" s="7">
        <f t="shared" si="192"/>
        <v>20.89293</v>
      </c>
      <c r="F1554" s="7">
        <f t="shared" si="185"/>
        <v>20.564950000000003</v>
      </c>
      <c r="G1554" s="7">
        <f t="shared" si="187"/>
        <v>19.513591999999996</v>
      </c>
      <c r="H1554" s="7">
        <f t="shared" si="191"/>
        <v>17.474832500000009</v>
      </c>
      <c r="I1554" s="7">
        <f t="array" ref="I1554">SUMPRODUCT(B1538:B1557,(ROW(B1538:B1557)-ROW(B1538)+1))/(20*21/2)</f>
        <v>20.818734761904761</v>
      </c>
      <c r="J1554" s="7">
        <f t="shared" si="186"/>
        <v>20.51951438734568</v>
      </c>
      <c r="K1554" s="7">
        <f t="shared" si="188"/>
        <v>19.770254901192807</v>
      </c>
    </row>
    <row r="1555" spans="1:11" ht="13.5" x14ac:dyDescent="0.35">
      <c r="A1555" s="3">
        <v>44274</v>
      </c>
      <c r="B1555" s="2">
        <v>20.783200000000001</v>
      </c>
      <c r="C1555" s="7">
        <f t="shared" si="189"/>
        <v>0</v>
      </c>
      <c r="D1555" s="7">
        <f t="shared" si="190"/>
        <v>20.898680000000002</v>
      </c>
      <c r="E1555" s="7">
        <f t="shared" si="192"/>
        <v>20.835189999999997</v>
      </c>
      <c r="F1555" s="7">
        <f t="shared" si="185"/>
        <v>20.624485000000004</v>
      </c>
      <c r="G1555" s="7">
        <f t="shared" si="187"/>
        <v>19.568147999999994</v>
      </c>
      <c r="H1555" s="7">
        <f t="shared" si="191"/>
        <v>17.509904000000009</v>
      </c>
      <c r="I1555" s="7">
        <f t="array" ref="I1555">SUMPRODUCT(B1539:B1558,(ROW(B1539:B1558)-ROW(B1539)+1))/(20*21/2)</f>
        <v>20.823439999999998</v>
      </c>
      <c r="J1555" s="7">
        <f t="shared" si="186"/>
        <v>20.544627302836567</v>
      </c>
      <c r="K1555" s="7">
        <f t="shared" si="188"/>
        <v>19.809978238400934</v>
      </c>
    </row>
    <row r="1556" spans="1:11" ht="13.5" x14ac:dyDescent="0.35">
      <c r="A1556" s="3">
        <v>44277</v>
      </c>
      <c r="B1556" s="2">
        <v>20.9131</v>
      </c>
      <c r="C1556" s="7">
        <f t="shared" si="189"/>
        <v>0.12989999999999924</v>
      </c>
      <c r="D1556" s="7">
        <f t="shared" si="190"/>
        <v>20.86692</v>
      </c>
      <c r="E1556" s="7">
        <f t="shared" si="192"/>
        <v>20.826529999999998</v>
      </c>
      <c r="F1556" s="7">
        <f t="shared" si="185"/>
        <v>20.692315000000001</v>
      </c>
      <c r="G1556" s="7">
        <f t="shared" si="187"/>
        <v>19.622703999999995</v>
      </c>
      <c r="H1556" s="7">
        <f t="shared" si="191"/>
        <v>17.547690500000009</v>
      </c>
      <c r="I1556" s="7">
        <f t="array" ref="I1556">SUMPRODUCT(B1540:B1559,(ROW(B1540:B1559)-ROW(B1540)+1))/(20*21/2)</f>
        <v>20.81976523809524</v>
      </c>
      <c r="J1556" s="7">
        <f t="shared" si="186"/>
        <v>20.579719940661654</v>
      </c>
      <c r="K1556" s="7">
        <f t="shared" si="188"/>
        <v>19.853237915326385</v>
      </c>
    </row>
    <row r="1557" spans="1:11" ht="13.5" x14ac:dyDescent="0.35">
      <c r="A1557" s="3">
        <v>44278</v>
      </c>
      <c r="B1557" s="2">
        <v>20.711099999999998</v>
      </c>
      <c r="C1557" s="7">
        <f t="shared" si="189"/>
        <v>-0.20200000000000173</v>
      </c>
      <c r="D1557" s="7">
        <f t="shared" si="190"/>
        <v>20.809200000000001</v>
      </c>
      <c r="E1557" s="7">
        <f t="shared" si="192"/>
        <v>20.819319999999998</v>
      </c>
      <c r="F1557" s="7">
        <f t="shared" si="185"/>
        <v>20.726595000000003</v>
      </c>
      <c r="G1557" s="7">
        <f t="shared" si="187"/>
        <v>19.674661999999998</v>
      </c>
      <c r="H1557" s="7">
        <f t="shared" si="191"/>
        <v>17.586463500000011</v>
      </c>
      <c r="I1557" s="7">
        <f t="array" ref="I1557">SUMPRODUCT(B1541:B1560,(ROW(B1541:B1560)-ROW(B1541)+1))/(20*21/2)</f>
        <v>20.827084285714282</v>
      </c>
      <c r="J1557" s="7">
        <f t="shared" si="186"/>
        <v>20.592232327265307</v>
      </c>
      <c r="K1557" s="7">
        <f t="shared" si="188"/>
        <v>19.886879565705744</v>
      </c>
    </row>
    <row r="1558" spans="1:11" ht="13.5" x14ac:dyDescent="0.35">
      <c r="A1558" s="3">
        <v>44279</v>
      </c>
      <c r="B1558" s="2">
        <v>20.776</v>
      </c>
      <c r="C1558" s="7">
        <f t="shared" si="189"/>
        <v>6.4900000000001512E-2</v>
      </c>
      <c r="D1558" s="7">
        <f t="shared" si="190"/>
        <v>20.793320000000001</v>
      </c>
      <c r="E1558" s="7">
        <f t="shared" si="192"/>
        <v>20.838080000000001</v>
      </c>
      <c r="F1558" s="7">
        <f t="shared" ref="F1558:F1621" si="193">AVERAGE(B1539:B1558)</f>
        <v>20.749685000000003</v>
      </c>
      <c r="G1558" s="7">
        <f t="shared" si="187"/>
        <v>19.724309999999996</v>
      </c>
      <c r="H1558" s="7">
        <f t="shared" si="191"/>
        <v>17.624459500000004</v>
      </c>
      <c r="I1558" s="7">
        <f t="array" ref="I1558">SUMPRODUCT(B1542:B1561,(ROW(B1542:B1561)-ROW(B1542)+1))/(20*21/2)</f>
        <v>20.821005714285711</v>
      </c>
      <c r="J1558" s="7">
        <f t="shared" ref="J1558:J1621" si="194">($J$4*B1558)+J1557*(1-$J$4)</f>
        <v>20.609734010382898</v>
      </c>
      <c r="K1558" s="7">
        <f t="shared" si="188"/>
        <v>19.921747033717281</v>
      </c>
    </row>
    <row r="1559" spans="1:11" ht="13.5" x14ac:dyDescent="0.35">
      <c r="A1559" s="3">
        <v>44280</v>
      </c>
      <c r="B1559" s="2">
        <v>20.711099999999998</v>
      </c>
      <c r="C1559" s="7">
        <f t="shared" si="189"/>
        <v>-6.4900000000001512E-2</v>
      </c>
      <c r="D1559" s="7">
        <f t="shared" si="190"/>
        <v>20.7789</v>
      </c>
      <c r="E1559" s="7">
        <f t="shared" si="192"/>
        <v>20.852510000000002</v>
      </c>
      <c r="F1559" s="7">
        <f t="shared" si="193"/>
        <v>20.778549999999999</v>
      </c>
      <c r="G1559" s="7">
        <f t="shared" si="187"/>
        <v>19.773525999999997</v>
      </c>
      <c r="H1559" s="7">
        <f t="shared" si="191"/>
        <v>17.662268500000003</v>
      </c>
      <c r="I1559" s="7">
        <f t="array" ref="I1559">SUMPRODUCT(B1543:B1562,(ROW(B1543:B1562)-ROW(B1543)+1))/(20*21/2)</f>
        <v>20.822998095238095</v>
      </c>
      <c r="J1559" s="7">
        <f t="shared" si="194"/>
        <v>20.619387914155954</v>
      </c>
      <c r="K1559" s="7">
        <f t="shared" si="188"/>
        <v>19.952702052002881</v>
      </c>
    </row>
    <row r="1560" spans="1:11" ht="13.5" x14ac:dyDescent="0.35">
      <c r="A1560" s="3">
        <v>44281</v>
      </c>
      <c r="B1560" s="2">
        <v>20.855399999999999</v>
      </c>
      <c r="C1560" s="7">
        <f t="shared" si="189"/>
        <v>0.14430000000000121</v>
      </c>
      <c r="D1560" s="7">
        <f t="shared" si="190"/>
        <v>20.793340000000001</v>
      </c>
      <c r="E1560" s="7">
        <f t="shared" si="192"/>
        <v>20.84601</v>
      </c>
      <c r="F1560" s="7">
        <f t="shared" si="193"/>
        <v>20.811024999999997</v>
      </c>
      <c r="G1560" s="7">
        <f t="shared" si="187"/>
        <v>19.824905999999999</v>
      </c>
      <c r="H1560" s="7">
        <f t="shared" si="191"/>
        <v>17.698045000000004</v>
      </c>
      <c r="I1560" s="7">
        <f t="array" ref="I1560">SUMPRODUCT(B1544:B1563,(ROW(B1544:B1563)-ROW(B1544)+1))/(20*21/2)</f>
        <v>20.816054285714287</v>
      </c>
      <c r="J1560" s="7">
        <f t="shared" si="194"/>
        <v>20.641865255664911</v>
      </c>
      <c r="K1560" s="7">
        <f t="shared" si="188"/>
        <v>19.988101971532181</v>
      </c>
    </row>
    <row r="1561" spans="1:11" ht="13.5" x14ac:dyDescent="0.35">
      <c r="A1561" s="3">
        <v>44284</v>
      </c>
      <c r="B1561" s="2">
        <v>20.747199999999999</v>
      </c>
      <c r="C1561" s="7">
        <f t="shared" si="189"/>
        <v>-0.10820000000000007</v>
      </c>
      <c r="D1561" s="7">
        <f t="shared" si="190"/>
        <v>20.760160000000003</v>
      </c>
      <c r="E1561" s="7">
        <f t="shared" si="192"/>
        <v>20.81354</v>
      </c>
      <c r="F1561" s="7">
        <f t="shared" si="193"/>
        <v>20.834479999999999</v>
      </c>
      <c r="G1561" s="7">
        <f t="shared" si="187"/>
        <v>19.875565999999996</v>
      </c>
      <c r="H1561" s="7">
        <f t="shared" si="191"/>
        <v>17.733831500000008</v>
      </c>
      <c r="I1561" s="7">
        <f t="array" ref="I1561">SUMPRODUCT(B1545:B1564,(ROW(B1545:B1564)-ROW(B1545)+1))/(20*21/2)</f>
        <v>20.823239523809523</v>
      </c>
      <c r="J1561" s="7">
        <f t="shared" si="194"/>
        <v>20.651897136077778</v>
      </c>
      <c r="K1561" s="7">
        <f t="shared" si="188"/>
        <v>20.017870521668176</v>
      </c>
    </row>
    <row r="1562" spans="1:11" ht="13.5" x14ac:dyDescent="0.35">
      <c r="A1562" s="3">
        <v>44285</v>
      </c>
      <c r="B1562" s="2">
        <v>20.855399999999999</v>
      </c>
      <c r="C1562" s="7">
        <f t="shared" si="189"/>
        <v>0.10820000000000007</v>
      </c>
      <c r="D1562" s="7">
        <f t="shared" si="190"/>
        <v>20.789020000000001</v>
      </c>
      <c r="E1562" s="7">
        <f t="shared" si="192"/>
        <v>20.799109999999999</v>
      </c>
      <c r="F1562" s="7">
        <f t="shared" si="193"/>
        <v>20.848909999999997</v>
      </c>
      <c r="G1562" s="7">
        <f t="shared" si="187"/>
        <v>19.927667999999997</v>
      </c>
      <c r="H1562" s="7">
        <f t="shared" si="191"/>
        <v>17.771329500000007</v>
      </c>
      <c r="I1562" s="7">
        <f t="array" ref="I1562">SUMPRODUCT(B1546:B1565,(ROW(B1546:B1565)-ROW(B1546)+1))/(20*21/2)</f>
        <v>20.837566190476188</v>
      </c>
      <c r="J1562" s="7">
        <f t="shared" si="194"/>
        <v>20.671278361213229</v>
      </c>
      <c r="K1562" s="7">
        <f t="shared" si="188"/>
        <v>20.050714814936093</v>
      </c>
    </row>
    <row r="1563" spans="1:11" ht="13.5" x14ac:dyDescent="0.35">
      <c r="A1563" s="3">
        <v>44286</v>
      </c>
      <c r="B1563" s="2">
        <v>20.776</v>
      </c>
      <c r="C1563" s="7">
        <f t="shared" si="189"/>
        <v>-7.9399999999999693E-2</v>
      </c>
      <c r="D1563" s="7">
        <f t="shared" si="190"/>
        <v>20.789020000000001</v>
      </c>
      <c r="E1563" s="7">
        <f t="shared" si="192"/>
        <v>20.791170000000001</v>
      </c>
      <c r="F1563" s="7">
        <f t="shared" si="193"/>
        <v>20.852155</v>
      </c>
      <c r="G1563" s="7">
        <f t="shared" si="187"/>
        <v>19.973707999999995</v>
      </c>
      <c r="H1563" s="7">
        <f t="shared" si="191"/>
        <v>17.808086000000007</v>
      </c>
      <c r="I1563" s="7">
        <f t="array" ref="I1563">SUMPRODUCT(B1547:B1566,(ROW(B1547:B1566)-ROW(B1547)+1))/(20*21/2)</f>
        <v>20.846744761904759</v>
      </c>
      <c r="J1563" s="7">
        <f t="shared" si="194"/>
        <v>20.681251850621493</v>
      </c>
      <c r="K1563" s="7">
        <f t="shared" si="188"/>
        <v>20.079157371213107</v>
      </c>
    </row>
    <row r="1564" spans="1:11" ht="13.5" x14ac:dyDescent="0.35">
      <c r="A1564" s="3">
        <v>44287</v>
      </c>
      <c r="B1564" s="2">
        <v>20.927600000000002</v>
      </c>
      <c r="C1564" s="7">
        <f t="shared" si="189"/>
        <v>0.15160000000000196</v>
      </c>
      <c r="D1564" s="7">
        <f t="shared" si="190"/>
        <v>20.832319999999999</v>
      </c>
      <c r="E1564" s="7">
        <f t="shared" si="192"/>
        <v>20.805610000000001</v>
      </c>
      <c r="F1564" s="7">
        <f t="shared" si="193"/>
        <v>20.849269999999997</v>
      </c>
      <c r="G1564" s="7">
        <f t="shared" si="187"/>
        <v>20.011233999999998</v>
      </c>
      <c r="H1564" s="7">
        <f t="shared" si="191"/>
        <v>17.845084500000002</v>
      </c>
      <c r="I1564" s="7">
        <f t="array" ref="I1564">SUMPRODUCT(B1548:B1567,(ROW(B1548:B1567)-ROW(B1548)+1))/(20*21/2)</f>
        <v>20.842514285714291</v>
      </c>
      <c r="J1564" s="7">
        <f t="shared" si="194"/>
        <v>20.704713579133731</v>
      </c>
      <c r="K1564" s="7">
        <f t="shared" si="188"/>
        <v>20.112429631165533</v>
      </c>
    </row>
    <row r="1565" spans="1:11" ht="13.5" x14ac:dyDescent="0.35">
      <c r="A1565" s="3">
        <v>44288</v>
      </c>
      <c r="B1565" s="2">
        <v>20.999700000000001</v>
      </c>
      <c r="C1565" s="7">
        <f t="shared" si="189"/>
        <v>7.2099999999998943E-2</v>
      </c>
      <c r="D1565" s="7">
        <f t="shared" si="190"/>
        <v>20.861179999999997</v>
      </c>
      <c r="E1565" s="7">
        <f t="shared" si="192"/>
        <v>20.827260000000003</v>
      </c>
      <c r="F1565" s="7">
        <f t="shared" si="193"/>
        <v>20.831224999999996</v>
      </c>
      <c r="G1565" s="7">
        <f t="shared" si="187"/>
        <v>20.046303999999996</v>
      </c>
      <c r="H1565" s="7">
        <f t="shared" si="191"/>
        <v>17.880102500000007</v>
      </c>
      <c r="I1565" s="7">
        <f t="array" ref="I1565">SUMPRODUCT(B1549:B1568,(ROW(B1549:B1568)-ROW(B1549)+1))/(20*21/2)</f>
        <v>20.852036190476191</v>
      </c>
      <c r="J1565" s="7">
        <f t="shared" si="194"/>
        <v>20.732807523978138</v>
      </c>
      <c r="K1565" s="7">
        <f t="shared" si="188"/>
        <v>20.147224547590415</v>
      </c>
    </row>
    <row r="1566" spans="1:11" ht="13.5" x14ac:dyDescent="0.35">
      <c r="A1566" s="3">
        <v>44291</v>
      </c>
      <c r="B1566" s="2">
        <v>20.927600000000002</v>
      </c>
      <c r="C1566" s="7">
        <f t="shared" si="189"/>
        <v>-7.2099999999998943E-2</v>
      </c>
      <c r="D1566" s="7">
        <f t="shared" si="190"/>
        <v>20.897259999999999</v>
      </c>
      <c r="E1566" s="7">
        <f t="shared" si="192"/>
        <v>20.828710000000004</v>
      </c>
      <c r="F1566" s="7">
        <f t="shared" si="193"/>
        <v>20.827619999999996</v>
      </c>
      <c r="G1566" s="7">
        <f t="shared" si="187"/>
        <v>20.081231999999996</v>
      </c>
      <c r="H1566" s="7">
        <f t="shared" si="191"/>
        <v>17.912832500000007</v>
      </c>
      <c r="I1566" s="7">
        <f t="array" ref="I1566">SUMPRODUCT(B1550:B1569,(ROW(B1550:B1569)-ROW(B1550)+1))/(20*21/2)</f>
        <v>20.843447619047623</v>
      </c>
      <c r="J1566" s="7">
        <f t="shared" si="194"/>
        <v>20.751359188361171</v>
      </c>
      <c r="K1566" s="7">
        <f t="shared" si="188"/>
        <v>20.177827506508439</v>
      </c>
    </row>
    <row r="1567" spans="1:11" ht="13.5" x14ac:dyDescent="0.35">
      <c r="A1567" s="3">
        <v>44292</v>
      </c>
      <c r="B1567" s="2">
        <v>20.783200000000001</v>
      </c>
      <c r="C1567" s="7">
        <f t="shared" si="189"/>
        <v>-0.14440000000000097</v>
      </c>
      <c r="D1567" s="7">
        <f t="shared" si="190"/>
        <v>20.882819999999999</v>
      </c>
      <c r="E1567" s="7">
        <f t="shared" si="192"/>
        <v>20.835919999999998</v>
      </c>
      <c r="F1567" s="7">
        <f t="shared" si="193"/>
        <v>20.82762</v>
      </c>
      <c r="G1567" s="7">
        <f t="shared" si="187"/>
        <v>20.12308599999999</v>
      </c>
      <c r="H1567" s="7">
        <f t="shared" si="191"/>
        <v>17.945219000000005</v>
      </c>
      <c r="I1567" s="7">
        <f t="array" ref="I1567">SUMPRODUCT(B1551:B1570,(ROW(B1551:B1570)-ROW(B1551)+1))/(20*21/2)</f>
        <v>20.843584761904765</v>
      </c>
      <c r="J1567" s="7">
        <f t="shared" si="194"/>
        <v>20.75439164661249</v>
      </c>
      <c r="K1567" s="7">
        <f t="shared" si="188"/>
        <v>20.201567604292421</v>
      </c>
    </row>
    <row r="1568" spans="1:11" ht="13.5" x14ac:dyDescent="0.35">
      <c r="A1568" s="3">
        <v>44293</v>
      </c>
      <c r="B1568" s="2">
        <v>20.927600000000002</v>
      </c>
      <c r="C1568" s="7">
        <f t="shared" si="189"/>
        <v>0.14440000000000097</v>
      </c>
      <c r="D1568" s="7">
        <f t="shared" si="190"/>
        <v>20.913140000000002</v>
      </c>
      <c r="E1568" s="7">
        <f t="shared" si="192"/>
        <v>20.851080000000003</v>
      </c>
      <c r="F1568" s="7">
        <f t="shared" si="193"/>
        <v>20.844580000000001</v>
      </c>
      <c r="G1568" s="7">
        <f t="shared" si="187"/>
        <v>20.165229999999994</v>
      </c>
      <c r="H1568" s="7">
        <f t="shared" si="191"/>
        <v>17.974128000000004</v>
      </c>
      <c r="I1568" s="7">
        <f t="array" ref="I1568">SUMPRODUCT(B1552:B1571,(ROW(B1552:B1571)-ROW(B1552)+1))/(20*21/2)</f>
        <v>20.878393333333332</v>
      </c>
      <c r="J1568" s="7">
        <f t="shared" si="194"/>
        <v>20.770887680268441</v>
      </c>
      <c r="K1568" s="7">
        <f t="shared" si="188"/>
        <v>20.230039462947619</v>
      </c>
    </row>
    <row r="1569" spans="1:11" ht="13.5" x14ac:dyDescent="0.35">
      <c r="A1569" s="3">
        <v>44294</v>
      </c>
      <c r="B1569" s="2">
        <v>20.7544</v>
      </c>
      <c r="C1569" s="7">
        <f t="shared" si="189"/>
        <v>-0.17320000000000135</v>
      </c>
      <c r="D1569" s="7">
        <f t="shared" si="190"/>
        <v>20.878500000000003</v>
      </c>
      <c r="E1569" s="7">
        <f t="shared" si="192"/>
        <v>20.855409999999999</v>
      </c>
      <c r="F1569" s="7">
        <f t="shared" si="193"/>
        <v>20.853959999999997</v>
      </c>
      <c r="G1569" s="7">
        <f t="shared" si="187"/>
        <v>20.209393999999996</v>
      </c>
      <c r="H1569" s="7">
        <f t="shared" si="191"/>
        <v>18.001035000000005</v>
      </c>
      <c r="I1569" s="7">
        <f t="array" ref="I1569">SUMPRODUCT(B1553:B1572,(ROW(B1553:B1572)-ROW(B1553)+1))/(20*21/2)</f>
        <v>20.922829047619047</v>
      </c>
      <c r="J1569" s="7">
        <f t="shared" si="194"/>
        <v>20.769317425004783</v>
      </c>
      <c r="K1569" s="7">
        <f t="shared" si="188"/>
        <v>20.2506026212634</v>
      </c>
    </row>
    <row r="1570" spans="1:11" ht="13.5" x14ac:dyDescent="0.35">
      <c r="A1570" s="3">
        <v>44298</v>
      </c>
      <c r="B1570" s="2">
        <v>20.855399999999999</v>
      </c>
      <c r="C1570" s="7">
        <f t="shared" si="189"/>
        <v>0.10099999999999909</v>
      </c>
      <c r="D1570" s="7">
        <f t="shared" si="190"/>
        <v>20.849640000000001</v>
      </c>
      <c r="E1570" s="7">
        <f t="shared" si="192"/>
        <v>20.855409999999999</v>
      </c>
      <c r="F1570" s="7">
        <f t="shared" si="193"/>
        <v>20.850709999999999</v>
      </c>
      <c r="G1570" s="7">
        <f t="shared" si="187"/>
        <v>20.251247999999997</v>
      </c>
      <c r="H1570" s="7">
        <f t="shared" si="191"/>
        <v>18.029583000000002</v>
      </c>
      <c r="I1570" s="7">
        <f t="array" ref="I1570">SUMPRODUCT(B1554:B1573,(ROW(B1554:B1573)-ROW(B1554)+1))/(20*21/2)</f>
        <v>20.955403809523808</v>
      </c>
      <c r="J1570" s="7">
        <f t="shared" si="194"/>
        <v>20.777515765480519</v>
      </c>
      <c r="K1570" s="7">
        <f t="shared" si="188"/>
        <v>20.274320165527584</v>
      </c>
    </row>
    <row r="1571" spans="1:11" ht="13.5" x14ac:dyDescent="0.35">
      <c r="A1571" s="3">
        <v>44299</v>
      </c>
      <c r="B1571" s="2">
        <v>21.216200000000001</v>
      </c>
      <c r="C1571" s="7">
        <f t="shared" si="189"/>
        <v>0.36080000000000112</v>
      </c>
      <c r="D1571" s="7">
        <f t="shared" si="190"/>
        <v>20.907360000000004</v>
      </c>
      <c r="E1571" s="7">
        <f t="shared" si="192"/>
        <v>20.90231</v>
      </c>
      <c r="F1571" s="7">
        <f t="shared" si="193"/>
        <v>20.857925000000002</v>
      </c>
      <c r="G1571" s="7">
        <f t="shared" si="187"/>
        <v>20.307535999999992</v>
      </c>
      <c r="H1571" s="7">
        <f t="shared" si="191"/>
        <v>18.061897000000002</v>
      </c>
      <c r="I1571" s="7">
        <f t="array" ref="I1571">SUMPRODUCT(B1555:B1574,(ROW(B1555:B1574)-ROW(B1555)+1))/(20*21/2)</f>
        <v>20.95877476190476</v>
      </c>
      <c r="J1571" s="7">
        <f t="shared" si="194"/>
        <v>20.81929521638714</v>
      </c>
      <c r="K1571" s="7">
        <f t="shared" si="188"/>
        <v>20.311256629624541</v>
      </c>
    </row>
    <row r="1572" spans="1:11" ht="13.5" x14ac:dyDescent="0.35">
      <c r="A1572" s="3">
        <v>44300</v>
      </c>
      <c r="B1572" s="2">
        <v>21.3245</v>
      </c>
      <c r="C1572" s="7">
        <f t="shared" si="189"/>
        <v>0.10829999999999984</v>
      </c>
      <c r="D1572" s="7">
        <f t="shared" si="190"/>
        <v>21.015620000000002</v>
      </c>
      <c r="E1572" s="7">
        <f t="shared" si="192"/>
        <v>20.949219999999997</v>
      </c>
      <c r="F1572" s="7">
        <f t="shared" si="193"/>
        <v>20.874164999999998</v>
      </c>
      <c r="G1572" s="7">
        <f t="shared" si="187"/>
        <v>20.364689999999996</v>
      </c>
      <c r="H1572" s="7">
        <f t="shared" si="191"/>
        <v>18.096198500000003</v>
      </c>
      <c r="I1572" s="7">
        <f t="array" ref="I1572">SUMPRODUCT(B1556:B1575,(ROW(B1556:B1575)-ROW(B1556)+1))/(20*21/2)</f>
        <v>20.988943809523811</v>
      </c>
      <c r="J1572" s="7">
        <f t="shared" si="194"/>
        <v>20.867409957683602</v>
      </c>
      <c r="K1572" s="7">
        <f t="shared" si="188"/>
        <v>20.350991663756915</v>
      </c>
    </row>
    <row r="1573" spans="1:11" ht="13.5" x14ac:dyDescent="0.35">
      <c r="A1573" s="3">
        <v>44301</v>
      </c>
      <c r="B1573" s="2">
        <v>21.216200000000001</v>
      </c>
      <c r="C1573" s="7">
        <f t="shared" si="189"/>
        <v>-0.10829999999999984</v>
      </c>
      <c r="D1573" s="7">
        <f t="shared" si="190"/>
        <v>21.073339999999998</v>
      </c>
      <c r="E1573" s="7">
        <f t="shared" si="192"/>
        <v>20.993240000000004</v>
      </c>
      <c r="F1573" s="7">
        <f t="shared" si="193"/>
        <v>20.892204999999997</v>
      </c>
      <c r="G1573" s="7">
        <f t="shared" si="187"/>
        <v>20.419533999999995</v>
      </c>
      <c r="H1573" s="7">
        <f t="shared" si="191"/>
        <v>18.125586500000001</v>
      </c>
      <c r="I1573" s="7">
        <f t="array" ref="I1573">SUMPRODUCT(B1557:B1576,(ROW(B1557:B1576)-ROW(B1557)+1))/(20*21/2)</f>
        <v>21.051422380952381</v>
      </c>
      <c r="J1573" s="7">
        <f t="shared" si="194"/>
        <v>20.900628056951831</v>
      </c>
      <c r="K1573" s="7">
        <f t="shared" si="188"/>
        <v>20.384921402433115</v>
      </c>
    </row>
    <row r="1574" spans="1:11" ht="13.5" x14ac:dyDescent="0.35">
      <c r="A1574" s="3">
        <v>44302</v>
      </c>
      <c r="B1574" s="2">
        <v>20.927600000000002</v>
      </c>
      <c r="C1574" s="7">
        <f t="shared" si="189"/>
        <v>-0.28859999999999886</v>
      </c>
      <c r="D1574" s="7">
        <f t="shared" si="190"/>
        <v>21.107980000000001</v>
      </c>
      <c r="E1574" s="7">
        <f t="shared" si="192"/>
        <v>20.993240000000007</v>
      </c>
      <c r="F1574" s="7">
        <f t="shared" si="193"/>
        <v>20.899425000000001</v>
      </c>
      <c r="G1574" s="7">
        <f t="shared" si="187"/>
        <v>20.465141999999993</v>
      </c>
      <c r="H1574" s="7">
        <f t="shared" si="191"/>
        <v>18.152086000000001</v>
      </c>
      <c r="I1574" s="7">
        <f t="array" ref="I1574">SUMPRODUCT(B1558:B1577,(ROW(B1558:B1577)-ROW(B1558)+1))/(20*21/2)</f>
        <v>21.110739047619045</v>
      </c>
      <c r="J1574" s="7">
        <f t="shared" si="194"/>
        <v>20.903196813432608</v>
      </c>
      <c r="K1574" s="7">
        <f t="shared" si="188"/>
        <v>20.40620291606319</v>
      </c>
    </row>
    <row r="1575" spans="1:11" ht="13.5" x14ac:dyDescent="0.35">
      <c r="A1575" s="3">
        <v>44305</v>
      </c>
      <c r="B1575" s="2">
        <v>21.216200000000001</v>
      </c>
      <c r="C1575" s="7">
        <f t="shared" si="189"/>
        <v>0.28859999999999886</v>
      </c>
      <c r="D1575" s="7">
        <f t="shared" si="190"/>
        <v>21.180140000000002</v>
      </c>
      <c r="E1575" s="7">
        <f t="shared" si="192"/>
        <v>21.014890000000001</v>
      </c>
      <c r="F1575" s="7">
        <f t="shared" si="193"/>
        <v>20.921074999999998</v>
      </c>
      <c r="G1575" s="7">
        <f t="shared" si="187"/>
        <v>20.510027999999991</v>
      </c>
      <c r="H1575" s="7">
        <f t="shared" si="191"/>
        <v>18.181267499999997</v>
      </c>
      <c r="I1575" s="7">
        <f t="array" ref="I1575">SUMPRODUCT(B1559:B1578,(ROW(B1559:B1578)-ROW(B1559)+1))/(20*21/2)</f>
        <v>21.169360476190477</v>
      </c>
      <c r="J1575" s="7">
        <f t="shared" si="194"/>
        <v>20.933006640724741</v>
      </c>
      <c r="K1575" s="7">
        <f t="shared" si="188"/>
        <v>20.437967507590123</v>
      </c>
    </row>
    <row r="1576" spans="1:11" ht="13.5" x14ac:dyDescent="0.35">
      <c r="A1576" s="3">
        <v>44306</v>
      </c>
      <c r="B1576" s="2">
        <v>21.577100000000002</v>
      </c>
      <c r="C1576" s="7">
        <f t="shared" si="189"/>
        <v>0.36090000000000089</v>
      </c>
      <c r="D1576" s="7">
        <f t="shared" si="190"/>
        <v>21.252320000000001</v>
      </c>
      <c r="E1576" s="7">
        <f t="shared" si="192"/>
        <v>21.079840000000004</v>
      </c>
      <c r="F1576" s="7">
        <f t="shared" si="193"/>
        <v>20.954275000000003</v>
      </c>
      <c r="G1576" s="7">
        <f t="shared" si="187"/>
        <v>20.560687999999992</v>
      </c>
      <c r="H1576" s="7">
        <f t="shared" si="191"/>
        <v>18.211392999999997</v>
      </c>
      <c r="I1576" s="7">
        <f t="array" ref="I1576">SUMPRODUCT(B1560:B1579,(ROW(B1560:B1579)-ROW(B1560)+1))/(20*21/2)</f>
        <v>21.23980523809524</v>
      </c>
      <c r="J1576" s="7">
        <f t="shared" si="194"/>
        <v>20.994348865417621</v>
      </c>
      <c r="K1576" s="7">
        <f t="shared" si="188"/>
        <v>20.482639370037568</v>
      </c>
    </row>
    <row r="1577" spans="1:11" ht="13.5" x14ac:dyDescent="0.35">
      <c r="A1577" s="3">
        <v>44307</v>
      </c>
      <c r="B1577" s="2">
        <v>21.577100000000002</v>
      </c>
      <c r="C1577" s="7">
        <f t="shared" si="189"/>
        <v>0</v>
      </c>
      <c r="D1577" s="7">
        <f t="shared" si="190"/>
        <v>21.30284</v>
      </c>
      <c r="E1577" s="7">
        <f t="shared" si="192"/>
        <v>21.159230000000001</v>
      </c>
      <c r="F1577" s="7">
        <f t="shared" si="193"/>
        <v>20.997575000000001</v>
      </c>
      <c r="G1577" s="7">
        <f t="shared" si="187"/>
        <v>20.608317999999993</v>
      </c>
      <c r="H1577" s="7">
        <f t="shared" si="191"/>
        <v>18.239763</v>
      </c>
      <c r="I1577" s="7">
        <f t="array" ref="I1577">SUMPRODUCT(B1561:B1580,(ROW(B1561:B1580)-ROW(B1561)+1))/(20*21/2)</f>
        <v>21.305164285714291</v>
      </c>
      <c r="J1577" s="7">
        <f t="shared" si="194"/>
        <v>21.049848973473082</v>
      </c>
      <c r="K1577" s="7">
        <f t="shared" si="188"/>
        <v>20.525559394741975</v>
      </c>
    </row>
    <row r="1578" spans="1:11" ht="13.5" x14ac:dyDescent="0.35">
      <c r="A1578" s="3">
        <v>44308</v>
      </c>
      <c r="B1578" s="2">
        <v>21.613099999999999</v>
      </c>
      <c r="C1578" s="7">
        <f t="shared" si="189"/>
        <v>3.5999999999997812E-2</v>
      </c>
      <c r="D1578" s="7">
        <f t="shared" si="190"/>
        <v>21.38222</v>
      </c>
      <c r="E1578" s="7">
        <f t="shared" si="192"/>
        <v>21.227779999999999</v>
      </c>
      <c r="F1578" s="7">
        <f t="shared" si="193"/>
        <v>21.039430000000003</v>
      </c>
      <c r="G1578" s="7">
        <f t="shared" si="187"/>
        <v>20.648007999999994</v>
      </c>
      <c r="H1578" s="7">
        <f t="shared" si="191"/>
        <v>18.269001499999998</v>
      </c>
      <c r="I1578" s="7">
        <f t="array" ref="I1578">SUMPRODUCT(B1562:B1581,(ROW(B1562:B1581)-ROW(B1562)+1))/(20*21/2)</f>
        <v>21.347572380952382</v>
      </c>
      <c r="J1578" s="7">
        <f t="shared" si="194"/>
        <v>21.103491928380407</v>
      </c>
      <c r="K1578" s="7">
        <f t="shared" si="188"/>
        <v>20.568208045928564</v>
      </c>
    </row>
    <row r="1579" spans="1:11" ht="13.5" x14ac:dyDescent="0.35">
      <c r="A1579" s="3">
        <v>44309</v>
      </c>
      <c r="B1579" s="2">
        <v>21.7791</v>
      </c>
      <c r="C1579" s="7">
        <f t="shared" si="189"/>
        <v>0.16600000000000037</v>
      </c>
      <c r="D1579" s="7">
        <f t="shared" si="190"/>
        <v>21.552520000000001</v>
      </c>
      <c r="E1579" s="7">
        <f t="shared" si="192"/>
        <v>21.330249999999999</v>
      </c>
      <c r="F1579" s="7">
        <f t="shared" si="193"/>
        <v>21.092829999999999</v>
      </c>
      <c r="G1579" s="7">
        <f t="shared" si="187"/>
        <v>20.693903999999993</v>
      </c>
      <c r="H1579" s="7">
        <f t="shared" si="191"/>
        <v>18.299414500000001</v>
      </c>
      <c r="I1579" s="7">
        <f t="array" ref="I1579">SUMPRODUCT(B1563:B1582,(ROW(B1563:B1582)-ROW(B1563)+1))/(20*21/2)</f>
        <v>21.390118095238094</v>
      </c>
      <c r="J1579" s="7">
        <f t="shared" si="194"/>
        <v>21.167835554248942</v>
      </c>
      <c r="K1579" s="7">
        <f t="shared" si="188"/>
        <v>20.615694004911759</v>
      </c>
    </row>
    <row r="1580" spans="1:11" ht="13.5" x14ac:dyDescent="0.35">
      <c r="A1580" s="3">
        <v>44312</v>
      </c>
      <c r="B1580" s="2">
        <v>21.7791</v>
      </c>
      <c r="C1580" s="7">
        <f t="shared" si="189"/>
        <v>0</v>
      </c>
      <c r="D1580" s="7">
        <f t="shared" si="190"/>
        <v>21.665100000000002</v>
      </c>
      <c r="E1580" s="7">
        <f t="shared" si="192"/>
        <v>21.422620000000002</v>
      </c>
      <c r="F1580" s="7">
        <f t="shared" si="193"/>
        <v>21.139015000000001</v>
      </c>
      <c r="G1580" s="7">
        <f t="shared" si="187"/>
        <v>20.739943999999994</v>
      </c>
      <c r="H1580" s="7">
        <f t="shared" si="191"/>
        <v>18.329861500000003</v>
      </c>
      <c r="I1580" s="7">
        <f t="array" ref="I1580">SUMPRODUCT(B1564:B1583,(ROW(B1564:B1583)-ROW(B1564)+1))/(20*21/2)</f>
        <v>21.424177142857143</v>
      </c>
      <c r="J1580" s="7">
        <f t="shared" si="194"/>
        <v>21.226051215749045</v>
      </c>
      <c r="K1580" s="7">
        <f t="shared" si="188"/>
        <v>20.661317769425025</v>
      </c>
    </row>
    <row r="1581" spans="1:11" ht="13.5" x14ac:dyDescent="0.35">
      <c r="A1581" s="3">
        <v>44313</v>
      </c>
      <c r="B1581" s="2">
        <v>21.584299999999999</v>
      </c>
      <c r="C1581" s="7">
        <f t="shared" si="189"/>
        <v>-0.19480000000000075</v>
      </c>
      <c r="D1581" s="7">
        <f t="shared" si="190"/>
        <v>21.666540000000001</v>
      </c>
      <c r="E1581" s="7">
        <f t="shared" si="192"/>
        <v>21.459429999999998</v>
      </c>
      <c r="F1581" s="7">
        <f t="shared" si="193"/>
        <v>21.180869999999999</v>
      </c>
      <c r="G1581" s="7">
        <f t="shared" si="187"/>
        <v>20.782377999999994</v>
      </c>
      <c r="H1581" s="7">
        <f t="shared" si="191"/>
        <v>18.360470500000005</v>
      </c>
      <c r="I1581" s="7">
        <f t="array" ref="I1581">SUMPRODUCT(B1565:B1584,(ROW(B1565:B1584)-ROW(B1565)+1))/(20*21/2)</f>
        <v>21.433802380952383</v>
      </c>
      <c r="J1581" s="7">
        <f t="shared" si="194"/>
        <v>21.260170147582471</v>
      </c>
      <c r="K1581" s="7">
        <f t="shared" si="188"/>
        <v>20.697513151016199</v>
      </c>
    </row>
    <row r="1582" spans="1:11" ht="13.5" x14ac:dyDescent="0.35">
      <c r="A1582" s="3">
        <v>44314</v>
      </c>
      <c r="B1582" s="2">
        <v>21.627600000000001</v>
      </c>
      <c r="C1582" s="7">
        <f t="shared" si="189"/>
        <v>4.3300000000002115E-2</v>
      </c>
      <c r="D1582" s="7">
        <f t="shared" si="190"/>
        <v>21.676639999999999</v>
      </c>
      <c r="E1582" s="7">
        <f t="shared" si="192"/>
        <v>21.489739999999998</v>
      </c>
      <c r="F1582" s="7">
        <f t="shared" si="193"/>
        <v>21.219479999999997</v>
      </c>
      <c r="G1582" s="7">
        <f t="shared" si="187"/>
        <v>20.825243999999994</v>
      </c>
      <c r="H1582" s="7">
        <f t="shared" si="191"/>
        <v>18.391330500000002</v>
      </c>
      <c r="I1582" s="7">
        <f t="array" ref="I1582">SUMPRODUCT(B1566:B1585,(ROW(B1566:B1585)-ROW(B1566)+1))/(20*21/2)</f>
        <v>21.441365714285716</v>
      </c>
      <c r="J1582" s="7">
        <f t="shared" si="194"/>
        <v>21.29516346686033</v>
      </c>
      <c r="K1582" s="7">
        <f t="shared" si="188"/>
        <v>20.733987145093995</v>
      </c>
    </row>
    <row r="1583" spans="1:11" ht="13.5" x14ac:dyDescent="0.35">
      <c r="A1583" s="3">
        <v>44315</v>
      </c>
      <c r="B1583" s="2">
        <v>21.577100000000002</v>
      </c>
      <c r="C1583" s="7">
        <f t="shared" si="189"/>
        <v>-5.0499999999999545E-2</v>
      </c>
      <c r="D1583" s="7">
        <f t="shared" si="190"/>
        <v>21.669440000000002</v>
      </c>
      <c r="E1583" s="7">
        <f t="shared" si="192"/>
        <v>21.525830000000003</v>
      </c>
      <c r="F1583" s="7">
        <f t="shared" si="193"/>
        <v>21.259535</v>
      </c>
      <c r="G1583" s="7">
        <f t="shared" si="187"/>
        <v>20.864213999999993</v>
      </c>
      <c r="H1583" s="7">
        <f t="shared" si="191"/>
        <v>18.420216999999997</v>
      </c>
      <c r="I1583" s="7">
        <f t="array" ref="I1583">SUMPRODUCT(B1567:B1586,(ROW(B1567:B1586)-ROW(B1567)+1))/(20*21/2)</f>
        <v>21.440334285714286</v>
      </c>
      <c r="J1583" s="7">
        <f t="shared" si="194"/>
        <v>21.322014565254584</v>
      </c>
      <c r="K1583" s="7">
        <f t="shared" si="188"/>
        <v>20.767050394305993</v>
      </c>
    </row>
    <row r="1584" spans="1:11" ht="13.5" x14ac:dyDescent="0.35">
      <c r="A1584" s="3">
        <v>44316</v>
      </c>
      <c r="B1584" s="2">
        <v>21.360600000000002</v>
      </c>
      <c r="C1584" s="7">
        <f t="shared" si="189"/>
        <v>-0.21649999999999991</v>
      </c>
      <c r="D1584" s="7">
        <f t="shared" si="190"/>
        <v>21.585740000000001</v>
      </c>
      <c r="E1584" s="7">
        <f t="shared" si="192"/>
        <v>21.569129999999998</v>
      </c>
      <c r="F1584" s="7">
        <f t="shared" si="193"/>
        <v>21.281185000000001</v>
      </c>
      <c r="G1584" s="7">
        <f t="shared" si="187"/>
        <v>20.899575999999996</v>
      </c>
      <c r="H1584" s="7">
        <f t="shared" si="191"/>
        <v>18.449225499999997</v>
      </c>
      <c r="I1584" s="7">
        <f t="array" ref="I1584">SUMPRODUCT(B1568:B1587,(ROW(B1568:B1587)-ROW(B1568)+1))/(20*21/2)</f>
        <v>21.437584761904759</v>
      </c>
      <c r="J1584" s="7">
        <f t="shared" si="194"/>
        <v>21.325689368563673</v>
      </c>
      <c r="K1584" s="7">
        <f t="shared" si="188"/>
        <v>20.790326849431249</v>
      </c>
    </row>
    <row r="1585" spans="1:11" ht="13.5" x14ac:dyDescent="0.35">
      <c r="A1585" s="3">
        <v>44319</v>
      </c>
      <c r="B1585" s="2">
        <v>21.360600000000002</v>
      </c>
      <c r="C1585" s="7">
        <f t="shared" si="189"/>
        <v>0</v>
      </c>
      <c r="D1585" s="7">
        <f t="shared" si="190"/>
        <v>21.502040000000001</v>
      </c>
      <c r="E1585" s="7">
        <f t="shared" si="192"/>
        <v>21.583570000000002</v>
      </c>
      <c r="F1585" s="7">
        <f t="shared" si="193"/>
        <v>21.299229999999994</v>
      </c>
      <c r="G1585" s="7">
        <f t="shared" si="187"/>
        <v>20.934937999999992</v>
      </c>
      <c r="H1585" s="7">
        <f t="shared" si="191"/>
        <v>18.479232499999998</v>
      </c>
      <c r="I1585" s="7">
        <f t="array" ref="I1585">SUMPRODUCT(B1569:B1588,(ROW(B1569:B1588)-ROW(B1569)+1))/(20*21/2)</f>
        <v>21.432429523809525</v>
      </c>
      <c r="J1585" s="7">
        <f t="shared" si="194"/>
        <v>21.329014190605228</v>
      </c>
      <c r="K1585" s="7">
        <f t="shared" si="188"/>
        <v>20.81269050239473</v>
      </c>
    </row>
    <row r="1586" spans="1:11" ht="13.5" x14ac:dyDescent="0.35">
      <c r="A1586" s="3">
        <v>44320</v>
      </c>
      <c r="B1586" s="2">
        <v>21.288399999999999</v>
      </c>
      <c r="C1586" s="7">
        <f t="shared" si="189"/>
        <v>-7.2200000000002262E-2</v>
      </c>
      <c r="D1586" s="7">
        <f t="shared" si="190"/>
        <v>21.442860000000003</v>
      </c>
      <c r="E1586" s="7">
        <f t="shared" si="192"/>
        <v>21.554700000000004</v>
      </c>
      <c r="F1586" s="7">
        <f t="shared" si="193"/>
        <v>21.317270000000001</v>
      </c>
      <c r="G1586" s="7">
        <f t="shared" si="187"/>
        <v>20.969575999999993</v>
      </c>
      <c r="H1586" s="7">
        <f t="shared" si="191"/>
        <v>18.509945499999997</v>
      </c>
      <c r="I1586" s="7">
        <f t="array" ref="I1586">SUMPRODUCT(B1570:B1589,(ROW(B1570:B1589)-ROW(B1570)+1))/(20*21/2)</f>
        <v>21.415937142857143</v>
      </c>
      <c r="J1586" s="7">
        <f t="shared" si="194"/>
        <v>21.325146172452349</v>
      </c>
      <c r="K1586" s="7">
        <f t="shared" si="188"/>
        <v>20.831345776810622</v>
      </c>
    </row>
    <row r="1587" spans="1:11" ht="13.5" x14ac:dyDescent="0.35">
      <c r="A1587" s="3">
        <v>44321</v>
      </c>
      <c r="B1587" s="2">
        <v>21.288399999999999</v>
      </c>
      <c r="C1587" s="7">
        <f t="shared" si="189"/>
        <v>0</v>
      </c>
      <c r="D1587" s="7">
        <f t="shared" si="190"/>
        <v>21.375019999999999</v>
      </c>
      <c r="E1587" s="7">
        <f t="shared" si="192"/>
        <v>21.525830000000003</v>
      </c>
      <c r="F1587" s="7">
        <f t="shared" si="193"/>
        <v>21.34253</v>
      </c>
      <c r="G1587" s="7">
        <f t="shared" si="187"/>
        <v>20.99483399999999</v>
      </c>
      <c r="H1587" s="7">
        <f t="shared" si="191"/>
        <v>18.540658499999999</v>
      </c>
      <c r="I1587" s="7">
        <f t="array" ref="I1587">SUMPRODUCT(B1571:B1590,(ROW(B1571:B1590)-ROW(B1571)+1))/(20*21/2)</f>
        <v>21.400125714285714</v>
      </c>
      <c r="J1587" s="7">
        <f t="shared" si="194"/>
        <v>21.321646536980698</v>
      </c>
      <c r="K1587" s="7">
        <f t="shared" si="188"/>
        <v>20.849269471837655</v>
      </c>
    </row>
    <row r="1588" spans="1:11" ht="13.5" x14ac:dyDescent="0.35">
      <c r="A1588" s="3">
        <v>44322</v>
      </c>
      <c r="B1588" s="2">
        <v>21.288399999999999</v>
      </c>
      <c r="C1588" s="7">
        <f t="shared" si="189"/>
        <v>0</v>
      </c>
      <c r="D1588" s="7">
        <f t="shared" si="190"/>
        <v>21.31728</v>
      </c>
      <c r="E1588" s="7">
        <f t="shared" si="192"/>
        <v>21.493359999999999</v>
      </c>
      <c r="F1588" s="7">
        <f t="shared" si="193"/>
        <v>21.360570000000003</v>
      </c>
      <c r="G1588" s="7">
        <f t="shared" ref="G1588:G1651" si="195">AVERAGE(B1539:B1588)</f>
        <v>21.014317999999992</v>
      </c>
      <c r="H1588" s="7">
        <f t="shared" si="191"/>
        <v>18.570510999999996</v>
      </c>
      <c r="I1588" s="7">
        <f t="array" ref="I1588">SUMPRODUCT(B1572:B1591,(ROW(B1572:B1591)-ROW(B1572)+1))/(20*21/2)</f>
        <v>21.414900952380954</v>
      </c>
      <c r="J1588" s="7">
        <f t="shared" si="194"/>
        <v>21.318480200125393</v>
      </c>
      <c r="K1588" s="7">
        <f t="shared" ref="K1588:K1651" si="196">$K$4*B1588+(1-$K$4)*K1587</f>
        <v>20.86649027686363</v>
      </c>
    </row>
    <row r="1589" spans="1:11" ht="13.5" x14ac:dyDescent="0.35">
      <c r="A1589" s="3">
        <v>44323</v>
      </c>
      <c r="B1589" s="2">
        <v>21.1874</v>
      </c>
      <c r="C1589" s="7">
        <f t="shared" si="189"/>
        <v>-0.10099999999999909</v>
      </c>
      <c r="D1589" s="7">
        <f t="shared" si="190"/>
        <v>21.282639999999997</v>
      </c>
      <c r="E1589" s="7">
        <f t="shared" si="192"/>
        <v>21.434189999999997</v>
      </c>
      <c r="F1589" s="7">
        <f t="shared" si="193"/>
        <v>21.38222</v>
      </c>
      <c r="G1589" s="7">
        <f t="shared" si="195"/>
        <v>21.035389999999992</v>
      </c>
      <c r="H1589" s="7">
        <f t="shared" si="191"/>
        <v>18.599376499999995</v>
      </c>
      <c r="I1589" s="7">
        <f t="array" ref="I1589">SUMPRODUCT(B1573:B1592,(ROW(B1573:B1592)-ROW(B1573)+1))/(20*21/2)</f>
        <v>21.458594285714284</v>
      </c>
      <c r="J1589" s="7">
        <f t="shared" si="194"/>
        <v>21.305996371542022</v>
      </c>
      <c r="K1589" s="7">
        <f t="shared" si="196"/>
        <v>20.879074971888588</v>
      </c>
    </row>
    <row r="1590" spans="1:11" ht="13.5" x14ac:dyDescent="0.35">
      <c r="A1590" s="3">
        <v>44326</v>
      </c>
      <c r="B1590" s="2">
        <v>21.216200000000001</v>
      </c>
      <c r="C1590" s="7">
        <f t="shared" si="189"/>
        <v>2.8800000000000381E-2</v>
      </c>
      <c r="D1590" s="7">
        <f t="shared" si="190"/>
        <v>21.25376</v>
      </c>
      <c r="E1590" s="7">
        <f t="shared" si="192"/>
        <v>21.3779</v>
      </c>
      <c r="F1590" s="7">
        <f t="shared" si="193"/>
        <v>21.400259999999999</v>
      </c>
      <c r="G1590" s="7">
        <f t="shared" si="195"/>
        <v>21.055595999999994</v>
      </c>
      <c r="H1590" s="7">
        <f t="shared" si="191"/>
        <v>18.628420499999994</v>
      </c>
      <c r="I1590" s="7">
        <f t="array" ref="I1590">SUMPRODUCT(B1574:B1593,(ROW(B1574:B1593)-ROW(B1574)+1))/(20*21/2)</f>
        <v>21.481537619047614</v>
      </c>
      <c r="J1590" s="7">
        <f t="shared" si="194"/>
        <v>21.297444336157071</v>
      </c>
      <c r="K1590" s="7">
        <f t="shared" si="196"/>
        <v>20.892295561226291</v>
      </c>
    </row>
    <row r="1591" spans="1:11" ht="13.5" x14ac:dyDescent="0.35">
      <c r="A1591" s="3">
        <v>44327</v>
      </c>
      <c r="B1591" s="2">
        <v>21.555399999999999</v>
      </c>
      <c r="C1591" s="7">
        <f t="shared" si="189"/>
        <v>0.33919999999999817</v>
      </c>
      <c r="D1591" s="7">
        <f t="shared" si="190"/>
        <v>21.30716</v>
      </c>
      <c r="E1591" s="7">
        <f t="shared" si="192"/>
        <v>21.37501</v>
      </c>
      <c r="F1591" s="7">
        <f t="shared" si="193"/>
        <v>21.417220000000004</v>
      </c>
      <c r="G1591" s="7">
        <f t="shared" si="195"/>
        <v>21.081141999999996</v>
      </c>
      <c r="H1591" s="7">
        <f t="shared" si="191"/>
        <v>18.658058999999994</v>
      </c>
      <c r="I1591" s="7">
        <f t="array" ref="I1591">SUMPRODUCT(B1575:B1594,(ROW(B1575:B1594)-ROW(B1575)+1))/(20*21/2)</f>
        <v>21.487759523809526</v>
      </c>
      <c r="J1591" s="7">
        <f t="shared" si="194"/>
        <v>21.322011542237352</v>
      </c>
      <c r="K1591" s="7">
        <f t="shared" si="196"/>
        <v>20.918299656864477</v>
      </c>
    </row>
    <row r="1592" spans="1:11" ht="13.5" x14ac:dyDescent="0.35">
      <c r="A1592" s="3">
        <v>44333</v>
      </c>
      <c r="B1592" s="2">
        <v>21.876000000000001</v>
      </c>
      <c r="C1592" s="7">
        <f t="shared" si="189"/>
        <v>0.32060000000000244</v>
      </c>
      <c r="D1592" s="7">
        <f t="shared" si="190"/>
        <v>21.424680000000002</v>
      </c>
      <c r="E1592" s="7">
        <f t="shared" si="192"/>
        <v>21.399849999999997</v>
      </c>
      <c r="F1592" s="7">
        <f t="shared" si="193"/>
        <v>21.444795000000003</v>
      </c>
      <c r="G1592" s="7">
        <f t="shared" si="195"/>
        <v>21.107325999999993</v>
      </c>
      <c r="H1592" s="7">
        <f t="shared" si="191"/>
        <v>18.688301999999997</v>
      </c>
      <c r="I1592" s="7">
        <f t="array" ref="I1592">SUMPRODUCT(B1576:B1595,(ROW(B1576:B1595)-ROW(B1576)+1))/(20*21/2)</f>
        <v>21.491095714285713</v>
      </c>
      <c r="J1592" s="7">
        <f t="shared" si="194"/>
        <v>21.374772347738556</v>
      </c>
      <c r="K1592" s="7">
        <f t="shared" si="196"/>
        <v>20.955856533065869</v>
      </c>
    </row>
    <row r="1593" spans="1:11" ht="13.5" x14ac:dyDescent="0.35">
      <c r="A1593" s="3">
        <v>44334</v>
      </c>
      <c r="B1593" s="2">
        <v>21.685700000000001</v>
      </c>
      <c r="C1593" s="7">
        <f t="shared" si="189"/>
        <v>-0.19030000000000058</v>
      </c>
      <c r="D1593" s="7">
        <f t="shared" si="190"/>
        <v>21.50414</v>
      </c>
      <c r="E1593" s="7">
        <f t="shared" si="192"/>
        <v>21.410710000000002</v>
      </c>
      <c r="F1593" s="7">
        <f t="shared" si="193"/>
        <v>21.468270000000008</v>
      </c>
      <c r="G1593" s="7">
        <f t="shared" si="195"/>
        <v>21.126817999999993</v>
      </c>
      <c r="H1593" s="7">
        <f t="shared" si="191"/>
        <v>18.718419999999995</v>
      </c>
      <c r="I1593" s="7">
        <f t="array" ref="I1593">SUMPRODUCT(B1577:B1596,(ROW(B1577:B1596)-ROW(B1577)+1))/(20*21/2)</f>
        <v>21.482044285714284</v>
      </c>
      <c r="J1593" s="7">
        <f t="shared" si="194"/>
        <v>21.40438450509679</v>
      </c>
      <c r="K1593" s="7">
        <f t="shared" si="196"/>
        <v>20.984477845494659</v>
      </c>
    </row>
    <row r="1594" spans="1:11" ht="13.5" x14ac:dyDescent="0.35">
      <c r="A1594" s="3">
        <v>44335</v>
      </c>
      <c r="B1594" s="2">
        <v>21.5336</v>
      </c>
      <c r="C1594" s="7">
        <f t="shared" si="189"/>
        <v>-0.15210000000000079</v>
      </c>
      <c r="D1594" s="7">
        <f t="shared" si="190"/>
        <v>21.573379999999997</v>
      </c>
      <c r="E1594" s="7">
        <f t="shared" si="192"/>
        <v>21.42801</v>
      </c>
      <c r="F1594" s="7">
        <f t="shared" si="193"/>
        <v>21.498570000000004</v>
      </c>
      <c r="G1594" s="7">
        <f t="shared" si="195"/>
        <v>21.137783999999993</v>
      </c>
      <c r="H1594" s="7">
        <f t="shared" si="191"/>
        <v>18.746950999999999</v>
      </c>
      <c r="I1594" s="7">
        <f t="array" ref="I1594">SUMPRODUCT(B1578:B1597,(ROW(B1578:B1597)-ROW(B1578)+1))/(20*21/2)</f>
        <v>21.47374380952381</v>
      </c>
      <c r="J1594" s="7">
        <f t="shared" si="194"/>
        <v>21.416690742706617</v>
      </c>
      <c r="K1594" s="7">
        <f t="shared" si="196"/>
        <v>21.006012047632122</v>
      </c>
    </row>
    <row r="1595" spans="1:11" ht="13.5" x14ac:dyDescent="0.35">
      <c r="A1595" s="3">
        <v>44336</v>
      </c>
      <c r="B1595" s="2">
        <v>21.5336</v>
      </c>
      <c r="C1595" s="7">
        <f t="shared" si="189"/>
        <v>0</v>
      </c>
      <c r="D1595" s="7">
        <f t="shared" si="190"/>
        <v>21.636860000000002</v>
      </c>
      <c r="E1595" s="7">
        <f t="shared" si="192"/>
        <v>21.445309999999999</v>
      </c>
      <c r="F1595" s="7">
        <f t="shared" si="193"/>
        <v>21.51444</v>
      </c>
      <c r="G1595" s="7">
        <f t="shared" si="195"/>
        <v>21.141243999999993</v>
      </c>
      <c r="H1595" s="7">
        <f t="shared" si="191"/>
        <v>18.775963999999998</v>
      </c>
      <c r="I1595" s="7">
        <f t="array" ref="I1595">SUMPRODUCT(B1579:B1598,(ROW(B1579:B1598)-ROW(B1579)+1))/(20*21/2)</f>
        <v>21.461851428571428</v>
      </c>
      <c r="J1595" s="7">
        <f t="shared" si="194"/>
        <v>21.427824957686941</v>
      </c>
      <c r="K1595" s="7">
        <f t="shared" si="196"/>
        <v>21.026701771254391</v>
      </c>
    </row>
    <row r="1596" spans="1:11" ht="13.5" x14ac:dyDescent="0.35">
      <c r="A1596" s="3">
        <v>44337</v>
      </c>
      <c r="B1596" s="2">
        <v>21.4194</v>
      </c>
      <c r="C1596" s="7">
        <f t="shared" si="189"/>
        <v>-0.1142000000000003</v>
      </c>
      <c r="D1596" s="7">
        <f t="shared" si="190"/>
        <v>21.609660000000002</v>
      </c>
      <c r="E1596" s="7">
        <f t="shared" si="192"/>
        <v>21.458410000000001</v>
      </c>
      <c r="F1596" s="7">
        <f t="shared" si="193"/>
        <v>21.506554999999999</v>
      </c>
      <c r="G1596" s="7">
        <f t="shared" si="195"/>
        <v>21.149637999999992</v>
      </c>
      <c r="H1596" s="7">
        <f t="shared" si="191"/>
        <v>18.804405999999993</v>
      </c>
      <c r="I1596" s="7">
        <f t="array" ref="I1596">SUMPRODUCT(B1580:B1599,(ROW(B1580:B1599)-ROW(B1580)+1))/(20*21/2)</f>
        <v>21.451822380952379</v>
      </c>
      <c r="J1596" s="7">
        <f t="shared" si="194"/>
        <v>21.427022580764376</v>
      </c>
      <c r="K1596" s="7">
        <f t="shared" si="196"/>
        <v>21.042101701793438</v>
      </c>
    </row>
    <row r="1597" spans="1:11" ht="13.5" x14ac:dyDescent="0.35">
      <c r="A1597" s="3">
        <v>44340</v>
      </c>
      <c r="B1597" s="2">
        <v>21.4194</v>
      </c>
      <c r="C1597" s="7">
        <f t="shared" si="189"/>
        <v>0</v>
      </c>
      <c r="D1597" s="7">
        <f t="shared" si="190"/>
        <v>21.518340000000002</v>
      </c>
      <c r="E1597" s="7">
        <f t="shared" si="192"/>
        <v>21.471510000000002</v>
      </c>
      <c r="F1597" s="7">
        <f t="shared" si="193"/>
        <v>21.498669999999997</v>
      </c>
      <c r="G1597" s="7">
        <f t="shared" si="195"/>
        <v>21.162361999999995</v>
      </c>
      <c r="H1597" s="7">
        <f t="shared" si="191"/>
        <v>18.832675999999999</v>
      </c>
      <c r="I1597" s="7">
        <f t="array" ref="I1597">SUMPRODUCT(B1581:B1600,(ROW(B1581:B1600)-ROW(B1581)+1))/(20*21/2)</f>
        <v>21.436439523809522</v>
      </c>
      <c r="J1597" s="7">
        <f t="shared" si="194"/>
        <v>21.426296620691581</v>
      </c>
      <c r="K1597" s="7">
        <f t="shared" si="196"/>
        <v>21.056897713487814</v>
      </c>
    </row>
    <row r="1598" spans="1:11" ht="13.5" x14ac:dyDescent="0.35">
      <c r="A1598" s="3">
        <v>44341</v>
      </c>
      <c r="B1598" s="2">
        <v>21.373799999999999</v>
      </c>
      <c r="C1598" s="7">
        <f t="shared" si="189"/>
        <v>-4.5600000000000307E-2</v>
      </c>
      <c r="D1598" s="7">
        <f t="shared" si="190"/>
        <v>21.455959999999997</v>
      </c>
      <c r="E1598" s="7">
        <f t="shared" si="192"/>
        <v>21.480049999999999</v>
      </c>
      <c r="F1598" s="7">
        <f t="shared" si="193"/>
        <v>21.486704999999997</v>
      </c>
      <c r="G1598" s="7">
        <f t="shared" si="195"/>
        <v>21.178069999999998</v>
      </c>
      <c r="H1598" s="7">
        <f t="shared" si="191"/>
        <v>18.858893499999994</v>
      </c>
      <c r="I1598" s="7">
        <f t="array" ref="I1598">SUMPRODUCT(B1582:B1601,(ROW(B1582:B1601)-ROW(B1582)+1))/(20*21/2)</f>
        <v>21.422589047619049</v>
      </c>
      <c r="J1598" s="7">
        <f t="shared" si="194"/>
        <v>21.421296942530475</v>
      </c>
      <c r="K1598" s="7">
        <f t="shared" si="196"/>
        <v>21.069325254135354</v>
      </c>
    </row>
    <row r="1599" spans="1:11" ht="13.5" x14ac:dyDescent="0.35">
      <c r="A1599" s="3">
        <v>44342</v>
      </c>
      <c r="B1599" s="2">
        <v>21.381399999999999</v>
      </c>
      <c r="C1599" s="7">
        <f t="shared" si="189"/>
        <v>7.6000000000000512E-3</v>
      </c>
      <c r="D1599" s="7">
        <f t="shared" si="190"/>
        <v>21.425519999999999</v>
      </c>
      <c r="E1599" s="7">
        <f t="shared" si="192"/>
        <v>21.499449999999996</v>
      </c>
      <c r="F1599" s="7">
        <f t="shared" si="193"/>
        <v>21.466819999999995</v>
      </c>
      <c r="G1599" s="7">
        <f t="shared" si="195"/>
        <v>21.194361999999998</v>
      </c>
      <c r="H1599" s="7">
        <f t="shared" si="191"/>
        <v>18.883393499999997</v>
      </c>
      <c r="I1599" s="7">
        <f t="array" ref="I1599">SUMPRODUCT(B1583:B1602,(ROW(B1583:B1602)-ROW(B1583)+1))/(20*21/2)</f>
        <v>21.410827142857141</v>
      </c>
      <c r="J1599" s="7">
        <f t="shared" si="194"/>
        <v>21.417497233718052</v>
      </c>
      <c r="K1599" s="7">
        <f t="shared" si="196"/>
        <v>21.08156347946338</v>
      </c>
    </row>
    <row r="1600" spans="1:11" ht="13.5" x14ac:dyDescent="0.35">
      <c r="A1600" s="3">
        <v>44343</v>
      </c>
      <c r="B1600" s="2">
        <v>21.305299999999999</v>
      </c>
      <c r="C1600" s="7">
        <f t="shared" si="189"/>
        <v>-7.6100000000000279E-2</v>
      </c>
      <c r="D1600" s="7">
        <f t="shared" si="190"/>
        <v>21.379860000000001</v>
      </c>
      <c r="E1600" s="7">
        <f t="shared" si="192"/>
        <v>21.50836</v>
      </c>
      <c r="F1600" s="7">
        <f t="shared" si="193"/>
        <v>21.443129999999996</v>
      </c>
      <c r="G1600" s="7">
        <f t="shared" si="195"/>
        <v>21.202059999999996</v>
      </c>
      <c r="H1600" s="7">
        <f t="shared" si="191"/>
        <v>18.909200000000002</v>
      </c>
      <c r="I1600" s="7">
        <f t="array" ref="I1600">SUMPRODUCT(B1584:B1603,(ROW(B1584:B1603)-ROW(B1584)+1))/(20*21/2)</f>
        <v>21.405676190476186</v>
      </c>
      <c r="J1600" s="7">
        <f t="shared" si="194"/>
        <v>21.406811782887761</v>
      </c>
      <c r="K1600" s="7">
        <f t="shared" si="196"/>
        <v>21.090337460660894</v>
      </c>
    </row>
    <row r="1601" spans="1:11" ht="13.5" x14ac:dyDescent="0.35">
      <c r="A1601" s="3">
        <v>44344</v>
      </c>
      <c r="B1601" s="2">
        <v>21.297699999999999</v>
      </c>
      <c r="C1601" s="7">
        <f t="shared" si="189"/>
        <v>-7.6000000000000512E-3</v>
      </c>
      <c r="D1601" s="7">
        <f t="shared" si="190"/>
        <v>21.355520000000002</v>
      </c>
      <c r="E1601" s="7">
        <f t="shared" si="192"/>
        <v>21.482589999999995</v>
      </c>
      <c r="F1601" s="7">
        <f t="shared" si="193"/>
        <v>21.428799999999999</v>
      </c>
      <c r="G1601" s="7">
        <f t="shared" si="195"/>
        <v>21.206575999999998</v>
      </c>
      <c r="H1601" s="7">
        <f t="shared" si="191"/>
        <v>18.933969999999999</v>
      </c>
      <c r="I1601" s="7">
        <f t="array" ref="I1601">SUMPRODUCT(B1585:B1604,(ROW(B1585:B1604)-ROW(B1585)+1))/(20*21/2)</f>
        <v>21.46170857142857</v>
      </c>
      <c r="J1601" s="7">
        <f t="shared" si="194"/>
        <v>21.396420184517499</v>
      </c>
      <c r="K1601" s="7">
        <f t="shared" si="196"/>
        <v>21.098469324948702</v>
      </c>
    </row>
    <row r="1602" spans="1:11" ht="13.5" x14ac:dyDescent="0.35">
      <c r="A1602" s="3">
        <v>44347</v>
      </c>
      <c r="B1602" s="2">
        <v>21.305299999999999</v>
      </c>
      <c r="C1602" s="7">
        <f t="shared" si="189"/>
        <v>7.6000000000000512E-3</v>
      </c>
      <c r="D1602" s="7">
        <f t="shared" si="190"/>
        <v>21.332700000000003</v>
      </c>
      <c r="E1602" s="7">
        <f t="shared" si="192"/>
        <v>21.425519999999999</v>
      </c>
      <c r="F1602" s="7">
        <f t="shared" si="193"/>
        <v>21.412684999999996</v>
      </c>
      <c r="G1602" s="7">
        <f t="shared" si="195"/>
        <v>21.212687999999993</v>
      </c>
      <c r="H1602" s="7">
        <f t="shared" si="191"/>
        <v>18.958777999999999</v>
      </c>
      <c r="I1602" s="7">
        <f t="array" ref="I1602">SUMPRODUCT(B1586:B1605,(ROW(B1586:B1605)-ROW(B1586)+1))/(20*21/2)</f>
        <v>21.513295714285714</v>
      </c>
      <c r="J1602" s="7">
        <f t="shared" si="194"/>
        <v>21.387742071706306</v>
      </c>
      <c r="K1602" s="7">
        <f t="shared" si="196"/>
        <v>21.106580331813458</v>
      </c>
    </row>
    <row r="1603" spans="1:11" ht="13.5" x14ac:dyDescent="0.35">
      <c r="A1603" s="3">
        <v>44348</v>
      </c>
      <c r="B1603" s="2">
        <v>21.358599999999999</v>
      </c>
      <c r="C1603" s="7">
        <f t="shared" si="189"/>
        <v>5.3300000000000125E-2</v>
      </c>
      <c r="D1603" s="7">
        <f t="shared" si="190"/>
        <v>21.329659999999997</v>
      </c>
      <c r="E1603" s="7">
        <f t="shared" si="192"/>
        <v>21.392809999999997</v>
      </c>
      <c r="F1603" s="7">
        <f t="shared" si="193"/>
        <v>21.401760000000003</v>
      </c>
      <c r="G1603" s="7">
        <f t="shared" si="195"/>
        <v>21.222751999999996</v>
      </c>
      <c r="H1603" s="7">
        <f t="shared" si="191"/>
        <v>18.983301999999998</v>
      </c>
      <c r="I1603" s="7">
        <f t="array" ref="I1603">SUMPRODUCT(B1587:B1606,(ROW(B1587:B1606)-ROW(B1587)+1))/(20*21/2)</f>
        <v>21.561233809523809</v>
      </c>
      <c r="J1603" s="7">
        <f t="shared" si="194"/>
        <v>21.384966636305705</v>
      </c>
      <c r="K1603" s="7">
        <f t="shared" si="196"/>
        <v>21.116463456056067</v>
      </c>
    </row>
    <row r="1604" spans="1:11" ht="13.5" x14ac:dyDescent="0.35">
      <c r="A1604" s="3">
        <v>44349</v>
      </c>
      <c r="B1604" s="2">
        <v>21.990100000000002</v>
      </c>
      <c r="C1604" s="7">
        <f t="shared" ref="C1604:C1667" si="197">B1604-B1603</f>
        <v>0.63150000000000261</v>
      </c>
      <c r="D1604" s="7">
        <f t="shared" si="190"/>
        <v>21.4514</v>
      </c>
      <c r="E1604" s="7">
        <f t="shared" si="192"/>
        <v>21.438459999999999</v>
      </c>
      <c r="F1604" s="7">
        <f t="shared" si="193"/>
        <v>21.433235000000003</v>
      </c>
      <c r="G1604" s="7">
        <f t="shared" si="195"/>
        <v>21.246889999999993</v>
      </c>
      <c r="H1604" s="7">
        <f t="shared" si="191"/>
        <v>19.009614499999998</v>
      </c>
      <c r="I1604" s="7">
        <f t="array" ref="I1604">SUMPRODUCT(B1588:B1607,(ROW(B1588:B1607)-ROW(B1588)+1))/(20*21/2)</f>
        <v>21.615358095238093</v>
      </c>
      <c r="J1604" s="7">
        <f t="shared" si="194"/>
        <v>21.442598385228973</v>
      </c>
      <c r="K1604" s="7">
        <f t="shared" si="196"/>
        <v>21.150723712681319</v>
      </c>
    </row>
    <row r="1605" spans="1:11" ht="13.5" x14ac:dyDescent="0.35">
      <c r="A1605" s="3">
        <v>44350</v>
      </c>
      <c r="B1605" s="2">
        <v>21.974900000000002</v>
      </c>
      <c r="C1605" s="7">
        <f t="shared" si="197"/>
        <v>-1.5200000000000102E-2</v>
      </c>
      <c r="D1605" s="7">
        <f t="shared" si="190"/>
        <v>21.585319999999999</v>
      </c>
      <c r="E1605" s="7">
        <f t="shared" si="192"/>
        <v>21.482589999999998</v>
      </c>
      <c r="F1605" s="7">
        <f t="shared" si="193"/>
        <v>21.463950000000001</v>
      </c>
      <c r="G1605" s="7">
        <f t="shared" si="195"/>
        <v>21.270723999999994</v>
      </c>
      <c r="H1605" s="7">
        <f t="shared" si="191"/>
        <v>19.037041499999997</v>
      </c>
      <c r="I1605" s="7">
        <f t="array" ref="I1605">SUMPRODUCT(B1589:B1608,(ROW(B1589:B1608)-ROW(B1589)+1))/(20*21/2)</f>
        <v>21.65853095238095</v>
      </c>
      <c r="J1605" s="7">
        <f t="shared" si="194"/>
        <v>21.49329377711193</v>
      </c>
      <c r="K1605" s="7">
        <f t="shared" si="196"/>
        <v>21.183044351399701</v>
      </c>
    </row>
    <row r="1606" spans="1:11" ht="13.5" x14ac:dyDescent="0.35">
      <c r="A1606" s="3">
        <v>44351</v>
      </c>
      <c r="B1606" s="2">
        <v>21.967300000000002</v>
      </c>
      <c r="C1606" s="7">
        <f t="shared" si="197"/>
        <v>-7.6000000000000512E-3</v>
      </c>
      <c r="D1606" s="7">
        <f t="shared" si="190"/>
        <v>21.719240000000003</v>
      </c>
      <c r="E1606" s="7">
        <f t="shared" si="192"/>
        <v>21.537379999999999</v>
      </c>
      <c r="F1606" s="7">
        <f t="shared" si="193"/>
        <v>21.497895</v>
      </c>
      <c r="G1606" s="7">
        <f t="shared" si="195"/>
        <v>21.291807999999996</v>
      </c>
      <c r="H1606" s="7">
        <f t="shared" si="191"/>
        <v>19.067028499999996</v>
      </c>
      <c r="I1606" s="7">
        <f t="array" ref="I1606">SUMPRODUCT(B1590:B1609,(ROW(B1590:B1609)-ROW(B1590)+1))/(20*21/2)</f>
        <v>21.698362380952378</v>
      </c>
      <c r="J1606" s="7">
        <f t="shared" si="194"/>
        <v>21.538437226910794</v>
      </c>
      <c r="K1606" s="7">
        <f t="shared" si="196"/>
        <v>21.213799474874222</v>
      </c>
    </row>
    <row r="1607" spans="1:11" ht="13.5" x14ac:dyDescent="0.35">
      <c r="A1607" s="3">
        <v>44354</v>
      </c>
      <c r="B1607" s="2">
        <v>22.066199999999998</v>
      </c>
      <c r="C1607" s="7">
        <f t="shared" si="197"/>
        <v>9.8899999999996879E-2</v>
      </c>
      <c r="D1607" s="7">
        <f t="shared" ref="D1607:D1670" si="198">AVERAGE(B1603:B1607)</f>
        <v>21.871419999999997</v>
      </c>
      <c r="E1607" s="7">
        <f t="shared" si="192"/>
        <v>21.602060000000002</v>
      </c>
      <c r="F1607" s="7">
        <f t="shared" si="193"/>
        <v>21.536785000000002</v>
      </c>
      <c r="G1607" s="7">
        <f t="shared" si="195"/>
        <v>21.318909999999995</v>
      </c>
      <c r="H1607" s="7">
        <f t="shared" si="191"/>
        <v>19.098159499999998</v>
      </c>
      <c r="I1607" s="7">
        <f t="array" ref="I1607">SUMPRODUCT(B1591:B1610,(ROW(B1591:B1610)-ROW(B1591)+1))/(20*21/2)</f>
        <v>21.770609523809526</v>
      </c>
      <c r="J1607" s="7">
        <f t="shared" si="194"/>
        <v>21.588700348157385</v>
      </c>
      <c r="K1607" s="7">
        <f t="shared" si="196"/>
        <v>21.247226946447782</v>
      </c>
    </row>
    <row r="1608" spans="1:11" ht="13.5" x14ac:dyDescent="0.35">
      <c r="A1608" s="3">
        <v>44355</v>
      </c>
      <c r="B1608" s="2">
        <v>21.990100000000002</v>
      </c>
      <c r="C1608" s="7">
        <f t="shared" si="197"/>
        <v>-7.6099999999996726E-2</v>
      </c>
      <c r="D1608" s="7">
        <f t="shared" si="198"/>
        <v>21.997719999999997</v>
      </c>
      <c r="E1608" s="7">
        <f t="shared" si="192"/>
        <v>21.663689999999999</v>
      </c>
      <c r="F1608" s="7">
        <f t="shared" si="193"/>
        <v>21.571869999999997</v>
      </c>
      <c r="G1608" s="7">
        <f t="shared" si="195"/>
        <v>21.343191999999998</v>
      </c>
      <c r="H1608" s="7">
        <f t="shared" si="191"/>
        <v>19.127105999999998</v>
      </c>
      <c r="I1608" s="7">
        <f t="array" ref="I1608">SUMPRODUCT(B1592:B1611,(ROW(B1592:B1611)-ROW(B1592)+1))/(20*21/2)</f>
        <v>21.83590238095238</v>
      </c>
      <c r="J1608" s="7">
        <f t="shared" si="194"/>
        <v>21.626928886428111</v>
      </c>
      <c r="K1608" s="7">
        <f t="shared" si="196"/>
        <v>21.276359223057675</v>
      </c>
    </row>
    <row r="1609" spans="1:11" ht="13.5" x14ac:dyDescent="0.35">
      <c r="A1609" s="3">
        <v>44356</v>
      </c>
      <c r="B1609" s="2">
        <v>21.990100000000002</v>
      </c>
      <c r="C1609" s="7">
        <f t="shared" si="197"/>
        <v>0</v>
      </c>
      <c r="D1609" s="7">
        <f t="shared" si="198"/>
        <v>21.997719999999997</v>
      </c>
      <c r="E1609" s="7">
        <f t="shared" si="192"/>
        <v>21.724560000000004</v>
      </c>
      <c r="F1609" s="7">
        <f t="shared" si="193"/>
        <v>21.612004999999996</v>
      </c>
      <c r="G1609" s="7">
        <f t="shared" si="195"/>
        <v>21.368771999999993</v>
      </c>
      <c r="H1609" s="7">
        <f t="shared" si="191"/>
        <v>19.155330499999998</v>
      </c>
      <c r="I1609" s="7">
        <f t="array" ref="I1609">SUMPRODUCT(B1593:B1612,(ROW(B1593:B1612)-ROW(B1593)+1))/(20*21/2)</f>
        <v>21.920576666666665</v>
      </c>
      <c r="J1609" s="7">
        <f t="shared" si="194"/>
        <v>21.661516611530196</v>
      </c>
      <c r="K1609" s="7">
        <f t="shared" si="196"/>
        <v>21.30434905744757</v>
      </c>
    </row>
    <row r="1610" spans="1:11" ht="13.5" x14ac:dyDescent="0.35">
      <c r="A1610" s="3">
        <v>44357</v>
      </c>
      <c r="B1610" s="2">
        <v>22.3706</v>
      </c>
      <c r="C1610" s="7">
        <f t="shared" si="197"/>
        <v>0.38049999999999784</v>
      </c>
      <c r="D1610" s="7">
        <f t="shared" si="198"/>
        <v>22.07686</v>
      </c>
      <c r="E1610" s="7">
        <f t="shared" si="192"/>
        <v>21.831090000000003</v>
      </c>
      <c r="F1610" s="7">
        <f t="shared" si="193"/>
        <v>21.669725</v>
      </c>
      <c r="G1610" s="7">
        <f t="shared" si="195"/>
        <v>21.399075999999994</v>
      </c>
      <c r="H1610" s="7">
        <f t="shared" ref="H1610:H1673" si="199">AVERAGE(B1411:B1610)</f>
        <v>19.184771999999995</v>
      </c>
      <c r="I1610" s="7">
        <f t="array" ref="I1610">SUMPRODUCT(B1594:B1613,(ROW(B1594:B1613)-ROW(B1594)+1))/(20*21/2)</f>
        <v>21.993113809523809</v>
      </c>
      <c r="J1610" s="7">
        <f t="shared" si="194"/>
        <v>21.729048362813035</v>
      </c>
      <c r="K1610" s="7">
        <f t="shared" si="196"/>
        <v>21.346162819900606</v>
      </c>
    </row>
    <row r="1611" spans="1:11" ht="13.5" x14ac:dyDescent="0.35">
      <c r="A1611" s="3">
        <v>44358</v>
      </c>
      <c r="B1611" s="2">
        <v>22.3553</v>
      </c>
      <c r="C1611" s="7">
        <f t="shared" si="197"/>
        <v>-1.5299999999999869E-2</v>
      </c>
      <c r="D1611" s="7">
        <f t="shared" si="198"/>
        <v>22.15446</v>
      </c>
      <c r="E1611" s="7">
        <f t="shared" si="192"/>
        <v>21.936850000000003</v>
      </c>
      <c r="F1611" s="7">
        <f t="shared" si="193"/>
        <v>21.709719999999997</v>
      </c>
      <c r="G1611" s="7">
        <f t="shared" si="195"/>
        <v>21.431237999999993</v>
      </c>
      <c r="H1611" s="7">
        <f t="shared" si="199"/>
        <v>19.213992999999999</v>
      </c>
      <c r="I1611" s="7">
        <f t="array" ref="I1611">SUMPRODUCT(B1595:B1614,(ROW(B1595:B1614)-ROW(B1595)+1))/(20*21/2)</f>
        <v>22.066813809523811</v>
      </c>
      <c r="J1611" s="7">
        <f t="shared" si="194"/>
        <v>21.788691375878461</v>
      </c>
      <c r="K1611" s="7">
        <f t="shared" si="196"/>
        <v>21.385736826963328</v>
      </c>
    </row>
    <row r="1612" spans="1:11" ht="13.5" x14ac:dyDescent="0.35">
      <c r="A1612" s="3">
        <v>44361</v>
      </c>
      <c r="B1612" s="2">
        <v>22.598800000000001</v>
      </c>
      <c r="C1612" s="7">
        <f t="shared" si="197"/>
        <v>0.24350000000000094</v>
      </c>
      <c r="D1612" s="7">
        <f t="shared" si="198"/>
        <v>22.26098</v>
      </c>
      <c r="E1612" s="7">
        <f t="shared" ref="E1612:E1675" si="200">AVERAGE(B1603:B1612)</f>
        <v>22.066200000000002</v>
      </c>
      <c r="F1612" s="7">
        <f t="shared" si="193"/>
        <v>21.745859999999997</v>
      </c>
      <c r="G1612" s="7">
        <f t="shared" si="195"/>
        <v>21.466105999999996</v>
      </c>
      <c r="H1612" s="7">
        <f t="shared" si="199"/>
        <v>19.2458025</v>
      </c>
      <c r="I1612" s="7">
        <f t="array" ref="I1612">SUMPRODUCT(B1596:B1615,(ROW(B1596:B1615)-ROW(B1596)+1))/(20*21/2)</f>
        <v>22.139241428571424</v>
      </c>
      <c r="J1612" s="7">
        <f t="shared" si="194"/>
        <v>21.86584457817575</v>
      </c>
      <c r="K1612" s="7">
        <f t="shared" si="196"/>
        <v>21.433307931788296</v>
      </c>
    </row>
    <row r="1613" spans="1:11" ht="13.5" x14ac:dyDescent="0.35">
      <c r="A1613" s="3">
        <v>44362</v>
      </c>
      <c r="B1613" s="2">
        <v>22.5075</v>
      </c>
      <c r="C1613" s="7">
        <f t="shared" si="197"/>
        <v>-9.1300000000000381E-2</v>
      </c>
      <c r="D1613" s="7">
        <f t="shared" si="198"/>
        <v>22.364460000000001</v>
      </c>
      <c r="E1613" s="7">
        <f t="shared" si="200"/>
        <v>22.181090000000001</v>
      </c>
      <c r="F1613" s="7">
        <f t="shared" si="193"/>
        <v>21.786949999999997</v>
      </c>
      <c r="G1613" s="7">
        <f t="shared" si="195"/>
        <v>21.500735999999993</v>
      </c>
      <c r="H1613" s="7">
        <f t="shared" si="199"/>
        <v>19.276794500000001</v>
      </c>
      <c r="I1613" s="7">
        <f t="array" ref="I1613">SUMPRODUCT(B1597:B1616,(ROW(B1597:B1616)-ROW(B1597)+1))/(20*21/2)</f>
        <v>22.205149047619045</v>
      </c>
      <c r="J1613" s="7">
        <f t="shared" si="194"/>
        <v>21.926954618349491</v>
      </c>
      <c r="K1613" s="7">
        <f t="shared" si="196"/>
        <v>21.475433110933853</v>
      </c>
    </row>
    <row r="1614" spans="1:11" ht="13.5" x14ac:dyDescent="0.35">
      <c r="A1614" s="3">
        <v>44363</v>
      </c>
      <c r="B1614" s="2">
        <v>22.5608</v>
      </c>
      <c r="C1614" s="7">
        <f t="shared" si="197"/>
        <v>5.3300000000000125E-2</v>
      </c>
      <c r="D1614" s="7">
        <f t="shared" si="198"/>
        <v>22.4786</v>
      </c>
      <c r="E1614" s="7">
        <f t="shared" si="200"/>
        <v>22.238160000000001</v>
      </c>
      <c r="F1614" s="7">
        <f t="shared" si="193"/>
        <v>21.838309999999996</v>
      </c>
      <c r="G1614" s="7">
        <f t="shared" si="195"/>
        <v>21.533399999999993</v>
      </c>
      <c r="H1614" s="7">
        <f t="shared" si="199"/>
        <v>19.307006500000004</v>
      </c>
      <c r="I1614" s="7">
        <f t="array" ref="I1614">SUMPRODUCT(B1598:B1617,(ROW(B1598:B1617)-ROW(B1598)+1))/(20*21/2)</f>
        <v>22.253922380952382</v>
      </c>
      <c r="J1614" s="7">
        <f t="shared" si="194"/>
        <v>21.98732084517335</v>
      </c>
      <c r="K1614" s="7">
        <f t="shared" si="196"/>
        <v>21.517996518348212</v>
      </c>
    </row>
    <row r="1615" spans="1:11" ht="13.5" x14ac:dyDescent="0.35">
      <c r="A1615" s="3">
        <v>44364</v>
      </c>
      <c r="B1615" s="2">
        <v>22.598800000000001</v>
      </c>
      <c r="C1615" s="7">
        <f t="shared" si="197"/>
        <v>3.8000000000000256E-2</v>
      </c>
      <c r="D1615" s="7">
        <f t="shared" si="198"/>
        <v>22.524239999999999</v>
      </c>
      <c r="E1615" s="7">
        <f t="shared" si="200"/>
        <v>22.300550000000001</v>
      </c>
      <c r="F1615" s="7">
        <f t="shared" si="193"/>
        <v>21.891569999999994</v>
      </c>
      <c r="G1615" s="7">
        <f t="shared" si="195"/>
        <v>21.565381999999989</v>
      </c>
      <c r="H1615" s="7">
        <f t="shared" si="199"/>
        <v>19.336615000000005</v>
      </c>
      <c r="I1615" s="7">
        <f t="array" ref="I1615">SUMPRODUCT(B1599:B1618,(ROW(B1599:B1618)-ROW(B1599)+1))/(20*21/2)</f>
        <v>22.307874285714288</v>
      </c>
      <c r="J1615" s="7">
        <f t="shared" si="194"/>
        <v>22.04555695515684</v>
      </c>
      <c r="K1615" s="7">
        <f t="shared" si="196"/>
        <v>21.560380968609067</v>
      </c>
    </row>
    <row r="1616" spans="1:11" ht="13.5" x14ac:dyDescent="0.35">
      <c r="A1616" s="3">
        <v>44365</v>
      </c>
      <c r="B1616" s="2">
        <v>22.583600000000001</v>
      </c>
      <c r="C1616" s="7">
        <f t="shared" si="197"/>
        <v>-1.5200000000000102E-2</v>
      </c>
      <c r="D1616" s="7">
        <f t="shared" si="198"/>
        <v>22.569900000000001</v>
      </c>
      <c r="E1616" s="7">
        <f t="shared" si="200"/>
        <v>22.362180000000002</v>
      </c>
      <c r="F1616" s="7">
        <f t="shared" si="193"/>
        <v>21.949779999999997</v>
      </c>
      <c r="G1616" s="7">
        <f t="shared" si="195"/>
        <v>21.598502</v>
      </c>
      <c r="H1616" s="7">
        <f t="shared" si="199"/>
        <v>19.364812500000003</v>
      </c>
      <c r="I1616" s="7">
        <f t="array" ref="I1616">SUMPRODUCT(B1600:B1619,(ROW(B1600:B1619)-ROW(B1600)+1))/(20*21/2)</f>
        <v>22.344537619047621</v>
      </c>
      <c r="J1616" s="7">
        <f t="shared" si="194"/>
        <v>22.096799149903809</v>
      </c>
      <c r="K1616" s="7">
        <f t="shared" si="196"/>
        <v>21.600507205134203</v>
      </c>
    </row>
    <row r="1617" spans="1:11" ht="13.5" x14ac:dyDescent="0.35">
      <c r="A1617" s="3">
        <v>44368</v>
      </c>
      <c r="B1617" s="2">
        <v>22.4619</v>
      </c>
      <c r="C1617" s="7">
        <f t="shared" si="197"/>
        <v>-0.12170000000000059</v>
      </c>
      <c r="D1617" s="7">
        <f t="shared" si="198"/>
        <v>22.542520000000003</v>
      </c>
      <c r="E1617" s="7">
        <f t="shared" si="200"/>
        <v>22.40175</v>
      </c>
      <c r="F1617" s="7">
        <f t="shared" si="193"/>
        <v>22.001905000000001</v>
      </c>
      <c r="G1617" s="7">
        <f t="shared" si="195"/>
        <v>21.632075999999998</v>
      </c>
      <c r="H1617" s="7">
        <f t="shared" si="199"/>
        <v>19.391066500000004</v>
      </c>
      <c r="I1617" s="7">
        <f t="array" ref="I1617">SUMPRODUCT(B1601:B1620,(ROW(B1601:B1620)-ROW(B1601)+1))/(20*21/2)</f>
        <v>22.387728571428575</v>
      </c>
      <c r="J1617" s="7">
        <f t="shared" si="194"/>
        <v>22.131570659436779</v>
      </c>
      <c r="K1617" s="7">
        <f t="shared" si="196"/>
        <v>21.634287314736785</v>
      </c>
    </row>
    <row r="1618" spans="1:11" ht="13.5" x14ac:dyDescent="0.35">
      <c r="A1618" s="3">
        <v>44369</v>
      </c>
      <c r="B1618" s="2">
        <v>22.5684</v>
      </c>
      <c r="C1618" s="7">
        <f t="shared" si="197"/>
        <v>0.10650000000000048</v>
      </c>
      <c r="D1618" s="7">
        <f t="shared" si="198"/>
        <v>22.5547</v>
      </c>
      <c r="E1618" s="7">
        <f t="shared" si="200"/>
        <v>22.459579999999999</v>
      </c>
      <c r="F1618" s="7">
        <f t="shared" si="193"/>
        <v>22.061634999999999</v>
      </c>
      <c r="G1618" s="7">
        <f t="shared" si="195"/>
        <v>21.664891999999998</v>
      </c>
      <c r="H1618" s="7">
        <f t="shared" si="199"/>
        <v>19.415507500000004</v>
      </c>
      <c r="I1618" s="7">
        <f t="array" ref="I1618">SUMPRODUCT(B1602:B1621,(ROW(B1602:B1621)-ROW(B1602)+1))/(20*21/2)</f>
        <v>22.406066666666668</v>
      </c>
      <c r="J1618" s="7">
        <f t="shared" si="194"/>
        <v>22.173173453776133</v>
      </c>
      <c r="K1618" s="7">
        <f t="shared" si="196"/>
        <v>21.670919184747106</v>
      </c>
    </row>
    <row r="1619" spans="1:11" ht="13.5" x14ac:dyDescent="0.35">
      <c r="A1619" s="3">
        <v>44370</v>
      </c>
      <c r="B1619" s="2">
        <v>22.4466</v>
      </c>
      <c r="C1619" s="7">
        <f t="shared" si="197"/>
        <v>-0.12180000000000035</v>
      </c>
      <c r="D1619" s="7">
        <f t="shared" si="198"/>
        <v>22.531860000000002</v>
      </c>
      <c r="E1619" s="7">
        <f t="shared" si="200"/>
        <v>22.505230000000001</v>
      </c>
      <c r="F1619" s="7">
        <f t="shared" si="193"/>
        <v>22.114894999999997</v>
      </c>
      <c r="G1619" s="7">
        <f t="shared" si="195"/>
        <v>21.698736</v>
      </c>
      <c r="H1619" s="7">
        <f t="shared" si="199"/>
        <v>19.437896000000002</v>
      </c>
      <c r="I1619" s="7">
        <f t="array" ref="I1619">SUMPRODUCT(B1603:B1622,(ROW(B1603:B1622)-ROW(B1603)+1))/(20*21/2)</f>
        <v>22.419295714285713</v>
      </c>
      <c r="J1619" s="7">
        <f t="shared" si="194"/>
        <v>22.199214077226028</v>
      </c>
      <c r="K1619" s="7">
        <f t="shared" si="196"/>
        <v>21.701338040247222</v>
      </c>
    </row>
    <row r="1620" spans="1:11" ht="13.5" x14ac:dyDescent="0.35">
      <c r="A1620" s="3">
        <v>44371</v>
      </c>
      <c r="B1620" s="2">
        <v>22.5684</v>
      </c>
      <c r="C1620" s="7">
        <f t="shared" si="197"/>
        <v>0.12180000000000035</v>
      </c>
      <c r="D1620" s="7">
        <f t="shared" si="198"/>
        <v>22.525780000000001</v>
      </c>
      <c r="E1620" s="7">
        <f t="shared" si="200"/>
        <v>22.525009999999998</v>
      </c>
      <c r="F1620" s="7">
        <f t="shared" si="193"/>
        <v>22.178049999999999</v>
      </c>
      <c r="G1620" s="7">
        <f t="shared" si="195"/>
        <v>21.732996000000004</v>
      </c>
      <c r="H1620" s="7">
        <f t="shared" si="199"/>
        <v>19.461615500000004</v>
      </c>
      <c r="I1620" s="7">
        <f t="array" ref="I1620">SUMPRODUCT(B1604:B1623,(ROW(B1604:B1623)-ROW(B1604)+1))/(20*21/2)</f>
        <v>22.423823333333331</v>
      </c>
      <c r="J1620" s="7">
        <f t="shared" si="194"/>
        <v>22.234374641299738</v>
      </c>
      <c r="K1620" s="7">
        <f t="shared" si="196"/>
        <v>21.73534047004145</v>
      </c>
    </row>
    <row r="1621" spans="1:11" ht="13.5" x14ac:dyDescent="0.35">
      <c r="A1621" s="3">
        <v>44372</v>
      </c>
      <c r="B1621" s="2">
        <v>22.3706</v>
      </c>
      <c r="C1621" s="7">
        <f t="shared" si="197"/>
        <v>-0.19780000000000086</v>
      </c>
      <c r="D1621" s="7">
        <f t="shared" si="198"/>
        <v>22.483179999999997</v>
      </c>
      <c r="E1621" s="7">
        <f t="shared" si="200"/>
        <v>22.526539999999997</v>
      </c>
      <c r="F1621" s="7">
        <f t="shared" si="193"/>
        <v>22.231695000000002</v>
      </c>
      <c r="G1621" s="7">
        <f t="shared" si="195"/>
        <v>21.756084000000001</v>
      </c>
      <c r="H1621" s="7">
        <f t="shared" si="199"/>
        <v>19.483732500000002</v>
      </c>
      <c r="I1621" s="7">
        <f t="array" ref="I1621">SUMPRODUCT(B1605:B1624,(ROW(B1605:B1624)-ROW(B1605)+1))/(20*21/2)</f>
        <v>22.376608571428573</v>
      </c>
      <c r="J1621" s="7">
        <f t="shared" si="194"/>
        <v>22.247348484985476</v>
      </c>
      <c r="K1621" s="7">
        <f t="shared" si="196"/>
        <v>21.760252608471198</v>
      </c>
    </row>
    <row r="1622" spans="1:11" ht="13.5" x14ac:dyDescent="0.35">
      <c r="A1622" s="3">
        <v>44375</v>
      </c>
      <c r="B1622" s="2">
        <v>22.3706</v>
      </c>
      <c r="C1622" s="7">
        <f t="shared" si="197"/>
        <v>0</v>
      </c>
      <c r="D1622" s="7">
        <f t="shared" si="198"/>
        <v>22.464919999999999</v>
      </c>
      <c r="E1622" s="7">
        <f t="shared" si="200"/>
        <v>22.503719999999998</v>
      </c>
      <c r="F1622" s="7">
        <f t="shared" ref="F1622:F1685" si="201">AVERAGE(B1603:B1622)</f>
        <v>22.284960000000002</v>
      </c>
      <c r="G1622" s="7">
        <f t="shared" si="195"/>
        <v>21.777005999999997</v>
      </c>
      <c r="H1622" s="7">
        <f t="shared" si="199"/>
        <v>19.505164000000004</v>
      </c>
      <c r="I1622" s="7">
        <f t="array" ref="I1622">SUMPRODUCT(B1606:B1625,(ROW(B1606:B1625)-ROW(B1606)+1))/(20*21/2)</f>
        <v>22.381575714285717</v>
      </c>
      <c r="J1622" s="7">
        <f t="shared" ref="J1622:J1685" si="202">($J$4*B1622)+J1621*(1-$J$4)</f>
        <v>22.259086724510666</v>
      </c>
      <c r="K1622" s="7">
        <f t="shared" si="196"/>
        <v>21.784187800295857</v>
      </c>
    </row>
    <row r="1623" spans="1:11" ht="13.5" x14ac:dyDescent="0.35">
      <c r="A1623" s="3">
        <v>44376</v>
      </c>
      <c r="B1623" s="2">
        <v>22.3325</v>
      </c>
      <c r="C1623" s="7">
        <f t="shared" si="197"/>
        <v>-3.8100000000000023E-2</v>
      </c>
      <c r="D1623" s="7">
        <f t="shared" si="198"/>
        <v>22.417739999999998</v>
      </c>
      <c r="E1623" s="7">
        <f t="shared" si="200"/>
        <v>22.486219999999999</v>
      </c>
      <c r="F1623" s="7">
        <f t="shared" si="201"/>
        <v>22.333655</v>
      </c>
      <c r="G1623" s="7">
        <f t="shared" si="195"/>
        <v>21.799332</v>
      </c>
      <c r="H1623" s="7">
        <f t="shared" si="199"/>
        <v>19.526296500000004</v>
      </c>
      <c r="I1623" s="7">
        <f t="array" ref="I1623">SUMPRODUCT(B1607:B1626,(ROW(B1607:B1626)-ROW(B1607)+1))/(20*21/2)</f>
        <v>22.376650952380952</v>
      </c>
      <c r="J1623" s="7">
        <f t="shared" si="202"/>
        <v>22.266078465033459</v>
      </c>
      <c r="K1623" s="7">
        <f t="shared" si="196"/>
        <v>21.805690239499942</v>
      </c>
    </row>
    <row r="1624" spans="1:11" ht="13.5" x14ac:dyDescent="0.35">
      <c r="A1624" s="3">
        <v>44377</v>
      </c>
      <c r="B1624" s="2">
        <v>21.837900000000001</v>
      </c>
      <c r="C1624" s="7">
        <f t="shared" si="197"/>
        <v>-0.49459999999999837</v>
      </c>
      <c r="D1624" s="7">
        <f t="shared" si="198"/>
        <v>22.295999999999999</v>
      </c>
      <c r="E1624" s="7">
        <f t="shared" si="200"/>
        <v>22.413930000000001</v>
      </c>
      <c r="F1624" s="7">
        <f t="shared" si="201"/>
        <v>22.326045000000001</v>
      </c>
      <c r="G1624" s="7">
        <f t="shared" si="195"/>
        <v>21.817537999999999</v>
      </c>
      <c r="H1624" s="7">
        <f t="shared" si="199"/>
        <v>19.544559500000002</v>
      </c>
      <c r="I1624" s="7">
        <f t="array" ref="I1624">SUMPRODUCT(B1608:B1627,(ROW(B1608:B1627)-ROW(B1608)+1))/(20*21/2)</f>
        <v>22.348425238095242</v>
      </c>
      <c r="J1624" s="7">
        <f t="shared" si="202"/>
        <v>22.225299563601698</v>
      </c>
      <c r="K1624" s="7">
        <f t="shared" si="196"/>
        <v>21.806953367362691</v>
      </c>
    </row>
    <row r="1625" spans="1:11" ht="13.5" x14ac:dyDescent="0.35">
      <c r="A1625" s="3">
        <v>44378</v>
      </c>
      <c r="B1625" s="2">
        <v>22.3782</v>
      </c>
      <c r="C1625" s="7">
        <f t="shared" si="197"/>
        <v>0.54029999999999845</v>
      </c>
      <c r="D1625" s="7">
        <f t="shared" si="198"/>
        <v>22.257960000000004</v>
      </c>
      <c r="E1625" s="7">
        <f t="shared" si="200"/>
        <v>22.391870000000001</v>
      </c>
      <c r="F1625" s="7">
        <f t="shared" si="201"/>
        <v>22.346209999999999</v>
      </c>
      <c r="G1625" s="7">
        <f t="shared" si="195"/>
        <v>21.840778</v>
      </c>
      <c r="H1625" s="7">
        <f t="shared" si="199"/>
        <v>19.566750500000001</v>
      </c>
      <c r="I1625" s="7">
        <f t="array" ref="I1625">SUMPRODUCT(B1609:B1628,(ROW(B1609:B1628)-ROW(B1609)+1))/(20*21/2)</f>
        <v>22.38324714285714</v>
      </c>
      <c r="J1625" s="7">
        <f t="shared" si="202"/>
        <v>22.239861509925348</v>
      </c>
      <c r="K1625" s="7">
        <f t="shared" si="196"/>
        <v>21.829355196093566</v>
      </c>
    </row>
    <row r="1626" spans="1:11" ht="13.5" x14ac:dyDescent="0.35">
      <c r="A1626" s="3">
        <v>44379</v>
      </c>
      <c r="B1626" s="2">
        <v>22.294499999999999</v>
      </c>
      <c r="C1626" s="7">
        <f t="shared" si="197"/>
        <v>-8.370000000000033E-2</v>
      </c>
      <c r="D1626" s="7">
        <f t="shared" si="198"/>
        <v>22.242739999999998</v>
      </c>
      <c r="E1626" s="7">
        <f t="shared" si="200"/>
        <v>22.362959999999998</v>
      </c>
      <c r="F1626" s="7">
        <f t="shared" si="201"/>
        <v>22.362569999999998</v>
      </c>
      <c r="G1626" s="7">
        <f t="shared" si="195"/>
        <v>21.855125999999998</v>
      </c>
      <c r="H1626" s="7">
        <f t="shared" si="199"/>
        <v>19.588775500000004</v>
      </c>
      <c r="I1626" s="7">
        <f t="array" ref="I1626">SUMPRODUCT(B1610:B1629,(ROW(B1610:B1629)-ROW(B1610)+1))/(20*21/2)</f>
        <v>22.409478095238097</v>
      </c>
      <c r="J1626" s="7">
        <f t="shared" si="202"/>
        <v>22.245065175646744</v>
      </c>
      <c r="K1626" s="7">
        <f t="shared" si="196"/>
        <v>21.847596168795778</v>
      </c>
    </row>
    <row r="1627" spans="1:11" ht="13.5" x14ac:dyDescent="0.35">
      <c r="A1627" s="3">
        <v>44382</v>
      </c>
      <c r="B1627" s="2">
        <v>22.066199999999998</v>
      </c>
      <c r="C1627" s="7">
        <f t="shared" si="197"/>
        <v>-0.22830000000000084</v>
      </c>
      <c r="D1627" s="7">
        <f t="shared" si="198"/>
        <v>22.181859999999997</v>
      </c>
      <c r="E1627" s="7">
        <f t="shared" si="200"/>
        <v>22.323389999999996</v>
      </c>
      <c r="F1627" s="7">
        <f t="shared" si="201"/>
        <v>22.362569999999998</v>
      </c>
      <c r="G1627" s="7">
        <f t="shared" si="195"/>
        <v>21.864908</v>
      </c>
      <c r="H1627" s="7">
        <f t="shared" si="199"/>
        <v>19.610633500000006</v>
      </c>
      <c r="I1627" s="7">
        <f t="array" ref="I1627">SUMPRODUCT(B1611:B1630,(ROW(B1611:B1630)-ROW(B1611)+1))/(20*21/2)</f>
        <v>22.428829047619043</v>
      </c>
      <c r="J1627" s="7">
        <f t="shared" si="202"/>
        <v>22.228030397013718</v>
      </c>
      <c r="K1627" s="7">
        <f t="shared" si="196"/>
        <v>21.856168868058688</v>
      </c>
    </row>
    <row r="1628" spans="1:11" ht="13.5" x14ac:dyDescent="0.35">
      <c r="A1628" s="3">
        <v>44383</v>
      </c>
      <c r="B1628" s="2">
        <v>22.728200000000001</v>
      </c>
      <c r="C1628" s="7">
        <f t="shared" si="197"/>
        <v>0.66200000000000259</v>
      </c>
      <c r="D1628" s="7">
        <f t="shared" si="198"/>
        <v>22.260999999999999</v>
      </c>
      <c r="E1628" s="7">
        <f t="shared" si="200"/>
        <v>22.339369999999995</v>
      </c>
      <c r="F1628" s="7">
        <f t="shared" si="201"/>
        <v>22.399475000000002</v>
      </c>
      <c r="G1628" s="7">
        <f t="shared" si="195"/>
        <v>21.88721</v>
      </c>
      <c r="H1628" s="7">
        <f t="shared" si="199"/>
        <v>19.635152000000005</v>
      </c>
      <c r="I1628" s="7">
        <f t="array" ref="I1628">SUMPRODUCT(B1612:B1631,(ROW(B1612:B1631)-ROW(B1612)+1))/(20*21/2)</f>
        <v>22.443283333333333</v>
      </c>
      <c r="J1628" s="7">
        <f t="shared" si="202"/>
        <v>22.275665597298126</v>
      </c>
      <c r="K1628" s="7">
        <f t="shared" si="196"/>
        <v>21.890366167350507</v>
      </c>
    </row>
    <row r="1629" spans="1:11" ht="13.5" x14ac:dyDescent="0.35">
      <c r="A1629" s="3">
        <v>44384</v>
      </c>
      <c r="B1629" s="2">
        <v>22.674900000000001</v>
      </c>
      <c r="C1629" s="7">
        <f t="shared" si="197"/>
        <v>-5.3300000000000125E-2</v>
      </c>
      <c r="D1629" s="7">
        <f t="shared" si="198"/>
        <v>22.4284</v>
      </c>
      <c r="E1629" s="7">
        <f t="shared" si="200"/>
        <v>22.362200000000005</v>
      </c>
      <c r="F1629" s="7">
        <f t="shared" si="201"/>
        <v>22.433714999999999</v>
      </c>
      <c r="G1629" s="7">
        <f t="shared" si="195"/>
        <v>21.905125999999996</v>
      </c>
      <c r="H1629" s="7">
        <f t="shared" si="199"/>
        <v>19.659223500000007</v>
      </c>
      <c r="I1629" s="7">
        <f t="array" ref="I1629">SUMPRODUCT(B1613:B1632,(ROW(B1613:B1632)-ROW(B1613)+1))/(20*21/2)</f>
        <v>22.456578095238093</v>
      </c>
      <c r="J1629" s="7">
        <f t="shared" si="202"/>
        <v>22.313687921364973</v>
      </c>
      <c r="K1629" s="7">
        <f t="shared" si="196"/>
        <v>21.921132200003431</v>
      </c>
    </row>
    <row r="1630" spans="1:11" ht="13.5" x14ac:dyDescent="0.35">
      <c r="A1630" s="3">
        <v>44385</v>
      </c>
      <c r="B1630" s="2">
        <v>22.636900000000001</v>
      </c>
      <c r="C1630" s="7">
        <f t="shared" si="197"/>
        <v>-3.8000000000000256E-2</v>
      </c>
      <c r="D1630" s="7">
        <f t="shared" si="198"/>
        <v>22.480139999999999</v>
      </c>
      <c r="E1630" s="7">
        <f t="shared" si="200"/>
        <v>22.369050000000005</v>
      </c>
      <c r="F1630" s="7">
        <f t="shared" si="201"/>
        <v>22.447029999999998</v>
      </c>
      <c r="G1630" s="7">
        <f t="shared" si="195"/>
        <v>21.922281999999999</v>
      </c>
      <c r="H1630" s="7">
        <f t="shared" si="199"/>
        <v>19.683321500000005</v>
      </c>
      <c r="I1630" s="7">
        <f t="array" ref="I1630">SUMPRODUCT(B1614:B1633,(ROW(B1614:B1633)-ROW(B1614)+1))/(20*21/2)</f>
        <v>22.469149047619048</v>
      </c>
      <c r="J1630" s="7">
        <f t="shared" si="202"/>
        <v>22.344470024092118</v>
      </c>
      <c r="K1630" s="7">
        <f t="shared" si="196"/>
        <v>21.949201525493493</v>
      </c>
    </row>
    <row r="1631" spans="1:11" ht="13.5" x14ac:dyDescent="0.35">
      <c r="A1631" s="3">
        <v>44386</v>
      </c>
      <c r="B1631" s="2">
        <v>22.598800000000001</v>
      </c>
      <c r="C1631" s="7">
        <f t="shared" si="197"/>
        <v>-3.8100000000000023E-2</v>
      </c>
      <c r="D1631" s="7">
        <f t="shared" si="198"/>
        <v>22.541</v>
      </c>
      <c r="E1631" s="7">
        <f t="shared" si="200"/>
        <v>22.391870000000004</v>
      </c>
      <c r="F1631" s="7">
        <f t="shared" si="201"/>
        <v>22.459204999999994</v>
      </c>
      <c r="G1631" s="7">
        <f t="shared" si="195"/>
        <v>21.942571999999991</v>
      </c>
      <c r="H1631" s="7">
        <f t="shared" si="199"/>
        <v>19.707986500000008</v>
      </c>
      <c r="I1631" s="7">
        <f t="array" ref="I1631">SUMPRODUCT(B1615:B1634,(ROW(B1615:B1634)-ROW(B1615)+1))/(20*21/2)</f>
        <v>22.480597619047625</v>
      </c>
      <c r="J1631" s="7">
        <f t="shared" si="202"/>
        <v>22.368691926559535</v>
      </c>
      <c r="K1631" s="7">
        <f t="shared" si="196"/>
        <v>21.974675975474142</v>
      </c>
    </row>
    <row r="1632" spans="1:11" ht="13.5" x14ac:dyDescent="0.35">
      <c r="A1632" s="3">
        <v>44389</v>
      </c>
      <c r="B1632" s="2">
        <v>22.598800000000001</v>
      </c>
      <c r="C1632" s="7">
        <f t="shared" si="197"/>
        <v>0</v>
      </c>
      <c r="D1632" s="7">
        <f t="shared" si="198"/>
        <v>22.64752</v>
      </c>
      <c r="E1632" s="7">
        <f t="shared" si="200"/>
        <v>22.41469</v>
      </c>
      <c r="F1632" s="7">
        <f t="shared" si="201"/>
        <v>22.459205000000001</v>
      </c>
      <c r="G1632" s="7">
        <f t="shared" si="195"/>
        <v>21.961995999999996</v>
      </c>
      <c r="H1632" s="7">
        <f t="shared" si="199"/>
        <v>19.732038500000009</v>
      </c>
      <c r="I1632" s="7">
        <f t="array" ref="I1632">SUMPRODUCT(B1616:B1635,(ROW(B1616:B1635)-ROW(B1616)+1))/(20*21/2)</f>
        <v>22.491937619047619</v>
      </c>
      <c r="J1632" s="7">
        <f t="shared" si="202"/>
        <v>22.390606981172912</v>
      </c>
      <c r="K1632" s="7">
        <f t="shared" si="196"/>
        <v>21.999151427416333</v>
      </c>
    </row>
    <row r="1633" spans="1:11" ht="13.5" x14ac:dyDescent="0.35">
      <c r="A1633" s="3">
        <v>44390</v>
      </c>
      <c r="B1633" s="2">
        <v>22.591200000000001</v>
      </c>
      <c r="C1633" s="7">
        <f t="shared" si="197"/>
        <v>-7.6000000000000512E-3</v>
      </c>
      <c r="D1633" s="7">
        <f t="shared" si="198"/>
        <v>22.62012</v>
      </c>
      <c r="E1633" s="7">
        <f t="shared" si="200"/>
        <v>22.440559999999998</v>
      </c>
      <c r="F1633" s="7">
        <f t="shared" si="201"/>
        <v>22.463389999999997</v>
      </c>
      <c r="G1633" s="7">
        <f t="shared" si="195"/>
        <v>21.982278000000001</v>
      </c>
      <c r="H1633" s="7">
        <f t="shared" si="199"/>
        <v>19.756918500000008</v>
      </c>
      <c r="I1633" s="7">
        <f t="array" ref="I1633">SUMPRODUCT(B1617:B1636,(ROW(B1617:B1636)-ROW(B1617)+1))/(20*21/2)</f>
        <v>22.52654047619048</v>
      </c>
      <c r="J1633" s="7">
        <f t="shared" si="202"/>
        <v>22.409711078204062</v>
      </c>
      <c r="K1633" s="7">
        <f t="shared" si="196"/>
        <v>22.022369018498047</v>
      </c>
    </row>
    <row r="1634" spans="1:11" ht="13.5" x14ac:dyDescent="0.35">
      <c r="A1634" s="3">
        <v>44391</v>
      </c>
      <c r="B1634" s="2">
        <v>22.583600000000001</v>
      </c>
      <c r="C1634" s="7">
        <f t="shared" si="197"/>
        <v>-7.6000000000000512E-3</v>
      </c>
      <c r="D1634" s="7">
        <f t="shared" si="198"/>
        <v>22.601860000000002</v>
      </c>
      <c r="E1634" s="7">
        <f t="shared" si="200"/>
        <v>22.515129999999999</v>
      </c>
      <c r="F1634" s="7">
        <f t="shared" si="201"/>
        <v>22.46453</v>
      </c>
      <c r="G1634" s="7">
        <f t="shared" si="195"/>
        <v>22.006737999999999</v>
      </c>
      <c r="H1634" s="7">
        <f t="shared" si="199"/>
        <v>19.781435500000008</v>
      </c>
      <c r="I1634" s="7">
        <f t="array" ref="I1634">SUMPRODUCT(B1618:B1637,(ROW(B1618:B1637)-ROW(B1618)+1))/(20*21/2)</f>
        <v>22.559260000000002</v>
      </c>
      <c r="J1634" s="7">
        <f t="shared" si="202"/>
        <v>22.426271927898913</v>
      </c>
      <c r="K1634" s="7">
        <f t="shared" si="196"/>
        <v>22.044378076596164</v>
      </c>
    </row>
    <row r="1635" spans="1:11" ht="13.5" x14ac:dyDescent="0.35">
      <c r="A1635" s="3">
        <v>44392</v>
      </c>
      <c r="B1635" s="2">
        <v>22.583600000000001</v>
      </c>
      <c r="C1635" s="7">
        <f t="shared" si="197"/>
        <v>0</v>
      </c>
      <c r="D1635" s="7">
        <f t="shared" si="198"/>
        <v>22.591200000000004</v>
      </c>
      <c r="E1635" s="7">
        <f t="shared" si="200"/>
        <v>22.53567</v>
      </c>
      <c r="F1635" s="7">
        <f t="shared" si="201"/>
        <v>22.46377</v>
      </c>
      <c r="G1635" s="7">
        <f t="shared" si="195"/>
        <v>22.031197999999996</v>
      </c>
      <c r="H1635" s="7">
        <f t="shared" si="199"/>
        <v>19.804870000000008</v>
      </c>
      <c r="I1635" s="7">
        <f t="array" ref="I1635">SUMPRODUCT(B1619:B1638,(ROW(B1619:B1638)-ROW(B1619)+1))/(20*21/2)</f>
        <v>22.59100047619048</v>
      </c>
      <c r="J1635" s="7">
        <f t="shared" si="202"/>
        <v>22.441255553813303</v>
      </c>
      <c r="K1635" s="7">
        <f t="shared" si="196"/>
        <v>22.065524034376708</v>
      </c>
    </row>
    <row r="1636" spans="1:11" ht="13.5" x14ac:dyDescent="0.35">
      <c r="A1636" s="3">
        <v>44393</v>
      </c>
      <c r="B1636" s="2">
        <v>22.827100000000002</v>
      </c>
      <c r="C1636" s="7">
        <f t="shared" si="197"/>
        <v>0.24350000000000094</v>
      </c>
      <c r="D1636" s="7">
        <f t="shared" si="198"/>
        <v>22.636860000000002</v>
      </c>
      <c r="E1636" s="7">
        <f t="shared" si="200"/>
        <v>22.588929999999998</v>
      </c>
      <c r="F1636" s="7">
        <f t="shared" si="201"/>
        <v>22.475944999999996</v>
      </c>
      <c r="G1636" s="7">
        <f t="shared" si="195"/>
        <v>22.06197199999999</v>
      </c>
      <c r="H1636" s="7">
        <f t="shared" si="199"/>
        <v>19.829774500000006</v>
      </c>
      <c r="I1636" s="7">
        <f t="array" ref="I1636">SUMPRODUCT(B1620:B1639,(ROW(B1620:B1639)-ROW(B1620)+1))/(20*21/2)</f>
        <v>22.625128095238093</v>
      </c>
      <c r="J1636" s="7">
        <f t="shared" si="202"/>
        <v>22.47800264392632</v>
      </c>
      <c r="K1636" s="7">
        <f t="shared" si="196"/>
        <v>22.095389758518799</v>
      </c>
    </row>
    <row r="1637" spans="1:11" ht="13.5" x14ac:dyDescent="0.35">
      <c r="A1637" s="3">
        <v>44396</v>
      </c>
      <c r="B1637" s="2">
        <v>22.819500000000001</v>
      </c>
      <c r="C1637" s="7">
        <f t="shared" si="197"/>
        <v>-7.6000000000000512E-3</v>
      </c>
      <c r="D1637" s="7">
        <f t="shared" si="198"/>
        <v>22.681000000000004</v>
      </c>
      <c r="E1637" s="7">
        <f t="shared" si="200"/>
        <v>22.664259999999999</v>
      </c>
      <c r="F1637" s="7">
        <f t="shared" si="201"/>
        <v>22.493824999999994</v>
      </c>
      <c r="G1637" s="7">
        <f t="shared" si="195"/>
        <v>22.092593999999995</v>
      </c>
      <c r="H1637" s="7">
        <f t="shared" si="199"/>
        <v>19.855759500000008</v>
      </c>
      <c r="I1637" s="7">
        <f t="array" ref="I1637">SUMPRODUCT(B1621:B1640,(ROW(B1621:B1640)-ROW(B1621)+1))/(20*21/2)</f>
        <v>22.595672380952383</v>
      </c>
      <c r="J1637" s="7">
        <f t="shared" si="202"/>
        <v>22.510526201647625</v>
      </c>
      <c r="K1637" s="7">
        <f t="shared" si="196"/>
        <v>22.123786238576887</v>
      </c>
    </row>
    <row r="1638" spans="1:11" ht="13.5" x14ac:dyDescent="0.35">
      <c r="A1638" s="3">
        <v>44399</v>
      </c>
      <c r="B1638" s="2">
        <v>22.827100000000002</v>
      </c>
      <c r="C1638" s="7">
        <f t="shared" si="197"/>
        <v>7.6000000000000512E-3</v>
      </c>
      <c r="D1638" s="7">
        <f t="shared" si="198"/>
        <v>22.728180000000002</v>
      </c>
      <c r="E1638" s="7">
        <f t="shared" si="200"/>
        <v>22.674150000000001</v>
      </c>
      <c r="F1638" s="7">
        <f t="shared" si="201"/>
        <v>22.506759999999996</v>
      </c>
      <c r="G1638" s="7">
        <f t="shared" si="195"/>
        <v>22.123367999999996</v>
      </c>
      <c r="H1638" s="7">
        <f t="shared" si="199"/>
        <v>19.88712300000001</v>
      </c>
      <c r="I1638" s="7">
        <f t="array" ref="I1638">SUMPRODUCT(B1622:B1641,(ROW(B1622:B1641)-ROW(B1622)+1))/(20*21/2)</f>
        <v>22.618607142857144</v>
      </c>
      <c r="J1638" s="7">
        <f t="shared" si="202"/>
        <v>22.540676087204993</v>
      </c>
      <c r="K1638" s="7">
        <f t="shared" si="196"/>
        <v>22.151367170397403</v>
      </c>
    </row>
    <row r="1639" spans="1:11" ht="13.5" x14ac:dyDescent="0.35">
      <c r="A1639" s="3">
        <v>44400</v>
      </c>
      <c r="B1639" s="2">
        <v>22.865100000000002</v>
      </c>
      <c r="C1639" s="7">
        <f t="shared" si="197"/>
        <v>3.8000000000000256E-2</v>
      </c>
      <c r="D1639" s="7">
        <f t="shared" si="198"/>
        <v>22.784480000000002</v>
      </c>
      <c r="E1639" s="7">
        <f t="shared" si="200"/>
        <v>22.693170000000002</v>
      </c>
      <c r="F1639" s="7">
        <f t="shared" si="201"/>
        <v>22.527685000000002</v>
      </c>
      <c r="G1639" s="7">
        <f t="shared" si="195"/>
        <v>22.156921999999994</v>
      </c>
      <c r="H1639" s="7">
        <f t="shared" si="199"/>
        <v>19.919542500000009</v>
      </c>
      <c r="I1639" s="7">
        <f t="array" ref="I1639">SUMPRODUCT(B1623:B1642,(ROW(B1623:B1642)-ROW(B1623)+1))/(20*21/2)</f>
        <v>22.639730476190479</v>
      </c>
      <c r="J1639" s="7">
        <f t="shared" si="202"/>
        <v>22.571573602709279</v>
      </c>
      <c r="K1639" s="7">
        <f t="shared" si="196"/>
        <v>22.17935669312692</v>
      </c>
    </row>
    <row r="1640" spans="1:11" ht="13.5" x14ac:dyDescent="0.35">
      <c r="A1640" s="3">
        <v>44403</v>
      </c>
      <c r="B1640" s="2">
        <v>22.218399999999999</v>
      </c>
      <c r="C1640" s="7">
        <f t="shared" si="197"/>
        <v>-0.64670000000000272</v>
      </c>
      <c r="D1640" s="7">
        <f t="shared" si="198"/>
        <v>22.711440000000003</v>
      </c>
      <c r="E1640" s="7">
        <f t="shared" si="200"/>
        <v>22.651320000000005</v>
      </c>
      <c r="F1640" s="7">
        <f t="shared" si="201"/>
        <v>22.510185</v>
      </c>
      <c r="G1640" s="7">
        <f t="shared" si="195"/>
        <v>22.176965999999993</v>
      </c>
      <c r="H1640" s="7">
        <f t="shared" si="199"/>
        <v>19.944759500000011</v>
      </c>
      <c r="I1640" s="7">
        <f t="array" ref="I1640">SUMPRODUCT(B1624:B1643,(ROW(B1624:B1643)-ROW(B1624)+1))/(20*21/2)</f>
        <v>22.659042380952382</v>
      </c>
      <c r="J1640" s="7">
        <f t="shared" si="202"/>
        <v>22.537938021498871</v>
      </c>
      <c r="K1640" s="7">
        <f t="shared" si="196"/>
        <v>22.180887803200374</v>
      </c>
    </row>
    <row r="1641" spans="1:11" ht="13.5" x14ac:dyDescent="0.35">
      <c r="A1641" s="3">
        <v>44404</v>
      </c>
      <c r="B1641" s="2">
        <v>22.751000000000001</v>
      </c>
      <c r="C1641" s="7">
        <f t="shared" si="197"/>
        <v>0.53260000000000218</v>
      </c>
      <c r="D1641" s="7">
        <f t="shared" si="198"/>
        <v>22.696220000000004</v>
      </c>
      <c r="E1641" s="7">
        <f t="shared" si="200"/>
        <v>22.666540000000005</v>
      </c>
      <c r="F1641" s="7">
        <f t="shared" si="201"/>
        <v>22.529205000000001</v>
      </c>
      <c r="G1641" s="7">
        <f t="shared" si="195"/>
        <v>22.200877999999992</v>
      </c>
      <c r="H1641" s="7">
        <f t="shared" si="199"/>
        <v>19.97300000000001</v>
      </c>
      <c r="I1641" s="7">
        <f t="array" ref="I1641">SUMPRODUCT(B1625:B1644,(ROW(B1625:B1644)-ROW(B1625)+1))/(20*21/2)</f>
        <v>22.712599523809526</v>
      </c>
      <c r="J1641" s="7">
        <f t="shared" si="202"/>
        <v>22.558229638498979</v>
      </c>
      <c r="K1641" s="7">
        <f t="shared" si="196"/>
        <v>22.203245144251341</v>
      </c>
    </row>
    <row r="1642" spans="1:11" ht="13.5" x14ac:dyDescent="0.35">
      <c r="A1642" s="3">
        <v>44405</v>
      </c>
      <c r="B1642" s="2">
        <v>22.751000000000001</v>
      </c>
      <c r="C1642" s="7">
        <f t="shared" si="197"/>
        <v>0</v>
      </c>
      <c r="D1642" s="7">
        <f t="shared" si="198"/>
        <v>22.682520000000004</v>
      </c>
      <c r="E1642" s="7">
        <f t="shared" si="200"/>
        <v>22.681760000000004</v>
      </c>
      <c r="F1642" s="7">
        <f t="shared" si="201"/>
        <v>22.548224999999995</v>
      </c>
      <c r="G1642" s="7">
        <f t="shared" si="195"/>
        <v>22.218377999999994</v>
      </c>
      <c r="H1642" s="7">
        <f t="shared" si="199"/>
        <v>20.002142500000012</v>
      </c>
      <c r="I1642" s="7">
        <f t="array" ref="I1642">SUMPRODUCT(B1626:B1645,(ROW(B1626:B1645)-ROW(B1626)+1))/(20*21/2)</f>
        <v>22.759996666666666</v>
      </c>
      <c r="J1642" s="7">
        <f t="shared" si="202"/>
        <v>22.576588720546695</v>
      </c>
      <c r="K1642" s="7">
        <f t="shared" si="196"/>
        <v>22.224725726829718</v>
      </c>
    </row>
    <row r="1643" spans="1:11" ht="13.5" x14ac:dyDescent="0.35">
      <c r="A1643" s="3">
        <v>44406</v>
      </c>
      <c r="B1643" s="2">
        <v>22.751000000000001</v>
      </c>
      <c r="C1643" s="7">
        <f t="shared" si="197"/>
        <v>0</v>
      </c>
      <c r="D1643" s="7">
        <f t="shared" si="198"/>
        <v>22.667300000000004</v>
      </c>
      <c r="E1643" s="7">
        <f t="shared" si="200"/>
        <v>22.697740000000003</v>
      </c>
      <c r="F1643" s="7">
        <f t="shared" si="201"/>
        <v>22.569149999999997</v>
      </c>
      <c r="G1643" s="7">
        <f t="shared" si="195"/>
        <v>22.239683999999993</v>
      </c>
      <c r="H1643" s="7">
        <f t="shared" si="199"/>
        <v>20.032909000000014</v>
      </c>
      <c r="I1643" s="7">
        <f t="array" ref="I1643">SUMPRODUCT(B1627:B1646,(ROW(B1627:B1646)-ROW(B1627)+1))/(20*21/2)</f>
        <v>22.796559047619048</v>
      </c>
      <c r="J1643" s="7">
        <f t="shared" si="202"/>
        <v>22.593199318589868</v>
      </c>
      <c r="K1643" s="7">
        <f t="shared" si="196"/>
        <v>22.245363933620709</v>
      </c>
    </row>
    <row r="1644" spans="1:11" ht="13.5" x14ac:dyDescent="0.35">
      <c r="A1644" s="3">
        <v>44407</v>
      </c>
      <c r="B1644" s="2">
        <v>23.131499999999999</v>
      </c>
      <c r="C1644" s="7">
        <f t="shared" si="197"/>
        <v>0.38049999999999784</v>
      </c>
      <c r="D1644" s="7">
        <f t="shared" si="198"/>
        <v>22.720580000000002</v>
      </c>
      <c r="E1644" s="7">
        <f t="shared" si="200"/>
        <v>22.75253</v>
      </c>
      <c r="F1644" s="7">
        <f t="shared" si="201"/>
        <v>22.633829999999996</v>
      </c>
      <c r="G1644" s="7">
        <f t="shared" si="195"/>
        <v>22.271641999999993</v>
      </c>
      <c r="H1644" s="7">
        <f t="shared" si="199"/>
        <v>20.063052000000013</v>
      </c>
      <c r="I1644" s="7">
        <f t="array" ref="I1644">SUMPRODUCT(B1628:B1647,(ROW(B1628:B1647)-ROW(B1628)+1))/(20*21/2)</f>
        <v>22.828774285714289</v>
      </c>
      <c r="J1644" s="7">
        <f t="shared" si="202"/>
        <v>22.644466050152737</v>
      </c>
      <c r="K1644" s="7">
        <f t="shared" si="196"/>
        <v>22.280114367596365</v>
      </c>
    </row>
    <row r="1645" spans="1:11" ht="13.5" x14ac:dyDescent="0.35">
      <c r="A1645" s="3">
        <v>44410</v>
      </c>
      <c r="B1645" s="2">
        <v>23.131499999999999</v>
      </c>
      <c r="C1645" s="7">
        <f t="shared" si="197"/>
        <v>0</v>
      </c>
      <c r="D1645" s="7">
        <f t="shared" si="198"/>
        <v>22.903200000000002</v>
      </c>
      <c r="E1645" s="7">
        <f t="shared" si="200"/>
        <v>22.807319999999997</v>
      </c>
      <c r="F1645" s="7">
        <f t="shared" si="201"/>
        <v>22.671494999999993</v>
      </c>
      <c r="G1645" s="7">
        <f t="shared" si="195"/>
        <v>22.303599999999992</v>
      </c>
      <c r="H1645" s="7">
        <f t="shared" si="199"/>
        <v>20.091391000000012</v>
      </c>
      <c r="I1645" s="7">
        <f t="array" ref="I1645">SUMPRODUCT(B1629:B1648,(ROW(B1629:B1648)-ROW(B1629)+1))/(20*21/2)</f>
        <v>22.85485809523809</v>
      </c>
      <c r="J1645" s="7">
        <f t="shared" si="202"/>
        <v>22.690850235852476</v>
      </c>
      <c r="K1645" s="7">
        <f t="shared" si="196"/>
        <v>22.313502039455329</v>
      </c>
    </row>
    <row r="1646" spans="1:11" ht="13.5" x14ac:dyDescent="0.35">
      <c r="A1646" s="3">
        <v>44411</v>
      </c>
      <c r="B1646" s="2">
        <v>23.055399999999999</v>
      </c>
      <c r="C1646" s="7">
        <f t="shared" si="197"/>
        <v>-7.6100000000000279E-2</v>
      </c>
      <c r="D1646" s="7">
        <f t="shared" si="198"/>
        <v>22.964080000000003</v>
      </c>
      <c r="E1646" s="7">
        <f t="shared" si="200"/>
        <v>22.830149999999996</v>
      </c>
      <c r="F1646" s="7">
        <f t="shared" si="201"/>
        <v>22.709539999999997</v>
      </c>
      <c r="G1646" s="7">
        <f t="shared" si="195"/>
        <v>22.33631999999999</v>
      </c>
      <c r="H1646" s="7">
        <f t="shared" si="199"/>
        <v>20.120793000000013</v>
      </c>
      <c r="I1646" s="7">
        <f t="array" ref="I1646">SUMPRODUCT(B1630:B1649,(ROW(B1630:B1649)-ROW(B1630)+1))/(20*21/2)</f>
        <v>22.874426190476189</v>
      </c>
      <c r="J1646" s="7">
        <f t="shared" si="202"/>
        <v>22.725569261009383</v>
      </c>
      <c r="K1646" s="7">
        <f t="shared" si="196"/>
        <v>22.342596077123748</v>
      </c>
    </row>
    <row r="1647" spans="1:11" ht="13.5" x14ac:dyDescent="0.35">
      <c r="A1647" s="3">
        <v>44412</v>
      </c>
      <c r="B1647" s="2">
        <v>23.047799999999999</v>
      </c>
      <c r="C1647" s="7">
        <f t="shared" si="197"/>
        <v>-7.6000000000000512E-3</v>
      </c>
      <c r="D1647" s="7">
        <f t="shared" si="198"/>
        <v>23.023440000000001</v>
      </c>
      <c r="E1647" s="7">
        <f t="shared" si="200"/>
        <v>22.852979999999995</v>
      </c>
      <c r="F1647" s="7">
        <f t="shared" si="201"/>
        <v>22.758619999999997</v>
      </c>
      <c r="G1647" s="7">
        <f t="shared" si="195"/>
        <v>22.368887999999991</v>
      </c>
      <c r="H1647" s="7">
        <f t="shared" si="199"/>
        <v>20.149435000000015</v>
      </c>
      <c r="I1647" s="7">
        <f t="array" ref="I1647">SUMPRODUCT(B1631:B1650,(ROW(B1631:B1650)-ROW(B1631)+1))/(20*21/2)</f>
        <v>22.892544761904762</v>
      </c>
      <c r="J1647" s="7">
        <f t="shared" si="202"/>
        <v>22.756257902818014</v>
      </c>
      <c r="K1647" s="7">
        <f t="shared" si="196"/>
        <v>22.370251132922817</v>
      </c>
    </row>
    <row r="1648" spans="1:11" ht="13.5" x14ac:dyDescent="0.35">
      <c r="A1648" s="3">
        <v>44413</v>
      </c>
      <c r="B1648" s="2">
        <v>23.032499999999999</v>
      </c>
      <c r="C1648" s="7">
        <f t="shared" si="197"/>
        <v>-1.5299999999999869E-2</v>
      </c>
      <c r="D1648" s="7">
        <f t="shared" si="198"/>
        <v>23.079739999999997</v>
      </c>
      <c r="E1648" s="7">
        <f t="shared" si="200"/>
        <v>22.873519999999999</v>
      </c>
      <c r="F1648" s="7">
        <f t="shared" si="201"/>
        <v>22.773834999999998</v>
      </c>
      <c r="G1648" s="7">
        <f t="shared" si="195"/>
        <v>22.40206199999999</v>
      </c>
      <c r="H1648" s="7">
        <f t="shared" si="199"/>
        <v>20.178036500000012</v>
      </c>
      <c r="I1648" s="7">
        <f t="array" ref="I1648">SUMPRODUCT(B1632:B1651,(ROW(B1632:B1651)-ROW(B1632)+1))/(20*21/2)</f>
        <v>22.907585238095237</v>
      </c>
      <c r="J1648" s="7">
        <f t="shared" si="202"/>
        <v>22.782566673978202</v>
      </c>
      <c r="K1648" s="7">
        <f t="shared" si="196"/>
        <v>22.396221676729766</v>
      </c>
    </row>
    <row r="1649" spans="1:11" ht="13.5" x14ac:dyDescent="0.35">
      <c r="A1649" s="3">
        <v>44414</v>
      </c>
      <c r="B1649" s="2">
        <v>22.979299999999999</v>
      </c>
      <c r="C1649" s="7">
        <f t="shared" si="197"/>
        <v>-5.3200000000000358E-2</v>
      </c>
      <c r="D1649" s="7">
        <f t="shared" si="198"/>
        <v>23.049299999999995</v>
      </c>
      <c r="E1649" s="7">
        <f t="shared" si="200"/>
        <v>22.884939999999997</v>
      </c>
      <c r="F1649" s="7">
        <f t="shared" si="201"/>
        <v>22.789055000000005</v>
      </c>
      <c r="G1649" s="7">
        <f t="shared" si="195"/>
        <v>22.434019999999997</v>
      </c>
      <c r="H1649" s="7">
        <f t="shared" si="199"/>
        <v>20.207418500000013</v>
      </c>
      <c r="I1649" s="7">
        <f t="array" ref="I1649">SUMPRODUCT(B1633:B1652,(ROW(B1633:B1652)-ROW(B1633)+1))/(20*21/2)</f>
        <v>22.90783857142857</v>
      </c>
      <c r="J1649" s="7">
        <f t="shared" si="202"/>
        <v>22.801303181218373</v>
      </c>
      <c r="K1649" s="7">
        <f t="shared" si="196"/>
        <v>22.4190874933286</v>
      </c>
    </row>
    <row r="1650" spans="1:11" ht="13.5" x14ac:dyDescent="0.35">
      <c r="A1650" s="3">
        <v>44417</v>
      </c>
      <c r="B1650" s="2">
        <v>22.979299999999999</v>
      </c>
      <c r="C1650" s="7">
        <f t="shared" si="197"/>
        <v>0</v>
      </c>
      <c r="D1650" s="7">
        <f t="shared" si="198"/>
        <v>23.018859999999997</v>
      </c>
      <c r="E1650" s="7">
        <f t="shared" si="200"/>
        <v>22.961030000000001</v>
      </c>
      <c r="F1650" s="7">
        <f t="shared" si="201"/>
        <v>22.806175000000007</v>
      </c>
      <c r="G1650" s="7">
        <f t="shared" si="195"/>
        <v>22.467499999999994</v>
      </c>
      <c r="H1650" s="7">
        <f t="shared" si="199"/>
        <v>20.23683650000001</v>
      </c>
      <c r="I1650" s="7">
        <f t="array" ref="I1650">SUMPRODUCT(B1634:B1653,(ROW(B1634:B1653)-ROW(B1634)+1))/(20*21/2)</f>
        <v>22.920052380952377</v>
      </c>
      <c r="J1650" s="7">
        <f t="shared" si="202"/>
        <v>22.818255259197578</v>
      </c>
      <c r="K1650" s="7">
        <f t="shared" si="196"/>
        <v>22.441056611237283</v>
      </c>
    </row>
    <row r="1651" spans="1:11" ht="13.5" x14ac:dyDescent="0.35">
      <c r="A1651" s="3">
        <v>44419</v>
      </c>
      <c r="B1651" s="2">
        <v>22.964099999999998</v>
      </c>
      <c r="C1651" s="7">
        <f t="shared" si="197"/>
        <v>-1.5200000000000102E-2</v>
      </c>
      <c r="D1651" s="7">
        <f t="shared" si="198"/>
        <v>23.000599999999999</v>
      </c>
      <c r="E1651" s="7">
        <f t="shared" si="200"/>
        <v>22.982340000000001</v>
      </c>
      <c r="F1651" s="7">
        <f t="shared" si="201"/>
        <v>22.824440000000006</v>
      </c>
      <c r="G1651" s="7">
        <f t="shared" si="195"/>
        <v>22.500827999999991</v>
      </c>
      <c r="H1651" s="7">
        <f t="shared" si="199"/>
        <v>20.266684000000012</v>
      </c>
      <c r="I1651" s="7">
        <f t="array" ref="I1651">SUMPRODUCT(B1635:B1654,(ROW(B1635:B1654)-ROW(B1635)+1))/(20*21/2)</f>
        <v>22.917442857142856</v>
      </c>
      <c r="J1651" s="7">
        <f t="shared" si="202"/>
        <v>22.832145234512094</v>
      </c>
      <c r="K1651" s="7">
        <f t="shared" si="196"/>
        <v>22.461568116678958</v>
      </c>
    </row>
    <row r="1652" spans="1:11" ht="13.5" x14ac:dyDescent="0.35">
      <c r="A1652" s="3">
        <v>44420</v>
      </c>
      <c r="B1652" s="2">
        <v>22.827100000000002</v>
      </c>
      <c r="C1652" s="7">
        <f t="shared" si="197"/>
        <v>-0.1369999999999969</v>
      </c>
      <c r="D1652" s="7">
        <f t="shared" si="198"/>
        <v>22.95646</v>
      </c>
      <c r="E1652" s="7">
        <f t="shared" si="200"/>
        <v>22.98995</v>
      </c>
      <c r="F1652" s="7">
        <f t="shared" si="201"/>
        <v>22.835855000000002</v>
      </c>
      <c r="G1652" s="7">
        <f t="shared" ref="G1652:G1715" si="203">AVERAGE(B1603:B1652)</f>
        <v>22.531263999999986</v>
      </c>
      <c r="H1652" s="7">
        <f t="shared" si="199"/>
        <v>20.295341000000011</v>
      </c>
      <c r="I1652" s="7">
        <f t="array" ref="I1652">SUMPRODUCT(B1636:B1655,(ROW(B1636:B1655)-ROW(B1636)+1))/(20*21/2)</f>
        <v>22.913673809523811</v>
      </c>
      <c r="J1652" s="7">
        <f t="shared" si="202"/>
        <v>22.831664735987133</v>
      </c>
      <c r="K1652" s="7">
        <f t="shared" ref="K1652:K1715" si="204">$K$4*B1652+(1-$K$4)*K1651</f>
        <v>22.475902700338608</v>
      </c>
    </row>
    <row r="1653" spans="1:11" ht="13.5" x14ac:dyDescent="0.35">
      <c r="A1653" s="3">
        <v>44424</v>
      </c>
      <c r="B1653" s="2">
        <v>22.964099999999998</v>
      </c>
      <c r="C1653" s="7">
        <f t="shared" si="197"/>
        <v>0.1369999999999969</v>
      </c>
      <c r="D1653" s="7">
        <f t="shared" si="198"/>
        <v>22.942779999999999</v>
      </c>
      <c r="E1653" s="7">
        <f t="shared" si="200"/>
        <v>23.01126</v>
      </c>
      <c r="F1653" s="7">
        <f t="shared" si="201"/>
        <v>22.854500000000005</v>
      </c>
      <c r="G1653" s="7">
        <f t="shared" si="203"/>
        <v>22.563373999999989</v>
      </c>
      <c r="H1653" s="7">
        <f t="shared" si="199"/>
        <v>20.323745000000017</v>
      </c>
      <c r="I1653" s="7">
        <f t="array" ref="I1653">SUMPRODUCT(B1637:B1656,(ROW(B1637:B1656)-ROW(B1637)+1))/(20*21/2)</f>
        <v>22.966716666666667</v>
      </c>
      <c r="J1653" s="7">
        <f t="shared" si="202"/>
        <v>22.844277618274074</v>
      </c>
      <c r="K1653" s="7">
        <f t="shared" si="204"/>
        <v>22.495047692482192</v>
      </c>
    </row>
    <row r="1654" spans="1:11" ht="13.5" x14ac:dyDescent="0.35">
      <c r="A1654" s="3">
        <v>44425</v>
      </c>
      <c r="B1654" s="2">
        <v>22.827100000000002</v>
      </c>
      <c r="C1654" s="7">
        <f t="shared" si="197"/>
        <v>-0.1369999999999969</v>
      </c>
      <c r="D1654" s="7">
        <f t="shared" si="198"/>
        <v>22.91234</v>
      </c>
      <c r="E1654" s="7">
        <f t="shared" si="200"/>
        <v>22.980820000000001</v>
      </c>
      <c r="F1654" s="7">
        <f t="shared" si="201"/>
        <v>22.866675000000004</v>
      </c>
      <c r="G1654" s="7">
        <f t="shared" si="203"/>
        <v>22.580113999999991</v>
      </c>
      <c r="H1654" s="7">
        <f t="shared" si="199"/>
        <v>20.351500000000016</v>
      </c>
      <c r="I1654" s="7">
        <f t="array" ref="I1654">SUMPRODUCT(B1638:B1657,(ROW(B1638:B1657)-ROW(B1638)+1))/(20*21/2)</f>
        <v>23.05309904761905</v>
      </c>
      <c r="J1654" s="7">
        <f t="shared" si="202"/>
        <v>22.842641654628924</v>
      </c>
      <c r="K1654" s="7">
        <f t="shared" si="204"/>
        <v>22.50806935160054</v>
      </c>
    </row>
    <row r="1655" spans="1:11" ht="13.5" x14ac:dyDescent="0.35">
      <c r="A1655" s="3">
        <v>44426</v>
      </c>
      <c r="B1655" s="2">
        <v>22.827100000000002</v>
      </c>
      <c r="C1655" s="7">
        <f t="shared" si="197"/>
        <v>0</v>
      </c>
      <c r="D1655" s="7">
        <f t="shared" si="198"/>
        <v>22.881900000000002</v>
      </c>
      <c r="E1655" s="7">
        <f t="shared" si="200"/>
        <v>22.950379999999999</v>
      </c>
      <c r="F1655" s="7">
        <f t="shared" si="201"/>
        <v>22.87885</v>
      </c>
      <c r="G1655" s="7">
        <f t="shared" si="203"/>
        <v>22.59715799999999</v>
      </c>
      <c r="H1655" s="7">
        <f t="shared" si="199"/>
        <v>20.379219000000013</v>
      </c>
      <c r="I1655" s="7">
        <f t="array" ref="I1655">SUMPRODUCT(B1639:B1658,(ROW(B1639:B1658)-ROW(B1639)+1))/(20*21/2)</f>
        <v>23.13473476190476</v>
      </c>
      <c r="J1655" s="7">
        <f t="shared" si="202"/>
        <v>22.841161497045217</v>
      </c>
      <c r="K1655" s="7">
        <f t="shared" si="204"/>
        <v>22.520580357420126</v>
      </c>
    </row>
    <row r="1656" spans="1:11" ht="13.5" x14ac:dyDescent="0.35">
      <c r="A1656" s="3">
        <v>44427</v>
      </c>
      <c r="B1656" s="2">
        <v>23.4358</v>
      </c>
      <c r="C1656" s="7">
        <f t="shared" si="197"/>
        <v>0.60869999999999891</v>
      </c>
      <c r="D1656" s="7">
        <f t="shared" si="198"/>
        <v>22.976240000000001</v>
      </c>
      <c r="E1656" s="7">
        <f t="shared" si="200"/>
        <v>22.988419999999998</v>
      </c>
      <c r="F1656" s="7">
        <f t="shared" si="201"/>
        <v>22.909285000000001</v>
      </c>
      <c r="G1656" s="7">
        <f t="shared" si="203"/>
        <v>22.62652799999999</v>
      </c>
      <c r="H1656" s="7">
        <f t="shared" si="199"/>
        <v>20.410162000000017</v>
      </c>
      <c r="I1656" s="7">
        <f t="array" ref="I1656">SUMPRODUCT(B1640:B1659,(ROW(B1640:B1659)-ROW(B1640)+1))/(20*21/2)</f>
        <v>23.239193333333333</v>
      </c>
      <c r="J1656" s="7">
        <f t="shared" si="202"/>
        <v>22.89779373542186</v>
      </c>
      <c r="K1656" s="7">
        <f t="shared" si="204"/>
        <v>22.556471323795808</v>
      </c>
    </row>
    <row r="1657" spans="1:11" ht="13.5" x14ac:dyDescent="0.35">
      <c r="A1657" s="3">
        <v>44428</v>
      </c>
      <c r="B1657" s="2">
        <v>23.816299999999998</v>
      </c>
      <c r="C1657" s="7">
        <f t="shared" si="197"/>
        <v>0.38049999999999784</v>
      </c>
      <c r="D1657" s="7">
        <f t="shared" si="198"/>
        <v>23.17408</v>
      </c>
      <c r="E1657" s="7">
        <f t="shared" si="200"/>
        <v>23.065269999999998</v>
      </c>
      <c r="F1657" s="7">
        <f t="shared" si="201"/>
        <v>22.959124999999997</v>
      </c>
      <c r="G1657" s="7">
        <f t="shared" si="203"/>
        <v>22.661529999999988</v>
      </c>
      <c r="H1657" s="7">
        <f t="shared" si="199"/>
        <v>20.443548500000016</v>
      </c>
      <c r="I1657" s="7">
        <f t="array" ref="I1657">SUMPRODUCT(B1641:B1660,(ROW(B1641:B1660)-ROW(B1641)+1))/(20*21/2)</f>
        <v>23.350793333333336</v>
      </c>
      <c r="J1657" s="7">
        <f t="shared" si="202"/>
        <v>22.985270522524541</v>
      </c>
      <c r="K1657" s="7">
        <f t="shared" si="204"/>
        <v>22.605876369921464</v>
      </c>
    </row>
    <row r="1658" spans="1:11" ht="13.5" x14ac:dyDescent="0.35">
      <c r="A1658" s="3">
        <v>44431</v>
      </c>
      <c r="B1658" s="2">
        <v>23.816299999999998</v>
      </c>
      <c r="C1658" s="7">
        <f t="shared" si="197"/>
        <v>0</v>
      </c>
      <c r="D1658" s="7">
        <f t="shared" si="198"/>
        <v>23.344519999999999</v>
      </c>
      <c r="E1658" s="7">
        <f t="shared" si="200"/>
        <v>23.143650000000001</v>
      </c>
      <c r="F1658" s="7">
        <f t="shared" si="201"/>
        <v>23.008585</v>
      </c>
      <c r="G1658" s="7">
        <f t="shared" si="203"/>
        <v>22.698053999999992</v>
      </c>
      <c r="H1658" s="7">
        <f t="shared" si="199"/>
        <v>20.476755000000018</v>
      </c>
      <c r="I1658" s="7">
        <f t="array" ref="I1658">SUMPRODUCT(B1642:B1661,(ROW(B1642:B1661)-ROW(B1642)+1))/(20*21/2)</f>
        <v>23.441155238095238</v>
      </c>
      <c r="J1658" s="7">
        <f t="shared" si="202"/>
        <v>23.064416187046014</v>
      </c>
      <c r="K1658" s="7">
        <f t="shared" si="204"/>
        <v>22.653343963257878</v>
      </c>
    </row>
    <row r="1659" spans="1:11" ht="13.5" x14ac:dyDescent="0.35">
      <c r="A1659" s="3">
        <v>44432</v>
      </c>
      <c r="B1659" s="2">
        <v>24.105399999999999</v>
      </c>
      <c r="C1659" s="7">
        <f t="shared" si="197"/>
        <v>0.28910000000000124</v>
      </c>
      <c r="D1659" s="7">
        <f t="shared" si="198"/>
        <v>23.600180000000002</v>
      </c>
      <c r="E1659" s="7">
        <f t="shared" si="200"/>
        <v>23.256260000000001</v>
      </c>
      <c r="F1659" s="7">
        <f t="shared" si="201"/>
        <v>23.070599999999992</v>
      </c>
      <c r="G1659" s="7">
        <f t="shared" si="203"/>
        <v>22.740359999999992</v>
      </c>
      <c r="H1659" s="7">
        <f t="shared" si="199"/>
        <v>20.511443000000018</v>
      </c>
      <c r="I1659" s="7">
        <f t="array" ref="I1659">SUMPRODUCT(B1643:B1662,(ROW(B1643:B1662)-ROW(B1643)+1))/(20*21/2)</f>
        <v>23.517747619047618</v>
      </c>
      <c r="J1659" s="7">
        <f t="shared" si="202"/>
        <v>23.163557502565439</v>
      </c>
      <c r="K1659" s="7">
        <f t="shared" si="204"/>
        <v>22.710287337247767</v>
      </c>
    </row>
    <row r="1660" spans="1:11" ht="13.5" x14ac:dyDescent="0.35">
      <c r="A1660" s="3">
        <v>44433</v>
      </c>
      <c r="B1660" s="2">
        <v>24.2424</v>
      </c>
      <c r="C1660" s="7">
        <f t="shared" si="197"/>
        <v>0.13700000000000045</v>
      </c>
      <c r="D1660" s="7">
        <f t="shared" si="198"/>
        <v>23.883240000000001</v>
      </c>
      <c r="E1660" s="7">
        <f t="shared" si="200"/>
        <v>23.382570000000005</v>
      </c>
      <c r="F1660" s="7">
        <f t="shared" si="201"/>
        <v>23.171799999999994</v>
      </c>
      <c r="G1660" s="7">
        <f t="shared" si="203"/>
        <v>22.777795999999995</v>
      </c>
      <c r="H1660" s="7">
        <f t="shared" si="199"/>
        <v>20.546852000000015</v>
      </c>
      <c r="I1660" s="7">
        <f t="array" ref="I1660">SUMPRODUCT(B1644:B1663,(ROW(B1644:B1663)-ROW(B1644)+1))/(20*21/2)</f>
        <v>23.595428095238095</v>
      </c>
      <c r="J1660" s="7">
        <f t="shared" si="202"/>
        <v>23.26630440708302</v>
      </c>
      <c r="K1660" s="7">
        <f t="shared" si="204"/>
        <v>22.770370186767462</v>
      </c>
    </row>
    <row r="1661" spans="1:11" ht="13.5" x14ac:dyDescent="0.35">
      <c r="A1661" s="3">
        <v>44434</v>
      </c>
      <c r="B1661" s="2">
        <v>24.1206</v>
      </c>
      <c r="C1661" s="7">
        <f t="shared" si="197"/>
        <v>-0.12180000000000035</v>
      </c>
      <c r="D1661" s="7">
        <f t="shared" si="198"/>
        <v>24.020199999999999</v>
      </c>
      <c r="E1661" s="7">
        <f t="shared" si="200"/>
        <v>23.49822</v>
      </c>
      <c r="F1661" s="7">
        <f t="shared" si="201"/>
        <v>23.240279999999995</v>
      </c>
      <c r="G1661" s="7">
        <f t="shared" si="203"/>
        <v>22.81310199999999</v>
      </c>
      <c r="H1661" s="7">
        <f t="shared" si="199"/>
        <v>20.581724000000023</v>
      </c>
      <c r="I1661" s="7">
        <f t="array" ref="I1661">SUMPRODUCT(B1645:B1664,(ROW(B1645:B1664)-ROW(B1645)+1))/(20*21/2)</f>
        <v>23.64485333333333</v>
      </c>
      <c r="J1661" s="7">
        <f t="shared" si="202"/>
        <v>23.347665892122734</v>
      </c>
      <c r="K1661" s="7">
        <f t="shared" si="204"/>
        <v>22.823320375521682</v>
      </c>
    </row>
    <row r="1662" spans="1:11" ht="13.5" x14ac:dyDescent="0.35">
      <c r="A1662" s="3">
        <v>44435</v>
      </c>
      <c r="B1662" s="2">
        <v>24.044499999999999</v>
      </c>
      <c r="C1662" s="7">
        <f t="shared" si="197"/>
        <v>-7.6100000000000279E-2</v>
      </c>
      <c r="D1662" s="7">
        <f t="shared" si="198"/>
        <v>24.065840000000001</v>
      </c>
      <c r="E1662" s="7">
        <f t="shared" si="200"/>
        <v>23.619959999999999</v>
      </c>
      <c r="F1662" s="7">
        <f t="shared" si="201"/>
        <v>23.304954999999996</v>
      </c>
      <c r="G1662" s="7">
        <f t="shared" si="203"/>
        <v>22.84201599999999</v>
      </c>
      <c r="H1662" s="7">
        <f t="shared" si="199"/>
        <v>20.615891000000019</v>
      </c>
      <c r="I1662" s="7">
        <f t="array" ref="I1662">SUMPRODUCT(B1646:B1665,(ROW(B1646:B1665)-ROW(B1646)+1))/(20*21/2)</f>
        <v>23.676159999999999</v>
      </c>
      <c r="J1662" s="7">
        <f t="shared" si="202"/>
        <v>23.414031045253903</v>
      </c>
      <c r="K1662" s="7">
        <f t="shared" si="204"/>
        <v>22.871209772560047</v>
      </c>
    </row>
    <row r="1663" spans="1:11" ht="13.5" x14ac:dyDescent="0.35">
      <c r="A1663" s="3">
        <v>44438</v>
      </c>
      <c r="B1663" s="2">
        <v>24.1206</v>
      </c>
      <c r="C1663" s="7">
        <f t="shared" si="197"/>
        <v>7.6100000000000279E-2</v>
      </c>
      <c r="D1663" s="7">
        <f t="shared" si="198"/>
        <v>24.1267</v>
      </c>
      <c r="E1663" s="7">
        <f t="shared" si="200"/>
        <v>23.735610000000001</v>
      </c>
      <c r="F1663" s="7">
        <f t="shared" si="201"/>
        <v>23.373434999999997</v>
      </c>
      <c r="G1663" s="7">
        <f t="shared" si="203"/>
        <v>22.87427799999999</v>
      </c>
      <c r="H1663" s="7">
        <f t="shared" si="199"/>
        <v>20.650438500000021</v>
      </c>
      <c r="I1663" s="7">
        <f t="array" ref="I1663">SUMPRODUCT(B1647:B1666,(ROW(B1647:B1666)-ROW(B1647)+1))/(20*21/2)</f>
        <v>23.69732047619048</v>
      </c>
      <c r="J1663" s="7">
        <f t="shared" si="202"/>
        <v>23.481323326658295</v>
      </c>
      <c r="K1663" s="7">
        <f t="shared" si="204"/>
        <v>22.920205467753771</v>
      </c>
    </row>
    <row r="1664" spans="1:11" ht="13.5" x14ac:dyDescent="0.35">
      <c r="A1664" s="3">
        <v>44439</v>
      </c>
      <c r="B1664" s="2">
        <v>23.892399999999999</v>
      </c>
      <c r="C1664" s="7">
        <f t="shared" si="197"/>
        <v>-0.22820000000000107</v>
      </c>
      <c r="D1664" s="7">
        <f t="shared" si="198"/>
        <v>24.084099999999999</v>
      </c>
      <c r="E1664" s="7">
        <f t="shared" si="200"/>
        <v>23.842140000000001</v>
      </c>
      <c r="F1664" s="7">
        <f t="shared" si="201"/>
        <v>23.411480000000001</v>
      </c>
      <c r="G1664" s="7">
        <f t="shared" si="203"/>
        <v>22.900909999999989</v>
      </c>
      <c r="H1664" s="7">
        <f t="shared" si="199"/>
        <v>20.684097500000021</v>
      </c>
      <c r="I1664" s="7">
        <f t="array" ref="I1664">SUMPRODUCT(B1648:B1667,(ROW(B1648:B1667)-ROW(B1648)+1))/(20*21/2)</f>
        <v>23.708334761904762</v>
      </c>
      <c r="J1664" s="7">
        <f t="shared" si="202"/>
        <v>23.520473486024173</v>
      </c>
      <c r="K1664" s="7">
        <f t="shared" si="204"/>
        <v>22.958330743528133</v>
      </c>
    </row>
    <row r="1665" spans="1:11" ht="13.5" x14ac:dyDescent="0.35">
      <c r="A1665" s="3">
        <v>44440</v>
      </c>
      <c r="B1665" s="2">
        <v>23.740200000000002</v>
      </c>
      <c r="C1665" s="7">
        <f t="shared" si="197"/>
        <v>-0.152199999999997</v>
      </c>
      <c r="D1665" s="7">
        <f t="shared" si="198"/>
        <v>23.983659999999997</v>
      </c>
      <c r="E1665" s="7">
        <f t="shared" si="200"/>
        <v>23.933450000000001</v>
      </c>
      <c r="F1665" s="7">
        <f t="shared" si="201"/>
        <v>23.441915000000002</v>
      </c>
      <c r="G1665" s="7">
        <f t="shared" si="203"/>
        <v>22.92373799999999</v>
      </c>
      <c r="H1665" s="7">
        <f t="shared" si="199"/>
        <v>20.716634500000023</v>
      </c>
      <c r="I1665" s="7">
        <f t="array" ref="I1665">SUMPRODUCT(B1649:B1668,(ROW(B1649:B1668)-ROW(B1649)+1))/(20*21/2)</f>
        <v>23.716776666666668</v>
      </c>
      <c r="J1665" s="7">
        <f t="shared" si="202"/>
        <v>23.54139982068854</v>
      </c>
      <c r="K1665" s="7">
        <f t="shared" si="204"/>
        <v>22.988992282997621</v>
      </c>
    </row>
    <row r="1666" spans="1:11" ht="13.5" x14ac:dyDescent="0.35">
      <c r="A1666" s="3">
        <v>44441</v>
      </c>
      <c r="B1666" s="2">
        <v>23.664100000000001</v>
      </c>
      <c r="C1666" s="7">
        <f t="shared" si="197"/>
        <v>-7.6100000000000279E-2</v>
      </c>
      <c r="D1666" s="7">
        <f t="shared" si="198"/>
        <v>23.89236</v>
      </c>
      <c r="E1666" s="7">
        <f t="shared" si="200"/>
        <v>23.95628</v>
      </c>
      <c r="F1666" s="7">
        <f t="shared" si="201"/>
        <v>23.472349999999999</v>
      </c>
      <c r="G1666" s="7">
        <f t="shared" si="203"/>
        <v>22.945347999999989</v>
      </c>
      <c r="H1666" s="7">
        <f t="shared" si="199"/>
        <v>20.748466500000021</v>
      </c>
      <c r="I1666" s="7">
        <f t="array" ref="I1666">SUMPRODUCT(B1650:B1669,(ROW(B1650:B1669)-ROW(B1650)+1))/(20*21/2)</f>
        <v>23.707354285714288</v>
      </c>
      <c r="J1666" s="7">
        <f t="shared" si="202"/>
        <v>23.553085552051535</v>
      </c>
      <c r="K1666" s="7">
        <f t="shared" si="204"/>
        <v>23.015467095429088</v>
      </c>
    </row>
    <row r="1667" spans="1:11" ht="13.5" x14ac:dyDescent="0.35">
      <c r="A1667" s="3">
        <v>44442</v>
      </c>
      <c r="B1667" s="2">
        <v>23.588000000000001</v>
      </c>
      <c r="C1667" s="7">
        <f t="shared" si="197"/>
        <v>-7.6100000000000279E-2</v>
      </c>
      <c r="D1667" s="7">
        <f t="shared" si="198"/>
        <v>23.80106</v>
      </c>
      <c r="E1667" s="7">
        <f t="shared" si="200"/>
        <v>23.933450000000001</v>
      </c>
      <c r="F1667" s="7">
        <f t="shared" si="201"/>
        <v>23.499360000000003</v>
      </c>
      <c r="G1667" s="7">
        <f t="shared" si="203"/>
        <v>22.967869999999991</v>
      </c>
      <c r="H1667" s="7">
        <f t="shared" si="199"/>
        <v>20.780062000000022</v>
      </c>
      <c r="I1667" s="7">
        <f t="array" ref="I1667">SUMPRODUCT(B1651:B1670,(ROW(B1651:B1670)-ROW(B1651)+1))/(20*21/2)</f>
        <v>23.709565714285713</v>
      </c>
      <c r="J1667" s="7">
        <f t="shared" si="202"/>
        <v>23.556410737570438</v>
      </c>
      <c r="K1667" s="7">
        <f t="shared" si="204"/>
        <v>23.037919366196576</v>
      </c>
    </row>
    <row r="1668" spans="1:11" ht="13.5" x14ac:dyDescent="0.35">
      <c r="A1668" s="3">
        <v>44445</v>
      </c>
      <c r="B1668" s="2">
        <v>23.588000000000001</v>
      </c>
      <c r="C1668" s="7">
        <f t="shared" ref="C1668:C1731" si="205">B1668-B1667</f>
        <v>0</v>
      </c>
      <c r="D1668" s="7">
        <f t="shared" si="198"/>
        <v>23.69454</v>
      </c>
      <c r="E1668" s="7">
        <f t="shared" si="200"/>
        <v>23.910619999999998</v>
      </c>
      <c r="F1668" s="7">
        <f t="shared" si="201"/>
        <v>23.527135000000008</v>
      </c>
      <c r="G1668" s="7">
        <f t="shared" si="203"/>
        <v>22.988261999999985</v>
      </c>
      <c r="H1668" s="7">
        <f t="shared" si="199"/>
        <v>20.809565000000024</v>
      </c>
      <c r="I1668" s="7">
        <f t="array" ref="I1668">SUMPRODUCT(B1652:B1671,(ROW(B1652:B1671)-ROW(B1652)+1))/(20*21/2)</f>
        <v>23.703150952380955</v>
      </c>
      <c r="J1668" s="7">
        <f t="shared" si="202"/>
        <v>23.559419238754206</v>
      </c>
      <c r="K1668" s="7">
        <f t="shared" si="204"/>
        <v>23.059491155757495</v>
      </c>
    </row>
    <row r="1669" spans="1:11" ht="13.5" x14ac:dyDescent="0.35">
      <c r="A1669" s="3">
        <v>44446</v>
      </c>
      <c r="B1669" s="2">
        <v>23.4282</v>
      </c>
      <c r="C1669" s="7">
        <f t="shared" si="205"/>
        <v>-0.15980000000000061</v>
      </c>
      <c r="D1669" s="7">
        <f t="shared" si="198"/>
        <v>23.601700000000001</v>
      </c>
      <c r="E1669" s="7">
        <f t="shared" si="200"/>
        <v>23.842899999999997</v>
      </c>
      <c r="F1669" s="7">
        <f t="shared" si="201"/>
        <v>23.549580000000006</v>
      </c>
      <c r="G1669" s="7">
        <f t="shared" si="203"/>
        <v>23.007893999999993</v>
      </c>
      <c r="H1669" s="7">
        <f t="shared" si="199"/>
        <v>20.836861500000026</v>
      </c>
      <c r="I1669" s="7">
        <f t="array" ref="I1669">SUMPRODUCT(B1653:B1672,(ROW(B1653:B1672)-ROW(B1653)+1))/(20*21/2)</f>
        <v>23.690508571428573</v>
      </c>
      <c r="J1669" s="7">
        <f t="shared" si="202"/>
        <v>23.546922168396662</v>
      </c>
      <c r="K1669" s="7">
        <f t="shared" si="204"/>
        <v>23.073950326119949</v>
      </c>
    </row>
    <row r="1670" spans="1:11" ht="13.5" x14ac:dyDescent="0.35">
      <c r="A1670" s="3">
        <v>44447</v>
      </c>
      <c r="B1670" s="2">
        <v>23.572800000000001</v>
      </c>
      <c r="C1670" s="7">
        <f t="shared" si="205"/>
        <v>0.14460000000000051</v>
      </c>
      <c r="D1670" s="7">
        <f t="shared" si="198"/>
        <v>23.568220000000004</v>
      </c>
      <c r="E1670" s="7">
        <f t="shared" si="200"/>
        <v>23.775939999999999</v>
      </c>
      <c r="F1670" s="7">
        <f t="shared" si="201"/>
        <v>23.579255000000007</v>
      </c>
      <c r="G1670" s="7">
        <f t="shared" si="203"/>
        <v>23.027981999999987</v>
      </c>
      <c r="H1670" s="7">
        <f t="shared" si="199"/>
        <v>20.863077000000025</v>
      </c>
      <c r="I1670" s="7">
        <f t="array" ref="I1670">SUMPRODUCT(B1654:B1673,(ROW(B1654:B1673)-ROW(B1654)+1))/(20*21/2)</f>
        <v>23.678405238095241</v>
      </c>
      <c r="J1670" s="7">
        <f t="shared" si="202"/>
        <v>23.549386723787457</v>
      </c>
      <c r="K1670" s="7">
        <f t="shared" si="204"/>
        <v>23.093513058428972</v>
      </c>
    </row>
    <row r="1671" spans="1:11" ht="13.5" x14ac:dyDescent="0.35">
      <c r="A1671" s="3">
        <v>44448</v>
      </c>
      <c r="B1671" s="2">
        <v>23.511900000000001</v>
      </c>
      <c r="C1671" s="7">
        <f t="shared" si="205"/>
        <v>-6.0900000000000176E-2</v>
      </c>
      <c r="D1671" s="7">
        <f t="shared" ref="D1671:D1734" si="206">AVERAGE(B1667:B1671)</f>
        <v>23.537780000000001</v>
      </c>
      <c r="E1671" s="7">
        <f t="shared" si="200"/>
        <v>23.715070000000001</v>
      </c>
      <c r="F1671" s="7">
        <f t="shared" si="201"/>
        <v>23.606645000000007</v>
      </c>
      <c r="G1671" s="7">
        <f t="shared" si="203"/>
        <v>23.050807999999989</v>
      </c>
      <c r="H1671" s="7">
        <f t="shared" si="199"/>
        <v>20.887905500000031</v>
      </c>
      <c r="I1671" s="7">
        <f t="array" ref="I1671">SUMPRODUCT(B1655:B1674,(ROW(B1655:B1674)-ROW(B1655)+1))/(20*21/2)</f>
        <v>23.678188571428571</v>
      </c>
      <c r="J1671" s="7">
        <f t="shared" si="202"/>
        <v>23.545816559617226</v>
      </c>
      <c r="K1671" s="7">
        <f t="shared" si="204"/>
        <v>23.109920389470975</v>
      </c>
    </row>
    <row r="1672" spans="1:11" ht="13.5" x14ac:dyDescent="0.35">
      <c r="A1672" s="3">
        <v>44449</v>
      </c>
      <c r="B1672" s="2">
        <v>23.4739</v>
      </c>
      <c r="C1672" s="7">
        <f t="shared" si="205"/>
        <v>-3.8000000000000256E-2</v>
      </c>
      <c r="D1672" s="7">
        <f t="shared" si="206"/>
        <v>23.514959999999999</v>
      </c>
      <c r="E1672" s="7">
        <f t="shared" si="200"/>
        <v>23.658010000000001</v>
      </c>
      <c r="F1672" s="7">
        <f t="shared" si="201"/>
        <v>23.638985000000009</v>
      </c>
      <c r="G1672" s="7">
        <f t="shared" si="203"/>
        <v>23.072873999999988</v>
      </c>
      <c r="H1672" s="7">
        <f t="shared" si="199"/>
        <v>20.912905000000027</v>
      </c>
      <c r="I1672" s="7">
        <f t="array" ref="I1672">SUMPRODUCT(B1656:B1675,(ROW(B1656:B1675)-ROW(B1656)+1))/(20*21/2)</f>
        <v>23.753700476190478</v>
      </c>
      <c r="J1672" s="7">
        <f t="shared" si="202"/>
        <v>23.538967363463208</v>
      </c>
      <c r="K1672" s="7">
        <f t="shared" si="204"/>
        <v>23.124194099687802</v>
      </c>
    </row>
    <row r="1673" spans="1:11" ht="13.5" x14ac:dyDescent="0.35">
      <c r="A1673" s="3">
        <v>44452</v>
      </c>
      <c r="B1673" s="2">
        <v>23.511900000000001</v>
      </c>
      <c r="C1673" s="7">
        <f t="shared" si="205"/>
        <v>3.8000000000000256E-2</v>
      </c>
      <c r="D1673" s="7">
        <f t="shared" si="206"/>
        <v>23.499739999999999</v>
      </c>
      <c r="E1673" s="7">
        <f t="shared" si="200"/>
        <v>23.59714</v>
      </c>
      <c r="F1673" s="7">
        <f t="shared" si="201"/>
        <v>23.666375000000009</v>
      </c>
      <c r="G1673" s="7">
        <f t="shared" si="203"/>
        <v>23.096461999999988</v>
      </c>
      <c r="H1673" s="7">
        <f t="shared" si="199"/>
        <v>20.938635500000032</v>
      </c>
      <c r="I1673" s="7">
        <f t="array" ref="I1673">SUMPRODUCT(B1657:B1676,(ROW(B1657:B1676)-ROW(B1657)+1))/(20*21/2)</f>
        <v>23.785002857142864</v>
      </c>
      <c r="J1673" s="7">
        <f t="shared" si="202"/>
        <v>23.536389519323855</v>
      </c>
      <c r="K1673" s="7">
        <f t="shared" si="204"/>
        <v>23.139398252641225</v>
      </c>
    </row>
    <row r="1674" spans="1:11" ht="13.5" x14ac:dyDescent="0.35">
      <c r="A1674" s="3">
        <v>44453</v>
      </c>
      <c r="B1674" s="2">
        <v>23.664100000000001</v>
      </c>
      <c r="C1674" s="7">
        <f t="shared" si="205"/>
        <v>0.15220000000000056</v>
      </c>
      <c r="D1674" s="7">
        <f t="shared" si="206"/>
        <v>23.54692</v>
      </c>
      <c r="E1674" s="7">
        <f t="shared" si="200"/>
        <v>23.574309999999997</v>
      </c>
      <c r="F1674" s="7">
        <f t="shared" si="201"/>
        <v>23.708225000000009</v>
      </c>
      <c r="G1674" s="7">
        <f t="shared" si="203"/>
        <v>23.132985999999988</v>
      </c>
      <c r="H1674" s="7">
        <f t="shared" ref="H1674:H1737" si="207">AVERAGE(B1475:B1674)</f>
        <v>20.96552400000003</v>
      </c>
      <c r="I1674" s="7">
        <f t="array" ref="I1674">SUMPRODUCT(B1658:B1677,(ROW(B1658:B1677)-ROW(B1658)+1))/(20*21/2)</f>
        <v>23.822463333333335</v>
      </c>
      <c r="J1674" s="7">
        <f t="shared" si="202"/>
        <v>23.548552422245393</v>
      </c>
      <c r="K1674" s="7">
        <f t="shared" si="204"/>
        <v>23.159974791753335</v>
      </c>
    </row>
    <row r="1675" spans="1:11" ht="13.5" x14ac:dyDescent="0.35">
      <c r="A1675" s="3">
        <v>44454</v>
      </c>
      <c r="B1675" s="2">
        <v>24.501100000000001</v>
      </c>
      <c r="C1675" s="7">
        <f t="shared" si="205"/>
        <v>0.83699999999999974</v>
      </c>
      <c r="D1675" s="7">
        <f t="shared" si="206"/>
        <v>23.732580000000002</v>
      </c>
      <c r="E1675" s="7">
        <f t="shared" si="200"/>
        <v>23.650400000000001</v>
      </c>
      <c r="F1675" s="7">
        <f t="shared" si="201"/>
        <v>23.791925000000006</v>
      </c>
      <c r="G1675" s="7">
        <f t="shared" si="203"/>
        <v>23.175443999999985</v>
      </c>
      <c r="H1675" s="7">
        <f t="shared" si="207"/>
        <v>20.996237000000029</v>
      </c>
      <c r="I1675" s="7">
        <f t="array" ref="I1675">SUMPRODUCT(B1659:B1678,(ROW(B1659:B1678)-ROW(B1659)+1))/(20*21/2)</f>
        <v>23.86308</v>
      </c>
      <c r="J1675" s="7">
        <f t="shared" si="202"/>
        <v>23.639271239174402</v>
      </c>
      <c r="K1675" s="7">
        <f t="shared" si="204"/>
        <v>23.212567937174775</v>
      </c>
    </row>
    <row r="1676" spans="1:11" ht="13.5" x14ac:dyDescent="0.35">
      <c r="A1676" s="3">
        <v>44455</v>
      </c>
      <c r="B1676" s="2">
        <v>24.1206</v>
      </c>
      <c r="C1676" s="7">
        <f t="shared" si="205"/>
        <v>-0.38050000000000139</v>
      </c>
      <c r="D1676" s="7">
        <f t="shared" si="206"/>
        <v>23.854320000000001</v>
      </c>
      <c r="E1676" s="7">
        <f t="shared" ref="E1676:E1739" si="208">AVERAGE(B1667:B1676)</f>
        <v>23.69605</v>
      </c>
      <c r="F1676" s="7">
        <f t="shared" si="201"/>
        <v>23.82616500000001</v>
      </c>
      <c r="G1676" s="7">
        <f t="shared" si="203"/>
        <v>23.211965999999983</v>
      </c>
      <c r="H1676" s="7">
        <f t="shared" si="207"/>
        <v>21.024831000000027</v>
      </c>
      <c r="I1676" s="7">
        <f t="array" ref="I1676">SUMPRODUCT(B1660:B1679,(ROW(B1660:B1679)-ROW(B1660)+1))/(20*21/2)</f>
        <v>23.907322857142859</v>
      </c>
      <c r="J1676" s="7">
        <f t="shared" si="202"/>
        <v>23.685112073538743</v>
      </c>
      <c r="K1676" s="7">
        <f t="shared" si="204"/>
        <v>23.248177037677728</v>
      </c>
    </row>
    <row r="1677" spans="1:11" ht="13.5" x14ac:dyDescent="0.35">
      <c r="A1677" s="3">
        <v>44456</v>
      </c>
      <c r="B1677" s="2">
        <v>24.2195</v>
      </c>
      <c r="C1677" s="7">
        <f t="shared" si="205"/>
        <v>9.8900000000000432E-2</v>
      </c>
      <c r="D1677" s="7">
        <f t="shared" si="206"/>
        <v>24.003439999999998</v>
      </c>
      <c r="E1677" s="7">
        <f t="shared" si="208"/>
        <v>23.7592</v>
      </c>
      <c r="F1677" s="7">
        <f t="shared" si="201"/>
        <v>23.846325000000004</v>
      </c>
      <c r="G1677" s="7">
        <f t="shared" si="203"/>
        <v>23.255031999999986</v>
      </c>
      <c r="H1677" s="7">
        <f t="shared" si="207"/>
        <v>21.054388500000027</v>
      </c>
      <c r="I1677" s="7">
        <f t="array" ref="I1677">SUMPRODUCT(B1661:B1680,(ROW(B1661:B1680)-ROW(B1661)+1))/(20*21/2)</f>
        <v>23.987430952380951</v>
      </c>
      <c r="J1677" s="7">
        <f t="shared" si="202"/>
        <v>23.736006161773147</v>
      </c>
      <c r="K1677" s="7">
        <f t="shared" si="204"/>
        <v>23.286268134239386</v>
      </c>
    </row>
    <row r="1678" spans="1:11" ht="13.5" x14ac:dyDescent="0.35">
      <c r="A1678" s="3">
        <v>44459</v>
      </c>
      <c r="B1678" s="2">
        <v>24.2728</v>
      </c>
      <c r="C1678" s="7">
        <f t="shared" si="205"/>
        <v>5.3300000000000125E-2</v>
      </c>
      <c r="D1678" s="7">
        <f t="shared" si="206"/>
        <v>24.155619999999999</v>
      </c>
      <c r="E1678" s="7">
        <f t="shared" si="208"/>
        <v>23.827680000000001</v>
      </c>
      <c r="F1678" s="7">
        <f t="shared" si="201"/>
        <v>23.869150000000001</v>
      </c>
      <c r="G1678" s="7">
        <f t="shared" si="203"/>
        <v>23.285923999999987</v>
      </c>
      <c r="H1678" s="7">
        <f t="shared" si="207"/>
        <v>21.084104000000028</v>
      </c>
      <c r="I1678" s="7">
        <f t="array" ref="I1678">SUMPRODUCT(B1662:B1681,(ROW(B1662:B1681)-ROW(B1662)+1))/(20*21/2)</f>
        <v>24.065256666666674</v>
      </c>
      <c r="J1678" s="7">
        <f t="shared" si="202"/>
        <v>23.787129384461416</v>
      </c>
      <c r="K1678" s="7">
        <f t="shared" si="204"/>
        <v>23.324955658386862</v>
      </c>
    </row>
    <row r="1679" spans="1:11" ht="13.5" x14ac:dyDescent="0.35">
      <c r="A1679" s="3">
        <v>44460</v>
      </c>
      <c r="B1679" s="2">
        <v>24.3337</v>
      </c>
      <c r="C1679" s="7">
        <f t="shared" si="205"/>
        <v>6.0900000000000176E-2</v>
      </c>
      <c r="D1679" s="7">
        <f t="shared" si="206"/>
        <v>24.289539999999999</v>
      </c>
      <c r="E1679" s="7">
        <f t="shared" si="208"/>
        <v>23.918230000000001</v>
      </c>
      <c r="F1679" s="7">
        <f t="shared" si="201"/>
        <v>23.880565000000008</v>
      </c>
      <c r="G1679" s="7">
        <f t="shared" si="203"/>
        <v>23.319099999999985</v>
      </c>
      <c r="H1679" s="7">
        <f t="shared" si="207"/>
        <v>21.112897500000027</v>
      </c>
      <c r="I1679" s="7">
        <f t="array" ref="I1679">SUMPRODUCT(B1663:B1682,(ROW(B1663:B1682)-ROW(B1663)+1))/(20*21/2)</f>
        <v>24.140220000000003</v>
      </c>
      <c r="J1679" s="7">
        <f t="shared" si="202"/>
        <v>23.839183728798425</v>
      </c>
      <c r="K1679" s="7">
        <f t="shared" si="204"/>
        <v>23.364514260018751</v>
      </c>
    </row>
    <row r="1680" spans="1:11" ht="13.5" x14ac:dyDescent="0.35">
      <c r="A1680" s="3">
        <v>44461</v>
      </c>
      <c r="B1680" s="2">
        <v>24.721699999999998</v>
      </c>
      <c r="C1680" s="7">
        <f t="shared" si="205"/>
        <v>0.38799999999999812</v>
      </c>
      <c r="D1680" s="7">
        <f t="shared" si="206"/>
        <v>24.333659999999998</v>
      </c>
      <c r="E1680" s="7">
        <f t="shared" si="208"/>
        <v>24.03312</v>
      </c>
      <c r="F1680" s="7">
        <f t="shared" si="201"/>
        <v>23.904530000000005</v>
      </c>
      <c r="G1680" s="7">
        <f t="shared" si="203"/>
        <v>23.360795999999986</v>
      </c>
      <c r="H1680" s="7">
        <f t="shared" si="207"/>
        <v>21.143667000000029</v>
      </c>
      <c r="I1680" s="7">
        <f t="array" ref="I1680">SUMPRODUCT(B1664:B1683,(ROW(B1664:B1683)-ROW(B1664)+1))/(20*21/2)</f>
        <v>24.211234761904763</v>
      </c>
      <c r="J1680" s="7">
        <f t="shared" si="202"/>
        <v>23.92323289748429</v>
      </c>
      <c r="K1680" s="7">
        <f t="shared" si="204"/>
        <v>23.417737230214097</v>
      </c>
    </row>
    <row r="1681" spans="1:11" ht="13.5" x14ac:dyDescent="0.35">
      <c r="A1681" s="3">
        <v>44462</v>
      </c>
      <c r="B1681" s="2">
        <v>24.721699999999998</v>
      </c>
      <c r="C1681" s="7">
        <f t="shared" si="205"/>
        <v>0</v>
      </c>
      <c r="D1681" s="7">
        <f t="shared" si="206"/>
        <v>24.453879999999998</v>
      </c>
      <c r="E1681" s="7">
        <f t="shared" si="208"/>
        <v>24.1541</v>
      </c>
      <c r="F1681" s="7">
        <f t="shared" si="201"/>
        <v>23.934585000000006</v>
      </c>
      <c r="G1681" s="7">
        <f t="shared" si="203"/>
        <v>23.40325399999999</v>
      </c>
      <c r="H1681" s="7">
        <f t="shared" si="207"/>
        <v>21.174544500000025</v>
      </c>
      <c r="I1681" s="7">
        <f t="array" ref="I1681">SUMPRODUCT(B1665:B1684,(ROW(B1665:B1684)-ROW(B1665)+1))/(20*21/2)</f>
        <v>24.279423333333337</v>
      </c>
      <c r="J1681" s="7">
        <f t="shared" si="202"/>
        <v>23.999277383438166</v>
      </c>
      <c r="K1681" s="7">
        <f t="shared" si="204"/>
        <v>23.468873025107666</v>
      </c>
    </row>
    <row r="1682" spans="1:11" ht="13.5" x14ac:dyDescent="0.35">
      <c r="A1682" s="3">
        <v>44463</v>
      </c>
      <c r="B1682" s="2">
        <v>24.721699999999998</v>
      </c>
      <c r="C1682" s="7">
        <f t="shared" si="205"/>
        <v>0</v>
      </c>
      <c r="D1682" s="7">
        <f t="shared" si="206"/>
        <v>24.554319999999997</v>
      </c>
      <c r="E1682" s="7">
        <f t="shared" si="208"/>
        <v>24.278879999999997</v>
      </c>
      <c r="F1682" s="7">
        <f t="shared" si="201"/>
        <v>23.968445000000006</v>
      </c>
      <c r="G1682" s="7">
        <f t="shared" si="203"/>
        <v>23.44571199999999</v>
      </c>
      <c r="H1682" s="7">
        <f t="shared" si="207"/>
        <v>21.205494500000029</v>
      </c>
      <c r="I1682" s="7">
        <f t="array" ref="I1682">SUMPRODUCT(B1666:B1685,(ROW(B1666:B1685)-ROW(B1666)+1))/(20*21/2)</f>
        <v>24.403127619047616</v>
      </c>
      <c r="J1682" s="7">
        <f t="shared" si="202"/>
        <v>24.068079537396436</v>
      </c>
      <c r="K1682" s="7">
        <f t="shared" si="204"/>
        <v>23.518003494711287</v>
      </c>
    </row>
    <row r="1683" spans="1:11" ht="13.5" x14ac:dyDescent="0.35">
      <c r="A1683" s="3">
        <v>44466</v>
      </c>
      <c r="B1683" s="2">
        <v>24.714099999999998</v>
      </c>
      <c r="C1683" s="7">
        <f t="shared" si="205"/>
        <v>-7.6000000000000512E-3</v>
      </c>
      <c r="D1683" s="7">
        <f t="shared" si="206"/>
        <v>24.642579999999999</v>
      </c>
      <c r="E1683" s="7">
        <f t="shared" si="208"/>
        <v>24.399099999999997</v>
      </c>
      <c r="F1683" s="7">
        <f t="shared" si="201"/>
        <v>23.99812</v>
      </c>
      <c r="G1683" s="7">
        <f t="shared" si="203"/>
        <v>23.488169999999986</v>
      </c>
      <c r="H1683" s="7">
        <f t="shared" si="207"/>
        <v>21.236370500000024</v>
      </c>
      <c r="I1683" s="7">
        <f t="array" ref="I1683">SUMPRODUCT(B1667:B1686,(ROW(B1667:B1686)-ROW(B1667)+1))/(20*21/2)</f>
        <v>24.516318095238091</v>
      </c>
      <c r="J1683" s="7">
        <f t="shared" si="202"/>
        <v>24.129605295739633</v>
      </c>
      <c r="K1683" s="7">
        <f t="shared" si="204"/>
        <v>23.564909240016725</v>
      </c>
    </row>
    <row r="1684" spans="1:11" ht="13.5" x14ac:dyDescent="0.35">
      <c r="A1684" s="3">
        <v>44467</v>
      </c>
      <c r="B1684" s="2">
        <v>24.714099999999998</v>
      </c>
      <c r="C1684" s="7">
        <f t="shared" si="205"/>
        <v>0</v>
      </c>
      <c r="D1684" s="7">
        <f t="shared" si="206"/>
        <v>24.71866</v>
      </c>
      <c r="E1684" s="7">
        <f t="shared" si="208"/>
        <v>24.504100000000001</v>
      </c>
      <c r="F1684" s="7">
        <f t="shared" si="201"/>
        <v>24.039204999999999</v>
      </c>
      <c r="G1684" s="7">
        <f t="shared" si="203"/>
        <v>23.530779999999986</v>
      </c>
      <c r="H1684" s="7">
        <f t="shared" si="207"/>
        <v>21.26829250000003</v>
      </c>
      <c r="I1684" s="7">
        <f t="array" ref="I1684">SUMPRODUCT(B1668:B1687,(ROW(B1668:B1687)-ROW(B1668)+1))/(20*21/2)</f>
        <v>24.687634761904761</v>
      </c>
      <c r="J1684" s="7">
        <f t="shared" si="202"/>
        <v>24.185271458050146</v>
      </c>
      <c r="K1684" s="7">
        <f t="shared" si="204"/>
        <v>23.609975544329792</v>
      </c>
    </row>
    <row r="1685" spans="1:11" ht="13.5" x14ac:dyDescent="0.35">
      <c r="A1685" s="3">
        <v>44468</v>
      </c>
      <c r="B1685" s="2">
        <v>25.338100000000001</v>
      </c>
      <c r="C1685" s="7">
        <f t="shared" si="205"/>
        <v>0.62400000000000233</v>
      </c>
      <c r="D1685" s="7">
        <f t="shared" si="206"/>
        <v>24.841940000000001</v>
      </c>
      <c r="E1685" s="7">
        <f t="shared" si="208"/>
        <v>24.587799999999998</v>
      </c>
      <c r="F1685" s="7">
        <f t="shared" si="201"/>
        <v>24.1191</v>
      </c>
      <c r="G1685" s="7">
        <f t="shared" si="203"/>
        <v>23.585869999999986</v>
      </c>
      <c r="H1685" s="7">
        <f t="shared" si="207"/>
        <v>21.303876000000027</v>
      </c>
      <c r="I1685" s="7">
        <f t="array" ref="I1685">SUMPRODUCT(B1669:B1688,(ROW(B1669:B1688)-ROW(B1669)+1))/(20*21/2)</f>
        <v>24.856884285714287</v>
      </c>
      <c r="J1685" s="7">
        <f t="shared" si="202"/>
        <v>24.29506465252156</v>
      </c>
      <c r="K1685" s="7">
        <f t="shared" si="204"/>
        <v>23.677745130826665</v>
      </c>
    </row>
    <row r="1686" spans="1:11" ht="13.5" x14ac:dyDescent="0.35">
      <c r="A1686" s="3">
        <v>44469</v>
      </c>
      <c r="B1686" s="2">
        <v>25.307600000000001</v>
      </c>
      <c r="C1686" s="7">
        <f t="shared" si="205"/>
        <v>-3.0499999999999972E-2</v>
      </c>
      <c r="D1686" s="7">
        <f t="shared" si="206"/>
        <v>24.959120000000002</v>
      </c>
      <c r="E1686" s="7">
        <f t="shared" si="208"/>
        <v>24.706499999999998</v>
      </c>
      <c r="F1686" s="7">
        <f t="shared" ref="F1686:F1749" si="209">AVERAGE(B1667:B1686)</f>
        <v>24.201274999999999</v>
      </c>
      <c r="G1686" s="7">
        <f t="shared" si="203"/>
        <v>23.635479999999987</v>
      </c>
      <c r="H1686" s="7">
        <f t="shared" si="207"/>
        <v>21.339487500000033</v>
      </c>
      <c r="I1686" s="7">
        <f t="array" ref="I1686">SUMPRODUCT(B1670:B1689,(ROW(B1670:B1689)-ROW(B1670)+1))/(20*21/2)</f>
        <v>25.013452857142859</v>
      </c>
      <c r="J1686" s="7">
        <f t="shared" ref="J1686:J1749" si="210">($J$4*B1686)+J1685*(1-$J$4)</f>
        <v>24.391496590376651</v>
      </c>
      <c r="K1686" s="7">
        <f t="shared" si="204"/>
        <v>23.741661008049149</v>
      </c>
    </row>
    <row r="1687" spans="1:11" ht="13.5" x14ac:dyDescent="0.35">
      <c r="A1687" s="3">
        <v>44470</v>
      </c>
      <c r="B1687" s="2">
        <v>26.0001</v>
      </c>
      <c r="C1687" s="7">
        <f t="shared" si="205"/>
        <v>0.69249999999999901</v>
      </c>
      <c r="D1687" s="7">
        <f t="shared" si="206"/>
        <v>25.214800000000004</v>
      </c>
      <c r="E1687" s="7">
        <f t="shared" si="208"/>
        <v>24.88456</v>
      </c>
      <c r="F1687" s="7">
        <f t="shared" si="209"/>
        <v>24.321879999999997</v>
      </c>
      <c r="G1687" s="7">
        <f t="shared" si="203"/>
        <v>23.699091999999986</v>
      </c>
      <c r="H1687" s="7">
        <f t="shared" si="207"/>
        <v>21.378922000000031</v>
      </c>
      <c r="I1687" s="7">
        <f t="array" ref="I1687">SUMPRODUCT(B1671:B1690,(ROW(B1671:B1690)-ROW(B1671)+1))/(20*21/2)</f>
        <v>25.176177619047614</v>
      </c>
      <c r="J1687" s="7">
        <f t="shared" si="210"/>
        <v>24.544696915102683</v>
      </c>
      <c r="K1687" s="7">
        <f t="shared" si="204"/>
        <v>23.830227243027615</v>
      </c>
    </row>
    <row r="1688" spans="1:11" ht="13.5" x14ac:dyDescent="0.35">
      <c r="A1688" s="3">
        <v>44473</v>
      </c>
      <c r="B1688" s="2">
        <v>26.099</v>
      </c>
      <c r="C1688" s="7">
        <f t="shared" si="205"/>
        <v>9.8900000000000432E-2</v>
      </c>
      <c r="D1688" s="7">
        <f t="shared" si="206"/>
        <v>25.491780000000002</v>
      </c>
      <c r="E1688" s="7">
        <f t="shared" si="208"/>
        <v>25.06718</v>
      </c>
      <c r="F1688" s="7">
        <f t="shared" si="209"/>
        <v>24.447429999999994</v>
      </c>
      <c r="G1688" s="7">
        <f t="shared" si="203"/>
        <v>23.764529999999986</v>
      </c>
      <c r="H1688" s="7">
        <f t="shared" si="207"/>
        <v>21.418165500000033</v>
      </c>
      <c r="I1688" s="7">
        <f t="array" ref="I1688">SUMPRODUCT(B1672:B1691,(ROW(B1672:B1691)-ROW(B1672)+1))/(20*21/2)</f>
        <v>25.351329047619046</v>
      </c>
      <c r="J1688" s="7">
        <f t="shared" si="210"/>
        <v>24.692725780330999</v>
      </c>
      <c r="K1688" s="7">
        <f t="shared" si="204"/>
        <v>23.919198723693199</v>
      </c>
    </row>
    <row r="1689" spans="1:11" ht="13.5" x14ac:dyDescent="0.35">
      <c r="A1689" s="3">
        <v>44474</v>
      </c>
      <c r="B1689" s="2">
        <v>26.0914</v>
      </c>
      <c r="C1689" s="7">
        <f t="shared" si="205"/>
        <v>-7.6000000000000512E-3</v>
      </c>
      <c r="D1689" s="7">
        <f t="shared" si="206"/>
        <v>25.767240000000005</v>
      </c>
      <c r="E1689" s="7">
        <f t="shared" si="208"/>
        <v>25.24295</v>
      </c>
      <c r="F1689" s="7">
        <f t="shared" si="209"/>
        <v>24.580589999999994</v>
      </c>
      <c r="G1689" s="7">
        <f t="shared" si="203"/>
        <v>23.829055999999987</v>
      </c>
      <c r="H1689" s="7">
        <f t="shared" si="207"/>
        <v>21.457190500000028</v>
      </c>
      <c r="I1689" s="7">
        <f t="array" ref="I1689">SUMPRODUCT(B1673:B1692,(ROW(B1673:B1692)-ROW(B1673)+1))/(20*21/2)</f>
        <v>25.51053952380952</v>
      </c>
      <c r="J1689" s="7">
        <f t="shared" si="210"/>
        <v>24.825932848870902</v>
      </c>
      <c r="K1689" s="7">
        <f t="shared" si="204"/>
        <v>24.004383087469936</v>
      </c>
    </row>
    <row r="1690" spans="1:11" ht="13.5" x14ac:dyDescent="0.35">
      <c r="A1690" s="3">
        <v>44475</v>
      </c>
      <c r="B1690" s="2">
        <v>26.289200000000001</v>
      </c>
      <c r="C1690" s="7">
        <f t="shared" si="205"/>
        <v>0.19780000000000086</v>
      </c>
      <c r="D1690" s="7">
        <f t="shared" si="206"/>
        <v>25.957459999999998</v>
      </c>
      <c r="E1690" s="7">
        <f t="shared" si="208"/>
        <v>25.399699999999999</v>
      </c>
      <c r="F1690" s="7">
        <f t="shared" si="209"/>
        <v>24.716409999999996</v>
      </c>
      <c r="G1690" s="7">
        <f t="shared" si="203"/>
        <v>23.910471999999992</v>
      </c>
      <c r="H1690" s="7">
        <f t="shared" si="207"/>
        <v>21.49738500000003</v>
      </c>
      <c r="I1690" s="7">
        <f t="array" ref="I1690">SUMPRODUCT(B1674:B1693,(ROW(B1674:B1693)-ROW(B1674)+1))/(20*21/2)</f>
        <v>25.678338571428572</v>
      </c>
      <c r="J1690" s="7">
        <f t="shared" si="210"/>
        <v>24.965291625168913</v>
      </c>
      <c r="K1690" s="7">
        <f t="shared" si="204"/>
        <v>24.093983750706411</v>
      </c>
    </row>
    <row r="1691" spans="1:11" ht="13.5" x14ac:dyDescent="0.35">
      <c r="A1691" s="3">
        <v>44476</v>
      </c>
      <c r="B1691" s="2">
        <v>26.555499999999999</v>
      </c>
      <c r="C1691" s="7">
        <f t="shared" si="205"/>
        <v>0.26629999999999754</v>
      </c>
      <c r="D1691" s="7">
        <f t="shared" si="206"/>
        <v>26.207039999999999</v>
      </c>
      <c r="E1691" s="7">
        <f t="shared" si="208"/>
        <v>25.583079999999999</v>
      </c>
      <c r="F1691" s="7">
        <f t="shared" si="209"/>
        <v>24.868589999999994</v>
      </c>
      <c r="G1691" s="7">
        <f t="shared" si="203"/>
        <v>23.986561999999989</v>
      </c>
      <c r="H1691" s="7">
        <f t="shared" si="207"/>
        <v>21.539236000000031</v>
      </c>
      <c r="I1691" s="7">
        <f t="array" ref="I1691">SUMPRODUCT(B1675:B1694,(ROW(B1675:B1694)-ROW(B1675)+1))/(20*21/2)</f>
        <v>25.807366666666663</v>
      </c>
      <c r="J1691" s="7">
        <f t="shared" si="210"/>
        <v>25.116740041819494</v>
      </c>
      <c r="K1691" s="7">
        <f t="shared" si="204"/>
        <v>24.190513799698316</v>
      </c>
    </row>
    <row r="1692" spans="1:11" ht="13.5" x14ac:dyDescent="0.35">
      <c r="A1692" s="3">
        <v>44477</v>
      </c>
      <c r="B1692" s="2">
        <v>26.540299999999998</v>
      </c>
      <c r="C1692" s="7">
        <f t="shared" si="205"/>
        <v>-1.5200000000000102E-2</v>
      </c>
      <c r="D1692" s="7">
        <f t="shared" si="206"/>
        <v>26.315080000000002</v>
      </c>
      <c r="E1692" s="7">
        <f t="shared" si="208"/>
        <v>25.764939999999996</v>
      </c>
      <c r="F1692" s="7">
        <f t="shared" si="209"/>
        <v>25.021909999999995</v>
      </c>
      <c r="G1692" s="7">
        <f t="shared" si="203"/>
        <v>24.062347999999989</v>
      </c>
      <c r="H1692" s="7">
        <f t="shared" si="207"/>
        <v>21.58083050000003</v>
      </c>
      <c r="I1692" s="7">
        <f t="array" ref="I1692">SUMPRODUCT(B1676:B1695,(ROW(B1676:B1695)-ROW(B1676)+1))/(20*21/2)</f>
        <v>25.922698571428569</v>
      </c>
      <c r="J1692" s="7">
        <f t="shared" si="210"/>
        <v>25.252317180693829</v>
      </c>
      <c r="K1692" s="7">
        <f t="shared" si="204"/>
        <v>24.282662278141522</v>
      </c>
    </row>
    <row r="1693" spans="1:11" ht="13.5" x14ac:dyDescent="0.35">
      <c r="A1693" s="3">
        <v>44480</v>
      </c>
      <c r="B1693" s="2">
        <v>26.783799999999999</v>
      </c>
      <c r="C1693" s="7">
        <f t="shared" si="205"/>
        <v>0.24350000000000094</v>
      </c>
      <c r="D1693" s="7">
        <f t="shared" si="206"/>
        <v>26.45204</v>
      </c>
      <c r="E1693" s="7">
        <f t="shared" si="208"/>
        <v>25.971910000000001</v>
      </c>
      <c r="F1693" s="7">
        <f t="shared" si="209"/>
        <v>25.185504999999996</v>
      </c>
      <c r="G1693" s="7">
        <f t="shared" si="203"/>
        <v>24.143003999999987</v>
      </c>
      <c r="H1693" s="7">
        <f t="shared" si="207"/>
        <v>21.622740500000031</v>
      </c>
      <c r="I1693" s="7">
        <f t="array" ref="I1693">SUMPRODUCT(B1677:B1696,(ROW(B1677:B1696)-ROW(B1677)+1))/(20*21/2)</f>
        <v>26.02252</v>
      </c>
      <c r="J1693" s="7">
        <f t="shared" si="210"/>
        <v>25.398172687294416</v>
      </c>
      <c r="K1693" s="7">
        <f t="shared" si="204"/>
        <v>24.380746110371266</v>
      </c>
    </row>
    <row r="1694" spans="1:11" ht="13.5" x14ac:dyDescent="0.35">
      <c r="A1694" s="3">
        <v>44481</v>
      </c>
      <c r="B1694" s="2">
        <v>26.540299999999998</v>
      </c>
      <c r="C1694" s="7">
        <f t="shared" si="205"/>
        <v>-0.24350000000000094</v>
      </c>
      <c r="D1694" s="7">
        <f t="shared" si="206"/>
        <v>26.541820000000001</v>
      </c>
      <c r="E1694" s="7">
        <f t="shared" si="208"/>
        <v>26.154530000000001</v>
      </c>
      <c r="F1694" s="7">
        <f t="shared" si="209"/>
        <v>25.329314999999998</v>
      </c>
      <c r="G1694" s="7">
        <f t="shared" si="203"/>
        <v>24.211179999999992</v>
      </c>
      <c r="H1694" s="7">
        <f t="shared" si="207"/>
        <v>21.663433000000026</v>
      </c>
      <c r="I1694" s="7">
        <f t="array" ref="I1694">SUMPRODUCT(B1678:B1697,(ROW(B1678:B1697)-ROW(B1678)+1))/(20*21/2)</f>
        <v>26.111109047619045</v>
      </c>
      <c r="J1694" s="7">
        <f t="shared" si="210"/>
        <v>25.506946717075902</v>
      </c>
      <c r="K1694" s="7">
        <f t="shared" si="204"/>
        <v>24.465434498199844</v>
      </c>
    </row>
    <row r="1695" spans="1:11" ht="13.5" x14ac:dyDescent="0.35">
      <c r="A1695" s="3">
        <v>44482</v>
      </c>
      <c r="B1695" s="2">
        <v>26.540299999999998</v>
      </c>
      <c r="C1695" s="7">
        <f t="shared" si="205"/>
        <v>0</v>
      </c>
      <c r="D1695" s="7">
        <f t="shared" si="206"/>
        <v>26.592039999999997</v>
      </c>
      <c r="E1695" s="7">
        <f t="shared" si="208"/>
        <v>26.274750000000001</v>
      </c>
      <c r="F1695" s="7">
        <f t="shared" si="209"/>
        <v>25.431274999999996</v>
      </c>
      <c r="G1695" s="7">
        <f t="shared" si="203"/>
        <v>24.279355999999989</v>
      </c>
      <c r="H1695" s="7">
        <f t="shared" si="207"/>
        <v>21.704197500000024</v>
      </c>
      <c r="I1695" s="7">
        <f t="array" ref="I1695">SUMPRODUCT(B1679:B1698,(ROW(B1679:B1698)-ROW(B1679)+1))/(20*21/2)</f>
        <v>26.159955714285719</v>
      </c>
      <c r="J1695" s="7">
        <f t="shared" si="210"/>
        <v>25.605361315449628</v>
      </c>
      <c r="K1695" s="7">
        <f t="shared" si="204"/>
        <v>24.546801772780245</v>
      </c>
    </row>
    <row r="1696" spans="1:11" ht="13.5" x14ac:dyDescent="0.35">
      <c r="A1696" s="3">
        <v>44483</v>
      </c>
      <c r="B1696" s="2">
        <v>26.479399999999998</v>
      </c>
      <c r="C1696" s="7">
        <f t="shared" si="205"/>
        <v>-6.0900000000000176E-2</v>
      </c>
      <c r="D1696" s="7">
        <f t="shared" si="206"/>
        <v>26.576819999999998</v>
      </c>
      <c r="E1696" s="7">
        <f t="shared" si="208"/>
        <v>26.391930000000002</v>
      </c>
      <c r="F1696" s="7">
        <f t="shared" si="209"/>
        <v>25.549214999999997</v>
      </c>
      <c r="G1696" s="7">
        <f t="shared" si="203"/>
        <v>24.347835999999987</v>
      </c>
      <c r="H1696" s="7">
        <f t="shared" si="207"/>
        <v>21.743503000000022</v>
      </c>
      <c r="I1696" s="7">
        <f t="array" ref="I1696">SUMPRODUCT(B1680:B1699,(ROW(B1680:B1699)-ROW(B1680)+1))/(20*21/2)</f>
        <v>26.19974380952381</v>
      </c>
      <c r="J1696" s="7">
        <f t="shared" si="210"/>
        <v>25.688603094930617</v>
      </c>
      <c r="K1696" s="7">
        <f t="shared" si="204"/>
        <v>24.622589938553567</v>
      </c>
    </row>
    <row r="1697" spans="1:11" ht="13.5" x14ac:dyDescent="0.35">
      <c r="A1697" s="3">
        <v>44488</v>
      </c>
      <c r="B1697" s="2">
        <v>26.479399999999998</v>
      </c>
      <c r="C1697" s="7">
        <f t="shared" si="205"/>
        <v>0</v>
      </c>
      <c r="D1697" s="7">
        <f t="shared" si="206"/>
        <v>26.564639999999997</v>
      </c>
      <c r="E1697" s="7">
        <f t="shared" si="208"/>
        <v>26.439859999999999</v>
      </c>
      <c r="F1697" s="7">
        <f t="shared" si="209"/>
        <v>25.662209999999998</v>
      </c>
      <c r="G1697" s="7">
        <f t="shared" si="203"/>
        <v>24.416467999999991</v>
      </c>
      <c r="H1697" s="7">
        <f t="shared" si="207"/>
        <v>21.782628000000024</v>
      </c>
      <c r="I1697" s="7">
        <f t="array" ref="I1697">SUMPRODUCT(B1681:B1700,(ROW(B1681:B1700)-ROW(B1681)+1))/(20*21/2)</f>
        <v>26.198153809523813</v>
      </c>
      <c r="J1697" s="7">
        <f t="shared" si="210"/>
        <v>25.763917085889606</v>
      </c>
      <c r="K1697" s="7">
        <f t="shared" si="204"/>
        <v>24.695406019394603</v>
      </c>
    </row>
    <row r="1698" spans="1:11" ht="13.5" x14ac:dyDescent="0.35">
      <c r="A1698" s="3">
        <v>44489</v>
      </c>
      <c r="B1698" s="2">
        <v>26.1751</v>
      </c>
      <c r="C1698" s="7">
        <f t="shared" si="205"/>
        <v>-0.30429999999999779</v>
      </c>
      <c r="D1698" s="7">
        <f t="shared" si="206"/>
        <v>26.442899999999998</v>
      </c>
      <c r="E1698" s="7">
        <f t="shared" si="208"/>
        <v>26.447469999999999</v>
      </c>
      <c r="F1698" s="7">
        <f t="shared" si="209"/>
        <v>25.757324999999998</v>
      </c>
      <c r="G1698" s="7">
        <f t="shared" si="203"/>
        <v>24.479319999999994</v>
      </c>
      <c r="H1698" s="7">
        <f t="shared" si="207"/>
        <v>21.820412000000022</v>
      </c>
      <c r="I1698" s="7">
        <f t="array" ref="I1698">SUMPRODUCT(B1682:B1701,(ROW(B1682:B1701)-ROW(B1682)+1))/(20*21/2)</f>
        <v>26.215911428571424</v>
      </c>
      <c r="J1698" s="7">
        <f t="shared" si="210"/>
        <v>25.803077363423931</v>
      </c>
      <c r="K1698" s="7">
        <f t="shared" si="204"/>
        <v>24.753433234320305</v>
      </c>
    </row>
    <row r="1699" spans="1:11" ht="13.5" x14ac:dyDescent="0.35">
      <c r="A1699" s="3">
        <v>44490</v>
      </c>
      <c r="B1699" s="2">
        <v>26.1751</v>
      </c>
      <c r="C1699" s="7">
        <f t="shared" si="205"/>
        <v>0</v>
      </c>
      <c r="D1699" s="7">
        <f t="shared" si="206"/>
        <v>26.369859999999999</v>
      </c>
      <c r="E1699" s="7">
        <f t="shared" si="208"/>
        <v>26.455840000000002</v>
      </c>
      <c r="F1699" s="7">
        <f t="shared" si="209"/>
        <v>25.849394999999998</v>
      </c>
      <c r="G1699" s="7">
        <f t="shared" si="203"/>
        <v>24.543235999999993</v>
      </c>
      <c r="H1699" s="7">
        <f t="shared" si="207"/>
        <v>21.858232000000026</v>
      </c>
      <c r="I1699" s="7">
        <f t="array" ref="I1699">SUMPRODUCT(B1683:B1702,(ROW(B1683:B1702)-ROW(B1683)+1))/(20*21/2)</f>
        <v>26.191632380952381</v>
      </c>
      <c r="J1699" s="7">
        <f t="shared" si="210"/>
        <v>25.838508090716893</v>
      </c>
      <c r="K1699" s="7">
        <f t="shared" si="204"/>
        <v>24.809184872190098</v>
      </c>
    </row>
    <row r="1700" spans="1:11" ht="13.5" x14ac:dyDescent="0.35">
      <c r="A1700" s="3">
        <v>44491</v>
      </c>
      <c r="B1700" s="2">
        <v>25.832699999999999</v>
      </c>
      <c r="C1700" s="7">
        <f t="shared" si="205"/>
        <v>-0.34240000000000137</v>
      </c>
      <c r="D1700" s="7">
        <f t="shared" si="206"/>
        <v>26.228339999999996</v>
      </c>
      <c r="E1700" s="7">
        <f t="shared" si="208"/>
        <v>26.410189999999993</v>
      </c>
      <c r="F1700" s="7">
        <f t="shared" si="209"/>
        <v>25.904944999999998</v>
      </c>
      <c r="G1700" s="7">
        <f t="shared" si="203"/>
        <v>24.600303999999998</v>
      </c>
      <c r="H1700" s="7">
        <f t="shared" si="207"/>
        <v>21.893762500000026</v>
      </c>
      <c r="I1700" s="7">
        <f t="array" ref="I1700">SUMPRODUCT(B1684:B1703,(ROW(B1684:B1703)-ROW(B1684)+1))/(20*21/2)</f>
        <v>26.176378095238089</v>
      </c>
      <c r="J1700" s="7">
        <f t="shared" si="210"/>
        <v>25.837954939220044</v>
      </c>
      <c r="K1700" s="7">
        <f t="shared" si="204"/>
        <v>24.849322720339508</v>
      </c>
    </row>
    <row r="1701" spans="1:11" ht="13.5" x14ac:dyDescent="0.35">
      <c r="A1701" s="3">
        <v>44494</v>
      </c>
      <c r="B1701" s="2">
        <v>26.0914</v>
      </c>
      <c r="C1701" s="7">
        <f t="shared" si="205"/>
        <v>0.25870000000000104</v>
      </c>
      <c r="D1701" s="7">
        <f t="shared" si="206"/>
        <v>26.150740000000003</v>
      </c>
      <c r="E1701" s="7">
        <f t="shared" si="208"/>
        <v>26.363779999999998</v>
      </c>
      <c r="F1701" s="7">
        <f t="shared" si="209"/>
        <v>25.973429999999997</v>
      </c>
      <c r="G1701" s="7">
        <f t="shared" si="203"/>
        <v>24.662849999999999</v>
      </c>
      <c r="H1701" s="7">
        <f t="shared" si="207"/>
        <v>21.931849500000027</v>
      </c>
      <c r="I1701" s="7">
        <f t="array" ref="I1701">SUMPRODUCT(B1685:B1704,(ROW(B1685:B1704)-ROW(B1685)+1))/(20*21/2)</f>
        <v>26.141880952380948</v>
      </c>
      <c r="J1701" s="7">
        <f t="shared" si="210"/>
        <v>25.86209256405623</v>
      </c>
      <c r="K1701" s="7">
        <f t="shared" si="204"/>
        <v>24.898031633267372</v>
      </c>
    </row>
    <row r="1702" spans="1:11" ht="13.5" x14ac:dyDescent="0.35">
      <c r="A1702" s="3">
        <v>44495</v>
      </c>
      <c r="B1702" s="2">
        <v>25.718499999999999</v>
      </c>
      <c r="C1702" s="7">
        <f t="shared" si="205"/>
        <v>-0.37290000000000134</v>
      </c>
      <c r="D1702" s="7">
        <f t="shared" si="206"/>
        <v>25.998560000000005</v>
      </c>
      <c r="E1702" s="7">
        <f t="shared" si="208"/>
        <v>26.28159999999999</v>
      </c>
      <c r="F1702" s="7">
        <f t="shared" si="209"/>
        <v>26.023269999999997</v>
      </c>
      <c r="G1702" s="7">
        <f t="shared" si="203"/>
        <v>24.720678000000003</v>
      </c>
      <c r="H1702" s="7">
        <f t="shared" si="207"/>
        <v>21.968577000000028</v>
      </c>
      <c r="I1702" s="7">
        <f t="array" ref="I1702">SUMPRODUCT(B1686:B1705,(ROW(B1686:B1705)-ROW(B1686)+1))/(20*21/2)</f>
        <v>26.109848571428572</v>
      </c>
      <c r="J1702" s="7">
        <f t="shared" si="210"/>
        <v>25.84841708176516</v>
      </c>
      <c r="K1702" s="7">
        <f t="shared" si="204"/>
        <v>24.930206863335318</v>
      </c>
    </row>
    <row r="1703" spans="1:11" ht="13.5" x14ac:dyDescent="0.35">
      <c r="A1703" s="3">
        <v>44496</v>
      </c>
      <c r="B1703" s="2">
        <v>25.863099999999999</v>
      </c>
      <c r="C1703" s="7">
        <f t="shared" si="205"/>
        <v>0.14460000000000051</v>
      </c>
      <c r="D1703" s="7">
        <f t="shared" si="206"/>
        <v>25.936160000000001</v>
      </c>
      <c r="E1703" s="7">
        <f t="shared" si="208"/>
        <v>26.189529999999998</v>
      </c>
      <c r="F1703" s="7">
        <f t="shared" si="209"/>
        <v>26.080720000000003</v>
      </c>
      <c r="G1703" s="7">
        <f t="shared" si="203"/>
        <v>24.778658</v>
      </c>
      <c r="H1703" s="7">
        <f t="shared" si="207"/>
        <v>22.006244000000024</v>
      </c>
      <c r="I1703" s="7">
        <f t="array" ref="I1703">SUMPRODUCT(B1687:B1706,(ROW(B1687:B1706)-ROW(B1687)+1))/(20*21/2)</f>
        <v>26.061147142857145</v>
      </c>
      <c r="J1703" s="7">
        <f t="shared" si="210"/>
        <v>25.849815454930383</v>
      </c>
      <c r="K1703" s="7">
        <f t="shared" si="204"/>
        <v>24.966790907910404</v>
      </c>
    </row>
    <row r="1704" spans="1:11" ht="13.5" x14ac:dyDescent="0.35">
      <c r="A1704" s="3">
        <v>44497</v>
      </c>
      <c r="B1704" s="2">
        <v>25.718499999999999</v>
      </c>
      <c r="C1704" s="7">
        <f t="shared" si="205"/>
        <v>-0.14460000000000051</v>
      </c>
      <c r="D1704" s="7">
        <f t="shared" si="206"/>
        <v>25.844839999999998</v>
      </c>
      <c r="E1704" s="7">
        <f t="shared" si="208"/>
        <v>26.107349999999997</v>
      </c>
      <c r="F1704" s="7">
        <f t="shared" si="209"/>
        <v>26.130939999999999</v>
      </c>
      <c r="G1704" s="7">
        <f t="shared" si="203"/>
        <v>24.836486000000008</v>
      </c>
      <c r="H1704" s="7">
        <f t="shared" si="207"/>
        <v>22.044270500000025</v>
      </c>
      <c r="I1704" s="7">
        <f t="array" ref="I1704">SUMPRODUCT(B1688:B1707,(ROW(B1688:B1707)-ROW(B1688)+1))/(20*21/2)</f>
        <v>26.015927619047623</v>
      </c>
      <c r="J1704" s="7">
        <f t="shared" si="210"/>
        <v>25.837309221127491</v>
      </c>
      <c r="K1704" s="7">
        <f t="shared" si="204"/>
        <v>24.996269695835487</v>
      </c>
    </row>
    <row r="1705" spans="1:11" ht="13.5" x14ac:dyDescent="0.35">
      <c r="A1705" s="3">
        <v>44498</v>
      </c>
      <c r="B1705" s="2">
        <v>25.794599999999999</v>
      </c>
      <c r="C1705" s="7">
        <f t="shared" si="205"/>
        <v>7.6100000000000279E-2</v>
      </c>
      <c r="D1705" s="7">
        <f t="shared" si="206"/>
        <v>25.837220000000002</v>
      </c>
      <c r="E1705" s="7">
        <f t="shared" si="208"/>
        <v>26.032779999999995</v>
      </c>
      <c r="F1705" s="7">
        <f t="shared" si="209"/>
        <v>26.153765</v>
      </c>
      <c r="G1705" s="7">
        <f t="shared" si="203"/>
        <v>24.895836000000003</v>
      </c>
      <c r="H1705" s="7">
        <f t="shared" si="207"/>
        <v>22.082966500000026</v>
      </c>
      <c r="I1705" s="7">
        <f t="array" ref="I1705">SUMPRODUCT(B1689:B1708,(ROW(B1689:B1708)-ROW(B1689)+1))/(20*21/2)</f>
        <v>25.97071</v>
      </c>
      <c r="J1705" s="7">
        <f t="shared" si="210"/>
        <v>25.833241676258204</v>
      </c>
      <c r="K1705" s="7">
        <f t="shared" si="204"/>
        <v>25.027576766587039</v>
      </c>
    </row>
    <row r="1706" spans="1:11" ht="13.5" x14ac:dyDescent="0.35">
      <c r="A1706" s="3">
        <v>44501</v>
      </c>
      <c r="B1706" s="2">
        <v>25.642399999999999</v>
      </c>
      <c r="C1706" s="7">
        <f t="shared" si="205"/>
        <v>-0.15220000000000056</v>
      </c>
      <c r="D1706" s="7">
        <f t="shared" si="206"/>
        <v>25.747419999999998</v>
      </c>
      <c r="E1706" s="7">
        <f t="shared" si="208"/>
        <v>25.949080000000002</v>
      </c>
      <c r="F1706" s="7">
        <f t="shared" si="209"/>
        <v>26.170504999999999</v>
      </c>
      <c r="G1706" s="7">
        <f t="shared" si="203"/>
        <v>24.939968000000004</v>
      </c>
      <c r="H1706" s="7">
        <f t="shared" si="207"/>
        <v>22.120252000000022</v>
      </c>
      <c r="I1706" s="7">
        <f t="array" ref="I1706">SUMPRODUCT(B1690:B1709,(ROW(B1690:B1709)-ROW(B1690)+1))/(20*21/2)</f>
        <v>25.926761428571428</v>
      </c>
      <c r="J1706" s="7">
        <f t="shared" si="210"/>
        <v>25.815066278519328</v>
      </c>
      <c r="K1706" s="7">
        <f t="shared" si="204"/>
        <v>25.051687481622842</v>
      </c>
    </row>
    <row r="1707" spans="1:11" ht="13.5" x14ac:dyDescent="0.35">
      <c r="A1707" s="3">
        <v>44502</v>
      </c>
      <c r="B1707" s="2">
        <v>25.695699999999999</v>
      </c>
      <c r="C1707" s="7">
        <f t="shared" si="205"/>
        <v>5.3300000000000125E-2</v>
      </c>
      <c r="D1707" s="7">
        <f t="shared" si="206"/>
        <v>25.742859999999997</v>
      </c>
      <c r="E1707" s="7">
        <f t="shared" si="208"/>
        <v>25.870710000000003</v>
      </c>
      <c r="F1707" s="7">
        <f t="shared" si="209"/>
        <v>26.155284999999999</v>
      </c>
      <c r="G1707" s="7">
        <f t="shared" si="203"/>
        <v>24.977556000000007</v>
      </c>
      <c r="H1707" s="7">
        <f t="shared" si="207"/>
        <v>22.15816450000003</v>
      </c>
      <c r="I1707" s="7">
        <f t="array" ref="I1707">SUMPRODUCT(B1691:B1710,(ROW(B1691:B1710)-ROW(B1691)+1))/(20*21/2)</f>
        <v>25.867415238095237</v>
      </c>
      <c r="J1707" s="7">
        <f t="shared" si="210"/>
        <v>25.803698061517487</v>
      </c>
      <c r="K1707" s="7">
        <f t="shared" si="204"/>
        <v>25.076942874500375</v>
      </c>
    </row>
    <row r="1708" spans="1:11" ht="13.5" x14ac:dyDescent="0.35">
      <c r="A1708" s="3">
        <v>44503</v>
      </c>
      <c r="B1708" s="2">
        <v>25.680499999999999</v>
      </c>
      <c r="C1708" s="7">
        <f t="shared" si="205"/>
        <v>-1.5200000000000102E-2</v>
      </c>
      <c r="D1708" s="7">
        <f t="shared" si="206"/>
        <v>25.706340000000001</v>
      </c>
      <c r="E1708" s="7">
        <f t="shared" si="208"/>
        <v>25.821250000000003</v>
      </c>
      <c r="F1708" s="7">
        <f t="shared" si="209"/>
        <v>26.134359999999997</v>
      </c>
      <c r="G1708" s="7">
        <f t="shared" si="203"/>
        <v>25.014840000000003</v>
      </c>
      <c r="H1708" s="7">
        <f t="shared" si="207"/>
        <v>22.195099000000031</v>
      </c>
      <c r="I1708" s="7">
        <f t="array" ref="I1708">SUMPRODUCT(B1692:B1711,(ROW(B1692:B1711)-ROW(B1692)+1))/(20*21/2)</f>
        <v>25.821292380952375</v>
      </c>
      <c r="J1708" s="7">
        <f t="shared" si="210"/>
        <v>25.791964912801536</v>
      </c>
      <c r="K1708" s="7">
        <f t="shared" si="204"/>
        <v>25.100611781382714</v>
      </c>
    </row>
    <row r="1709" spans="1:11" ht="13.5" x14ac:dyDescent="0.35">
      <c r="A1709" s="3">
        <v>44504</v>
      </c>
      <c r="B1709" s="2">
        <v>25.672899999999998</v>
      </c>
      <c r="C1709" s="7">
        <f t="shared" si="205"/>
        <v>-7.6000000000000512E-3</v>
      </c>
      <c r="D1709" s="7">
        <f t="shared" si="206"/>
        <v>25.697219999999998</v>
      </c>
      <c r="E1709" s="7">
        <f t="shared" si="208"/>
        <v>25.771029999999996</v>
      </c>
      <c r="F1709" s="7">
        <f t="shared" si="209"/>
        <v>26.113434999999999</v>
      </c>
      <c r="G1709" s="7">
        <f t="shared" si="203"/>
        <v>25.046190000000006</v>
      </c>
      <c r="H1709" s="7">
        <f t="shared" si="207"/>
        <v>22.232212000000025</v>
      </c>
      <c r="I1709" s="7">
        <f t="array" ref="I1709">SUMPRODUCT(B1693:B1712,(ROW(B1693:B1712)-ROW(B1693)+1))/(20*21/2)</f>
        <v>25.776142380952379</v>
      </c>
      <c r="J1709" s="7">
        <f t="shared" si="210"/>
        <v>25.780625397296625</v>
      </c>
      <c r="K1709" s="7">
        <f t="shared" si="204"/>
        <v>25.123054456622608</v>
      </c>
    </row>
    <row r="1710" spans="1:11" ht="13.5" x14ac:dyDescent="0.35">
      <c r="A1710" s="3">
        <v>44505</v>
      </c>
      <c r="B1710" s="2">
        <v>25.490300000000001</v>
      </c>
      <c r="C1710" s="7">
        <f t="shared" si="205"/>
        <v>-0.18259999999999721</v>
      </c>
      <c r="D1710" s="7">
        <f t="shared" si="206"/>
        <v>25.636359999999996</v>
      </c>
      <c r="E1710" s="7">
        <f t="shared" si="208"/>
        <v>25.736790000000003</v>
      </c>
      <c r="F1710" s="7">
        <f t="shared" si="209"/>
        <v>26.07349</v>
      </c>
      <c r="G1710" s="7">
        <f t="shared" si="203"/>
        <v>25.071148000000008</v>
      </c>
      <c r="H1710" s="7">
        <f t="shared" si="207"/>
        <v>22.268231500000027</v>
      </c>
      <c r="I1710" s="7">
        <f t="array" ref="I1710">SUMPRODUCT(B1694:B1713,(ROW(B1694:B1713)-ROW(B1694)+1))/(20*21/2)</f>
        <v>25.734979047619046</v>
      </c>
      <c r="J1710" s="7">
        <f t="shared" si="210"/>
        <v>25.752975359458851</v>
      </c>
      <c r="K1710" s="7">
        <f t="shared" si="204"/>
        <v>25.137456242637409</v>
      </c>
    </row>
    <row r="1711" spans="1:11" ht="13.5" x14ac:dyDescent="0.35">
      <c r="A1711" s="3">
        <v>44508</v>
      </c>
      <c r="B1711" s="2">
        <v>25.589200000000002</v>
      </c>
      <c r="C1711" s="7">
        <f t="shared" si="205"/>
        <v>9.8900000000000432E-2</v>
      </c>
      <c r="D1711" s="7">
        <f t="shared" si="206"/>
        <v>25.625720000000001</v>
      </c>
      <c r="E1711" s="7">
        <f t="shared" si="208"/>
        <v>25.686569999999996</v>
      </c>
      <c r="F1711" s="7">
        <f t="shared" si="209"/>
        <v>26.025174999999997</v>
      </c>
      <c r="G1711" s="7">
        <f t="shared" si="203"/>
        <v>25.100519999999996</v>
      </c>
      <c r="H1711" s="7">
        <f t="shared" si="207"/>
        <v>22.305106500000029</v>
      </c>
      <c r="I1711" s="7">
        <f t="array" ref="I1711">SUMPRODUCT(B1695:B1714,(ROW(B1695:B1714)-ROW(B1695)+1))/(20*21/2)</f>
        <v>25.723636190476185</v>
      </c>
      <c r="J1711" s="7">
        <f t="shared" si="210"/>
        <v>25.737377706177057</v>
      </c>
      <c r="K1711" s="7">
        <f t="shared" si="204"/>
        <v>25.155171684102609</v>
      </c>
    </row>
    <row r="1712" spans="1:11" ht="13.5" x14ac:dyDescent="0.35">
      <c r="A1712" s="3">
        <v>44509</v>
      </c>
      <c r="B1712" s="2">
        <v>25.551100000000002</v>
      </c>
      <c r="C1712" s="7">
        <f t="shared" si="205"/>
        <v>-3.8100000000000023E-2</v>
      </c>
      <c r="D1712" s="7">
        <f t="shared" si="206"/>
        <v>25.596800000000002</v>
      </c>
      <c r="E1712" s="7">
        <f t="shared" si="208"/>
        <v>25.669829999999997</v>
      </c>
      <c r="F1712" s="7">
        <f t="shared" si="209"/>
        <v>25.97571499999999</v>
      </c>
      <c r="G1712" s="7">
        <f t="shared" si="203"/>
        <v>25.130651999999994</v>
      </c>
      <c r="H1712" s="7">
        <f t="shared" si="207"/>
        <v>22.34161050000003</v>
      </c>
      <c r="I1712" s="7">
        <f t="array" ref="I1712">SUMPRODUCT(B1696:B1715,(ROW(B1696:B1715)-ROW(B1696)+1))/(20*21/2)</f>
        <v>25.715844285714287</v>
      </c>
      <c r="J1712" s="7">
        <f t="shared" si="210"/>
        <v>25.719636972255433</v>
      </c>
      <c r="K1712" s="7">
        <f t="shared" si="204"/>
        <v>25.170698284726036</v>
      </c>
    </row>
    <row r="1713" spans="1:11" ht="13.5" x14ac:dyDescent="0.35">
      <c r="A1713" s="3">
        <v>44510</v>
      </c>
      <c r="B1713" s="2">
        <v>25.543500000000002</v>
      </c>
      <c r="C1713" s="7">
        <f t="shared" si="205"/>
        <v>-7.6000000000000512E-3</v>
      </c>
      <c r="D1713" s="7">
        <f t="shared" si="206"/>
        <v>25.569400000000002</v>
      </c>
      <c r="E1713" s="7">
        <f t="shared" si="208"/>
        <v>25.637869999999999</v>
      </c>
      <c r="F1713" s="7">
        <f t="shared" si="209"/>
        <v>25.913699999999999</v>
      </c>
      <c r="G1713" s="7">
        <f t="shared" si="203"/>
        <v>25.159109999999995</v>
      </c>
      <c r="H1713" s="7">
        <f t="shared" si="207"/>
        <v>22.376958000000023</v>
      </c>
      <c r="I1713" s="7">
        <f t="array" ref="I1713">SUMPRODUCT(B1697:B1716,(ROW(B1697:B1716)-ROW(B1697)+1))/(20*21/2)</f>
        <v>25.710879523809524</v>
      </c>
      <c r="J1713" s="7">
        <f t="shared" si="210"/>
        <v>25.702862022516822</v>
      </c>
      <c r="K1713" s="7">
        <f t="shared" si="204"/>
        <v>25.185317959834819</v>
      </c>
    </row>
    <row r="1714" spans="1:11" ht="13.5" x14ac:dyDescent="0.35">
      <c r="A1714" s="3">
        <v>44511</v>
      </c>
      <c r="B1714" s="2">
        <v>25.794599999999999</v>
      </c>
      <c r="C1714" s="7">
        <f t="shared" si="205"/>
        <v>0.25109999999999744</v>
      </c>
      <c r="D1714" s="7">
        <f t="shared" si="206"/>
        <v>25.593740000000004</v>
      </c>
      <c r="E1714" s="7">
        <f t="shared" si="208"/>
        <v>25.645479999999999</v>
      </c>
      <c r="F1714" s="7">
        <f t="shared" si="209"/>
        <v>25.876414999999998</v>
      </c>
      <c r="G1714" s="7">
        <f t="shared" si="203"/>
        <v>25.197153999999998</v>
      </c>
      <c r="H1714" s="7">
        <f t="shared" si="207"/>
        <v>22.410674500000024</v>
      </c>
      <c r="I1714" s="7">
        <f t="array" ref="I1714">SUMPRODUCT(B1698:B1717,(ROW(B1698:B1717)-ROW(B1698)+1))/(20*21/2)</f>
        <v>25.695440476190473</v>
      </c>
      <c r="J1714" s="7">
        <f t="shared" si="210"/>
        <v>25.711598972753315</v>
      </c>
      <c r="K1714" s="7">
        <f t="shared" si="204"/>
        <v>25.209211373174632</v>
      </c>
    </row>
    <row r="1715" spans="1:11" ht="13.5" x14ac:dyDescent="0.35">
      <c r="A1715" s="3">
        <v>44512</v>
      </c>
      <c r="B1715" s="2">
        <v>25.794599999999999</v>
      </c>
      <c r="C1715" s="7">
        <f t="shared" si="205"/>
        <v>0</v>
      </c>
      <c r="D1715" s="7">
        <f t="shared" si="206"/>
        <v>25.654599999999999</v>
      </c>
      <c r="E1715" s="7">
        <f t="shared" si="208"/>
        <v>25.645479999999999</v>
      </c>
      <c r="F1715" s="7">
        <f t="shared" si="209"/>
        <v>25.839129999999994</v>
      </c>
      <c r="G1715" s="7">
        <f t="shared" si="203"/>
        <v>25.238241999999996</v>
      </c>
      <c r="H1715" s="7">
        <f t="shared" si="207"/>
        <v>22.443416500000023</v>
      </c>
      <c r="I1715" s="7">
        <f t="array" ref="I1715">SUMPRODUCT(B1699:B1718,(ROW(B1699:B1718)-ROW(B1699)+1))/(20*21/2)</f>
        <v>25.683987142857145</v>
      </c>
      <c r="J1715" s="7">
        <f t="shared" si="210"/>
        <v>25.719503832491093</v>
      </c>
      <c r="K1715" s="7">
        <f t="shared" si="204"/>
        <v>25.232167789912886</v>
      </c>
    </row>
    <row r="1716" spans="1:11" ht="13.5" x14ac:dyDescent="0.35">
      <c r="A1716" s="3">
        <v>44515</v>
      </c>
      <c r="B1716" s="2">
        <v>25.786999999999999</v>
      </c>
      <c r="C1716" s="7">
        <f t="shared" si="205"/>
        <v>-7.6000000000000512E-3</v>
      </c>
      <c r="D1716" s="7">
        <f t="shared" si="206"/>
        <v>25.69416</v>
      </c>
      <c r="E1716" s="7">
        <f t="shared" si="208"/>
        <v>25.659939999999999</v>
      </c>
      <c r="F1716" s="7">
        <f t="shared" si="209"/>
        <v>25.804510000000001</v>
      </c>
      <c r="G1716" s="7">
        <f t="shared" ref="G1716:G1779" si="211">AVERAGE(B1667:B1716)</f>
        <v>25.280699999999996</v>
      </c>
      <c r="H1716" s="7">
        <f t="shared" si="207"/>
        <v>22.476445500000022</v>
      </c>
      <c r="I1716" s="7">
        <f t="array" ref="I1716">SUMPRODUCT(B1700:B1719,(ROW(B1700:B1719)-ROW(B1700)+1))/(20*21/2)</f>
        <v>25.688118095238092</v>
      </c>
      <c r="J1716" s="7">
        <f t="shared" si="210"/>
        <v>25.725932038920512</v>
      </c>
      <c r="K1716" s="7">
        <f t="shared" ref="K1716:K1779" si="212">$K$4*B1716+(1-$K$4)*K1715</f>
        <v>25.253925915798654</v>
      </c>
    </row>
    <row r="1717" spans="1:11" ht="13.5" x14ac:dyDescent="0.35">
      <c r="A1717" s="3">
        <v>44516</v>
      </c>
      <c r="B1717" s="2">
        <v>25.642399999999999</v>
      </c>
      <c r="C1717" s="7">
        <f t="shared" si="205"/>
        <v>-0.14460000000000051</v>
      </c>
      <c r="D1717" s="7">
        <f t="shared" si="206"/>
        <v>25.712420000000002</v>
      </c>
      <c r="E1717" s="7">
        <f t="shared" si="208"/>
        <v>25.654610000000002</v>
      </c>
      <c r="F1717" s="7">
        <f t="shared" si="209"/>
        <v>25.76266</v>
      </c>
      <c r="G1717" s="7">
        <f t="shared" si="211"/>
        <v>25.321787999999991</v>
      </c>
      <c r="H1717" s="7">
        <f t="shared" si="207"/>
        <v>22.511205000000018</v>
      </c>
      <c r="I1717" s="7">
        <f t="array" ref="I1717">SUMPRODUCT(B1701:B1720,(ROW(B1701:B1720)-ROW(B1701)+1))/(20*21/2)</f>
        <v>25.681085714285715</v>
      </c>
      <c r="J1717" s="7">
        <f t="shared" si="210"/>
        <v>25.71797660664237</v>
      </c>
      <c r="K1717" s="7">
        <f t="shared" si="212"/>
        <v>25.269160193610471</v>
      </c>
    </row>
    <row r="1718" spans="1:11" ht="13.5" x14ac:dyDescent="0.35">
      <c r="A1718" s="3">
        <v>44517</v>
      </c>
      <c r="B1718" s="2">
        <v>25.642399999999999</v>
      </c>
      <c r="C1718" s="7">
        <f t="shared" si="205"/>
        <v>0</v>
      </c>
      <c r="D1718" s="7">
        <f t="shared" si="206"/>
        <v>25.732199999999999</v>
      </c>
      <c r="E1718" s="7">
        <f t="shared" si="208"/>
        <v>25.650800000000004</v>
      </c>
      <c r="F1718" s="7">
        <f t="shared" si="209"/>
        <v>25.736025000000001</v>
      </c>
      <c r="G1718" s="7">
        <f t="shared" si="211"/>
        <v>25.362875999999993</v>
      </c>
      <c r="H1718" s="7">
        <f t="shared" si="207"/>
        <v>22.54531500000002</v>
      </c>
      <c r="I1718" s="7">
        <f t="array" ref="I1718">SUMPRODUCT(B1702:B1721,(ROW(B1702:B1721)-ROW(B1702)+1))/(20*21/2)</f>
        <v>25.661197619047623</v>
      </c>
      <c r="J1718" s="7">
        <f t="shared" si="210"/>
        <v>25.710778834581195</v>
      </c>
      <c r="K1718" s="7">
        <f t="shared" si="212"/>
        <v>25.283797048763002</v>
      </c>
    </row>
    <row r="1719" spans="1:11" ht="13.5" x14ac:dyDescent="0.35">
      <c r="A1719" s="3">
        <v>44518</v>
      </c>
      <c r="B1719" s="2">
        <v>25.779399999999999</v>
      </c>
      <c r="C1719" s="7">
        <f t="shared" si="205"/>
        <v>0.13700000000000045</v>
      </c>
      <c r="D1719" s="7">
        <f t="shared" si="206"/>
        <v>25.729159999999997</v>
      </c>
      <c r="E1719" s="7">
        <f t="shared" si="208"/>
        <v>25.661450000000002</v>
      </c>
      <c r="F1719" s="7">
        <f t="shared" si="209"/>
        <v>25.716239999999999</v>
      </c>
      <c r="G1719" s="7">
        <f t="shared" si="211"/>
        <v>25.40989999999999</v>
      </c>
      <c r="H1719" s="7">
        <f t="shared" si="207"/>
        <v>22.581481000000021</v>
      </c>
      <c r="I1719" s="7">
        <f t="array" ref="I1719">SUMPRODUCT(B1703:B1722,(ROW(B1703:B1722)-ROW(B1703)+1))/(20*21/2)</f>
        <v>25.664421428571426</v>
      </c>
      <c r="J1719" s="7">
        <f t="shared" si="210"/>
        <v>25.717314183668702</v>
      </c>
      <c r="K1719" s="7">
        <f t="shared" si="212"/>
        <v>25.303232458615433</v>
      </c>
    </row>
    <row r="1720" spans="1:11" ht="13.5" x14ac:dyDescent="0.35">
      <c r="A1720" s="3">
        <v>44519</v>
      </c>
      <c r="B1720" s="2">
        <v>25.642399999999999</v>
      </c>
      <c r="C1720" s="7">
        <f t="shared" si="205"/>
        <v>-0.13700000000000045</v>
      </c>
      <c r="D1720" s="7">
        <f t="shared" si="206"/>
        <v>25.698719999999998</v>
      </c>
      <c r="E1720" s="7">
        <f t="shared" si="208"/>
        <v>25.676660000000005</v>
      </c>
      <c r="F1720" s="7">
        <f t="shared" si="209"/>
        <v>25.706724999999999</v>
      </c>
      <c r="G1720" s="7">
        <f t="shared" si="211"/>
        <v>25.451291999999995</v>
      </c>
      <c r="H1720" s="7">
        <f t="shared" si="207"/>
        <v>22.61587950000002</v>
      </c>
      <c r="I1720" s="7">
        <f t="array" ref="I1720">SUMPRODUCT(B1704:B1723,(ROW(B1704:B1723)-ROW(B1704)+1))/(20*21/2)</f>
        <v>25.664786190476189</v>
      </c>
      <c r="J1720" s="7">
        <f t="shared" si="210"/>
        <v>25.710179499509778</v>
      </c>
      <c r="K1720" s="7">
        <f t="shared" si="212"/>
        <v>25.316533146512867</v>
      </c>
    </row>
    <row r="1721" spans="1:11" ht="13.5" x14ac:dyDescent="0.35">
      <c r="A1721" s="3">
        <v>44522</v>
      </c>
      <c r="B1721" s="2">
        <v>25.497900000000001</v>
      </c>
      <c r="C1721" s="7">
        <f t="shared" si="205"/>
        <v>-0.14449999999999719</v>
      </c>
      <c r="D1721" s="7">
        <f t="shared" si="206"/>
        <v>25.640899999999998</v>
      </c>
      <c r="E1721" s="7">
        <f t="shared" si="208"/>
        <v>25.667530000000006</v>
      </c>
      <c r="F1721" s="7">
        <f t="shared" si="209"/>
        <v>25.677049999999998</v>
      </c>
      <c r="G1721" s="7">
        <f t="shared" si="211"/>
        <v>25.491011999999991</v>
      </c>
      <c r="H1721" s="7">
        <f t="shared" si="207"/>
        <v>22.651360000000018</v>
      </c>
      <c r="I1721" s="7">
        <f t="array" ref="I1721">SUMPRODUCT(B1705:B1724,(ROW(B1705:B1724)-ROW(B1705)+1))/(20*21/2)</f>
        <v>25.647906190476185</v>
      </c>
      <c r="J1721" s="7">
        <f t="shared" si="210"/>
        <v>25.689962404318369</v>
      </c>
      <c r="K1721" s="7">
        <f t="shared" si="212"/>
        <v>25.323645572139814</v>
      </c>
    </row>
    <row r="1722" spans="1:11" ht="13.5" x14ac:dyDescent="0.35">
      <c r="A1722" s="3">
        <v>44523</v>
      </c>
      <c r="B1722" s="2">
        <v>25.710899999999999</v>
      </c>
      <c r="C1722" s="7">
        <f t="shared" si="205"/>
        <v>0.21299999999999741</v>
      </c>
      <c r="D1722" s="7">
        <f t="shared" si="206"/>
        <v>25.654599999999999</v>
      </c>
      <c r="E1722" s="7">
        <f t="shared" si="208"/>
        <v>25.683510000000002</v>
      </c>
      <c r="F1722" s="7">
        <f t="shared" si="209"/>
        <v>25.676670000000001</v>
      </c>
      <c r="G1722" s="7">
        <f t="shared" si="211"/>
        <v>25.535751999999999</v>
      </c>
      <c r="H1722" s="7">
        <f t="shared" si="207"/>
        <v>22.687580500000017</v>
      </c>
      <c r="I1722" s="7">
        <f t="array" ref="I1722">SUMPRODUCT(B1706:B1725,(ROW(B1706:B1725)-ROW(B1706)+1))/(20*21/2)</f>
        <v>25.632112857142854</v>
      </c>
      <c r="J1722" s="7">
        <f t="shared" si="210"/>
        <v>25.691956461049955</v>
      </c>
      <c r="K1722" s="7">
        <f t="shared" si="212"/>
        <v>25.338832020291196</v>
      </c>
    </row>
    <row r="1723" spans="1:11" ht="13.5" x14ac:dyDescent="0.35">
      <c r="A1723" s="3">
        <v>44524</v>
      </c>
      <c r="B1723" s="2">
        <v>25.680499999999999</v>
      </c>
      <c r="C1723" s="7">
        <f t="shared" si="205"/>
        <v>-3.0400000000000205E-2</v>
      </c>
      <c r="D1723" s="7">
        <f t="shared" si="206"/>
        <v>25.662220000000001</v>
      </c>
      <c r="E1723" s="7">
        <f t="shared" si="208"/>
        <v>25.697210000000005</v>
      </c>
      <c r="F1723" s="7">
        <f t="shared" si="209"/>
        <v>25.667540000000002</v>
      </c>
      <c r="G1723" s="7">
        <f t="shared" si="211"/>
        <v>25.579123999999997</v>
      </c>
      <c r="H1723" s="7">
        <f t="shared" si="207"/>
        <v>22.723613000000022</v>
      </c>
      <c r="I1723" s="7">
        <f t="array" ref="I1723">SUMPRODUCT(B1707:B1726,(ROW(B1707:B1726)-ROW(B1707)+1))/(20*21/2)</f>
        <v>25.581530476190476</v>
      </c>
      <c r="J1723" s="7">
        <f t="shared" si="210"/>
        <v>25.69086536952139</v>
      </c>
      <c r="K1723" s="7">
        <f t="shared" si="212"/>
        <v>25.352230764593504</v>
      </c>
    </row>
    <row r="1724" spans="1:11" ht="13.5" x14ac:dyDescent="0.35">
      <c r="A1724" s="3">
        <v>44525</v>
      </c>
      <c r="B1724" s="2">
        <v>25.490300000000001</v>
      </c>
      <c r="C1724" s="7">
        <f t="shared" si="205"/>
        <v>-0.19019999999999726</v>
      </c>
      <c r="D1724" s="7">
        <f t="shared" si="206"/>
        <v>25.604399999999998</v>
      </c>
      <c r="E1724" s="7">
        <f t="shared" si="208"/>
        <v>25.666779999999999</v>
      </c>
      <c r="F1724" s="7">
        <f t="shared" si="209"/>
        <v>25.656130000000001</v>
      </c>
      <c r="G1724" s="7">
        <f t="shared" si="211"/>
        <v>25.615647999999997</v>
      </c>
      <c r="H1724" s="7">
        <f t="shared" si="207"/>
        <v>22.757828500000024</v>
      </c>
      <c r="I1724" s="7">
        <f t="array" ref="I1724">SUMPRODUCT(B1708:B1727,(ROW(B1708:B1727)-ROW(B1708)+1))/(20*21/2)</f>
        <v>25.533484285714284</v>
      </c>
      <c r="J1724" s="7">
        <f t="shared" si="210"/>
        <v>25.671763905757448</v>
      </c>
      <c r="K1724" s="7">
        <f t="shared" si="212"/>
        <v>25.357645244413366</v>
      </c>
    </row>
    <row r="1725" spans="1:11" ht="13.5" x14ac:dyDescent="0.35">
      <c r="A1725" s="3">
        <v>44526</v>
      </c>
      <c r="B1725" s="2">
        <v>25.490300000000001</v>
      </c>
      <c r="C1725" s="7">
        <f t="shared" si="205"/>
        <v>0</v>
      </c>
      <c r="D1725" s="7">
        <f t="shared" si="206"/>
        <v>25.573979999999999</v>
      </c>
      <c r="E1725" s="7">
        <f t="shared" si="208"/>
        <v>25.63635</v>
      </c>
      <c r="F1725" s="7">
        <f t="shared" si="209"/>
        <v>25.640915</v>
      </c>
      <c r="G1725" s="7">
        <f t="shared" si="211"/>
        <v>25.635431999999994</v>
      </c>
      <c r="H1725" s="7">
        <f t="shared" si="207"/>
        <v>22.790420500000025</v>
      </c>
      <c r="I1725" s="7">
        <f t="array" ref="I1725">SUMPRODUCT(B1709:B1728,(ROW(B1709:B1728)-ROW(B1709)+1))/(20*21/2)</f>
        <v>25.404894761904757</v>
      </c>
      <c r="J1725" s="7">
        <f t="shared" si="210"/>
        <v>25.654481629018644</v>
      </c>
      <c r="K1725" s="7">
        <f t="shared" si="212"/>
        <v>25.362847391691272</v>
      </c>
    </row>
    <row r="1726" spans="1:11" ht="13.5" x14ac:dyDescent="0.35">
      <c r="A1726" s="3">
        <v>44529</v>
      </c>
      <c r="B1726" s="2">
        <v>25.1098</v>
      </c>
      <c r="C1726" s="7">
        <f t="shared" si="205"/>
        <v>-0.38050000000000139</v>
      </c>
      <c r="D1726" s="7">
        <f t="shared" si="206"/>
        <v>25.496359999999999</v>
      </c>
      <c r="E1726" s="7">
        <f t="shared" si="208"/>
        <v>25.568629999999999</v>
      </c>
      <c r="F1726" s="7">
        <f t="shared" si="209"/>
        <v>25.614285000000002</v>
      </c>
      <c r="G1726" s="7">
        <f t="shared" si="211"/>
        <v>25.655215999999992</v>
      </c>
      <c r="H1726" s="7">
        <f t="shared" si="207"/>
        <v>22.820749000000024</v>
      </c>
      <c r="I1726" s="7">
        <f t="array" ref="I1726">SUMPRODUCT(B1710:B1729,(ROW(B1710:B1729)-ROW(B1710)+1))/(20*21/2)</f>
        <v>25.286808571428569</v>
      </c>
      <c r="J1726" s="7">
        <f t="shared" si="210"/>
        <v>25.602607188159727</v>
      </c>
      <c r="K1726" s="7">
        <f t="shared" si="212"/>
        <v>25.352923964566124</v>
      </c>
    </row>
    <row r="1727" spans="1:11" ht="13.5" x14ac:dyDescent="0.35">
      <c r="A1727" s="3">
        <v>44530</v>
      </c>
      <c r="B1727" s="2">
        <v>25.1098</v>
      </c>
      <c r="C1727" s="7">
        <f t="shared" si="205"/>
        <v>0</v>
      </c>
      <c r="D1727" s="7">
        <f t="shared" si="206"/>
        <v>25.376140000000003</v>
      </c>
      <c r="E1727" s="7">
        <f t="shared" si="208"/>
        <v>25.515369999999997</v>
      </c>
      <c r="F1727" s="7">
        <f t="shared" si="209"/>
        <v>25.584990000000001</v>
      </c>
      <c r="G1727" s="7">
        <f t="shared" si="211"/>
        <v>25.673021999999992</v>
      </c>
      <c r="H1727" s="7">
        <f t="shared" si="207"/>
        <v>22.850320000000028</v>
      </c>
      <c r="I1727" s="7">
        <f t="array" ref="I1727">SUMPRODUCT(B1711:B1730,(ROW(B1711:B1730)-ROW(B1711)+1))/(20*21/2)</f>
        <v>25.175389523809528</v>
      </c>
      <c r="J1727" s="7">
        <f t="shared" si="210"/>
        <v>25.555673170239753</v>
      </c>
      <c r="K1727" s="7">
        <f t="shared" si="212"/>
        <v>25.343389691445886</v>
      </c>
    </row>
    <row r="1728" spans="1:11" ht="13.5" x14ac:dyDescent="0.35">
      <c r="A1728" s="3">
        <v>44531</v>
      </c>
      <c r="B1728" s="2">
        <v>24.2348</v>
      </c>
      <c r="C1728" s="7">
        <f t="shared" si="205"/>
        <v>-0.875</v>
      </c>
      <c r="D1728" s="7">
        <f t="shared" si="206"/>
        <v>25.087</v>
      </c>
      <c r="E1728" s="7">
        <f t="shared" si="208"/>
        <v>25.374610000000001</v>
      </c>
      <c r="F1728" s="7">
        <f t="shared" si="209"/>
        <v>25.512705000000004</v>
      </c>
      <c r="G1728" s="7">
        <f t="shared" si="211"/>
        <v>25.672261999999993</v>
      </c>
      <c r="H1728" s="7">
        <f t="shared" si="207"/>
        <v>22.873351000000024</v>
      </c>
      <c r="I1728" s="7">
        <f t="array" ref="I1728">SUMPRODUCT(B1712:B1731,(ROW(B1712:B1731)-ROW(B1712)+1))/(20*21/2)</f>
        <v>25.019044285714287</v>
      </c>
      <c r="J1728" s="7">
        <f t="shared" si="210"/>
        <v>25.429875725455013</v>
      </c>
      <c r="K1728" s="7">
        <f t="shared" si="212"/>
        <v>25.299915585898987</v>
      </c>
    </row>
    <row r="1729" spans="1:11" ht="13.5" x14ac:dyDescent="0.35">
      <c r="A1729" s="3">
        <v>44532</v>
      </c>
      <c r="B1729" s="2">
        <v>24.2728</v>
      </c>
      <c r="C1729" s="7">
        <f t="shared" si="205"/>
        <v>3.8000000000000256E-2</v>
      </c>
      <c r="D1729" s="7">
        <f t="shared" si="206"/>
        <v>24.843500000000002</v>
      </c>
      <c r="E1729" s="7">
        <f t="shared" si="208"/>
        <v>25.223949999999999</v>
      </c>
      <c r="F1729" s="7">
        <f t="shared" si="209"/>
        <v>25.442700000000002</v>
      </c>
      <c r="G1729" s="7">
        <f t="shared" si="211"/>
        <v>25.671043999999988</v>
      </c>
      <c r="H1729" s="7">
        <f t="shared" si="207"/>
        <v>22.897293500000028</v>
      </c>
      <c r="I1729" s="7">
        <f t="array" ref="I1729">SUMPRODUCT(B1713:B1732,(ROW(B1713:B1732)-ROW(B1713)+1))/(20*21/2)</f>
        <v>24.835265714285715</v>
      </c>
      <c r="J1729" s="7">
        <f t="shared" si="210"/>
        <v>25.319678037316443</v>
      </c>
      <c r="K1729" s="7">
        <f t="shared" si="212"/>
        <v>25.259636543314713</v>
      </c>
    </row>
    <row r="1730" spans="1:11" ht="13.5" x14ac:dyDescent="0.35">
      <c r="A1730" s="3">
        <v>44533</v>
      </c>
      <c r="B1730" s="2">
        <v>24.2728</v>
      </c>
      <c r="C1730" s="7">
        <f t="shared" si="205"/>
        <v>0</v>
      </c>
      <c r="D1730" s="7">
        <f t="shared" si="206"/>
        <v>24.6</v>
      </c>
      <c r="E1730" s="7">
        <f t="shared" si="208"/>
        <v>25.08699</v>
      </c>
      <c r="F1730" s="7">
        <f t="shared" si="209"/>
        <v>25.381825000000003</v>
      </c>
      <c r="G1730" s="7">
        <f t="shared" si="211"/>
        <v>25.662065999999992</v>
      </c>
      <c r="H1730" s="7">
        <f t="shared" si="207"/>
        <v>22.921272000000023</v>
      </c>
      <c r="I1730" s="7">
        <f t="array" ref="I1730">SUMPRODUCT(B1714:B1733,(ROW(B1714:B1733)-ROW(B1714)+1))/(20*21/2)</f>
        <v>24.643808095238096</v>
      </c>
      <c r="J1730" s="7">
        <f t="shared" si="210"/>
        <v>25.219975367095827</v>
      </c>
      <c r="K1730" s="7">
        <f t="shared" si="212"/>
        <v>25.220937071027862</v>
      </c>
    </row>
    <row r="1731" spans="1:11" ht="13.5" x14ac:dyDescent="0.35">
      <c r="A1731" s="3">
        <v>44536</v>
      </c>
      <c r="B1731" s="2">
        <v>23.740200000000002</v>
      </c>
      <c r="C1731" s="7">
        <f t="shared" si="205"/>
        <v>-0.53259999999999863</v>
      </c>
      <c r="D1731" s="7">
        <f t="shared" si="206"/>
        <v>24.326080000000001</v>
      </c>
      <c r="E1731" s="7">
        <f t="shared" si="208"/>
        <v>24.911219999999997</v>
      </c>
      <c r="F1731" s="7">
        <f t="shared" si="209"/>
        <v>25.289375000000003</v>
      </c>
      <c r="G1731" s="7">
        <f t="shared" si="211"/>
        <v>25.642435999999986</v>
      </c>
      <c r="H1731" s="7">
        <f t="shared" si="207"/>
        <v>22.942660000000025</v>
      </c>
      <c r="I1731" s="7">
        <f t="array" ref="I1731">SUMPRODUCT(B1715:B1734,(ROW(B1715:B1734)-ROW(B1715)+1))/(20*21/2)</f>
        <v>24.463655238095239</v>
      </c>
      <c r="J1731" s="7">
        <f t="shared" si="210"/>
        <v>25.07904437975337</v>
      </c>
      <c r="K1731" s="7">
        <f t="shared" si="212"/>
        <v>25.162868950595396</v>
      </c>
    </row>
    <row r="1732" spans="1:11" ht="13.5" x14ac:dyDescent="0.35">
      <c r="A1732" s="3">
        <v>44537</v>
      </c>
      <c r="B1732" s="2">
        <v>23.3597</v>
      </c>
      <c r="C1732" s="7">
        <f t="shared" ref="C1732:C1795" si="213">B1732-B1731</f>
        <v>-0.38050000000000139</v>
      </c>
      <c r="D1732" s="7">
        <f t="shared" si="206"/>
        <v>23.97606</v>
      </c>
      <c r="E1732" s="7">
        <f t="shared" si="208"/>
        <v>24.676099999999998</v>
      </c>
      <c r="F1732" s="7">
        <f t="shared" si="209"/>
        <v>25.179805000000002</v>
      </c>
      <c r="G1732" s="7">
        <f t="shared" si="211"/>
        <v>25.615195999999983</v>
      </c>
      <c r="H1732" s="7">
        <f t="shared" si="207"/>
        <v>22.962037000000024</v>
      </c>
      <c r="I1732" s="7">
        <f t="array" ref="I1732">SUMPRODUCT(B1716:B1735,(ROW(B1716:B1735)-ROW(B1716)+1))/(20*21/2)</f>
        <v>24.350355238095243</v>
      </c>
      <c r="J1732" s="7">
        <f t="shared" si="210"/>
        <v>24.915297295967335</v>
      </c>
      <c r="K1732" s="7">
        <f t="shared" si="212"/>
        <v>25.092156442728911</v>
      </c>
    </row>
    <row r="1733" spans="1:11" ht="13.5" x14ac:dyDescent="0.35">
      <c r="A1733" s="3">
        <v>44538</v>
      </c>
      <c r="B1733" s="2">
        <v>23.169499999999999</v>
      </c>
      <c r="C1733" s="7">
        <f t="shared" si="213"/>
        <v>-0.19020000000000081</v>
      </c>
      <c r="D1733" s="7">
        <f t="shared" si="206"/>
        <v>23.762999999999998</v>
      </c>
      <c r="E1733" s="7">
        <f t="shared" si="208"/>
        <v>24.425000000000001</v>
      </c>
      <c r="F1733" s="7">
        <f t="shared" si="209"/>
        <v>25.061105000000005</v>
      </c>
      <c r="G1733" s="7">
        <f t="shared" si="211"/>
        <v>25.584303999999989</v>
      </c>
      <c r="H1733" s="7">
        <f t="shared" si="207"/>
        <v>22.979741500000024</v>
      </c>
      <c r="I1733" s="7">
        <f t="array" ref="I1733">SUMPRODUCT(B1717:B1736,(ROW(B1717:B1736)-ROW(B1717)+1))/(20*21/2)</f>
        <v>24.296838095238098</v>
      </c>
      <c r="J1733" s="7">
        <f t="shared" si="210"/>
        <v>24.749030886827587</v>
      </c>
      <c r="K1733" s="7">
        <f t="shared" si="212"/>
        <v>25.016758150857189</v>
      </c>
    </row>
    <row r="1734" spans="1:11" ht="13.5" x14ac:dyDescent="0.35">
      <c r="A1734" s="3">
        <v>44539</v>
      </c>
      <c r="B1734" s="2">
        <v>23.169499999999999</v>
      </c>
      <c r="C1734" s="7">
        <f t="shared" si="213"/>
        <v>0</v>
      </c>
      <c r="D1734" s="7">
        <f t="shared" si="206"/>
        <v>23.542340000000003</v>
      </c>
      <c r="E1734" s="7">
        <f t="shared" si="208"/>
        <v>24.192920000000001</v>
      </c>
      <c r="F1734" s="7">
        <f t="shared" si="209"/>
        <v>24.929849999999998</v>
      </c>
      <c r="G1734" s="7">
        <f t="shared" si="211"/>
        <v>25.553411999999991</v>
      </c>
      <c r="H1734" s="7">
        <f t="shared" si="207"/>
        <v>22.997626500000024</v>
      </c>
      <c r="I1734" s="7">
        <f t="array" ref="I1734">SUMPRODUCT(B1718:B1737,(ROW(B1718:B1737)-ROW(B1718)+1))/(20*21/2)</f>
        <v>24.258539047619049</v>
      </c>
      <c r="J1734" s="7">
        <f t="shared" si="210"/>
        <v>24.598599373796386</v>
      </c>
      <c r="K1734" s="7">
        <f t="shared" si="212"/>
        <v>24.944316654745144</v>
      </c>
    </row>
    <row r="1735" spans="1:11" ht="13.5" x14ac:dyDescent="0.35">
      <c r="A1735" s="3">
        <v>44540</v>
      </c>
      <c r="B1735" s="2">
        <v>23.740200000000002</v>
      </c>
      <c r="C1735" s="7">
        <f t="shared" si="213"/>
        <v>0.57070000000000221</v>
      </c>
      <c r="D1735" s="7">
        <f t="shared" ref="D1735:D1798" si="214">AVERAGE(B1731:B1735)</f>
        <v>23.43582</v>
      </c>
      <c r="E1735" s="7">
        <f t="shared" si="208"/>
        <v>24.017910000000001</v>
      </c>
      <c r="F1735" s="7">
        <f t="shared" si="209"/>
        <v>24.827130000000004</v>
      </c>
      <c r="G1735" s="7">
        <f t="shared" si="211"/>
        <v>25.521453999999991</v>
      </c>
      <c r="H1735" s="7">
        <f t="shared" si="207"/>
        <v>23.018365000000028</v>
      </c>
      <c r="I1735" s="7">
        <f t="array" ref="I1735">SUMPRODUCT(B1719:B1738,(ROW(B1719:B1738)-ROW(B1719)+1))/(20*21/2)</f>
        <v>24.240894761904759</v>
      </c>
      <c r="J1735" s="7">
        <f t="shared" si="210"/>
        <v>24.516847052482447</v>
      </c>
      <c r="K1735" s="7">
        <f t="shared" si="212"/>
        <v>24.897096393774746</v>
      </c>
    </row>
    <row r="1736" spans="1:11" ht="13.5" x14ac:dyDescent="0.35">
      <c r="A1736" s="3">
        <v>44543</v>
      </c>
      <c r="B1736" s="2">
        <v>24.2652</v>
      </c>
      <c r="C1736" s="7">
        <f t="shared" si="213"/>
        <v>0.52499999999999858</v>
      </c>
      <c r="D1736" s="7">
        <f t="shared" si="214"/>
        <v>23.540820000000004</v>
      </c>
      <c r="E1736" s="7">
        <f t="shared" si="208"/>
        <v>23.933450000000001</v>
      </c>
      <c r="F1736" s="7">
        <f t="shared" si="209"/>
        <v>24.75104</v>
      </c>
      <c r="G1736" s="7">
        <f t="shared" si="211"/>
        <v>25.500605999999994</v>
      </c>
      <c r="H1736" s="7">
        <f t="shared" si="207"/>
        <v>23.041908500000023</v>
      </c>
      <c r="I1736" s="7">
        <f t="array" ref="I1736">SUMPRODUCT(B1720:B1739,(ROW(B1720:B1739)-ROW(B1720)+1))/(20*21/2)</f>
        <v>24.232304285714289</v>
      </c>
      <c r="J1736" s="7">
        <f t="shared" si="210"/>
        <v>24.492880666531736</v>
      </c>
      <c r="K1736" s="7">
        <f t="shared" si="212"/>
        <v>24.872316143038482</v>
      </c>
    </row>
    <row r="1737" spans="1:11" ht="13.5" x14ac:dyDescent="0.35">
      <c r="A1737" s="3">
        <v>44544</v>
      </c>
      <c r="B1737" s="2">
        <v>24.3489</v>
      </c>
      <c r="C1737" s="7">
        <f t="shared" si="213"/>
        <v>8.370000000000033E-2</v>
      </c>
      <c r="D1737" s="7">
        <f t="shared" si="214"/>
        <v>23.738660000000003</v>
      </c>
      <c r="E1737" s="7">
        <f t="shared" si="208"/>
        <v>23.85736</v>
      </c>
      <c r="F1737" s="7">
        <f t="shared" si="209"/>
        <v>24.686364999999999</v>
      </c>
      <c r="G1737" s="7">
        <f t="shared" si="211"/>
        <v>25.467581999999993</v>
      </c>
      <c r="H1737" s="7">
        <f t="shared" si="207"/>
        <v>23.063525500000022</v>
      </c>
      <c r="I1737" s="7">
        <f t="array" ref="I1737">SUMPRODUCT(B1721:B1740,(ROW(B1721:B1740)-ROW(B1721)+1))/(20*21/2)</f>
        <v>24.211505714285718</v>
      </c>
      <c r="J1737" s="7">
        <f t="shared" si="210"/>
        <v>24.479168222100142</v>
      </c>
      <c r="K1737" s="7">
        <f t="shared" si="212"/>
        <v>24.851790019782072</v>
      </c>
    </row>
    <row r="1738" spans="1:11" ht="13.5" x14ac:dyDescent="0.35">
      <c r="A1738" s="3">
        <v>44545</v>
      </c>
      <c r="B1738" s="2">
        <v>24.501100000000001</v>
      </c>
      <c r="C1738" s="7">
        <f t="shared" si="213"/>
        <v>0.15220000000000056</v>
      </c>
      <c r="D1738" s="7">
        <f t="shared" si="214"/>
        <v>24.00498</v>
      </c>
      <c r="E1738" s="7">
        <f t="shared" si="208"/>
        <v>23.883990000000001</v>
      </c>
      <c r="F1738" s="7">
        <f t="shared" si="209"/>
        <v>24.629300000000001</v>
      </c>
      <c r="G1738" s="7">
        <f t="shared" si="211"/>
        <v>25.435623999999994</v>
      </c>
      <c r="H1738" s="7">
        <f t="shared" ref="H1738:H1801" si="215">AVERAGE(B1539:B1738)</f>
        <v>23.084460000000025</v>
      </c>
      <c r="I1738" s="7">
        <f t="array" ref="I1738">SUMPRODUCT(B1722:B1741,(ROW(B1722:B1741)-ROW(B1722)+1))/(20*21/2)</f>
        <v>24.207733333333334</v>
      </c>
      <c r="J1738" s="7">
        <f t="shared" si="210"/>
        <v>24.481256962852509</v>
      </c>
      <c r="K1738" s="7">
        <f t="shared" si="212"/>
        <v>24.838037469986698</v>
      </c>
    </row>
    <row r="1739" spans="1:11" ht="13.5" x14ac:dyDescent="0.35">
      <c r="A1739" s="3">
        <v>44546</v>
      </c>
      <c r="B1739" s="2">
        <v>24.539100000000001</v>
      </c>
      <c r="C1739" s="7">
        <f t="shared" si="213"/>
        <v>3.8000000000000256E-2</v>
      </c>
      <c r="D1739" s="7">
        <f t="shared" si="214"/>
        <v>24.2789</v>
      </c>
      <c r="E1739" s="7">
        <f t="shared" si="208"/>
        <v>23.910620000000002</v>
      </c>
      <c r="F1739" s="7">
        <f t="shared" si="209"/>
        <v>24.567285000000002</v>
      </c>
      <c r="G1739" s="7">
        <f t="shared" si="211"/>
        <v>25.404577999999994</v>
      </c>
      <c r="H1739" s="7">
        <f t="shared" si="215"/>
        <v>23.106486500000027</v>
      </c>
      <c r="I1739" s="7">
        <f t="array" ref="I1739">SUMPRODUCT(B1723:B1742,(ROW(B1723:B1742)-ROW(B1723)+1))/(20*21/2)</f>
        <v>24.190774761904763</v>
      </c>
      <c r="J1739" s="7">
        <f t="shared" si="210"/>
        <v>24.486765823533226</v>
      </c>
      <c r="K1739" s="7">
        <f t="shared" si="212"/>
        <v>24.826314431948006</v>
      </c>
    </row>
    <row r="1740" spans="1:11" ht="13.5" x14ac:dyDescent="0.35">
      <c r="A1740" s="3">
        <v>44550</v>
      </c>
      <c r="B1740" s="2">
        <v>24.3489</v>
      </c>
      <c r="C1740" s="7">
        <f t="shared" si="213"/>
        <v>-0.19020000000000081</v>
      </c>
      <c r="D1740" s="7">
        <f t="shared" si="214"/>
        <v>24.400640000000003</v>
      </c>
      <c r="E1740" s="7">
        <f t="shared" ref="E1740:E1803" si="216">AVERAGE(B1731:B1740)</f>
        <v>23.918230000000001</v>
      </c>
      <c r="F1740" s="7">
        <f t="shared" si="209"/>
        <v>24.502609999999997</v>
      </c>
      <c r="G1740" s="7">
        <f t="shared" si="211"/>
        <v>25.365771999999989</v>
      </c>
      <c r="H1740" s="7">
        <f t="shared" si="215"/>
        <v>23.127201500000027</v>
      </c>
      <c r="I1740" s="7">
        <f t="array" ref="I1740">SUMPRODUCT(B1724:B1743,(ROW(B1724:B1743)-ROW(B1724)+1))/(20*21/2)</f>
        <v>24.202407142857144</v>
      </c>
      <c r="J1740" s="7">
        <f t="shared" si="210"/>
        <v>24.47363574510149</v>
      </c>
      <c r="K1740" s="7">
        <f t="shared" si="212"/>
        <v>24.807592297361811</v>
      </c>
    </row>
    <row r="1741" spans="1:11" ht="13.5" x14ac:dyDescent="0.35">
      <c r="A1741" s="3">
        <v>44551</v>
      </c>
      <c r="B1741" s="2">
        <v>24.463000000000001</v>
      </c>
      <c r="C1741" s="7">
        <f t="shared" si="213"/>
        <v>0.11410000000000053</v>
      </c>
      <c r="D1741" s="7">
        <f t="shared" si="214"/>
        <v>24.440199999999997</v>
      </c>
      <c r="E1741" s="7">
        <f t="shared" si="216"/>
        <v>23.990509999999997</v>
      </c>
      <c r="F1741" s="7">
        <f t="shared" si="209"/>
        <v>24.450865</v>
      </c>
      <c r="G1741" s="7">
        <f t="shared" si="211"/>
        <v>25.323921999999989</v>
      </c>
      <c r="H1741" s="7">
        <f t="shared" si="215"/>
        <v>23.14812600000003</v>
      </c>
      <c r="I1741" s="7">
        <f t="array" ref="I1741">SUMPRODUCT(B1725:B1744,(ROW(B1725:B1744)-ROW(B1725)+1))/(20*21/2)</f>
        <v>24.179798571428574</v>
      </c>
      <c r="J1741" s="7">
        <f t="shared" si="210"/>
        <v>24.472622816996584</v>
      </c>
      <c r="K1741" s="7">
        <f t="shared" si="212"/>
        <v>24.79407887393586</v>
      </c>
    </row>
    <row r="1742" spans="1:11" ht="13.5" x14ac:dyDescent="0.35">
      <c r="A1742" s="3">
        <v>44552</v>
      </c>
      <c r="B1742" s="2">
        <v>24.2728</v>
      </c>
      <c r="C1742" s="7">
        <f t="shared" si="213"/>
        <v>-0.19020000000000081</v>
      </c>
      <c r="D1742" s="7">
        <f t="shared" si="214"/>
        <v>24.424980000000001</v>
      </c>
      <c r="E1742" s="7">
        <f t="shared" si="216"/>
        <v>24.08182</v>
      </c>
      <c r="F1742" s="7">
        <f t="shared" si="209"/>
        <v>24.378960000000006</v>
      </c>
      <c r="G1742" s="7">
        <f t="shared" si="211"/>
        <v>25.278571999999986</v>
      </c>
      <c r="H1742" s="7">
        <f t="shared" si="215"/>
        <v>23.166656000000025</v>
      </c>
      <c r="I1742" s="7">
        <f t="array" ref="I1742">SUMPRODUCT(B1726:B1745,(ROW(B1726:B1745)-ROW(B1726)+1))/(20*21/2)</f>
        <v>24.182007619047617</v>
      </c>
      <c r="J1742" s="7">
        <f t="shared" si="210"/>
        <v>24.453592072520721</v>
      </c>
      <c r="K1742" s="7">
        <f t="shared" si="212"/>
        <v>24.773636565154064</v>
      </c>
    </row>
    <row r="1743" spans="1:11" ht="13.5" x14ac:dyDescent="0.35">
      <c r="A1743" s="3">
        <v>44553</v>
      </c>
      <c r="B1743" s="2">
        <v>24.501100000000001</v>
      </c>
      <c r="C1743" s="7">
        <f t="shared" si="213"/>
        <v>0.22830000000000084</v>
      </c>
      <c r="D1743" s="7">
        <f t="shared" si="214"/>
        <v>24.424979999999998</v>
      </c>
      <c r="E1743" s="7">
        <f t="shared" si="216"/>
        <v>24.214979999999997</v>
      </c>
      <c r="F1743" s="7">
        <f t="shared" si="209"/>
        <v>24.319990000000004</v>
      </c>
      <c r="G1743" s="7">
        <f t="shared" si="211"/>
        <v>25.232917999999987</v>
      </c>
      <c r="H1743" s="7">
        <f t="shared" si="215"/>
        <v>23.185606000000028</v>
      </c>
      <c r="I1743" s="7">
        <f t="array" ref="I1743">SUMPRODUCT(B1727:B1746,(ROW(B1727:B1746)-ROW(B1727)+1))/(20*21/2)</f>
        <v>24.182766666666669</v>
      </c>
      <c r="J1743" s="7">
        <f t="shared" si="210"/>
        <v>24.458116637042554</v>
      </c>
      <c r="K1743" s="7">
        <f t="shared" si="212"/>
        <v>24.762948856716651</v>
      </c>
    </row>
    <row r="1744" spans="1:11" ht="13.5" x14ac:dyDescent="0.35">
      <c r="A1744" s="3">
        <v>44554</v>
      </c>
      <c r="B1744" s="2">
        <v>24.082599999999999</v>
      </c>
      <c r="C1744" s="7">
        <f t="shared" si="213"/>
        <v>-0.41850000000000165</v>
      </c>
      <c r="D1744" s="7">
        <f t="shared" si="214"/>
        <v>24.333680000000001</v>
      </c>
      <c r="E1744" s="7">
        <f t="shared" si="216"/>
        <v>24.306290000000001</v>
      </c>
      <c r="F1744" s="7">
        <f t="shared" si="209"/>
        <v>24.249605000000006</v>
      </c>
      <c r="G1744" s="7">
        <f t="shared" si="211"/>
        <v>25.183763999999986</v>
      </c>
      <c r="H1744" s="7">
        <f t="shared" si="215"/>
        <v>23.201092500000023</v>
      </c>
      <c r="I1744" s="7">
        <f t="array" ref="I1744">SUMPRODUCT(B1728:B1747,(ROW(B1728:B1747)-ROW(B1728)+1))/(20*21/2)</f>
        <v>24.198749999999997</v>
      </c>
      <c r="J1744" s="7">
        <f t="shared" si="210"/>
        <v>24.422353147800408</v>
      </c>
      <c r="K1744" s="7">
        <f t="shared" si="212"/>
        <v>24.736268509394431</v>
      </c>
    </row>
    <row r="1745" spans="1:11" ht="13.5" x14ac:dyDescent="0.35">
      <c r="A1745" s="3">
        <v>44557</v>
      </c>
      <c r="B1745" s="2">
        <v>24.2728</v>
      </c>
      <c r="C1745" s="7">
        <f t="shared" si="213"/>
        <v>0.19020000000000081</v>
      </c>
      <c r="D1745" s="7">
        <f t="shared" si="214"/>
        <v>24.318459999999998</v>
      </c>
      <c r="E1745" s="7">
        <f t="shared" si="216"/>
        <v>24.359549999999999</v>
      </c>
      <c r="F1745" s="7">
        <f t="shared" si="209"/>
        <v>24.188730000000007</v>
      </c>
      <c r="G1745" s="7">
        <f t="shared" si="211"/>
        <v>25.138413999999983</v>
      </c>
      <c r="H1745" s="7">
        <f t="shared" si="215"/>
        <v>23.21565350000002</v>
      </c>
      <c r="I1745" s="7">
        <f t="array" ref="I1745">SUMPRODUCT(B1729:B1748,(ROW(B1729:B1748)-ROW(B1729)+1))/(20*21/2)</f>
        <v>24.272156666666671</v>
      </c>
      <c r="J1745" s="7">
        <f t="shared" si="210"/>
        <v>24.408109990867032</v>
      </c>
      <c r="K1745" s="7">
        <f t="shared" si="212"/>
        <v>24.718093273731906</v>
      </c>
    </row>
    <row r="1746" spans="1:11" ht="13.5" x14ac:dyDescent="0.35">
      <c r="A1746" s="3">
        <v>44558</v>
      </c>
      <c r="B1746" s="2">
        <v>24.1967</v>
      </c>
      <c r="C1746" s="7">
        <f t="shared" si="213"/>
        <v>-7.6100000000000279E-2</v>
      </c>
      <c r="D1746" s="7">
        <f t="shared" si="214"/>
        <v>24.2652</v>
      </c>
      <c r="E1746" s="7">
        <f t="shared" si="216"/>
        <v>24.352699999999999</v>
      </c>
      <c r="F1746" s="7">
        <f t="shared" si="209"/>
        <v>24.143075000000007</v>
      </c>
      <c r="G1746" s="7">
        <f t="shared" si="211"/>
        <v>25.092759999999984</v>
      </c>
      <c r="H1746" s="7">
        <f t="shared" si="215"/>
        <v>23.23163850000002</v>
      </c>
      <c r="I1746" s="7">
        <f t="array" ref="I1746">SUMPRODUCT(B1730:B1749,(ROW(B1730:B1749)-ROW(B1730)+1))/(20*21/2)</f>
        <v>24.32440571428571</v>
      </c>
      <c r="J1746" s="7">
        <f t="shared" si="210"/>
        <v>24.387975706022551</v>
      </c>
      <c r="K1746" s="7">
        <f t="shared" si="212"/>
        <v>24.697646478683595</v>
      </c>
    </row>
    <row r="1747" spans="1:11" ht="13.5" x14ac:dyDescent="0.35">
      <c r="A1747" s="3">
        <v>44559</v>
      </c>
      <c r="B1747" s="2">
        <v>24.3109</v>
      </c>
      <c r="C1747" s="7">
        <f t="shared" si="213"/>
        <v>0.1142000000000003</v>
      </c>
      <c r="D1747" s="7">
        <f t="shared" si="214"/>
        <v>24.272820000000003</v>
      </c>
      <c r="E1747" s="7">
        <f t="shared" si="216"/>
        <v>24.348899999999997</v>
      </c>
      <c r="F1747" s="7">
        <f t="shared" si="209"/>
        <v>24.103130000000007</v>
      </c>
      <c r="G1747" s="7">
        <f t="shared" si="211"/>
        <v>25.049389999999985</v>
      </c>
      <c r="H1747" s="7">
        <f t="shared" si="215"/>
        <v>23.249277000000021</v>
      </c>
      <c r="I1747" s="7">
        <f t="array" ref="I1747">SUMPRODUCT(B1731:B1750,(ROW(B1731:B1750)-ROW(B1731)+1))/(20*21/2)</f>
        <v>24.343536190476197</v>
      </c>
      <c r="J1747" s="7">
        <f t="shared" si="210"/>
        <v>24.380635162591833</v>
      </c>
      <c r="K1747" s="7">
        <f t="shared" si="212"/>
        <v>24.682479950107769</v>
      </c>
    </row>
    <row r="1748" spans="1:11" ht="13.5" x14ac:dyDescent="0.35">
      <c r="A1748" s="3">
        <v>44560</v>
      </c>
      <c r="B1748" s="2">
        <v>24.873899999999999</v>
      </c>
      <c r="C1748" s="7">
        <f t="shared" si="213"/>
        <v>0.56299999999999883</v>
      </c>
      <c r="D1748" s="7">
        <f t="shared" si="214"/>
        <v>24.347379999999998</v>
      </c>
      <c r="E1748" s="7">
        <f t="shared" si="216"/>
        <v>24.386179999999996</v>
      </c>
      <c r="F1748" s="7">
        <f t="shared" si="209"/>
        <v>24.135085000000007</v>
      </c>
      <c r="G1748" s="7">
        <f t="shared" si="211"/>
        <v>25.023365999999989</v>
      </c>
      <c r="H1748" s="7">
        <f t="shared" si="215"/>
        <v>23.270704500000015</v>
      </c>
      <c r="I1748" s="7">
        <f t="array" ref="I1748">SUMPRODUCT(B1732:B1751,(ROW(B1732:B1751)-ROW(B1732)+1))/(20*21/2)</f>
        <v>24.397782380952382</v>
      </c>
      <c r="J1748" s="7">
        <f t="shared" si="210"/>
        <v>24.427612766154517</v>
      </c>
      <c r="K1748" s="7">
        <f t="shared" si="212"/>
        <v>24.689986618730995</v>
      </c>
    </row>
    <row r="1749" spans="1:11" ht="13.5" x14ac:dyDescent="0.35">
      <c r="A1749" s="3">
        <v>44561</v>
      </c>
      <c r="B1749" s="2">
        <v>24.683700000000002</v>
      </c>
      <c r="C1749" s="7">
        <f t="shared" si="213"/>
        <v>-0.19019999999999726</v>
      </c>
      <c r="D1749" s="7">
        <f t="shared" si="214"/>
        <v>24.467600000000001</v>
      </c>
      <c r="E1749" s="7">
        <f t="shared" si="216"/>
        <v>24.400639999999999</v>
      </c>
      <c r="F1749" s="7">
        <f t="shared" si="209"/>
        <v>24.155630000000006</v>
      </c>
      <c r="G1749" s="7">
        <f t="shared" si="211"/>
        <v>24.99353799999999</v>
      </c>
      <c r="H1749" s="7">
        <f t="shared" si="215"/>
        <v>23.29128900000001</v>
      </c>
      <c r="I1749" s="7">
        <f t="array" ref="I1749">SUMPRODUCT(B1733:B1752,(ROW(B1733:B1752)-ROW(B1733)+1))/(20*21/2)</f>
        <v>24.440070476190474</v>
      </c>
      <c r="J1749" s="7">
        <f t="shared" si="210"/>
        <v>24.452002026520756</v>
      </c>
      <c r="K1749" s="7">
        <f t="shared" si="212"/>
        <v>24.689740084663114</v>
      </c>
    </row>
    <row r="1750" spans="1:11" ht="13.5" x14ac:dyDescent="0.35">
      <c r="A1750" s="3">
        <v>44564</v>
      </c>
      <c r="B1750" s="2">
        <v>24.3565</v>
      </c>
      <c r="C1750" s="7">
        <f t="shared" si="213"/>
        <v>-0.32720000000000127</v>
      </c>
      <c r="D1750" s="7">
        <f t="shared" si="214"/>
        <v>24.484339999999996</v>
      </c>
      <c r="E1750" s="7">
        <f t="shared" si="216"/>
        <v>24.401399999999999</v>
      </c>
      <c r="F1750" s="7">
        <f t="shared" ref="F1750:F1813" si="217">AVERAGE(B1731:B1750)</f>
        <v>24.159815000000002</v>
      </c>
      <c r="G1750" s="7">
        <f t="shared" si="211"/>
        <v>24.964013999999992</v>
      </c>
      <c r="H1750" s="7">
        <f t="shared" si="215"/>
        <v>23.308469500000012</v>
      </c>
      <c r="I1750" s="7">
        <f t="array" ref="I1750">SUMPRODUCT(B1734:B1753,(ROW(B1734:B1753)-ROW(B1734)+1))/(20*21/2)</f>
        <v>24.461703333333332</v>
      </c>
      <c r="J1750" s="7">
        <f t="shared" ref="J1750:J1813" si="218">($J$4*B1750)+J1749*(1-$J$4)</f>
        <v>24.44290659542354</v>
      </c>
      <c r="K1750" s="7">
        <f t="shared" si="212"/>
        <v>24.676671846048876</v>
      </c>
    </row>
    <row r="1751" spans="1:11" ht="13.5" x14ac:dyDescent="0.35">
      <c r="A1751" s="3">
        <v>44565</v>
      </c>
      <c r="B1751" s="2">
        <v>24.729399999999998</v>
      </c>
      <c r="C1751" s="7">
        <f t="shared" si="213"/>
        <v>0.37289999999999779</v>
      </c>
      <c r="D1751" s="7">
        <f t="shared" si="214"/>
        <v>24.590879999999999</v>
      </c>
      <c r="E1751" s="7">
        <f t="shared" si="216"/>
        <v>24.428040000000003</v>
      </c>
      <c r="F1751" s="7">
        <f t="shared" si="217"/>
        <v>24.209274999999998</v>
      </c>
      <c r="G1751" s="7">
        <f t="shared" si="211"/>
        <v>24.936773999999993</v>
      </c>
      <c r="H1751" s="7">
        <f t="shared" si="215"/>
        <v>23.326757000000011</v>
      </c>
      <c r="I1751" s="7">
        <f t="array" ref="I1751">SUMPRODUCT(B1735:B1754,(ROW(B1735:B1754)-ROW(B1735)+1))/(20*21/2)</f>
        <v>24.496557142857153</v>
      </c>
      <c r="J1751" s="7">
        <f t="shared" si="218"/>
        <v>24.470191681573677</v>
      </c>
      <c r="K1751" s="7">
        <f t="shared" si="212"/>
        <v>24.678739616792058</v>
      </c>
    </row>
    <row r="1752" spans="1:11" ht="13.5" x14ac:dyDescent="0.35">
      <c r="A1752" s="3">
        <v>44566</v>
      </c>
      <c r="B1752" s="2">
        <v>24.653300000000002</v>
      </c>
      <c r="C1752" s="7">
        <f t="shared" si="213"/>
        <v>-7.6099999999996726E-2</v>
      </c>
      <c r="D1752" s="7">
        <f t="shared" si="214"/>
        <v>24.65936</v>
      </c>
      <c r="E1752" s="7">
        <f t="shared" si="216"/>
        <v>24.466090000000001</v>
      </c>
      <c r="F1752" s="7">
        <f t="shared" si="217"/>
        <v>24.273955000000001</v>
      </c>
      <c r="G1752" s="7">
        <f t="shared" si="211"/>
        <v>24.915469999999992</v>
      </c>
      <c r="H1752" s="7">
        <f t="shared" si="215"/>
        <v>23.345025000000014</v>
      </c>
      <c r="I1752" s="7">
        <f t="array" ref="I1752">SUMPRODUCT(B1736:B1755,(ROW(B1736:B1755)-ROW(B1736)+1))/(20*21/2)</f>
        <v>24.519025238095239</v>
      </c>
      <c r="J1752" s="7">
        <f t="shared" si="218"/>
        <v>24.487630569042853</v>
      </c>
      <c r="K1752" s="7">
        <f t="shared" si="212"/>
        <v>24.677741984760996</v>
      </c>
    </row>
    <row r="1753" spans="1:11" ht="13.5" x14ac:dyDescent="0.35">
      <c r="A1753" s="3">
        <v>44567</v>
      </c>
      <c r="B1753" s="2">
        <v>24.501100000000001</v>
      </c>
      <c r="C1753" s="7">
        <f t="shared" si="213"/>
        <v>-0.15220000000000056</v>
      </c>
      <c r="D1753" s="7">
        <f t="shared" si="214"/>
        <v>24.584800000000001</v>
      </c>
      <c r="E1753" s="7">
        <f t="shared" si="216"/>
        <v>24.466090000000001</v>
      </c>
      <c r="F1753" s="7">
        <f t="shared" si="217"/>
        <v>24.340534999999999</v>
      </c>
      <c r="G1753" s="7">
        <f t="shared" si="211"/>
        <v>24.888229999999989</v>
      </c>
      <c r="H1753" s="7">
        <f t="shared" si="215"/>
        <v>23.36325350000002</v>
      </c>
      <c r="I1753" s="7">
        <f t="array" ref="I1753">SUMPRODUCT(B1737:B1756,(ROW(B1737:B1756)-ROW(B1737)+1))/(20*21/2)</f>
        <v>24.573373809523808</v>
      </c>
      <c r="J1753" s="7">
        <f t="shared" si="218"/>
        <v>24.488913371991153</v>
      </c>
      <c r="K1753" s="7">
        <f t="shared" si="212"/>
        <v>24.670814848103703</v>
      </c>
    </row>
    <row r="1754" spans="1:11" ht="13.5" x14ac:dyDescent="0.35">
      <c r="A1754" s="3">
        <v>44568</v>
      </c>
      <c r="B1754" s="2">
        <v>24.706499999999998</v>
      </c>
      <c r="C1754" s="7">
        <f t="shared" si="213"/>
        <v>0.20539999999999736</v>
      </c>
      <c r="D1754" s="7">
        <f t="shared" si="214"/>
        <v>24.589359999999999</v>
      </c>
      <c r="E1754" s="7">
        <f t="shared" si="216"/>
        <v>24.528480000000002</v>
      </c>
      <c r="F1754" s="7">
        <f t="shared" si="217"/>
        <v>24.417385000000003</v>
      </c>
      <c r="G1754" s="7">
        <f t="shared" si="211"/>
        <v>24.867989999999985</v>
      </c>
      <c r="H1754" s="7">
        <f t="shared" si="215"/>
        <v>23.382870000000022</v>
      </c>
      <c r="I1754" s="7">
        <f t="array" ref="I1754">SUMPRODUCT(B1738:B1757,(ROW(B1738:B1757)-ROW(B1738)+1))/(20*21/2)</f>
        <v>24.62406285714286</v>
      </c>
      <c r="J1754" s="7">
        <f t="shared" si="218"/>
        <v>24.509635907991992</v>
      </c>
      <c r="K1754" s="7">
        <f t="shared" si="212"/>
        <v>24.672214265825126</v>
      </c>
    </row>
    <row r="1755" spans="1:11" ht="13.5" x14ac:dyDescent="0.35">
      <c r="A1755" s="3">
        <v>44571</v>
      </c>
      <c r="B1755" s="2">
        <v>24.653300000000002</v>
      </c>
      <c r="C1755" s="7">
        <f t="shared" si="213"/>
        <v>-5.3199999999996805E-2</v>
      </c>
      <c r="D1755" s="7">
        <f t="shared" si="214"/>
        <v>24.648720000000004</v>
      </c>
      <c r="E1755" s="7">
        <f t="shared" si="216"/>
        <v>24.56653</v>
      </c>
      <c r="F1755" s="7">
        <f t="shared" si="217"/>
        <v>24.463039999999999</v>
      </c>
      <c r="G1755" s="7">
        <f t="shared" si="211"/>
        <v>24.845163999999986</v>
      </c>
      <c r="H1755" s="7">
        <f t="shared" si="215"/>
        <v>23.40222050000002</v>
      </c>
      <c r="I1755" s="7">
        <f t="array" ref="I1755">SUMPRODUCT(B1739:B1758,(ROW(B1739:B1758)-ROW(B1739)+1))/(20*21/2)</f>
        <v>24.707005238095238</v>
      </c>
      <c r="J1755" s="7">
        <f t="shared" si="218"/>
        <v>24.523318202468946</v>
      </c>
      <c r="K1755" s="7">
        <f t="shared" si="212"/>
        <v>24.671472529910414</v>
      </c>
    </row>
    <row r="1756" spans="1:11" ht="13.5" x14ac:dyDescent="0.35">
      <c r="A1756" s="3">
        <v>44572</v>
      </c>
      <c r="B1756" s="2">
        <v>25.0337</v>
      </c>
      <c r="C1756" s="7">
        <f t="shared" si="213"/>
        <v>0.38039999999999807</v>
      </c>
      <c r="D1756" s="7">
        <f t="shared" si="214"/>
        <v>24.709579999999999</v>
      </c>
      <c r="E1756" s="7">
        <f t="shared" si="216"/>
        <v>24.650230000000001</v>
      </c>
      <c r="F1756" s="7">
        <f t="shared" si="217"/>
        <v>24.501465</v>
      </c>
      <c r="G1756" s="7">
        <f t="shared" si="211"/>
        <v>24.832989999999981</v>
      </c>
      <c r="H1756" s="7">
        <f t="shared" si="215"/>
        <v>23.422823500000021</v>
      </c>
      <c r="I1756" s="7">
        <f t="array" ref="I1756">SUMPRODUCT(B1740:B1759,(ROW(B1740:B1759)-ROW(B1740)+1))/(20*21/2)</f>
        <v>24.795054761904762</v>
      </c>
      <c r="J1756" s="7">
        <f t="shared" si="218"/>
        <v>24.571925992709996</v>
      </c>
      <c r="K1756" s="7">
        <f t="shared" si="212"/>
        <v>24.685677528737457</v>
      </c>
    </row>
    <row r="1757" spans="1:11" ht="13.5" x14ac:dyDescent="0.35">
      <c r="A1757" s="3">
        <v>44573</v>
      </c>
      <c r="B1757" s="2">
        <v>25.0337</v>
      </c>
      <c r="C1757" s="7">
        <f t="shared" si="213"/>
        <v>0</v>
      </c>
      <c r="D1757" s="7">
        <f t="shared" si="214"/>
        <v>24.78566</v>
      </c>
      <c r="E1757" s="7">
        <f t="shared" si="216"/>
        <v>24.722510000000003</v>
      </c>
      <c r="F1757" s="7">
        <f t="shared" si="217"/>
        <v>24.535705</v>
      </c>
      <c r="G1757" s="7">
        <f t="shared" si="211"/>
        <v>24.819749999999985</v>
      </c>
      <c r="H1757" s="7">
        <f t="shared" si="215"/>
        <v>23.44443650000002</v>
      </c>
      <c r="I1757" s="7">
        <f t="array" ref="I1757">SUMPRODUCT(B1741:B1760,(ROW(B1741:B1760)-ROW(B1741)+1))/(20*21/2)</f>
        <v>24.878502380952384</v>
      </c>
      <c r="J1757" s="7">
        <f t="shared" si="218"/>
        <v>24.615904469594756</v>
      </c>
      <c r="K1757" s="7">
        <f t="shared" si="212"/>
        <v>24.69932546878697</v>
      </c>
    </row>
    <row r="1758" spans="1:11" ht="13.5" x14ac:dyDescent="0.35">
      <c r="A1758" s="3">
        <v>44574</v>
      </c>
      <c r="B1758" s="2">
        <v>25.406600000000001</v>
      </c>
      <c r="C1758" s="7">
        <f t="shared" si="213"/>
        <v>0.37290000000000134</v>
      </c>
      <c r="D1758" s="7">
        <f t="shared" si="214"/>
        <v>24.966760000000001</v>
      </c>
      <c r="E1758" s="7">
        <f t="shared" si="216"/>
        <v>24.775780000000005</v>
      </c>
      <c r="F1758" s="7">
        <f t="shared" si="217"/>
        <v>24.58098</v>
      </c>
      <c r="G1758" s="7">
        <f t="shared" si="211"/>
        <v>24.814271999999988</v>
      </c>
      <c r="H1758" s="7">
        <f t="shared" si="215"/>
        <v>23.46758950000002</v>
      </c>
      <c r="I1758" s="7">
        <f t="array" ref="I1758">SUMPRODUCT(B1742:B1761,(ROW(B1742:B1761)-ROW(B1742)+1))/(20*21/2)</f>
        <v>24.898470952380951</v>
      </c>
      <c r="J1758" s="7">
        <f t="shared" si="218"/>
        <v>24.691208805823827</v>
      </c>
      <c r="K1758" s="7">
        <f t="shared" si="212"/>
        <v>24.727061724912971</v>
      </c>
    </row>
    <row r="1759" spans="1:11" ht="13.5" x14ac:dyDescent="0.35">
      <c r="A1759" s="3">
        <v>44575</v>
      </c>
      <c r="B1759" s="2">
        <v>25.505500000000001</v>
      </c>
      <c r="C1759" s="7">
        <f t="shared" si="213"/>
        <v>9.8900000000000432E-2</v>
      </c>
      <c r="D1759" s="7">
        <f t="shared" si="214"/>
        <v>25.126559999999998</v>
      </c>
      <c r="E1759" s="7">
        <f t="shared" si="216"/>
        <v>24.857960000000002</v>
      </c>
      <c r="F1759" s="7">
        <f t="shared" si="217"/>
        <v>24.629300000000001</v>
      </c>
      <c r="G1759" s="7">
        <f t="shared" si="211"/>
        <v>24.810923999999986</v>
      </c>
      <c r="H1759" s="7">
        <f t="shared" si="215"/>
        <v>23.491561500000021</v>
      </c>
      <c r="I1759" s="7">
        <f t="array" ref="I1759">SUMPRODUCT(B1743:B1762,(ROW(B1743:B1762)-ROW(B1743)+1))/(20*21/2)</f>
        <v>24.900430952380948</v>
      </c>
      <c r="J1759" s="7">
        <f t="shared" si="218"/>
        <v>24.768760348126321</v>
      </c>
      <c r="K1759" s="7">
        <f t="shared" si="212"/>
        <v>24.757588716092854</v>
      </c>
    </row>
    <row r="1760" spans="1:11" ht="13.5" x14ac:dyDescent="0.35">
      <c r="A1760" s="3">
        <v>44578</v>
      </c>
      <c r="B1760" s="2">
        <v>25.505500000000001</v>
      </c>
      <c r="C1760" s="7">
        <f t="shared" si="213"/>
        <v>0</v>
      </c>
      <c r="D1760" s="7">
        <f t="shared" si="214"/>
        <v>25.297000000000001</v>
      </c>
      <c r="E1760" s="7">
        <f t="shared" si="216"/>
        <v>24.972860000000004</v>
      </c>
      <c r="F1760" s="7">
        <f t="shared" si="217"/>
        <v>24.68713</v>
      </c>
      <c r="G1760" s="7">
        <f t="shared" si="211"/>
        <v>24.811227999999986</v>
      </c>
      <c r="H1760" s="7">
        <f t="shared" si="215"/>
        <v>23.514812000000024</v>
      </c>
      <c r="I1760" s="7">
        <f t="array" ref="I1760">SUMPRODUCT(B1744:B1763,(ROW(B1744:B1763)-ROW(B1744)+1))/(20*21/2)</f>
        <v>24.892969047619044</v>
      </c>
      <c r="J1760" s="7">
        <f t="shared" si="218"/>
        <v>24.838926029257145</v>
      </c>
      <c r="K1760" s="7">
        <f t="shared" si="212"/>
        <v>24.786918570363721</v>
      </c>
    </row>
    <row r="1761" spans="1:11" ht="13.5" x14ac:dyDescent="0.35">
      <c r="A1761" s="3">
        <v>44579</v>
      </c>
      <c r="B1761" s="2">
        <v>24.896799999999999</v>
      </c>
      <c r="C1761" s="7">
        <f t="shared" si="213"/>
        <v>-0.60870000000000246</v>
      </c>
      <c r="D1761" s="7">
        <f t="shared" si="214"/>
        <v>25.26962</v>
      </c>
      <c r="E1761" s="7">
        <f t="shared" si="216"/>
        <v>24.989600000000003</v>
      </c>
      <c r="F1761" s="7">
        <f t="shared" si="217"/>
        <v>24.708820000000003</v>
      </c>
      <c r="G1761" s="7">
        <f t="shared" si="211"/>
        <v>24.79737999999999</v>
      </c>
      <c r="H1761" s="7">
        <f t="shared" si="215"/>
        <v>23.535560000000029</v>
      </c>
      <c r="I1761" s="7">
        <f t="array" ref="I1761">SUMPRODUCT(B1745:B1764,(ROW(B1745:B1764)-ROW(B1745)+1))/(20*21/2)</f>
        <v>24.841296666666668</v>
      </c>
      <c r="J1761" s="7">
        <f t="shared" si="218"/>
        <v>24.844437835994558</v>
      </c>
      <c r="K1761" s="7">
        <f t="shared" si="212"/>
        <v>24.791227646035733</v>
      </c>
    </row>
    <row r="1762" spans="1:11" ht="13.5" x14ac:dyDescent="0.35">
      <c r="A1762" s="3">
        <v>44580</v>
      </c>
      <c r="B1762" s="2">
        <v>24.729399999999998</v>
      </c>
      <c r="C1762" s="7">
        <f t="shared" si="213"/>
        <v>-0.16740000000000066</v>
      </c>
      <c r="D1762" s="7">
        <f t="shared" si="214"/>
        <v>25.208760000000002</v>
      </c>
      <c r="E1762" s="7">
        <f t="shared" si="216"/>
        <v>24.997210000000003</v>
      </c>
      <c r="F1762" s="7">
        <f t="shared" si="217"/>
        <v>24.731649999999998</v>
      </c>
      <c r="G1762" s="7">
        <f t="shared" si="211"/>
        <v>24.780945999999986</v>
      </c>
      <c r="H1762" s="7">
        <f t="shared" si="215"/>
        <v>23.554930000000024</v>
      </c>
      <c r="I1762" s="7">
        <f t="array" ref="I1762">SUMPRODUCT(B1746:B1765,(ROW(B1746:B1765)-ROW(B1746)+1))/(20*21/2)</f>
        <v>24.803576190476193</v>
      </c>
      <c r="J1762" s="7">
        <f t="shared" si="218"/>
        <v>24.833481851614124</v>
      </c>
      <c r="K1762" s="7">
        <f t="shared" si="212"/>
        <v>24.788803032465704</v>
      </c>
    </row>
    <row r="1763" spans="1:11" ht="13.5" x14ac:dyDescent="0.35">
      <c r="A1763" s="3">
        <v>44581</v>
      </c>
      <c r="B1763" s="2">
        <v>24.653300000000002</v>
      </c>
      <c r="C1763" s="7">
        <f t="shared" si="213"/>
        <v>-7.6099999999996726E-2</v>
      </c>
      <c r="D1763" s="7">
        <f t="shared" si="214"/>
        <v>25.058100000000003</v>
      </c>
      <c r="E1763" s="7">
        <f t="shared" si="216"/>
        <v>25.012430000000002</v>
      </c>
      <c r="F1763" s="7">
        <f t="shared" si="217"/>
        <v>24.739259999999998</v>
      </c>
      <c r="G1763" s="7">
        <f t="shared" si="211"/>
        <v>24.763141999999984</v>
      </c>
      <c r="H1763" s="7">
        <f t="shared" si="215"/>
        <v>23.574316500000023</v>
      </c>
      <c r="I1763" s="7">
        <f t="array" ref="I1763">SUMPRODUCT(B1747:B1766,(ROW(B1747:B1766)-ROW(B1747)+1))/(20*21/2)</f>
        <v>24.743750476190481</v>
      </c>
      <c r="J1763" s="7">
        <f t="shared" si="218"/>
        <v>24.816321675269922</v>
      </c>
      <c r="K1763" s="7">
        <f t="shared" si="212"/>
        <v>24.783489188055285</v>
      </c>
    </row>
    <row r="1764" spans="1:11" ht="13.5" x14ac:dyDescent="0.35">
      <c r="A1764" s="3">
        <v>44582</v>
      </c>
      <c r="B1764" s="2">
        <v>24.1967</v>
      </c>
      <c r="C1764" s="7">
        <f t="shared" si="213"/>
        <v>-0.45660000000000167</v>
      </c>
      <c r="D1764" s="7">
        <f t="shared" si="214"/>
        <v>24.796339999999997</v>
      </c>
      <c r="E1764" s="7">
        <f t="shared" si="216"/>
        <v>24.961449999999999</v>
      </c>
      <c r="F1764" s="7">
        <f t="shared" si="217"/>
        <v>24.744965000000001</v>
      </c>
      <c r="G1764" s="7">
        <f t="shared" si="211"/>
        <v>24.731183999999985</v>
      </c>
      <c r="H1764" s="7">
        <f t="shared" si="215"/>
        <v>23.590662000000023</v>
      </c>
      <c r="I1764" s="7">
        <f t="array" ref="I1764">SUMPRODUCT(B1748:B1767,(ROW(B1748:B1767)-ROW(B1748)+1))/(20*21/2)</f>
        <v>24.677039523809526</v>
      </c>
      <c r="J1764" s="7">
        <f t="shared" si="218"/>
        <v>24.757310087148976</v>
      </c>
      <c r="K1764" s="7">
        <f t="shared" si="212"/>
        <v>24.760477847347232</v>
      </c>
    </row>
    <row r="1765" spans="1:11" ht="13.5" x14ac:dyDescent="0.35">
      <c r="A1765" s="3">
        <v>44585</v>
      </c>
      <c r="B1765" s="2">
        <v>24.3489</v>
      </c>
      <c r="C1765" s="7">
        <f t="shared" si="213"/>
        <v>0.15220000000000056</v>
      </c>
      <c r="D1765" s="7">
        <f t="shared" si="214"/>
        <v>24.565020000000001</v>
      </c>
      <c r="E1765" s="7">
        <f t="shared" si="216"/>
        <v>24.931009999999997</v>
      </c>
      <c r="F1765" s="7">
        <f t="shared" si="217"/>
        <v>24.74877</v>
      </c>
      <c r="G1765" s="7">
        <f t="shared" si="211"/>
        <v>24.702269999999984</v>
      </c>
      <c r="H1765" s="7">
        <f t="shared" si="215"/>
        <v>23.607408000000024</v>
      </c>
      <c r="I1765" s="7">
        <f t="array" ref="I1765">SUMPRODUCT(B1749:B1768,(ROW(B1749:B1768)-ROW(B1749)+1))/(20*21/2)</f>
        <v>24.604359047619052</v>
      </c>
      <c r="J1765" s="7">
        <f t="shared" si="218"/>
        <v>24.718413888372883</v>
      </c>
      <c r="K1765" s="7">
        <f t="shared" si="212"/>
        <v>24.744337539608129</v>
      </c>
    </row>
    <row r="1766" spans="1:11" ht="13.5" x14ac:dyDescent="0.35">
      <c r="A1766" s="3">
        <v>44586</v>
      </c>
      <c r="B1766" s="2">
        <v>24.1206</v>
      </c>
      <c r="C1766" s="7">
        <f t="shared" si="213"/>
        <v>-0.22830000000000084</v>
      </c>
      <c r="D1766" s="7">
        <f t="shared" si="214"/>
        <v>24.409779999999998</v>
      </c>
      <c r="E1766" s="7">
        <f t="shared" si="216"/>
        <v>24.839699999999997</v>
      </c>
      <c r="F1766" s="7">
        <f t="shared" si="217"/>
        <v>24.744965000000001</v>
      </c>
      <c r="G1766" s="7">
        <f t="shared" si="211"/>
        <v>24.668941999999983</v>
      </c>
      <c r="H1766" s="7">
        <f t="shared" si="215"/>
        <v>23.623373000000029</v>
      </c>
      <c r="I1766" s="7">
        <f t="array" ref="I1766">SUMPRODUCT(B1750:B1769,(ROW(B1750:B1769)-ROW(B1750)+1))/(20*21/2)</f>
        <v>24.541780476190478</v>
      </c>
      <c r="J1766" s="7">
        <f t="shared" si="218"/>
        <v>24.661479232337371</v>
      </c>
      <c r="K1766" s="7">
        <f t="shared" si="212"/>
        <v>24.719877243937223</v>
      </c>
    </row>
    <row r="1767" spans="1:11" ht="13.5" x14ac:dyDescent="0.35">
      <c r="A1767" s="3">
        <v>44587</v>
      </c>
      <c r="B1767" s="2">
        <v>24.044499999999999</v>
      </c>
      <c r="C1767" s="7">
        <f t="shared" si="213"/>
        <v>-7.6100000000000279E-2</v>
      </c>
      <c r="D1767" s="7">
        <f t="shared" si="214"/>
        <v>24.2728</v>
      </c>
      <c r="E1767" s="7">
        <f t="shared" si="216"/>
        <v>24.740780000000001</v>
      </c>
      <c r="F1767" s="7">
        <f t="shared" si="217"/>
        <v>24.731645000000004</v>
      </c>
      <c r="G1767" s="7">
        <f t="shared" si="211"/>
        <v>24.636983999999984</v>
      </c>
      <c r="H1767" s="7">
        <f t="shared" si="215"/>
        <v>23.639679500000028</v>
      </c>
      <c r="I1767" s="7">
        <f t="array" ref="I1767">SUMPRODUCT(B1751:B1770,(ROW(B1751:B1770)-ROW(B1751)+1))/(20*21/2)</f>
        <v>24.476527619047616</v>
      </c>
      <c r="J1767" s="7">
        <f t="shared" si="218"/>
        <v>24.602719305448097</v>
      </c>
      <c r="K1767" s="7">
        <f t="shared" si="212"/>
        <v>24.69339186182204</v>
      </c>
    </row>
    <row r="1768" spans="1:11" ht="13.5" x14ac:dyDescent="0.35">
      <c r="A1768" s="3">
        <v>44588</v>
      </c>
      <c r="B1768" s="2">
        <v>23.968499999999999</v>
      </c>
      <c r="C1768" s="7">
        <f t="shared" si="213"/>
        <v>-7.6000000000000512E-2</v>
      </c>
      <c r="D1768" s="7">
        <f t="shared" si="214"/>
        <v>24.135840000000002</v>
      </c>
      <c r="E1768" s="7">
        <f t="shared" si="216"/>
        <v>24.596969999999999</v>
      </c>
      <c r="F1768" s="7">
        <f t="shared" si="217"/>
        <v>24.686375000000002</v>
      </c>
      <c r="G1768" s="7">
        <f t="shared" si="211"/>
        <v>24.603505999999985</v>
      </c>
      <c r="H1768" s="7">
        <f t="shared" si="215"/>
        <v>23.654884000000028</v>
      </c>
      <c r="I1768" s="7">
        <f t="array" ref="I1768">SUMPRODUCT(B1752:B1771,(ROW(B1752:B1771)-ROW(B1752)+1))/(20*21/2)</f>
        <v>24.411665238095239</v>
      </c>
      <c r="J1768" s="7">
        <f t="shared" si="218"/>
        <v>24.542317466833993</v>
      </c>
      <c r="K1768" s="7">
        <f t="shared" si="212"/>
        <v>24.664964729985879</v>
      </c>
    </row>
    <row r="1769" spans="1:11" ht="13.5" x14ac:dyDescent="0.35">
      <c r="A1769" s="3">
        <v>44589</v>
      </c>
      <c r="B1769" s="2">
        <v>24.029299999999999</v>
      </c>
      <c r="C1769" s="7">
        <f t="shared" si="213"/>
        <v>6.0800000000000409E-2</v>
      </c>
      <c r="D1769" s="7">
        <f t="shared" si="214"/>
        <v>24.102359999999997</v>
      </c>
      <c r="E1769" s="7">
        <f t="shared" si="216"/>
        <v>24.449350000000003</v>
      </c>
      <c r="F1769" s="7">
        <f t="shared" si="217"/>
        <v>24.653655000000004</v>
      </c>
      <c r="G1769" s="7">
        <f t="shared" si="211"/>
        <v>24.568503999999983</v>
      </c>
      <c r="H1769" s="7">
        <f t="shared" si="215"/>
        <v>23.671258500000032</v>
      </c>
      <c r="I1769" s="7">
        <f t="array" ref="I1769">SUMPRODUCT(B1753:B1772,(ROW(B1753:B1772)-ROW(B1753)+1))/(20*21/2)</f>
        <v>24.330213333333337</v>
      </c>
      <c r="J1769" s="7">
        <f t="shared" si="218"/>
        <v>24.49345866046885</v>
      </c>
      <c r="K1769" s="7">
        <f t="shared" si="212"/>
        <v>24.640036701358984</v>
      </c>
    </row>
    <row r="1770" spans="1:11" ht="13.5" x14ac:dyDescent="0.35">
      <c r="A1770" s="3">
        <v>44592</v>
      </c>
      <c r="B1770" s="2">
        <v>23.968499999999999</v>
      </c>
      <c r="C1770" s="7">
        <f t="shared" si="213"/>
        <v>-6.0800000000000409E-2</v>
      </c>
      <c r="D1770" s="7">
        <f t="shared" si="214"/>
        <v>24.026280000000003</v>
      </c>
      <c r="E1770" s="7">
        <f t="shared" si="216"/>
        <v>24.295650000000002</v>
      </c>
      <c r="F1770" s="7">
        <f t="shared" si="217"/>
        <v>24.634255000000003</v>
      </c>
      <c r="G1770" s="7">
        <f t="shared" si="211"/>
        <v>24.535025999999981</v>
      </c>
      <c r="H1770" s="7">
        <f t="shared" si="215"/>
        <v>23.68682400000003</v>
      </c>
      <c r="I1770" s="7">
        <f t="array" ref="I1770">SUMPRODUCT(B1754:B1773,(ROW(B1754:B1773)-ROW(B1754)+1))/(20*21/2)</f>
        <v>24.227747619047619</v>
      </c>
      <c r="J1770" s="7">
        <f t="shared" si="218"/>
        <v>24.443462597567052</v>
      </c>
      <c r="K1770" s="7">
        <f t="shared" si="212"/>
        <v>24.613701928756669</v>
      </c>
    </row>
    <row r="1771" spans="1:11" ht="13.5" x14ac:dyDescent="0.35">
      <c r="A1771" s="3">
        <v>44593</v>
      </c>
      <c r="B1771" s="2">
        <v>23.953199999999999</v>
      </c>
      <c r="C1771" s="7">
        <f t="shared" si="213"/>
        <v>-1.5299999999999869E-2</v>
      </c>
      <c r="D1771" s="7">
        <f t="shared" si="214"/>
        <v>23.992799999999995</v>
      </c>
      <c r="E1771" s="7">
        <f t="shared" si="216"/>
        <v>24.20129</v>
      </c>
      <c r="F1771" s="7">
        <f t="shared" si="217"/>
        <v>24.595445000000002</v>
      </c>
      <c r="G1771" s="7">
        <f t="shared" si="211"/>
        <v>24.504131999999981</v>
      </c>
      <c r="H1771" s="7">
        <f t="shared" si="215"/>
        <v>23.700509000000029</v>
      </c>
      <c r="I1771" s="7">
        <f t="array" ref="I1771">SUMPRODUCT(B1755:B1774,(ROW(B1755:B1774)-ROW(B1755)+1))/(20*21/2)</f>
        <v>24.14104</v>
      </c>
      <c r="J1771" s="7">
        <f t="shared" si="218"/>
        <v>24.396770921608287</v>
      </c>
      <c r="K1771" s="7">
        <f t="shared" si="212"/>
        <v>24.587799892334839</v>
      </c>
    </row>
    <row r="1772" spans="1:11" ht="13.5" x14ac:dyDescent="0.35">
      <c r="A1772" s="3">
        <v>44594</v>
      </c>
      <c r="B1772" s="2">
        <v>23.740200000000002</v>
      </c>
      <c r="C1772" s="7">
        <f t="shared" si="213"/>
        <v>-0.21299999999999741</v>
      </c>
      <c r="D1772" s="7">
        <f t="shared" si="214"/>
        <v>23.931939999999997</v>
      </c>
      <c r="E1772" s="7">
        <f t="shared" si="216"/>
        <v>24.102370000000001</v>
      </c>
      <c r="F1772" s="7">
        <f t="shared" si="217"/>
        <v>24.549790000000005</v>
      </c>
      <c r="G1772" s="7">
        <f t="shared" si="211"/>
        <v>24.464717999999984</v>
      </c>
      <c r="H1772" s="7">
        <f t="shared" si="215"/>
        <v>23.712587500000026</v>
      </c>
      <c r="I1772" s="7">
        <f t="array" ref="I1772">SUMPRODUCT(B1756:B1775,(ROW(B1756:B1775)-ROW(B1756)+1))/(20*21/2)</f>
        <v>24.157487142857143</v>
      </c>
      <c r="J1772" s="7">
        <f t="shared" si="218"/>
        <v>24.334240357645591</v>
      </c>
      <c r="K1772" s="7">
        <f t="shared" si="212"/>
        <v>24.554560680870729</v>
      </c>
    </row>
    <row r="1773" spans="1:11" ht="13.5" x14ac:dyDescent="0.35">
      <c r="A1773" s="3">
        <v>44595</v>
      </c>
      <c r="B1773" s="2">
        <v>23.4739</v>
      </c>
      <c r="C1773" s="7">
        <f t="shared" si="213"/>
        <v>-0.26630000000000109</v>
      </c>
      <c r="D1773" s="7">
        <f t="shared" si="214"/>
        <v>23.833019999999998</v>
      </c>
      <c r="E1773" s="7">
        <f t="shared" si="216"/>
        <v>23.984430000000003</v>
      </c>
      <c r="F1773" s="7">
        <f t="shared" si="217"/>
        <v>24.498430000000003</v>
      </c>
      <c r="G1773" s="7">
        <f t="shared" si="211"/>
        <v>24.420585999999986</v>
      </c>
      <c r="H1773" s="7">
        <f t="shared" si="215"/>
        <v>23.723876000000029</v>
      </c>
      <c r="I1773" s="7">
        <f t="array" ref="I1773">SUMPRODUCT(B1757:B1776,(ROW(B1757:B1776)-ROW(B1757)+1))/(20*21/2)</f>
        <v>24.177744285714283</v>
      </c>
      <c r="J1773" s="7">
        <f t="shared" si="218"/>
        <v>24.252303180726962</v>
      </c>
      <c r="K1773" s="7">
        <f t="shared" si="212"/>
        <v>24.512181830640507</v>
      </c>
    </row>
    <row r="1774" spans="1:11" ht="13.5" x14ac:dyDescent="0.35">
      <c r="A1774" s="3">
        <v>44596</v>
      </c>
      <c r="B1774" s="2">
        <v>23.588000000000001</v>
      </c>
      <c r="C1774" s="7">
        <f t="shared" si="213"/>
        <v>0.11410000000000053</v>
      </c>
      <c r="D1774" s="7">
        <f t="shared" si="214"/>
        <v>23.744760000000003</v>
      </c>
      <c r="E1774" s="7">
        <f t="shared" si="216"/>
        <v>23.923560000000002</v>
      </c>
      <c r="F1774" s="7">
        <f t="shared" si="217"/>
        <v>24.442505000000004</v>
      </c>
      <c r="G1774" s="7">
        <f t="shared" si="211"/>
        <v>24.382539999999985</v>
      </c>
      <c r="H1774" s="7">
        <f t="shared" si="215"/>
        <v>23.737178000000025</v>
      </c>
      <c r="I1774" s="7">
        <f t="array" ref="I1774">SUMPRODUCT(B1758:B1777,(ROW(B1758:B1777)-ROW(B1758)+1))/(20*21/2)</f>
        <v>24.167203333333326</v>
      </c>
      <c r="J1774" s="7">
        <f t="shared" si="218"/>
        <v>24.189036211133917</v>
      </c>
      <c r="K1774" s="7">
        <f t="shared" si="212"/>
        <v>24.475939405909507</v>
      </c>
    </row>
    <row r="1775" spans="1:11" ht="13.5" x14ac:dyDescent="0.35">
      <c r="A1775" s="3">
        <v>44599</v>
      </c>
      <c r="B1775" s="2">
        <v>24.615200000000002</v>
      </c>
      <c r="C1775" s="7">
        <f t="shared" si="213"/>
        <v>1.0272000000000006</v>
      </c>
      <c r="D1775" s="7">
        <f t="shared" si="214"/>
        <v>23.874100000000002</v>
      </c>
      <c r="E1775" s="7">
        <f t="shared" si="216"/>
        <v>23.950190000000003</v>
      </c>
      <c r="F1775" s="7">
        <f t="shared" si="217"/>
        <v>24.4406</v>
      </c>
      <c r="G1775" s="7">
        <f t="shared" si="211"/>
        <v>24.365037999999984</v>
      </c>
      <c r="H1775" s="7">
        <f t="shared" si="215"/>
        <v>23.754173000000026</v>
      </c>
      <c r="I1775" s="7">
        <f t="array" ref="I1775">SUMPRODUCT(B1759:B1778,(ROW(B1759:B1778)-ROW(B1759)+1))/(20*21/2)</f>
        <v>24.18980904761905</v>
      </c>
      <c r="J1775" s="7">
        <f t="shared" si="218"/>
        <v>24.229623238644972</v>
      </c>
      <c r="K1775" s="7">
        <f t="shared" si="212"/>
        <v>24.481400605677763</v>
      </c>
    </row>
    <row r="1776" spans="1:11" ht="13.5" x14ac:dyDescent="0.35">
      <c r="A1776" s="3">
        <v>44600</v>
      </c>
      <c r="B1776" s="2">
        <v>24.653300000000002</v>
      </c>
      <c r="C1776" s="7">
        <f t="shared" si="213"/>
        <v>3.8100000000000023E-2</v>
      </c>
      <c r="D1776" s="7">
        <f t="shared" si="214"/>
        <v>24.014119999999998</v>
      </c>
      <c r="E1776" s="7">
        <f t="shared" si="216"/>
        <v>24.003459999999997</v>
      </c>
      <c r="F1776" s="7">
        <f t="shared" si="217"/>
        <v>24.421579999999999</v>
      </c>
      <c r="G1776" s="7">
        <f t="shared" si="211"/>
        <v>24.355907999999985</v>
      </c>
      <c r="H1776" s="7">
        <f t="shared" si="215"/>
        <v>23.769554000000024</v>
      </c>
      <c r="I1776" s="7">
        <f t="array" ref="I1776">SUMPRODUCT(B1760:B1779,(ROW(B1760:B1779)-ROW(B1760)+1))/(20*21/2)</f>
        <v>24.161070952380953</v>
      </c>
      <c r="J1776" s="7">
        <f t="shared" si="218"/>
        <v>24.269973406393071</v>
      </c>
      <c r="K1776" s="7">
        <f t="shared" si="212"/>
        <v>24.488141758396281</v>
      </c>
    </row>
    <row r="1777" spans="1:11" ht="13.5" x14ac:dyDescent="0.35">
      <c r="A1777" s="3">
        <v>44601</v>
      </c>
      <c r="B1777" s="2">
        <v>24.3109</v>
      </c>
      <c r="C1777" s="7">
        <f t="shared" si="213"/>
        <v>-0.34240000000000137</v>
      </c>
      <c r="D1777" s="7">
        <f t="shared" si="214"/>
        <v>24.128260000000001</v>
      </c>
      <c r="E1777" s="7">
        <f t="shared" si="216"/>
        <v>24.030099999999997</v>
      </c>
      <c r="F1777" s="7">
        <f t="shared" si="217"/>
        <v>24.385440000000003</v>
      </c>
      <c r="G1777" s="7">
        <f t="shared" si="211"/>
        <v>24.339929999999981</v>
      </c>
      <c r="H1777" s="7">
        <f t="shared" si="215"/>
        <v>23.783223000000024</v>
      </c>
      <c r="I1777" s="7">
        <f t="array" ref="I1777">SUMPRODUCT(B1761:B1780,(ROW(B1761:B1780)-ROW(B1761)+1))/(20*21/2)</f>
        <v>24.16755666666667</v>
      </c>
      <c r="J1777" s="7">
        <f t="shared" si="218"/>
        <v>24.273871177212779</v>
      </c>
      <c r="K1777" s="7">
        <f t="shared" si="212"/>
        <v>24.481191101204271</v>
      </c>
    </row>
    <row r="1778" spans="1:11" ht="13.5" x14ac:dyDescent="0.35">
      <c r="A1778" s="3">
        <v>44602</v>
      </c>
      <c r="B1778" s="2">
        <v>24.622800000000002</v>
      </c>
      <c r="C1778" s="7">
        <f t="shared" si="213"/>
        <v>0.3119000000000014</v>
      </c>
      <c r="D1778" s="7">
        <f t="shared" si="214"/>
        <v>24.358040000000003</v>
      </c>
      <c r="E1778" s="7">
        <f t="shared" si="216"/>
        <v>24.09553</v>
      </c>
      <c r="F1778" s="7">
        <f t="shared" si="217"/>
        <v>24.346250000000001</v>
      </c>
      <c r="G1778" s="7">
        <f t="shared" si="211"/>
        <v>24.347689999999989</v>
      </c>
      <c r="H1778" s="7">
        <f t="shared" si="215"/>
        <v>23.798271500000027</v>
      </c>
      <c r="I1778" s="7">
        <f t="array" ref="I1778">SUMPRODUCT(B1762:B1781,(ROW(B1762:B1781)-ROW(B1762)+1))/(20*21/2)</f>
        <v>24.172338571428572</v>
      </c>
      <c r="J1778" s="7">
        <f t="shared" si="218"/>
        <v>24.307102493668705</v>
      </c>
      <c r="K1778" s="7">
        <f t="shared" si="212"/>
        <v>24.48674439135312</v>
      </c>
    </row>
    <row r="1779" spans="1:11" ht="13.5" x14ac:dyDescent="0.35">
      <c r="A1779" s="3">
        <v>44603</v>
      </c>
      <c r="B1779" s="2">
        <v>24.044499999999999</v>
      </c>
      <c r="C1779" s="7">
        <f t="shared" si="213"/>
        <v>-0.57830000000000226</v>
      </c>
      <c r="D1779" s="7">
        <f t="shared" si="214"/>
        <v>24.449339999999999</v>
      </c>
      <c r="E1779" s="7">
        <f t="shared" si="216"/>
        <v>24.097050000000003</v>
      </c>
      <c r="F1779" s="7">
        <f t="shared" si="217"/>
        <v>24.273200000000003</v>
      </c>
      <c r="G1779" s="7">
        <f t="shared" si="211"/>
        <v>24.343123999999989</v>
      </c>
      <c r="H1779" s="7">
        <f t="shared" si="215"/>
        <v>23.809598500000028</v>
      </c>
      <c r="I1779" s="7">
        <f t="array" ref="I1779">SUMPRODUCT(B1763:B1782,(ROW(B1763:B1782)-ROW(B1763)+1))/(20*21/2)</f>
        <v>24.173604285714291</v>
      </c>
      <c r="J1779" s="7">
        <f t="shared" si="218"/>
        <v>24.282092732366923</v>
      </c>
      <c r="K1779" s="7">
        <f t="shared" si="212"/>
        <v>24.469401474045156</v>
      </c>
    </row>
    <row r="1780" spans="1:11" ht="13.5" x14ac:dyDescent="0.35">
      <c r="A1780" s="3">
        <v>44606</v>
      </c>
      <c r="B1780" s="2">
        <v>24.3413</v>
      </c>
      <c r="C1780" s="7">
        <f t="shared" si="213"/>
        <v>0.29680000000000106</v>
      </c>
      <c r="D1780" s="7">
        <f t="shared" si="214"/>
        <v>24.394560000000002</v>
      </c>
      <c r="E1780" s="7">
        <f t="shared" si="216"/>
        <v>24.134329999999999</v>
      </c>
      <c r="F1780" s="7">
        <f t="shared" si="217"/>
        <v>24.214990000000004</v>
      </c>
      <c r="G1780" s="7">
        <f t="shared" ref="G1780:G1843" si="219">AVERAGE(B1731:B1780)</f>
        <v>24.34449399999999</v>
      </c>
      <c r="H1780" s="7">
        <f t="shared" si="215"/>
        <v>23.822409500000031</v>
      </c>
      <c r="I1780" s="7">
        <f t="array" ref="I1780">SUMPRODUCT(B1764:B1783,(ROW(B1764:B1783)-ROW(B1764)+1))/(20*21/2)</f>
        <v>24.166539999999998</v>
      </c>
      <c r="J1780" s="7">
        <f t="shared" si="218"/>
        <v>24.287731519760548</v>
      </c>
      <c r="K1780" s="7">
        <f t="shared" ref="K1780:K1843" si="220">$K$4*B1780+(1-$K$4)*K1779</f>
        <v>24.464377886827698</v>
      </c>
    </row>
    <row r="1781" spans="1:11" ht="13.5" x14ac:dyDescent="0.35">
      <c r="A1781" s="3">
        <v>44607</v>
      </c>
      <c r="B1781" s="2">
        <v>24.2652</v>
      </c>
      <c r="C1781" s="7">
        <f t="shared" si="213"/>
        <v>-7.6100000000000279E-2</v>
      </c>
      <c r="D1781" s="7">
        <f t="shared" si="214"/>
        <v>24.316939999999999</v>
      </c>
      <c r="E1781" s="7">
        <f t="shared" si="216"/>
        <v>24.165529999999997</v>
      </c>
      <c r="F1781" s="7">
        <f t="shared" si="217"/>
        <v>24.183410000000002</v>
      </c>
      <c r="G1781" s="7">
        <f t="shared" si="219"/>
        <v>24.354993999999987</v>
      </c>
      <c r="H1781" s="7">
        <f t="shared" si="215"/>
        <v>23.835814000000024</v>
      </c>
      <c r="I1781" s="7">
        <f t="array" ref="I1781">SUMPRODUCT(B1765:B1784,(ROW(B1765:B1784)-ROW(B1765)+1))/(20*21/2)</f>
        <v>24.160745714285714</v>
      </c>
      <c r="J1781" s="7">
        <f t="shared" si="218"/>
        <v>24.285585660735734</v>
      </c>
      <c r="K1781" s="7">
        <f t="shared" si="220"/>
        <v>24.456566989305045</v>
      </c>
    </row>
    <row r="1782" spans="1:11" ht="13.5" x14ac:dyDescent="0.35">
      <c r="A1782" s="3">
        <v>44608</v>
      </c>
      <c r="B1782" s="2">
        <v>24.1967</v>
      </c>
      <c r="C1782" s="7">
        <f t="shared" si="213"/>
        <v>-6.8500000000000227E-2</v>
      </c>
      <c r="D1782" s="7">
        <f t="shared" si="214"/>
        <v>24.294099999999997</v>
      </c>
      <c r="E1782" s="7">
        <f t="shared" si="216"/>
        <v>24.211179999999999</v>
      </c>
      <c r="F1782" s="7">
        <f t="shared" si="217"/>
        <v>24.156775000000003</v>
      </c>
      <c r="G1782" s="7">
        <f t="shared" si="219"/>
        <v>24.371733999999989</v>
      </c>
      <c r="H1782" s="7">
        <f t="shared" si="215"/>
        <v>23.848659500000025</v>
      </c>
      <c r="I1782" s="7">
        <f t="array" ref="I1782">SUMPRODUCT(B1766:B1785,(ROW(B1766:B1785)-ROW(B1766)+1))/(20*21/2)</f>
        <v>24.153386190476194</v>
      </c>
      <c r="J1782" s="7">
        <f t="shared" si="218"/>
        <v>24.277120359713283</v>
      </c>
      <c r="K1782" s="7">
        <f t="shared" si="220"/>
        <v>24.446376126979356</v>
      </c>
    </row>
    <row r="1783" spans="1:11" ht="13.5" x14ac:dyDescent="0.35">
      <c r="A1783" s="3">
        <v>44609</v>
      </c>
      <c r="B1783" s="2">
        <v>24.082599999999999</v>
      </c>
      <c r="C1783" s="7">
        <f t="shared" si="213"/>
        <v>-0.11410000000000053</v>
      </c>
      <c r="D1783" s="7">
        <f t="shared" si="214"/>
        <v>24.186060000000001</v>
      </c>
      <c r="E1783" s="7">
        <f t="shared" si="216"/>
        <v>24.272049999999997</v>
      </c>
      <c r="F1783" s="7">
        <f t="shared" si="217"/>
        <v>24.128240000000005</v>
      </c>
      <c r="G1783" s="7">
        <f t="shared" si="219"/>
        <v>24.389995999999986</v>
      </c>
      <c r="H1783" s="7">
        <f t="shared" si="215"/>
        <v>23.861187000000026</v>
      </c>
      <c r="I1783" s="7">
        <f t="array" ref="I1783">SUMPRODUCT(B1767:B1786,(ROW(B1767:B1786)-ROW(B1767)+1))/(20*21/2)</f>
        <v>24.140238095238093</v>
      </c>
      <c r="J1783" s="7">
        <f t="shared" si="218"/>
        <v>24.258594611169162</v>
      </c>
      <c r="K1783" s="7">
        <f t="shared" si="220"/>
        <v>24.432110396509579</v>
      </c>
    </row>
    <row r="1784" spans="1:11" ht="13.5" x14ac:dyDescent="0.35">
      <c r="A1784" s="3">
        <v>44610</v>
      </c>
      <c r="B1784" s="2">
        <v>24.067399999999999</v>
      </c>
      <c r="C1784" s="7">
        <f t="shared" si="213"/>
        <v>-1.5200000000000102E-2</v>
      </c>
      <c r="D1784" s="7">
        <f t="shared" si="214"/>
        <v>24.190640000000002</v>
      </c>
      <c r="E1784" s="7">
        <f t="shared" si="216"/>
        <v>24.319989999999997</v>
      </c>
      <c r="F1784" s="7">
        <f t="shared" si="217"/>
        <v>24.121775000000003</v>
      </c>
      <c r="G1784" s="7">
        <f t="shared" si="219"/>
        <v>24.407953999999986</v>
      </c>
      <c r="H1784" s="7">
        <f t="shared" si="215"/>
        <v>23.874721000000026</v>
      </c>
      <c r="I1784" s="7">
        <f t="array" ref="I1784">SUMPRODUCT(B1768:B1787,(ROW(B1768:B1787)-ROW(B1768)+1))/(20*21/2)</f>
        <v>24.120566666666669</v>
      </c>
      <c r="J1784" s="7">
        <f t="shared" si="218"/>
        <v>24.240385600581622</v>
      </c>
      <c r="K1784" s="7">
        <f t="shared" si="220"/>
        <v>24.41780802801901</v>
      </c>
    </row>
    <row r="1785" spans="1:11" ht="13.5" x14ac:dyDescent="0.35">
      <c r="A1785" s="3">
        <v>44613</v>
      </c>
      <c r="B1785" s="2">
        <v>24.044499999999999</v>
      </c>
      <c r="C1785" s="7">
        <f t="shared" si="213"/>
        <v>-2.289999999999992E-2</v>
      </c>
      <c r="D1785" s="7">
        <f t="shared" si="214"/>
        <v>24.131279999999997</v>
      </c>
      <c r="E1785" s="7">
        <f t="shared" si="216"/>
        <v>24.262919999999998</v>
      </c>
      <c r="F1785" s="7">
        <f t="shared" si="217"/>
        <v>24.106555000000004</v>
      </c>
      <c r="G1785" s="7">
        <f t="shared" si="219"/>
        <v>24.414039999999986</v>
      </c>
      <c r="H1785" s="7">
        <f t="shared" si="215"/>
        <v>23.888140500000024</v>
      </c>
      <c r="I1785" s="7">
        <f t="array" ref="I1785">SUMPRODUCT(B1769:B1788,(ROW(B1769:B1788)-ROW(B1769)+1))/(20*21/2)</f>
        <v>24.072629047619049</v>
      </c>
      <c r="J1785" s="7">
        <f t="shared" si="218"/>
        <v>24.221729829097658</v>
      </c>
      <c r="K1785" s="7">
        <f t="shared" si="220"/>
        <v>24.40316849750846</v>
      </c>
    </row>
    <row r="1786" spans="1:11" ht="13.5" x14ac:dyDescent="0.35">
      <c r="A1786" s="3">
        <v>44614</v>
      </c>
      <c r="B1786" s="2">
        <v>23.968499999999999</v>
      </c>
      <c r="C1786" s="7">
        <f t="shared" si="213"/>
        <v>-7.6000000000000512E-2</v>
      </c>
      <c r="D1786" s="7">
        <f t="shared" si="214"/>
        <v>24.071940000000001</v>
      </c>
      <c r="E1786" s="7">
        <f t="shared" si="216"/>
        <v>24.194439999999997</v>
      </c>
      <c r="F1786" s="7">
        <f t="shared" si="217"/>
        <v>24.098949999999999</v>
      </c>
      <c r="G1786" s="7">
        <f t="shared" si="219"/>
        <v>24.408105999999989</v>
      </c>
      <c r="H1786" s="7">
        <f t="shared" si="215"/>
        <v>23.901541000000019</v>
      </c>
      <c r="I1786" s="7">
        <f t="array" ref="I1786">SUMPRODUCT(B1770:B1789,(ROW(B1770:B1789)-ROW(B1770)+1))/(20*21/2)</f>
        <v>24.026503333333331</v>
      </c>
      <c r="J1786" s="7">
        <f t="shared" si="218"/>
        <v>24.197612702516928</v>
      </c>
      <c r="K1786" s="7">
        <f t="shared" si="220"/>
        <v>24.386122674076756</v>
      </c>
    </row>
    <row r="1787" spans="1:11" ht="13.5" x14ac:dyDescent="0.35">
      <c r="A1787" s="3">
        <v>44615</v>
      </c>
      <c r="B1787" s="2">
        <v>23.892399999999999</v>
      </c>
      <c r="C1787" s="7">
        <f t="shared" si="213"/>
        <v>-7.6100000000000279E-2</v>
      </c>
      <c r="D1787" s="7">
        <f t="shared" si="214"/>
        <v>24.01108</v>
      </c>
      <c r="E1787" s="7">
        <f t="shared" si="216"/>
        <v>24.152589999999996</v>
      </c>
      <c r="F1787" s="7">
        <f t="shared" si="217"/>
        <v>24.091345</v>
      </c>
      <c r="G1787" s="7">
        <f t="shared" si="219"/>
        <v>24.398975999999983</v>
      </c>
      <c r="H1787" s="7">
        <f t="shared" si="215"/>
        <v>23.914561000000017</v>
      </c>
      <c r="I1787" s="7">
        <f t="array" ref="I1787">SUMPRODUCT(B1771:B1790,(ROW(B1771:B1790)-ROW(B1771)+1))/(20*21/2)</f>
        <v>23.996250476190479</v>
      </c>
      <c r="J1787" s="7">
        <f t="shared" si="218"/>
        <v>24.168544826086745</v>
      </c>
      <c r="K1787" s="7">
        <f t="shared" si="220"/>
        <v>24.366761000583551</v>
      </c>
    </row>
    <row r="1788" spans="1:11" ht="13.5" x14ac:dyDescent="0.35">
      <c r="A1788" s="3">
        <v>44616</v>
      </c>
      <c r="B1788" s="2">
        <v>23.588000000000001</v>
      </c>
      <c r="C1788" s="7">
        <f t="shared" si="213"/>
        <v>-0.30439999999999756</v>
      </c>
      <c r="D1788" s="7">
        <f t="shared" si="214"/>
        <v>23.91216</v>
      </c>
      <c r="E1788" s="7">
        <f t="shared" si="216"/>
        <v>24.049110000000002</v>
      </c>
      <c r="F1788" s="7">
        <f t="shared" si="217"/>
        <v>24.072320000000005</v>
      </c>
      <c r="G1788" s="7">
        <f t="shared" si="219"/>
        <v>24.38071399999998</v>
      </c>
      <c r="H1788" s="7">
        <f t="shared" si="215"/>
        <v>23.926059000000013</v>
      </c>
      <c r="I1788" s="7">
        <f t="array" ref="I1788">SUMPRODUCT(B1772:B1791,(ROW(B1772:B1791)-ROW(B1772)+1))/(20*21/2)</f>
        <v>23.966397142857144</v>
      </c>
      <c r="J1788" s="7">
        <f t="shared" si="218"/>
        <v>24.113254842649912</v>
      </c>
      <c r="K1788" s="7">
        <f t="shared" si="220"/>
        <v>24.336221353501845</v>
      </c>
    </row>
    <row r="1789" spans="1:11" ht="13.5" x14ac:dyDescent="0.35">
      <c r="A1789" s="3">
        <v>44617</v>
      </c>
      <c r="B1789" s="2">
        <v>23.588000000000001</v>
      </c>
      <c r="C1789" s="7">
        <f t="shared" si="213"/>
        <v>0</v>
      </c>
      <c r="D1789" s="7">
        <f t="shared" si="214"/>
        <v>23.816279999999999</v>
      </c>
      <c r="E1789" s="7">
        <f t="shared" si="216"/>
        <v>24.00346</v>
      </c>
      <c r="F1789" s="7">
        <f t="shared" si="217"/>
        <v>24.050255000000003</v>
      </c>
      <c r="G1789" s="7">
        <f t="shared" si="219"/>
        <v>24.36169199999998</v>
      </c>
      <c r="H1789" s="7">
        <f t="shared" si="215"/>
        <v>23.938062000000009</v>
      </c>
      <c r="I1789" s="7">
        <f t="array" ref="I1789">SUMPRODUCT(B1773:B1792,(ROW(B1773:B1792)-ROW(B1773)+1))/(20*21/2)</f>
        <v>23.923135238095238</v>
      </c>
      <c r="J1789" s="7">
        <f t="shared" si="218"/>
        <v>24.063230571921348</v>
      </c>
      <c r="K1789" s="7">
        <f t="shared" si="220"/>
        <v>24.306879339639028</v>
      </c>
    </row>
    <row r="1790" spans="1:11" ht="13.5" x14ac:dyDescent="0.35">
      <c r="A1790" s="3">
        <v>44620</v>
      </c>
      <c r="B1790" s="2">
        <v>23.732600000000001</v>
      </c>
      <c r="C1790" s="7">
        <f t="shared" si="213"/>
        <v>0.14460000000000051</v>
      </c>
      <c r="D1790" s="7">
        <f t="shared" si="214"/>
        <v>23.753900000000002</v>
      </c>
      <c r="E1790" s="7">
        <f t="shared" si="216"/>
        <v>23.942589999999999</v>
      </c>
      <c r="F1790" s="7">
        <f t="shared" si="217"/>
        <v>24.038460000000008</v>
      </c>
      <c r="G1790" s="7">
        <f t="shared" si="219"/>
        <v>24.349365999999986</v>
      </c>
      <c r="H1790" s="7">
        <f t="shared" si="215"/>
        <v>23.950644000000011</v>
      </c>
      <c r="I1790" s="7">
        <f t="array" ref="I1790">SUMPRODUCT(B1774:B1793,(ROW(B1774:B1793)-ROW(B1774)+1))/(20*21/2)</f>
        <v>23.882118095238098</v>
      </c>
      <c r="J1790" s="7">
        <f t="shared" si="218"/>
        <v>24.031741946024077</v>
      </c>
      <c r="K1790" s="7">
        <f t="shared" si="220"/>
        <v>24.284358581221809</v>
      </c>
    </row>
    <row r="1791" spans="1:11" ht="13.5" x14ac:dyDescent="0.35">
      <c r="A1791" s="3">
        <v>44621</v>
      </c>
      <c r="B1791" s="2">
        <v>23.725000000000001</v>
      </c>
      <c r="C1791" s="7">
        <f t="shared" si="213"/>
        <v>-7.6000000000000512E-3</v>
      </c>
      <c r="D1791" s="7">
        <f t="shared" si="214"/>
        <v>23.705200000000001</v>
      </c>
      <c r="E1791" s="7">
        <f t="shared" si="216"/>
        <v>23.888569999999998</v>
      </c>
      <c r="F1791" s="7">
        <f t="shared" si="217"/>
        <v>24.027050000000006</v>
      </c>
      <c r="G1791" s="7">
        <f t="shared" si="219"/>
        <v>24.334605999999987</v>
      </c>
      <c r="H1791" s="7">
        <f t="shared" si="215"/>
        <v>23.96149200000001</v>
      </c>
      <c r="I1791" s="7">
        <f t="array" ref="I1791">SUMPRODUCT(B1775:B1794,(ROW(B1775:B1794)-ROW(B1775)+1))/(20*21/2)</f>
        <v>23.83548142857143</v>
      </c>
      <c r="J1791" s="7">
        <f t="shared" si="218"/>
        <v>24.002528427355116</v>
      </c>
      <c r="K1791" s="7">
        <f t="shared" si="220"/>
        <v>24.262422950585659</v>
      </c>
    </row>
    <row r="1792" spans="1:11" ht="13.5" x14ac:dyDescent="0.35">
      <c r="A1792" s="3">
        <v>44622</v>
      </c>
      <c r="B1792" s="2">
        <v>23.572800000000001</v>
      </c>
      <c r="C1792" s="7">
        <f t="shared" si="213"/>
        <v>-0.15220000000000056</v>
      </c>
      <c r="D1792" s="7">
        <f t="shared" si="214"/>
        <v>23.641280000000002</v>
      </c>
      <c r="E1792" s="7">
        <f t="shared" si="216"/>
        <v>23.826180000000001</v>
      </c>
      <c r="F1792" s="7">
        <f t="shared" si="217"/>
        <v>24.01868</v>
      </c>
      <c r="G1792" s="7">
        <f t="shared" si="219"/>
        <v>24.320605999999984</v>
      </c>
      <c r="H1792" s="7">
        <f t="shared" si="215"/>
        <v>23.969976000000017</v>
      </c>
      <c r="I1792" s="7">
        <f t="array" ref="I1792">SUMPRODUCT(B1776:B1795,(ROW(B1776:B1795)-ROW(B1776)+1))/(20*21/2)</f>
        <v>23.772431904761902</v>
      </c>
      <c r="J1792" s="7">
        <f t="shared" si="218"/>
        <v>23.961601910464154</v>
      </c>
      <c r="K1792" s="7">
        <f t="shared" si="220"/>
        <v>24.235378913307791</v>
      </c>
    </row>
    <row r="1793" spans="1:11" ht="13.5" x14ac:dyDescent="0.35">
      <c r="A1793" s="3">
        <v>44623</v>
      </c>
      <c r="B1793" s="2">
        <v>23.588000000000001</v>
      </c>
      <c r="C1793" s="7">
        <f t="shared" si="213"/>
        <v>1.5200000000000102E-2</v>
      </c>
      <c r="D1793" s="7">
        <f t="shared" si="214"/>
        <v>23.641280000000002</v>
      </c>
      <c r="E1793" s="7">
        <f t="shared" si="216"/>
        <v>23.776719999999997</v>
      </c>
      <c r="F1793" s="7">
        <f t="shared" si="217"/>
        <v>24.024385000000002</v>
      </c>
      <c r="G1793" s="7">
        <f t="shared" si="219"/>
        <v>24.302343999999984</v>
      </c>
      <c r="H1793" s="7">
        <f t="shared" si="215"/>
        <v>23.979487500000008</v>
      </c>
      <c r="I1793" s="7">
        <f t="array" ref="I1793">SUMPRODUCT(B1777:B1796,(ROW(B1777:B1796)-ROW(B1777)+1))/(20*21/2)</f>
        <v>23.751599047619052</v>
      </c>
      <c r="J1793" s="7">
        <f t="shared" si="218"/>
        <v>23.926020776134234</v>
      </c>
      <c r="K1793" s="7">
        <f t="shared" si="220"/>
        <v>24.209991504942778</v>
      </c>
    </row>
    <row r="1794" spans="1:11" ht="13.5" x14ac:dyDescent="0.35">
      <c r="A1794" s="3">
        <v>44624</v>
      </c>
      <c r="B1794" s="2">
        <v>23.534700000000001</v>
      </c>
      <c r="C1794" s="7">
        <f t="shared" si="213"/>
        <v>-5.3300000000000125E-2</v>
      </c>
      <c r="D1794" s="7">
        <f t="shared" si="214"/>
        <v>23.63062</v>
      </c>
      <c r="E1794" s="7">
        <f t="shared" si="216"/>
        <v>23.723449999999996</v>
      </c>
      <c r="F1794" s="7">
        <f t="shared" si="217"/>
        <v>24.021720000000006</v>
      </c>
      <c r="G1794" s="7">
        <f t="shared" si="219"/>
        <v>24.291385999999985</v>
      </c>
      <c r="H1794" s="7">
        <f t="shared" si="215"/>
        <v>23.98949300000001</v>
      </c>
      <c r="I1794" s="7">
        <f t="array" ref="I1794">SUMPRODUCT(B1778:B1797,(ROW(B1778:B1797)-ROW(B1778)+1))/(20*21/2)</f>
        <v>23.713371428571431</v>
      </c>
      <c r="J1794" s="7">
        <f t="shared" si="218"/>
        <v>23.888752130788117</v>
      </c>
      <c r="K1794" s="7">
        <f t="shared" si="220"/>
        <v>24.183509485141101</v>
      </c>
    </row>
    <row r="1795" spans="1:11" ht="13.5" x14ac:dyDescent="0.35">
      <c r="A1795" s="3">
        <v>44627</v>
      </c>
      <c r="B1795" s="2">
        <v>23.3597</v>
      </c>
      <c r="C1795" s="7">
        <f t="shared" si="213"/>
        <v>-0.17500000000000071</v>
      </c>
      <c r="D1795" s="7">
        <f t="shared" si="214"/>
        <v>23.556040000000003</v>
      </c>
      <c r="E1795" s="7">
        <f t="shared" si="216"/>
        <v>23.654969999999999</v>
      </c>
      <c r="F1795" s="7">
        <f t="shared" si="217"/>
        <v>23.958945</v>
      </c>
      <c r="G1795" s="7">
        <f t="shared" si="219"/>
        <v>24.273123999999985</v>
      </c>
      <c r="H1795" s="7">
        <f t="shared" si="215"/>
        <v>23.998623500000008</v>
      </c>
      <c r="I1795" s="7">
        <f t="array" ref="I1795">SUMPRODUCT(B1779:B1798,(ROW(B1779:B1798)-ROW(B1779)+1))/(20*21/2)</f>
        <v>23.706491428571432</v>
      </c>
      <c r="J1795" s="7">
        <f t="shared" si="218"/>
        <v>23.8383662135702</v>
      </c>
      <c r="K1795" s="7">
        <f t="shared" si="220"/>
        <v>24.151203230821842</v>
      </c>
    </row>
    <row r="1796" spans="1:11" ht="13.5" x14ac:dyDescent="0.35">
      <c r="A1796" s="3">
        <v>44628</v>
      </c>
      <c r="B1796" s="2">
        <v>23.740200000000002</v>
      </c>
      <c r="C1796" s="7">
        <f t="shared" ref="C1796:C1859" si="221">B1796-B1795</f>
        <v>0.38050000000000139</v>
      </c>
      <c r="D1796" s="7">
        <f t="shared" si="214"/>
        <v>23.559080000000002</v>
      </c>
      <c r="E1796" s="7">
        <f t="shared" si="216"/>
        <v>23.63214</v>
      </c>
      <c r="F1796" s="7">
        <f t="shared" si="217"/>
        <v>23.913290000000003</v>
      </c>
      <c r="G1796" s="7">
        <f t="shared" si="219"/>
        <v>24.263993999999983</v>
      </c>
      <c r="H1796" s="7">
        <f t="shared" si="215"/>
        <v>24.01022750000001</v>
      </c>
      <c r="I1796" s="7">
        <f t="array" ref="I1796">SUMPRODUCT(B1780:B1799,(ROW(B1780:B1799)-ROW(B1780)+1))/(20*21/2)</f>
        <v>23.683229047619047</v>
      </c>
      <c r="J1796" s="7">
        <f t="shared" si="218"/>
        <v>23.829017050373039</v>
      </c>
      <c r="K1796" s="7">
        <f t="shared" si="220"/>
        <v>24.135085457064122</v>
      </c>
    </row>
    <row r="1797" spans="1:11" ht="13.5" x14ac:dyDescent="0.35">
      <c r="A1797" s="3">
        <v>44629</v>
      </c>
      <c r="B1797" s="2">
        <v>23.511900000000001</v>
      </c>
      <c r="C1797" s="7">
        <f t="shared" si="221"/>
        <v>-0.22830000000000084</v>
      </c>
      <c r="D1797" s="7">
        <f t="shared" si="214"/>
        <v>23.546900000000001</v>
      </c>
      <c r="E1797" s="7">
        <f t="shared" si="216"/>
        <v>23.594089999999998</v>
      </c>
      <c r="F1797" s="7">
        <f t="shared" si="217"/>
        <v>23.873340000000002</v>
      </c>
      <c r="G1797" s="7">
        <f t="shared" si="219"/>
        <v>24.248013999999984</v>
      </c>
      <c r="H1797" s="7">
        <f t="shared" si="215"/>
        <v>24.020690000000013</v>
      </c>
      <c r="I1797" s="7">
        <f t="array" ref="I1797">SUMPRODUCT(B1781:B1800,(ROW(B1781:B1800)-ROW(B1781)+1))/(20*21/2)</f>
        <v>23.676635714285712</v>
      </c>
      <c r="J1797" s="7">
        <f t="shared" si="218"/>
        <v>23.798815426527991</v>
      </c>
      <c r="K1797" s="7">
        <f t="shared" si="220"/>
        <v>24.110646811689062</v>
      </c>
    </row>
    <row r="1798" spans="1:11" ht="13.5" x14ac:dyDescent="0.35">
      <c r="A1798" s="3">
        <v>44630</v>
      </c>
      <c r="B1798" s="2">
        <v>23.801100000000002</v>
      </c>
      <c r="C1798" s="7">
        <f t="shared" si="221"/>
        <v>0.28920000000000101</v>
      </c>
      <c r="D1798" s="7">
        <f t="shared" si="214"/>
        <v>23.58952</v>
      </c>
      <c r="E1798" s="7">
        <f t="shared" si="216"/>
        <v>23.615400000000001</v>
      </c>
      <c r="F1798" s="7">
        <f t="shared" si="217"/>
        <v>23.832255000000004</v>
      </c>
      <c r="G1798" s="7">
        <f t="shared" si="219"/>
        <v>24.226557999999983</v>
      </c>
      <c r="H1798" s="7">
        <f t="shared" si="215"/>
        <v>24.032826500000006</v>
      </c>
      <c r="I1798" s="7">
        <f t="array" ref="I1798">SUMPRODUCT(B1782:B1801,(ROW(B1782:B1801)-ROW(B1782)+1))/(20*21/2)</f>
        <v>23.672904761904764</v>
      </c>
      <c r="J1798" s="7">
        <f t="shared" si="218"/>
        <v>23.799033004953895</v>
      </c>
      <c r="K1798" s="7">
        <f t="shared" si="220"/>
        <v>24.09850772103459</v>
      </c>
    </row>
    <row r="1799" spans="1:11" ht="13.5" x14ac:dyDescent="0.35">
      <c r="A1799" s="3">
        <v>44631</v>
      </c>
      <c r="B1799" s="2">
        <v>23.588000000000001</v>
      </c>
      <c r="C1799" s="7">
        <f t="shared" si="221"/>
        <v>-0.21310000000000073</v>
      </c>
      <c r="D1799" s="7">
        <f t="shared" ref="D1799:D1862" si="222">AVERAGE(B1795:B1799)</f>
        <v>23.600180000000002</v>
      </c>
      <c r="E1799" s="7">
        <f t="shared" si="216"/>
        <v>23.615399999999998</v>
      </c>
      <c r="F1799" s="7">
        <f t="shared" si="217"/>
        <v>23.809430000000006</v>
      </c>
      <c r="G1799" s="7">
        <f t="shared" si="219"/>
        <v>24.204643999999988</v>
      </c>
      <c r="H1799" s="7">
        <f t="shared" si="215"/>
        <v>24.043859500000007</v>
      </c>
      <c r="I1799" s="7">
        <f t="array" ref="I1799">SUMPRODUCT(B1783:B1802,(ROW(B1783:B1802)-ROW(B1783)+1))/(20*21/2)</f>
        <v>23.657178571428574</v>
      </c>
      <c r="J1799" s="7">
        <f t="shared" si="218"/>
        <v>23.778934623529715</v>
      </c>
      <c r="K1799" s="7">
        <f t="shared" si="220"/>
        <v>24.078487810405782</v>
      </c>
    </row>
    <row r="1800" spans="1:11" ht="13.5" x14ac:dyDescent="0.35">
      <c r="A1800" s="3">
        <v>44634</v>
      </c>
      <c r="B1800" s="2">
        <v>23.740200000000002</v>
      </c>
      <c r="C1800" s="7">
        <f t="shared" si="221"/>
        <v>0.15220000000000056</v>
      </c>
      <c r="D1800" s="7">
        <f t="shared" si="222"/>
        <v>23.676279999999998</v>
      </c>
      <c r="E1800" s="7">
        <f t="shared" si="216"/>
        <v>23.616159999999997</v>
      </c>
      <c r="F1800" s="7">
        <f t="shared" si="217"/>
        <v>23.779375000000005</v>
      </c>
      <c r="G1800" s="7">
        <f t="shared" si="219"/>
        <v>24.192317999999986</v>
      </c>
      <c r="H1800" s="7">
        <f t="shared" si="215"/>
        <v>24.056034000000007</v>
      </c>
      <c r="I1800" s="7">
        <f t="array" ref="I1800">SUMPRODUCT(B1784:B1803,(ROW(B1784:B1803)-ROW(B1784)+1))/(20*21/2)</f>
        <v>23.642903333333336</v>
      </c>
      <c r="J1800" s="7">
        <f t="shared" si="218"/>
        <v>23.77524561176498</v>
      </c>
      <c r="K1800" s="7">
        <f t="shared" si="220"/>
        <v>24.065221621762419</v>
      </c>
    </row>
    <row r="1801" spans="1:11" ht="13.5" x14ac:dyDescent="0.35">
      <c r="A1801" s="3">
        <v>44635</v>
      </c>
      <c r="B1801" s="2">
        <v>23.740200000000002</v>
      </c>
      <c r="C1801" s="7">
        <f t="shared" si="221"/>
        <v>0</v>
      </c>
      <c r="D1801" s="7">
        <f t="shared" si="222"/>
        <v>23.676280000000002</v>
      </c>
      <c r="E1801" s="7">
        <f t="shared" si="216"/>
        <v>23.61768</v>
      </c>
      <c r="F1801" s="7">
        <f t="shared" si="217"/>
        <v>23.753125000000004</v>
      </c>
      <c r="G1801" s="7">
        <f t="shared" si="219"/>
        <v>24.172533999999988</v>
      </c>
      <c r="H1801" s="7">
        <f t="shared" si="215"/>
        <v>24.068246500000008</v>
      </c>
      <c r="I1801" s="7">
        <f t="array" ref="I1801">SUMPRODUCT(B1785:B1804,(ROW(B1785:B1804)-ROW(B1785)+1))/(20*21/2)</f>
        <v>23.646998571428568</v>
      </c>
      <c r="J1801" s="7">
        <f t="shared" si="218"/>
        <v>23.771907934454028</v>
      </c>
      <c r="K1801" s="7">
        <f t="shared" si="220"/>
        <v>24.052475675810953</v>
      </c>
    </row>
    <row r="1802" spans="1:11" ht="13.5" x14ac:dyDescent="0.35">
      <c r="A1802" s="3">
        <v>44636</v>
      </c>
      <c r="B1802" s="2">
        <v>23.588000000000001</v>
      </c>
      <c r="C1802" s="7">
        <f t="shared" si="221"/>
        <v>-0.15220000000000056</v>
      </c>
      <c r="D1802" s="7">
        <f t="shared" si="222"/>
        <v>23.691500000000001</v>
      </c>
      <c r="E1802" s="7">
        <f t="shared" si="216"/>
        <v>23.619199999999999</v>
      </c>
      <c r="F1802" s="7">
        <f t="shared" si="217"/>
        <v>23.722690000000007</v>
      </c>
      <c r="G1802" s="7">
        <f t="shared" si="219"/>
        <v>24.151227999999993</v>
      </c>
      <c r="H1802" s="7">
        <f t="shared" ref="H1802:H1865" si="223">AVERAGE(B1603:B1802)</f>
        <v>24.079660000000004</v>
      </c>
      <c r="I1802" s="7">
        <f t="array" ref="I1802">SUMPRODUCT(B1786:B1805,(ROW(B1786:B1805)-ROW(B1786)+1))/(20*21/2)</f>
        <v>23.638156666666671</v>
      </c>
      <c r="J1802" s="7">
        <f t="shared" si="218"/>
        <v>23.754392893077455</v>
      </c>
      <c r="K1802" s="7">
        <f t="shared" si="220"/>
        <v>24.034260943426212</v>
      </c>
    </row>
    <row r="1803" spans="1:11" ht="13.5" x14ac:dyDescent="0.35">
      <c r="A1803" s="3">
        <v>44637</v>
      </c>
      <c r="B1803" s="2">
        <v>23.572800000000001</v>
      </c>
      <c r="C1803" s="7">
        <f t="shared" si="221"/>
        <v>-1.5200000000000102E-2</v>
      </c>
      <c r="D1803" s="7">
        <f t="shared" si="222"/>
        <v>23.64584</v>
      </c>
      <c r="E1803" s="7">
        <f t="shared" si="216"/>
        <v>23.61768</v>
      </c>
      <c r="F1803" s="7">
        <f t="shared" si="217"/>
        <v>23.697200000000002</v>
      </c>
      <c r="G1803" s="7">
        <f t="shared" si="219"/>
        <v>24.132661999999993</v>
      </c>
      <c r="H1803" s="7">
        <f t="shared" si="223"/>
        <v>24.090731000000009</v>
      </c>
      <c r="I1803" s="7">
        <f t="array" ref="I1803">SUMPRODUCT(B1787:B1806,(ROW(B1787:B1806)-ROW(B1787)+1))/(20*21/2)</f>
        <v>23.624240952380955</v>
      </c>
      <c r="J1803" s="7">
        <f t="shared" si="218"/>
        <v>23.73709833183198</v>
      </c>
      <c r="K1803" s="7">
        <f t="shared" si="220"/>
        <v>24.016164435840871</v>
      </c>
    </row>
    <row r="1804" spans="1:11" ht="13.5" x14ac:dyDescent="0.35">
      <c r="A1804" s="3">
        <v>44638</v>
      </c>
      <c r="B1804" s="2">
        <v>23.740200000000002</v>
      </c>
      <c r="C1804" s="7">
        <f t="shared" si="221"/>
        <v>0.16740000000000066</v>
      </c>
      <c r="D1804" s="7">
        <f t="shared" si="222"/>
        <v>23.676279999999998</v>
      </c>
      <c r="E1804" s="7">
        <f t="shared" ref="E1804:E1867" si="224">AVERAGE(B1795:B1804)</f>
        <v>23.638230000000004</v>
      </c>
      <c r="F1804" s="7">
        <f t="shared" si="217"/>
        <v>23.680840000000003</v>
      </c>
      <c r="G1804" s="7">
        <f t="shared" si="219"/>
        <v>24.11333599999999</v>
      </c>
      <c r="H1804" s="7">
        <f t="shared" si="223"/>
        <v>24.099481500000007</v>
      </c>
      <c r="I1804" s="7">
        <f t="array" ref="I1804">SUMPRODUCT(B1788:B1807,(ROW(B1788:B1807)-ROW(B1788)+1))/(20*21/2)</f>
        <v>23.618299523809526</v>
      </c>
      <c r="J1804" s="7">
        <f t="shared" si="218"/>
        <v>23.737393728800363</v>
      </c>
      <c r="K1804" s="7">
        <f t="shared" si="220"/>
        <v>24.005342301102012</v>
      </c>
    </row>
    <row r="1805" spans="1:11" ht="13.5" x14ac:dyDescent="0.35">
      <c r="A1805" s="3">
        <v>44641</v>
      </c>
      <c r="B1805" s="2">
        <v>23.588000000000001</v>
      </c>
      <c r="C1805" s="7">
        <f t="shared" si="221"/>
        <v>-0.15220000000000056</v>
      </c>
      <c r="D1805" s="7">
        <f t="shared" si="222"/>
        <v>23.645840000000003</v>
      </c>
      <c r="E1805" s="7">
        <f t="shared" si="224"/>
        <v>23.661059999999999</v>
      </c>
      <c r="F1805" s="7">
        <f t="shared" si="217"/>
        <v>23.658015000000006</v>
      </c>
      <c r="G1805" s="7">
        <f t="shared" si="219"/>
        <v>24.092029999999991</v>
      </c>
      <c r="H1805" s="7">
        <f t="shared" si="223"/>
        <v>24.107547000000004</v>
      </c>
      <c r="I1805" s="7">
        <f t="array" ref="I1805">SUMPRODUCT(B1789:B1808,(ROW(B1789:B1808)-ROW(B1789)+1))/(20*21/2)</f>
        <v>23.606632380952384</v>
      </c>
      <c r="J1805" s="7">
        <f t="shared" si="218"/>
        <v>23.723165754628901</v>
      </c>
      <c r="K1805" s="7">
        <f t="shared" si="220"/>
        <v>23.988975936352912</v>
      </c>
    </row>
    <row r="1806" spans="1:11" ht="13.5" x14ac:dyDescent="0.35">
      <c r="A1806" s="3">
        <v>44642</v>
      </c>
      <c r="B1806" s="2">
        <v>23.511900000000001</v>
      </c>
      <c r="C1806" s="7">
        <f t="shared" si="221"/>
        <v>-7.6100000000000279E-2</v>
      </c>
      <c r="D1806" s="7">
        <f t="shared" si="222"/>
        <v>23.600180000000002</v>
      </c>
      <c r="E1806" s="7">
        <f t="shared" si="224"/>
        <v>23.63823</v>
      </c>
      <c r="F1806" s="7">
        <f t="shared" si="217"/>
        <v>23.635185000000011</v>
      </c>
      <c r="G1806" s="7">
        <f t="shared" si="219"/>
        <v>24.061593999999992</v>
      </c>
      <c r="H1806" s="7">
        <f t="shared" si="223"/>
        <v>24.11527000000001</v>
      </c>
      <c r="I1806" s="7">
        <f t="array" ref="I1806">SUMPRODUCT(B1790:B1809,(ROW(B1790:B1809)-ROW(B1790)+1))/(20*21/2)</f>
        <v>23.589600000000001</v>
      </c>
      <c r="J1806" s="7">
        <f t="shared" si="218"/>
        <v>23.703045206569008</v>
      </c>
      <c r="K1806" s="7">
        <f t="shared" si="220"/>
        <v>23.970267076103781</v>
      </c>
    </row>
    <row r="1807" spans="1:11" ht="13.5" x14ac:dyDescent="0.35">
      <c r="A1807" s="3">
        <v>44643</v>
      </c>
      <c r="B1807" s="2">
        <v>23.572800000000001</v>
      </c>
      <c r="C1807" s="7">
        <f t="shared" si="221"/>
        <v>6.0900000000000176E-2</v>
      </c>
      <c r="D1807" s="7">
        <f t="shared" si="222"/>
        <v>23.597140000000003</v>
      </c>
      <c r="E1807" s="7">
        <f t="shared" si="224"/>
        <v>23.64432</v>
      </c>
      <c r="F1807" s="7">
        <f t="shared" si="217"/>
        <v>23.619205000000004</v>
      </c>
      <c r="G1807" s="7">
        <f t="shared" si="219"/>
        <v>24.032375999999989</v>
      </c>
      <c r="H1807" s="7">
        <f t="shared" si="223"/>
        <v>24.122803000000005</v>
      </c>
      <c r="I1807" s="7">
        <f t="array" ref="I1807">SUMPRODUCT(B1791:B1810,(ROW(B1791:B1810)-ROW(B1791)+1))/(20*21/2)</f>
        <v>23.562425714285716</v>
      </c>
      <c r="J1807" s="7">
        <f t="shared" si="218"/>
        <v>23.690640901181482</v>
      </c>
      <c r="K1807" s="7">
        <f t="shared" si="220"/>
        <v>23.954680131942851</v>
      </c>
    </row>
    <row r="1808" spans="1:11" ht="13.5" x14ac:dyDescent="0.35">
      <c r="A1808" s="3">
        <v>44644</v>
      </c>
      <c r="B1808" s="2">
        <v>23.496700000000001</v>
      </c>
      <c r="C1808" s="7">
        <f t="shared" si="221"/>
        <v>-7.6100000000000279E-2</v>
      </c>
      <c r="D1808" s="7">
        <f t="shared" si="222"/>
        <v>23.581920000000004</v>
      </c>
      <c r="E1808" s="7">
        <f t="shared" si="224"/>
        <v>23.613880000000002</v>
      </c>
      <c r="F1808" s="7">
        <f t="shared" si="217"/>
        <v>23.614640000000005</v>
      </c>
      <c r="G1808" s="7">
        <f t="shared" si="219"/>
        <v>23.994177999999987</v>
      </c>
      <c r="H1808" s="7">
        <f t="shared" si="223"/>
        <v>24.130336000000003</v>
      </c>
      <c r="I1808" s="7">
        <f t="array" ref="I1808">SUMPRODUCT(B1792:B1811,(ROW(B1792:B1811)-ROW(B1792)+1))/(20*21/2)</f>
        <v>23.533579523809525</v>
      </c>
      <c r="J1808" s="7">
        <f t="shared" si="218"/>
        <v>23.672170339164197</v>
      </c>
      <c r="K1808" s="7">
        <f t="shared" si="220"/>
        <v>23.93672012676862</v>
      </c>
    </row>
    <row r="1809" spans="1:11" ht="13.5" x14ac:dyDescent="0.35">
      <c r="A1809" s="3">
        <v>44645</v>
      </c>
      <c r="B1809" s="2">
        <v>23.4358</v>
      </c>
      <c r="C1809" s="7">
        <f t="shared" si="221"/>
        <v>-6.0900000000000176E-2</v>
      </c>
      <c r="D1809" s="7">
        <f t="shared" si="222"/>
        <v>23.521040000000003</v>
      </c>
      <c r="E1809" s="7">
        <f t="shared" si="224"/>
        <v>23.598660000000002</v>
      </c>
      <c r="F1809" s="7">
        <f t="shared" si="217"/>
        <v>23.607030000000002</v>
      </c>
      <c r="G1809" s="7">
        <f t="shared" si="219"/>
        <v>23.952783999999987</v>
      </c>
      <c r="H1809" s="7">
        <f t="shared" si="223"/>
        <v>24.137564500000003</v>
      </c>
      <c r="I1809" s="7">
        <f t="array" ref="I1809">SUMPRODUCT(B1793:B1812,(ROW(B1793:B1812)-ROW(B1793)+1))/(20*21/2)</f>
        <v>23.463359047619054</v>
      </c>
      <c r="J1809" s="7">
        <f t="shared" si="218"/>
        <v>23.649658878291415</v>
      </c>
      <c r="K1809" s="7">
        <f t="shared" si="220"/>
        <v>23.917076200228674</v>
      </c>
    </row>
    <row r="1810" spans="1:11" ht="13.5" x14ac:dyDescent="0.35">
      <c r="A1810" s="3">
        <v>44648</v>
      </c>
      <c r="B1810" s="2">
        <v>23.3217</v>
      </c>
      <c r="C1810" s="7">
        <f t="shared" si="221"/>
        <v>-0.11410000000000053</v>
      </c>
      <c r="D1810" s="7">
        <f t="shared" si="222"/>
        <v>23.467779999999998</v>
      </c>
      <c r="E1810" s="7">
        <f t="shared" si="224"/>
        <v>23.556810000000002</v>
      </c>
      <c r="F1810" s="7">
        <f t="shared" si="217"/>
        <v>23.586485000000003</v>
      </c>
      <c r="G1810" s="7">
        <f t="shared" si="219"/>
        <v>23.909107999999989</v>
      </c>
      <c r="H1810" s="7">
        <f t="shared" si="223"/>
        <v>24.142320000000005</v>
      </c>
      <c r="I1810" s="7">
        <f t="array" ref="I1810">SUMPRODUCT(B1794:B1813,(ROW(B1794:B1813)-ROW(B1794)+1))/(20*21/2)</f>
        <v>23.369156190476193</v>
      </c>
      <c r="J1810" s="7">
        <f t="shared" si="218"/>
        <v>23.618424699406518</v>
      </c>
      <c r="K1810" s="7">
        <f t="shared" si="220"/>
        <v>23.893728113945201</v>
      </c>
    </row>
    <row r="1811" spans="1:11" ht="13.5" x14ac:dyDescent="0.35">
      <c r="A1811" s="3">
        <v>44649</v>
      </c>
      <c r="B1811" s="2">
        <v>23.2836</v>
      </c>
      <c r="C1811" s="7">
        <f t="shared" si="221"/>
        <v>-3.8100000000000023E-2</v>
      </c>
      <c r="D1811" s="7">
        <f t="shared" si="222"/>
        <v>23.42212</v>
      </c>
      <c r="E1811" s="7">
        <f t="shared" si="224"/>
        <v>23.511150000000001</v>
      </c>
      <c r="F1811" s="7">
        <f t="shared" si="217"/>
        <v>23.564415000000004</v>
      </c>
      <c r="G1811" s="7">
        <f t="shared" si="219"/>
        <v>23.876843999999991</v>
      </c>
      <c r="H1811" s="7">
        <f t="shared" si="223"/>
        <v>24.146961500000003</v>
      </c>
      <c r="I1811" s="7">
        <f t="array" ref="I1811">SUMPRODUCT(B1795:B1814,(ROW(B1795:B1814)-ROW(B1795)+1))/(20*21/2)</f>
        <v>23.306039047619048</v>
      </c>
      <c r="J1811" s="7">
        <f t="shared" si="218"/>
        <v>23.586536632796374</v>
      </c>
      <c r="K1811" s="7">
        <f t="shared" si="220"/>
        <v>23.86980152124147</v>
      </c>
    </row>
    <row r="1812" spans="1:11" ht="13.5" x14ac:dyDescent="0.35">
      <c r="A1812" s="3">
        <v>44650</v>
      </c>
      <c r="B1812" s="2">
        <v>22.827100000000002</v>
      </c>
      <c r="C1812" s="7">
        <f t="shared" si="221"/>
        <v>-0.45649999999999835</v>
      </c>
      <c r="D1812" s="7">
        <f t="shared" si="222"/>
        <v>23.27298</v>
      </c>
      <c r="E1812" s="7">
        <f t="shared" si="224"/>
        <v>23.43506</v>
      </c>
      <c r="F1812" s="7">
        <f t="shared" si="217"/>
        <v>23.527130000000007</v>
      </c>
      <c r="G1812" s="7">
        <f t="shared" si="219"/>
        <v>23.838797999999986</v>
      </c>
      <c r="H1812" s="7">
        <f t="shared" si="223"/>
        <v>24.148103000000006</v>
      </c>
      <c r="I1812" s="7">
        <f t="array" ref="I1812">SUMPRODUCT(B1796:B1815,(ROW(B1796:B1815)-ROW(B1796)+1))/(20*21/2)</f>
        <v>23.247811428571431</v>
      </c>
      <c r="J1812" s="7">
        <f t="shared" si="218"/>
        <v>23.514209334434813</v>
      </c>
      <c r="K1812" s="7">
        <f t="shared" si="220"/>
        <v>23.828911265506513</v>
      </c>
    </row>
    <row r="1813" spans="1:11" ht="13.5" x14ac:dyDescent="0.35">
      <c r="A1813" s="3">
        <v>44651</v>
      </c>
      <c r="B1813" s="2">
        <v>22.538</v>
      </c>
      <c r="C1813" s="7">
        <f t="shared" si="221"/>
        <v>-0.28910000000000124</v>
      </c>
      <c r="D1813" s="7">
        <f t="shared" si="222"/>
        <v>23.081240000000001</v>
      </c>
      <c r="E1813" s="7">
        <f t="shared" si="224"/>
        <v>23.331580000000002</v>
      </c>
      <c r="F1813" s="7">
        <f t="shared" si="217"/>
        <v>23.474630000000008</v>
      </c>
      <c r="G1813" s="7">
        <f t="shared" si="219"/>
        <v>23.79649199999999</v>
      </c>
      <c r="H1813" s="7">
        <f t="shared" si="223"/>
        <v>24.148255500000001</v>
      </c>
      <c r="I1813" s="7">
        <f t="array" ref="I1813">SUMPRODUCT(B1797:B1816,(ROW(B1797:B1816)-ROW(B1797)+1))/(20*21/2)</f>
        <v>23.26458666666667</v>
      </c>
      <c r="J1813" s="7">
        <f t="shared" si="218"/>
        <v>23.421237016869593</v>
      </c>
      <c r="K1813" s="7">
        <f t="shared" si="220"/>
        <v>23.778287294310182</v>
      </c>
    </row>
    <row r="1814" spans="1:11" ht="13.5" x14ac:dyDescent="0.35">
      <c r="A1814" s="3">
        <v>44652</v>
      </c>
      <c r="B1814" s="2">
        <v>22.811900000000001</v>
      </c>
      <c r="C1814" s="7">
        <f t="shared" si="221"/>
        <v>0.27390000000000114</v>
      </c>
      <c r="D1814" s="7">
        <f t="shared" si="222"/>
        <v>22.95646</v>
      </c>
      <c r="E1814" s="7">
        <f t="shared" si="224"/>
        <v>23.238750000000003</v>
      </c>
      <c r="F1814" s="7">
        <f t="shared" ref="F1814:F1877" si="225">AVERAGE(B1795:B1814)</f>
        <v>23.438490000000005</v>
      </c>
      <c r="G1814" s="7">
        <f t="shared" si="219"/>
        <v>23.768795999999988</v>
      </c>
      <c r="H1814" s="7">
        <f t="shared" si="223"/>
        <v>24.149511000000004</v>
      </c>
      <c r="I1814" s="7">
        <f t="array" ref="I1814">SUMPRODUCT(B1798:B1817,(ROW(B1798:B1817)-ROW(B1798)+1))/(20*21/2)</f>
        <v>23.282086666666665</v>
      </c>
      <c r="J1814" s="7">
        <f t="shared" ref="J1814:J1877" si="226">($J$4*B1814)+J1813*(1-$J$4)</f>
        <v>23.36320492002487</v>
      </c>
      <c r="K1814" s="7">
        <f t="shared" si="220"/>
        <v>23.740389753356844</v>
      </c>
    </row>
    <row r="1815" spans="1:11" ht="13.5" x14ac:dyDescent="0.35">
      <c r="A1815" s="3">
        <v>44655</v>
      </c>
      <c r="B1815" s="2">
        <v>22.827100000000002</v>
      </c>
      <c r="C1815" s="7">
        <f t="shared" si="221"/>
        <v>1.5200000000000102E-2</v>
      </c>
      <c r="D1815" s="7">
        <f t="shared" si="222"/>
        <v>22.85754</v>
      </c>
      <c r="E1815" s="7">
        <f t="shared" si="224"/>
        <v>23.162660000000002</v>
      </c>
      <c r="F1815" s="7">
        <f t="shared" si="225"/>
        <v>23.411860000000001</v>
      </c>
      <c r="G1815" s="7">
        <f t="shared" si="219"/>
        <v>23.738359999999993</v>
      </c>
      <c r="H1815" s="7">
        <f t="shared" si="223"/>
        <v>24.150652500000007</v>
      </c>
      <c r="I1815" s="7">
        <f t="array" ref="I1815">SUMPRODUCT(B1799:B1818,(ROW(B1799:B1818)-ROW(B1799)+1))/(20*21/2)</f>
        <v>23.299224285714288</v>
      </c>
      <c r="J1815" s="7">
        <f t="shared" si="226"/>
        <v>23.312147308593929</v>
      </c>
      <c r="K1815" s="7">
        <f t="shared" si="220"/>
        <v>23.704574468911478</v>
      </c>
    </row>
    <row r="1816" spans="1:11" ht="13.5" x14ac:dyDescent="0.35">
      <c r="A1816" s="3">
        <v>44656</v>
      </c>
      <c r="B1816" s="2">
        <v>23.588000000000001</v>
      </c>
      <c r="C1816" s="7">
        <f t="shared" si="221"/>
        <v>0.76089999999999947</v>
      </c>
      <c r="D1816" s="7">
        <f t="shared" si="222"/>
        <v>22.918419999999998</v>
      </c>
      <c r="E1816" s="7">
        <f t="shared" si="224"/>
        <v>23.170270000000002</v>
      </c>
      <c r="F1816" s="7">
        <f t="shared" si="225"/>
        <v>23.404250000000005</v>
      </c>
      <c r="G1816" s="7">
        <f t="shared" si="219"/>
        <v>23.727707999999993</v>
      </c>
      <c r="H1816" s="7">
        <f t="shared" si="223"/>
        <v>24.155674500000003</v>
      </c>
      <c r="I1816" s="7">
        <f t="array" ref="I1816">SUMPRODUCT(B1800:B1819,(ROW(B1800:B1819)-ROW(B1800)+1))/(20*21/2)</f>
        <v>23.317376666666668</v>
      </c>
      <c r="J1816" s="7">
        <f t="shared" si="226"/>
        <v>23.338418993489746</v>
      </c>
      <c r="K1816" s="7">
        <f t="shared" si="220"/>
        <v>23.700002921111029</v>
      </c>
    </row>
    <row r="1817" spans="1:11" ht="13.5" x14ac:dyDescent="0.35">
      <c r="A1817" s="3">
        <v>44657</v>
      </c>
      <c r="B1817" s="2">
        <v>23.588000000000001</v>
      </c>
      <c r="C1817" s="7">
        <f t="shared" si="221"/>
        <v>0</v>
      </c>
      <c r="D1817" s="7">
        <f t="shared" si="222"/>
        <v>23.070600000000002</v>
      </c>
      <c r="E1817" s="7">
        <f t="shared" si="224"/>
        <v>23.171790000000001</v>
      </c>
      <c r="F1817" s="7">
        <f t="shared" si="225"/>
        <v>23.408055000000008</v>
      </c>
      <c r="G1817" s="7">
        <f t="shared" si="219"/>
        <v>23.718577999999994</v>
      </c>
      <c r="H1817" s="7">
        <f t="shared" si="223"/>
        <v>24.161305000000002</v>
      </c>
      <c r="I1817" s="7">
        <f t="array" ref="I1817">SUMPRODUCT(B1801:B1820,(ROW(B1801:B1820)-ROW(B1801)+1))/(20*21/2)</f>
        <v>23.335529047619051</v>
      </c>
      <c r="J1817" s="7">
        <f t="shared" si="226"/>
        <v>23.362188613157389</v>
      </c>
      <c r="K1817" s="7">
        <f t="shared" si="220"/>
        <v>23.69561064969491</v>
      </c>
    </row>
    <row r="1818" spans="1:11" ht="13.5" x14ac:dyDescent="0.35">
      <c r="A1818" s="3">
        <v>44658</v>
      </c>
      <c r="B1818" s="2">
        <v>23.588000000000001</v>
      </c>
      <c r="C1818" s="7">
        <f t="shared" si="221"/>
        <v>0</v>
      </c>
      <c r="D1818" s="7">
        <f t="shared" si="222"/>
        <v>23.2806</v>
      </c>
      <c r="E1818" s="7">
        <f t="shared" si="224"/>
        <v>23.180919999999997</v>
      </c>
      <c r="F1818" s="7">
        <f t="shared" si="225"/>
        <v>23.397400000000008</v>
      </c>
      <c r="G1818" s="7">
        <f t="shared" si="219"/>
        <v>23.710967999999994</v>
      </c>
      <c r="H1818" s="7">
        <f t="shared" si="223"/>
        <v>24.166402999999999</v>
      </c>
      <c r="I1818" s="7">
        <f t="array" ref="I1818">SUMPRODUCT(B1802:B1821,(ROW(B1802:B1821)-ROW(B1802)+1))/(20*21/2)</f>
        <v>23.353682380952385</v>
      </c>
      <c r="J1818" s="7">
        <f t="shared" si="226"/>
        <v>23.383694459523351</v>
      </c>
      <c r="K1818" s="7">
        <f t="shared" si="220"/>
        <v>23.691390624216677</v>
      </c>
    </row>
    <row r="1819" spans="1:11" ht="13.5" x14ac:dyDescent="0.35">
      <c r="A1819" s="3">
        <v>44659</v>
      </c>
      <c r="B1819" s="2">
        <v>23.588000000000001</v>
      </c>
      <c r="C1819" s="7">
        <f t="shared" si="221"/>
        <v>0</v>
      </c>
      <c r="D1819" s="7">
        <f t="shared" si="222"/>
        <v>23.43582</v>
      </c>
      <c r="E1819" s="7">
        <f t="shared" si="224"/>
        <v>23.196139999999996</v>
      </c>
      <c r="F1819" s="7">
        <f t="shared" si="225"/>
        <v>23.397400000000005</v>
      </c>
      <c r="G1819" s="7">
        <f t="shared" si="219"/>
        <v>23.702141999999991</v>
      </c>
      <c r="H1819" s="7">
        <f t="shared" si="223"/>
        <v>24.172110000000004</v>
      </c>
      <c r="I1819" s="7">
        <f t="array" ref="I1819">SUMPRODUCT(B1803:B1822,(ROW(B1803:B1822)-ROW(B1803)+1))/(20*21/2)</f>
        <v>23.373320476190479</v>
      </c>
      <c r="J1819" s="7">
        <f t="shared" si="226"/>
        <v>23.403152130044937</v>
      </c>
      <c r="K1819" s="7">
        <f t="shared" si="220"/>
        <v>23.68733608993367</v>
      </c>
    </row>
    <row r="1820" spans="1:11" ht="13.5" x14ac:dyDescent="0.35">
      <c r="A1820" s="3">
        <v>44662</v>
      </c>
      <c r="B1820" s="2">
        <v>23.588000000000001</v>
      </c>
      <c r="C1820" s="7">
        <f t="shared" si="221"/>
        <v>0</v>
      </c>
      <c r="D1820" s="7">
        <f t="shared" si="222"/>
        <v>23.588000000000001</v>
      </c>
      <c r="E1820" s="7">
        <f t="shared" si="224"/>
        <v>23.222769999999997</v>
      </c>
      <c r="F1820" s="7">
        <f t="shared" si="225"/>
        <v>23.389790000000009</v>
      </c>
      <c r="G1820" s="7">
        <f t="shared" si="219"/>
        <v>23.694531999999992</v>
      </c>
      <c r="H1820" s="7">
        <f t="shared" si="223"/>
        <v>24.177208</v>
      </c>
      <c r="I1820" s="7">
        <f t="array" ref="I1820">SUMPRODUCT(B1804:B1823,(ROW(B1804:B1823)-ROW(B1804)+1))/(20*21/2)</f>
        <v>23.392958571428572</v>
      </c>
      <c r="J1820" s="7">
        <f t="shared" si="226"/>
        <v>23.420756689088275</v>
      </c>
      <c r="K1820" s="7">
        <f t="shared" si="220"/>
        <v>23.683440556995095</v>
      </c>
    </row>
    <row r="1821" spans="1:11" ht="13.5" x14ac:dyDescent="0.35">
      <c r="A1821" s="3">
        <v>44663</v>
      </c>
      <c r="B1821" s="2">
        <v>23.580400000000001</v>
      </c>
      <c r="C1821" s="7">
        <f t="shared" si="221"/>
        <v>-7.6000000000000512E-3</v>
      </c>
      <c r="D1821" s="7">
        <f t="shared" si="222"/>
        <v>23.586480000000002</v>
      </c>
      <c r="E1821" s="7">
        <f t="shared" si="224"/>
        <v>23.252449999999996</v>
      </c>
      <c r="F1821" s="7">
        <f t="shared" si="225"/>
        <v>23.381800000000005</v>
      </c>
      <c r="G1821" s="7">
        <f t="shared" si="219"/>
        <v>23.687075999999994</v>
      </c>
      <c r="H1821" s="7">
        <f t="shared" si="223"/>
        <v>24.183256999999998</v>
      </c>
      <c r="I1821" s="7">
        <f t="array" ref="I1821">SUMPRODUCT(B1805:B1824,(ROW(B1805:B1824)-ROW(B1805)+1))/(20*21/2)</f>
        <v>23.412524285714287</v>
      </c>
      <c r="J1821" s="7">
        <f t="shared" si="226"/>
        <v>23.435960813937012</v>
      </c>
      <c r="K1821" s="7">
        <f t="shared" si="220"/>
        <v>23.679399750838424</v>
      </c>
    </row>
    <row r="1822" spans="1:11" ht="13.5" x14ac:dyDescent="0.35">
      <c r="A1822" s="3">
        <v>44664</v>
      </c>
      <c r="B1822" s="2">
        <v>23.588000000000001</v>
      </c>
      <c r="C1822" s="7">
        <f t="shared" si="221"/>
        <v>7.6000000000000512E-3</v>
      </c>
      <c r="D1822" s="7">
        <f t="shared" si="222"/>
        <v>23.586480000000002</v>
      </c>
      <c r="E1822" s="7">
        <f t="shared" si="224"/>
        <v>23.328539999999997</v>
      </c>
      <c r="F1822" s="7">
        <f t="shared" si="225"/>
        <v>23.381800000000005</v>
      </c>
      <c r="G1822" s="7">
        <f t="shared" si="219"/>
        <v>23.684031999999991</v>
      </c>
      <c r="H1822" s="7">
        <f t="shared" si="223"/>
        <v>24.189343999999995</v>
      </c>
      <c r="I1822" s="7">
        <f t="array" ref="I1822">SUMPRODUCT(B1806:B1825,(ROW(B1806:B1825)-ROW(B1806)+1))/(20*21/2)</f>
        <v>23.432814761904766</v>
      </c>
      <c r="J1822" s="7">
        <f t="shared" si="226"/>
        <v>23.4504407364192</v>
      </c>
      <c r="K1822" s="7">
        <f t="shared" si="220"/>
        <v>23.675815446883977</v>
      </c>
    </row>
    <row r="1823" spans="1:11" ht="13.5" x14ac:dyDescent="0.35">
      <c r="A1823" s="3">
        <v>44665</v>
      </c>
      <c r="B1823" s="2">
        <v>23.588000000000001</v>
      </c>
      <c r="C1823" s="7">
        <f t="shared" si="221"/>
        <v>0</v>
      </c>
      <c r="D1823" s="7">
        <f t="shared" si="222"/>
        <v>23.586480000000002</v>
      </c>
      <c r="E1823" s="7">
        <f t="shared" si="224"/>
        <v>23.433539999999997</v>
      </c>
      <c r="F1823" s="7">
        <f t="shared" si="225"/>
        <v>23.382560000000005</v>
      </c>
      <c r="G1823" s="7">
        <f t="shared" si="219"/>
        <v>23.686313999999992</v>
      </c>
      <c r="H1823" s="7">
        <f t="shared" si="223"/>
        <v>24.195621499999998</v>
      </c>
      <c r="I1823" s="7">
        <f t="array" ref="I1823">SUMPRODUCT(B1807:B1826,(ROW(B1807:B1826)-ROW(B1807)+1))/(20*21/2)</f>
        <v>23.45310523809524</v>
      </c>
      <c r="J1823" s="7">
        <f t="shared" si="226"/>
        <v>23.463541618664991</v>
      </c>
      <c r="K1823" s="7">
        <f t="shared" si="220"/>
        <v>23.672371703868919</v>
      </c>
    </row>
    <row r="1824" spans="1:11" ht="13.5" x14ac:dyDescent="0.35">
      <c r="A1824" s="3">
        <v>44666</v>
      </c>
      <c r="B1824" s="2">
        <v>23.588000000000001</v>
      </c>
      <c r="C1824" s="7">
        <f t="shared" si="221"/>
        <v>0</v>
      </c>
      <c r="D1824" s="7">
        <f t="shared" si="222"/>
        <v>23.586480000000002</v>
      </c>
      <c r="E1824" s="7">
        <f t="shared" si="224"/>
        <v>23.511149999999997</v>
      </c>
      <c r="F1824" s="7">
        <f t="shared" si="225"/>
        <v>23.374950000000009</v>
      </c>
      <c r="G1824" s="7">
        <f t="shared" si="219"/>
        <v>23.686313999999992</v>
      </c>
      <c r="H1824" s="7">
        <f t="shared" si="223"/>
        <v>24.204371999999992</v>
      </c>
      <c r="I1824" s="7">
        <f t="array" ref="I1824">SUMPRODUCT(B1808:B1827,(ROW(B1808:B1827)-ROW(B1808)+1))/(20*21/2)</f>
        <v>23.47303333333333</v>
      </c>
      <c r="J1824" s="7">
        <f t="shared" si="226"/>
        <v>23.475394797839755</v>
      </c>
      <c r="K1824" s="7">
        <f t="shared" si="220"/>
        <v>23.669063009599551</v>
      </c>
    </row>
    <row r="1825" spans="1:11" ht="13.5" x14ac:dyDescent="0.35">
      <c r="A1825" s="3">
        <v>44669</v>
      </c>
      <c r="B1825" s="2">
        <v>23.588000000000001</v>
      </c>
      <c r="C1825" s="7">
        <f t="shared" si="221"/>
        <v>0</v>
      </c>
      <c r="D1825" s="7">
        <f t="shared" si="222"/>
        <v>23.586480000000002</v>
      </c>
      <c r="E1825" s="7">
        <f t="shared" si="224"/>
        <v>23.587239999999998</v>
      </c>
      <c r="F1825" s="7">
        <f t="shared" si="225"/>
        <v>23.374950000000009</v>
      </c>
      <c r="G1825" s="7">
        <f t="shared" si="219"/>
        <v>23.665769999999995</v>
      </c>
      <c r="H1825" s="7">
        <f t="shared" si="223"/>
        <v>24.210420999999993</v>
      </c>
      <c r="I1825" s="7">
        <f t="array" ref="I1825">SUMPRODUCT(B1809:B1828,(ROW(B1809:B1828)-ROW(B1809)+1))/(20*21/2)</f>
        <v>23.507384285714284</v>
      </c>
      <c r="J1825" s="7">
        <f t="shared" si="226"/>
        <v>23.486119102807397</v>
      </c>
      <c r="K1825" s="7">
        <f t="shared" si="220"/>
        <v>23.665884068046626</v>
      </c>
    </row>
    <row r="1826" spans="1:11" ht="13.5" x14ac:dyDescent="0.35">
      <c r="A1826" s="3">
        <v>44670</v>
      </c>
      <c r="B1826" s="2">
        <v>23.588000000000001</v>
      </c>
      <c r="C1826" s="7">
        <f t="shared" si="221"/>
        <v>0</v>
      </c>
      <c r="D1826" s="7">
        <f t="shared" si="222"/>
        <v>23.588000000000001</v>
      </c>
      <c r="E1826" s="7">
        <f t="shared" si="224"/>
        <v>23.587239999999998</v>
      </c>
      <c r="F1826" s="7">
        <f t="shared" si="225"/>
        <v>23.378755000000009</v>
      </c>
      <c r="G1826" s="7">
        <f t="shared" si="219"/>
        <v>23.644463999999992</v>
      </c>
      <c r="H1826" s="7">
        <f t="shared" si="223"/>
        <v>24.216888499999996</v>
      </c>
      <c r="I1826" s="7">
        <f t="array" ref="I1826">SUMPRODUCT(B1810:B1829,(ROW(B1810:B1829)-ROW(B1810)+1))/(20*21/2)</f>
        <v>23.568109047619046</v>
      </c>
      <c r="J1826" s="7">
        <f t="shared" si="226"/>
        <v>23.495822045397169</v>
      </c>
      <c r="K1826" s="7">
        <f t="shared" si="220"/>
        <v>23.662829790868326</v>
      </c>
    </row>
    <row r="1827" spans="1:11" ht="13.5" x14ac:dyDescent="0.35">
      <c r="A1827" s="3">
        <v>44671</v>
      </c>
      <c r="B1827" s="2">
        <v>23.588000000000001</v>
      </c>
      <c r="C1827" s="7">
        <f t="shared" si="221"/>
        <v>0</v>
      </c>
      <c r="D1827" s="7">
        <f t="shared" si="222"/>
        <v>23.588000000000001</v>
      </c>
      <c r="E1827" s="7">
        <f t="shared" si="224"/>
        <v>23.587239999999998</v>
      </c>
      <c r="F1827" s="7">
        <f t="shared" si="225"/>
        <v>23.379515000000008</v>
      </c>
      <c r="G1827" s="7">
        <f t="shared" si="219"/>
        <v>23.630005999999991</v>
      </c>
      <c r="H1827" s="7">
        <f t="shared" si="223"/>
        <v>24.224497499999988</v>
      </c>
      <c r="I1827" s="7">
        <f t="array" ref="I1827">SUMPRODUCT(B1811:B1830,(ROW(B1811:B1830)-ROW(B1811)+1))/(20*21/2)</f>
        <v>23.627455238095241</v>
      </c>
      <c r="J1827" s="7">
        <f t="shared" si="226"/>
        <v>23.504600898216488</v>
      </c>
      <c r="K1827" s="7">
        <f t="shared" si="220"/>
        <v>23.659895289265645</v>
      </c>
    </row>
    <row r="1828" spans="1:11" ht="13.5" x14ac:dyDescent="0.35">
      <c r="A1828" s="3">
        <v>44672</v>
      </c>
      <c r="B1828" s="2">
        <v>23.740200000000002</v>
      </c>
      <c r="C1828" s="7">
        <f t="shared" si="221"/>
        <v>0.15220000000000056</v>
      </c>
      <c r="D1828" s="7">
        <f t="shared" si="222"/>
        <v>23.61844</v>
      </c>
      <c r="E1828" s="7">
        <f t="shared" si="224"/>
        <v>23.602459999999997</v>
      </c>
      <c r="F1828" s="7">
        <f t="shared" si="225"/>
        <v>23.391690000000004</v>
      </c>
      <c r="G1828" s="7">
        <f t="shared" si="219"/>
        <v>23.612353999999993</v>
      </c>
      <c r="H1828" s="7">
        <f t="shared" si="223"/>
        <v>24.229557499999991</v>
      </c>
      <c r="I1828" s="7">
        <f t="array" ref="I1828">SUMPRODUCT(B1812:B1831,(ROW(B1812:B1831)-ROW(B1812)+1))/(20*21/2)</f>
        <v>23.712350000000001</v>
      </c>
      <c r="J1828" s="7">
        <f t="shared" si="226"/>
        <v>23.527038907910153</v>
      </c>
      <c r="K1828" s="7">
        <f t="shared" si="220"/>
        <v>23.663044493608169</v>
      </c>
    </row>
    <row r="1829" spans="1:11" ht="13.5" x14ac:dyDescent="0.35">
      <c r="A1829" s="3">
        <v>44673</v>
      </c>
      <c r="B1829" s="2">
        <v>24.029299999999999</v>
      </c>
      <c r="C1829" s="7">
        <f t="shared" si="221"/>
        <v>0.28909999999999769</v>
      </c>
      <c r="D1829" s="7">
        <f t="shared" si="222"/>
        <v>23.706700000000001</v>
      </c>
      <c r="E1829" s="7">
        <f t="shared" si="224"/>
        <v>23.64659</v>
      </c>
      <c r="F1829" s="7">
        <f t="shared" si="225"/>
        <v>23.421365000000005</v>
      </c>
      <c r="G1829" s="7">
        <f t="shared" si="219"/>
        <v>23.612049999999989</v>
      </c>
      <c r="H1829" s="7">
        <f t="shared" si="223"/>
        <v>24.236329499999989</v>
      </c>
      <c r="I1829" s="7">
        <f t="array" ref="I1829">SUMPRODUCT(B1813:B1832,(ROW(B1813:B1832)-ROW(B1813)+1))/(20*21/2)</f>
        <v>23.799419523809522</v>
      </c>
      <c r="J1829" s="7">
        <f t="shared" si="226"/>
        <v>23.574873297632994</v>
      </c>
      <c r="K1829" s="7">
        <f t="shared" si="220"/>
        <v>23.677407454643145</v>
      </c>
    </row>
    <row r="1830" spans="1:11" ht="13.5" x14ac:dyDescent="0.35">
      <c r="A1830" s="3">
        <v>44676</v>
      </c>
      <c r="B1830" s="2">
        <v>24.044499999999999</v>
      </c>
      <c r="C1830" s="7">
        <f t="shared" si="221"/>
        <v>1.5200000000000102E-2</v>
      </c>
      <c r="D1830" s="7">
        <f t="shared" si="222"/>
        <v>23.798000000000002</v>
      </c>
      <c r="E1830" s="7">
        <f t="shared" si="224"/>
        <v>23.692239999999998</v>
      </c>
      <c r="F1830" s="7">
        <f t="shared" si="225"/>
        <v>23.457505000000005</v>
      </c>
      <c r="G1830" s="7">
        <f t="shared" si="219"/>
        <v>23.606113999999994</v>
      </c>
      <c r="H1830" s="7">
        <f t="shared" si="223"/>
        <v>24.243367499999991</v>
      </c>
      <c r="I1830" s="7">
        <f t="array" ref="I1830">SUMPRODUCT(B1814:B1833,(ROW(B1814:B1833)-ROW(B1814)+1))/(20*21/2)</f>
        <v>23.907870476190475</v>
      </c>
      <c r="J1830" s="7">
        <f t="shared" si="226"/>
        <v>23.619599650239376</v>
      </c>
      <c r="K1830" s="7">
        <f t="shared" si="220"/>
        <v>23.69180324073557</v>
      </c>
    </row>
    <row r="1831" spans="1:11" ht="13.5" x14ac:dyDescent="0.35">
      <c r="A1831" s="3">
        <v>44677</v>
      </c>
      <c r="B1831" s="2">
        <v>24.3489</v>
      </c>
      <c r="C1831" s="7">
        <f t="shared" si="221"/>
        <v>0.30440000000000111</v>
      </c>
      <c r="D1831" s="7">
        <f t="shared" si="222"/>
        <v>23.95018</v>
      </c>
      <c r="E1831" s="7">
        <f t="shared" si="224"/>
        <v>23.769089999999998</v>
      </c>
      <c r="F1831" s="7">
        <f t="shared" si="225"/>
        <v>23.510770000000004</v>
      </c>
      <c r="G1831" s="7">
        <f t="shared" si="219"/>
        <v>23.607787999999992</v>
      </c>
      <c r="H1831" s="7">
        <f t="shared" si="223"/>
        <v>24.252117999999992</v>
      </c>
      <c r="I1831" s="7">
        <f t="array" ref="I1831">SUMPRODUCT(B1815:B1834,(ROW(B1815:B1834)-ROW(B1815)+1))/(20*21/2)</f>
        <v>24.00588619047619</v>
      </c>
      <c r="J1831" s="7">
        <f t="shared" si="226"/>
        <v>23.689056826407054</v>
      </c>
      <c r="K1831" s="7">
        <f t="shared" si="220"/>
        <v>23.717571741098883</v>
      </c>
    </row>
    <row r="1832" spans="1:11" ht="13.5" x14ac:dyDescent="0.35">
      <c r="A1832" s="3">
        <v>44678</v>
      </c>
      <c r="B1832" s="2">
        <v>24.425000000000001</v>
      </c>
      <c r="C1832" s="7">
        <f t="shared" si="221"/>
        <v>7.6100000000000279E-2</v>
      </c>
      <c r="D1832" s="7">
        <f t="shared" si="222"/>
        <v>24.117579999999997</v>
      </c>
      <c r="E1832" s="7">
        <f t="shared" si="224"/>
        <v>23.852790000000006</v>
      </c>
      <c r="F1832" s="7">
        <f t="shared" si="225"/>
        <v>23.590665000000008</v>
      </c>
      <c r="G1832" s="7">
        <f t="shared" si="219"/>
        <v>23.612353999999993</v>
      </c>
      <c r="H1832" s="7">
        <f t="shared" si="223"/>
        <v>24.261248999999992</v>
      </c>
      <c r="I1832" s="7">
        <f t="array" ref="I1832">SUMPRODUCT(B1816:B1835,(ROW(B1816:B1835)-ROW(B1816)+1))/(20*21/2)</f>
        <v>24.094037619047615</v>
      </c>
      <c r="J1832" s="7">
        <f t="shared" si="226"/>
        <v>23.759146652463524</v>
      </c>
      <c r="K1832" s="7">
        <f t="shared" si="220"/>
        <v>23.745314025761672</v>
      </c>
    </row>
    <row r="1833" spans="1:11" ht="13.5" x14ac:dyDescent="0.35">
      <c r="A1833" s="3">
        <v>44679</v>
      </c>
      <c r="B1833" s="2">
        <v>24.729399999999998</v>
      </c>
      <c r="C1833" s="7">
        <f t="shared" si="221"/>
        <v>0.30439999999999756</v>
      </c>
      <c r="D1833" s="7">
        <f t="shared" si="222"/>
        <v>24.315419999999996</v>
      </c>
      <c r="E1833" s="7">
        <f t="shared" si="224"/>
        <v>23.966930000000001</v>
      </c>
      <c r="F1833" s="7">
        <f t="shared" si="225"/>
        <v>23.700234999999999</v>
      </c>
      <c r="G1833" s="7">
        <f t="shared" si="219"/>
        <v>23.625289999999993</v>
      </c>
      <c r="H1833" s="7">
        <f t="shared" si="223"/>
        <v>24.27193999999999</v>
      </c>
      <c r="I1833" s="7">
        <f t="array" ref="I1833">SUMPRODUCT(B1817:B1836,(ROW(B1817:B1836)-ROW(B1817)+1))/(20*21/2)</f>
        <v>24.163748095238098</v>
      </c>
      <c r="J1833" s="7">
        <f t="shared" si="226"/>
        <v>23.851551733181285</v>
      </c>
      <c r="K1833" s="7">
        <f t="shared" si="220"/>
        <v>23.78390563259455</v>
      </c>
    </row>
    <row r="1834" spans="1:11" ht="13.5" x14ac:dyDescent="0.35">
      <c r="A1834" s="3">
        <v>44680</v>
      </c>
      <c r="B1834" s="2">
        <v>24.729399999999998</v>
      </c>
      <c r="C1834" s="7">
        <f t="shared" si="221"/>
        <v>0</v>
      </c>
      <c r="D1834" s="7">
        <f t="shared" si="222"/>
        <v>24.455439999999999</v>
      </c>
      <c r="E1834" s="7">
        <f t="shared" si="224"/>
        <v>24.08107</v>
      </c>
      <c r="F1834" s="7">
        <f t="shared" si="225"/>
        <v>23.796110000000006</v>
      </c>
      <c r="G1834" s="7">
        <f t="shared" si="219"/>
        <v>23.638529999999989</v>
      </c>
      <c r="H1834" s="7">
        <f t="shared" si="223"/>
        <v>24.282668999999995</v>
      </c>
      <c r="I1834" s="7">
        <f t="array" ref="I1834">SUMPRODUCT(B1818:B1837,(ROW(B1818:B1837)-ROW(B1818)+1))/(20*21/2)</f>
        <v>24.206797619047617</v>
      </c>
      <c r="J1834" s="7">
        <f t="shared" si="226"/>
        <v>23.935156330021162</v>
      </c>
      <c r="K1834" s="7">
        <f t="shared" si="220"/>
        <v>23.820983843081038</v>
      </c>
    </row>
    <row r="1835" spans="1:11" ht="13.5" x14ac:dyDescent="0.35">
      <c r="A1835" s="3">
        <v>44685</v>
      </c>
      <c r="B1835" s="2">
        <v>24.721699999999998</v>
      </c>
      <c r="C1835" s="7">
        <f t="shared" si="221"/>
        <v>-7.6999999999998181E-3</v>
      </c>
      <c r="D1835" s="7">
        <f t="shared" si="222"/>
        <v>24.590879999999999</v>
      </c>
      <c r="E1835" s="7">
        <f t="shared" si="224"/>
        <v>24.194440000000004</v>
      </c>
      <c r="F1835" s="7">
        <f t="shared" si="225"/>
        <v>23.890840000000001</v>
      </c>
      <c r="G1835" s="7">
        <f t="shared" si="219"/>
        <v>23.652073999999988</v>
      </c>
      <c r="H1835" s="7">
        <f t="shared" si="223"/>
        <v>24.293359499999998</v>
      </c>
      <c r="I1835" s="7">
        <f t="array" ref="I1835">SUMPRODUCT(B1819:B1838,(ROW(B1819:B1838)-ROW(B1819)+1))/(20*21/2)</f>
        <v>24.206149047619046</v>
      </c>
      <c r="J1835" s="7">
        <f t="shared" si="226"/>
        <v>24.010065250971529</v>
      </c>
      <c r="K1835" s="7">
        <f t="shared" si="220"/>
        <v>23.856306045313158</v>
      </c>
    </row>
    <row r="1836" spans="1:11" ht="13.5" x14ac:dyDescent="0.35">
      <c r="A1836" s="3">
        <v>44686</v>
      </c>
      <c r="B1836" s="2">
        <v>24.622800000000002</v>
      </c>
      <c r="C1836" s="7">
        <f t="shared" si="221"/>
        <v>-9.8899999999996879E-2</v>
      </c>
      <c r="D1836" s="7">
        <f t="shared" si="222"/>
        <v>24.645659999999999</v>
      </c>
      <c r="E1836" s="7">
        <f t="shared" si="224"/>
        <v>24.297920000000001</v>
      </c>
      <c r="F1836" s="7">
        <f t="shared" si="225"/>
        <v>23.94258</v>
      </c>
      <c r="G1836" s="7">
        <f t="shared" si="219"/>
        <v>23.665159999999997</v>
      </c>
      <c r="H1836" s="7">
        <f t="shared" si="223"/>
        <v>24.302337999999995</v>
      </c>
      <c r="I1836" s="7">
        <f t="array" ref="I1836">SUMPRODUCT(B1820:B1839,(ROW(B1820:B1839)-ROW(B1820)+1))/(20*21/2)</f>
        <v>24.165242857142857</v>
      </c>
      <c r="J1836" s="7">
        <f t="shared" si="226"/>
        <v>24.068420941355193</v>
      </c>
      <c r="K1836" s="7">
        <f t="shared" si="220"/>
        <v>23.886364631771464</v>
      </c>
    </row>
    <row r="1837" spans="1:11" ht="13.5" x14ac:dyDescent="0.35">
      <c r="A1837" s="3">
        <v>44687</v>
      </c>
      <c r="B1837" s="2">
        <v>24.394600000000001</v>
      </c>
      <c r="C1837" s="7">
        <f t="shared" si="221"/>
        <v>-0.22820000000000107</v>
      </c>
      <c r="D1837" s="7">
        <f t="shared" si="222"/>
        <v>24.639579999999999</v>
      </c>
      <c r="E1837" s="7">
        <f t="shared" si="224"/>
        <v>24.378579999999999</v>
      </c>
      <c r="F1837" s="7">
        <f t="shared" si="225"/>
        <v>23.982909999999997</v>
      </c>
      <c r="G1837" s="7">
        <f t="shared" si="219"/>
        <v>23.675203999999994</v>
      </c>
      <c r="H1837" s="7">
        <f t="shared" si="223"/>
        <v>24.310213499999996</v>
      </c>
      <c r="I1837" s="7">
        <f t="array" ref="I1837">SUMPRODUCT(B1821:B1840,(ROW(B1821:B1840)-ROW(B1821)+1))/(20*21/2)</f>
        <v>24.125856666666671</v>
      </c>
      <c r="J1837" s="7">
        <f t="shared" si="226"/>
        <v>24.099485613607079</v>
      </c>
      <c r="K1837" s="7">
        <f t="shared" si="220"/>
        <v>23.906295430525525</v>
      </c>
    </row>
    <row r="1838" spans="1:11" ht="13.5" x14ac:dyDescent="0.35">
      <c r="A1838" s="3">
        <v>44690</v>
      </c>
      <c r="B1838" s="2">
        <v>23.976099999999999</v>
      </c>
      <c r="C1838" s="7">
        <f t="shared" si="221"/>
        <v>-0.41850000000000165</v>
      </c>
      <c r="D1838" s="7">
        <f t="shared" si="222"/>
        <v>24.48892</v>
      </c>
      <c r="E1838" s="7">
        <f t="shared" si="224"/>
        <v>24.402169999999998</v>
      </c>
      <c r="F1838" s="7">
        <f t="shared" si="225"/>
        <v>24.002314999999999</v>
      </c>
      <c r="G1838" s="7">
        <f t="shared" si="219"/>
        <v>23.682965999999997</v>
      </c>
      <c r="H1838" s="7">
        <f t="shared" si="223"/>
        <v>24.315958499999994</v>
      </c>
      <c r="I1838" s="7">
        <f t="array" ref="I1838">SUMPRODUCT(B1822:B1841,(ROW(B1822:B1841)-ROW(B1822)+1))/(20*21/2)</f>
        <v>24.085746666666672</v>
      </c>
      <c r="J1838" s="7">
        <f t="shared" si="226"/>
        <v>24.087734602787357</v>
      </c>
      <c r="K1838" s="7">
        <f t="shared" si="220"/>
        <v>23.909032864622564</v>
      </c>
    </row>
    <row r="1839" spans="1:11" ht="13.5" x14ac:dyDescent="0.35">
      <c r="A1839" s="3">
        <v>44691</v>
      </c>
      <c r="B1839" s="2">
        <v>23.572800000000001</v>
      </c>
      <c r="C1839" s="7">
        <f t="shared" si="221"/>
        <v>-0.40329999999999799</v>
      </c>
      <c r="D1839" s="7">
        <f t="shared" si="222"/>
        <v>24.2576</v>
      </c>
      <c r="E1839" s="7">
        <f t="shared" si="224"/>
        <v>24.35652</v>
      </c>
      <c r="F1839" s="7">
        <f t="shared" si="225"/>
        <v>24.001555000000003</v>
      </c>
      <c r="G1839" s="7">
        <f t="shared" si="219"/>
        <v>23.682661999999997</v>
      </c>
      <c r="H1839" s="7">
        <f t="shared" si="223"/>
        <v>24.319496999999998</v>
      </c>
      <c r="I1839" s="7">
        <f t="array" ref="I1839">SUMPRODUCT(B1823:B1842,(ROW(B1823:B1842)-ROW(B1823)+1))/(20*21/2)</f>
        <v>24.060855714285715</v>
      </c>
      <c r="J1839" s="7">
        <f t="shared" si="226"/>
        <v>24.038693212045708</v>
      </c>
      <c r="K1839" s="7">
        <f t="shared" si="220"/>
        <v>23.895847262088346</v>
      </c>
    </row>
    <row r="1840" spans="1:11" ht="13.5" x14ac:dyDescent="0.35">
      <c r="A1840" s="3">
        <v>44692</v>
      </c>
      <c r="B1840" s="2">
        <v>23.588000000000001</v>
      </c>
      <c r="C1840" s="7">
        <f t="shared" si="221"/>
        <v>1.5200000000000102E-2</v>
      </c>
      <c r="D1840" s="7">
        <f t="shared" si="222"/>
        <v>24.030860000000001</v>
      </c>
      <c r="E1840" s="7">
        <f t="shared" si="224"/>
        <v>24.310870000000001</v>
      </c>
      <c r="F1840" s="7">
        <f t="shared" si="225"/>
        <v>24.001555</v>
      </c>
      <c r="G1840" s="7">
        <f t="shared" si="219"/>
        <v>23.679769999999994</v>
      </c>
      <c r="H1840" s="7">
        <f t="shared" si="223"/>
        <v>24.326344999999996</v>
      </c>
      <c r="I1840" s="7">
        <f t="array" ref="I1840">SUMPRODUCT(B1824:B1843,(ROW(B1824:B1843)-ROW(B1824)+1))/(20*21/2)</f>
        <v>24.058430476190477</v>
      </c>
      <c r="J1840" s="7">
        <f t="shared" si="226"/>
        <v>23.995770048993737</v>
      </c>
      <c r="K1840" s="7">
        <f t="shared" si="220"/>
        <v>23.883774820437822</v>
      </c>
    </row>
    <row r="1841" spans="1:11" ht="13.5" x14ac:dyDescent="0.35">
      <c r="A1841" s="3">
        <v>44693</v>
      </c>
      <c r="B1841" s="2">
        <v>23.580400000000001</v>
      </c>
      <c r="C1841" s="7">
        <f t="shared" si="221"/>
        <v>-7.6000000000000512E-3</v>
      </c>
      <c r="D1841" s="7">
        <f t="shared" si="222"/>
        <v>23.822379999999999</v>
      </c>
      <c r="E1841" s="7">
        <f t="shared" si="224"/>
        <v>24.234019999999997</v>
      </c>
      <c r="F1841" s="7">
        <f t="shared" si="225"/>
        <v>24.001555000000003</v>
      </c>
      <c r="G1841" s="7">
        <f t="shared" si="219"/>
        <v>23.676877999999999</v>
      </c>
      <c r="H1841" s="7">
        <f t="shared" si="223"/>
        <v>24.330491999999996</v>
      </c>
      <c r="I1841" s="7">
        <f t="array" ref="I1841">SUMPRODUCT(B1825:B1844,(ROW(B1825:B1844)-ROW(B1825)+1))/(20*21/2)</f>
        <v>24.054120952380952</v>
      </c>
      <c r="J1841" s="7">
        <f t="shared" si="226"/>
        <v>23.95621099670862</v>
      </c>
      <c r="K1841" s="7">
        <f t="shared" si="220"/>
        <v>23.871877768655946</v>
      </c>
    </row>
    <row r="1842" spans="1:11" ht="13.5" x14ac:dyDescent="0.35">
      <c r="A1842" s="3">
        <v>44694</v>
      </c>
      <c r="B1842" s="2">
        <v>23.740200000000002</v>
      </c>
      <c r="C1842" s="7">
        <f t="shared" si="221"/>
        <v>0.15980000000000061</v>
      </c>
      <c r="D1842" s="7">
        <f t="shared" si="222"/>
        <v>23.691499999999998</v>
      </c>
      <c r="E1842" s="7">
        <f t="shared" si="224"/>
        <v>24.16554</v>
      </c>
      <c r="F1842" s="7">
        <f t="shared" si="225"/>
        <v>24.009165000000003</v>
      </c>
      <c r="G1842" s="7">
        <f t="shared" si="219"/>
        <v>23.680225999999998</v>
      </c>
      <c r="H1842" s="7">
        <f t="shared" si="223"/>
        <v>24.335437999999996</v>
      </c>
      <c r="I1842" s="7">
        <f t="array" ref="I1842">SUMPRODUCT(B1826:B1845,(ROW(B1826:B1845)-ROW(B1826)+1))/(20*21/2)</f>
        <v>24.056622380952383</v>
      </c>
      <c r="J1842" s="7">
        <f t="shared" si="226"/>
        <v>23.93563852083161</v>
      </c>
      <c r="K1842" s="7">
        <f t="shared" si="220"/>
        <v>23.866713934591004</v>
      </c>
    </row>
    <row r="1843" spans="1:11" ht="13.5" x14ac:dyDescent="0.35">
      <c r="A1843" s="3">
        <v>44697</v>
      </c>
      <c r="B1843" s="2">
        <v>23.983699999999999</v>
      </c>
      <c r="C1843" s="7">
        <f t="shared" si="221"/>
        <v>0.24349999999999739</v>
      </c>
      <c r="D1843" s="7">
        <f t="shared" si="222"/>
        <v>23.693020000000001</v>
      </c>
      <c r="E1843" s="7">
        <f t="shared" si="224"/>
        <v>24.090969999999999</v>
      </c>
      <c r="F1843" s="7">
        <f t="shared" si="225"/>
        <v>24.028950000000002</v>
      </c>
      <c r="G1843" s="7">
        <f t="shared" si="219"/>
        <v>23.688139999999994</v>
      </c>
      <c r="H1843" s="7">
        <f t="shared" si="223"/>
        <v>24.341601499999992</v>
      </c>
      <c r="I1843" s="7">
        <f t="array" ref="I1843">SUMPRODUCT(B1827:B1846,(ROW(B1827:B1846)-ROW(B1827)+1))/(20*21/2)</f>
        <v>24.053900000000006</v>
      </c>
      <c r="J1843" s="7">
        <f t="shared" si="226"/>
        <v>23.940215804561934</v>
      </c>
      <c r="K1843" s="7">
        <f t="shared" si="220"/>
        <v>23.871301623430575</v>
      </c>
    </row>
    <row r="1844" spans="1:11" ht="13.5" x14ac:dyDescent="0.35">
      <c r="A1844" s="3">
        <v>44698</v>
      </c>
      <c r="B1844" s="2">
        <v>23.983699999999999</v>
      </c>
      <c r="C1844" s="7">
        <f t="shared" si="221"/>
        <v>0</v>
      </c>
      <c r="D1844" s="7">
        <f t="shared" si="222"/>
        <v>23.775200000000002</v>
      </c>
      <c r="E1844" s="7">
        <f t="shared" si="224"/>
        <v>24.016399999999997</v>
      </c>
      <c r="F1844" s="7">
        <f t="shared" si="225"/>
        <v>24.048735000000001</v>
      </c>
      <c r="G1844" s="7">
        <f t="shared" ref="G1844:G1907" si="227">AVERAGE(B1795:B1844)</f>
        <v>23.697119999999991</v>
      </c>
      <c r="H1844" s="7">
        <f t="shared" si="223"/>
        <v>24.345862499999996</v>
      </c>
      <c r="I1844" s="7">
        <f t="array" ref="I1844">SUMPRODUCT(B1828:B1847,(ROW(B1828:B1847)-ROW(B1828)+1))/(20*21/2)</f>
        <v>24.054080000000003</v>
      </c>
      <c r="J1844" s="7">
        <f t="shared" si="226"/>
        <v>23.944357156508417</v>
      </c>
      <c r="K1844" s="7">
        <f t="shared" ref="K1844:K1907" si="228">$K$4*B1844+(1-$K$4)*K1843</f>
        <v>23.875709402903887</v>
      </c>
    </row>
    <row r="1845" spans="1:11" ht="13.5" x14ac:dyDescent="0.35">
      <c r="A1845" s="3">
        <v>44699</v>
      </c>
      <c r="B1845" s="2">
        <v>24.074999999999999</v>
      </c>
      <c r="C1845" s="7">
        <f t="shared" si="221"/>
        <v>9.1300000000000381E-2</v>
      </c>
      <c r="D1845" s="7">
        <f t="shared" si="222"/>
        <v>23.872599999999998</v>
      </c>
      <c r="E1845" s="7">
        <f t="shared" si="224"/>
        <v>23.951729999999998</v>
      </c>
      <c r="F1845" s="7">
        <f t="shared" si="225"/>
        <v>24.073085000000003</v>
      </c>
      <c r="G1845" s="7">
        <f t="shared" si="227"/>
        <v>23.711425999999992</v>
      </c>
      <c r="H1845" s="7">
        <f t="shared" si="223"/>
        <v>24.35057999999999</v>
      </c>
      <c r="I1845" s="7">
        <f t="array" ref="I1845">SUMPRODUCT(B1829:B1848,(ROW(B1829:B1848)-ROW(B1829)+1))/(20*21/2)</f>
        <v>24.052556190476189</v>
      </c>
      <c r="J1845" s="7">
        <f t="shared" si="226"/>
        <v>23.956799332079044</v>
      </c>
      <c r="K1845" s="7">
        <f t="shared" si="228"/>
        <v>23.88352472043707</v>
      </c>
    </row>
    <row r="1846" spans="1:11" ht="13.5" x14ac:dyDescent="0.35">
      <c r="A1846" s="3">
        <v>44700</v>
      </c>
      <c r="B1846" s="2">
        <v>24.044499999999999</v>
      </c>
      <c r="C1846" s="7">
        <f t="shared" si="221"/>
        <v>-3.0499999999999972E-2</v>
      </c>
      <c r="D1846" s="7">
        <f t="shared" si="222"/>
        <v>23.965420000000002</v>
      </c>
      <c r="E1846" s="7">
        <f t="shared" si="224"/>
        <v>23.893899999999999</v>
      </c>
      <c r="F1846" s="7">
        <f t="shared" si="225"/>
        <v>24.095909999999996</v>
      </c>
      <c r="G1846" s="7">
        <f t="shared" si="227"/>
        <v>23.717511999999992</v>
      </c>
      <c r="H1846" s="7">
        <f t="shared" si="223"/>
        <v>24.355525499999988</v>
      </c>
      <c r="I1846" s="7">
        <f t="array" ref="I1846">SUMPRODUCT(B1830:B1849,(ROW(B1830:B1849)-ROW(B1830)+1))/(20*21/2)</f>
        <v>24.06234095238095</v>
      </c>
      <c r="J1846" s="7">
        <f t="shared" si="226"/>
        <v>23.965151776642944</v>
      </c>
      <c r="K1846" s="7">
        <f t="shared" si="228"/>
        <v>23.889837476498361</v>
      </c>
    </row>
    <row r="1847" spans="1:11" ht="13.5" x14ac:dyDescent="0.35">
      <c r="A1847" s="3">
        <v>44701</v>
      </c>
      <c r="B1847" s="2">
        <v>24.097799999999999</v>
      </c>
      <c r="C1847" s="7">
        <f t="shared" si="221"/>
        <v>5.3300000000000125E-2</v>
      </c>
      <c r="D1847" s="7">
        <f t="shared" si="222"/>
        <v>24.036939999999998</v>
      </c>
      <c r="E1847" s="7">
        <f t="shared" si="224"/>
        <v>23.864219999999996</v>
      </c>
      <c r="F1847" s="7">
        <f t="shared" si="225"/>
        <v>24.121400000000001</v>
      </c>
      <c r="G1847" s="7">
        <f t="shared" si="227"/>
        <v>23.729229999999998</v>
      </c>
      <c r="H1847" s="7">
        <f t="shared" si="223"/>
        <v>24.360775499999992</v>
      </c>
      <c r="I1847" s="7">
        <f t="array" ref="I1847">SUMPRODUCT(B1831:B1850,(ROW(B1831:B1850)-ROW(B1831)+1))/(20*21/2)</f>
        <v>24.07038714285714</v>
      </c>
      <c r="J1847" s="7">
        <f t="shared" si="226"/>
        <v>23.977784940772185</v>
      </c>
      <c r="K1847" s="7">
        <f t="shared" si="228"/>
        <v>23.897992869576857</v>
      </c>
    </row>
    <row r="1848" spans="1:11" ht="13.5" x14ac:dyDescent="0.35">
      <c r="A1848" s="3">
        <v>44704</v>
      </c>
      <c r="B1848" s="2">
        <v>24.105399999999999</v>
      </c>
      <c r="C1848" s="7">
        <f t="shared" si="221"/>
        <v>7.6000000000000512E-3</v>
      </c>
      <c r="D1848" s="7">
        <f t="shared" si="222"/>
        <v>24.06128</v>
      </c>
      <c r="E1848" s="7">
        <f t="shared" si="224"/>
        <v>23.87715</v>
      </c>
      <c r="F1848" s="7">
        <f t="shared" si="225"/>
        <v>24.139659999999999</v>
      </c>
      <c r="G1848" s="7">
        <f t="shared" si="227"/>
        <v>23.735315999999994</v>
      </c>
      <c r="H1848" s="7">
        <f t="shared" si="223"/>
        <v>24.366139999999991</v>
      </c>
      <c r="I1848" s="7">
        <f t="array" ref="I1848">SUMPRODUCT(B1832:B1851,(ROW(B1832:B1851)-ROW(B1832)+1))/(20*21/2)</f>
        <v>24.110136666666669</v>
      </c>
      <c r="J1848" s="7">
        <f t="shared" si="226"/>
        <v>23.989938755936741</v>
      </c>
      <c r="K1848" s="7">
        <f t="shared" si="228"/>
        <v>23.906126482534628</v>
      </c>
    </row>
    <row r="1849" spans="1:11" ht="13.5" x14ac:dyDescent="0.35">
      <c r="A1849" s="3">
        <v>44705</v>
      </c>
      <c r="B1849" s="2">
        <v>24.2424</v>
      </c>
      <c r="C1849" s="7">
        <f t="shared" si="221"/>
        <v>0.13700000000000045</v>
      </c>
      <c r="D1849" s="7">
        <f t="shared" si="222"/>
        <v>24.113019999999999</v>
      </c>
      <c r="E1849" s="7">
        <f t="shared" si="224"/>
        <v>23.944110000000002</v>
      </c>
      <c r="F1849" s="7">
        <f t="shared" si="225"/>
        <v>24.150314999999999</v>
      </c>
      <c r="G1849" s="7">
        <f t="shared" si="227"/>
        <v>23.748403999999997</v>
      </c>
      <c r="H1849" s="7">
        <f t="shared" si="223"/>
        <v>24.37245549999999</v>
      </c>
      <c r="I1849" s="7">
        <f t="array" ref="I1849">SUMPRODUCT(B1833:B1852,(ROW(B1833:B1852)-ROW(B1833)+1))/(20*21/2)</f>
        <v>24.141551428571432</v>
      </c>
      <c r="J1849" s="7">
        <f t="shared" si="226"/>
        <v>24.013982683942764</v>
      </c>
      <c r="K1849" s="7">
        <f t="shared" si="228"/>
        <v>23.919313679297975</v>
      </c>
    </row>
    <row r="1850" spans="1:11" ht="13.5" x14ac:dyDescent="0.35">
      <c r="A1850" s="3">
        <v>44706</v>
      </c>
      <c r="B1850" s="2">
        <v>24.2348</v>
      </c>
      <c r="C1850" s="7">
        <f t="shared" si="221"/>
        <v>-7.6000000000000512E-3</v>
      </c>
      <c r="D1850" s="7">
        <f t="shared" si="222"/>
        <v>24.144979999999997</v>
      </c>
      <c r="E1850" s="7">
        <f t="shared" si="224"/>
        <v>24.008790000000001</v>
      </c>
      <c r="F1850" s="7">
        <f t="shared" si="225"/>
        <v>24.159829999999999</v>
      </c>
      <c r="G1850" s="7">
        <f t="shared" si="227"/>
        <v>23.758295999999994</v>
      </c>
      <c r="H1850" s="7">
        <f t="shared" si="223"/>
        <v>24.378732999999997</v>
      </c>
      <c r="I1850" s="7">
        <f t="array" ref="I1850">SUMPRODUCT(B1834:B1853,(ROW(B1834:B1853)-ROW(B1834)+1))/(20*21/2)</f>
        <v>24.1907180952381</v>
      </c>
      <c r="J1850" s="7">
        <f t="shared" si="226"/>
        <v>24.035012904519643</v>
      </c>
      <c r="K1850" s="7">
        <f t="shared" si="228"/>
        <v>23.931685691874524</v>
      </c>
    </row>
    <row r="1851" spans="1:11" ht="13.5" x14ac:dyDescent="0.35">
      <c r="A1851" s="3">
        <v>44707</v>
      </c>
      <c r="B1851" s="2">
        <v>24.577200000000001</v>
      </c>
      <c r="C1851" s="7">
        <f t="shared" si="221"/>
        <v>0.34240000000000137</v>
      </c>
      <c r="D1851" s="7">
        <f t="shared" si="222"/>
        <v>24.251519999999999</v>
      </c>
      <c r="E1851" s="7">
        <f t="shared" si="224"/>
        <v>24.108470000000004</v>
      </c>
      <c r="F1851" s="7">
        <f t="shared" si="225"/>
        <v>24.171244999999995</v>
      </c>
      <c r="G1851" s="7">
        <f t="shared" si="227"/>
        <v>23.775035999999997</v>
      </c>
      <c r="H1851" s="7">
        <f t="shared" si="223"/>
        <v>24.386798500000001</v>
      </c>
      <c r="I1851" s="7">
        <f t="array" ref="I1851">SUMPRODUCT(B1835:B1854,(ROW(B1835:B1854)-ROW(B1835)+1))/(20*21/2)</f>
        <v>24.243694761904763</v>
      </c>
      <c r="J1851" s="7">
        <f t="shared" si="226"/>
        <v>24.086649770755869</v>
      </c>
      <c r="K1851" s="7">
        <f t="shared" si="228"/>
        <v>23.956999978467678</v>
      </c>
    </row>
    <row r="1852" spans="1:11" ht="13.5" x14ac:dyDescent="0.35">
      <c r="A1852" s="3">
        <v>44708</v>
      </c>
      <c r="B1852" s="2">
        <v>24.501100000000001</v>
      </c>
      <c r="C1852" s="7">
        <f t="shared" si="221"/>
        <v>-7.6100000000000279E-2</v>
      </c>
      <c r="D1852" s="7">
        <f t="shared" si="222"/>
        <v>24.332180000000001</v>
      </c>
      <c r="E1852" s="7">
        <f t="shared" si="224"/>
        <v>24.184560000000001</v>
      </c>
      <c r="F1852" s="7">
        <f t="shared" si="225"/>
        <v>24.175049999999999</v>
      </c>
      <c r="G1852" s="7">
        <f t="shared" si="227"/>
        <v>23.793297999999997</v>
      </c>
      <c r="H1852" s="7">
        <f t="shared" si="223"/>
        <v>24.395168500000004</v>
      </c>
      <c r="I1852" s="7">
        <f t="array" ref="I1852">SUMPRODUCT(B1836:B1855,(ROW(B1836:B1855)-ROW(B1836)+1))/(20*21/2)</f>
        <v>24.347395238095235</v>
      </c>
      <c r="J1852" s="7">
        <f t="shared" si="226"/>
        <v>24.126121221160073</v>
      </c>
      <c r="K1852" s="7">
        <f t="shared" si="228"/>
        <v>23.978337234214045</v>
      </c>
    </row>
    <row r="1853" spans="1:11" ht="13.5" x14ac:dyDescent="0.35">
      <c r="A1853" s="3">
        <v>44711</v>
      </c>
      <c r="B1853" s="2">
        <v>24.691299999999998</v>
      </c>
      <c r="C1853" s="7">
        <f t="shared" si="221"/>
        <v>0.19019999999999726</v>
      </c>
      <c r="D1853" s="7">
        <f t="shared" si="222"/>
        <v>24.449359999999999</v>
      </c>
      <c r="E1853" s="7">
        <f t="shared" si="224"/>
        <v>24.255320000000001</v>
      </c>
      <c r="F1853" s="7">
        <f t="shared" si="225"/>
        <v>24.173144999999998</v>
      </c>
      <c r="G1853" s="7">
        <f t="shared" si="227"/>
        <v>23.815667999999995</v>
      </c>
      <c r="H1853" s="7">
        <f t="shared" si="223"/>
        <v>24.403804500000007</v>
      </c>
      <c r="I1853" s="7">
        <f t="array" ref="I1853">SUMPRODUCT(B1837:B1856,(ROW(B1837:B1856)-ROW(B1837)+1))/(20*21/2)</f>
        <v>24.44127523809524</v>
      </c>
      <c r="J1853" s="7">
        <f t="shared" si="226"/>
        <v>24.179947771525779</v>
      </c>
      <c r="K1853" s="7">
        <f t="shared" si="228"/>
        <v>24.006296558362514</v>
      </c>
    </row>
    <row r="1854" spans="1:11" ht="13.5" x14ac:dyDescent="0.35">
      <c r="A1854" s="3">
        <v>44712</v>
      </c>
      <c r="B1854" s="2">
        <v>24.729399999999998</v>
      </c>
      <c r="C1854" s="7">
        <f t="shared" si="221"/>
        <v>3.8100000000000023E-2</v>
      </c>
      <c r="D1854" s="7">
        <f t="shared" si="222"/>
        <v>24.546759999999999</v>
      </c>
      <c r="E1854" s="7">
        <f t="shared" si="224"/>
        <v>24.329889999999999</v>
      </c>
      <c r="F1854" s="7">
        <f t="shared" si="225"/>
        <v>24.173144999999998</v>
      </c>
      <c r="G1854" s="7">
        <f t="shared" si="227"/>
        <v>23.835451999999997</v>
      </c>
      <c r="H1854" s="7">
        <f t="shared" si="223"/>
        <v>24.413316000000012</v>
      </c>
      <c r="I1854" s="7">
        <f t="array" ref="I1854">SUMPRODUCT(B1838:B1857,(ROW(B1838:B1857)-ROW(B1838)+1))/(20*21/2)</f>
        <v>24.525226190476197</v>
      </c>
      <c r="J1854" s="7">
        <f t="shared" si="226"/>
        <v>24.232276555189991</v>
      </c>
      <c r="K1854" s="7">
        <f t="shared" si="228"/>
        <v>24.034653556073788</v>
      </c>
    </row>
    <row r="1855" spans="1:11" ht="13.5" x14ac:dyDescent="0.35">
      <c r="A1855" s="3">
        <v>44713</v>
      </c>
      <c r="B1855" s="2">
        <v>25.262</v>
      </c>
      <c r="C1855" s="7">
        <f t="shared" si="221"/>
        <v>0.53260000000000218</v>
      </c>
      <c r="D1855" s="7">
        <f t="shared" si="222"/>
        <v>24.752199999999998</v>
      </c>
      <c r="E1855" s="7">
        <f t="shared" si="224"/>
        <v>24.448590000000003</v>
      </c>
      <c r="F1855" s="7">
        <f t="shared" si="225"/>
        <v>24.200159999999997</v>
      </c>
      <c r="G1855" s="7">
        <f t="shared" si="227"/>
        <v>23.868931999999994</v>
      </c>
      <c r="H1855" s="7">
        <f t="shared" si="223"/>
        <v>24.425490500000009</v>
      </c>
      <c r="I1855" s="7">
        <f t="array" ref="I1855">SUMPRODUCT(B1839:B1858,(ROW(B1839:B1858)-ROW(B1839)+1))/(20*21/2)</f>
        <v>24.598523809523812</v>
      </c>
      <c r="J1855" s="7">
        <f t="shared" si="226"/>
        <v>24.330345454695706</v>
      </c>
      <c r="K1855" s="7">
        <f t="shared" si="228"/>
        <v>24.082784789168933</v>
      </c>
    </row>
    <row r="1856" spans="1:11" ht="13.5" x14ac:dyDescent="0.35">
      <c r="A1856" s="3">
        <v>44714</v>
      </c>
      <c r="B1856" s="2">
        <v>25.1859</v>
      </c>
      <c r="C1856" s="7">
        <f t="shared" si="221"/>
        <v>-7.6100000000000279E-2</v>
      </c>
      <c r="D1856" s="7">
        <f t="shared" si="222"/>
        <v>24.873939999999997</v>
      </c>
      <c r="E1856" s="7">
        <f t="shared" si="224"/>
        <v>24.562729999999998</v>
      </c>
      <c r="F1856" s="7">
        <f t="shared" si="225"/>
        <v>24.228314999999998</v>
      </c>
      <c r="G1856" s="7">
        <f t="shared" si="227"/>
        <v>23.902411999999995</v>
      </c>
      <c r="H1856" s="7">
        <f t="shared" si="223"/>
        <v>24.434241000000014</v>
      </c>
      <c r="I1856" s="7">
        <f t="array" ref="I1856">SUMPRODUCT(B1840:B1859,(ROW(B1840:B1859)-ROW(B1840)+1))/(20*21/2)</f>
        <v>24.652290000000001</v>
      </c>
      <c r="J1856" s="7">
        <f t="shared" si="226"/>
        <v>24.411826839962782</v>
      </c>
      <c r="K1856" s="7">
        <f t="shared" si="228"/>
        <v>24.126044209201527</v>
      </c>
    </row>
    <row r="1857" spans="1:11" ht="13.5" x14ac:dyDescent="0.35">
      <c r="A1857" s="3">
        <v>44715</v>
      </c>
      <c r="B1857" s="2">
        <v>25.1098</v>
      </c>
      <c r="C1857" s="7">
        <f t="shared" si="221"/>
        <v>-7.6100000000000279E-2</v>
      </c>
      <c r="D1857" s="7">
        <f t="shared" si="222"/>
        <v>24.99568</v>
      </c>
      <c r="E1857" s="7">
        <f t="shared" si="224"/>
        <v>24.663930000000001</v>
      </c>
      <c r="F1857" s="7">
        <f t="shared" si="225"/>
        <v>24.264074999999998</v>
      </c>
      <c r="G1857" s="7">
        <f t="shared" si="227"/>
        <v>23.933151999999993</v>
      </c>
      <c r="H1857" s="7">
        <f t="shared" si="223"/>
        <v>24.440708500000017</v>
      </c>
      <c r="I1857" s="7">
        <f t="array" ref="I1857">SUMPRODUCT(B1841:B1860,(ROW(B1841:B1860)-ROW(B1841)+1))/(20*21/2)</f>
        <v>24.684605238095234</v>
      </c>
      <c r="J1857" s="7">
        <f t="shared" si="226"/>
        <v>24.478300474252041</v>
      </c>
      <c r="K1857" s="7">
        <f t="shared" si="228"/>
        <v>24.164622867664214</v>
      </c>
    </row>
    <row r="1858" spans="1:11" ht="13.5" x14ac:dyDescent="0.35">
      <c r="A1858" s="3">
        <v>44718</v>
      </c>
      <c r="B1858" s="2">
        <v>25.0337</v>
      </c>
      <c r="C1858" s="7">
        <f t="shared" si="221"/>
        <v>-7.6100000000000279E-2</v>
      </c>
      <c r="D1858" s="7">
        <f t="shared" si="222"/>
        <v>25.064160000000001</v>
      </c>
      <c r="E1858" s="7">
        <f t="shared" si="224"/>
        <v>24.756760000000003</v>
      </c>
      <c r="F1858" s="7">
        <f t="shared" si="225"/>
        <v>24.316955</v>
      </c>
      <c r="G1858" s="7">
        <f t="shared" si="227"/>
        <v>23.963891999999991</v>
      </c>
      <c r="H1858" s="7">
        <f t="shared" si="223"/>
        <v>24.446795500000022</v>
      </c>
      <c r="I1858" s="7">
        <f t="array" ref="I1858">SUMPRODUCT(B1842:B1861,(ROW(B1842:B1861)-ROW(B1842)+1))/(20*21/2)</f>
        <v>24.712255238095238</v>
      </c>
      <c r="J1858" s="7">
        <f t="shared" si="226"/>
        <v>24.531195667180416</v>
      </c>
      <c r="K1858" s="7">
        <f t="shared" si="228"/>
        <v>24.198704323834246</v>
      </c>
    </row>
    <row r="1859" spans="1:11" ht="13.5" x14ac:dyDescent="0.35">
      <c r="A1859" s="3">
        <v>44719</v>
      </c>
      <c r="B1859" s="2">
        <v>24.881499999999999</v>
      </c>
      <c r="C1859" s="7">
        <f t="shared" si="221"/>
        <v>-0.15220000000000056</v>
      </c>
      <c r="D1859" s="7">
        <f t="shared" si="222"/>
        <v>25.094580000000001</v>
      </c>
      <c r="E1859" s="7">
        <f t="shared" si="224"/>
        <v>24.82067</v>
      </c>
      <c r="F1859" s="7">
        <f t="shared" si="225"/>
        <v>24.382390000000004</v>
      </c>
      <c r="G1859" s="7">
        <f t="shared" si="227"/>
        <v>23.992805999999991</v>
      </c>
      <c r="H1859" s="7">
        <f t="shared" si="223"/>
        <v>24.450676000000026</v>
      </c>
      <c r="I1859" s="7">
        <f t="array" ref="I1859">SUMPRODUCT(B1843:B1862,(ROW(B1843:B1862)-ROW(B1843)+1))/(20*21/2)</f>
        <v>24.741671904761908</v>
      </c>
      <c r="J1859" s="7">
        <f t="shared" si="226"/>
        <v>24.564557984591804</v>
      </c>
      <c r="K1859" s="7">
        <f t="shared" si="228"/>
        <v>24.225480624860353</v>
      </c>
    </row>
    <row r="1860" spans="1:11" ht="13.5" x14ac:dyDescent="0.35">
      <c r="A1860" s="3">
        <v>44720</v>
      </c>
      <c r="B1860" s="2">
        <v>24.721699999999998</v>
      </c>
      <c r="C1860" s="7">
        <f t="shared" ref="C1860:C1923" si="229">B1860-B1859</f>
        <v>-0.15980000000000061</v>
      </c>
      <c r="D1860" s="7">
        <f t="shared" si="222"/>
        <v>24.986519999999999</v>
      </c>
      <c r="E1860" s="7">
        <f t="shared" si="224"/>
        <v>24.86936</v>
      </c>
      <c r="F1860" s="7">
        <f t="shared" si="225"/>
        <v>24.439075000000003</v>
      </c>
      <c r="G1860" s="7">
        <f t="shared" si="227"/>
        <v>24.020805999999993</v>
      </c>
      <c r="H1860" s="7">
        <f t="shared" si="223"/>
        <v>24.453072500000026</v>
      </c>
      <c r="I1860" s="7">
        <f t="array" ref="I1860">SUMPRODUCT(B1844:B1863,(ROW(B1844:B1863)-ROW(B1844)+1))/(20*21/2)</f>
        <v>24.76601619047619</v>
      </c>
      <c r="J1860" s="7">
        <f t="shared" si="226"/>
        <v>24.579523890821157</v>
      </c>
      <c r="K1860" s="7">
        <f t="shared" si="228"/>
        <v>24.244940208199164</v>
      </c>
    </row>
    <row r="1861" spans="1:11" ht="13.5" x14ac:dyDescent="0.35">
      <c r="A1861" s="3">
        <v>44721</v>
      </c>
      <c r="B1861" s="2">
        <v>24.729399999999998</v>
      </c>
      <c r="C1861" s="7">
        <f t="shared" si="229"/>
        <v>7.6999999999998181E-3</v>
      </c>
      <c r="D1861" s="7">
        <f t="shared" si="222"/>
        <v>24.895220000000002</v>
      </c>
      <c r="E1861" s="7">
        <f t="shared" si="224"/>
        <v>24.88458</v>
      </c>
      <c r="F1861" s="7">
        <f t="shared" si="225"/>
        <v>24.496525000000002</v>
      </c>
      <c r="G1861" s="7">
        <f t="shared" si="227"/>
        <v>24.049721999999992</v>
      </c>
      <c r="H1861" s="7">
        <f t="shared" si="223"/>
        <v>24.456116500000025</v>
      </c>
      <c r="I1861" s="7">
        <f t="array" ref="I1861">SUMPRODUCT(B1845:B1864,(ROW(B1845:B1864)-ROW(B1845)+1))/(20*21/2)</f>
        <v>24.815438095238093</v>
      </c>
      <c r="J1861" s="7">
        <f t="shared" si="226"/>
        <v>24.593797805981048</v>
      </c>
      <c r="K1861" s="7">
        <f t="shared" si="228"/>
        <v>24.26393863140704</v>
      </c>
    </row>
    <row r="1862" spans="1:11" ht="13.5" x14ac:dyDescent="0.35">
      <c r="A1862" s="3">
        <v>44722</v>
      </c>
      <c r="B1862" s="2">
        <v>24.805399999999999</v>
      </c>
      <c r="C1862" s="7">
        <f t="shared" si="229"/>
        <v>7.6000000000000512E-2</v>
      </c>
      <c r="D1862" s="7">
        <f t="shared" si="222"/>
        <v>24.834339999999997</v>
      </c>
      <c r="E1862" s="7">
        <f t="shared" si="224"/>
        <v>24.915009999999999</v>
      </c>
      <c r="F1862" s="7">
        <f t="shared" si="225"/>
        <v>24.549785000000004</v>
      </c>
      <c r="G1862" s="7">
        <f t="shared" si="227"/>
        <v>24.089287999999993</v>
      </c>
      <c r="H1862" s="7">
        <f t="shared" si="223"/>
        <v>24.459921000000026</v>
      </c>
      <c r="I1862" s="7">
        <f t="array" ref="I1862">SUMPRODUCT(B1846:B1865,(ROW(B1846:B1865)-ROW(B1846)+1))/(20*21/2)</f>
        <v>24.873992857142852</v>
      </c>
      <c r="J1862" s="7">
        <f t="shared" si="226"/>
        <v>24.613950395887613</v>
      </c>
      <c r="K1862" s="7">
        <f t="shared" si="228"/>
        <v>24.285172410567547</v>
      </c>
    </row>
    <row r="1863" spans="1:11" ht="13.5" x14ac:dyDescent="0.35">
      <c r="A1863" s="3">
        <v>44725</v>
      </c>
      <c r="B1863" s="2">
        <v>24.805399999999999</v>
      </c>
      <c r="C1863" s="7">
        <f t="shared" si="229"/>
        <v>0</v>
      </c>
      <c r="D1863" s="7">
        <f t="shared" ref="D1863:D1926" si="230">AVERAGE(B1859:B1863)</f>
        <v>24.788679999999999</v>
      </c>
      <c r="E1863" s="7">
        <f t="shared" si="224"/>
        <v>24.92642</v>
      </c>
      <c r="F1863" s="7">
        <f t="shared" si="225"/>
        <v>24.590870000000002</v>
      </c>
      <c r="G1863" s="7">
        <f t="shared" si="227"/>
        <v>24.134635999999986</v>
      </c>
      <c r="H1863" s="7">
        <f t="shared" si="223"/>
        <v>24.463345000000025</v>
      </c>
      <c r="I1863" s="7">
        <f t="array" ref="I1863">SUMPRODUCT(B1847:B1866,(ROW(B1847:B1866)-ROW(B1847)+1))/(20*21/2)</f>
        <v>24.955876190476189</v>
      </c>
      <c r="J1863" s="7">
        <f t="shared" si="226"/>
        <v>24.632183691517362</v>
      </c>
      <c r="K1863" s="7">
        <f t="shared" si="228"/>
        <v>24.305573492506074</v>
      </c>
    </row>
    <row r="1864" spans="1:11" ht="13.5" x14ac:dyDescent="0.35">
      <c r="A1864" s="3">
        <v>44726</v>
      </c>
      <c r="B1864" s="2">
        <v>25.1098</v>
      </c>
      <c r="C1864" s="7">
        <f t="shared" si="229"/>
        <v>0.30440000000000111</v>
      </c>
      <c r="D1864" s="7">
        <f t="shared" si="230"/>
        <v>24.834339999999997</v>
      </c>
      <c r="E1864" s="7">
        <f t="shared" si="224"/>
        <v>24.964459999999999</v>
      </c>
      <c r="F1864" s="7">
        <f t="shared" si="225"/>
        <v>24.647175000000004</v>
      </c>
      <c r="G1864" s="7">
        <f t="shared" si="227"/>
        <v>24.180593999999992</v>
      </c>
      <c r="H1864" s="7">
        <f t="shared" si="223"/>
        <v>24.469432000000026</v>
      </c>
      <c r="I1864" s="7">
        <f t="array" ref="I1864">SUMPRODUCT(B1848:B1867,(ROW(B1848:B1867)-ROW(B1848)+1))/(20*21/2)</f>
        <v>25.036312857142857</v>
      </c>
      <c r="J1864" s="7">
        <f t="shared" si="226"/>
        <v>24.6776709589919</v>
      </c>
      <c r="K1864" s="7">
        <f t="shared" si="228"/>
        <v>24.337111786917603</v>
      </c>
    </row>
    <row r="1865" spans="1:11" ht="13.5" x14ac:dyDescent="0.35">
      <c r="A1865" s="3">
        <v>44727</v>
      </c>
      <c r="B1865" s="2">
        <v>25.262</v>
      </c>
      <c r="C1865" s="7">
        <f t="shared" si="229"/>
        <v>0.15220000000000056</v>
      </c>
      <c r="D1865" s="7">
        <f t="shared" si="230"/>
        <v>24.942399999999999</v>
      </c>
      <c r="E1865" s="7">
        <f t="shared" si="224"/>
        <v>24.964459999999995</v>
      </c>
      <c r="F1865" s="7">
        <f t="shared" si="225"/>
        <v>24.706525000000006</v>
      </c>
      <c r="G1865" s="7">
        <f t="shared" si="227"/>
        <v>24.229291999999987</v>
      </c>
      <c r="H1865" s="7">
        <f t="shared" si="223"/>
        <v>24.477041000000021</v>
      </c>
      <c r="I1865" s="7">
        <f t="array" ref="I1865">SUMPRODUCT(B1849:B1868,(ROW(B1849:B1868)-ROW(B1849)+1))/(20*21/2)</f>
        <v>25.100047619047618</v>
      </c>
      <c r="J1865" s="7">
        <f t="shared" si="226"/>
        <v>24.733321343849813</v>
      </c>
      <c r="K1865" s="7">
        <f t="shared" si="228"/>
        <v>24.373381912920834</v>
      </c>
    </row>
    <row r="1866" spans="1:11" ht="13.5" x14ac:dyDescent="0.35">
      <c r="A1866" s="3">
        <v>44728</v>
      </c>
      <c r="B1866" s="2">
        <v>25.566299999999998</v>
      </c>
      <c r="C1866" s="7">
        <f t="shared" si="229"/>
        <v>0.30429999999999779</v>
      </c>
      <c r="D1866" s="7">
        <f t="shared" si="230"/>
        <v>25.109779999999997</v>
      </c>
      <c r="E1866" s="7">
        <f t="shared" si="224"/>
        <v>25.002499999999998</v>
      </c>
      <c r="F1866" s="7">
        <f t="shared" si="225"/>
        <v>24.782615000000003</v>
      </c>
      <c r="G1866" s="7">
        <f t="shared" si="227"/>
        <v>24.268857999999987</v>
      </c>
      <c r="H1866" s="7">
        <f t="shared" ref="H1866:H1929" si="231">AVERAGE(B1667:B1866)</f>
        <v>24.486552000000025</v>
      </c>
      <c r="I1866" s="7">
        <f t="array" ref="I1866">SUMPRODUCT(B1850:B1869,(ROW(B1850:B1869)-ROW(B1850)+1))/(20*21/2)</f>
        <v>25.145416190476187</v>
      </c>
      <c r="J1866" s="7">
        <f t="shared" si="226"/>
        <v>24.812652644435545</v>
      </c>
      <c r="K1866" s="7">
        <f t="shared" si="228"/>
        <v>24.420163014374921</v>
      </c>
    </row>
    <row r="1867" spans="1:11" ht="13.5" x14ac:dyDescent="0.35">
      <c r="A1867" s="3">
        <v>44729</v>
      </c>
      <c r="B1867" s="2">
        <v>25.627199999999998</v>
      </c>
      <c r="C1867" s="7">
        <f t="shared" si="229"/>
        <v>6.0900000000000176E-2</v>
      </c>
      <c r="D1867" s="7">
        <f t="shared" si="230"/>
        <v>25.274139999999999</v>
      </c>
      <c r="E1867" s="7">
        <f t="shared" si="224"/>
        <v>25.054239999999997</v>
      </c>
      <c r="F1867" s="7">
        <f t="shared" si="225"/>
        <v>24.859085000000004</v>
      </c>
      <c r="G1867" s="7">
        <f t="shared" si="227"/>
        <v>24.309641999999986</v>
      </c>
      <c r="H1867" s="7">
        <f t="shared" si="231"/>
        <v>24.496748000000025</v>
      </c>
      <c r="I1867" s="7">
        <f t="array" ref="I1867">SUMPRODUCT(B1851:B1870,(ROW(B1851:B1870)-ROW(B1851)+1))/(20*21/2)</f>
        <v>25.175088571428567</v>
      </c>
      <c r="J1867" s="7">
        <f t="shared" si="226"/>
        <v>24.890228583060729</v>
      </c>
      <c r="K1867" s="7">
        <f t="shared" si="228"/>
        <v>24.467497798124924</v>
      </c>
    </row>
    <row r="1868" spans="1:11" ht="13.5" x14ac:dyDescent="0.35">
      <c r="A1868" s="3">
        <v>44732</v>
      </c>
      <c r="B1868" s="2">
        <v>25.528300000000002</v>
      </c>
      <c r="C1868" s="7">
        <f t="shared" si="229"/>
        <v>-9.8899999999996879E-2</v>
      </c>
      <c r="D1868" s="7">
        <f t="shared" si="230"/>
        <v>25.41872</v>
      </c>
      <c r="E1868" s="7">
        <f t="shared" ref="E1868:E1931" si="232">AVERAGE(B1859:B1868)</f>
        <v>25.1037</v>
      </c>
      <c r="F1868" s="7">
        <f t="shared" si="225"/>
        <v>24.930230000000005</v>
      </c>
      <c r="G1868" s="7">
        <f t="shared" si="227"/>
        <v>24.348447999999983</v>
      </c>
      <c r="H1868" s="7">
        <f t="shared" si="231"/>
        <v>24.506449500000027</v>
      </c>
      <c r="I1868" s="7">
        <f t="array" ref="I1868">SUMPRODUCT(B1852:B1871,(ROW(B1852:B1871)-ROW(B1852)+1))/(20*21/2)</f>
        <v>25.217079047619045</v>
      </c>
      <c r="J1868" s="7">
        <f t="shared" si="226"/>
        <v>24.950997289435897</v>
      </c>
      <c r="K1868" s="7">
        <f t="shared" si="228"/>
        <v>24.509097884472968</v>
      </c>
    </row>
    <row r="1869" spans="1:11" ht="13.5" x14ac:dyDescent="0.35">
      <c r="A1869" s="3">
        <v>44733</v>
      </c>
      <c r="B1869" s="2">
        <v>25.406600000000001</v>
      </c>
      <c r="C1869" s="7">
        <f t="shared" si="229"/>
        <v>-0.12170000000000059</v>
      </c>
      <c r="D1869" s="7">
        <f t="shared" si="230"/>
        <v>25.478079999999999</v>
      </c>
      <c r="E1869" s="7">
        <f t="shared" si="232"/>
        <v>25.156209999999998</v>
      </c>
      <c r="F1869" s="7">
        <f t="shared" si="225"/>
        <v>24.988440000000004</v>
      </c>
      <c r="G1869" s="7">
        <f t="shared" si="227"/>
        <v>24.384819999999987</v>
      </c>
      <c r="H1869" s="7">
        <f t="shared" si="231"/>
        <v>24.516341500000024</v>
      </c>
      <c r="I1869" s="7">
        <f t="array" ref="I1869">SUMPRODUCT(B1853:B1872,(ROW(B1853:B1872)-ROW(B1853)+1))/(20*21/2)</f>
        <v>25.255491428571425</v>
      </c>
      <c r="J1869" s="7">
        <f t="shared" si="226"/>
        <v>24.994388023775336</v>
      </c>
      <c r="K1869" s="7">
        <f t="shared" si="228"/>
        <v>24.544294045866184</v>
      </c>
    </row>
    <row r="1870" spans="1:11" ht="13.5" x14ac:dyDescent="0.35">
      <c r="A1870" s="3">
        <v>44734</v>
      </c>
      <c r="B1870" s="2">
        <v>25.3</v>
      </c>
      <c r="C1870" s="7">
        <f t="shared" si="229"/>
        <v>-0.10660000000000025</v>
      </c>
      <c r="D1870" s="7">
        <f t="shared" si="230"/>
        <v>25.485679999999999</v>
      </c>
      <c r="E1870" s="7">
        <f t="shared" si="232"/>
        <v>25.214040000000001</v>
      </c>
      <c r="F1870" s="7">
        <f t="shared" si="225"/>
        <v>25.041700000000006</v>
      </c>
      <c r="G1870" s="7">
        <f t="shared" si="227"/>
        <v>24.41905999999998</v>
      </c>
      <c r="H1870" s="7">
        <f t="shared" si="231"/>
        <v>24.524977500000031</v>
      </c>
      <c r="I1870" s="7">
        <f t="array" ref="I1870">SUMPRODUCT(B1854:B1873,(ROW(B1854:B1873)-ROW(B1854)+1))/(20*21/2)</f>
        <v>25.325421904761907</v>
      </c>
      <c r="J1870" s="7">
        <f t="shared" si="226"/>
        <v>25.023493926272923</v>
      </c>
      <c r="K1870" s="7">
        <f t="shared" si="228"/>
        <v>24.573929573479276</v>
      </c>
    </row>
    <row r="1871" spans="1:11" ht="13.5" x14ac:dyDescent="0.35">
      <c r="A1871" s="3">
        <v>44735</v>
      </c>
      <c r="B1871" s="2">
        <v>25.482600000000001</v>
      </c>
      <c r="C1871" s="7">
        <f t="shared" si="229"/>
        <v>0.18260000000000076</v>
      </c>
      <c r="D1871" s="7">
        <f t="shared" si="230"/>
        <v>25.46894</v>
      </c>
      <c r="E1871" s="7">
        <f t="shared" si="232"/>
        <v>25.289359999999999</v>
      </c>
      <c r="F1871" s="7">
        <f t="shared" si="225"/>
        <v>25.086970000000004</v>
      </c>
      <c r="G1871" s="7">
        <f t="shared" si="227"/>
        <v>24.457103999999987</v>
      </c>
      <c r="H1871" s="7">
        <f t="shared" si="231"/>
        <v>24.534831000000032</v>
      </c>
      <c r="I1871" s="7">
        <f t="array" ref="I1871">SUMPRODUCT(B1855:B1874,(ROW(B1855:B1874)-ROW(B1855)+1))/(20*21/2)</f>
        <v>25.389736190476192</v>
      </c>
      <c r="J1871" s="7">
        <f t="shared" si="226"/>
        <v>25.067218314246933</v>
      </c>
      <c r="K1871" s="7">
        <f t="shared" si="228"/>
        <v>24.60956370785264</v>
      </c>
    </row>
    <row r="1872" spans="1:11" ht="13.5" x14ac:dyDescent="0.35">
      <c r="A1872" s="3">
        <v>44736</v>
      </c>
      <c r="B1872" s="2">
        <v>25.490300000000001</v>
      </c>
      <c r="C1872" s="7">
        <f t="shared" si="229"/>
        <v>7.6999999999998181E-3</v>
      </c>
      <c r="D1872" s="7">
        <f t="shared" si="230"/>
        <v>25.441560000000003</v>
      </c>
      <c r="E1872" s="7">
        <f t="shared" si="232"/>
        <v>25.357849999999999</v>
      </c>
      <c r="F1872" s="7">
        <f t="shared" si="225"/>
        <v>25.136430000000001</v>
      </c>
      <c r="G1872" s="7">
        <f t="shared" si="227"/>
        <v>24.495149999999985</v>
      </c>
      <c r="H1872" s="7">
        <f t="shared" si="231"/>
        <v>24.544913000000037</v>
      </c>
      <c r="I1872" s="7">
        <f t="array" ref="I1872">SUMPRODUCT(B1856:B1875,(ROW(B1856:B1875)-ROW(B1856)+1))/(20*21/2)</f>
        <v>25.498615714285712</v>
      </c>
      <c r="J1872" s="7">
        <f t="shared" si="226"/>
        <v>25.107511808128177</v>
      </c>
      <c r="K1872" s="7">
        <f t="shared" si="228"/>
        <v>24.644102385976066</v>
      </c>
    </row>
    <row r="1873" spans="1:11" ht="13.5" x14ac:dyDescent="0.35">
      <c r="A1873" s="3">
        <v>44739</v>
      </c>
      <c r="B1873" s="2">
        <v>25.870699999999999</v>
      </c>
      <c r="C1873" s="7">
        <f t="shared" si="229"/>
        <v>0.38039999999999807</v>
      </c>
      <c r="D1873" s="7">
        <f t="shared" si="230"/>
        <v>25.51004</v>
      </c>
      <c r="E1873" s="7">
        <f t="shared" si="232"/>
        <v>25.464379999999998</v>
      </c>
      <c r="F1873" s="7">
        <f t="shared" si="225"/>
        <v>25.195399999999999</v>
      </c>
      <c r="G1873" s="7">
        <f t="shared" si="227"/>
        <v>24.54080399999998</v>
      </c>
      <c r="H1873" s="7">
        <f t="shared" si="231"/>
        <v>24.556707000000042</v>
      </c>
      <c r="I1873" s="7">
        <f t="array" ref="I1873">SUMPRODUCT(B1857:B1876,(ROW(B1857:B1876)-ROW(B1857)+1))/(20*21/2)</f>
        <v>25.553544285714281</v>
      </c>
      <c r="J1873" s="7">
        <f t="shared" si="226"/>
        <v>25.180196397830258</v>
      </c>
      <c r="K1873" s="7">
        <f t="shared" si="228"/>
        <v>24.692204253192688</v>
      </c>
    </row>
    <row r="1874" spans="1:11" ht="13.5" x14ac:dyDescent="0.35">
      <c r="A1874" s="3">
        <v>44740</v>
      </c>
      <c r="B1874" s="2">
        <v>25.870699999999999</v>
      </c>
      <c r="C1874" s="7">
        <f t="shared" si="229"/>
        <v>0</v>
      </c>
      <c r="D1874" s="7">
        <f t="shared" si="230"/>
        <v>25.60286</v>
      </c>
      <c r="E1874" s="7">
        <f t="shared" si="232"/>
        <v>25.540469999999999</v>
      </c>
      <c r="F1874" s="7">
        <f t="shared" si="225"/>
        <v>25.252465000000004</v>
      </c>
      <c r="G1874" s="7">
        <f t="shared" si="227"/>
        <v>24.586457999999979</v>
      </c>
      <c r="H1874" s="7">
        <f t="shared" si="231"/>
        <v>24.56774000000004</v>
      </c>
      <c r="I1874" s="7">
        <f t="array" ref="I1874">SUMPRODUCT(B1858:B1877,(ROW(B1858:B1877)-ROW(B1858)+1))/(20*21/2)</f>
        <v>25.603691904761902</v>
      </c>
      <c r="J1874" s="7">
        <f t="shared" si="226"/>
        <v>25.245958645655946</v>
      </c>
      <c r="K1874" s="7">
        <f t="shared" si="228"/>
        <v>24.738419772675329</v>
      </c>
    </row>
    <row r="1875" spans="1:11" ht="13.5" x14ac:dyDescent="0.35">
      <c r="A1875" s="3">
        <v>44741</v>
      </c>
      <c r="B1875" s="2">
        <v>26.395700000000001</v>
      </c>
      <c r="C1875" s="7">
        <f t="shared" si="229"/>
        <v>0.52500000000000213</v>
      </c>
      <c r="D1875" s="7">
        <f t="shared" si="230"/>
        <v>25.822000000000003</v>
      </c>
      <c r="E1875" s="7">
        <f t="shared" si="232"/>
        <v>25.653839999999995</v>
      </c>
      <c r="F1875" s="7">
        <f t="shared" si="225"/>
        <v>25.309149999999999</v>
      </c>
      <c r="G1875" s="7">
        <f t="shared" si="227"/>
        <v>24.642611999999982</v>
      </c>
      <c r="H1875" s="7">
        <f t="shared" si="231"/>
        <v>24.577213000000043</v>
      </c>
      <c r="I1875" s="7">
        <f t="array" ref="I1875">SUMPRODUCT(B1859:B1878,(ROW(B1859:B1878)-ROW(B1859)+1))/(20*21/2)</f>
        <v>25.657463809523808</v>
      </c>
      <c r="J1875" s="7">
        <f t="shared" si="226"/>
        <v>25.355457822260142</v>
      </c>
      <c r="K1875" s="7">
        <f t="shared" si="228"/>
        <v>24.803411154139045</v>
      </c>
    </row>
    <row r="1876" spans="1:11" ht="13.5" x14ac:dyDescent="0.35">
      <c r="A1876" s="3">
        <v>44742</v>
      </c>
      <c r="B1876" s="2">
        <v>25.885899999999999</v>
      </c>
      <c r="C1876" s="7">
        <f t="shared" si="229"/>
        <v>-0.50980000000000203</v>
      </c>
      <c r="D1876" s="7">
        <f t="shared" si="230"/>
        <v>25.902660000000004</v>
      </c>
      <c r="E1876" s="7">
        <f t="shared" si="232"/>
        <v>25.6858</v>
      </c>
      <c r="F1876" s="7">
        <f t="shared" si="225"/>
        <v>25.344149999999999</v>
      </c>
      <c r="G1876" s="7">
        <f t="shared" si="227"/>
        <v>24.688569999999984</v>
      </c>
      <c r="H1876" s="7">
        <f t="shared" si="231"/>
        <v>24.586039500000041</v>
      </c>
      <c r="I1876" s="7">
        <f t="array" ref="I1876">SUMPRODUCT(B1860:B1879,(ROW(B1860:B1879)-ROW(B1860)+1))/(20*21/2)</f>
        <v>25.699639999999999</v>
      </c>
      <c r="J1876" s="7">
        <f t="shared" si="226"/>
        <v>25.405976124902033</v>
      </c>
      <c r="K1876" s="7">
        <f t="shared" si="228"/>
        <v>24.845861697113985</v>
      </c>
    </row>
    <row r="1877" spans="1:11" ht="13.5" x14ac:dyDescent="0.35">
      <c r="A1877" s="3">
        <v>44743</v>
      </c>
      <c r="B1877" s="2">
        <v>25.870699999999999</v>
      </c>
      <c r="C1877" s="7">
        <f t="shared" si="229"/>
        <v>-1.5200000000000102E-2</v>
      </c>
      <c r="D1877" s="7">
        <f t="shared" si="230"/>
        <v>25.978739999999998</v>
      </c>
      <c r="E1877" s="7">
        <f t="shared" si="232"/>
        <v>25.710149999999999</v>
      </c>
      <c r="F1877" s="7">
        <f t="shared" si="225"/>
        <v>25.382194999999999</v>
      </c>
      <c r="G1877" s="7">
        <f t="shared" si="227"/>
        <v>24.734223999999987</v>
      </c>
      <c r="H1877" s="7">
        <f t="shared" si="231"/>
        <v>24.594295500000047</v>
      </c>
      <c r="I1877" s="7">
        <f t="array" ref="I1877">SUMPRODUCT(B1861:B1880,(ROW(B1861:B1880)-ROW(B1861)+1))/(20*21/2)</f>
        <v>25.737105714285715</v>
      </c>
      <c r="J1877" s="7">
        <f t="shared" si="226"/>
        <v>25.450235541578031</v>
      </c>
      <c r="K1877" s="7">
        <f t="shared" si="228"/>
        <v>24.886051434482063</v>
      </c>
    </row>
    <row r="1878" spans="1:11" ht="13.5" x14ac:dyDescent="0.35">
      <c r="A1878" s="3">
        <v>44746</v>
      </c>
      <c r="B1878" s="2">
        <v>25.9468</v>
      </c>
      <c r="C1878" s="7">
        <f t="shared" si="229"/>
        <v>7.6100000000000279E-2</v>
      </c>
      <c r="D1878" s="7">
        <f t="shared" si="230"/>
        <v>25.993959999999998</v>
      </c>
      <c r="E1878" s="7">
        <f t="shared" si="232"/>
        <v>25.752000000000002</v>
      </c>
      <c r="F1878" s="7">
        <f t="shared" ref="F1878:F1941" si="233">AVERAGE(B1859:B1878)</f>
        <v>25.427849999999999</v>
      </c>
      <c r="G1878" s="7">
        <f t="shared" si="227"/>
        <v>24.778355999999985</v>
      </c>
      <c r="H1878" s="7">
        <f t="shared" si="231"/>
        <v>24.602665500000043</v>
      </c>
      <c r="I1878" s="7">
        <f t="array" ref="I1878">SUMPRODUCT(B1862:B1881,(ROW(B1862:B1881)-ROW(B1862)+1))/(20*21/2)</f>
        <v>25.769100000000002</v>
      </c>
      <c r="J1878" s="7">
        <f t="shared" ref="J1878:J1941" si="234">($J$4*B1878)+J1877*(1-$J$4)</f>
        <v>25.497527394761075</v>
      </c>
      <c r="K1878" s="7">
        <f t="shared" si="228"/>
        <v>24.927649417443551</v>
      </c>
    </row>
    <row r="1879" spans="1:11" ht="13.5" x14ac:dyDescent="0.35">
      <c r="A1879" s="3">
        <v>44747</v>
      </c>
      <c r="B1879" s="2">
        <v>25.870699999999999</v>
      </c>
      <c r="C1879" s="7">
        <f t="shared" si="229"/>
        <v>-7.6100000000000279E-2</v>
      </c>
      <c r="D1879" s="7">
        <f t="shared" si="230"/>
        <v>25.993959999999998</v>
      </c>
      <c r="E1879" s="7">
        <f t="shared" si="232"/>
        <v>25.798410000000001</v>
      </c>
      <c r="F1879" s="7">
        <f t="shared" si="233"/>
        <v>25.477309999999996</v>
      </c>
      <c r="G1879" s="7">
        <f t="shared" si="227"/>
        <v>24.815183999999981</v>
      </c>
      <c r="H1879" s="7">
        <f t="shared" si="231"/>
        <v>24.610350500000045</v>
      </c>
      <c r="I1879" s="7">
        <f t="array" ref="I1879">SUMPRODUCT(B1863:B1882,(ROW(B1863:B1882)-ROW(B1863)+1))/(20*21/2)</f>
        <v>25.802907142857141</v>
      </c>
      <c r="J1879" s="7">
        <f t="shared" si="234"/>
        <v>25.533067642879068</v>
      </c>
      <c r="K1879" s="7">
        <f t="shared" si="228"/>
        <v>24.964631793230076</v>
      </c>
    </row>
    <row r="1880" spans="1:11" ht="13.5" x14ac:dyDescent="0.35">
      <c r="A1880" s="3">
        <v>44748</v>
      </c>
      <c r="B1880" s="2">
        <v>25.870699999999999</v>
      </c>
      <c r="C1880" s="7">
        <f t="shared" si="229"/>
        <v>0</v>
      </c>
      <c r="D1880" s="7">
        <f t="shared" si="230"/>
        <v>25.888959999999997</v>
      </c>
      <c r="E1880" s="7">
        <f t="shared" si="232"/>
        <v>25.85548</v>
      </c>
      <c r="F1880" s="7">
        <f t="shared" si="233"/>
        <v>25.534759999999999</v>
      </c>
      <c r="G1880" s="7">
        <f t="shared" si="227"/>
        <v>24.851707999999984</v>
      </c>
      <c r="H1880" s="7">
        <f t="shared" si="231"/>
        <v>24.616095500000046</v>
      </c>
      <c r="I1880" s="7">
        <f t="array" ref="I1880">SUMPRODUCT(B1864:B1883,(ROW(B1864:B1883)-ROW(B1864)+1))/(20*21/2)</f>
        <v>25.833450476190475</v>
      </c>
      <c r="J1880" s="7">
        <f t="shared" si="234"/>
        <v>25.565223105462017</v>
      </c>
      <c r="K1880" s="7">
        <f t="shared" si="228"/>
        <v>25.000163879770074</v>
      </c>
    </row>
    <row r="1881" spans="1:11" ht="13.5" x14ac:dyDescent="0.35">
      <c r="A1881" s="3">
        <v>44749</v>
      </c>
      <c r="B1881" s="2">
        <v>25.870699999999999</v>
      </c>
      <c r="C1881" s="7">
        <f t="shared" si="229"/>
        <v>0</v>
      </c>
      <c r="D1881" s="7">
        <f t="shared" si="230"/>
        <v>25.885919999999999</v>
      </c>
      <c r="E1881" s="7">
        <f t="shared" si="232"/>
        <v>25.894290000000002</v>
      </c>
      <c r="F1881" s="7">
        <f t="shared" si="233"/>
        <v>25.591824999999996</v>
      </c>
      <c r="G1881" s="7">
        <f t="shared" si="227"/>
        <v>24.882143999999986</v>
      </c>
      <c r="H1881" s="7">
        <f t="shared" si="231"/>
        <v>24.621840500000047</v>
      </c>
      <c r="I1881" s="7">
        <f t="array" ref="I1881">SUMPRODUCT(B1865:B1884,(ROW(B1865:B1884)-ROW(B1865)+1))/(20*21/2)</f>
        <v>25.870773809523815</v>
      </c>
      <c r="J1881" s="7">
        <f t="shared" si="234"/>
        <v>25.594316143037062</v>
      </c>
      <c r="K1881" s="7">
        <f t="shared" si="228"/>
        <v>25.03430255115164</v>
      </c>
    </row>
    <row r="1882" spans="1:11" ht="13.5" x14ac:dyDescent="0.35">
      <c r="A1882" s="3">
        <v>44750</v>
      </c>
      <c r="B1882" s="2">
        <v>25.9468</v>
      </c>
      <c r="C1882" s="7">
        <f t="shared" si="229"/>
        <v>7.6100000000000279E-2</v>
      </c>
      <c r="D1882" s="7">
        <f t="shared" si="230"/>
        <v>25.901139999999998</v>
      </c>
      <c r="E1882" s="7">
        <f t="shared" si="232"/>
        <v>25.93994</v>
      </c>
      <c r="F1882" s="7">
        <f t="shared" si="233"/>
        <v>25.648895</v>
      </c>
      <c r="G1882" s="7">
        <f t="shared" si="227"/>
        <v>24.912579999999988</v>
      </c>
      <c r="H1882" s="7">
        <f t="shared" si="231"/>
        <v>24.627966000000047</v>
      </c>
      <c r="I1882" s="7">
        <f t="array" ref="I1882">SUMPRODUCT(B1866:B1885,(ROW(B1866:B1885)-ROW(B1866)+1))/(20*21/2)</f>
        <v>25.910634285714288</v>
      </c>
      <c r="J1882" s="7">
        <f t="shared" si="234"/>
        <v>25.627886034176392</v>
      </c>
      <c r="K1882" s="7">
        <f t="shared" si="228"/>
        <v>25.07008676483197</v>
      </c>
    </row>
    <row r="1883" spans="1:11" ht="13.5" x14ac:dyDescent="0.35">
      <c r="A1883" s="3">
        <v>44753</v>
      </c>
      <c r="B1883" s="2">
        <v>25.9696</v>
      </c>
      <c r="C1883" s="7">
        <f t="shared" si="229"/>
        <v>2.2800000000000153E-2</v>
      </c>
      <c r="D1883" s="7">
        <f t="shared" si="230"/>
        <v>25.905700000000003</v>
      </c>
      <c r="E1883" s="7">
        <f t="shared" si="232"/>
        <v>25.949829999999999</v>
      </c>
      <c r="F1883" s="7">
        <f t="shared" si="233"/>
        <v>25.707104999999995</v>
      </c>
      <c r="G1883" s="7">
        <f t="shared" si="227"/>
        <v>24.937383999999984</v>
      </c>
      <c r="H1883" s="7">
        <f t="shared" si="231"/>
        <v>24.634243500000046</v>
      </c>
      <c r="I1883" s="7">
        <f t="array" ref="I1883">SUMPRODUCT(B1867:B1886,(ROW(B1867:B1886)-ROW(B1867)+1))/(20*21/2)</f>
        <v>25.949765714285711</v>
      </c>
      <c r="J1883" s="7">
        <f t="shared" si="234"/>
        <v>25.660430221397689</v>
      </c>
      <c r="K1883" s="7">
        <f t="shared" si="228"/>
        <v>25.105361793662087</v>
      </c>
    </row>
    <row r="1884" spans="1:11" ht="13.5" x14ac:dyDescent="0.35">
      <c r="A1884" s="3">
        <v>44754</v>
      </c>
      <c r="B1884" s="2">
        <v>26.099</v>
      </c>
      <c r="C1884" s="7">
        <f t="shared" si="229"/>
        <v>0.1294000000000004</v>
      </c>
      <c r="D1884" s="7">
        <f t="shared" si="230"/>
        <v>25.951360000000001</v>
      </c>
      <c r="E1884" s="7">
        <f t="shared" si="232"/>
        <v>25.972659999999998</v>
      </c>
      <c r="F1884" s="7">
        <f t="shared" si="233"/>
        <v>25.756565000000002</v>
      </c>
      <c r="G1884" s="7">
        <f t="shared" si="227"/>
        <v>24.964775999999983</v>
      </c>
      <c r="H1884" s="7">
        <f t="shared" si="231"/>
        <v>24.641168000000047</v>
      </c>
      <c r="I1884" s="7">
        <f t="array" ref="I1884">SUMPRODUCT(B1868:B1887,(ROW(B1868:B1887)-ROW(B1868)+1))/(20*21/2)</f>
        <v>25.98581714285714</v>
      </c>
      <c r="J1884" s="7">
        <f t="shared" si="234"/>
        <v>25.702198771740765</v>
      </c>
      <c r="K1884" s="7">
        <f t="shared" si="228"/>
        <v>25.144327997832203</v>
      </c>
    </row>
    <row r="1885" spans="1:11" ht="13.5" x14ac:dyDescent="0.35">
      <c r="A1885" s="3">
        <v>44755</v>
      </c>
      <c r="B1885" s="2">
        <v>26.1751</v>
      </c>
      <c r="C1885" s="7">
        <f t="shared" si="229"/>
        <v>7.6100000000000279E-2</v>
      </c>
      <c r="D1885" s="7">
        <f t="shared" si="230"/>
        <v>26.012239999999998</v>
      </c>
      <c r="E1885" s="7">
        <f t="shared" si="232"/>
        <v>25.950599999999998</v>
      </c>
      <c r="F1885" s="7">
        <f t="shared" si="233"/>
        <v>25.802219999999998</v>
      </c>
      <c r="G1885" s="7">
        <f t="shared" si="227"/>
        <v>24.993843999999982</v>
      </c>
      <c r="H1885" s="7">
        <f t="shared" si="231"/>
        <v>24.64535300000005</v>
      </c>
      <c r="I1885" s="7">
        <f t="array" ref="I1885">SUMPRODUCT(B1869:B1888,(ROW(B1869:B1888)-ROW(B1869)+1))/(20*21/2)</f>
        <v>26.022707142857143</v>
      </c>
      <c r="J1885" s="7">
        <f t="shared" si="234"/>
        <v>25.747236983955933</v>
      </c>
      <c r="K1885" s="7">
        <f t="shared" si="228"/>
        <v>25.184750429289764</v>
      </c>
    </row>
    <row r="1886" spans="1:11" ht="13.5" x14ac:dyDescent="0.35">
      <c r="A1886" s="3">
        <v>44756</v>
      </c>
      <c r="B1886" s="2">
        <v>26.213100000000001</v>
      </c>
      <c r="C1886" s="7">
        <f t="shared" si="229"/>
        <v>3.8000000000000256E-2</v>
      </c>
      <c r="D1886" s="7">
        <f t="shared" si="230"/>
        <v>26.080720000000003</v>
      </c>
      <c r="E1886" s="7">
        <f t="shared" si="232"/>
        <v>25.983319999999999</v>
      </c>
      <c r="F1886" s="7">
        <f t="shared" si="233"/>
        <v>25.83456</v>
      </c>
      <c r="G1886" s="7">
        <f t="shared" si="227"/>
        <v>25.025649999999981</v>
      </c>
      <c r="H1886" s="7">
        <f t="shared" si="231"/>
        <v>24.649880500000048</v>
      </c>
      <c r="I1886" s="7">
        <f t="array" ref="I1886">SUMPRODUCT(B1870:B1889,(ROW(B1870:B1889)-ROW(B1870)+1))/(20*21/2)</f>
        <v>26.070640476190473</v>
      </c>
      <c r="J1886" s="7">
        <f t="shared" si="234"/>
        <v>25.791604890245846</v>
      </c>
      <c r="K1886" s="7">
        <f t="shared" si="228"/>
        <v>25.225077863435267</v>
      </c>
    </row>
    <row r="1887" spans="1:11" ht="13.5" x14ac:dyDescent="0.35">
      <c r="A1887" s="3">
        <v>44757</v>
      </c>
      <c r="B1887" s="2">
        <v>26.213100000000001</v>
      </c>
      <c r="C1887" s="7">
        <f t="shared" si="229"/>
        <v>0</v>
      </c>
      <c r="D1887" s="7">
        <f t="shared" si="230"/>
        <v>26.133980000000001</v>
      </c>
      <c r="E1887" s="7">
        <f t="shared" si="232"/>
        <v>26.017559999999996</v>
      </c>
      <c r="F1887" s="7">
        <f t="shared" si="233"/>
        <v>25.863855000000001</v>
      </c>
      <c r="G1887" s="7">
        <f t="shared" si="227"/>
        <v>25.06201999999999</v>
      </c>
      <c r="H1887" s="7">
        <f t="shared" si="231"/>
        <v>24.650945500000052</v>
      </c>
      <c r="I1887" s="7">
        <f t="array" ref="I1887">SUMPRODUCT(B1871:B1890,(ROW(B1871:B1890)-ROW(B1871)+1))/(20*21/2)</f>
        <v>26.098618095238095</v>
      </c>
      <c r="J1887" s="7">
        <f t="shared" si="234"/>
        <v>25.831747281651005</v>
      </c>
      <c r="K1887" s="7">
        <f t="shared" si="228"/>
        <v>25.263823829575063</v>
      </c>
    </row>
    <row r="1888" spans="1:11" ht="13.5" x14ac:dyDescent="0.35">
      <c r="A1888" s="3">
        <v>44760</v>
      </c>
      <c r="B1888" s="2">
        <v>26.251200000000001</v>
      </c>
      <c r="C1888" s="7">
        <f t="shared" si="229"/>
        <v>3.8100000000000023E-2</v>
      </c>
      <c r="D1888" s="7">
        <f t="shared" si="230"/>
        <v>26.190300000000001</v>
      </c>
      <c r="E1888" s="7">
        <f t="shared" si="232"/>
        <v>26.047999999999995</v>
      </c>
      <c r="F1888" s="7">
        <f t="shared" si="233"/>
        <v>25.9</v>
      </c>
      <c r="G1888" s="7">
        <f t="shared" si="227"/>
        <v>25.107521999999989</v>
      </c>
      <c r="H1888" s="7">
        <f t="shared" si="231"/>
        <v>24.651706500000049</v>
      </c>
      <c r="I1888" s="7">
        <f t="array" ref="I1888">SUMPRODUCT(B1872:B1891,(ROW(B1872:B1891)-ROW(B1872)+1))/(20*21/2)</f>
        <v>26.208311904761899</v>
      </c>
      <c r="J1888" s="7">
        <f t="shared" si="234"/>
        <v>25.871695159589006</v>
      </c>
      <c r="K1888" s="7">
        <f t="shared" si="228"/>
        <v>25.302544463709374</v>
      </c>
    </row>
    <row r="1889" spans="1:11" ht="13.5" x14ac:dyDescent="0.35">
      <c r="A1889" s="3">
        <v>44761</v>
      </c>
      <c r="B1889" s="2">
        <v>26.403300000000002</v>
      </c>
      <c r="C1889" s="7">
        <f t="shared" si="229"/>
        <v>0.15210000000000079</v>
      </c>
      <c r="D1889" s="7">
        <f t="shared" si="230"/>
        <v>26.251159999999999</v>
      </c>
      <c r="E1889" s="7">
        <f t="shared" si="232"/>
        <v>26.101260000000003</v>
      </c>
      <c r="F1889" s="7">
        <f t="shared" si="233"/>
        <v>25.949834999999997</v>
      </c>
      <c r="G1889" s="7">
        <f t="shared" si="227"/>
        <v>25.164131999999984</v>
      </c>
      <c r="H1889" s="7">
        <f t="shared" si="231"/>
        <v>24.653266000000045</v>
      </c>
      <c r="I1889" s="7">
        <f t="array" ref="I1889">SUMPRODUCT(B1873:B1892,(ROW(B1873:B1892)-ROW(B1873)+1))/(20*21/2)</f>
        <v>26.29028095238095</v>
      </c>
      <c r="J1889" s="7">
        <f t="shared" si="234"/>
        <v>25.922324192009103</v>
      </c>
      <c r="K1889" s="7">
        <f t="shared" si="228"/>
        <v>25.34571134748548</v>
      </c>
    </row>
    <row r="1890" spans="1:11" ht="13.5" x14ac:dyDescent="0.35">
      <c r="A1890" s="3">
        <v>44762</v>
      </c>
      <c r="B1890" s="2">
        <v>26.243600000000001</v>
      </c>
      <c r="C1890" s="7">
        <f t="shared" si="229"/>
        <v>-0.15970000000000084</v>
      </c>
      <c r="D1890" s="7">
        <f t="shared" si="230"/>
        <v>26.264859999999999</v>
      </c>
      <c r="E1890" s="7">
        <f t="shared" si="232"/>
        <v>26.138549999999999</v>
      </c>
      <c r="F1890" s="7">
        <f t="shared" si="233"/>
        <v>25.997014999999998</v>
      </c>
      <c r="G1890" s="7">
        <f t="shared" si="227"/>
        <v>25.217243999999987</v>
      </c>
      <c r="H1890" s="7">
        <f t="shared" si="231"/>
        <v>24.653038000000048</v>
      </c>
      <c r="I1890" s="7">
        <f t="array" ref="I1890">SUMPRODUCT(B1874:B1893,(ROW(B1874:B1893)-ROW(B1874)+1))/(20*21/2)</f>
        <v>26.388180000000002</v>
      </c>
      <c r="J1890" s="7">
        <f t="shared" si="234"/>
        <v>25.952921888008238</v>
      </c>
      <c r="K1890" s="7">
        <f t="shared" si="228"/>
        <v>25.380922667191932</v>
      </c>
    </row>
    <row r="1891" spans="1:11" ht="13.5" x14ac:dyDescent="0.35">
      <c r="A1891" s="3">
        <v>44763</v>
      </c>
      <c r="B1891" s="2">
        <v>27.148800000000001</v>
      </c>
      <c r="C1891" s="7">
        <f t="shared" si="229"/>
        <v>0.90520000000000067</v>
      </c>
      <c r="D1891" s="7">
        <f t="shared" si="230"/>
        <v>26.452000000000005</v>
      </c>
      <c r="E1891" s="7">
        <f t="shared" si="232"/>
        <v>26.266360000000002</v>
      </c>
      <c r="F1891" s="7">
        <f t="shared" si="233"/>
        <v>26.080324999999998</v>
      </c>
      <c r="G1891" s="7">
        <f t="shared" si="227"/>
        <v>25.28861199999999</v>
      </c>
      <c r="H1891" s="7">
        <f t="shared" si="231"/>
        <v>24.656004500000041</v>
      </c>
      <c r="I1891" s="7">
        <f t="array" ref="I1891">SUMPRODUCT(B1875:B1894,(ROW(B1875:B1894)-ROW(B1875)+1))/(20*21/2)</f>
        <v>26.479840476190475</v>
      </c>
      <c r="J1891" s="7">
        <f t="shared" si="234"/>
        <v>26.066815041531264</v>
      </c>
      <c r="K1891" s="7">
        <f t="shared" si="228"/>
        <v>25.450251190047151</v>
      </c>
    </row>
    <row r="1892" spans="1:11" ht="13.5" x14ac:dyDescent="0.35">
      <c r="A1892" s="3">
        <v>44764</v>
      </c>
      <c r="B1892" s="2">
        <v>26.940999999999999</v>
      </c>
      <c r="C1892" s="7">
        <f t="shared" si="229"/>
        <v>-0.20780000000000243</v>
      </c>
      <c r="D1892" s="7">
        <f t="shared" si="230"/>
        <v>26.597580000000001</v>
      </c>
      <c r="E1892" s="7">
        <f t="shared" si="232"/>
        <v>26.365780000000001</v>
      </c>
      <c r="F1892" s="7">
        <f t="shared" si="233"/>
        <v>26.152859999999997</v>
      </c>
      <c r="G1892" s="7">
        <f t="shared" si="227"/>
        <v>25.352627999999996</v>
      </c>
      <c r="H1892" s="7">
        <f t="shared" si="231"/>
        <v>24.658008000000038</v>
      </c>
      <c r="I1892" s="7">
        <f t="array" ref="I1892">SUMPRODUCT(B1876:B1895,(ROW(B1876:B1895)-ROW(B1876)+1))/(20*21/2)</f>
        <v>26.565262380952383</v>
      </c>
      <c r="J1892" s="7">
        <f t="shared" si="234"/>
        <v>26.15007075186162</v>
      </c>
      <c r="K1892" s="7">
        <f t="shared" si="228"/>
        <v>25.50871192769236</v>
      </c>
    </row>
    <row r="1893" spans="1:11" ht="13.5" x14ac:dyDescent="0.35">
      <c r="A1893" s="3">
        <v>44768</v>
      </c>
      <c r="B1893" s="2">
        <v>27.180800000000001</v>
      </c>
      <c r="C1893" s="7">
        <f t="shared" si="229"/>
        <v>0.23980000000000246</v>
      </c>
      <c r="D1893" s="7">
        <f t="shared" si="230"/>
        <v>26.783500000000004</v>
      </c>
      <c r="E1893" s="7">
        <f t="shared" si="232"/>
        <v>26.486900000000002</v>
      </c>
      <c r="F1893" s="7">
        <f t="shared" si="233"/>
        <v>26.218364999999995</v>
      </c>
      <c r="G1893" s="7">
        <f t="shared" si="227"/>
        <v>25.416569999999997</v>
      </c>
      <c r="H1893" s="7">
        <f t="shared" si="231"/>
        <v>24.659993000000039</v>
      </c>
      <c r="I1893" s="7">
        <f t="array" ref="I1893">SUMPRODUCT(B1877:B1896,(ROW(B1877:B1896)-ROW(B1877)+1))/(20*21/2)</f>
        <v>26.685012380952383</v>
      </c>
      <c r="J1893" s="7">
        <f t="shared" si="234"/>
        <v>26.248235442160514</v>
      </c>
      <c r="K1893" s="7">
        <f t="shared" si="228"/>
        <v>25.574284008959324</v>
      </c>
    </row>
    <row r="1894" spans="1:11" ht="13.5" x14ac:dyDescent="0.35">
      <c r="A1894" s="3">
        <v>44769</v>
      </c>
      <c r="B1894" s="2">
        <v>27.180800000000001</v>
      </c>
      <c r="C1894" s="7">
        <f t="shared" si="229"/>
        <v>0</v>
      </c>
      <c r="D1894" s="7">
        <f t="shared" si="230"/>
        <v>26.939</v>
      </c>
      <c r="E1894" s="7">
        <f t="shared" si="232"/>
        <v>26.595079999999996</v>
      </c>
      <c r="F1894" s="7">
        <f t="shared" si="233"/>
        <v>26.283869999999997</v>
      </c>
      <c r="G1894" s="7">
        <f t="shared" si="227"/>
        <v>25.480512000000004</v>
      </c>
      <c r="H1894" s="7">
        <f t="shared" si="231"/>
        <v>24.66319550000004</v>
      </c>
      <c r="I1894" s="7">
        <f t="array" ref="I1894">SUMPRODUCT(B1878:B1897,(ROW(B1878:B1897)-ROW(B1878)+1))/(20*21/2)</f>
        <v>26.834769047619044</v>
      </c>
      <c r="J1894" s="7">
        <f t="shared" si="234"/>
        <v>26.337051114335704</v>
      </c>
      <c r="K1894" s="7">
        <f t="shared" si="228"/>
        <v>25.637284636058958</v>
      </c>
    </row>
    <row r="1895" spans="1:11" ht="13.5" x14ac:dyDescent="0.35">
      <c r="A1895" s="3">
        <v>44770</v>
      </c>
      <c r="B1895" s="2">
        <v>27.180800000000001</v>
      </c>
      <c r="C1895" s="7">
        <f t="shared" si="229"/>
        <v>0</v>
      </c>
      <c r="D1895" s="7">
        <f t="shared" si="230"/>
        <v>27.126440000000002</v>
      </c>
      <c r="E1895" s="7">
        <f t="shared" si="232"/>
        <v>26.695650000000001</v>
      </c>
      <c r="F1895" s="7">
        <f t="shared" si="233"/>
        <v>26.323124999999994</v>
      </c>
      <c r="G1895" s="7">
        <f t="shared" si="227"/>
        <v>25.542628000000004</v>
      </c>
      <c r="H1895" s="7">
        <f t="shared" si="231"/>
        <v>24.66639800000004</v>
      </c>
      <c r="I1895" s="7">
        <f t="array" ref="I1895">SUMPRODUCT(B1879:B1898,(ROW(B1879:B1898)-ROW(B1879)+1))/(20*21/2)</f>
        <v>27.012546666666665</v>
      </c>
      <c r="J1895" s="7">
        <f t="shared" si="234"/>
        <v>26.41740815106564</v>
      </c>
      <c r="K1895" s="7">
        <f t="shared" si="228"/>
        <v>25.697814650331154</v>
      </c>
    </row>
    <row r="1896" spans="1:11" ht="13.5" x14ac:dyDescent="0.35">
      <c r="A1896" s="3">
        <v>44771</v>
      </c>
      <c r="B1896" s="2">
        <v>27.580500000000001</v>
      </c>
      <c r="C1896" s="7">
        <f t="shared" si="229"/>
        <v>0.39969999999999928</v>
      </c>
      <c r="D1896" s="7">
        <f t="shared" si="230"/>
        <v>27.212779999999999</v>
      </c>
      <c r="E1896" s="7">
        <f t="shared" si="232"/>
        <v>26.832390000000004</v>
      </c>
      <c r="F1896" s="7">
        <f t="shared" si="233"/>
        <v>26.407854999999994</v>
      </c>
      <c r="G1896" s="7">
        <f t="shared" si="227"/>
        <v>25.613348000000009</v>
      </c>
      <c r="H1896" s="7">
        <f t="shared" si="231"/>
        <v>24.671903500000038</v>
      </c>
      <c r="I1896" s="7">
        <f t="array" ref="I1896">SUMPRODUCT(B1880:B1899,(ROW(B1880:B1899)-ROW(B1880)+1))/(20*21/2)</f>
        <v>27.174928095238098</v>
      </c>
      <c r="J1896" s="7">
        <f t="shared" si="234"/>
        <v>26.528178803345103</v>
      </c>
      <c r="K1896" s="7">
        <f t="shared" si="228"/>
        <v>25.771645448357383</v>
      </c>
    </row>
    <row r="1897" spans="1:11" ht="13.5" x14ac:dyDescent="0.35">
      <c r="A1897" s="3">
        <v>44774</v>
      </c>
      <c r="B1897" s="2">
        <v>27.9803</v>
      </c>
      <c r="C1897" s="7">
        <f t="shared" si="229"/>
        <v>0.39979999999999905</v>
      </c>
      <c r="D1897" s="7">
        <f t="shared" si="230"/>
        <v>27.420640000000002</v>
      </c>
      <c r="E1897" s="7">
        <f t="shared" si="232"/>
        <v>27.00911</v>
      </c>
      <c r="F1897" s="7">
        <f t="shared" si="233"/>
        <v>26.513334999999994</v>
      </c>
      <c r="G1897" s="7">
        <f t="shared" si="227"/>
        <v>25.690998000000008</v>
      </c>
      <c r="H1897" s="7">
        <f t="shared" si="231"/>
        <v>24.679408000000038</v>
      </c>
      <c r="I1897" s="7">
        <f t="array" ref="I1897">SUMPRODUCT(B1881:B1900,(ROW(B1881:B1900)-ROW(B1881)+1))/(20*21/2)</f>
        <v>27.394122380952382</v>
      </c>
      <c r="J1897" s="7">
        <f t="shared" si="234"/>
        <v>26.66647606016938</v>
      </c>
      <c r="K1897" s="7">
        <f t="shared" si="228"/>
        <v>25.858259352343367</v>
      </c>
    </row>
    <row r="1898" spans="1:11" ht="13.5" x14ac:dyDescent="0.35">
      <c r="A1898" s="3">
        <v>44775</v>
      </c>
      <c r="B1898" s="2">
        <v>28.38</v>
      </c>
      <c r="C1898" s="7">
        <f t="shared" si="229"/>
        <v>0.39969999999999928</v>
      </c>
      <c r="D1898" s="7">
        <f t="shared" si="230"/>
        <v>27.66048</v>
      </c>
      <c r="E1898" s="7">
        <f t="shared" si="232"/>
        <v>27.221990000000005</v>
      </c>
      <c r="F1898" s="7">
        <f t="shared" si="233"/>
        <v>26.634994999999996</v>
      </c>
      <c r="G1898" s="7">
        <f t="shared" si="227"/>
        <v>25.776490000000017</v>
      </c>
      <c r="H1898" s="7">
        <f t="shared" si="231"/>
        <v>24.690432500000043</v>
      </c>
      <c r="I1898" s="7">
        <f t="array" ref="I1898">SUMPRODUCT(B1882:B1901,(ROW(B1882:B1901)-ROW(B1882)+1))/(20*21/2)</f>
        <v>27.568824761904764</v>
      </c>
      <c r="J1898" s="7">
        <f t="shared" si="234"/>
        <v>26.829668816343723</v>
      </c>
      <c r="K1898" s="7">
        <f t="shared" si="228"/>
        <v>25.95715114244755</v>
      </c>
    </row>
    <row r="1899" spans="1:11" ht="13.5" x14ac:dyDescent="0.35">
      <c r="A1899" s="3">
        <v>44776</v>
      </c>
      <c r="B1899" s="2">
        <v>28.34</v>
      </c>
      <c r="C1899" s="7">
        <f t="shared" si="229"/>
        <v>-3.9999999999999147E-2</v>
      </c>
      <c r="D1899" s="7">
        <f t="shared" si="230"/>
        <v>27.892320000000002</v>
      </c>
      <c r="E1899" s="7">
        <f t="shared" si="232"/>
        <v>27.415659999999995</v>
      </c>
      <c r="F1899" s="7">
        <f t="shared" si="233"/>
        <v>26.758459999999996</v>
      </c>
      <c r="G1899" s="7">
        <f t="shared" si="227"/>
        <v>25.858442000000014</v>
      </c>
      <c r="H1899" s="7">
        <f t="shared" si="231"/>
        <v>24.701257000000044</v>
      </c>
      <c r="I1899" s="7">
        <f t="array" ref="I1899">SUMPRODUCT(B1883:B1902,(ROW(B1883:B1902)-ROW(B1883)+1))/(20*21/2)</f>
        <v>27.704681428571426</v>
      </c>
      <c r="J1899" s="7">
        <f t="shared" si="234"/>
        <v>26.973509881453843</v>
      </c>
      <c r="K1899" s="7">
        <f t="shared" si="228"/>
        <v>26.050596195684903</v>
      </c>
    </row>
    <row r="1900" spans="1:11" ht="13.5" x14ac:dyDescent="0.35">
      <c r="A1900" s="3">
        <v>44777</v>
      </c>
      <c r="B1900" s="2">
        <v>29.06</v>
      </c>
      <c r="C1900" s="7">
        <f t="shared" si="229"/>
        <v>0.71999999999999886</v>
      </c>
      <c r="D1900" s="7">
        <f t="shared" si="230"/>
        <v>28.268160000000002</v>
      </c>
      <c r="E1900" s="7">
        <f t="shared" si="232"/>
        <v>27.697300000000002</v>
      </c>
      <c r="F1900" s="7">
        <f t="shared" si="233"/>
        <v>26.91792499999999</v>
      </c>
      <c r="G1900" s="7">
        <f t="shared" si="227"/>
        <v>25.954946000000014</v>
      </c>
      <c r="H1900" s="7">
        <f t="shared" si="231"/>
        <v>24.717393500000043</v>
      </c>
      <c r="I1900" s="7">
        <f t="array" ref="I1900">SUMPRODUCT(B1884:B1903,(ROW(B1884:B1903)-ROW(B1884)+1))/(20*21/2)</f>
        <v>27.811682380952377</v>
      </c>
      <c r="J1900" s="7">
        <f t="shared" si="234"/>
        <v>27.172223226077286</v>
      </c>
      <c r="K1900" s="7">
        <f t="shared" si="228"/>
        <v>26.168612031148243</v>
      </c>
    </row>
    <row r="1901" spans="1:11" ht="13.5" x14ac:dyDescent="0.35">
      <c r="A1901" s="3">
        <v>44778</v>
      </c>
      <c r="B1901" s="2">
        <v>28.752300000000002</v>
      </c>
      <c r="C1901" s="7">
        <f t="shared" si="229"/>
        <v>-0.30769999999999698</v>
      </c>
      <c r="D1901" s="7">
        <f t="shared" si="230"/>
        <v>28.502519999999997</v>
      </c>
      <c r="E1901" s="7">
        <f t="shared" si="232"/>
        <v>27.85765</v>
      </c>
      <c r="F1901" s="7">
        <f t="shared" si="233"/>
        <v>27.062004999999992</v>
      </c>
      <c r="G1901" s="7">
        <f t="shared" si="227"/>
        <v>26.038448000000013</v>
      </c>
      <c r="H1901" s="7">
        <f t="shared" si="231"/>
        <v>24.730698000000043</v>
      </c>
      <c r="I1901" s="7">
        <f t="array" ref="I1901">SUMPRODUCT(B1885:B1904,(ROW(B1885:B1904)-ROW(B1885)+1))/(20*21/2)</f>
        <v>27.90752619047619</v>
      </c>
      <c r="J1901" s="7">
        <f t="shared" si="234"/>
        <v>27.322706728355637</v>
      </c>
      <c r="K1901" s="7">
        <f t="shared" si="228"/>
        <v>26.269933127965956</v>
      </c>
    </row>
    <row r="1902" spans="1:11" ht="13.5" x14ac:dyDescent="0.35">
      <c r="A1902" s="3">
        <v>44781</v>
      </c>
      <c r="B1902" s="2">
        <v>28.488499999999998</v>
      </c>
      <c r="C1902" s="7">
        <f t="shared" si="229"/>
        <v>-0.26380000000000337</v>
      </c>
      <c r="D1902" s="7">
        <f t="shared" si="230"/>
        <v>28.60416</v>
      </c>
      <c r="E1902" s="7">
        <f t="shared" si="232"/>
        <v>28.012400000000003</v>
      </c>
      <c r="F1902" s="7">
        <f t="shared" si="233"/>
        <v>27.18909</v>
      </c>
      <c r="G1902" s="7">
        <f t="shared" si="227"/>
        <v>26.118196000000012</v>
      </c>
      <c r="H1902" s="7">
        <f t="shared" si="231"/>
        <v>24.744548000000044</v>
      </c>
      <c r="I1902" s="7">
        <f t="array" ref="I1902">SUMPRODUCT(B1886:B1905,(ROW(B1886:B1905)-ROW(B1886)+1))/(20*21/2)</f>
        <v>27.992829047619047</v>
      </c>
      <c r="J1902" s="7">
        <f t="shared" si="234"/>
        <v>27.433734658988435</v>
      </c>
      <c r="K1902" s="7">
        <f t="shared" si="228"/>
        <v>26.356935750398666</v>
      </c>
    </row>
    <row r="1903" spans="1:11" ht="13.5" x14ac:dyDescent="0.35">
      <c r="A1903" s="3">
        <v>44782</v>
      </c>
      <c r="B1903" s="2">
        <v>28.3126</v>
      </c>
      <c r="C1903" s="7">
        <f t="shared" si="229"/>
        <v>-0.17589999999999861</v>
      </c>
      <c r="D1903" s="7">
        <f t="shared" si="230"/>
        <v>28.590679999999999</v>
      </c>
      <c r="E1903" s="7">
        <f t="shared" si="232"/>
        <v>28.125579999999996</v>
      </c>
      <c r="F1903" s="7">
        <f t="shared" si="233"/>
        <v>27.306239999999995</v>
      </c>
      <c r="G1903" s="7">
        <f t="shared" si="227"/>
        <v>26.190622000000012</v>
      </c>
      <c r="H1903" s="7">
        <f t="shared" si="231"/>
        <v>24.756795500000045</v>
      </c>
      <c r="I1903" s="7">
        <f t="array" ref="I1903">SUMPRODUCT(B1887:B1906,(ROW(B1887:B1906)-ROW(B1887)+1))/(20*21/2)</f>
        <v>28.067953333333339</v>
      </c>
      <c r="J1903" s="7">
        <f t="shared" si="234"/>
        <v>27.517436120037154</v>
      </c>
      <c r="K1903" s="7">
        <f t="shared" si="228"/>
        <v>26.433628466069305</v>
      </c>
    </row>
    <row r="1904" spans="1:11" ht="13.5" x14ac:dyDescent="0.35">
      <c r="A1904" s="3">
        <v>44783</v>
      </c>
      <c r="B1904" s="2">
        <v>28.3126</v>
      </c>
      <c r="C1904" s="7">
        <f t="shared" si="229"/>
        <v>0</v>
      </c>
      <c r="D1904" s="7">
        <f t="shared" si="230"/>
        <v>28.585199999999997</v>
      </c>
      <c r="E1904" s="7">
        <f t="shared" si="232"/>
        <v>28.238759999999996</v>
      </c>
      <c r="F1904" s="7">
        <f t="shared" si="233"/>
        <v>27.416919999999994</v>
      </c>
      <c r="G1904" s="7">
        <f t="shared" si="227"/>
        <v>26.262286000000014</v>
      </c>
      <c r="H1904" s="7">
        <f t="shared" si="231"/>
        <v>24.769766000000036</v>
      </c>
      <c r="I1904" s="7">
        <f t="array" ref="I1904">SUMPRODUCT(B1888:B1907,(ROW(B1888:B1907)-ROW(B1888)+1))/(20*21/2)</f>
        <v>28.133080000000007</v>
      </c>
      <c r="J1904" s="7">
        <f t="shared" si="234"/>
        <v>27.593166013366947</v>
      </c>
      <c r="K1904" s="7">
        <f t="shared" si="228"/>
        <v>26.507313624262665</v>
      </c>
    </row>
    <row r="1905" spans="1:11" ht="13.5" x14ac:dyDescent="0.35">
      <c r="A1905" s="3">
        <v>44784</v>
      </c>
      <c r="B1905" s="2">
        <v>28.3126</v>
      </c>
      <c r="C1905" s="7">
        <f t="shared" si="229"/>
        <v>0</v>
      </c>
      <c r="D1905" s="7">
        <f t="shared" si="230"/>
        <v>28.435719999999996</v>
      </c>
      <c r="E1905" s="7">
        <f t="shared" si="232"/>
        <v>28.351939999999995</v>
      </c>
      <c r="F1905" s="7">
        <f t="shared" si="233"/>
        <v>27.523794999999996</v>
      </c>
      <c r="G1905" s="7">
        <f t="shared" si="227"/>
        <v>26.323298000000005</v>
      </c>
      <c r="H1905" s="7">
        <f t="shared" si="231"/>
        <v>24.782356000000036</v>
      </c>
      <c r="I1905" s="7">
        <f t="array" ref="I1905">SUMPRODUCT(B1889:B1908,(ROW(B1889:B1908)-ROW(B1889)+1))/(20*21/2)</f>
        <v>28.238456666666664</v>
      </c>
      <c r="J1905" s="7">
        <f t="shared" si="234"/>
        <v>27.661683535903425</v>
      </c>
      <c r="K1905" s="7">
        <f t="shared" si="228"/>
        <v>26.578109168409227</v>
      </c>
    </row>
    <row r="1906" spans="1:11" ht="13.5" x14ac:dyDescent="0.35">
      <c r="A1906" s="3">
        <v>44785</v>
      </c>
      <c r="B1906" s="2">
        <v>28.3126</v>
      </c>
      <c r="C1906" s="7">
        <f t="shared" si="229"/>
        <v>0</v>
      </c>
      <c r="D1906" s="7">
        <f t="shared" si="230"/>
        <v>28.34778</v>
      </c>
      <c r="E1906" s="7">
        <f t="shared" si="232"/>
        <v>28.425149999999995</v>
      </c>
      <c r="F1906" s="7">
        <f t="shared" si="233"/>
        <v>27.628769999999996</v>
      </c>
      <c r="G1906" s="7">
        <f t="shared" si="227"/>
        <v>26.385832000000004</v>
      </c>
      <c r="H1906" s="7">
        <f t="shared" si="231"/>
        <v>24.795707000000036</v>
      </c>
      <c r="I1906" s="7">
        <f t="array" ref="I1906">SUMPRODUCT(B1890:B1909,(ROW(B1890:B1909)-ROW(B1890)+1))/(20*21/2)</f>
        <v>28.33150476190476</v>
      </c>
      <c r="J1906" s="7">
        <f t="shared" si="234"/>
        <v>27.723675580103098</v>
      </c>
      <c r="K1906" s="7">
        <f t="shared" si="228"/>
        <v>26.646128416706905</v>
      </c>
    </row>
    <row r="1907" spans="1:11" ht="13.5" x14ac:dyDescent="0.35">
      <c r="A1907" s="3">
        <v>44788</v>
      </c>
      <c r="B1907" s="2">
        <v>28.3126</v>
      </c>
      <c r="C1907" s="7">
        <f t="shared" si="229"/>
        <v>0</v>
      </c>
      <c r="D1907" s="7">
        <f t="shared" si="230"/>
        <v>28.312599999999996</v>
      </c>
      <c r="E1907" s="7">
        <f t="shared" si="232"/>
        <v>28.458379999999998</v>
      </c>
      <c r="F1907" s="7">
        <f t="shared" si="233"/>
        <v>27.733744999999992</v>
      </c>
      <c r="G1907" s="7">
        <f t="shared" si="227"/>
        <v>26.449888000000001</v>
      </c>
      <c r="H1907" s="7">
        <f t="shared" si="231"/>
        <v>24.808791500000037</v>
      </c>
      <c r="I1907" s="7">
        <f t="array" ref="I1907">SUMPRODUCT(B1891:B1910,(ROW(B1891:B1910)-ROW(B1891)+1))/(20*21/2)</f>
        <v>28.530186666666665</v>
      </c>
      <c r="J1907" s="7">
        <f t="shared" si="234"/>
        <v>27.779763620093277</v>
      </c>
      <c r="K1907" s="7">
        <f t="shared" si="228"/>
        <v>26.711480243502713</v>
      </c>
    </row>
    <row r="1908" spans="1:11" ht="13.5" x14ac:dyDescent="0.35">
      <c r="A1908" s="3">
        <v>44789</v>
      </c>
      <c r="B1908" s="2">
        <v>28.840199999999999</v>
      </c>
      <c r="C1908" s="7">
        <f t="shared" si="229"/>
        <v>0.52759999999999962</v>
      </c>
      <c r="D1908" s="7">
        <f t="shared" si="230"/>
        <v>28.418119999999998</v>
      </c>
      <c r="E1908" s="7">
        <f t="shared" si="232"/>
        <v>28.504399999999997</v>
      </c>
      <c r="F1908" s="7">
        <f t="shared" si="233"/>
        <v>27.863194999999997</v>
      </c>
      <c r="G1908" s="7">
        <f t="shared" ref="G1908:G1971" si="235">AVERAGE(B1859:B1908)</f>
        <v>26.526018000000004</v>
      </c>
      <c r="H1908" s="7">
        <f t="shared" si="231"/>
        <v>24.824590000000036</v>
      </c>
      <c r="I1908" s="7">
        <f t="array" ref="I1908">SUMPRODUCT(B1892:B1911,(ROW(B1892:B1911)-ROW(B1892)+1))/(20*21/2)</f>
        <v>28.706451428571423</v>
      </c>
      <c r="J1908" s="7">
        <f t="shared" si="234"/>
        <v>27.880757561036773</v>
      </c>
      <c r="K1908" s="7">
        <f t="shared" ref="K1908:K1971" si="236">$K$4*B1908+(1-$K$4)*K1907</f>
        <v>26.794959449639862</v>
      </c>
    </row>
    <row r="1909" spans="1:11" ht="13.5" x14ac:dyDescent="0.35">
      <c r="A1909" s="3">
        <v>44790</v>
      </c>
      <c r="B1909" s="2">
        <v>28.840199999999999</v>
      </c>
      <c r="C1909" s="7">
        <f t="shared" si="229"/>
        <v>0</v>
      </c>
      <c r="D1909" s="7">
        <f t="shared" si="230"/>
        <v>28.52364</v>
      </c>
      <c r="E1909" s="7">
        <f t="shared" si="232"/>
        <v>28.55442</v>
      </c>
      <c r="F1909" s="7">
        <f t="shared" si="233"/>
        <v>27.985039999999991</v>
      </c>
      <c r="G1909" s="7">
        <f t="shared" si="235"/>
        <v>26.605192000000006</v>
      </c>
      <c r="H1909" s="7">
        <f t="shared" si="231"/>
        <v>24.840426500000031</v>
      </c>
      <c r="I1909" s="7">
        <f t="array" ref="I1909">SUMPRODUCT(B1893:B1912,(ROW(B1893:B1912)-ROW(B1893)+1))/(20*21/2)</f>
        <v>28.830485714285714</v>
      </c>
      <c r="J1909" s="7">
        <f t="shared" si="234"/>
        <v>27.972133031414224</v>
      </c>
      <c r="K1909" s="7">
        <f t="shared" si="236"/>
        <v>26.875164961418694</v>
      </c>
    </row>
    <row r="1910" spans="1:11" ht="13.5" x14ac:dyDescent="0.35">
      <c r="A1910" s="3">
        <v>44791</v>
      </c>
      <c r="B1910" s="2">
        <v>30.071200000000001</v>
      </c>
      <c r="C1910" s="7">
        <f t="shared" si="229"/>
        <v>1.2310000000000016</v>
      </c>
      <c r="D1910" s="7">
        <f t="shared" si="230"/>
        <v>28.875360000000001</v>
      </c>
      <c r="E1910" s="7">
        <f t="shared" si="232"/>
        <v>28.655539999999995</v>
      </c>
      <c r="F1910" s="7">
        <f t="shared" si="233"/>
        <v>28.17641999999999</v>
      </c>
      <c r="G1910" s="7">
        <f t="shared" si="235"/>
        <v>26.712182000000006</v>
      </c>
      <c r="H1910" s="7">
        <f t="shared" si="231"/>
        <v>24.863331000000034</v>
      </c>
      <c r="I1910" s="7">
        <f t="array" ref="I1910">SUMPRODUCT(B1894:B1913,(ROW(B1894:B1913)-ROW(B1894)+1))/(20*21/2)</f>
        <v>28.934216666666668</v>
      </c>
      <c r="J1910" s="7">
        <f t="shared" si="234"/>
        <v>28.172044171279538</v>
      </c>
      <c r="K1910" s="7">
        <f t="shared" si="236"/>
        <v>27.00049966881404</v>
      </c>
    </row>
    <row r="1911" spans="1:11" ht="13.5" x14ac:dyDescent="0.35">
      <c r="A1911" s="3">
        <v>44792</v>
      </c>
      <c r="B1911" s="2">
        <v>30.027200000000001</v>
      </c>
      <c r="C1911" s="7">
        <f t="shared" si="229"/>
        <v>-4.4000000000000483E-2</v>
      </c>
      <c r="D1911" s="7">
        <f t="shared" si="230"/>
        <v>29.21828</v>
      </c>
      <c r="E1911" s="7">
        <f t="shared" si="232"/>
        <v>28.783030000000004</v>
      </c>
      <c r="F1911" s="7">
        <f t="shared" si="233"/>
        <v>28.320339999999995</v>
      </c>
      <c r="G1911" s="7">
        <f t="shared" si="235"/>
        <v>26.818138000000008</v>
      </c>
      <c r="H1911" s="7">
        <f t="shared" si="231"/>
        <v>24.885521000000036</v>
      </c>
      <c r="I1911" s="7">
        <f t="array" ref="I1911">SUMPRODUCT(B1895:B1914,(ROW(B1895:B1914)-ROW(B1895)+1))/(20*21/2)</f>
        <v>29.068562857142858</v>
      </c>
      <c r="J1911" s="7">
        <f t="shared" si="234"/>
        <v>28.348725678776727</v>
      </c>
      <c r="K1911" s="7">
        <f t="shared" si="236"/>
        <v>27.119193799448784</v>
      </c>
    </row>
    <row r="1912" spans="1:11" ht="13.5" x14ac:dyDescent="0.35">
      <c r="A1912" s="3">
        <v>44795</v>
      </c>
      <c r="B1912" s="2">
        <v>29.622699999999998</v>
      </c>
      <c r="C1912" s="7">
        <f t="shared" si="229"/>
        <v>-0.4045000000000023</v>
      </c>
      <c r="D1912" s="7">
        <f t="shared" si="230"/>
        <v>29.4803</v>
      </c>
      <c r="E1912" s="7">
        <f t="shared" si="232"/>
        <v>28.896450000000005</v>
      </c>
      <c r="F1912" s="7">
        <f t="shared" si="233"/>
        <v>28.454424999999993</v>
      </c>
      <c r="G1912" s="7">
        <f t="shared" si="235"/>
        <v>26.914484000000005</v>
      </c>
      <c r="H1912" s="7">
        <f t="shared" si="231"/>
        <v>24.905879000000031</v>
      </c>
      <c r="I1912" s="7">
        <f t="array" ref="I1912">SUMPRODUCT(B1896:B1915,(ROW(B1896:B1915)-ROW(B1896)+1))/(20*21/2)</f>
        <v>29.19794523809524</v>
      </c>
      <c r="J1912" s="7">
        <f t="shared" si="234"/>
        <v>28.470056566512277</v>
      </c>
      <c r="K1912" s="7">
        <f t="shared" si="236"/>
        <v>27.217370513195888</v>
      </c>
    </row>
    <row r="1913" spans="1:11" ht="13.5" x14ac:dyDescent="0.35">
      <c r="A1913" s="3">
        <v>44796</v>
      </c>
      <c r="B1913" s="2">
        <v>29.543600000000001</v>
      </c>
      <c r="C1913" s="7">
        <f t="shared" si="229"/>
        <v>-7.909999999999684E-2</v>
      </c>
      <c r="D1913" s="7">
        <f t="shared" si="230"/>
        <v>29.620980000000003</v>
      </c>
      <c r="E1913" s="7">
        <f t="shared" si="232"/>
        <v>29.019550000000002</v>
      </c>
      <c r="F1913" s="7">
        <f t="shared" si="233"/>
        <v>28.57256499999999</v>
      </c>
      <c r="G1913" s="7">
        <f t="shared" si="235"/>
        <v>27.009248000000003</v>
      </c>
      <c r="H1913" s="7">
        <f t="shared" si="231"/>
        <v>24.925879500000029</v>
      </c>
      <c r="I1913" s="7">
        <f t="array" ref="I1913">SUMPRODUCT(B1897:B1916,(ROW(B1897:B1916)-ROW(B1897)+1))/(20*21/2)</f>
        <v>29.306020952380948</v>
      </c>
      <c r="J1913" s="7">
        <f t="shared" si="234"/>
        <v>28.572298798273014</v>
      </c>
      <c r="K1913" s="7">
        <f t="shared" si="236"/>
        <v>27.308595198952915</v>
      </c>
    </row>
    <row r="1914" spans="1:11" ht="13.5" x14ac:dyDescent="0.35">
      <c r="A1914" s="3">
        <v>44797</v>
      </c>
      <c r="B1914" s="2">
        <v>29.9832</v>
      </c>
      <c r="C1914" s="7">
        <f t="shared" si="229"/>
        <v>0.43959999999999866</v>
      </c>
      <c r="D1914" s="7">
        <f t="shared" si="230"/>
        <v>29.849579999999996</v>
      </c>
      <c r="E1914" s="7">
        <f t="shared" si="232"/>
        <v>29.186610000000002</v>
      </c>
      <c r="F1914" s="7">
        <f t="shared" si="233"/>
        <v>28.712684999999986</v>
      </c>
      <c r="G1914" s="7">
        <f t="shared" si="235"/>
        <v>27.106716000000002</v>
      </c>
      <c r="H1914" s="7">
        <f t="shared" si="231"/>
        <v>24.946822500000025</v>
      </c>
      <c r="I1914" s="7">
        <f t="array" ref="I1914">SUMPRODUCT(B1898:B1917,(ROW(B1898:B1917)-ROW(B1898)+1))/(20*21/2)</f>
        <v>29.376660952380956</v>
      </c>
      <c r="J1914" s="7">
        <f t="shared" si="234"/>
        <v>28.706670341294632</v>
      </c>
      <c r="K1914" s="7">
        <f t="shared" si="236"/>
        <v>27.413481661739077</v>
      </c>
    </row>
    <row r="1915" spans="1:11" ht="13.5" x14ac:dyDescent="0.35">
      <c r="A1915" s="3">
        <v>44798</v>
      </c>
      <c r="B1915" s="2">
        <v>30.071200000000001</v>
      </c>
      <c r="C1915" s="7">
        <f t="shared" si="229"/>
        <v>8.8000000000000966E-2</v>
      </c>
      <c r="D1915" s="7">
        <f t="shared" si="230"/>
        <v>29.849579999999996</v>
      </c>
      <c r="E1915" s="7">
        <f t="shared" si="232"/>
        <v>29.362469999999995</v>
      </c>
      <c r="F1915" s="7">
        <f t="shared" si="233"/>
        <v>28.857204999999993</v>
      </c>
      <c r="G1915" s="7">
        <f t="shared" si="235"/>
        <v>27.202900000000003</v>
      </c>
      <c r="H1915" s="7">
        <f t="shared" si="231"/>
        <v>24.968205500000025</v>
      </c>
      <c r="I1915" s="7">
        <f t="array" ref="I1915">SUMPRODUCT(B1899:B1918,(ROW(B1899:B1918)-ROW(B1899)+1))/(20*21/2)</f>
        <v>29.439019047619048</v>
      </c>
      <c r="J1915" s="7">
        <f t="shared" si="234"/>
        <v>28.836625546885621</v>
      </c>
      <c r="K1915" s="7">
        <f t="shared" si="236"/>
        <v>27.517705910298329</v>
      </c>
    </row>
    <row r="1916" spans="1:11" ht="13.5" x14ac:dyDescent="0.35">
      <c r="A1916" s="3">
        <v>44799</v>
      </c>
      <c r="B1916" s="2">
        <v>29.992000000000001</v>
      </c>
      <c r="C1916" s="7">
        <f t="shared" si="229"/>
        <v>-7.9200000000000159E-2</v>
      </c>
      <c r="D1916" s="7">
        <f t="shared" si="230"/>
        <v>29.842540000000003</v>
      </c>
      <c r="E1916" s="7">
        <f t="shared" si="232"/>
        <v>29.53041</v>
      </c>
      <c r="F1916" s="7">
        <f t="shared" si="233"/>
        <v>28.977779999999989</v>
      </c>
      <c r="G1916" s="7">
        <f t="shared" si="235"/>
        <v>27.291414</v>
      </c>
      <c r="H1916" s="7">
        <f t="shared" si="231"/>
        <v>24.989230500000026</v>
      </c>
      <c r="I1916" s="7">
        <f t="array" ref="I1916">SUMPRODUCT(B1900:B1919,(ROW(B1900:B1919)-ROW(B1900)+1))/(20*21/2)</f>
        <v>29.485779523809526</v>
      </c>
      <c r="J1916" s="7">
        <f t="shared" si="234"/>
        <v>28.94666120908699</v>
      </c>
      <c r="K1916" s="7">
        <f t="shared" si="236"/>
        <v>27.614737051070946</v>
      </c>
    </row>
    <row r="1917" spans="1:11" ht="13.5" x14ac:dyDescent="0.35">
      <c r="A1917" s="3">
        <v>44802</v>
      </c>
      <c r="B1917" s="2">
        <v>29.7195</v>
      </c>
      <c r="C1917" s="7">
        <f t="shared" si="229"/>
        <v>-0.27250000000000085</v>
      </c>
      <c r="D1917" s="7">
        <f t="shared" si="230"/>
        <v>29.861900000000002</v>
      </c>
      <c r="E1917" s="7">
        <f t="shared" si="232"/>
        <v>29.671100000000003</v>
      </c>
      <c r="F1917" s="7">
        <f t="shared" si="233"/>
        <v>29.06474</v>
      </c>
      <c r="G1917" s="7">
        <f t="shared" si="235"/>
        <v>27.373260000000002</v>
      </c>
      <c r="H1917" s="7">
        <f t="shared" si="231"/>
        <v>25.009616000000022</v>
      </c>
      <c r="I1917" s="7">
        <f t="array" ref="I1917">SUMPRODUCT(B1901:B1920,(ROW(B1901:B1920)-ROW(B1901)+1))/(20*21/2)</f>
        <v>29.509689047619048</v>
      </c>
      <c r="J1917" s="7">
        <f t="shared" si="234"/>
        <v>29.020264903459655</v>
      </c>
      <c r="K1917" s="7">
        <f t="shared" si="236"/>
        <v>27.697276774558361</v>
      </c>
    </row>
    <row r="1918" spans="1:11" ht="13.5" x14ac:dyDescent="0.35">
      <c r="A1918" s="3">
        <v>44803</v>
      </c>
      <c r="B1918" s="2">
        <v>29.7195</v>
      </c>
      <c r="C1918" s="7">
        <f t="shared" si="229"/>
        <v>0</v>
      </c>
      <c r="D1918" s="7">
        <f t="shared" si="230"/>
        <v>29.897079999999999</v>
      </c>
      <c r="E1918" s="7">
        <f t="shared" si="232"/>
        <v>29.759030000000003</v>
      </c>
      <c r="F1918" s="7">
        <f t="shared" si="233"/>
        <v>29.131715000000003</v>
      </c>
      <c r="G1918" s="7">
        <f t="shared" si="235"/>
        <v>27.457083999999995</v>
      </c>
      <c r="H1918" s="7">
        <f t="shared" si="231"/>
        <v>25.030001500000026</v>
      </c>
      <c r="I1918" s="7">
        <f t="array" ref="I1918">SUMPRODUCT(B1902:B1921,(ROW(B1902:B1921)-ROW(B1902)+1))/(20*21/2)</f>
        <v>29.36427047619048</v>
      </c>
      <c r="J1918" s="7">
        <f t="shared" si="234"/>
        <v>29.08685872217778</v>
      </c>
      <c r="K1918" s="7">
        <f t="shared" si="236"/>
        <v>27.77657964614431</v>
      </c>
    </row>
    <row r="1919" spans="1:11" ht="13.5" x14ac:dyDescent="0.35">
      <c r="A1919" s="3">
        <v>44804</v>
      </c>
      <c r="B1919" s="2">
        <v>29.622699999999998</v>
      </c>
      <c r="C1919" s="7">
        <f t="shared" si="229"/>
        <v>-9.6800000000001774E-2</v>
      </c>
      <c r="D1919" s="7">
        <f t="shared" si="230"/>
        <v>29.82498</v>
      </c>
      <c r="E1919" s="7">
        <f t="shared" si="232"/>
        <v>29.83728</v>
      </c>
      <c r="F1919" s="7">
        <f t="shared" si="233"/>
        <v>29.19585</v>
      </c>
      <c r="G1919" s="7">
        <f t="shared" si="235"/>
        <v>27.541405999999991</v>
      </c>
      <c r="H1919" s="7">
        <f t="shared" si="231"/>
        <v>25.049218000000025</v>
      </c>
      <c r="I1919" s="7">
        <f t="array" ref="I1919">SUMPRODUCT(B1903:B1922,(ROW(B1903:B1922)-ROW(B1903)+1))/(20*21/2)</f>
        <v>29.291756666666668</v>
      </c>
      <c r="J1919" s="7">
        <f t="shared" si="234"/>
        <v>29.137891224827513</v>
      </c>
      <c r="K1919" s="7">
        <f t="shared" si="236"/>
        <v>27.848976522766101</v>
      </c>
    </row>
    <row r="1920" spans="1:11" ht="13.5" x14ac:dyDescent="0.35">
      <c r="A1920" s="3">
        <v>44805</v>
      </c>
      <c r="B1920" s="2">
        <v>29.446899999999999</v>
      </c>
      <c r="C1920" s="7">
        <f t="shared" si="229"/>
        <v>-0.17579999999999885</v>
      </c>
      <c r="D1920" s="7">
        <f t="shared" si="230"/>
        <v>29.700119999999998</v>
      </c>
      <c r="E1920" s="7">
        <f t="shared" si="232"/>
        <v>29.774850000000004</v>
      </c>
      <c r="F1920" s="7">
        <f t="shared" si="233"/>
        <v>29.215195000000001</v>
      </c>
      <c r="G1920" s="7">
        <f t="shared" si="235"/>
        <v>27.624343999999994</v>
      </c>
      <c r="H1920" s="7">
        <f t="shared" si="231"/>
        <v>25.068240500000023</v>
      </c>
      <c r="I1920" s="7">
        <f t="array" ref="I1920">SUMPRODUCT(B1904:B1923,(ROW(B1904:B1923)-ROW(B1904)+1))/(20*21/2)</f>
        <v>29.210442380952379</v>
      </c>
      <c r="J1920" s="7">
        <f t="shared" si="234"/>
        <v>29.167320631986797</v>
      </c>
      <c r="K1920" s="7">
        <f t="shared" si="236"/>
        <v>27.91164018853998</v>
      </c>
    </row>
    <row r="1921" spans="1:11" ht="13.5" x14ac:dyDescent="0.35">
      <c r="A1921" s="3">
        <v>44806</v>
      </c>
      <c r="B1921" s="2">
        <v>27.688300000000002</v>
      </c>
      <c r="C1921" s="7">
        <f t="shared" si="229"/>
        <v>-1.7585999999999977</v>
      </c>
      <c r="D1921" s="7">
        <f t="shared" si="230"/>
        <v>29.239380000000001</v>
      </c>
      <c r="E1921" s="7">
        <f t="shared" si="232"/>
        <v>29.540960000000005</v>
      </c>
      <c r="F1921" s="7">
        <f t="shared" si="233"/>
        <v>29.161995000000001</v>
      </c>
      <c r="G1921" s="7">
        <f t="shared" si="235"/>
        <v>27.668457999999987</v>
      </c>
      <c r="H1921" s="7">
        <f t="shared" si="231"/>
        <v>25.079192500000023</v>
      </c>
      <c r="I1921" s="7">
        <f t="array" ref="I1921">SUMPRODUCT(B1905:B1924,(ROW(B1905:B1924)-ROW(B1905)+1))/(20*21/2)</f>
        <v>29.110750952380947</v>
      </c>
      <c r="J1921" s="7">
        <f t="shared" si="234"/>
        <v>29.026461524178529</v>
      </c>
      <c r="K1921" s="7">
        <f t="shared" si="236"/>
        <v>27.902881749773709</v>
      </c>
    </row>
    <row r="1922" spans="1:11" ht="13.5" x14ac:dyDescent="0.35">
      <c r="A1922" s="3">
        <v>44809</v>
      </c>
      <c r="B1922" s="2">
        <v>28.400600000000001</v>
      </c>
      <c r="C1922" s="7">
        <f t="shared" si="229"/>
        <v>0.71229999999999905</v>
      </c>
      <c r="D1922" s="7">
        <f t="shared" si="230"/>
        <v>28.975599999999996</v>
      </c>
      <c r="E1922" s="7">
        <f t="shared" si="232"/>
        <v>29.418750000000006</v>
      </c>
      <c r="F1922" s="7">
        <f t="shared" si="233"/>
        <v>29.157600000000009</v>
      </c>
      <c r="G1922" s="7">
        <f t="shared" si="235"/>
        <v>27.726663999999985</v>
      </c>
      <c r="H1922" s="7">
        <f t="shared" si="231"/>
        <v>25.092641000000022</v>
      </c>
      <c r="I1922" s="7">
        <f t="array" ref="I1922">SUMPRODUCT(B1906:B1925,(ROW(B1906:B1925)-ROW(B1906)+1))/(20*21/2)</f>
        <v>28.930793809523809</v>
      </c>
      <c r="J1922" s="7">
        <f t="shared" si="234"/>
        <v>28.966855664732954</v>
      </c>
      <c r="K1922" s="7">
        <f t="shared" si="236"/>
        <v>27.922400112527683</v>
      </c>
    </row>
    <row r="1923" spans="1:11" ht="13.5" x14ac:dyDescent="0.35">
      <c r="A1923" s="3">
        <v>44810</v>
      </c>
      <c r="B1923" s="2">
        <v>28.303799999999999</v>
      </c>
      <c r="C1923" s="7">
        <f t="shared" si="229"/>
        <v>-9.6800000000001774E-2</v>
      </c>
      <c r="D1923" s="7">
        <f t="shared" si="230"/>
        <v>28.692460000000001</v>
      </c>
      <c r="E1923" s="7">
        <f t="shared" si="232"/>
        <v>29.294770000000007</v>
      </c>
      <c r="F1923" s="7">
        <f t="shared" si="233"/>
        <v>29.157160000000005</v>
      </c>
      <c r="G1923" s="7">
        <f t="shared" si="235"/>
        <v>27.775325999999982</v>
      </c>
      <c r="H1923" s="7">
        <f t="shared" si="231"/>
        <v>25.105757500000024</v>
      </c>
      <c r="I1923" s="7">
        <f t="array" ref="I1923">SUMPRODUCT(B1907:B1926,(ROW(B1907:B1926)-ROW(B1907)+1))/(20*21/2)</f>
        <v>28.772613333333329</v>
      </c>
      <c r="J1923" s="7">
        <f t="shared" si="234"/>
        <v>28.903707506186958</v>
      </c>
      <c r="K1923" s="7">
        <f t="shared" si="236"/>
        <v>27.937356970859931</v>
      </c>
    </row>
    <row r="1924" spans="1:11" ht="13.5" x14ac:dyDescent="0.35">
      <c r="A1924" s="3">
        <v>44811</v>
      </c>
      <c r="B1924" s="2">
        <v>28.110399999999998</v>
      </c>
      <c r="C1924" s="7">
        <f t="shared" ref="C1924:C1987" si="237">B1924-B1923</f>
        <v>-0.19340000000000046</v>
      </c>
      <c r="D1924" s="7">
        <f t="shared" si="230"/>
        <v>28.389999999999997</v>
      </c>
      <c r="E1924" s="7">
        <f t="shared" si="232"/>
        <v>29.107489999999995</v>
      </c>
      <c r="F1924" s="7">
        <f t="shared" si="233"/>
        <v>29.147050000000007</v>
      </c>
      <c r="G1924" s="7">
        <f t="shared" si="235"/>
        <v>27.820119999999985</v>
      </c>
      <c r="H1924" s="7">
        <f t="shared" si="231"/>
        <v>25.118858000000017</v>
      </c>
      <c r="I1924" s="7">
        <f t="array" ref="I1924">SUMPRODUCT(B1908:B1927,(ROW(B1908:B1927)-ROW(B1908)+1))/(20*21/2)</f>
        <v>28.616943333333332</v>
      </c>
      <c r="J1924" s="7">
        <f t="shared" si="234"/>
        <v>28.828154410359627</v>
      </c>
      <c r="K1924" s="7">
        <f t="shared" si="236"/>
        <v>27.94414297200268</v>
      </c>
    </row>
    <row r="1925" spans="1:11" ht="13.5" x14ac:dyDescent="0.35">
      <c r="A1925" s="3">
        <v>44812</v>
      </c>
      <c r="B1925" s="2">
        <v>27.2575</v>
      </c>
      <c r="C1925" s="7">
        <f t="shared" si="237"/>
        <v>-0.85289999999999822</v>
      </c>
      <c r="D1925" s="7">
        <f t="shared" si="230"/>
        <v>27.952120000000001</v>
      </c>
      <c r="E1925" s="7">
        <f t="shared" si="232"/>
        <v>28.826119999999996</v>
      </c>
      <c r="F1925" s="7">
        <f t="shared" si="233"/>
        <v>29.094294999999999</v>
      </c>
      <c r="G1925" s="7">
        <f t="shared" si="235"/>
        <v>27.837355999999982</v>
      </c>
      <c r="H1925" s="7">
        <f t="shared" si="231"/>
        <v>25.127694000000016</v>
      </c>
      <c r="I1925" s="7">
        <f t="array" ref="I1925">SUMPRODUCT(B1909:B1928,(ROW(B1909:B1928)-ROW(B1909)+1))/(20*21/2)</f>
        <v>28.465543809523808</v>
      </c>
      <c r="J1925" s="7">
        <f t="shared" si="234"/>
        <v>28.678568276039663</v>
      </c>
      <c r="K1925" s="7">
        <f t="shared" si="236"/>
        <v>27.917215796630028</v>
      </c>
    </row>
    <row r="1926" spans="1:11" ht="13.5" x14ac:dyDescent="0.35">
      <c r="A1926" s="3">
        <v>44813</v>
      </c>
      <c r="B1926" s="2">
        <v>27.433399999999999</v>
      </c>
      <c r="C1926" s="7">
        <f t="shared" si="237"/>
        <v>0.17589999999999861</v>
      </c>
      <c r="D1926" s="7">
        <f t="shared" si="230"/>
        <v>27.901139999999998</v>
      </c>
      <c r="E1926" s="7">
        <f t="shared" si="232"/>
        <v>28.570260000000001</v>
      </c>
      <c r="F1926" s="7">
        <f t="shared" si="233"/>
        <v>29.050335</v>
      </c>
      <c r="G1926" s="7">
        <f t="shared" si="235"/>
        <v>27.868305999999979</v>
      </c>
      <c r="H1926" s="7">
        <f t="shared" si="231"/>
        <v>25.139312000000015</v>
      </c>
      <c r="I1926" s="7">
        <f t="array" ref="I1926">SUMPRODUCT(B1910:B1929,(ROW(B1910:B1929)-ROW(B1910)+1))/(20*21/2)</f>
        <v>28.330136666666672</v>
      </c>
      <c r="J1926" s="7">
        <f t="shared" si="234"/>
        <v>28.559980821178744</v>
      </c>
      <c r="K1926" s="7">
        <f t="shared" si="236"/>
        <v>27.898242628134735</v>
      </c>
    </row>
    <row r="1927" spans="1:11" ht="13.5" x14ac:dyDescent="0.35">
      <c r="A1927" s="3">
        <v>44816</v>
      </c>
      <c r="B1927" s="2">
        <v>27.415800000000001</v>
      </c>
      <c r="C1927" s="7">
        <f t="shared" si="237"/>
        <v>-1.7599999999998062E-2</v>
      </c>
      <c r="D1927" s="7">
        <f t="shared" ref="D1927:D1990" si="238">AVERAGE(B1923:B1927)</f>
        <v>27.704179999999997</v>
      </c>
      <c r="E1927" s="7">
        <f t="shared" si="232"/>
        <v>28.339889999999997</v>
      </c>
      <c r="F1927" s="7">
        <f t="shared" si="233"/>
        <v>29.005495000000003</v>
      </c>
      <c r="G1927" s="7">
        <f t="shared" si="235"/>
        <v>27.89920799999998</v>
      </c>
      <c r="H1927" s="7">
        <f t="shared" si="231"/>
        <v>25.150842000000011</v>
      </c>
      <c r="I1927" s="7">
        <f t="array" ref="I1927">SUMPRODUCT(B1911:B1930,(ROW(B1911:B1930)-ROW(B1911)+1))/(20*21/2)</f>
        <v>28.218632857142858</v>
      </c>
      <c r="J1927" s="7">
        <f t="shared" si="234"/>
        <v>28.451011219161721</v>
      </c>
      <c r="K1927" s="7">
        <f t="shared" si="236"/>
        <v>27.879323309384354</v>
      </c>
    </row>
    <row r="1928" spans="1:11" ht="13.5" x14ac:dyDescent="0.35">
      <c r="A1928" s="3">
        <v>44817</v>
      </c>
      <c r="B1928" s="2">
        <v>27.415800000000001</v>
      </c>
      <c r="C1928" s="7">
        <f t="shared" si="237"/>
        <v>0</v>
      </c>
      <c r="D1928" s="7">
        <f t="shared" si="238"/>
        <v>27.526580000000003</v>
      </c>
      <c r="E1928" s="7">
        <f t="shared" si="232"/>
        <v>28.109519999999996</v>
      </c>
      <c r="F1928" s="7">
        <f t="shared" si="233"/>
        <v>28.934274999999996</v>
      </c>
      <c r="G1928" s="7">
        <f t="shared" si="235"/>
        <v>27.92858799999998</v>
      </c>
      <c r="H1928" s="7">
        <f t="shared" si="231"/>
        <v>25.166747000000015</v>
      </c>
      <c r="I1928" s="7">
        <f t="array" ref="I1928">SUMPRODUCT(B1912:B1931,(ROW(B1912:B1931)-ROW(B1912)+1))/(20*21/2)</f>
        <v>28.094148571428569</v>
      </c>
      <c r="J1928" s="7">
        <f t="shared" si="234"/>
        <v>28.352419674479655</v>
      </c>
      <c r="K1928" s="7">
        <f t="shared" si="236"/>
        <v>27.861145924702615</v>
      </c>
    </row>
    <row r="1929" spans="1:11" ht="13.5" x14ac:dyDescent="0.35">
      <c r="A1929" s="3">
        <v>44818</v>
      </c>
      <c r="B1929" s="2">
        <v>27.512499999999999</v>
      </c>
      <c r="C1929" s="7">
        <f t="shared" si="237"/>
        <v>9.6699999999998454E-2</v>
      </c>
      <c r="D1929" s="7">
        <f t="shared" si="238"/>
        <v>27.407</v>
      </c>
      <c r="E1929" s="7">
        <f t="shared" si="232"/>
        <v>27.898499999999995</v>
      </c>
      <c r="F1929" s="7">
        <f t="shared" si="233"/>
        <v>28.867890000000006</v>
      </c>
      <c r="G1929" s="7">
        <f t="shared" si="235"/>
        <v>27.961423999999983</v>
      </c>
      <c r="H1929" s="7">
        <f t="shared" si="231"/>
        <v>25.18294550000001</v>
      </c>
      <c r="I1929" s="7">
        <f t="array" ref="I1929">SUMPRODUCT(B1913:B1932,(ROW(B1913:B1932)-ROW(B1913)+1))/(20*21/2)</f>
        <v>27.976955238095236</v>
      </c>
      <c r="J1929" s="7">
        <f t="shared" si="234"/>
        <v>28.272427324529211</v>
      </c>
      <c r="K1929" s="7">
        <f t="shared" si="236"/>
        <v>27.84747353549859</v>
      </c>
    </row>
    <row r="1930" spans="1:11" ht="13.5" x14ac:dyDescent="0.35">
      <c r="A1930" s="3">
        <v>44819</v>
      </c>
      <c r="B1930" s="2">
        <v>27.697099999999999</v>
      </c>
      <c r="C1930" s="7">
        <f t="shared" si="237"/>
        <v>0.18459999999999965</v>
      </c>
      <c r="D1930" s="7">
        <f t="shared" si="238"/>
        <v>27.49492</v>
      </c>
      <c r="E1930" s="7">
        <f t="shared" si="232"/>
        <v>27.723519999999997</v>
      </c>
      <c r="F1930" s="7">
        <f t="shared" si="233"/>
        <v>28.749185000000004</v>
      </c>
      <c r="G1930" s="7">
        <f t="shared" si="235"/>
        <v>27.997951999999984</v>
      </c>
      <c r="H1930" s="7">
        <f t="shared" ref="H1930:H1993" si="239">AVERAGE(B1731:B1930)</f>
        <v>25.200067000000011</v>
      </c>
      <c r="I1930" s="7">
        <f t="array" ref="I1930">SUMPRODUCT(B1914:B1933,(ROW(B1914:B1933)-ROW(B1914)+1))/(20*21/2)</f>
        <v>27.874587142857145</v>
      </c>
      <c r="J1930" s="7">
        <f t="shared" si="234"/>
        <v>28.217634246002618</v>
      </c>
      <c r="K1930" s="7">
        <f t="shared" si="236"/>
        <v>27.84157653410649</v>
      </c>
    </row>
    <row r="1931" spans="1:11" ht="13.5" x14ac:dyDescent="0.35">
      <c r="A1931" s="3">
        <v>44820</v>
      </c>
      <c r="B1931" s="2">
        <v>27.4421</v>
      </c>
      <c r="C1931" s="7">
        <f t="shared" si="237"/>
        <v>-0.25499999999999901</v>
      </c>
      <c r="D1931" s="7">
        <f t="shared" si="238"/>
        <v>27.496660000000002</v>
      </c>
      <c r="E1931" s="7">
        <f t="shared" si="232"/>
        <v>27.698899999999998</v>
      </c>
      <c r="F1931" s="7">
        <f t="shared" si="233"/>
        <v>28.61993</v>
      </c>
      <c r="G1931" s="7">
        <f t="shared" si="235"/>
        <v>28.029379999999989</v>
      </c>
      <c r="H1931" s="7">
        <f t="shared" si="239"/>
        <v>25.218576500000012</v>
      </c>
      <c r="I1931" s="7">
        <f t="array" ref="I1931">SUMPRODUCT(B1915:B1934,(ROW(B1915:B1934)-ROW(B1915)+1))/(20*21/2)</f>
        <v>27.778077142857146</v>
      </c>
      <c r="J1931" s="7">
        <f t="shared" si="234"/>
        <v>28.143773841621417</v>
      </c>
      <c r="K1931" s="7">
        <f t="shared" si="236"/>
        <v>27.825910787670942</v>
      </c>
    </row>
    <row r="1932" spans="1:11" ht="13.5" x14ac:dyDescent="0.35">
      <c r="A1932" s="3">
        <v>44823</v>
      </c>
      <c r="B1932" s="2">
        <v>27.389399999999998</v>
      </c>
      <c r="C1932" s="7">
        <f t="shared" si="237"/>
        <v>-5.2700000000001523E-2</v>
      </c>
      <c r="D1932" s="7">
        <f t="shared" si="238"/>
        <v>27.491379999999999</v>
      </c>
      <c r="E1932" s="7">
        <f t="shared" ref="E1932:E1995" si="240">AVERAGE(B1923:B1932)</f>
        <v>27.59778</v>
      </c>
      <c r="F1932" s="7">
        <f t="shared" si="233"/>
        <v>28.508265000000002</v>
      </c>
      <c r="G1932" s="7">
        <f t="shared" si="235"/>
        <v>28.05823199999999</v>
      </c>
      <c r="H1932" s="7">
        <f t="shared" si="239"/>
        <v>25.238725000000009</v>
      </c>
      <c r="I1932" s="7">
        <f t="array" ref="I1932">SUMPRODUCT(B1916:B1935,(ROW(B1916:B1935)-ROW(B1916)+1))/(20*21/2)</f>
        <v>27.706480476190478</v>
      </c>
      <c r="J1932" s="7">
        <f t="shared" si="234"/>
        <v>28.071928713847949</v>
      </c>
      <c r="K1932" s="7">
        <f t="shared" si="236"/>
        <v>27.808792717566199</v>
      </c>
    </row>
    <row r="1933" spans="1:11" ht="13.5" x14ac:dyDescent="0.35">
      <c r="A1933" s="3">
        <v>44824</v>
      </c>
      <c r="B1933" s="2">
        <v>27.433399999999999</v>
      </c>
      <c r="C1933" s="7">
        <f t="shared" si="237"/>
        <v>4.4000000000000483E-2</v>
      </c>
      <c r="D1933" s="7">
        <f t="shared" si="238"/>
        <v>27.494899999999994</v>
      </c>
      <c r="E1933" s="7">
        <f t="shared" si="240"/>
        <v>27.510739999999998</v>
      </c>
      <c r="F1933" s="7">
        <f t="shared" si="233"/>
        <v>28.402755000000003</v>
      </c>
      <c r="G1933" s="7">
        <f t="shared" si="235"/>
        <v>28.087507999999989</v>
      </c>
      <c r="H1933" s="7">
        <f t="shared" si="239"/>
        <v>25.260044500000006</v>
      </c>
      <c r="I1933" s="7">
        <f t="array" ref="I1933">SUMPRODUCT(B1917:B1936,(ROW(B1917:B1936)-ROW(B1917)+1))/(20*21/2)</f>
        <v>27.627759523809523</v>
      </c>
      <c r="J1933" s="7">
        <f t="shared" si="234"/>
        <v>28.01111645538624</v>
      </c>
      <c r="K1933" s="7">
        <f t="shared" si="236"/>
        <v>27.794071434524387</v>
      </c>
    </row>
    <row r="1934" spans="1:11" ht="13.5" x14ac:dyDescent="0.35">
      <c r="A1934" s="3">
        <v>44825</v>
      </c>
      <c r="B1934" s="2">
        <v>27.389399999999998</v>
      </c>
      <c r="C1934" s="7">
        <f t="shared" si="237"/>
        <v>-4.4000000000000483E-2</v>
      </c>
      <c r="D1934" s="7">
        <f t="shared" si="238"/>
        <v>27.470279999999995</v>
      </c>
      <c r="E1934" s="7">
        <f t="shared" si="240"/>
        <v>27.438640000000003</v>
      </c>
      <c r="F1934" s="7">
        <f t="shared" si="233"/>
        <v>28.273064999999995</v>
      </c>
      <c r="G1934" s="7">
        <f t="shared" si="235"/>
        <v>28.11331599999999</v>
      </c>
      <c r="H1934" s="7">
        <f t="shared" si="239"/>
        <v>25.281144000000005</v>
      </c>
      <c r="I1934" s="7">
        <f t="array" ref="I1934">SUMPRODUCT(B1918:B1937,(ROW(B1918:B1937)-ROW(B1918)+1))/(20*21/2)</f>
        <v>27.561767142857143</v>
      </c>
      <c r="J1934" s="7">
        <f t="shared" si="234"/>
        <v>27.951905364397074</v>
      </c>
      <c r="K1934" s="7">
        <f t="shared" si="236"/>
        <v>27.778201966503822</v>
      </c>
    </row>
    <row r="1935" spans="1:11" ht="13.5" x14ac:dyDescent="0.35">
      <c r="A1935" s="3">
        <v>44826</v>
      </c>
      <c r="B1935" s="2">
        <v>27.5213</v>
      </c>
      <c r="C1935" s="7">
        <f t="shared" si="237"/>
        <v>0.13190000000000168</v>
      </c>
      <c r="D1935" s="7">
        <f t="shared" si="238"/>
        <v>27.435120000000001</v>
      </c>
      <c r="E1935" s="7">
        <f t="shared" si="240"/>
        <v>27.465020000000003</v>
      </c>
      <c r="F1935" s="7">
        <f t="shared" si="233"/>
        <v>28.145569999999999</v>
      </c>
      <c r="G1935" s="7">
        <f t="shared" si="235"/>
        <v>28.140239999999995</v>
      </c>
      <c r="H1935" s="7">
        <f t="shared" si="239"/>
        <v>25.300049500000004</v>
      </c>
      <c r="I1935" s="7">
        <f t="array" ref="I1935">SUMPRODUCT(B1919:B1938,(ROW(B1919:B1938)-ROW(B1919)+1))/(20*21/2)</f>
        <v>27.501348571428565</v>
      </c>
      <c r="J1935" s="7">
        <f t="shared" si="234"/>
        <v>27.910895329692593</v>
      </c>
      <c r="K1935" s="7">
        <f t="shared" si="236"/>
        <v>27.768127379582104</v>
      </c>
    </row>
    <row r="1936" spans="1:11" ht="13.5" x14ac:dyDescent="0.35">
      <c r="A1936" s="3">
        <v>44827</v>
      </c>
      <c r="B1936" s="2">
        <v>27.318999999999999</v>
      </c>
      <c r="C1936" s="7">
        <f t="shared" si="237"/>
        <v>-0.20230000000000103</v>
      </c>
      <c r="D1936" s="7">
        <f t="shared" si="238"/>
        <v>27.410499999999995</v>
      </c>
      <c r="E1936" s="7">
        <f t="shared" si="240"/>
        <v>27.453579999999999</v>
      </c>
      <c r="F1936" s="7">
        <f t="shared" si="233"/>
        <v>28.011919999999996</v>
      </c>
      <c r="G1936" s="7">
        <f t="shared" si="235"/>
        <v>28.162357999999998</v>
      </c>
      <c r="H1936" s="7">
        <f t="shared" si="239"/>
        <v>25.315318500000007</v>
      </c>
      <c r="I1936" s="7">
        <f t="array" ref="I1936">SUMPRODUCT(B1920:B1939,(ROW(B1920:B1939)-ROW(B1920)+1))/(20*21/2)</f>
        <v>27.44428238095238</v>
      </c>
      <c r="J1936" s="7">
        <f t="shared" si="234"/>
        <v>27.854524345912349</v>
      </c>
      <c r="K1936" s="7">
        <f t="shared" si="236"/>
        <v>27.750514541167117</v>
      </c>
    </row>
    <row r="1937" spans="1:11" ht="13.5" x14ac:dyDescent="0.35">
      <c r="A1937" s="3">
        <v>44830</v>
      </c>
      <c r="B1937" s="2">
        <v>27.318999999999999</v>
      </c>
      <c r="C1937" s="7">
        <f t="shared" si="237"/>
        <v>0</v>
      </c>
      <c r="D1937" s="7">
        <f t="shared" si="238"/>
        <v>27.396419999999999</v>
      </c>
      <c r="E1937" s="7">
        <f t="shared" si="240"/>
        <v>27.443899999999996</v>
      </c>
      <c r="F1937" s="7">
        <f t="shared" si="233"/>
        <v>27.891894999999995</v>
      </c>
      <c r="G1937" s="7">
        <f t="shared" si="235"/>
        <v>28.184475999999997</v>
      </c>
      <c r="H1937" s="7">
        <f t="shared" si="239"/>
        <v>25.330169000000009</v>
      </c>
      <c r="I1937" s="7">
        <f t="array" ref="I1937">SUMPRODUCT(B1921:B1940,(ROW(B1921:B1940)-ROW(B1921)+1))/(20*21/2)</f>
        <v>27.398897619047617</v>
      </c>
      <c r="J1937" s="7">
        <f t="shared" si="234"/>
        <v>27.803522027254033</v>
      </c>
      <c r="K1937" s="7">
        <f t="shared" si="236"/>
        <v>27.733592402297816</v>
      </c>
    </row>
    <row r="1938" spans="1:11" ht="13.5" x14ac:dyDescent="0.35">
      <c r="A1938" s="3">
        <v>44831</v>
      </c>
      <c r="B1938" s="2">
        <v>27.2575</v>
      </c>
      <c r="C1938" s="7">
        <f t="shared" si="237"/>
        <v>-6.1499999999998778E-2</v>
      </c>
      <c r="D1938" s="7">
        <f t="shared" si="238"/>
        <v>27.361239999999999</v>
      </c>
      <c r="E1938" s="7">
        <f t="shared" si="240"/>
        <v>27.428069999999998</v>
      </c>
      <c r="F1938" s="7">
        <f t="shared" si="233"/>
        <v>27.768795000000001</v>
      </c>
      <c r="G1938" s="7">
        <f t="shared" si="235"/>
        <v>28.204601999999994</v>
      </c>
      <c r="H1938" s="7">
        <f t="shared" si="239"/>
        <v>25.343951000000008</v>
      </c>
      <c r="I1938" s="7">
        <f t="array" ref="I1938">SUMPRODUCT(B1922:B1941,(ROW(B1922:B1941)-ROW(B1922)+1))/(20*21/2)</f>
        <v>27.355976190476188</v>
      </c>
      <c r="J1938" s="7">
        <f t="shared" si="234"/>
        <v>27.751519929420315</v>
      </c>
      <c r="K1938" s="7">
        <f t="shared" si="236"/>
        <v>27.714922112011628</v>
      </c>
    </row>
    <row r="1939" spans="1:11" ht="13.5" x14ac:dyDescent="0.35">
      <c r="A1939" s="3">
        <v>44832</v>
      </c>
      <c r="B1939" s="2">
        <v>27.169599999999999</v>
      </c>
      <c r="C1939" s="7">
        <f t="shared" si="237"/>
        <v>-8.7900000000001199E-2</v>
      </c>
      <c r="D1939" s="7">
        <f t="shared" si="238"/>
        <v>27.31728</v>
      </c>
      <c r="E1939" s="7">
        <f t="shared" si="240"/>
        <v>27.393779999999992</v>
      </c>
      <c r="F1939" s="7">
        <f t="shared" si="233"/>
        <v>27.646139999999995</v>
      </c>
      <c r="G1939" s="7">
        <f t="shared" si="235"/>
        <v>28.219927999999996</v>
      </c>
      <c r="H1939" s="7">
        <f t="shared" si="239"/>
        <v>25.357103500000004</v>
      </c>
      <c r="I1939" s="7">
        <f t="array" ref="I1939">SUMPRODUCT(B1923:B1942,(ROW(B1923:B1942)-ROW(B1923)+1))/(20*21/2)</f>
        <v>27.248953333333333</v>
      </c>
      <c r="J1939" s="7">
        <f t="shared" si="234"/>
        <v>27.696098983761239</v>
      </c>
      <c r="K1939" s="7">
        <f t="shared" si="236"/>
        <v>27.693536931148426</v>
      </c>
    </row>
    <row r="1940" spans="1:11" ht="13.5" x14ac:dyDescent="0.35">
      <c r="A1940" s="3">
        <v>44833</v>
      </c>
      <c r="B1940" s="2">
        <v>27.169599999999999</v>
      </c>
      <c r="C1940" s="7">
        <f t="shared" si="237"/>
        <v>0</v>
      </c>
      <c r="D1940" s="7">
        <f t="shared" si="238"/>
        <v>27.246940000000002</v>
      </c>
      <c r="E1940" s="7">
        <f t="shared" si="240"/>
        <v>27.341029999999996</v>
      </c>
      <c r="F1940" s="7">
        <f t="shared" si="233"/>
        <v>27.532274999999998</v>
      </c>
      <c r="G1940" s="7">
        <f t="shared" si="235"/>
        <v>28.238447999999998</v>
      </c>
      <c r="H1940" s="7">
        <f t="shared" si="239"/>
        <v>25.371207000000005</v>
      </c>
      <c r="I1940" s="7">
        <f t="array" ref="I1940">SUMPRODUCT(B1924:B1943,(ROW(B1924:B1943)-ROW(B1924)+1))/(20*21/2)</f>
        <v>27.151560952380951</v>
      </c>
      <c r="J1940" s="7">
        <f t="shared" si="234"/>
        <v>27.645956223403026</v>
      </c>
      <c r="K1940" s="7">
        <f t="shared" si="236"/>
        <v>27.672990384828879</v>
      </c>
    </row>
    <row r="1941" spans="1:11" ht="13.5" x14ac:dyDescent="0.35">
      <c r="A1941" s="3">
        <v>44834</v>
      </c>
      <c r="B1941" s="2">
        <v>27.081600000000002</v>
      </c>
      <c r="C1941" s="7">
        <f t="shared" si="237"/>
        <v>-8.7999999999997414E-2</v>
      </c>
      <c r="D1941" s="7">
        <f t="shared" si="238"/>
        <v>27.199459999999998</v>
      </c>
      <c r="E1941" s="7">
        <f t="shared" si="240"/>
        <v>27.304979999999993</v>
      </c>
      <c r="F1941" s="7">
        <f t="shared" si="233"/>
        <v>27.501940000000001</v>
      </c>
      <c r="G1941" s="7">
        <f t="shared" si="235"/>
        <v>28.237103999999999</v>
      </c>
      <c r="H1941" s="7">
        <f t="shared" si="239"/>
        <v>25.384300000000007</v>
      </c>
      <c r="I1941" s="7">
        <f t="array" ref="I1941">SUMPRODUCT(B1925:B1944,(ROW(B1925:B1944)-ROW(B1925)+1))/(20*21/2)</f>
        <v>26.962852380952384</v>
      </c>
      <c r="J1941" s="7">
        <f t="shared" si="234"/>
        <v>27.592208011650357</v>
      </c>
      <c r="K1941" s="7">
        <f t="shared" si="236"/>
        <v>27.649798605031666</v>
      </c>
    </row>
    <row r="1942" spans="1:11" ht="13.5" x14ac:dyDescent="0.35">
      <c r="A1942" s="3">
        <v>44837</v>
      </c>
      <c r="B1942" s="2">
        <v>26.3782</v>
      </c>
      <c r="C1942" s="7">
        <f t="shared" si="237"/>
        <v>-0.70340000000000202</v>
      </c>
      <c r="D1942" s="7">
        <f t="shared" si="238"/>
        <v>27.011299999999999</v>
      </c>
      <c r="E1942" s="7">
        <f t="shared" si="240"/>
        <v>27.203860000000002</v>
      </c>
      <c r="F1942" s="7">
        <f t="shared" ref="F1942:F2005" si="241">AVERAGE(B1923:B1942)</f>
        <v>27.400820000000003</v>
      </c>
      <c r="G1942" s="7">
        <f t="shared" si="235"/>
        <v>28.225847999999999</v>
      </c>
      <c r="H1942" s="7">
        <f t="shared" si="239"/>
        <v>25.394827000000006</v>
      </c>
      <c r="I1942" s="7">
        <f t="array" ref="I1942">SUMPRODUCT(B1926:B1945,(ROW(B1926:B1945)-ROW(B1926)+1))/(20*21/2)</f>
        <v>26.719588095238098</v>
      </c>
      <c r="J1942" s="7">
        <f t="shared" ref="J1942:J2005" si="242">($J$4*B1942)+J1941*(1-$J$4)</f>
        <v>27.476588201016991</v>
      </c>
      <c r="K1942" s="7">
        <f t="shared" si="236"/>
        <v>27.599931993069639</v>
      </c>
    </row>
    <row r="1943" spans="1:11" ht="13.5" x14ac:dyDescent="0.35">
      <c r="A1943" s="3">
        <v>44838</v>
      </c>
      <c r="B1943" s="2">
        <v>26.3782</v>
      </c>
      <c r="C1943" s="7">
        <f t="shared" si="237"/>
        <v>0</v>
      </c>
      <c r="D1943" s="7">
        <f t="shared" si="238"/>
        <v>26.835439999999998</v>
      </c>
      <c r="E1943" s="7">
        <f t="shared" si="240"/>
        <v>27.09834</v>
      </c>
      <c r="F1943" s="7">
        <f t="shared" si="241"/>
        <v>27.304540000000003</v>
      </c>
      <c r="G1943" s="7">
        <f t="shared" si="235"/>
        <v>28.209796000000001</v>
      </c>
      <c r="H1943" s="7">
        <f t="shared" si="239"/>
        <v>25.404212500000014</v>
      </c>
      <c r="I1943" s="7">
        <f t="array" ref="I1943">SUMPRODUCT(B1927:B1946,(ROW(B1927:B1946)-ROW(B1927)+1))/(20*21/2)</f>
        <v>26.489764761904766</v>
      </c>
      <c r="J1943" s="7">
        <f t="shared" si="242"/>
        <v>27.371979800920137</v>
      </c>
      <c r="K1943" s="7">
        <f t="shared" si="236"/>
        <v>27.552020934517888</v>
      </c>
    </row>
    <row r="1944" spans="1:11" ht="13.5" x14ac:dyDescent="0.35">
      <c r="A1944" s="3">
        <v>44839</v>
      </c>
      <c r="B1944" s="2">
        <v>25.3231</v>
      </c>
      <c r="C1944" s="7">
        <f t="shared" si="237"/>
        <v>-1.0550999999999995</v>
      </c>
      <c r="D1944" s="7">
        <f t="shared" si="238"/>
        <v>26.466140000000003</v>
      </c>
      <c r="E1944" s="7">
        <f t="shared" si="240"/>
        <v>26.89171</v>
      </c>
      <c r="F1944" s="7">
        <f t="shared" si="241"/>
        <v>27.165174999999998</v>
      </c>
      <c r="G1944" s="7">
        <f t="shared" si="235"/>
        <v>28.172642</v>
      </c>
      <c r="H1944" s="7">
        <f t="shared" si="239"/>
        <v>25.410415000000008</v>
      </c>
      <c r="I1944" s="7">
        <f t="array" ref="I1944">SUMPRODUCT(B1928:B1947,(ROW(B1928:B1947)-ROW(B1928)+1))/(20*21/2)</f>
        <v>26.270825714285714</v>
      </c>
      <c r="J1944" s="7">
        <f t="shared" si="242"/>
        <v>27.176848391308695</v>
      </c>
      <c r="K1944" s="7">
        <f t="shared" si="236"/>
        <v>27.464612270419149</v>
      </c>
    </row>
    <row r="1945" spans="1:11" ht="13.5" x14ac:dyDescent="0.35">
      <c r="A1945" s="3">
        <v>44840</v>
      </c>
      <c r="B1945" s="2">
        <v>24.610900000000001</v>
      </c>
      <c r="C1945" s="7">
        <f t="shared" si="237"/>
        <v>-0.71219999999999928</v>
      </c>
      <c r="D1945" s="7">
        <f t="shared" si="238"/>
        <v>25.9544</v>
      </c>
      <c r="E1945" s="7">
        <f t="shared" si="240"/>
        <v>26.600670000000001</v>
      </c>
      <c r="F1945" s="7">
        <f t="shared" si="241"/>
        <v>27.032845000000002</v>
      </c>
      <c r="G1945" s="7">
        <f t="shared" si="235"/>
        <v>28.121244000000001</v>
      </c>
      <c r="H1945" s="7">
        <f t="shared" si="239"/>
        <v>25.412105500000006</v>
      </c>
      <c r="I1945" s="7">
        <f t="array" ref="I1945">SUMPRODUCT(B1929:B1948,(ROW(B1929:B1948)-ROW(B1929)+1))/(20*21/2)</f>
        <v>26.184241428571426</v>
      </c>
      <c r="J1945" s="7">
        <f t="shared" si="242"/>
        <v>26.932472354041202</v>
      </c>
      <c r="K1945" s="7">
        <f t="shared" si="236"/>
        <v>27.352701985304673</v>
      </c>
    </row>
    <row r="1946" spans="1:11" ht="13.5" x14ac:dyDescent="0.35">
      <c r="A1946" s="3">
        <v>44841</v>
      </c>
      <c r="B1946" s="2">
        <v>24.619700000000002</v>
      </c>
      <c r="C1946" s="7">
        <f t="shared" si="237"/>
        <v>8.8000000000008072E-3</v>
      </c>
      <c r="D1946" s="7">
        <f t="shared" si="238"/>
        <v>25.462020000000003</v>
      </c>
      <c r="E1946" s="7">
        <f t="shared" si="240"/>
        <v>26.330740000000002</v>
      </c>
      <c r="F1946" s="7">
        <f t="shared" si="241"/>
        <v>26.892159999999997</v>
      </c>
      <c r="G1946" s="7">
        <f t="shared" si="235"/>
        <v>28.062028000000002</v>
      </c>
      <c r="H1946" s="7">
        <f t="shared" si="239"/>
        <v>25.414220500000003</v>
      </c>
      <c r="I1946" s="7">
        <f t="array" ref="I1946">SUMPRODUCT(B1930:B1949,(ROW(B1930:B1949)-ROW(B1930)+1))/(20*21/2)</f>
        <v>26.071656666666666</v>
      </c>
      <c r="J1946" s="7">
        <f t="shared" si="242"/>
        <v>26.712208320322993</v>
      </c>
      <c r="K1946" s="7">
        <f t="shared" si="236"/>
        <v>27.245525436861353</v>
      </c>
    </row>
    <row r="1947" spans="1:11" ht="13.5" x14ac:dyDescent="0.35">
      <c r="A1947" s="3">
        <v>44844</v>
      </c>
      <c r="B1947" s="2">
        <v>24.593299999999999</v>
      </c>
      <c r="C1947" s="7">
        <f t="shared" si="237"/>
        <v>-2.6400000000002422E-2</v>
      </c>
      <c r="D1947" s="7">
        <f t="shared" si="238"/>
        <v>25.105040000000002</v>
      </c>
      <c r="E1947" s="7">
        <f t="shared" si="240"/>
        <v>26.058169999999997</v>
      </c>
      <c r="F1947" s="7">
        <f t="shared" si="241"/>
        <v>26.751035000000002</v>
      </c>
      <c r="G1947" s="7">
        <f t="shared" si="235"/>
        <v>27.994288000000005</v>
      </c>
      <c r="H1947" s="7">
        <f t="shared" si="239"/>
        <v>25.415632500000001</v>
      </c>
      <c r="I1947" s="7">
        <f t="array" ref="I1947">SUMPRODUCT(B1931:B1950,(ROW(B1931:B1950)-ROW(B1931)+1))/(20*21/2)</f>
        <v>25.969530476190478</v>
      </c>
      <c r="J1947" s="7">
        <f t="shared" si="242"/>
        <v>26.51040752791128</v>
      </c>
      <c r="K1947" s="7">
        <f t="shared" si="236"/>
        <v>27.141516596200127</v>
      </c>
    </row>
    <row r="1948" spans="1:11" ht="13.5" x14ac:dyDescent="0.35">
      <c r="A1948" s="3">
        <v>44845</v>
      </c>
      <c r="B1948" s="2">
        <v>25.841899999999999</v>
      </c>
      <c r="C1948" s="7">
        <f t="shared" si="237"/>
        <v>1.2485999999999997</v>
      </c>
      <c r="D1948" s="7">
        <f t="shared" si="238"/>
        <v>24.997779999999999</v>
      </c>
      <c r="E1948" s="7">
        <f t="shared" si="240"/>
        <v>25.916609999999999</v>
      </c>
      <c r="F1948" s="7">
        <f t="shared" si="241"/>
        <v>26.672339999999998</v>
      </c>
      <c r="G1948" s="7">
        <f t="shared" si="235"/>
        <v>27.943526000000002</v>
      </c>
      <c r="H1948" s="7">
        <f t="shared" si="239"/>
        <v>25.420472500000002</v>
      </c>
      <c r="I1948" s="7">
        <f t="array" ref="I1948">SUMPRODUCT(B1932:B1951,(ROW(B1932:B1951)-ROW(B1932)+1))/(20*21/2)</f>
        <v>25.844376666666669</v>
      </c>
      <c r="J1948" s="7">
        <f t="shared" si="242"/>
        <v>26.44674014430068</v>
      </c>
      <c r="K1948" s="7">
        <f t="shared" si="236"/>
        <v>27.090551239486398</v>
      </c>
    </row>
    <row r="1949" spans="1:11" ht="13.5" x14ac:dyDescent="0.35">
      <c r="A1949" s="3">
        <v>44846</v>
      </c>
      <c r="B1949" s="2">
        <v>25.490200000000002</v>
      </c>
      <c r="C1949" s="7">
        <f t="shared" si="237"/>
        <v>-0.35169999999999746</v>
      </c>
      <c r="D1949" s="7">
        <f t="shared" si="238"/>
        <v>25.031200000000002</v>
      </c>
      <c r="E1949" s="7">
        <f t="shared" si="240"/>
        <v>25.748669999999997</v>
      </c>
      <c r="F1949" s="7">
        <f t="shared" si="241"/>
        <v>26.571224999999998</v>
      </c>
      <c r="G1949" s="7">
        <f t="shared" si="235"/>
        <v>27.886530000000004</v>
      </c>
      <c r="H1949" s="7">
        <f t="shared" si="239"/>
        <v>25.424505000000003</v>
      </c>
      <c r="I1949" s="7">
        <f t="array" ref="I1949">SUMPRODUCT(B1933:B1952,(ROW(B1933:B1952)-ROW(B1933)+1))/(20*21/2)</f>
        <v>25.748579523809521</v>
      </c>
      <c r="J1949" s="7">
        <f t="shared" si="242"/>
        <v>26.35564108293871</v>
      </c>
      <c r="K1949" s="7">
        <f t="shared" si="236"/>
        <v>27.027792367349676</v>
      </c>
    </row>
    <row r="1950" spans="1:11" ht="13.5" x14ac:dyDescent="0.35">
      <c r="A1950" s="3">
        <v>44847</v>
      </c>
      <c r="B1950" s="2">
        <v>25.498899999999999</v>
      </c>
      <c r="C1950" s="7">
        <f t="shared" si="237"/>
        <v>8.6999999999974875E-3</v>
      </c>
      <c r="D1950" s="7">
        <f t="shared" si="238"/>
        <v>25.208800000000004</v>
      </c>
      <c r="E1950" s="7">
        <f t="shared" si="240"/>
        <v>25.581599999999998</v>
      </c>
      <c r="F1950" s="7">
        <f t="shared" si="241"/>
        <v>26.461315000000003</v>
      </c>
      <c r="G1950" s="7">
        <f t="shared" si="235"/>
        <v>27.815308000000002</v>
      </c>
      <c r="H1950" s="7">
        <f t="shared" si="239"/>
        <v>25.430217000000003</v>
      </c>
      <c r="I1950" s="7">
        <f t="array" ref="I1950">SUMPRODUCT(B1934:B1953,(ROW(B1934:B1953)-ROW(B1934)+1))/(20*21/2)</f>
        <v>25.660861904761902</v>
      </c>
      <c r="J1950" s="7">
        <f t="shared" si="242"/>
        <v>26.274046694087403</v>
      </c>
      <c r="K1950" s="7">
        <f t="shared" si="236"/>
        <v>26.967835803924199</v>
      </c>
    </row>
    <row r="1951" spans="1:11" ht="13.5" x14ac:dyDescent="0.35">
      <c r="A1951" s="3">
        <v>44848</v>
      </c>
      <c r="B1951" s="2">
        <v>25.147200000000002</v>
      </c>
      <c r="C1951" s="7">
        <f t="shared" si="237"/>
        <v>-0.35169999999999746</v>
      </c>
      <c r="D1951" s="7">
        <f t="shared" si="238"/>
        <v>25.314299999999996</v>
      </c>
      <c r="E1951" s="7">
        <f t="shared" si="240"/>
        <v>25.388159999999999</v>
      </c>
      <c r="F1951" s="7">
        <f t="shared" si="241"/>
        <v>26.346570000000003</v>
      </c>
      <c r="G1951" s="7">
        <f t="shared" si="235"/>
        <v>27.743206000000004</v>
      </c>
      <c r="H1951" s="7">
        <f t="shared" si="239"/>
        <v>25.432306000000004</v>
      </c>
      <c r="I1951" s="7">
        <f t="array" ref="I1951">SUMPRODUCT(B1935:B1954,(ROW(B1935:B1954)-ROW(B1935)+1))/(20*21/2)</f>
        <v>25.599936190476193</v>
      </c>
      <c r="J1951" s="7">
        <f t="shared" si="242"/>
        <v>26.166727961317171</v>
      </c>
      <c r="K1951" s="7">
        <f t="shared" si="236"/>
        <v>26.896438321417367</v>
      </c>
    </row>
    <row r="1952" spans="1:11" ht="13.5" x14ac:dyDescent="0.35">
      <c r="A1952" s="3">
        <v>44851</v>
      </c>
      <c r="B1952" s="2">
        <v>25.340699999999998</v>
      </c>
      <c r="C1952" s="7">
        <f t="shared" si="237"/>
        <v>0.19349999999999667</v>
      </c>
      <c r="D1952" s="7">
        <f t="shared" si="238"/>
        <v>25.463779999999996</v>
      </c>
      <c r="E1952" s="7">
        <f t="shared" si="240"/>
        <v>25.284410000000001</v>
      </c>
      <c r="F1952" s="7">
        <f t="shared" si="241"/>
        <v>26.244135000000007</v>
      </c>
      <c r="G1952" s="7">
        <f t="shared" si="235"/>
        <v>27.680250000000004</v>
      </c>
      <c r="H1952" s="7">
        <f t="shared" si="239"/>
        <v>25.435743000000002</v>
      </c>
      <c r="I1952" s="7">
        <f t="array" ref="I1952">SUMPRODUCT(B1936:B1955,(ROW(B1936:B1955)-ROW(B1936)+1))/(20*21/2)</f>
        <v>25.476841428571426</v>
      </c>
      <c r="J1952" s="7">
        <f t="shared" si="242"/>
        <v>26.088058631667916</v>
      </c>
      <c r="K1952" s="7">
        <f t="shared" si="236"/>
        <v>26.835428975479431</v>
      </c>
    </row>
    <row r="1953" spans="1:11" ht="13.5" x14ac:dyDescent="0.35">
      <c r="A1953" s="3">
        <v>44852</v>
      </c>
      <c r="B1953" s="2">
        <v>25.3231</v>
      </c>
      <c r="C1953" s="7">
        <f t="shared" si="237"/>
        <v>-1.7599999999998062E-2</v>
      </c>
      <c r="D1953" s="7">
        <f t="shared" si="238"/>
        <v>25.360019999999999</v>
      </c>
      <c r="E1953" s="7">
        <f t="shared" si="240"/>
        <v>25.178899999999999</v>
      </c>
      <c r="F1953" s="7">
        <f t="shared" si="241"/>
        <v>26.138620000000003</v>
      </c>
      <c r="G1953" s="7">
        <f t="shared" si="235"/>
        <v>27.620460000000008</v>
      </c>
      <c r="H1953" s="7">
        <f t="shared" si="239"/>
        <v>25.439853000000003</v>
      </c>
      <c r="I1953" s="7">
        <f t="array" ref="I1953">SUMPRODUCT(B1937:B1956,(ROW(B1937:B1956)-ROW(B1937)+1))/(20*21/2)</f>
        <v>25.362745238095236</v>
      </c>
      <c r="J1953" s="7">
        <f t="shared" si="242"/>
        <v>26.015205428651925</v>
      </c>
      <c r="K1953" s="7">
        <f t="shared" si="236"/>
        <v>26.77612195683318</v>
      </c>
    </row>
    <row r="1954" spans="1:11" ht="13.5" x14ac:dyDescent="0.35">
      <c r="A1954" s="3">
        <v>44853</v>
      </c>
      <c r="B1954" s="2">
        <v>25.498899999999999</v>
      </c>
      <c r="C1954" s="7">
        <f t="shared" si="237"/>
        <v>0.17579999999999885</v>
      </c>
      <c r="D1954" s="7">
        <f t="shared" si="238"/>
        <v>25.361759999999997</v>
      </c>
      <c r="E1954" s="7">
        <f t="shared" si="240"/>
        <v>25.196480000000001</v>
      </c>
      <c r="F1954" s="7">
        <f t="shared" si="241"/>
        <v>26.044095000000006</v>
      </c>
      <c r="G1954" s="7">
        <f t="shared" si="235"/>
        <v>27.56418600000001</v>
      </c>
      <c r="H1954" s="7">
        <f t="shared" si="239"/>
        <v>25.443815000000001</v>
      </c>
      <c r="I1954" s="7">
        <f t="array" ref="I1954">SUMPRODUCT(B1938:B1957,(ROW(B1938:B1957)-ROW(B1938)+1))/(20*21/2)</f>
        <v>25.290389047619048</v>
      </c>
      <c r="J1954" s="7">
        <f t="shared" si="242"/>
        <v>25.966033483066024</v>
      </c>
      <c r="K1954" s="7">
        <f t="shared" si="236"/>
        <v>26.726034821271096</v>
      </c>
    </row>
    <row r="1955" spans="1:11" ht="13.5" x14ac:dyDescent="0.35">
      <c r="A1955" s="3">
        <v>44854</v>
      </c>
      <c r="B1955" s="2">
        <v>24.7516</v>
      </c>
      <c r="C1955" s="7">
        <f t="shared" si="237"/>
        <v>-0.74729999999999919</v>
      </c>
      <c r="D1955" s="7">
        <f t="shared" si="238"/>
        <v>25.212299999999999</v>
      </c>
      <c r="E1955" s="7">
        <f t="shared" si="240"/>
        <v>25.210550000000001</v>
      </c>
      <c r="F1955" s="7">
        <f t="shared" si="241"/>
        <v>25.905610000000006</v>
      </c>
      <c r="G1955" s="7">
        <f t="shared" si="235"/>
        <v>27.492966000000003</v>
      </c>
      <c r="H1955" s="7">
        <f t="shared" si="239"/>
        <v>25.444306499999996</v>
      </c>
      <c r="I1955" s="7">
        <f t="array" ref="I1955">SUMPRODUCT(B1939:B1958,(ROW(B1939:B1958)-ROW(B1939)+1))/(20*21/2)</f>
        <v>25.199698095238091</v>
      </c>
      <c r="J1955" s="7">
        <f t="shared" si="242"/>
        <v>25.850373151345448</v>
      </c>
      <c r="K1955" s="7">
        <f t="shared" si="236"/>
        <v>26.648606004750661</v>
      </c>
    </row>
    <row r="1956" spans="1:11" ht="13.5" x14ac:dyDescent="0.35">
      <c r="A1956" s="3">
        <v>44855</v>
      </c>
      <c r="B1956" s="2">
        <v>24.707599999999999</v>
      </c>
      <c r="C1956" s="7">
        <f t="shared" si="237"/>
        <v>-4.4000000000000483E-2</v>
      </c>
      <c r="D1956" s="7">
        <f t="shared" si="238"/>
        <v>25.124379999999999</v>
      </c>
      <c r="E1956" s="7">
        <f t="shared" si="240"/>
        <v>25.219339999999999</v>
      </c>
      <c r="F1956" s="7">
        <f t="shared" si="241"/>
        <v>25.775040000000001</v>
      </c>
      <c r="G1956" s="7">
        <f t="shared" si="235"/>
        <v>27.420866</v>
      </c>
      <c r="H1956" s="7">
        <f t="shared" si="239"/>
        <v>25.442675999999995</v>
      </c>
      <c r="I1956" s="7">
        <f t="array" ref="I1956">SUMPRODUCT(B1940:B1959,(ROW(B1940:B1959)-ROW(B1940)+1))/(20*21/2)</f>
        <v>25.154644761904759</v>
      </c>
      <c r="J1956" s="7">
        <f t="shared" si="242"/>
        <v>25.74153761312207</v>
      </c>
      <c r="K1956" s="7">
        <f t="shared" si="236"/>
        <v>26.572488122211421</v>
      </c>
    </row>
    <row r="1957" spans="1:11" ht="13.5" x14ac:dyDescent="0.35">
      <c r="A1957" s="3">
        <v>44858</v>
      </c>
      <c r="B1957" s="2">
        <v>25.0153</v>
      </c>
      <c r="C1957" s="7">
        <f t="shared" si="237"/>
        <v>0.30770000000000053</v>
      </c>
      <c r="D1957" s="7">
        <f t="shared" si="238"/>
        <v>25.0593</v>
      </c>
      <c r="E1957" s="7">
        <f t="shared" si="240"/>
        <v>25.26154</v>
      </c>
      <c r="F1957" s="7">
        <f t="shared" si="241"/>
        <v>25.659855</v>
      </c>
      <c r="G1957" s="7">
        <f t="shared" si="235"/>
        <v>27.354919999999996</v>
      </c>
      <c r="H1957" s="7">
        <f t="shared" si="239"/>
        <v>25.442583999999997</v>
      </c>
      <c r="I1957" s="7">
        <f t="array" ref="I1957">SUMPRODUCT(B1941:B1960,(ROW(B1941:B1960)-ROW(B1941)+1))/(20*21/2)</f>
        <v>25.117964285714283</v>
      </c>
      <c r="J1957" s="7">
        <f t="shared" si="242"/>
        <v>25.672372126158063</v>
      </c>
      <c r="K1957" s="7">
        <f t="shared" si="236"/>
        <v>26.511421921340386</v>
      </c>
    </row>
    <row r="1958" spans="1:11" ht="13.5" x14ac:dyDescent="0.35">
      <c r="A1958" s="3">
        <v>44859</v>
      </c>
      <c r="B1958" s="2">
        <v>24.707599999999999</v>
      </c>
      <c r="C1958" s="7">
        <f t="shared" si="237"/>
        <v>-0.30770000000000053</v>
      </c>
      <c r="D1958" s="7">
        <f t="shared" si="238"/>
        <v>24.936199999999999</v>
      </c>
      <c r="E1958" s="7">
        <f t="shared" si="240"/>
        <v>25.148109999999996</v>
      </c>
      <c r="F1958" s="7">
        <f t="shared" si="241"/>
        <v>25.532360000000004</v>
      </c>
      <c r="G1958" s="7">
        <f t="shared" si="235"/>
        <v>27.272267999999993</v>
      </c>
      <c r="H1958" s="7">
        <f t="shared" si="239"/>
        <v>25.439088999999996</v>
      </c>
      <c r="I1958" s="7">
        <f t="array" ref="I1958">SUMPRODUCT(B1942:B1961,(ROW(B1942:B1961)-ROW(B1942)+1))/(20*21/2)</f>
        <v>25.084721428571431</v>
      </c>
      <c r="J1958" s="7">
        <f t="shared" si="242"/>
        <v>25.58048906652396</v>
      </c>
      <c r="K1958" s="7">
        <f t="shared" si="236"/>
        <v>26.440683806778019</v>
      </c>
    </row>
    <row r="1959" spans="1:11" ht="13.5" x14ac:dyDescent="0.35">
      <c r="A1959" s="3">
        <v>44860</v>
      </c>
      <c r="B1959" s="2">
        <v>25.0593</v>
      </c>
      <c r="C1959" s="7">
        <f t="shared" si="237"/>
        <v>0.35170000000000101</v>
      </c>
      <c r="D1959" s="7">
        <f t="shared" si="238"/>
        <v>24.848279999999999</v>
      </c>
      <c r="E1959" s="7">
        <f t="shared" si="240"/>
        <v>25.105019999999996</v>
      </c>
      <c r="F1959" s="7">
        <f t="shared" si="241"/>
        <v>25.426845</v>
      </c>
      <c r="G1959" s="7">
        <f t="shared" si="235"/>
        <v>27.196649999999998</v>
      </c>
      <c r="H1959" s="7">
        <f t="shared" si="239"/>
        <v>25.436857999999997</v>
      </c>
      <c r="I1959" s="7">
        <f t="array" ref="I1959">SUMPRODUCT(B1943:B1962,(ROW(B1943:B1962)-ROW(B1943)+1))/(20*21/2)</f>
        <v>25.002908095238102</v>
      </c>
      <c r="J1959" s="7">
        <f t="shared" si="242"/>
        <v>25.530852012569298</v>
      </c>
      <c r="K1959" s="7">
        <f t="shared" si="236"/>
        <v>26.386511892786725</v>
      </c>
    </row>
    <row r="1960" spans="1:11" ht="13.5" x14ac:dyDescent="0.35">
      <c r="A1960" s="3">
        <v>44861</v>
      </c>
      <c r="B1960" s="2">
        <v>25.041699999999999</v>
      </c>
      <c r="C1960" s="7">
        <f t="shared" si="237"/>
        <v>-1.7600000000001614E-2</v>
      </c>
      <c r="D1960" s="7">
        <f t="shared" si="238"/>
        <v>24.906299999999998</v>
      </c>
      <c r="E1960" s="7">
        <f t="shared" si="240"/>
        <v>25.059299999999997</v>
      </c>
      <c r="F1960" s="7">
        <f t="shared" si="241"/>
        <v>25.320450000000001</v>
      </c>
      <c r="G1960" s="7">
        <f t="shared" si="235"/>
        <v>27.096059999999998</v>
      </c>
      <c r="H1960" s="7">
        <f t="shared" si="239"/>
        <v>25.434539000000001</v>
      </c>
      <c r="I1960" s="7">
        <f t="array" ref="I1960">SUMPRODUCT(B1944:B1963,(ROW(B1944:B1963)-ROW(B1944)+1))/(20*21/2)</f>
        <v>24.947467619047615</v>
      </c>
      <c r="J1960" s="7">
        <f t="shared" si="242"/>
        <v>25.484266106610317</v>
      </c>
      <c r="K1960" s="7">
        <f t="shared" si="236"/>
        <v>26.333774171500973</v>
      </c>
    </row>
    <row r="1961" spans="1:11" ht="13.5" x14ac:dyDescent="0.35">
      <c r="A1961" s="3">
        <v>44862</v>
      </c>
      <c r="B1961" s="2">
        <v>24.971399999999999</v>
      </c>
      <c r="C1961" s="7">
        <f t="shared" si="237"/>
        <v>-7.0299999999999585E-2</v>
      </c>
      <c r="D1961" s="7">
        <f t="shared" si="238"/>
        <v>24.959059999999997</v>
      </c>
      <c r="E1961" s="7">
        <f t="shared" si="240"/>
        <v>25.041720000000002</v>
      </c>
      <c r="F1961" s="7">
        <f t="shared" si="241"/>
        <v>25.214940000000006</v>
      </c>
      <c r="G1961" s="7">
        <f t="shared" si="235"/>
        <v>26.994943999999997</v>
      </c>
      <c r="H1961" s="7">
        <f t="shared" si="239"/>
        <v>25.434912000000001</v>
      </c>
      <c r="I1961" s="7">
        <f t="array" ref="I1961">SUMPRODUCT(B1945:B1964,(ROW(B1945:B1964)-ROW(B1945)+1))/(20*21/2)</f>
        <v>24.875705714285708</v>
      </c>
      <c r="J1961" s="7">
        <f t="shared" si="242"/>
        <v>25.435421715504575</v>
      </c>
      <c r="K1961" s="7">
        <f t="shared" si="236"/>
        <v>26.280347733402898</v>
      </c>
    </row>
    <row r="1962" spans="1:11" ht="13.5" x14ac:dyDescent="0.35">
      <c r="A1962" s="3">
        <v>44865</v>
      </c>
      <c r="B1962" s="2">
        <v>24.355899999999998</v>
      </c>
      <c r="C1962" s="7">
        <f t="shared" si="237"/>
        <v>-0.61550000000000082</v>
      </c>
      <c r="D1962" s="7">
        <f t="shared" si="238"/>
        <v>24.827179999999998</v>
      </c>
      <c r="E1962" s="7">
        <f t="shared" si="240"/>
        <v>24.943239999999996</v>
      </c>
      <c r="F1962" s="7">
        <f t="shared" si="241"/>
        <v>25.113825000000002</v>
      </c>
      <c r="G1962" s="7">
        <f t="shared" si="235"/>
        <v>26.889607999999996</v>
      </c>
      <c r="H1962" s="7">
        <f t="shared" si="239"/>
        <v>25.433044500000005</v>
      </c>
      <c r="I1962" s="7">
        <f t="array" ref="I1962">SUMPRODUCT(B1946:B1965,(ROW(B1946:B1965)-ROW(B1946)+1))/(20*21/2)</f>
        <v>24.799749047619045</v>
      </c>
      <c r="J1962" s="7">
        <f t="shared" si="242"/>
        <v>25.33261012355176</v>
      </c>
      <c r="K1962" s="7">
        <f t="shared" si="236"/>
        <v>26.204879194838078</v>
      </c>
    </row>
    <row r="1963" spans="1:11" ht="13.5" x14ac:dyDescent="0.35">
      <c r="A1963" s="3">
        <v>44866</v>
      </c>
      <c r="B1963" s="2">
        <v>24.531700000000001</v>
      </c>
      <c r="C1963" s="7">
        <f t="shared" si="237"/>
        <v>0.1758000000000024</v>
      </c>
      <c r="D1963" s="7">
        <f t="shared" si="238"/>
        <v>24.792000000000002</v>
      </c>
      <c r="E1963" s="7">
        <f t="shared" si="240"/>
        <v>24.864099999999997</v>
      </c>
      <c r="F1963" s="7">
        <f t="shared" si="241"/>
        <v>25.021500000000003</v>
      </c>
      <c r="G1963" s="7">
        <f t="shared" si="235"/>
        <v>26.789369999999995</v>
      </c>
      <c r="H1963" s="7">
        <f t="shared" si="239"/>
        <v>25.432436500000005</v>
      </c>
      <c r="I1963" s="7">
        <f t="array" ref="I1963">SUMPRODUCT(B1947:B1966,(ROW(B1947:B1966)-ROW(B1947)+1))/(20*21/2)</f>
        <v>24.751009999999997</v>
      </c>
      <c r="J1963" s="7">
        <f t="shared" si="242"/>
        <v>25.256332968927783</v>
      </c>
      <c r="K1963" s="7">
        <f t="shared" si="236"/>
        <v>26.139264324452274</v>
      </c>
    </row>
    <row r="1964" spans="1:11" ht="13.5" x14ac:dyDescent="0.35">
      <c r="A1964" s="3">
        <v>44867</v>
      </c>
      <c r="B1964" s="2">
        <v>24.268000000000001</v>
      </c>
      <c r="C1964" s="7">
        <f t="shared" si="237"/>
        <v>-0.26370000000000005</v>
      </c>
      <c r="D1964" s="7">
        <f t="shared" si="238"/>
        <v>24.63374</v>
      </c>
      <c r="E1964" s="7">
        <f t="shared" si="240"/>
        <v>24.741009999999996</v>
      </c>
      <c r="F1964" s="7">
        <f t="shared" si="241"/>
        <v>24.968745000000006</v>
      </c>
      <c r="G1964" s="7">
        <f t="shared" si="235"/>
        <v>26.675065999999994</v>
      </c>
      <c r="H1964" s="7">
        <f t="shared" si="239"/>
        <v>25.432793</v>
      </c>
      <c r="I1964" s="7">
        <f t="array" ref="I1964">SUMPRODUCT(B1948:B1967,(ROW(B1948:B1967)-ROW(B1948)+1))/(20*21/2)</f>
        <v>24.699807619047615</v>
      </c>
      <c r="J1964" s="7">
        <f t="shared" si="242"/>
        <v>25.16220601950609</v>
      </c>
      <c r="K1964" s="7">
        <f t="shared" si="236"/>
        <v>26.065881409767872</v>
      </c>
    </row>
    <row r="1965" spans="1:11" ht="13.5" x14ac:dyDescent="0.35">
      <c r="A1965" s="3">
        <v>44868</v>
      </c>
      <c r="B1965" s="2">
        <v>24.171199999999999</v>
      </c>
      <c r="C1965" s="7">
        <f t="shared" si="237"/>
        <v>-9.6800000000001774E-2</v>
      </c>
      <c r="D1965" s="7">
        <f t="shared" si="238"/>
        <v>24.45964</v>
      </c>
      <c r="E1965" s="7">
        <f t="shared" si="240"/>
        <v>24.682969999999997</v>
      </c>
      <c r="F1965" s="7">
        <f t="shared" si="241"/>
        <v>24.946760000000005</v>
      </c>
      <c r="G1965" s="7">
        <f t="shared" si="235"/>
        <v>26.557065999999992</v>
      </c>
      <c r="H1965" s="7">
        <f t="shared" si="239"/>
        <v>25.431904500000005</v>
      </c>
      <c r="I1965" s="7">
        <f t="array" ref="I1965">SUMPRODUCT(B1949:B1968,(ROW(B1949:B1968)-ROW(B1949)+1))/(20*21/2)</f>
        <v>24.628583333333335</v>
      </c>
      <c r="J1965" s="7">
        <f t="shared" si="242"/>
        <v>25.067824493838845</v>
      </c>
      <c r="K1965" s="7">
        <f t="shared" si="236"/>
        <v>25.991580178012271</v>
      </c>
    </row>
    <row r="1966" spans="1:11" ht="13.5" x14ac:dyDescent="0.35">
      <c r="A1966" s="3">
        <v>44869</v>
      </c>
      <c r="B1966" s="2">
        <v>24.434999999999999</v>
      </c>
      <c r="C1966" s="7">
        <f t="shared" si="237"/>
        <v>0.26379999999999981</v>
      </c>
      <c r="D1966" s="7">
        <f t="shared" si="238"/>
        <v>24.352359999999997</v>
      </c>
      <c r="E1966" s="7">
        <f t="shared" si="240"/>
        <v>24.655709999999999</v>
      </c>
      <c r="F1966" s="7">
        <f t="shared" si="241"/>
        <v>24.937525000000001</v>
      </c>
      <c r="G1966" s="7">
        <f t="shared" si="235"/>
        <v>26.445925999999989</v>
      </c>
      <c r="H1966" s="7">
        <f t="shared" si="239"/>
        <v>25.433476500000005</v>
      </c>
      <c r="I1966" s="7">
        <f t="array" ref="I1966">SUMPRODUCT(B1950:B1969,(ROW(B1950:B1969)-ROW(B1950)+1))/(20*21/2)</f>
        <v>24.558577619047618</v>
      </c>
      <c r="J1966" s="7">
        <f t="shared" si="242"/>
        <v>25.00755549442562</v>
      </c>
      <c r="K1966" s="7">
        <f t="shared" si="236"/>
        <v>25.930537818090219</v>
      </c>
    </row>
    <row r="1967" spans="1:11" ht="13.5" x14ac:dyDescent="0.35">
      <c r="A1967" s="3">
        <v>44872</v>
      </c>
      <c r="B1967" s="2">
        <v>24.399899999999999</v>
      </c>
      <c r="C1967" s="7">
        <f t="shared" si="237"/>
        <v>-3.5099999999999909E-2</v>
      </c>
      <c r="D1967" s="7">
        <f t="shared" si="238"/>
        <v>24.361160000000002</v>
      </c>
      <c r="E1967" s="7">
        <f t="shared" si="240"/>
        <v>24.594169999999998</v>
      </c>
      <c r="F1967" s="7">
        <f t="shared" si="241"/>
        <v>24.927855000000001</v>
      </c>
      <c r="G1967" s="7">
        <f t="shared" si="235"/>
        <v>26.33953399999999</v>
      </c>
      <c r="H1967" s="7">
        <f t="shared" si="239"/>
        <v>25.435253500000009</v>
      </c>
      <c r="I1967" s="7">
        <f t="array" ref="I1967">SUMPRODUCT(B1951:B1970,(ROW(B1951:B1970)-ROW(B1951)+1))/(20*21/2)</f>
        <v>24.459974285714281</v>
      </c>
      <c r="J1967" s="7">
        <f t="shared" si="242"/>
        <v>24.94968354257556</v>
      </c>
      <c r="K1967" s="7">
        <f t="shared" si="236"/>
        <v>25.870512805616094</v>
      </c>
    </row>
    <row r="1968" spans="1:11" ht="13.5" x14ac:dyDescent="0.35">
      <c r="A1968" s="3">
        <v>44873</v>
      </c>
      <c r="B1968" s="2">
        <v>24.18</v>
      </c>
      <c r="C1968" s="7">
        <f t="shared" si="237"/>
        <v>-0.2198999999999991</v>
      </c>
      <c r="D1968" s="7">
        <f t="shared" si="238"/>
        <v>24.290820000000004</v>
      </c>
      <c r="E1968" s="7">
        <f t="shared" si="240"/>
        <v>24.541410000000003</v>
      </c>
      <c r="F1968" s="7">
        <f t="shared" si="241"/>
        <v>24.844760000000001</v>
      </c>
      <c r="G1968" s="7">
        <f t="shared" si="235"/>
        <v>26.228743999999988</v>
      </c>
      <c r="H1968" s="7">
        <f t="shared" si="239"/>
        <v>25.436311000000003</v>
      </c>
      <c r="I1968" s="7">
        <f t="array" ref="I1968">SUMPRODUCT(B1952:B1971,(ROW(B1952:B1971)-ROW(B1952)+1))/(20*21/2)</f>
        <v>24.369744761904766</v>
      </c>
      <c r="J1968" s="7">
        <f t="shared" si="242"/>
        <v>24.876380348044552</v>
      </c>
      <c r="K1968" s="7">
        <f t="shared" si="236"/>
        <v>25.804218185788013</v>
      </c>
    </row>
    <row r="1969" spans="1:11" ht="13.5" x14ac:dyDescent="0.35">
      <c r="A1969" s="3">
        <v>44874</v>
      </c>
      <c r="B1969" s="2">
        <v>24.1097</v>
      </c>
      <c r="C1969" s="7">
        <f t="shared" si="237"/>
        <v>-7.0299999999999585E-2</v>
      </c>
      <c r="D1969" s="7">
        <f t="shared" si="238"/>
        <v>24.259160000000001</v>
      </c>
      <c r="E1969" s="7">
        <f t="shared" si="240"/>
        <v>24.446450000000002</v>
      </c>
      <c r="F1969" s="7">
        <f t="shared" si="241"/>
        <v>24.775734999999997</v>
      </c>
      <c r="G1969" s="7">
        <f t="shared" si="235"/>
        <v>26.118483999999988</v>
      </c>
      <c r="H1969" s="7">
        <f t="shared" si="239"/>
        <v>25.436713000000005</v>
      </c>
      <c r="I1969" s="7">
        <f t="array" ref="I1969">SUMPRODUCT(B1953:B1972,(ROW(B1953:B1972)-ROW(B1953)+1))/(20*21/2)</f>
        <v>24.251880952380954</v>
      </c>
      <c r="J1969" s="7">
        <f t="shared" si="242"/>
        <v>24.80336317204031</v>
      </c>
      <c r="K1969" s="7">
        <f t="shared" si="236"/>
        <v>25.737766492227699</v>
      </c>
    </row>
    <row r="1970" spans="1:11" ht="13.5" x14ac:dyDescent="0.35">
      <c r="A1970" s="3">
        <v>44875</v>
      </c>
      <c r="B1970" s="2">
        <v>23.740400000000001</v>
      </c>
      <c r="C1970" s="7">
        <f t="shared" si="237"/>
        <v>-0.36929999999999907</v>
      </c>
      <c r="D1970" s="7">
        <f t="shared" si="238"/>
        <v>24.173000000000002</v>
      </c>
      <c r="E1970" s="7">
        <f t="shared" si="240"/>
        <v>24.316319999999997</v>
      </c>
      <c r="F1970" s="7">
        <f t="shared" si="241"/>
        <v>24.687810000000002</v>
      </c>
      <c r="G1970" s="7">
        <f t="shared" si="235"/>
        <v>26.004353999999989</v>
      </c>
      <c r="H1970" s="7">
        <f t="shared" si="239"/>
        <v>25.435572500000006</v>
      </c>
      <c r="I1970" s="7">
        <f t="array" ref="I1970">SUMPRODUCT(B1954:B1973,(ROW(B1954:B1973)-ROW(B1954)+1))/(20*21/2)</f>
        <v>24.134982857142855</v>
      </c>
      <c r="J1970" s="7">
        <f t="shared" si="242"/>
        <v>24.702128584226948</v>
      </c>
      <c r="K1970" s="7">
        <f t="shared" si="236"/>
        <v>25.659438394493282</v>
      </c>
    </row>
    <row r="1971" spans="1:11" ht="13.5" x14ac:dyDescent="0.35">
      <c r="A1971" s="3">
        <v>44876</v>
      </c>
      <c r="B1971" s="2">
        <v>23.740400000000001</v>
      </c>
      <c r="C1971" s="7">
        <f t="shared" si="237"/>
        <v>0</v>
      </c>
      <c r="D1971" s="7">
        <f t="shared" si="238"/>
        <v>24.034079999999999</v>
      </c>
      <c r="E1971" s="7">
        <f t="shared" si="240"/>
        <v>24.19322</v>
      </c>
      <c r="F1971" s="7">
        <f t="shared" si="241"/>
        <v>24.617470000000004</v>
      </c>
      <c r="G1971" s="7">
        <f t="shared" si="235"/>
        <v>25.925395999999992</v>
      </c>
      <c r="H1971" s="7">
        <f t="shared" si="239"/>
        <v>25.434508500000007</v>
      </c>
      <c r="I1971" s="7">
        <f t="array" ref="I1971">SUMPRODUCT(B1955:B1974,(ROW(B1955:B1974)-ROW(B1955)+1))/(20*21/2)</f>
        <v>23.984204285714284</v>
      </c>
      <c r="J1971" s="7">
        <f t="shared" si="242"/>
        <v>24.610535385729143</v>
      </c>
      <c r="K1971" s="7">
        <f t="shared" si="236"/>
        <v>25.584181986866096</v>
      </c>
    </row>
    <row r="1972" spans="1:11" ht="13.5" x14ac:dyDescent="0.35">
      <c r="A1972" s="3">
        <v>44879</v>
      </c>
      <c r="B1972" s="2">
        <v>23.379899999999999</v>
      </c>
      <c r="C1972" s="7">
        <f t="shared" si="237"/>
        <v>-0.36050000000000182</v>
      </c>
      <c r="D1972" s="7">
        <f t="shared" si="238"/>
        <v>23.830079999999999</v>
      </c>
      <c r="E1972" s="7">
        <f t="shared" si="240"/>
        <v>24.09562</v>
      </c>
      <c r="F1972" s="7">
        <f t="shared" si="241"/>
        <v>24.51943</v>
      </c>
      <c r="G1972" s="7">
        <f t="shared" ref="G1972:G2035" si="243">AVERAGE(B1923:B1972)</f>
        <v>25.824981999999991</v>
      </c>
      <c r="H1972" s="7">
        <f t="shared" si="239"/>
        <v>25.432707000000004</v>
      </c>
      <c r="I1972" s="7">
        <f t="array" ref="I1972">SUMPRODUCT(B1956:B1975,(ROW(B1956:B1975)-ROW(B1956)+1))/(20*21/2)</f>
        <v>23.840255238095239</v>
      </c>
      <c r="J1972" s="7">
        <f t="shared" si="242"/>
        <v>24.4933320156597</v>
      </c>
      <c r="K1972" s="7">
        <f t="shared" ref="K1972:K2035" si="244">$K$4*B1972+(1-$K$4)*K1971</f>
        <v>25.497739556008604</v>
      </c>
    </row>
    <row r="1973" spans="1:11" ht="13.5" x14ac:dyDescent="0.35">
      <c r="A1973" s="3">
        <v>44880</v>
      </c>
      <c r="B1973" s="2">
        <v>23.292000000000002</v>
      </c>
      <c r="C1973" s="7">
        <f t="shared" si="237"/>
        <v>-8.7899999999997647E-2</v>
      </c>
      <c r="D1973" s="7">
        <f t="shared" si="238"/>
        <v>23.652479999999997</v>
      </c>
      <c r="E1973" s="7">
        <f t="shared" si="240"/>
        <v>23.97165</v>
      </c>
      <c r="F1973" s="7">
        <f t="shared" si="241"/>
        <v>24.417875000000002</v>
      </c>
      <c r="G1973" s="7">
        <f t="shared" si="243"/>
        <v>25.724745999999993</v>
      </c>
      <c r="H1973" s="7">
        <f t="shared" si="239"/>
        <v>25.431797500000002</v>
      </c>
      <c r="I1973" s="7">
        <f t="array" ref="I1973">SUMPRODUCT(B1957:B1976,(ROW(B1957:B1976)-ROW(B1957)+1))/(20*21/2)</f>
        <v>23.630365238095241</v>
      </c>
      <c r="J1973" s="7">
        <f t="shared" si="242"/>
        <v>24.378919442739729</v>
      </c>
      <c r="K1973" s="7">
        <f t="shared" si="244"/>
        <v>25.411239965576893</v>
      </c>
    </row>
    <row r="1974" spans="1:11" ht="13.5" x14ac:dyDescent="0.35">
      <c r="A1974" s="3">
        <v>44881</v>
      </c>
      <c r="B1974" s="2">
        <v>22.834700000000002</v>
      </c>
      <c r="C1974" s="7">
        <f t="shared" si="237"/>
        <v>-0.45730000000000004</v>
      </c>
      <c r="D1974" s="7">
        <f t="shared" si="238"/>
        <v>23.397480000000002</v>
      </c>
      <c r="E1974" s="7">
        <f t="shared" si="240"/>
        <v>23.828319999999998</v>
      </c>
      <c r="F1974" s="7">
        <f t="shared" si="241"/>
        <v>24.284665</v>
      </c>
      <c r="G1974" s="7">
        <f t="shared" si="243"/>
        <v>25.619231999999993</v>
      </c>
      <c r="H1974" s="7">
        <f t="shared" si="239"/>
        <v>25.428031000000004</v>
      </c>
      <c r="I1974" s="7">
        <f t="array" ref="I1974">SUMPRODUCT(B1958:B1977,(ROW(B1958:B1977)-ROW(B1958)+1))/(20*21/2)</f>
        <v>23.506302380952377</v>
      </c>
      <c r="J1974" s="7">
        <f t="shared" si="242"/>
        <v>24.231850924383565</v>
      </c>
      <c r="K1974" s="7">
        <f t="shared" si="244"/>
        <v>25.310199182613093</v>
      </c>
    </row>
    <row r="1975" spans="1:11" ht="13.5" x14ac:dyDescent="0.35">
      <c r="A1975" s="3">
        <v>44882</v>
      </c>
      <c r="B1975" s="2">
        <v>22.773199999999999</v>
      </c>
      <c r="C1975" s="7">
        <f t="shared" si="237"/>
        <v>-6.1500000000002331E-2</v>
      </c>
      <c r="D1975" s="7">
        <f t="shared" si="238"/>
        <v>23.204039999999999</v>
      </c>
      <c r="E1975" s="7">
        <f t="shared" si="240"/>
        <v>23.68852</v>
      </c>
      <c r="F1975" s="7">
        <f t="shared" si="241"/>
        <v>24.185744999999997</v>
      </c>
      <c r="G1975" s="7">
        <f t="shared" si="243"/>
        <v>25.529545999999996</v>
      </c>
      <c r="H1975" s="7">
        <f t="shared" si="239"/>
        <v>25.418821000000001</v>
      </c>
      <c r="I1975" s="7">
        <f t="array" ref="I1975">SUMPRODUCT(B1959:B1978,(ROW(B1959:B1978)-ROW(B1959)+1))/(20*21/2)</f>
        <v>23.403927619047622</v>
      </c>
      <c r="J1975" s="7">
        <f t="shared" si="242"/>
        <v>24.092931788727988</v>
      </c>
      <c r="K1975" s="7">
        <f t="shared" si="244"/>
        <v>25.21070901858905</v>
      </c>
    </row>
    <row r="1976" spans="1:11" ht="13.5" x14ac:dyDescent="0.35">
      <c r="A1976" s="3">
        <v>44883</v>
      </c>
      <c r="B1976" s="2">
        <v>21.9819</v>
      </c>
      <c r="C1976" s="7">
        <f t="shared" si="237"/>
        <v>-0.79129999999999967</v>
      </c>
      <c r="D1976" s="7">
        <f t="shared" si="238"/>
        <v>22.852340000000002</v>
      </c>
      <c r="E1976" s="7">
        <f t="shared" si="240"/>
        <v>23.443210000000001</v>
      </c>
      <c r="F1976" s="7">
        <f t="shared" si="241"/>
        <v>24.04946</v>
      </c>
      <c r="G1976" s="7">
        <f t="shared" si="243"/>
        <v>25.420515999999992</v>
      </c>
      <c r="H1976" s="7">
        <f t="shared" si="239"/>
        <v>25.405463999999991</v>
      </c>
      <c r="I1976" s="7">
        <f t="array" ref="I1976">SUMPRODUCT(B1960:B1979,(ROW(B1960:B1979)-ROW(B1960)+1))/(20*21/2)</f>
        <v>23.394088571428572</v>
      </c>
      <c r="J1976" s="7">
        <f t="shared" si="242"/>
        <v>23.891881142182466</v>
      </c>
      <c r="K1976" s="7">
        <f t="shared" si="244"/>
        <v>25.084089057075754</v>
      </c>
    </row>
    <row r="1977" spans="1:11" ht="13.5" x14ac:dyDescent="0.35">
      <c r="A1977" s="3">
        <v>44886</v>
      </c>
      <c r="B1977" s="2">
        <v>22.7468</v>
      </c>
      <c r="C1977" s="7">
        <f t="shared" si="237"/>
        <v>0.7649000000000008</v>
      </c>
      <c r="D1977" s="7">
        <f t="shared" si="238"/>
        <v>22.725720000000003</v>
      </c>
      <c r="E1977" s="7">
        <f t="shared" si="240"/>
        <v>23.277899999999999</v>
      </c>
      <c r="F1977" s="7">
        <f t="shared" si="241"/>
        <v>23.936034999999997</v>
      </c>
      <c r="G1977" s="7">
        <f t="shared" si="243"/>
        <v>25.327135999999996</v>
      </c>
      <c r="H1977" s="7">
        <f t="shared" si="239"/>
        <v>25.39764349999999</v>
      </c>
      <c r="I1977" s="7">
        <f t="array" ref="I1977">SUMPRODUCT(B1961:B1980,(ROW(B1961:B1980)-ROW(B1961)+1))/(20*21/2)</f>
        <v>23.357034761904764</v>
      </c>
      <c r="J1977" s="7">
        <f t="shared" si="242"/>
        <v>23.782825795307943</v>
      </c>
      <c r="K1977" s="7">
        <f t="shared" si="244"/>
        <v>24.992430662680629</v>
      </c>
    </row>
    <row r="1978" spans="1:11" ht="13.5" x14ac:dyDescent="0.35">
      <c r="A1978" s="3">
        <v>44887</v>
      </c>
      <c r="B1978" s="2">
        <v>22.8611</v>
      </c>
      <c r="C1978" s="7">
        <f t="shared" si="237"/>
        <v>0.11430000000000007</v>
      </c>
      <c r="D1978" s="7">
        <f t="shared" si="238"/>
        <v>22.63954</v>
      </c>
      <c r="E1978" s="7">
        <f t="shared" si="240"/>
        <v>23.146009999999997</v>
      </c>
      <c r="F1978" s="7">
        <f t="shared" si="241"/>
        <v>23.843710000000002</v>
      </c>
      <c r="G1978" s="7">
        <f t="shared" si="243"/>
        <v>25.236041999999994</v>
      </c>
      <c r="H1978" s="7">
        <f t="shared" si="239"/>
        <v>25.388834999999993</v>
      </c>
      <c r="I1978" s="7">
        <f t="array" ref="I1978">SUMPRODUCT(B1962:B1981,(ROW(B1962:B1981)-ROW(B1962)+1))/(20*21/2)</f>
        <v>23.340414285714285</v>
      </c>
      <c r="J1978" s="7">
        <f t="shared" si="242"/>
        <v>23.695042386230998</v>
      </c>
      <c r="K1978" s="7">
        <f t="shared" si="244"/>
        <v>24.908849068065702</v>
      </c>
    </row>
    <row r="1979" spans="1:11" ht="13.5" x14ac:dyDescent="0.35">
      <c r="A1979" s="3">
        <v>44888</v>
      </c>
      <c r="B1979" s="2">
        <v>23.740400000000001</v>
      </c>
      <c r="C1979" s="7">
        <f t="shared" si="237"/>
        <v>0.87930000000000064</v>
      </c>
      <c r="D1979" s="7">
        <f t="shared" si="238"/>
        <v>22.820679999999999</v>
      </c>
      <c r="E1979" s="7">
        <f t="shared" si="240"/>
        <v>23.109079999999999</v>
      </c>
      <c r="F1979" s="7">
        <f t="shared" si="241"/>
        <v>23.777765000000002</v>
      </c>
      <c r="G1979" s="7">
        <f t="shared" si="243"/>
        <v>25.160599999999995</v>
      </c>
      <c r="H1979" s="7">
        <f t="shared" si="239"/>
        <v>25.387314499999992</v>
      </c>
      <c r="I1979" s="7">
        <f t="array" ref="I1979">SUMPRODUCT(B1963:B1982,(ROW(B1963:B1982)-ROW(B1963)+1))/(20*21/2)</f>
        <v>23.309769047619046</v>
      </c>
      <c r="J1979" s="7">
        <f t="shared" si="242"/>
        <v>23.699362158970903</v>
      </c>
      <c r="K1979" s="7">
        <f t="shared" si="244"/>
        <v>24.863027535984696</v>
      </c>
    </row>
    <row r="1980" spans="1:11" ht="13.5" x14ac:dyDescent="0.35">
      <c r="A1980" s="3">
        <v>44889</v>
      </c>
      <c r="B1980" s="2">
        <v>23.3887</v>
      </c>
      <c r="C1980" s="7">
        <f t="shared" si="237"/>
        <v>-0.35170000000000101</v>
      </c>
      <c r="D1980" s="7">
        <f t="shared" si="238"/>
        <v>22.943779999999997</v>
      </c>
      <c r="E1980" s="7">
        <f t="shared" si="240"/>
        <v>23.073910000000001</v>
      </c>
      <c r="F1980" s="7">
        <f t="shared" si="241"/>
        <v>23.695115000000005</v>
      </c>
      <c r="G1980" s="7">
        <f t="shared" si="243"/>
        <v>25.074431999999998</v>
      </c>
      <c r="H1980" s="7">
        <f t="shared" si="239"/>
        <v>25.382551499999995</v>
      </c>
      <c r="I1980" s="7">
        <f t="array" ref="I1980">SUMPRODUCT(B1964:B1983,(ROW(B1964:B1983)-ROW(B1964)+1))/(20*21/2)</f>
        <v>23.284148095238095</v>
      </c>
      <c r="J1980" s="7">
        <f t="shared" si="242"/>
        <v>23.669775286687958</v>
      </c>
      <c r="K1980" s="7">
        <f t="shared" si="244"/>
        <v>24.805210769867649</v>
      </c>
    </row>
    <row r="1981" spans="1:11" ht="13.5" x14ac:dyDescent="0.35">
      <c r="A1981" s="3">
        <v>44890</v>
      </c>
      <c r="B1981" s="2">
        <v>23.520600000000002</v>
      </c>
      <c r="C1981" s="7">
        <f t="shared" si="237"/>
        <v>0.13190000000000168</v>
      </c>
      <c r="D1981" s="7">
        <f t="shared" si="238"/>
        <v>23.251519999999999</v>
      </c>
      <c r="E1981" s="7">
        <f t="shared" si="240"/>
        <v>23.051929999999999</v>
      </c>
      <c r="F1981" s="7">
        <f t="shared" si="241"/>
        <v>23.622575000000005</v>
      </c>
      <c r="G1981" s="7">
        <f t="shared" si="243"/>
        <v>24.996001999999997</v>
      </c>
      <c r="H1981" s="7">
        <f t="shared" si="239"/>
        <v>25.378828499999994</v>
      </c>
      <c r="I1981" s="7">
        <f t="array" ref="I1981">SUMPRODUCT(B1965:B1984,(ROW(B1965:B1984)-ROW(B1965)+1))/(20*21/2)</f>
        <v>23.264388571428569</v>
      </c>
      <c r="J1981" s="7">
        <f t="shared" si="242"/>
        <v>23.655568116527199</v>
      </c>
      <c r="K1981" s="7">
        <f t="shared" si="244"/>
        <v>24.754833876931666</v>
      </c>
    </row>
    <row r="1982" spans="1:11" ht="13.5" x14ac:dyDescent="0.35">
      <c r="A1982" s="3">
        <v>44893</v>
      </c>
      <c r="B1982" s="2">
        <v>23.300799999999999</v>
      </c>
      <c r="C1982" s="7">
        <f t="shared" si="237"/>
        <v>-0.21980000000000288</v>
      </c>
      <c r="D1982" s="7">
        <f t="shared" si="238"/>
        <v>23.36232</v>
      </c>
      <c r="E1982" s="7">
        <f t="shared" si="240"/>
        <v>23.04402</v>
      </c>
      <c r="F1982" s="7">
        <f t="shared" si="241"/>
        <v>23.56982</v>
      </c>
      <c r="G1982" s="7">
        <f t="shared" si="243"/>
        <v>24.914230000000003</v>
      </c>
      <c r="H1982" s="7">
        <f t="shared" si="239"/>
        <v>25.374348999999992</v>
      </c>
      <c r="I1982" s="7">
        <f t="array" ref="I1982">SUMPRODUCT(B1966:B1985,(ROW(B1966:B1985)-ROW(B1966)+1))/(20*21/2)</f>
        <v>23.240853809523813</v>
      </c>
      <c r="J1982" s="7">
        <f t="shared" si="242"/>
        <v>23.621780676857945</v>
      </c>
      <c r="K1982" s="7">
        <f t="shared" si="244"/>
        <v>24.697812940581407</v>
      </c>
    </row>
    <row r="1983" spans="1:11" ht="13.5" x14ac:dyDescent="0.35">
      <c r="A1983" s="3">
        <v>44894</v>
      </c>
      <c r="B1983" s="2">
        <v>23.300799999999999</v>
      </c>
      <c r="C1983" s="7">
        <f t="shared" si="237"/>
        <v>0</v>
      </c>
      <c r="D1983" s="7">
        <f t="shared" si="238"/>
        <v>23.450259999999997</v>
      </c>
      <c r="E1983" s="7">
        <f t="shared" si="240"/>
        <v>23.044900000000002</v>
      </c>
      <c r="F1983" s="7">
        <f t="shared" si="241"/>
        <v>23.508275000000001</v>
      </c>
      <c r="G1983" s="7">
        <f t="shared" si="243"/>
        <v>24.831578000000004</v>
      </c>
      <c r="H1983" s="7">
        <f t="shared" si="239"/>
        <v>25.370439999999995</v>
      </c>
      <c r="I1983" s="7">
        <f t="array" ref="I1983">SUMPRODUCT(B1967:B1986,(ROW(B1967:B1986)-ROW(B1967)+1))/(20*21/2)</f>
        <v>23.180016190476195</v>
      </c>
      <c r="J1983" s="7">
        <f t="shared" si="242"/>
        <v>23.591211088585759</v>
      </c>
      <c r="K1983" s="7">
        <f t="shared" si="244"/>
        <v>24.643028119382137</v>
      </c>
    </row>
    <row r="1984" spans="1:11" ht="13.5" x14ac:dyDescent="0.35">
      <c r="A1984" s="3">
        <v>44895</v>
      </c>
      <c r="B1984" s="2">
        <v>23.300799999999999</v>
      </c>
      <c r="C1984" s="7">
        <f t="shared" si="237"/>
        <v>0</v>
      </c>
      <c r="D1984" s="7">
        <f t="shared" si="238"/>
        <v>23.362339999999996</v>
      </c>
      <c r="E1984" s="7">
        <f t="shared" si="240"/>
        <v>23.091510000000003</v>
      </c>
      <c r="F1984" s="7">
        <f t="shared" si="241"/>
        <v>23.459914999999999</v>
      </c>
      <c r="G1984" s="7">
        <f t="shared" si="243"/>
        <v>24.749806</v>
      </c>
      <c r="H1984" s="7">
        <f t="shared" si="239"/>
        <v>25.366606999999995</v>
      </c>
      <c r="I1984" s="7">
        <f t="array" ref="I1984">SUMPRODUCT(B1968:B1987,(ROW(B1968:B1987)-ROW(B1968)+1))/(20*21/2)</f>
        <v>23.127091904761908</v>
      </c>
      <c r="J1984" s="7">
        <f t="shared" si="242"/>
        <v>23.563552889672827</v>
      </c>
      <c r="K1984" s="7">
        <f t="shared" si="244"/>
        <v>24.590391722543625</v>
      </c>
    </row>
    <row r="1985" spans="1:11" ht="13.5" x14ac:dyDescent="0.35">
      <c r="A1985" s="3">
        <v>44896</v>
      </c>
      <c r="B1985" s="2">
        <v>23.212800000000001</v>
      </c>
      <c r="C1985" s="7">
        <f t="shared" si="237"/>
        <v>-8.7999999999997414E-2</v>
      </c>
      <c r="D1985" s="7">
        <f t="shared" si="238"/>
        <v>23.327159999999999</v>
      </c>
      <c r="E1985" s="7">
        <f t="shared" si="240"/>
        <v>23.135470000000005</v>
      </c>
      <c r="F1985" s="7">
        <f t="shared" si="241"/>
        <v>23.411994999999997</v>
      </c>
      <c r="G1985" s="7">
        <f t="shared" si="243"/>
        <v>24.663636</v>
      </c>
      <c r="H1985" s="7">
        <f t="shared" si="239"/>
        <v>25.362448499999996</v>
      </c>
      <c r="I1985" s="7">
        <f t="array" ref="I1985">SUMPRODUCT(B1969:B1988,(ROW(B1969:B1988)-ROW(B1969)+1))/(20*21/2)</f>
        <v>23.072704285714288</v>
      </c>
      <c r="J1985" s="7">
        <f t="shared" si="242"/>
        <v>23.530147852561129</v>
      </c>
      <c r="K1985" s="7">
        <f t="shared" si="244"/>
        <v>24.536368517737994</v>
      </c>
    </row>
    <row r="1986" spans="1:11" ht="13.5" x14ac:dyDescent="0.35">
      <c r="A1986" s="3">
        <v>44897</v>
      </c>
      <c r="B1986" s="2">
        <v>22.773199999999999</v>
      </c>
      <c r="C1986" s="7">
        <f t="shared" si="237"/>
        <v>-0.43960000000000221</v>
      </c>
      <c r="D1986" s="7">
        <f t="shared" si="238"/>
        <v>23.177680000000002</v>
      </c>
      <c r="E1986" s="7">
        <f t="shared" si="240"/>
        <v>23.214600000000004</v>
      </c>
      <c r="F1986" s="7">
        <f t="shared" si="241"/>
        <v>23.328904999999999</v>
      </c>
      <c r="G1986" s="7">
        <f t="shared" si="243"/>
        <v>24.57272</v>
      </c>
      <c r="H1986" s="7">
        <f t="shared" si="239"/>
        <v>25.356472</v>
      </c>
      <c r="I1986" s="7">
        <f t="array" ref="I1986">SUMPRODUCT(B1970:B1989,(ROW(B1970:B1989)-ROW(B1970)+1))/(20*21/2)</f>
        <v>23.001190476190477</v>
      </c>
      <c r="J1986" s="7">
        <f t="shared" si="242"/>
        <v>23.458057580888639</v>
      </c>
      <c r="K1986" s="7">
        <f t="shared" si="244"/>
        <v>24.46722465429729</v>
      </c>
    </row>
    <row r="1987" spans="1:11" ht="13.5" x14ac:dyDescent="0.35">
      <c r="A1987" s="3">
        <v>44900</v>
      </c>
      <c r="B1987" s="2">
        <v>22.773199999999999</v>
      </c>
      <c r="C1987" s="7">
        <f t="shared" si="237"/>
        <v>0</v>
      </c>
      <c r="D1987" s="7">
        <f t="shared" si="238"/>
        <v>23.072160000000004</v>
      </c>
      <c r="E1987" s="7">
        <f t="shared" si="240"/>
        <v>23.217240000000004</v>
      </c>
      <c r="F1987" s="7">
        <f t="shared" si="241"/>
        <v>23.247569999999993</v>
      </c>
      <c r="G1987" s="7">
        <f t="shared" si="243"/>
        <v>24.481804</v>
      </c>
      <c r="H1987" s="7">
        <f t="shared" si="239"/>
        <v>25.350875999999992</v>
      </c>
      <c r="I1987" s="7">
        <f t="array" ref="I1987">SUMPRODUCT(B1971:B1990,(ROW(B1971:B1990)-ROW(B1971)+1))/(20*21/2)</f>
        <v>22.895849047619048</v>
      </c>
      <c r="J1987" s="7">
        <f t="shared" si="242"/>
        <v>23.392833049375437</v>
      </c>
      <c r="K1987" s="7">
        <f t="shared" si="244"/>
        <v>24.400792314913083</v>
      </c>
    </row>
    <row r="1988" spans="1:11" ht="13.5" x14ac:dyDescent="0.35">
      <c r="A1988" s="3">
        <v>44901</v>
      </c>
      <c r="B1988" s="2">
        <v>22.676500000000001</v>
      </c>
      <c r="C1988" s="7">
        <f t="shared" ref="C1988:C2051" si="245">B1988-B1987</f>
        <v>-9.6699999999998454E-2</v>
      </c>
      <c r="D1988" s="7">
        <f t="shared" si="238"/>
        <v>22.947300000000002</v>
      </c>
      <c r="E1988" s="7">
        <f t="shared" si="240"/>
        <v>23.198780000000003</v>
      </c>
      <c r="F1988" s="7">
        <f t="shared" si="241"/>
        <v>23.172394999999995</v>
      </c>
      <c r="G1988" s="7">
        <f t="shared" si="243"/>
        <v>24.390184000000005</v>
      </c>
      <c r="H1988" s="7">
        <f t="shared" si="239"/>
        <v>25.346318499999992</v>
      </c>
      <c r="I1988" s="7">
        <f t="array" ref="I1988">SUMPRODUCT(B1972:B1991,(ROW(B1972:B1991)-ROW(B1972)+1))/(20*21/2)</f>
        <v>22.861681428571426</v>
      </c>
      <c r="J1988" s="7">
        <f t="shared" si="242"/>
        <v>23.324610854196823</v>
      </c>
      <c r="K1988" s="7">
        <f t="shared" si="244"/>
        <v>24.333173008445904</v>
      </c>
    </row>
    <row r="1989" spans="1:11" ht="13.5" x14ac:dyDescent="0.35">
      <c r="A1989" s="3">
        <v>44902</v>
      </c>
      <c r="B1989" s="2">
        <v>22.421500000000002</v>
      </c>
      <c r="C1989" s="7">
        <f t="shared" si="245"/>
        <v>-0.25499999999999901</v>
      </c>
      <c r="D1989" s="7">
        <f t="shared" si="238"/>
        <v>22.771440000000002</v>
      </c>
      <c r="E1989" s="7">
        <f t="shared" si="240"/>
        <v>23.066890000000001</v>
      </c>
      <c r="F1989" s="7">
        <f t="shared" si="241"/>
        <v>23.087984999999993</v>
      </c>
      <c r="G1989" s="7">
        <f t="shared" si="243"/>
        <v>24.295222000000003</v>
      </c>
      <c r="H1989" s="7">
        <f t="shared" si="239"/>
        <v>25.340485999999995</v>
      </c>
      <c r="I1989" s="7">
        <f t="array" ref="I1989">SUMPRODUCT(B1973:B1992,(ROW(B1973:B1992)-ROW(B1973)+1))/(20*21/2)</f>
        <v>22.811814285714288</v>
      </c>
      <c r="J1989" s="7">
        <f t="shared" si="242"/>
        <v>23.238600296654269</v>
      </c>
      <c r="K1989" s="7">
        <f t="shared" si="244"/>
        <v>24.258205439487242</v>
      </c>
    </row>
    <row r="1990" spans="1:11" ht="13.5" x14ac:dyDescent="0.35">
      <c r="A1990" s="3">
        <v>44903</v>
      </c>
      <c r="B1990" s="2">
        <v>21.9819</v>
      </c>
      <c r="C1990" s="7">
        <f t="shared" si="245"/>
        <v>-0.43960000000000221</v>
      </c>
      <c r="D1990" s="7">
        <f t="shared" si="238"/>
        <v>22.525259999999996</v>
      </c>
      <c r="E1990" s="7">
        <f t="shared" si="240"/>
        <v>22.926210000000001</v>
      </c>
      <c r="F1990" s="7">
        <f t="shared" si="241"/>
        <v>23.000059999999994</v>
      </c>
      <c r="G1990" s="7">
        <f t="shared" si="243"/>
        <v>24.191468</v>
      </c>
      <c r="H1990" s="7">
        <f t="shared" si="239"/>
        <v>25.33173249999999</v>
      </c>
      <c r="I1990" s="7">
        <f t="array" ref="I1990">SUMPRODUCT(B1974:B1993,(ROW(B1974:B1993)-ROW(B1974)+1))/(20*21/2)</f>
        <v>22.765672857142857</v>
      </c>
      <c r="J1990" s="7">
        <f t="shared" si="242"/>
        <v>23.118914554115765</v>
      </c>
      <c r="K1990" s="7">
        <f t="shared" si="244"/>
        <v>24.16893855950735</v>
      </c>
    </row>
    <row r="1991" spans="1:11" ht="13.5" x14ac:dyDescent="0.35">
      <c r="A1991" s="3">
        <v>44904</v>
      </c>
      <c r="B1991" s="2">
        <v>22.641300000000001</v>
      </c>
      <c r="C1991" s="7">
        <f t="shared" si="245"/>
        <v>0.65940000000000154</v>
      </c>
      <c r="D1991" s="7">
        <f t="shared" ref="D1991:D2054" si="246">AVERAGE(B1987:B1991)</f>
        <v>22.49888</v>
      </c>
      <c r="E1991" s="7">
        <f t="shared" si="240"/>
        <v>22.838280000000001</v>
      </c>
      <c r="F1991" s="7">
        <f t="shared" si="241"/>
        <v>22.945104999999995</v>
      </c>
      <c r="G1991" s="7">
        <f t="shared" si="243"/>
        <v>24.102661999999999</v>
      </c>
      <c r="H1991" s="7">
        <f t="shared" si="239"/>
        <v>25.326313999999996</v>
      </c>
      <c r="I1991" s="7">
        <f t="array" ref="I1991">SUMPRODUCT(B1975:B1994,(ROW(B1975:B1994)-ROW(B1975)+1))/(20*21/2)</f>
        <v>22.72371857142857</v>
      </c>
      <c r="J1991" s="7">
        <f t="shared" si="242"/>
        <v>23.073427453723784</v>
      </c>
      <c r="K1991" s="7">
        <f t="shared" si="244"/>
        <v>24.109031165016866</v>
      </c>
    </row>
    <row r="1992" spans="1:11" ht="13.5" x14ac:dyDescent="0.35">
      <c r="A1992" s="3">
        <v>44907</v>
      </c>
      <c r="B1992" s="2">
        <v>22.421500000000002</v>
      </c>
      <c r="C1992" s="7">
        <f t="shared" si="245"/>
        <v>-0.21979999999999933</v>
      </c>
      <c r="D1992" s="7">
        <f t="shared" si="246"/>
        <v>22.428539999999998</v>
      </c>
      <c r="E1992" s="7">
        <f t="shared" si="240"/>
        <v>22.750350000000005</v>
      </c>
      <c r="F1992" s="7">
        <f t="shared" si="241"/>
        <v>22.897184999999997</v>
      </c>
      <c r="G1992" s="7">
        <f t="shared" si="243"/>
        <v>24.023528000000002</v>
      </c>
      <c r="H1992" s="7">
        <f t="shared" si="239"/>
        <v>25.3205575</v>
      </c>
      <c r="I1992" s="7">
        <f t="array" ref="I1992">SUMPRODUCT(B1976:B1995,(ROW(B1976:B1995)-ROW(B1976)+1))/(20*21/2)</f>
        <v>22.680421428571428</v>
      </c>
      <c r="J1992" s="7">
        <f t="shared" si="242"/>
        <v>23.011339124797711</v>
      </c>
      <c r="K1992" s="7">
        <f t="shared" si="244"/>
        <v>24.042853472271105</v>
      </c>
    </row>
    <row r="1993" spans="1:11" ht="13.5" x14ac:dyDescent="0.35">
      <c r="A1993" s="3">
        <v>44908</v>
      </c>
      <c r="B1993" s="2">
        <v>22.412700000000001</v>
      </c>
      <c r="C1993" s="7">
        <f t="shared" si="245"/>
        <v>-8.8000000000008072E-3</v>
      </c>
      <c r="D1993" s="7">
        <f t="shared" si="246"/>
        <v>22.375780000000002</v>
      </c>
      <c r="E1993" s="7">
        <f t="shared" si="240"/>
        <v>22.661540000000002</v>
      </c>
      <c r="F1993" s="7">
        <f t="shared" si="241"/>
        <v>22.853219999999993</v>
      </c>
      <c r="G1993" s="7">
        <f t="shared" si="243"/>
        <v>23.944217999999999</v>
      </c>
      <c r="H1993" s="7">
        <f t="shared" si="239"/>
        <v>25.314681</v>
      </c>
      <c r="I1993" s="7">
        <f t="array" ref="I1993">SUMPRODUCT(B1977:B1996,(ROW(B1977:B1996)-ROW(B1977)+1))/(20*21/2)</f>
        <v>22.66748476190476</v>
      </c>
      <c r="J1993" s="7">
        <f t="shared" si="242"/>
        <v>22.954325874816977</v>
      </c>
      <c r="K1993" s="7">
        <f t="shared" si="244"/>
        <v>23.978925885123218</v>
      </c>
    </row>
    <row r="1994" spans="1:11" ht="13.5" x14ac:dyDescent="0.35">
      <c r="A1994" s="3">
        <v>44909</v>
      </c>
      <c r="B1994" s="2">
        <v>22.412700000000001</v>
      </c>
      <c r="C1994" s="7">
        <f t="shared" si="245"/>
        <v>0</v>
      </c>
      <c r="D1994" s="7">
        <f t="shared" si="246"/>
        <v>22.374020000000002</v>
      </c>
      <c r="E1994" s="7">
        <f t="shared" si="240"/>
        <v>22.57273</v>
      </c>
      <c r="F1994" s="7">
        <f t="shared" si="241"/>
        <v>22.832119999999993</v>
      </c>
      <c r="G1994" s="7">
        <f t="shared" si="243"/>
        <v>23.886010000000002</v>
      </c>
      <c r="H1994" s="7">
        <f t="shared" ref="H1994:H2057" si="247">AVERAGE(B1795:B1994)</f>
        <v>25.309070999999999</v>
      </c>
      <c r="I1994" s="7">
        <f t="array" ref="I1994">SUMPRODUCT(B1978:B1997,(ROW(B1978:B1997)-ROW(B1978)+1))/(20*21/2)</f>
        <v>22.626954761904766</v>
      </c>
      <c r="J1994" s="7">
        <f t="shared" si="242"/>
        <v>22.90274245816774</v>
      </c>
      <c r="K1994" s="7">
        <f t="shared" si="244"/>
        <v>23.917505262177208</v>
      </c>
    </row>
    <row r="1995" spans="1:11" ht="13.5" x14ac:dyDescent="0.35">
      <c r="A1995" s="3">
        <v>44910</v>
      </c>
      <c r="B1995" s="2">
        <v>22.377500000000001</v>
      </c>
      <c r="C1995" s="7">
        <f t="shared" si="245"/>
        <v>-3.5199999999999676E-2</v>
      </c>
      <c r="D1995" s="7">
        <f t="shared" si="246"/>
        <v>22.453140000000001</v>
      </c>
      <c r="E1995" s="7">
        <f t="shared" si="240"/>
        <v>22.4892</v>
      </c>
      <c r="F1995" s="7">
        <f t="shared" si="241"/>
        <v>22.812334999999997</v>
      </c>
      <c r="G1995" s="7">
        <f t="shared" si="243"/>
        <v>23.841342000000001</v>
      </c>
      <c r="H1995" s="7">
        <f t="shared" si="247"/>
        <v>25.304159999999992</v>
      </c>
      <c r="I1995" s="7">
        <f t="array" ref="I1995">SUMPRODUCT(B1979:B1998,(ROW(B1979:B1998)-ROW(B1979)+1))/(20*21/2)</f>
        <v>22.562850000000001</v>
      </c>
      <c r="J1995" s="7">
        <f t="shared" si="242"/>
        <v>22.852719366913668</v>
      </c>
      <c r="K1995" s="7">
        <f t="shared" si="244"/>
        <v>23.857112898954576</v>
      </c>
    </row>
    <row r="1996" spans="1:11" ht="13.5" x14ac:dyDescent="0.35">
      <c r="A1996" s="3">
        <v>44911</v>
      </c>
      <c r="B1996" s="2">
        <v>22.676500000000001</v>
      </c>
      <c r="C1996" s="7">
        <f t="shared" si="245"/>
        <v>0.29899999999999949</v>
      </c>
      <c r="D1996" s="7">
        <f t="shared" si="246"/>
        <v>22.460180000000001</v>
      </c>
      <c r="E1996" s="7">
        <f t="shared" ref="E1996:E2059" si="248">AVERAGE(B1987:B1996)</f>
        <v>22.47953</v>
      </c>
      <c r="F1996" s="7">
        <f t="shared" si="241"/>
        <v>22.847064999999997</v>
      </c>
      <c r="G1996" s="7">
        <f t="shared" si="243"/>
        <v>23.802478000000001</v>
      </c>
      <c r="H1996" s="7">
        <f t="shared" si="247"/>
        <v>25.298841499999998</v>
      </c>
      <c r="I1996" s="7">
        <f t="array" ref="I1996">SUMPRODUCT(B1980:B1999,(ROW(B1980:B1999)-ROW(B1980)+1))/(20*21/2)</f>
        <v>22.486180476190476</v>
      </c>
      <c r="J1996" s="7">
        <f t="shared" si="242"/>
        <v>22.835936570064746</v>
      </c>
      <c r="K1996" s="7">
        <f t="shared" si="244"/>
        <v>23.810814353897534</v>
      </c>
    </row>
    <row r="1997" spans="1:11" ht="13.5" x14ac:dyDescent="0.35">
      <c r="A1997" s="3">
        <v>44914</v>
      </c>
      <c r="B1997" s="2">
        <v>22.421500000000002</v>
      </c>
      <c r="C1997" s="7">
        <f t="shared" si="245"/>
        <v>-0.25499999999999901</v>
      </c>
      <c r="D1997" s="7">
        <f t="shared" si="246"/>
        <v>22.460180000000001</v>
      </c>
      <c r="E1997" s="7">
        <f t="shared" si="248"/>
        <v>22.44436</v>
      </c>
      <c r="F1997" s="7">
        <f t="shared" si="241"/>
        <v>22.830799999999996</v>
      </c>
      <c r="G1997" s="7">
        <f t="shared" si="243"/>
        <v>23.759042000000004</v>
      </c>
      <c r="H1997" s="7">
        <f t="shared" si="247"/>
        <v>25.293389500000004</v>
      </c>
      <c r="I1997" s="7">
        <f t="array" ref="I1997">SUMPRODUCT(B1981:B2000,(ROW(B1981:B2000)-ROW(B1981)+1))/(20*21/2)</f>
        <v>22.425386190476189</v>
      </c>
      <c r="J1997" s="7">
        <f t="shared" si="242"/>
        <v>22.79646642053477</v>
      </c>
      <c r="K1997" s="7">
        <f t="shared" si="244"/>
        <v>23.756331438058414</v>
      </c>
    </row>
    <row r="1998" spans="1:11" ht="13.5" x14ac:dyDescent="0.35">
      <c r="A1998" s="3">
        <v>44915</v>
      </c>
      <c r="B1998" s="2">
        <v>22.157699999999998</v>
      </c>
      <c r="C1998" s="7">
        <f t="shared" si="245"/>
        <v>-0.26380000000000337</v>
      </c>
      <c r="D1998" s="7">
        <f t="shared" si="246"/>
        <v>22.409180000000003</v>
      </c>
      <c r="E1998" s="7">
        <f t="shared" si="248"/>
        <v>22.392480000000003</v>
      </c>
      <c r="F1998" s="7">
        <f t="shared" si="241"/>
        <v>22.795629999999996</v>
      </c>
      <c r="G1998" s="7">
        <f t="shared" si="243"/>
        <v>23.685358000000001</v>
      </c>
      <c r="H1998" s="7">
        <f t="shared" si="247"/>
        <v>25.285172499999998</v>
      </c>
      <c r="I1998" s="7">
        <f t="array" ref="I1998">SUMPRODUCT(B1982:B2001,(ROW(B1982:B2001)-ROW(B1982)+1))/(20*21/2)</f>
        <v>22.390967619047622</v>
      </c>
      <c r="J1998" s="7">
        <f t="shared" si="242"/>
        <v>22.735631523340984</v>
      </c>
      <c r="K1998" s="7">
        <f t="shared" si="244"/>
        <v>23.693640009114947</v>
      </c>
    </row>
    <row r="1999" spans="1:11" ht="13.5" x14ac:dyDescent="0.35">
      <c r="A1999" s="3">
        <v>44916</v>
      </c>
      <c r="B1999" s="2">
        <v>21.990600000000001</v>
      </c>
      <c r="C1999" s="7">
        <f t="shared" si="245"/>
        <v>-0.16709999999999781</v>
      </c>
      <c r="D1999" s="7">
        <f t="shared" si="246"/>
        <v>22.324760000000005</v>
      </c>
      <c r="E1999" s="7">
        <f t="shared" si="248"/>
        <v>22.349390000000003</v>
      </c>
      <c r="F1999" s="7">
        <f t="shared" si="241"/>
        <v>22.708139999999997</v>
      </c>
      <c r="G1999" s="7">
        <f t="shared" si="243"/>
        <v>23.615366000000005</v>
      </c>
      <c r="H1999" s="7">
        <f t="shared" si="247"/>
        <v>25.277185500000002</v>
      </c>
      <c r="I1999" s="7">
        <f t="array" ref="I1999">SUMPRODUCT(B1983:B2002,(ROW(B1983:B2002)-ROW(B1983)+1))/(20*21/2)</f>
        <v>22.367481428571434</v>
      </c>
      <c r="J1999" s="7">
        <f t="shared" si="242"/>
        <v>22.664676140165653</v>
      </c>
      <c r="K1999" s="7">
        <f t="shared" si="244"/>
        <v>23.626854126404556</v>
      </c>
    </row>
    <row r="2000" spans="1:11" ht="13.5" x14ac:dyDescent="0.35">
      <c r="A2000" s="3">
        <v>44917</v>
      </c>
      <c r="B2000" s="2">
        <v>22.069800000000001</v>
      </c>
      <c r="C2000" s="7">
        <f t="shared" si="245"/>
        <v>7.9200000000000159E-2</v>
      </c>
      <c r="D2000" s="7">
        <f t="shared" si="246"/>
        <v>22.263219999999997</v>
      </c>
      <c r="E2000" s="7">
        <f t="shared" si="248"/>
        <v>22.358180000000004</v>
      </c>
      <c r="F2000" s="7">
        <f t="shared" si="241"/>
        <v>22.642194999999997</v>
      </c>
      <c r="G2000" s="7">
        <f t="shared" si="243"/>
        <v>23.546784000000002</v>
      </c>
      <c r="H2000" s="7">
        <f t="shared" si="247"/>
        <v>25.2688335</v>
      </c>
      <c r="I2000" s="7">
        <f t="array" ref="I2000">SUMPRODUCT(B1984:B2003,(ROW(B1984:B2003)-ROW(B1984)+1))/(20*21/2)</f>
        <v>22.315105714285714</v>
      </c>
      <c r="J2000" s="7">
        <f t="shared" si="242"/>
        <v>22.608021269673685</v>
      </c>
      <c r="K2000" s="7">
        <f t="shared" si="244"/>
        <v>23.565793180271044</v>
      </c>
    </row>
    <row r="2001" spans="1:11" ht="13.5" x14ac:dyDescent="0.35">
      <c r="A2001" s="3">
        <v>44918</v>
      </c>
      <c r="B2001" s="2">
        <v>22.280799999999999</v>
      </c>
      <c r="C2001" s="7">
        <f t="shared" si="245"/>
        <v>0.21099999999999852</v>
      </c>
      <c r="D2001" s="7">
        <f t="shared" si="246"/>
        <v>22.184080000000002</v>
      </c>
      <c r="E2001" s="7">
        <f t="shared" si="248"/>
        <v>22.322130000000005</v>
      </c>
      <c r="F2001" s="7">
        <f t="shared" si="241"/>
        <v>22.580204999999996</v>
      </c>
      <c r="G2001" s="7">
        <f t="shared" si="243"/>
        <v>23.489456000000001</v>
      </c>
      <c r="H2001" s="7">
        <f t="shared" si="247"/>
        <v>25.261536500000002</v>
      </c>
      <c r="I2001" s="7">
        <f t="array" ref="I2001">SUMPRODUCT(B1985:B2004,(ROW(B1985:B2004)-ROW(B1985)+1))/(20*21/2)</f>
        <v>22.30836285714286</v>
      </c>
      <c r="J2001" s="7">
        <f t="shared" si="242"/>
        <v>22.576857339228571</v>
      </c>
      <c r="K2001" s="7">
        <f t="shared" si="244"/>
        <v>23.515401290848651</v>
      </c>
    </row>
    <row r="2002" spans="1:11" ht="13.5" x14ac:dyDescent="0.35">
      <c r="A2002" s="3">
        <v>44921</v>
      </c>
      <c r="B2002" s="2">
        <v>22.333600000000001</v>
      </c>
      <c r="C2002" s="7">
        <f t="shared" si="245"/>
        <v>5.280000000000129E-2</v>
      </c>
      <c r="D2002" s="7">
        <f t="shared" si="246"/>
        <v>22.166499999999999</v>
      </c>
      <c r="E2002" s="7">
        <f t="shared" si="248"/>
        <v>22.31334</v>
      </c>
      <c r="F2002" s="7">
        <f t="shared" si="241"/>
        <v>22.531844999999997</v>
      </c>
      <c r="G2002" s="7">
        <f t="shared" si="243"/>
        <v>23.429313999999998</v>
      </c>
      <c r="H2002" s="7">
        <f t="shared" si="247"/>
        <v>25.255264500000003</v>
      </c>
      <c r="I2002" s="7">
        <f t="array" ref="I2002">SUMPRODUCT(B1986:B2005,(ROW(B1986:B2005)-ROW(B1986)+1))/(20*21/2)</f>
        <v>22.291694761904761</v>
      </c>
      <c r="J2002" s="7">
        <f t="shared" si="242"/>
        <v>22.553689973587755</v>
      </c>
      <c r="K2002" s="7">
        <f t="shared" si="244"/>
        <v>23.46905614218792</v>
      </c>
    </row>
    <row r="2003" spans="1:11" ht="13.5" x14ac:dyDescent="0.35">
      <c r="A2003" s="3">
        <v>44922</v>
      </c>
      <c r="B2003" s="2">
        <v>21.9819</v>
      </c>
      <c r="C2003" s="7">
        <f t="shared" si="245"/>
        <v>-0.35170000000000101</v>
      </c>
      <c r="D2003" s="7">
        <f t="shared" si="246"/>
        <v>22.131340000000002</v>
      </c>
      <c r="E2003" s="7">
        <f t="shared" si="248"/>
        <v>22.27026</v>
      </c>
      <c r="F2003" s="7">
        <f t="shared" si="241"/>
        <v>22.465899999999998</v>
      </c>
      <c r="G2003" s="7">
        <f t="shared" si="243"/>
        <v>23.362489999999998</v>
      </c>
      <c r="H2003" s="7">
        <f t="shared" si="247"/>
        <v>25.247310000000002</v>
      </c>
      <c r="I2003" s="7">
        <f t="array" ref="I2003">SUMPRODUCT(B1987:B2006,(ROW(B1987:B2006)-ROW(B1987)+1))/(20*21/2)</f>
        <v>22.31312761904762</v>
      </c>
      <c r="J2003" s="7">
        <f t="shared" si="242"/>
        <v>22.499233785627016</v>
      </c>
      <c r="K2003" s="7">
        <f t="shared" si="244"/>
        <v>23.410736293474667</v>
      </c>
    </row>
    <row r="2004" spans="1:11" ht="13.5" x14ac:dyDescent="0.35">
      <c r="A2004" s="3">
        <v>44923</v>
      </c>
      <c r="B2004" s="2">
        <v>22.395099999999999</v>
      </c>
      <c r="C2004" s="7">
        <f t="shared" si="245"/>
        <v>0.41319999999999979</v>
      </c>
      <c r="D2004" s="7">
        <f t="shared" si="246"/>
        <v>22.212240000000001</v>
      </c>
      <c r="E2004" s="7">
        <f t="shared" si="248"/>
        <v>22.2685</v>
      </c>
      <c r="F2004" s="7">
        <f t="shared" si="241"/>
        <v>22.420614999999998</v>
      </c>
      <c r="G2004" s="7">
        <f t="shared" si="243"/>
        <v>23.300414</v>
      </c>
      <c r="H2004" s="7">
        <f t="shared" si="247"/>
        <v>25.240584500000001</v>
      </c>
      <c r="I2004" s="7">
        <f t="array" ref="I2004">SUMPRODUCT(B1988:B2007,(ROW(B1988:B2007)-ROW(B1988)+1))/(20*21/2)</f>
        <v>22.293531428571434</v>
      </c>
      <c r="J2004" s="7">
        <f t="shared" si="242"/>
        <v>22.489316282233965</v>
      </c>
      <c r="K2004" s="7">
        <f t="shared" si="244"/>
        <v>23.37090741922076</v>
      </c>
    </row>
    <row r="2005" spans="1:11" ht="13.5" x14ac:dyDescent="0.35">
      <c r="A2005" s="3">
        <v>44924</v>
      </c>
      <c r="B2005" s="2">
        <v>22.2456</v>
      </c>
      <c r="C2005" s="7">
        <f t="shared" si="245"/>
        <v>-0.14949999999999974</v>
      </c>
      <c r="D2005" s="7">
        <f t="shared" si="246"/>
        <v>22.247399999999999</v>
      </c>
      <c r="E2005" s="7">
        <f t="shared" si="248"/>
        <v>22.255310000000001</v>
      </c>
      <c r="F2005" s="7">
        <f t="shared" si="241"/>
        <v>22.372254999999999</v>
      </c>
      <c r="G2005" s="7">
        <f t="shared" si="243"/>
        <v>23.250293999999993</v>
      </c>
      <c r="H2005" s="7">
        <f t="shared" si="247"/>
        <v>25.233872500000004</v>
      </c>
      <c r="I2005" s="7">
        <f t="array" ref="I2005">SUMPRODUCT(B1989:B2008,(ROW(B1989:B2008)-ROW(B1989)+1))/(20*21/2)</f>
        <v>22.260123333333336</v>
      </c>
      <c r="J2005" s="7">
        <f t="shared" si="242"/>
        <v>22.466105207735495</v>
      </c>
      <c r="K2005" s="7">
        <f t="shared" si="244"/>
        <v>23.326777716506221</v>
      </c>
    </row>
    <row r="2006" spans="1:11" ht="13.5" x14ac:dyDescent="0.35">
      <c r="A2006" s="3">
        <v>44925</v>
      </c>
      <c r="B2006" s="2">
        <v>22.597300000000001</v>
      </c>
      <c r="C2006" s="7">
        <f t="shared" si="245"/>
        <v>0.35170000000000101</v>
      </c>
      <c r="D2006" s="7">
        <f t="shared" si="246"/>
        <v>22.310700000000001</v>
      </c>
      <c r="E2006" s="7">
        <f t="shared" si="248"/>
        <v>22.247389999999996</v>
      </c>
      <c r="F2006" s="7">
        <f t="shared" ref="F2006:F2069" si="249">AVERAGE(B1987:B2006)</f>
        <v>22.36346</v>
      </c>
      <c r="G2006" s="7">
        <f t="shared" si="243"/>
        <v>23.208087999999993</v>
      </c>
      <c r="H2006" s="7">
        <f t="shared" si="247"/>
        <v>25.229299500000007</v>
      </c>
      <c r="I2006" s="7">
        <f t="array" ref="I2006">SUMPRODUCT(B1990:B2009,(ROW(B1990:B2009)-ROW(B1990)+1))/(20*21/2)</f>
        <v>22.221641904761903</v>
      </c>
      <c r="J2006" s="7">
        <f t="shared" ref="J2006:J2069" si="250">($J$4*B2006)+J2005*(1-$J$4)</f>
        <v>22.478599949855926</v>
      </c>
      <c r="K2006" s="7">
        <f t="shared" si="244"/>
        <v>23.29817074723147</v>
      </c>
    </row>
    <row r="2007" spans="1:11" ht="13.5" x14ac:dyDescent="0.35">
      <c r="A2007" s="3">
        <v>44928</v>
      </c>
      <c r="B2007" s="2">
        <v>22.157699999999998</v>
      </c>
      <c r="C2007" s="7">
        <f t="shared" si="245"/>
        <v>-0.43960000000000221</v>
      </c>
      <c r="D2007" s="7">
        <f t="shared" si="246"/>
        <v>22.27552</v>
      </c>
      <c r="E2007" s="7">
        <f t="shared" si="248"/>
        <v>22.22101</v>
      </c>
      <c r="F2007" s="7">
        <f t="shared" si="249"/>
        <v>22.332685000000001</v>
      </c>
      <c r="G2007" s="7">
        <f t="shared" si="243"/>
        <v>23.150935999999991</v>
      </c>
      <c r="H2007" s="7">
        <f t="shared" si="247"/>
        <v>25.222224000000004</v>
      </c>
      <c r="I2007" s="7">
        <f t="array" ref="I2007">SUMPRODUCT(B1991:B2010,(ROW(B1991:B2010)-ROW(B1991)+1))/(20*21/2)</f>
        <v>22.192377619047619</v>
      </c>
      <c r="J2007" s="7">
        <f t="shared" si="250"/>
        <v>22.448038049869648</v>
      </c>
      <c r="K2007" s="7">
        <f t="shared" si="244"/>
        <v>23.253446404202787</v>
      </c>
    </row>
    <row r="2008" spans="1:11" ht="13.5" x14ac:dyDescent="0.35">
      <c r="A2008" s="3">
        <v>44929</v>
      </c>
      <c r="B2008" s="2">
        <v>21.9819</v>
      </c>
      <c r="C2008" s="7">
        <f t="shared" si="245"/>
        <v>-0.17579999999999885</v>
      </c>
      <c r="D2008" s="7">
        <f t="shared" si="246"/>
        <v>22.27552</v>
      </c>
      <c r="E2008" s="7">
        <f t="shared" si="248"/>
        <v>22.203430000000001</v>
      </c>
      <c r="F2008" s="7">
        <f t="shared" si="249"/>
        <v>22.297955000000002</v>
      </c>
      <c r="G2008" s="7">
        <f t="shared" si="243"/>
        <v>23.096422000000004</v>
      </c>
      <c r="H2008" s="7">
        <f t="shared" si="247"/>
        <v>25.214649999999995</v>
      </c>
      <c r="I2008" s="7">
        <f t="array" ref="I2008">SUMPRODUCT(B1992:B2011,(ROW(B1992:B2011)-ROW(B1992)+1))/(20*21/2)</f>
        <v>22.151473333333335</v>
      </c>
      <c r="J2008" s="7">
        <f t="shared" si="250"/>
        <v>22.403643949882063</v>
      </c>
      <c r="K2008" s="7">
        <f t="shared" si="244"/>
        <v>23.203581839332088</v>
      </c>
    </row>
    <row r="2009" spans="1:11" ht="13.5" x14ac:dyDescent="0.35">
      <c r="A2009" s="3">
        <v>44930</v>
      </c>
      <c r="B2009" s="2">
        <v>21.893899999999999</v>
      </c>
      <c r="C2009" s="7">
        <f t="shared" si="245"/>
        <v>-8.8000000000000966E-2</v>
      </c>
      <c r="D2009" s="7">
        <f t="shared" si="246"/>
        <v>22.175279999999997</v>
      </c>
      <c r="E2009" s="7">
        <f t="shared" si="248"/>
        <v>22.193760000000001</v>
      </c>
      <c r="F2009" s="7">
        <f t="shared" si="249"/>
        <v>22.271575000000002</v>
      </c>
      <c r="G2009" s="7">
        <f t="shared" si="243"/>
        <v>23.033114000000001</v>
      </c>
      <c r="H2009" s="7">
        <f t="shared" si="247"/>
        <v>25.206940500000002</v>
      </c>
      <c r="I2009" s="7">
        <f t="array" ref="I2009">SUMPRODUCT(B1993:B2012,(ROW(B1993:B2012)-ROW(B1993)+1))/(20*21/2)</f>
        <v>22.112702857142857</v>
      </c>
      <c r="J2009" s="7">
        <f t="shared" si="250"/>
        <v>22.355096907036156</v>
      </c>
      <c r="K2009" s="7">
        <f t="shared" si="244"/>
        <v>23.152221767201418</v>
      </c>
    </row>
    <row r="2010" spans="1:11" ht="13.5" x14ac:dyDescent="0.35">
      <c r="A2010" s="3">
        <v>44931</v>
      </c>
      <c r="B2010" s="2">
        <v>21.964300000000001</v>
      </c>
      <c r="C2010" s="7">
        <f t="shared" si="245"/>
        <v>7.0400000000002905E-2</v>
      </c>
      <c r="D2010" s="7">
        <f t="shared" si="246"/>
        <v>22.119019999999999</v>
      </c>
      <c r="E2010" s="7">
        <f t="shared" si="248"/>
        <v>22.183209999999999</v>
      </c>
      <c r="F2010" s="7">
        <f t="shared" si="249"/>
        <v>22.270695</v>
      </c>
      <c r="G2010" s="7">
        <f t="shared" si="243"/>
        <v>22.971566000000003</v>
      </c>
      <c r="H2010" s="7">
        <f t="shared" si="247"/>
        <v>25.200153499999995</v>
      </c>
      <c r="I2010" s="7">
        <f t="array" ref="I2010">SUMPRODUCT(B1994:B2013,(ROW(B1994:B2013)-ROW(B1994)+1))/(20*21/2)</f>
        <v>22.018998571428572</v>
      </c>
      <c r="J2010" s="7">
        <f t="shared" si="250"/>
        <v>22.317878153985095</v>
      </c>
      <c r="K2010" s="7">
        <f t="shared" si="244"/>
        <v>23.105636599860187</v>
      </c>
    </row>
    <row r="2011" spans="1:11" ht="13.5" x14ac:dyDescent="0.35">
      <c r="A2011" s="3">
        <v>44932</v>
      </c>
      <c r="B2011" s="2">
        <v>21.841200000000001</v>
      </c>
      <c r="C2011" s="7">
        <f t="shared" si="245"/>
        <v>-0.12310000000000088</v>
      </c>
      <c r="D2011" s="7">
        <f t="shared" si="246"/>
        <v>21.967800000000004</v>
      </c>
      <c r="E2011" s="7">
        <f t="shared" si="248"/>
        <v>22.139249999999997</v>
      </c>
      <c r="F2011" s="7">
        <f t="shared" si="249"/>
        <v>22.230690000000003</v>
      </c>
      <c r="G2011" s="7">
        <f t="shared" si="243"/>
        <v>22.908962000000006</v>
      </c>
      <c r="H2011" s="7">
        <f t="shared" si="247"/>
        <v>25.192941500000003</v>
      </c>
      <c r="I2011" s="7">
        <f t="array" ref="I2011">SUMPRODUCT(B1995:B2014,(ROW(B1995:B2014)-ROW(B1995)+1))/(20*21/2)</f>
        <v>21.930988571428571</v>
      </c>
      <c r="J2011" s="7">
        <f t="shared" si="250"/>
        <v>22.272480234557943</v>
      </c>
      <c r="K2011" s="7">
        <f t="shared" si="244"/>
        <v>23.056050850846063</v>
      </c>
    </row>
    <row r="2012" spans="1:11" ht="13.5" x14ac:dyDescent="0.35">
      <c r="A2012" s="3">
        <v>44935</v>
      </c>
      <c r="B2012" s="2">
        <v>21.823599999999999</v>
      </c>
      <c r="C2012" s="7">
        <f t="shared" si="245"/>
        <v>-1.7600000000001614E-2</v>
      </c>
      <c r="D2012" s="7">
        <f t="shared" si="246"/>
        <v>21.900980000000001</v>
      </c>
      <c r="E2012" s="7">
        <f t="shared" si="248"/>
        <v>22.088249999999999</v>
      </c>
      <c r="F2012" s="7">
        <f t="shared" si="249"/>
        <v>22.200794999999999</v>
      </c>
      <c r="G2012" s="7">
        <f t="shared" si="243"/>
        <v>22.858316000000006</v>
      </c>
      <c r="H2012" s="7">
        <f t="shared" si="247"/>
        <v>25.187923999999999</v>
      </c>
      <c r="I2012" s="7">
        <f t="array" ref="I2012">SUMPRODUCT(B1996:B2015,(ROW(B1996:B2015)-ROW(B1996)+1))/(20*21/2)</f>
        <v>21.837787142857138</v>
      </c>
      <c r="J2012" s="7">
        <f t="shared" si="250"/>
        <v>22.229729736028613</v>
      </c>
      <c r="K2012" s="7">
        <f t="shared" si="244"/>
        <v>23.007719444930533</v>
      </c>
    </row>
    <row r="2013" spans="1:11" ht="13.5" x14ac:dyDescent="0.35">
      <c r="A2013" s="3">
        <v>44936</v>
      </c>
      <c r="B2013" s="2">
        <v>21.216899999999999</v>
      </c>
      <c r="C2013" s="7">
        <f t="shared" si="245"/>
        <v>-0.60670000000000002</v>
      </c>
      <c r="D2013" s="7">
        <f t="shared" si="246"/>
        <v>21.747979999999998</v>
      </c>
      <c r="E2013" s="7">
        <f t="shared" si="248"/>
        <v>22.011749999999999</v>
      </c>
      <c r="F2013" s="7">
        <f t="shared" si="249"/>
        <v>22.141005</v>
      </c>
      <c r="G2013" s="7">
        <f t="shared" si="243"/>
        <v>22.792020000000001</v>
      </c>
      <c r="H2013" s="7">
        <f t="shared" si="247"/>
        <v>25.181318499999996</v>
      </c>
      <c r="I2013" s="7">
        <f t="array" ref="I2013">SUMPRODUCT(B1997:B2016,(ROW(B1997:B2016)-ROW(B1997)+1))/(20*21/2)</f>
        <v>21.750656666666664</v>
      </c>
      <c r="J2013" s="7">
        <f t="shared" si="250"/>
        <v>22.133269761168744</v>
      </c>
      <c r="K2013" s="7">
        <f t="shared" si="244"/>
        <v>22.937491231403847</v>
      </c>
    </row>
    <row r="2014" spans="1:11" ht="13.5" x14ac:dyDescent="0.35">
      <c r="A2014" s="3">
        <v>44937</v>
      </c>
      <c r="B2014" s="2">
        <v>21.216899999999999</v>
      </c>
      <c r="C2014" s="7">
        <f t="shared" si="245"/>
        <v>0</v>
      </c>
      <c r="D2014" s="7">
        <f t="shared" si="246"/>
        <v>21.612579999999998</v>
      </c>
      <c r="E2014" s="7">
        <f t="shared" si="248"/>
        <v>21.893930000000001</v>
      </c>
      <c r="F2014" s="7">
        <f t="shared" si="249"/>
        <v>22.081214999999997</v>
      </c>
      <c r="G2014" s="7">
        <f t="shared" si="243"/>
        <v>22.730998</v>
      </c>
      <c r="H2014" s="7">
        <f t="shared" si="247"/>
        <v>25.173343499999998</v>
      </c>
      <c r="I2014" s="7">
        <f t="array" ref="I2014">SUMPRODUCT(B1998:B2017,(ROW(B1998:B2017)-ROW(B1998)+1))/(20*21/2)</f>
        <v>21.65426857142857</v>
      </c>
      <c r="J2014" s="7">
        <f t="shared" si="250"/>
        <v>22.045996450581246</v>
      </c>
      <c r="K2014" s="7">
        <f t="shared" si="244"/>
        <v>22.870017065466442</v>
      </c>
    </row>
    <row r="2015" spans="1:11" ht="13.5" x14ac:dyDescent="0.35">
      <c r="A2015" s="3">
        <v>44938</v>
      </c>
      <c r="B2015" s="2">
        <v>21.102599999999999</v>
      </c>
      <c r="C2015" s="7">
        <f t="shared" si="245"/>
        <v>-0.11430000000000007</v>
      </c>
      <c r="D2015" s="7">
        <f t="shared" si="246"/>
        <v>21.440239999999996</v>
      </c>
      <c r="E2015" s="7">
        <f t="shared" si="248"/>
        <v>21.779630000000004</v>
      </c>
      <c r="F2015" s="7">
        <f t="shared" si="249"/>
        <v>22.017469999999996</v>
      </c>
      <c r="G2015" s="7">
        <f t="shared" si="243"/>
        <v>22.669625999999997</v>
      </c>
      <c r="H2015" s="7">
        <f t="shared" si="247"/>
        <v>25.164721000000004</v>
      </c>
      <c r="I2015" s="7">
        <f t="array" ref="I2015">SUMPRODUCT(B1999:B2018,(ROW(B1999:B2018)-ROW(B1999)+1))/(20*21/2)</f>
        <v>21.622779523809523</v>
      </c>
      <c r="J2015" s="7">
        <f t="shared" si="250"/>
        <v>21.956149169573511</v>
      </c>
      <c r="K2015" s="7">
        <f t="shared" si="244"/>
        <v>22.800706592310895</v>
      </c>
    </row>
    <row r="2016" spans="1:11" ht="13.5" x14ac:dyDescent="0.35">
      <c r="A2016" s="3">
        <v>44939</v>
      </c>
      <c r="B2016" s="2">
        <v>21.102599999999999</v>
      </c>
      <c r="C2016" s="7">
        <f t="shared" si="245"/>
        <v>0</v>
      </c>
      <c r="D2016" s="7">
        <f t="shared" si="246"/>
        <v>21.292519999999996</v>
      </c>
      <c r="E2016" s="7">
        <f t="shared" si="248"/>
        <v>21.63016</v>
      </c>
      <c r="F2016" s="7">
        <f t="shared" si="249"/>
        <v>21.938775</v>
      </c>
      <c r="G2016" s="7">
        <f t="shared" si="243"/>
        <v>22.602977999999993</v>
      </c>
      <c r="H2016" s="7">
        <f t="shared" si="247"/>
        <v>25.152293999999998</v>
      </c>
      <c r="I2016" s="7">
        <f t="array" ref="I2016">SUMPRODUCT(B2000:B2019,(ROW(B2000:B2019)-ROW(B2000)+1))/(20*21/2)</f>
        <v>21.565796666666664</v>
      </c>
      <c r="J2016" s="7">
        <f t="shared" si="250"/>
        <v>21.874858772471274</v>
      </c>
      <c r="K2016" s="7">
        <f t="shared" si="244"/>
        <v>22.734114176926155</v>
      </c>
    </row>
    <row r="2017" spans="1:11" ht="13.5" x14ac:dyDescent="0.35">
      <c r="A2017" s="3">
        <v>44942</v>
      </c>
      <c r="B2017" s="2">
        <v>20.9267</v>
      </c>
      <c r="C2017" s="7">
        <f t="shared" si="245"/>
        <v>-0.17589999999999861</v>
      </c>
      <c r="D2017" s="7">
        <f t="shared" si="246"/>
        <v>21.113139999999998</v>
      </c>
      <c r="E2017" s="7">
        <f t="shared" si="248"/>
        <v>21.507060000000003</v>
      </c>
      <c r="F2017" s="7">
        <f t="shared" si="249"/>
        <v>21.864034999999998</v>
      </c>
      <c r="G2017" s="7">
        <f t="shared" si="243"/>
        <v>22.53351399999999</v>
      </c>
      <c r="H2017" s="7">
        <f t="shared" si="247"/>
        <v>25.138987499999999</v>
      </c>
      <c r="I2017" s="7">
        <f t="array" ref="I2017">SUMPRODUCT(B2001:B2020,(ROW(B2001:B2020)-ROW(B2001)+1))/(20*21/2)</f>
        <v>21.538366666666665</v>
      </c>
      <c r="J2017" s="7">
        <f t="shared" si="250"/>
        <v>21.784557936997818</v>
      </c>
      <c r="K2017" s="7">
        <f t="shared" si="244"/>
        <v>22.663235189595717</v>
      </c>
    </row>
    <row r="2018" spans="1:11" ht="13.5" x14ac:dyDescent="0.35">
      <c r="A2018" s="3">
        <v>44943</v>
      </c>
      <c r="B2018" s="2">
        <v>21.5334</v>
      </c>
      <c r="C2018" s="7">
        <f t="shared" si="245"/>
        <v>0.60670000000000002</v>
      </c>
      <c r="D2018" s="7">
        <f t="shared" si="246"/>
        <v>21.176439999999999</v>
      </c>
      <c r="E2018" s="7">
        <f t="shared" si="248"/>
        <v>21.462209999999999</v>
      </c>
      <c r="F2018" s="7">
        <f t="shared" si="249"/>
        <v>21.832819999999998</v>
      </c>
      <c r="G2018" s="7">
        <f t="shared" si="243"/>
        <v>22.480581999999995</v>
      </c>
      <c r="H2018" s="7">
        <f t="shared" si="247"/>
        <v>25.128714500000012</v>
      </c>
      <c r="I2018" s="7">
        <f t="array" ref="I2018">SUMPRODUCT(B2002:B2021,(ROW(B2002:B2021)-ROW(B2002)+1))/(20*21/2)</f>
        <v>21.516969047619053</v>
      </c>
      <c r="J2018" s="7">
        <f t="shared" si="250"/>
        <v>21.760638133474213</v>
      </c>
      <c r="K2018" s="7">
        <f t="shared" si="244"/>
        <v>22.618927927258632</v>
      </c>
    </row>
    <row r="2019" spans="1:11" ht="13.5" x14ac:dyDescent="0.35">
      <c r="A2019" s="3">
        <v>44944</v>
      </c>
      <c r="B2019" s="2">
        <v>21.234500000000001</v>
      </c>
      <c r="C2019" s="7">
        <f t="shared" si="245"/>
        <v>-0.29889999999999972</v>
      </c>
      <c r="D2019" s="7">
        <f t="shared" si="246"/>
        <v>21.179960000000001</v>
      </c>
      <c r="E2019" s="7">
        <f t="shared" si="248"/>
        <v>21.396269999999998</v>
      </c>
      <c r="F2019" s="7">
        <f t="shared" si="249"/>
        <v>21.795014999999999</v>
      </c>
      <c r="G2019" s="7">
        <f t="shared" si="243"/>
        <v>22.423077999999997</v>
      </c>
      <c r="H2019" s="7">
        <f t="shared" si="247"/>
        <v>25.116947</v>
      </c>
      <c r="I2019" s="7">
        <f t="array" ref="I2019">SUMPRODUCT(B2003:B2022,(ROW(B2003:B2022)-ROW(B2003)+1))/(20*21/2)</f>
        <v>21.490717142857147</v>
      </c>
      <c r="J2019" s="7">
        <f t="shared" si="250"/>
        <v>21.710529739810003</v>
      </c>
      <c r="K2019" s="7">
        <f t="shared" si="244"/>
        <v>22.56463663599359</v>
      </c>
    </row>
    <row r="2020" spans="1:11" ht="13.5" x14ac:dyDescent="0.35">
      <c r="A2020" s="3">
        <v>44945</v>
      </c>
      <c r="B2020" s="2">
        <v>21.507000000000001</v>
      </c>
      <c r="C2020" s="7">
        <f t="shared" si="245"/>
        <v>0.27250000000000085</v>
      </c>
      <c r="D2020" s="7">
        <f t="shared" si="246"/>
        <v>21.260840000000002</v>
      </c>
      <c r="E2020" s="7">
        <f t="shared" si="248"/>
        <v>21.350540000000002</v>
      </c>
      <c r="F2020" s="7">
        <f t="shared" si="249"/>
        <v>21.766875000000002</v>
      </c>
      <c r="G2020" s="7">
        <f t="shared" si="243"/>
        <v>22.378409999999999</v>
      </c>
      <c r="H2020" s="7">
        <f t="shared" si="247"/>
        <v>25.106542000000001</v>
      </c>
      <c r="I2020" s="7">
        <f t="array" ref="I2020">SUMPRODUCT(B2004:B2023,(ROW(B2004:B2023)-ROW(B2004)+1))/(20*21/2)</f>
        <v>21.468652380952378</v>
      </c>
      <c r="J2020" s="7">
        <f t="shared" si="250"/>
        <v>21.691145955066194</v>
      </c>
      <c r="K2020" s="7">
        <f t="shared" si="244"/>
        <v>22.52316068948404</v>
      </c>
    </row>
    <row r="2021" spans="1:11" ht="13.5" x14ac:dyDescent="0.35">
      <c r="A2021" s="3">
        <v>44946</v>
      </c>
      <c r="B2021" s="2">
        <v>21.542200000000001</v>
      </c>
      <c r="C2021" s="7">
        <f t="shared" si="245"/>
        <v>3.5199999999999676E-2</v>
      </c>
      <c r="D2021" s="7">
        <f t="shared" si="246"/>
        <v>21.348759999999999</v>
      </c>
      <c r="E2021" s="7">
        <f t="shared" si="248"/>
        <v>21.320639999999997</v>
      </c>
      <c r="F2021" s="7">
        <f t="shared" si="249"/>
        <v>21.729945000000001</v>
      </c>
      <c r="G2021" s="7">
        <f t="shared" si="243"/>
        <v>22.334446000000003</v>
      </c>
      <c r="H2021" s="7">
        <f t="shared" si="247"/>
        <v>25.096351000000006</v>
      </c>
      <c r="I2021" s="7">
        <f t="array" ref="I2021">SUMPRODUCT(B2005:B2024,(ROW(B2005:B2024)-ROW(B2005)+1))/(20*21/2)</f>
        <v>21.415604761904763</v>
      </c>
      <c r="J2021" s="7">
        <f t="shared" si="250"/>
        <v>21.676960626012274</v>
      </c>
      <c r="K2021" s="7">
        <f t="shared" si="244"/>
        <v>22.484691642837607</v>
      </c>
    </row>
    <row r="2022" spans="1:11" ht="13.5" x14ac:dyDescent="0.35">
      <c r="A2022" s="3">
        <v>44949</v>
      </c>
      <c r="B2022" s="2">
        <v>21.4543</v>
      </c>
      <c r="C2022" s="7">
        <f t="shared" si="245"/>
        <v>-8.7900000000001199E-2</v>
      </c>
      <c r="D2022" s="7">
        <f t="shared" si="246"/>
        <v>21.454280000000004</v>
      </c>
      <c r="E2022" s="7">
        <f t="shared" si="248"/>
        <v>21.283709999999999</v>
      </c>
      <c r="F2022" s="7">
        <f t="shared" si="249"/>
        <v>21.685979999999997</v>
      </c>
      <c r="G2022" s="7">
        <f t="shared" si="243"/>
        <v>22.295934000000006</v>
      </c>
      <c r="H2022" s="7">
        <f t="shared" si="247"/>
        <v>25.085682499999997</v>
      </c>
      <c r="I2022" s="7">
        <f t="array" ref="I2022">SUMPRODUCT(B2006:B2025,(ROW(B2006:B2025)-ROW(B2006)+1))/(20*21/2)</f>
        <v>21.368711904761906</v>
      </c>
      <c r="J2022" s="7">
        <f t="shared" si="250"/>
        <v>21.655754852106345</v>
      </c>
      <c r="K2022" s="7">
        <f t="shared" si="244"/>
        <v>22.444284127432212</v>
      </c>
    </row>
    <row r="2023" spans="1:11" ht="13.5" x14ac:dyDescent="0.35">
      <c r="A2023" s="3">
        <v>44950</v>
      </c>
      <c r="B2023" s="2">
        <v>21.4543</v>
      </c>
      <c r="C2023" s="7">
        <f t="shared" si="245"/>
        <v>0</v>
      </c>
      <c r="D2023" s="7">
        <f t="shared" si="246"/>
        <v>21.438460000000003</v>
      </c>
      <c r="E2023" s="7">
        <f t="shared" si="248"/>
        <v>21.307449999999996</v>
      </c>
      <c r="F2023" s="7">
        <f t="shared" si="249"/>
        <v>21.659599999999998</v>
      </c>
      <c r="G2023" s="7">
        <f t="shared" si="243"/>
        <v>22.259180000000004</v>
      </c>
      <c r="H2023" s="7">
        <f t="shared" si="247"/>
        <v>25.075013999999999</v>
      </c>
      <c r="I2023" s="7">
        <f t="array" ref="I2023">SUMPRODUCT(B2007:B2026,(ROW(B2007:B2026)-ROW(B2007)+1))/(20*21/2)</f>
        <v>21.359919047619044</v>
      </c>
      <c r="J2023" s="7">
        <f t="shared" si="250"/>
        <v>21.636568675715264</v>
      </c>
      <c r="K2023" s="7">
        <f t="shared" si="244"/>
        <v>22.405461220474088</v>
      </c>
    </row>
    <row r="2024" spans="1:11" ht="13.5" x14ac:dyDescent="0.35">
      <c r="A2024" s="3">
        <v>44951</v>
      </c>
      <c r="B2024" s="2">
        <v>21.102599999999999</v>
      </c>
      <c r="C2024" s="7">
        <f t="shared" si="245"/>
        <v>-0.35170000000000101</v>
      </c>
      <c r="D2024" s="7">
        <f t="shared" si="246"/>
        <v>21.41208</v>
      </c>
      <c r="E2024" s="7">
        <f t="shared" si="248"/>
        <v>21.296019999999999</v>
      </c>
      <c r="F2024" s="7">
        <f t="shared" si="249"/>
        <v>21.594974999999998</v>
      </c>
      <c r="G2024" s="7">
        <f t="shared" si="243"/>
        <v>22.224538000000003</v>
      </c>
      <c r="H2024" s="7">
        <f t="shared" si="247"/>
        <v>25.062587000000004</v>
      </c>
      <c r="I2024" s="7">
        <f t="array" ref="I2024">SUMPRODUCT(B2008:B2027,(ROW(B2008:B2027)-ROW(B2008)+1))/(20*21/2)</f>
        <v>21.34907761904762</v>
      </c>
      <c r="J2024" s="7">
        <f t="shared" si="250"/>
        <v>21.585714516123335</v>
      </c>
      <c r="K2024" s="7">
        <f t="shared" si="244"/>
        <v>22.354368623592752</v>
      </c>
    </row>
    <row r="2025" spans="1:11" ht="13.5" x14ac:dyDescent="0.35">
      <c r="A2025" s="3">
        <v>44952</v>
      </c>
      <c r="B2025" s="2">
        <v>21.102599999999999</v>
      </c>
      <c r="C2025" s="7">
        <f t="shared" si="245"/>
        <v>0</v>
      </c>
      <c r="D2025" s="7">
        <f t="shared" si="246"/>
        <v>21.331199999999999</v>
      </c>
      <c r="E2025" s="7">
        <f t="shared" si="248"/>
        <v>21.296019999999999</v>
      </c>
      <c r="F2025" s="7">
        <f t="shared" si="249"/>
        <v>21.537825000000002</v>
      </c>
      <c r="G2025" s="7">
        <f t="shared" si="243"/>
        <v>22.191126000000001</v>
      </c>
      <c r="H2025" s="7">
        <f t="shared" si="247"/>
        <v>25.050160000000005</v>
      </c>
      <c r="I2025" s="7">
        <f t="array" ref="I2025">SUMPRODUCT(B2009:B2028,(ROW(B2009:B2028)-ROW(B2009)+1))/(20*21/2)</f>
        <v>21.326090000000004</v>
      </c>
      <c r="J2025" s="7">
        <f t="shared" si="250"/>
        <v>21.539703609825875</v>
      </c>
      <c r="K2025" s="7">
        <f t="shared" si="244"/>
        <v>22.305279657961663</v>
      </c>
    </row>
    <row r="2026" spans="1:11" ht="13.5" x14ac:dyDescent="0.35">
      <c r="A2026" s="3">
        <v>44953</v>
      </c>
      <c r="B2026" s="2">
        <v>21.445499999999999</v>
      </c>
      <c r="C2026" s="7">
        <f t="shared" si="245"/>
        <v>0.3429000000000002</v>
      </c>
      <c r="D2026" s="7">
        <f t="shared" si="246"/>
        <v>21.311859999999999</v>
      </c>
      <c r="E2026" s="7">
        <f t="shared" si="248"/>
        <v>21.330309999999997</v>
      </c>
      <c r="F2026" s="7">
        <f t="shared" si="249"/>
        <v>21.480235</v>
      </c>
      <c r="G2026" s="7">
        <f t="shared" si="243"/>
        <v>22.180397999999997</v>
      </c>
      <c r="H2026" s="7">
        <f t="shared" si="247"/>
        <v>25.039447499999998</v>
      </c>
      <c r="I2026" s="7">
        <f t="array" ref="I2026">SUMPRODUCT(B2010:B2029,(ROW(B2010:B2029)-ROW(B2010)+1))/(20*21/2)</f>
        <v>21.318552857142858</v>
      </c>
      <c r="J2026" s="7">
        <f t="shared" si="250"/>
        <v>21.530731837461502</v>
      </c>
      <c r="K2026" s="7">
        <f t="shared" si="244"/>
        <v>22.271562808629835</v>
      </c>
    </row>
    <row r="2027" spans="1:11" ht="13.5" x14ac:dyDescent="0.35">
      <c r="A2027" s="3">
        <v>44956</v>
      </c>
      <c r="B2027" s="2">
        <v>21.366399999999999</v>
      </c>
      <c r="C2027" s="7">
        <f t="shared" si="245"/>
        <v>-7.9100000000000392E-2</v>
      </c>
      <c r="D2027" s="7">
        <f t="shared" si="246"/>
        <v>21.294279999999997</v>
      </c>
      <c r="E2027" s="7">
        <f t="shared" si="248"/>
        <v>21.374280000000002</v>
      </c>
      <c r="F2027" s="7">
        <f t="shared" si="249"/>
        <v>21.440669999999997</v>
      </c>
      <c r="G2027" s="7">
        <f t="shared" si="243"/>
        <v>22.152789999999996</v>
      </c>
      <c r="H2027" s="7">
        <f t="shared" si="247"/>
        <v>25.028339499999998</v>
      </c>
      <c r="I2027" s="7">
        <f t="array" ref="I2027">SUMPRODUCT(B2011:B2030,(ROW(B2011:B2030)-ROW(B2011)+1))/(20*21/2)</f>
        <v>21.304527619047612</v>
      </c>
      <c r="J2027" s="7">
        <f t="shared" si="250"/>
        <v>21.515081186274692</v>
      </c>
      <c r="K2027" s="7">
        <f t="shared" si="244"/>
        <v>22.236066227899254</v>
      </c>
    </row>
    <row r="2028" spans="1:11" ht="13.5" x14ac:dyDescent="0.35">
      <c r="A2028" s="3">
        <v>44957</v>
      </c>
      <c r="B2028" s="2">
        <v>21.199300000000001</v>
      </c>
      <c r="C2028" s="7">
        <f t="shared" si="245"/>
        <v>-0.16709999999999781</v>
      </c>
      <c r="D2028" s="7">
        <f t="shared" si="246"/>
        <v>21.243279999999999</v>
      </c>
      <c r="E2028" s="7">
        <f t="shared" si="248"/>
        <v>21.340870000000002</v>
      </c>
      <c r="F2028" s="7">
        <f t="shared" si="249"/>
        <v>21.401539999999994</v>
      </c>
      <c r="G2028" s="7">
        <f t="shared" si="243"/>
        <v>22.119554000000004</v>
      </c>
      <c r="H2028" s="7">
        <f t="shared" si="247"/>
        <v>25.015634999999996</v>
      </c>
      <c r="I2028" s="7">
        <f t="array" ref="I2028">SUMPRODUCT(B2012:B2031,(ROW(B2012:B2031)-ROW(B2012)+1))/(20*21/2)</f>
        <v>21.378590952380954</v>
      </c>
      <c r="J2028" s="7">
        <f t="shared" si="250"/>
        <v>21.485006787581867</v>
      </c>
      <c r="K2028" s="7">
        <f t="shared" si="244"/>
        <v>22.195408728765951</v>
      </c>
    </row>
    <row r="2029" spans="1:11" ht="13.5" x14ac:dyDescent="0.35">
      <c r="A2029" s="3">
        <v>44958</v>
      </c>
      <c r="B2029" s="2">
        <v>21.322399999999998</v>
      </c>
      <c r="C2029" s="7">
        <f t="shared" si="245"/>
        <v>0.12309999999999732</v>
      </c>
      <c r="D2029" s="7">
        <f t="shared" si="246"/>
        <v>21.287240000000001</v>
      </c>
      <c r="E2029" s="7">
        <f t="shared" si="248"/>
        <v>21.34966</v>
      </c>
      <c r="F2029" s="7">
        <f t="shared" si="249"/>
        <v>21.372964999999997</v>
      </c>
      <c r="G2029" s="7">
        <f t="shared" si="243"/>
        <v>22.071194000000002</v>
      </c>
      <c r="H2029" s="7">
        <f t="shared" si="247"/>
        <v>25.002100499999997</v>
      </c>
      <c r="I2029" s="7">
        <f t="array" ref="I2029">SUMPRODUCT(B2013:B2032,(ROW(B2013:B2032)-ROW(B2013)+1))/(20*21/2)</f>
        <v>21.576975714285712</v>
      </c>
      <c r="J2029" s="7">
        <f t="shared" si="250"/>
        <v>21.469520426859784</v>
      </c>
      <c r="K2029" s="7">
        <f t="shared" si="244"/>
        <v>22.161173092343759</v>
      </c>
    </row>
    <row r="2030" spans="1:11" ht="13.5" x14ac:dyDescent="0.35">
      <c r="A2030" s="3">
        <v>44959</v>
      </c>
      <c r="B2030" s="2">
        <v>21.2257</v>
      </c>
      <c r="C2030" s="7">
        <f t="shared" si="245"/>
        <v>-9.6699999999998454E-2</v>
      </c>
      <c r="D2030" s="7">
        <f t="shared" si="246"/>
        <v>21.311860000000003</v>
      </c>
      <c r="E2030" s="7">
        <f t="shared" si="248"/>
        <v>21.321529999999996</v>
      </c>
      <c r="F2030" s="7">
        <f t="shared" si="249"/>
        <v>21.336035000000003</v>
      </c>
      <c r="G2030" s="7">
        <f t="shared" si="243"/>
        <v>22.027934000000002</v>
      </c>
      <c r="H2030" s="7">
        <f t="shared" si="247"/>
        <v>24.988006500000004</v>
      </c>
      <c r="I2030" s="7">
        <f t="array" ref="I2030">SUMPRODUCT(B2014:B2033,(ROW(B2014:B2033)-ROW(B2014)+1))/(20*21/2)</f>
        <v>21.797002857142857</v>
      </c>
      <c r="J2030" s="7">
        <f t="shared" si="250"/>
        <v>21.446299433825519</v>
      </c>
      <c r="K2030" s="7">
        <f t="shared" si="244"/>
        <v>22.124487873036163</v>
      </c>
    </row>
    <row r="2031" spans="1:11" ht="13.5" x14ac:dyDescent="0.35">
      <c r="A2031" s="3">
        <v>44960</v>
      </c>
      <c r="B2031" s="2">
        <v>22.113700000000001</v>
      </c>
      <c r="C2031" s="7">
        <f t="shared" si="245"/>
        <v>0.88800000000000168</v>
      </c>
      <c r="D2031" s="7">
        <f t="shared" si="246"/>
        <v>21.445499999999999</v>
      </c>
      <c r="E2031" s="7">
        <f t="shared" si="248"/>
        <v>21.378679999999996</v>
      </c>
      <c r="F2031" s="7">
        <f t="shared" si="249"/>
        <v>21.349659999999997</v>
      </c>
      <c r="G2031" s="7">
        <f t="shared" si="243"/>
        <v>21.999796000000007</v>
      </c>
      <c r="H2031" s="7">
        <f t="shared" si="247"/>
        <v>24.976830500000002</v>
      </c>
      <c r="I2031" s="7">
        <f t="array" ref="I2031">SUMPRODUCT(B2015:B2034,(ROW(B2015:B2034)-ROW(B2015)+1))/(20*21/2)</f>
        <v>21.977375238095235</v>
      </c>
      <c r="J2031" s="7">
        <f t="shared" si="250"/>
        <v>21.509861392508803</v>
      </c>
      <c r="K2031" s="7">
        <f t="shared" si="244"/>
        <v>22.124064819191609</v>
      </c>
    </row>
    <row r="2032" spans="1:11" ht="13.5" x14ac:dyDescent="0.35">
      <c r="A2032" s="3">
        <v>44963</v>
      </c>
      <c r="B2032" s="2">
        <v>23.432700000000001</v>
      </c>
      <c r="C2032" s="7">
        <f t="shared" si="245"/>
        <v>1.3189999999999991</v>
      </c>
      <c r="D2032" s="7">
        <f t="shared" si="246"/>
        <v>21.858759999999997</v>
      </c>
      <c r="E2032" s="7">
        <f t="shared" si="248"/>
        <v>21.576519999999995</v>
      </c>
      <c r="F2032" s="7">
        <f t="shared" si="249"/>
        <v>21.430115000000001</v>
      </c>
      <c r="G2032" s="7">
        <f t="shared" si="243"/>
        <v>22.002434000000004</v>
      </c>
      <c r="H2032" s="7">
        <f t="shared" si="247"/>
        <v>24.971869000000005</v>
      </c>
      <c r="I2032" s="7">
        <f t="array" ref="I2032">SUMPRODUCT(B2016:B2035,(ROW(B2016:B2035)-ROW(B2016)+1))/(20*21/2)</f>
        <v>22.091008095238092</v>
      </c>
      <c r="J2032" s="7">
        <f t="shared" si="250"/>
        <v>21.692988878936536</v>
      </c>
      <c r="K2032" s="7">
        <f t="shared" si="244"/>
        <v>22.175383845889979</v>
      </c>
    </row>
    <row r="2033" spans="1:11" ht="13.5" x14ac:dyDescent="0.35">
      <c r="A2033" s="3">
        <v>44964</v>
      </c>
      <c r="B2033" s="2">
        <v>23.740400000000001</v>
      </c>
      <c r="C2033" s="7">
        <f t="shared" si="245"/>
        <v>0.30770000000000053</v>
      </c>
      <c r="D2033" s="7">
        <f t="shared" si="246"/>
        <v>22.366980000000002</v>
      </c>
      <c r="E2033" s="7">
        <f t="shared" si="248"/>
        <v>21.805129999999998</v>
      </c>
      <c r="F2033" s="7">
        <f t="shared" si="249"/>
        <v>21.556290000000001</v>
      </c>
      <c r="G2033" s="7">
        <f t="shared" si="243"/>
        <v>22.011226000000008</v>
      </c>
      <c r="H2033" s="7">
        <f t="shared" si="247"/>
        <v>24.966924000000002</v>
      </c>
      <c r="I2033" s="7">
        <f t="array" ref="I2033">SUMPRODUCT(B2017:B2036,(ROW(B2017:B2036)-ROW(B2017)+1))/(20*21/2)</f>
        <v>22.154400476190478</v>
      </c>
      <c r="J2033" s="7">
        <f t="shared" si="250"/>
        <v>21.887980414275912</v>
      </c>
      <c r="K2033" s="7">
        <f t="shared" si="244"/>
        <v>22.236757028404099</v>
      </c>
    </row>
    <row r="2034" spans="1:11" ht="13.5" x14ac:dyDescent="0.35">
      <c r="A2034" s="3">
        <v>44965</v>
      </c>
      <c r="B2034" s="2">
        <v>23.450199999999999</v>
      </c>
      <c r="C2034" s="7">
        <f t="shared" si="245"/>
        <v>-0.29020000000000223</v>
      </c>
      <c r="D2034" s="7">
        <f t="shared" si="246"/>
        <v>22.792539999999995</v>
      </c>
      <c r="E2034" s="7">
        <f t="shared" si="248"/>
        <v>22.03989</v>
      </c>
      <c r="F2034" s="7">
        <f t="shared" si="249"/>
        <v>21.667954999999999</v>
      </c>
      <c r="G2034" s="7">
        <f t="shared" si="243"/>
        <v>22.014214000000003</v>
      </c>
      <c r="H2034" s="7">
        <f t="shared" si="247"/>
        <v>24.960528000000004</v>
      </c>
      <c r="I2034" s="7">
        <f t="array" ref="I2034">SUMPRODUCT(B2018:B2037,(ROW(B2018:B2037)-ROW(B2018)+1))/(20*21/2)</f>
        <v>22.18471238095238</v>
      </c>
      <c r="J2034" s="7">
        <f t="shared" si="250"/>
        <v>22.036763231963917</v>
      </c>
      <c r="K2034" s="7">
        <f t="shared" si="244"/>
        <v>22.284343027290216</v>
      </c>
    </row>
    <row r="2035" spans="1:11" ht="13.5" x14ac:dyDescent="0.35">
      <c r="A2035" s="3">
        <v>44966</v>
      </c>
      <c r="B2035" s="2">
        <v>22.8611</v>
      </c>
      <c r="C2035" s="7">
        <f t="shared" si="245"/>
        <v>-0.5890999999999984</v>
      </c>
      <c r="D2035" s="7">
        <f t="shared" si="246"/>
        <v>23.119619999999998</v>
      </c>
      <c r="E2035" s="7">
        <f t="shared" si="248"/>
        <v>22.21574</v>
      </c>
      <c r="F2035" s="7">
        <f t="shared" si="249"/>
        <v>21.755880000000005</v>
      </c>
      <c r="G2035" s="7">
        <f t="shared" si="243"/>
        <v>22.007180000000002</v>
      </c>
      <c r="H2035" s="7">
        <f t="shared" si="247"/>
        <v>24.951225000000004</v>
      </c>
      <c r="I2035" s="7">
        <f t="array" ref="I2035">SUMPRODUCT(B2019:B2038,(ROW(B2019:B2038)-ROW(B2019)+1))/(20*21/2)</f>
        <v>22.210922380952383</v>
      </c>
      <c r="J2035" s="7">
        <f t="shared" si="250"/>
        <v>22.115271495586402</v>
      </c>
      <c r="K2035" s="7">
        <f t="shared" si="244"/>
        <v>22.306960947788639</v>
      </c>
    </row>
    <row r="2036" spans="1:11" ht="13.5" x14ac:dyDescent="0.35">
      <c r="A2036" s="3">
        <v>44967</v>
      </c>
      <c r="B2036" s="2">
        <v>22.421500000000002</v>
      </c>
      <c r="C2036" s="7">
        <f t="shared" si="245"/>
        <v>-0.43959999999999866</v>
      </c>
      <c r="D2036" s="7">
        <f t="shared" si="246"/>
        <v>23.181180000000001</v>
      </c>
      <c r="E2036" s="7">
        <f t="shared" si="248"/>
        <v>22.31334</v>
      </c>
      <c r="F2036" s="7">
        <f t="shared" si="249"/>
        <v>21.821825</v>
      </c>
      <c r="G2036" s="7">
        <f t="shared" ref="G2036:G2099" si="251">AVERAGE(B1987:B2036)</f>
        <v>22.000146000000001</v>
      </c>
      <c r="H2036" s="7">
        <f t="shared" si="247"/>
        <v>24.940218500000011</v>
      </c>
      <c r="I2036" s="7">
        <f t="array" ref="I2036">SUMPRODUCT(B2020:B2039,(ROW(B2020:B2039)-ROW(B2020)+1))/(20*21/2)</f>
        <v>22.284407142857141</v>
      </c>
      <c r="J2036" s="7">
        <f t="shared" si="250"/>
        <v>22.144436115054365</v>
      </c>
      <c r="K2036" s="7">
        <f t="shared" ref="K2036:K2099" si="252">$K$4*B2036+(1-$K$4)*K2035</f>
        <v>22.31145267532634</v>
      </c>
    </row>
    <row r="2037" spans="1:11" ht="13.5" x14ac:dyDescent="0.35">
      <c r="A2037" s="3">
        <v>44970</v>
      </c>
      <c r="B2037" s="2">
        <v>22.1401</v>
      </c>
      <c r="C2037" s="7">
        <f t="shared" si="245"/>
        <v>-0.28140000000000143</v>
      </c>
      <c r="D2037" s="7">
        <f t="shared" si="246"/>
        <v>22.922660000000004</v>
      </c>
      <c r="E2037" s="7">
        <f t="shared" si="248"/>
        <v>22.390709999999999</v>
      </c>
      <c r="F2037" s="7">
        <f t="shared" si="249"/>
        <v>21.882495000000002</v>
      </c>
      <c r="G2037" s="7">
        <f t="shared" si="251"/>
        <v>21.987484000000006</v>
      </c>
      <c r="H2037" s="7">
        <f t="shared" si="247"/>
        <v>24.92894600000001</v>
      </c>
      <c r="I2037" s="7">
        <f t="array" ref="I2037">SUMPRODUCT(B2021:B2040,(ROW(B2021:B2040)-ROW(B2021)+1))/(20*21/2)</f>
        <v>22.367726190476191</v>
      </c>
      <c r="J2037" s="7">
        <f t="shared" si="250"/>
        <v>22.144023151715853</v>
      </c>
      <c r="K2037" s="7">
        <f t="shared" si="252"/>
        <v>22.304732962568444</v>
      </c>
    </row>
    <row r="2038" spans="1:11" ht="13.5" x14ac:dyDescent="0.35">
      <c r="A2038" s="3">
        <v>44971</v>
      </c>
      <c r="B2038" s="2">
        <v>22.157699999999998</v>
      </c>
      <c r="C2038" s="7">
        <f t="shared" si="245"/>
        <v>1.7599999999998062E-2</v>
      </c>
      <c r="D2038" s="7">
        <f t="shared" si="246"/>
        <v>22.606119999999997</v>
      </c>
      <c r="E2038" s="7">
        <f t="shared" si="248"/>
        <v>22.486550000000001</v>
      </c>
      <c r="F2038" s="7">
        <f t="shared" si="249"/>
        <v>21.913710000000002</v>
      </c>
      <c r="G2038" s="7">
        <f t="shared" si="251"/>
        <v>21.977108000000001</v>
      </c>
      <c r="H2038" s="7">
        <f t="shared" si="247"/>
        <v>24.919854000000008</v>
      </c>
      <c r="I2038" s="7">
        <f t="array" ref="I2038">SUMPRODUCT(B2022:B2041,(ROW(B2022:B2041)-ROW(B2022)+1))/(20*21/2)</f>
        <v>22.428692380952377</v>
      </c>
      <c r="J2038" s="7">
        <f t="shared" si="250"/>
        <v>22.145325708695296</v>
      </c>
      <c r="K2038" s="7">
        <f t="shared" si="252"/>
        <v>22.298966964036349</v>
      </c>
    </row>
    <row r="2039" spans="1:11" ht="13.5" x14ac:dyDescent="0.35">
      <c r="A2039" s="3">
        <v>44972</v>
      </c>
      <c r="B2039" s="2">
        <v>22.685300000000002</v>
      </c>
      <c r="C2039" s="7">
        <f t="shared" si="245"/>
        <v>0.52760000000000318</v>
      </c>
      <c r="D2039" s="7">
        <f t="shared" si="246"/>
        <v>22.453139999999998</v>
      </c>
      <c r="E2039" s="7">
        <f t="shared" si="248"/>
        <v>22.62284</v>
      </c>
      <c r="F2039" s="7">
        <f t="shared" si="249"/>
        <v>21.986250000000002</v>
      </c>
      <c r="G2039" s="7">
        <f t="shared" si="251"/>
        <v>21.982384000000007</v>
      </c>
      <c r="H2039" s="7">
        <f t="shared" si="247"/>
        <v>24.915416500000003</v>
      </c>
      <c r="I2039" s="7">
        <f t="array" ref="I2039">SUMPRODUCT(B2023:B2042,(ROW(B2023:B2042)-ROW(B2023)+1))/(20*21/2)</f>
        <v>22.498401904761902</v>
      </c>
      <c r="J2039" s="7">
        <f t="shared" si="250"/>
        <v>22.196751831676696</v>
      </c>
      <c r="K2039" s="7">
        <f t="shared" si="252"/>
        <v>22.31411727917218</v>
      </c>
    </row>
    <row r="2040" spans="1:11" ht="13.5" x14ac:dyDescent="0.35">
      <c r="A2040" s="3">
        <v>44973</v>
      </c>
      <c r="B2040" s="2">
        <v>22.8611</v>
      </c>
      <c r="C2040" s="7">
        <f t="shared" si="245"/>
        <v>0.17579999999999885</v>
      </c>
      <c r="D2040" s="7">
        <f t="shared" si="246"/>
        <v>22.453140000000001</v>
      </c>
      <c r="E2040" s="7">
        <f t="shared" si="248"/>
        <v>22.786380000000001</v>
      </c>
      <c r="F2040" s="7">
        <f t="shared" si="249"/>
        <v>22.053954999999998</v>
      </c>
      <c r="G2040" s="7">
        <f t="shared" si="251"/>
        <v>21.99996800000001</v>
      </c>
      <c r="H2040" s="7">
        <f t="shared" si="247"/>
        <v>24.911782000000002</v>
      </c>
      <c r="I2040" s="7">
        <f t="array" ref="I2040">SUMPRODUCT(B2024:B2043,(ROW(B2024:B2043)-ROW(B2024)+1))/(20*21/2)</f>
        <v>22.557315238095239</v>
      </c>
      <c r="J2040" s="7">
        <f t="shared" si="250"/>
        <v>22.260023085802725</v>
      </c>
      <c r="K2040" s="7">
        <f t="shared" si="252"/>
        <v>22.335567581949739</v>
      </c>
    </row>
    <row r="2041" spans="1:11" ht="13.5" x14ac:dyDescent="0.35">
      <c r="A2041" s="3">
        <v>44974</v>
      </c>
      <c r="B2041" s="2">
        <v>22.694099999999999</v>
      </c>
      <c r="C2041" s="7">
        <f t="shared" si="245"/>
        <v>-0.16700000000000159</v>
      </c>
      <c r="D2041" s="7">
        <f t="shared" si="246"/>
        <v>22.507659999999998</v>
      </c>
      <c r="E2041" s="7">
        <f t="shared" si="248"/>
        <v>22.84442</v>
      </c>
      <c r="F2041" s="7">
        <f t="shared" si="249"/>
        <v>22.111550000000001</v>
      </c>
      <c r="G2041" s="7">
        <f t="shared" si="251"/>
        <v>22.001024000000008</v>
      </c>
      <c r="H2041" s="7">
        <f t="shared" si="247"/>
        <v>24.907350500000007</v>
      </c>
      <c r="I2041" s="7">
        <f t="array" ref="I2041">SUMPRODUCT(B2025:B2044,(ROW(B2025:B2044)-ROW(B2025)+1))/(20*21/2)</f>
        <v>22.611498571428573</v>
      </c>
      <c r="J2041" s="7">
        <f t="shared" si="250"/>
        <v>22.301363744297703</v>
      </c>
      <c r="K2041" s="7">
        <f t="shared" si="252"/>
        <v>22.349627676775238</v>
      </c>
    </row>
    <row r="2042" spans="1:11" ht="13.5" x14ac:dyDescent="0.35">
      <c r="A2042" s="3">
        <v>44977</v>
      </c>
      <c r="B2042" s="2">
        <v>22.843499999999999</v>
      </c>
      <c r="C2042" s="7">
        <f t="shared" si="245"/>
        <v>0.14939999999999998</v>
      </c>
      <c r="D2042" s="7">
        <f t="shared" si="246"/>
        <v>22.648340000000001</v>
      </c>
      <c r="E2042" s="7">
        <f t="shared" si="248"/>
        <v>22.785500000000003</v>
      </c>
      <c r="F2042" s="7">
        <f t="shared" si="249"/>
        <v>22.181009999999997</v>
      </c>
      <c r="G2042" s="7">
        <f t="shared" si="251"/>
        <v>22.009463999999998</v>
      </c>
      <c r="H2042" s="7">
        <f t="shared" si="247"/>
        <v>24.902867000000004</v>
      </c>
      <c r="I2042" s="7">
        <f t="array" ref="I2042">SUMPRODUCT(B2026:B2045,(ROW(B2026:B2045)-ROW(B2026)+1))/(20*21/2)</f>
        <v>22.685983809523808</v>
      </c>
      <c r="J2042" s="7">
        <f t="shared" si="250"/>
        <v>22.352995768650302</v>
      </c>
      <c r="K2042" s="7">
        <f t="shared" si="252"/>
        <v>22.368995218862484</v>
      </c>
    </row>
    <row r="2043" spans="1:11" ht="13.5" x14ac:dyDescent="0.35">
      <c r="A2043" s="3">
        <v>44978</v>
      </c>
      <c r="B2043" s="2">
        <v>22.799600000000002</v>
      </c>
      <c r="C2043" s="7">
        <f t="shared" si="245"/>
        <v>-4.3899999999997164E-2</v>
      </c>
      <c r="D2043" s="7">
        <f t="shared" si="246"/>
        <v>22.776720000000001</v>
      </c>
      <c r="E2043" s="7">
        <f t="shared" si="248"/>
        <v>22.691420000000001</v>
      </c>
      <c r="F2043" s="7">
        <f t="shared" si="249"/>
        <v>22.248275</v>
      </c>
      <c r="G2043" s="7">
        <f t="shared" si="251"/>
        <v>22.017201999999997</v>
      </c>
      <c r="H2043" s="7">
        <f t="shared" si="247"/>
        <v>24.896946500000009</v>
      </c>
      <c r="I2043" s="7">
        <f t="array" ref="I2043">SUMPRODUCT(B2027:B2046,(ROW(B2027:B2046)-ROW(B2027)+1))/(20*21/2)</f>
        <v>22.722414285714287</v>
      </c>
      <c r="J2043" s="7">
        <f t="shared" si="250"/>
        <v>22.395529504969325</v>
      </c>
      <c r="K2043" s="7">
        <f t="shared" si="252"/>
        <v>22.385881680867879</v>
      </c>
    </row>
    <row r="2044" spans="1:11" ht="13.5" x14ac:dyDescent="0.35">
      <c r="A2044" s="3">
        <v>44979</v>
      </c>
      <c r="B2044" s="2">
        <v>22.8172</v>
      </c>
      <c r="C2044" s="7">
        <f t="shared" si="245"/>
        <v>1.7599999999998062E-2</v>
      </c>
      <c r="D2044" s="7">
        <f t="shared" si="246"/>
        <v>22.803099999999997</v>
      </c>
      <c r="E2044" s="7">
        <f t="shared" si="248"/>
        <v>22.628120000000003</v>
      </c>
      <c r="F2044" s="7">
        <f t="shared" si="249"/>
        <v>22.334004999999998</v>
      </c>
      <c r="G2044" s="7">
        <f t="shared" si="251"/>
        <v>22.025291999999993</v>
      </c>
      <c r="H2044" s="7">
        <f t="shared" si="247"/>
        <v>24.891114000000016</v>
      </c>
      <c r="I2044" s="7">
        <f t="array" ref="I2044">SUMPRODUCT(B2028:B2047,(ROW(B2028:B2047)-ROW(B2028)+1))/(20*21/2)</f>
        <v>22.724674761904762</v>
      </c>
      <c r="J2044" s="7">
        <f t="shared" si="250"/>
        <v>22.435688599734153</v>
      </c>
      <c r="K2044" s="7">
        <f t="shared" si="252"/>
        <v>22.402796124755415</v>
      </c>
    </row>
    <row r="2045" spans="1:11" ht="13.5" x14ac:dyDescent="0.35">
      <c r="A2045" s="3">
        <v>44980</v>
      </c>
      <c r="B2045" s="2">
        <v>23.116099999999999</v>
      </c>
      <c r="C2045" s="7">
        <f t="shared" si="245"/>
        <v>0.29889999999999972</v>
      </c>
      <c r="D2045" s="7">
        <f t="shared" si="246"/>
        <v>22.854099999999999</v>
      </c>
      <c r="E2045" s="7">
        <f t="shared" si="248"/>
        <v>22.653619999999997</v>
      </c>
      <c r="F2045" s="7">
        <f t="shared" si="249"/>
        <v>22.43468</v>
      </c>
      <c r="G2045" s="7">
        <f t="shared" si="251"/>
        <v>22.040063999999997</v>
      </c>
      <c r="H2045" s="7">
        <f t="shared" si="247"/>
        <v>24.886319500000017</v>
      </c>
      <c r="I2045" s="7">
        <f t="array" ref="I2045">SUMPRODUCT(B2029:B2048,(ROW(B2029:B2048)-ROW(B2029)+1))/(20*21/2)</f>
        <v>22.749046666666668</v>
      </c>
      <c r="J2045" s="7">
        <f t="shared" si="250"/>
        <v>22.500489685473759</v>
      </c>
      <c r="K2045" s="7">
        <f t="shared" si="252"/>
        <v>22.4307688257454</v>
      </c>
    </row>
    <row r="2046" spans="1:11" ht="13.5" x14ac:dyDescent="0.35">
      <c r="A2046" s="3">
        <v>44981</v>
      </c>
      <c r="B2046" s="2">
        <v>22.8172</v>
      </c>
      <c r="C2046" s="7">
        <f t="shared" si="245"/>
        <v>-0.29889999999999972</v>
      </c>
      <c r="D2046" s="7">
        <f t="shared" si="246"/>
        <v>22.878720000000001</v>
      </c>
      <c r="E2046" s="7">
        <f t="shared" si="248"/>
        <v>22.693189999999998</v>
      </c>
      <c r="F2046" s="7">
        <f t="shared" si="249"/>
        <v>22.503265000000003</v>
      </c>
      <c r="G2046" s="7">
        <f t="shared" si="251"/>
        <v>22.042877999999995</v>
      </c>
      <c r="H2046" s="7">
        <f t="shared" si="247"/>
        <v>24.88018300000002</v>
      </c>
      <c r="I2046" s="7">
        <f t="array" ref="I2046">SUMPRODUCT(B2030:B2049,(ROW(B2030:B2049)-ROW(B2030)+1))/(20*21/2)</f>
        <v>22.765714285714282</v>
      </c>
      <c r="J2046" s="7">
        <f t="shared" si="250"/>
        <v>22.530652572571498</v>
      </c>
      <c r="K2046" s="7">
        <f t="shared" si="252"/>
        <v>22.445922989441659</v>
      </c>
    </row>
    <row r="2047" spans="1:11" ht="13.5" x14ac:dyDescent="0.35">
      <c r="A2047" s="3">
        <v>44984</v>
      </c>
      <c r="B2047" s="2">
        <v>22.527000000000001</v>
      </c>
      <c r="C2047" s="7">
        <f t="shared" si="245"/>
        <v>-0.29019999999999868</v>
      </c>
      <c r="D2047" s="7">
        <f t="shared" si="246"/>
        <v>22.81542</v>
      </c>
      <c r="E2047" s="7">
        <f t="shared" si="248"/>
        <v>22.731879999999997</v>
      </c>
      <c r="F2047" s="7">
        <f t="shared" si="249"/>
        <v>22.561295000000001</v>
      </c>
      <c r="G2047" s="7">
        <f t="shared" si="251"/>
        <v>22.044988</v>
      </c>
      <c r="H2047" s="7">
        <f t="shared" si="247"/>
        <v>24.872329000000018</v>
      </c>
      <c r="I2047" s="7">
        <f t="array" ref="I2047">SUMPRODUCT(B2031:B2050,(ROW(B2031:B2050)-ROW(B2031)+1))/(20*21/2)</f>
        <v>22.795359047619044</v>
      </c>
      <c r="J2047" s="7">
        <f t="shared" si="250"/>
        <v>22.530304708517068</v>
      </c>
      <c r="K2047" s="7">
        <f t="shared" si="252"/>
        <v>22.449102480051792</v>
      </c>
    </row>
    <row r="2048" spans="1:11" ht="13.5" x14ac:dyDescent="0.35">
      <c r="A2048" s="3">
        <v>44985</v>
      </c>
      <c r="B2048" s="2">
        <v>22.8172</v>
      </c>
      <c r="C2048" s="7">
        <f t="shared" si="245"/>
        <v>0.29019999999999868</v>
      </c>
      <c r="D2048" s="7">
        <f t="shared" si="246"/>
        <v>22.818940000000001</v>
      </c>
      <c r="E2048" s="7">
        <f t="shared" si="248"/>
        <v>22.797829999999998</v>
      </c>
      <c r="F2048" s="7">
        <f t="shared" si="249"/>
        <v>22.642190000000003</v>
      </c>
      <c r="G2048" s="7">
        <f t="shared" si="251"/>
        <v>22.058177999999998</v>
      </c>
      <c r="H2048" s="7">
        <f t="shared" si="247"/>
        <v>24.865888000000023</v>
      </c>
      <c r="I2048" s="7">
        <f t="array" ref="I2048">SUMPRODUCT(B2032:B2051,(ROW(B2032:B2051)-ROW(B2032)+1))/(20*21/2)</f>
        <v>22.808887142857142</v>
      </c>
      <c r="J2048" s="7">
        <f t="shared" si="250"/>
        <v>22.557628069610683</v>
      </c>
      <c r="K2048" s="7">
        <f t="shared" si="252"/>
        <v>22.463537676912509</v>
      </c>
    </row>
    <row r="2049" spans="1:11" ht="13.5" x14ac:dyDescent="0.35">
      <c r="A2049" s="3">
        <v>44986</v>
      </c>
      <c r="B2049" s="2">
        <v>22.8172</v>
      </c>
      <c r="C2049" s="7">
        <f t="shared" si="245"/>
        <v>0</v>
      </c>
      <c r="D2049" s="7">
        <f t="shared" si="246"/>
        <v>22.818940000000001</v>
      </c>
      <c r="E2049" s="7">
        <f t="shared" si="248"/>
        <v>22.811020000000003</v>
      </c>
      <c r="F2049" s="7">
        <f t="shared" si="249"/>
        <v>22.716930000000001</v>
      </c>
      <c r="G2049" s="7">
        <f t="shared" si="251"/>
        <v>22.07471</v>
      </c>
      <c r="H2049" s="7">
        <f t="shared" si="247"/>
        <v>24.858762000000027</v>
      </c>
      <c r="I2049" s="7">
        <f t="array" ref="I2049">SUMPRODUCT(B2033:B2052,(ROW(B2033:B2052)-ROW(B2033)+1))/(20*21/2)</f>
        <v>22.818437142857142</v>
      </c>
      <c r="J2049" s="7">
        <f t="shared" si="250"/>
        <v>22.582349205838238</v>
      </c>
      <c r="K2049" s="7">
        <f t="shared" si="252"/>
        <v>22.477406787621824</v>
      </c>
    </row>
    <row r="2050" spans="1:11" ht="13.5" x14ac:dyDescent="0.35">
      <c r="A2050" s="3">
        <v>44987</v>
      </c>
      <c r="B2050" s="2">
        <v>23.028199999999998</v>
      </c>
      <c r="C2050" s="7">
        <f t="shared" si="245"/>
        <v>0.21099999999999852</v>
      </c>
      <c r="D2050" s="7">
        <f t="shared" si="246"/>
        <v>22.801359999999999</v>
      </c>
      <c r="E2050" s="7">
        <f t="shared" si="248"/>
        <v>22.827729999999999</v>
      </c>
      <c r="F2050" s="7">
        <f t="shared" si="249"/>
        <v>22.807055000000002</v>
      </c>
      <c r="G2050" s="7">
        <f t="shared" si="251"/>
        <v>22.093877999999997</v>
      </c>
      <c r="H2050" s="7">
        <f t="shared" si="247"/>
        <v>24.852729000000025</v>
      </c>
      <c r="I2050" s="7">
        <f t="array" ref="I2050">SUMPRODUCT(B2034:B2053,(ROW(B2034:B2053)-ROW(B2034)+1))/(20*21/2)</f>
        <v>22.82526142857143</v>
      </c>
      <c r="J2050" s="7">
        <f t="shared" si="250"/>
        <v>22.624811186234595</v>
      </c>
      <c r="K2050" s="7">
        <f t="shared" si="252"/>
        <v>22.499006521440577</v>
      </c>
    </row>
    <row r="2051" spans="1:11" ht="13.5" x14ac:dyDescent="0.35">
      <c r="A2051" s="3">
        <v>44988</v>
      </c>
      <c r="B2051" s="2">
        <v>22.949100000000001</v>
      </c>
      <c r="C2051" s="7">
        <f t="shared" si="245"/>
        <v>-7.909999999999684E-2</v>
      </c>
      <c r="D2051" s="7">
        <f t="shared" si="246"/>
        <v>22.827739999999999</v>
      </c>
      <c r="E2051" s="7">
        <f t="shared" si="248"/>
        <v>22.853230000000003</v>
      </c>
      <c r="F2051" s="7">
        <f t="shared" si="249"/>
        <v>22.848825000000001</v>
      </c>
      <c r="G2051" s="7">
        <f t="shared" si="251"/>
        <v>22.107243999999994</v>
      </c>
      <c r="H2051" s="7">
        <f t="shared" si="247"/>
        <v>24.844588500000022</v>
      </c>
      <c r="I2051" s="7">
        <f t="array" ref="I2051">SUMPRODUCT(B2035:B2054,(ROW(B2035:B2054)-ROW(B2035)+1))/(20*21/2)</f>
        <v>22.832752857142854</v>
      </c>
      <c r="J2051" s="7">
        <f t="shared" si="250"/>
        <v>22.655695835164636</v>
      </c>
      <c r="K2051" s="7">
        <f t="shared" si="252"/>
        <v>22.51665724608997</v>
      </c>
    </row>
    <row r="2052" spans="1:11" ht="13.5" x14ac:dyDescent="0.35">
      <c r="A2052" s="3">
        <v>44991</v>
      </c>
      <c r="B2052" s="2">
        <v>22.949100000000001</v>
      </c>
      <c r="C2052" s="7">
        <f t="shared" ref="C2052:C2115" si="253">B2052-B2051</f>
        <v>0</v>
      </c>
      <c r="D2052" s="7">
        <f t="shared" si="246"/>
        <v>22.91216</v>
      </c>
      <c r="E2052" s="7">
        <f t="shared" si="248"/>
        <v>22.863790000000002</v>
      </c>
      <c r="F2052" s="7">
        <f t="shared" si="249"/>
        <v>22.824645000000004</v>
      </c>
      <c r="G2052" s="7">
        <f t="shared" si="251"/>
        <v>22.119553999999994</v>
      </c>
      <c r="H2052" s="7">
        <f t="shared" si="247"/>
        <v>24.836828500000024</v>
      </c>
      <c r="I2052" s="7">
        <f t="array" ref="I2052">SUMPRODUCT(B2036:B2055,(ROW(B2036:B2055)-ROW(B2036)+1))/(20*21/2)</f>
        <v>22.828820952380955</v>
      </c>
      <c r="J2052" s="7">
        <f t="shared" si="250"/>
        <v>22.683639088958479</v>
      </c>
      <c r="K2052" s="7">
        <f t="shared" si="252"/>
        <v>22.533615785458991</v>
      </c>
    </row>
    <row r="2053" spans="1:11" ht="13.5" x14ac:dyDescent="0.35">
      <c r="A2053" s="3">
        <v>44992</v>
      </c>
      <c r="B2053" s="2">
        <v>22.8963</v>
      </c>
      <c r="C2053" s="7">
        <f t="shared" si="253"/>
        <v>-5.280000000000129E-2</v>
      </c>
      <c r="D2053" s="7">
        <f t="shared" si="246"/>
        <v>22.927979999999998</v>
      </c>
      <c r="E2053" s="7">
        <f t="shared" si="248"/>
        <v>22.873460000000001</v>
      </c>
      <c r="F2053" s="7">
        <f t="shared" si="249"/>
        <v>22.782440000000001</v>
      </c>
      <c r="G2053" s="7">
        <f t="shared" si="251"/>
        <v>22.137841999999996</v>
      </c>
      <c r="H2053" s="7">
        <f t="shared" si="247"/>
        <v>24.827853500000025</v>
      </c>
      <c r="I2053" s="7">
        <f t="array" ref="I2053">SUMPRODUCT(B2037:B2056,(ROW(B2037:B2056)-ROW(B2037)+1))/(20*21/2)</f>
        <v>22.837314761904761</v>
      </c>
      <c r="J2053" s="7">
        <f t="shared" si="250"/>
        <v>22.703892509057674</v>
      </c>
      <c r="K2053" s="7">
        <f t="shared" si="252"/>
        <v>22.54783869583315</v>
      </c>
    </row>
    <row r="2054" spans="1:11" ht="13.5" x14ac:dyDescent="0.35">
      <c r="A2054" s="3">
        <v>44993</v>
      </c>
      <c r="B2054" s="2">
        <v>22.8611</v>
      </c>
      <c r="C2054" s="7">
        <f t="shared" si="253"/>
        <v>-3.5199999999999676E-2</v>
      </c>
      <c r="D2054" s="7">
        <f t="shared" si="246"/>
        <v>22.93676</v>
      </c>
      <c r="E2054" s="7">
        <f t="shared" si="248"/>
        <v>22.877849999999999</v>
      </c>
      <c r="F2054" s="7">
        <f t="shared" si="249"/>
        <v>22.752984999999999</v>
      </c>
      <c r="G2054" s="7">
        <f t="shared" si="251"/>
        <v>22.147161999999998</v>
      </c>
      <c r="H2054" s="7">
        <f t="shared" si="247"/>
        <v>24.818512000000023</v>
      </c>
      <c r="I2054" s="7">
        <f t="array" ref="I2054">SUMPRODUCT(B2038:B2057,(ROW(B2038:B2057)-ROW(B2038)+1))/(20*21/2)</f>
        <v>22.82123142857143</v>
      </c>
      <c r="J2054" s="7">
        <f t="shared" si="250"/>
        <v>22.718864651052183</v>
      </c>
      <c r="K2054" s="7">
        <f t="shared" si="252"/>
        <v>22.560123452859301</v>
      </c>
    </row>
    <row r="2055" spans="1:11" ht="13.5" x14ac:dyDescent="0.35">
      <c r="A2055" s="3">
        <v>44994</v>
      </c>
      <c r="B2055" s="2">
        <v>22.7117</v>
      </c>
      <c r="C2055" s="7">
        <f t="shared" si="253"/>
        <v>-0.14939999999999998</v>
      </c>
      <c r="D2055" s="7">
        <f t="shared" ref="D2055:D2118" si="254">AVERAGE(B2051:B2055)</f>
        <v>22.873460000000001</v>
      </c>
      <c r="E2055" s="7">
        <f t="shared" si="248"/>
        <v>22.837409999999998</v>
      </c>
      <c r="F2055" s="7">
        <f t="shared" si="249"/>
        <v>22.745515000000001</v>
      </c>
      <c r="G2055" s="7">
        <f t="shared" si="251"/>
        <v>22.156483999999999</v>
      </c>
      <c r="H2055" s="7">
        <f t="shared" si="247"/>
        <v>24.805760500000023</v>
      </c>
      <c r="I2055" s="7">
        <f t="array" ref="I2055">SUMPRODUCT(B2039:B2058,(ROW(B2039:B2058)-ROW(B2039)+1))/(20*21/2)</f>
        <v>22.819723333333336</v>
      </c>
      <c r="J2055" s="7">
        <f t="shared" si="250"/>
        <v>22.718182303332927</v>
      </c>
      <c r="K2055" s="7">
        <f t="shared" si="252"/>
        <v>22.566067631178544</v>
      </c>
    </row>
    <row r="2056" spans="1:11" ht="13.5" x14ac:dyDescent="0.35">
      <c r="A2056" s="3">
        <v>44995</v>
      </c>
      <c r="B2056" s="2">
        <v>22.834700000000002</v>
      </c>
      <c r="C2056" s="7">
        <f t="shared" si="253"/>
        <v>0.12300000000000111</v>
      </c>
      <c r="D2056" s="7">
        <f t="shared" si="254"/>
        <v>22.850580000000001</v>
      </c>
      <c r="E2056" s="7">
        <f t="shared" si="248"/>
        <v>22.83916</v>
      </c>
      <c r="F2056" s="7">
        <f t="shared" si="249"/>
        <v>22.766174999999997</v>
      </c>
      <c r="G2056" s="7">
        <f t="shared" si="251"/>
        <v>22.161231999999998</v>
      </c>
      <c r="H2056" s="7">
        <f t="shared" si="247"/>
        <v>24.794004500000018</v>
      </c>
      <c r="I2056" s="7">
        <f t="array" ref="I2056">SUMPRODUCT(B2040:B2059,(ROW(B2040:B2059)-ROW(B2040)+1))/(20*21/2)</f>
        <v>22.793512857142858</v>
      </c>
      <c r="J2056" s="7">
        <f t="shared" si="250"/>
        <v>22.729279226825028</v>
      </c>
      <c r="K2056" s="7">
        <f t="shared" si="252"/>
        <v>22.576602233877427</v>
      </c>
    </row>
    <row r="2057" spans="1:11" ht="13.5" x14ac:dyDescent="0.35">
      <c r="A2057" s="3">
        <v>44998</v>
      </c>
      <c r="B2057" s="2">
        <v>22.597300000000001</v>
      </c>
      <c r="C2057" s="7">
        <f t="shared" si="253"/>
        <v>-0.23740000000000094</v>
      </c>
      <c r="D2057" s="7">
        <f t="shared" si="254"/>
        <v>22.78022</v>
      </c>
      <c r="E2057" s="7">
        <f t="shared" si="248"/>
        <v>22.84619</v>
      </c>
      <c r="F2057" s="7">
        <f t="shared" si="249"/>
        <v>22.789035000000002</v>
      </c>
      <c r="G2057" s="7">
        <f t="shared" si="251"/>
        <v>22.170023999999998</v>
      </c>
      <c r="H2057" s="7">
        <f t="shared" si="247"/>
        <v>24.78144200000002</v>
      </c>
      <c r="I2057" s="7">
        <f t="array" ref="I2057">SUMPRODUCT(B2041:B2060,(ROW(B2041:B2060)-ROW(B2041)+1))/(20*21/2)</f>
        <v>22.756248571428571</v>
      </c>
      <c r="J2057" s="7">
        <f t="shared" si="250"/>
        <v>22.716709776651214</v>
      </c>
      <c r="K2057" s="7">
        <f t="shared" si="252"/>
        <v>22.577413910980276</v>
      </c>
    </row>
    <row r="2058" spans="1:11" ht="13.5" x14ac:dyDescent="0.35">
      <c r="A2058" s="3">
        <v>44999</v>
      </c>
      <c r="B2058" s="2">
        <v>22.773199999999999</v>
      </c>
      <c r="C2058" s="7">
        <f t="shared" si="253"/>
        <v>0.17589999999999861</v>
      </c>
      <c r="D2058" s="7">
        <f t="shared" si="254"/>
        <v>22.755600000000001</v>
      </c>
      <c r="E2058" s="7">
        <f t="shared" si="248"/>
        <v>22.84179</v>
      </c>
      <c r="F2058" s="7">
        <f t="shared" si="249"/>
        <v>22.81981</v>
      </c>
      <c r="G2058" s="7">
        <f t="shared" si="251"/>
        <v>22.185849999999995</v>
      </c>
      <c r="H2058" s="7">
        <f t="shared" ref="H2058:H2121" si="255">AVERAGE(B1859:B2058)</f>
        <v>24.770139500000024</v>
      </c>
      <c r="I2058" s="7">
        <f t="array" ref="I2058">SUMPRODUCT(B2042:B2061,(ROW(B2042:B2061)-ROW(B2042)+1))/(20*21/2)</f>
        <v>22.712706190476187</v>
      </c>
      <c r="J2058" s="7">
        <f t="shared" si="250"/>
        <v>22.722089797922528</v>
      </c>
      <c r="K2058" s="7">
        <f t="shared" si="252"/>
        <v>22.585091796824187</v>
      </c>
    </row>
    <row r="2059" spans="1:11" ht="13.5" x14ac:dyDescent="0.35">
      <c r="A2059" s="3">
        <v>45000</v>
      </c>
      <c r="B2059" s="2">
        <v>22.544599999999999</v>
      </c>
      <c r="C2059" s="7">
        <f t="shared" si="253"/>
        <v>-0.22860000000000014</v>
      </c>
      <c r="D2059" s="7">
        <f t="shared" si="254"/>
        <v>22.692300000000003</v>
      </c>
      <c r="E2059" s="7">
        <f t="shared" si="248"/>
        <v>22.814529999999998</v>
      </c>
      <c r="F2059" s="7">
        <f t="shared" si="249"/>
        <v>22.812775000000002</v>
      </c>
      <c r="G2059" s="7">
        <f t="shared" si="251"/>
        <v>22.198863999999993</v>
      </c>
      <c r="H2059" s="7">
        <f t="shared" si="255"/>
        <v>24.758455000000026</v>
      </c>
      <c r="I2059" s="7">
        <f t="array" ref="I2059">SUMPRODUCT(B2043:B2062,(ROW(B2043:B2062)-ROW(B2043)+1))/(20*21/2)</f>
        <v>22.543594761904764</v>
      </c>
      <c r="J2059" s="7">
        <f t="shared" si="250"/>
        <v>22.70518600764419</v>
      </c>
      <c r="K2059" s="7">
        <f t="shared" si="252"/>
        <v>22.583503883223241</v>
      </c>
    </row>
    <row r="2060" spans="1:11" ht="13.5" x14ac:dyDescent="0.35">
      <c r="A2060" s="3">
        <v>45001</v>
      </c>
      <c r="B2060" s="2">
        <v>22.421500000000002</v>
      </c>
      <c r="C2060" s="7">
        <f t="shared" si="253"/>
        <v>-0.12309999999999732</v>
      </c>
      <c r="D2060" s="7">
        <f t="shared" si="254"/>
        <v>22.634260000000001</v>
      </c>
      <c r="E2060" s="7">
        <f t="shared" ref="E2060:E2123" si="256">AVERAGE(B2051:B2060)</f>
        <v>22.75386</v>
      </c>
      <c r="F2060" s="7">
        <f t="shared" si="249"/>
        <v>22.790794999999999</v>
      </c>
      <c r="G2060" s="7">
        <f t="shared" si="251"/>
        <v>22.208007999999996</v>
      </c>
      <c r="H2060" s="7">
        <f t="shared" si="255"/>
        <v>24.746954000000024</v>
      </c>
      <c r="I2060" s="7">
        <f t="array" ref="I2060">SUMPRODUCT(B2044:B2063,(ROW(B2044:B2063)-ROW(B2044)+1))/(20*21/2)</f>
        <v>22.263523333333332</v>
      </c>
      <c r="J2060" s="7">
        <f t="shared" si="250"/>
        <v>22.67816829263046</v>
      </c>
      <c r="K2060" s="7">
        <f t="shared" si="252"/>
        <v>22.577150789763504</v>
      </c>
    </row>
    <row r="2061" spans="1:11" ht="13.5" x14ac:dyDescent="0.35">
      <c r="A2061" s="3">
        <v>45002</v>
      </c>
      <c r="B2061" s="2">
        <v>22.333600000000001</v>
      </c>
      <c r="C2061" s="7">
        <f t="shared" si="253"/>
        <v>-8.7900000000001199E-2</v>
      </c>
      <c r="D2061" s="7">
        <f t="shared" si="254"/>
        <v>22.534040000000001</v>
      </c>
      <c r="E2061" s="7">
        <f t="shared" si="256"/>
        <v>22.692309999999999</v>
      </c>
      <c r="F2061" s="7">
        <f t="shared" si="249"/>
        <v>22.772770000000001</v>
      </c>
      <c r="G2061" s="7">
        <f t="shared" si="251"/>
        <v>22.217855999999994</v>
      </c>
      <c r="H2061" s="7">
        <f t="shared" si="255"/>
        <v>24.734975000000023</v>
      </c>
      <c r="I2061" s="7">
        <f t="array" ref="I2061">SUMPRODUCT(B2045:B2064,(ROW(B2045:B2064)-ROW(B2045)+1))/(20*21/2)</f>
        <v>21.91763238095238</v>
      </c>
      <c r="J2061" s="7">
        <f t="shared" si="250"/>
        <v>22.645352264760891</v>
      </c>
      <c r="K2061" s="7">
        <f t="shared" si="252"/>
        <v>22.567599778400229</v>
      </c>
    </row>
    <row r="2062" spans="1:11" ht="13.5" x14ac:dyDescent="0.35">
      <c r="A2062" s="3">
        <v>45006</v>
      </c>
      <c r="B2062" s="2">
        <v>20.9971</v>
      </c>
      <c r="C2062" s="7">
        <f t="shared" si="253"/>
        <v>-1.3365000000000009</v>
      </c>
      <c r="D2062" s="7">
        <f t="shared" si="254"/>
        <v>22.214000000000002</v>
      </c>
      <c r="E2062" s="7">
        <f t="shared" si="256"/>
        <v>22.497109999999999</v>
      </c>
      <c r="F2062" s="7">
        <f t="shared" si="249"/>
        <v>22.68045</v>
      </c>
      <c r="G2062" s="7">
        <f t="shared" si="251"/>
        <v>22.201325999999995</v>
      </c>
      <c r="H2062" s="7">
        <f t="shared" si="255"/>
        <v>24.715933500000023</v>
      </c>
      <c r="I2062" s="7">
        <f t="array" ref="I2062">SUMPRODUCT(B2046:B2065,(ROW(B2046:B2065)-ROW(B2046)+1))/(20*21/2)</f>
        <v>21.549387142857146</v>
      </c>
      <c r="J2062" s="7">
        <f t="shared" si="250"/>
        <v>22.488375858593191</v>
      </c>
      <c r="K2062" s="7">
        <f t="shared" si="252"/>
        <v>22.506011551796298</v>
      </c>
    </row>
    <row r="2063" spans="1:11" ht="13.5" x14ac:dyDescent="0.35">
      <c r="A2063" s="3">
        <v>45007</v>
      </c>
      <c r="B2063" s="2">
        <v>19.739699999999999</v>
      </c>
      <c r="C2063" s="7">
        <f t="shared" si="253"/>
        <v>-1.2574000000000005</v>
      </c>
      <c r="D2063" s="7">
        <f t="shared" si="254"/>
        <v>21.607300000000002</v>
      </c>
      <c r="E2063" s="7">
        <f t="shared" si="256"/>
        <v>22.181449999999998</v>
      </c>
      <c r="F2063" s="7">
        <f t="shared" si="249"/>
        <v>22.527454999999996</v>
      </c>
      <c r="G2063" s="7">
        <f t="shared" si="251"/>
        <v>22.171781999999993</v>
      </c>
      <c r="H2063" s="7">
        <f t="shared" si="255"/>
        <v>24.690605000000019</v>
      </c>
      <c r="I2063" s="7">
        <f t="array" ref="I2063">SUMPRODUCT(B2047:B2066,(ROW(B2047:B2066)-ROW(B2047)+1))/(20*21/2)</f>
        <v>21.278652857142859</v>
      </c>
      <c r="J2063" s="7">
        <f t="shared" si="250"/>
        <v>22.226597205393837</v>
      </c>
      <c r="K2063" s="7">
        <f t="shared" si="252"/>
        <v>22.397528745843502</v>
      </c>
    </row>
    <row r="2064" spans="1:11" ht="13.5" x14ac:dyDescent="0.35">
      <c r="A2064" s="3">
        <v>45008</v>
      </c>
      <c r="B2064" s="2">
        <v>18.895600000000002</v>
      </c>
      <c r="C2064" s="7">
        <f t="shared" si="253"/>
        <v>-0.84409999999999741</v>
      </c>
      <c r="D2064" s="7">
        <f t="shared" si="254"/>
        <v>20.877500000000001</v>
      </c>
      <c r="E2064" s="7">
        <f t="shared" si="256"/>
        <v>21.7849</v>
      </c>
      <c r="F2064" s="7">
        <f t="shared" si="249"/>
        <v>22.331375000000001</v>
      </c>
      <c r="G2064" s="7">
        <f t="shared" si="251"/>
        <v>22.125355999999996</v>
      </c>
      <c r="H2064" s="7">
        <f t="shared" si="255"/>
        <v>24.659534000000018</v>
      </c>
      <c r="I2064" s="7">
        <f t="array" ref="I2064">SUMPRODUCT(B2048:B2067,(ROW(B2048:B2067)-ROW(B2048)+1))/(20*21/2)</f>
        <v>20.987190476190474</v>
      </c>
      <c r="J2064" s="7">
        <f t="shared" si="250"/>
        <v>21.909359376308711</v>
      </c>
      <c r="K2064" s="7">
        <f t="shared" si="252"/>
        <v>22.260198206790815</v>
      </c>
    </row>
    <row r="2065" spans="1:11" ht="13.5" x14ac:dyDescent="0.35">
      <c r="A2065" s="3">
        <v>45009</v>
      </c>
      <c r="B2065" s="2">
        <v>18.4648</v>
      </c>
      <c r="C2065" s="7">
        <f t="shared" si="253"/>
        <v>-0.4308000000000014</v>
      </c>
      <c r="D2065" s="7">
        <f t="shared" si="254"/>
        <v>20.08616</v>
      </c>
      <c r="E2065" s="7">
        <f t="shared" si="256"/>
        <v>21.360209999999999</v>
      </c>
      <c r="F2065" s="7">
        <f t="shared" si="249"/>
        <v>22.098809999999997</v>
      </c>
      <c r="G2065" s="7">
        <f t="shared" si="251"/>
        <v>22.072600000000001</v>
      </c>
      <c r="H2065" s="7">
        <f t="shared" si="255"/>
        <v>24.625548000000016</v>
      </c>
      <c r="I2065" s="7">
        <f t="array" ref="I2065">SUMPRODUCT(B2049:B2068,(ROW(B2049:B2068)-ROW(B2049)+1))/(20*21/2)</f>
        <v>20.675511904761908</v>
      </c>
      <c r="J2065" s="7">
        <f t="shared" si="250"/>
        <v>21.581306102374548</v>
      </c>
      <c r="K2065" s="7">
        <f t="shared" si="252"/>
        <v>22.111359061426469</v>
      </c>
    </row>
    <row r="2066" spans="1:11" ht="13.5" x14ac:dyDescent="0.35">
      <c r="A2066" s="3">
        <v>45012</v>
      </c>
      <c r="B2066" s="2">
        <v>19.2561</v>
      </c>
      <c r="C2066" s="7">
        <f t="shared" si="253"/>
        <v>0.79129999999999967</v>
      </c>
      <c r="D2066" s="7">
        <f t="shared" si="254"/>
        <v>19.470660000000002</v>
      </c>
      <c r="E2066" s="7">
        <f t="shared" si="256"/>
        <v>21.00235</v>
      </c>
      <c r="F2066" s="7">
        <f t="shared" si="249"/>
        <v>21.920755</v>
      </c>
      <c r="G2066" s="7">
        <f t="shared" si="251"/>
        <v>22.03567</v>
      </c>
      <c r="H2066" s="7">
        <f t="shared" si="255"/>
        <v>24.593997000000012</v>
      </c>
      <c r="I2066" s="7">
        <f t="array" ref="I2066">SUMPRODUCT(B2050:B2069,(ROW(B2050:B2069)-ROW(B2050)+1))/(20*21/2)</f>
        <v>20.279044761904768</v>
      </c>
      <c r="J2066" s="7">
        <f t="shared" si="250"/>
        <v>21.359857902148402</v>
      </c>
      <c r="K2066" s="7">
        <f t="shared" si="252"/>
        <v>21.999388117841118</v>
      </c>
    </row>
    <row r="2067" spans="1:11" ht="13.5" x14ac:dyDescent="0.35">
      <c r="A2067" s="3">
        <v>45013</v>
      </c>
      <c r="B2067" s="2">
        <v>18.860399999999998</v>
      </c>
      <c r="C2067" s="7">
        <f t="shared" si="253"/>
        <v>-0.39570000000000149</v>
      </c>
      <c r="D2067" s="7">
        <f t="shared" si="254"/>
        <v>19.043320000000001</v>
      </c>
      <c r="E2067" s="7">
        <f t="shared" si="256"/>
        <v>20.628660000000004</v>
      </c>
      <c r="F2067" s="7">
        <f t="shared" si="249"/>
        <v>21.737424999999995</v>
      </c>
      <c r="G2067" s="7">
        <f t="shared" si="251"/>
        <v>21.994344000000002</v>
      </c>
      <c r="H2067" s="7">
        <f t="shared" si="255"/>
        <v>24.56016300000001</v>
      </c>
      <c r="I2067" s="7">
        <f t="array" ref="I2067">SUMPRODUCT(B2051:B2070,(ROW(B2051:B2070)-ROW(B2051)+1))/(20*21/2)</f>
        <v>19.947093333333331</v>
      </c>
      <c r="J2067" s="7">
        <f t="shared" si="250"/>
        <v>21.121814292419984</v>
      </c>
      <c r="K2067" s="7">
        <f t="shared" si="252"/>
        <v>21.876290544592447</v>
      </c>
    </row>
    <row r="2068" spans="1:11" ht="13.5" x14ac:dyDescent="0.35">
      <c r="A2068" s="3">
        <v>45014</v>
      </c>
      <c r="B2068" s="2">
        <v>18.4648</v>
      </c>
      <c r="C2068" s="7">
        <f t="shared" si="253"/>
        <v>-0.39559999999999818</v>
      </c>
      <c r="D2068" s="7">
        <f t="shared" si="254"/>
        <v>18.788339999999998</v>
      </c>
      <c r="E2068" s="7">
        <f t="shared" si="256"/>
        <v>20.19782</v>
      </c>
      <c r="F2068" s="7">
        <f t="shared" si="249"/>
        <v>21.519804999999998</v>
      </c>
      <c r="G2068" s="7">
        <f t="shared" si="251"/>
        <v>21.932971999999999</v>
      </c>
      <c r="H2068" s="7">
        <f t="shared" si="255"/>
        <v>24.524845500000012</v>
      </c>
      <c r="I2068" s="7">
        <f t="array" ref="I2068">SUMPRODUCT(B2052:B2071,(ROW(B2052:B2071)-ROW(B2052)+1))/(20*21/2)</f>
        <v>19.598355714285713</v>
      </c>
      <c r="J2068" s="7">
        <f t="shared" si="250"/>
        <v>20.86876531218951</v>
      </c>
      <c r="K2068" s="7">
        <f t="shared" si="252"/>
        <v>21.742506601667252</v>
      </c>
    </row>
    <row r="2069" spans="1:11" ht="13.5" x14ac:dyDescent="0.35">
      <c r="A2069" s="3">
        <v>45015</v>
      </c>
      <c r="B2069" s="2">
        <v>17.3569</v>
      </c>
      <c r="C2069" s="7">
        <f t="shared" si="253"/>
        <v>-1.1079000000000008</v>
      </c>
      <c r="D2069" s="7">
        <f t="shared" si="254"/>
        <v>18.480599999999999</v>
      </c>
      <c r="E2069" s="7">
        <f t="shared" si="256"/>
        <v>19.679049999999997</v>
      </c>
      <c r="F2069" s="7">
        <f t="shared" si="249"/>
        <v>21.246790000000001</v>
      </c>
      <c r="G2069" s="7">
        <f t="shared" si="251"/>
        <v>21.855419999999999</v>
      </c>
      <c r="H2069" s="7">
        <f t="shared" si="255"/>
        <v>24.484597000000008</v>
      </c>
      <c r="I2069" s="7">
        <f t="array" ref="I2069">SUMPRODUCT(B2053:B2072,(ROW(B2053:B2072)-ROW(B2053)+1))/(20*21/2)</f>
        <v>19.268043809523807</v>
      </c>
      <c r="J2069" s="7">
        <f t="shared" si="250"/>
        <v>20.534301949123844</v>
      </c>
      <c r="K2069" s="7">
        <f t="shared" si="252"/>
        <v>21.570522029052849</v>
      </c>
    </row>
    <row r="2070" spans="1:11" ht="13.5" x14ac:dyDescent="0.35">
      <c r="A2070" s="3">
        <v>45016</v>
      </c>
      <c r="B2070" s="2">
        <v>17.761299999999999</v>
      </c>
      <c r="C2070" s="7">
        <f t="shared" si="253"/>
        <v>0.40439999999999898</v>
      </c>
      <c r="D2070" s="7">
        <f t="shared" si="254"/>
        <v>18.3399</v>
      </c>
      <c r="E2070" s="7">
        <f t="shared" si="256"/>
        <v>19.21303</v>
      </c>
      <c r="F2070" s="7">
        <f t="shared" ref="F2070:F2133" si="257">AVERAGE(B2051:B2070)</f>
        <v>20.983445000000003</v>
      </c>
      <c r="G2070" s="7">
        <f t="shared" si="251"/>
        <v>21.780505999999992</v>
      </c>
      <c r="H2070" s="7">
        <f t="shared" si="255"/>
        <v>24.446903500000008</v>
      </c>
      <c r="I2070" s="7">
        <f t="array" ref="I2070">SUMPRODUCT(B2054:B2073,(ROW(B2054:B2073)-ROW(B2054)+1))/(20*21/2)</f>
        <v>18.931452380952379</v>
      </c>
      <c r="J2070" s="7">
        <f t="shared" ref="J2070:J2133" si="258">($J$4*B2070)+J2069*(1-$J$4)</f>
        <v>20.270206525397764</v>
      </c>
      <c r="K2070" s="7">
        <f t="shared" si="252"/>
        <v>21.421140773011562</v>
      </c>
    </row>
    <row r="2071" spans="1:11" ht="13.5" x14ac:dyDescent="0.35">
      <c r="A2071" s="3">
        <v>45019</v>
      </c>
      <c r="B2071" s="2">
        <v>17.3217</v>
      </c>
      <c r="C2071" s="7">
        <f t="shared" si="253"/>
        <v>-0.43959999999999866</v>
      </c>
      <c r="D2071" s="7">
        <f t="shared" si="254"/>
        <v>17.953019999999999</v>
      </c>
      <c r="E2071" s="7">
        <f t="shared" si="256"/>
        <v>18.711840000000002</v>
      </c>
      <c r="F2071" s="7">
        <f t="shared" si="257"/>
        <v>20.702075000000001</v>
      </c>
      <c r="G2071" s="7">
        <f t="shared" si="251"/>
        <v>21.696095999999997</v>
      </c>
      <c r="H2071" s="7">
        <f t="shared" si="255"/>
        <v>24.406099000000008</v>
      </c>
      <c r="I2071" s="7">
        <f t="array" ref="I2071">SUMPRODUCT(B2055:B2074,(ROW(B2055:B2074)-ROW(B2055)+1))/(20*21/2)</f>
        <v>18.623500000000003</v>
      </c>
      <c r="J2071" s="7">
        <f t="shared" si="258"/>
        <v>19.989396380121786</v>
      </c>
      <c r="K2071" s="7">
        <f t="shared" si="252"/>
        <v>21.260378389756205</v>
      </c>
    </row>
    <row r="2072" spans="1:11" ht="13.5" x14ac:dyDescent="0.35">
      <c r="A2072" s="3">
        <v>45020</v>
      </c>
      <c r="B2072" s="2">
        <v>17.233799999999999</v>
      </c>
      <c r="C2072" s="7">
        <f t="shared" si="253"/>
        <v>-8.7900000000001199E-2</v>
      </c>
      <c r="D2072" s="7">
        <f t="shared" si="254"/>
        <v>17.627699999999997</v>
      </c>
      <c r="E2072" s="7">
        <f t="shared" si="256"/>
        <v>18.335509999999999</v>
      </c>
      <c r="F2072" s="7">
        <f t="shared" si="257"/>
        <v>20.416310000000003</v>
      </c>
      <c r="G2072" s="7">
        <f t="shared" si="251"/>
        <v>21.611685999999995</v>
      </c>
      <c r="H2072" s="7">
        <f t="shared" si="255"/>
        <v>24.364816500000007</v>
      </c>
      <c r="I2072" s="7">
        <f t="array" ref="I2072">SUMPRODUCT(B2056:B2075,(ROW(B2056:B2075)-ROW(B2056)+1))/(20*21/2)</f>
        <v>18.29041904761905</v>
      </c>
      <c r="J2072" s="7">
        <f t="shared" si="258"/>
        <v>19.726958629633998</v>
      </c>
      <c r="K2072" s="7">
        <f t="shared" si="252"/>
        <v>21.102473354863804</v>
      </c>
    </row>
    <row r="2073" spans="1:11" ht="13.5" x14ac:dyDescent="0.35">
      <c r="A2073" s="3">
        <v>45021</v>
      </c>
      <c r="B2073" s="2">
        <v>16.882100000000001</v>
      </c>
      <c r="C2073" s="7">
        <f t="shared" si="253"/>
        <v>-0.35169999999999746</v>
      </c>
      <c r="D2073" s="7">
        <f t="shared" si="254"/>
        <v>17.311160000000001</v>
      </c>
      <c r="E2073" s="7">
        <f t="shared" si="256"/>
        <v>18.04975</v>
      </c>
      <c r="F2073" s="7">
        <f t="shared" si="257"/>
        <v>20.115599999999997</v>
      </c>
      <c r="G2073" s="7">
        <f t="shared" si="251"/>
        <v>21.520242</v>
      </c>
      <c r="H2073" s="7">
        <f t="shared" si="255"/>
        <v>24.319873500000007</v>
      </c>
      <c r="I2073" s="7">
        <f t="array" ref="I2073">SUMPRODUCT(B2057:B2076,(ROW(B2057:B2076)-ROW(B2057)+1))/(20*21/2)</f>
        <v>17.917435238095237</v>
      </c>
      <c r="J2073" s="7">
        <f t="shared" si="258"/>
        <v>19.456019712526</v>
      </c>
      <c r="K2073" s="7">
        <f t="shared" si="252"/>
        <v>20.936968517418165</v>
      </c>
    </row>
    <row r="2074" spans="1:11" ht="13.5" x14ac:dyDescent="0.35">
      <c r="A2074" s="3">
        <v>45022</v>
      </c>
      <c r="B2074" s="2">
        <v>16.882100000000001</v>
      </c>
      <c r="C2074" s="7">
        <f t="shared" si="253"/>
        <v>0</v>
      </c>
      <c r="D2074" s="7">
        <f t="shared" si="254"/>
        <v>17.216200000000004</v>
      </c>
      <c r="E2074" s="7">
        <f t="shared" si="256"/>
        <v>17.848400000000002</v>
      </c>
      <c r="F2074" s="7">
        <f t="shared" si="257"/>
        <v>19.816649999999999</v>
      </c>
      <c r="G2074" s="7">
        <f t="shared" si="251"/>
        <v>21.435831999999994</v>
      </c>
      <c r="H2074" s="7">
        <f t="shared" si="255"/>
        <v>24.274930500000004</v>
      </c>
      <c r="I2074" s="7">
        <f t="array" ref="I2074">SUMPRODUCT(B2058:B2077,(ROW(B2058:B2077)-ROW(B2058)+1))/(20*21/2)</f>
        <v>17.547175238095235</v>
      </c>
      <c r="J2074" s="7">
        <f t="shared" si="258"/>
        <v>19.21088450180924</v>
      </c>
      <c r="K2074" s="7">
        <f t="shared" si="252"/>
        <v>20.777954065754709</v>
      </c>
    </row>
    <row r="2075" spans="1:11" ht="13.5" x14ac:dyDescent="0.35">
      <c r="A2075" s="3">
        <v>45023</v>
      </c>
      <c r="B2075" s="2">
        <v>16.319299999999998</v>
      </c>
      <c r="C2075" s="7">
        <f t="shared" si="253"/>
        <v>-0.56280000000000285</v>
      </c>
      <c r="D2075" s="7">
        <f t="shared" si="254"/>
        <v>16.927799999999998</v>
      </c>
      <c r="E2075" s="7">
        <f t="shared" si="256"/>
        <v>17.633850000000002</v>
      </c>
      <c r="F2075" s="7">
        <f t="shared" si="257"/>
        <v>19.497029999999999</v>
      </c>
      <c r="G2075" s="7">
        <f t="shared" si="251"/>
        <v>21.340166</v>
      </c>
      <c r="H2075" s="7">
        <f t="shared" si="255"/>
        <v>24.224548500000004</v>
      </c>
      <c r="I2075" s="7">
        <f t="array" ref="I2075">SUMPRODUCT(B2059:B2078,(ROW(B2059:B2078)-ROW(B2059)+1))/(20*21/2)</f>
        <v>17.29901380952381</v>
      </c>
      <c r="J2075" s="7">
        <f t="shared" si="258"/>
        <v>18.935495501636929</v>
      </c>
      <c r="K2075" s="7">
        <f t="shared" si="252"/>
        <v>20.603104886705506</v>
      </c>
    </row>
    <row r="2076" spans="1:11" ht="13.5" x14ac:dyDescent="0.35">
      <c r="A2076" s="3">
        <v>45026</v>
      </c>
      <c r="B2076" s="2">
        <v>15.5807</v>
      </c>
      <c r="C2076" s="7">
        <f t="shared" si="253"/>
        <v>-0.73859999999999815</v>
      </c>
      <c r="D2076" s="7">
        <f t="shared" si="254"/>
        <v>16.579599999999999</v>
      </c>
      <c r="E2076" s="7">
        <f t="shared" si="256"/>
        <v>17.266310000000001</v>
      </c>
      <c r="F2076" s="7">
        <f t="shared" si="257"/>
        <v>19.134329999999999</v>
      </c>
      <c r="G2076" s="7">
        <f t="shared" si="251"/>
        <v>21.222870000000004</v>
      </c>
      <c r="H2076" s="7">
        <f t="shared" si="255"/>
        <v>24.173022500000013</v>
      </c>
      <c r="I2076" s="7">
        <f t="array" ref="I2076">SUMPRODUCT(B2060:B2079,(ROW(B2060:B2079)-ROW(B2060)+1))/(20*21/2)</f>
        <v>17.106614761904762</v>
      </c>
      <c r="J2076" s="7">
        <f t="shared" si="258"/>
        <v>18.615991168147698</v>
      </c>
      <c r="K2076" s="7">
        <f t="shared" si="252"/>
        <v>20.406147832324898</v>
      </c>
    </row>
    <row r="2077" spans="1:11" ht="13.5" x14ac:dyDescent="0.35">
      <c r="A2077" s="3">
        <v>45027</v>
      </c>
      <c r="B2077" s="2">
        <v>15.246600000000001</v>
      </c>
      <c r="C2077" s="7">
        <f t="shared" si="253"/>
        <v>-0.3340999999999994</v>
      </c>
      <c r="D2077" s="7">
        <f t="shared" si="254"/>
        <v>16.18216</v>
      </c>
      <c r="E2077" s="7">
        <f t="shared" si="256"/>
        <v>16.90493</v>
      </c>
      <c r="F2077" s="7">
        <f t="shared" si="257"/>
        <v>18.766794999999995</v>
      </c>
      <c r="G2077" s="7">
        <f t="shared" si="251"/>
        <v>21.100473999999995</v>
      </c>
      <c r="H2077" s="7">
        <f t="shared" si="255"/>
        <v>24.119902000000014</v>
      </c>
      <c r="I2077" s="7">
        <f t="array" ref="I2077">SUMPRODUCT(B2061:B2080,(ROW(B2061:B2080)-ROW(B2061)+1))/(20*21/2)</f>
        <v>16.94423761904762</v>
      </c>
      <c r="J2077" s="7">
        <f t="shared" si="258"/>
        <v>18.29509677118125</v>
      </c>
      <c r="K2077" s="7">
        <f t="shared" si="252"/>
        <v>20.203812623214116</v>
      </c>
    </row>
    <row r="2078" spans="1:11" ht="13.5" x14ac:dyDescent="0.35">
      <c r="A2078" s="3">
        <v>45028</v>
      </c>
      <c r="B2078" s="2">
        <v>16.161100000000001</v>
      </c>
      <c r="C2078" s="7">
        <f t="shared" si="253"/>
        <v>0.91450000000000031</v>
      </c>
      <c r="D2078" s="7">
        <f t="shared" si="254"/>
        <v>16.037960000000002</v>
      </c>
      <c r="E2078" s="7">
        <f t="shared" si="256"/>
        <v>16.674560000000003</v>
      </c>
      <c r="F2078" s="7">
        <f t="shared" si="257"/>
        <v>18.436189999999996</v>
      </c>
      <c r="G2078" s="7">
        <f t="shared" si="251"/>
        <v>20.99971</v>
      </c>
      <c r="H2078" s="7">
        <f t="shared" si="255"/>
        <v>24.070973500000015</v>
      </c>
      <c r="I2078" s="7">
        <f t="array" ref="I2078">SUMPRODUCT(B2062:B2081,(ROW(B2062:B2081)-ROW(B2062)+1))/(20*21/2)</f>
        <v>16.838054285714286</v>
      </c>
      <c r="J2078" s="7">
        <f t="shared" si="258"/>
        <v>18.091858983449701</v>
      </c>
      <c r="K2078" s="7">
        <f t="shared" si="252"/>
        <v>20.04527487328415</v>
      </c>
    </row>
    <row r="2079" spans="1:11" ht="13.5" x14ac:dyDescent="0.35">
      <c r="A2079" s="3">
        <v>45029</v>
      </c>
      <c r="B2079" s="2">
        <v>16.416</v>
      </c>
      <c r="C2079" s="7">
        <f t="shared" si="253"/>
        <v>0.25489999999999924</v>
      </c>
      <c r="D2079" s="7">
        <f t="shared" si="254"/>
        <v>15.944739999999999</v>
      </c>
      <c r="E2079" s="7">
        <f t="shared" si="256"/>
        <v>16.580470000000002</v>
      </c>
      <c r="F2079" s="7">
        <f t="shared" si="257"/>
        <v>18.129759999999997</v>
      </c>
      <c r="G2079" s="7">
        <f t="shared" si="251"/>
        <v>20.901581999999998</v>
      </c>
      <c r="H2079" s="7">
        <f t="shared" si="255"/>
        <v>24.023700000000012</v>
      </c>
      <c r="I2079" s="7">
        <f t="array" ref="I2079">SUMPRODUCT(B2063:B2082,(ROW(B2063:B2082)-ROW(B2063)+1))/(20*21/2)</f>
        <v>16.832321428571429</v>
      </c>
      <c r="J2079" s="7">
        <f t="shared" si="258"/>
        <v>17.932253365978301</v>
      </c>
      <c r="K2079" s="7">
        <f t="shared" si="252"/>
        <v>19.902950368449478</v>
      </c>
    </row>
    <row r="2080" spans="1:11" ht="13.5" x14ac:dyDescent="0.35">
      <c r="A2080" s="3">
        <v>45030</v>
      </c>
      <c r="B2080" s="2">
        <v>16.424800000000001</v>
      </c>
      <c r="C2080" s="7">
        <f t="shared" si="253"/>
        <v>8.8000000000008072E-3</v>
      </c>
      <c r="D2080" s="7">
        <f t="shared" si="254"/>
        <v>15.96584</v>
      </c>
      <c r="E2080" s="7">
        <f t="shared" si="256"/>
        <v>16.446819999999999</v>
      </c>
      <c r="F2080" s="7">
        <f t="shared" si="257"/>
        <v>17.829924999999996</v>
      </c>
      <c r="G2080" s="7">
        <f t="shared" si="251"/>
        <v>20.805564</v>
      </c>
      <c r="H2080" s="7">
        <f t="shared" si="255"/>
        <v>23.976470500000008</v>
      </c>
      <c r="I2080" s="7">
        <f t="array" ref="I2080">SUMPRODUCT(B2064:B2083,(ROW(B2064:B2083)-ROW(B2064)+1))/(20*21/2)</f>
        <v>16.82319</v>
      </c>
      <c r="J2080" s="7">
        <f t="shared" si="258"/>
        <v>17.78868637874227</v>
      </c>
      <c r="K2080" s="7">
        <f t="shared" si="252"/>
        <v>19.766552314784793</v>
      </c>
    </row>
    <row r="2081" spans="1:11" ht="13.5" x14ac:dyDescent="0.35">
      <c r="A2081" s="3">
        <v>45033</v>
      </c>
      <c r="B2081" s="2">
        <v>16.715</v>
      </c>
      <c r="C2081" s="7">
        <f t="shared" si="253"/>
        <v>0.29019999999999868</v>
      </c>
      <c r="D2081" s="7">
        <f t="shared" si="254"/>
        <v>16.192700000000002</v>
      </c>
      <c r="E2081" s="7">
        <f t="shared" si="256"/>
        <v>16.386150000000001</v>
      </c>
      <c r="F2081" s="7">
        <f t="shared" si="257"/>
        <v>17.548994999999998</v>
      </c>
      <c r="G2081" s="7">
        <f t="shared" si="251"/>
        <v>20.697590000000002</v>
      </c>
      <c r="H2081" s="7">
        <f t="shared" si="255"/>
        <v>23.930692000000008</v>
      </c>
      <c r="I2081" s="7">
        <f t="array" ref="I2081">SUMPRODUCT(B2065:B2084,(ROW(B2065:B2084)-ROW(B2065)+1))/(20*21/2)</f>
        <v>16.771353809523809</v>
      </c>
      <c r="J2081" s="7">
        <f t="shared" si="258"/>
        <v>17.686430533147767</v>
      </c>
      <c r="K2081" s="7">
        <f t="shared" si="252"/>
        <v>19.646883596557938</v>
      </c>
    </row>
    <row r="2082" spans="1:11" ht="13.5" x14ac:dyDescent="0.35">
      <c r="A2082" s="3">
        <v>45034</v>
      </c>
      <c r="B2082" s="2">
        <v>17.488800000000001</v>
      </c>
      <c r="C2082" s="7">
        <f t="shared" si="253"/>
        <v>0.77380000000000138</v>
      </c>
      <c r="D2082" s="7">
        <f t="shared" si="254"/>
        <v>16.64114</v>
      </c>
      <c r="E2082" s="7">
        <f t="shared" si="256"/>
        <v>16.411650000000002</v>
      </c>
      <c r="F2082" s="7">
        <f t="shared" si="257"/>
        <v>17.373579999999997</v>
      </c>
      <c r="G2082" s="7">
        <f t="shared" si="251"/>
        <v>20.578712000000007</v>
      </c>
      <c r="H2082" s="7">
        <f t="shared" si="255"/>
        <v>23.888402000000006</v>
      </c>
      <c r="I2082" s="7">
        <f t="array" ref="I2082">SUMPRODUCT(B2066:B2085,(ROW(B2066:B2085)-ROW(B2066)+1))/(20*21/2)</f>
        <v>16.704819523809523</v>
      </c>
      <c r="J2082" s="7">
        <f t="shared" si="258"/>
        <v>17.667608577609887</v>
      </c>
      <c r="K2082" s="7">
        <f t="shared" si="252"/>
        <v>19.56225286728116</v>
      </c>
    </row>
    <row r="2083" spans="1:11" ht="13.5" x14ac:dyDescent="0.35">
      <c r="A2083" s="3">
        <v>45035</v>
      </c>
      <c r="B2083" s="2">
        <v>17.277699999999999</v>
      </c>
      <c r="C2083" s="7">
        <f t="shared" si="253"/>
        <v>-0.21110000000000184</v>
      </c>
      <c r="D2083" s="7">
        <f t="shared" si="254"/>
        <v>16.864460000000001</v>
      </c>
      <c r="E2083" s="7">
        <f t="shared" si="256"/>
        <v>16.45121</v>
      </c>
      <c r="F2083" s="7">
        <f t="shared" si="257"/>
        <v>17.25048</v>
      </c>
      <c r="G2083" s="7">
        <f t="shared" si="251"/>
        <v>20.449458000000003</v>
      </c>
      <c r="H2083" s="7">
        <f t="shared" si="255"/>
        <v>23.844942500000005</v>
      </c>
      <c r="I2083" s="7">
        <f t="array" ref="I2083">SUMPRODUCT(B2067:B2086,(ROW(B2067:B2086)-ROW(B2067)+1))/(20*21/2)</f>
        <v>16.616096666666667</v>
      </c>
      <c r="J2083" s="7">
        <f t="shared" si="258"/>
        <v>17.630474427361325</v>
      </c>
      <c r="K2083" s="7">
        <f t="shared" si="252"/>
        <v>19.47266255876033</v>
      </c>
    </row>
    <row r="2084" spans="1:11" ht="13.5" x14ac:dyDescent="0.35">
      <c r="A2084" s="3">
        <v>45036</v>
      </c>
      <c r="B2084" s="2">
        <v>16.706199999999999</v>
      </c>
      <c r="C2084" s="7">
        <f t="shared" si="253"/>
        <v>-0.57150000000000034</v>
      </c>
      <c r="D2084" s="7">
        <f t="shared" si="254"/>
        <v>16.922499999999999</v>
      </c>
      <c r="E2084" s="7">
        <f t="shared" si="256"/>
        <v>16.433620000000001</v>
      </c>
      <c r="F2084" s="7">
        <f t="shared" si="257"/>
        <v>17.141010000000001</v>
      </c>
      <c r="G2084" s="7">
        <f t="shared" si="251"/>
        <v>20.314577999999997</v>
      </c>
      <c r="H2084" s="7">
        <f t="shared" si="255"/>
        <v>23.797978500000003</v>
      </c>
      <c r="I2084" s="7">
        <f t="array" ref="I2084">SUMPRODUCT(B2068:B2087,(ROW(B2068:B2087)-ROW(B2068)+1))/(20*21/2)</f>
        <v>16.451087142857144</v>
      </c>
      <c r="J2084" s="7">
        <f t="shared" si="258"/>
        <v>17.542448291422151</v>
      </c>
      <c r="K2084" s="7">
        <f t="shared" si="252"/>
        <v>19.364173830965807</v>
      </c>
    </row>
    <row r="2085" spans="1:11" ht="13.5" x14ac:dyDescent="0.35">
      <c r="A2085" s="3">
        <v>45040</v>
      </c>
      <c r="B2085" s="2">
        <v>16.442399999999999</v>
      </c>
      <c r="C2085" s="7">
        <f t="shared" si="253"/>
        <v>-0.26379999999999981</v>
      </c>
      <c r="D2085" s="7">
        <f t="shared" si="254"/>
        <v>16.926020000000001</v>
      </c>
      <c r="E2085" s="7">
        <f t="shared" si="256"/>
        <v>16.445929999999997</v>
      </c>
      <c r="F2085" s="7">
        <f t="shared" si="257"/>
        <v>17.039890000000003</v>
      </c>
      <c r="G2085" s="7">
        <f t="shared" si="251"/>
        <v>20.186204000000004</v>
      </c>
      <c r="H2085" s="7">
        <f t="shared" si="255"/>
        <v>23.749315000000003</v>
      </c>
      <c r="I2085" s="7">
        <f t="array" ref="I2085">SUMPRODUCT(B2069:B2088,(ROW(B2069:B2088)-ROW(B2069)+1))/(20*21/2)</f>
        <v>16.271927619047617</v>
      </c>
      <c r="J2085" s="7">
        <f t="shared" si="258"/>
        <v>17.437681787477185</v>
      </c>
      <c r="K2085" s="7">
        <f t="shared" si="252"/>
        <v>19.249594465045579</v>
      </c>
    </row>
    <row r="2086" spans="1:11" ht="13.5" x14ac:dyDescent="0.35">
      <c r="A2086" s="3">
        <v>45041</v>
      </c>
      <c r="B2086" s="2">
        <v>16.1083</v>
      </c>
      <c r="C2086" s="7">
        <f t="shared" si="253"/>
        <v>-0.3340999999999994</v>
      </c>
      <c r="D2086" s="7">
        <f t="shared" si="254"/>
        <v>16.804679999999998</v>
      </c>
      <c r="E2086" s="7">
        <f t="shared" si="256"/>
        <v>16.49869</v>
      </c>
      <c r="F2086" s="7">
        <f t="shared" si="257"/>
        <v>16.8825</v>
      </c>
      <c r="G2086" s="7">
        <f t="shared" si="251"/>
        <v>20.059939999999997</v>
      </c>
      <c r="H2086" s="7">
        <f t="shared" si="255"/>
        <v>23.698791</v>
      </c>
      <c r="I2086" s="7">
        <f t="array" ref="I2086">SUMPRODUCT(B2070:B2089,(ROW(B2070:B2089)-ROW(B2070)+1))/(20*21/2)</f>
        <v>16.121868095238092</v>
      </c>
      <c r="J2086" s="7">
        <f t="shared" si="258"/>
        <v>17.311073998193645</v>
      </c>
      <c r="K2086" s="7">
        <f t="shared" si="252"/>
        <v>19.126406446808495</v>
      </c>
    </row>
    <row r="2087" spans="1:11" ht="13.5" x14ac:dyDescent="0.35">
      <c r="A2087" s="3">
        <v>45042</v>
      </c>
      <c r="B2087" s="2">
        <v>15.149900000000001</v>
      </c>
      <c r="C2087" s="7">
        <f t="shared" si="253"/>
        <v>-0.95839999999999925</v>
      </c>
      <c r="D2087" s="7">
        <f t="shared" si="254"/>
        <v>16.3369</v>
      </c>
      <c r="E2087" s="7">
        <f t="shared" si="256"/>
        <v>16.48902</v>
      </c>
      <c r="F2087" s="7">
        <f t="shared" si="257"/>
        <v>16.696975000000002</v>
      </c>
      <c r="G2087" s="7">
        <f t="shared" si="251"/>
        <v>19.920136000000003</v>
      </c>
      <c r="H2087" s="7">
        <f t="shared" si="255"/>
        <v>23.643475000000002</v>
      </c>
      <c r="I2087" s="7">
        <f t="array" ref="I2087">SUMPRODUCT(B2071:B2090,(ROW(B2071:B2090)-ROW(B2071)+1))/(20*21/2)</f>
        <v>15.984160952380954</v>
      </c>
      <c r="J2087" s="7">
        <f t="shared" si="258"/>
        <v>17.105247903127584</v>
      </c>
      <c r="K2087" s="7">
        <f t="shared" si="252"/>
        <v>18.970465017521889</v>
      </c>
    </row>
    <row r="2088" spans="1:11" ht="13.5" x14ac:dyDescent="0.35">
      <c r="A2088" s="3">
        <v>45043</v>
      </c>
      <c r="B2088" s="2">
        <v>14.815799999999999</v>
      </c>
      <c r="C2088" s="7">
        <f t="shared" si="253"/>
        <v>-0.33410000000000117</v>
      </c>
      <c r="D2088" s="7">
        <f t="shared" si="254"/>
        <v>15.844519999999999</v>
      </c>
      <c r="E2088" s="7">
        <f t="shared" si="256"/>
        <v>16.354490000000002</v>
      </c>
      <c r="F2088" s="7">
        <f t="shared" si="257"/>
        <v>16.514525000000003</v>
      </c>
      <c r="G2088" s="7">
        <f t="shared" si="251"/>
        <v>19.773298</v>
      </c>
      <c r="H2088" s="7">
        <f t="shared" si="255"/>
        <v>23.586298000000006</v>
      </c>
      <c r="I2088" s="7">
        <f t="array" ref="I2088">SUMPRODUCT(B2072:B2091,(ROW(B2072:B2091)-ROW(B2072)+1))/(20*21/2)</f>
        <v>15.850632857142857</v>
      </c>
      <c r="J2088" s="7">
        <f t="shared" si="258"/>
        <v>16.887205245686861</v>
      </c>
      <c r="K2088" s="7">
        <f t="shared" si="252"/>
        <v>18.807536977619069</v>
      </c>
    </row>
    <row r="2089" spans="1:11" ht="13.5" x14ac:dyDescent="0.35">
      <c r="A2089" s="3">
        <v>45044</v>
      </c>
      <c r="B2089" s="2">
        <v>14.9389</v>
      </c>
      <c r="C2089" s="7">
        <f t="shared" si="253"/>
        <v>0.12310000000000088</v>
      </c>
      <c r="D2089" s="7">
        <f t="shared" si="254"/>
        <v>15.491060000000001</v>
      </c>
      <c r="E2089" s="7">
        <f t="shared" si="256"/>
        <v>16.206779999999998</v>
      </c>
      <c r="F2089" s="7">
        <f t="shared" si="257"/>
        <v>16.393625000000004</v>
      </c>
      <c r="G2089" s="7">
        <f t="shared" si="251"/>
        <v>19.618369999999999</v>
      </c>
      <c r="H2089" s="7">
        <f t="shared" si="255"/>
        <v>23.528976000000004</v>
      </c>
      <c r="I2089" s="7">
        <f t="array" ref="I2089">SUMPRODUCT(B2073:B2092,(ROW(B2073:B2092)-ROW(B2073)+1))/(20*21/2)</f>
        <v>15.725527619047618</v>
      </c>
      <c r="J2089" s="7">
        <f t="shared" si="258"/>
        <v>16.701652365145254</v>
      </c>
      <c r="K2089" s="7">
        <f t="shared" si="252"/>
        <v>18.655825723594791</v>
      </c>
    </row>
    <row r="2090" spans="1:11" ht="13.5" x14ac:dyDescent="0.35">
      <c r="A2090" s="3">
        <v>45048</v>
      </c>
      <c r="B2090" s="2">
        <v>14.947699999999999</v>
      </c>
      <c r="C2090" s="7">
        <f t="shared" si="253"/>
        <v>8.7999999999990308E-3</v>
      </c>
      <c r="D2090" s="7">
        <f t="shared" si="254"/>
        <v>15.192119999999999</v>
      </c>
      <c r="E2090" s="7">
        <f t="shared" si="256"/>
        <v>16.059069999999998</v>
      </c>
      <c r="F2090" s="7">
        <f t="shared" si="257"/>
        <v>16.252945</v>
      </c>
      <c r="G2090" s="7">
        <f t="shared" si="251"/>
        <v>19.460101999999999</v>
      </c>
      <c r="H2090" s="7">
        <f t="shared" si="255"/>
        <v>23.472496500000002</v>
      </c>
      <c r="I2090" s="7">
        <f t="array" ref="I2090">SUMPRODUCT(B2074:B2093,(ROW(B2074:B2093)-ROW(B2074)+1))/(20*21/2)</f>
        <v>15.611098571428574</v>
      </c>
      <c r="J2090" s="7">
        <f t="shared" si="258"/>
        <v>16.534609282750466</v>
      </c>
      <c r="K2090" s="7">
        <f t="shared" si="252"/>
        <v>18.510409028551859</v>
      </c>
    </row>
    <row r="2091" spans="1:11" ht="13.5" x14ac:dyDescent="0.35">
      <c r="A2091" s="3">
        <v>45049</v>
      </c>
      <c r="B2091" s="2">
        <v>14.850899999999999</v>
      </c>
      <c r="C2091" s="7">
        <f t="shared" si="253"/>
        <v>-9.6799999999999997E-2</v>
      </c>
      <c r="D2091" s="7">
        <f t="shared" si="254"/>
        <v>14.940639999999998</v>
      </c>
      <c r="E2091" s="7">
        <f t="shared" si="256"/>
        <v>15.87266</v>
      </c>
      <c r="F2091" s="7">
        <f t="shared" si="257"/>
        <v>16.129405000000002</v>
      </c>
      <c r="G2091" s="7">
        <f t="shared" si="251"/>
        <v>19.303238</v>
      </c>
      <c r="H2091" s="7">
        <f t="shared" si="255"/>
        <v>23.411007000000005</v>
      </c>
      <c r="I2091" s="7">
        <f t="array" ref="I2091">SUMPRODUCT(B2075:B2094,(ROW(B2075:B2094)-ROW(B2075)+1))/(20*21/2)</f>
        <v>15.506550952380953</v>
      </c>
      <c r="J2091" s="7">
        <f t="shared" si="258"/>
        <v>16.374256017726612</v>
      </c>
      <c r="K2091" s="7">
        <f t="shared" si="252"/>
        <v>18.366898870569432</v>
      </c>
    </row>
    <row r="2092" spans="1:11" ht="13.5" x14ac:dyDescent="0.35">
      <c r="A2092" s="3">
        <v>45050</v>
      </c>
      <c r="B2092" s="2">
        <v>14.815799999999999</v>
      </c>
      <c r="C2092" s="7">
        <f t="shared" si="253"/>
        <v>-3.5099999999999909E-2</v>
      </c>
      <c r="D2092" s="7">
        <f t="shared" si="254"/>
        <v>14.873819999999998</v>
      </c>
      <c r="E2092" s="7">
        <f t="shared" si="256"/>
        <v>15.605359999999999</v>
      </c>
      <c r="F2092" s="7">
        <f t="shared" si="257"/>
        <v>16.008505000000003</v>
      </c>
      <c r="G2092" s="7">
        <f t="shared" si="251"/>
        <v>19.142684000000003</v>
      </c>
      <c r="H2092" s="7">
        <f t="shared" si="255"/>
        <v>23.350381000000006</v>
      </c>
      <c r="I2092" s="7">
        <f t="array" ref="I2092">SUMPRODUCT(B2076:B2095,(ROW(B2076:B2095)-ROW(B2076)+1))/(20*21/2)</f>
        <v>15.391789523809523</v>
      </c>
      <c r="J2092" s="7">
        <f t="shared" si="258"/>
        <v>16.225831635085981</v>
      </c>
      <c r="K2092" s="7">
        <f t="shared" si="252"/>
        <v>18.227640091331416</v>
      </c>
    </row>
    <row r="2093" spans="1:11" ht="13.5" x14ac:dyDescent="0.35">
      <c r="A2093" s="3">
        <v>45051</v>
      </c>
      <c r="B2093" s="2">
        <v>14.807</v>
      </c>
      <c r="C2093" s="7">
        <f t="shared" si="253"/>
        <v>-8.7999999999990308E-3</v>
      </c>
      <c r="D2093" s="7">
        <f t="shared" si="254"/>
        <v>14.872059999999999</v>
      </c>
      <c r="E2093" s="7">
        <f t="shared" si="256"/>
        <v>15.35829</v>
      </c>
      <c r="F2093" s="7">
        <f t="shared" si="257"/>
        <v>15.904750000000003</v>
      </c>
      <c r="G2093" s="7">
        <f t="shared" si="251"/>
        <v>18.982832000000002</v>
      </c>
      <c r="H2093" s="7">
        <f t="shared" si="255"/>
        <v>23.288512000000004</v>
      </c>
      <c r="I2093" s="7">
        <f t="array" ref="I2093">SUMPRODUCT(B2077:B2096,(ROW(B2077:B2096)-ROW(B2077)+1))/(20*21/2)</f>
        <v>15.285234285714287</v>
      </c>
      <c r="J2093" s="7">
        <f t="shared" si="258"/>
        <v>16.090704812696842</v>
      </c>
      <c r="K2093" s="7">
        <f t="shared" si="252"/>
        <v>18.093497342651752</v>
      </c>
    </row>
    <row r="2094" spans="1:11" ht="13.5" x14ac:dyDescent="0.35">
      <c r="A2094" s="3">
        <v>45054</v>
      </c>
      <c r="B2094" s="2">
        <v>14.807</v>
      </c>
      <c r="C2094" s="7">
        <f t="shared" si="253"/>
        <v>0</v>
      </c>
      <c r="D2094" s="7">
        <f t="shared" si="254"/>
        <v>14.845680000000002</v>
      </c>
      <c r="E2094" s="7">
        <f t="shared" si="256"/>
        <v>15.168369999999999</v>
      </c>
      <c r="F2094" s="7">
        <f t="shared" si="257"/>
        <v>15.800995000000006</v>
      </c>
      <c r="G2094" s="7">
        <f t="shared" si="251"/>
        <v>18.822628000000002</v>
      </c>
      <c r="H2094" s="7">
        <f t="shared" si="255"/>
        <v>23.226643000000003</v>
      </c>
      <c r="I2094" s="7">
        <f t="array" ref="I2094">SUMPRODUCT(B2078:B2097,(ROW(B2078:B2097)-ROW(B2078)+1))/(20*21/2)</f>
        <v>15.172472857142859</v>
      </c>
      <c r="J2094" s="7">
        <f t="shared" si="258"/>
        <v>15.968447211487618</v>
      </c>
      <c r="K2094" s="7">
        <f t="shared" si="252"/>
        <v>17.964615093920308</v>
      </c>
    </row>
    <row r="2095" spans="1:11" ht="13.5" x14ac:dyDescent="0.35">
      <c r="A2095" s="3">
        <v>45055</v>
      </c>
      <c r="B2095" s="2">
        <v>14.596</v>
      </c>
      <c r="C2095" s="7">
        <f t="shared" si="253"/>
        <v>-0.2110000000000003</v>
      </c>
      <c r="D2095" s="7">
        <f t="shared" si="254"/>
        <v>14.77534</v>
      </c>
      <c r="E2095" s="7">
        <f t="shared" si="256"/>
        <v>14.98373</v>
      </c>
      <c r="F2095" s="7">
        <f t="shared" si="257"/>
        <v>15.714830000000001</v>
      </c>
      <c r="G2095" s="7">
        <f t="shared" si="251"/>
        <v>18.652226000000002</v>
      </c>
      <c r="H2095" s="7">
        <f t="shared" si="255"/>
        <v>23.163719</v>
      </c>
      <c r="I2095" s="7">
        <f t="array" ref="I2095">SUMPRODUCT(B2079:B2098,(ROW(B2079:B2098)-ROW(B2079)+1))/(20*21/2)</f>
        <v>15.06586857142857</v>
      </c>
      <c r="J2095" s="7">
        <f t="shared" si="258"/>
        <v>15.837737953250702</v>
      </c>
      <c r="K2095" s="7">
        <f t="shared" si="252"/>
        <v>17.83251254121755</v>
      </c>
    </row>
    <row r="2096" spans="1:11" ht="13.5" x14ac:dyDescent="0.35">
      <c r="A2096" s="3">
        <v>45056</v>
      </c>
      <c r="B2096" s="2">
        <v>14.596</v>
      </c>
      <c r="C2096" s="7">
        <f t="shared" si="253"/>
        <v>0</v>
      </c>
      <c r="D2096" s="7">
        <f t="shared" si="254"/>
        <v>14.724360000000001</v>
      </c>
      <c r="E2096" s="7">
        <f t="shared" si="256"/>
        <v>14.8325</v>
      </c>
      <c r="F2096" s="7">
        <f t="shared" si="257"/>
        <v>15.665595</v>
      </c>
      <c r="G2096" s="7">
        <f t="shared" si="251"/>
        <v>18.487802000000002</v>
      </c>
      <c r="H2096" s="7">
        <f t="shared" si="255"/>
        <v>23.098796499999999</v>
      </c>
      <c r="I2096" s="7">
        <f t="array" ref="I2096">SUMPRODUCT(B2080:B2099,(ROW(B2080:B2099)-ROW(B2080)+1))/(20*21/2)</f>
        <v>14.962955238095239</v>
      </c>
      <c r="J2096" s="7">
        <f t="shared" si="258"/>
        <v>15.719477195798255</v>
      </c>
      <c r="K2096" s="7">
        <f t="shared" si="252"/>
        <v>17.705590480777644</v>
      </c>
    </row>
    <row r="2097" spans="1:11" ht="13.5" x14ac:dyDescent="0.35">
      <c r="A2097" s="3">
        <v>45057</v>
      </c>
      <c r="B2097" s="2">
        <v>14.4816</v>
      </c>
      <c r="C2097" s="7">
        <f t="shared" si="253"/>
        <v>-0.11439999999999984</v>
      </c>
      <c r="D2097" s="7">
        <f t="shared" si="254"/>
        <v>14.65752</v>
      </c>
      <c r="E2097" s="7">
        <f t="shared" si="256"/>
        <v>14.76567</v>
      </c>
      <c r="F2097" s="7">
        <f t="shared" si="257"/>
        <v>15.627345</v>
      </c>
      <c r="G2097" s="7">
        <f t="shared" si="251"/>
        <v>18.326894000000003</v>
      </c>
      <c r="H2097" s="7">
        <f t="shared" si="255"/>
        <v>23.031303000000001</v>
      </c>
      <c r="I2097" s="7">
        <f t="array" ref="I2097">SUMPRODUCT(B2081:B2100,(ROW(B2081:B2100)-ROW(B2081)+1))/(20*21/2)</f>
        <v>14.865146190476191</v>
      </c>
      <c r="J2097" s="7">
        <f t="shared" si="258"/>
        <v>15.601584129531755</v>
      </c>
      <c r="K2097" s="7">
        <f t="shared" si="252"/>
        <v>17.579159481531462</v>
      </c>
    </row>
    <row r="2098" spans="1:11" ht="13.5" x14ac:dyDescent="0.35">
      <c r="A2098" s="3">
        <v>45058</v>
      </c>
      <c r="B2098" s="2">
        <v>14.507999999999999</v>
      </c>
      <c r="C2098" s="7">
        <f t="shared" si="253"/>
        <v>2.6399999999998869E-2</v>
      </c>
      <c r="D2098" s="7">
        <f t="shared" si="254"/>
        <v>14.597719999999999</v>
      </c>
      <c r="E2098" s="7">
        <f t="shared" si="256"/>
        <v>14.734890000000002</v>
      </c>
      <c r="F2098" s="7">
        <f t="shared" si="257"/>
        <v>15.544689999999997</v>
      </c>
      <c r="G2098" s="7">
        <f t="shared" si="251"/>
        <v>18.160710000000005</v>
      </c>
      <c r="H2098" s="7">
        <f t="shared" si="255"/>
        <v>22.961943000000002</v>
      </c>
      <c r="I2098" s="7">
        <f t="array" ref="I2098">SUMPRODUCT(B2082:B2101,(ROW(B2082:B2101)-ROW(B2082)+1))/(20*21/2)</f>
        <v>14.780235714285716</v>
      </c>
      <c r="J2098" s="7">
        <f t="shared" si="258"/>
        <v>15.497433260052539</v>
      </c>
      <c r="K2098" s="7">
        <f t="shared" si="252"/>
        <v>17.45872185480474</v>
      </c>
    </row>
    <row r="2099" spans="1:11" ht="13.5" x14ac:dyDescent="0.35">
      <c r="A2099" s="3">
        <v>45061</v>
      </c>
      <c r="B2099" s="2">
        <v>14.4641</v>
      </c>
      <c r="C2099" s="7">
        <f t="shared" si="253"/>
        <v>-4.389999999999894E-2</v>
      </c>
      <c r="D2099" s="7">
        <f t="shared" si="254"/>
        <v>14.529140000000002</v>
      </c>
      <c r="E2099" s="7">
        <f t="shared" si="256"/>
        <v>14.687410000000003</v>
      </c>
      <c r="F2099" s="7">
        <f t="shared" si="257"/>
        <v>15.447094999999996</v>
      </c>
      <c r="G2099" s="7">
        <f t="shared" si="251"/>
        <v>17.993648</v>
      </c>
      <c r="H2099" s="7">
        <f t="shared" si="255"/>
        <v>22.892563500000009</v>
      </c>
      <c r="I2099" s="7">
        <f t="array" ref="I2099">SUMPRODUCT(B2083:B2102,(ROW(B2083:B2102)-ROW(B2083)+1))/(20*21/2)</f>
        <v>14.727857142857143</v>
      </c>
      <c r="J2099" s="7">
        <f t="shared" si="258"/>
        <v>15.399020568618964</v>
      </c>
      <c r="K2099" s="7">
        <f t="shared" si="252"/>
        <v>17.341285703635926</v>
      </c>
    </row>
    <row r="2100" spans="1:11" ht="13.5" x14ac:dyDescent="0.35">
      <c r="A2100" s="3">
        <v>45062</v>
      </c>
      <c r="B2100" s="2">
        <v>14.4201</v>
      </c>
      <c r="C2100" s="7">
        <f t="shared" si="253"/>
        <v>-4.4000000000000483E-2</v>
      </c>
      <c r="D2100" s="7">
        <f t="shared" si="254"/>
        <v>14.493960000000001</v>
      </c>
      <c r="E2100" s="7">
        <f t="shared" si="256"/>
        <v>14.634649999999999</v>
      </c>
      <c r="F2100" s="7">
        <f t="shared" si="257"/>
        <v>15.346859999999996</v>
      </c>
      <c r="G2100" s="7">
        <f t="shared" ref="G2100:G2163" si="259">AVERAGE(B2051:B2100)</f>
        <v>17.821486000000004</v>
      </c>
      <c r="H2100" s="7">
        <f t="shared" si="255"/>
        <v>22.819364000000011</v>
      </c>
      <c r="I2100" s="7">
        <f t="array" ref="I2100">SUMPRODUCT(B2084:B2103,(ROW(B2084:B2103)-ROW(B2084)+1))/(20*21/2)</f>
        <v>14.68464476190476</v>
      </c>
      <c r="J2100" s="7">
        <f t="shared" si="258"/>
        <v>15.305790038274301</v>
      </c>
      <c r="K2100" s="7">
        <f t="shared" ref="K2100:K2163" si="260">$K$4*B2100+(1-$K$4)*K2099</f>
        <v>17.226729401532555</v>
      </c>
    </row>
    <row r="2101" spans="1:11" ht="13.5" x14ac:dyDescent="0.35">
      <c r="A2101" s="3">
        <v>45063</v>
      </c>
      <c r="B2101" s="2">
        <v>14.455299999999999</v>
      </c>
      <c r="C2101" s="7">
        <f t="shared" si="253"/>
        <v>3.5199999999999676E-2</v>
      </c>
      <c r="D2101" s="7">
        <f t="shared" si="254"/>
        <v>14.465819999999999</v>
      </c>
      <c r="E2101" s="7">
        <f t="shared" si="256"/>
        <v>14.595089999999999</v>
      </c>
      <c r="F2101" s="7">
        <f t="shared" si="257"/>
        <v>15.233874999999998</v>
      </c>
      <c r="G2101" s="7">
        <f t="shared" si="259"/>
        <v>17.651610000000002</v>
      </c>
      <c r="H2101" s="7">
        <f t="shared" si="255"/>
        <v>22.747879000000008</v>
      </c>
      <c r="I2101" s="7">
        <f t="array" ref="I2101">SUMPRODUCT(B2085:B2104,(ROW(B2085:B2104)-ROW(B2085)+1))/(20*21/2)</f>
        <v>14.64981238095238</v>
      </c>
      <c r="J2101" s="7">
        <f t="shared" si="258"/>
        <v>15.224790987010081</v>
      </c>
      <c r="K2101" s="7">
        <f t="shared" si="260"/>
        <v>17.1180458955901</v>
      </c>
    </row>
    <row r="2102" spans="1:11" ht="13.5" x14ac:dyDescent="0.35">
      <c r="A2102" s="3">
        <v>45064</v>
      </c>
      <c r="B2102" s="2">
        <v>14.6839</v>
      </c>
      <c r="C2102" s="7">
        <f t="shared" si="253"/>
        <v>0.22860000000000014</v>
      </c>
      <c r="D2102" s="7">
        <f t="shared" si="254"/>
        <v>14.506279999999999</v>
      </c>
      <c r="E2102" s="7">
        <f t="shared" si="256"/>
        <v>14.581899999999999</v>
      </c>
      <c r="F2102" s="7">
        <f t="shared" si="257"/>
        <v>15.093629999999999</v>
      </c>
      <c r="G2102" s="7">
        <f t="shared" si="259"/>
        <v>17.486306000000003</v>
      </c>
      <c r="H2102" s="7">
        <f t="shared" si="255"/>
        <v>22.678856000000007</v>
      </c>
      <c r="I2102" s="7">
        <f t="array" ref="I2102">SUMPRODUCT(B2086:B2105,(ROW(B2086:B2105)-ROW(B2086)+1))/(20*21/2)</f>
        <v>14.699552380952383</v>
      </c>
      <c r="J2102" s="7">
        <f t="shared" si="258"/>
        <v>15.173277559675787</v>
      </c>
      <c r="K2102" s="7">
        <f t="shared" si="260"/>
        <v>17.022589193802254</v>
      </c>
    </row>
    <row r="2103" spans="1:11" ht="13.5" x14ac:dyDescent="0.35">
      <c r="A2103" s="3">
        <v>45065</v>
      </c>
      <c r="B2103" s="2">
        <v>14.639900000000001</v>
      </c>
      <c r="C2103" s="7">
        <f t="shared" si="253"/>
        <v>-4.3999999999998707E-2</v>
      </c>
      <c r="D2103" s="7">
        <f t="shared" si="254"/>
        <v>14.532660000000002</v>
      </c>
      <c r="E2103" s="7">
        <f t="shared" si="256"/>
        <v>14.565190000000001</v>
      </c>
      <c r="F2103" s="7">
        <f t="shared" si="257"/>
        <v>14.961740000000001</v>
      </c>
      <c r="G2103" s="7">
        <f t="shared" si="259"/>
        <v>17.321177999999996</v>
      </c>
      <c r="H2103" s="7">
        <f t="shared" si="255"/>
        <v>22.61049250000001</v>
      </c>
      <c r="I2103" s="7">
        <f t="array" ref="I2103">SUMPRODUCT(B2087:B2106,(ROW(B2087:B2106)-ROW(B2087)+1))/(20*21/2)</f>
        <v>14.75100619047619</v>
      </c>
      <c r="J2103" s="7">
        <f t="shared" si="258"/>
        <v>15.122479696849522</v>
      </c>
      <c r="K2103" s="7">
        <f t="shared" si="260"/>
        <v>16.929150401888442</v>
      </c>
    </row>
    <row r="2104" spans="1:11" ht="13.5" x14ac:dyDescent="0.35">
      <c r="A2104" s="3">
        <v>45068</v>
      </c>
      <c r="B2104" s="2">
        <v>14.596</v>
      </c>
      <c r="C2104" s="7">
        <f t="shared" si="253"/>
        <v>-4.3900000000000716E-2</v>
      </c>
      <c r="D2104" s="7">
        <f t="shared" si="254"/>
        <v>14.559040000000001</v>
      </c>
      <c r="E2104" s="7">
        <f t="shared" si="256"/>
        <v>14.544090000000001</v>
      </c>
      <c r="F2104" s="7">
        <f t="shared" si="257"/>
        <v>14.856230000000002</v>
      </c>
      <c r="G2104" s="7">
        <f t="shared" si="259"/>
        <v>17.155875999999999</v>
      </c>
      <c r="H2104" s="7">
        <f t="shared" si="255"/>
        <v>22.541909500000003</v>
      </c>
      <c r="I2104" s="7">
        <f t="array" ref="I2104">SUMPRODUCT(B2088:B2107,(ROW(B2088:B2107)-ROW(B2088)+1))/(20*21/2)</f>
        <v>14.888169523809523</v>
      </c>
      <c r="J2104" s="7">
        <f t="shared" si="258"/>
        <v>15.072338773340045</v>
      </c>
      <c r="K2104" s="7">
        <f t="shared" si="260"/>
        <v>16.837654307696738</v>
      </c>
    </row>
    <row r="2105" spans="1:11" ht="13.5" x14ac:dyDescent="0.35">
      <c r="A2105" s="3">
        <v>45069</v>
      </c>
      <c r="B2105" s="2">
        <v>15.378500000000001</v>
      </c>
      <c r="C2105" s="7">
        <f t="shared" si="253"/>
        <v>0.78250000000000064</v>
      </c>
      <c r="D2105" s="7">
        <f t="shared" si="254"/>
        <v>14.750720000000001</v>
      </c>
      <c r="E2105" s="7">
        <f t="shared" si="256"/>
        <v>14.622339999999999</v>
      </c>
      <c r="F2105" s="7">
        <f t="shared" si="257"/>
        <v>14.803034999999998</v>
      </c>
      <c r="G2105" s="7">
        <f t="shared" si="259"/>
        <v>17.009212000000002</v>
      </c>
      <c r="H2105" s="7">
        <f t="shared" si="255"/>
        <v>22.477238999999994</v>
      </c>
      <c r="I2105" s="7">
        <f t="array" ref="I2105">SUMPRODUCT(B2089:B2108,(ROW(B2089:B2108)-ROW(B2089)+1))/(20*21/2)</f>
        <v>15.088137142857143</v>
      </c>
      <c r="J2105" s="7">
        <f t="shared" si="258"/>
        <v>15.101496985402898</v>
      </c>
      <c r="K2105" s="7">
        <f t="shared" si="260"/>
        <v>16.780432570140004</v>
      </c>
    </row>
    <row r="2106" spans="1:11" ht="13.5" x14ac:dyDescent="0.35">
      <c r="A2106" s="3">
        <v>45070</v>
      </c>
      <c r="B2106" s="2">
        <v>15.343299999999999</v>
      </c>
      <c r="C2106" s="7">
        <f t="shared" si="253"/>
        <v>-3.5200000000001452E-2</v>
      </c>
      <c r="D2106" s="7">
        <f t="shared" si="254"/>
        <v>14.928319999999999</v>
      </c>
      <c r="E2106" s="7">
        <f t="shared" si="256"/>
        <v>14.69707</v>
      </c>
      <c r="F2106" s="7">
        <f t="shared" si="257"/>
        <v>14.764784999999998</v>
      </c>
      <c r="G2106" s="7">
        <f t="shared" si="259"/>
        <v>16.859383999999999</v>
      </c>
      <c r="H2106" s="7">
        <f t="shared" si="255"/>
        <v>22.412392499999996</v>
      </c>
      <c r="I2106" s="7">
        <f t="array" ref="I2106">SUMPRODUCT(B2090:B2109,(ROW(B2090:B2109)-ROW(B2090)+1))/(20*21/2)</f>
        <v>15.246279047619048</v>
      </c>
      <c r="J2106" s="7">
        <f t="shared" si="258"/>
        <v>15.124525843935956</v>
      </c>
      <c r="K2106" s="7">
        <f t="shared" si="260"/>
        <v>16.724074430134515</v>
      </c>
    </row>
    <row r="2107" spans="1:11" ht="13.5" x14ac:dyDescent="0.35">
      <c r="A2107" s="3">
        <v>45071</v>
      </c>
      <c r="B2107" s="2">
        <v>16.204999999999998</v>
      </c>
      <c r="C2107" s="7">
        <f t="shared" si="253"/>
        <v>0.86169999999999902</v>
      </c>
      <c r="D2107" s="7">
        <f t="shared" si="254"/>
        <v>15.23254</v>
      </c>
      <c r="E2107" s="7">
        <f t="shared" si="256"/>
        <v>14.869409999999998</v>
      </c>
      <c r="F2107" s="7">
        <f t="shared" si="257"/>
        <v>14.817539999999999</v>
      </c>
      <c r="G2107" s="7">
        <f t="shared" si="259"/>
        <v>16.731538000000004</v>
      </c>
      <c r="H2107" s="7">
        <f t="shared" si="255"/>
        <v>22.351854499999998</v>
      </c>
      <c r="I2107" s="7">
        <f t="array" ref="I2107">SUMPRODUCT(B2091:B2110,(ROW(B2091:B2110)-ROW(B2091)+1))/(20*21/2)</f>
        <v>15.358905714285713</v>
      </c>
      <c r="J2107" s="7">
        <f t="shared" si="258"/>
        <v>15.227428144513484</v>
      </c>
      <c r="K2107" s="7">
        <f t="shared" si="260"/>
        <v>16.70371857012924</v>
      </c>
    </row>
    <row r="2108" spans="1:11" ht="13.5" x14ac:dyDescent="0.35">
      <c r="A2108" s="3">
        <v>45072</v>
      </c>
      <c r="B2108" s="2">
        <v>16.917200000000001</v>
      </c>
      <c r="C2108" s="7">
        <f t="shared" si="253"/>
        <v>0.71220000000000283</v>
      </c>
      <c r="D2108" s="7">
        <f t="shared" si="254"/>
        <v>15.687999999999999</v>
      </c>
      <c r="E2108" s="7">
        <f t="shared" si="256"/>
        <v>15.110330000000001</v>
      </c>
      <c r="F2108" s="7">
        <f t="shared" si="257"/>
        <v>14.922610000000001</v>
      </c>
      <c r="G2108" s="7">
        <f t="shared" si="259"/>
        <v>16.614418000000001</v>
      </c>
      <c r="H2108" s="7">
        <f t="shared" si="255"/>
        <v>22.292239499999997</v>
      </c>
      <c r="I2108" s="7">
        <f t="array" ref="I2108">SUMPRODUCT(B2092:B2111,(ROW(B2092:B2111)-ROW(B2092)+1))/(20*21/2)</f>
        <v>15.479867142857145</v>
      </c>
      <c r="J2108" s="7">
        <f t="shared" si="258"/>
        <v>15.388358797416963</v>
      </c>
      <c r="K2108" s="7">
        <f t="shared" si="260"/>
        <v>16.712090390908486</v>
      </c>
    </row>
    <row r="2109" spans="1:11" ht="13.5" x14ac:dyDescent="0.35">
      <c r="A2109" s="3">
        <v>45075</v>
      </c>
      <c r="B2109" s="2">
        <v>16.583100000000002</v>
      </c>
      <c r="C2109" s="7">
        <f t="shared" si="253"/>
        <v>-0.3340999999999994</v>
      </c>
      <c r="D2109" s="7">
        <f t="shared" si="254"/>
        <v>16.085419999999999</v>
      </c>
      <c r="E2109" s="7">
        <f t="shared" si="256"/>
        <v>15.322230000000001</v>
      </c>
      <c r="F2109" s="7">
        <f t="shared" si="257"/>
        <v>15.00482</v>
      </c>
      <c r="G2109" s="7">
        <f t="shared" si="259"/>
        <v>16.495188000000002</v>
      </c>
      <c r="H2109" s="7">
        <f t="shared" si="255"/>
        <v>22.230954000000001</v>
      </c>
      <c r="I2109" s="7">
        <f t="array" ref="I2109">SUMPRODUCT(B2093:B2112,(ROW(B2093:B2112)-ROW(B2093)+1))/(20*21/2)</f>
        <v>15.582866666666668</v>
      </c>
      <c r="J2109" s="7">
        <f t="shared" si="258"/>
        <v>15.502143673853443</v>
      </c>
      <c r="K2109" s="7">
        <f t="shared" si="260"/>
        <v>16.707031944206193</v>
      </c>
    </row>
    <row r="2110" spans="1:11" ht="13.5" x14ac:dyDescent="0.35">
      <c r="A2110" s="3">
        <v>45076</v>
      </c>
      <c r="B2110" s="2">
        <v>16.1874</v>
      </c>
      <c r="C2110" s="7">
        <f t="shared" si="253"/>
        <v>-0.39570000000000149</v>
      </c>
      <c r="D2110" s="7">
        <f t="shared" si="254"/>
        <v>16.247199999999999</v>
      </c>
      <c r="E2110" s="7">
        <f t="shared" si="256"/>
        <v>15.49896</v>
      </c>
      <c r="F2110" s="7">
        <f t="shared" si="257"/>
        <v>15.066804999999999</v>
      </c>
      <c r="G2110" s="7">
        <f t="shared" si="259"/>
        <v>16.370506000000006</v>
      </c>
      <c r="H2110" s="7">
        <f t="shared" si="255"/>
        <v>22.161535000000001</v>
      </c>
      <c r="I2110" s="7">
        <f t="array" ref="I2110">SUMPRODUCT(B2094:B2113,(ROW(B2094:B2113)-ROW(B2094)+1))/(20*21/2)</f>
        <v>15.67163380952381</v>
      </c>
      <c r="J2110" s="7">
        <f t="shared" si="258"/>
        <v>15.567406181105497</v>
      </c>
      <c r="K2110" s="7">
        <f t="shared" si="260"/>
        <v>16.686654220903989</v>
      </c>
    </row>
    <row r="2111" spans="1:11" ht="13.5" x14ac:dyDescent="0.35">
      <c r="A2111" s="3">
        <v>45077</v>
      </c>
      <c r="B2111" s="2">
        <v>16.3369</v>
      </c>
      <c r="C2111" s="7">
        <f t="shared" si="253"/>
        <v>0.14949999999999974</v>
      </c>
      <c r="D2111" s="7">
        <f t="shared" si="254"/>
        <v>16.445920000000001</v>
      </c>
      <c r="E2111" s="7">
        <f t="shared" si="256"/>
        <v>15.687119999999998</v>
      </c>
      <c r="F2111" s="7">
        <f t="shared" si="257"/>
        <v>15.141105000000005</v>
      </c>
      <c r="G2111" s="7">
        <f t="shared" si="259"/>
        <v>16.250572000000005</v>
      </c>
      <c r="H2111" s="7">
        <f t="shared" si="255"/>
        <v>22.093083499999999</v>
      </c>
      <c r="I2111" s="7">
        <f t="array" ref="I2111">SUMPRODUCT(B2095:B2114,(ROW(B2095:B2114)-ROW(B2095)+1))/(20*21/2)</f>
        <v>15.757379523809526</v>
      </c>
      <c r="J2111" s="7">
        <f t="shared" si="258"/>
        <v>15.640691306714496</v>
      </c>
      <c r="K2111" s="7">
        <f t="shared" si="260"/>
        <v>16.672938369103836</v>
      </c>
    </row>
    <row r="2112" spans="1:11" ht="13.5" x14ac:dyDescent="0.35">
      <c r="A2112" s="3">
        <v>45078</v>
      </c>
      <c r="B2112" s="2">
        <v>16.2226</v>
      </c>
      <c r="C2112" s="7">
        <f t="shared" si="253"/>
        <v>-0.11430000000000007</v>
      </c>
      <c r="D2112" s="7">
        <f t="shared" si="254"/>
        <v>16.449440000000003</v>
      </c>
      <c r="E2112" s="7">
        <f t="shared" si="256"/>
        <v>15.84099</v>
      </c>
      <c r="F2112" s="7">
        <f t="shared" si="257"/>
        <v>15.211445000000001</v>
      </c>
      <c r="G2112" s="7">
        <f t="shared" si="259"/>
        <v>16.155082000000007</v>
      </c>
      <c r="H2112" s="7">
        <f t="shared" si="255"/>
        <v>22.026082999999989</v>
      </c>
      <c r="I2112" s="7">
        <f t="array" ref="I2112">SUMPRODUCT(B2096:B2115,(ROW(B2096:B2115)-ROW(B2096)+1))/(20*21/2)</f>
        <v>15.83659380952381</v>
      </c>
      <c r="J2112" s="7">
        <f t="shared" si="258"/>
        <v>15.696111182265497</v>
      </c>
      <c r="K2112" s="7">
        <f t="shared" si="260"/>
        <v>16.655278040903685</v>
      </c>
    </row>
    <row r="2113" spans="1:11" ht="13.5" x14ac:dyDescent="0.35">
      <c r="A2113" s="3">
        <v>45079</v>
      </c>
      <c r="B2113" s="2">
        <v>16.1435</v>
      </c>
      <c r="C2113" s="7">
        <f t="shared" si="253"/>
        <v>-7.9100000000000392E-2</v>
      </c>
      <c r="D2113" s="7">
        <f t="shared" si="254"/>
        <v>16.294699999999999</v>
      </c>
      <c r="E2113" s="7">
        <f t="shared" si="256"/>
        <v>15.991349999999997</v>
      </c>
      <c r="F2113" s="7">
        <f t="shared" si="257"/>
        <v>15.278270000000003</v>
      </c>
      <c r="G2113" s="7">
        <f t="shared" si="259"/>
        <v>16.083158000000005</v>
      </c>
      <c r="H2113" s="7">
        <f t="shared" si="255"/>
        <v>21.959082499999994</v>
      </c>
      <c r="I2113" s="7">
        <f t="array" ref="I2113">SUMPRODUCT(B2097:B2116,(ROW(B2097:B2116)-ROW(B2097)+1))/(20*21/2)</f>
        <v>15.899062380952381</v>
      </c>
      <c r="J2113" s="7">
        <f t="shared" si="258"/>
        <v>15.738719641097354</v>
      </c>
      <c r="K2113" s="7">
        <f t="shared" si="260"/>
        <v>16.635208313809425</v>
      </c>
    </row>
    <row r="2114" spans="1:11" ht="13.5" x14ac:dyDescent="0.35">
      <c r="A2114" s="3">
        <v>45082</v>
      </c>
      <c r="B2114" s="2">
        <v>16.178599999999999</v>
      </c>
      <c r="C2114" s="7">
        <f t="shared" si="253"/>
        <v>3.5099999999999909E-2</v>
      </c>
      <c r="D2114" s="7">
        <f t="shared" si="254"/>
        <v>16.213799999999999</v>
      </c>
      <c r="E2114" s="7">
        <f t="shared" si="256"/>
        <v>16.149609999999996</v>
      </c>
      <c r="F2114" s="7">
        <f t="shared" si="257"/>
        <v>15.346850000000003</v>
      </c>
      <c r="G2114" s="7">
        <f t="shared" si="259"/>
        <v>16.028818000000008</v>
      </c>
      <c r="H2114" s="7">
        <f t="shared" si="255"/>
        <v>21.890059500000003</v>
      </c>
      <c r="I2114" s="7">
        <f t="array" ref="I2114">SUMPRODUCT(B2098:B2117,(ROW(B2098:B2117)-ROW(B2098)+1))/(20*21/2)</f>
        <v>15.94608380952381</v>
      </c>
      <c r="J2114" s="7">
        <f t="shared" si="258"/>
        <v>15.780613008611892</v>
      </c>
      <c r="K2114" s="7">
        <f t="shared" si="260"/>
        <v>16.617302105424741</v>
      </c>
    </row>
    <row r="2115" spans="1:11" ht="13.5" x14ac:dyDescent="0.35">
      <c r="A2115" s="3">
        <v>45083</v>
      </c>
      <c r="B2115" s="2">
        <v>16.178599999999999</v>
      </c>
      <c r="C2115" s="7">
        <f t="shared" si="253"/>
        <v>0</v>
      </c>
      <c r="D2115" s="7">
        <f t="shared" si="254"/>
        <v>16.212040000000002</v>
      </c>
      <c r="E2115" s="7">
        <f t="shared" si="256"/>
        <v>16.229619999999997</v>
      </c>
      <c r="F2115" s="7">
        <f t="shared" si="257"/>
        <v>15.425980000000004</v>
      </c>
      <c r="G2115" s="7">
        <f t="shared" si="259"/>
        <v>15.983094000000008</v>
      </c>
      <c r="H2115" s="7">
        <f t="shared" si="255"/>
        <v>21.820596500000001</v>
      </c>
      <c r="I2115" s="7">
        <f t="array" ref="I2115">SUMPRODUCT(B2099:B2118,(ROW(B2099:B2118)-ROW(B2099)+1))/(20*21/2)</f>
        <v>15.97837</v>
      </c>
      <c r="J2115" s="7">
        <f t="shared" si="258"/>
        <v>15.818516531601235</v>
      </c>
      <c r="K2115" s="7">
        <f t="shared" si="260"/>
        <v>16.600098101290438</v>
      </c>
    </row>
    <row r="2116" spans="1:11" ht="13.5" x14ac:dyDescent="0.35">
      <c r="A2116" s="3">
        <v>45084</v>
      </c>
      <c r="B2116" s="2">
        <v>16.081900000000001</v>
      </c>
      <c r="C2116" s="7">
        <f t="shared" ref="C2116:C2179" si="261">B2116-B2115</f>
        <v>-9.6699999999998454E-2</v>
      </c>
      <c r="D2116" s="7">
        <f t="shared" si="254"/>
        <v>16.161040000000003</v>
      </c>
      <c r="E2116" s="7">
        <f t="shared" si="256"/>
        <v>16.30348</v>
      </c>
      <c r="F2116" s="7">
        <f t="shared" si="257"/>
        <v>15.500275000000006</v>
      </c>
      <c r="G2116" s="7">
        <f t="shared" si="259"/>
        <v>15.919610000000008</v>
      </c>
      <c r="H2116" s="7">
        <f t="shared" si="255"/>
        <v>21.751046000000002</v>
      </c>
      <c r="I2116" s="7">
        <f t="array" ref="I2116">SUMPRODUCT(B2100:B2119,(ROW(B2100:B2119)-ROW(B2100)+1))/(20*21/2)</f>
        <v>15.995575714285716</v>
      </c>
      <c r="J2116" s="7">
        <f t="shared" si="258"/>
        <v>15.843600671448735</v>
      </c>
      <c r="K2116" s="7">
        <f t="shared" si="260"/>
        <v>16.579776607122184</v>
      </c>
    </row>
    <row r="2117" spans="1:11" ht="13.5" x14ac:dyDescent="0.35">
      <c r="A2117" s="3">
        <v>45085</v>
      </c>
      <c r="B2117" s="2">
        <v>15.994</v>
      </c>
      <c r="C2117" s="7">
        <f t="shared" si="261"/>
        <v>-8.7900000000001199E-2</v>
      </c>
      <c r="D2117" s="7">
        <f t="shared" si="254"/>
        <v>16.115320000000001</v>
      </c>
      <c r="E2117" s="7">
        <f t="shared" si="256"/>
        <v>16.28238</v>
      </c>
      <c r="F2117" s="7">
        <f t="shared" si="257"/>
        <v>15.575895000000003</v>
      </c>
      <c r="G2117" s="7">
        <f t="shared" si="259"/>
        <v>15.862282000000008</v>
      </c>
      <c r="H2117" s="7">
        <f t="shared" si="255"/>
        <v>21.682418500000004</v>
      </c>
      <c r="I2117" s="7">
        <f t="array" ref="I2117">SUMPRODUCT(B2101:B2120,(ROW(B2101:B2120)-ROW(B2101)+1))/(20*21/2)</f>
        <v>16.00043476190476</v>
      </c>
      <c r="J2117" s="7">
        <f t="shared" si="258"/>
        <v>15.857924417025046</v>
      </c>
      <c r="K2117" s="7">
        <f t="shared" si="260"/>
        <v>16.556804975470335</v>
      </c>
    </row>
    <row r="2118" spans="1:11" ht="13.5" x14ac:dyDescent="0.35">
      <c r="A2118" s="3">
        <v>45086</v>
      </c>
      <c r="B2118" s="2">
        <v>15.914899999999999</v>
      </c>
      <c r="C2118" s="7">
        <f t="shared" si="261"/>
        <v>-7.9100000000000392E-2</v>
      </c>
      <c r="D2118" s="7">
        <f t="shared" si="254"/>
        <v>16.069600000000001</v>
      </c>
      <c r="E2118" s="7">
        <f t="shared" si="256"/>
        <v>16.18215</v>
      </c>
      <c r="F2118" s="7">
        <f t="shared" si="257"/>
        <v>15.646240000000001</v>
      </c>
      <c r="G2118" s="7">
        <f t="shared" si="259"/>
        <v>15.811284000000002</v>
      </c>
      <c r="H2118" s="7">
        <f t="shared" si="255"/>
        <v>21.613395499999996</v>
      </c>
      <c r="I2118" s="7">
        <f t="array" ref="I2118">SUMPRODUCT(B2102:B2121,(ROW(B2102:B2121)-ROW(B2102)+1))/(20*21/2)</f>
        <v>15.995535238095234</v>
      </c>
      <c r="J2118" s="7">
        <f t="shared" si="258"/>
        <v>15.86335066302266</v>
      </c>
      <c r="K2118" s="7">
        <f t="shared" si="260"/>
        <v>16.531632231334246</v>
      </c>
    </row>
    <row r="2119" spans="1:11" ht="13.5" x14ac:dyDescent="0.35">
      <c r="A2119" s="3">
        <v>45089</v>
      </c>
      <c r="B2119" s="2">
        <v>15.8269</v>
      </c>
      <c r="C2119" s="7">
        <f t="shared" si="261"/>
        <v>-8.799999999999919E-2</v>
      </c>
      <c r="D2119" s="7">
        <f t="shared" ref="D2119:D2182" si="262">AVERAGE(B2115:B2119)</f>
        <v>15.999259999999998</v>
      </c>
      <c r="E2119" s="7">
        <f t="shared" si="256"/>
        <v>16.106529999999999</v>
      </c>
      <c r="F2119" s="7">
        <f t="shared" si="257"/>
        <v>15.71438</v>
      </c>
      <c r="G2119" s="7">
        <f t="shared" si="259"/>
        <v>15.780684000000008</v>
      </c>
      <c r="H2119" s="7">
        <f t="shared" si="255"/>
        <v>21.544416499999997</v>
      </c>
      <c r="I2119" s="7">
        <f t="array" ref="I2119">SUMPRODUCT(B2103:B2122,(ROW(B2103:B2122)-ROW(B2103)+1))/(20*21/2)</f>
        <v>15.977031428571427</v>
      </c>
      <c r="J2119" s="7">
        <f t="shared" si="258"/>
        <v>15.859879171306215</v>
      </c>
      <c r="K2119" s="7">
        <f t="shared" si="260"/>
        <v>16.503995673242706</v>
      </c>
    </row>
    <row r="2120" spans="1:11" ht="13.5" x14ac:dyDescent="0.35">
      <c r="A2120" s="3">
        <v>45090</v>
      </c>
      <c r="B2120" s="2">
        <v>15.7654</v>
      </c>
      <c r="C2120" s="7">
        <f t="shared" si="261"/>
        <v>-6.1500000000000554E-2</v>
      </c>
      <c r="D2120" s="7">
        <f t="shared" si="262"/>
        <v>15.91662</v>
      </c>
      <c r="E2120" s="7">
        <f t="shared" si="256"/>
        <v>16.064330000000002</v>
      </c>
      <c r="F2120" s="7">
        <f t="shared" si="257"/>
        <v>15.781644999999997</v>
      </c>
      <c r="G2120" s="7">
        <f t="shared" si="259"/>
        <v>15.740766000000006</v>
      </c>
      <c r="H2120" s="7">
        <f t="shared" si="255"/>
        <v>21.476008999999998</v>
      </c>
      <c r="I2120" s="7">
        <f t="array" ref="I2120">SUMPRODUCT(B2104:B2123,(ROW(B2104:B2123)-ROW(B2104)+1))/(20*21/2)</f>
        <v>15.928798095238097</v>
      </c>
      <c r="J2120" s="7">
        <f t="shared" si="258"/>
        <v>15.850881154991338</v>
      </c>
      <c r="K2120" s="7">
        <f t="shared" si="260"/>
        <v>16.47503113703711</v>
      </c>
    </row>
    <row r="2121" spans="1:11" ht="13.5" x14ac:dyDescent="0.35">
      <c r="A2121" s="3">
        <v>45091</v>
      </c>
      <c r="B2121" s="2">
        <v>15.7302</v>
      </c>
      <c r="C2121" s="7">
        <f t="shared" si="261"/>
        <v>-3.5199999999999676E-2</v>
      </c>
      <c r="D2121" s="7">
        <f t="shared" si="262"/>
        <v>15.846279999999998</v>
      </c>
      <c r="E2121" s="7">
        <f t="shared" si="256"/>
        <v>16.003660000000004</v>
      </c>
      <c r="F2121" s="7">
        <f t="shared" si="257"/>
        <v>15.84539</v>
      </c>
      <c r="G2121" s="7">
        <f t="shared" si="259"/>
        <v>15.708936000000005</v>
      </c>
      <c r="H2121" s="7">
        <f t="shared" si="255"/>
        <v>21.416218499999999</v>
      </c>
      <c r="I2121" s="7">
        <f t="array" ref="I2121">SUMPRODUCT(B2105:B2124,(ROW(B2105:B2124)-ROW(B2105)+1))/(20*21/2)</f>
        <v>15.868634285714283</v>
      </c>
      <c r="J2121" s="7">
        <f t="shared" si="258"/>
        <v>15.83938771165883</v>
      </c>
      <c r="K2121" s="7">
        <f t="shared" si="260"/>
        <v>16.445822072839576</v>
      </c>
    </row>
    <row r="2122" spans="1:11" ht="13.5" x14ac:dyDescent="0.35">
      <c r="A2122" s="3">
        <v>45092</v>
      </c>
      <c r="B2122" s="2">
        <v>15.6511</v>
      </c>
      <c r="C2122" s="7">
        <f t="shared" si="261"/>
        <v>-7.9100000000000392E-2</v>
      </c>
      <c r="D2122" s="7">
        <f t="shared" si="262"/>
        <v>15.777699999999999</v>
      </c>
      <c r="E2122" s="7">
        <f t="shared" si="256"/>
        <v>15.94651</v>
      </c>
      <c r="F2122" s="7">
        <f t="shared" si="257"/>
        <v>15.893749999999997</v>
      </c>
      <c r="G2122" s="7">
        <f t="shared" si="259"/>
        <v>15.677282000000002</v>
      </c>
      <c r="H2122" s="7">
        <f t="shared" ref="H2122:H2185" si="263">AVERAGE(B1923:B2122)</f>
        <v>21.352470999999994</v>
      </c>
      <c r="I2122" s="7">
        <f t="array" ref="I2122">SUMPRODUCT(B2106:B2125,(ROW(B2106:B2125)-ROW(B2106)+1))/(20*21/2)</f>
        <v>15.77329238095238</v>
      </c>
      <c r="J2122" s="7">
        <f t="shared" si="258"/>
        <v>15.821455548643703</v>
      </c>
      <c r="K2122" s="7">
        <f t="shared" si="260"/>
        <v>16.414656501355672</v>
      </c>
    </row>
    <row r="2123" spans="1:11" ht="13.5" x14ac:dyDescent="0.35">
      <c r="A2123" s="3">
        <v>45093</v>
      </c>
      <c r="B2123" s="2">
        <v>15.3873</v>
      </c>
      <c r="C2123" s="7">
        <f t="shared" si="261"/>
        <v>-0.26379999999999981</v>
      </c>
      <c r="D2123" s="7">
        <f t="shared" si="262"/>
        <v>15.672180000000001</v>
      </c>
      <c r="E2123" s="7">
        <f t="shared" si="256"/>
        <v>15.870889999999999</v>
      </c>
      <c r="F2123" s="7">
        <f t="shared" si="257"/>
        <v>15.931119999999996</v>
      </c>
      <c r="G2123" s="7">
        <f t="shared" si="259"/>
        <v>15.647386000000001</v>
      </c>
      <c r="H2123" s="7">
        <f t="shared" si="263"/>
        <v>21.287888499999994</v>
      </c>
      <c r="I2123" s="7">
        <f t="array" ref="I2123">SUMPRODUCT(B2107:B2126,(ROW(B2107:B2126)-ROW(B2107)+1))/(20*21/2)</f>
        <v>15.66569</v>
      </c>
      <c r="J2123" s="7">
        <f t="shared" si="258"/>
        <v>15.780107401153828</v>
      </c>
      <c r="K2123" s="7">
        <f t="shared" si="260"/>
        <v>16.37436801110643</v>
      </c>
    </row>
    <row r="2124" spans="1:11" ht="13.5" x14ac:dyDescent="0.35">
      <c r="A2124" s="3">
        <v>45096</v>
      </c>
      <c r="B2124" s="2">
        <v>15.2994</v>
      </c>
      <c r="C2124" s="7">
        <f t="shared" si="261"/>
        <v>-8.7899999999999423E-2</v>
      </c>
      <c r="D2124" s="7">
        <f t="shared" si="262"/>
        <v>15.56668</v>
      </c>
      <c r="E2124" s="7">
        <f t="shared" ref="E2124:E2187" si="264">AVERAGE(B2115:B2124)</f>
        <v>15.782969999999997</v>
      </c>
      <c r="F2124" s="7">
        <f t="shared" si="257"/>
        <v>15.966289999999995</v>
      </c>
      <c r="G2124" s="7">
        <f t="shared" si="259"/>
        <v>15.615732000000005</v>
      </c>
      <c r="H2124" s="7">
        <f t="shared" si="263"/>
        <v>21.223833499999998</v>
      </c>
      <c r="I2124" s="7">
        <f t="array" ref="I2124">SUMPRODUCT(B2108:B2127,(ROW(B2108:B2127)-ROW(B2108)+1))/(20*21/2)</f>
        <v>15.598275714285714</v>
      </c>
      <c r="J2124" s="7">
        <f t="shared" si="258"/>
        <v>15.734325743901083</v>
      </c>
      <c r="K2124" s="7">
        <f t="shared" si="260"/>
        <v>16.332212402827746</v>
      </c>
    </row>
    <row r="2125" spans="1:11" ht="13.5" x14ac:dyDescent="0.35">
      <c r="A2125" s="3">
        <v>45097</v>
      </c>
      <c r="B2125" s="2">
        <v>14.965199999999999</v>
      </c>
      <c r="C2125" s="7">
        <f t="shared" si="261"/>
        <v>-0.33420000000000094</v>
      </c>
      <c r="D2125" s="7">
        <f t="shared" si="262"/>
        <v>15.406639999999999</v>
      </c>
      <c r="E2125" s="7">
        <f t="shared" si="264"/>
        <v>15.661629999999999</v>
      </c>
      <c r="F2125" s="7">
        <f t="shared" si="257"/>
        <v>15.945624999999996</v>
      </c>
      <c r="G2125" s="7">
        <f t="shared" si="259"/>
        <v>15.588649999999998</v>
      </c>
      <c r="H2125" s="7">
        <f t="shared" si="263"/>
        <v>21.162371999999994</v>
      </c>
      <c r="I2125" s="7">
        <f t="array" ref="I2125">SUMPRODUCT(B2109:B2128,(ROW(B2109:B2128)-ROW(B2109)+1))/(20*21/2)</f>
        <v>15.527221428571426</v>
      </c>
      <c r="J2125" s="7">
        <f t="shared" si="258"/>
        <v>15.661075673053361</v>
      </c>
      <c r="K2125" s="7">
        <f t="shared" si="260"/>
        <v>16.27860407330509</v>
      </c>
    </row>
    <row r="2126" spans="1:11" ht="13.5" x14ac:dyDescent="0.35">
      <c r="A2126" s="3">
        <v>45098</v>
      </c>
      <c r="B2126" s="2">
        <v>14.815799999999999</v>
      </c>
      <c r="C2126" s="7">
        <f t="shared" si="261"/>
        <v>-0.14939999999999998</v>
      </c>
      <c r="D2126" s="7">
        <f t="shared" si="262"/>
        <v>15.223759999999999</v>
      </c>
      <c r="E2126" s="7">
        <f t="shared" si="264"/>
        <v>15.535019999999999</v>
      </c>
      <c r="F2126" s="7">
        <f t="shared" si="257"/>
        <v>15.919249999999996</v>
      </c>
      <c r="G2126" s="7">
        <f t="shared" si="259"/>
        <v>15.573351999999998</v>
      </c>
      <c r="H2126" s="7">
        <f t="shared" si="263"/>
        <v>21.099283999999997</v>
      </c>
      <c r="I2126" s="7">
        <f t="array" ref="I2126">SUMPRODUCT(B2110:B2129,(ROW(B2110:B2129)-ROW(B2110)+1))/(20*21/2)</f>
        <v>15.464708571428568</v>
      </c>
      <c r="J2126" s="7">
        <f t="shared" si="258"/>
        <v>15.580573228000661</v>
      </c>
      <c r="K2126" s="7">
        <f t="shared" si="260"/>
        <v>16.221239207685283</v>
      </c>
    </row>
    <row r="2127" spans="1:11" ht="13.5" x14ac:dyDescent="0.35">
      <c r="A2127" s="3">
        <v>45099</v>
      </c>
      <c r="B2127" s="2">
        <v>15.211399999999999</v>
      </c>
      <c r="C2127" s="7">
        <f t="shared" si="261"/>
        <v>0.39559999999999995</v>
      </c>
      <c r="D2127" s="7">
        <f t="shared" si="262"/>
        <v>15.135819999999999</v>
      </c>
      <c r="E2127" s="7">
        <f t="shared" si="264"/>
        <v>15.456759999999999</v>
      </c>
      <c r="F2127" s="7">
        <f t="shared" si="257"/>
        <v>15.86957</v>
      </c>
      <c r="G2127" s="7">
        <f t="shared" si="259"/>
        <v>15.572647999999999</v>
      </c>
      <c r="H2127" s="7">
        <f t="shared" si="263"/>
        <v>21.038262</v>
      </c>
      <c r="I2127" s="7">
        <f t="array" ref="I2127">SUMPRODUCT(B2111:B2130,(ROW(B2111:B2130)-ROW(B2111)+1))/(20*21/2)</f>
        <v>15.425060476190477</v>
      </c>
      <c r="J2127" s="7">
        <f t="shared" si="258"/>
        <v>15.545413872952977</v>
      </c>
      <c r="K2127" s="7">
        <f t="shared" si="260"/>
        <v>16.181637670128996</v>
      </c>
    </row>
    <row r="2128" spans="1:11" ht="13.5" x14ac:dyDescent="0.35">
      <c r="A2128" s="3">
        <v>45100</v>
      </c>
      <c r="B2128" s="2">
        <v>15.1235</v>
      </c>
      <c r="C2128" s="7">
        <f t="shared" si="261"/>
        <v>-8.7899999999999423E-2</v>
      </c>
      <c r="D2128" s="7">
        <f t="shared" si="262"/>
        <v>15.08306</v>
      </c>
      <c r="E2128" s="7">
        <f t="shared" si="264"/>
        <v>15.377620000000002</v>
      </c>
      <c r="F2128" s="7">
        <f t="shared" si="257"/>
        <v>15.779885000000002</v>
      </c>
      <c r="G2128" s="7">
        <f t="shared" si="259"/>
        <v>15.551895999999999</v>
      </c>
      <c r="H2128" s="7">
        <f t="shared" si="263"/>
        <v>20.9768005</v>
      </c>
      <c r="I2128" s="7">
        <f t="array" ref="I2128">SUMPRODUCT(B2112:B2131,(ROW(B2112:B2131)-ROW(B2112)+1))/(20*21/2)</f>
        <v>15.440759047619048</v>
      </c>
      <c r="J2128" s="7">
        <f t="shared" si="258"/>
        <v>15.505231599338408</v>
      </c>
      <c r="K2128" s="7">
        <f t="shared" si="260"/>
        <v>16.140142075221977</v>
      </c>
    </row>
    <row r="2129" spans="1:11" ht="13.5" x14ac:dyDescent="0.35">
      <c r="A2129" s="3">
        <v>45103</v>
      </c>
      <c r="B2129" s="2">
        <v>15.1235</v>
      </c>
      <c r="C2129" s="7">
        <f t="shared" si="261"/>
        <v>0</v>
      </c>
      <c r="D2129" s="7">
        <f t="shared" si="262"/>
        <v>15.047879999999997</v>
      </c>
      <c r="E2129" s="7">
        <f t="shared" si="264"/>
        <v>15.30728</v>
      </c>
      <c r="F2129" s="7">
        <f t="shared" si="257"/>
        <v>15.706905000000001</v>
      </c>
      <c r="G2129" s="7">
        <f t="shared" si="259"/>
        <v>15.526045999999999</v>
      </c>
      <c r="H2129" s="7">
        <f t="shared" si="263"/>
        <v>20.914855499999994</v>
      </c>
      <c r="I2129" s="7">
        <f t="array" ref="I2129">SUMPRODUCT(B2113:B2132,(ROW(B2113:B2132)-ROW(B2113)+1))/(20*21/2)</f>
        <v>15.456381428571426</v>
      </c>
      <c r="J2129" s="7">
        <f t="shared" si="258"/>
        <v>15.468876208925227</v>
      </c>
      <c r="K2129" s="7">
        <f t="shared" si="260"/>
        <v>16.100273758546606</v>
      </c>
    </row>
    <row r="2130" spans="1:11" ht="13.5" x14ac:dyDescent="0.35">
      <c r="A2130" s="3">
        <v>45104</v>
      </c>
      <c r="B2130" s="2">
        <v>15.2906</v>
      </c>
      <c r="C2130" s="7">
        <f t="shared" si="261"/>
        <v>0.16709999999999958</v>
      </c>
      <c r="D2130" s="7">
        <f t="shared" si="262"/>
        <v>15.112960000000001</v>
      </c>
      <c r="E2130" s="7">
        <f t="shared" si="264"/>
        <v>15.259800000000002</v>
      </c>
      <c r="F2130" s="7">
        <f t="shared" si="257"/>
        <v>15.662064999999998</v>
      </c>
      <c r="G2130" s="7">
        <f t="shared" si="259"/>
        <v>15.503361999999999</v>
      </c>
      <c r="H2130" s="7">
        <f t="shared" si="263"/>
        <v>20.852822999999997</v>
      </c>
      <c r="I2130" s="7">
        <f t="array" ref="I2130">SUMPRODUCT(B2114:B2133,(ROW(B2114:B2133)-ROW(B2114)+1))/(20*21/2)</f>
        <v>15.468146666666668</v>
      </c>
      <c r="J2130" s="7">
        <f t="shared" si="258"/>
        <v>15.451897522360921</v>
      </c>
      <c r="K2130" s="7">
        <f t="shared" si="260"/>
        <v>16.068521846446739</v>
      </c>
    </row>
    <row r="2131" spans="1:11" ht="13.5" x14ac:dyDescent="0.35">
      <c r="A2131" s="3">
        <v>45107</v>
      </c>
      <c r="B2131" s="2">
        <v>15.8269</v>
      </c>
      <c r="C2131" s="7">
        <f t="shared" si="261"/>
        <v>0.53630000000000067</v>
      </c>
      <c r="D2131" s="7">
        <f t="shared" si="262"/>
        <v>15.315179999999998</v>
      </c>
      <c r="E2131" s="7">
        <f t="shared" si="264"/>
        <v>15.269470000000002</v>
      </c>
      <c r="F2131" s="7">
        <f t="shared" si="257"/>
        <v>15.636564999999999</v>
      </c>
      <c r="G2131" s="7">
        <f t="shared" si="259"/>
        <v>15.485600000000002</v>
      </c>
      <c r="H2131" s="7">
        <f t="shared" si="263"/>
        <v>20.794746999999994</v>
      </c>
      <c r="I2131" s="7">
        <f t="array" ref="I2131">SUMPRODUCT(B2115:B2134,(ROW(B2115:B2134)-ROW(B2115)+1))/(20*21/2)</f>
        <v>15.481000000000002</v>
      </c>
      <c r="J2131" s="7">
        <f t="shared" si="258"/>
        <v>15.487612044040834</v>
      </c>
      <c r="K2131" s="7">
        <f t="shared" si="260"/>
        <v>16.059046479919417</v>
      </c>
    </row>
    <row r="2132" spans="1:11" ht="13.5" x14ac:dyDescent="0.35">
      <c r="A2132" s="3">
        <v>45110</v>
      </c>
      <c r="B2132" s="2">
        <v>15.800599999999999</v>
      </c>
      <c r="C2132" s="7">
        <f t="shared" si="261"/>
        <v>-2.6300000000000878E-2</v>
      </c>
      <c r="D2132" s="7">
        <f t="shared" si="262"/>
        <v>15.433019999999999</v>
      </c>
      <c r="E2132" s="7">
        <f t="shared" si="264"/>
        <v>15.284420000000001</v>
      </c>
      <c r="F2132" s="7">
        <f t="shared" si="257"/>
        <v>15.615465</v>
      </c>
      <c r="G2132" s="7">
        <f t="shared" si="259"/>
        <v>15.451836000000004</v>
      </c>
      <c r="H2132" s="7">
        <f t="shared" si="263"/>
        <v>20.736802999999995</v>
      </c>
      <c r="I2132" s="7">
        <f t="array" ref="I2132">SUMPRODUCT(B2116:B2135,(ROW(B2116:B2135)-ROW(B2116)+1))/(20*21/2)</f>
        <v>15.488455238095238</v>
      </c>
      <c r="J2132" s="7">
        <f t="shared" si="258"/>
        <v>15.51742042079885</v>
      </c>
      <c r="K2132" s="7">
        <f t="shared" si="260"/>
        <v>16.048911323844145</v>
      </c>
    </row>
    <row r="2133" spans="1:11" ht="13.5" x14ac:dyDescent="0.35">
      <c r="A2133" s="3">
        <v>45111</v>
      </c>
      <c r="B2133" s="2">
        <v>15.739000000000001</v>
      </c>
      <c r="C2133" s="7">
        <f t="shared" si="261"/>
        <v>-6.1599999999998545E-2</v>
      </c>
      <c r="D2133" s="7">
        <f t="shared" si="262"/>
        <v>15.556120000000002</v>
      </c>
      <c r="E2133" s="7">
        <f t="shared" si="264"/>
        <v>15.31959</v>
      </c>
      <c r="F2133" s="7">
        <f t="shared" si="257"/>
        <v>15.595239999999999</v>
      </c>
      <c r="G2133" s="7">
        <f t="shared" si="259"/>
        <v>15.421062000000004</v>
      </c>
      <c r="H2133" s="7">
        <f t="shared" si="263"/>
        <v>20.678330999999993</v>
      </c>
      <c r="I2133" s="7">
        <f t="array" ref="I2133">SUMPRODUCT(B2117:B2136,(ROW(B2117:B2136)-ROW(B2117)+1))/(20*21/2)</f>
        <v>15.48502238095238</v>
      </c>
      <c r="J2133" s="7">
        <f t="shared" si="258"/>
        <v>15.538523237865627</v>
      </c>
      <c r="K2133" s="7">
        <f t="shared" si="260"/>
        <v>16.036757938595354</v>
      </c>
    </row>
    <row r="2134" spans="1:11" ht="13.5" x14ac:dyDescent="0.35">
      <c r="A2134" s="3">
        <v>45112</v>
      </c>
      <c r="B2134" s="2">
        <v>15.7302</v>
      </c>
      <c r="C2134" s="7">
        <f t="shared" si="261"/>
        <v>-8.8000000000008072E-3</v>
      </c>
      <c r="D2134" s="7">
        <f t="shared" si="262"/>
        <v>15.67746</v>
      </c>
      <c r="E2134" s="7">
        <f t="shared" si="264"/>
        <v>15.362669999999998</v>
      </c>
      <c r="F2134" s="7">
        <f t="shared" ref="F2134:F2197" si="265">AVERAGE(B2115:B2134)</f>
        <v>15.572819999999998</v>
      </c>
      <c r="G2134" s="7">
        <f t="shared" si="259"/>
        <v>15.401542000000005</v>
      </c>
      <c r="H2134" s="7">
        <f t="shared" si="263"/>
        <v>20.620034999999998</v>
      </c>
      <c r="I2134" s="7">
        <f t="array" ref="I2134">SUMPRODUCT(B2118:B2137,(ROW(B2118:B2137)-ROW(B2118)+1))/(20*21/2)</f>
        <v>15.472587142857144</v>
      </c>
      <c r="J2134" s="7">
        <f t="shared" ref="J2134:J2197" si="266">($J$4*B2134)+J2133*(1-$J$4)</f>
        <v>15.556778167592711</v>
      </c>
      <c r="K2134" s="7">
        <f t="shared" si="260"/>
        <v>16.02473605865044</v>
      </c>
    </row>
    <row r="2135" spans="1:11" ht="13.5" x14ac:dyDescent="0.35">
      <c r="A2135" s="3">
        <v>45113</v>
      </c>
      <c r="B2135" s="2">
        <v>15.6511</v>
      </c>
      <c r="C2135" s="7">
        <f t="shared" si="261"/>
        <v>-7.9100000000000392E-2</v>
      </c>
      <c r="D2135" s="7">
        <f t="shared" si="262"/>
        <v>15.749559999999999</v>
      </c>
      <c r="E2135" s="7">
        <f t="shared" si="264"/>
        <v>15.431260000000004</v>
      </c>
      <c r="F2135" s="7">
        <f t="shared" si="265"/>
        <v>15.546445</v>
      </c>
      <c r="G2135" s="7">
        <f t="shared" si="259"/>
        <v>15.385716000000004</v>
      </c>
      <c r="H2135" s="7">
        <f t="shared" si="263"/>
        <v>20.560684000000002</v>
      </c>
      <c r="I2135" s="7">
        <f t="array" ref="I2135">SUMPRODUCT(B2119:B2138,(ROW(B2119:B2138)-ROW(B2119)+1))/(20*21/2)</f>
        <v>15.461364761904761</v>
      </c>
      <c r="J2135" s="7">
        <f t="shared" si="266"/>
        <v>15.565761199250549</v>
      </c>
      <c r="K2135" s="7">
        <f t="shared" si="260"/>
        <v>16.010083664193559</v>
      </c>
    </row>
    <row r="2136" spans="1:11" ht="13.5" x14ac:dyDescent="0.35">
      <c r="A2136" s="3">
        <v>45114</v>
      </c>
      <c r="B2136" s="2">
        <v>15.510400000000001</v>
      </c>
      <c r="C2136" s="7">
        <f t="shared" si="261"/>
        <v>-0.14069999999999894</v>
      </c>
      <c r="D2136" s="7">
        <f t="shared" si="262"/>
        <v>15.686260000000001</v>
      </c>
      <c r="E2136" s="7">
        <f t="shared" si="264"/>
        <v>15.500720000000001</v>
      </c>
      <c r="F2136" s="7">
        <f t="shared" si="265"/>
        <v>15.517870000000002</v>
      </c>
      <c r="G2136" s="7">
        <f t="shared" si="259"/>
        <v>15.373758000000004</v>
      </c>
      <c r="H2136" s="7">
        <f t="shared" si="263"/>
        <v>20.501640999999999</v>
      </c>
      <c r="I2136" s="7">
        <f t="array" ref="I2136">SUMPRODUCT(B2120:B2139,(ROW(B2120:B2139)-ROW(B2120)+1))/(20*21/2)</f>
        <v>15.430129047619049</v>
      </c>
      <c r="J2136" s="7">
        <f t="shared" si="266"/>
        <v>15.560488704083829</v>
      </c>
      <c r="K2136" s="7">
        <f t="shared" si="260"/>
        <v>15.990488226382046</v>
      </c>
    </row>
    <row r="2137" spans="1:11" ht="13.5" x14ac:dyDescent="0.35">
      <c r="A2137" s="3">
        <v>45117</v>
      </c>
      <c r="B2137" s="2">
        <v>15.3873</v>
      </c>
      <c r="C2137" s="7">
        <f t="shared" si="261"/>
        <v>-0.12310000000000088</v>
      </c>
      <c r="D2137" s="7">
        <f t="shared" si="262"/>
        <v>15.6036</v>
      </c>
      <c r="E2137" s="7">
        <f t="shared" si="264"/>
        <v>15.51831</v>
      </c>
      <c r="F2137" s="7">
        <f t="shared" si="265"/>
        <v>15.487534999999999</v>
      </c>
      <c r="G2137" s="7">
        <f t="shared" si="259"/>
        <v>15.378506000000005</v>
      </c>
      <c r="H2137" s="7">
        <f t="shared" si="263"/>
        <v>20.441982500000002</v>
      </c>
      <c r="I2137" s="7">
        <f t="array" ref="I2137">SUMPRODUCT(B2121:B2140,(ROW(B2121:B2140)-ROW(B2121)+1))/(20*21/2)</f>
        <v>15.402200952380952</v>
      </c>
      <c r="J2137" s="7">
        <f t="shared" si="266"/>
        <v>15.543994541790131</v>
      </c>
      <c r="K2137" s="7">
        <f t="shared" si="260"/>
        <v>15.966833786131771</v>
      </c>
    </row>
    <row r="2138" spans="1:11" ht="13.5" x14ac:dyDescent="0.35">
      <c r="A2138" s="3">
        <v>45118</v>
      </c>
      <c r="B2138" s="2">
        <v>15.3697</v>
      </c>
      <c r="C2138" s="7">
        <f t="shared" si="261"/>
        <v>-1.7599999999999838E-2</v>
      </c>
      <c r="D2138" s="7">
        <f t="shared" si="262"/>
        <v>15.529739999999999</v>
      </c>
      <c r="E2138" s="7">
        <f t="shared" si="264"/>
        <v>15.542930000000002</v>
      </c>
      <c r="F2138" s="7">
        <f t="shared" si="265"/>
        <v>15.460275000000001</v>
      </c>
      <c r="G2138" s="7">
        <f t="shared" si="259"/>
        <v>15.389584000000005</v>
      </c>
      <c r="H2138" s="7">
        <f t="shared" si="263"/>
        <v>20.382543500000001</v>
      </c>
      <c r="I2138" s="7">
        <f t="array" ref="I2138">SUMPRODUCT(B2122:B2141,(ROW(B2122:B2141)-ROW(B2122)+1))/(20*21/2)</f>
        <v>15.377287619047621</v>
      </c>
      <c r="J2138" s="7">
        <f t="shared" si="266"/>
        <v>15.527395061619643</v>
      </c>
      <c r="K2138" s="7">
        <f t="shared" si="260"/>
        <v>15.943416774910917</v>
      </c>
    </row>
    <row r="2139" spans="1:11" ht="13.5" x14ac:dyDescent="0.35">
      <c r="A2139" s="3">
        <v>45119</v>
      </c>
      <c r="B2139" s="2">
        <v>15.132300000000001</v>
      </c>
      <c r="C2139" s="7">
        <f t="shared" si="261"/>
        <v>-0.23739999999999917</v>
      </c>
      <c r="D2139" s="7">
        <f t="shared" si="262"/>
        <v>15.410160000000001</v>
      </c>
      <c r="E2139" s="7">
        <f t="shared" si="264"/>
        <v>15.543810000000002</v>
      </c>
      <c r="F2139" s="7">
        <f t="shared" si="265"/>
        <v>15.425545</v>
      </c>
      <c r="G2139" s="7">
        <f t="shared" si="259"/>
        <v>15.393452000000003</v>
      </c>
      <c r="H2139" s="7">
        <f t="shared" si="263"/>
        <v>20.322357000000004</v>
      </c>
      <c r="I2139" s="7">
        <f t="array" ref="I2139">SUMPRODUCT(B2123:B2142,(ROW(B2123:B2142)-ROW(B2123)+1))/(20*21/2)</f>
        <v>15.355221428571431</v>
      </c>
      <c r="J2139" s="7">
        <f t="shared" si="266"/>
        <v>15.489766960513009</v>
      </c>
      <c r="K2139" s="7">
        <f t="shared" si="260"/>
        <v>15.911608273934018</v>
      </c>
    </row>
    <row r="2140" spans="1:11" ht="13.5" x14ac:dyDescent="0.35">
      <c r="A2140" s="3">
        <v>45120</v>
      </c>
      <c r="B2140" s="2">
        <v>15.132300000000001</v>
      </c>
      <c r="C2140" s="7">
        <f t="shared" si="261"/>
        <v>0</v>
      </c>
      <c r="D2140" s="7">
        <f t="shared" si="262"/>
        <v>15.306400000000002</v>
      </c>
      <c r="E2140" s="7">
        <f t="shared" si="264"/>
        <v>15.527979999999996</v>
      </c>
      <c r="F2140" s="7">
        <f t="shared" si="265"/>
        <v>15.393889999999999</v>
      </c>
      <c r="G2140" s="7">
        <f t="shared" si="259"/>
        <v>15.397144000000003</v>
      </c>
      <c r="H2140" s="7">
        <f t="shared" si="263"/>
        <v>20.2621705</v>
      </c>
      <c r="I2140" s="7">
        <f t="array" ref="I2140">SUMPRODUCT(B2124:B2143,(ROW(B2124:B2143)-ROW(B2124)+1))/(20*21/2)</f>
        <v>15.338978095238097</v>
      </c>
      <c r="J2140" s="7">
        <f t="shared" si="266"/>
        <v>15.455722488083198</v>
      </c>
      <c r="K2140" s="7">
        <f t="shared" si="260"/>
        <v>15.881047165152292</v>
      </c>
    </row>
    <row r="2141" spans="1:11" ht="13.5" x14ac:dyDescent="0.35">
      <c r="A2141" s="3">
        <v>45121</v>
      </c>
      <c r="B2141" s="2">
        <v>15.132300000000001</v>
      </c>
      <c r="C2141" s="7">
        <f t="shared" si="261"/>
        <v>0</v>
      </c>
      <c r="D2141" s="7">
        <f t="shared" si="262"/>
        <v>15.230779999999999</v>
      </c>
      <c r="E2141" s="7">
        <f t="shared" si="264"/>
        <v>15.458519999999998</v>
      </c>
      <c r="F2141" s="7">
        <f t="shared" si="265"/>
        <v>15.363994999999999</v>
      </c>
      <c r="G2141" s="7">
        <f t="shared" si="259"/>
        <v>15.402772000000004</v>
      </c>
      <c r="H2141" s="7">
        <f t="shared" si="263"/>
        <v>20.202424000000004</v>
      </c>
      <c r="I2141" s="7">
        <f t="array" ref="I2141">SUMPRODUCT(B2125:B2144,(ROW(B2125:B2144)-ROW(B2125)+1))/(20*21/2)</f>
        <v>15.355248095238098</v>
      </c>
      <c r="J2141" s="7">
        <f t="shared" si="266"/>
        <v>15.424920346360988</v>
      </c>
      <c r="K2141" s="7">
        <f t="shared" si="260"/>
        <v>15.851684531224752</v>
      </c>
    </row>
    <row r="2142" spans="1:11" ht="13.5" x14ac:dyDescent="0.35">
      <c r="A2142" s="3">
        <v>45124</v>
      </c>
      <c r="B2142" s="2">
        <v>15.132300000000001</v>
      </c>
      <c r="C2142" s="7">
        <f t="shared" si="261"/>
        <v>0</v>
      </c>
      <c r="D2142" s="7">
        <f t="shared" si="262"/>
        <v>15.179779999999999</v>
      </c>
      <c r="E2142" s="7">
        <f t="shared" si="264"/>
        <v>15.391690000000001</v>
      </c>
      <c r="F2142" s="7">
        <f t="shared" si="265"/>
        <v>15.338054999999997</v>
      </c>
      <c r="G2142" s="7">
        <f t="shared" si="259"/>
        <v>15.409102000000003</v>
      </c>
      <c r="H2142" s="7">
        <f t="shared" si="263"/>
        <v>20.146194500000007</v>
      </c>
      <c r="I2142" s="7">
        <f t="array" ref="I2142">SUMPRODUCT(B2126:B2145,(ROW(B2126:B2145)-ROW(B2126)+1))/(20*21/2)</f>
        <v>15.343896666666664</v>
      </c>
      <c r="J2142" s="7">
        <f t="shared" si="266"/>
        <v>15.397051741945655</v>
      </c>
      <c r="K2142" s="7">
        <f t="shared" si="260"/>
        <v>15.823473373137507</v>
      </c>
    </row>
    <row r="2143" spans="1:11" ht="13.5" x14ac:dyDescent="0.35">
      <c r="A2143" s="3">
        <v>45125</v>
      </c>
      <c r="B2143" s="2">
        <v>15.1675</v>
      </c>
      <c r="C2143" s="7">
        <f t="shared" si="261"/>
        <v>3.5199999999999676E-2</v>
      </c>
      <c r="D2143" s="7">
        <f t="shared" si="262"/>
        <v>15.139340000000001</v>
      </c>
      <c r="E2143" s="7">
        <f t="shared" si="264"/>
        <v>15.334539999999999</v>
      </c>
      <c r="F2143" s="7">
        <f t="shared" si="265"/>
        <v>15.327064999999999</v>
      </c>
      <c r="G2143" s="7">
        <f t="shared" si="259"/>
        <v>15.416312000000005</v>
      </c>
      <c r="H2143" s="7">
        <f t="shared" si="263"/>
        <v>20.090141000000006</v>
      </c>
      <c r="I2143" s="7">
        <f t="array" ref="I2143">SUMPRODUCT(B2127:B2146,(ROW(B2127:B2146)-ROW(B2127)+1))/(20*21/2)</f>
        <v>15.330456666666667</v>
      </c>
      <c r="J2143" s="7">
        <f t="shared" si="266"/>
        <v>15.375189671284165</v>
      </c>
      <c r="K2143" s="7">
        <f t="shared" si="260"/>
        <v>15.797748927132115</v>
      </c>
    </row>
    <row r="2144" spans="1:11" ht="13.5" x14ac:dyDescent="0.35">
      <c r="A2144" s="3">
        <v>45127</v>
      </c>
      <c r="B2144" s="2">
        <v>15.4979</v>
      </c>
      <c r="C2144" s="7">
        <f t="shared" si="261"/>
        <v>0.33039999999999914</v>
      </c>
      <c r="D2144" s="7">
        <f t="shared" si="262"/>
        <v>15.212460000000002</v>
      </c>
      <c r="E2144" s="7">
        <f t="shared" si="264"/>
        <v>15.311310000000001</v>
      </c>
      <c r="F2144" s="7">
        <f t="shared" si="265"/>
        <v>15.336989999999997</v>
      </c>
      <c r="G2144" s="7">
        <f t="shared" si="259"/>
        <v>15.430130000000004</v>
      </c>
      <c r="H2144" s="7">
        <f t="shared" si="263"/>
        <v>20.041015000000005</v>
      </c>
      <c r="I2144" s="7">
        <f t="array" ref="I2144">SUMPRODUCT(B2128:B2147,(ROW(B2128:B2147)-ROW(B2128)+1))/(20*21/2)</f>
        <v>15.311594285714285</v>
      </c>
      <c r="J2144" s="7">
        <f t="shared" si="266"/>
        <v>15.386876369257102</v>
      </c>
      <c r="K2144" s="7">
        <f t="shared" si="260"/>
        <v>15.785990145675955</v>
      </c>
    </row>
    <row r="2145" spans="1:11" ht="13.5" x14ac:dyDescent="0.35">
      <c r="A2145" s="3">
        <v>45128</v>
      </c>
      <c r="B2145" s="2">
        <v>15.2178</v>
      </c>
      <c r="C2145" s="7">
        <f t="shared" si="261"/>
        <v>-0.28009999999999913</v>
      </c>
      <c r="D2145" s="7">
        <f t="shared" si="262"/>
        <v>15.229560000000001</v>
      </c>
      <c r="E2145" s="7">
        <f t="shared" si="264"/>
        <v>15.267980000000003</v>
      </c>
      <c r="F2145" s="7">
        <f t="shared" si="265"/>
        <v>15.349620000000002</v>
      </c>
      <c r="G2145" s="7">
        <f t="shared" si="259"/>
        <v>15.442566000000005</v>
      </c>
      <c r="H2145" s="7">
        <f t="shared" si="263"/>
        <v>19.994049500000003</v>
      </c>
      <c r="I2145" s="7">
        <f t="array" ref="I2145">SUMPRODUCT(B2129:B2148,(ROW(B2129:B2148)-ROW(B2129)+1))/(20*21/2)</f>
        <v>15.28936142857143</v>
      </c>
      <c r="J2145" s="7">
        <f t="shared" si="266"/>
        <v>15.370773857899282</v>
      </c>
      <c r="K2145" s="7">
        <f t="shared" si="260"/>
        <v>15.76370817917886</v>
      </c>
    </row>
    <row r="2146" spans="1:11" ht="13.5" x14ac:dyDescent="0.35">
      <c r="A2146" s="3">
        <v>45131</v>
      </c>
      <c r="B2146" s="2">
        <v>15.208500000000001</v>
      </c>
      <c r="C2146" s="7">
        <f t="shared" si="261"/>
        <v>-9.2999999999996419E-3</v>
      </c>
      <c r="D2146" s="7">
        <f t="shared" si="262"/>
        <v>15.244800000000001</v>
      </c>
      <c r="E2146" s="7">
        <f t="shared" si="264"/>
        <v>15.23779</v>
      </c>
      <c r="F2146" s="7">
        <f t="shared" si="265"/>
        <v>15.369255000000001</v>
      </c>
      <c r="G2146" s="7">
        <f t="shared" si="259"/>
        <v>15.454816000000001</v>
      </c>
      <c r="H2146" s="7">
        <f t="shared" si="263"/>
        <v>19.946993500000005</v>
      </c>
      <c r="I2146" s="7">
        <f t="array" ref="I2146">SUMPRODUCT(B2130:B2149,(ROW(B2130:B2149)-ROW(B2130)+1))/(20*21/2)</f>
        <v>15.263527142857141</v>
      </c>
      <c r="J2146" s="7">
        <f t="shared" si="266"/>
        <v>15.355319204766017</v>
      </c>
      <c r="K2146" s="7">
        <f t="shared" si="260"/>
        <v>15.74193530940714</v>
      </c>
    </row>
    <row r="2147" spans="1:11" ht="13.5" x14ac:dyDescent="0.35">
      <c r="A2147" s="3">
        <v>45133</v>
      </c>
      <c r="B2147" s="2">
        <v>15.171200000000001</v>
      </c>
      <c r="C2147" s="7">
        <f t="shared" si="261"/>
        <v>-3.7300000000000111E-2</v>
      </c>
      <c r="D2147" s="7">
        <f t="shared" si="262"/>
        <v>15.25258</v>
      </c>
      <c r="E2147" s="7">
        <f t="shared" si="264"/>
        <v>15.21618</v>
      </c>
      <c r="F2147" s="7">
        <f t="shared" si="265"/>
        <v>15.367244999999997</v>
      </c>
      <c r="G2147" s="7">
        <f t="shared" si="259"/>
        <v>15.468608</v>
      </c>
      <c r="H2147" s="7">
        <f t="shared" si="263"/>
        <v>19.899883000000003</v>
      </c>
      <c r="I2147" s="7">
        <f t="array" ref="I2147">SUMPRODUCT(B2131:B2150,(ROW(B2131:B2150)-ROW(B2131)+1))/(20*21/2)</f>
        <v>15.224478571428573</v>
      </c>
      <c r="J2147" s="7">
        <f t="shared" si="266"/>
        <v>15.337784042407348</v>
      </c>
      <c r="K2147" s="7">
        <f t="shared" si="260"/>
        <v>15.719553532567645</v>
      </c>
    </row>
    <row r="2148" spans="1:11" ht="13.5" x14ac:dyDescent="0.35">
      <c r="A2148" s="3">
        <v>45134</v>
      </c>
      <c r="B2148" s="2">
        <v>15.133800000000001</v>
      </c>
      <c r="C2148" s="7">
        <f t="shared" si="261"/>
        <v>-3.7399999999999878E-2</v>
      </c>
      <c r="D2148" s="7">
        <f t="shared" si="262"/>
        <v>15.245839999999998</v>
      </c>
      <c r="E2148" s="7">
        <f t="shared" si="264"/>
        <v>15.192590000000001</v>
      </c>
      <c r="F2148" s="7">
        <f t="shared" si="265"/>
        <v>15.367759999999999</v>
      </c>
      <c r="G2148" s="7">
        <f t="shared" si="259"/>
        <v>15.481123999999998</v>
      </c>
      <c r="H2148" s="7">
        <f t="shared" si="263"/>
        <v>19.846342500000002</v>
      </c>
      <c r="I2148" s="7">
        <f t="array" ref="I2148">SUMPRODUCT(B2132:B2151,(ROW(B2132:B2151)-ROW(B2132)+1))/(20*21/2)</f>
        <v>15.194135714285718</v>
      </c>
      <c r="J2148" s="7">
        <f t="shared" si="266"/>
        <v>15.318356990749505</v>
      </c>
      <c r="K2148" s="7">
        <f t="shared" si="260"/>
        <v>15.696582805800286</v>
      </c>
    </row>
    <row r="2149" spans="1:11" ht="13.5" x14ac:dyDescent="0.35">
      <c r="A2149" s="3">
        <v>45135</v>
      </c>
      <c r="B2149" s="2">
        <v>15.096500000000001</v>
      </c>
      <c r="C2149" s="7">
        <f t="shared" si="261"/>
        <v>-3.7300000000000111E-2</v>
      </c>
      <c r="D2149" s="7">
        <f t="shared" si="262"/>
        <v>15.165560000000003</v>
      </c>
      <c r="E2149" s="7">
        <f t="shared" si="264"/>
        <v>15.18901</v>
      </c>
      <c r="F2149" s="7">
        <f t="shared" si="265"/>
        <v>15.366409999999998</v>
      </c>
      <c r="G2149" s="7">
        <f t="shared" si="259"/>
        <v>15.493771999999996</v>
      </c>
      <c r="H2149" s="7">
        <f t="shared" si="263"/>
        <v>19.794374000000008</v>
      </c>
      <c r="I2149" s="7">
        <f t="array" ref="I2149">SUMPRODUCT(B2133:B2152,(ROW(B2133:B2152)-ROW(B2133)+1))/(20*21/2)</f>
        <v>15.162249047619049</v>
      </c>
      <c r="J2149" s="7">
        <f t="shared" si="266"/>
        <v>15.297227753535266</v>
      </c>
      <c r="K2149" s="7">
        <f t="shared" si="260"/>
        <v>15.673050146749294</v>
      </c>
    </row>
    <row r="2150" spans="1:11" ht="13.5" x14ac:dyDescent="0.35">
      <c r="A2150" s="3">
        <v>45138</v>
      </c>
      <c r="B2150" s="2">
        <v>14.9564</v>
      </c>
      <c r="C2150" s="7">
        <f t="shared" si="261"/>
        <v>-0.14010000000000034</v>
      </c>
      <c r="D2150" s="7">
        <f t="shared" si="262"/>
        <v>15.11328</v>
      </c>
      <c r="E2150" s="7">
        <f t="shared" si="264"/>
        <v>15.171420000000001</v>
      </c>
      <c r="F2150" s="7">
        <f t="shared" si="265"/>
        <v>15.349699999999995</v>
      </c>
      <c r="G2150" s="7">
        <f t="shared" si="259"/>
        <v>15.504497999999995</v>
      </c>
      <c r="H2150" s="7">
        <f t="shared" si="263"/>
        <v>19.741661500000006</v>
      </c>
      <c r="I2150" s="7">
        <f t="array" ref="I2150">SUMPRODUCT(B2134:B2153,(ROW(B2134:B2153)-ROW(B2134)+1))/(20*21/2)</f>
        <v>15.134293333333332</v>
      </c>
      <c r="J2150" s="7">
        <f t="shared" si="266"/>
        <v>15.264767967484287</v>
      </c>
      <c r="K2150" s="7">
        <f t="shared" si="260"/>
        <v>15.644946219425792</v>
      </c>
    </row>
    <row r="2151" spans="1:11" ht="13.5" x14ac:dyDescent="0.35">
      <c r="A2151" s="3">
        <v>45139</v>
      </c>
      <c r="B2151" s="2">
        <v>15.0311</v>
      </c>
      <c r="C2151" s="7">
        <f t="shared" si="261"/>
        <v>7.4699999999999989E-2</v>
      </c>
      <c r="D2151" s="7">
        <f t="shared" si="262"/>
        <v>15.0778</v>
      </c>
      <c r="E2151" s="7">
        <f t="shared" si="264"/>
        <v>15.161300000000001</v>
      </c>
      <c r="F2151" s="7">
        <f t="shared" si="265"/>
        <v>15.309909999999997</v>
      </c>
      <c r="G2151" s="7">
        <f t="shared" si="259"/>
        <v>15.516013999999995</v>
      </c>
      <c r="H2151" s="7">
        <f t="shared" si="263"/>
        <v>19.691081000000004</v>
      </c>
      <c r="I2151" s="7">
        <f t="array" ref="I2151">SUMPRODUCT(B2135:B2154,(ROW(B2135:B2154)-ROW(B2135)+1))/(20*21/2)</f>
        <v>15.096641904761903</v>
      </c>
      <c r="J2151" s="7">
        <f t="shared" si="266"/>
        <v>15.242513875342926</v>
      </c>
      <c r="K2151" s="7">
        <f t="shared" si="260"/>
        <v>15.620873818663998</v>
      </c>
    </row>
    <row r="2152" spans="1:11" ht="13.5" x14ac:dyDescent="0.35">
      <c r="A2152" s="3">
        <v>45140</v>
      </c>
      <c r="B2152" s="2">
        <v>14.975099999999999</v>
      </c>
      <c r="C2152" s="7">
        <f t="shared" si="261"/>
        <v>-5.6000000000000938E-2</v>
      </c>
      <c r="D2152" s="7">
        <f t="shared" si="262"/>
        <v>15.038580000000001</v>
      </c>
      <c r="E2152" s="7">
        <f t="shared" si="264"/>
        <v>15.145580000000001</v>
      </c>
      <c r="F2152" s="7">
        <f t="shared" si="265"/>
        <v>15.268634999999998</v>
      </c>
      <c r="G2152" s="7">
        <f t="shared" si="259"/>
        <v>15.521837999999995</v>
      </c>
      <c r="H2152" s="7">
        <f t="shared" si="263"/>
        <v>19.639253000000007</v>
      </c>
      <c r="I2152" s="7">
        <f t="array" ref="I2152">SUMPRODUCT(B2136:B2155,(ROW(B2136:B2155)-ROW(B2136)+1))/(20*21/2)</f>
        <v>15.046357619047621</v>
      </c>
      <c r="J2152" s="7">
        <f t="shared" si="266"/>
        <v>15.217045887215027</v>
      </c>
      <c r="K2152" s="7">
        <f t="shared" si="260"/>
        <v>15.59554935518698</v>
      </c>
    </row>
    <row r="2153" spans="1:11" ht="13.5" x14ac:dyDescent="0.35">
      <c r="A2153" s="3">
        <v>45141</v>
      </c>
      <c r="B2153" s="2">
        <v>14.975099999999999</v>
      </c>
      <c r="C2153" s="7">
        <f t="shared" si="261"/>
        <v>0</v>
      </c>
      <c r="D2153" s="7">
        <f t="shared" si="262"/>
        <v>15.00684</v>
      </c>
      <c r="E2153" s="7">
        <f t="shared" si="264"/>
        <v>15.126339999999999</v>
      </c>
      <c r="F2153" s="7">
        <f t="shared" si="265"/>
        <v>15.230439999999996</v>
      </c>
      <c r="G2153" s="7">
        <f t="shared" si="259"/>
        <v>15.528541999999993</v>
      </c>
      <c r="H2153" s="7">
        <f t="shared" si="263"/>
        <v>19.587513000000008</v>
      </c>
      <c r="I2153" s="7">
        <f t="array" ref="I2153">SUMPRODUCT(B2137:B2156,(ROW(B2137:B2156)-ROW(B2137)+1))/(20*21/2)</f>
        <v>14.951013333333337</v>
      </c>
      <c r="J2153" s="7">
        <f t="shared" si="266"/>
        <v>15.194003421765977</v>
      </c>
      <c r="K2153" s="7">
        <f t="shared" si="260"/>
        <v>15.571218007924747</v>
      </c>
    </row>
    <row r="2154" spans="1:11" ht="13.5" x14ac:dyDescent="0.35">
      <c r="A2154" s="3">
        <v>45142</v>
      </c>
      <c r="B2154" s="2">
        <v>14.835100000000001</v>
      </c>
      <c r="C2154" s="7">
        <f t="shared" si="261"/>
        <v>-0.13999999999999879</v>
      </c>
      <c r="D2154" s="7">
        <f t="shared" si="262"/>
        <v>14.954560000000001</v>
      </c>
      <c r="E2154" s="7">
        <f t="shared" si="264"/>
        <v>15.060060000000002</v>
      </c>
      <c r="F2154" s="7">
        <f t="shared" si="265"/>
        <v>15.185685000000001</v>
      </c>
      <c r="G2154" s="7">
        <f t="shared" si="259"/>
        <v>15.533323999999995</v>
      </c>
      <c r="H2154" s="7">
        <f t="shared" si="263"/>
        <v>19.534194000000003</v>
      </c>
      <c r="I2154" s="7">
        <f t="array" ref="I2154">SUMPRODUCT(B2138:B2157,(ROW(B2138:B2157)-ROW(B2138)+1))/(20*21/2)</f>
        <v>14.847095238095237</v>
      </c>
      <c r="J2154" s="7">
        <f t="shared" si="266"/>
        <v>15.15982214350255</v>
      </c>
      <c r="K2154" s="7">
        <f t="shared" si="260"/>
        <v>15.542350635064954</v>
      </c>
    </row>
    <row r="2155" spans="1:11" ht="13.5" x14ac:dyDescent="0.35">
      <c r="A2155" s="3">
        <v>45145</v>
      </c>
      <c r="B2155" s="2">
        <v>14.6577</v>
      </c>
      <c r="C2155" s="7">
        <f t="shared" si="261"/>
        <v>-0.17740000000000045</v>
      </c>
      <c r="D2155" s="7">
        <f t="shared" si="262"/>
        <v>14.894820000000001</v>
      </c>
      <c r="E2155" s="7">
        <f t="shared" si="264"/>
        <v>15.004050000000001</v>
      </c>
      <c r="F2155" s="7">
        <f t="shared" si="265"/>
        <v>15.136015</v>
      </c>
      <c r="G2155" s="7">
        <f t="shared" si="259"/>
        <v>15.518907999999994</v>
      </c>
      <c r="H2155" s="7">
        <f t="shared" si="263"/>
        <v>19.483724500000008</v>
      </c>
      <c r="I2155" s="7">
        <f t="array" ref="I2155">SUMPRODUCT(B2139:B2158,(ROW(B2139:B2158)-ROW(B2139)+1))/(20*21/2)</f>
        <v>14.725897142857141</v>
      </c>
      <c r="J2155" s="7">
        <f t="shared" si="266"/>
        <v>15.112000986978497</v>
      </c>
      <c r="K2155" s="7">
        <f t="shared" si="260"/>
        <v>15.507658453297703</v>
      </c>
    </row>
    <row r="2156" spans="1:11" ht="13.5" x14ac:dyDescent="0.35">
      <c r="A2156" s="3">
        <v>45146</v>
      </c>
      <c r="B2156" s="2">
        <v>14.1349</v>
      </c>
      <c r="C2156" s="7">
        <f t="shared" si="261"/>
        <v>-0.52280000000000015</v>
      </c>
      <c r="D2156" s="7">
        <f t="shared" si="262"/>
        <v>14.715579999999999</v>
      </c>
      <c r="E2156" s="7">
        <f t="shared" si="264"/>
        <v>14.896689999999998</v>
      </c>
      <c r="F2156" s="7">
        <f t="shared" si="265"/>
        <v>15.067240000000002</v>
      </c>
      <c r="G2156" s="7">
        <f t="shared" si="259"/>
        <v>15.494739999999997</v>
      </c>
      <c r="H2156" s="7">
        <f t="shared" si="263"/>
        <v>19.430861000000004</v>
      </c>
      <c r="I2156" s="7">
        <f t="array" ref="I2156">SUMPRODUCT(B2140:B2159,(ROW(B2140:B2159)-ROW(B2140)+1))/(20*21/2)</f>
        <v>14.60808761904762</v>
      </c>
      <c r="J2156" s="7">
        <f t="shared" si="266"/>
        <v>15.018943750123402</v>
      </c>
      <c r="K2156" s="7">
        <f t="shared" si="260"/>
        <v>15.4538247884625</v>
      </c>
    </row>
    <row r="2157" spans="1:11" ht="13.5" x14ac:dyDescent="0.35">
      <c r="A2157" s="3">
        <v>45147</v>
      </c>
      <c r="B2157" s="2">
        <v>13.976100000000001</v>
      </c>
      <c r="C2157" s="7">
        <f t="shared" si="261"/>
        <v>-0.15879999999999939</v>
      </c>
      <c r="D2157" s="7">
        <f t="shared" si="262"/>
        <v>14.515780000000001</v>
      </c>
      <c r="E2157" s="7">
        <f t="shared" si="264"/>
        <v>14.777180000000001</v>
      </c>
      <c r="F2157" s="7">
        <f t="shared" si="265"/>
        <v>14.996679999999998</v>
      </c>
      <c r="G2157" s="7">
        <f t="shared" si="259"/>
        <v>15.450161999999995</v>
      </c>
      <c r="H2157" s="7">
        <f t="shared" si="263"/>
        <v>19.375665000000005</v>
      </c>
      <c r="I2157" s="7">
        <f t="array" ref="I2157">SUMPRODUCT(B2141:B2160,(ROW(B2141:B2160)-ROW(B2141)+1))/(20*21/2)</f>
        <v>14.504320476190477</v>
      </c>
      <c r="J2157" s="7">
        <f t="shared" si="266"/>
        <v>14.919625297730697</v>
      </c>
      <c r="K2157" s="7">
        <f t="shared" si="260"/>
        <v>15.395874796758088</v>
      </c>
    </row>
    <row r="2158" spans="1:11" ht="13.5" x14ac:dyDescent="0.35">
      <c r="A2158" s="3">
        <v>45148</v>
      </c>
      <c r="B2158" s="2">
        <v>13.7241</v>
      </c>
      <c r="C2158" s="7">
        <f t="shared" si="261"/>
        <v>-0.25200000000000067</v>
      </c>
      <c r="D2158" s="7">
        <f t="shared" si="262"/>
        <v>14.26558</v>
      </c>
      <c r="E2158" s="7">
        <f t="shared" si="264"/>
        <v>14.63621</v>
      </c>
      <c r="F2158" s="7">
        <f t="shared" si="265"/>
        <v>14.914400000000001</v>
      </c>
      <c r="G2158" s="7">
        <f t="shared" si="259"/>
        <v>15.386299999999999</v>
      </c>
      <c r="H2158" s="7">
        <f t="shared" si="263"/>
        <v>19.32074750000001</v>
      </c>
      <c r="I2158" s="7">
        <f t="array" ref="I2158">SUMPRODUCT(B2142:B2161,(ROW(B2142:B2161)-ROW(B2142)+1))/(20*21/2)</f>
        <v>14.405344761904761</v>
      </c>
      <c r="J2158" s="7">
        <f t="shared" si="266"/>
        <v>14.80576574556587</v>
      </c>
      <c r="K2158" s="7">
        <f t="shared" si="260"/>
        <v>15.33031500080679</v>
      </c>
    </row>
    <row r="2159" spans="1:11" ht="13.5" x14ac:dyDescent="0.35">
      <c r="A2159" s="3">
        <v>45149</v>
      </c>
      <c r="B2159" s="2">
        <v>13.6774</v>
      </c>
      <c r="C2159" s="7">
        <f t="shared" si="261"/>
        <v>-4.669999999999952E-2</v>
      </c>
      <c r="D2159" s="7">
        <f t="shared" si="262"/>
        <v>14.034040000000001</v>
      </c>
      <c r="E2159" s="7">
        <f t="shared" si="264"/>
        <v>14.494300000000001</v>
      </c>
      <c r="F2159" s="7">
        <f t="shared" si="265"/>
        <v>14.841654999999999</v>
      </c>
      <c r="G2159" s="7">
        <f t="shared" si="259"/>
        <v>15.328185999999999</v>
      </c>
      <c r="H2159" s="7">
        <f t="shared" si="263"/>
        <v>19.263838000000007</v>
      </c>
      <c r="I2159" s="7">
        <f t="array" ref="I2159">SUMPRODUCT(B2143:B2162,(ROW(B2143:B2162)-ROW(B2143)+1))/(20*21/2)</f>
        <v>14.313030476190477</v>
      </c>
      <c r="J2159" s="7">
        <f t="shared" si="266"/>
        <v>14.698302341226263</v>
      </c>
      <c r="K2159" s="7">
        <f t="shared" si="260"/>
        <v>15.265494804696718</v>
      </c>
    </row>
    <row r="2160" spans="1:11" ht="13.5" x14ac:dyDescent="0.35">
      <c r="A2160" s="3">
        <v>45152</v>
      </c>
      <c r="B2160" s="2">
        <v>13.7521</v>
      </c>
      <c r="C2160" s="7">
        <f t="shared" si="261"/>
        <v>7.4699999999999989E-2</v>
      </c>
      <c r="D2160" s="7">
        <f t="shared" si="262"/>
        <v>13.852920000000001</v>
      </c>
      <c r="E2160" s="7">
        <f t="shared" si="264"/>
        <v>14.373870000000002</v>
      </c>
      <c r="F2160" s="7">
        <f t="shared" si="265"/>
        <v>14.772645000000001</v>
      </c>
      <c r="G2160" s="7">
        <f t="shared" si="259"/>
        <v>15.27948</v>
      </c>
      <c r="H2160" s="7">
        <f t="shared" si="263"/>
        <v>19.207390000000007</v>
      </c>
      <c r="I2160" s="7">
        <f t="array" ref="I2160">SUMPRODUCT(B2144:B2163,(ROW(B2144:B2163)-ROW(B2144)+1))/(20*21/2)</f>
        <v>14.217596666666669</v>
      </c>
      <c r="J2160" s="7">
        <f t="shared" si="266"/>
        <v>14.608187832538048</v>
      </c>
      <c r="K2160" s="7">
        <f t="shared" si="260"/>
        <v>15.206145988826261</v>
      </c>
    </row>
    <row r="2161" spans="1:11" ht="13.5" x14ac:dyDescent="0.35">
      <c r="A2161" s="3">
        <v>45153</v>
      </c>
      <c r="B2161" s="2">
        <v>13.7334</v>
      </c>
      <c r="C2161" s="7">
        <f t="shared" si="261"/>
        <v>-1.8700000000000827E-2</v>
      </c>
      <c r="D2161" s="7">
        <f t="shared" si="262"/>
        <v>13.77262</v>
      </c>
      <c r="E2161" s="7">
        <f t="shared" si="264"/>
        <v>14.2441</v>
      </c>
      <c r="F2161" s="7">
        <f t="shared" si="265"/>
        <v>14.702699999999998</v>
      </c>
      <c r="G2161" s="7">
        <f t="shared" si="259"/>
        <v>15.227409999999997</v>
      </c>
      <c r="H2161" s="7">
        <f t="shared" si="263"/>
        <v>19.15120000000001</v>
      </c>
      <c r="I2161" s="7">
        <f t="array" ref="I2161">SUMPRODUCT(B2145:B2164,(ROW(B2145:B2164)-ROW(B2145)+1))/(20*21/2)</f>
        <v>14.075242857142857</v>
      </c>
      <c r="J2161" s="7">
        <f t="shared" si="266"/>
        <v>14.524874705629662</v>
      </c>
      <c r="K2161" s="7">
        <f t="shared" si="260"/>
        <v>15.148391244166408</v>
      </c>
    </row>
    <row r="2162" spans="1:11" ht="13.5" x14ac:dyDescent="0.35">
      <c r="A2162" s="3">
        <v>45154</v>
      </c>
      <c r="B2162" s="2">
        <v>13.7334</v>
      </c>
      <c r="C2162" s="7">
        <f t="shared" si="261"/>
        <v>0</v>
      </c>
      <c r="D2162" s="7">
        <f t="shared" si="262"/>
        <v>13.724080000000001</v>
      </c>
      <c r="E2162" s="7">
        <f t="shared" si="264"/>
        <v>14.11993</v>
      </c>
      <c r="F2162" s="7">
        <f t="shared" si="265"/>
        <v>14.632755000000003</v>
      </c>
      <c r="G2162" s="7">
        <f t="shared" si="259"/>
        <v>15.177625999999998</v>
      </c>
      <c r="H2162" s="7">
        <f t="shared" si="263"/>
        <v>19.098087500000009</v>
      </c>
      <c r="I2162" s="7">
        <f t="array" ref="I2162">SUMPRODUCT(B2146:B2165,(ROW(B2146:B2165)-ROW(B2146)+1))/(20*21/2)</f>
        <v>13.909816190476191</v>
      </c>
      <c r="J2162" s="7">
        <f t="shared" si="266"/>
        <v>14.449496162236361</v>
      </c>
      <c r="K2162" s="7">
        <f t="shared" si="260"/>
        <v>15.092901391453999</v>
      </c>
    </row>
    <row r="2163" spans="1:11" ht="13.5" x14ac:dyDescent="0.35">
      <c r="A2163" s="3">
        <v>45155</v>
      </c>
      <c r="B2163" s="2">
        <v>13.630699999999999</v>
      </c>
      <c r="C2163" s="7">
        <f t="shared" si="261"/>
        <v>-0.10270000000000046</v>
      </c>
      <c r="D2163" s="7">
        <f t="shared" si="262"/>
        <v>13.705400000000001</v>
      </c>
      <c r="E2163" s="7">
        <f t="shared" si="264"/>
        <v>13.985490000000002</v>
      </c>
      <c r="F2163" s="7">
        <f t="shared" si="265"/>
        <v>14.555915000000002</v>
      </c>
      <c r="G2163" s="7">
        <f t="shared" si="259"/>
        <v>15.127370000000001</v>
      </c>
      <c r="H2163" s="7">
        <f t="shared" si="263"/>
        <v>19.04358250000001</v>
      </c>
      <c r="I2163" s="7">
        <f t="array" ref="I2163">SUMPRODUCT(B2147:B2166,(ROW(B2147:B2166)-ROW(B2147)+1))/(20*21/2)</f>
        <v>13.791069047619049</v>
      </c>
      <c r="J2163" s="7">
        <f t="shared" si="266"/>
        <v>14.371515575356709</v>
      </c>
      <c r="K2163" s="7">
        <f t="shared" si="260"/>
        <v>15.035560160416589</v>
      </c>
    </row>
    <row r="2164" spans="1:11" ht="13.5" x14ac:dyDescent="0.35">
      <c r="A2164" s="3">
        <v>45156</v>
      </c>
      <c r="B2164" s="2">
        <v>13.061199999999999</v>
      </c>
      <c r="C2164" s="7">
        <f t="shared" si="261"/>
        <v>-0.56949999999999967</v>
      </c>
      <c r="D2164" s="7">
        <f t="shared" si="262"/>
        <v>13.582159999999998</v>
      </c>
      <c r="E2164" s="7">
        <f t="shared" si="264"/>
        <v>13.808100000000001</v>
      </c>
      <c r="F2164" s="7">
        <f t="shared" si="265"/>
        <v>14.43408</v>
      </c>
      <c r="G2164" s="7">
        <f t="shared" ref="G2164:G2227" si="267">AVERAGE(B2115:B2164)</f>
        <v>15.065022000000001</v>
      </c>
      <c r="H2164" s="7">
        <f t="shared" si="263"/>
        <v>18.987548500000013</v>
      </c>
      <c r="I2164" s="7">
        <f t="array" ref="I2164">SUMPRODUCT(B2148:B2167,(ROW(B2148:B2167)-ROW(B2148)+1))/(20*21/2)</f>
        <v>13.709223333333332</v>
      </c>
      <c r="J2164" s="7">
        <f t="shared" si="266"/>
        <v>14.246723615798928</v>
      </c>
      <c r="K2164" s="7">
        <f t="shared" ref="K2164:K2227" si="268">$K$4*B2164+(1-$K$4)*K2163</f>
        <v>14.958134271772801</v>
      </c>
    </row>
    <row r="2165" spans="1:11" ht="13.5" x14ac:dyDescent="0.35">
      <c r="A2165" s="3">
        <v>45159</v>
      </c>
      <c r="B2165" s="2">
        <v>12.697100000000001</v>
      </c>
      <c r="C2165" s="7">
        <f t="shared" si="261"/>
        <v>-0.36409999999999876</v>
      </c>
      <c r="D2165" s="7">
        <f t="shared" si="262"/>
        <v>13.37116</v>
      </c>
      <c r="E2165" s="7">
        <f t="shared" si="264"/>
        <v>13.612040000000002</v>
      </c>
      <c r="F2165" s="7">
        <f t="shared" si="265"/>
        <v>14.308044999999998</v>
      </c>
      <c r="G2165" s="7">
        <f t="shared" si="267"/>
        <v>14.995392000000002</v>
      </c>
      <c r="H2165" s="7">
        <f t="shared" si="263"/>
        <v>18.930178000000012</v>
      </c>
      <c r="I2165" s="7">
        <f t="array" ref="I2165">SUMPRODUCT(B2149:B2168,(ROW(B2149:B2168)-ROW(B2149)+1))/(20*21/2)</f>
        <v>13.653872380952379</v>
      </c>
      <c r="J2165" s="7">
        <f t="shared" si="266"/>
        <v>14.099140414294268</v>
      </c>
      <c r="K2165" s="7">
        <f t="shared" si="268"/>
        <v>14.869466261115043</v>
      </c>
    </row>
    <row r="2166" spans="1:11" ht="13.5" x14ac:dyDescent="0.35">
      <c r="A2166" s="3">
        <v>45160</v>
      </c>
      <c r="B2166" s="2">
        <v>13.061199999999999</v>
      </c>
      <c r="C2166" s="7">
        <f t="shared" si="261"/>
        <v>0.36409999999999876</v>
      </c>
      <c r="D2166" s="7">
        <f t="shared" si="262"/>
        <v>13.23672</v>
      </c>
      <c r="E2166" s="7">
        <f t="shared" si="264"/>
        <v>13.504670000000001</v>
      </c>
      <c r="F2166" s="7">
        <f t="shared" si="265"/>
        <v>14.200679999999997</v>
      </c>
      <c r="G2166" s="7">
        <f t="shared" si="267"/>
        <v>14.934978000000001</v>
      </c>
      <c r="H2166" s="7">
        <f t="shared" si="263"/>
        <v>18.87330900000001</v>
      </c>
      <c r="I2166" s="7">
        <f t="array" ref="I2166">SUMPRODUCT(B2150:B2169,(ROW(B2150:B2169)-ROW(B2150)+1))/(20*21/2)</f>
        <v>13.606168095238097</v>
      </c>
      <c r="J2166" s="7">
        <f t="shared" si="266"/>
        <v>14.000288946266242</v>
      </c>
      <c r="K2166" s="7">
        <f t="shared" si="268"/>
        <v>14.798553858718375</v>
      </c>
    </row>
    <row r="2167" spans="1:11" ht="13.5" x14ac:dyDescent="0.35">
      <c r="A2167" s="3">
        <v>45161</v>
      </c>
      <c r="B2167" s="2">
        <v>13.3413</v>
      </c>
      <c r="C2167" s="7">
        <f t="shared" si="261"/>
        <v>0.2801000000000009</v>
      </c>
      <c r="D2167" s="7">
        <f t="shared" si="262"/>
        <v>13.158300000000001</v>
      </c>
      <c r="E2167" s="7">
        <f t="shared" si="264"/>
        <v>13.441190000000001</v>
      </c>
      <c r="F2167" s="7">
        <f t="shared" si="265"/>
        <v>14.109185</v>
      </c>
      <c r="G2167" s="7">
        <f t="shared" si="267"/>
        <v>14.881924000000001</v>
      </c>
      <c r="H2167" s="7">
        <f t="shared" si="263"/>
        <v>18.818016000000011</v>
      </c>
      <c r="I2167" s="7">
        <f t="array" ref="I2167">SUMPRODUCT(B2151:B2170,(ROW(B2151:B2170)-ROW(B2151)+1))/(20*21/2)</f>
        <v>13.565932857142858</v>
      </c>
      <c r="J2167" s="7">
        <f t="shared" si="266"/>
        <v>13.937528094240886</v>
      </c>
      <c r="K2167" s="7">
        <f t="shared" si="268"/>
        <v>14.741406648572557</v>
      </c>
    </row>
    <row r="2168" spans="1:11" ht="13.5" x14ac:dyDescent="0.35">
      <c r="A2168" s="3">
        <v>45162</v>
      </c>
      <c r="B2168" s="2">
        <v>13.528</v>
      </c>
      <c r="C2168" s="7">
        <f t="shared" si="261"/>
        <v>0.18670000000000009</v>
      </c>
      <c r="D2168" s="7">
        <f t="shared" si="262"/>
        <v>13.13776</v>
      </c>
      <c r="E2168" s="7">
        <f t="shared" si="264"/>
        <v>13.421580000000001</v>
      </c>
      <c r="F2168" s="7">
        <f t="shared" si="265"/>
        <v>14.028895</v>
      </c>
      <c r="G2168" s="7">
        <f t="shared" si="267"/>
        <v>14.834186000000003</v>
      </c>
      <c r="H2168" s="7">
        <f t="shared" si="263"/>
        <v>18.764756000000013</v>
      </c>
      <c r="I2168" s="7">
        <f t="array" ref="I2168">SUMPRODUCT(B2152:B2171,(ROW(B2152:B2171)-ROW(B2152)+1))/(20*21/2)</f>
        <v>13.517385238095237</v>
      </c>
      <c r="J2168" s="7">
        <f t="shared" si="266"/>
        <v>13.898525418598897</v>
      </c>
      <c r="K2168" s="7">
        <f t="shared" si="268"/>
        <v>14.693822074118732</v>
      </c>
    </row>
    <row r="2169" spans="1:11" ht="13.5" x14ac:dyDescent="0.35">
      <c r="A2169" s="3">
        <v>45163</v>
      </c>
      <c r="B2169" s="2">
        <v>13.528</v>
      </c>
      <c r="C2169" s="7">
        <f t="shared" si="261"/>
        <v>0</v>
      </c>
      <c r="D2169" s="7">
        <f t="shared" si="262"/>
        <v>13.231119999999999</v>
      </c>
      <c r="E2169" s="7">
        <f t="shared" si="264"/>
        <v>13.406640000000001</v>
      </c>
      <c r="F2169" s="7">
        <f t="shared" si="265"/>
        <v>13.950470000000001</v>
      </c>
      <c r="G2169" s="7">
        <f t="shared" si="267"/>
        <v>14.788208000000003</v>
      </c>
      <c r="H2169" s="7">
        <f t="shared" si="263"/>
        <v>18.711847500000012</v>
      </c>
      <c r="I2169" s="7">
        <f t="array" ref="I2169">SUMPRODUCT(B2153:B2172,(ROW(B2153:B2172)-ROW(B2153)+1))/(20*21/2)</f>
        <v>13.482979523809526</v>
      </c>
      <c r="J2169" s="7">
        <f t="shared" si="266"/>
        <v>13.863237283494241</v>
      </c>
      <c r="K2169" s="7">
        <f t="shared" si="268"/>
        <v>14.648103561408194</v>
      </c>
    </row>
    <row r="2170" spans="1:11" ht="13.5" x14ac:dyDescent="0.35">
      <c r="A2170" s="3">
        <v>45166</v>
      </c>
      <c r="B2170" s="2">
        <v>13.528</v>
      </c>
      <c r="C2170" s="7">
        <f t="shared" si="261"/>
        <v>0</v>
      </c>
      <c r="D2170" s="7">
        <f t="shared" si="262"/>
        <v>13.397300000000001</v>
      </c>
      <c r="E2170" s="7">
        <f t="shared" si="264"/>
        <v>13.384230000000002</v>
      </c>
      <c r="F2170" s="7">
        <f t="shared" si="265"/>
        <v>13.879050000000001</v>
      </c>
      <c r="G2170" s="7">
        <f t="shared" si="267"/>
        <v>14.743460000000001</v>
      </c>
      <c r="H2170" s="7">
        <f t="shared" si="263"/>
        <v>18.66078550000001</v>
      </c>
      <c r="I2170" s="7">
        <f t="array" ref="I2170">SUMPRODUCT(B2154:B2173,(ROW(B2154:B2173)-ROW(B2154)+1))/(20*21/2)</f>
        <v>13.452347142857141</v>
      </c>
      <c r="J2170" s="7">
        <f t="shared" si="266"/>
        <v>13.831309923161458</v>
      </c>
      <c r="K2170" s="7">
        <f t="shared" si="268"/>
        <v>14.604177931549048</v>
      </c>
    </row>
    <row r="2171" spans="1:11" ht="13.5" x14ac:dyDescent="0.35">
      <c r="A2171" s="3">
        <v>45167</v>
      </c>
      <c r="B2171" s="2">
        <v>13.369300000000001</v>
      </c>
      <c r="C2171" s="7">
        <f t="shared" si="261"/>
        <v>-0.15869999999999962</v>
      </c>
      <c r="D2171" s="7">
        <f t="shared" si="262"/>
        <v>13.458920000000001</v>
      </c>
      <c r="E2171" s="7">
        <f t="shared" si="264"/>
        <v>13.347820000000002</v>
      </c>
      <c r="F2171" s="7">
        <f t="shared" si="265"/>
        <v>13.795959999999999</v>
      </c>
      <c r="G2171" s="7">
        <f t="shared" si="267"/>
        <v>14.696242000000002</v>
      </c>
      <c r="H2171" s="7">
        <f t="shared" si="263"/>
        <v>18.608930000000008</v>
      </c>
      <c r="I2171" s="7">
        <f t="array" ref="I2171">SUMPRODUCT(B2155:B2174,(ROW(B2155:B2174)-ROW(B2155)+1))/(20*21/2)</f>
        <v>13.396332857142855</v>
      </c>
      <c r="J2171" s="7">
        <f t="shared" si="266"/>
        <v>13.787308978098462</v>
      </c>
      <c r="K2171" s="7">
        <f t="shared" si="268"/>
        <v>14.555751345998104</v>
      </c>
    </row>
    <row r="2172" spans="1:11" ht="13.5" x14ac:dyDescent="0.35">
      <c r="A2172" s="3">
        <v>45168</v>
      </c>
      <c r="B2172" s="2">
        <v>13.434699999999999</v>
      </c>
      <c r="C2172" s="7">
        <f t="shared" si="261"/>
        <v>6.539999999999857E-2</v>
      </c>
      <c r="D2172" s="7">
        <f t="shared" si="262"/>
        <v>13.477600000000001</v>
      </c>
      <c r="E2172" s="7">
        <f t="shared" si="264"/>
        <v>13.317950000000002</v>
      </c>
      <c r="F2172" s="7">
        <f t="shared" si="265"/>
        <v>13.718939999999998</v>
      </c>
      <c r="G2172" s="7">
        <f t="shared" si="267"/>
        <v>14.651914</v>
      </c>
      <c r="H2172" s="7">
        <f t="shared" si="263"/>
        <v>18.559204000000008</v>
      </c>
      <c r="I2172" s="7">
        <f t="array" ref="I2172">SUMPRODUCT(B2156:B2175,(ROW(B2156:B2175)-ROW(B2156)+1))/(20*21/2)</f>
        <v>13.305238571428575</v>
      </c>
      <c r="J2172" s="7">
        <f t="shared" si="266"/>
        <v>13.753727170660515</v>
      </c>
      <c r="K2172" s="7">
        <f t="shared" si="268"/>
        <v>14.511788548115826</v>
      </c>
    </row>
    <row r="2173" spans="1:11" ht="13.5" x14ac:dyDescent="0.35">
      <c r="A2173" s="3">
        <v>45169</v>
      </c>
      <c r="B2173" s="2">
        <v>13.3973</v>
      </c>
      <c r="C2173" s="7">
        <f t="shared" si="261"/>
        <v>-3.7399999999999878E-2</v>
      </c>
      <c r="D2173" s="7">
        <f t="shared" si="262"/>
        <v>13.451460000000001</v>
      </c>
      <c r="E2173" s="7">
        <f t="shared" si="264"/>
        <v>13.29461</v>
      </c>
      <c r="F2173" s="7">
        <f t="shared" si="265"/>
        <v>13.640049999999999</v>
      </c>
      <c r="G2173" s="7">
        <f t="shared" si="267"/>
        <v>14.612114000000002</v>
      </c>
      <c r="H2173" s="7">
        <f t="shared" si="263"/>
        <v>18.509730500000011</v>
      </c>
      <c r="I2173" s="7">
        <f t="array" ref="I2173">SUMPRODUCT(B2157:B2176,(ROW(B2157:B2176)-ROW(B2157)+1))/(20*21/2)</f>
        <v>13.207074285714288</v>
      </c>
      <c r="J2173" s="7">
        <f t="shared" si="266"/>
        <v>13.719781725835704</v>
      </c>
      <c r="K2173" s="7">
        <f t="shared" si="268"/>
        <v>14.468083114856382</v>
      </c>
    </row>
    <row r="2174" spans="1:11" ht="13.5" x14ac:dyDescent="0.35">
      <c r="A2174" s="3">
        <v>45170</v>
      </c>
      <c r="B2174" s="2">
        <v>13.0519</v>
      </c>
      <c r="C2174" s="7">
        <f t="shared" si="261"/>
        <v>-0.34539999999999971</v>
      </c>
      <c r="D2174" s="7">
        <f t="shared" si="262"/>
        <v>13.35624</v>
      </c>
      <c r="E2174" s="7">
        <f t="shared" si="264"/>
        <v>13.293679999999998</v>
      </c>
      <c r="F2174" s="7">
        <f t="shared" si="265"/>
        <v>13.550889999999999</v>
      </c>
      <c r="G2174" s="7">
        <f t="shared" si="267"/>
        <v>14.567164</v>
      </c>
      <c r="H2174" s="7">
        <f t="shared" si="263"/>
        <v>18.460816500000007</v>
      </c>
      <c r="I2174" s="7">
        <f t="array" ref="I2174">SUMPRODUCT(B2158:B2177,(ROW(B2158:B2177)-ROW(B2158)+1))/(20*21/2)</f>
        <v>13.112642857142855</v>
      </c>
      <c r="J2174" s="7">
        <f t="shared" si="266"/>
        <v>13.656173942422779</v>
      </c>
      <c r="K2174" s="7">
        <f t="shared" si="268"/>
        <v>14.412546522116916</v>
      </c>
    </row>
    <row r="2175" spans="1:11" ht="13.5" x14ac:dyDescent="0.35">
      <c r="A2175" s="3">
        <v>45173</v>
      </c>
      <c r="B2175" s="2">
        <v>12.5944</v>
      </c>
      <c r="C2175" s="7">
        <f t="shared" si="261"/>
        <v>-0.45749999999999957</v>
      </c>
      <c r="D2175" s="7">
        <f t="shared" si="262"/>
        <v>13.16952</v>
      </c>
      <c r="E2175" s="7">
        <f t="shared" si="264"/>
        <v>13.28341</v>
      </c>
      <c r="F2175" s="7">
        <f t="shared" si="265"/>
        <v>13.447725</v>
      </c>
      <c r="G2175" s="7">
        <f t="shared" si="267"/>
        <v>14.519748</v>
      </c>
      <c r="H2175" s="7">
        <f t="shared" si="263"/>
        <v>18.409922500000004</v>
      </c>
      <c r="I2175" s="7">
        <f t="array" ref="I2175">SUMPRODUCT(B2159:B2178,(ROW(B2159:B2178)-ROW(B2159)+1))/(20*21/2)</f>
        <v>13.034753333333333</v>
      </c>
      <c r="J2175" s="7">
        <f t="shared" si="266"/>
        <v>13.55505261457299</v>
      </c>
      <c r="K2175" s="7">
        <f t="shared" si="268"/>
        <v>14.341246658504488</v>
      </c>
    </row>
    <row r="2176" spans="1:11" ht="13.5" x14ac:dyDescent="0.35">
      <c r="A2176" s="3">
        <v>45174</v>
      </c>
      <c r="B2176" s="2">
        <v>12.417</v>
      </c>
      <c r="C2176" s="7">
        <f t="shared" si="261"/>
        <v>-0.17740000000000045</v>
      </c>
      <c r="D2176" s="7">
        <f t="shared" si="262"/>
        <v>12.979059999999999</v>
      </c>
      <c r="E2176" s="7">
        <f t="shared" si="264"/>
        <v>13.21899</v>
      </c>
      <c r="F2176" s="7">
        <f t="shared" si="265"/>
        <v>13.361829999999998</v>
      </c>
      <c r="G2176" s="7">
        <f t="shared" si="267"/>
        <v>14.471771999999998</v>
      </c>
      <c r="H2176" s="7">
        <f t="shared" si="263"/>
        <v>18.362098</v>
      </c>
      <c r="I2176" s="7">
        <f t="array" ref="I2176">SUMPRODUCT(B2160:B2179,(ROW(B2160:B2179)-ROW(B2160)+1))/(20*21/2)</f>
        <v>12.958418095238098</v>
      </c>
      <c r="J2176" s="7">
        <f t="shared" si="266"/>
        <v>13.446666651280324</v>
      </c>
      <c r="K2176" s="7">
        <f t="shared" si="268"/>
        <v>14.265786005229803</v>
      </c>
    </row>
    <row r="2177" spans="1:11" ht="13.5" x14ac:dyDescent="0.35">
      <c r="A2177" s="3">
        <v>45175</v>
      </c>
      <c r="B2177" s="2">
        <v>12.3703</v>
      </c>
      <c r="C2177" s="7">
        <f t="shared" si="261"/>
        <v>-4.669999999999952E-2</v>
      </c>
      <c r="D2177" s="7">
        <f t="shared" si="262"/>
        <v>12.76618</v>
      </c>
      <c r="E2177" s="7">
        <f t="shared" si="264"/>
        <v>13.121890000000002</v>
      </c>
      <c r="F2177" s="7">
        <f t="shared" si="265"/>
        <v>13.281539999999998</v>
      </c>
      <c r="G2177" s="7">
        <f t="shared" si="267"/>
        <v>14.414949999999999</v>
      </c>
      <c r="H2177" s="7">
        <f t="shared" si="263"/>
        <v>18.310215500000002</v>
      </c>
      <c r="I2177" s="7">
        <f t="array" ref="I2177">SUMPRODUCT(B2161:B2180,(ROW(B2161:B2180)-ROW(B2161)+1))/(20*21/2)</f>
        <v>12.907646666666666</v>
      </c>
      <c r="J2177" s="7">
        <f t="shared" si="266"/>
        <v>13.34415554163458</v>
      </c>
      <c r="K2177" s="7">
        <f t="shared" si="268"/>
        <v>14.191453220710988</v>
      </c>
    </row>
    <row r="2178" spans="1:11" ht="13.5" x14ac:dyDescent="0.35">
      <c r="A2178" s="3">
        <v>45176</v>
      </c>
      <c r="B2178" s="2">
        <v>12.463699999999999</v>
      </c>
      <c r="C2178" s="7">
        <f t="shared" si="261"/>
        <v>9.3399999999999039E-2</v>
      </c>
      <c r="D2178" s="7">
        <f t="shared" si="262"/>
        <v>12.579460000000001</v>
      </c>
      <c r="E2178" s="7">
        <f t="shared" si="264"/>
        <v>13.015460000000001</v>
      </c>
      <c r="F2178" s="7">
        <f t="shared" si="265"/>
        <v>13.218520000000002</v>
      </c>
      <c r="G2178" s="7">
        <f t="shared" si="267"/>
        <v>14.361754000000001</v>
      </c>
      <c r="H2178" s="7">
        <f t="shared" si="263"/>
        <v>18.258228500000005</v>
      </c>
      <c r="I2178" s="7">
        <f t="array" ref="I2178">SUMPRODUCT(B2162:B2181,(ROW(B2162:B2181)-ROW(B2162)+1))/(20*21/2)</f>
        <v>12.857807142857144</v>
      </c>
      <c r="J2178" s="7">
        <f t="shared" si="266"/>
        <v>13.260302632907477</v>
      </c>
      <c r="K2178" s="7">
        <f t="shared" si="268"/>
        <v>14.123698192447812</v>
      </c>
    </row>
    <row r="2179" spans="1:11" ht="13.5" x14ac:dyDescent="0.35">
      <c r="A2179" s="3">
        <v>45177</v>
      </c>
      <c r="B2179" s="2">
        <v>12.417</v>
      </c>
      <c r="C2179" s="7">
        <f t="shared" si="261"/>
        <v>-4.669999999999952E-2</v>
      </c>
      <c r="D2179" s="7">
        <f t="shared" si="262"/>
        <v>12.45248</v>
      </c>
      <c r="E2179" s="7">
        <f t="shared" si="264"/>
        <v>12.90436</v>
      </c>
      <c r="F2179" s="7">
        <f t="shared" si="265"/>
        <v>13.1555</v>
      </c>
      <c r="G2179" s="7">
        <f t="shared" si="267"/>
        <v>14.307624000000001</v>
      </c>
      <c r="H2179" s="7">
        <f t="shared" si="263"/>
        <v>18.201611500000002</v>
      </c>
      <c r="I2179" s="7">
        <f t="array" ref="I2179">SUMPRODUCT(B2163:B2182,(ROW(B2163:B2182)-ROW(B2163)+1))/(20*21/2)</f>
        <v>12.808147142857143</v>
      </c>
      <c r="J2179" s="7">
        <f t="shared" si="266"/>
        <v>13.179988096440098</v>
      </c>
      <c r="K2179" s="7">
        <f t="shared" si="268"/>
        <v>14.056768851567504</v>
      </c>
    </row>
    <row r="2180" spans="1:11" ht="13.5" x14ac:dyDescent="0.35">
      <c r="A2180" s="3">
        <v>45180</v>
      </c>
      <c r="B2180" s="2">
        <v>12.622400000000001</v>
      </c>
      <c r="C2180" s="7">
        <f t="shared" ref="C2180:C2243" si="269">B2180-B2179</f>
        <v>0.20540000000000092</v>
      </c>
      <c r="D2180" s="7">
        <f t="shared" si="262"/>
        <v>12.458080000000001</v>
      </c>
      <c r="E2180" s="7">
        <f t="shared" si="264"/>
        <v>12.813800000000001</v>
      </c>
      <c r="F2180" s="7">
        <f t="shared" si="265"/>
        <v>13.099015000000003</v>
      </c>
      <c r="G2180" s="7">
        <f t="shared" si="267"/>
        <v>14.254259999999999</v>
      </c>
      <c r="H2180" s="7">
        <f t="shared" si="263"/>
        <v>18.147780000000004</v>
      </c>
      <c r="I2180" s="7">
        <f t="array" ref="I2180">SUMPRODUCT(B2164:B2183,(ROW(B2164:B2183)-ROW(B2164)+1))/(20*21/2)</f>
        <v>12.770495238095238</v>
      </c>
      <c r="J2180" s="7">
        <f t="shared" si="266"/>
        <v>13.126884468207709</v>
      </c>
      <c r="K2180" s="7">
        <f t="shared" si="268"/>
        <v>14.000519092682504</v>
      </c>
    </row>
    <row r="2181" spans="1:11" ht="13.5" x14ac:dyDescent="0.35">
      <c r="A2181" s="3">
        <v>45181</v>
      </c>
      <c r="B2181" s="2">
        <v>12.575699999999999</v>
      </c>
      <c r="C2181" s="7">
        <f t="shared" si="269"/>
        <v>-4.6700000000001296E-2</v>
      </c>
      <c r="D2181" s="7">
        <f t="shared" si="262"/>
        <v>12.489819999999998</v>
      </c>
      <c r="E2181" s="7">
        <f t="shared" si="264"/>
        <v>12.734439999999999</v>
      </c>
      <c r="F2181" s="7">
        <f t="shared" si="265"/>
        <v>13.041130000000001</v>
      </c>
      <c r="G2181" s="7">
        <f t="shared" si="267"/>
        <v>14.189236000000001</v>
      </c>
      <c r="H2181" s="7">
        <f t="shared" si="263"/>
        <v>18.093055500000006</v>
      </c>
      <c r="I2181" s="7">
        <f t="array" ref="I2181">SUMPRODUCT(B2165:B2184,(ROW(B2165:B2184)-ROW(B2165)+1))/(20*21/2)</f>
        <v>12.730708095238096</v>
      </c>
      <c r="J2181" s="7">
        <f t="shared" si="266"/>
        <v>13.074390709330785</v>
      </c>
      <c r="K2181" s="7">
        <f t="shared" si="268"/>
        <v>13.944643834145936</v>
      </c>
    </row>
    <row r="2182" spans="1:11" ht="13.5" x14ac:dyDescent="0.35">
      <c r="A2182" s="3">
        <v>45182</v>
      </c>
      <c r="B2182" s="2">
        <v>12.5197</v>
      </c>
      <c r="C2182" s="7">
        <f t="shared" si="269"/>
        <v>-5.5999999999999162E-2</v>
      </c>
      <c r="D2182" s="7">
        <f t="shared" si="262"/>
        <v>12.519699999999998</v>
      </c>
      <c r="E2182" s="7">
        <f t="shared" si="264"/>
        <v>12.642939999999999</v>
      </c>
      <c r="F2182" s="7">
        <f t="shared" si="265"/>
        <v>12.980445</v>
      </c>
      <c r="G2182" s="7">
        <f t="shared" si="267"/>
        <v>14.123618</v>
      </c>
      <c r="H2182" s="7">
        <f t="shared" si="263"/>
        <v>18.039150000000003</v>
      </c>
      <c r="I2182" s="7">
        <f t="array" ref="I2182">SUMPRODUCT(B2166:B2185,(ROW(B2166:B2185)-ROW(B2166)+1))/(20*21/2)</f>
        <v>12.692648571428572</v>
      </c>
      <c r="J2182" s="7">
        <f t="shared" si="266"/>
        <v>13.021563022727854</v>
      </c>
      <c r="K2182" s="7">
        <f t="shared" si="268"/>
        <v>13.888763683787271</v>
      </c>
    </row>
    <row r="2183" spans="1:11" ht="13.5" x14ac:dyDescent="0.35">
      <c r="A2183" s="3">
        <v>45183</v>
      </c>
      <c r="B2183" s="2">
        <v>12.585100000000001</v>
      </c>
      <c r="C2183" s="7">
        <f t="shared" si="269"/>
        <v>6.5400000000000347E-2</v>
      </c>
      <c r="D2183" s="7">
        <f t="shared" ref="D2183:D2246" si="270">AVERAGE(B2179:B2183)</f>
        <v>12.543979999999999</v>
      </c>
      <c r="E2183" s="7">
        <f t="shared" si="264"/>
        <v>12.561719999999999</v>
      </c>
      <c r="F2183" s="7">
        <f t="shared" si="265"/>
        <v>12.928165000000002</v>
      </c>
      <c r="G2183" s="7">
        <f t="shared" si="267"/>
        <v>14.060539999999996</v>
      </c>
      <c r="H2183" s="7">
        <f t="shared" si="263"/>
        <v>17.985571500000002</v>
      </c>
      <c r="I2183" s="7">
        <f t="array" ref="I2183">SUMPRODUCT(B2167:B2186,(ROW(B2167:B2186)-ROW(B2167)+1))/(20*21/2)</f>
        <v>12.683094285714283</v>
      </c>
      <c r="J2183" s="7">
        <f t="shared" si="266"/>
        <v>12.979995115801392</v>
      </c>
      <c r="K2183" s="7">
        <f t="shared" si="268"/>
        <v>13.837639617756398</v>
      </c>
    </row>
    <row r="2184" spans="1:11" ht="13.5" x14ac:dyDescent="0.35">
      <c r="A2184" s="3">
        <v>45184</v>
      </c>
      <c r="B2184" s="2">
        <v>12.510400000000001</v>
      </c>
      <c r="C2184" s="7">
        <f t="shared" si="269"/>
        <v>-7.4699999999999989E-2</v>
      </c>
      <c r="D2184" s="7">
        <f t="shared" si="270"/>
        <v>12.562659999999999</v>
      </c>
      <c r="E2184" s="7">
        <f t="shared" si="264"/>
        <v>12.507569999999999</v>
      </c>
      <c r="F2184" s="7">
        <f t="shared" si="265"/>
        <v>12.900625</v>
      </c>
      <c r="G2184" s="7">
        <f t="shared" si="267"/>
        <v>13.996144000000001</v>
      </c>
      <c r="H2184" s="7">
        <f t="shared" si="263"/>
        <v>17.931619500000004</v>
      </c>
      <c r="I2184" s="7">
        <f t="array" ref="I2184">SUMPRODUCT(B2168:B2187,(ROW(B2168:B2187)-ROW(B2168)+1))/(20*21/2)</f>
        <v>12.674829047619045</v>
      </c>
      <c r="J2184" s="7">
        <f t="shared" si="266"/>
        <v>12.935271771439355</v>
      </c>
      <c r="K2184" s="7">
        <f t="shared" si="268"/>
        <v>13.785591005295364</v>
      </c>
    </row>
    <row r="2185" spans="1:11" ht="13.5" x14ac:dyDescent="0.35">
      <c r="A2185" s="3">
        <v>45187</v>
      </c>
      <c r="B2185" s="2">
        <v>12.500999999999999</v>
      </c>
      <c r="C2185" s="7">
        <f t="shared" si="269"/>
        <v>-9.4000000000011852E-3</v>
      </c>
      <c r="D2185" s="7">
        <f t="shared" si="270"/>
        <v>12.53838</v>
      </c>
      <c r="E2185" s="7">
        <f t="shared" si="264"/>
        <v>12.498230000000001</v>
      </c>
      <c r="F2185" s="7">
        <f t="shared" si="265"/>
        <v>12.89082</v>
      </c>
      <c r="G2185" s="7">
        <f t="shared" si="267"/>
        <v>13.933142</v>
      </c>
      <c r="H2185" s="7">
        <f t="shared" si="263"/>
        <v>17.878060500000004</v>
      </c>
      <c r="I2185" s="7">
        <f t="array" ref="I2185">SUMPRODUCT(B2169:B2188,(ROW(B2169:B2188)-ROW(B2169)+1))/(20*21/2)</f>
        <v>12.63539619047619</v>
      </c>
      <c r="J2185" s="7">
        <f t="shared" si="266"/>
        <v>12.893912555111797</v>
      </c>
      <c r="K2185" s="7">
        <f t="shared" si="268"/>
        <v>13.735214887440645</v>
      </c>
    </row>
    <row r="2186" spans="1:11" ht="13.5" x14ac:dyDescent="0.35">
      <c r="A2186" s="3">
        <v>45188</v>
      </c>
      <c r="B2186" s="2">
        <v>12.7905</v>
      </c>
      <c r="C2186" s="7">
        <f t="shared" si="269"/>
        <v>0.28950000000000031</v>
      </c>
      <c r="D2186" s="7">
        <f t="shared" si="270"/>
        <v>12.581340000000001</v>
      </c>
      <c r="E2186" s="7">
        <f t="shared" si="264"/>
        <v>12.53558</v>
      </c>
      <c r="F2186" s="7">
        <f t="shared" si="265"/>
        <v>12.877285000000001</v>
      </c>
      <c r="G2186" s="7">
        <f t="shared" si="267"/>
        <v>13.878744000000001</v>
      </c>
      <c r="H2186" s="7">
        <f t="shared" ref="H2186:H2249" si="271">AVERAGE(B1987:B2186)</f>
        <v>17.828147000000001</v>
      </c>
      <c r="I2186" s="7">
        <f t="array" ref="I2186">SUMPRODUCT(B2170:B2189,(ROW(B2170:B2189)-ROW(B2170)+1))/(20*21/2)</f>
        <v>12.608279047619046</v>
      </c>
      <c r="J2186" s="7">
        <f t="shared" si="266"/>
        <v>12.884063740339244</v>
      </c>
      <c r="K2186" s="7">
        <f t="shared" si="268"/>
        <v>13.698167244795915</v>
      </c>
    </row>
    <row r="2187" spans="1:11" ht="13.5" x14ac:dyDescent="0.35">
      <c r="A2187" s="3">
        <v>45189</v>
      </c>
      <c r="B2187" s="2">
        <v>12.7905</v>
      </c>
      <c r="C2187" s="7">
        <f t="shared" si="269"/>
        <v>0</v>
      </c>
      <c r="D2187" s="7">
        <f t="shared" si="270"/>
        <v>12.6355</v>
      </c>
      <c r="E2187" s="7">
        <f t="shared" si="264"/>
        <v>12.5776</v>
      </c>
      <c r="F2187" s="7">
        <f t="shared" si="265"/>
        <v>12.849745000000002</v>
      </c>
      <c r="G2187" s="7">
        <f t="shared" si="267"/>
        <v>13.826807999999998</v>
      </c>
      <c r="H2187" s="7">
        <f t="shared" si="271"/>
        <v>17.778233500000002</v>
      </c>
      <c r="I2187" s="7">
        <f t="array" ref="I2187">SUMPRODUCT(B2171:B2190,(ROW(B2171:B2190)-ROW(B2171)+1))/(20*21/2)</f>
        <v>12.585112380952381</v>
      </c>
      <c r="J2187" s="7">
        <f t="shared" si="266"/>
        <v>12.875152907925981</v>
      </c>
      <c r="K2187" s="7">
        <f t="shared" si="268"/>
        <v>13.662572450882351</v>
      </c>
    </row>
    <row r="2188" spans="1:11" ht="13.5" x14ac:dyDescent="0.35">
      <c r="A2188" s="3">
        <v>45190</v>
      </c>
      <c r="B2188" s="2">
        <v>12.435700000000001</v>
      </c>
      <c r="C2188" s="7">
        <f t="shared" si="269"/>
        <v>-0.35479999999999912</v>
      </c>
      <c r="D2188" s="7">
        <f t="shared" si="270"/>
        <v>12.605620000000002</v>
      </c>
      <c r="E2188" s="7">
        <f t="shared" ref="E2188:E2251" si="272">AVERAGE(B2179:B2188)</f>
        <v>12.5748</v>
      </c>
      <c r="F2188" s="7">
        <f t="shared" si="265"/>
        <v>12.795130000000004</v>
      </c>
      <c r="G2188" s="7">
        <f t="shared" si="267"/>
        <v>13.768127999999999</v>
      </c>
      <c r="H2188" s="7">
        <f t="shared" si="271"/>
        <v>17.727029500000004</v>
      </c>
      <c r="I2188" s="7">
        <f t="array" ref="I2188">SUMPRODUCT(B2172:B2191,(ROW(B2172:B2191)-ROW(B2172)+1))/(20*21/2)</f>
        <v>12.559731428571427</v>
      </c>
      <c r="J2188" s="7">
        <f t="shared" si="266"/>
        <v>12.83330025002827</v>
      </c>
      <c r="K2188" s="7">
        <f t="shared" si="268"/>
        <v>13.614459805749711</v>
      </c>
    </row>
    <row r="2189" spans="1:11" ht="13.5" x14ac:dyDescent="0.35">
      <c r="A2189" s="3">
        <v>45191</v>
      </c>
      <c r="B2189" s="2">
        <v>12.510400000000001</v>
      </c>
      <c r="C2189" s="7">
        <f t="shared" si="269"/>
        <v>7.4699999999999989E-2</v>
      </c>
      <c r="D2189" s="7">
        <f t="shared" si="270"/>
        <v>12.605620000000002</v>
      </c>
      <c r="E2189" s="7">
        <f t="shared" si="272"/>
        <v>12.58414</v>
      </c>
      <c r="F2189" s="7">
        <f t="shared" si="265"/>
        <v>12.744250000000003</v>
      </c>
      <c r="G2189" s="7">
        <f t="shared" si="267"/>
        <v>13.71569</v>
      </c>
      <c r="H2189" s="7">
        <f t="shared" si="271"/>
        <v>17.677474000000007</v>
      </c>
      <c r="I2189" s="7">
        <f t="array" ref="I2189">SUMPRODUCT(B2173:B2192,(ROW(B2173:B2192)-ROW(B2173)+1))/(20*21/2)</f>
        <v>12.537945238095238</v>
      </c>
      <c r="J2189" s="7">
        <f t="shared" si="266"/>
        <v>12.802547845263673</v>
      </c>
      <c r="K2189" s="7">
        <f t="shared" si="268"/>
        <v>13.571163342779135</v>
      </c>
    </row>
    <row r="2190" spans="1:11" ht="13.5" x14ac:dyDescent="0.35">
      <c r="A2190" s="3">
        <v>45194</v>
      </c>
      <c r="B2190" s="2">
        <v>12.500999999999999</v>
      </c>
      <c r="C2190" s="7">
        <f t="shared" si="269"/>
        <v>-9.4000000000011852E-3</v>
      </c>
      <c r="D2190" s="7">
        <f t="shared" si="270"/>
        <v>12.60562</v>
      </c>
      <c r="E2190" s="7">
        <f t="shared" si="272"/>
        <v>12.571999999999999</v>
      </c>
      <c r="F2190" s="7">
        <f t="shared" si="265"/>
        <v>12.692900000000003</v>
      </c>
      <c r="G2190" s="7">
        <f t="shared" si="267"/>
        <v>13.663063999999999</v>
      </c>
      <c r="H2190" s="7">
        <f t="shared" si="271"/>
        <v>17.630069500000005</v>
      </c>
      <c r="I2190" s="7">
        <f t="array" ref="I2190">SUMPRODUCT(B2174:B2193,(ROW(B2174:B2193)-ROW(B2174)+1))/(20*21/2)</f>
        <v>12.52100523809524</v>
      </c>
      <c r="J2190" s="7">
        <f t="shared" si="266"/>
        <v>12.77382900285761</v>
      </c>
      <c r="K2190" s="7">
        <f t="shared" si="268"/>
        <v>13.529196152866229</v>
      </c>
    </row>
    <row r="2191" spans="1:11" ht="13.5" x14ac:dyDescent="0.35">
      <c r="A2191" s="3">
        <v>45195</v>
      </c>
      <c r="B2191" s="2">
        <v>12.426399999999999</v>
      </c>
      <c r="C2191" s="7">
        <f t="shared" si="269"/>
        <v>-7.4600000000000222E-2</v>
      </c>
      <c r="D2191" s="7">
        <f t="shared" si="270"/>
        <v>12.532799999999998</v>
      </c>
      <c r="E2191" s="7">
        <f t="shared" si="272"/>
        <v>12.55707</v>
      </c>
      <c r="F2191" s="7">
        <f t="shared" si="265"/>
        <v>12.645755000000003</v>
      </c>
      <c r="G2191" s="7">
        <f t="shared" si="267"/>
        <v>13.608945999999994</v>
      </c>
      <c r="H2191" s="7">
        <f t="shared" si="271"/>
        <v>17.57899500000001</v>
      </c>
      <c r="I2191" s="7">
        <f t="array" ref="I2191">SUMPRODUCT(B2175:B2194,(ROW(B2175:B2194)-ROW(B2175)+1))/(20*21/2)</f>
        <v>12.482057142857141</v>
      </c>
      <c r="J2191" s="7">
        <f t="shared" si="266"/>
        <v>12.74074052639498</v>
      </c>
      <c r="K2191" s="7">
        <f t="shared" si="268"/>
        <v>13.485949244910691</v>
      </c>
    </row>
    <row r="2192" spans="1:11" ht="13.5" x14ac:dyDescent="0.35">
      <c r="A2192" s="3">
        <v>45197</v>
      </c>
      <c r="B2192" s="2">
        <v>12.417</v>
      </c>
      <c r="C2192" s="7">
        <f t="shared" si="269"/>
        <v>-9.3999999999994088E-3</v>
      </c>
      <c r="D2192" s="7">
        <f t="shared" si="270"/>
        <v>12.4581</v>
      </c>
      <c r="E2192" s="7">
        <f t="shared" si="272"/>
        <v>12.546800000000001</v>
      </c>
      <c r="F2192" s="7">
        <f t="shared" si="265"/>
        <v>12.594870000000002</v>
      </c>
      <c r="G2192" s="7">
        <f t="shared" si="267"/>
        <v>13.554639999999996</v>
      </c>
      <c r="H2192" s="7">
        <f t="shared" si="271"/>
        <v>17.528972500000005</v>
      </c>
      <c r="I2192" s="7">
        <f t="array" ref="I2192">SUMPRODUCT(B2176:B2195,(ROW(B2176:B2195)-ROW(B2176)+1))/(20*21/2)</f>
        <v>12.419904285714283</v>
      </c>
      <c r="J2192" s="7">
        <f t="shared" si="266"/>
        <v>12.709908095309743</v>
      </c>
      <c r="K2192" s="7">
        <f t="shared" si="268"/>
        <v>13.444029666678897</v>
      </c>
    </row>
    <row r="2193" spans="1:11" ht="13.5" x14ac:dyDescent="0.35">
      <c r="A2193" s="3">
        <v>45198</v>
      </c>
      <c r="B2193" s="2">
        <v>12.417</v>
      </c>
      <c r="C2193" s="7">
        <f t="shared" si="269"/>
        <v>0</v>
      </c>
      <c r="D2193" s="7">
        <f t="shared" si="270"/>
        <v>12.454360000000001</v>
      </c>
      <c r="E2193" s="7">
        <f t="shared" si="272"/>
        <v>12.529990000000002</v>
      </c>
      <c r="F2193" s="7">
        <f t="shared" si="265"/>
        <v>12.545855000000001</v>
      </c>
      <c r="G2193" s="7">
        <f t="shared" si="267"/>
        <v>13.499629999999994</v>
      </c>
      <c r="H2193" s="7">
        <f t="shared" si="271"/>
        <v>17.478994000000004</v>
      </c>
      <c r="I2193" s="7">
        <f t="array" ref="I2193">SUMPRODUCT(B2177:B2196,(ROW(B2177:B2196)-ROW(B2177)+1))/(20*21/2)</f>
        <v>12.340860476190475</v>
      </c>
      <c r="J2193" s="7">
        <f t="shared" si="266"/>
        <v>12.682012086232625</v>
      </c>
      <c r="K2193" s="7">
        <f t="shared" si="268"/>
        <v>13.403753993475803</v>
      </c>
    </row>
    <row r="2194" spans="1:11" ht="13.5" x14ac:dyDescent="0.35">
      <c r="A2194" s="3">
        <v>45201</v>
      </c>
      <c r="B2194" s="2">
        <v>12.136900000000001</v>
      </c>
      <c r="C2194" s="7">
        <f t="shared" si="269"/>
        <v>-0.28009999999999913</v>
      </c>
      <c r="D2194" s="7">
        <f t="shared" si="270"/>
        <v>12.379660000000001</v>
      </c>
      <c r="E2194" s="7">
        <f t="shared" si="272"/>
        <v>12.492640000000002</v>
      </c>
      <c r="F2194" s="7">
        <f t="shared" si="265"/>
        <v>12.500105000000001</v>
      </c>
      <c r="G2194" s="7">
        <f t="shared" si="267"/>
        <v>13.432409999999997</v>
      </c>
      <c r="H2194" s="7">
        <f t="shared" si="271"/>
        <v>17.427615000000007</v>
      </c>
      <c r="I2194" s="7">
        <f t="array" ref="I2194">SUMPRODUCT(B2178:B2197,(ROW(B2178:B2197)-ROW(B2178)+1))/(20*21/2)</f>
        <v>12.274436666666666</v>
      </c>
      <c r="J2194" s="7">
        <f t="shared" si="266"/>
        <v>12.630096649448566</v>
      </c>
      <c r="K2194" s="7">
        <f t="shared" si="268"/>
        <v>13.354073444712046</v>
      </c>
    </row>
    <row r="2195" spans="1:11" ht="13.5" x14ac:dyDescent="0.35">
      <c r="A2195" s="3">
        <v>45202</v>
      </c>
      <c r="B2195" s="2">
        <v>11.8475</v>
      </c>
      <c r="C2195" s="7">
        <f t="shared" si="269"/>
        <v>-0.28940000000000055</v>
      </c>
      <c r="D2195" s="7">
        <f t="shared" si="270"/>
        <v>12.24896</v>
      </c>
      <c r="E2195" s="7">
        <f t="shared" si="272"/>
        <v>12.427289999999999</v>
      </c>
      <c r="F2195" s="7">
        <f t="shared" si="265"/>
        <v>12.462760000000001</v>
      </c>
      <c r="G2195" s="7">
        <f t="shared" si="267"/>
        <v>13.365003999999994</v>
      </c>
      <c r="H2195" s="7">
        <f t="shared" si="271"/>
        <v>17.374965000000003</v>
      </c>
      <c r="I2195" s="7">
        <f t="array" ref="I2195">SUMPRODUCT(B2179:B2198,(ROW(B2179:B2198)-ROW(B2179)+1))/(20*21/2)</f>
        <v>12.205747142857144</v>
      </c>
      <c r="J2195" s="7">
        <f t="shared" si="266"/>
        <v>12.555563635215369</v>
      </c>
      <c r="K2195" s="7">
        <f t="shared" si="268"/>
        <v>13.294992133154711</v>
      </c>
    </row>
    <row r="2196" spans="1:11" ht="13.5" x14ac:dyDescent="0.35">
      <c r="A2196" s="3">
        <v>45203</v>
      </c>
      <c r="B2196" s="2">
        <v>11.6328</v>
      </c>
      <c r="C2196" s="7">
        <f t="shared" si="269"/>
        <v>-0.21470000000000056</v>
      </c>
      <c r="D2196" s="7">
        <f t="shared" si="270"/>
        <v>12.09024</v>
      </c>
      <c r="E2196" s="7">
        <f t="shared" si="272"/>
        <v>12.311519999999998</v>
      </c>
      <c r="F2196" s="7">
        <f t="shared" si="265"/>
        <v>12.423550000000001</v>
      </c>
      <c r="G2196" s="7">
        <f t="shared" si="267"/>
        <v>13.293489999999995</v>
      </c>
      <c r="H2196" s="7">
        <f t="shared" si="271"/>
        <v>17.319746500000004</v>
      </c>
      <c r="I2196" s="7">
        <f t="array" ref="I2196">SUMPRODUCT(B2180:B2199,(ROW(B2180:B2199)-ROW(B2180)+1))/(20*21/2)</f>
        <v>12.140836666666669</v>
      </c>
      <c r="J2196" s="7">
        <f t="shared" si="266"/>
        <v>12.467681384242477</v>
      </c>
      <c r="K2196" s="7">
        <f t="shared" si="268"/>
        <v>13.229808127932959</v>
      </c>
    </row>
    <row r="2197" spans="1:11" ht="13.5" x14ac:dyDescent="0.35">
      <c r="A2197" s="3">
        <v>45204</v>
      </c>
      <c r="B2197" s="2">
        <v>11.726100000000001</v>
      </c>
      <c r="C2197" s="7">
        <f t="shared" si="269"/>
        <v>9.3300000000001049E-2</v>
      </c>
      <c r="D2197" s="7">
        <f t="shared" si="270"/>
        <v>11.952059999999999</v>
      </c>
      <c r="E2197" s="7">
        <f t="shared" si="272"/>
        <v>12.205079999999999</v>
      </c>
      <c r="F2197" s="7">
        <f t="shared" si="265"/>
        <v>12.391340000000001</v>
      </c>
      <c r="G2197" s="7">
        <f t="shared" si="267"/>
        <v>13.224587999999997</v>
      </c>
      <c r="H2197" s="7">
        <f t="shared" si="271"/>
        <v>17.266269500000003</v>
      </c>
      <c r="I2197" s="7">
        <f t="array" ref="I2197">SUMPRODUCT(B2181:B2200,(ROW(B2181:B2200)-ROW(B2181)+1))/(20*21/2)</f>
        <v>12.079482857142855</v>
      </c>
      <c r="J2197" s="7">
        <f t="shared" si="266"/>
        <v>12.397054585743193</v>
      </c>
      <c r="K2197" s="7">
        <f t="shared" si="268"/>
        <v>13.17083918173951</v>
      </c>
    </row>
    <row r="2198" spans="1:11" ht="13.5" x14ac:dyDescent="0.35">
      <c r="A2198" s="3">
        <v>45205</v>
      </c>
      <c r="B2198" s="2">
        <v>11.6701</v>
      </c>
      <c r="C2198" s="7">
        <f t="shared" si="269"/>
        <v>-5.6000000000000938E-2</v>
      </c>
      <c r="D2198" s="7">
        <f t="shared" si="270"/>
        <v>11.802679999999999</v>
      </c>
      <c r="E2198" s="7">
        <f t="shared" si="272"/>
        <v>12.128520000000002</v>
      </c>
      <c r="F2198" s="7">
        <f t="shared" ref="F2198:F2261" si="273">AVERAGE(B2179:B2198)</f>
        <v>12.351659999999999</v>
      </c>
      <c r="G2198" s="7">
        <f t="shared" si="267"/>
        <v>13.155313999999999</v>
      </c>
      <c r="H2198" s="7">
        <f t="shared" si="271"/>
        <v>17.213831500000005</v>
      </c>
      <c r="I2198" s="7">
        <f t="array" ref="I2198">SUMPRODUCT(B2182:B2201,(ROW(B2182:B2201)-ROW(B2182)+1))/(20*21/2)</f>
        <v>12.01466380952381</v>
      </c>
      <c r="J2198" s="7">
        <f t="shared" ref="J2198:J2261" si="274">($J$4*B2198)+J2197*(1-$J$4)</f>
        <v>12.327820815672412</v>
      </c>
      <c r="K2198" s="7">
        <f t="shared" si="268"/>
        <v>13.111986664808548</v>
      </c>
    </row>
    <row r="2199" spans="1:11" ht="13.5" x14ac:dyDescent="0.35">
      <c r="A2199" s="3">
        <v>45208</v>
      </c>
      <c r="B2199" s="2">
        <v>11.6701</v>
      </c>
      <c r="C2199" s="7">
        <f t="shared" si="269"/>
        <v>0</v>
      </c>
      <c r="D2199" s="7">
        <f t="shared" si="270"/>
        <v>11.70932</v>
      </c>
      <c r="E2199" s="7">
        <f t="shared" si="272"/>
        <v>12.044490000000001</v>
      </c>
      <c r="F2199" s="7">
        <f t="shared" si="273"/>
        <v>12.314314999999999</v>
      </c>
      <c r="G2199" s="7">
        <f t="shared" si="267"/>
        <v>13.086786</v>
      </c>
      <c r="H2199" s="7">
        <f t="shared" si="271"/>
        <v>17.162229000000004</v>
      </c>
      <c r="I2199" s="7">
        <f t="array" ref="I2199">SUMPRODUCT(B2183:B2202,(ROW(B2183:B2202)-ROW(B2183)+1))/(20*21/2)</f>
        <v>11.95277619047619</v>
      </c>
      <c r="J2199" s="7">
        <f t="shared" si="274"/>
        <v>12.265180737989324</v>
      </c>
      <c r="K2199" s="7">
        <f t="shared" si="268"/>
        <v>13.055442089718015</v>
      </c>
    </row>
    <row r="2200" spans="1:11" ht="13.5" x14ac:dyDescent="0.35">
      <c r="A2200" s="3">
        <v>45209</v>
      </c>
      <c r="B2200" s="2">
        <v>11.6701</v>
      </c>
      <c r="C2200" s="7">
        <f t="shared" si="269"/>
        <v>0</v>
      </c>
      <c r="D2200" s="7">
        <f t="shared" si="270"/>
        <v>11.673839999999998</v>
      </c>
      <c r="E2200" s="7">
        <f t="shared" si="272"/>
        <v>11.961400000000001</v>
      </c>
      <c r="F2200" s="7">
        <f t="shared" si="273"/>
        <v>12.266699999999998</v>
      </c>
      <c r="G2200" s="7">
        <f t="shared" si="267"/>
        <v>13.02106</v>
      </c>
      <c r="H2200" s="7">
        <f t="shared" si="271"/>
        <v>17.1102305</v>
      </c>
      <c r="I2200" s="7">
        <f t="array" ref="I2200">SUMPRODUCT(B2184:B2203,(ROW(B2184:B2203)-ROW(B2184)+1))/(20*21/2)</f>
        <v>11.894537619047618</v>
      </c>
      <c r="J2200" s="7">
        <f t="shared" si="274"/>
        <v>12.20850638199034</v>
      </c>
      <c r="K2200" s="7">
        <f t="shared" si="268"/>
        <v>13.001114948944759</v>
      </c>
    </row>
    <row r="2201" spans="1:11" ht="13.5" x14ac:dyDescent="0.35">
      <c r="A2201" s="3">
        <v>45210</v>
      </c>
      <c r="B2201" s="2">
        <v>11.5861</v>
      </c>
      <c r="C2201" s="7">
        <f t="shared" si="269"/>
        <v>-8.3999999999999631E-2</v>
      </c>
      <c r="D2201" s="7">
        <f t="shared" si="270"/>
        <v>11.6645</v>
      </c>
      <c r="E2201" s="7">
        <f t="shared" si="272"/>
        <v>11.877370000000003</v>
      </c>
      <c r="F2201" s="7">
        <f t="shared" si="273"/>
        <v>12.217219999999998</v>
      </c>
      <c r="G2201" s="7">
        <f t="shared" si="267"/>
        <v>12.952159999999999</v>
      </c>
      <c r="H2201" s="7">
        <f t="shared" si="271"/>
        <v>17.056757000000001</v>
      </c>
      <c r="I2201" s="7">
        <f t="array" ref="I2201">SUMPRODUCT(B2185:B2204,(ROW(B2185:B2204)-ROW(B2185)+1))/(20*21/2)</f>
        <v>11.806513333333333</v>
      </c>
      <c r="J2201" s="7">
        <f t="shared" si="274"/>
        <v>12.149229583705546</v>
      </c>
      <c r="K2201" s="7">
        <f t="shared" si="268"/>
        <v>12.945624166633198</v>
      </c>
    </row>
    <row r="2202" spans="1:11" ht="13.5" x14ac:dyDescent="0.35">
      <c r="A2202" s="3">
        <v>45211</v>
      </c>
      <c r="B2202" s="2">
        <v>11.567399999999999</v>
      </c>
      <c r="C2202" s="7">
        <f t="shared" si="269"/>
        <v>-1.8700000000000827E-2</v>
      </c>
      <c r="D2202" s="7">
        <f t="shared" si="270"/>
        <v>11.632760000000001</v>
      </c>
      <c r="E2202" s="7">
        <f t="shared" si="272"/>
        <v>11.79241</v>
      </c>
      <c r="F2202" s="7">
        <f t="shared" si="273"/>
        <v>12.169604999999999</v>
      </c>
      <c r="G2202" s="7">
        <f t="shared" si="267"/>
        <v>12.884005999999999</v>
      </c>
      <c r="H2202" s="7">
        <f t="shared" si="271"/>
        <v>17.002926000000002</v>
      </c>
      <c r="I2202" s="7">
        <f t="array" ref="I2202">SUMPRODUCT(B2186:B2205,(ROW(B2186:B2205)-ROW(B2186)+1))/(20*21/2)</f>
        <v>11.690081428571428</v>
      </c>
      <c r="J2202" s="7">
        <f t="shared" si="274"/>
        <v>12.093817242400256</v>
      </c>
      <c r="K2202" s="7">
        <f t="shared" si="268"/>
        <v>12.891576160098563</v>
      </c>
    </row>
    <row r="2203" spans="1:11" ht="13.5" x14ac:dyDescent="0.35">
      <c r="A2203" s="3">
        <v>45212</v>
      </c>
      <c r="B2203" s="2">
        <v>11.5581</v>
      </c>
      <c r="C2203" s="7">
        <f t="shared" si="269"/>
        <v>-9.2999999999996419E-3</v>
      </c>
      <c r="D2203" s="7">
        <f t="shared" si="270"/>
        <v>11.61036</v>
      </c>
      <c r="E2203" s="7">
        <f t="shared" si="272"/>
        <v>11.706520000000001</v>
      </c>
      <c r="F2203" s="7">
        <f t="shared" si="273"/>
        <v>12.118255</v>
      </c>
      <c r="G2203" s="7">
        <f t="shared" si="267"/>
        <v>12.815665999999998</v>
      </c>
      <c r="H2203" s="7">
        <f t="shared" si="271"/>
        <v>16.950807000000005</v>
      </c>
      <c r="I2203" s="7">
        <f t="array" ref="I2203">SUMPRODUCT(B2187:B2206,(ROW(B2187:B2206)-ROW(B2187)+1))/(20*21/2)</f>
        <v>11.611835714285712</v>
      </c>
      <c r="J2203" s="7">
        <f t="shared" si="274"/>
        <v>12.04279655264785</v>
      </c>
      <c r="K2203" s="7">
        <f t="shared" si="268"/>
        <v>12.839282977349599</v>
      </c>
    </row>
    <row r="2204" spans="1:11" ht="13.5" x14ac:dyDescent="0.35">
      <c r="A2204" s="3">
        <v>45215</v>
      </c>
      <c r="B2204" s="2">
        <v>11.194000000000001</v>
      </c>
      <c r="C2204" s="7">
        <f t="shared" si="269"/>
        <v>-0.36409999999999876</v>
      </c>
      <c r="D2204" s="7">
        <f t="shared" si="270"/>
        <v>11.515139999999999</v>
      </c>
      <c r="E2204" s="7">
        <f t="shared" si="272"/>
        <v>11.61223</v>
      </c>
      <c r="F2204" s="7">
        <f t="shared" si="273"/>
        <v>12.052434999999999</v>
      </c>
      <c r="G2204" s="7">
        <f t="shared" si="267"/>
        <v>12.742843999999998</v>
      </c>
      <c r="H2204" s="7">
        <f t="shared" si="271"/>
        <v>16.894801500000007</v>
      </c>
      <c r="I2204" s="7">
        <f t="array" ref="I2204">SUMPRODUCT(B2188:B2207,(ROW(B2188:B2207)-ROW(B2188)+1))/(20*21/2)</f>
        <v>11.502290952380953</v>
      </c>
      <c r="J2204" s="7">
        <f t="shared" si="274"/>
        <v>11.961958785729008</v>
      </c>
      <c r="K2204" s="7">
        <f t="shared" si="268"/>
        <v>12.774762076277066</v>
      </c>
    </row>
    <row r="2205" spans="1:11" ht="13.5" x14ac:dyDescent="0.35">
      <c r="A2205" s="3">
        <v>45216</v>
      </c>
      <c r="B2205" s="2">
        <v>10.8299</v>
      </c>
      <c r="C2205" s="7">
        <f t="shared" si="269"/>
        <v>-0.36410000000000053</v>
      </c>
      <c r="D2205" s="7">
        <f t="shared" si="270"/>
        <v>11.347100000000001</v>
      </c>
      <c r="E2205" s="7">
        <f t="shared" si="272"/>
        <v>11.510469999999998</v>
      </c>
      <c r="F2205" s="7">
        <f t="shared" si="273"/>
        <v>11.968879999999997</v>
      </c>
      <c r="G2205" s="7">
        <f t="shared" si="267"/>
        <v>12.666287999999998</v>
      </c>
      <c r="H2205" s="7">
        <f t="shared" si="271"/>
        <v>16.837723000000004</v>
      </c>
      <c r="I2205" s="7">
        <f t="array" ref="I2205">SUMPRODUCT(B2189:B2208,(ROW(B2189:B2208)-ROW(B2189)+1))/(20*21/2)</f>
        <v>11.375850952380954</v>
      </c>
      <c r="J2205" s="7">
        <f t="shared" si="274"/>
        <v>11.854143663278627</v>
      </c>
      <c r="K2205" s="7">
        <f t="shared" si="268"/>
        <v>12.698492975246593</v>
      </c>
    </row>
    <row r="2206" spans="1:11" ht="13.5" x14ac:dyDescent="0.35">
      <c r="A2206" s="3">
        <v>45217</v>
      </c>
      <c r="B2206" s="2">
        <v>11.1473</v>
      </c>
      <c r="C2206" s="7">
        <f t="shared" si="269"/>
        <v>0.31739999999999924</v>
      </c>
      <c r="D2206" s="7">
        <f t="shared" si="270"/>
        <v>11.25934</v>
      </c>
      <c r="E2206" s="7">
        <f t="shared" si="272"/>
        <v>11.461919999999999</v>
      </c>
      <c r="F2206" s="7">
        <f t="shared" si="273"/>
        <v>11.886719999999997</v>
      </c>
      <c r="G2206" s="7">
        <f t="shared" si="267"/>
        <v>12.606535999999998</v>
      </c>
      <c r="H2206" s="7">
        <f t="shared" si="271"/>
        <v>16.780473000000008</v>
      </c>
      <c r="I2206" s="7">
        <f t="array" ref="I2206">SUMPRODUCT(B2190:B2209,(ROW(B2190:B2209)-ROW(B2190)+1))/(20*21/2)</f>
        <v>11.318417142857143</v>
      </c>
      <c r="J2206" s="7">
        <f t="shared" si="274"/>
        <v>11.786825219156853</v>
      </c>
      <c r="K2206" s="7">
        <f t="shared" si="268"/>
        <v>12.6376618781781</v>
      </c>
    </row>
    <row r="2207" spans="1:11" ht="13.5" x14ac:dyDescent="0.35">
      <c r="A2207" s="3">
        <v>45218</v>
      </c>
      <c r="B2207" s="2">
        <v>10.736499999999999</v>
      </c>
      <c r="C2207" s="7">
        <f t="shared" si="269"/>
        <v>-0.41080000000000005</v>
      </c>
      <c r="D2207" s="7">
        <f t="shared" si="270"/>
        <v>11.093160000000001</v>
      </c>
      <c r="E2207" s="7">
        <f t="shared" si="272"/>
        <v>11.362960000000001</v>
      </c>
      <c r="F2207" s="7">
        <f t="shared" si="273"/>
        <v>11.784019999999998</v>
      </c>
      <c r="G2207" s="7">
        <f t="shared" si="267"/>
        <v>12.541744</v>
      </c>
      <c r="H2207" s="7">
        <f t="shared" si="271"/>
        <v>16.723367000000007</v>
      </c>
      <c r="I2207" s="7">
        <f t="array" ref="I2207">SUMPRODUCT(B2191:B2210,(ROW(B2191:B2210)-ROW(B2191)+1))/(20*21/2)</f>
        <v>11.330909047619048</v>
      </c>
      <c r="J2207" s="7">
        <f t="shared" si="274"/>
        <v>11.686794245903819</v>
      </c>
      <c r="K2207" s="7">
        <f t="shared" si="268"/>
        <v>12.56310651040641</v>
      </c>
    </row>
    <row r="2208" spans="1:11" ht="13.5" x14ac:dyDescent="0.35">
      <c r="A2208" s="3">
        <v>45219</v>
      </c>
      <c r="B2208" s="2">
        <v>10.4564</v>
      </c>
      <c r="C2208" s="7">
        <f t="shared" si="269"/>
        <v>-0.28009999999999913</v>
      </c>
      <c r="D2208" s="7">
        <f t="shared" si="270"/>
        <v>10.872820000000001</v>
      </c>
      <c r="E2208" s="7">
        <f t="shared" si="272"/>
        <v>11.241589999999999</v>
      </c>
      <c r="F2208" s="7">
        <f t="shared" si="273"/>
        <v>11.685055</v>
      </c>
      <c r="G2208" s="7">
        <f t="shared" si="267"/>
        <v>12.476389999999997</v>
      </c>
      <c r="H2208" s="7">
        <f t="shared" si="271"/>
        <v>16.665739500000001</v>
      </c>
      <c r="I2208" s="7">
        <f t="array" ref="I2208">SUMPRODUCT(B2192:B2211,(ROW(B2192:B2211)-ROW(B2192)+1))/(20*21/2)</f>
        <v>11.413687619047618</v>
      </c>
      <c r="J2208" s="7">
        <f t="shared" si="274"/>
        <v>11.569613841532027</v>
      </c>
      <c r="K2208" s="7">
        <f t="shared" si="268"/>
        <v>12.480490568821844</v>
      </c>
    </row>
    <row r="2209" spans="1:11" ht="13.5" x14ac:dyDescent="0.35">
      <c r="A2209" s="3">
        <v>45222</v>
      </c>
      <c r="B2209" s="2">
        <v>11.082000000000001</v>
      </c>
      <c r="C2209" s="7">
        <f t="shared" si="269"/>
        <v>0.62560000000000038</v>
      </c>
      <c r="D2209" s="7">
        <f t="shared" si="270"/>
        <v>10.850420000000002</v>
      </c>
      <c r="E2209" s="7">
        <f t="shared" si="272"/>
        <v>11.182779999999999</v>
      </c>
      <c r="F2209" s="7">
        <f t="shared" si="273"/>
        <v>11.613634999999999</v>
      </c>
      <c r="G2209" s="7">
        <f t="shared" si="267"/>
        <v>12.424481999999996</v>
      </c>
      <c r="H2209" s="7">
        <f t="shared" si="271"/>
        <v>16.61168</v>
      </c>
      <c r="I2209" s="7">
        <f t="array" ref="I2209">SUMPRODUCT(B2193:B2212,(ROW(B2193:B2212)-ROW(B2193)+1))/(20*21/2)</f>
        <v>11.542615714285715</v>
      </c>
      <c r="J2209" s="7">
        <f t="shared" si="274"/>
        <v>11.523174428052785</v>
      </c>
      <c r="K2209" s="7">
        <f t="shared" si="268"/>
        <v>12.425647801417067</v>
      </c>
    </row>
    <row r="2210" spans="1:11" ht="13.5" x14ac:dyDescent="0.35">
      <c r="A2210" s="3">
        <v>45223</v>
      </c>
      <c r="B2210" s="2">
        <v>11.7448</v>
      </c>
      <c r="C2210" s="7">
        <f t="shared" si="269"/>
        <v>0.66279999999999895</v>
      </c>
      <c r="D2210" s="7">
        <f t="shared" si="270"/>
        <v>11.0334</v>
      </c>
      <c r="E2210" s="7">
        <f t="shared" si="272"/>
        <v>11.190250000000001</v>
      </c>
      <c r="F2210" s="7">
        <f t="shared" si="273"/>
        <v>11.575825</v>
      </c>
      <c r="G2210" s="7">
        <f t="shared" si="267"/>
        <v>12.384335999999998</v>
      </c>
      <c r="H2210" s="7">
        <f t="shared" si="271"/>
        <v>16.560582500000002</v>
      </c>
      <c r="I2210" s="7">
        <f t="array" ref="I2210">SUMPRODUCT(B2194:B2213,(ROW(B2194:B2213)-ROW(B2194)+1))/(20*21/2)</f>
        <v>11.598850952380952</v>
      </c>
      <c r="J2210" s="7">
        <f t="shared" si="274"/>
        <v>11.544281625381092</v>
      </c>
      <c r="K2210" s="7">
        <f t="shared" si="268"/>
        <v>12.398947887636005</v>
      </c>
    </row>
    <row r="2211" spans="1:11" ht="13.5" x14ac:dyDescent="0.35">
      <c r="A2211" s="3">
        <v>45224</v>
      </c>
      <c r="B2211" s="2">
        <v>12.445</v>
      </c>
      <c r="C2211" s="7">
        <f t="shared" si="269"/>
        <v>0.7002000000000006</v>
      </c>
      <c r="D2211" s="7">
        <f t="shared" si="270"/>
        <v>11.29294</v>
      </c>
      <c r="E2211" s="7">
        <f t="shared" si="272"/>
        <v>11.276139999999998</v>
      </c>
      <c r="F2211" s="7">
        <f t="shared" si="273"/>
        <v>11.576755</v>
      </c>
      <c r="G2211" s="7">
        <f t="shared" si="267"/>
        <v>12.358567999999998</v>
      </c>
      <c r="H2211" s="7">
        <f t="shared" si="271"/>
        <v>16.5136015</v>
      </c>
      <c r="I2211" s="7">
        <f t="array" ref="I2211">SUMPRODUCT(B2195:B2214,(ROW(B2195:B2214)-ROW(B2195)+1))/(20*21/2)</f>
        <v>11.623258095238095</v>
      </c>
      <c r="J2211" s="7">
        <f t="shared" si="274"/>
        <v>11.63006432772575</v>
      </c>
      <c r="K2211" s="7">
        <f t="shared" si="268"/>
        <v>12.400753852826751</v>
      </c>
    </row>
    <row r="2212" spans="1:11" ht="13.5" x14ac:dyDescent="0.35">
      <c r="A2212" s="3">
        <v>45225</v>
      </c>
      <c r="B2212" s="2">
        <v>12.9305</v>
      </c>
      <c r="C2212" s="7">
        <f t="shared" si="269"/>
        <v>0.48550000000000004</v>
      </c>
      <c r="D2212" s="7">
        <f t="shared" si="270"/>
        <v>11.73174</v>
      </c>
      <c r="E2212" s="7">
        <f t="shared" si="272"/>
        <v>11.412449999999998</v>
      </c>
      <c r="F2212" s="7">
        <f t="shared" si="273"/>
        <v>11.60243</v>
      </c>
      <c r="G2212" s="7">
        <f t="shared" si="267"/>
        <v>12.342509999999999</v>
      </c>
      <c r="H2212" s="7">
        <f t="shared" si="271"/>
        <v>16.469136000000002</v>
      </c>
      <c r="I2212" s="7">
        <f t="array" ref="I2212">SUMPRODUCT(B2196:B2215,(ROW(B2196:B2215)-ROW(B2196)+1))/(20*21/2)</f>
        <v>11.621481428571427</v>
      </c>
      <c r="J2212" s="7">
        <f t="shared" si="274"/>
        <v>11.753915344132821</v>
      </c>
      <c r="K2212" s="7">
        <f t="shared" si="268"/>
        <v>12.421528211539428</v>
      </c>
    </row>
    <row r="2213" spans="1:11" ht="13.5" x14ac:dyDescent="0.35">
      <c r="A2213" s="3">
        <v>45226</v>
      </c>
      <c r="B2213" s="2">
        <v>12.1929</v>
      </c>
      <c r="C2213" s="7">
        <f t="shared" si="269"/>
        <v>-0.73760000000000048</v>
      </c>
      <c r="D2213" s="7">
        <f t="shared" si="270"/>
        <v>12.079040000000001</v>
      </c>
      <c r="E2213" s="7">
        <f t="shared" si="272"/>
        <v>11.475929999999998</v>
      </c>
      <c r="F2213" s="7">
        <f t="shared" si="273"/>
        <v>11.591225</v>
      </c>
      <c r="G2213" s="7">
        <f t="shared" si="267"/>
        <v>12.313754000000001</v>
      </c>
      <c r="H2213" s="7">
        <f t="shared" si="271"/>
        <v>16.424015999999998</v>
      </c>
      <c r="I2213" s="7">
        <f t="array" ref="I2213">SUMPRODUCT(B2197:B2216,(ROW(B2197:B2216)-ROW(B2197)+1))/(20*21/2)</f>
        <v>11.629978095238094</v>
      </c>
      <c r="J2213" s="7">
        <f t="shared" si="274"/>
        <v>11.795723406596363</v>
      </c>
      <c r="K2213" s="7">
        <f t="shared" si="268"/>
        <v>12.412562399322194</v>
      </c>
    </row>
    <row r="2214" spans="1:11" ht="13.5" x14ac:dyDescent="0.35">
      <c r="A2214" s="3">
        <v>45229</v>
      </c>
      <c r="B2214" s="2">
        <v>11.8475</v>
      </c>
      <c r="C2214" s="7">
        <f t="shared" si="269"/>
        <v>-0.34539999999999971</v>
      </c>
      <c r="D2214" s="7">
        <f t="shared" si="270"/>
        <v>12.232140000000001</v>
      </c>
      <c r="E2214" s="7">
        <f t="shared" si="272"/>
        <v>11.541279999999999</v>
      </c>
      <c r="F2214" s="7">
        <f t="shared" si="273"/>
        <v>11.576755</v>
      </c>
      <c r="G2214" s="7">
        <f t="shared" si="267"/>
        <v>12.289480000000001</v>
      </c>
      <c r="H2214" s="7">
        <f t="shared" si="271"/>
        <v>16.377168999999999</v>
      </c>
      <c r="I2214" s="7">
        <f t="array" ref="I2214">SUMPRODUCT(B2198:B2217,(ROW(B2198:B2217)-ROW(B2198)+1))/(20*21/2)</f>
        <v>11.633938095238094</v>
      </c>
      <c r="J2214" s="7">
        <f t="shared" si="274"/>
        <v>11.800654510730043</v>
      </c>
      <c r="K2214" s="7">
        <f t="shared" si="268"/>
        <v>12.390403089544854</v>
      </c>
    </row>
    <row r="2215" spans="1:11" ht="13.5" x14ac:dyDescent="0.35">
      <c r="A2215" s="3">
        <v>45230</v>
      </c>
      <c r="B2215" s="2">
        <v>11.5581</v>
      </c>
      <c r="C2215" s="7">
        <f t="shared" si="269"/>
        <v>-0.28940000000000055</v>
      </c>
      <c r="D2215" s="7">
        <f t="shared" si="270"/>
        <v>12.194800000000001</v>
      </c>
      <c r="E2215" s="7">
        <f t="shared" si="272"/>
        <v>11.614099999999997</v>
      </c>
      <c r="F2215" s="7">
        <f t="shared" si="273"/>
        <v>11.562284999999999</v>
      </c>
      <c r="G2215" s="7">
        <f t="shared" si="267"/>
        <v>12.2667</v>
      </c>
      <c r="H2215" s="7">
        <f t="shared" si="271"/>
        <v>16.329446500000003</v>
      </c>
      <c r="I2215" s="7">
        <f t="array" ref="I2215">SUMPRODUCT(B2199:B2218,(ROW(B2199:B2218)-ROW(B2199)+1))/(20*21/2)</f>
        <v>11.638475714285713</v>
      </c>
      <c r="J2215" s="7">
        <f t="shared" si="274"/>
        <v>11.777554081136707</v>
      </c>
      <c r="K2215" s="7">
        <f t="shared" si="268"/>
        <v>12.357763752699958</v>
      </c>
    </row>
    <row r="2216" spans="1:11" ht="13.5" x14ac:dyDescent="0.35">
      <c r="A2216" s="3">
        <v>45231</v>
      </c>
      <c r="B2216" s="2">
        <v>11.6515</v>
      </c>
      <c r="C2216" s="7">
        <f t="shared" si="269"/>
        <v>9.3400000000000816E-2</v>
      </c>
      <c r="D2216" s="7">
        <f t="shared" si="270"/>
        <v>12.036099999999999</v>
      </c>
      <c r="E2216" s="7">
        <f t="shared" si="272"/>
        <v>11.66452</v>
      </c>
      <c r="F2216" s="7">
        <f t="shared" si="273"/>
        <v>11.563219999999998</v>
      </c>
      <c r="G2216" s="7">
        <f t="shared" si="267"/>
        <v>12.238506000000003</v>
      </c>
      <c r="H2216" s="7">
        <f t="shared" si="271"/>
        <v>16.282191000000001</v>
      </c>
      <c r="I2216" s="7">
        <f t="array" ref="I2216">SUMPRODUCT(B2200:B2219,(ROW(B2200:B2219)-ROW(B2200)+1))/(20*21/2)</f>
        <v>11.657552857142855</v>
      </c>
      <c r="J2216" s="7">
        <f t="shared" si="274"/>
        <v>11.76554893055226</v>
      </c>
      <c r="K2216" s="7">
        <f t="shared" si="268"/>
        <v>12.330067134947019</v>
      </c>
    </row>
    <row r="2217" spans="1:11" ht="13.5" x14ac:dyDescent="0.35">
      <c r="A2217" s="3">
        <v>45232</v>
      </c>
      <c r="B2217" s="2">
        <v>11.604799999999999</v>
      </c>
      <c r="C2217" s="7">
        <f t="shared" si="269"/>
        <v>-4.6700000000001296E-2</v>
      </c>
      <c r="D2217" s="7">
        <f t="shared" si="270"/>
        <v>11.770959999999999</v>
      </c>
      <c r="E2217" s="7">
        <f t="shared" si="272"/>
        <v>11.751349999999999</v>
      </c>
      <c r="F2217" s="7">
        <f t="shared" si="273"/>
        <v>11.557155</v>
      </c>
      <c r="G2217" s="7">
        <f t="shared" si="267"/>
        <v>12.203776</v>
      </c>
      <c r="H2217" s="7">
        <f t="shared" si="271"/>
        <v>16.235581500000002</v>
      </c>
      <c r="I2217" s="7">
        <f t="array" ref="I2217">SUMPRODUCT(B2201:B2220,(ROW(B2201:B2220)-ROW(B2201)+1))/(20*21/2)</f>
        <v>11.677115238095238</v>
      </c>
      <c r="J2217" s="7">
        <f t="shared" si="274"/>
        <v>11.750239508594902</v>
      </c>
      <c r="K2217" s="7">
        <f t="shared" si="268"/>
        <v>12.301625286517725</v>
      </c>
    </row>
    <row r="2218" spans="1:11" ht="13.5" x14ac:dyDescent="0.35">
      <c r="A2218" s="3">
        <v>45233</v>
      </c>
      <c r="B2218" s="2">
        <v>11.604799999999999</v>
      </c>
      <c r="C2218" s="7">
        <f t="shared" si="269"/>
        <v>0</v>
      </c>
      <c r="D2218" s="7">
        <f t="shared" si="270"/>
        <v>11.653339999999998</v>
      </c>
      <c r="E2218" s="7">
        <f t="shared" si="272"/>
        <v>11.86619</v>
      </c>
      <c r="F2218" s="7">
        <f t="shared" si="273"/>
        <v>11.553889999999999</v>
      </c>
      <c r="G2218" s="7">
        <f t="shared" si="267"/>
        <v>12.165311999999998</v>
      </c>
      <c r="H2218" s="7">
        <f t="shared" si="271"/>
        <v>16.185938500000002</v>
      </c>
      <c r="I2218" s="7">
        <f t="array" ref="I2218">SUMPRODUCT(B2202:B2221,(ROW(B2202:B2221)-ROW(B2202)+1))/(20*21/2)</f>
        <v>11.700680476190477</v>
      </c>
      <c r="J2218" s="7">
        <f t="shared" si="274"/>
        <v>11.736388126823959</v>
      </c>
      <c r="K2218" s="7">
        <f t="shared" si="268"/>
        <v>12.274298804693501</v>
      </c>
    </row>
    <row r="2219" spans="1:11" ht="13.5" x14ac:dyDescent="0.35">
      <c r="A2219" s="3">
        <v>45236</v>
      </c>
      <c r="B2219" s="2">
        <v>11.754200000000001</v>
      </c>
      <c r="C2219" s="7">
        <f t="shared" si="269"/>
        <v>0.14940000000000175</v>
      </c>
      <c r="D2219" s="7">
        <f t="shared" si="270"/>
        <v>11.634679999999999</v>
      </c>
      <c r="E2219" s="7">
        <f t="shared" si="272"/>
        <v>11.933409999999999</v>
      </c>
      <c r="F2219" s="7">
        <f t="shared" si="273"/>
        <v>11.558095</v>
      </c>
      <c r="G2219" s="7">
        <f t="shared" si="267"/>
        <v>12.129835999999996</v>
      </c>
      <c r="H2219" s="7">
        <f t="shared" si="271"/>
        <v>16.138536999999999</v>
      </c>
      <c r="I2219" s="7">
        <f t="array" ref="I2219">SUMPRODUCT(B2203:B2222,(ROW(B2203:B2222)-ROW(B2203)+1))/(20*21/2)</f>
        <v>11.762302380952379</v>
      </c>
      <c r="J2219" s="7">
        <f t="shared" si="274"/>
        <v>11.738084495697869</v>
      </c>
      <c r="K2219" s="7">
        <f t="shared" si="268"/>
        <v>12.253902773136893</v>
      </c>
    </row>
    <row r="2220" spans="1:11" ht="13.5" x14ac:dyDescent="0.35">
      <c r="A2220" s="3">
        <v>45237</v>
      </c>
      <c r="B2220" s="2">
        <v>11.763500000000001</v>
      </c>
      <c r="C2220" s="7">
        <f t="shared" si="269"/>
        <v>9.2999999999996419E-3</v>
      </c>
      <c r="D2220" s="7">
        <f t="shared" si="270"/>
        <v>11.67576</v>
      </c>
      <c r="E2220" s="7">
        <f t="shared" si="272"/>
        <v>11.935280000000001</v>
      </c>
      <c r="F2220" s="7">
        <f t="shared" si="273"/>
        <v>11.562765000000001</v>
      </c>
      <c r="G2220" s="7">
        <f t="shared" si="267"/>
        <v>12.094545999999996</v>
      </c>
      <c r="H2220" s="7">
        <f t="shared" si="271"/>
        <v>16.089819499999997</v>
      </c>
      <c r="I2220" s="7">
        <f t="array" ref="I2220">SUMPRODUCT(B2204:B2223,(ROW(B2204:B2223)-ROW(B2204)+1))/(20*21/2)</f>
        <v>11.779021428571426</v>
      </c>
      <c r="J2220" s="7">
        <f t="shared" si="274"/>
        <v>11.740505019917119</v>
      </c>
      <c r="K2220" s="7">
        <f t="shared" si="268"/>
        <v>12.234671291837408</v>
      </c>
    </row>
    <row r="2221" spans="1:11" ht="13.5" x14ac:dyDescent="0.35">
      <c r="A2221" s="3">
        <v>45238</v>
      </c>
      <c r="B2221" s="2">
        <v>11.8102</v>
      </c>
      <c r="C2221" s="7">
        <f t="shared" si="269"/>
        <v>4.669999999999952E-2</v>
      </c>
      <c r="D2221" s="7">
        <f t="shared" si="270"/>
        <v>11.7075</v>
      </c>
      <c r="E2221" s="7">
        <f t="shared" si="272"/>
        <v>11.871799999999997</v>
      </c>
      <c r="F2221" s="7">
        <f t="shared" si="273"/>
        <v>11.573969999999999</v>
      </c>
      <c r="G2221" s="7">
        <f t="shared" si="267"/>
        <v>12.063363999999996</v>
      </c>
      <c r="H2221" s="7">
        <f t="shared" si="271"/>
        <v>16.041159500000003</v>
      </c>
      <c r="I2221" s="7">
        <f t="array" ref="I2221">SUMPRODUCT(B2205:B2224,(ROW(B2205:B2224)-ROW(B2205)+1))/(20*21/2)</f>
        <v>11.788444761904763</v>
      </c>
      <c r="J2221" s="7">
        <f t="shared" si="274"/>
        <v>11.747142637067869</v>
      </c>
      <c r="K2221" s="7">
        <f t="shared" si="268"/>
        <v>12.218025358824177</v>
      </c>
    </row>
    <row r="2222" spans="1:11" ht="13.5" x14ac:dyDescent="0.35">
      <c r="A2222" s="3">
        <v>45239</v>
      </c>
      <c r="B2222" s="2">
        <v>12.221</v>
      </c>
      <c r="C2222" s="7">
        <f t="shared" si="269"/>
        <v>0.41080000000000005</v>
      </c>
      <c r="D2222" s="7">
        <f t="shared" si="270"/>
        <v>11.83074</v>
      </c>
      <c r="E2222" s="7">
        <f t="shared" si="272"/>
        <v>11.800849999999999</v>
      </c>
      <c r="F2222" s="7">
        <f t="shared" si="273"/>
        <v>11.60665</v>
      </c>
      <c r="G2222" s="7">
        <f t="shared" si="267"/>
        <v>12.039089999999998</v>
      </c>
      <c r="H2222" s="7">
        <f t="shared" si="271"/>
        <v>15.994993000000001</v>
      </c>
      <c r="I2222" s="7">
        <f t="array" ref="I2222">SUMPRODUCT(B2206:B2225,(ROW(B2206:B2225)-ROW(B2206)+1))/(20*21/2)</f>
        <v>11.826502380952382</v>
      </c>
      <c r="J2222" s="7">
        <f t="shared" si="274"/>
        <v>11.792271909728072</v>
      </c>
      <c r="K2222" s="7">
        <f t="shared" si="268"/>
        <v>12.218142011419307</v>
      </c>
    </row>
    <row r="2223" spans="1:11" ht="13.5" x14ac:dyDescent="0.35">
      <c r="A2223" s="3">
        <v>45240</v>
      </c>
      <c r="B2223" s="2">
        <v>11.7822</v>
      </c>
      <c r="C2223" s="7">
        <f t="shared" si="269"/>
        <v>-0.43880000000000052</v>
      </c>
      <c r="D2223" s="7">
        <f t="shared" si="270"/>
        <v>11.866220000000002</v>
      </c>
      <c r="E2223" s="7">
        <f t="shared" si="272"/>
        <v>11.759780000000001</v>
      </c>
      <c r="F2223" s="7">
        <f t="shared" si="273"/>
        <v>11.617855</v>
      </c>
      <c r="G2223" s="7">
        <f t="shared" si="267"/>
        <v>12.006787999999998</v>
      </c>
      <c r="H2223" s="7">
        <f t="shared" si="271"/>
        <v>15.9466325</v>
      </c>
      <c r="I2223" s="7">
        <f t="array" ref="I2223">SUMPRODUCT(B2207:B2226,(ROW(B2207:B2226)-ROW(B2207)+1))/(20*21/2)</f>
        <v>11.883675714285713</v>
      </c>
      <c r="J2223" s="7">
        <f t="shared" si="274"/>
        <v>11.79131268023016</v>
      </c>
      <c r="K2223" s="7">
        <f t="shared" si="268"/>
        <v>12.201046246265609</v>
      </c>
    </row>
    <row r="2224" spans="1:11" ht="13.5" x14ac:dyDescent="0.35">
      <c r="A2224" s="3">
        <v>45243</v>
      </c>
      <c r="B2224" s="2">
        <v>11.716799999999999</v>
      </c>
      <c r="C2224" s="7">
        <f t="shared" si="269"/>
        <v>-6.5400000000000347E-2</v>
      </c>
      <c r="D2224" s="7">
        <f t="shared" si="270"/>
        <v>11.858740000000001</v>
      </c>
      <c r="E2224" s="7">
        <f t="shared" si="272"/>
        <v>11.746710000000002</v>
      </c>
      <c r="F2224" s="7">
        <f t="shared" si="273"/>
        <v>11.643995</v>
      </c>
      <c r="G2224" s="7">
        <f t="shared" si="267"/>
        <v>11.980085999999998</v>
      </c>
      <c r="H2224" s="7">
        <f t="shared" si="271"/>
        <v>15.899703500000001</v>
      </c>
      <c r="I2224" s="7">
        <f t="array" ref="I2224">SUMPRODUCT(B2208:B2227,(ROW(B2208:B2227)-ROW(B2208)+1))/(20*21/2)</f>
        <v>11.927336190476192</v>
      </c>
      <c r="J2224" s="7">
        <f t="shared" si="274"/>
        <v>11.784216234493954</v>
      </c>
      <c r="K2224" s="7">
        <f t="shared" si="268"/>
        <v>12.182056197392448</v>
      </c>
    </row>
    <row r="2225" spans="1:11" ht="13.5" x14ac:dyDescent="0.35">
      <c r="A2225" s="3">
        <v>45244</v>
      </c>
      <c r="B2225" s="2">
        <v>12.0436</v>
      </c>
      <c r="C2225" s="7">
        <f t="shared" si="269"/>
        <v>0.32680000000000042</v>
      </c>
      <c r="D2225" s="7">
        <f t="shared" si="270"/>
        <v>11.914759999999999</v>
      </c>
      <c r="E2225" s="7">
        <f t="shared" si="272"/>
        <v>11.795260000000003</v>
      </c>
      <c r="F2225" s="7">
        <f t="shared" si="273"/>
        <v>11.70468</v>
      </c>
      <c r="G2225" s="7">
        <f t="shared" si="267"/>
        <v>11.969069999999999</v>
      </c>
      <c r="H2225" s="7">
        <f t="shared" si="271"/>
        <v>15.854408500000002</v>
      </c>
      <c r="I2225" s="7">
        <f t="array" ref="I2225">SUMPRODUCT(B2209:B2228,(ROW(B2209:B2228)-ROW(B2209)+1))/(20*21/2)</f>
        <v>11.951479999999998</v>
      </c>
      <c r="J2225" s="7">
        <f t="shared" si="274"/>
        <v>11.808919450256434</v>
      </c>
      <c r="K2225" s="7">
        <f t="shared" si="268"/>
        <v>12.176626542592746</v>
      </c>
    </row>
    <row r="2226" spans="1:11" ht="13.5" x14ac:dyDescent="0.35">
      <c r="A2226" s="3">
        <v>45245</v>
      </c>
      <c r="B2226" s="2">
        <v>12.305</v>
      </c>
      <c r="C2226" s="7">
        <f t="shared" si="269"/>
        <v>0.26140000000000008</v>
      </c>
      <c r="D2226" s="7">
        <f t="shared" si="270"/>
        <v>12.013719999999999</v>
      </c>
      <c r="E2226" s="7">
        <f t="shared" si="272"/>
        <v>11.860609999999999</v>
      </c>
      <c r="F2226" s="7">
        <f t="shared" si="273"/>
        <v>11.762565</v>
      </c>
      <c r="G2226" s="7">
        <f t="shared" si="267"/>
        <v>11.96683</v>
      </c>
      <c r="H2226" s="7">
        <f t="shared" si="271"/>
        <v>15.808705999999999</v>
      </c>
      <c r="I2226" s="7">
        <f t="array" ref="I2226">SUMPRODUCT(B2210:B2229,(ROW(B2210:B2229)-ROW(B2210)+1))/(20*21/2)</f>
        <v>11.992738571428571</v>
      </c>
      <c r="J2226" s="7">
        <f t="shared" si="274"/>
        <v>11.856165216898678</v>
      </c>
      <c r="K2226" s="7">
        <f t="shared" si="268"/>
        <v>12.181660795824405</v>
      </c>
    </row>
    <row r="2227" spans="1:11" ht="13.5" x14ac:dyDescent="0.35">
      <c r="A2227" s="3">
        <v>45246</v>
      </c>
      <c r="B2227" s="2">
        <v>12.221</v>
      </c>
      <c r="C2227" s="7">
        <f t="shared" si="269"/>
        <v>-8.3999999999999631E-2</v>
      </c>
      <c r="D2227" s="7">
        <f t="shared" si="270"/>
        <v>12.013720000000001</v>
      </c>
      <c r="E2227" s="7">
        <f t="shared" si="272"/>
        <v>11.922230000000003</v>
      </c>
      <c r="F2227" s="7">
        <f t="shared" si="273"/>
        <v>11.836790000000001</v>
      </c>
      <c r="G2227" s="7">
        <f t="shared" si="267"/>
        <v>11.963844000000002</v>
      </c>
      <c r="H2227" s="7">
        <f t="shared" si="271"/>
        <v>15.762978999999998</v>
      </c>
      <c r="I2227" s="7">
        <f t="array" ref="I2227">SUMPRODUCT(B2211:B2230,(ROW(B2211:B2230)-ROW(B2211)+1))/(20*21/2)</f>
        <v>12.04217</v>
      </c>
      <c r="J2227" s="7">
        <f t="shared" si="274"/>
        <v>11.890911386717852</v>
      </c>
      <c r="K2227" s="7">
        <f t="shared" si="268"/>
        <v>12.183203509713644</v>
      </c>
    </row>
    <row r="2228" spans="1:11" ht="13.5" x14ac:dyDescent="0.35">
      <c r="A2228" s="3">
        <v>45247</v>
      </c>
      <c r="B2228" s="2">
        <v>12.090299999999999</v>
      </c>
      <c r="C2228" s="7">
        <f t="shared" si="269"/>
        <v>-0.13070000000000093</v>
      </c>
      <c r="D2228" s="7">
        <f t="shared" si="270"/>
        <v>12.075340000000001</v>
      </c>
      <c r="E2228" s="7">
        <f t="shared" si="272"/>
        <v>11.970780000000001</v>
      </c>
      <c r="F2228" s="7">
        <f t="shared" si="273"/>
        <v>11.918485</v>
      </c>
      <c r="G2228" s="7">
        <f t="shared" ref="G2228:G2291" si="275">AVERAGE(B2179:B2228)</f>
        <v>11.956376000000001</v>
      </c>
      <c r="H2228" s="7">
        <f t="shared" si="271"/>
        <v>15.717433999999995</v>
      </c>
      <c r="I2228" s="7">
        <f t="array" ref="I2228">SUMPRODUCT(B2212:B2231,(ROW(B2212:B2231)-ROW(B2212)+1))/(20*21/2)</f>
        <v>12.073781428571428</v>
      </c>
      <c r="J2228" s="7">
        <f t="shared" si="274"/>
        <v>11.909900778459008</v>
      </c>
      <c r="K2228" s="7">
        <f t="shared" ref="K2228:K2291" si="276">$K$4*B2228+(1-$K$4)*K2227</f>
        <v>12.179560234822914</v>
      </c>
    </row>
    <row r="2229" spans="1:11" ht="13.5" x14ac:dyDescent="0.35">
      <c r="A2229" s="3">
        <v>45250</v>
      </c>
      <c r="B2229" s="2">
        <v>12.351699999999999</v>
      </c>
      <c r="C2229" s="7">
        <f t="shared" si="269"/>
        <v>0.26140000000000008</v>
      </c>
      <c r="D2229" s="7">
        <f t="shared" si="270"/>
        <v>12.202319999999999</v>
      </c>
      <c r="E2229" s="7">
        <f t="shared" si="272"/>
        <v>12.030530000000001</v>
      </c>
      <c r="F2229" s="7">
        <f t="shared" si="273"/>
        <v>11.98197</v>
      </c>
      <c r="G2229" s="7">
        <f t="shared" si="275"/>
        <v>11.955070000000001</v>
      </c>
      <c r="H2229" s="7">
        <f t="shared" si="271"/>
        <v>15.672580499999997</v>
      </c>
      <c r="I2229" s="7">
        <f t="array" ref="I2229">SUMPRODUCT(B2213:B2232,(ROW(B2213:B2232)-ROW(B2213)+1))/(20*21/2)</f>
        <v>12.120951428571429</v>
      </c>
      <c r="J2229" s="7">
        <f t="shared" si="274"/>
        <v>11.951976894796244</v>
      </c>
      <c r="K2229" s="7">
        <f t="shared" si="276"/>
        <v>12.186310813849467</v>
      </c>
    </row>
    <row r="2230" spans="1:11" ht="13.5" x14ac:dyDescent="0.35">
      <c r="A2230" s="3">
        <v>45251</v>
      </c>
      <c r="B2230" s="2">
        <v>12.500999999999999</v>
      </c>
      <c r="C2230" s="7">
        <f t="shared" si="269"/>
        <v>0.14930000000000021</v>
      </c>
      <c r="D2230" s="7">
        <f t="shared" si="270"/>
        <v>12.293799999999999</v>
      </c>
      <c r="E2230" s="7">
        <f t="shared" si="272"/>
        <v>12.104279999999999</v>
      </c>
      <c r="F2230" s="7">
        <f t="shared" si="273"/>
        <v>12.019780000000001</v>
      </c>
      <c r="G2230" s="7">
        <f t="shared" si="275"/>
        <v>11.952642000000001</v>
      </c>
      <c r="H2230" s="7">
        <f t="shared" si="271"/>
        <v>15.628956999999998</v>
      </c>
      <c r="I2230" s="7">
        <f t="array" ref="I2230">SUMPRODUCT(B2214:B2233,(ROW(B2214:B2233)-ROW(B2214)+1))/(20*21/2)</f>
        <v>12.159445714285713</v>
      </c>
      <c r="J2230" s="7">
        <f t="shared" si="274"/>
        <v>12.004264809577553</v>
      </c>
      <c r="K2230" s="7">
        <f t="shared" si="276"/>
        <v>12.198651566247527</v>
      </c>
    </row>
    <row r="2231" spans="1:11" ht="13.5" x14ac:dyDescent="0.35">
      <c r="A2231" s="3">
        <v>45252</v>
      </c>
      <c r="B2231" s="2">
        <v>12.351699999999999</v>
      </c>
      <c r="C2231" s="7">
        <f t="shared" si="269"/>
        <v>-0.14930000000000021</v>
      </c>
      <c r="D2231" s="7">
        <f t="shared" si="270"/>
        <v>12.303139999999999</v>
      </c>
      <c r="E2231" s="7">
        <f t="shared" si="272"/>
        <v>12.158429999999999</v>
      </c>
      <c r="F2231" s="7">
        <f t="shared" si="273"/>
        <v>12.015114999999998</v>
      </c>
      <c r="G2231" s="7">
        <f t="shared" si="275"/>
        <v>11.948162</v>
      </c>
      <c r="H2231" s="7">
        <f t="shared" si="271"/>
        <v>15.580147</v>
      </c>
      <c r="I2231" s="7">
        <f t="array" ref="I2231">SUMPRODUCT(B2215:B2234,(ROW(B2215:B2234)-ROW(B2215)+1))/(20*21/2)</f>
        <v>12.21652380952381</v>
      </c>
      <c r="J2231" s="7">
        <f t="shared" si="274"/>
        <v>12.037353875332071</v>
      </c>
      <c r="K2231" s="7">
        <f t="shared" si="276"/>
        <v>12.20465346561037</v>
      </c>
    </row>
    <row r="2232" spans="1:11" ht="13.5" x14ac:dyDescent="0.35">
      <c r="A2232" s="3">
        <v>45253</v>
      </c>
      <c r="B2232" s="2">
        <v>12.510400000000001</v>
      </c>
      <c r="C2232" s="7">
        <f t="shared" si="269"/>
        <v>0.1587000000000014</v>
      </c>
      <c r="D2232" s="7">
        <f t="shared" si="270"/>
        <v>12.36102</v>
      </c>
      <c r="E2232" s="7">
        <f t="shared" si="272"/>
        <v>12.18737</v>
      </c>
      <c r="F2232" s="7">
        <f t="shared" si="273"/>
        <v>11.994109999999999</v>
      </c>
      <c r="G2232" s="7">
        <f t="shared" si="275"/>
        <v>11.947976000000001</v>
      </c>
      <c r="H2232" s="7">
        <f t="shared" si="271"/>
        <v>15.525535499999998</v>
      </c>
      <c r="I2232" s="7">
        <f t="array" ref="I2232">SUMPRODUCT(B2216:B2235,(ROW(B2216:B2235)-ROW(B2216)+1))/(20*21/2)</f>
        <v>12.276229523809523</v>
      </c>
      <c r="J2232" s="7">
        <f t="shared" si="274"/>
        <v>12.082405887205208</v>
      </c>
      <c r="K2232" s="7">
        <f t="shared" si="276"/>
        <v>12.216643525782514</v>
      </c>
    </row>
    <row r="2233" spans="1:11" ht="13.5" x14ac:dyDescent="0.35">
      <c r="A2233" s="3">
        <v>45254</v>
      </c>
      <c r="B2233" s="2">
        <v>12.398300000000001</v>
      </c>
      <c r="C2233" s="7">
        <f t="shared" si="269"/>
        <v>-0.11209999999999987</v>
      </c>
      <c r="D2233" s="7">
        <f t="shared" si="270"/>
        <v>12.422619999999998</v>
      </c>
      <c r="E2233" s="7">
        <f t="shared" si="272"/>
        <v>12.24898</v>
      </c>
      <c r="F2233" s="7">
        <f t="shared" si="273"/>
        <v>12.004380000000001</v>
      </c>
      <c r="G2233" s="7">
        <f t="shared" si="275"/>
        <v>11.944240000000001</v>
      </c>
      <c r="H2233" s="7">
        <f t="shared" si="271"/>
        <v>15.468824999999997</v>
      </c>
      <c r="I2233" s="7">
        <f t="array" ref="I2233">SUMPRODUCT(B2217:B2236,(ROW(B2217:B2236)-ROW(B2217)+1))/(20*21/2)</f>
        <v>12.311082857142855</v>
      </c>
      <c r="J2233" s="7">
        <f t="shared" si="274"/>
        <v>12.112491040804711</v>
      </c>
      <c r="K2233" s="7">
        <f t="shared" si="276"/>
        <v>12.22376730908516</v>
      </c>
    </row>
    <row r="2234" spans="1:11" ht="13.5" x14ac:dyDescent="0.35">
      <c r="A2234" s="3">
        <v>45257</v>
      </c>
      <c r="B2234" s="2">
        <v>12.6037</v>
      </c>
      <c r="C2234" s="7">
        <f t="shared" si="269"/>
        <v>0.20539999999999914</v>
      </c>
      <c r="D2234" s="7">
        <f t="shared" si="270"/>
        <v>12.47302</v>
      </c>
      <c r="E2234" s="7">
        <f t="shared" si="272"/>
        <v>12.337669999999999</v>
      </c>
      <c r="F2234" s="7">
        <f t="shared" si="273"/>
        <v>12.042190000000002</v>
      </c>
      <c r="G2234" s="7">
        <f t="shared" si="275"/>
        <v>11.946106000000002</v>
      </c>
      <c r="H2234" s="7">
        <f t="shared" si="271"/>
        <v>15.414592499999996</v>
      </c>
      <c r="I2234" s="7">
        <f t="array" ref="I2234">SUMPRODUCT(B2218:B2237,(ROW(B2218:B2237)-ROW(B2218)+1))/(20*21/2)</f>
        <v>12.358963809523809</v>
      </c>
      <c r="J2234" s="7">
        <f t="shared" si="274"/>
        <v>12.159272846442358</v>
      </c>
      <c r="K2234" s="7">
        <f t="shared" si="276"/>
        <v>12.238666630297507</v>
      </c>
    </row>
    <row r="2235" spans="1:11" ht="13.5" x14ac:dyDescent="0.35">
      <c r="A2235" s="3">
        <v>45258</v>
      </c>
      <c r="B2235" s="2">
        <v>12.6691</v>
      </c>
      <c r="C2235" s="7">
        <f t="shared" si="269"/>
        <v>6.5400000000000347E-2</v>
      </c>
      <c r="D2235" s="7">
        <f t="shared" si="270"/>
        <v>12.506639999999999</v>
      </c>
      <c r="E2235" s="7">
        <f t="shared" si="272"/>
        <v>12.400220000000001</v>
      </c>
      <c r="F2235" s="7">
        <f t="shared" si="273"/>
        <v>12.097740000000002</v>
      </c>
      <c r="G2235" s="7">
        <f t="shared" si="275"/>
        <v>11.949468</v>
      </c>
      <c r="H2235" s="7">
        <f t="shared" si="271"/>
        <v>15.363632499999996</v>
      </c>
      <c r="I2235" s="7">
        <f t="array" ref="I2235">SUMPRODUCT(B2219:B2238,(ROW(B2219:B2238)-ROW(B2219)+1))/(20*21/2)</f>
        <v>12.413471904761904</v>
      </c>
      <c r="J2235" s="7">
        <f t="shared" si="274"/>
        <v>12.207827813447846</v>
      </c>
      <c r="K2235" s="7">
        <f t="shared" si="276"/>
        <v>12.25554637028584</v>
      </c>
    </row>
    <row r="2236" spans="1:11" ht="13.5" x14ac:dyDescent="0.35">
      <c r="A2236" s="3">
        <v>45259</v>
      </c>
      <c r="B2236" s="2">
        <v>12.463699999999999</v>
      </c>
      <c r="C2236" s="7">
        <f t="shared" si="269"/>
        <v>-0.20540000000000092</v>
      </c>
      <c r="D2236" s="7">
        <f t="shared" si="270"/>
        <v>12.52904</v>
      </c>
      <c r="E2236" s="7">
        <f t="shared" si="272"/>
        <v>12.416090000000001</v>
      </c>
      <c r="F2236" s="7">
        <f t="shared" si="273"/>
        <v>12.138349999999999</v>
      </c>
      <c r="G2236" s="7">
        <f t="shared" si="275"/>
        <v>11.942932000000001</v>
      </c>
      <c r="H2236" s="7">
        <f t="shared" si="271"/>
        <v>15.313843499999996</v>
      </c>
      <c r="I2236" s="7">
        <f t="array" ref="I2236">SUMPRODUCT(B2220:B2239,(ROW(B2220:B2239)-ROW(B2220)+1))/(20*21/2)</f>
        <v>12.491800476190473</v>
      </c>
      <c r="J2236" s="7">
        <f t="shared" si="274"/>
        <v>12.232196593119479</v>
      </c>
      <c r="K2236" s="7">
        <f t="shared" si="276"/>
        <v>12.263709257725612</v>
      </c>
    </row>
    <row r="2237" spans="1:11" ht="13.5" x14ac:dyDescent="0.35">
      <c r="A2237" s="3">
        <v>45260</v>
      </c>
      <c r="B2237" s="2">
        <v>12.6411</v>
      </c>
      <c r="C2237" s="7">
        <f t="shared" si="269"/>
        <v>0.17740000000000045</v>
      </c>
      <c r="D2237" s="7">
        <f t="shared" si="270"/>
        <v>12.55518</v>
      </c>
      <c r="E2237" s="7">
        <f t="shared" si="272"/>
        <v>12.4581</v>
      </c>
      <c r="F2237" s="7">
        <f t="shared" si="273"/>
        <v>12.190165</v>
      </c>
      <c r="G2237" s="7">
        <f t="shared" si="275"/>
        <v>11.939944000000002</v>
      </c>
      <c r="H2237" s="7">
        <f t="shared" si="271"/>
        <v>15.266348499999994</v>
      </c>
      <c r="I2237" s="7">
        <f t="array" ref="I2237">SUMPRODUCT(B2221:B2240,(ROW(B2221:B2240)-ROW(B2221)+1))/(20*21/2)</f>
        <v>12.626108571428571</v>
      </c>
      <c r="J2237" s="7">
        <f t="shared" si="274"/>
        <v>12.271139774727148</v>
      </c>
      <c r="K2237" s="7">
        <f t="shared" si="276"/>
        <v>12.27850889467755</v>
      </c>
    </row>
    <row r="2238" spans="1:11" ht="13.5" x14ac:dyDescent="0.35">
      <c r="A2238" s="3">
        <v>45261</v>
      </c>
      <c r="B2238" s="2">
        <v>12.762499999999999</v>
      </c>
      <c r="C2238" s="7">
        <f t="shared" si="269"/>
        <v>0.12139999999999951</v>
      </c>
      <c r="D2238" s="7">
        <f t="shared" si="270"/>
        <v>12.628020000000001</v>
      </c>
      <c r="E2238" s="7">
        <f t="shared" si="272"/>
        <v>12.525319999999999</v>
      </c>
      <c r="F2238" s="7">
        <f t="shared" si="273"/>
        <v>12.248049999999999</v>
      </c>
      <c r="G2238" s="7">
        <f t="shared" si="275"/>
        <v>11.946480000000001</v>
      </c>
      <c r="H2238" s="7">
        <f t="shared" si="271"/>
        <v>15.219372499999997</v>
      </c>
      <c r="I2238" s="7">
        <f t="array" ref="I2238">SUMPRODUCT(B2222:B2241,(ROW(B2222:B2241)-ROW(B2222)+1))/(20*21/2)</f>
        <v>12.812432857142856</v>
      </c>
      <c r="J2238" s="7">
        <f t="shared" si="274"/>
        <v>12.317935986657895</v>
      </c>
      <c r="K2238" s="7">
        <f t="shared" si="276"/>
        <v>12.297488938023529</v>
      </c>
    </row>
    <row r="2239" spans="1:11" ht="13.5" x14ac:dyDescent="0.35">
      <c r="A2239" s="3">
        <v>45264</v>
      </c>
      <c r="B2239" s="2">
        <v>13.070499999999999</v>
      </c>
      <c r="C2239" s="7">
        <f t="shared" si="269"/>
        <v>0.30799999999999983</v>
      </c>
      <c r="D2239" s="7">
        <f t="shared" si="270"/>
        <v>12.72138</v>
      </c>
      <c r="E2239" s="7">
        <f t="shared" si="272"/>
        <v>12.597199999999999</v>
      </c>
      <c r="F2239" s="7">
        <f t="shared" si="273"/>
        <v>12.313864999999998</v>
      </c>
      <c r="G2239" s="7">
        <f t="shared" si="275"/>
        <v>11.957682000000004</v>
      </c>
      <c r="H2239" s="7">
        <f t="shared" si="271"/>
        <v>15.171298499999994</v>
      </c>
      <c r="I2239" s="7">
        <f t="array" ref="I2239">SUMPRODUCT(B2223:B2242,(ROW(B2223:B2242)-ROW(B2223)+1))/(20*21/2)</f>
        <v>13.004356666666666</v>
      </c>
      <c r="J2239" s="7">
        <f t="shared" si="274"/>
        <v>12.389608749833334</v>
      </c>
      <c r="K2239" s="7">
        <f t="shared" si="276"/>
        <v>12.327803097316723</v>
      </c>
    </row>
    <row r="2240" spans="1:11" ht="13.5" x14ac:dyDescent="0.35">
      <c r="A2240" s="3">
        <v>45265</v>
      </c>
      <c r="B2240" s="2">
        <v>13.7241</v>
      </c>
      <c r="C2240" s="7">
        <f t="shared" si="269"/>
        <v>0.65360000000000085</v>
      </c>
      <c r="D2240" s="7">
        <f t="shared" si="270"/>
        <v>12.93238</v>
      </c>
      <c r="E2240" s="7">
        <f t="shared" si="272"/>
        <v>12.71951</v>
      </c>
      <c r="F2240" s="7">
        <f t="shared" si="273"/>
        <v>12.411894999999999</v>
      </c>
      <c r="G2240" s="7">
        <f t="shared" si="275"/>
        <v>11.982144000000005</v>
      </c>
      <c r="H2240" s="7">
        <f t="shared" si="271"/>
        <v>15.125613499999991</v>
      </c>
      <c r="I2240" s="7">
        <f t="array" ref="I2240">SUMPRODUCT(B2224:B2243,(ROW(B2224:B2243)-ROW(B2224)+1))/(20*21/2)</f>
        <v>13.173604285714287</v>
      </c>
      <c r="J2240" s="7">
        <f t="shared" si="274"/>
        <v>12.516703154611113</v>
      </c>
      <c r="K2240" s="7">
        <f t="shared" si="276"/>
        <v>12.38255983859842</v>
      </c>
    </row>
    <row r="2241" spans="1:11" ht="13.5" x14ac:dyDescent="0.35">
      <c r="A2241" s="3">
        <v>45266</v>
      </c>
      <c r="B2241" s="2">
        <v>14.3683</v>
      </c>
      <c r="C2241" s="7">
        <f t="shared" si="269"/>
        <v>0.64419999999999966</v>
      </c>
      <c r="D2241" s="7">
        <f t="shared" si="270"/>
        <v>13.313299999999998</v>
      </c>
      <c r="E2241" s="7">
        <f t="shared" si="272"/>
        <v>12.92117</v>
      </c>
      <c r="F2241" s="7">
        <f t="shared" si="273"/>
        <v>12.5398</v>
      </c>
      <c r="G2241" s="7">
        <f t="shared" si="275"/>
        <v>12.020982000000005</v>
      </c>
      <c r="H2241" s="7">
        <f t="shared" si="271"/>
        <v>15.083984499999993</v>
      </c>
      <c r="I2241" s="7">
        <f t="array" ref="I2241">SUMPRODUCT(B2225:B2244,(ROW(B2225:B2244)-ROW(B2225)+1))/(20*21/2)</f>
        <v>13.342673809523809</v>
      </c>
      <c r="J2241" s="7">
        <f t="shared" si="274"/>
        <v>12.693045711314817</v>
      </c>
      <c r="K2241" s="7">
        <f t="shared" si="276"/>
        <v>12.46043200179064</v>
      </c>
    </row>
    <row r="2242" spans="1:11" ht="13.5" x14ac:dyDescent="0.35">
      <c r="A2242" s="3">
        <v>45267</v>
      </c>
      <c r="B2242" s="2">
        <v>14.555</v>
      </c>
      <c r="C2242" s="7">
        <f t="shared" si="269"/>
        <v>0.18670000000000009</v>
      </c>
      <c r="D2242" s="7">
        <f t="shared" si="270"/>
        <v>13.69608</v>
      </c>
      <c r="E2242" s="7">
        <f t="shared" si="272"/>
        <v>13.125630000000001</v>
      </c>
      <c r="F2242" s="7">
        <f t="shared" si="273"/>
        <v>12.656499999999999</v>
      </c>
      <c r="G2242" s="7">
        <f t="shared" si="275"/>
        <v>12.063742000000005</v>
      </c>
      <c r="H2242" s="7">
        <f t="shared" si="271"/>
        <v>15.042541999999992</v>
      </c>
      <c r="I2242" s="7">
        <f t="array" ref="I2242">SUMPRODUCT(B2226:B2245,(ROW(B2226:B2245)-ROW(B2226)+1))/(20*21/2)</f>
        <v>13.475069523809525</v>
      </c>
      <c r="J2242" s="7">
        <f t="shared" si="274"/>
        <v>12.870374691189596</v>
      </c>
      <c r="K2242" s="7">
        <f t="shared" si="276"/>
        <v>12.542571923289046</v>
      </c>
    </row>
    <row r="2243" spans="1:11" ht="13.5" x14ac:dyDescent="0.35">
      <c r="A2243" s="3">
        <v>45268</v>
      </c>
      <c r="B2243" s="2">
        <v>14.4336</v>
      </c>
      <c r="C2243" s="7">
        <f t="shared" si="269"/>
        <v>-0.12139999999999951</v>
      </c>
      <c r="D2243" s="7">
        <f t="shared" si="270"/>
        <v>14.0303</v>
      </c>
      <c r="E2243" s="7">
        <f t="shared" si="272"/>
        <v>13.329160000000002</v>
      </c>
      <c r="F2243" s="7">
        <f t="shared" si="273"/>
        <v>12.789070000000001</v>
      </c>
      <c r="G2243" s="7">
        <f t="shared" si="275"/>
        <v>12.104074000000002</v>
      </c>
      <c r="H2243" s="7">
        <f t="shared" si="271"/>
        <v>15.000711999999989</v>
      </c>
      <c r="I2243" s="7">
        <f t="array" ref="I2243">SUMPRODUCT(B2227:B2246,(ROW(B2227:B2246)-ROW(B2227)+1))/(20*21/2)</f>
        <v>13.584169999999999</v>
      </c>
      <c r="J2243" s="7">
        <f t="shared" si="274"/>
        <v>13.019253292028683</v>
      </c>
      <c r="K2243" s="7">
        <f t="shared" si="276"/>
        <v>12.616729887081634</v>
      </c>
    </row>
    <row r="2244" spans="1:11" ht="13.5" x14ac:dyDescent="0.35">
      <c r="A2244" s="3">
        <v>45271</v>
      </c>
      <c r="B2244" s="2">
        <v>14.564299999999999</v>
      </c>
      <c r="C2244" s="7">
        <f t="shared" ref="C2244:C2307" si="277">B2244-B2243</f>
        <v>0.13069999999999915</v>
      </c>
      <c r="D2244" s="7">
        <f t="shared" si="270"/>
        <v>14.329059999999998</v>
      </c>
      <c r="E2244" s="7">
        <f t="shared" si="272"/>
        <v>13.525219999999999</v>
      </c>
      <c r="F2244" s="7">
        <f t="shared" si="273"/>
        <v>12.931445</v>
      </c>
      <c r="G2244" s="7">
        <f t="shared" si="275"/>
        <v>12.152622000000001</v>
      </c>
      <c r="H2244" s="7">
        <f t="shared" si="271"/>
        <v>14.959447499999992</v>
      </c>
      <c r="I2244" s="7">
        <f t="array" ref="I2244">SUMPRODUCT(B2228:B2247,(ROW(B2228:B2247)-ROW(B2228)+1))/(20*21/2)</f>
        <v>13.684289999999999</v>
      </c>
      <c r="J2244" s="7">
        <f t="shared" si="274"/>
        <v>13.16640059754976</v>
      </c>
      <c r="K2244" s="7">
        <f t="shared" si="276"/>
        <v>12.693105185627452</v>
      </c>
    </row>
    <row r="2245" spans="1:11" ht="13.5" x14ac:dyDescent="0.35">
      <c r="A2245" s="3">
        <v>45272</v>
      </c>
      <c r="B2245" s="2">
        <v>14.3216</v>
      </c>
      <c r="C2245" s="7">
        <f t="shared" si="277"/>
        <v>-0.24269999999999925</v>
      </c>
      <c r="D2245" s="7">
        <f t="shared" si="270"/>
        <v>14.448560000000001</v>
      </c>
      <c r="E2245" s="7">
        <f t="shared" si="272"/>
        <v>13.690470000000001</v>
      </c>
      <c r="F2245" s="7">
        <f t="shared" si="273"/>
        <v>13.045345000000001</v>
      </c>
      <c r="G2245" s="7">
        <f t="shared" si="275"/>
        <v>12.202103999999999</v>
      </c>
      <c r="H2245" s="7">
        <f t="shared" si="271"/>
        <v>14.915474999999994</v>
      </c>
      <c r="I2245" s="7">
        <f t="array" ref="I2245">SUMPRODUCT(B2229:B2248,(ROW(B2229:B2248)-ROW(B2229)+1))/(20*21/2)</f>
        <v>13.775029523809524</v>
      </c>
      <c r="J2245" s="7">
        <f t="shared" si="274"/>
        <v>13.276419588259307</v>
      </c>
      <c r="K2245" s="7">
        <f t="shared" si="276"/>
        <v>12.756967727367552</v>
      </c>
    </row>
    <row r="2246" spans="1:11" ht="13.5" x14ac:dyDescent="0.35">
      <c r="A2246" s="3">
        <v>45273</v>
      </c>
      <c r="B2246" s="2">
        <v>14.190899999999999</v>
      </c>
      <c r="C2246" s="7">
        <f t="shared" si="277"/>
        <v>-0.13070000000000093</v>
      </c>
      <c r="D2246" s="7">
        <f t="shared" si="270"/>
        <v>14.413079999999999</v>
      </c>
      <c r="E2246" s="7">
        <f t="shared" si="272"/>
        <v>13.863189999999999</v>
      </c>
      <c r="F2246" s="7">
        <f t="shared" si="273"/>
        <v>13.139640000000004</v>
      </c>
      <c r="G2246" s="7">
        <f t="shared" si="275"/>
        <v>12.253265999999998</v>
      </c>
      <c r="H2246" s="7">
        <f t="shared" si="271"/>
        <v>14.872343499999998</v>
      </c>
      <c r="I2246" s="7">
        <f t="array" ref="I2246">SUMPRODUCT(B2230:B2249,(ROW(B2230:B2249)-ROW(B2230)+1))/(20*21/2)</f>
        <v>13.854870952380955</v>
      </c>
      <c r="J2246" s="7">
        <f t="shared" si="274"/>
        <v>13.363512960806039</v>
      </c>
      <c r="K2246" s="7">
        <f t="shared" si="276"/>
        <v>12.813200365510001</v>
      </c>
    </row>
    <row r="2247" spans="1:11" ht="13.5" x14ac:dyDescent="0.35">
      <c r="A2247" s="3">
        <v>45274</v>
      </c>
      <c r="B2247" s="2">
        <v>14.190899999999999</v>
      </c>
      <c r="C2247" s="7">
        <f t="shared" si="277"/>
        <v>0</v>
      </c>
      <c r="D2247" s="7">
        <f t="shared" ref="D2247:D2310" si="278">AVERAGE(B2243:B2247)</f>
        <v>14.340260000000001</v>
      </c>
      <c r="E2247" s="7">
        <f t="shared" si="272"/>
        <v>14.018170000000001</v>
      </c>
      <c r="F2247" s="7">
        <f t="shared" si="273"/>
        <v>13.238135</v>
      </c>
      <c r="G2247" s="7">
        <f t="shared" si="275"/>
        <v>12.302561999999998</v>
      </c>
      <c r="H2247" s="7">
        <f t="shared" si="271"/>
        <v>14.830662999999998</v>
      </c>
      <c r="I2247" s="7">
        <f t="array" ref="I2247">SUMPRODUCT(B2231:B2250,(ROW(B2231:B2250)-ROW(B2231)+1))/(20*21/2)</f>
        <v>13.917113333333333</v>
      </c>
      <c r="J2247" s="7">
        <f t="shared" si="274"/>
        <v>13.44231172644356</v>
      </c>
      <c r="K2247" s="7">
        <f t="shared" si="276"/>
        <v>12.867227802156668</v>
      </c>
    </row>
    <row r="2248" spans="1:11" ht="13.5" x14ac:dyDescent="0.35">
      <c r="A2248" s="3">
        <v>45275</v>
      </c>
      <c r="B2248" s="2">
        <v>14.190899999999999</v>
      </c>
      <c r="C2248" s="7">
        <f t="shared" si="277"/>
        <v>0</v>
      </c>
      <c r="D2248" s="7">
        <f t="shared" si="278"/>
        <v>14.291719999999998</v>
      </c>
      <c r="E2248" s="7">
        <f t="shared" si="272"/>
        <v>14.161009999999999</v>
      </c>
      <c r="F2248" s="7">
        <f t="shared" si="273"/>
        <v>13.343164999999999</v>
      </c>
      <c r="G2248" s="7">
        <f t="shared" si="275"/>
        <v>12.352977999999998</v>
      </c>
      <c r="H2248" s="7">
        <f t="shared" si="271"/>
        <v>14.7875315</v>
      </c>
      <c r="I2248" s="7">
        <f t="array" ref="I2248">SUMPRODUCT(B2232:B2251,(ROW(B2232:B2251)-ROW(B2232)+1))/(20*21/2)</f>
        <v>13.963797619047616</v>
      </c>
      <c r="J2248" s="7">
        <f t="shared" si="274"/>
        <v>13.513605847734649</v>
      </c>
      <c r="K2248" s="7">
        <f t="shared" si="276"/>
        <v>12.919136515797582</v>
      </c>
    </row>
    <row r="2249" spans="1:11" ht="13.5" x14ac:dyDescent="0.35">
      <c r="A2249" s="3">
        <v>45278</v>
      </c>
      <c r="B2249" s="2">
        <v>14.1815</v>
      </c>
      <c r="C2249" s="7">
        <f t="shared" si="277"/>
        <v>-9.3999999999994088E-3</v>
      </c>
      <c r="D2249" s="7">
        <f t="shared" si="278"/>
        <v>14.215160000000001</v>
      </c>
      <c r="E2249" s="7">
        <f t="shared" si="272"/>
        <v>14.272110000000001</v>
      </c>
      <c r="F2249" s="7">
        <f t="shared" si="273"/>
        <v>13.434655000000001</v>
      </c>
      <c r="G2249" s="7">
        <f t="shared" si="275"/>
        <v>12.403206000000003</v>
      </c>
      <c r="H2249" s="7">
        <f t="shared" si="271"/>
        <v>14.744352999999998</v>
      </c>
      <c r="I2249" s="7">
        <f t="array" ref="I2249">SUMPRODUCT(B2233:B2252,(ROW(B2233:B2252)-ROW(B2233)+1))/(20*21/2)</f>
        <v>14.002612857142857</v>
      </c>
      <c r="J2249" s="7">
        <f t="shared" si="274"/>
        <v>13.577214814617063</v>
      </c>
      <c r="K2249" s="7">
        <f t="shared" si="276"/>
        <v>12.968640966158462</v>
      </c>
    </row>
    <row r="2250" spans="1:11" ht="13.5" x14ac:dyDescent="0.35">
      <c r="A2250" s="3">
        <v>45279</v>
      </c>
      <c r="B2250" s="2">
        <v>14.088200000000001</v>
      </c>
      <c r="C2250" s="7">
        <f t="shared" si="277"/>
        <v>-9.3299999999999272E-2</v>
      </c>
      <c r="D2250" s="7">
        <f t="shared" si="278"/>
        <v>14.168479999999999</v>
      </c>
      <c r="E2250" s="7">
        <f t="shared" si="272"/>
        <v>14.308520000000001</v>
      </c>
      <c r="F2250" s="7">
        <f t="shared" si="273"/>
        <v>13.514015000000001</v>
      </c>
      <c r="G2250" s="7">
        <f t="shared" si="275"/>
        <v>12.451568000000002</v>
      </c>
      <c r="H2250" s="7">
        <f t="shared" ref="H2250:H2313" si="279">AVERAGE(B2051:B2250)</f>
        <v>14.699653000000001</v>
      </c>
      <c r="I2250" s="7">
        <f t="array" ref="I2250">SUMPRODUCT(B2234:B2253,(ROW(B2234:B2253)-ROW(B2234)+1))/(20*21/2)</f>
        <v>14.085876666666671</v>
      </c>
      <c r="J2250" s="7">
        <f t="shared" si="274"/>
        <v>13.62588007036782</v>
      </c>
      <c r="K2250" s="7">
        <f t="shared" si="276"/>
        <v>13.012545241995385</v>
      </c>
    </row>
    <row r="2251" spans="1:11" ht="13.5" x14ac:dyDescent="0.35">
      <c r="A2251" s="3">
        <v>45280</v>
      </c>
      <c r="B2251" s="2">
        <v>14.004200000000001</v>
      </c>
      <c r="C2251" s="7">
        <f t="shared" si="277"/>
        <v>-8.3999999999999631E-2</v>
      </c>
      <c r="D2251" s="7">
        <f t="shared" si="278"/>
        <v>14.131139999999998</v>
      </c>
      <c r="E2251" s="7">
        <f t="shared" si="272"/>
        <v>14.272110000000001</v>
      </c>
      <c r="F2251" s="7">
        <f t="shared" si="273"/>
        <v>13.596640000000003</v>
      </c>
      <c r="G2251" s="7">
        <f t="shared" si="275"/>
        <v>12.499930000000001</v>
      </c>
      <c r="H2251" s="7">
        <f t="shared" si="279"/>
        <v>14.654928499999999</v>
      </c>
      <c r="I2251" s="7">
        <f t="array" ref="I2251">SUMPRODUCT(B2235:B2254,(ROW(B2235:B2254)-ROW(B2235)+1))/(20*21/2)</f>
        <v>14.151810476190478</v>
      </c>
      <c r="J2251" s="7">
        <f t="shared" si="274"/>
        <v>13.661910539856599</v>
      </c>
      <c r="K2251" s="7">
        <f t="shared" si="276"/>
        <v>13.051433663877919</v>
      </c>
    </row>
    <row r="2252" spans="1:11" ht="13.5" x14ac:dyDescent="0.35">
      <c r="A2252" s="3">
        <v>45281</v>
      </c>
      <c r="B2252" s="2">
        <v>14.004200000000001</v>
      </c>
      <c r="C2252" s="7">
        <f t="shared" si="277"/>
        <v>0</v>
      </c>
      <c r="D2252" s="7">
        <f t="shared" si="278"/>
        <v>14.093799999999998</v>
      </c>
      <c r="E2252" s="7">
        <f t="shared" ref="E2252:E2315" si="280">AVERAGE(B2243:B2252)</f>
        <v>14.217029999999999</v>
      </c>
      <c r="F2252" s="7">
        <f t="shared" si="273"/>
        <v>13.671330000000003</v>
      </c>
      <c r="G2252" s="7">
        <f t="shared" si="275"/>
        <v>12.548666000000003</v>
      </c>
      <c r="H2252" s="7">
        <f t="shared" si="279"/>
        <v>14.610204000000001</v>
      </c>
      <c r="I2252" s="7">
        <f t="array" ref="I2252">SUMPRODUCT(B2236:B2255,(ROW(B2236:B2255)-ROW(B2236)+1))/(20*21/2)</f>
        <v>14.197290476190476</v>
      </c>
      <c r="J2252" s="7">
        <f t="shared" si="274"/>
        <v>13.694509536060732</v>
      </c>
      <c r="K2252" s="7">
        <f t="shared" si="276"/>
        <v>13.088797049608198</v>
      </c>
    </row>
    <row r="2253" spans="1:11" ht="13.5" x14ac:dyDescent="0.35">
      <c r="A2253" s="3">
        <v>45282</v>
      </c>
      <c r="B2253" s="2">
        <v>14.5456</v>
      </c>
      <c r="C2253" s="7">
        <f t="shared" si="277"/>
        <v>0.54139999999999944</v>
      </c>
      <c r="D2253" s="7">
        <f t="shared" si="278"/>
        <v>14.16474</v>
      </c>
      <c r="E2253" s="7">
        <f t="shared" si="280"/>
        <v>14.22823</v>
      </c>
      <c r="F2253" s="7">
        <f t="shared" si="273"/>
        <v>13.778694999999999</v>
      </c>
      <c r="G2253" s="7">
        <f t="shared" si="275"/>
        <v>12.608416000000004</v>
      </c>
      <c r="H2253" s="7">
        <f t="shared" si="279"/>
        <v>14.568450499999999</v>
      </c>
      <c r="I2253" s="7">
        <f t="array" ref="I2253">SUMPRODUCT(B2237:B2256,(ROW(B2237:B2256)-ROW(B2237)+1))/(20*21/2)</f>
        <v>14.22410142857143</v>
      </c>
      <c r="J2253" s="7">
        <f t="shared" si="274"/>
        <v>13.775565770721615</v>
      </c>
      <c r="K2253" s="7">
        <f t="shared" si="276"/>
        <v>13.145926577074544</v>
      </c>
    </row>
    <row r="2254" spans="1:11" ht="13.5" x14ac:dyDescent="0.35">
      <c r="A2254" s="3">
        <v>45285</v>
      </c>
      <c r="B2254" s="2">
        <v>14.471</v>
      </c>
      <c r="C2254" s="7">
        <f t="shared" si="277"/>
        <v>-7.4600000000000222E-2</v>
      </c>
      <c r="D2254" s="7">
        <f t="shared" si="278"/>
        <v>14.222640000000002</v>
      </c>
      <c r="E2254" s="7">
        <f t="shared" si="280"/>
        <v>14.2189</v>
      </c>
      <c r="F2254" s="7">
        <f t="shared" si="273"/>
        <v>13.872059999999999</v>
      </c>
      <c r="G2254" s="7">
        <f t="shared" si="275"/>
        <v>12.673956</v>
      </c>
      <c r="H2254" s="7">
        <f t="shared" si="279"/>
        <v>14.526499999999999</v>
      </c>
      <c r="I2254" s="7">
        <f t="array" ref="I2254">SUMPRODUCT(B2238:B2257,(ROW(B2238:B2257)-ROW(B2238)+1))/(20*21/2)</f>
        <v>14.280693809523811</v>
      </c>
      <c r="J2254" s="7">
        <f t="shared" si="274"/>
        <v>13.84179760208146</v>
      </c>
      <c r="K2254" s="7">
        <f t="shared" si="276"/>
        <v>13.19789024071868</v>
      </c>
    </row>
    <row r="2255" spans="1:11" ht="13.5" x14ac:dyDescent="0.35">
      <c r="A2255" s="3">
        <v>45286</v>
      </c>
      <c r="B2255" s="2">
        <v>14.349600000000001</v>
      </c>
      <c r="C2255" s="7">
        <f t="shared" si="277"/>
        <v>-0.12139999999999951</v>
      </c>
      <c r="D2255" s="7">
        <f t="shared" si="278"/>
        <v>14.27492</v>
      </c>
      <c r="E2255" s="7">
        <f t="shared" si="280"/>
        <v>14.221700000000002</v>
      </c>
      <c r="F2255" s="7">
        <f t="shared" si="273"/>
        <v>13.956085000000002</v>
      </c>
      <c r="G2255" s="7">
        <f t="shared" si="275"/>
        <v>12.744350000000003</v>
      </c>
      <c r="H2255" s="7">
        <f t="shared" si="279"/>
        <v>14.4846895</v>
      </c>
      <c r="I2255" s="7">
        <f t="array" ref="I2255">SUMPRODUCT(B2239:B2258,(ROW(B2239:B2258)-ROW(B2239)+1))/(20*21/2)</f>
        <v>14.351781904761905</v>
      </c>
      <c r="J2255" s="7">
        <f t="shared" si="274"/>
        <v>13.890159735216558</v>
      </c>
      <c r="K2255" s="7">
        <f t="shared" si="276"/>
        <v>13.243055329317947</v>
      </c>
    </row>
    <row r="2256" spans="1:11" ht="13.5" x14ac:dyDescent="0.35">
      <c r="A2256" s="3">
        <v>45287</v>
      </c>
      <c r="B2256" s="2">
        <v>14.2376</v>
      </c>
      <c r="C2256" s="7">
        <f t="shared" si="277"/>
        <v>-0.1120000000000001</v>
      </c>
      <c r="D2256" s="7">
        <f t="shared" si="278"/>
        <v>14.3216</v>
      </c>
      <c r="E2256" s="7">
        <f t="shared" si="280"/>
        <v>14.226370000000003</v>
      </c>
      <c r="F2256" s="7">
        <f t="shared" si="273"/>
        <v>14.044779999999999</v>
      </c>
      <c r="G2256" s="7">
        <f t="shared" si="275"/>
        <v>12.806156000000001</v>
      </c>
      <c r="H2256" s="7">
        <f t="shared" si="279"/>
        <v>14.441704</v>
      </c>
      <c r="I2256" s="7">
        <f t="array" ref="I2256">SUMPRODUCT(B2240:B2259,(ROW(B2240:B2259)-ROW(B2240)+1))/(20*21/2)</f>
        <v>14.407400476190478</v>
      </c>
      <c r="J2256" s="7">
        <f t="shared" si="274"/>
        <v>13.923249284243553</v>
      </c>
      <c r="K2256" s="7">
        <f t="shared" si="276"/>
        <v>13.2820570811094</v>
      </c>
    </row>
    <row r="2257" spans="1:11" ht="13.5" x14ac:dyDescent="0.35">
      <c r="A2257" s="3">
        <v>45288</v>
      </c>
      <c r="B2257" s="2">
        <v>14.638999999999999</v>
      </c>
      <c r="C2257" s="7">
        <f t="shared" si="277"/>
        <v>0.40139999999999887</v>
      </c>
      <c r="D2257" s="7">
        <f t="shared" si="278"/>
        <v>14.448560000000001</v>
      </c>
      <c r="E2257" s="7">
        <f t="shared" si="280"/>
        <v>14.271180000000001</v>
      </c>
      <c r="F2257" s="7">
        <f t="shared" si="273"/>
        <v>14.144675000000001</v>
      </c>
      <c r="G2257" s="7">
        <f t="shared" si="275"/>
        <v>12.884206000000001</v>
      </c>
      <c r="H2257" s="7">
        <f t="shared" si="279"/>
        <v>14.401912499999998</v>
      </c>
      <c r="I2257" s="7">
        <f t="array" ref="I2257">SUMPRODUCT(B2241:B2260,(ROW(B2241:B2260)-ROW(B2241)+1))/(20*21/2)</f>
        <v>14.397711428571426</v>
      </c>
      <c r="J2257" s="7">
        <f t="shared" si="274"/>
        <v>13.9914160190775</v>
      </c>
      <c r="K2257" s="7">
        <f t="shared" si="276"/>
        <v>13.335270528909032</v>
      </c>
    </row>
    <row r="2258" spans="1:11" ht="13.5" x14ac:dyDescent="0.35">
      <c r="A2258" s="3">
        <v>45289</v>
      </c>
      <c r="B2258" s="2">
        <v>14.8911</v>
      </c>
      <c r="C2258" s="7">
        <f t="shared" si="277"/>
        <v>0.25210000000000043</v>
      </c>
      <c r="D2258" s="7">
        <f t="shared" si="278"/>
        <v>14.517659999999998</v>
      </c>
      <c r="E2258" s="7">
        <f t="shared" si="280"/>
        <v>14.341200000000001</v>
      </c>
      <c r="F2258" s="7">
        <f t="shared" si="273"/>
        <v>14.251105000000001</v>
      </c>
      <c r="G2258" s="7">
        <f t="shared" si="275"/>
        <v>12.972900000000003</v>
      </c>
      <c r="H2258" s="7">
        <f t="shared" si="279"/>
        <v>14.362501999999999</v>
      </c>
      <c r="I2258" s="7">
        <f t="array" ref="I2258">SUMPRODUCT(B2242:B2261,(ROW(B2242:B2261)-ROW(B2242)+1))/(20*21/2)</f>
        <v>14.363348571428572</v>
      </c>
      <c r="J2258" s="7">
        <f t="shared" si="274"/>
        <v>14.077100207736786</v>
      </c>
      <c r="K2258" s="7">
        <f t="shared" si="276"/>
        <v>13.396283449343972</v>
      </c>
    </row>
    <row r="2259" spans="1:11" ht="13.5" x14ac:dyDescent="0.35">
      <c r="A2259" s="3">
        <v>45293</v>
      </c>
      <c r="B2259" s="2">
        <v>14.835100000000001</v>
      </c>
      <c r="C2259" s="7">
        <f t="shared" si="277"/>
        <v>-5.5999999999999162E-2</v>
      </c>
      <c r="D2259" s="7">
        <f t="shared" si="278"/>
        <v>14.590480000000003</v>
      </c>
      <c r="E2259" s="7">
        <f t="shared" si="280"/>
        <v>14.406560000000002</v>
      </c>
      <c r="F2259" s="7">
        <f t="shared" si="273"/>
        <v>14.339335000000002</v>
      </c>
      <c r="G2259" s="7">
        <f t="shared" si="275"/>
        <v>13.047962000000005</v>
      </c>
      <c r="H2259" s="7">
        <f t="shared" si="279"/>
        <v>14.323954499999997</v>
      </c>
      <c r="I2259" s="7">
        <f t="array" ref="I2259">SUMPRODUCT(B2243:B2262,(ROW(B2243:B2262)-ROW(B2243)+1))/(20*21/2)</f>
        <v>14.346719523809524</v>
      </c>
      <c r="J2259" s="7">
        <f t="shared" si="274"/>
        <v>14.149290664142805</v>
      </c>
      <c r="K2259" s="7">
        <f t="shared" si="276"/>
        <v>13.452707627801072</v>
      </c>
    </row>
    <row r="2260" spans="1:11" ht="13.5" x14ac:dyDescent="0.35">
      <c r="A2260" s="3">
        <v>45294</v>
      </c>
      <c r="B2260" s="2">
        <v>14.2376</v>
      </c>
      <c r="C2260" s="7">
        <f t="shared" si="277"/>
        <v>-0.59750000000000014</v>
      </c>
      <c r="D2260" s="7">
        <f t="shared" si="278"/>
        <v>14.56808</v>
      </c>
      <c r="E2260" s="7">
        <f t="shared" si="280"/>
        <v>14.421499999999998</v>
      </c>
      <c r="F2260" s="7">
        <f t="shared" si="273"/>
        <v>14.365010000000002</v>
      </c>
      <c r="G2260" s="7">
        <f t="shared" si="275"/>
        <v>13.097818000000004</v>
      </c>
      <c r="H2260" s="7">
        <f t="shared" si="279"/>
        <v>14.283035</v>
      </c>
      <c r="I2260" s="7">
        <f t="array" ref="I2260">SUMPRODUCT(B2244:B2263,(ROW(B2244:B2263)-ROW(B2244)+1))/(20*21/2)</f>
        <v>14.315018095238097</v>
      </c>
      <c r="J2260" s="7">
        <f t="shared" si="274"/>
        <v>14.157701077081587</v>
      </c>
      <c r="K2260" s="7">
        <f t="shared" si="276"/>
        <v>13.483487720828482</v>
      </c>
    </row>
    <row r="2261" spans="1:11" ht="13.5" x14ac:dyDescent="0.35">
      <c r="A2261" s="3">
        <v>45295</v>
      </c>
      <c r="B2261" s="2">
        <v>14.004200000000001</v>
      </c>
      <c r="C2261" s="7">
        <f t="shared" si="277"/>
        <v>-0.23339999999999961</v>
      </c>
      <c r="D2261" s="7">
        <f t="shared" si="278"/>
        <v>14.5214</v>
      </c>
      <c r="E2261" s="7">
        <f t="shared" si="280"/>
        <v>14.4215</v>
      </c>
      <c r="F2261" s="7">
        <f t="shared" si="273"/>
        <v>14.346805000000003</v>
      </c>
      <c r="G2261" s="7">
        <f t="shared" si="275"/>
        <v>13.129002000000003</v>
      </c>
      <c r="H2261" s="7">
        <f t="shared" si="279"/>
        <v>14.241388000000002</v>
      </c>
      <c r="I2261" s="7">
        <f t="array" ref="I2261">SUMPRODUCT(B2245:B2264,(ROW(B2245:B2264)-ROW(B2245)+1))/(20*21/2)</f>
        <v>14.274739523809526</v>
      </c>
      <c r="J2261" s="7">
        <f t="shared" si="274"/>
        <v>14.14308192688334</v>
      </c>
      <c r="K2261" s="7">
        <f t="shared" si="276"/>
        <v>13.503907810207757</v>
      </c>
    </row>
    <row r="2262" spans="1:11" ht="13.5" x14ac:dyDescent="0.35">
      <c r="A2262" s="3">
        <v>45296</v>
      </c>
      <c r="B2262" s="2">
        <v>14.1722</v>
      </c>
      <c r="C2262" s="7">
        <f t="shared" si="277"/>
        <v>0.16799999999999926</v>
      </c>
      <c r="D2262" s="7">
        <f t="shared" si="278"/>
        <v>14.428040000000001</v>
      </c>
      <c r="E2262" s="7">
        <f t="shared" si="280"/>
        <v>14.438300000000002</v>
      </c>
      <c r="F2262" s="7">
        <f t="shared" ref="F2262:F2325" si="281">AVERAGE(B2243:B2262)</f>
        <v>14.327665000000001</v>
      </c>
      <c r="G2262" s="7">
        <f t="shared" si="275"/>
        <v>13.153836000000004</v>
      </c>
      <c r="H2262" s="7">
        <f t="shared" si="279"/>
        <v>14.207263500000003</v>
      </c>
      <c r="I2262" s="7">
        <f t="array" ref="I2262">SUMPRODUCT(B2246:B2265,(ROW(B2246:B2265)-ROW(B2246)+1))/(20*21/2)</f>
        <v>14.193249047619048</v>
      </c>
      <c r="J2262" s="7">
        <f t="shared" ref="J2262:J2325" si="282">($J$4*B2262)+J2261*(1-$J$4)</f>
        <v>14.145855076703974</v>
      </c>
      <c r="K2262" s="7">
        <f t="shared" si="276"/>
        <v>13.530115347062354</v>
      </c>
    </row>
    <row r="2263" spans="1:11" ht="13.5" x14ac:dyDescent="0.35">
      <c r="A2263" s="3">
        <v>45299</v>
      </c>
      <c r="B2263" s="2">
        <v>13.9948</v>
      </c>
      <c r="C2263" s="7">
        <f t="shared" si="277"/>
        <v>-0.17740000000000045</v>
      </c>
      <c r="D2263" s="7">
        <f t="shared" si="278"/>
        <v>14.24878</v>
      </c>
      <c r="E2263" s="7">
        <f t="shared" si="280"/>
        <v>14.383219999999998</v>
      </c>
      <c r="F2263" s="7">
        <f t="shared" si="281"/>
        <v>14.305725000000001</v>
      </c>
      <c r="G2263" s="7">
        <f t="shared" si="275"/>
        <v>13.189874000000007</v>
      </c>
      <c r="H2263" s="7">
        <f t="shared" si="279"/>
        <v>14.178539000000002</v>
      </c>
      <c r="I2263" s="7">
        <f t="array" ref="I2263">SUMPRODUCT(B2247:B2266,(ROW(B2247:B2266)-ROW(B2247)+1))/(20*21/2)</f>
        <v>14.109842380952379</v>
      </c>
      <c r="J2263" s="7">
        <f t="shared" si="282"/>
        <v>14.131468878922643</v>
      </c>
      <c r="K2263" s="7">
        <f t="shared" si="276"/>
        <v>13.548338274628538</v>
      </c>
    </row>
    <row r="2264" spans="1:11" ht="13.5" x14ac:dyDescent="0.35">
      <c r="A2264" s="3">
        <v>45300</v>
      </c>
      <c r="B2264" s="2">
        <v>13.8828</v>
      </c>
      <c r="C2264" s="7">
        <f t="shared" si="277"/>
        <v>-0.1120000000000001</v>
      </c>
      <c r="D2264" s="7">
        <f t="shared" si="278"/>
        <v>14.05832</v>
      </c>
      <c r="E2264" s="7">
        <f t="shared" si="280"/>
        <v>14.324400000000002</v>
      </c>
      <c r="F2264" s="7">
        <f t="shared" si="281"/>
        <v>14.271649999999999</v>
      </c>
      <c r="G2264" s="7">
        <f t="shared" si="275"/>
        <v>13.230580000000002</v>
      </c>
      <c r="H2264" s="7">
        <f t="shared" si="279"/>
        <v>14.153475000000004</v>
      </c>
      <c r="I2264" s="7">
        <f t="array" ref="I2264">SUMPRODUCT(B2248:B2267,(ROW(B2248:B2267)-ROW(B2248)+1))/(20*21/2)</f>
        <v>14.02155142857143</v>
      </c>
      <c r="J2264" s="7">
        <f t="shared" si="282"/>
        <v>14.107786128549058</v>
      </c>
      <c r="K2264" s="7">
        <f t="shared" si="276"/>
        <v>13.561454420721537</v>
      </c>
    </row>
    <row r="2265" spans="1:11" ht="13.5" x14ac:dyDescent="0.35">
      <c r="A2265" s="3">
        <v>45301</v>
      </c>
      <c r="B2265" s="2">
        <v>13.416</v>
      </c>
      <c r="C2265" s="7">
        <f t="shared" si="277"/>
        <v>-0.46679999999999922</v>
      </c>
      <c r="D2265" s="7">
        <f t="shared" si="278"/>
        <v>13.894</v>
      </c>
      <c r="E2265" s="7">
        <f t="shared" si="280"/>
        <v>14.231039999999998</v>
      </c>
      <c r="F2265" s="7">
        <f t="shared" si="281"/>
        <v>14.226369999999999</v>
      </c>
      <c r="G2265" s="7">
        <f t="shared" si="275"/>
        <v>13.267738000000003</v>
      </c>
      <c r="H2265" s="7">
        <f t="shared" si="279"/>
        <v>14.128231000000001</v>
      </c>
      <c r="I2265" s="7">
        <f t="array" ref="I2265">SUMPRODUCT(B2249:B2268,(ROW(B2249:B2268)-ROW(B2249)+1))/(20*21/2)</f>
        <v>13.887906190476192</v>
      </c>
      <c r="J2265" s="7">
        <f t="shared" si="282"/>
        <v>14.04190173535391</v>
      </c>
      <c r="K2265" s="7">
        <f t="shared" si="276"/>
        <v>13.555750325791282</v>
      </c>
    </row>
    <row r="2266" spans="1:11" ht="13.5" x14ac:dyDescent="0.35">
      <c r="A2266" s="3">
        <v>45302</v>
      </c>
      <c r="B2266" s="2">
        <v>13.3506</v>
      </c>
      <c r="C2266" s="7">
        <f t="shared" si="277"/>
        <v>-6.5400000000000347E-2</v>
      </c>
      <c r="D2266" s="7">
        <f t="shared" si="278"/>
        <v>13.76328</v>
      </c>
      <c r="E2266" s="7">
        <f t="shared" si="280"/>
        <v>14.142340000000001</v>
      </c>
      <c r="F2266" s="7">
        <f t="shared" si="281"/>
        <v>14.184355</v>
      </c>
      <c r="G2266" s="7">
        <f t="shared" si="275"/>
        <v>13.301720000000003</v>
      </c>
      <c r="H2266" s="7">
        <f t="shared" si="279"/>
        <v>14.098703500000004</v>
      </c>
      <c r="I2266" s="7">
        <f t="array" ref="I2266">SUMPRODUCT(B2250:B2269,(ROW(B2250:B2269)-ROW(B2250)+1))/(20*21/2)</f>
        <v>13.744310952380951</v>
      </c>
      <c r="J2266" s="7">
        <f t="shared" si="282"/>
        <v>13.976063474844013</v>
      </c>
      <c r="K2266" s="7">
        <f t="shared" si="276"/>
        <v>13.547705214975938</v>
      </c>
    </row>
    <row r="2267" spans="1:11" ht="13.5" x14ac:dyDescent="0.35">
      <c r="A2267" s="3">
        <v>45303</v>
      </c>
      <c r="B2267" s="2">
        <v>13.257300000000001</v>
      </c>
      <c r="C2267" s="7">
        <f t="shared" si="277"/>
        <v>-9.3299999999999272E-2</v>
      </c>
      <c r="D2267" s="7">
        <f t="shared" si="278"/>
        <v>13.580299999999999</v>
      </c>
      <c r="E2267" s="7">
        <f t="shared" si="280"/>
        <v>14.004169999999998</v>
      </c>
      <c r="F2267" s="7">
        <f t="shared" si="281"/>
        <v>14.137675000000002</v>
      </c>
      <c r="G2267" s="7">
        <f t="shared" si="275"/>
        <v>13.334770000000002</v>
      </c>
      <c r="H2267" s="7">
        <f t="shared" si="279"/>
        <v>14.070688000000004</v>
      </c>
      <c r="I2267" s="7">
        <f t="array" ref="I2267">SUMPRODUCT(B2251:B2270,(ROW(B2251:B2270)-ROW(B2251)+1))/(20*21/2)</f>
        <v>13.578212857142855</v>
      </c>
      <c r="J2267" s="7">
        <f t="shared" si="282"/>
        <v>13.907609810573156</v>
      </c>
      <c r="K2267" s="7">
        <f t="shared" si="276"/>
        <v>13.53631677517296</v>
      </c>
    </row>
    <row r="2268" spans="1:11" ht="13.5" x14ac:dyDescent="0.35">
      <c r="A2268" s="3">
        <v>45306</v>
      </c>
      <c r="B2268" s="2">
        <v>12.734400000000001</v>
      </c>
      <c r="C2268" s="7">
        <f t="shared" si="277"/>
        <v>-0.52289999999999992</v>
      </c>
      <c r="D2268" s="7">
        <f t="shared" si="278"/>
        <v>13.328219999999998</v>
      </c>
      <c r="E2268" s="7">
        <f t="shared" si="280"/>
        <v>13.788499999999999</v>
      </c>
      <c r="F2268" s="7">
        <f t="shared" si="281"/>
        <v>14.064850000000002</v>
      </c>
      <c r="G2268" s="7">
        <f t="shared" si="275"/>
        <v>13.357362000000006</v>
      </c>
      <c r="H2268" s="7">
        <f t="shared" si="279"/>
        <v>14.042036000000003</v>
      </c>
      <c r="I2268" s="7">
        <f t="array" ref="I2268">SUMPRODUCT(B2252:B2271,(ROW(B2252:B2271)-ROW(B2252)+1))/(20*21/2)</f>
        <v>13.401355714285716</v>
      </c>
      <c r="J2268" s="7">
        <f t="shared" si="282"/>
        <v>13.795875542899521</v>
      </c>
      <c r="K2268" s="7">
        <f t="shared" si="276"/>
        <v>13.504869058499512</v>
      </c>
    </row>
    <row r="2269" spans="1:11" ht="13.5" x14ac:dyDescent="0.35">
      <c r="A2269" s="3">
        <v>45307</v>
      </c>
      <c r="B2269" s="2">
        <v>12.5571</v>
      </c>
      <c r="C2269" s="7">
        <f t="shared" si="277"/>
        <v>-0.17730000000000068</v>
      </c>
      <c r="D2269" s="7">
        <f t="shared" si="278"/>
        <v>13.063079999999999</v>
      </c>
      <c r="E2269" s="7">
        <f t="shared" si="280"/>
        <v>13.560700000000001</v>
      </c>
      <c r="F2269" s="7">
        <f t="shared" si="281"/>
        <v>13.98363</v>
      </c>
      <c r="G2269" s="7">
        <f t="shared" si="275"/>
        <v>13.373420000000003</v>
      </c>
      <c r="H2269" s="7">
        <f t="shared" si="279"/>
        <v>14.018037000000003</v>
      </c>
      <c r="I2269" s="7">
        <f t="array" ref="I2269">SUMPRODUCT(B2253:B2272,(ROW(B2253:B2272)-ROW(B2253)+1))/(20*21/2)</f>
        <v>13.233879523809527</v>
      </c>
      <c r="J2269" s="7">
        <f t="shared" si="282"/>
        <v>13.677896919766233</v>
      </c>
      <c r="K2269" s="7">
        <f t="shared" si="276"/>
        <v>13.467701644440709</v>
      </c>
    </row>
    <row r="2270" spans="1:11" ht="13.5" x14ac:dyDescent="0.35">
      <c r="A2270" s="3">
        <v>45308</v>
      </c>
      <c r="B2270" s="2">
        <v>12.239599999999999</v>
      </c>
      <c r="C2270" s="7">
        <f t="shared" si="277"/>
        <v>-0.31750000000000078</v>
      </c>
      <c r="D2270" s="7">
        <f t="shared" si="278"/>
        <v>12.8278</v>
      </c>
      <c r="E2270" s="7">
        <f t="shared" si="280"/>
        <v>13.360900000000001</v>
      </c>
      <c r="F2270" s="7">
        <f t="shared" si="281"/>
        <v>13.891199999999998</v>
      </c>
      <c r="G2270" s="7">
        <f t="shared" si="275"/>
        <v>13.382942000000003</v>
      </c>
      <c r="H2270" s="7">
        <f t="shared" si="279"/>
        <v>13.990428500000002</v>
      </c>
      <c r="I2270" s="7">
        <f t="array" ref="I2270">SUMPRODUCT(B2254:B2273,(ROW(B2254:B2273)-ROW(B2254)+1))/(20*21/2)</f>
        <v>13.076679523809526</v>
      </c>
      <c r="J2270" s="7">
        <f t="shared" si="282"/>
        <v>13.540916260740879</v>
      </c>
      <c r="K2270" s="7">
        <f t="shared" si="276"/>
        <v>13.419540795639113</v>
      </c>
    </row>
    <row r="2271" spans="1:11" ht="13.5" x14ac:dyDescent="0.35">
      <c r="A2271" s="3">
        <v>45309</v>
      </c>
      <c r="B2271" s="2">
        <v>12.0342</v>
      </c>
      <c r="C2271" s="7">
        <f t="shared" si="277"/>
        <v>-0.20539999999999914</v>
      </c>
      <c r="D2271" s="7">
        <f t="shared" si="278"/>
        <v>12.564519999999998</v>
      </c>
      <c r="E2271" s="7">
        <f t="shared" si="280"/>
        <v>13.163900000000002</v>
      </c>
      <c r="F2271" s="7">
        <f t="shared" si="281"/>
        <v>13.7927</v>
      </c>
      <c r="G2271" s="7">
        <f t="shared" si="275"/>
        <v>13.387422000000004</v>
      </c>
      <c r="H2271" s="7">
        <f t="shared" si="279"/>
        <v>13.963991000000004</v>
      </c>
      <c r="I2271" s="7">
        <f t="array" ref="I2271">SUMPRODUCT(B2255:B2274,(ROW(B2255:B2274)-ROW(B2255)+1))/(20*21/2)</f>
        <v>12.922498571428569</v>
      </c>
      <c r="J2271" s="7">
        <f t="shared" si="282"/>
        <v>13.397419474003652</v>
      </c>
      <c r="K2271" s="7">
        <f t="shared" si="276"/>
        <v>13.36521370561405</v>
      </c>
    </row>
    <row r="2272" spans="1:11" ht="13.5" x14ac:dyDescent="0.35">
      <c r="A2272" s="3">
        <v>45310</v>
      </c>
      <c r="B2272" s="2">
        <v>12.0342</v>
      </c>
      <c r="C2272" s="7">
        <f t="shared" si="277"/>
        <v>0</v>
      </c>
      <c r="D2272" s="7">
        <f t="shared" si="278"/>
        <v>12.319899999999999</v>
      </c>
      <c r="E2272" s="7">
        <f t="shared" si="280"/>
        <v>12.950100000000001</v>
      </c>
      <c r="F2272" s="7">
        <f t="shared" si="281"/>
        <v>13.694199999999999</v>
      </c>
      <c r="G2272" s="7">
        <f t="shared" si="275"/>
        <v>13.383686000000004</v>
      </c>
      <c r="H2272" s="7">
        <f t="shared" si="279"/>
        <v>13.937993000000001</v>
      </c>
      <c r="I2272" s="7">
        <f t="array" ref="I2272">SUMPRODUCT(B2256:B2275,(ROW(B2256:B2275)-ROW(B2256)+1))/(20*21/2)</f>
        <v>12.766092857142857</v>
      </c>
      <c r="J2272" s="7">
        <f t="shared" si="282"/>
        <v>13.267589047908064</v>
      </c>
      <c r="K2272" s="7">
        <f t="shared" si="276"/>
        <v>13.313017089707616</v>
      </c>
    </row>
    <row r="2273" spans="1:11" ht="13.5" x14ac:dyDescent="0.35">
      <c r="A2273" s="3">
        <v>45313</v>
      </c>
      <c r="B2273" s="2">
        <v>12.0436</v>
      </c>
      <c r="C2273" s="7">
        <f t="shared" si="277"/>
        <v>9.3999999999994088E-3</v>
      </c>
      <c r="D2273" s="7">
        <f t="shared" si="278"/>
        <v>12.18174</v>
      </c>
      <c r="E2273" s="7">
        <f t="shared" si="280"/>
        <v>12.75498</v>
      </c>
      <c r="F2273" s="7">
        <f t="shared" si="281"/>
        <v>13.569099999999997</v>
      </c>
      <c r="G2273" s="7">
        <f t="shared" si="275"/>
        <v>13.388914000000005</v>
      </c>
      <c r="H2273" s="7">
        <f t="shared" si="279"/>
        <v>13.913800500000001</v>
      </c>
      <c r="I2273" s="7">
        <f t="array" ref="I2273">SUMPRODUCT(B2257:B2276,(ROW(B2257:B2276)-ROW(B2257)+1))/(20*21/2)</f>
        <v>12.603157619047618</v>
      </c>
      <c r="J2273" s="7">
        <f t="shared" si="282"/>
        <v>13.15101866239301</v>
      </c>
      <c r="K2273" s="7">
        <f t="shared" si="276"/>
        <v>13.263236027366142</v>
      </c>
    </row>
    <row r="2274" spans="1:11" ht="13.5" x14ac:dyDescent="0.35">
      <c r="A2274" s="3">
        <v>45314</v>
      </c>
      <c r="B2274" s="2">
        <v>11.950200000000001</v>
      </c>
      <c r="C2274" s="7">
        <f t="shared" si="277"/>
        <v>-9.3399999999999039E-2</v>
      </c>
      <c r="D2274" s="7">
        <f t="shared" si="278"/>
        <v>12.060359999999999</v>
      </c>
      <c r="E2274" s="7">
        <f t="shared" si="280"/>
        <v>12.561719999999998</v>
      </c>
      <c r="F2274" s="7">
        <f t="shared" si="281"/>
        <v>13.443059999999999</v>
      </c>
      <c r="G2274" s="7">
        <f t="shared" si="275"/>
        <v>13.393582000000006</v>
      </c>
      <c r="H2274" s="7">
        <f t="shared" si="279"/>
        <v>13.889141000000004</v>
      </c>
      <c r="I2274" s="7">
        <f t="array" ref="I2274">SUMPRODUCT(B2258:B2277,(ROW(B2258:B2277)-ROW(B2258)+1))/(20*21/2)</f>
        <v>12.440311904761904</v>
      </c>
      <c r="J2274" s="7">
        <f t="shared" si="282"/>
        <v>13.036654980260343</v>
      </c>
      <c r="K2274" s="7">
        <f t="shared" si="276"/>
        <v>13.211744418449824</v>
      </c>
    </row>
    <row r="2275" spans="1:11" ht="13.5" x14ac:dyDescent="0.35">
      <c r="A2275" s="3">
        <v>45315</v>
      </c>
      <c r="B2275" s="2">
        <v>11.800800000000001</v>
      </c>
      <c r="C2275" s="7">
        <f t="shared" si="277"/>
        <v>-0.14939999999999998</v>
      </c>
      <c r="D2275" s="7">
        <f t="shared" si="278"/>
        <v>11.972600000000002</v>
      </c>
      <c r="E2275" s="7">
        <f t="shared" si="280"/>
        <v>12.400199999999998</v>
      </c>
      <c r="F2275" s="7">
        <f t="shared" si="281"/>
        <v>13.315619999999999</v>
      </c>
      <c r="G2275" s="7">
        <f t="shared" si="275"/>
        <v>13.388726000000004</v>
      </c>
      <c r="H2275" s="7">
        <f t="shared" si="279"/>
        <v>13.866548500000004</v>
      </c>
      <c r="I2275" s="7">
        <f t="array" ref="I2275">SUMPRODUCT(B2259:B2278,(ROW(B2259:B2278)-ROW(B2259)+1))/(20*21/2)</f>
        <v>12.345880000000001</v>
      </c>
      <c r="J2275" s="7">
        <f t="shared" si="282"/>
        <v>12.918954505949834</v>
      </c>
      <c r="K2275" s="7">
        <f t="shared" si="276"/>
        <v>13.156413264785124</v>
      </c>
    </row>
    <row r="2276" spans="1:11" ht="13.5" x14ac:dyDescent="0.35">
      <c r="A2276" s="3">
        <v>45316</v>
      </c>
      <c r="B2276" s="2">
        <v>11.604799999999999</v>
      </c>
      <c r="C2276" s="7">
        <f t="shared" si="277"/>
        <v>-0.19600000000000151</v>
      </c>
      <c r="D2276" s="7">
        <f t="shared" si="278"/>
        <v>11.88672</v>
      </c>
      <c r="E2276" s="7">
        <f t="shared" si="280"/>
        <v>12.225619999999997</v>
      </c>
      <c r="F2276" s="7">
        <f t="shared" si="281"/>
        <v>13.18398</v>
      </c>
      <c r="G2276" s="7">
        <f t="shared" si="275"/>
        <v>13.374722000000004</v>
      </c>
      <c r="H2276" s="7">
        <f t="shared" si="279"/>
        <v>13.846669000000002</v>
      </c>
      <c r="I2276" s="7">
        <f t="array" ref="I2276">SUMPRODUCT(B2260:B2279,(ROW(B2260:B2279)-ROW(B2260)+1))/(20*21/2)</f>
        <v>12.274833333333332</v>
      </c>
      <c r="J2276" s="7">
        <f t="shared" si="282"/>
        <v>12.793796933954612</v>
      </c>
      <c r="K2276" s="7">
        <f t="shared" si="276"/>
        <v>13.095565685773943</v>
      </c>
    </row>
    <row r="2277" spans="1:11" ht="13.5" x14ac:dyDescent="0.35">
      <c r="A2277" s="3">
        <v>45317</v>
      </c>
      <c r="B2277" s="2">
        <v>11.4741</v>
      </c>
      <c r="C2277" s="7">
        <f t="shared" si="277"/>
        <v>-0.13069999999999915</v>
      </c>
      <c r="D2277" s="7">
        <f t="shared" si="278"/>
        <v>11.774699999999999</v>
      </c>
      <c r="E2277" s="7">
        <f t="shared" si="280"/>
        <v>12.047299999999998</v>
      </c>
      <c r="F2277" s="7">
        <f t="shared" si="281"/>
        <v>13.025735000000001</v>
      </c>
      <c r="G2277" s="7">
        <f t="shared" si="275"/>
        <v>13.359784000000001</v>
      </c>
      <c r="H2277" s="7">
        <f t="shared" si="279"/>
        <v>13.827806500000001</v>
      </c>
      <c r="I2277" s="7">
        <f t="array" ref="I2277">SUMPRODUCT(B2261:B2280,(ROW(B2261:B2280)-ROW(B2261)+1))/(20*21/2)</f>
        <v>12.216635238095234</v>
      </c>
      <c r="J2277" s="7">
        <f t="shared" si="282"/>
        <v>12.668111511673219</v>
      </c>
      <c r="K2277" s="7">
        <f t="shared" si="276"/>
        <v>13.03197879613575</v>
      </c>
    </row>
    <row r="2278" spans="1:11" ht="13.5" x14ac:dyDescent="0.35">
      <c r="A2278" s="3">
        <v>45320</v>
      </c>
      <c r="B2278" s="2">
        <v>12.0342</v>
      </c>
      <c r="C2278" s="7">
        <f t="shared" si="277"/>
        <v>0.56010000000000026</v>
      </c>
      <c r="D2278" s="7">
        <f t="shared" si="278"/>
        <v>11.772819999999999</v>
      </c>
      <c r="E2278" s="7">
        <f t="shared" si="280"/>
        <v>11.977279999999999</v>
      </c>
      <c r="F2278" s="7">
        <f t="shared" si="281"/>
        <v>12.88289</v>
      </c>
      <c r="G2278" s="7">
        <f t="shared" si="275"/>
        <v>13.358662000000004</v>
      </c>
      <c r="H2278" s="7">
        <f t="shared" si="279"/>
        <v>13.807172000000003</v>
      </c>
      <c r="I2278" s="7">
        <f t="array" ref="I2278">SUMPRODUCT(B2262:B2281,(ROW(B2262:B2281)-ROW(B2262)+1))/(20*21/2)</f>
        <v>12.146211904761904</v>
      </c>
      <c r="J2278" s="7">
        <f t="shared" si="282"/>
        <v>12.60773898675196</v>
      </c>
      <c r="K2278" s="7">
        <f t="shared" si="276"/>
        <v>12.992850215895132</v>
      </c>
    </row>
    <row r="2279" spans="1:11" ht="13.5" x14ac:dyDescent="0.35">
      <c r="A2279" s="3">
        <v>45321</v>
      </c>
      <c r="B2279" s="2">
        <v>12.136900000000001</v>
      </c>
      <c r="C2279" s="7">
        <f t="shared" si="277"/>
        <v>0.10270000000000046</v>
      </c>
      <c r="D2279" s="7">
        <f t="shared" si="278"/>
        <v>11.81016</v>
      </c>
      <c r="E2279" s="7">
        <f t="shared" si="280"/>
        <v>11.93526</v>
      </c>
      <c r="F2279" s="7">
        <f t="shared" si="281"/>
        <v>12.74798</v>
      </c>
      <c r="G2279" s="7">
        <f t="shared" si="275"/>
        <v>13.354366000000002</v>
      </c>
      <c r="H2279" s="7">
        <f t="shared" si="279"/>
        <v>13.785776500000003</v>
      </c>
      <c r="I2279" s="7">
        <f t="array" ref="I2279">SUMPRODUCT(B2263:B2282,(ROW(B2263:B2282)-ROW(B2263)+1))/(20*21/2)</f>
        <v>12.10713476190476</v>
      </c>
      <c r="J2279" s="7">
        <f t="shared" si="282"/>
        <v>12.56289717848987</v>
      </c>
      <c r="K2279" s="7">
        <f t="shared" si="276"/>
        <v>12.959283540761991</v>
      </c>
    </row>
    <row r="2280" spans="1:11" ht="13.5" x14ac:dyDescent="0.35">
      <c r="A2280" s="3">
        <v>45322</v>
      </c>
      <c r="B2280" s="2">
        <v>12.136900000000001</v>
      </c>
      <c r="C2280" s="7">
        <f t="shared" si="277"/>
        <v>0</v>
      </c>
      <c r="D2280" s="7">
        <f t="shared" si="278"/>
        <v>11.877379999999999</v>
      </c>
      <c r="E2280" s="7">
        <f t="shared" si="280"/>
        <v>11.924989999999999</v>
      </c>
      <c r="F2280" s="7">
        <f t="shared" si="281"/>
        <v>12.642945000000001</v>
      </c>
      <c r="G2280" s="7">
        <f t="shared" si="275"/>
        <v>13.347084000000001</v>
      </c>
      <c r="H2280" s="7">
        <f t="shared" si="279"/>
        <v>13.764337000000003</v>
      </c>
      <c r="I2280" s="7">
        <f t="array" ref="I2280">SUMPRODUCT(B2264:B2283,(ROW(B2264:B2283)-ROW(B2264)+1))/(20*21/2)</f>
        <v>12.043117619047617</v>
      </c>
      <c r="J2280" s="7">
        <f t="shared" si="282"/>
        <v>12.522326018633692</v>
      </c>
      <c r="K2280" s="7">
        <f t="shared" si="276"/>
        <v>12.927033205830149</v>
      </c>
    </row>
    <row r="2281" spans="1:11" ht="13.5" x14ac:dyDescent="0.35">
      <c r="A2281" s="3">
        <v>45323</v>
      </c>
      <c r="B2281" s="2">
        <v>11.903499999999999</v>
      </c>
      <c r="C2281" s="7">
        <f t="shared" si="277"/>
        <v>-0.23340000000000138</v>
      </c>
      <c r="D2281" s="7">
        <f t="shared" si="278"/>
        <v>11.93712</v>
      </c>
      <c r="E2281" s="7">
        <f t="shared" si="280"/>
        <v>11.911919999999999</v>
      </c>
      <c r="F2281" s="7">
        <f t="shared" si="281"/>
        <v>12.53791</v>
      </c>
      <c r="G2281" s="7">
        <f t="shared" si="275"/>
        <v>13.338120000000002</v>
      </c>
      <c r="H2281" s="7">
        <f t="shared" si="279"/>
        <v>13.740279500000002</v>
      </c>
      <c r="I2281" s="7">
        <f t="array" ref="I2281">SUMPRODUCT(B2265:B2284,(ROW(B2265:B2284)-ROW(B2265)+1))/(20*21/2)</f>
        <v>12.003059047619049</v>
      </c>
      <c r="J2281" s="7">
        <f t="shared" si="282"/>
        <v>12.463390207335244</v>
      </c>
      <c r="K2281" s="7">
        <f t="shared" si="276"/>
        <v>12.886894648738771</v>
      </c>
    </row>
    <row r="2282" spans="1:11" ht="13.5" x14ac:dyDescent="0.35">
      <c r="A2282" s="3">
        <v>45324</v>
      </c>
      <c r="B2282" s="2">
        <v>12.127599999999999</v>
      </c>
      <c r="C2282" s="7">
        <f t="shared" si="277"/>
        <v>0.22409999999999997</v>
      </c>
      <c r="D2282" s="7">
        <f t="shared" si="278"/>
        <v>12.067820000000001</v>
      </c>
      <c r="E2282" s="7">
        <f t="shared" si="280"/>
        <v>11.92126</v>
      </c>
      <c r="F2282" s="7">
        <f t="shared" si="281"/>
        <v>12.435680000000001</v>
      </c>
      <c r="G2282" s="7">
        <f t="shared" si="275"/>
        <v>13.330464000000001</v>
      </c>
      <c r="H2282" s="7">
        <f t="shared" si="279"/>
        <v>13.713473499999999</v>
      </c>
      <c r="I2282" s="7">
        <f t="array" ref="I2282">SUMPRODUCT(B2266:B2285,(ROW(B2266:B2285)-ROW(B2266)+1))/(20*21/2)</f>
        <v>11.967987619047616</v>
      </c>
      <c r="J2282" s="7">
        <f t="shared" si="282"/>
        <v>12.43141018758903</v>
      </c>
      <c r="K2282" s="7">
        <f t="shared" si="276"/>
        <v>12.857118388003919</v>
      </c>
    </row>
    <row r="2283" spans="1:11" ht="13.5" x14ac:dyDescent="0.35">
      <c r="A2283" s="3">
        <v>45327</v>
      </c>
      <c r="B2283" s="2">
        <v>11.763500000000001</v>
      </c>
      <c r="C2283" s="7">
        <f t="shared" si="277"/>
        <v>-0.36409999999999876</v>
      </c>
      <c r="D2283" s="7">
        <f t="shared" si="278"/>
        <v>12.013680000000001</v>
      </c>
      <c r="E2283" s="7">
        <f t="shared" si="280"/>
        <v>11.89325</v>
      </c>
      <c r="F2283" s="7">
        <f t="shared" si="281"/>
        <v>12.324115000000001</v>
      </c>
      <c r="G2283" s="7">
        <f t="shared" si="275"/>
        <v>13.317767999999999</v>
      </c>
      <c r="H2283" s="7">
        <f t="shared" si="279"/>
        <v>13.685902499999997</v>
      </c>
      <c r="I2283" s="7">
        <f t="array" ref="I2283">SUMPRODUCT(B2267:B2286,(ROW(B2267:B2286)-ROW(B2267)+1))/(20*21/2)</f>
        <v>11.966121428571428</v>
      </c>
      <c r="J2283" s="7">
        <f t="shared" si="282"/>
        <v>12.367799693532932</v>
      </c>
      <c r="K2283" s="7">
        <f t="shared" si="276"/>
        <v>12.814231392395923</v>
      </c>
    </row>
    <row r="2284" spans="1:11" ht="13.5" x14ac:dyDescent="0.35">
      <c r="A2284" s="3">
        <v>45328</v>
      </c>
      <c r="B2284" s="2">
        <v>11.903499999999999</v>
      </c>
      <c r="C2284" s="7">
        <f t="shared" si="277"/>
        <v>0.13999999999999879</v>
      </c>
      <c r="D2284" s="7">
        <f t="shared" si="278"/>
        <v>11.967000000000001</v>
      </c>
      <c r="E2284" s="7">
        <f t="shared" si="280"/>
        <v>11.888579999999997</v>
      </c>
      <c r="F2284" s="7">
        <f t="shared" si="281"/>
        <v>12.225149999999999</v>
      </c>
      <c r="G2284" s="7">
        <f t="shared" si="275"/>
        <v>13.303763999999999</v>
      </c>
      <c r="H2284" s="7">
        <f t="shared" si="279"/>
        <v>13.661888999999997</v>
      </c>
      <c r="I2284" s="7">
        <f t="array" ref="I2284">SUMPRODUCT(B2268:B2287,(ROW(B2268:B2287)-ROW(B2268)+1))/(20*21/2)</f>
        <v>11.966526666666667</v>
      </c>
      <c r="J2284" s="7">
        <f t="shared" si="282"/>
        <v>12.323580675101224</v>
      </c>
      <c r="K2284" s="7">
        <f t="shared" si="276"/>
        <v>12.778516435831378</v>
      </c>
    </row>
    <row r="2285" spans="1:11" ht="13.5" x14ac:dyDescent="0.35">
      <c r="A2285" s="3">
        <v>45329</v>
      </c>
      <c r="B2285" s="2">
        <v>11.8569</v>
      </c>
      <c r="C2285" s="7">
        <f t="shared" si="277"/>
        <v>-4.6599999999999753E-2</v>
      </c>
      <c r="D2285" s="7">
        <f t="shared" si="278"/>
        <v>11.911000000000001</v>
      </c>
      <c r="E2285" s="7">
        <f t="shared" si="280"/>
        <v>11.894189999999998</v>
      </c>
      <c r="F2285" s="7">
        <f t="shared" si="281"/>
        <v>12.147195</v>
      </c>
      <c r="G2285" s="7">
        <f t="shared" si="275"/>
        <v>13.287519999999999</v>
      </c>
      <c r="H2285" s="7">
        <f t="shared" si="279"/>
        <v>13.638961499999999</v>
      </c>
      <c r="I2285" s="7">
        <f t="array" ref="I2285">SUMPRODUCT(B2269:B2288,(ROW(B2269:B2288)-ROW(B2269)+1))/(20*21/2)</f>
        <v>11.954698571428571</v>
      </c>
      <c r="J2285" s="7">
        <f t="shared" si="282"/>
        <v>12.279134896520155</v>
      </c>
      <c r="K2285" s="7">
        <f t="shared" si="276"/>
        <v>12.742374614818383</v>
      </c>
    </row>
    <row r="2286" spans="1:11" ht="13.5" x14ac:dyDescent="0.35">
      <c r="A2286" s="3">
        <v>45330</v>
      </c>
      <c r="B2286" s="2">
        <v>12.127599999999999</v>
      </c>
      <c r="C2286" s="7">
        <f t="shared" si="277"/>
        <v>0.27069999999999972</v>
      </c>
      <c r="D2286" s="7">
        <f t="shared" si="278"/>
        <v>11.955819999999999</v>
      </c>
      <c r="E2286" s="7">
        <f t="shared" si="280"/>
        <v>11.946469999999998</v>
      </c>
      <c r="F2286" s="7">
        <f t="shared" si="281"/>
        <v>12.086044999999999</v>
      </c>
      <c r="G2286" s="7">
        <f t="shared" si="275"/>
        <v>13.280797999999999</v>
      </c>
      <c r="H2286" s="7">
        <f t="shared" si="279"/>
        <v>13.619057999999997</v>
      </c>
      <c r="I2286" s="7">
        <f t="array" ref="I2286">SUMPRODUCT(B2270:B2289,(ROW(B2270:B2289)-ROW(B2270)+1))/(20*21/2)</f>
        <v>11.96017</v>
      </c>
      <c r="J2286" s="7">
        <f t="shared" si="282"/>
        <v>12.264703001613473</v>
      </c>
      <c r="K2286" s="7">
        <f t="shared" si="276"/>
        <v>12.718265806394133</v>
      </c>
    </row>
    <row r="2287" spans="1:11" ht="13.5" x14ac:dyDescent="0.35">
      <c r="A2287" s="3">
        <v>45331</v>
      </c>
      <c r="B2287" s="2">
        <v>12.090299999999999</v>
      </c>
      <c r="C2287" s="7">
        <f t="shared" si="277"/>
        <v>-3.7300000000000111E-2</v>
      </c>
      <c r="D2287" s="7">
        <f t="shared" si="278"/>
        <v>11.948359999999999</v>
      </c>
      <c r="E2287" s="7">
        <f t="shared" si="280"/>
        <v>12.008089999999999</v>
      </c>
      <c r="F2287" s="7">
        <f t="shared" si="281"/>
        <v>12.027695</v>
      </c>
      <c r="G2287" s="7">
        <f t="shared" si="275"/>
        <v>13.269781999999999</v>
      </c>
      <c r="H2287" s="7">
        <f t="shared" si="279"/>
        <v>13.603759999999998</v>
      </c>
      <c r="I2287" s="7">
        <f t="array" ref="I2287">SUMPRODUCT(B2271:B2290,(ROW(B2271:B2290)-ROW(B2271)+1))/(20*21/2)</f>
        <v>11.950305714285715</v>
      </c>
      <c r="J2287" s="7">
        <f t="shared" si="282"/>
        <v>12.248093191936</v>
      </c>
      <c r="K2287" s="7">
        <f t="shared" si="276"/>
        <v>12.69363969633946</v>
      </c>
    </row>
    <row r="2288" spans="1:11" ht="13.5" x14ac:dyDescent="0.35">
      <c r="A2288" s="3">
        <v>45334</v>
      </c>
      <c r="B2288" s="2">
        <v>11.903499999999999</v>
      </c>
      <c r="C2288" s="7">
        <f t="shared" si="277"/>
        <v>-0.18679999999999986</v>
      </c>
      <c r="D2288" s="7">
        <f t="shared" si="278"/>
        <v>11.97636</v>
      </c>
      <c r="E2288" s="7">
        <f t="shared" si="280"/>
        <v>11.99502</v>
      </c>
      <c r="F2288" s="7">
        <f t="shared" si="281"/>
        <v>11.98615</v>
      </c>
      <c r="G2288" s="7">
        <f t="shared" si="275"/>
        <v>13.252602</v>
      </c>
      <c r="H2288" s="7">
        <f t="shared" si="279"/>
        <v>13.589198499999998</v>
      </c>
      <c r="I2288" s="7">
        <f t="array" ref="I2288">SUMPRODUCT(B2272:B2291,(ROW(B2272:B2291)-ROW(B2272)+1))/(20*21/2)</f>
        <v>11.949368571428572</v>
      </c>
      <c r="J2288" s="7">
        <f t="shared" si="282"/>
        <v>12.215274792704001</v>
      </c>
      <c r="K2288" s="7">
        <f t="shared" si="276"/>
        <v>12.662653825894777</v>
      </c>
    </row>
    <row r="2289" spans="1:11" ht="13.5" x14ac:dyDescent="0.35">
      <c r="A2289" s="3">
        <v>45335</v>
      </c>
      <c r="B2289" s="2">
        <v>12.0436</v>
      </c>
      <c r="C2289" s="7">
        <f t="shared" si="277"/>
        <v>0.14010000000000034</v>
      </c>
      <c r="D2289" s="7">
        <f t="shared" si="278"/>
        <v>12.004379999999999</v>
      </c>
      <c r="E2289" s="7">
        <f t="shared" si="280"/>
        <v>11.98569</v>
      </c>
      <c r="F2289" s="7">
        <f t="shared" si="281"/>
        <v>11.960475000000001</v>
      </c>
      <c r="G2289" s="7">
        <f t="shared" si="275"/>
        <v>13.232064000000001</v>
      </c>
      <c r="H2289" s="7">
        <f t="shared" si="279"/>
        <v>13.574722</v>
      </c>
      <c r="I2289" s="7">
        <f t="array" ref="I2289">SUMPRODUCT(B2273:B2292,(ROW(B2273:B2292)-ROW(B2273)+1))/(20*21/2)</f>
        <v>11.929358571428569</v>
      </c>
      <c r="J2289" s="7">
        <f t="shared" si="282"/>
        <v>12.198924812446478</v>
      </c>
      <c r="K2289" s="7">
        <f t="shared" si="276"/>
        <v>12.638377205271453</v>
      </c>
    </row>
    <row r="2290" spans="1:11" ht="13.5" x14ac:dyDescent="0.35">
      <c r="A2290" s="3">
        <v>45336</v>
      </c>
      <c r="B2290" s="2">
        <v>11.8569</v>
      </c>
      <c r="C2290" s="7">
        <f t="shared" si="277"/>
        <v>-0.18670000000000009</v>
      </c>
      <c r="D2290" s="7">
        <f t="shared" si="278"/>
        <v>12.004380000000001</v>
      </c>
      <c r="E2290" s="7">
        <f t="shared" si="280"/>
        <v>11.957689999999999</v>
      </c>
      <c r="F2290" s="7">
        <f t="shared" si="281"/>
        <v>11.94134</v>
      </c>
      <c r="G2290" s="7">
        <f t="shared" si="275"/>
        <v>13.19472</v>
      </c>
      <c r="H2290" s="7">
        <f t="shared" si="279"/>
        <v>13.559267999999999</v>
      </c>
      <c r="I2290" s="7">
        <f t="array" ref="I2290">SUMPRODUCT(B2274:B2293,(ROW(B2274:B2293)-ROW(B2274)+1))/(20*21/2)</f>
        <v>11.940158571428572</v>
      </c>
      <c r="J2290" s="7">
        <f t="shared" si="282"/>
        <v>12.166351020784909</v>
      </c>
      <c r="K2290" s="7">
        <f t="shared" si="276"/>
        <v>12.607731040358848</v>
      </c>
    </row>
    <row r="2291" spans="1:11" ht="13.5" x14ac:dyDescent="0.35">
      <c r="A2291" s="3">
        <v>45337</v>
      </c>
      <c r="B2291" s="2">
        <v>11.9315</v>
      </c>
      <c r="C2291" s="7">
        <f t="shared" si="277"/>
        <v>7.4600000000000222E-2</v>
      </c>
      <c r="D2291" s="7">
        <f t="shared" si="278"/>
        <v>11.965160000000001</v>
      </c>
      <c r="E2291" s="7">
        <f t="shared" si="280"/>
        <v>11.960489999999998</v>
      </c>
      <c r="F2291" s="7">
        <f t="shared" si="281"/>
        <v>11.936204999999998</v>
      </c>
      <c r="G2291" s="7">
        <f t="shared" si="275"/>
        <v>13.145984</v>
      </c>
      <c r="H2291" s="7">
        <f t="shared" si="279"/>
        <v>13.544671000000001</v>
      </c>
      <c r="I2291" s="7">
        <f t="array" ref="I2291">SUMPRODUCT(B2275:B2294,(ROW(B2275:B2294)-ROW(B2275)+1))/(20*21/2)</f>
        <v>11.959898571428571</v>
      </c>
      <c r="J2291" s="7">
        <f t="shared" si="282"/>
        <v>12.143984256900632</v>
      </c>
      <c r="K2291" s="7">
        <f t="shared" si="276"/>
        <v>12.58121217603105</v>
      </c>
    </row>
    <row r="2292" spans="1:11" ht="13.5" x14ac:dyDescent="0.35">
      <c r="A2292" s="3">
        <v>45338</v>
      </c>
      <c r="B2292" s="2">
        <v>11.726100000000001</v>
      </c>
      <c r="C2292" s="7">
        <f t="shared" si="277"/>
        <v>-0.20539999999999914</v>
      </c>
      <c r="D2292" s="7">
        <f t="shared" si="278"/>
        <v>11.892320000000002</v>
      </c>
      <c r="E2292" s="7">
        <f t="shared" si="280"/>
        <v>11.920339999999999</v>
      </c>
      <c r="F2292" s="7">
        <f t="shared" si="281"/>
        <v>11.920800000000002</v>
      </c>
      <c r="G2292" s="7">
        <f t="shared" ref="G2292:G2355" si="283">AVERAGE(B2243:B2292)</f>
        <v>13.089406000000002</v>
      </c>
      <c r="H2292" s="7">
        <f t="shared" si="279"/>
        <v>13.529222500000001</v>
      </c>
      <c r="I2292" s="7">
        <f t="array" ref="I2292">SUMPRODUCT(B2276:B2295,(ROW(B2276:B2295)-ROW(B2276)+1))/(20*21/2)</f>
        <v>11.96812714285714</v>
      </c>
      <c r="J2292" s="7">
        <f t="shared" si="282"/>
        <v>12.10418575624343</v>
      </c>
      <c r="K2292" s="7">
        <f t="shared" ref="K2292:K2355" si="284">$K$4*B2292+(1-$K$4)*K2291</f>
        <v>12.547678365206304</v>
      </c>
    </row>
    <row r="2293" spans="1:11" ht="13.5" x14ac:dyDescent="0.35">
      <c r="A2293" s="3">
        <v>45341</v>
      </c>
      <c r="B2293" s="2">
        <v>12.0342</v>
      </c>
      <c r="C2293" s="7">
        <f t="shared" si="277"/>
        <v>0.3080999999999996</v>
      </c>
      <c r="D2293" s="7">
        <f t="shared" si="278"/>
        <v>11.91846</v>
      </c>
      <c r="E2293" s="7">
        <f t="shared" si="280"/>
        <v>11.94741</v>
      </c>
      <c r="F2293" s="7">
        <f t="shared" si="281"/>
        <v>11.92033</v>
      </c>
      <c r="G2293" s="7">
        <f t="shared" si="283"/>
        <v>13.041418</v>
      </c>
      <c r="H2293" s="7">
        <f t="shared" si="279"/>
        <v>13.515358500000001</v>
      </c>
      <c r="I2293" s="7">
        <f t="array" ref="I2293">SUMPRODUCT(B2277:B2296,(ROW(B2277:B2296)-ROW(B2277)+1))/(20*21/2)</f>
        <v>11.976218571428571</v>
      </c>
      <c r="J2293" s="7">
        <f t="shared" si="282"/>
        <v>12.097520446125007</v>
      </c>
      <c r="K2293" s="7">
        <f t="shared" si="284"/>
        <v>12.527541958727625</v>
      </c>
    </row>
    <row r="2294" spans="1:11" ht="13.5" x14ac:dyDescent="0.35">
      <c r="A2294" s="3">
        <v>45342</v>
      </c>
      <c r="B2294" s="2">
        <v>12.127599999999999</v>
      </c>
      <c r="C2294" s="7">
        <f t="shared" si="277"/>
        <v>9.3399999999999039E-2</v>
      </c>
      <c r="D2294" s="7">
        <f t="shared" si="278"/>
        <v>11.93526</v>
      </c>
      <c r="E2294" s="7">
        <f t="shared" si="280"/>
        <v>11.96982</v>
      </c>
      <c r="F2294" s="7">
        <f t="shared" si="281"/>
        <v>11.9292</v>
      </c>
      <c r="G2294" s="7">
        <f t="shared" si="283"/>
        <v>12.992684000000002</v>
      </c>
      <c r="H2294" s="7">
        <f t="shared" si="279"/>
        <v>13.501961500000002</v>
      </c>
      <c r="I2294" s="7">
        <f t="array" ref="I2294">SUMPRODUCT(B2278:B2297,(ROW(B2278:B2297)-ROW(B2278)+1))/(20*21/2)</f>
        <v>11.975195238095237</v>
      </c>
      <c r="J2294" s="7">
        <f t="shared" si="282"/>
        <v>12.100385165541672</v>
      </c>
      <c r="K2294" s="7">
        <f t="shared" si="284"/>
        <v>12.51185796034615</v>
      </c>
    </row>
    <row r="2295" spans="1:11" ht="13.5" x14ac:dyDescent="0.35">
      <c r="A2295" s="3">
        <v>45343</v>
      </c>
      <c r="B2295" s="2">
        <v>12.015599999999999</v>
      </c>
      <c r="C2295" s="7">
        <f t="shared" si="277"/>
        <v>-0.1120000000000001</v>
      </c>
      <c r="D2295" s="7">
        <f t="shared" si="278"/>
        <v>11.967000000000001</v>
      </c>
      <c r="E2295" s="7">
        <f t="shared" si="280"/>
        <v>11.98569</v>
      </c>
      <c r="F2295" s="7">
        <f t="shared" si="281"/>
        <v>11.939939999999998</v>
      </c>
      <c r="G2295" s="7">
        <f t="shared" si="283"/>
        <v>12.946564</v>
      </c>
      <c r="H2295" s="7">
        <f t="shared" si="279"/>
        <v>13.489059500000003</v>
      </c>
      <c r="I2295" s="7">
        <f t="array" ref="I2295">SUMPRODUCT(B2279:B2298,(ROW(B2279:B2298)-ROW(B2279)+1))/(20*21/2)</f>
        <v>11.963019047619047</v>
      </c>
      <c r="J2295" s="7">
        <f t="shared" si="282"/>
        <v>12.092310387871038</v>
      </c>
      <c r="K2295" s="7">
        <f t="shared" si="284"/>
        <v>12.492396863861988</v>
      </c>
    </row>
    <row r="2296" spans="1:11" ht="13.5" x14ac:dyDescent="0.35">
      <c r="A2296" s="3">
        <v>45344</v>
      </c>
      <c r="B2296" s="2">
        <v>12.024900000000001</v>
      </c>
      <c r="C2296" s="7">
        <f t="shared" si="277"/>
        <v>9.3000000000014182E-3</v>
      </c>
      <c r="D2296" s="7">
        <f t="shared" si="278"/>
        <v>11.98568</v>
      </c>
      <c r="E2296" s="7">
        <f t="shared" si="280"/>
        <v>11.97542</v>
      </c>
      <c r="F2296" s="7">
        <f t="shared" si="281"/>
        <v>11.960944999999999</v>
      </c>
      <c r="G2296" s="7">
        <f t="shared" si="283"/>
        <v>12.903244000000003</v>
      </c>
      <c r="H2296" s="7">
        <f t="shared" si="279"/>
        <v>13.476204000000001</v>
      </c>
      <c r="I2296" s="7">
        <f t="array" ref="I2296">SUMPRODUCT(B2280:B2299,(ROW(B2280:B2299)-ROW(B2280)+1))/(20*21/2)</f>
        <v>11.949010952380952</v>
      </c>
      <c r="J2296" s="7">
        <f t="shared" si="282"/>
        <v>12.085890350930939</v>
      </c>
      <c r="K2296" s="7">
        <f t="shared" si="284"/>
        <v>12.474063653514458</v>
      </c>
    </row>
    <row r="2297" spans="1:11" ht="13.5" x14ac:dyDescent="0.35">
      <c r="A2297" s="3">
        <v>45345</v>
      </c>
      <c r="B2297" s="2">
        <v>11.950200000000001</v>
      </c>
      <c r="C2297" s="7">
        <f t="shared" si="277"/>
        <v>-7.4699999999999989E-2</v>
      </c>
      <c r="D2297" s="7">
        <f t="shared" si="278"/>
        <v>12.0305</v>
      </c>
      <c r="E2297" s="7">
        <f t="shared" si="280"/>
        <v>11.961410000000001</v>
      </c>
      <c r="F2297" s="7">
        <f t="shared" si="281"/>
        <v>11.98475</v>
      </c>
      <c r="G2297" s="7">
        <f t="shared" si="283"/>
        <v>12.85843</v>
      </c>
      <c r="H2297" s="7">
        <f t="shared" si="279"/>
        <v>13.463547</v>
      </c>
      <c r="I2297" s="7">
        <f t="array" ref="I2297">SUMPRODUCT(B2281:B2300,(ROW(B2281:B2300)-ROW(B2281)+1))/(20*21/2)</f>
        <v>11.913355714285712</v>
      </c>
      <c r="J2297" s="7">
        <f t="shared" si="282"/>
        <v>12.072967460366087</v>
      </c>
      <c r="K2297" s="7">
        <f t="shared" si="284"/>
        <v>12.453519980827616</v>
      </c>
    </row>
    <row r="2298" spans="1:11" ht="13.5" x14ac:dyDescent="0.35">
      <c r="A2298" s="3">
        <v>45348</v>
      </c>
      <c r="B2298" s="2">
        <v>11.8569</v>
      </c>
      <c r="C2298" s="7">
        <f t="shared" si="277"/>
        <v>-9.3300000000001049E-2</v>
      </c>
      <c r="D2298" s="7">
        <f t="shared" si="278"/>
        <v>11.995039999999999</v>
      </c>
      <c r="E2298" s="7">
        <f t="shared" si="280"/>
        <v>11.95675</v>
      </c>
      <c r="F2298" s="7">
        <f t="shared" si="281"/>
        <v>11.975885</v>
      </c>
      <c r="G2298" s="7">
        <f t="shared" si="283"/>
        <v>12.811750000000002</v>
      </c>
      <c r="H2298" s="7">
        <f t="shared" si="279"/>
        <v>13.450291500000001</v>
      </c>
      <c r="I2298" s="7">
        <f t="array" ref="I2298">SUMPRODUCT(B2282:B2301,(ROW(B2282:B2301)-ROW(B2282)+1))/(20*21/2)</f>
        <v>11.897218571428569</v>
      </c>
      <c r="J2298" s="7">
        <f t="shared" si="282"/>
        <v>12.052389606997888</v>
      </c>
      <c r="K2298" s="7">
        <f t="shared" si="284"/>
        <v>12.430123118834377</v>
      </c>
    </row>
    <row r="2299" spans="1:11" ht="13.5" x14ac:dyDescent="0.35">
      <c r="A2299" s="3">
        <v>45349</v>
      </c>
      <c r="B2299" s="2">
        <v>11.828799999999999</v>
      </c>
      <c r="C2299" s="7">
        <f t="shared" si="277"/>
        <v>-2.8100000000000236E-2</v>
      </c>
      <c r="D2299" s="7">
        <f t="shared" si="278"/>
        <v>11.935280000000001</v>
      </c>
      <c r="E2299" s="7">
        <f t="shared" si="280"/>
        <v>11.935269999999999</v>
      </c>
      <c r="F2299" s="7">
        <f t="shared" si="281"/>
        <v>11.96048</v>
      </c>
      <c r="G2299" s="7">
        <f t="shared" si="283"/>
        <v>12.764696000000001</v>
      </c>
      <c r="H2299" s="7">
        <f t="shared" si="279"/>
        <v>13.437114999999999</v>
      </c>
      <c r="I2299" s="7">
        <f t="array" ref="I2299">SUMPRODUCT(B2283:B2302,(ROW(B2283:B2302)-ROW(B2283)+1))/(20*21/2)</f>
        <v>11.871081428571431</v>
      </c>
      <c r="J2299" s="7">
        <f t="shared" si="282"/>
        <v>12.031095358712376</v>
      </c>
      <c r="K2299" s="7">
        <f t="shared" si="284"/>
        <v>12.40654182005656</v>
      </c>
    </row>
    <row r="2300" spans="1:11" ht="13.5" x14ac:dyDescent="0.35">
      <c r="A2300" s="3">
        <v>45350</v>
      </c>
      <c r="B2300" s="2">
        <v>11.5861</v>
      </c>
      <c r="C2300" s="7">
        <f t="shared" si="277"/>
        <v>-0.24269999999999925</v>
      </c>
      <c r="D2300" s="7">
        <f t="shared" si="278"/>
        <v>11.84938</v>
      </c>
      <c r="E2300" s="7">
        <f t="shared" si="280"/>
        <v>11.908189999999999</v>
      </c>
      <c r="F2300" s="7">
        <f t="shared" si="281"/>
        <v>11.932939999999999</v>
      </c>
      <c r="G2300" s="7">
        <f t="shared" si="283"/>
        <v>12.714654000000003</v>
      </c>
      <c r="H2300" s="7">
        <f t="shared" si="279"/>
        <v>13.422944999999997</v>
      </c>
      <c r="I2300" s="7">
        <f t="array" ref="I2300">SUMPRODUCT(B2284:B2303,(ROW(B2284:B2303)-ROW(B2284)+1))/(20*21/2)</f>
        <v>11.871211428571426</v>
      </c>
      <c r="J2300" s="7">
        <f t="shared" si="282"/>
        <v>11.988714848358816</v>
      </c>
      <c r="K2300" s="7">
        <f t="shared" si="284"/>
        <v>12.374367631034733</v>
      </c>
    </row>
    <row r="2301" spans="1:11" ht="13.5" x14ac:dyDescent="0.35">
      <c r="A2301" s="3">
        <v>45351</v>
      </c>
      <c r="B2301" s="2">
        <v>11.763500000000001</v>
      </c>
      <c r="C2301" s="7">
        <f t="shared" si="277"/>
        <v>0.17740000000000045</v>
      </c>
      <c r="D2301" s="7">
        <f t="shared" si="278"/>
        <v>11.7971</v>
      </c>
      <c r="E2301" s="7">
        <f t="shared" si="280"/>
        <v>11.891390000000001</v>
      </c>
      <c r="F2301" s="7">
        <f t="shared" si="281"/>
        <v>11.925939999999999</v>
      </c>
      <c r="G2301" s="7">
        <f t="shared" si="283"/>
        <v>12.669840000000001</v>
      </c>
      <c r="H2301" s="7">
        <f t="shared" si="279"/>
        <v>13.409485999999998</v>
      </c>
      <c r="I2301" s="7">
        <f t="array" ref="I2301">SUMPRODUCT(B2285:B2304,(ROW(B2285:B2304)-ROW(B2285)+1))/(20*21/2)</f>
        <v>11.870674761904761</v>
      </c>
      <c r="J2301" s="7">
        <f t="shared" si="282"/>
        <v>11.967265815181786</v>
      </c>
      <c r="K2301" s="7">
        <f t="shared" si="284"/>
        <v>12.350412037660822</v>
      </c>
    </row>
    <row r="2302" spans="1:11" ht="13.5" x14ac:dyDescent="0.35">
      <c r="A2302" s="3">
        <v>45352</v>
      </c>
      <c r="B2302" s="2">
        <v>11.6515</v>
      </c>
      <c r="C2302" s="7">
        <f t="shared" si="277"/>
        <v>-0.1120000000000001</v>
      </c>
      <c r="D2302" s="7">
        <f t="shared" si="278"/>
        <v>11.737359999999999</v>
      </c>
      <c r="E2302" s="7">
        <f t="shared" si="280"/>
        <v>11.883930000000001</v>
      </c>
      <c r="F2302" s="7">
        <f t="shared" si="281"/>
        <v>11.902134999999998</v>
      </c>
      <c r="G2302" s="7">
        <f t="shared" si="283"/>
        <v>12.622786000000003</v>
      </c>
      <c r="H2302" s="7">
        <f t="shared" si="279"/>
        <v>13.394323999999999</v>
      </c>
      <c r="I2302" s="7">
        <f t="array" ref="I2302">SUMPRODUCT(B2286:B2305,(ROW(B2286:B2305)-ROW(B2286)+1))/(20*21/2)</f>
        <v>11.921709523809522</v>
      </c>
      <c r="J2302" s="7">
        <f t="shared" si="282"/>
        <v>11.93719288040257</v>
      </c>
      <c r="K2302" s="7">
        <f t="shared" si="284"/>
        <v>12.323003722458436</v>
      </c>
    </row>
    <row r="2303" spans="1:11" ht="13.5" x14ac:dyDescent="0.35">
      <c r="A2303" s="3">
        <v>45355</v>
      </c>
      <c r="B2303" s="2">
        <v>11.903499999999999</v>
      </c>
      <c r="C2303" s="7">
        <f t="shared" si="277"/>
        <v>0.25199999999999889</v>
      </c>
      <c r="D2303" s="7">
        <f t="shared" si="278"/>
        <v>11.74668</v>
      </c>
      <c r="E2303" s="7">
        <f t="shared" si="280"/>
        <v>11.87086</v>
      </c>
      <c r="F2303" s="7">
        <f t="shared" si="281"/>
        <v>11.909134999999999</v>
      </c>
      <c r="G2303" s="7">
        <f t="shared" si="283"/>
        <v>12.569944</v>
      </c>
      <c r="H2303" s="7">
        <f t="shared" si="279"/>
        <v>13.380641999999996</v>
      </c>
      <c r="I2303" s="7">
        <f t="array" ref="I2303">SUMPRODUCT(B2287:B2306,(ROW(B2287:B2306)-ROW(B2287)+1))/(20*21/2)</f>
        <v>11.949496190476189</v>
      </c>
      <c r="J2303" s="7">
        <f t="shared" si="282"/>
        <v>11.933984034649944</v>
      </c>
      <c r="K2303" s="7">
        <f t="shared" si="284"/>
        <v>12.306552596087519</v>
      </c>
    </row>
    <row r="2304" spans="1:11" ht="13.5" x14ac:dyDescent="0.35">
      <c r="A2304" s="3">
        <v>45356</v>
      </c>
      <c r="B2304" s="2">
        <v>11.903499999999999</v>
      </c>
      <c r="C2304" s="7">
        <f t="shared" si="277"/>
        <v>0</v>
      </c>
      <c r="D2304" s="7">
        <f t="shared" si="278"/>
        <v>11.761620000000001</v>
      </c>
      <c r="E2304" s="7">
        <f t="shared" si="280"/>
        <v>11.84845</v>
      </c>
      <c r="F2304" s="7">
        <f t="shared" si="281"/>
        <v>11.909134999999999</v>
      </c>
      <c r="G2304" s="7">
        <f t="shared" si="283"/>
        <v>12.518594</v>
      </c>
      <c r="H2304" s="7">
        <f t="shared" si="279"/>
        <v>13.367179499999995</v>
      </c>
      <c r="I2304" s="7">
        <f t="array" ref="I2304">SUMPRODUCT(B2288:B2307,(ROW(B2288:B2307)-ROW(B2288)+1))/(20*21/2)</f>
        <v>11.918993809523808</v>
      </c>
      <c r="J2304" s="7">
        <f t="shared" si="282"/>
        <v>11.931080793254711</v>
      </c>
      <c r="K2304" s="7">
        <f t="shared" si="284"/>
        <v>12.290746611927226</v>
      </c>
    </row>
    <row r="2305" spans="1:11" ht="13.5" x14ac:dyDescent="0.35">
      <c r="A2305" s="3">
        <v>45357</v>
      </c>
      <c r="B2305" s="2">
        <v>12.445</v>
      </c>
      <c r="C2305" s="7">
        <f t="shared" si="277"/>
        <v>0.54150000000000098</v>
      </c>
      <c r="D2305" s="7">
        <f t="shared" si="278"/>
        <v>11.933400000000001</v>
      </c>
      <c r="E2305" s="7">
        <f t="shared" si="280"/>
        <v>11.891389999999998</v>
      </c>
      <c r="F2305" s="7">
        <f t="shared" si="281"/>
        <v>11.93854</v>
      </c>
      <c r="G2305" s="7">
        <f t="shared" si="283"/>
        <v>12.480502000000001</v>
      </c>
      <c r="H2305" s="7">
        <f t="shared" si="279"/>
        <v>13.352511999999997</v>
      </c>
      <c r="I2305" s="7">
        <f t="array" ref="I2305">SUMPRODUCT(B2289:B2308,(ROW(B2289:B2308)-ROW(B2289)+1))/(20*21/2)</f>
        <v>11.886276666666667</v>
      </c>
      <c r="J2305" s="7">
        <f t="shared" si="282"/>
        <v>11.980025479611404</v>
      </c>
      <c r="K2305" s="7">
        <f t="shared" si="284"/>
        <v>12.296795764400668</v>
      </c>
    </row>
    <row r="2306" spans="1:11" ht="13.5" x14ac:dyDescent="0.35">
      <c r="A2306" s="3">
        <v>45358</v>
      </c>
      <c r="B2306" s="2">
        <v>12.2303</v>
      </c>
      <c r="C2306" s="7">
        <f t="shared" si="277"/>
        <v>-0.21470000000000056</v>
      </c>
      <c r="D2306" s="7">
        <f t="shared" si="278"/>
        <v>12.026759999999999</v>
      </c>
      <c r="E2306" s="7">
        <f t="shared" si="280"/>
        <v>11.911929999999998</v>
      </c>
      <c r="F2306" s="7">
        <f t="shared" si="281"/>
        <v>11.943674999999999</v>
      </c>
      <c r="G2306" s="7">
        <f t="shared" si="283"/>
        <v>12.440356000000007</v>
      </c>
      <c r="H2306" s="7">
        <f t="shared" si="279"/>
        <v>13.336946999999999</v>
      </c>
      <c r="I2306" s="7">
        <f t="array" ref="I2306">SUMPRODUCT(B2290:B2309,(ROW(B2290:B2309)-ROW(B2290)+1))/(20*21/2)</f>
        <v>11.789315238095238</v>
      </c>
      <c r="J2306" s="7">
        <f t="shared" si="282"/>
        <v>12.003861148219841</v>
      </c>
      <c r="K2306" s="7">
        <f t="shared" si="284"/>
        <v>12.294188087365349</v>
      </c>
    </row>
    <row r="2307" spans="1:11" ht="13.5" x14ac:dyDescent="0.35">
      <c r="A2307" s="3">
        <v>45359</v>
      </c>
      <c r="B2307" s="2">
        <v>11.6234</v>
      </c>
      <c r="C2307" s="7">
        <f t="shared" si="277"/>
        <v>-0.60689999999999955</v>
      </c>
      <c r="D2307" s="7">
        <f t="shared" si="278"/>
        <v>12.021139999999999</v>
      </c>
      <c r="E2307" s="7">
        <f t="shared" si="280"/>
        <v>11.879249999999999</v>
      </c>
      <c r="F2307" s="7">
        <f t="shared" si="281"/>
        <v>11.92033</v>
      </c>
      <c r="G2307" s="7">
        <f t="shared" si="283"/>
        <v>12.380044000000003</v>
      </c>
      <c r="H2307" s="7">
        <f t="shared" si="279"/>
        <v>13.314038999999998</v>
      </c>
      <c r="I2307" s="7">
        <f t="array" ref="I2307">SUMPRODUCT(B2291:B2310,(ROW(B2291:B2310)-ROW(B2291)+1))/(20*21/2)</f>
        <v>11.678304761904762</v>
      </c>
      <c r="J2307" s="7">
        <f t="shared" si="282"/>
        <v>11.967626753151283</v>
      </c>
      <c r="K2307" s="7">
        <f t="shared" si="284"/>
        <v>12.267882672174551</v>
      </c>
    </row>
    <row r="2308" spans="1:11" ht="13.5" x14ac:dyDescent="0.35">
      <c r="A2308" s="3">
        <v>45362</v>
      </c>
      <c r="B2308" s="2">
        <v>11.5768</v>
      </c>
      <c r="C2308" s="7">
        <f t="shared" ref="C2308:C2371" si="285">B2308-B2307</f>
        <v>-4.6599999999999753E-2</v>
      </c>
      <c r="D2308" s="7">
        <f t="shared" si="278"/>
        <v>11.9558</v>
      </c>
      <c r="E2308" s="7">
        <f t="shared" si="280"/>
        <v>11.851240000000001</v>
      </c>
      <c r="F2308" s="7">
        <f t="shared" si="281"/>
        <v>11.903994999999998</v>
      </c>
      <c r="G2308" s="7">
        <f t="shared" si="283"/>
        <v>12.313758000000002</v>
      </c>
      <c r="H2308" s="7">
        <f t="shared" si="279"/>
        <v>13.287337000000001</v>
      </c>
      <c r="I2308" s="7">
        <f t="array" ref="I2308">SUMPRODUCT(B2292:B2311,(ROW(B2292:B2311)-ROW(B2292)+1))/(20*21/2)</f>
        <v>11.557781904761907</v>
      </c>
      <c r="J2308" s="7">
        <f t="shared" si="282"/>
        <v>11.930405157613066</v>
      </c>
      <c r="K2308" s="7">
        <f t="shared" si="284"/>
        <v>12.240781390912803</v>
      </c>
    </row>
    <row r="2309" spans="1:11" ht="13.5" x14ac:dyDescent="0.35">
      <c r="A2309" s="3">
        <v>45363</v>
      </c>
      <c r="B2309" s="2">
        <v>10.885899999999999</v>
      </c>
      <c r="C2309" s="7">
        <f t="shared" si="285"/>
        <v>-0.69090000000000096</v>
      </c>
      <c r="D2309" s="7">
        <f t="shared" si="278"/>
        <v>11.752279999999999</v>
      </c>
      <c r="E2309" s="7">
        <f t="shared" si="280"/>
        <v>11.75695</v>
      </c>
      <c r="F2309" s="7">
        <f t="shared" si="281"/>
        <v>11.846109999999999</v>
      </c>
      <c r="G2309" s="7">
        <f t="shared" si="283"/>
        <v>12.234774000000002</v>
      </c>
      <c r="H2309" s="7">
        <f t="shared" si="279"/>
        <v>13.258851000000002</v>
      </c>
      <c r="I2309" s="7">
        <f t="array" ref="I2309">SUMPRODUCT(B2293:B2312,(ROW(B2293:B2312)-ROW(B2293)+1))/(20*21/2)</f>
        <v>11.455533809523809</v>
      </c>
      <c r="J2309" s="7">
        <f t="shared" si="282"/>
        <v>11.830928475935631</v>
      </c>
      <c r="K2309" s="7">
        <f t="shared" si="284"/>
        <v>12.187648787347594</v>
      </c>
    </row>
    <row r="2310" spans="1:11" ht="13.5" x14ac:dyDescent="0.35">
      <c r="A2310" s="3">
        <v>45364</v>
      </c>
      <c r="B2310" s="2">
        <v>10.6805</v>
      </c>
      <c r="C2310" s="7">
        <f t="shared" si="285"/>
        <v>-0.20539999999999914</v>
      </c>
      <c r="D2310" s="7">
        <f t="shared" si="278"/>
        <v>11.399380000000001</v>
      </c>
      <c r="E2310" s="7">
        <f t="shared" si="280"/>
        <v>11.666390000000002</v>
      </c>
      <c r="F2310" s="7">
        <f t="shared" si="281"/>
        <v>11.787289999999999</v>
      </c>
      <c r="G2310" s="7">
        <f t="shared" si="283"/>
        <v>12.163632</v>
      </c>
      <c r="H2310" s="7">
        <f t="shared" si="279"/>
        <v>13.231316500000002</v>
      </c>
      <c r="I2310" s="7">
        <f t="array" ref="I2310">SUMPRODUCT(B2294:B2313,(ROW(B2294:B2313)-ROW(B2294)+1))/(20*21/2)</f>
        <v>11.358442380952381</v>
      </c>
      <c r="J2310" s="7">
        <f t="shared" si="282"/>
        <v>11.721363859179856</v>
      </c>
      <c r="K2310" s="7">
        <f t="shared" si="284"/>
        <v>12.128544913333963</v>
      </c>
    </row>
    <row r="2311" spans="1:11" ht="13.5" x14ac:dyDescent="0.35">
      <c r="A2311" s="3">
        <v>45365</v>
      </c>
      <c r="B2311" s="2">
        <v>10.521800000000001</v>
      </c>
      <c r="C2311" s="7">
        <f t="shared" si="285"/>
        <v>-0.15869999999999962</v>
      </c>
      <c r="D2311" s="7">
        <f t="shared" ref="D2311:D2374" si="286">AVERAGE(B2307:B2311)</f>
        <v>11.057680000000001</v>
      </c>
      <c r="E2311" s="7">
        <f t="shared" si="280"/>
        <v>11.542219999999999</v>
      </c>
      <c r="F2311" s="7">
        <f t="shared" si="281"/>
        <v>11.716805000000001</v>
      </c>
      <c r="G2311" s="7">
        <f t="shared" si="283"/>
        <v>12.093984000000003</v>
      </c>
      <c r="H2311" s="7">
        <f t="shared" si="279"/>
        <v>13.202241000000001</v>
      </c>
      <c r="I2311" s="7">
        <f t="array" ref="I2311">SUMPRODUCT(B2295:B2314,(ROW(B2295:B2314)-ROW(B2295)+1))/(20*21/2)</f>
        <v>11.26797476190476</v>
      </c>
      <c r="J2311" s="7">
        <f t="shared" si="282"/>
        <v>11.607119682115108</v>
      </c>
      <c r="K2311" s="7">
        <f t="shared" si="284"/>
        <v>12.065535308889494</v>
      </c>
    </row>
    <row r="2312" spans="1:11" ht="13.5" x14ac:dyDescent="0.35">
      <c r="A2312" s="3">
        <v>45366</v>
      </c>
      <c r="B2312" s="2">
        <v>10.6432</v>
      </c>
      <c r="C2312" s="7">
        <f t="shared" si="285"/>
        <v>0.12139999999999951</v>
      </c>
      <c r="D2312" s="7">
        <f t="shared" si="286"/>
        <v>10.86164</v>
      </c>
      <c r="E2312" s="7">
        <f t="shared" si="280"/>
        <v>11.441389999999998</v>
      </c>
      <c r="F2312" s="7">
        <f t="shared" si="281"/>
        <v>11.662660000000001</v>
      </c>
      <c r="G2312" s="7">
        <f t="shared" si="283"/>
        <v>12.023404000000003</v>
      </c>
      <c r="H2312" s="7">
        <f t="shared" si="279"/>
        <v>13.174344000000001</v>
      </c>
      <c r="I2312" s="7">
        <f t="array" ref="I2312">SUMPRODUCT(B2296:B2315,(ROW(B2296:B2315)-ROW(B2296)+1))/(20*21/2)</f>
        <v>11.197909047619049</v>
      </c>
      <c r="J2312" s="7">
        <f t="shared" si="282"/>
        <v>11.515317807627955</v>
      </c>
      <c r="K2312" s="7">
        <f t="shared" si="284"/>
        <v>12.009757453638926</v>
      </c>
    </row>
    <row r="2313" spans="1:11" ht="13.5" x14ac:dyDescent="0.35">
      <c r="A2313" s="3">
        <v>45369</v>
      </c>
      <c r="B2313" s="2">
        <v>10.6432</v>
      </c>
      <c r="C2313" s="7">
        <f t="shared" si="285"/>
        <v>0</v>
      </c>
      <c r="D2313" s="7">
        <f t="shared" si="286"/>
        <v>10.67492</v>
      </c>
      <c r="E2313" s="7">
        <f t="shared" si="280"/>
        <v>11.315360000000002</v>
      </c>
      <c r="F2313" s="7">
        <f t="shared" si="281"/>
        <v>11.593109999999999</v>
      </c>
      <c r="G2313" s="7">
        <f t="shared" si="283"/>
        <v>11.956371999999998</v>
      </c>
      <c r="H2313" s="7">
        <f t="shared" si="279"/>
        <v>13.146842500000002</v>
      </c>
      <c r="I2313" s="7">
        <f t="array" ref="I2313">SUMPRODUCT(B2297:B2316,(ROW(B2297:B2316)-ROW(B2297)+1))/(20*21/2)</f>
        <v>11.147045238095238</v>
      </c>
      <c r="J2313" s="7">
        <f t="shared" si="282"/>
        <v>11.432258968806245</v>
      </c>
      <c r="K2313" s="7">
        <f t="shared" si="284"/>
        <v>11.95616696526093</v>
      </c>
    </row>
    <row r="2314" spans="1:11" ht="13.5" x14ac:dyDescent="0.35">
      <c r="A2314" s="3">
        <v>45370</v>
      </c>
      <c r="B2314" s="2">
        <v>10.6432</v>
      </c>
      <c r="C2314" s="7">
        <f t="shared" si="285"/>
        <v>0</v>
      </c>
      <c r="D2314" s="7">
        <f t="shared" si="286"/>
        <v>10.626380000000001</v>
      </c>
      <c r="E2314" s="7">
        <f t="shared" si="280"/>
        <v>11.189330000000002</v>
      </c>
      <c r="F2314" s="7">
        <f t="shared" si="281"/>
        <v>11.518890000000001</v>
      </c>
      <c r="G2314" s="7">
        <f t="shared" si="283"/>
        <v>11.891579999999999</v>
      </c>
      <c r="H2314" s="7">
        <f t="shared" ref="H2314:H2377" si="287">AVERAGE(B2115:B2314)</f>
        <v>13.119165500000001</v>
      </c>
      <c r="I2314" s="7">
        <f t="array" ref="I2314">SUMPRODUCT(B2298:B2317,(ROW(B2298:B2317)-ROW(B2298)+1))/(20*21/2)</f>
        <v>11.127218095238096</v>
      </c>
      <c r="J2314" s="7">
        <f t="shared" si="282"/>
        <v>11.357110495586603</v>
      </c>
      <c r="K2314" s="7">
        <f t="shared" si="284"/>
        <v>11.904678064662463</v>
      </c>
    </row>
    <row r="2315" spans="1:11" ht="13.5" x14ac:dyDescent="0.35">
      <c r="A2315" s="3">
        <v>45372</v>
      </c>
      <c r="B2315" s="2">
        <v>10.783200000000001</v>
      </c>
      <c r="C2315" s="7">
        <f t="shared" si="285"/>
        <v>0.14000000000000057</v>
      </c>
      <c r="D2315" s="7">
        <f t="shared" si="286"/>
        <v>10.64692</v>
      </c>
      <c r="E2315" s="7">
        <f t="shared" si="280"/>
        <v>11.023150000000001</v>
      </c>
      <c r="F2315" s="7">
        <f t="shared" si="281"/>
        <v>11.457269999999999</v>
      </c>
      <c r="G2315" s="7">
        <f t="shared" si="283"/>
        <v>11.838923999999997</v>
      </c>
      <c r="H2315" s="7">
        <f t="shared" si="287"/>
        <v>13.092188499999999</v>
      </c>
      <c r="I2315" s="7">
        <f t="array" ref="I2315">SUMPRODUCT(B2299:B2318,(ROW(B2299:B2318)-ROW(B2299)+1))/(20*21/2)</f>
        <v>11.100325238095238</v>
      </c>
      <c r="J2315" s="7">
        <f t="shared" si="282"/>
        <v>11.302452353149784</v>
      </c>
      <c r="K2315" s="7">
        <f t="shared" si="284"/>
        <v>11.860698532714917</v>
      </c>
    </row>
    <row r="2316" spans="1:11" ht="13.5" x14ac:dyDescent="0.35">
      <c r="A2316" s="3">
        <v>45373</v>
      </c>
      <c r="B2316" s="2">
        <v>10.9232</v>
      </c>
      <c r="C2316" s="7">
        <f t="shared" si="285"/>
        <v>0.13999999999999879</v>
      </c>
      <c r="D2316" s="7">
        <f t="shared" si="286"/>
        <v>10.7272</v>
      </c>
      <c r="E2316" s="7">
        <f t="shared" ref="E2316:E2379" si="288">AVERAGE(B2307:B2316)</f>
        <v>10.892440000000001</v>
      </c>
      <c r="F2316" s="7">
        <f t="shared" si="281"/>
        <v>11.402184999999999</v>
      </c>
      <c r="G2316" s="7">
        <f t="shared" si="283"/>
        <v>11.790375999999997</v>
      </c>
      <c r="H2316" s="7">
        <f t="shared" si="287"/>
        <v>13.066395</v>
      </c>
      <c r="I2316" s="7">
        <f t="array" ref="I2316">SUMPRODUCT(B2300:B2319,(ROW(B2300:B2319)-ROW(B2300)+1))/(20*21/2)</f>
        <v>11.07712238095238</v>
      </c>
      <c r="J2316" s="7">
        <f t="shared" si="282"/>
        <v>11.266333081421234</v>
      </c>
      <c r="K2316" s="7">
        <f t="shared" si="284"/>
        <v>11.823933884373155</v>
      </c>
    </row>
    <row r="2317" spans="1:11" ht="13.5" x14ac:dyDescent="0.35">
      <c r="A2317" s="3">
        <v>45376</v>
      </c>
      <c r="B2317" s="2">
        <v>11.194000000000001</v>
      </c>
      <c r="C2317" s="7">
        <f t="shared" si="285"/>
        <v>0.27080000000000126</v>
      </c>
      <c r="D2317" s="7">
        <f t="shared" si="286"/>
        <v>10.83736</v>
      </c>
      <c r="E2317" s="7">
        <f t="shared" si="288"/>
        <v>10.849500000000001</v>
      </c>
      <c r="F2317" s="7">
        <f t="shared" si="281"/>
        <v>11.364374999999999</v>
      </c>
      <c r="G2317" s="7">
        <f t="shared" si="283"/>
        <v>11.749109999999996</v>
      </c>
      <c r="H2317" s="7">
        <f t="shared" si="287"/>
        <v>13.042395000000001</v>
      </c>
      <c r="I2317" s="7">
        <f t="array" ref="I2317">SUMPRODUCT(B2301:B2320,(ROW(B2301:B2320)-ROW(B2301)+1))/(20*21/2)</f>
        <v>11.053913809523808</v>
      </c>
      <c r="J2317" s="7">
        <f t="shared" si="282"/>
        <v>11.259444216523974</v>
      </c>
      <c r="K2317" s="7">
        <f t="shared" si="284"/>
        <v>11.799230594789893</v>
      </c>
    </row>
    <row r="2318" spans="1:11" ht="13.5" x14ac:dyDescent="0.35">
      <c r="A2318" s="3">
        <v>45377</v>
      </c>
      <c r="B2318" s="2">
        <v>11.082000000000001</v>
      </c>
      <c r="C2318" s="7">
        <f t="shared" si="285"/>
        <v>-0.1120000000000001</v>
      </c>
      <c r="D2318" s="7">
        <f t="shared" si="286"/>
        <v>10.925120000000001</v>
      </c>
      <c r="E2318" s="7">
        <f t="shared" si="288"/>
        <v>10.800019999999998</v>
      </c>
      <c r="F2318" s="7">
        <f t="shared" si="281"/>
        <v>11.32563</v>
      </c>
      <c r="G2318" s="7">
        <f t="shared" si="283"/>
        <v>11.716061999999997</v>
      </c>
      <c r="H2318" s="7">
        <f t="shared" si="287"/>
        <v>13.0182305</v>
      </c>
      <c r="I2318" s="7">
        <f t="array" ref="I2318">SUMPRODUCT(B2302:B2321,(ROW(B2302:B2321)-ROW(B2302)+1))/(20*21/2)</f>
        <v>11.030617142857142</v>
      </c>
      <c r="J2318" s="7">
        <f t="shared" si="282"/>
        <v>11.242544767331214</v>
      </c>
      <c r="K2318" s="7">
        <f t="shared" si="284"/>
        <v>11.771103904798133</v>
      </c>
    </row>
    <row r="2319" spans="1:11" ht="13.5" x14ac:dyDescent="0.35">
      <c r="A2319" s="3">
        <v>45378</v>
      </c>
      <c r="B2319" s="2">
        <v>11.082000000000001</v>
      </c>
      <c r="C2319" s="7">
        <f t="shared" si="285"/>
        <v>0</v>
      </c>
      <c r="D2319" s="7">
        <f t="shared" si="286"/>
        <v>11.012880000000001</v>
      </c>
      <c r="E2319" s="7">
        <f t="shared" si="288"/>
        <v>10.81963</v>
      </c>
      <c r="F2319" s="7">
        <f t="shared" si="281"/>
        <v>11.28829</v>
      </c>
      <c r="G2319" s="7">
        <f t="shared" si="283"/>
        <v>11.686559999999995</v>
      </c>
      <c r="H2319" s="7">
        <f t="shared" si="287"/>
        <v>12.994505999999999</v>
      </c>
      <c r="I2319" s="7">
        <f t="array" ref="I2319">SUMPRODUCT(B2303:B2322,(ROW(B2303:B2322)-ROW(B2303)+1))/(20*21/2)</f>
        <v>11.025105714285717</v>
      </c>
      <c r="J2319" s="7">
        <f t="shared" si="282"/>
        <v>11.227254789490146</v>
      </c>
      <c r="K2319" s="7">
        <f t="shared" si="284"/>
        <v>11.744080222257031</v>
      </c>
    </row>
    <row r="2320" spans="1:11" ht="13.5" x14ac:dyDescent="0.35">
      <c r="A2320" s="3">
        <v>45379</v>
      </c>
      <c r="B2320" s="2">
        <v>11.044600000000001</v>
      </c>
      <c r="C2320" s="7">
        <f t="shared" si="285"/>
        <v>-3.7399999999999878E-2</v>
      </c>
      <c r="D2320" s="7">
        <f t="shared" si="286"/>
        <v>11.065160000000002</v>
      </c>
      <c r="E2320" s="7">
        <f t="shared" si="288"/>
        <v>10.856039999999998</v>
      </c>
      <c r="F2320" s="7">
        <f t="shared" si="281"/>
        <v>11.261215</v>
      </c>
      <c r="G2320" s="7">
        <f t="shared" si="283"/>
        <v>11.662659999999994</v>
      </c>
      <c r="H2320" s="7">
        <f t="shared" si="287"/>
        <v>12.970902000000001</v>
      </c>
      <c r="I2320" s="7">
        <f t="array" ref="I2320">SUMPRODUCT(B2304:B2323,(ROW(B2304:B2323)-ROW(B2304)+1))/(20*21/2)</f>
        <v>11.015677619047622</v>
      </c>
      <c r="J2320" s="7">
        <f t="shared" si="282"/>
        <v>11.209859095252991</v>
      </c>
      <c r="K2320" s="7">
        <f t="shared" si="284"/>
        <v>11.716649625305775</v>
      </c>
    </row>
    <row r="2321" spans="1:11" ht="13.5" x14ac:dyDescent="0.35">
      <c r="A2321" s="3">
        <v>45380</v>
      </c>
      <c r="B2321" s="2">
        <v>11.0166</v>
      </c>
      <c r="C2321" s="7">
        <f t="shared" si="285"/>
        <v>-2.8000000000000469E-2</v>
      </c>
      <c r="D2321" s="7">
        <f t="shared" si="286"/>
        <v>11.08384</v>
      </c>
      <c r="E2321" s="7">
        <f t="shared" si="288"/>
        <v>10.905519999999999</v>
      </c>
      <c r="F2321" s="7">
        <f t="shared" si="281"/>
        <v>11.22387</v>
      </c>
      <c r="G2321" s="7">
        <f t="shared" si="283"/>
        <v>11.642307999999996</v>
      </c>
      <c r="H2321" s="7">
        <f t="shared" si="287"/>
        <v>12.947334000000001</v>
      </c>
      <c r="I2321" s="7">
        <f t="array" ref="I2321">SUMPRODUCT(B2305:B2324,(ROW(B2305:B2324)-ROW(B2305)+1))/(20*21/2)</f>
        <v>11.00207285714286</v>
      </c>
      <c r="J2321" s="7">
        <f t="shared" si="282"/>
        <v>11.191453467133659</v>
      </c>
      <c r="K2321" s="7">
        <f t="shared" si="284"/>
        <v>11.689196698823197</v>
      </c>
    </row>
    <row r="2322" spans="1:11" ht="13.5" x14ac:dyDescent="0.35">
      <c r="A2322" s="3">
        <v>45383</v>
      </c>
      <c r="B2322" s="2">
        <v>11.166</v>
      </c>
      <c r="C2322" s="7">
        <f t="shared" si="285"/>
        <v>0.14939999999999998</v>
      </c>
      <c r="D2322" s="7">
        <f t="shared" si="286"/>
        <v>11.078239999999999</v>
      </c>
      <c r="E2322" s="7">
        <f t="shared" si="288"/>
        <v>10.957799999999999</v>
      </c>
      <c r="F2322" s="7">
        <f t="shared" si="281"/>
        <v>11.199594999999999</v>
      </c>
      <c r="G2322" s="7">
        <f t="shared" si="283"/>
        <v>11.624943999999998</v>
      </c>
      <c r="H2322" s="7">
        <f t="shared" si="287"/>
        <v>12.924908499999999</v>
      </c>
      <c r="I2322" s="7">
        <f t="array" ref="I2322">SUMPRODUCT(B2306:B2325,(ROW(B2306:B2325)-ROW(B2306)+1))/(20*21/2)</f>
        <v>11.008700952380954</v>
      </c>
      <c r="J2322" s="7">
        <f t="shared" si="282"/>
        <v>11.189029327406644</v>
      </c>
      <c r="K2322" s="7">
        <f t="shared" si="284"/>
        <v>11.668679181222288</v>
      </c>
    </row>
    <row r="2323" spans="1:11" ht="13.5" x14ac:dyDescent="0.35">
      <c r="A2323" s="3">
        <v>45384</v>
      </c>
      <c r="B2323" s="2">
        <v>11.1006</v>
      </c>
      <c r="C2323" s="7">
        <f t="shared" si="285"/>
        <v>-6.5400000000000347E-2</v>
      </c>
      <c r="D2323" s="7">
        <f t="shared" si="286"/>
        <v>11.08196</v>
      </c>
      <c r="E2323" s="7">
        <f t="shared" si="288"/>
        <v>11.003540000000001</v>
      </c>
      <c r="F2323" s="7">
        <f t="shared" si="281"/>
        <v>11.159450000000001</v>
      </c>
      <c r="G2323" s="7">
        <f t="shared" si="283"/>
        <v>11.606083999999999</v>
      </c>
      <c r="H2323" s="7">
        <f t="shared" si="287"/>
        <v>12.903475</v>
      </c>
      <c r="I2323" s="7">
        <f t="array" ref="I2323">SUMPRODUCT(B2307:B2326,(ROW(B2307:B2326)-ROW(B2307)+1))/(20*21/2)</f>
        <v>11.030216190476191</v>
      </c>
      <c r="J2323" s="7">
        <f t="shared" si="282"/>
        <v>11.180607486701248</v>
      </c>
      <c r="K2323" s="7">
        <f t="shared" si="284"/>
        <v>11.646401566272395</v>
      </c>
    </row>
    <row r="2324" spans="1:11" ht="13.5" x14ac:dyDescent="0.35">
      <c r="A2324" s="3">
        <v>45385</v>
      </c>
      <c r="B2324" s="2">
        <v>11.0166</v>
      </c>
      <c r="C2324" s="7">
        <f t="shared" si="285"/>
        <v>-8.3999999999999631E-2</v>
      </c>
      <c r="D2324" s="7">
        <f t="shared" si="286"/>
        <v>11.068879999999998</v>
      </c>
      <c r="E2324" s="7">
        <f t="shared" si="288"/>
        <v>11.04088</v>
      </c>
      <c r="F2324" s="7">
        <f t="shared" si="281"/>
        <v>11.115105000000002</v>
      </c>
      <c r="G2324" s="7">
        <f t="shared" si="283"/>
        <v>11.587412000000002</v>
      </c>
      <c r="H2324" s="7">
        <f t="shared" si="287"/>
        <v>12.882061</v>
      </c>
      <c r="I2324" s="7">
        <f t="array" ref="I2324">SUMPRODUCT(B2308:B2327,(ROW(B2308:B2327)-ROW(B2308)+1))/(20*21/2)</f>
        <v>11.055380476190475</v>
      </c>
      <c r="J2324" s="7">
        <f t="shared" si="282"/>
        <v>11.164987726063035</v>
      </c>
      <c r="K2324" s="7">
        <f t="shared" si="284"/>
        <v>11.621703465634262</v>
      </c>
    </row>
    <row r="2325" spans="1:11" ht="13.5" x14ac:dyDescent="0.35">
      <c r="A2325" s="3">
        <v>45386</v>
      </c>
      <c r="B2325" s="2">
        <v>11.184699999999999</v>
      </c>
      <c r="C2325" s="7">
        <f t="shared" si="285"/>
        <v>0.16809999999999903</v>
      </c>
      <c r="D2325" s="7">
        <f t="shared" si="286"/>
        <v>11.096900000000002</v>
      </c>
      <c r="E2325" s="7">
        <f t="shared" si="288"/>
        <v>11.081030000000002</v>
      </c>
      <c r="F2325" s="7">
        <f t="shared" si="281"/>
        <v>11.052090000000002</v>
      </c>
      <c r="G2325" s="7">
        <f t="shared" si="283"/>
        <v>11.575089999999999</v>
      </c>
      <c r="H2325" s="7">
        <f t="shared" si="287"/>
        <v>12.863158499999999</v>
      </c>
      <c r="I2325" s="7">
        <f t="array" ref="I2325">SUMPRODUCT(B2309:B2328,(ROW(B2309:B2328)-ROW(B2309)+1))/(20*21/2)</f>
        <v>11.074233809523811</v>
      </c>
      <c r="J2325" s="7">
        <f t="shared" si="282"/>
        <v>11.166865085485602</v>
      </c>
      <c r="K2325" s="7">
        <f t="shared" si="284"/>
        <v>11.604566074825076</v>
      </c>
    </row>
    <row r="2326" spans="1:11" ht="13.5" x14ac:dyDescent="0.35">
      <c r="A2326" s="3">
        <v>45387</v>
      </c>
      <c r="B2326" s="2">
        <v>11.278</v>
      </c>
      <c r="C2326" s="7">
        <f t="shared" si="285"/>
        <v>9.3300000000001049E-2</v>
      </c>
      <c r="D2326" s="7">
        <f t="shared" si="286"/>
        <v>11.149179999999999</v>
      </c>
      <c r="E2326" s="7">
        <f t="shared" si="288"/>
        <v>11.116510000000002</v>
      </c>
      <c r="F2326" s="7">
        <f t="shared" ref="F2326:F2389" si="289">AVERAGE(B2307:B2326)</f>
        <v>11.004475000000001</v>
      </c>
      <c r="G2326" s="7">
        <f t="shared" si="283"/>
        <v>11.568554000000001</v>
      </c>
      <c r="H2326" s="7">
        <f t="shared" si="287"/>
        <v>12.845469499999997</v>
      </c>
      <c r="I2326" s="7">
        <f t="array" ref="I2326">SUMPRODUCT(B2310:B2329,(ROW(B2310:B2329)-ROW(B2310)+1))/(20*21/2)</f>
        <v>11.091392380952383</v>
      </c>
      <c r="J2326" s="7">
        <f t="shared" ref="J2326:J2389" si="290">($J$4*B2326)+J2325*(1-$J$4)</f>
        <v>11.177449363058402</v>
      </c>
      <c r="K2326" s="7">
        <f t="shared" si="284"/>
        <v>11.591759562086837</v>
      </c>
    </row>
    <row r="2327" spans="1:11" ht="13.5" x14ac:dyDescent="0.35">
      <c r="A2327" s="3">
        <v>45390</v>
      </c>
      <c r="B2327" s="2">
        <v>11.268700000000001</v>
      </c>
      <c r="C2327" s="7">
        <f t="shared" si="285"/>
        <v>-9.2999999999996419E-3</v>
      </c>
      <c r="D2327" s="7">
        <f t="shared" si="286"/>
        <v>11.169720000000002</v>
      </c>
      <c r="E2327" s="7">
        <f t="shared" si="288"/>
        <v>11.12398</v>
      </c>
      <c r="F2327" s="7">
        <f t="shared" si="289"/>
        <v>10.986740000000001</v>
      </c>
      <c r="G2327" s="7">
        <f t="shared" si="283"/>
        <v>11.564446</v>
      </c>
      <c r="H2327" s="7">
        <f t="shared" si="287"/>
        <v>12.825755999999998</v>
      </c>
      <c r="I2327" s="7">
        <f t="array" ref="I2327">SUMPRODUCT(B2311:B2330,(ROW(B2311:B2330)-ROW(B2311)+1))/(20*21/2)</f>
        <v>11.104639523809526</v>
      </c>
      <c r="J2327" s="7">
        <f t="shared" si="290"/>
        <v>11.186139899909984</v>
      </c>
      <c r="K2327" s="7">
        <f t="shared" si="284"/>
        <v>11.579090559652059</v>
      </c>
    </row>
    <row r="2328" spans="1:11" ht="13.5" x14ac:dyDescent="0.35">
      <c r="A2328" s="3">
        <v>45394</v>
      </c>
      <c r="B2328" s="2">
        <v>11.184699999999999</v>
      </c>
      <c r="C2328" s="7">
        <f t="shared" si="285"/>
        <v>-8.4000000000001407E-2</v>
      </c>
      <c r="D2328" s="7">
        <f t="shared" si="286"/>
        <v>11.186540000000001</v>
      </c>
      <c r="E2328" s="7">
        <f t="shared" si="288"/>
        <v>11.13425</v>
      </c>
      <c r="F2328" s="7">
        <f t="shared" si="289"/>
        <v>10.967134999999997</v>
      </c>
      <c r="G2328" s="7">
        <f t="shared" si="283"/>
        <v>11.547456</v>
      </c>
      <c r="H2328" s="7">
        <f t="shared" si="287"/>
        <v>12.806061999999999</v>
      </c>
      <c r="I2328" s="7">
        <f t="array" ref="I2328">SUMPRODUCT(B2312:B2331,(ROW(B2312:B2331)-ROW(B2312)+1))/(20*21/2)</f>
        <v>11.111349523809523</v>
      </c>
      <c r="J2328" s="7">
        <f t="shared" si="290"/>
        <v>11.186002766585222</v>
      </c>
      <c r="K2328" s="7">
        <f t="shared" si="284"/>
        <v>11.563624263195116</v>
      </c>
    </row>
    <row r="2329" spans="1:11" ht="13.5" x14ac:dyDescent="0.35">
      <c r="A2329" s="3">
        <v>45397</v>
      </c>
      <c r="B2329" s="2">
        <v>11.1473</v>
      </c>
      <c r="C2329" s="7">
        <f t="shared" si="285"/>
        <v>-3.7399999999999878E-2</v>
      </c>
      <c r="D2329" s="7">
        <f t="shared" si="286"/>
        <v>11.212680000000001</v>
      </c>
      <c r="E2329" s="7">
        <f t="shared" si="288"/>
        <v>11.140780000000001</v>
      </c>
      <c r="F2329" s="7">
        <f t="shared" si="289"/>
        <v>10.980205000000002</v>
      </c>
      <c r="G2329" s="7">
        <f t="shared" si="283"/>
        <v>11.527663999999998</v>
      </c>
      <c r="H2329" s="7">
        <f t="shared" si="287"/>
        <v>12.786180999999999</v>
      </c>
      <c r="I2329" s="7">
        <f t="array" ref="I2329">SUMPRODUCT(B2313:B2332,(ROW(B2313:B2332)-ROW(B2313)+1))/(20*21/2)</f>
        <v>11.101208095238096</v>
      </c>
      <c r="J2329" s="7">
        <f t="shared" si="290"/>
        <v>11.182316788815202</v>
      </c>
      <c r="K2329" s="7">
        <f t="shared" si="284"/>
        <v>11.547297821501189</v>
      </c>
    </row>
    <row r="2330" spans="1:11" ht="13.5" x14ac:dyDescent="0.35">
      <c r="A2330" s="3">
        <v>45398</v>
      </c>
      <c r="B2330" s="2">
        <v>11.119300000000001</v>
      </c>
      <c r="C2330" s="7">
        <f t="shared" si="285"/>
        <v>-2.7999999999998693E-2</v>
      </c>
      <c r="D2330" s="7">
        <f t="shared" si="286"/>
        <v>11.1996</v>
      </c>
      <c r="E2330" s="7">
        <f t="shared" si="288"/>
        <v>11.148250000000001</v>
      </c>
      <c r="F2330" s="7">
        <f t="shared" si="289"/>
        <v>11.002144999999999</v>
      </c>
      <c r="G2330" s="7">
        <f t="shared" si="283"/>
        <v>11.507311999999997</v>
      </c>
      <c r="H2330" s="7">
        <f t="shared" si="287"/>
        <v>12.765324499999997</v>
      </c>
      <c r="I2330" s="7">
        <f t="array" ref="I2330">SUMPRODUCT(B2314:B2333,(ROW(B2314:B2333)-ROW(B2314)+1))/(20*21/2)</f>
        <v>11.08529523809524</v>
      </c>
      <c r="J2330" s="7">
        <f t="shared" si="290"/>
        <v>11.176315189880421</v>
      </c>
      <c r="K2330" s="7">
        <f t="shared" si="284"/>
        <v>11.530513593207026</v>
      </c>
    </row>
    <row r="2331" spans="1:11" ht="13.5" x14ac:dyDescent="0.35">
      <c r="A2331" s="3">
        <v>45399</v>
      </c>
      <c r="B2331" s="2">
        <v>11.0726</v>
      </c>
      <c r="C2331" s="7">
        <f t="shared" si="285"/>
        <v>-4.6700000000001296E-2</v>
      </c>
      <c r="D2331" s="7">
        <f t="shared" si="286"/>
        <v>11.158520000000001</v>
      </c>
      <c r="E2331" s="7">
        <f t="shared" si="288"/>
        <v>11.153849999999998</v>
      </c>
      <c r="F2331" s="7">
        <f t="shared" si="289"/>
        <v>11.029684999999999</v>
      </c>
      <c r="G2331" s="7">
        <f t="shared" si="283"/>
        <v>11.490693999999994</v>
      </c>
      <c r="H2331" s="7">
        <f t="shared" si="287"/>
        <v>12.741553</v>
      </c>
      <c r="I2331" s="7">
        <f t="array" ref="I2331">SUMPRODUCT(B2315:B2334,(ROW(B2315:B2334)-ROW(B2315)+1))/(20*21/2)</f>
        <v>11.060261428571428</v>
      </c>
      <c r="J2331" s="7">
        <f t="shared" si="290"/>
        <v>11.166437552748953</v>
      </c>
      <c r="K2331" s="7">
        <f t="shared" si="284"/>
        <v>11.512556197394986</v>
      </c>
    </row>
    <row r="2332" spans="1:11" ht="13.5" x14ac:dyDescent="0.35">
      <c r="A2332" s="3">
        <v>45400</v>
      </c>
      <c r="B2332" s="2">
        <v>10.9232</v>
      </c>
      <c r="C2332" s="7">
        <f t="shared" si="285"/>
        <v>-0.14939999999999998</v>
      </c>
      <c r="D2332" s="7">
        <f t="shared" si="286"/>
        <v>11.08942</v>
      </c>
      <c r="E2332" s="7">
        <f t="shared" si="288"/>
        <v>11.129569999999998</v>
      </c>
      <c r="F2332" s="7">
        <f t="shared" si="289"/>
        <v>11.043685</v>
      </c>
      <c r="G2332" s="7">
        <f t="shared" si="283"/>
        <v>11.466605999999995</v>
      </c>
      <c r="H2332" s="7">
        <f t="shared" si="287"/>
        <v>12.717165999999999</v>
      </c>
      <c r="I2332" s="7">
        <f t="array" ref="I2332">SUMPRODUCT(B2316:B2335,(ROW(B2316:B2335)-ROW(B2316)+1))/(20*21/2)</f>
        <v>11.034516666666667</v>
      </c>
      <c r="J2332" s="7">
        <f t="shared" si="290"/>
        <v>11.143272071534767</v>
      </c>
      <c r="K2332" s="7">
        <f t="shared" si="284"/>
        <v>11.489444189654005</v>
      </c>
    </row>
    <row r="2333" spans="1:11" ht="13.5" x14ac:dyDescent="0.35">
      <c r="A2333" s="3">
        <v>45401</v>
      </c>
      <c r="B2333" s="2">
        <v>10.8766</v>
      </c>
      <c r="C2333" s="7">
        <f t="shared" si="285"/>
        <v>-4.6599999999999753E-2</v>
      </c>
      <c r="D2333" s="7">
        <f t="shared" si="286"/>
        <v>11.027799999999999</v>
      </c>
      <c r="E2333" s="7">
        <f t="shared" si="288"/>
        <v>11.107169999999998</v>
      </c>
      <c r="F2333" s="7">
        <f t="shared" si="289"/>
        <v>11.055355</v>
      </c>
      <c r="G2333" s="7">
        <f t="shared" si="283"/>
        <v>11.448867999999997</v>
      </c>
      <c r="H2333" s="7">
        <f t="shared" si="287"/>
        <v>12.692853999999997</v>
      </c>
      <c r="I2333" s="7">
        <f t="array" ref="I2333">SUMPRODUCT(B2317:B2336,(ROW(B2317:B2336)-ROW(B2317)+1))/(20*21/2)</f>
        <v>11.020289523809522</v>
      </c>
      <c r="J2333" s="7">
        <f t="shared" si="290"/>
        <v>11.1178747313886</v>
      </c>
      <c r="K2333" s="7">
        <f t="shared" si="284"/>
        <v>11.465411084177378</v>
      </c>
    </row>
    <row r="2334" spans="1:11" ht="13.5" x14ac:dyDescent="0.35">
      <c r="A2334" s="3">
        <v>45404</v>
      </c>
      <c r="B2334" s="2">
        <v>10.7925</v>
      </c>
      <c r="C2334" s="7">
        <f t="shared" si="285"/>
        <v>-8.4099999999999397E-2</v>
      </c>
      <c r="D2334" s="7">
        <f t="shared" si="286"/>
        <v>10.95684</v>
      </c>
      <c r="E2334" s="7">
        <f t="shared" si="288"/>
        <v>11.084759999999999</v>
      </c>
      <c r="F2334" s="7">
        <f t="shared" si="289"/>
        <v>11.062819999999999</v>
      </c>
      <c r="G2334" s="7">
        <f t="shared" si="283"/>
        <v>11.426647999999998</v>
      </c>
      <c r="H2334" s="7">
        <f t="shared" si="287"/>
        <v>12.668165500000001</v>
      </c>
      <c r="I2334" s="7">
        <f t="array" ref="I2334">SUMPRODUCT(B2318:B2337,(ROW(B2318:B2337)-ROW(B2318)+1))/(20*21/2)</f>
        <v>11.006992380952381</v>
      </c>
      <c r="J2334" s="7">
        <f t="shared" si="290"/>
        <v>11.086886661732542</v>
      </c>
      <c r="K2334" s="7">
        <f t="shared" si="284"/>
        <v>11.439022414209639</v>
      </c>
    </row>
    <row r="2335" spans="1:11" ht="13.5" x14ac:dyDescent="0.35">
      <c r="A2335" s="3">
        <v>45405</v>
      </c>
      <c r="B2335" s="2">
        <v>10.7925</v>
      </c>
      <c r="C2335" s="7">
        <f t="shared" si="285"/>
        <v>0</v>
      </c>
      <c r="D2335" s="7">
        <f t="shared" si="286"/>
        <v>10.891480000000001</v>
      </c>
      <c r="E2335" s="7">
        <f t="shared" si="288"/>
        <v>11.045539999999999</v>
      </c>
      <c r="F2335" s="7">
        <f t="shared" si="289"/>
        <v>11.063285</v>
      </c>
      <c r="G2335" s="7">
        <f t="shared" si="283"/>
        <v>11.405359999999998</v>
      </c>
      <c r="H2335" s="7">
        <f t="shared" si="287"/>
        <v>12.643872500000001</v>
      </c>
      <c r="I2335" s="7">
        <f t="array" ref="I2335">SUMPRODUCT(B2319:B2338,(ROW(B2319:B2338)-ROW(B2319)+1))/(20*21/2)</f>
        <v>10.994984761904762</v>
      </c>
      <c r="J2335" s="7">
        <f t="shared" si="290"/>
        <v>11.058849836805633</v>
      </c>
      <c r="K2335" s="7">
        <f t="shared" si="284"/>
        <v>11.413668594044555</v>
      </c>
    </row>
    <row r="2336" spans="1:11" ht="13.5" x14ac:dyDescent="0.35">
      <c r="A2336" s="3">
        <v>45406</v>
      </c>
      <c r="B2336" s="2">
        <v>10.9139</v>
      </c>
      <c r="C2336" s="7">
        <f t="shared" si="285"/>
        <v>0.12139999999999951</v>
      </c>
      <c r="D2336" s="7">
        <f t="shared" si="286"/>
        <v>10.859739999999999</v>
      </c>
      <c r="E2336" s="7">
        <f t="shared" si="288"/>
        <v>11.009130000000001</v>
      </c>
      <c r="F2336" s="7">
        <f t="shared" si="289"/>
        <v>11.06282</v>
      </c>
      <c r="G2336" s="7">
        <f t="shared" si="283"/>
        <v>11.381086</v>
      </c>
      <c r="H2336" s="7">
        <f t="shared" si="287"/>
        <v>12.620890000000001</v>
      </c>
      <c r="I2336" s="7">
        <f t="array" ref="I2336">SUMPRODUCT(B2320:B2339,(ROW(B2320:B2339)-ROW(B2320)+1))/(20*21/2)</f>
        <v>10.983733333333335</v>
      </c>
      <c r="J2336" s="7">
        <f t="shared" si="290"/>
        <v>11.045045090443191</v>
      </c>
      <c r="K2336" s="7">
        <f t="shared" si="284"/>
        <v>11.39406982565065</v>
      </c>
    </row>
    <row r="2337" spans="1:11" ht="13.5" x14ac:dyDescent="0.35">
      <c r="A2337" s="3">
        <v>45407</v>
      </c>
      <c r="B2337" s="2">
        <v>10.9232</v>
      </c>
      <c r="C2337" s="7">
        <f t="shared" si="285"/>
        <v>9.2999999999996419E-3</v>
      </c>
      <c r="D2337" s="7">
        <f t="shared" si="286"/>
        <v>10.85974</v>
      </c>
      <c r="E2337" s="7">
        <f t="shared" si="288"/>
        <v>10.97458</v>
      </c>
      <c r="F2337" s="7">
        <f t="shared" si="289"/>
        <v>11.04928</v>
      </c>
      <c r="G2337" s="7">
        <f t="shared" si="283"/>
        <v>11.357744</v>
      </c>
      <c r="H2337" s="7">
        <f t="shared" si="287"/>
        <v>12.598569500000002</v>
      </c>
      <c r="I2337" s="7">
        <f t="array" ref="I2337">SUMPRODUCT(B2321:B2340,(ROW(B2321:B2340)-ROW(B2321)+1))/(20*21/2)</f>
        <v>10.973238095238095</v>
      </c>
      <c r="J2337" s="7">
        <f t="shared" si="290"/>
        <v>11.033440796115269</v>
      </c>
      <c r="K2337" s="7">
        <f t="shared" si="284"/>
        <v>11.375604342291801</v>
      </c>
    </row>
    <row r="2338" spans="1:11" ht="13.5" x14ac:dyDescent="0.35">
      <c r="A2338" s="3">
        <v>45408</v>
      </c>
      <c r="B2338" s="2">
        <v>10.9232</v>
      </c>
      <c r="C2338" s="7">
        <f t="shared" si="285"/>
        <v>0</v>
      </c>
      <c r="D2338" s="7">
        <f t="shared" si="286"/>
        <v>10.869060000000001</v>
      </c>
      <c r="E2338" s="7">
        <f t="shared" si="288"/>
        <v>10.948429999999998</v>
      </c>
      <c r="F2338" s="7">
        <f t="shared" si="289"/>
        <v>11.041340000000002</v>
      </c>
      <c r="G2338" s="7">
        <f t="shared" si="283"/>
        <v>11.338137999999999</v>
      </c>
      <c r="H2338" s="7">
        <f t="shared" si="287"/>
        <v>12.576337000000001</v>
      </c>
      <c r="I2338" s="7">
        <f t="array" ref="I2338">SUMPRODUCT(B2322:B2341,(ROW(B2322:B2341)-ROW(B2322)+1))/(20*21/2)</f>
        <v>10.963320952380952</v>
      </c>
      <c r="J2338" s="7">
        <f t="shared" si="290"/>
        <v>11.022941672675719</v>
      </c>
      <c r="K2338" s="7">
        <f t="shared" si="284"/>
        <v>11.35786299553526</v>
      </c>
    </row>
    <row r="2339" spans="1:11" ht="13.5" x14ac:dyDescent="0.35">
      <c r="A2339" s="3">
        <v>45411</v>
      </c>
      <c r="B2339" s="2">
        <v>10.9232</v>
      </c>
      <c r="C2339" s="7">
        <f t="shared" si="285"/>
        <v>0</v>
      </c>
      <c r="D2339" s="7">
        <f t="shared" si="286"/>
        <v>10.895200000000001</v>
      </c>
      <c r="E2339" s="7">
        <f t="shared" si="288"/>
        <v>10.926019999999998</v>
      </c>
      <c r="F2339" s="7">
        <f t="shared" si="289"/>
        <v>11.033400000000002</v>
      </c>
      <c r="G2339" s="7">
        <f t="shared" si="283"/>
        <v>11.315729999999997</v>
      </c>
      <c r="H2339" s="7">
        <f t="shared" si="287"/>
        <v>12.555291500000001</v>
      </c>
      <c r="I2339" s="7">
        <f t="array" ref="I2339">SUMPRODUCT(B2323:B2342,(ROW(B2323:B2342)-ROW(B2323)+1))/(20*21/2)</f>
        <v>10.952077142857144</v>
      </c>
      <c r="J2339" s="7">
        <f t="shared" si="290"/>
        <v>11.013442465754222</v>
      </c>
      <c r="K2339" s="7">
        <f t="shared" si="284"/>
        <v>11.34081738786721</v>
      </c>
    </row>
    <row r="2340" spans="1:11" ht="13.5" x14ac:dyDescent="0.35">
      <c r="A2340" s="3">
        <v>45412</v>
      </c>
      <c r="B2340" s="2">
        <v>10.9232</v>
      </c>
      <c r="C2340" s="7">
        <f t="shared" si="285"/>
        <v>0</v>
      </c>
      <c r="D2340" s="7">
        <f t="shared" si="286"/>
        <v>10.921340000000001</v>
      </c>
      <c r="E2340" s="7">
        <f t="shared" si="288"/>
        <v>10.906409999999997</v>
      </c>
      <c r="F2340" s="7">
        <f t="shared" si="289"/>
        <v>11.027330000000001</v>
      </c>
      <c r="G2340" s="7">
        <f t="shared" si="283"/>
        <v>11.297055999999998</v>
      </c>
      <c r="H2340" s="7">
        <f t="shared" si="287"/>
        <v>12.534246000000001</v>
      </c>
      <c r="I2340" s="7">
        <f t="array" ref="I2340">SUMPRODUCT(B2324:B2343,(ROW(B2324:B2343)-ROW(B2324)+1))/(20*21/2)</f>
        <v>10.918068571428572</v>
      </c>
      <c r="J2340" s="7">
        <f t="shared" si="290"/>
        <v>11.004847945206201</v>
      </c>
      <c r="K2340" s="7">
        <f t="shared" si="284"/>
        <v>11.324440235401829</v>
      </c>
    </row>
    <row r="2341" spans="1:11" ht="13.5" x14ac:dyDescent="0.35">
      <c r="A2341" s="3">
        <v>45414</v>
      </c>
      <c r="B2341" s="2">
        <v>10.9232</v>
      </c>
      <c r="C2341" s="7">
        <f t="shared" si="285"/>
        <v>0</v>
      </c>
      <c r="D2341" s="7">
        <f t="shared" si="286"/>
        <v>10.9232</v>
      </c>
      <c r="E2341" s="7">
        <f t="shared" si="288"/>
        <v>10.891469999999996</v>
      </c>
      <c r="F2341" s="7">
        <f t="shared" si="289"/>
        <v>11.02266</v>
      </c>
      <c r="G2341" s="7">
        <f t="shared" si="283"/>
        <v>11.276889999999998</v>
      </c>
      <c r="H2341" s="7">
        <f t="shared" si="287"/>
        <v>12.5132005</v>
      </c>
      <c r="I2341" s="7">
        <f t="array" ref="I2341">SUMPRODUCT(B2325:B2344,(ROW(B2325:B2344)-ROW(B2325)+1))/(20*21/2)</f>
        <v>10.880860476190474</v>
      </c>
      <c r="J2341" s="7">
        <f t="shared" si="290"/>
        <v>10.997071950424658</v>
      </c>
      <c r="K2341" s="7">
        <f t="shared" si="284"/>
        <v>11.308705324209599</v>
      </c>
    </row>
    <row r="2342" spans="1:11" ht="13.5" x14ac:dyDescent="0.35">
      <c r="A2342" s="3">
        <v>45415</v>
      </c>
      <c r="B2342" s="2">
        <v>10.9046</v>
      </c>
      <c r="C2342" s="7">
        <f t="shared" si="285"/>
        <v>-1.8599999999999284E-2</v>
      </c>
      <c r="D2342" s="7">
        <f t="shared" si="286"/>
        <v>10.91948</v>
      </c>
      <c r="E2342" s="7">
        <f t="shared" si="288"/>
        <v>10.889609999999999</v>
      </c>
      <c r="F2342" s="7">
        <f t="shared" si="289"/>
        <v>11.009589999999999</v>
      </c>
      <c r="G2342" s="7">
        <f t="shared" si="283"/>
        <v>11.260459999999998</v>
      </c>
      <c r="H2342" s="7">
        <f t="shared" si="287"/>
        <v>12.492062000000001</v>
      </c>
      <c r="I2342" s="7">
        <f t="array" ref="I2342">SUMPRODUCT(B2326:B2345,(ROW(B2326:B2345)-ROW(B2326)+1))/(20*21/2)</f>
        <v>10.856319523809523</v>
      </c>
      <c r="J2342" s="7">
        <f t="shared" si="290"/>
        <v>10.988265098003263</v>
      </c>
      <c r="K2342" s="7">
        <f t="shared" si="284"/>
        <v>11.292858056593536</v>
      </c>
    </row>
    <row r="2343" spans="1:11" ht="13.5" x14ac:dyDescent="0.35">
      <c r="A2343" s="3">
        <v>45418</v>
      </c>
      <c r="B2343" s="2">
        <v>10.6525</v>
      </c>
      <c r="C2343" s="7">
        <f t="shared" si="285"/>
        <v>-0.25210000000000043</v>
      </c>
      <c r="D2343" s="7">
        <f t="shared" si="286"/>
        <v>10.86534</v>
      </c>
      <c r="E2343" s="7">
        <f t="shared" si="288"/>
        <v>10.8672</v>
      </c>
      <c r="F2343" s="7">
        <f t="shared" si="289"/>
        <v>10.987185</v>
      </c>
      <c r="G2343" s="7">
        <f t="shared" si="283"/>
        <v>11.232825999999999</v>
      </c>
      <c r="H2343" s="7">
        <f t="shared" si="287"/>
        <v>12.469487000000001</v>
      </c>
      <c r="I2343" s="7">
        <f t="array" ref="I2343">SUMPRODUCT(B2327:B2346,(ROW(B2327:B2346)-ROW(B2327)+1))/(20*21/2)</f>
        <v>10.83404619047619</v>
      </c>
      <c r="J2343" s="7">
        <f t="shared" si="290"/>
        <v>10.956287469621998</v>
      </c>
      <c r="K2343" s="7">
        <f t="shared" si="284"/>
        <v>11.267745975942809</v>
      </c>
    </row>
    <row r="2344" spans="1:11" ht="13.5" x14ac:dyDescent="0.35">
      <c r="A2344" s="3">
        <v>45419</v>
      </c>
      <c r="B2344" s="2">
        <v>10.596500000000001</v>
      </c>
      <c r="C2344" s="7">
        <f t="shared" si="285"/>
        <v>-5.5999999999999162E-2</v>
      </c>
      <c r="D2344" s="7">
        <f t="shared" si="286"/>
        <v>10.799999999999999</v>
      </c>
      <c r="E2344" s="7">
        <f t="shared" si="288"/>
        <v>10.847600000000002</v>
      </c>
      <c r="F2344" s="7">
        <f t="shared" si="289"/>
        <v>10.966180000000001</v>
      </c>
      <c r="G2344" s="7">
        <f t="shared" si="283"/>
        <v>11.202204000000002</v>
      </c>
      <c r="H2344" s="7">
        <f t="shared" si="287"/>
        <v>12.444980000000003</v>
      </c>
      <c r="I2344" s="7">
        <f t="array" ref="I2344">SUMPRODUCT(B2328:B2347,(ROW(B2328:B2347)-ROW(B2328)+1))/(20*21/2)</f>
        <v>10.808265714285714</v>
      </c>
      <c r="J2344" s="7">
        <f t="shared" si="290"/>
        <v>10.922021996324665</v>
      </c>
      <c r="K2344" s="7">
        <f t="shared" si="284"/>
        <v>11.241422604337208</v>
      </c>
    </row>
    <row r="2345" spans="1:11" ht="13.5" x14ac:dyDescent="0.35">
      <c r="A2345" s="3">
        <v>45420</v>
      </c>
      <c r="B2345" s="2">
        <v>10.708500000000001</v>
      </c>
      <c r="C2345" s="7">
        <f t="shared" si="285"/>
        <v>0.1120000000000001</v>
      </c>
      <c r="D2345" s="7">
        <f t="shared" si="286"/>
        <v>10.757059999999999</v>
      </c>
      <c r="E2345" s="7">
        <f t="shared" si="288"/>
        <v>10.839200000000002</v>
      </c>
      <c r="F2345" s="7">
        <f t="shared" si="289"/>
        <v>10.94237</v>
      </c>
      <c r="G2345" s="7">
        <f t="shared" si="283"/>
        <v>11.176062000000002</v>
      </c>
      <c r="H2345" s="7">
        <f t="shared" si="287"/>
        <v>12.422433500000002</v>
      </c>
      <c r="I2345" s="7">
        <f t="array" ref="I2345">SUMPRODUCT(B2329:B2348,(ROW(B2329:B2348)-ROW(B2329)+1))/(20*21/2)</f>
        <v>10.783682857142857</v>
      </c>
      <c r="J2345" s="7">
        <f t="shared" si="290"/>
        <v>10.901686568103267</v>
      </c>
      <c r="K2345" s="7">
        <f t="shared" si="284"/>
        <v>11.220523678676926</v>
      </c>
    </row>
    <row r="2346" spans="1:11" ht="13.5" x14ac:dyDescent="0.35">
      <c r="A2346" s="3">
        <v>45421</v>
      </c>
      <c r="B2346" s="2">
        <v>10.708500000000001</v>
      </c>
      <c r="C2346" s="7">
        <f t="shared" si="285"/>
        <v>0</v>
      </c>
      <c r="D2346" s="7">
        <f t="shared" si="286"/>
        <v>10.714119999999999</v>
      </c>
      <c r="E2346" s="7">
        <f t="shared" si="288"/>
        <v>10.818660000000001</v>
      </c>
      <c r="F2346" s="7">
        <f t="shared" si="289"/>
        <v>10.913895000000002</v>
      </c>
      <c r="G2346" s="7">
        <f t="shared" si="283"/>
        <v>11.149734</v>
      </c>
      <c r="H2346" s="7">
        <f t="shared" si="287"/>
        <v>12.399933500000001</v>
      </c>
      <c r="I2346" s="7">
        <f t="array" ref="I2346">SUMPRODUCT(B2330:B2349,(ROW(B2330:B2349)-ROW(B2330)+1))/(20*21/2)</f>
        <v>10.749320000000003</v>
      </c>
      <c r="J2346" s="7">
        <f t="shared" si="290"/>
        <v>10.883287847331529</v>
      </c>
      <c r="K2346" s="7">
        <f t="shared" si="284"/>
        <v>11.200444318728813</v>
      </c>
    </row>
    <row r="2347" spans="1:11" ht="13.5" x14ac:dyDescent="0.35">
      <c r="A2347" s="3">
        <v>45422</v>
      </c>
      <c r="B2347" s="2">
        <v>10.6432</v>
      </c>
      <c r="C2347" s="7">
        <f t="shared" si="285"/>
        <v>-6.530000000000058E-2</v>
      </c>
      <c r="D2347" s="7">
        <f t="shared" si="286"/>
        <v>10.661840000000002</v>
      </c>
      <c r="E2347" s="7">
        <f t="shared" si="288"/>
        <v>10.790659999999999</v>
      </c>
      <c r="F2347" s="7">
        <f t="shared" si="289"/>
        <v>10.882620000000001</v>
      </c>
      <c r="G2347" s="7">
        <f t="shared" si="283"/>
        <v>11.123594000000001</v>
      </c>
      <c r="H2347" s="7">
        <f t="shared" si="287"/>
        <v>12.377293500000002</v>
      </c>
      <c r="I2347" s="7">
        <f t="array" ref="I2347">SUMPRODUCT(B2331:B2350,(ROW(B2331:B2350)-ROW(B2331)+1))/(20*21/2)</f>
        <v>10.72785</v>
      </c>
      <c r="J2347" s="7">
        <f t="shared" si="290"/>
        <v>10.860422338061859</v>
      </c>
      <c r="K2347" s="7">
        <f t="shared" si="284"/>
        <v>11.178591600347291</v>
      </c>
    </row>
    <row r="2348" spans="1:11" ht="13.5" x14ac:dyDescent="0.35">
      <c r="A2348" s="3">
        <v>45425</v>
      </c>
      <c r="B2348" s="2">
        <v>10.624499999999999</v>
      </c>
      <c r="C2348" s="7">
        <f t="shared" si="285"/>
        <v>-1.8700000000000827E-2</v>
      </c>
      <c r="D2348" s="7">
        <f t="shared" si="286"/>
        <v>10.65624</v>
      </c>
      <c r="E2348" s="7">
        <f t="shared" si="288"/>
        <v>10.760790000000002</v>
      </c>
      <c r="F2348" s="7">
        <f t="shared" si="289"/>
        <v>10.854610000000001</v>
      </c>
      <c r="G2348" s="7">
        <f t="shared" si="283"/>
        <v>11.098946000000002</v>
      </c>
      <c r="H2348" s="7">
        <f t="shared" si="287"/>
        <v>12.354747000000001</v>
      </c>
      <c r="I2348" s="7">
        <f t="array" ref="I2348">SUMPRODUCT(B2332:B2351,(ROW(B2332:B2351)-ROW(B2332)+1))/(20*21/2)</f>
        <v>10.698193333333334</v>
      </c>
      <c r="J2348" s="7">
        <f t="shared" si="290"/>
        <v>10.83795354396073</v>
      </c>
      <c r="K2348" s="7">
        <f t="shared" si="284"/>
        <v>11.156862517980731</v>
      </c>
    </row>
    <row r="2349" spans="1:11" ht="13.5" x14ac:dyDescent="0.35">
      <c r="A2349" s="3">
        <v>45426</v>
      </c>
      <c r="B2349" s="2">
        <v>10.4938</v>
      </c>
      <c r="C2349" s="7">
        <f t="shared" si="285"/>
        <v>-0.13069999999999915</v>
      </c>
      <c r="D2349" s="7">
        <f t="shared" si="286"/>
        <v>10.6357</v>
      </c>
      <c r="E2349" s="7">
        <f t="shared" si="288"/>
        <v>10.717849999999999</v>
      </c>
      <c r="F2349" s="7">
        <f t="shared" si="289"/>
        <v>10.821935</v>
      </c>
      <c r="G2349" s="7">
        <f t="shared" si="283"/>
        <v>11.072246000000002</v>
      </c>
      <c r="H2349" s="7">
        <f t="shared" si="287"/>
        <v>12.331733500000002</v>
      </c>
      <c r="I2349" s="7">
        <f t="array" ref="I2349">SUMPRODUCT(B2333:B2352,(ROW(B2333:B2352)-ROW(B2333)+1))/(20*21/2)</f>
        <v>10.674013809523812</v>
      </c>
      <c r="J2349" s="7">
        <f t="shared" si="290"/>
        <v>10.805177015964469</v>
      </c>
      <c r="K2349" s="7">
        <f t="shared" si="284"/>
        <v>11.130860066295213</v>
      </c>
    </row>
    <row r="2350" spans="1:11" ht="13.5" x14ac:dyDescent="0.35">
      <c r="A2350" s="3">
        <v>45427</v>
      </c>
      <c r="B2350" s="2">
        <v>10.596500000000001</v>
      </c>
      <c r="C2350" s="7">
        <f t="shared" si="285"/>
        <v>0.10270000000000046</v>
      </c>
      <c r="D2350" s="7">
        <f t="shared" si="286"/>
        <v>10.613299999999999</v>
      </c>
      <c r="E2350" s="7">
        <f t="shared" si="288"/>
        <v>10.685180000000001</v>
      </c>
      <c r="F2350" s="7">
        <f t="shared" si="289"/>
        <v>10.795794999999998</v>
      </c>
      <c r="G2350" s="7">
        <f t="shared" si="283"/>
        <v>11.052454000000003</v>
      </c>
      <c r="H2350" s="7">
        <f t="shared" si="287"/>
        <v>12.309934000000005</v>
      </c>
      <c r="I2350" s="7">
        <f t="array" ref="I2350">SUMPRODUCT(B2334:B2353,(ROW(B2334:B2353)-ROW(B2334)+1))/(20*21/2)</f>
        <v>10.646447142857143</v>
      </c>
      <c r="J2350" s="7">
        <f t="shared" si="290"/>
        <v>10.785303014444043</v>
      </c>
      <c r="K2350" s="7">
        <f t="shared" si="284"/>
        <v>11.109904769577755</v>
      </c>
    </row>
    <row r="2351" spans="1:11" ht="13.5" x14ac:dyDescent="0.35">
      <c r="A2351" s="3">
        <v>45428</v>
      </c>
      <c r="B2351" s="2">
        <v>10.484400000000001</v>
      </c>
      <c r="C2351" s="7">
        <f t="shared" si="285"/>
        <v>-0.11209999999999987</v>
      </c>
      <c r="D2351" s="7">
        <f t="shared" si="286"/>
        <v>10.568479999999999</v>
      </c>
      <c r="E2351" s="7">
        <f t="shared" si="288"/>
        <v>10.641300000000001</v>
      </c>
      <c r="F2351" s="7">
        <f t="shared" si="289"/>
        <v>10.766385</v>
      </c>
      <c r="G2351" s="7">
        <f t="shared" si="283"/>
        <v>11.026872000000003</v>
      </c>
      <c r="H2351" s="7">
        <f t="shared" si="287"/>
        <v>12.287200500000004</v>
      </c>
      <c r="I2351" s="7">
        <f t="array" ref="I2351">SUMPRODUCT(B2335:B2354,(ROW(B2335:B2354)-ROW(B2335)+1))/(20*21/2)</f>
        <v>10.620881428571428</v>
      </c>
      <c r="J2351" s="7">
        <f t="shared" si="290"/>
        <v>10.756645584496992</v>
      </c>
      <c r="K2351" s="7">
        <f t="shared" si="284"/>
        <v>11.085375170770785</v>
      </c>
    </row>
    <row r="2352" spans="1:11" ht="13.5" x14ac:dyDescent="0.35">
      <c r="A2352" s="3">
        <v>45429</v>
      </c>
      <c r="B2352" s="2">
        <v>10.512499999999999</v>
      </c>
      <c r="C2352" s="7">
        <f t="shared" si="285"/>
        <v>2.809999999999846E-2</v>
      </c>
      <c r="D2352" s="7">
        <f t="shared" si="286"/>
        <v>10.542339999999999</v>
      </c>
      <c r="E2352" s="7">
        <f t="shared" si="288"/>
        <v>10.602090000000002</v>
      </c>
      <c r="F2352" s="7">
        <f t="shared" si="289"/>
        <v>10.745849999999999</v>
      </c>
      <c r="G2352" s="7">
        <f t="shared" si="283"/>
        <v>11.004092000000005</v>
      </c>
      <c r="H2352" s="7">
        <f t="shared" si="287"/>
        <v>12.264887500000002</v>
      </c>
      <c r="I2352" s="7">
        <f t="array" ref="I2352">SUMPRODUCT(B2336:B2355,(ROW(B2336:B2355)-ROW(B2336)+1))/(20*21/2)</f>
        <v>10.603144761904765</v>
      </c>
      <c r="J2352" s="7">
        <f t="shared" si="290"/>
        <v>10.733393624068707</v>
      </c>
      <c r="K2352" s="7">
        <f t="shared" si="284"/>
        <v>11.062909477799382</v>
      </c>
    </row>
    <row r="2353" spans="1:11" ht="13.5" x14ac:dyDescent="0.35">
      <c r="A2353" s="3">
        <v>45432</v>
      </c>
      <c r="B2353" s="2">
        <v>10.4564</v>
      </c>
      <c r="C2353" s="7">
        <f t="shared" si="285"/>
        <v>-5.6099999999998929E-2</v>
      </c>
      <c r="D2353" s="7">
        <f t="shared" si="286"/>
        <v>10.50872</v>
      </c>
      <c r="E2353" s="7">
        <f t="shared" si="288"/>
        <v>10.58248</v>
      </c>
      <c r="F2353" s="7">
        <f t="shared" si="289"/>
        <v>10.724839999999999</v>
      </c>
      <c r="G2353" s="7">
        <f t="shared" si="283"/>
        <v>10.975150000000008</v>
      </c>
      <c r="H2353" s="7">
        <f t="shared" si="287"/>
        <v>12.242294000000001</v>
      </c>
      <c r="I2353" s="7">
        <f t="array" ref="I2353">SUMPRODUCT(B2337:B2356,(ROW(B2337:B2356)-ROW(B2337)+1))/(20*21/2)</f>
        <v>10.596478095238096</v>
      </c>
      <c r="J2353" s="7">
        <f t="shared" si="290"/>
        <v>10.707013278919307</v>
      </c>
      <c r="K2353" s="7">
        <f t="shared" si="284"/>
        <v>11.039124792395484</v>
      </c>
    </row>
    <row r="2354" spans="1:11" ht="13.5" x14ac:dyDescent="0.35">
      <c r="A2354" s="3">
        <v>45433</v>
      </c>
      <c r="B2354" s="2">
        <v>10.4564</v>
      </c>
      <c r="C2354" s="7">
        <f t="shared" si="285"/>
        <v>0</v>
      </c>
      <c r="D2354" s="7">
        <f t="shared" si="286"/>
        <v>10.501239999999999</v>
      </c>
      <c r="E2354" s="7">
        <f t="shared" si="288"/>
        <v>10.568470000000001</v>
      </c>
      <c r="F2354" s="7">
        <f t="shared" si="289"/>
        <v>10.708035000000001</v>
      </c>
      <c r="G2354" s="7">
        <f t="shared" si="283"/>
        <v>10.946208000000006</v>
      </c>
      <c r="H2354" s="7">
        <f t="shared" si="287"/>
        <v>12.220400500000004</v>
      </c>
      <c r="I2354" s="7">
        <f t="array" ref="I2354">SUMPRODUCT(B2338:B2357,(ROW(B2338:B2357)-ROW(B2338)+1))/(20*21/2)</f>
        <v>10.58407523809524</v>
      </c>
      <c r="J2354" s="7">
        <f t="shared" si="290"/>
        <v>10.68314534759366</v>
      </c>
      <c r="K2354" s="7">
        <f t="shared" si="284"/>
        <v>11.016272839752524</v>
      </c>
    </row>
    <row r="2355" spans="1:11" ht="13.5" x14ac:dyDescent="0.35">
      <c r="A2355" s="3">
        <v>45434</v>
      </c>
      <c r="B2355" s="2">
        <v>10.521800000000001</v>
      </c>
      <c r="C2355" s="7">
        <f t="shared" si="285"/>
        <v>6.5400000000000347E-2</v>
      </c>
      <c r="D2355" s="7">
        <f t="shared" si="286"/>
        <v>10.4863</v>
      </c>
      <c r="E2355" s="7">
        <f t="shared" si="288"/>
        <v>10.549800000000001</v>
      </c>
      <c r="F2355" s="7">
        <f t="shared" si="289"/>
        <v>10.694500000000001</v>
      </c>
      <c r="G2355" s="7">
        <f t="shared" si="283"/>
        <v>10.907744000000005</v>
      </c>
      <c r="H2355" s="7">
        <f t="shared" si="287"/>
        <v>12.199721000000004</v>
      </c>
      <c r="I2355" s="7">
        <f t="array" ref="I2355">SUMPRODUCT(B2339:B2358,(ROW(B2339:B2358)-ROW(B2339)+1))/(20*21/2)</f>
        <v>10.569002857142857</v>
      </c>
      <c r="J2355" s="7">
        <f t="shared" si="290"/>
        <v>10.667779124013311</v>
      </c>
      <c r="K2355" s="7">
        <f t="shared" si="284"/>
        <v>10.996881747997524</v>
      </c>
    </row>
    <row r="2356" spans="1:11" ht="13.5" x14ac:dyDescent="0.35">
      <c r="A2356" s="3">
        <v>45435</v>
      </c>
      <c r="B2356" s="2">
        <v>10.624499999999999</v>
      </c>
      <c r="C2356" s="7">
        <f t="shared" si="285"/>
        <v>0.10269999999999868</v>
      </c>
      <c r="D2356" s="7">
        <f t="shared" si="286"/>
        <v>10.51432</v>
      </c>
      <c r="E2356" s="7">
        <f t="shared" si="288"/>
        <v>10.541399999999999</v>
      </c>
      <c r="F2356" s="7">
        <f t="shared" si="289"/>
        <v>10.68003</v>
      </c>
      <c r="G2356" s="7">
        <f t="shared" ref="G2356:G2419" si="291">AVERAGE(B2307:B2356)</f>
        <v>10.875628000000004</v>
      </c>
      <c r="H2356" s="7">
        <f t="shared" si="287"/>
        <v>12.182169000000004</v>
      </c>
      <c r="I2356" s="7">
        <f t="array" ref="I2356">SUMPRODUCT(B2340:B2359,(ROW(B2340:B2359)-ROW(B2340)+1))/(20*21/2)</f>
        <v>10.571940476190479</v>
      </c>
      <c r="J2356" s="7">
        <f t="shared" si="290"/>
        <v>10.663657302678709</v>
      </c>
      <c r="K2356" s="7">
        <f t="shared" ref="K2356:K2419" si="292">$K$4*B2356+(1-$K$4)*K2355</f>
        <v>10.982278542193701</v>
      </c>
    </row>
    <row r="2357" spans="1:11" ht="13.5" x14ac:dyDescent="0.35">
      <c r="A2357" s="3">
        <v>45436</v>
      </c>
      <c r="B2357" s="2">
        <v>10.549799999999999</v>
      </c>
      <c r="C2357" s="7">
        <f t="shared" si="285"/>
        <v>-7.4699999999999989E-2</v>
      </c>
      <c r="D2357" s="7">
        <f t="shared" si="286"/>
        <v>10.52178</v>
      </c>
      <c r="E2357" s="7">
        <f t="shared" si="288"/>
        <v>10.53206</v>
      </c>
      <c r="F2357" s="7">
        <f t="shared" si="289"/>
        <v>10.66136</v>
      </c>
      <c r="G2357" s="7">
        <f t="shared" si="291"/>
        <v>10.854156000000003</v>
      </c>
      <c r="H2357" s="7">
        <f t="shared" si="287"/>
        <v>12.1650375</v>
      </c>
      <c r="I2357" s="7">
        <f t="array" ref="I2357">SUMPRODUCT(B2341:B2360,(ROW(B2341:B2360)-ROW(B2341)+1))/(20*21/2)</f>
        <v>10.575182857142856</v>
      </c>
      <c r="J2357" s="7">
        <f t="shared" si="290"/>
        <v>10.652813750042641</v>
      </c>
      <c r="K2357" s="7">
        <f t="shared" si="292"/>
        <v>10.965318599362575</v>
      </c>
    </row>
    <row r="2358" spans="1:11" ht="13.5" x14ac:dyDescent="0.35">
      <c r="A2358" s="3">
        <v>45439</v>
      </c>
      <c r="B2358" s="2">
        <v>10.5031</v>
      </c>
      <c r="C2358" s="7">
        <f t="shared" si="285"/>
        <v>-4.669999999999952E-2</v>
      </c>
      <c r="D2358" s="7">
        <f t="shared" si="286"/>
        <v>10.531119999999998</v>
      </c>
      <c r="E2358" s="7">
        <f t="shared" si="288"/>
        <v>10.519920000000001</v>
      </c>
      <c r="F2358" s="7">
        <f t="shared" si="289"/>
        <v>10.640355000000001</v>
      </c>
      <c r="G2358" s="7">
        <f t="shared" si="291"/>
        <v>10.832682</v>
      </c>
      <c r="H2358" s="7">
        <f t="shared" si="287"/>
        <v>12.148932499999999</v>
      </c>
      <c r="I2358" s="7">
        <f t="array" ref="I2358">SUMPRODUCT(B2342:B2361,(ROW(B2342:B2361)-ROW(B2342)+1))/(20*21/2)</f>
        <v>10.585003333333333</v>
      </c>
      <c r="J2358" s="7">
        <f t="shared" si="290"/>
        <v>10.638555297657629</v>
      </c>
      <c r="K2358" s="7">
        <f t="shared" si="292"/>
        <v>10.947192379779731</v>
      </c>
    </row>
    <row r="2359" spans="1:11" ht="13.5" x14ac:dyDescent="0.35">
      <c r="A2359" s="3">
        <v>45440</v>
      </c>
      <c r="B2359" s="2">
        <v>10.671200000000001</v>
      </c>
      <c r="C2359" s="7">
        <f t="shared" si="285"/>
        <v>0.1681000000000008</v>
      </c>
      <c r="D2359" s="7">
        <f t="shared" si="286"/>
        <v>10.57408</v>
      </c>
      <c r="E2359" s="7">
        <f t="shared" si="288"/>
        <v>10.537660000000001</v>
      </c>
      <c r="F2359" s="7">
        <f t="shared" si="289"/>
        <v>10.627755000000001</v>
      </c>
      <c r="G2359" s="7">
        <f t="shared" si="291"/>
        <v>10.828388000000002</v>
      </c>
      <c r="H2359" s="7">
        <f t="shared" si="287"/>
        <v>12.1339015</v>
      </c>
      <c r="I2359" s="7">
        <f t="array" ref="I2359">SUMPRODUCT(B2343:B2362,(ROW(B2343:B2362)-ROW(B2343)+1))/(20*21/2)</f>
        <v>10.610925714285715</v>
      </c>
      <c r="J2359" s="7">
        <f t="shared" si="290"/>
        <v>10.641664316928329</v>
      </c>
      <c r="K2359" s="7">
        <f t="shared" si="292"/>
        <v>10.936369149200134</v>
      </c>
    </row>
    <row r="2360" spans="1:11" ht="13.5" x14ac:dyDescent="0.35">
      <c r="A2360" s="3">
        <v>45441</v>
      </c>
      <c r="B2360" s="2">
        <v>10.661799999999999</v>
      </c>
      <c r="C2360" s="7">
        <f t="shared" si="285"/>
        <v>-9.4000000000011852E-3</v>
      </c>
      <c r="D2360" s="7">
        <f t="shared" si="286"/>
        <v>10.602079999999999</v>
      </c>
      <c r="E2360" s="7">
        <f t="shared" si="288"/>
        <v>10.54419</v>
      </c>
      <c r="F2360" s="7">
        <f t="shared" si="289"/>
        <v>10.614685000000001</v>
      </c>
      <c r="G2360" s="7">
        <f t="shared" si="291"/>
        <v>10.828013999999998</v>
      </c>
      <c r="H2360" s="7">
        <f t="shared" si="287"/>
        <v>12.118450000000001</v>
      </c>
      <c r="I2360" s="7">
        <f t="array" ref="I2360">SUMPRODUCT(B2344:B2363,(ROW(B2344:B2363)-ROW(B2344)+1))/(20*21/2)</f>
        <v>10.63253380952381</v>
      </c>
      <c r="J2360" s="7">
        <f t="shared" si="290"/>
        <v>10.643582001030394</v>
      </c>
      <c r="K2360" s="7">
        <f t="shared" si="292"/>
        <v>10.925601731584443</v>
      </c>
    </row>
    <row r="2361" spans="1:11" ht="13.5" x14ac:dyDescent="0.35">
      <c r="A2361" s="3">
        <v>45442</v>
      </c>
      <c r="B2361" s="2">
        <v>10.7178</v>
      </c>
      <c r="C2361" s="7">
        <f t="shared" si="285"/>
        <v>5.6000000000000938E-2</v>
      </c>
      <c r="D2361" s="7">
        <f t="shared" si="286"/>
        <v>10.620740000000001</v>
      </c>
      <c r="E2361" s="7">
        <f t="shared" si="288"/>
        <v>10.56753</v>
      </c>
      <c r="F2361" s="7">
        <f t="shared" si="289"/>
        <v>10.604415000000001</v>
      </c>
      <c r="G2361" s="7">
        <f t="shared" si="291"/>
        <v>10.831934</v>
      </c>
      <c r="H2361" s="7">
        <f t="shared" si="287"/>
        <v>12.103372</v>
      </c>
      <c r="I2361" s="7">
        <f t="array" ref="I2361">SUMPRODUCT(B2345:B2364,(ROW(B2345:B2364)-ROW(B2345)+1))/(20*21/2)</f>
        <v>10.662182857142859</v>
      </c>
      <c r="J2361" s="7">
        <f t="shared" si="290"/>
        <v>10.650650381884642</v>
      </c>
      <c r="K2361" s="7">
        <f t="shared" si="292"/>
        <v>10.917452644071329</v>
      </c>
    </row>
    <row r="2362" spans="1:11" ht="13.5" x14ac:dyDescent="0.35">
      <c r="A2362" s="3">
        <v>45443</v>
      </c>
      <c r="B2362" s="2">
        <v>10.8766</v>
      </c>
      <c r="C2362" s="7">
        <f t="shared" si="285"/>
        <v>0.15879999999999939</v>
      </c>
      <c r="D2362" s="7">
        <f t="shared" si="286"/>
        <v>10.6861</v>
      </c>
      <c r="E2362" s="7">
        <f t="shared" si="288"/>
        <v>10.603939999999998</v>
      </c>
      <c r="F2362" s="7">
        <f t="shared" si="289"/>
        <v>10.603015000000003</v>
      </c>
      <c r="G2362" s="7">
        <f t="shared" si="291"/>
        <v>10.836602000000001</v>
      </c>
      <c r="H2362" s="7">
        <f t="shared" si="287"/>
        <v>12.089088000000002</v>
      </c>
      <c r="I2362" s="7">
        <f t="array" ref="I2362">SUMPRODUCT(B2346:B2365,(ROW(B2346:B2365)-ROW(B2346)+1))/(20*21/2)</f>
        <v>10.685838095238095</v>
      </c>
      <c r="J2362" s="7">
        <f t="shared" si="290"/>
        <v>10.672169393133725</v>
      </c>
      <c r="K2362" s="7">
        <f t="shared" si="292"/>
        <v>10.915850579597944</v>
      </c>
    </row>
    <row r="2363" spans="1:11" ht="13.5" x14ac:dyDescent="0.35">
      <c r="A2363" s="3">
        <v>45446</v>
      </c>
      <c r="B2363" s="2">
        <v>10.8299</v>
      </c>
      <c r="C2363" s="7">
        <f t="shared" si="285"/>
        <v>-4.669999999999952E-2</v>
      </c>
      <c r="D2363" s="7">
        <f t="shared" si="286"/>
        <v>10.751459999999998</v>
      </c>
      <c r="E2363" s="7">
        <f t="shared" si="288"/>
        <v>10.641289999999998</v>
      </c>
      <c r="F2363" s="7">
        <f t="shared" si="289"/>
        <v>10.611885000000001</v>
      </c>
      <c r="G2363" s="7">
        <f t="shared" si="291"/>
        <v>10.840336000000001</v>
      </c>
      <c r="H2363" s="7">
        <f t="shared" si="287"/>
        <v>12.075084000000002</v>
      </c>
      <c r="I2363" s="7">
        <f t="array" ref="I2363">SUMPRODUCT(B2347:B2366,(ROW(B2347:B2366)-ROW(B2347)+1))/(20*21/2)</f>
        <v>10.711359523809525</v>
      </c>
      <c r="J2363" s="7">
        <f t="shared" si="290"/>
        <v>10.687191355692418</v>
      </c>
      <c r="K2363" s="7">
        <f t="shared" si="292"/>
        <v>10.912479968633319</v>
      </c>
    </row>
    <row r="2364" spans="1:11" ht="13.5" x14ac:dyDescent="0.35">
      <c r="A2364" s="3">
        <v>45447</v>
      </c>
      <c r="B2364" s="2">
        <v>10.9232</v>
      </c>
      <c r="C2364" s="7">
        <f t="shared" si="285"/>
        <v>9.3299999999999272E-2</v>
      </c>
      <c r="D2364" s="7">
        <f t="shared" si="286"/>
        <v>10.801860000000001</v>
      </c>
      <c r="E2364" s="7">
        <f t="shared" si="288"/>
        <v>10.687969999999998</v>
      </c>
      <c r="F2364" s="7">
        <f t="shared" si="289"/>
        <v>10.628220000000001</v>
      </c>
      <c r="G2364" s="7">
        <f t="shared" si="291"/>
        <v>10.845936</v>
      </c>
      <c r="H2364" s="7">
        <f t="shared" si="287"/>
        <v>12.064394000000004</v>
      </c>
      <c r="I2364" s="7">
        <f t="array" ref="I2364">SUMPRODUCT(B2348:B2367,(ROW(B2348:B2367)-ROW(B2348)+1))/(20*21/2)</f>
        <v>10.727937619047619</v>
      </c>
      <c r="J2364" s="7">
        <f t="shared" si="290"/>
        <v>10.709668369435997</v>
      </c>
      <c r="K2364" s="7">
        <f t="shared" si="292"/>
        <v>10.912900362020247</v>
      </c>
    </row>
    <row r="2365" spans="1:11" ht="13.5" x14ac:dyDescent="0.35">
      <c r="A2365" s="3">
        <v>45448</v>
      </c>
      <c r="B2365" s="2">
        <v>10.8766</v>
      </c>
      <c r="C2365" s="7">
        <f t="shared" si="285"/>
        <v>-4.6599999999999753E-2</v>
      </c>
      <c r="D2365" s="7">
        <f t="shared" si="286"/>
        <v>10.844820000000002</v>
      </c>
      <c r="E2365" s="7">
        <f t="shared" si="288"/>
        <v>10.723449999999998</v>
      </c>
      <c r="F2365" s="7">
        <f t="shared" si="289"/>
        <v>10.636625</v>
      </c>
      <c r="G2365" s="7">
        <f t="shared" si="291"/>
        <v>10.847804000000002</v>
      </c>
      <c r="H2365" s="7">
        <f t="shared" si="287"/>
        <v>12.055291500000003</v>
      </c>
      <c r="I2365" s="7">
        <f t="array" ref="I2365">SUMPRODUCT(B2349:B2368,(ROW(B2349:B2368)-ROW(B2349)+1))/(20*21/2)</f>
        <v>10.735671428571427</v>
      </c>
      <c r="J2365" s="7">
        <f t="shared" si="290"/>
        <v>10.725566619965903</v>
      </c>
      <c r="K2365" s="7">
        <f t="shared" si="292"/>
        <v>10.911476818411611</v>
      </c>
    </row>
    <row r="2366" spans="1:11" ht="13.5" x14ac:dyDescent="0.35">
      <c r="A2366" s="3">
        <v>45449</v>
      </c>
      <c r="B2366" s="2">
        <v>10.9046</v>
      </c>
      <c r="C2366" s="7">
        <f t="shared" si="285"/>
        <v>2.8000000000000469E-2</v>
      </c>
      <c r="D2366" s="7">
        <f t="shared" si="286"/>
        <v>10.88218</v>
      </c>
      <c r="E2366" s="7">
        <f t="shared" si="288"/>
        <v>10.751459999999998</v>
      </c>
      <c r="F2366" s="7">
        <f t="shared" si="289"/>
        <v>10.646430000000001</v>
      </c>
      <c r="G2366" s="7">
        <f t="shared" si="291"/>
        <v>10.847432</v>
      </c>
      <c r="H2366" s="7">
        <f t="shared" si="287"/>
        <v>12.044508500000001</v>
      </c>
      <c r="I2366" s="7">
        <f t="array" ref="I2366">SUMPRODUCT(B2350:B2369,(ROW(B2350:B2369)-ROW(B2350)+1))/(20*21/2)</f>
        <v>10.746433809523809</v>
      </c>
      <c r="J2366" s="7">
        <f t="shared" si="290"/>
        <v>10.742617418064389</v>
      </c>
      <c r="K2366" s="7">
        <f t="shared" si="292"/>
        <v>10.911207139258215</v>
      </c>
    </row>
    <row r="2367" spans="1:11" ht="13.5" x14ac:dyDescent="0.35">
      <c r="A2367" s="3">
        <v>45450</v>
      </c>
      <c r="B2367" s="2">
        <v>10.820499999999999</v>
      </c>
      <c r="C2367" s="7">
        <f t="shared" si="285"/>
        <v>-8.4100000000001174E-2</v>
      </c>
      <c r="D2367" s="7">
        <f t="shared" si="286"/>
        <v>10.87096</v>
      </c>
      <c r="E2367" s="7">
        <f t="shared" si="288"/>
        <v>10.778529999999998</v>
      </c>
      <c r="F2367" s="7">
        <f t="shared" si="289"/>
        <v>10.655295000000001</v>
      </c>
      <c r="G2367" s="7">
        <f t="shared" si="291"/>
        <v>10.839962</v>
      </c>
      <c r="H2367" s="7">
        <f t="shared" si="287"/>
        <v>12.031904500000003</v>
      </c>
      <c r="I2367" s="7">
        <f t="array" ref="I2367">SUMPRODUCT(B2351:B2370,(ROW(B2351:B2370)-ROW(B2351)+1))/(20*21/2)</f>
        <v>10.758529047619049</v>
      </c>
      <c r="J2367" s="7">
        <f t="shared" si="290"/>
        <v>10.75003480682016</v>
      </c>
      <c r="K2367" s="7">
        <f t="shared" si="292"/>
        <v>10.907649996542206</v>
      </c>
    </row>
    <row r="2368" spans="1:11" ht="13.5" x14ac:dyDescent="0.35">
      <c r="A2368" s="3">
        <v>45453</v>
      </c>
      <c r="B2368" s="2">
        <v>10.736499999999999</v>
      </c>
      <c r="C2368" s="7">
        <f t="shared" si="285"/>
        <v>-8.3999999999999631E-2</v>
      </c>
      <c r="D2368" s="7">
        <f t="shared" si="286"/>
        <v>10.85228</v>
      </c>
      <c r="E2368" s="7">
        <f t="shared" si="288"/>
        <v>10.801869999999999</v>
      </c>
      <c r="F2368" s="7">
        <f t="shared" si="289"/>
        <v>10.660895</v>
      </c>
      <c r="G2368" s="7">
        <f t="shared" si="291"/>
        <v>10.833052</v>
      </c>
      <c r="H2368" s="7">
        <f t="shared" si="287"/>
        <v>12.017947000000001</v>
      </c>
      <c r="I2368" s="7">
        <f t="array" ref="I2368">SUMPRODUCT(B2352:B2371,(ROW(B2352:B2371)-ROW(B2352)+1))/(20*21/2)</f>
        <v>10.772312857142857</v>
      </c>
      <c r="J2368" s="7">
        <f t="shared" si="290"/>
        <v>10.748745777599193</v>
      </c>
      <c r="K2368" s="7">
        <f t="shared" si="292"/>
        <v>10.900938231971924</v>
      </c>
    </row>
    <row r="2369" spans="1:11" ht="13.5" x14ac:dyDescent="0.35">
      <c r="A2369" s="3">
        <v>45454</v>
      </c>
      <c r="B2369" s="2">
        <v>10.773899999999999</v>
      </c>
      <c r="C2369" s="7">
        <f t="shared" si="285"/>
        <v>3.7399999999999878E-2</v>
      </c>
      <c r="D2369" s="7">
        <f t="shared" si="286"/>
        <v>10.822419999999997</v>
      </c>
      <c r="E2369" s="7">
        <f t="shared" si="288"/>
        <v>10.812139999999999</v>
      </c>
      <c r="F2369" s="7">
        <f t="shared" si="289"/>
        <v>10.674900000000001</v>
      </c>
      <c r="G2369" s="7">
        <f t="shared" si="291"/>
        <v>10.826890000000001</v>
      </c>
      <c r="H2369" s="7">
        <f t="shared" si="287"/>
        <v>12.004176500000002</v>
      </c>
      <c r="I2369" s="7">
        <f t="array" ref="I2369">SUMPRODUCT(B2353:B2372,(ROW(B2353:B2372)-ROW(B2353)+1))/(20*21/2)</f>
        <v>10.780003809523809</v>
      </c>
      <c r="J2369" s="7">
        <f t="shared" si="290"/>
        <v>10.751141417827842</v>
      </c>
      <c r="K2369" s="7">
        <f t="shared" si="292"/>
        <v>10.895956340522046</v>
      </c>
    </row>
    <row r="2370" spans="1:11" ht="13.5" x14ac:dyDescent="0.35">
      <c r="A2370" s="3">
        <v>45455</v>
      </c>
      <c r="B2370" s="2">
        <v>10.8019</v>
      </c>
      <c r="C2370" s="7">
        <f t="shared" si="285"/>
        <v>2.8000000000000469E-2</v>
      </c>
      <c r="D2370" s="7">
        <f t="shared" si="286"/>
        <v>10.807479999999998</v>
      </c>
      <c r="E2370" s="7">
        <f t="shared" si="288"/>
        <v>10.82615</v>
      </c>
      <c r="F2370" s="7">
        <f t="shared" si="289"/>
        <v>10.685169999999999</v>
      </c>
      <c r="G2370" s="7">
        <f t="shared" si="291"/>
        <v>10.822036000000001</v>
      </c>
      <c r="H2370" s="7">
        <f t="shared" si="287"/>
        <v>11.990546</v>
      </c>
      <c r="I2370" s="7">
        <f t="array" ref="I2370">SUMPRODUCT(B2354:B2373,(ROW(B2354:B2373)-ROW(B2354)+1))/(20*21/2)</f>
        <v>10.781072380952381</v>
      </c>
      <c r="J2370" s="7">
        <f t="shared" si="290"/>
        <v>10.755975568510905</v>
      </c>
      <c r="K2370" s="7">
        <f t="shared" si="292"/>
        <v>10.892267856580006</v>
      </c>
    </row>
    <row r="2371" spans="1:11" ht="13.5" x14ac:dyDescent="0.35">
      <c r="A2371" s="3">
        <v>45456</v>
      </c>
      <c r="B2371" s="2">
        <v>10.8299</v>
      </c>
      <c r="C2371" s="7">
        <f t="shared" si="285"/>
        <v>2.8000000000000469E-2</v>
      </c>
      <c r="D2371" s="7">
        <f t="shared" si="286"/>
        <v>10.792540000000001</v>
      </c>
      <c r="E2371" s="7">
        <f t="shared" si="288"/>
        <v>10.837359999999999</v>
      </c>
      <c r="F2371" s="7">
        <f t="shared" si="289"/>
        <v>10.702444999999999</v>
      </c>
      <c r="G2371" s="7">
        <f t="shared" si="291"/>
        <v>10.818301999999999</v>
      </c>
      <c r="H2371" s="7">
        <f t="shared" si="287"/>
        <v>11.977848999999999</v>
      </c>
      <c r="I2371" s="7">
        <f t="array" ref="I2371">SUMPRODUCT(B2355:B2374,(ROW(B2355:B2374)-ROW(B2355)+1))/(20*21/2)</f>
        <v>10.77640380952381</v>
      </c>
      <c r="J2371" s="7">
        <f t="shared" si="290"/>
        <v>10.763015990557486</v>
      </c>
      <c r="K2371" s="7">
        <f t="shared" si="292"/>
        <v>10.88982205828275</v>
      </c>
    </row>
    <row r="2372" spans="1:11" ht="13.5" x14ac:dyDescent="0.35">
      <c r="A2372" s="3">
        <v>45457</v>
      </c>
      <c r="B2372" s="2">
        <v>10.783200000000001</v>
      </c>
      <c r="C2372" s="7">
        <f t="shared" ref="C2372:C2435" si="293">B2372-B2371</f>
        <v>-4.669999999999952E-2</v>
      </c>
      <c r="D2372" s="7">
        <f t="shared" si="286"/>
        <v>10.785079999999999</v>
      </c>
      <c r="E2372" s="7">
        <f t="shared" si="288"/>
        <v>10.828019999999999</v>
      </c>
      <c r="F2372" s="7">
        <f t="shared" si="289"/>
        <v>10.715979999999998</v>
      </c>
      <c r="G2372" s="7">
        <f t="shared" si="291"/>
        <v>10.810645999999998</v>
      </c>
      <c r="H2372" s="7">
        <f t="shared" si="287"/>
        <v>11.964591499999997</v>
      </c>
      <c r="I2372" s="7">
        <f t="array" ref="I2372">SUMPRODUCT(B2356:B2375,(ROW(B2356:B2375)-ROW(B2356)+1))/(20*21/2)</f>
        <v>10.784896666666665</v>
      </c>
      <c r="J2372" s="7">
        <f t="shared" si="290"/>
        <v>10.764938277171058</v>
      </c>
      <c r="K2372" s="7">
        <f t="shared" si="292"/>
        <v>10.885640801095192</v>
      </c>
    </row>
    <row r="2373" spans="1:11" ht="13.5" x14ac:dyDescent="0.35">
      <c r="A2373" s="3">
        <v>45461</v>
      </c>
      <c r="B2373" s="2">
        <v>10.7272</v>
      </c>
      <c r="C2373" s="7">
        <f t="shared" si="293"/>
        <v>-5.6000000000000938E-2</v>
      </c>
      <c r="D2373" s="7">
        <f t="shared" si="286"/>
        <v>10.78322</v>
      </c>
      <c r="E2373" s="7">
        <f t="shared" si="288"/>
        <v>10.81775</v>
      </c>
      <c r="F2373" s="7">
        <f t="shared" si="289"/>
        <v>10.729519999999999</v>
      </c>
      <c r="G2373" s="7">
        <f t="shared" si="291"/>
        <v>10.803178000000001</v>
      </c>
      <c r="H2373" s="7">
        <f t="shared" si="287"/>
        <v>11.951240999999996</v>
      </c>
      <c r="I2373" s="7">
        <f t="array" ref="I2373">SUMPRODUCT(B2357:B2376,(ROW(B2357:B2376)-ROW(B2357)+1))/(20*21/2)</f>
        <v>10.776808095238096</v>
      </c>
      <c r="J2373" s="7">
        <f t="shared" si="290"/>
        <v>10.761344155535721</v>
      </c>
      <c r="K2373" s="7">
        <f t="shared" si="292"/>
        <v>10.879427436346361</v>
      </c>
    </row>
    <row r="2374" spans="1:11" ht="13.5" x14ac:dyDescent="0.35">
      <c r="A2374" s="3">
        <v>45462</v>
      </c>
      <c r="B2374" s="2">
        <v>10.6805</v>
      </c>
      <c r="C2374" s="7">
        <f t="shared" si="293"/>
        <v>-4.669999999999952E-2</v>
      </c>
      <c r="D2374" s="7">
        <f t="shared" si="286"/>
        <v>10.76454</v>
      </c>
      <c r="E2374" s="7">
        <f t="shared" si="288"/>
        <v>10.793479999999999</v>
      </c>
      <c r="F2374" s="7">
        <f t="shared" si="289"/>
        <v>10.740724999999999</v>
      </c>
      <c r="G2374" s="7">
        <f t="shared" si="291"/>
        <v>10.796456000000001</v>
      </c>
      <c r="H2374" s="7">
        <f t="shared" si="287"/>
        <v>11.939383999999995</v>
      </c>
      <c r="I2374" s="7">
        <f t="array" ref="I2374">SUMPRODUCT(B2358:B2377,(ROW(B2358:B2377)-ROW(B2358)+1))/(20*21/2)</f>
        <v>10.768497142857145</v>
      </c>
      <c r="J2374" s="7">
        <f t="shared" si="290"/>
        <v>10.753644712151367</v>
      </c>
      <c r="K2374" s="7">
        <f t="shared" si="292"/>
        <v>10.871626360411209</v>
      </c>
    </row>
    <row r="2375" spans="1:11" ht="13.5" x14ac:dyDescent="0.35">
      <c r="A2375" s="3">
        <v>45463</v>
      </c>
      <c r="B2375" s="2">
        <v>10.8299</v>
      </c>
      <c r="C2375" s="7">
        <f t="shared" si="293"/>
        <v>0.14939999999999998</v>
      </c>
      <c r="D2375" s="7">
        <f t="shared" ref="D2375:D2438" si="294">AVERAGE(B2371:B2375)</f>
        <v>10.770140000000001</v>
      </c>
      <c r="E2375" s="7">
        <f t="shared" si="288"/>
        <v>10.788809999999998</v>
      </c>
      <c r="F2375" s="7">
        <f t="shared" si="289"/>
        <v>10.756130000000001</v>
      </c>
      <c r="G2375" s="7">
        <f t="shared" si="291"/>
        <v>10.789359999999999</v>
      </c>
      <c r="H2375" s="7">
        <f t="shared" si="287"/>
        <v>11.930561499999996</v>
      </c>
      <c r="I2375" s="7">
        <f t="array" ref="I2375">SUMPRODUCT(B2359:B2378,(ROW(B2359:B2378)-ROW(B2359)+1))/(20*21/2)</f>
        <v>10.755160476190476</v>
      </c>
      <c r="J2375" s="7">
        <f t="shared" si="290"/>
        <v>10.760907120517903</v>
      </c>
      <c r="K2375" s="7">
        <f t="shared" si="292"/>
        <v>10.869990032551947</v>
      </c>
    </row>
    <row r="2376" spans="1:11" ht="13.5" x14ac:dyDescent="0.35">
      <c r="A2376" s="3">
        <v>45464</v>
      </c>
      <c r="B2376" s="2">
        <v>10.671200000000001</v>
      </c>
      <c r="C2376" s="7">
        <f t="shared" si="293"/>
        <v>-0.15869999999999962</v>
      </c>
      <c r="D2376" s="7">
        <f t="shared" si="294"/>
        <v>10.7384</v>
      </c>
      <c r="E2376" s="7">
        <f t="shared" si="288"/>
        <v>10.765469999999999</v>
      </c>
      <c r="F2376" s="7">
        <f t="shared" si="289"/>
        <v>10.758464999999999</v>
      </c>
      <c r="G2376" s="7">
        <f t="shared" si="291"/>
        <v>10.777224</v>
      </c>
      <c r="H2376" s="7">
        <f t="shared" si="287"/>
        <v>11.921832499999999</v>
      </c>
      <c r="I2376" s="7">
        <f t="array" ref="I2376">SUMPRODUCT(B2360:B2379,(ROW(B2360:B2379)-ROW(B2360)+1))/(20*21/2)</f>
        <v>10.741245714285714</v>
      </c>
      <c r="J2376" s="7">
        <f t="shared" si="290"/>
        <v>10.752363585230484</v>
      </c>
      <c r="K2376" s="7">
        <f t="shared" si="292"/>
        <v>10.862194345000891</v>
      </c>
    </row>
    <row r="2377" spans="1:11" ht="13.5" x14ac:dyDescent="0.35">
      <c r="A2377" s="3">
        <v>45467</v>
      </c>
      <c r="B2377" s="2">
        <v>10.671200000000001</v>
      </c>
      <c r="C2377" s="7">
        <f t="shared" si="293"/>
        <v>0</v>
      </c>
      <c r="D2377" s="7">
        <f t="shared" si="294"/>
        <v>10.715999999999999</v>
      </c>
      <c r="E2377" s="7">
        <f t="shared" si="288"/>
        <v>10.750539999999997</v>
      </c>
      <c r="F2377" s="7">
        <f t="shared" si="289"/>
        <v>10.764534999999999</v>
      </c>
      <c r="G2377" s="7">
        <f t="shared" si="291"/>
        <v>10.765274</v>
      </c>
      <c r="H2377" s="7">
        <f t="shared" si="287"/>
        <v>11.913336999999999</v>
      </c>
      <c r="I2377" s="7">
        <f t="array" ref="I2377">SUMPRODUCT(B2361:B2380,(ROW(B2361:B2380)-ROW(B2361)+1))/(20*21/2)</f>
        <v>10.727553333333331</v>
      </c>
      <c r="J2377" s="7">
        <f t="shared" si="290"/>
        <v>10.744633719970437</v>
      </c>
      <c r="K2377" s="7">
        <f t="shared" si="292"/>
        <v>10.854704370687131</v>
      </c>
    </row>
    <row r="2378" spans="1:11" ht="13.5" x14ac:dyDescent="0.35">
      <c r="A2378" s="3">
        <v>45468</v>
      </c>
      <c r="B2378" s="2">
        <v>10.624499999999999</v>
      </c>
      <c r="C2378" s="7">
        <f t="shared" si="293"/>
        <v>-4.6700000000001296E-2</v>
      </c>
      <c r="D2378" s="7">
        <f t="shared" si="294"/>
        <v>10.695460000000001</v>
      </c>
      <c r="E2378" s="7">
        <f t="shared" si="288"/>
        <v>10.739339999999999</v>
      </c>
      <c r="F2378" s="7">
        <f t="shared" si="289"/>
        <v>10.770605</v>
      </c>
      <c r="G2378" s="7">
        <f t="shared" si="291"/>
        <v>10.754069999999999</v>
      </c>
      <c r="H2378" s="7">
        <f t="shared" ref="H2378:H2441" si="295">AVERAGE(B2179:B2378)</f>
        <v>11.904140999999999</v>
      </c>
      <c r="I2378" s="7">
        <f t="array" ref="I2378">SUMPRODUCT(B2362:B2381,(ROW(B2362:B2381)-ROW(B2362)+1))/(20*21/2)</f>
        <v>10.706924285714287</v>
      </c>
      <c r="J2378" s="7">
        <f t="shared" si="290"/>
        <v>10.733192413306586</v>
      </c>
      <c r="K2378" s="7">
        <f t="shared" si="292"/>
        <v>10.845676748307245</v>
      </c>
    </row>
    <row r="2379" spans="1:11" ht="13.5" x14ac:dyDescent="0.35">
      <c r="A2379" s="3">
        <v>45469</v>
      </c>
      <c r="B2379" s="2">
        <v>10.624499999999999</v>
      </c>
      <c r="C2379" s="7">
        <f t="shared" si="293"/>
        <v>0</v>
      </c>
      <c r="D2379" s="7">
        <f t="shared" si="294"/>
        <v>10.684259999999998</v>
      </c>
      <c r="E2379" s="7">
        <f t="shared" si="288"/>
        <v>10.724399999999999</v>
      </c>
      <c r="F2379" s="7">
        <f t="shared" si="289"/>
        <v>10.768270000000001</v>
      </c>
      <c r="G2379" s="7">
        <f t="shared" si="291"/>
        <v>10.743614000000001</v>
      </c>
      <c r="H2379" s="7">
        <f t="shared" si="295"/>
        <v>11.895178499999997</v>
      </c>
      <c r="I2379" s="7">
        <f t="array" ref="I2379">SUMPRODUCT(B2363:B2382,(ROW(B2363:B2382)-ROW(B2363)+1))/(20*21/2)</f>
        <v>10.695990476190476</v>
      </c>
      <c r="J2379" s="7">
        <f t="shared" si="290"/>
        <v>10.722840754896435</v>
      </c>
      <c r="K2379" s="7">
        <f t="shared" si="292"/>
        <v>10.837003150334411</v>
      </c>
    </row>
    <row r="2380" spans="1:11" ht="13.5" x14ac:dyDescent="0.35">
      <c r="A2380" s="3">
        <v>45470</v>
      </c>
      <c r="B2380" s="2">
        <v>10.624499999999999</v>
      </c>
      <c r="C2380" s="7">
        <f t="shared" si="293"/>
        <v>0</v>
      </c>
      <c r="D2380" s="7">
        <f t="shared" si="294"/>
        <v>10.643179999999999</v>
      </c>
      <c r="E2380" s="7">
        <f t="shared" ref="E2380:E2443" si="296">AVERAGE(B2371:B2380)</f>
        <v>10.706659999999999</v>
      </c>
      <c r="F2380" s="7">
        <f t="shared" si="289"/>
        <v>10.766405000000002</v>
      </c>
      <c r="G2380" s="7">
        <f t="shared" si="291"/>
        <v>10.733718000000001</v>
      </c>
      <c r="H2380" s="7">
        <f t="shared" si="295"/>
        <v>11.885188999999995</v>
      </c>
      <c r="I2380" s="7">
        <f t="array" ref="I2380">SUMPRODUCT(B2364:B2383,(ROW(B2364:B2383)-ROW(B2364)+1))/(20*21/2)</f>
        <v>10.685272857142859</v>
      </c>
      <c r="J2380" s="7">
        <f t="shared" si="290"/>
        <v>10.713474968715822</v>
      </c>
      <c r="K2380" s="7">
        <f t="shared" si="292"/>
        <v>10.828669693458551</v>
      </c>
    </row>
    <row r="2381" spans="1:11" ht="13.5" x14ac:dyDescent="0.35">
      <c r="A2381" s="3">
        <v>45471</v>
      </c>
      <c r="B2381" s="2">
        <v>10.549799999999999</v>
      </c>
      <c r="C2381" s="7">
        <f t="shared" si="293"/>
        <v>-7.4699999999999989E-2</v>
      </c>
      <c r="D2381" s="7">
        <f t="shared" si="294"/>
        <v>10.6189</v>
      </c>
      <c r="E2381" s="7">
        <f t="shared" si="296"/>
        <v>10.678650000000001</v>
      </c>
      <c r="F2381" s="7">
        <f t="shared" si="289"/>
        <v>10.758005000000001</v>
      </c>
      <c r="G2381" s="7">
        <f t="shared" si="291"/>
        <v>10.723262000000002</v>
      </c>
      <c r="H2381" s="7">
        <f t="shared" si="295"/>
        <v>11.875059499999995</v>
      </c>
      <c r="I2381" s="7">
        <f t="array" ref="I2381">SUMPRODUCT(B2365:B2384,(ROW(B2365:B2384)-ROW(B2365)+1))/(20*21/2)</f>
        <v>10.675489047619049</v>
      </c>
      <c r="J2381" s="7">
        <f t="shared" si="290"/>
        <v>10.697886876457172</v>
      </c>
      <c r="K2381" s="7">
        <f t="shared" si="292"/>
        <v>10.817733627048412</v>
      </c>
    </row>
    <row r="2382" spans="1:11" ht="13.5" x14ac:dyDescent="0.35">
      <c r="A2382" s="3">
        <v>45474</v>
      </c>
      <c r="B2382" s="2">
        <v>10.6432</v>
      </c>
      <c r="C2382" s="7">
        <f t="shared" si="293"/>
        <v>9.3400000000000816E-2</v>
      </c>
      <c r="D2382" s="7">
        <f t="shared" si="294"/>
        <v>10.613299999999999</v>
      </c>
      <c r="E2382" s="7">
        <f t="shared" si="296"/>
        <v>10.66465</v>
      </c>
      <c r="F2382" s="7">
        <f t="shared" si="289"/>
        <v>10.746335000000002</v>
      </c>
      <c r="G2382" s="7">
        <f t="shared" si="291"/>
        <v>10.717662000000001</v>
      </c>
      <c r="H2382" s="7">
        <f t="shared" si="295"/>
        <v>11.865676999999996</v>
      </c>
      <c r="I2382" s="7">
        <f t="array" ref="I2382">SUMPRODUCT(B2366:B2385,(ROW(B2366:B2385)-ROW(B2366)+1))/(20*21/2)</f>
        <v>10.667978571428572</v>
      </c>
      <c r="J2382" s="7">
        <f t="shared" si="290"/>
        <v>10.69267860250887</v>
      </c>
      <c r="K2382" s="7">
        <f t="shared" si="292"/>
        <v>10.81088917108573</v>
      </c>
    </row>
    <row r="2383" spans="1:11" ht="13.5" x14ac:dyDescent="0.35">
      <c r="A2383" s="3">
        <v>45475</v>
      </c>
      <c r="B2383" s="2">
        <v>10.633800000000001</v>
      </c>
      <c r="C2383" s="7">
        <f t="shared" si="293"/>
        <v>-9.3999999999994088E-3</v>
      </c>
      <c r="D2383" s="7">
        <f t="shared" si="294"/>
        <v>10.615159999999999</v>
      </c>
      <c r="E2383" s="7">
        <f t="shared" si="296"/>
        <v>10.65531</v>
      </c>
      <c r="F2383" s="7">
        <f t="shared" si="289"/>
        <v>10.736530000000002</v>
      </c>
      <c r="G2383" s="7">
        <f t="shared" si="291"/>
        <v>10.712806</v>
      </c>
      <c r="H2383" s="7">
        <f t="shared" si="295"/>
        <v>11.855920499999998</v>
      </c>
      <c r="I2383" s="7">
        <f t="array" ref="I2383">SUMPRODUCT(B2367:B2386,(ROW(B2367:B2386)-ROW(B2367)+1))/(20*21/2)</f>
        <v>10.661579523809523</v>
      </c>
      <c r="J2383" s="7">
        <f t="shared" si="290"/>
        <v>10.687071116555645</v>
      </c>
      <c r="K2383" s="7">
        <f t="shared" si="292"/>
        <v>10.80394449770982</v>
      </c>
    </row>
    <row r="2384" spans="1:11" ht="13.5" x14ac:dyDescent="0.35">
      <c r="A2384" s="3">
        <v>45476</v>
      </c>
      <c r="B2384" s="2">
        <v>10.633800000000001</v>
      </c>
      <c r="C2384" s="7">
        <f t="shared" si="293"/>
        <v>0</v>
      </c>
      <c r="D2384" s="7">
        <f t="shared" si="294"/>
        <v>10.61702</v>
      </c>
      <c r="E2384" s="7">
        <f t="shared" si="296"/>
        <v>10.650640000000001</v>
      </c>
      <c r="F2384" s="7">
        <f t="shared" si="289"/>
        <v>10.722060000000003</v>
      </c>
      <c r="G2384" s="7">
        <f t="shared" si="291"/>
        <v>10.709631999999999</v>
      </c>
      <c r="H2384" s="7">
        <f t="shared" si="295"/>
        <v>11.8465375</v>
      </c>
      <c r="I2384" s="7">
        <f t="array" ref="I2384">SUMPRODUCT(B2368:B2387,(ROW(B2368:B2387)-ROW(B2368)+1))/(20*21/2)</f>
        <v>10.653749047619048</v>
      </c>
      <c r="J2384" s="7">
        <f t="shared" si="290"/>
        <v>10.681997676883679</v>
      </c>
      <c r="K2384" s="7">
        <f t="shared" si="292"/>
        <v>10.797272164466298</v>
      </c>
    </row>
    <row r="2385" spans="1:11" ht="13.5" x14ac:dyDescent="0.35">
      <c r="A2385" s="3">
        <v>45477</v>
      </c>
      <c r="B2385" s="2">
        <v>10.6432</v>
      </c>
      <c r="C2385" s="7">
        <f t="shared" si="293"/>
        <v>9.3999999999994088E-3</v>
      </c>
      <c r="D2385" s="7">
        <f t="shared" si="294"/>
        <v>10.620760000000001</v>
      </c>
      <c r="E2385" s="7">
        <f t="shared" si="296"/>
        <v>10.631970000000001</v>
      </c>
      <c r="F2385" s="7">
        <f t="shared" si="289"/>
        <v>10.710390000000002</v>
      </c>
      <c r="G2385" s="7">
        <f t="shared" si="291"/>
        <v>10.706645999999999</v>
      </c>
      <c r="H2385" s="7">
        <f t="shared" si="295"/>
        <v>11.837248499999998</v>
      </c>
      <c r="I2385" s="7">
        <f t="array" ref="I2385">SUMPRODUCT(B2369:B2388,(ROW(B2369:B2388)-ROW(B2369)+1))/(20*21/2)</f>
        <v>10.648677619047621</v>
      </c>
      <c r="J2385" s="7">
        <f t="shared" si="290"/>
        <v>10.678302660037614</v>
      </c>
      <c r="K2385" s="7">
        <f t="shared" si="292"/>
        <v>10.791230118800954</v>
      </c>
    </row>
    <row r="2386" spans="1:11" ht="13.5" x14ac:dyDescent="0.35">
      <c r="A2386" s="3">
        <v>45478</v>
      </c>
      <c r="B2386" s="2">
        <v>10.6432</v>
      </c>
      <c r="C2386" s="7">
        <f t="shared" si="293"/>
        <v>0</v>
      </c>
      <c r="D2386" s="7">
        <f t="shared" si="294"/>
        <v>10.63944</v>
      </c>
      <c r="E2386" s="7">
        <f t="shared" si="296"/>
        <v>10.629170000000002</v>
      </c>
      <c r="F2386" s="7">
        <f t="shared" si="289"/>
        <v>10.697320000000003</v>
      </c>
      <c r="G2386" s="7">
        <f t="shared" si="291"/>
        <v>10.701231999999999</v>
      </c>
      <c r="H2386" s="7">
        <f t="shared" si="295"/>
        <v>11.826511999999997</v>
      </c>
      <c r="I2386" s="7">
        <f t="array" ref="I2386">SUMPRODUCT(B2370:B2389,(ROW(B2370:B2389)-ROW(B2370)+1))/(20*21/2)</f>
        <v>10.66277142857143</v>
      </c>
      <c r="J2386" s="7">
        <f t="shared" si="290"/>
        <v>10.674959549557842</v>
      </c>
      <c r="K2386" s="7">
        <f t="shared" si="292"/>
        <v>10.785425016102877</v>
      </c>
    </row>
    <row r="2387" spans="1:11" ht="13.5" x14ac:dyDescent="0.35">
      <c r="A2387" s="3">
        <v>45481</v>
      </c>
      <c r="B2387" s="2">
        <v>10.6151</v>
      </c>
      <c r="C2387" s="7">
        <f t="shared" si="293"/>
        <v>-2.8100000000000236E-2</v>
      </c>
      <c r="D2387" s="7">
        <f t="shared" si="294"/>
        <v>10.63382</v>
      </c>
      <c r="E2387" s="7">
        <f t="shared" si="296"/>
        <v>10.623560000000001</v>
      </c>
      <c r="F2387" s="7">
        <f t="shared" si="289"/>
        <v>10.687050000000003</v>
      </c>
      <c r="G2387" s="7">
        <f t="shared" si="291"/>
        <v>10.695070000000001</v>
      </c>
      <c r="H2387" s="7">
        <f t="shared" si="295"/>
        <v>11.815635</v>
      </c>
      <c r="I2387" s="7">
        <f t="array" ref="I2387">SUMPRODUCT(B2371:B2390,(ROW(B2371:B2390)-ROW(B2371)+1))/(20*21/2)</f>
        <v>10.667703333333332</v>
      </c>
      <c r="J2387" s="7">
        <f t="shared" si="290"/>
        <v>10.669258640076142</v>
      </c>
      <c r="K2387" s="7">
        <f t="shared" si="292"/>
        <v>10.778745603706685</v>
      </c>
    </row>
    <row r="2388" spans="1:11" ht="13.5" x14ac:dyDescent="0.35">
      <c r="A2388" s="3">
        <v>45482</v>
      </c>
      <c r="B2388" s="2">
        <v>10.633800000000001</v>
      </c>
      <c r="C2388" s="7">
        <f t="shared" si="293"/>
        <v>1.8700000000000827E-2</v>
      </c>
      <c r="D2388" s="7">
        <f t="shared" si="294"/>
        <v>10.63382</v>
      </c>
      <c r="E2388" s="7">
        <f t="shared" si="296"/>
        <v>10.62449</v>
      </c>
      <c r="F2388" s="7">
        <f t="shared" si="289"/>
        <v>10.681915000000002</v>
      </c>
      <c r="G2388" s="7">
        <f t="shared" si="291"/>
        <v>10.689282</v>
      </c>
      <c r="H2388" s="7">
        <f t="shared" si="295"/>
        <v>11.806625499999997</v>
      </c>
      <c r="I2388" s="7">
        <f t="array" ref="I2388">SUMPRODUCT(B2372:B2391,(ROW(B2372:B2391)-ROW(B2372)+1))/(20*21/2)</f>
        <v>10.672946666666665</v>
      </c>
      <c r="J2388" s="7">
        <f t="shared" si="290"/>
        <v>10.665881626735558</v>
      </c>
      <c r="K2388" s="7">
        <f t="shared" si="292"/>
        <v>10.773061462384856</v>
      </c>
    </row>
    <row r="2389" spans="1:11" ht="13.5" x14ac:dyDescent="0.35">
      <c r="A2389" s="3">
        <v>45483</v>
      </c>
      <c r="B2389" s="2">
        <v>10.8299</v>
      </c>
      <c r="C2389" s="7">
        <f t="shared" si="293"/>
        <v>0.1960999999999995</v>
      </c>
      <c r="D2389" s="7">
        <f t="shared" si="294"/>
        <v>10.67304</v>
      </c>
      <c r="E2389" s="7">
        <f t="shared" si="296"/>
        <v>10.645029999999998</v>
      </c>
      <c r="F2389" s="7">
        <f t="shared" si="289"/>
        <v>10.684715000000002</v>
      </c>
      <c r="G2389" s="7">
        <f t="shared" si="291"/>
        <v>10.687415999999999</v>
      </c>
      <c r="H2389" s="7">
        <f t="shared" si="295"/>
        <v>11.798223</v>
      </c>
      <c r="I2389" s="7">
        <f t="array" ref="I2389">SUMPRODUCT(B2373:B2392,(ROW(B2373:B2392)-ROW(B2373)+1))/(20*21/2)</f>
        <v>10.669749047619048</v>
      </c>
      <c r="J2389" s="7">
        <f t="shared" si="290"/>
        <v>10.681502424189315</v>
      </c>
      <c r="K2389" s="7">
        <f t="shared" si="292"/>
        <v>10.775290424644274</v>
      </c>
    </row>
    <row r="2390" spans="1:11" ht="13.5" x14ac:dyDescent="0.35">
      <c r="A2390" s="3">
        <v>45484</v>
      </c>
      <c r="B2390" s="2">
        <v>10.736499999999999</v>
      </c>
      <c r="C2390" s="7">
        <f t="shared" si="293"/>
        <v>-9.3400000000000816E-2</v>
      </c>
      <c r="D2390" s="7">
        <f t="shared" si="294"/>
        <v>10.691700000000001</v>
      </c>
      <c r="E2390" s="7">
        <f t="shared" si="296"/>
        <v>10.656229999999999</v>
      </c>
      <c r="F2390" s="7">
        <f t="shared" ref="F2390:F2453" si="297">AVERAGE(B2371:B2390)</f>
        <v>10.681445000000004</v>
      </c>
      <c r="G2390" s="7">
        <f t="shared" si="291"/>
        <v>10.683681999999999</v>
      </c>
      <c r="H2390" s="7">
        <f t="shared" si="295"/>
        <v>11.789400499999999</v>
      </c>
      <c r="I2390" s="7">
        <f t="array" ref="I2390">SUMPRODUCT(B2374:B2393,(ROW(B2374:B2393)-ROW(B2374)+1))/(20*21/2)</f>
        <v>10.667218095238095</v>
      </c>
      <c r="J2390" s="7">
        <f t="shared" ref="J2390:J2453" si="298">($J$4*B2390)+J2389*(1-$J$4)</f>
        <v>10.686740288552237</v>
      </c>
      <c r="K2390" s="7">
        <f t="shared" si="292"/>
        <v>10.773769231520969</v>
      </c>
    </row>
    <row r="2391" spans="1:11" ht="13.5" x14ac:dyDescent="0.35">
      <c r="A2391" s="3">
        <v>45485</v>
      </c>
      <c r="B2391" s="2">
        <v>10.736499999999999</v>
      </c>
      <c r="C2391" s="7">
        <f t="shared" si="293"/>
        <v>0</v>
      </c>
      <c r="D2391" s="7">
        <f t="shared" si="294"/>
        <v>10.71036</v>
      </c>
      <c r="E2391" s="7">
        <f t="shared" si="296"/>
        <v>10.674899999999999</v>
      </c>
      <c r="F2391" s="7">
        <f t="shared" si="297"/>
        <v>10.676775000000003</v>
      </c>
      <c r="G2391" s="7">
        <f t="shared" si="291"/>
        <v>10.679948</v>
      </c>
      <c r="H2391" s="7">
        <f t="shared" si="295"/>
        <v>11.780950999999998</v>
      </c>
      <c r="I2391" s="7">
        <f t="array" ref="I2391">SUMPRODUCT(B2375:B2394,(ROW(B2375:B2394)-ROW(B2375)+1))/(20*21/2)</f>
        <v>10.665087142857145</v>
      </c>
      <c r="J2391" s="7">
        <f t="shared" si="298"/>
        <v>10.691479308690118</v>
      </c>
      <c r="K2391" s="7">
        <f t="shared" si="292"/>
        <v>10.772307693029951</v>
      </c>
    </row>
    <row r="2392" spans="1:11" ht="13.5" x14ac:dyDescent="0.35">
      <c r="A2392" s="3">
        <v>45488</v>
      </c>
      <c r="B2392" s="2">
        <v>10.6432</v>
      </c>
      <c r="C2392" s="7">
        <f t="shared" si="293"/>
        <v>-9.3299999999999272E-2</v>
      </c>
      <c r="D2392" s="7">
        <f t="shared" si="294"/>
        <v>10.71598</v>
      </c>
      <c r="E2392" s="7">
        <f t="shared" si="296"/>
        <v>10.674900000000003</v>
      </c>
      <c r="F2392" s="7">
        <f t="shared" si="297"/>
        <v>10.669775000000005</v>
      </c>
      <c r="G2392" s="7">
        <f t="shared" si="291"/>
        <v>10.674720000000001</v>
      </c>
      <c r="H2392" s="7">
        <f t="shared" si="295"/>
        <v>11.772081999999997</v>
      </c>
      <c r="I2392" s="7">
        <f t="array" ref="I2392">SUMPRODUCT(B2376:B2395,(ROW(B2376:B2395)-ROW(B2376)+1))/(20*21/2)</f>
        <v>10.660457619047619</v>
      </c>
      <c r="J2392" s="7">
        <f t="shared" si="298"/>
        <v>10.686881279291059</v>
      </c>
      <c r="K2392" s="7">
        <f t="shared" si="292"/>
        <v>10.767244646244464</v>
      </c>
    </row>
    <row r="2393" spans="1:11" ht="13.5" x14ac:dyDescent="0.35">
      <c r="A2393" s="3">
        <v>45489</v>
      </c>
      <c r="B2393" s="2">
        <v>10.6432</v>
      </c>
      <c r="C2393" s="7">
        <f t="shared" si="293"/>
        <v>0</v>
      </c>
      <c r="D2393" s="7">
        <f t="shared" si="294"/>
        <v>10.71786</v>
      </c>
      <c r="E2393" s="7">
        <f t="shared" si="296"/>
        <v>10.675840000000003</v>
      </c>
      <c r="F2393" s="7">
        <f t="shared" si="297"/>
        <v>10.665575000000004</v>
      </c>
      <c r="G2393" s="7">
        <f t="shared" si="291"/>
        <v>10.674534</v>
      </c>
      <c r="H2393" s="7">
        <f t="shared" si="295"/>
        <v>11.763212999999997</v>
      </c>
      <c r="I2393" s="7">
        <f t="array" ref="I2393">SUMPRODUCT(B2377:B2396,(ROW(B2377:B2396)-ROW(B2377)+1))/(20*21/2)</f>
        <v>10.656850952380951</v>
      </c>
      <c r="J2393" s="7">
        <f t="shared" si="298"/>
        <v>10.682721157453816</v>
      </c>
      <c r="K2393" s="7">
        <f t="shared" si="292"/>
        <v>10.762380150313309</v>
      </c>
    </row>
    <row r="2394" spans="1:11" ht="13.5" x14ac:dyDescent="0.35">
      <c r="A2394" s="3">
        <v>45490</v>
      </c>
      <c r="B2394" s="2">
        <v>10.6432</v>
      </c>
      <c r="C2394" s="7">
        <f t="shared" si="293"/>
        <v>0</v>
      </c>
      <c r="D2394" s="7">
        <f t="shared" si="294"/>
        <v>10.68052</v>
      </c>
      <c r="E2394" s="7">
        <f t="shared" si="296"/>
        <v>10.676780000000003</v>
      </c>
      <c r="F2394" s="7">
        <f t="shared" si="297"/>
        <v>10.663710000000005</v>
      </c>
      <c r="G2394" s="7">
        <f t="shared" si="291"/>
        <v>10.675467999999999</v>
      </c>
      <c r="H2394" s="7">
        <f t="shared" si="295"/>
        <v>11.755744499999999</v>
      </c>
      <c r="I2394" s="7">
        <f t="array" ref="I2394">SUMPRODUCT(B2378:B2397,(ROW(B2378:B2397)-ROW(B2378)+1))/(20*21/2)</f>
        <v>10.689082857142855</v>
      </c>
      <c r="J2394" s="7">
        <f t="shared" si="298"/>
        <v>10.678957237696309</v>
      </c>
      <c r="K2394" s="7">
        <f t="shared" si="292"/>
        <v>10.757706418928473</v>
      </c>
    </row>
    <row r="2395" spans="1:11" ht="13.5" x14ac:dyDescent="0.35">
      <c r="A2395" s="3">
        <v>45491</v>
      </c>
      <c r="B2395" s="2">
        <v>10.6151</v>
      </c>
      <c r="C2395" s="7">
        <f t="shared" si="293"/>
        <v>-2.8100000000000236E-2</v>
      </c>
      <c r="D2395" s="7">
        <f t="shared" si="294"/>
        <v>10.65624</v>
      </c>
      <c r="E2395" s="7">
        <f t="shared" si="296"/>
        <v>10.673970000000001</v>
      </c>
      <c r="F2395" s="7">
        <f t="shared" si="297"/>
        <v>10.652970000000003</v>
      </c>
      <c r="G2395" s="7">
        <f t="shared" si="291"/>
        <v>10.673599999999999</v>
      </c>
      <c r="H2395" s="7">
        <f t="shared" si="295"/>
        <v>11.749582499999997</v>
      </c>
      <c r="I2395" s="7">
        <f t="array" ref="I2395">SUMPRODUCT(B2379:B2398,(ROW(B2379:B2398)-ROW(B2379)+1))/(20*21/2)</f>
        <v>10.71802238095238</v>
      </c>
      <c r="J2395" s="7">
        <f t="shared" si="298"/>
        <v>10.672875596010947</v>
      </c>
      <c r="K2395" s="7">
        <f t="shared" si="292"/>
        <v>10.752114010343043</v>
      </c>
    </row>
    <row r="2396" spans="1:11" ht="13.5" x14ac:dyDescent="0.35">
      <c r="A2396" s="3">
        <v>45492</v>
      </c>
      <c r="B2396" s="2">
        <v>10.6151</v>
      </c>
      <c r="C2396" s="7">
        <f t="shared" si="293"/>
        <v>0</v>
      </c>
      <c r="D2396" s="7">
        <f t="shared" si="294"/>
        <v>10.631959999999999</v>
      </c>
      <c r="E2396" s="7">
        <f t="shared" si="296"/>
        <v>10.67116</v>
      </c>
      <c r="F2396" s="7">
        <f t="shared" si="297"/>
        <v>10.650165000000005</v>
      </c>
      <c r="G2396" s="7">
        <f t="shared" si="291"/>
        <v>10.671731999999999</v>
      </c>
      <c r="H2396" s="7">
        <f t="shared" si="295"/>
        <v>11.744493999999998</v>
      </c>
      <c r="I2396" s="7">
        <f t="array" ref="I2396">SUMPRODUCT(B2380:B2399,(ROW(B2380:B2399)-ROW(B2380)+1))/(20*21/2)</f>
        <v>10.731983809523808</v>
      </c>
      <c r="J2396" s="7">
        <f t="shared" si="298"/>
        <v>10.667373158295618</v>
      </c>
      <c r="K2396" s="7">
        <f t="shared" si="292"/>
        <v>10.746740911898216</v>
      </c>
    </row>
    <row r="2397" spans="1:11" ht="13.5" x14ac:dyDescent="0.35">
      <c r="A2397" s="3">
        <v>45495</v>
      </c>
      <c r="B2397" s="2">
        <v>10.9886</v>
      </c>
      <c r="C2397" s="7">
        <f t="shared" si="293"/>
        <v>0.37349999999999994</v>
      </c>
      <c r="D2397" s="7">
        <f t="shared" si="294"/>
        <v>10.701039999999999</v>
      </c>
      <c r="E2397" s="7">
        <f t="shared" si="296"/>
        <v>10.70851</v>
      </c>
      <c r="F2397" s="7">
        <f t="shared" si="297"/>
        <v>10.666035000000003</v>
      </c>
      <c r="G2397" s="7">
        <f t="shared" si="291"/>
        <v>10.678639999999998</v>
      </c>
      <c r="H2397" s="7">
        <f t="shared" si="295"/>
        <v>11.740806499999996</v>
      </c>
      <c r="I2397" s="7">
        <f t="array" ref="I2397">SUMPRODUCT(B2381:B2400,(ROW(B2381:B2400)-ROW(B2381)+1))/(20*21/2)</f>
        <v>10.744967142857142</v>
      </c>
      <c r="J2397" s="7">
        <f t="shared" si="298"/>
        <v>10.697966190838892</v>
      </c>
      <c r="K2397" s="7">
        <f t="shared" si="292"/>
        <v>10.756225582019855</v>
      </c>
    </row>
    <row r="2398" spans="1:11" ht="13.5" x14ac:dyDescent="0.35">
      <c r="A2398" s="3">
        <v>45496</v>
      </c>
      <c r="B2398" s="2">
        <v>10.969900000000001</v>
      </c>
      <c r="C2398" s="7">
        <f t="shared" si="293"/>
        <v>-1.8699999999999051E-2</v>
      </c>
      <c r="D2398" s="7">
        <f t="shared" si="294"/>
        <v>10.76638</v>
      </c>
      <c r="E2398" s="7">
        <f t="shared" si="296"/>
        <v>10.74212</v>
      </c>
      <c r="F2398" s="7">
        <f t="shared" si="297"/>
        <v>10.683305000000001</v>
      </c>
      <c r="G2398" s="7">
        <f t="shared" si="291"/>
        <v>10.685547999999999</v>
      </c>
      <c r="H2398" s="7">
        <f t="shared" si="295"/>
        <v>11.737305499999998</v>
      </c>
      <c r="I2398" s="7">
        <f t="array" ref="I2398">SUMPRODUCT(B2382:B2401,(ROW(B2382:B2401)-ROW(B2382)+1))/(20*21/2)</f>
        <v>10.756972380952382</v>
      </c>
      <c r="J2398" s="7">
        <f t="shared" si="298"/>
        <v>10.723864648854237</v>
      </c>
      <c r="K2398" s="7">
        <f t="shared" si="292"/>
        <v>10.764604970960253</v>
      </c>
    </row>
    <row r="2399" spans="1:11" ht="13.5" x14ac:dyDescent="0.35">
      <c r="A2399" s="3">
        <v>45497</v>
      </c>
      <c r="B2399" s="2">
        <v>10.8299</v>
      </c>
      <c r="C2399" s="7">
        <f t="shared" si="293"/>
        <v>-0.14000000000000057</v>
      </c>
      <c r="D2399" s="7">
        <f t="shared" si="294"/>
        <v>10.803720000000002</v>
      </c>
      <c r="E2399" s="7">
        <f t="shared" si="296"/>
        <v>10.74212</v>
      </c>
      <c r="F2399" s="7">
        <f t="shared" si="297"/>
        <v>10.693575000000001</v>
      </c>
      <c r="G2399" s="7">
        <f t="shared" si="291"/>
        <v>10.692269999999997</v>
      </c>
      <c r="H2399" s="7">
        <f t="shared" si="295"/>
        <v>11.7331045</v>
      </c>
      <c r="I2399" s="7">
        <f t="array" ref="I2399">SUMPRODUCT(B2383:B2402,(ROW(B2383:B2402)-ROW(B2383)+1))/(20*21/2)</f>
        <v>10.776529523809526</v>
      </c>
      <c r="J2399" s="7">
        <f t="shared" si="298"/>
        <v>10.733963253725262</v>
      </c>
      <c r="K2399" s="7">
        <f t="shared" si="292"/>
        <v>10.767165560334361</v>
      </c>
    </row>
    <row r="2400" spans="1:11" ht="13.5" x14ac:dyDescent="0.35">
      <c r="A2400" s="3">
        <v>45499</v>
      </c>
      <c r="B2400" s="2">
        <v>10.8299</v>
      </c>
      <c r="C2400" s="7">
        <f t="shared" si="293"/>
        <v>0</v>
      </c>
      <c r="D2400" s="7">
        <f t="shared" si="294"/>
        <v>10.846680000000001</v>
      </c>
      <c r="E2400" s="7">
        <f t="shared" si="296"/>
        <v>10.751459999999998</v>
      </c>
      <c r="F2400" s="7">
        <f t="shared" si="297"/>
        <v>10.703845000000003</v>
      </c>
      <c r="G2400" s="7">
        <f t="shared" si="291"/>
        <v>10.696937999999996</v>
      </c>
      <c r="H2400" s="7">
        <f t="shared" si="295"/>
        <v>11.728903500000001</v>
      </c>
      <c r="I2400" s="7">
        <f t="array" ref="I2400">SUMPRODUCT(B2384:B2403,(ROW(B2384:B2403)-ROW(B2384)+1))/(20*21/2)</f>
        <v>10.793867619047619</v>
      </c>
      <c r="J2400" s="7">
        <f t="shared" si="298"/>
        <v>10.743100086703809</v>
      </c>
      <c r="K2400" s="7">
        <f t="shared" si="292"/>
        <v>10.769625734438895</v>
      </c>
    </row>
    <row r="2401" spans="1:11" ht="13.5" x14ac:dyDescent="0.35">
      <c r="A2401" s="3">
        <v>45502</v>
      </c>
      <c r="B2401" s="2">
        <v>10.8299</v>
      </c>
      <c r="C2401" s="7">
        <f t="shared" si="293"/>
        <v>0</v>
      </c>
      <c r="D2401" s="7">
        <f t="shared" si="294"/>
        <v>10.889640000000002</v>
      </c>
      <c r="E2401" s="7">
        <f t="shared" si="296"/>
        <v>10.760799999999998</v>
      </c>
      <c r="F2401" s="7">
        <f t="shared" si="297"/>
        <v>10.717850000000002</v>
      </c>
      <c r="G2401" s="7">
        <f t="shared" si="291"/>
        <v>10.703847999999994</v>
      </c>
      <c r="H2401" s="7">
        <f t="shared" si="295"/>
        <v>11.725122500000003</v>
      </c>
      <c r="I2401" s="7">
        <f t="array" ref="I2401">SUMPRODUCT(B2385:B2404,(ROW(B2385:B2404)-ROW(B2385)+1))/(20*21/2)</f>
        <v>10.814319523809525</v>
      </c>
      <c r="J2401" s="7">
        <f t="shared" si="298"/>
        <v>10.75136674511297</v>
      </c>
      <c r="K2401" s="7">
        <f t="shared" si="292"/>
        <v>10.771989431127565</v>
      </c>
    </row>
    <row r="2402" spans="1:11" ht="13.5" x14ac:dyDescent="0.35">
      <c r="A2402" s="3">
        <v>45503</v>
      </c>
      <c r="B2402" s="2">
        <v>10.9232</v>
      </c>
      <c r="C2402" s="7">
        <f t="shared" si="293"/>
        <v>9.3299999999999272E-2</v>
      </c>
      <c r="D2402" s="7">
        <f t="shared" si="294"/>
        <v>10.876560000000001</v>
      </c>
      <c r="E2402" s="7">
        <f t="shared" si="296"/>
        <v>10.788799999999998</v>
      </c>
      <c r="F2402" s="7">
        <f t="shared" si="297"/>
        <v>10.731850000000005</v>
      </c>
      <c r="G2402" s="7">
        <f t="shared" si="291"/>
        <v>10.712061999999996</v>
      </c>
      <c r="H2402" s="7">
        <f t="shared" si="295"/>
        <v>11.721901500000003</v>
      </c>
      <c r="I2402" s="7">
        <f t="array" ref="I2402">SUMPRODUCT(B2386:B2405,(ROW(B2386:B2405)-ROW(B2386)+1))/(20*21/2)</f>
        <v>10.828767619047618</v>
      </c>
      <c r="J2402" s="7">
        <f t="shared" si="298"/>
        <v>10.767731817006974</v>
      </c>
      <c r="K2402" s="7">
        <f t="shared" si="292"/>
        <v>10.777919257357857</v>
      </c>
    </row>
    <row r="2403" spans="1:11" ht="13.5" x14ac:dyDescent="0.35">
      <c r="A2403" s="3">
        <v>45504</v>
      </c>
      <c r="B2403" s="2">
        <v>10.9139</v>
      </c>
      <c r="C2403" s="7">
        <f t="shared" si="293"/>
        <v>-9.2999999999996419E-3</v>
      </c>
      <c r="D2403" s="7">
        <f t="shared" si="294"/>
        <v>10.865359999999999</v>
      </c>
      <c r="E2403" s="7">
        <f t="shared" si="296"/>
        <v>10.815869999999999</v>
      </c>
      <c r="F2403" s="7">
        <f t="shared" si="297"/>
        <v>10.745855000000004</v>
      </c>
      <c r="G2403" s="7">
        <f t="shared" si="291"/>
        <v>10.721211999999996</v>
      </c>
      <c r="H2403" s="7">
        <f t="shared" si="295"/>
        <v>11.718680500000003</v>
      </c>
      <c r="I2403" s="7">
        <f t="array" ref="I2403">SUMPRODUCT(B2387:B2406,(ROW(B2387:B2406)-ROW(B2387)+1))/(20*21/2)</f>
        <v>10.841926666666666</v>
      </c>
      <c r="J2403" s="7">
        <f t="shared" si="298"/>
        <v>10.781652596339642</v>
      </c>
      <c r="K2403" s="7">
        <f t="shared" si="292"/>
        <v>10.783251835500685</v>
      </c>
    </row>
    <row r="2404" spans="1:11" ht="13.5" x14ac:dyDescent="0.35">
      <c r="A2404" s="3">
        <v>45505</v>
      </c>
      <c r="B2404" s="2">
        <v>10.960599999999999</v>
      </c>
      <c r="C2404" s="7">
        <f t="shared" si="293"/>
        <v>4.669999999999952E-2</v>
      </c>
      <c r="D2404" s="7">
        <f t="shared" si="294"/>
        <v>10.891499999999999</v>
      </c>
      <c r="E2404" s="7">
        <f t="shared" si="296"/>
        <v>10.84761</v>
      </c>
      <c r="F2404" s="7">
        <f t="shared" si="297"/>
        <v>10.762195000000002</v>
      </c>
      <c r="G2404" s="7">
        <f t="shared" si="291"/>
        <v>10.731295999999997</v>
      </c>
      <c r="H2404" s="7">
        <f t="shared" si="295"/>
        <v>11.717513500000001</v>
      </c>
      <c r="I2404" s="7">
        <f t="array" ref="I2404">SUMPRODUCT(B2388:B2407,(ROW(B2388:B2407)-ROW(B2388)+1))/(20*21/2)</f>
        <v>10.853796666666666</v>
      </c>
      <c r="J2404" s="7">
        <f t="shared" si="298"/>
        <v>10.798695206212056</v>
      </c>
      <c r="K2404" s="7">
        <f t="shared" si="292"/>
        <v>10.790206665481051</v>
      </c>
    </row>
    <row r="2405" spans="1:11" ht="13.5" x14ac:dyDescent="0.35">
      <c r="A2405" s="3">
        <v>45506</v>
      </c>
      <c r="B2405" s="2">
        <v>10.9139</v>
      </c>
      <c r="C2405" s="7">
        <f t="shared" si="293"/>
        <v>-4.669999999999952E-2</v>
      </c>
      <c r="D2405" s="7">
        <f t="shared" si="294"/>
        <v>10.908300000000001</v>
      </c>
      <c r="E2405" s="7">
        <f t="shared" si="296"/>
        <v>10.877489999999998</v>
      </c>
      <c r="F2405" s="7">
        <f t="shared" si="297"/>
        <v>10.775730000000003</v>
      </c>
      <c r="G2405" s="7">
        <f t="shared" si="291"/>
        <v>10.739137999999999</v>
      </c>
      <c r="H2405" s="7">
        <f t="shared" si="295"/>
        <v>11.717933499999999</v>
      </c>
      <c r="I2405" s="7">
        <f t="array" ref="I2405">SUMPRODUCT(B2389:B2408,(ROW(B2389:B2408)-ROW(B2389)+1))/(20*21/2)</f>
        <v>10.86069142857143</v>
      </c>
      <c r="J2405" s="7">
        <f t="shared" si="298"/>
        <v>10.809667091334717</v>
      </c>
      <c r="K2405" s="7">
        <f t="shared" si="292"/>
        <v>10.795057384481794</v>
      </c>
    </row>
    <row r="2406" spans="1:11" ht="13.5" x14ac:dyDescent="0.35">
      <c r="A2406" s="3">
        <v>45509</v>
      </c>
      <c r="B2406" s="2">
        <v>10.9139</v>
      </c>
      <c r="C2406" s="7">
        <f t="shared" si="293"/>
        <v>0</v>
      </c>
      <c r="D2406" s="7">
        <f t="shared" si="294"/>
        <v>10.925099999999999</v>
      </c>
      <c r="E2406" s="7">
        <f t="shared" si="296"/>
        <v>10.90737</v>
      </c>
      <c r="F2406" s="7">
        <f t="shared" si="297"/>
        <v>10.789265000000004</v>
      </c>
      <c r="G2406" s="7">
        <f t="shared" si="291"/>
        <v>10.744925999999998</v>
      </c>
      <c r="H2406" s="7">
        <f t="shared" si="295"/>
        <v>11.716766499999999</v>
      </c>
      <c r="I2406" s="7">
        <f t="array" ref="I2406">SUMPRODUCT(B2390:B2409,(ROW(B2390:B2409)-ROW(B2390)+1))/(20*21/2)</f>
        <v>10.865534761904762</v>
      </c>
      <c r="J2406" s="7">
        <f t="shared" si="298"/>
        <v>10.819594035017124</v>
      </c>
      <c r="K2406" s="7">
        <f t="shared" si="292"/>
        <v>10.799717879207998</v>
      </c>
    </row>
    <row r="2407" spans="1:11" ht="13.5" x14ac:dyDescent="0.35">
      <c r="A2407" s="3">
        <v>45510</v>
      </c>
      <c r="B2407" s="2">
        <v>10.9139</v>
      </c>
      <c r="C2407" s="7">
        <f t="shared" si="293"/>
        <v>0</v>
      </c>
      <c r="D2407" s="7">
        <f t="shared" si="294"/>
        <v>10.923239999999998</v>
      </c>
      <c r="E2407" s="7">
        <f t="shared" si="296"/>
        <v>10.899899999999999</v>
      </c>
      <c r="F2407" s="7">
        <f t="shared" si="297"/>
        <v>10.804205000000003</v>
      </c>
      <c r="G2407" s="7">
        <f t="shared" si="291"/>
        <v>10.752207999999998</v>
      </c>
      <c r="H2407" s="7">
        <f t="shared" si="295"/>
        <v>11.717653499999999</v>
      </c>
      <c r="I2407" s="7">
        <f t="array" ref="I2407">SUMPRODUCT(B2391:B2410,(ROW(B2391:B2410)-ROW(B2391)+1))/(20*21/2)</f>
        <v>10.863086190476189</v>
      </c>
      <c r="J2407" s="7">
        <f t="shared" si="298"/>
        <v>10.828575555491684</v>
      </c>
      <c r="K2407" s="7">
        <f t="shared" si="292"/>
        <v>10.804195609435135</v>
      </c>
    </row>
    <row r="2408" spans="1:11" ht="13.5" x14ac:dyDescent="0.35">
      <c r="A2408" s="3">
        <v>45511</v>
      </c>
      <c r="B2408" s="2">
        <v>10.8766</v>
      </c>
      <c r="C2408" s="7">
        <f t="shared" si="293"/>
        <v>-3.7300000000000111E-2</v>
      </c>
      <c r="D2408" s="7">
        <f t="shared" si="294"/>
        <v>10.915779999999998</v>
      </c>
      <c r="E2408" s="7">
        <f t="shared" si="296"/>
        <v>10.890569999999999</v>
      </c>
      <c r="F2408" s="7">
        <f t="shared" si="297"/>
        <v>10.816345000000002</v>
      </c>
      <c r="G2408" s="7">
        <f t="shared" si="291"/>
        <v>10.759677999999999</v>
      </c>
      <c r="H2408" s="7">
        <f t="shared" si="295"/>
        <v>11.719754499999999</v>
      </c>
      <c r="I2408" s="7">
        <f t="array" ref="I2408">SUMPRODUCT(B2392:B2411,(ROW(B2392:B2411)-ROW(B2392)+1))/(20*21/2)</f>
        <v>10.859485238095241</v>
      </c>
      <c r="J2408" s="7">
        <f t="shared" si="298"/>
        <v>10.833149312111523</v>
      </c>
      <c r="K2408" s="7">
        <f t="shared" si="292"/>
        <v>10.807034997300425</v>
      </c>
    </row>
    <row r="2409" spans="1:11" ht="13.5" x14ac:dyDescent="0.35">
      <c r="A2409" s="3">
        <v>45512</v>
      </c>
      <c r="B2409" s="2">
        <v>10.8672</v>
      </c>
      <c r="C2409" s="7">
        <f t="shared" si="293"/>
        <v>-9.3999999999994088E-3</v>
      </c>
      <c r="D2409" s="7">
        <f t="shared" si="294"/>
        <v>10.8971</v>
      </c>
      <c r="E2409" s="7">
        <f t="shared" si="296"/>
        <v>10.894299999999998</v>
      </c>
      <c r="F2409" s="7">
        <f t="shared" si="297"/>
        <v>10.818210000000002</v>
      </c>
      <c r="G2409" s="7">
        <f t="shared" si="291"/>
        <v>10.763598</v>
      </c>
      <c r="H2409" s="7">
        <f t="shared" si="295"/>
        <v>11.718680500000003</v>
      </c>
      <c r="I2409" s="7">
        <f t="array" ref="I2409">SUMPRODUCT(B2393:B2412,(ROW(B2393:B2412)-ROW(B2393)+1))/(20*21/2)</f>
        <v>10.863661904761905</v>
      </c>
      <c r="J2409" s="7">
        <f t="shared" si="298"/>
        <v>10.836392234767569</v>
      </c>
      <c r="K2409" s="7">
        <f t="shared" si="292"/>
        <v>10.809394409170997</v>
      </c>
    </row>
    <row r="2410" spans="1:11" ht="13.5" x14ac:dyDescent="0.35">
      <c r="A2410" s="3">
        <v>45513</v>
      </c>
      <c r="B2410" s="2">
        <v>10.7925</v>
      </c>
      <c r="C2410" s="7">
        <f t="shared" si="293"/>
        <v>-7.4699999999999989E-2</v>
      </c>
      <c r="D2410" s="7">
        <f t="shared" si="294"/>
        <v>10.872820000000001</v>
      </c>
      <c r="E2410" s="7">
        <f t="shared" si="296"/>
        <v>10.890559999999999</v>
      </c>
      <c r="F2410" s="7">
        <f t="shared" si="297"/>
        <v>10.821010000000001</v>
      </c>
      <c r="G2410" s="7">
        <f t="shared" si="291"/>
        <v>10.766212000000001</v>
      </c>
      <c r="H2410" s="7">
        <f t="shared" si="295"/>
        <v>11.713919000000001</v>
      </c>
      <c r="I2410" s="7">
        <f t="array" ref="I2410">SUMPRODUCT(B2394:B2413,(ROW(B2394:B2413)-ROW(B2394)+1))/(20*21/2)</f>
        <v>10.928124285714286</v>
      </c>
      <c r="J2410" s="7">
        <f t="shared" si="298"/>
        <v>10.832212021932563</v>
      </c>
      <c r="K2410" s="7">
        <f t="shared" si="292"/>
        <v>10.808731883321155</v>
      </c>
    </row>
    <row r="2411" spans="1:11" ht="13.5" x14ac:dyDescent="0.35">
      <c r="A2411" s="3">
        <v>45516</v>
      </c>
      <c r="B2411" s="2">
        <v>10.783200000000001</v>
      </c>
      <c r="C2411" s="7">
        <f t="shared" si="293"/>
        <v>-9.2999999999996419E-3</v>
      </c>
      <c r="D2411" s="7">
        <f t="shared" si="294"/>
        <v>10.846680000000003</v>
      </c>
      <c r="E2411" s="7">
        <f t="shared" si="296"/>
        <v>10.88589</v>
      </c>
      <c r="F2411" s="7">
        <f t="shared" si="297"/>
        <v>10.823345</v>
      </c>
      <c r="G2411" s="7">
        <f t="shared" si="291"/>
        <v>10.767519999999999</v>
      </c>
      <c r="H2411" s="7">
        <f t="shared" si="295"/>
        <v>11.705610000000002</v>
      </c>
      <c r="I2411" s="7">
        <f t="array" ref="I2411">SUMPRODUCT(B2395:B2414,(ROW(B2395:B2414)-ROW(B2395)+1))/(20*21/2)</f>
        <v>11.039138095238096</v>
      </c>
      <c r="J2411" s="7">
        <f t="shared" si="298"/>
        <v>10.827544210319937</v>
      </c>
      <c r="K2411" s="7">
        <f t="shared" si="292"/>
        <v>10.807730632994836</v>
      </c>
    </row>
    <row r="2412" spans="1:11" ht="13.5" x14ac:dyDescent="0.35">
      <c r="A2412" s="3">
        <v>45518</v>
      </c>
      <c r="B2412" s="2">
        <v>10.8672</v>
      </c>
      <c r="C2412" s="7">
        <f t="shared" si="293"/>
        <v>8.3999999999999631E-2</v>
      </c>
      <c r="D2412" s="7">
        <f t="shared" si="294"/>
        <v>10.837340000000001</v>
      </c>
      <c r="E2412" s="7">
        <f t="shared" si="296"/>
        <v>10.880289999999999</v>
      </c>
      <c r="F2412" s="7">
        <f t="shared" si="297"/>
        <v>10.834545</v>
      </c>
      <c r="G2412" s="7">
        <f t="shared" si="291"/>
        <v>10.767332000000001</v>
      </c>
      <c r="H2412" s="7">
        <f t="shared" si="295"/>
        <v>11.695293500000002</v>
      </c>
      <c r="I2412" s="7">
        <f t="array" ref="I2412">SUMPRODUCT(B2396:B2415,(ROW(B2396:B2415)-ROW(B2396)+1))/(20*21/2)</f>
        <v>11.140816666666666</v>
      </c>
      <c r="J2412" s="7">
        <f t="shared" si="298"/>
        <v>10.831320952194229</v>
      </c>
      <c r="K2412" s="7">
        <f t="shared" si="292"/>
        <v>10.810062765034255</v>
      </c>
    </row>
    <row r="2413" spans="1:11" ht="13.5" x14ac:dyDescent="0.35">
      <c r="A2413" s="3">
        <v>45519</v>
      </c>
      <c r="B2413" s="2">
        <v>11.5114</v>
      </c>
      <c r="C2413" s="7">
        <f t="shared" si="293"/>
        <v>0.64419999999999966</v>
      </c>
      <c r="D2413" s="7">
        <f t="shared" si="294"/>
        <v>10.964300000000001</v>
      </c>
      <c r="E2413" s="7">
        <f t="shared" si="296"/>
        <v>10.940039999999998</v>
      </c>
      <c r="F2413" s="7">
        <f t="shared" si="297"/>
        <v>10.877955</v>
      </c>
      <c r="G2413" s="7">
        <f t="shared" si="291"/>
        <v>10.780962000000002</v>
      </c>
      <c r="H2413" s="7">
        <f t="shared" si="295"/>
        <v>11.691886000000002</v>
      </c>
      <c r="I2413" s="7">
        <f t="array" ref="I2413">SUMPRODUCT(B2397:B2416,(ROW(B2397:B2416)-ROW(B2397)+1))/(20*21/2)</f>
        <v>11.245607142857143</v>
      </c>
      <c r="J2413" s="7">
        <f t="shared" si="298"/>
        <v>10.896090385318589</v>
      </c>
      <c r="K2413" s="7">
        <f t="shared" si="292"/>
        <v>10.837566186013303</v>
      </c>
    </row>
    <row r="2414" spans="1:11" ht="13.5" x14ac:dyDescent="0.35">
      <c r="A2414" s="3">
        <v>45520</v>
      </c>
      <c r="B2414" s="2">
        <v>12.0436</v>
      </c>
      <c r="C2414" s="7">
        <f t="shared" si="293"/>
        <v>0.53219999999999956</v>
      </c>
      <c r="D2414" s="7">
        <f t="shared" si="294"/>
        <v>11.199580000000001</v>
      </c>
      <c r="E2414" s="7">
        <f t="shared" si="296"/>
        <v>11.04834</v>
      </c>
      <c r="F2414" s="7">
        <f t="shared" si="297"/>
        <v>10.947975</v>
      </c>
      <c r="G2414" s="7">
        <f t="shared" si="291"/>
        <v>10.803369999999999</v>
      </c>
      <c r="H2414" s="7">
        <f t="shared" si="295"/>
        <v>11.692866500000001</v>
      </c>
      <c r="I2414" s="7">
        <f t="array" ref="I2414">SUMPRODUCT(B2398:B2417,(ROW(B2398:B2417)-ROW(B2398)+1))/(20*21/2)</f>
        <v>11.326344285714285</v>
      </c>
      <c r="J2414" s="7">
        <f t="shared" si="298"/>
        <v>11.005377015288248</v>
      </c>
      <c r="K2414" s="7">
        <f t="shared" si="292"/>
        <v>10.884861629699056</v>
      </c>
    </row>
    <row r="2415" spans="1:11" ht="13.5" x14ac:dyDescent="0.35">
      <c r="A2415" s="3">
        <v>45523</v>
      </c>
      <c r="B2415" s="2">
        <v>12.015599999999999</v>
      </c>
      <c r="C2415" s="7">
        <f t="shared" si="293"/>
        <v>-2.8000000000000469E-2</v>
      </c>
      <c r="D2415" s="7">
        <f t="shared" si="294"/>
        <v>11.444199999999999</v>
      </c>
      <c r="E2415" s="7">
        <f t="shared" si="296"/>
        <v>11.158509999999998</v>
      </c>
      <c r="F2415" s="7">
        <f t="shared" si="297"/>
        <v>11.017999999999999</v>
      </c>
      <c r="G2415" s="7">
        <f t="shared" si="291"/>
        <v>10.82615</v>
      </c>
      <c r="H2415" s="7">
        <f t="shared" si="295"/>
        <v>11.695154000000002</v>
      </c>
      <c r="I2415" s="7">
        <f t="array" ref="I2415">SUMPRODUCT(B2399:B2418,(ROW(B2399:B2418)-ROW(B2399)+1))/(20*21/2)</f>
        <v>11.403432380952381</v>
      </c>
      <c r="J2415" s="7">
        <f t="shared" si="298"/>
        <v>11.101588728117939</v>
      </c>
      <c r="K2415" s="7">
        <f t="shared" si="292"/>
        <v>10.929204310887329</v>
      </c>
    </row>
    <row r="2416" spans="1:11" ht="13.5" x14ac:dyDescent="0.35">
      <c r="A2416" s="3">
        <v>45524</v>
      </c>
      <c r="B2416" s="2">
        <v>12.1183</v>
      </c>
      <c r="C2416" s="7">
        <f t="shared" si="293"/>
        <v>0.10270000000000046</v>
      </c>
      <c r="D2416" s="7">
        <f t="shared" si="294"/>
        <v>11.711219999999999</v>
      </c>
      <c r="E2416" s="7">
        <f t="shared" si="296"/>
        <v>11.27895</v>
      </c>
      <c r="F2416" s="7">
        <f t="shared" si="297"/>
        <v>11.093160000000001</v>
      </c>
      <c r="G2416" s="7">
        <f t="shared" si="291"/>
        <v>10.850424</v>
      </c>
      <c r="H2416" s="7">
        <f t="shared" si="295"/>
        <v>11.697488</v>
      </c>
      <c r="I2416" s="7">
        <f t="array" ref="I2416">SUMPRODUCT(B2400:B2419,(ROW(B2400:B2419)-ROW(B2400)+1))/(20*21/2)</f>
        <v>11.467852380952381</v>
      </c>
      <c r="J2416" s="7">
        <f t="shared" si="298"/>
        <v>11.198418373059088</v>
      </c>
      <c r="K2416" s="7">
        <f t="shared" si="292"/>
        <v>10.975835514381945</v>
      </c>
    </row>
    <row r="2417" spans="1:11" ht="13.5" x14ac:dyDescent="0.35">
      <c r="A2417" s="3">
        <v>45525</v>
      </c>
      <c r="B2417" s="2">
        <v>11.940899999999999</v>
      </c>
      <c r="C2417" s="7">
        <f t="shared" si="293"/>
        <v>-0.17740000000000045</v>
      </c>
      <c r="D2417" s="7">
        <f t="shared" si="294"/>
        <v>11.92596</v>
      </c>
      <c r="E2417" s="7">
        <f t="shared" si="296"/>
        <v>11.381649999999999</v>
      </c>
      <c r="F2417" s="7">
        <f t="shared" si="297"/>
        <v>11.140775</v>
      </c>
      <c r="G2417" s="7">
        <f t="shared" si="291"/>
        <v>10.872832000000002</v>
      </c>
      <c r="H2417" s="7">
        <f t="shared" si="295"/>
        <v>11.699168500000003</v>
      </c>
      <c r="I2417" s="7">
        <f t="array" ref="I2417">SUMPRODUCT(B2401:B2420,(ROW(B2401:B2420)-ROW(B2401)+1))/(20*21/2)</f>
        <v>11.526451904761903</v>
      </c>
      <c r="J2417" s="7">
        <f t="shared" si="298"/>
        <v>11.269130908958221</v>
      </c>
      <c r="K2417" s="7">
        <f t="shared" si="292"/>
        <v>11.013681180484614</v>
      </c>
    </row>
    <row r="2418" spans="1:11" ht="13.5" x14ac:dyDescent="0.35">
      <c r="A2418" s="3">
        <v>45526</v>
      </c>
      <c r="B2418" s="2">
        <v>11.950200000000001</v>
      </c>
      <c r="C2418" s="7">
        <f t="shared" si="293"/>
        <v>9.3000000000014182E-3</v>
      </c>
      <c r="D2418" s="7">
        <f t="shared" si="294"/>
        <v>12.013719999999999</v>
      </c>
      <c r="E2418" s="7">
        <f t="shared" si="296"/>
        <v>11.489010000000002</v>
      </c>
      <c r="F2418" s="7">
        <f t="shared" si="297"/>
        <v>11.189789999999999</v>
      </c>
      <c r="G2418" s="7">
        <f t="shared" si="291"/>
        <v>10.897106000000003</v>
      </c>
      <c r="H2418" s="7">
        <f t="shared" si="295"/>
        <v>11.700895500000003</v>
      </c>
      <c r="I2418" s="7">
        <f t="array" ref="I2418">SUMPRODUCT(B2402:B2421,(ROW(B2402:B2421)-ROW(B2402)+1))/(20*21/2)</f>
        <v>11.579265714285713</v>
      </c>
      <c r="J2418" s="7">
        <f t="shared" si="298"/>
        <v>11.333994631914582</v>
      </c>
      <c r="K2418" s="7">
        <f t="shared" si="292"/>
        <v>11.050407408700904</v>
      </c>
    </row>
    <row r="2419" spans="1:11" ht="13.5" x14ac:dyDescent="0.35">
      <c r="A2419" s="3">
        <v>45527</v>
      </c>
      <c r="B2419" s="2">
        <v>11.866199999999999</v>
      </c>
      <c r="C2419" s="7">
        <f t="shared" si="293"/>
        <v>-8.4000000000001407E-2</v>
      </c>
      <c r="D2419" s="7">
        <f t="shared" si="294"/>
        <v>11.97824</v>
      </c>
      <c r="E2419" s="7">
        <f t="shared" si="296"/>
        <v>11.588909999999998</v>
      </c>
      <c r="F2419" s="7">
        <f t="shared" si="297"/>
        <v>11.241605</v>
      </c>
      <c r="G2419" s="7">
        <f t="shared" si="291"/>
        <v>10.918952000000006</v>
      </c>
      <c r="H2419" s="7">
        <f t="shared" si="295"/>
        <v>11.701455500000002</v>
      </c>
      <c r="I2419" s="7">
        <f t="array" ref="I2419">SUMPRODUCT(B2403:B2422,(ROW(B2403:B2422)-ROW(B2403)+1))/(20*21/2)</f>
        <v>11.632567142857143</v>
      </c>
      <c r="J2419" s="7">
        <f t="shared" si="298"/>
        <v>11.384680857446526</v>
      </c>
      <c r="K2419" s="7">
        <f t="shared" si="292"/>
        <v>11.08239927502636</v>
      </c>
    </row>
    <row r="2420" spans="1:11" ht="13.5" x14ac:dyDescent="0.35">
      <c r="A2420" s="3">
        <v>45530</v>
      </c>
      <c r="B2420" s="2">
        <v>11.8569</v>
      </c>
      <c r="C2420" s="7">
        <f t="shared" si="293"/>
        <v>-9.2999999999996419E-3</v>
      </c>
      <c r="D2420" s="7">
        <f t="shared" si="294"/>
        <v>11.9465</v>
      </c>
      <c r="E2420" s="7">
        <f t="shared" si="296"/>
        <v>11.695349999999999</v>
      </c>
      <c r="F2420" s="7">
        <f t="shared" si="297"/>
        <v>11.292954999999999</v>
      </c>
      <c r="G2420" s="7">
        <f t="shared" ref="G2420:G2483" si="299">AVERAGE(B2371:B2420)</f>
        <v>10.940052000000005</v>
      </c>
      <c r="H2420" s="7">
        <f t="shared" si="295"/>
        <v>11.701922500000006</v>
      </c>
      <c r="I2420" s="7">
        <f t="array" ref="I2420">SUMPRODUCT(B2404:B2423,(ROW(B2404:B2423)-ROW(B2404)+1))/(20*21/2)</f>
        <v>11.702543333333333</v>
      </c>
      <c r="J2420" s="7">
        <f t="shared" si="298"/>
        <v>11.429654109118285</v>
      </c>
      <c r="K2420" s="7">
        <f t="shared" ref="K2420:K2483" si="300">$K$4*B2420+(1-$K$4)*K2419</f>
        <v>11.112771852476307</v>
      </c>
    </row>
    <row r="2421" spans="1:11" ht="13.5" x14ac:dyDescent="0.35">
      <c r="A2421" s="3">
        <v>45531</v>
      </c>
      <c r="B2421" s="2">
        <v>11.8475</v>
      </c>
      <c r="C2421" s="7">
        <f t="shared" si="293"/>
        <v>-9.3999999999994088E-3</v>
      </c>
      <c r="D2421" s="7">
        <f t="shared" si="294"/>
        <v>11.892339999999999</v>
      </c>
      <c r="E2421" s="7">
        <f t="shared" si="296"/>
        <v>11.801779999999997</v>
      </c>
      <c r="F2421" s="7">
        <f t="shared" si="297"/>
        <v>11.343835</v>
      </c>
      <c r="G2421" s="7">
        <f t="shared" si="299"/>
        <v>10.960404000000006</v>
      </c>
      <c r="H2421" s="7">
        <f t="shared" si="295"/>
        <v>11.702109000000002</v>
      </c>
      <c r="I2421" s="7">
        <f t="array" ref="I2421">SUMPRODUCT(B2405:B2424,(ROW(B2405:B2424)-ROW(B2405)+1))/(20*21/2)</f>
        <v>11.789854285714284</v>
      </c>
      <c r="J2421" s="7">
        <f t="shared" si="298"/>
        <v>11.469448955868925</v>
      </c>
      <c r="K2421" s="7">
        <f t="shared" si="300"/>
        <v>11.141584721006648</v>
      </c>
    </row>
    <row r="2422" spans="1:11" ht="13.5" x14ac:dyDescent="0.35">
      <c r="A2422" s="3">
        <v>45532</v>
      </c>
      <c r="B2422" s="2">
        <v>11.903499999999999</v>
      </c>
      <c r="C2422" s="7">
        <f t="shared" si="293"/>
        <v>5.5999999999999162E-2</v>
      </c>
      <c r="D2422" s="7">
        <f t="shared" si="294"/>
        <v>11.88486</v>
      </c>
      <c r="E2422" s="7">
        <f t="shared" si="296"/>
        <v>11.90541</v>
      </c>
      <c r="F2422" s="7">
        <f t="shared" si="297"/>
        <v>11.392849999999999</v>
      </c>
      <c r="G2422" s="7">
        <f t="shared" si="299"/>
        <v>10.982810000000006</v>
      </c>
      <c r="H2422" s="7">
        <f t="shared" si="295"/>
        <v>11.700521500000002</v>
      </c>
      <c r="I2422" s="7">
        <f t="array" ref="I2422">SUMPRODUCT(B2406:B2425,(ROW(B2406:B2425)-ROW(B2406)+1))/(20*21/2)</f>
        <v>11.88734761904762</v>
      </c>
      <c r="J2422" s="7">
        <f t="shared" si="298"/>
        <v>11.510787150548076</v>
      </c>
      <c r="K2422" s="7">
        <f t="shared" si="300"/>
        <v>11.171463751555407</v>
      </c>
    </row>
    <row r="2423" spans="1:11" ht="13.5" x14ac:dyDescent="0.35">
      <c r="A2423" s="3">
        <v>45533</v>
      </c>
      <c r="B2423" s="2">
        <v>12.127599999999999</v>
      </c>
      <c r="C2423" s="7">
        <f t="shared" si="293"/>
        <v>0.22409999999999997</v>
      </c>
      <c r="D2423" s="7">
        <f t="shared" si="294"/>
        <v>11.920339999999999</v>
      </c>
      <c r="E2423" s="7">
        <f t="shared" si="296"/>
        <v>11.967029999999998</v>
      </c>
      <c r="F2423" s="7">
        <f t="shared" si="297"/>
        <v>11.453534999999999</v>
      </c>
      <c r="G2423" s="7">
        <f t="shared" si="299"/>
        <v>11.010818000000006</v>
      </c>
      <c r="H2423" s="7">
        <f t="shared" si="295"/>
        <v>11.702248500000001</v>
      </c>
      <c r="I2423" s="7">
        <f t="array" ref="I2423">SUMPRODUCT(B2407:B2426,(ROW(B2407:B2426)-ROW(B2407)+1))/(20*21/2)</f>
        <v>11.972613333333333</v>
      </c>
      <c r="J2423" s="7">
        <f t="shared" si="298"/>
        <v>11.569531231448259</v>
      </c>
      <c r="K2423" s="7">
        <f t="shared" si="300"/>
        <v>11.208959290710098</v>
      </c>
    </row>
    <row r="2424" spans="1:11" ht="13.5" x14ac:dyDescent="0.35">
      <c r="A2424" s="3">
        <v>45534</v>
      </c>
      <c r="B2424" s="2">
        <v>12.3703</v>
      </c>
      <c r="C2424" s="7">
        <f t="shared" si="293"/>
        <v>0.24270000000000103</v>
      </c>
      <c r="D2424" s="7">
        <f t="shared" si="294"/>
        <v>12.02116</v>
      </c>
      <c r="E2424" s="7">
        <f t="shared" si="296"/>
        <v>11.999699999999999</v>
      </c>
      <c r="F2424" s="7">
        <f t="shared" si="297"/>
        <v>11.524019999999998</v>
      </c>
      <c r="G2424" s="7">
        <f t="shared" si="299"/>
        <v>11.044614000000006</v>
      </c>
      <c r="H2424" s="7">
        <f t="shared" si="295"/>
        <v>11.705516000000003</v>
      </c>
      <c r="I2424" s="7">
        <f t="array" ref="I2424">SUMPRODUCT(B2408:B2427,(ROW(B2408:B2427)-ROW(B2408)+1))/(20*21/2)</f>
        <v>12.085892857142859</v>
      </c>
      <c r="J2424" s="7">
        <f t="shared" si="298"/>
        <v>11.645794923691282</v>
      </c>
      <c r="K2424" s="7">
        <f t="shared" si="300"/>
        <v>11.254502063623429</v>
      </c>
    </row>
    <row r="2425" spans="1:11" ht="13.5" x14ac:dyDescent="0.35">
      <c r="A2425" s="3">
        <v>45537</v>
      </c>
      <c r="B2425" s="2">
        <v>12.547700000000001</v>
      </c>
      <c r="C2425" s="7">
        <f t="shared" si="293"/>
        <v>0.17740000000000045</v>
      </c>
      <c r="D2425" s="7">
        <f t="shared" si="294"/>
        <v>12.159319999999999</v>
      </c>
      <c r="E2425" s="7">
        <f t="shared" si="296"/>
        <v>12.052910000000001</v>
      </c>
      <c r="F2425" s="7">
        <f t="shared" si="297"/>
        <v>11.605709999999998</v>
      </c>
      <c r="G2425" s="7">
        <f t="shared" si="299"/>
        <v>11.078970000000004</v>
      </c>
      <c r="H2425" s="7">
        <f t="shared" si="295"/>
        <v>11.7080365</v>
      </c>
      <c r="I2425" s="7">
        <f t="array" ref="I2425">SUMPRODUCT(B2409:B2428,(ROW(B2409:B2428)-ROW(B2409)+1))/(20*21/2)</f>
        <v>12.199864761904761</v>
      </c>
      <c r="J2425" s="7">
        <f t="shared" si="298"/>
        <v>11.731690645244495</v>
      </c>
      <c r="K2425" s="7">
        <f t="shared" si="300"/>
        <v>11.305215708187216</v>
      </c>
    </row>
    <row r="2426" spans="1:11" ht="13.5" x14ac:dyDescent="0.35">
      <c r="A2426" s="3">
        <v>45538</v>
      </c>
      <c r="B2426" s="2">
        <v>12.500999999999999</v>
      </c>
      <c r="C2426" s="7">
        <f t="shared" si="293"/>
        <v>-4.6700000000001296E-2</v>
      </c>
      <c r="D2426" s="7">
        <f t="shared" si="294"/>
        <v>12.290019999999998</v>
      </c>
      <c r="E2426" s="7">
        <f t="shared" si="296"/>
        <v>12.09118</v>
      </c>
      <c r="F2426" s="7">
        <f t="shared" si="297"/>
        <v>11.685065</v>
      </c>
      <c r="G2426" s="7">
        <f t="shared" si="299"/>
        <v>11.115566000000003</v>
      </c>
      <c r="H2426" s="7">
        <f t="shared" si="295"/>
        <v>11.709016500000002</v>
      </c>
      <c r="I2426" s="7">
        <f t="array" ref="I2426">SUMPRODUCT(B2410:B2429,(ROW(B2410:B2429)-ROW(B2410)+1))/(20*21/2)</f>
        <v>12.291088095238095</v>
      </c>
      <c r="J2426" s="7">
        <f t="shared" si="298"/>
        <v>11.804958202840258</v>
      </c>
      <c r="K2426" s="7">
        <f t="shared" si="300"/>
        <v>11.352109209826933</v>
      </c>
    </row>
    <row r="2427" spans="1:11" ht="13.5" x14ac:dyDescent="0.35">
      <c r="A2427" s="3">
        <v>45539</v>
      </c>
      <c r="B2427" s="2">
        <v>12.874499999999999</v>
      </c>
      <c r="C2427" s="7">
        <f t="shared" si="293"/>
        <v>0.37349999999999994</v>
      </c>
      <c r="D2427" s="7">
        <f t="shared" si="294"/>
        <v>12.484219999999999</v>
      </c>
      <c r="E2427" s="7">
        <f t="shared" si="296"/>
        <v>12.18454</v>
      </c>
      <c r="F2427" s="7">
        <f t="shared" si="297"/>
        <v>11.783094999999999</v>
      </c>
      <c r="G2427" s="7">
        <f t="shared" si="299"/>
        <v>11.159632000000004</v>
      </c>
      <c r="H2427" s="7">
        <f t="shared" si="295"/>
        <v>11.712284</v>
      </c>
      <c r="I2427" s="7">
        <f t="array" ref="I2427">SUMPRODUCT(B2411:B2430,(ROW(B2411:B2430)-ROW(B2411)+1))/(20*21/2)</f>
        <v>12.36743095238095</v>
      </c>
      <c r="J2427" s="7">
        <f t="shared" si="298"/>
        <v>11.906819326379281</v>
      </c>
      <c r="K2427" s="7">
        <f t="shared" si="300"/>
        <v>11.411810809441564</v>
      </c>
    </row>
    <row r="2428" spans="1:11" ht="13.5" x14ac:dyDescent="0.35">
      <c r="A2428" s="3">
        <v>45540</v>
      </c>
      <c r="B2428" s="2">
        <v>12.979799999999999</v>
      </c>
      <c r="C2428" s="7">
        <f t="shared" si="293"/>
        <v>0.10529999999999973</v>
      </c>
      <c r="D2428" s="7">
        <f t="shared" si="294"/>
        <v>12.654659999999998</v>
      </c>
      <c r="E2428" s="7">
        <f t="shared" si="296"/>
        <v>12.287500000000001</v>
      </c>
      <c r="F2428" s="7">
        <f t="shared" si="297"/>
        <v>11.888255000000001</v>
      </c>
      <c r="G2428" s="7">
        <f t="shared" si="299"/>
        <v>11.206738000000003</v>
      </c>
      <c r="H2428" s="7">
        <f t="shared" si="295"/>
        <v>11.716731499999998</v>
      </c>
      <c r="I2428" s="7">
        <f t="array" ref="I2428">SUMPRODUCT(B2412:B2431,(ROW(B2412:B2431)-ROW(B2412)+1))/(20*21/2)</f>
        <v>12.416077142857144</v>
      </c>
      <c r="J2428" s="7">
        <f t="shared" si="298"/>
        <v>12.009007961962206</v>
      </c>
      <c r="K2428" s="7">
        <f t="shared" si="300"/>
        <v>11.473300581620325</v>
      </c>
    </row>
    <row r="2429" spans="1:11" ht="13.5" x14ac:dyDescent="0.35">
      <c r="A2429" s="3">
        <v>45541</v>
      </c>
      <c r="B2429" s="2">
        <v>12.8461</v>
      </c>
      <c r="C2429" s="7">
        <f t="shared" si="293"/>
        <v>-0.13369999999999926</v>
      </c>
      <c r="D2429" s="7">
        <f t="shared" si="294"/>
        <v>12.74982</v>
      </c>
      <c r="E2429" s="7">
        <f t="shared" si="296"/>
        <v>12.385490000000001</v>
      </c>
      <c r="F2429" s="7">
        <f t="shared" si="297"/>
        <v>11.9872</v>
      </c>
      <c r="G2429" s="7">
        <f t="shared" si="299"/>
        <v>11.251170000000002</v>
      </c>
      <c r="H2429" s="7">
        <f t="shared" si="295"/>
        <v>11.719203500000001</v>
      </c>
      <c r="I2429" s="7">
        <f t="array" ref="I2429">SUMPRODUCT(B2413:B2432,(ROW(B2413:B2432)-ROW(B2413)+1))/(20*21/2)</f>
        <v>12.438796666666667</v>
      </c>
      <c r="J2429" s="7">
        <f t="shared" si="298"/>
        <v>12.088731013203901</v>
      </c>
      <c r="K2429" s="7">
        <f t="shared" si="300"/>
        <v>11.527135852929334</v>
      </c>
    </row>
    <row r="2430" spans="1:11" ht="13.5" x14ac:dyDescent="0.35">
      <c r="A2430" s="3">
        <v>45544</v>
      </c>
      <c r="B2430" s="2">
        <v>12.7888</v>
      </c>
      <c r="C2430" s="7">
        <f t="shared" si="293"/>
        <v>-5.7299999999999685E-2</v>
      </c>
      <c r="D2430" s="7">
        <f t="shared" si="294"/>
        <v>12.79804</v>
      </c>
      <c r="E2430" s="7">
        <f t="shared" si="296"/>
        <v>12.478679999999999</v>
      </c>
      <c r="F2430" s="7">
        <f t="shared" si="297"/>
        <v>12.087015000000003</v>
      </c>
      <c r="G2430" s="7">
        <f t="shared" si="299"/>
        <v>11.294456000000002</v>
      </c>
      <c r="H2430" s="7">
        <f t="shared" si="295"/>
        <v>11.720642500000002</v>
      </c>
      <c r="I2430" s="7">
        <f t="array" ref="I2430">SUMPRODUCT(B2414:B2433,(ROW(B2414:B2433)-ROW(B2414)+1))/(20*21/2)</f>
        <v>12.46323476190476</v>
      </c>
      <c r="J2430" s="7">
        <f t="shared" si="298"/>
        <v>12.155404250041624</v>
      </c>
      <c r="K2430" s="7">
        <f t="shared" si="300"/>
        <v>11.576612878304655</v>
      </c>
    </row>
    <row r="2431" spans="1:11" ht="13.5" x14ac:dyDescent="0.35">
      <c r="A2431" s="3">
        <v>45545</v>
      </c>
      <c r="B2431" s="2">
        <v>12.597799999999999</v>
      </c>
      <c r="C2431" s="7">
        <f t="shared" si="293"/>
        <v>-0.19100000000000072</v>
      </c>
      <c r="D2431" s="7">
        <f t="shared" si="294"/>
        <v>12.817400000000001</v>
      </c>
      <c r="E2431" s="7">
        <f t="shared" si="296"/>
        <v>12.553709999999999</v>
      </c>
      <c r="F2431" s="7">
        <f t="shared" si="297"/>
        <v>12.177745000000002</v>
      </c>
      <c r="G2431" s="7">
        <f t="shared" si="299"/>
        <v>11.335416000000002</v>
      </c>
      <c r="H2431" s="7">
        <f t="shared" si="295"/>
        <v>11.721873</v>
      </c>
      <c r="I2431" s="7">
        <f t="array" ref="I2431">SUMPRODUCT(B2415:B2434,(ROW(B2415:B2434)-ROW(B2415)+1))/(20*21/2)</f>
        <v>12.487461428571429</v>
      </c>
      <c r="J2431" s="7">
        <f t="shared" si="298"/>
        <v>12.197537178609087</v>
      </c>
      <c r="K2431" s="7">
        <f t="shared" si="300"/>
        <v>11.616659432096629</v>
      </c>
    </row>
    <row r="2432" spans="1:11" ht="13.5" x14ac:dyDescent="0.35">
      <c r="A2432" s="3">
        <v>45546</v>
      </c>
      <c r="B2432" s="2">
        <v>12.4163</v>
      </c>
      <c r="C2432" s="7">
        <f t="shared" si="293"/>
        <v>-0.18149999999999977</v>
      </c>
      <c r="D2432" s="7">
        <f t="shared" si="294"/>
        <v>12.725759999999999</v>
      </c>
      <c r="E2432" s="7">
        <f t="shared" si="296"/>
        <v>12.604989999999997</v>
      </c>
      <c r="F2432" s="7">
        <f t="shared" si="297"/>
        <v>12.2552</v>
      </c>
      <c r="G2432" s="7">
        <f t="shared" si="299"/>
        <v>11.370878000000003</v>
      </c>
      <c r="H2432" s="7">
        <f t="shared" si="295"/>
        <v>11.7214025</v>
      </c>
      <c r="I2432" s="7">
        <f t="array" ref="I2432">SUMPRODUCT(B2416:B2435,(ROW(B2416:B2435)-ROW(B2416)+1))/(20*21/2)</f>
        <v>12.522869047619047</v>
      </c>
      <c r="J2432" s="7">
        <f t="shared" si="298"/>
        <v>12.218371733027269</v>
      </c>
      <c r="K2432" s="7">
        <f t="shared" si="300"/>
        <v>11.648017885739899</v>
      </c>
    </row>
    <row r="2433" spans="1:11" ht="13.5" x14ac:dyDescent="0.35">
      <c r="A2433" s="3">
        <v>45547</v>
      </c>
      <c r="B2433" s="2">
        <v>12.511799999999999</v>
      </c>
      <c r="C2433" s="7">
        <f t="shared" si="293"/>
        <v>9.5499999999999474E-2</v>
      </c>
      <c r="D2433" s="7">
        <f t="shared" si="294"/>
        <v>12.632160000000001</v>
      </c>
      <c r="E2433" s="7">
        <f t="shared" si="296"/>
        <v>12.643409999999998</v>
      </c>
      <c r="F2433" s="7">
        <f t="shared" si="297"/>
        <v>12.305220000000002</v>
      </c>
      <c r="G2433" s="7">
        <f t="shared" si="299"/>
        <v>11.408438000000004</v>
      </c>
      <c r="H2433" s="7">
        <f t="shared" si="295"/>
        <v>11.721970000000001</v>
      </c>
      <c r="I2433" s="7">
        <f t="array" ref="I2433">SUMPRODUCT(B2417:B2436,(ROW(B2417:B2436)-ROW(B2417)+1))/(20*21/2)</f>
        <v>12.54590904761905</v>
      </c>
      <c r="J2433" s="7">
        <f t="shared" si="298"/>
        <v>12.246317282262766</v>
      </c>
      <c r="K2433" s="7">
        <f t="shared" si="300"/>
        <v>11.681891694142255</v>
      </c>
    </row>
    <row r="2434" spans="1:11" ht="13.5" x14ac:dyDescent="0.35">
      <c r="A2434" s="3">
        <v>45548</v>
      </c>
      <c r="B2434" s="2">
        <v>12.5596</v>
      </c>
      <c r="C2434" s="7">
        <f t="shared" si="293"/>
        <v>4.7800000000000509E-2</v>
      </c>
      <c r="D2434" s="7">
        <f t="shared" si="294"/>
        <v>12.574860000000001</v>
      </c>
      <c r="E2434" s="7">
        <f t="shared" si="296"/>
        <v>12.662339999999999</v>
      </c>
      <c r="F2434" s="7">
        <f t="shared" si="297"/>
        <v>12.331020000000001</v>
      </c>
      <c r="G2434" s="7">
        <f t="shared" si="299"/>
        <v>11.446954000000003</v>
      </c>
      <c r="H2434" s="7">
        <f t="shared" si="295"/>
        <v>11.721749499999996</v>
      </c>
      <c r="I2434" s="7">
        <f t="array" ref="I2434">SUMPRODUCT(B2418:B2437,(ROW(B2418:B2437)-ROW(B2418)+1))/(20*21/2)</f>
        <v>12.566620476190476</v>
      </c>
      <c r="J2434" s="7">
        <f t="shared" si="298"/>
        <v>12.276153731571073</v>
      </c>
      <c r="K2434" s="7">
        <f t="shared" si="300"/>
        <v>11.716311627705306</v>
      </c>
    </row>
    <row r="2435" spans="1:11" ht="13.5" x14ac:dyDescent="0.35">
      <c r="A2435" s="3">
        <v>45551</v>
      </c>
      <c r="B2435" s="2">
        <v>12.7028</v>
      </c>
      <c r="C2435" s="7">
        <f t="shared" si="293"/>
        <v>0.14320000000000022</v>
      </c>
      <c r="D2435" s="7">
        <f t="shared" si="294"/>
        <v>12.557659999999998</v>
      </c>
      <c r="E2435" s="7">
        <f t="shared" si="296"/>
        <v>12.677849999999999</v>
      </c>
      <c r="F2435" s="7">
        <f t="shared" si="297"/>
        <v>12.365380000000002</v>
      </c>
      <c r="G2435" s="7">
        <f t="shared" si="299"/>
        <v>11.488146000000002</v>
      </c>
      <c r="H2435" s="7">
        <f t="shared" si="295"/>
        <v>11.721918000000001</v>
      </c>
      <c r="I2435" s="7">
        <f t="array" ref="I2435">SUMPRODUCT(B2419:B2438,(ROW(B2419:B2438)-ROW(B2419)+1))/(20*21/2)</f>
        <v>12.56505380952381</v>
      </c>
      <c r="J2435" s="7">
        <f t="shared" si="298"/>
        <v>12.316786709516684</v>
      </c>
      <c r="K2435" s="7">
        <f t="shared" si="300"/>
        <v>11.754997446226668</v>
      </c>
    </row>
    <row r="2436" spans="1:11" ht="13.5" x14ac:dyDescent="0.35">
      <c r="A2436" s="3">
        <v>45552</v>
      </c>
      <c r="B2436" s="2">
        <v>12.6073</v>
      </c>
      <c r="C2436" s="7">
        <f t="shared" ref="C2436:C2499" si="301">B2436-B2435</f>
        <v>-9.5499999999999474E-2</v>
      </c>
      <c r="D2436" s="7">
        <f t="shared" si="294"/>
        <v>12.559560000000001</v>
      </c>
      <c r="E2436" s="7">
        <f t="shared" si="296"/>
        <v>12.688479999999998</v>
      </c>
      <c r="F2436" s="7">
        <f t="shared" si="297"/>
        <v>12.389830000000002</v>
      </c>
      <c r="G2436" s="7">
        <f t="shared" si="299"/>
        <v>11.527428000000002</v>
      </c>
      <c r="H2436" s="7">
        <f t="shared" si="295"/>
        <v>11.722636</v>
      </c>
      <c r="I2436" s="7">
        <f t="array" ref="I2436">SUMPRODUCT(B2420:B2439,(ROW(B2420:B2439)-ROW(B2420)+1))/(20*21/2)</f>
        <v>12.562227619047619</v>
      </c>
      <c r="J2436" s="7">
        <f t="shared" si="298"/>
        <v>12.344454641943665</v>
      </c>
      <c r="K2436" s="7">
        <f t="shared" si="300"/>
        <v>11.788421075786406</v>
      </c>
    </row>
    <row r="2437" spans="1:11" ht="13.5" x14ac:dyDescent="0.35">
      <c r="A2437" s="3">
        <v>45553</v>
      </c>
      <c r="B2437" s="2">
        <v>12.6073</v>
      </c>
      <c r="C2437" s="7">
        <f t="shared" si="301"/>
        <v>0</v>
      </c>
      <c r="D2437" s="7">
        <f t="shared" si="294"/>
        <v>12.597759999999999</v>
      </c>
      <c r="E2437" s="7">
        <f t="shared" si="296"/>
        <v>12.661759999999997</v>
      </c>
      <c r="F2437" s="7">
        <f t="shared" si="297"/>
        <v>12.423150000000001</v>
      </c>
      <c r="G2437" s="7">
        <f t="shared" si="299"/>
        <v>11.567272000000003</v>
      </c>
      <c r="H2437" s="7">
        <f t="shared" si="295"/>
        <v>11.722467</v>
      </c>
      <c r="I2437" s="7">
        <f t="array" ref="I2437">SUMPRODUCT(B2421:B2440,(ROW(B2421:B2440)-ROW(B2421)+1))/(20*21/2)</f>
        <v>12.556781904761904</v>
      </c>
      <c r="J2437" s="7">
        <f t="shared" si="298"/>
        <v>12.369487533187124</v>
      </c>
      <c r="K2437" s="7">
        <f t="shared" si="300"/>
        <v>11.820533974775175</v>
      </c>
    </row>
    <row r="2438" spans="1:11" ht="13.5" x14ac:dyDescent="0.35">
      <c r="A2438" s="3">
        <v>45554</v>
      </c>
      <c r="B2438" s="2">
        <v>12.406700000000001</v>
      </c>
      <c r="C2438" s="7">
        <f t="shared" si="301"/>
        <v>-0.20059999999999967</v>
      </c>
      <c r="D2438" s="7">
        <f t="shared" si="294"/>
        <v>12.576740000000001</v>
      </c>
      <c r="E2438" s="7">
        <f t="shared" si="296"/>
        <v>12.604449999999998</v>
      </c>
      <c r="F2438" s="7">
        <f t="shared" si="297"/>
        <v>12.445975000000001</v>
      </c>
      <c r="G2438" s="7">
        <f t="shared" si="299"/>
        <v>11.602730000000001</v>
      </c>
      <c r="H2438" s="7">
        <f t="shared" si="295"/>
        <v>11.720688000000001</v>
      </c>
      <c r="I2438" s="7">
        <f t="array" ref="I2438">SUMPRODUCT(B2422:B2441,(ROW(B2422:B2441)-ROW(B2422)+1))/(20*21/2)</f>
        <v>12.548672380952381</v>
      </c>
      <c r="J2438" s="7">
        <f t="shared" si="298"/>
        <v>12.373031577645495</v>
      </c>
      <c r="K2438" s="7">
        <f t="shared" si="300"/>
        <v>11.843520877725169</v>
      </c>
    </row>
    <row r="2439" spans="1:11" ht="13.5" x14ac:dyDescent="0.35">
      <c r="A2439" s="3">
        <v>45555</v>
      </c>
      <c r="B2439" s="2">
        <v>12.4163</v>
      </c>
      <c r="C2439" s="7">
        <f t="shared" si="301"/>
        <v>9.5999999999989427E-3</v>
      </c>
      <c r="D2439" s="7">
        <f t="shared" ref="D2439:D2502" si="302">AVERAGE(B2435:B2439)</f>
        <v>12.548080000000001</v>
      </c>
      <c r="E2439" s="7">
        <f t="shared" si="296"/>
        <v>12.56147</v>
      </c>
      <c r="F2439" s="7">
        <f t="shared" si="297"/>
        <v>12.473480000000002</v>
      </c>
      <c r="G2439" s="7">
        <f t="shared" si="299"/>
        <v>11.634458</v>
      </c>
      <c r="H2439" s="7">
        <f t="shared" si="295"/>
        <v>11.717416999999998</v>
      </c>
      <c r="I2439" s="7">
        <f t="array" ref="I2439">SUMPRODUCT(B2423:B2442,(ROW(B2423:B2442)-ROW(B2423)+1))/(20*21/2)</f>
        <v>12.536035238095238</v>
      </c>
      <c r="J2439" s="7">
        <f t="shared" si="298"/>
        <v>12.377152379774495</v>
      </c>
      <c r="K2439" s="7">
        <f t="shared" si="300"/>
        <v>11.865982804088887</v>
      </c>
    </row>
    <row r="2440" spans="1:11" ht="13.5" x14ac:dyDescent="0.35">
      <c r="A2440" s="3">
        <v>45558</v>
      </c>
      <c r="B2440" s="2">
        <v>12.4163</v>
      </c>
      <c r="C2440" s="7">
        <f t="shared" si="301"/>
        <v>0</v>
      </c>
      <c r="D2440" s="7">
        <f t="shared" si="302"/>
        <v>12.490780000000001</v>
      </c>
      <c r="E2440" s="7">
        <f t="shared" si="296"/>
        <v>12.52422</v>
      </c>
      <c r="F2440" s="7">
        <f t="shared" si="297"/>
        <v>12.50145</v>
      </c>
      <c r="G2440" s="7">
        <f t="shared" si="299"/>
        <v>11.668053999999998</v>
      </c>
      <c r="H2440" s="7">
        <f t="shared" si="295"/>
        <v>11.710877999999997</v>
      </c>
      <c r="I2440" s="7">
        <f t="array" ref="I2440">SUMPRODUCT(B2424:B2443,(ROW(B2424:B2443)-ROW(B2424)+1))/(20*21/2)</f>
        <v>12.511037619047618</v>
      </c>
      <c r="J2440" s="7">
        <f t="shared" si="298"/>
        <v>12.380880724557876</v>
      </c>
      <c r="K2440" s="7">
        <f t="shared" si="300"/>
        <v>11.887563870595205</v>
      </c>
    </row>
    <row r="2441" spans="1:11" ht="13.5" x14ac:dyDescent="0.35">
      <c r="A2441" s="3">
        <v>45559</v>
      </c>
      <c r="B2441" s="2">
        <v>12.4163</v>
      </c>
      <c r="C2441" s="7">
        <f t="shared" si="301"/>
        <v>0</v>
      </c>
      <c r="D2441" s="7">
        <f t="shared" si="302"/>
        <v>12.452580000000001</v>
      </c>
      <c r="E2441" s="7">
        <f t="shared" si="296"/>
        <v>12.506070000000003</v>
      </c>
      <c r="F2441" s="7">
        <f t="shared" si="297"/>
        <v>12.52989</v>
      </c>
      <c r="G2441" s="7">
        <f t="shared" si="299"/>
        <v>11.701649999999997</v>
      </c>
      <c r="H2441" s="7">
        <f t="shared" si="295"/>
        <v>11.701117999999997</v>
      </c>
      <c r="I2441" s="7">
        <f t="array" ref="I2441">SUMPRODUCT(B2425:B2444,(ROW(B2425:B2444)-ROW(B2425)+1))/(20*21/2)</f>
        <v>12.483437619047621</v>
      </c>
      <c r="J2441" s="7">
        <f t="shared" si="298"/>
        <v>12.384253988885696</v>
      </c>
      <c r="K2441" s="7">
        <f t="shared" si="300"/>
        <v>11.908298620767942</v>
      </c>
    </row>
    <row r="2442" spans="1:11" ht="13.5" x14ac:dyDescent="0.35">
      <c r="A2442" s="3">
        <v>45560</v>
      </c>
      <c r="B2442" s="2">
        <v>12.3972</v>
      </c>
      <c r="C2442" s="7">
        <f t="shared" si="301"/>
        <v>-1.9099999999999895E-2</v>
      </c>
      <c r="D2442" s="7">
        <f t="shared" si="302"/>
        <v>12.41056</v>
      </c>
      <c r="E2442" s="7">
        <f t="shared" si="296"/>
        <v>12.504160000000002</v>
      </c>
      <c r="F2442" s="7">
        <f t="shared" si="297"/>
        <v>12.554575</v>
      </c>
      <c r="G2442" s="7">
        <f t="shared" si="299"/>
        <v>11.736729999999998</v>
      </c>
      <c r="H2442" s="7">
        <f t="shared" ref="H2442:H2505" si="303">AVERAGE(B2243:B2442)</f>
        <v>11.690328999999997</v>
      </c>
      <c r="I2442" s="7">
        <f t="array" ref="I2442">SUMPRODUCT(B2426:B2445,(ROW(B2426:B2445)-ROW(B2426)+1))/(20*21/2)</f>
        <v>12.456300952380952</v>
      </c>
      <c r="J2442" s="7">
        <f t="shared" si="298"/>
        <v>12.385486942325153</v>
      </c>
      <c r="K2442" s="7">
        <f t="shared" si="300"/>
        <v>11.927471223875081</v>
      </c>
    </row>
    <row r="2443" spans="1:11" ht="13.5" x14ac:dyDescent="0.35">
      <c r="A2443" s="3">
        <v>45561</v>
      </c>
      <c r="B2443" s="2">
        <v>12.2921</v>
      </c>
      <c r="C2443" s="7">
        <f t="shared" si="301"/>
        <v>-0.10510000000000019</v>
      </c>
      <c r="D2443" s="7">
        <f t="shared" si="302"/>
        <v>12.387639999999999</v>
      </c>
      <c r="E2443" s="7">
        <f t="shared" si="296"/>
        <v>12.482190000000003</v>
      </c>
      <c r="F2443" s="7">
        <f t="shared" si="297"/>
        <v>12.562799999999999</v>
      </c>
      <c r="G2443" s="7">
        <f t="shared" si="299"/>
        <v>11.769707999999998</v>
      </c>
      <c r="H2443" s="7">
        <f t="shared" si="303"/>
        <v>11.679621499999996</v>
      </c>
      <c r="I2443" s="7">
        <f t="array" ref="I2443">SUMPRODUCT(B2427:B2446,(ROW(B2427:B2446)-ROW(B2427)+1))/(20*21/2)</f>
        <v>12.429567619047617</v>
      </c>
      <c r="J2443" s="7">
        <f t="shared" si="298"/>
        <v>12.376592947817995</v>
      </c>
      <c r="K2443" s="7">
        <f t="shared" si="300"/>
        <v>11.941770391566255</v>
      </c>
    </row>
    <row r="2444" spans="1:11" ht="13.5" x14ac:dyDescent="0.35">
      <c r="A2444" s="3">
        <v>45562</v>
      </c>
      <c r="B2444" s="2">
        <v>12.273</v>
      </c>
      <c r="C2444" s="7">
        <f t="shared" si="301"/>
        <v>-1.9099999999999895E-2</v>
      </c>
      <c r="D2444" s="7">
        <f t="shared" si="302"/>
        <v>12.358979999999999</v>
      </c>
      <c r="E2444" s="7">
        <f t="shared" ref="E2444:E2507" si="304">AVERAGE(B2435:B2444)</f>
        <v>12.453530000000001</v>
      </c>
      <c r="F2444" s="7">
        <f t="shared" si="297"/>
        <v>12.557935000000002</v>
      </c>
      <c r="G2444" s="7">
        <f t="shared" si="299"/>
        <v>11.802303999999999</v>
      </c>
      <c r="H2444" s="7">
        <f t="shared" si="303"/>
        <v>11.668164999999997</v>
      </c>
      <c r="I2444" s="7">
        <f t="array" ref="I2444">SUMPRODUCT(B2428:B2447,(ROW(B2428:B2447)-ROW(B2428)+1))/(20*21/2)</f>
        <v>12.403050952380951</v>
      </c>
      <c r="J2444" s="7">
        <f t="shared" si="298"/>
        <v>12.36672695278771</v>
      </c>
      <c r="K2444" s="7">
        <f t="shared" si="300"/>
        <v>11.954759787975421</v>
      </c>
    </row>
    <row r="2445" spans="1:11" ht="13.5" x14ac:dyDescent="0.35">
      <c r="A2445" s="3">
        <v>45565</v>
      </c>
      <c r="B2445" s="2">
        <v>12.273</v>
      </c>
      <c r="C2445" s="7">
        <f t="shared" si="301"/>
        <v>0</v>
      </c>
      <c r="D2445" s="7">
        <f t="shared" si="302"/>
        <v>12.330319999999997</v>
      </c>
      <c r="E2445" s="7">
        <f t="shared" si="304"/>
        <v>12.410550000000001</v>
      </c>
      <c r="F2445" s="7">
        <f t="shared" si="297"/>
        <v>12.5442</v>
      </c>
      <c r="G2445" s="7">
        <f t="shared" si="299"/>
        <v>11.835462</v>
      </c>
      <c r="H2445" s="7">
        <f t="shared" si="303"/>
        <v>11.657921999999999</v>
      </c>
      <c r="I2445" s="7">
        <f t="array" ref="I2445">SUMPRODUCT(B2429:B2448,(ROW(B2429:B2448)-ROW(B2429)+1))/(20*21/2)</f>
        <v>12.367670476190476</v>
      </c>
      <c r="J2445" s="7">
        <f t="shared" si="298"/>
        <v>12.357800576331737</v>
      </c>
      <c r="K2445" s="7">
        <f t="shared" si="300"/>
        <v>11.96723979629011</v>
      </c>
    </row>
    <row r="2446" spans="1:11" ht="13.5" x14ac:dyDescent="0.35">
      <c r="A2446" s="3">
        <v>45566</v>
      </c>
      <c r="B2446" s="2">
        <v>12.263500000000001</v>
      </c>
      <c r="C2446" s="7">
        <f t="shared" si="301"/>
        <v>-9.4999999999991758E-3</v>
      </c>
      <c r="D2446" s="7">
        <f t="shared" si="302"/>
        <v>12.299759999999999</v>
      </c>
      <c r="E2446" s="7">
        <f t="shared" si="304"/>
        <v>12.376169999999998</v>
      </c>
      <c r="F2446" s="7">
        <f t="shared" si="297"/>
        <v>12.532325</v>
      </c>
      <c r="G2446" s="7">
        <f t="shared" si="299"/>
        <v>11.86843</v>
      </c>
      <c r="H2446" s="7">
        <f t="shared" si="303"/>
        <v>11.648284999999998</v>
      </c>
      <c r="I2446" s="7">
        <f t="array" ref="I2446">SUMPRODUCT(B2430:B2449,(ROW(B2430:B2449)-ROW(B2430)+1))/(20*21/2)</f>
        <v>12.336337619047617</v>
      </c>
      <c r="J2446" s="7">
        <f t="shared" si="298"/>
        <v>12.348819569062048</v>
      </c>
      <c r="K2446" s="7">
        <f t="shared" si="300"/>
        <v>11.978857843494421</v>
      </c>
    </row>
    <row r="2447" spans="1:11" ht="13.5" x14ac:dyDescent="0.35">
      <c r="A2447" s="3">
        <v>45567</v>
      </c>
      <c r="B2447" s="2">
        <v>12.2539</v>
      </c>
      <c r="C2447" s="7">
        <f t="shared" si="301"/>
        <v>-9.6000000000007191E-3</v>
      </c>
      <c r="D2447" s="7">
        <f t="shared" si="302"/>
        <v>12.271100000000001</v>
      </c>
      <c r="E2447" s="7">
        <f t="shared" si="304"/>
        <v>12.340829999999999</v>
      </c>
      <c r="F2447" s="7">
        <f t="shared" si="297"/>
        <v>12.501294999999999</v>
      </c>
      <c r="G2447" s="7">
        <f t="shared" si="299"/>
        <v>11.893736000000001</v>
      </c>
      <c r="H2447" s="7">
        <f t="shared" si="303"/>
        <v>11.638599999999999</v>
      </c>
      <c r="I2447" s="7">
        <f t="array" ref="I2447">SUMPRODUCT(B2431:B2450,(ROW(B2431:B2450)-ROW(B2431)+1))/(20*21/2)</f>
        <v>12.302958571428571</v>
      </c>
      <c r="J2447" s="7">
        <f t="shared" si="298"/>
        <v>12.339779610103758</v>
      </c>
      <c r="K2447" s="7">
        <f t="shared" si="300"/>
        <v>11.989643810416208</v>
      </c>
    </row>
    <row r="2448" spans="1:11" ht="13.5" x14ac:dyDescent="0.35">
      <c r="A2448" s="3">
        <v>45568</v>
      </c>
      <c r="B2448" s="2">
        <v>12.129799999999999</v>
      </c>
      <c r="C2448" s="7">
        <f t="shared" si="301"/>
        <v>-0.12410000000000032</v>
      </c>
      <c r="D2448" s="7">
        <f t="shared" si="302"/>
        <v>12.23864</v>
      </c>
      <c r="E2448" s="7">
        <f t="shared" si="304"/>
        <v>12.313139999999999</v>
      </c>
      <c r="F2448" s="7">
        <f t="shared" si="297"/>
        <v>12.458794999999999</v>
      </c>
      <c r="G2448" s="7">
        <f t="shared" si="299"/>
        <v>11.916934000000001</v>
      </c>
      <c r="H2448" s="7">
        <f t="shared" si="303"/>
        <v>11.628294499999999</v>
      </c>
      <c r="I2448" s="7">
        <f t="array" ref="I2448">SUMPRODUCT(B2432:B2451,(ROW(B2432:B2451)-ROW(B2432)+1))/(20*21/2)</f>
        <v>12.27844761904762</v>
      </c>
      <c r="J2448" s="7">
        <f t="shared" si="298"/>
        <v>12.319781551998638</v>
      </c>
      <c r="K2448" s="7">
        <f t="shared" si="300"/>
        <v>11.995140131576356</v>
      </c>
    </row>
    <row r="2449" spans="1:11" ht="13.5" x14ac:dyDescent="0.35">
      <c r="A2449" s="3">
        <v>45569</v>
      </c>
      <c r="B2449" s="2">
        <v>12.129799999999999</v>
      </c>
      <c r="C2449" s="7">
        <f t="shared" si="301"/>
        <v>0</v>
      </c>
      <c r="D2449" s="7">
        <f t="shared" si="302"/>
        <v>12.209999999999999</v>
      </c>
      <c r="E2449" s="7">
        <f t="shared" si="304"/>
        <v>12.284490000000002</v>
      </c>
      <c r="F2449" s="7">
        <f t="shared" si="297"/>
        <v>12.422979999999999</v>
      </c>
      <c r="G2449" s="7">
        <f t="shared" si="299"/>
        <v>11.942932000000001</v>
      </c>
      <c r="H2449" s="7">
        <f t="shared" si="303"/>
        <v>11.618036</v>
      </c>
      <c r="I2449" s="7">
        <f t="array" ref="I2449">SUMPRODUCT(B2433:B2452,(ROW(B2433:B2452)-ROW(B2433)+1))/(20*21/2)</f>
        <v>12.251612857142856</v>
      </c>
      <c r="J2449" s="7">
        <f t="shared" si="298"/>
        <v>12.30168807085591</v>
      </c>
      <c r="K2449" s="7">
        <f t="shared" si="300"/>
        <v>12.000420910730224</v>
      </c>
    </row>
    <row r="2450" spans="1:11" ht="13.5" x14ac:dyDescent="0.35">
      <c r="A2450" s="3">
        <v>45572</v>
      </c>
      <c r="B2450" s="2">
        <v>12.0725</v>
      </c>
      <c r="C2450" s="7">
        <f t="shared" si="301"/>
        <v>-5.7299999999999685E-2</v>
      </c>
      <c r="D2450" s="7">
        <f t="shared" si="302"/>
        <v>12.1699</v>
      </c>
      <c r="E2450" s="7">
        <f t="shared" si="304"/>
        <v>12.250110000000001</v>
      </c>
      <c r="F2450" s="7">
        <f t="shared" si="297"/>
        <v>12.387164999999998</v>
      </c>
      <c r="G2450" s="7">
        <f t="shared" si="299"/>
        <v>11.967784000000002</v>
      </c>
      <c r="H2450" s="7">
        <f t="shared" si="303"/>
        <v>11.607957500000003</v>
      </c>
      <c r="I2450" s="7">
        <f t="array" ref="I2450">SUMPRODUCT(B2434:B2453,(ROW(B2434:B2453)-ROW(B2434)+1))/(20*21/2)</f>
        <v>12.221827142857144</v>
      </c>
      <c r="J2450" s="7">
        <f t="shared" si="298"/>
        <v>12.279860635536298</v>
      </c>
      <c r="K2450" s="7">
        <f t="shared" si="300"/>
        <v>12.003247541681979</v>
      </c>
    </row>
    <row r="2451" spans="1:11" ht="13.5" x14ac:dyDescent="0.35">
      <c r="A2451" s="3">
        <v>45573</v>
      </c>
      <c r="B2451" s="2">
        <v>12.129799999999999</v>
      </c>
      <c r="C2451" s="7">
        <f t="shared" si="301"/>
        <v>5.7299999999999685E-2</v>
      </c>
      <c r="D2451" s="7">
        <f t="shared" si="302"/>
        <v>12.143159999999998</v>
      </c>
      <c r="E2451" s="7">
        <f t="shared" si="304"/>
        <v>12.22146</v>
      </c>
      <c r="F2451" s="7">
        <f t="shared" si="297"/>
        <v>12.363764999999997</v>
      </c>
      <c r="G2451" s="7">
        <f t="shared" si="299"/>
        <v>11.993782000000003</v>
      </c>
      <c r="H2451" s="7">
        <f t="shared" si="303"/>
        <v>11.598585500000002</v>
      </c>
      <c r="I2451" s="7">
        <f t="array" ref="I2451">SUMPRODUCT(B2435:B2454,(ROW(B2435:B2454)-ROW(B2435)+1))/(20*21/2)</f>
        <v>12.194315238095237</v>
      </c>
      <c r="J2451" s="7">
        <f t="shared" si="298"/>
        <v>12.265569146437603</v>
      </c>
      <c r="K2451" s="7">
        <f t="shared" si="300"/>
        <v>12.008210383184647</v>
      </c>
    </row>
    <row r="2452" spans="1:11" ht="13.5" x14ac:dyDescent="0.35">
      <c r="A2452" s="3">
        <v>45574</v>
      </c>
      <c r="B2452" s="2">
        <v>12.082000000000001</v>
      </c>
      <c r="C2452" s="7">
        <f t="shared" si="301"/>
        <v>-4.7799999999998732E-2</v>
      </c>
      <c r="D2452" s="7">
        <f t="shared" si="302"/>
        <v>12.108779999999999</v>
      </c>
      <c r="E2452" s="7">
        <f t="shared" si="304"/>
        <v>12.189940000000002</v>
      </c>
      <c r="F2452" s="7">
        <f t="shared" si="297"/>
        <v>12.347049999999998</v>
      </c>
      <c r="G2452" s="7">
        <f t="shared" si="299"/>
        <v>12.016958000000002</v>
      </c>
      <c r="H2452" s="7">
        <f t="shared" si="303"/>
        <v>11.588974500000001</v>
      </c>
      <c r="I2452" s="7">
        <f t="array" ref="I2452">SUMPRODUCT(B2436:B2455,(ROW(B2436:B2455)-ROW(B2436)+1))/(20*21/2)</f>
        <v>12.140190476190476</v>
      </c>
      <c r="J2452" s="7">
        <f t="shared" si="298"/>
        <v>12.248086370586401</v>
      </c>
      <c r="K2452" s="7">
        <f t="shared" si="300"/>
        <v>12.011104093647994</v>
      </c>
    </row>
    <row r="2453" spans="1:11" ht="13.5" x14ac:dyDescent="0.35">
      <c r="A2453" s="3">
        <v>45575</v>
      </c>
      <c r="B2453" s="2">
        <v>12.0343</v>
      </c>
      <c r="C2453" s="7">
        <f t="shared" si="301"/>
        <v>-4.7700000000000742E-2</v>
      </c>
      <c r="D2453" s="7">
        <f t="shared" si="302"/>
        <v>12.08968</v>
      </c>
      <c r="E2453" s="7">
        <f t="shared" si="304"/>
        <v>12.164160000000001</v>
      </c>
      <c r="F2453" s="7">
        <f t="shared" si="297"/>
        <v>12.323174999999997</v>
      </c>
      <c r="G2453" s="7">
        <f t="shared" si="299"/>
        <v>12.039366000000003</v>
      </c>
      <c r="H2453" s="7">
        <f t="shared" si="303"/>
        <v>11.576417999999999</v>
      </c>
      <c r="I2453" s="7">
        <f t="array" ref="I2453">SUMPRODUCT(B2437:B2456,(ROW(B2437:B2456)-ROW(B2437)+1))/(20*21/2)</f>
        <v>12.078885714285715</v>
      </c>
      <c r="J2453" s="7">
        <f t="shared" si="298"/>
        <v>12.227725763863887</v>
      </c>
      <c r="K2453" s="7">
        <f t="shared" si="300"/>
        <v>12.012013737034348</v>
      </c>
    </row>
    <row r="2454" spans="1:11" ht="13.5" x14ac:dyDescent="0.35">
      <c r="A2454" s="3">
        <v>45576</v>
      </c>
      <c r="B2454" s="2">
        <v>12.0343</v>
      </c>
      <c r="C2454" s="7">
        <f t="shared" si="301"/>
        <v>0</v>
      </c>
      <c r="D2454" s="7">
        <f t="shared" si="302"/>
        <v>12.070580000000001</v>
      </c>
      <c r="E2454" s="7">
        <f t="shared" si="304"/>
        <v>12.140290000000002</v>
      </c>
      <c r="F2454" s="7">
        <f t="shared" ref="F2454:F2517" si="305">AVERAGE(B2435:B2454)</f>
        <v>12.296909999999997</v>
      </c>
      <c r="G2454" s="7">
        <f t="shared" si="299"/>
        <v>12.060840000000002</v>
      </c>
      <c r="H2454" s="7">
        <f t="shared" si="303"/>
        <v>11.564234499999998</v>
      </c>
      <c r="I2454" s="7">
        <f t="array" ref="I2454">SUMPRODUCT(B2438:B2457,(ROW(B2438:B2457)-ROW(B2438)+1))/(20*21/2)</f>
        <v>12.03145142857143</v>
      </c>
      <c r="J2454" s="7">
        <f t="shared" ref="J2454:J2517" si="306">($J$4*B2454)+J2453*(1-$J$4)</f>
        <v>12.209304262543517</v>
      </c>
      <c r="K2454" s="7">
        <f t="shared" si="300"/>
        <v>12.012887708131039</v>
      </c>
    </row>
    <row r="2455" spans="1:11" ht="13.5" x14ac:dyDescent="0.35">
      <c r="A2455" s="3">
        <v>45579</v>
      </c>
      <c r="B2455" s="2">
        <v>11.7286</v>
      </c>
      <c r="C2455" s="7">
        <f t="shared" si="301"/>
        <v>-0.30569999999999986</v>
      </c>
      <c r="D2455" s="7">
        <f t="shared" si="302"/>
        <v>12.001799999999999</v>
      </c>
      <c r="E2455" s="7">
        <f t="shared" si="304"/>
        <v>12.085849999999999</v>
      </c>
      <c r="F2455" s="7">
        <f t="shared" si="305"/>
        <v>12.248199999999997</v>
      </c>
      <c r="G2455" s="7">
        <f t="shared" si="299"/>
        <v>12.077134000000003</v>
      </c>
      <c r="H2455" s="7">
        <f t="shared" si="303"/>
        <v>11.551129499999996</v>
      </c>
      <c r="I2455" s="7">
        <f t="array" ref="I2455">SUMPRODUCT(B2439:B2458,(ROW(B2439:B2458)-ROW(B2439)+1))/(20*21/2)</f>
        <v>11.997432857142858</v>
      </c>
      <c r="J2455" s="7">
        <f t="shared" si="306"/>
        <v>12.163522904206038</v>
      </c>
      <c r="K2455" s="7">
        <f t="shared" si="300"/>
        <v>12.001739170557272</v>
      </c>
    </row>
    <row r="2456" spans="1:11" ht="13.5" x14ac:dyDescent="0.35">
      <c r="A2456" s="3">
        <v>45581</v>
      </c>
      <c r="B2456" s="2">
        <v>11.6045</v>
      </c>
      <c r="C2456" s="7">
        <f t="shared" si="301"/>
        <v>-0.12410000000000032</v>
      </c>
      <c r="D2456" s="7">
        <f t="shared" si="302"/>
        <v>11.896740000000001</v>
      </c>
      <c r="E2456" s="7">
        <f t="shared" si="304"/>
        <v>12.01995</v>
      </c>
      <c r="F2456" s="7">
        <f t="shared" si="305"/>
        <v>12.198059999999996</v>
      </c>
      <c r="G2456" s="7">
        <f t="shared" si="299"/>
        <v>12.090946000000004</v>
      </c>
      <c r="H2456" s="7">
        <f t="shared" si="303"/>
        <v>11.537963999999999</v>
      </c>
      <c r="I2456" s="7">
        <f t="array" ref="I2456">SUMPRODUCT(B2440:B2459,(ROW(B2440:B2459)-ROW(B2440)+1))/(20*21/2)</f>
        <v>12.015439047619049</v>
      </c>
      <c r="J2456" s="7">
        <f t="shared" si="306"/>
        <v>12.110282627614987</v>
      </c>
      <c r="K2456" s="7">
        <f t="shared" si="300"/>
        <v>11.986161163868752</v>
      </c>
    </row>
    <row r="2457" spans="1:11" ht="13.5" x14ac:dyDescent="0.35">
      <c r="A2457" s="3">
        <v>45582</v>
      </c>
      <c r="B2457" s="2">
        <v>11.7</v>
      </c>
      <c r="C2457" s="7">
        <f t="shared" si="301"/>
        <v>9.5499999999999474E-2</v>
      </c>
      <c r="D2457" s="7">
        <f t="shared" si="302"/>
        <v>11.820340000000002</v>
      </c>
      <c r="E2457" s="7">
        <f t="shared" si="304"/>
        <v>11.964560000000001</v>
      </c>
      <c r="F2457" s="7">
        <f t="shared" si="305"/>
        <v>12.152694999999998</v>
      </c>
      <c r="G2457" s="7">
        <f t="shared" si="299"/>
        <v>12.106668000000004</v>
      </c>
      <c r="H2457" s="7">
        <f t="shared" si="303"/>
        <v>11.523268999999997</v>
      </c>
      <c r="I2457" s="7">
        <f t="array" ref="I2457">SUMPRODUCT(B2441:B2460,(ROW(B2441:B2460)-ROW(B2441)+1))/(20*21/2)</f>
        <v>12.025764761904762</v>
      </c>
      <c r="J2457" s="7">
        <f t="shared" si="306"/>
        <v>12.071208091651656</v>
      </c>
      <c r="K2457" s="7">
        <f t="shared" si="300"/>
        <v>11.974939157442527</v>
      </c>
    </row>
    <row r="2458" spans="1:11" ht="13.5" x14ac:dyDescent="0.35">
      <c r="A2458" s="3">
        <v>45583</v>
      </c>
      <c r="B2458" s="2">
        <v>11.795500000000001</v>
      </c>
      <c r="C2458" s="7">
        <f t="shared" si="301"/>
        <v>9.5500000000001251E-2</v>
      </c>
      <c r="D2458" s="7">
        <f t="shared" si="302"/>
        <v>11.772580000000001</v>
      </c>
      <c r="E2458" s="7">
        <f t="shared" si="304"/>
        <v>11.93113</v>
      </c>
      <c r="F2458" s="7">
        <f t="shared" si="305"/>
        <v>12.122134999999997</v>
      </c>
      <c r="G2458" s="7">
        <f t="shared" si="299"/>
        <v>12.125046000000003</v>
      </c>
      <c r="H2458" s="7">
        <f t="shared" si="303"/>
        <v>11.507790999999996</v>
      </c>
      <c r="I2458" s="7">
        <f t="array" ref="I2458">SUMPRODUCT(B2442:B2461,(ROW(B2442:B2461)-ROW(B2442)+1))/(20*21/2)</f>
        <v>12.020628571428572</v>
      </c>
      <c r="J2458" s="7">
        <f t="shared" si="306"/>
        <v>12.044950178161022</v>
      </c>
      <c r="K2458" s="7">
        <f t="shared" si="300"/>
        <v>11.9679023277389</v>
      </c>
    </row>
    <row r="2459" spans="1:11" ht="13.5" x14ac:dyDescent="0.35">
      <c r="A2459" s="3">
        <v>45586</v>
      </c>
      <c r="B2459" s="2">
        <v>12.311199999999999</v>
      </c>
      <c r="C2459" s="7">
        <f t="shared" si="301"/>
        <v>0.51569999999999894</v>
      </c>
      <c r="D2459" s="7">
        <f t="shared" si="302"/>
        <v>11.827960000000001</v>
      </c>
      <c r="E2459" s="7">
        <f t="shared" si="304"/>
        <v>11.949270000000002</v>
      </c>
      <c r="F2459" s="7">
        <f t="shared" si="305"/>
        <v>12.11688</v>
      </c>
      <c r="G2459" s="7">
        <f t="shared" si="299"/>
        <v>12.153926000000002</v>
      </c>
      <c r="H2459" s="7">
        <f t="shared" si="303"/>
        <v>11.495171499999996</v>
      </c>
      <c r="I2459" s="7">
        <f t="array" ref="I2459">SUMPRODUCT(B2443:B2462,(ROW(B2443:B2462)-ROW(B2443)+1))/(20*21/2)</f>
        <v>12.015401428571431</v>
      </c>
      <c r="J2459" s="7">
        <f t="shared" si="306"/>
        <v>12.070307304050448</v>
      </c>
      <c r="K2459" s="7">
        <f t="shared" si="300"/>
        <v>11.98136498155306</v>
      </c>
    </row>
    <row r="2460" spans="1:11" ht="13.5" x14ac:dyDescent="0.35">
      <c r="A2460" s="3">
        <v>45587</v>
      </c>
      <c r="B2460" s="2">
        <v>12.225300000000001</v>
      </c>
      <c r="C2460" s="7">
        <f t="shared" si="301"/>
        <v>-8.5899999999998755E-2</v>
      </c>
      <c r="D2460" s="7">
        <f t="shared" si="302"/>
        <v>11.927299999999999</v>
      </c>
      <c r="E2460" s="7">
        <f t="shared" si="304"/>
        <v>11.964550000000001</v>
      </c>
      <c r="F2460" s="7">
        <f t="shared" si="305"/>
        <v>12.107329999999999</v>
      </c>
      <c r="G2460" s="7">
        <f t="shared" si="299"/>
        <v>12.182582000000002</v>
      </c>
      <c r="H2460" s="7">
        <f t="shared" si="303"/>
        <v>11.485109999999997</v>
      </c>
      <c r="I2460" s="7">
        <f t="array" ref="I2460">SUMPRODUCT(B2444:B2463,(ROW(B2444:B2463)-ROW(B2444)+1))/(20*21/2)</f>
        <v>12.002797619047618</v>
      </c>
      <c r="J2460" s="7">
        <f t="shared" si="306"/>
        <v>12.085068513188501</v>
      </c>
      <c r="K2460" s="7">
        <f t="shared" si="300"/>
        <v>11.990931060707842</v>
      </c>
    </row>
    <row r="2461" spans="1:11" ht="13.5" x14ac:dyDescent="0.35">
      <c r="A2461" s="3">
        <v>45588</v>
      </c>
      <c r="B2461" s="2">
        <v>12.0534</v>
      </c>
      <c r="C2461" s="7">
        <f t="shared" si="301"/>
        <v>-0.17190000000000083</v>
      </c>
      <c r="D2461" s="7">
        <f t="shared" si="302"/>
        <v>12.017079999999998</v>
      </c>
      <c r="E2461" s="7">
        <f t="shared" si="304"/>
        <v>11.956910000000001</v>
      </c>
      <c r="F2461" s="7">
        <f t="shared" si="305"/>
        <v>12.089185000000001</v>
      </c>
      <c r="G2461" s="7">
        <f t="shared" si="299"/>
        <v>12.207986</v>
      </c>
      <c r="H2461" s="7">
        <f t="shared" si="303"/>
        <v>11.475355999999998</v>
      </c>
      <c r="I2461" s="7">
        <f t="array" ref="I2461">SUMPRODUCT(B2445:B2464,(ROW(B2445:B2464)-ROW(B2445)+1))/(20*21/2)</f>
        <v>11.989152857142857</v>
      </c>
      <c r="J2461" s="7">
        <f t="shared" si="306"/>
        <v>12.082052464313405</v>
      </c>
      <c r="K2461" s="7">
        <f t="shared" si="300"/>
        <v>11.993380823033025</v>
      </c>
    </row>
    <row r="2462" spans="1:11" ht="13.5" x14ac:dyDescent="0.35">
      <c r="A2462" s="3">
        <v>45589</v>
      </c>
      <c r="B2462" s="2">
        <v>12.0343</v>
      </c>
      <c r="C2462" s="7">
        <f t="shared" si="301"/>
        <v>-1.9099999999999895E-2</v>
      </c>
      <c r="D2462" s="7">
        <f t="shared" si="302"/>
        <v>12.083940000000002</v>
      </c>
      <c r="E2462" s="7">
        <f t="shared" si="304"/>
        <v>11.952140000000002</v>
      </c>
      <c r="F2462" s="7">
        <f t="shared" si="305"/>
        <v>12.07104</v>
      </c>
      <c r="G2462" s="7">
        <f t="shared" si="299"/>
        <v>12.231328000000001</v>
      </c>
      <c r="H2462" s="7">
        <f t="shared" si="303"/>
        <v>11.464666499999998</v>
      </c>
      <c r="I2462" s="7">
        <f t="array" ref="I2462">SUMPRODUCT(B2446:B2465,(ROW(B2446:B2465)-ROW(B2446)+1))/(20*21/2)</f>
        <v>11.97996</v>
      </c>
      <c r="J2462" s="7">
        <f t="shared" si="306"/>
        <v>12.077504610569271</v>
      </c>
      <c r="K2462" s="7">
        <f t="shared" si="300"/>
        <v>11.994985496639572</v>
      </c>
    </row>
    <row r="2463" spans="1:11" ht="13.5" x14ac:dyDescent="0.35">
      <c r="A2463" s="3">
        <v>45590</v>
      </c>
      <c r="B2463" s="2">
        <v>11.938700000000001</v>
      </c>
      <c r="C2463" s="7">
        <f t="shared" si="301"/>
        <v>-9.5599999999999241E-2</v>
      </c>
      <c r="D2463" s="7">
        <f t="shared" si="302"/>
        <v>12.112579999999999</v>
      </c>
      <c r="E2463" s="7">
        <f t="shared" si="304"/>
        <v>11.942580000000001</v>
      </c>
      <c r="F2463" s="7">
        <f t="shared" si="305"/>
        <v>12.053370000000001</v>
      </c>
      <c r="G2463" s="7">
        <f t="shared" si="299"/>
        <v>12.239874</v>
      </c>
      <c r="H2463" s="7">
        <f t="shared" si="303"/>
        <v>11.454385999999998</v>
      </c>
      <c r="I2463" s="7">
        <f t="array" ref="I2463">SUMPRODUCT(B2447:B2466,(ROW(B2447:B2466)-ROW(B2447)+1))/(20*21/2)</f>
        <v>11.966901904761906</v>
      </c>
      <c r="J2463" s="7">
        <f t="shared" si="306"/>
        <v>12.064285123848387</v>
      </c>
      <c r="K2463" s="7">
        <f t="shared" si="300"/>
        <v>11.992778222261551</v>
      </c>
    </row>
    <row r="2464" spans="1:11" ht="13.5" x14ac:dyDescent="0.35">
      <c r="A2464" s="3">
        <v>45593</v>
      </c>
      <c r="B2464" s="2">
        <v>11.9101</v>
      </c>
      <c r="C2464" s="7">
        <f t="shared" si="301"/>
        <v>-2.8600000000000847E-2</v>
      </c>
      <c r="D2464" s="7">
        <f t="shared" si="302"/>
        <v>12.032360000000001</v>
      </c>
      <c r="E2464" s="7">
        <f t="shared" si="304"/>
        <v>11.930160000000001</v>
      </c>
      <c r="F2464" s="7">
        <f t="shared" si="305"/>
        <v>12.035225000000002</v>
      </c>
      <c r="G2464" s="7">
        <f t="shared" si="299"/>
        <v>12.237204000000002</v>
      </c>
      <c r="H2464" s="7">
        <f t="shared" si="303"/>
        <v>11.444522499999996</v>
      </c>
      <c r="I2464" s="7">
        <f t="array" ref="I2464">SUMPRODUCT(B2448:B2467,(ROW(B2448:B2467)-ROW(B2448)+1))/(20*21/2)</f>
        <v>11.933834761904762</v>
      </c>
      <c r="J2464" s="7">
        <f t="shared" si="306"/>
        <v>12.049600826339017</v>
      </c>
      <c r="K2464" s="7">
        <f t="shared" si="300"/>
        <v>11.989535939035607</v>
      </c>
    </row>
    <row r="2465" spans="1:11" ht="13.5" x14ac:dyDescent="0.35">
      <c r="A2465" s="3">
        <v>45594</v>
      </c>
      <c r="B2465" s="2">
        <v>11.938700000000001</v>
      </c>
      <c r="C2465" s="7">
        <f t="shared" si="301"/>
        <v>2.8600000000000847E-2</v>
      </c>
      <c r="D2465" s="7">
        <f t="shared" si="302"/>
        <v>11.975039999999998</v>
      </c>
      <c r="E2465" s="7">
        <f t="shared" si="304"/>
        <v>11.951169999999999</v>
      </c>
      <c r="F2465" s="7">
        <f t="shared" si="305"/>
        <v>12.018510000000003</v>
      </c>
      <c r="G2465" s="7">
        <f t="shared" si="299"/>
        <v>12.235665999999998</v>
      </c>
      <c r="H2465" s="7">
        <f t="shared" si="303"/>
        <v>11.437135999999995</v>
      </c>
      <c r="I2465" s="7">
        <f t="array" ref="I2465">SUMPRODUCT(B2449:B2468,(ROW(B2449:B2468)-ROW(B2449)+1))/(20*21/2)</f>
        <v>11.898175714285713</v>
      </c>
      <c r="J2465" s="7">
        <f t="shared" si="306"/>
        <v>12.039038842878158</v>
      </c>
      <c r="K2465" s="7">
        <f t="shared" si="300"/>
        <v>11.987542372798917</v>
      </c>
    </row>
    <row r="2466" spans="1:11" ht="13.5" x14ac:dyDescent="0.35">
      <c r="A2466" s="3">
        <v>45595</v>
      </c>
      <c r="B2466" s="2">
        <v>11.881399999999999</v>
      </c>
      <c r="C2466" s="7">
        <f t="shared" si="301"/>
        <v>-5.7300000000001461E-2</v>
      </c>
      <c r="D2466" s="7">
        <f t="shared" si="302"/>
        <v>11.940639999999998</v>
      </c>
      <c r="E2466" s="7">
        <f t="shared" si="304"/>
        <v>11.978859999999999</v>
      </c>
      <c r="F2466" s="7">
        <f t="shared" si="305"/>
        <v>11.999405000000001</v>
      </c>
      <c r="G2466" s="7">
        <f t="shared" si="299"/>
        <v>12.230927999999997</v>
      </c>
      <c r="H2466" s="7">
        <f t="shared" si="303"/>
        <v>11.429789999999995</v>
      </c>
      <c r="I2466" s="7">
        <f t="array" ref="I2466">SUMPRODUCT(B2450:B2469,(ROW(B2450:B2469)-ROW(B2450)+1))/(20*21/2)</f>
        <v>11.865063809523811</v>
      </c>
      <c r="J2466" s="7">
        <f t="shared" si="306"/>
        <v>12.024025619746904</v>
      </c>
      <c r="K2466" s="7">
        <f t="shared" si="300"/>
        <v>11.983379926806803</v>
      </c>
    </row>
    <row r="2467" spans="1:11" ht="13.5" x14ac:dyDescent="0.35">
      <c r="A2467" s="3">
        <v>45596</v>
      </c>
      <c r="B2467" s="2">
        <v>11.652200000000001</v>
      </c>
      <c r="C2467" s="7">
        <f t="shared" si="301"/>
        <v>-0.22919999999999874</v>
      </c>
      <c r="D2467" s="7">
        <f t="shared" si="302"/>
        <v>11.86422</v>
      </c>
      <c r="E2467" s="7">
        <f t="shared" si="304"/>
        <v>11.974080000000001</v>
      </c>
      <c r="F2467" s="7">
        <f t="shared" si="305"/>
        <v>11.969320000000002</v>
      </c>
      <c r="G2467" s="7">
        <f t="shared" si="299"/>
        <v>12.225154</v>
      </c>
      <c r="H2467" s="7">
        <f t="shared" si="303"/>
        <v>11.421764499999997</v>
      </c>
      <c r="I2467" s="7">
        <f t="array" ref="I2467">SUMPRODUCT(B2451:B2470,(ROW(B2451:B2470)-ROW(B2451)+1))/(20*21/2)</f>
        <v>11.825403809523809</v>
      </c>
      <c r="J2467" s="7">
        <f t="shared" si="306"/>
        <v>11.988613655961485</v>
      </c>
      <c r="K2467" s="7">
        <f t="shared" si="300"/>
        <v>11.970392478696734</v>
      </c>
    </row>
    <row r="2468" spans="1:11" ht="13.5" x14ac:dyDescent="0.35">
      <c r="A2468" s="3">
        <v>45597</v>
      </c>
      <c r="B2468" s="2">
        <v>11.594900000000001</v>
      </c>
      <c r="C2468" s="7">
        <f t="shared" si="301"/>
        <v>-5.7299999999999685E-2</v>
      </c>
      <c r="D2468" s="7">
        <f t="shared" si="302"/>
        <v>11.79546</v>
      </c>
      <c r="E2468" s="7">
        <f t="shared" si="304"/>
        <v>11.95402</v>
      </c>
      <c r="F2468" s="7">
        <f t="shared" si="305"/>
        <v>11.942575000000001</v>
      </c>
      <c r="G2468" s="7">
        <f t="shared" si="299"/>
        <v>12.218048000000001</v>
      </c>
      <c r="H2468" s="7">
        <f t="shared" si="303"/>
        <v>11.416066999999996</v>
      </c>
      <c r="I2468" s="7">
        <f t="array" ref="I2468">SUMPRODUCT(B2452:B2471,(ROW(B2452:B2471)-ROW(B2452)+1))/(20*21/2)</f>
        <v>11.79393</v>
      </c>
      <c r="J2468" s="7">
        <f t="shared" si="306"/>
        <v>11.951117117298486</v>
      </c>
      <c r="K2468" s="7">
        <f t="shared" si="300"/>
        <v>11.955667283453726</v>
      </c>
    </row>
    <row r="2469" spans="1:11" ht="13.5" x14ac:dyDescent="0.35">
      <c r="A2469" s="3">
        <v>45600</v>
      </c>
      <c r="B2469" s="2">
        <v>11.594900000000001</v>
      </c>
      <c r="C2469" s="7">
        <f t="shared" si="301"/>
        <v>0</v>
      </c>
      <c r="D2469" s="7">
        <f t="shared" si="302"/>
        <v>11.732420000000001</v>
      </c>
      <c r="E2469" s="7">
        <f t="shared" si="304"/>
        <v>11.882389999999997</v>
      </c>
      <c r="F2469" s="7">
        <f t="shared" si="305"/>
        <v>11.915830000000003</v>
      </c>
      <c r="G2469" s="7">
        <f t="shared" si="299"/>
        <v>12.212622000000003</v>
      </c>
      <c r="H2469" s="7">
        <f t="shared" si="303"/>
        <v>11.411255999999995</v>
      </c>
      <c r="I2469" s="7">
        <f t="array" ref="I2469">SUMPRODUCT(B2453:B2472,(ROW(B2453:B2472)-ROW(B2453)+1))/(20*21/2)</f>
        <v>11.765185238095237</v>
      </c>
      <c r="J2469" s="7">
        <f t="shared" si="306"/>
        <v>11.917191677555772</v>
      </c>
      <c r="K2469" s="7">
        <f t="shared" si="300"/>
        <v>11.941519546847699</v>
      </c>
    </row>
    <row r="2470" spans="1:11" ht="13.5" x14ac:dyDescent="0.35">
      <c r="A2470" s="3">
        <v>45601</v>
      </c>
      <c r="B2470" s="2">
        <v>11.4994</v>
      </c>
      <c r="C2470" s="7">
        <f t="shared" si="301"/>
        <v>-9.5500000000001251E-2</v>
      </c>
      <c r="D2470" s="7">
        <f t="shared" si="302"/>
        <v>11.644560000000002</v>
      </c>
      <c r="E2470" s="7">
        <f t="shared" si="304"/>
        <v>11.809799999999997</v>
      </c>
      <c r="F2470" s="7">
        <f t="shared" si="305"/>
        <v>11.887175000000001</v>
      </c>
      <c r="G2470" s="7">
        <f t="shared" si="299"/>
        <v>12.205472000000004</v>
      </c>
      <c r="H2470" s="7">
        <f t="shared" si="303"/>
        <v>11.407554999999993</v>
      </c>
      <c r="I2470" s="7">
        <f t="array" ref="I2470">SUMPRODUCT(B2454:B2473,(ROW(B2454:B2473)-ROW(B2454)+1))/(20*21/2)</f>
        <v>11.729846666666669</v>
      </c>
      <c r="J2470" s="7">
        <f t="shared" si="306"/>
        <v>11.877401993979031</v>
      </c>
      <c r="K2470" s="7">
        <f t="shared" si="300"/>
        <v>11.924181525402691</v>
      </c>
    </row>
    <row r="2471" spans="1:11" ht="13.5" x14ac:dyDescent="0.35">
      <c r="A2471" s="3">
        <v>45602</v>
      </c>
      <c r="B2471" s="2">
        <v>11.556699999999999</v>
      </c>
      <c r="C2471" s="7">
        <f t="shared" si="301"/>
        <v>5.7299999999999685E-2</v>
      </c>
      <c r="D2471" s="7">
        <f t="shared" si="302"/>
        <v>11.579620000000002</v>
      </c>
      <c r="E2471" s="7">
        <f t="shared" si="304"/>
        <v>11.760129999999998</v>
      </c>
      <c r="F2471" s="7">
        <f t="shared" si="305"/>
        <v>11.858520000000002</v>
      </c>
      <c r="G2471" s="7">
        <f t="shared" si="299"/>
        <v>12.199656000000003</v>
      </c>
      <c r="H2471" s="7">
        <f t="shared" si="303"/>
        <v>11.405167499999994</v>
      </c>
      <c r="I2471" s="7">
        <f t="array" ref="I2471">SUMPRODUCT(B2455:B2474,(ROW(B2455:B2474)-ROW(B2455)+1))/(20*21/2)</f>
        <v>11.696322857142858</v>
      </c>
      <c r="J2471" s="7">
        <f t="shared" si="306"/>
        <v>11.846858946933409</v>
      </c>
      <c r="K2471" s="7">
        <f t="shared" si="300"/>
        <v>11.909770485190821</v>
      </c>
    </row>
    <row r="2472" spans="1:11" ht="13.5" x14ac:dyDescent="0.35">
      <c r="A2472" s="3">
        <v>45603</v>
      </c>
      <c r="B2472" s="2">
        <v>11.556699999999999</v>
      </c>
      <c r="C2472" s="7">
        <f t="shared" si="301"/>
        <v>0</v>
      </c>
      <c r="D2472" s="7">
        <f t="shared" si="302"/>
        <v>11.56052</v>
      </c>
      <c r="E2472" s="7">
        <f t="shared" si="304"/>
        <v>11.712369999999998</v>
      </c>
      <c r="F2472" s="7">
        <f t="shared" si="305"/>
        <v>11.832255000000002</v>
      </c>
      <c r="G2472" s="7">
        <f t="shared" si="299"/>
        <v>12.19272</v>
      </c>
      <c r="H2472" s="7">
        <f t="shared" si="303"/>
        <v>11.402779999999998</v>
      </c>
      <c r="I2472" s="7">
        <f t="array" ref="I2472">SUMPRODUCT(B2456:B2475,(ROW(B2456:B2475)-ROW(B2456)+1))/(20*21/2)</f>
        <v>11.65557380952381</v>
      </c>
      <c r="J2472" s="7">
        <f t="shared" si="306"/>
        <v>11.81922476151118</v>
      </c>
      <c r="K2472" s="7">
        <f t="shared" si="300"/>
        <v>11.895924583810789</v>
      </c>
    </row>
    <row r="2473" spans="1:11" ht="13.5" x14ac:dyDescent="0.35">
      <c r="A2473" s="3">
        <v>45604</v>
      </c>
      <c r="B2473" s="2">
        <v>11.4612</v>
      </c>
      <c r="C2473" s="7">
        <f t="shared" si="301"/>
        <v>-9.5499999999999474E-2</v>
      </c>
      <c r="D2473" s="7">
        <f t="shared" si="302"/>
        <v>11.533779999999998</v>
      </c>
      <c r="E2473" s="7">
        <f t="shared" si="304"/>
        <v>11.664620000000001</v>
      </c>
      <c r="F2473" s="7">
        <f t="shared" si="305"/>
        <v>11.803599999999999</v>
      </c>
      <c r="G2473" s="7">
        <f t="shared" si="299"/>
        <v>12.179391999999998</v>
      </c>
      <c r="H2473" s="7">
        <f t="shared" si="303"/>
        <v>11.399868</v>
      </c>
      <c r="I2473" s="7">
        <f t="array" ref="I2473">SUMPRODUCT(B2457:B2476,(ROW(B2457:B2476)-ROW(B2457)+1))/(20*21/2)</f>
        <v>11.609367619047619</v>
      </c>
      <c r="J2473" s="7">
        <f t="shared" si="306"/>
        <v>11.785127165176782</v>
      </c>
      <c r="K2473" s="7">
        <f t="shared" si="300"/>
        <v>11.878876560916249</v>
      </c>
    </row>
    <row r="2474" spans="1:11" ht="13.5" x14ac:dyDescent="0.35">
      <c r="A2474" s="3">
        <v>45607</v>
      </c>
      <c r="B2474" s="2">
        <v>11.451599999999999</v>
      </c>
      <c r="C2474" s="7">
        <f t="shared" si="301"/>
        <v>-9.6000000000007191E-3</v>
      </c>
      <c r="D2474" s="7">
        <f t="shared" si="302"/>
        <v>11.50512</v>
      </c>
      <c r="E2474" s="7">
        <f t="shared" si="304"/>
        <v>11.618770000000001</v>
      </c>
      <c r="F2474" s="7">
        <f t="shared" si="305"/>
        <v>11.774465000000001</v>
      </c>
      <c r="G2474" s="7">
        <f t="shared" si="299"/>
        <v>12.161017999999997</v>
      </c>
      <c r="H2474" s="7">
        <f t="shared" si="303"/>
        <v>11.397375</v>
      </c>
      <c r="I2474" s="7">
        <f t="array" ref="I2474">SUMPRODUCT(B2458:B2477,(ROW(B2458:B2477)-ROW(B2458)+1))/(20*21/2)</f>
        <v>11.581124761904762</v>
      </c>
      <c r="J2474" s="7">
        <f t="shared" si="306"/>
        <v>11.753362673255182</v>
      </c>
      <c r="K2474" s="7">
        <f t="shared" si="300"/>
        <v>11.862120617350906</v>
      </c>
    </row>
    <row r="2475" spans="1:11" ht="13.5" x14ac:dyDescent="0.35">
      <c r="A2475" s="3">
        <v>45608</v>
      </c>
      <c r="B2475" s="2">
        <v>11.3466</v>
      </c>
      <c r="C2475" s="7">
        <f t="shared" si="301"/>
        <v>-0.10499999999999865</v>
      </c>
      <c r="D2475" s="7">
        <f t="shared" si="302"/>
        <v>11.47456</v>
      </c>
      <c r="E2475" s="7">
        <f t="shared" si="304"/>
        <v>11.559560000000001</v>
      </c>
      <c r="F2475" s="7">
        <f t="shared" si="305"/>
        <v>11.755364999999999</v>
      </c>
      <c r="G2475" s="7">
        <f t="shared" si="299"/>
        <v>12.136995999999996</v>
      </c>
      <c r="H2475" s="7">
        <f t="shared" si="303"/>
        <v>11.395103999999998</v>
      </c>
      <c r="I2475" s="7">
        <f t="array" ref="I2475">SUMPRODUCT(B2459:B2478,(ROW(B2459:B2478)-ROW(B2459)+1))/(20*21/2)</f>
        <v>11.574119523809523</v>
      </c>
      <c r="J2475" s="7">
        <f t="shared" si="306"/>
        <v>11.714623371040403</v>
      </c>
      <c r="K2475" s="7">
        <f t="shared" si="300"/>
        <v>11.84190412255283</v>
      </c>
    </row>
    <row r="2476" spans="1:11" ht="13.5" x14ac:dyDescent="0.35">
      <c r="A2476" s="3">
        <v>45609</v>
      </c>
      <c r="B2476" s="2">
        <v>11.270200000000001</v>
      </c>
      <c r="C2476" s="7">
        <f t="shared" si="301"/>
        <v>-7.6399999999999579E-2</v>
      </c>
      <c r="D2476" s="7">
        <f t="shared" si="302"/>
        <v>11.417260000000001</v>
      </c>
      <c r="E2476" s="7">
        <f t="shared" si="304"/>
        <v>11.49844</v>
      </c>
      <c r="F2476" s="7">
        <f t="shared" si="305"/>
        <v>11.73865</v>
      </c>
      <c r="G2476" s="7">
        <f t="shared" si="299"/>
        <v>12.112379999999996</v>
      </c>
      <c r="H2476" s="7">
        <f t="shared" si="303"/>
        <v>11.393430999999998</v>
      </c>
      <c r="I2476" s="7">
        <f t="array" ref="I2476">SUMPRODUCT(B2460:B2479,(ROW(B2460:B2479)-ROW(B2460)+1))/(20*21/2)</f>
        <v>11.567796666666663</v>
      </c>
      <c r="J2476" s="7">
        <f t="shared" si="306"/>
        <v>11.672297335703222</v>
      </c>
      <c r="K2476" s="7">
        <f t="shared" si="300"/>
        <v>11.819484353040956</v>
      </c>
    </row>
    <row r="2477" spans="1:11" ht="13.5" x14ac:dyDescent="0.35">
      <c r="A2477" s="3">
        <v>45610</v>
      </c>
      <c r="B2477" s="2">
        <v>11.4421</v>
      </c>
      <c r="C2477" s="7">
        <f t="shared" si="301"/>
        <v>0.17189999999999905</v>
      </c>
      <c r="D2477" s="7">
        <f t="shared" si="302"/>
        <v>11.39434</v>
      </c>
      <c r="E2477" s="7">
        <f t="shared" si="304"/>
        <v>11.47743</v>
      </c>
      <c r="F2477" s="7">
        <f t="shared" si="305"/>
        <v>11.725755000000001</v>
      </c>
      <c r="G2477" s="7">
        <f t="shared" si="299"/>
        <v>12.083731999999992</v>
      </c>
      <c r="H2477" s="7">
        <f t="shared" si="303"/>
        <v>11.393271</v>
      </c>
      <c r="I2477" s="7">
        <f t="array" ref="I2477">SUMPRODUCT(B2461:B2480,(ROW(B2461:B2480)-ROW(B2461)+1))/(20*21/2)</f>
        <v>11.580078571428571</v>
      </c>
      <c r="J2477" s="7">
        <f t="shared" si="306"/>
        <v>11.650373779921962</v>
      </c>
      <c r="K2477" s="7">
        <f t="shared" si="300"/>
        <v>11.804684966647192</v>
      </c>
    </row>
    <row r="2478" spans="1:11" ht="13.5" x14ac:dyDescent="0.35">
      <c r="A2478" s="3">
        <v>45611</v>
      </c>
      <c r="B2478" s="2">
        <v>11.652200000000001</v>
      </c>
      <c r="C2478" s="7">
        <f t="shared" si="301"/>
        <v>0.21010000000000062</v>
      </c>
      <c r="D2478" s="7">
        <f t="shared" si="302"/>
        <v>11.432540000000001</v>
      </c>
      <c r="E2478" s="7">
        <f t="shared" si="304"/>
        <v>11.483159999999998</v>
      </c>
      <c r="F2478" s="7">
        <f t="shared" si="305"/>
        <v>11.718590000000001</v>
      </c>
      <c r="G2478" s="7">
        <f t="shared" si="299"/>
        <v>12.057179999999994</v>
      </c>
      <c r="H2478" s="7">
        <f t="shared" si="303"/>
        <v>11.391360999999996</v>
      </c>
      <c r="I2478" s="7">
        <f t="array" ref="I2478">SUMPRODUCT(B2462:B2481,(ROW(B2462:B2481)-ROW(B2462)+1))/(20*21/2)</f>
        <v>11.601592380952383</v>
      </c>
      <c r="J2478" s="7">
        <f t="shared" si="306"/>
        <v>11.65054770564368</v>
      </c>
      <c r="K2478" s="7">
        <f t="shared" si="300"/>
        <v>11.798705164033578</v>
      </c>
    </row>
    <row r="2479" spans="1:11" ht="13.5" x14ac:dyDescent="0.35">
      <c r="A2479" s="3">
        <v>45614</v>
      </c>
      <c r="B2479" s="2">
        <v>11.652200000000001</v>
      </c>
      <c r="C2479" s="7">
        <f t="shared" si="301"/>
        <v>0</v>
      </c>
      <c r="D2479" s="7">
        <f t="shared" si="302"/>
        <v>11.472660000000001</v>
      </c>
      <c r="E2479" s="7">
        <f t="shared" si="304"/>
        <v>11.488889999999998</v>
      </c>
      <c r="F2479" s="7">
        <f t="shared" si="305"/>
        <v>11.685639999999998</v>
      </c>
      <c r="G2479" s="7">
        <f t="shared" si="299"/>
        <v>12.033301999999994</v>
      </c>
      <c r="H2479" s="7">
        <f t="shared" si="303"/>
        <v>11.388937499999997</v>
      </c>
      <c r="I2479" s="7">
        <f t="array" ref="I2479">SUMPRODUCT(B2463:B2482,(ROW(B2463:B2482)-ROW(B2463)+1))/(20*21/2)</f>
        <v>11.632070000000001</v>
      </c>
      <c r="J2479" s="7">
        <f t="shared" si="306"/>
        <v>11.650705067010948</v>
      </c>
      <c r="K2479" s="7">
        <f t="shared" si="300"/>
        <v>11.79295986348324</v>
      </c>
    </row>
    <row r="2480" spans="1:11" ht="13.5" x14ac:dyDescent="0.35">
      <c r="A2480" s="3">
        <v>45615</v>
      </c>
      <c r="B2480" s="2">
        <v>11.8146</v>
      </c>
      <c r="C2480" s="7">
        <f t="shared" si="301"/>
        <v>0.16239999999999988</v>
      </c>
      <c r="D2480" s="7">
        <f t="shared" si="302"/>
        <v>11.56626</v>
      </c>
      <c r="E2480" s="7">
        <f t="shared" si="304"/>
        <v>11.52041</v>
      </c>
      <c r="F2480" s="7">
        <f t="shared" si="305"/>
        <v>11.665104999999999</v>
      </c>
      <c r="G2480" s="7">
        <f t="shared" si="299"/>
        <v>12.013817999999993</v>
      </c>
      <c r="H2480" s="7">
        <f t="shared" si="303"/>
        <v>11.387326</v>
      </c>
      <c r="I2480" s="7">
        <f t="array" ref="I2480">SUMPRODUCT(B2464:B2483,(ROW(B2464:B2483)-ROW(B2464)+1))/(20*21/2)</f>
        <v>11.650077619047618</v>
      </c>
      <c r="J2480" s="7">
        <f t="shared" si="306"/>
        <v>11.666314108248001</v>
      </c>
      <c r="K2480" s="7">
        <f t="shared" si="300"/>
        <v>11.79380849628782</v>
      </c>
    </row>
    <row r="2481" spans="1:11" ht="13.5" x14ac:dyDescent="0.35">
      <c r="A2481" s="3">
        <v>45616</v>
      </c>
      <c r="B2481" s="2">
        <v>11.891</v>
      </c>
      <c r="C2481" s="7">
        <f t="shared" si="301"/>
        <v>7.6399999999999579E-2</v>
      </c>
      <c r="D2481" s="7">
        <f t="shared" si="302"/>
        <v>11.69042</v>
      </c>
      <c r="E2481" s="7">
        <f t="shared" si="304"/>
        <v>11.553839999999999</v>
      </c>
      <c r="F2481" s="7">
        <f t="shared" si="305"/>
        <v>11.656984999999997</v>
      </c>
      <c r="G2481" s="7">
        <f t="shared" si="299"/>
        <v>11.999681999999993</v>
      </c>
      <c r="H2481" s="7">
        <f t="shared" si="303"/>
        <v>11.3872635</v>
      </c>
      <c r="I2481" s="7">
        <f t="array" ref="I2481">SUMPRODUCT(B2465:B2484,(ROW(B2465:B2484)-ROW(B2465)+1))/(20*21/2)</f>
        <v>11.661263809523808</v>
      </c>
      <c r="J2481" s="7">
        <f t="shared" si="306"/>
        <v>11.687712764605333</v>
      </c>
      <c r="K2481" s="7">
        <f t="shared" si="300"/>
        <v>11.797619927805945</v>
      </c>
    </row>
    <row r="2482" spans="1:11" ht="13.5" x14ac:dyDescent="0.35">
      <c r="A2482" s="3">
        <v>45617</v>
      </c>
      <c r="B2482" s="2">
        <v>11.977</v>
      </c>
      <c r="C2482" s="7">
        <f t="shared" si="301"/>
        <v>8.6000000000000298E-2</v>
      </c>
      <c r="D2482" s="7">
        <f t="shared" si="302"/>
        <v>11.7974</v>
      </c>
      <c r="E2482" s="7">
        <f t="shared" si="304"/>
        <v>11.59587</v>
      </c>
      <c r="F2482" s="7">
        <f t="shared" si="305"/>
        <v>11.654119999999999</v>
      </c>
      <c r="G2482" s="7">
        <f t="shared" si="299"/>
        <v>11.990895999999994</v>
      </c>
      <c r="H2482" s="7">
        <f t="shared" si="303"/>
        <v>11.386510500000002</v>
      </c>
      <c r="I2482" s="7">
        <f t="array" ref="I2482">SUMPRODUCT(B2466:B2485,(ROW(B2466:B2485)-ROW(B2466)+1))/(20*21/2)</f>
        <v>11.666770476190479</v>
      </c>
      <c r="J2482" s="7">
        <f t="shared" si="306"/>
        <v>11.715263929881015</v>
      </c>
      <c r="K2482" s="7">
        <f t="shared" si="300"/>
        <v>11.804654440441007</v>
      </c>
    </row>
    <row r="2483" spans="1:11" ht="13.5" x14ac:dyDescent="0.35">
      <c r="A2483" s="3">
        <v>45618</v>
      </c>
      <c r="B2483" s="2">
        <v>11.8432</v>
      </c>
      <c r="C2483" s="7">
        <f t="shared" si="301"/>
        <v>-0.13380000000000081</v>
      </c>
      <c r="D2483" s="7">
        <f t="shared" si="302"/>
        <v>11.835599999999999</v>
      </c>
      <c r="E2483" s="7">
        <f t="shared" si="304"/>
        <v>11.634070000000001</v>
      </c>
      <c r="F2483" s="7">
        <f t="shared" si="305"/>
        <v>11.649345</v>
      </c>
      <c r="G2483" s="7">
        <f t="shared" si="299"/>
        <v>11.977523999999994</v>
      </c>
      <c r="H2483" s="7">
        <f t="shared" si="303"/>
        <v>11.386909000000001</v>
      </c>
      <c r="I2483" s="7">
        <f t="array" ref="I2483">SUMPRODUCT(B2467:B2486,(ROW(B2467:B2486)-ROW(B2467)+1))/(20*21/2)</f>
        <v>11.667956666666667</v>
      </c>
      <c r="J2483" s="7">
        <f t="shared" si="306"/>
        <v>11.727448317511394</v>
      </c>
      <c r="K2483" s="7">
        <f t="shared" si="300"/>
        <v>11.80616603101195</v>
      </c>
    </row>
    <row r="2484" spans="1:11" ht="13.5" x14ac:dyDescent="0.35">
      <c r="A2484" s="3">
        <v>45621</v>
      </c>
      <c r="B2484" s="2">
        <v>11.7668</v>
      </c>
      <c r="C2484" s="7">
        <f t="shared" si="301"/>
        <v>-7.6399999999999579E-2</v>
      </c>
      <c r="D2484" s="7">
        <f t="shared" si="302"/>
        <v>11.858520000000002</v>
      </c>
      <c r="E2484" s="7">
        <f t="shared" si="304"/>
        <v>11.665590000000002</v>
      </c>
      <c r="F2484" s="7">
        <f t="shared" si="305"/>
        <v>11.64218</v>
      </c>
      <c r="G2484" s="7">
        <f t="shared" ref="G2484:G2547" si="307">AVERAGE(B2435:B2484)</f>
        <v>11.961667999999996</v>
      </c>
      <c r="H2484" s="7">
        <f t="shared" si="303"/>
        <v>11.3862255</v>
      </c>
      <c r="I2484" s="7">
        <f t="array" ref="I2484">SUMPRODUCT(B2468:B2487,(ROW(B2468:B2487)-ROW(B2468)+1))/(20*21/2)</f>
        <v>11.652993809523808</v>
      </c>
      <c r="J2484" s="7">
        <f t="shared" si="306"/>
        <v>11.731196096796022</v>
      </c>
      <c r="K2484" s="7">
        <f t="shared" ref="K2484:K2547" si="308">$K$4*B2484+(1-$K$4)*K2483</f>
        <v>11.804622265089913</v>
      </c>
    </row>
    <row r="2485" spans="1:11" ht="13.5" x14ac:dyDescent="0.35">
      <c r="A2485" s="3">
        <v>45622</v>
      </c>
      <c r="B2485" s="2">
        <v>11.7</v>
      </c>
      <c r="C2485" s="7">
        <f t="shared" si="301"/>
        <v>-6.6800000000000637E-2</v>
      </c>
      <c r="D2485" s="7">
        <f t="shared" si="302"/>
        <v>11.835600000000003</v>
      </c>
      <c r="E2485" s="7">
        <f t="shared" si="304"/>
        <v>11.700930000000001</v>
      </c>
      <c r="F2485" s="7">
        <f t="shared" si="305"/>
        <v>11.630244999999999</v>
      </c>
      <c r="G2485" s="7">
        <f t="shared" si="307"/>
        <v>11.941611999999996</v>
      </c>
      <c r="H2485" s="7">
        <f t="shared" si="303"/>
        <v>11.385440999999997</v>
      </c>
      <c r="I2485" s="7">
        <f t="array" ref="I2485">SUMPRODUCT(B2469:B2488,(ROW(B2469:B2488)-ROW(B2469)+1))/(20*21/2)</f>
        <v>11.655311904761904</v>
      </c>
      <c r="J2485" s="7">
        <f t="shared" si="306"/>
        <v>11.728225039958305</v>
      </c>
      <c r="K2485" s="7">
        <f t="shared" si="308"/>
        <v>11.800519431164819</v>
      </c>
    </row>
    <row r="2486" spans="1:11" ht="13.5" x14ac:dyDescent="0.35">
      <c r="A2486" s="3">
        <v>45623</v>
      </c>
      <c r="B2486" s="2">
        <v>11.6427</v>
      </c>
      <c r="C2486" s="7">
        <f t="shared" si="301"/>
        <v>-5.7299999999999685E-2</v>
      </c>
      <c r="D2486" s="7">
        <f t="shared" si="302"/>
        <v>11.78594</v>
      </c>
      <c r="E2486" s="7">
        <f t="shared" si="304"/>
        <v>11.73818</v>
      </c>
      <c r="F2486" s="7">
        <f t="shared" si="305"/>
        <v>11.618309999999997</v>
      </c>
      <c r="G2486" s="7">
        <f t="shared" si="307"/>
        <v>11.922319999999996</v>
      </c>
      <c r="H2486" s="7">
        <f t="shared" si="303"/>
        <v>11.383016499999997</v>
      </c>
      <c r="I2486" s="7">
        <f t="array" ref="I2486">SUMPRODUCT(B2470:B2489,(ROW(B2470:B2489)-ROW(B2470)+1))/(20*21/2)</f>
        <v>11.655629047619049</v>
      </c>
      <c r="J2486" s="7">
        <f t="shared" si="306"/>
        <v>11.720079798057514</v>
      </c>
      <c r="K2486" s="7">
        <f t="shared" si="308"/>
        <v>11.794330433864237</v>
      </c>
    </row>
    <row r="2487" spans="1:11" ht="13.5" x14ac:dyDescent="0.35">
      <c r="A2487" s="3">
        <v>45624</v>
      </c>
      <c r="B2487" s="2">
        <v>11.4612</v>
      </c>
      <c r="C2487" s="7">
        <f t="shared" si="301"/>
        <v>-0.18149999999999977</v>
      </c>
      <c r="D2487" s="7">
        <f t="shared" si="302"/>
        <v>11.682779999999999</v>
      </c>
      <c r="E2487" s="7">
        <f t="shared" si="304"/>
        <v>11.74009</v>
      </c>
      <c r="F2487" s="7">
        <f t="shared" si="305"/>
        <v>11.608759999999998</v>
      </c>
      <c r="G2487" s="7">
        <f t="shared" si="307"/>
        <v>11.899397999999994</v>
      </c>
      <c r="H2487" s="7">
        <f t="shared" si="303"/>
        <v>11.379870999999998</v>
      </c>
      <c r="I2487" s="7">
        <f t="array" ref="I2487">SUMPRODUCT(B2471:B2490,(ROW(B2471:B2490)-ROW(B2471)+1))/(20*21/2)</f>
        <v>11.641302857142859</v>
      </c>
      <c r="J2487" s="7">
        <f t="shared" si="306"/>
        <v>11.695424579194892</v>
      </c>
      <c r="K2487" s="7">
        <f t="shared" si="308"/>
        <v>11.781266495281326</v>
      </c>
    </row>
    <row r="2488" spans="1:11" ht="13.5" x14ac:dyDescent="0.35">
      <c r="A2488" s="3">
        <v>45625</v>
      </c>
      <c r="B2488" s="2">
        <v>11.633100000000001</v>
      </c>
      <c r="C2488" s="7">
        <f t="shared" si="301"/>
        <v>0.17190000000000083</v>
      </c>
      <c r="D2488" s="7">
        <f t="shared" si="302"/>
        <v>11.640759999999998</v>
      </c>
      <c r="E2488" s="7">
        <f t="shared" si="304"/>
        <v>11.738180000000002</v>
      </c>
      <c r="F2488" s="7">
        <f t="shared" si="305"/>
        <v>11.610669999999997</v>
      </c>
      <c r="G2488" s="7">
        <f t="shared" si="307"/>
        <v>11.883925999999995</v>
      </c>
      <c r="H2488" s="7">
        <f t="shared" si="303"/>
        <v>11.378518999999999</v>
      </c>
      <c r="I2488" s="7">
        <f t="array" ref="I2488">SUMPRODUCT(B2472:B2491,(ROW(B2472:B2491)-ROW(B2472)+1))/(20*21/2)</f>
        <v>11.642625238095237</v>
      </c>
      <c r="J2488" s="7">
        <f t="shared" si="306"/>
        <v>11.689488904985854</v>
      </c>
      <c r="K2488" s="7">
        <f t="shared" si="308"/>
        <v>11.775456044485981</v>
      </c>
    </row>
    <row r="2489" spans="1:11" ht="13.5" x14ac:dyDescent="0.35">
      <c r="A2489" s="3">
        <v>45628</v>
      </c>
      <c r="B2489" s="2">
        <v>11.614000000000001</v>
      </c>
      <c r="C2489" s="7">
        <f t="shared" si="301"/>
        <v>-1.9099999999999895E-2</v>
      </c>
      <c r="D2489" s="7">
        <f t="shared" si="302"/>
        <v>11.610200000000001</v>
      </c>
      <c r="E2489" s="7">
        <f t="shared" si="304"/>
        <v>11.734360000000002</v>
      </c>
      <c r="F2489" s="7">
        <f t="shared" si="305"/>
        <v>11.611624999999998</v>
      </c>
      <c r="G2489" s="7">
        <f t="shared" si="307"/>
        <v>11.867879999999998</v>
      </c>
      <c r="H2489" s="7">
        <f t="shared" si="303"/>
        <v>11.376370999999999</v>
      </c>
      <c r="I2489" s="7">
        <f t="array" ref="I2489">SUMPRODUCT(B2473:B2492,(ROW(B2473:B2492)-ROW(B2473)+1))/(20*21/2)</f>
        <v>11.63725761904762</v>
      </c>
      <c r="J2489" s="7">
        <f t="shared" si="306"/>
        <v>11.682299485463391</v>
      </c>
      <c r="K2489" s="7">
        <f t="shared" si="308"/>
        <v>11.769124434898297</v>
      </c>
    </row>
    <row r="2490" spans="1:11" ht="13.5" x14ac:dyDescent="0.35">
      <c r="A2490" s="3">
        <v>45629</v>
      </c>
      <c r="B2490" s="2">
        <v>11.4612</v>
      </c>
      <c r="C2490" s="7">
        <f t="shared" si="301"/>
        <v>-0.15280000000000094</v>
      </c>
      <c r="D2490" s="7">
        <f t="shared" si="302"/>
        <v>11.562439999999999</v>
      </c>
      <c r="E2490" s="7">
        <f t="shared" si="304"/>
        <v>11.699020000000003</v>
      </c>
      <c r="F2490" s="7">
        <f t="shared" si="305"/>
        <v>11.609714999999998</v>
      </c>
      <c r="G2490" s="7">
        <f t="shared" si="307"/>
        <v>11.848777999999998</v>
      </c>
      <c r="H2490" s="7">
        <f t="shared" si="303"/>
        <v>11.374392499999997</v>
      </c>
      <c r="I2490" s="7">
        <f t="array" ref="I2490">SUMPRODUCT(B2474:B2493,(ROW(B2474:B2493)-ROW(B2474)+1))/(20*21/2)</f>
        <v>11.644623333333334</v>
      </c>
      <c r="J2490" s="7">
        <f t="shared" si="306"/>
        <v>11.661242391609735</v>
      </c>
      <c r="K2490" s="7">
        <f t="shared" si="308"/>
        <v>11.757048966863069</v>
      </c>
    </row>
    <row r="2491" spans="1:11" ht="13.5" x14ac:dyDescent="0.35">
      <c r="A2491" s="3">
        <v>45630</v>
      </c>
      <c r="B2491" s="2">
        <v>11.6236</v>
      </c>
      <c r="C2491" s="7">
        <f t="shared" si="301"/>
        <v>0.16239999999999988</v>
      </c>
      <c r="D2491" s="7">
        <f t="shared" si="302"/>
        <v>11.558619999999999</v>
      </c>
      <c r="E2491" s="7">
        <f t="shared" si="304"/>
        <v>11.672280000000001</v>
      </c>
      <c r="F2491" s="7">
        <f t="shared" si="305"/>
        <v>11.613059999999999</v>
      </c>
      <c r="G2491" s="7">
        <f t="shared" si="307"/>
        <v>11.832923999999998</v>
      </c>
      <c r="H2491" s="7">
        <f t="shared" si="303"/>
        <v>11.372852999999997</v>
      </c>
      <c r="I2491" s="7">
        <f t="array" ref="I2491">SUMPRODUCT(B2475:B2494,(ROW(B2475:B2494)-ROW(B2475)+1))/(20*21/2)</f>
        <v>11.646354761904762</v>
      </c>
      <c r="J2491" s="7">
        <f t="shared" si="306"/>
        <v>11.657657401932617</v>
      </c>
      <c r="K2491" s="7">
        <f t="shared" si="308"/>
        <v>11.751815674044909</v>
      </c>
    </row>
    <row r="2492" spans="1:11" ht="13.5" x14ac:dyDescent="0.35">
      <c r="A2492" s="3">
        <v>45631</v>
      </c>
      <c r="B2492" s="2">
        <v>11.556699999999999</v>
      </c>
      <c r="C2492" s="7">
        <f t="shared" si="301"/>
        <v>-6.6900000000000404E-2</v>
      </c>
      <c r="D2492" s="7">
        <f t="shared" si="302"/>
        <v>11.577720000000001</v>
      </c>
      <c r="E2492" s="7">
        <f t="shared" si="304"/>
        <v>11.63025</v>
      </c>
      <c r="F2492" s="7">
        <f t="shared" si="305"/>
        <v>11.613059999999999</v>
      </c>
      <c r="G2492" s="7">
        <f t="shared" si="307"/>
        <v>11.816113999999997</v>
      </c>
      <c r="H2492" s="7">
        <f t="shared" si="303"/>
        <v>11.372005999999997</v>
      </c>
      <c r="I2492" s="7">
        <f t="array" ref="I2492">SUMPRODUCT(B2476:B2495,(ROW(B2476:B2495)-ROW(B2476)+1))/(20*21/2)</f>
        <v>11.646261904761904</v>
      </c>
      <c r="J2492" s="7">
        <f t="shared" si="306"/>
        <v>11.648042411272368</v>
      </c>
      <c r="K2492" s="7">
        <f t="shared" si="308"/>
        <v>11.744164078984326</v>
      </c>
    </row>
    <row r="2493" spans="1:11" ht="13.5" x14ac:dyDescent="0.35">
      <c r="A2493" s="3">
        <v>45632</v>
      </c>
      <c r="B2493" s="2">
        <v>11.6904</v>
      </c>
      <c r="C2493" s="7">
        <f t="shared" si="301"/>
        <v>0.13370000000000104</v>
      </c>
      <c r="D2493" s="7">
        <f t="shared" si="302"/>
        <v>11.589180000000002</v>
      </c>
      <c r="E2493" s="7">
        <f t="shared" si="304"/>
        <v>11.614969999999998</v>
      </c>
      <c r="F2493" s="7">
        <f t="shared" si="305"/>
        <v>11.62452</v>
      </c>
      <c r="G2493" s="7">
        <f t="shared" si="307"/>
        <v>11.804079999999997</v>
      </c>
      <c r="H2493" s="7">
        <f t="shared" si="303"/>
        <v>11.370286999999998</v>
      </c>
      <c r="I2493" s="7">
        <f t="array" ref="I2493">SUMPRODUCT(B2477:B2496,(ROW(B2477:B2496)-ROW(B2477)+1))/(20*21/2)</f>
        <v>11.628433333333335</v>
      </c>
      <c r="J2493" s="7">
        <f t="shared" si="306"/>
        <v>11.652076467341665</v>
      </c>
      <c r="K2493" s="7">
        <f t="shared" si="308"/>
        <v>11.742055683730038</v>
      </c>
    </row>
    <row r="2494" spans="1:11" ht="13.5" x14ac:dyDescent="0.35">
      <c r="A2494" s="3">
        <v>45635</v>
      </c>
      <c r="B2494" s="2">
        <v>11.6427</v>
      </c>
      <c r="C2494" s="7">
        <f t="shared" si="301"/>
        <v>-4.7700000000000742E-2</v>
      </c>
      <c r="D2494" s="7">
        <f t="shared" si="302"/>
        <v>11.59492</v>
      </c>
      <c r="E2494" s="7">
        <f t="shared" si="304"/>
        <v>11.60256</v>
      </c>
      <c r="F2494" s="7">
        <f t="shared" si="305"/>
        <v>11.634075000000001</v>
      </c>
      <c r="G2494" s="7">
        <f t="shared" si="307"/>
        <v>11.791473999999999</v>
      </c>
      <c r="H2494" s="7">
        <f t="shared" si="303"/>
        <v>11.367862499999999</v>
      </c>
      <c r="I2494" s="7">
        <f t="array" ref="I2494">SUMPRODUCT(B2478:B2497,(ROW(B2478:B2497)-ROW(B2478)+1))/(20*21/2)</f>
        <v>11.614247619047617</v>
      </c>
      <c r="J2494" s="7">
        <f t="shared" si="306"/>
        <v>11.651183470451983</v>
      </c>
      <c r="K2494" s="7">
        <f t="shared" si="308"/>
        <v>11.738159382407293</v>
      </c>
    </row>
    <row r="2495" spans="1:11" ht="13.5" x14ac:dyDescent="0.35">
      <c r="A2495" s="3">
        <v>45636</v>
      </c>
      <c r="B2495" s="2">
        <v>11.633100000000001</v>
      </c>
      <c r="C2495" s="7">
        <f t="shared" si="301"/>
        <v>-9.5999999999989427E-3</v>
      </c>
      <c r="D2495" s="7">
        <f t="shared" si="302"/>
        <v>11.629299999999999</v>
      </c>
      <c r="E2495" s="7">
        <f t="shared" si="304"/>
        <v>11.595870000000001</v>
      </c>
      <c r="F2495" s="7">
        <f t="shared" si="305"/>
        <v>11.648400000000002</v>
      </c>
      <c r="G2495" s="7">
        <f t="shared" si="307"/>
        <v>11.778675999999997</v>
      </c>
      <c r="H2495" s="7">
        <f t="shared" si="303"/>
        <v>11.36595</v>
      </c>
      <c r="I2495" s="7">
        <f t="array" ref="I2495">SUMPRODUCT(B2479:B2498,(ROW(B2479:B2498)-ROW(B2479)+1))/(20*21/2)</f>
        <v>11.599743333333331</v>
      </c>
      <c r="J2495" s="7">
        <f t="shared" si="306"/>
        <v>11.649461235170842</v>
      </c>
      <c r="K2495" s="7">
        <f t="shared" si="308"/>
        <v>11.734039406626616</v>
      </c>
    </row>
    <row r="2496" spans="1:11" ht="13.5" x14ac:dyDescent="0.35">
      <c r="A2496" s="3">
        <v>45637</v>
      </c>
      <c r="B2496" s="2">
        <v>11.4612</v>
      </c>
      <c r="C2496" s="7">
        <f t="shared" si="301"/>
        <v>-0.17190000000000083</v>
      </c>
      <c r="D2496" s="7">
        <f t="shared" si="302"/>
        <v>11.596819999999999</v>
      </c>
      <c r="E2496" s="7">
        <f t="shared" si="304"/>
        <v>11.577719999999999</v>
      </c>
      <c r="F2496" s="7">
        <f t="shared" si="305"/>
        <v>11.657950000000001</v>
      </c>
      <c r="G2496" s="7">
        <f t="shared" si="307"/>
        <v>11.762629999999996</v>
      </c>
      <c r="H2496" s="7">
        <f t="shared" si="303"/>
        <v>11.3631315</v>
      </c>
      <c r="I2496" s="7">
        <f t="array" ref="I2496">SUMPRODUCT(B2480:B2499,(ROW(B2480:B2499)-ROW(B2480)+1))/(20*21/2)</f>
        <v>11.581368571428573</v>
      </c>
      <c r="J2496" s="7">
        <f t="shared" si="306"/>
        <v>11.631531593725999</v>
      </c>
      <c r="K2496" s="7">
        <f t="shared" si="308"/>
        <v>11.723339822053024</v>
      </c>
    </row>
    <row r="2497" spans="1:11" ht="13.5" x14ac:dyDescent="0.35">
      <c r="A2497" s="3">
        <v>45638</v>
      </c>
      <c r="B2497" s="2">
        <v>11.509</v>
      </c>
      <c r="C2497" s="7">
        <f t="shared" si="301"/>
        <v>4.7800000000000509E-2</v>
      </c>
      <c r="D2497" s="7">
        <f t="shared" si="302"/>
        <v>11.58728</v>
      </c>
      <c r="E2497" s="7">
        <f t="shared" si="304"/>
        <v>11.582500000000001</v>
      </c>
      <c r="F2497" s="7">
        <f t="shared" si="305"/>
        <v>11.661295000000001</v>
      </c>
      <c r="G2497" s="7">
        <f t="shared" si="307"/>
        <v>11.747731999999996</v>
      </c>
      <c r="H2497" s="7">
        <f t="shared" si="303"/>
        <v>11.3609255</v>
      </c>
      <c r="I2497" s="7">
        <f t="array" ref="I2497">SUMPRODUCT(B2481:B2500,(ROW(B2481:B2500)-ROW(B2481)+1))/(20*21/2)</f>
        <v>11.563903333333332</v>
      </c>
      <c r="J2497" s="7">
        <f t="shared" si="306"/>
        <v>11.619861918133047</v>
      </c>
      <c r="K2497" s="7">
        <f t="shared" si="308"/>
        <v>11.71493433883526</v>
      </c>
    </row>
    <row r="2498" spans="1:11" ht="13.5" x14ac:dyDescent="0.35">
      <c r="A2498" s="3">
        <v>45639</v>
      </c>
      <c r="B2498" s="2">
        <v>11.509</v>
      </c>
      <c r="C2498" s="7">
        <f t="shared" si="301"/>
        <v>0</v>
      </c>
      <c r="D2498" s="7">
        <f t="shared" si="302"/>
        <v>11.551</v>
      </c>
      <c r="E2498" s="7">
        <f t="shared" si="304"/>
        <v>11.570090000000002</v>
      </c>
      <c r="F2498" s="7">
        <f t="shared" si="305"/>
        <v>11.654135000000002</v>
      </c>
      <c r="G2498" s="7">
        <f t="shared" si="307"/>
        <v>11.735315999999997</v>
      </c>
      <c r="H2498" s="7">
        <f t="shared" si="303"/>
        <v>11.359185999999999</v>
      </c>
      <c r="I2498" s="7">
        <f t="array" ref="I2498">SUMPRODUCT(B2482:B2501,(ROW(B2482:B2501)-ROW(B2482)+1))/(20*21/2)</f>
        <v>11.548120952380954</v>
      </c>
      <c r="J2498" s="7">
        <f t="shared" si="306"/>
        <v>11.609303640215614</v>
      </c>
      <c r="K2498" s="7">
        <f t="shared" si="308"/>
        <v>11.706858482410347</v>
      </c>
    </row>
    <row r="2499" spans="1:11" ht="13.5" x14ac:dyDescent="0.35">
      <c r="A2499" s="3">
        <v>45642</v>
      </c>
      <c r="B2499" s="2">
        <v>11.4612</v>
      </c>
      <c r="C2499" s="7">
        <f t="shared" si="301"/>
        <v>-4.7800000000000509E-2</v>
      </c>
      <c r="D2499" s="7">
        <f t="shared" si="302"/>
        <v>11.514700000000001</v>
      </c>
      <c r="E2499" s="7">
        <f t="shared" si="304"/>
        <v>11.554810000000002</v>
      </c>
      <c r="F2499" s="7">
        <f t="shared" si="305"/>
        <v>11.644585000000003</v>
      </c>
      <c r="G2499" s="7">
        <f t="shared" si="307"/>
        <v>11.721943999999999</v>
      </c>
      <c r="H2499" s="7">
        <f t="shared" si="303"/>
        <v>11.357348</v>
      </c>
      <c r="I2499" s="7">
        <f t="array" ref="I2499">SUMPRODUCT(B2483:B2502,(ROW(B2483:B2502)-ROW(B2483)+1))/(20*21/2)</f>
        <v>11.521651904761907</v>
      </c>
      <c r="J2499" s="7">
        <f t="shared" si="306"/>
        <v>11.595198531623652</v>
      </c>
      <c r="K2499" s="7">
        <f t="shared" si="308"/>
        <v>11.69722481643347</v>
      </c>
    </row>
    <row r="2500" spans="1:11" ht="13.5" x14ac:dyDescent="0.35">
      <c r="A2500" s="3">
        <v>45644</v>
      </c>
      <c r="B2500" s="2">
        <v>11.4612</v>
      </c>
      <c r="C2500" s="7">
        <f t="shared" ref="C2500:C2563" si="309">B2500-B2499</f>
        <v>0</v>
      </c>
      <c r="D2500" s="7">
        <f t="shared" si="302"/>
        <v>11.480319999999999</v>
      </c>
      <c r="E2500" s="7">
        <f t="shared" si="304"/>
        <v>11.55481</v>
      </c>
      <c r="F2500" s="7">
        <f t="shared" si="305"/>
        <v>11.626915000000002</v>
      </c>
      <c r="G2500" s="7">
        <f t="shared" si="307"/>
        <v>11.709717999999999</v>
      </c>
      <c r="H2500" s="7">
        <f t="shared" si="303"/>
        <v>11.356723500000001</v>
      </c>
      <c r="I2500" s="7">
        <f t="array" ref="I2500">SUMPRODUCT(B2484:B2503,(ROW(B2484:B2503)-ROW(B2484)+1))/(20*21/2)</f>
        <v>11.501913809523808</v>
      </c>
      <c r="J2500" s="7">
        <f t="shared" si="306"/>
        <v>11.582436766707113</v>
      </c>
      <c r="K2500" s="7">
        <f t="shared" si="308"/>
        <v>11.687968941279218</v>
      </c>
    </row>
    <row r="2501" spans="1:11" ht="13.5" x14ac:dyDescent="0.35">
      <c r="A2501" s="3">
        <v>45645</v>
      </c>
      <c r="B2501" s="2">
        <v>11.4612</v>
      </c>
      <c r="C2501" s="7">
        <f t="shared" si="309"/>
        <v>0</v>
      </c>
      <c r="D2501" s="7">
        <f t="shared" si="302"/>
        <v>11.480319999999999</v>
      </c>
      <c r="E2501" s="7">
        <f t="shared" si="304"/>
        <v>11.538570000000002</v>
      </c>
      <c r="F2501" s="7">
        <f t="shared" si="305"/>
        <v>11.605425</v>
      </c>
      <c r="G2501" s="7">
        <f t="shared" si="307"/>
        <v>11.696345999999997</v>
      </c>
      <c r="H2501" s="7">
        <f t="shared" si="303"/>
        <v>11.355212000000002</v>
      </c>
      <c r="I2501" s="7">
        <f t="array" ref="I2501">SUMPRODUCT(B2485:B2504,(ROW(B2485:B2504)-ROW(B2485)+1))/(20*21/2)</f>
        <v>11.483535238095238</v>
      </c>
      <c r="J2501" s="7">
        <f t="shared" si="306"/>
        <v>11.570890407973103</v>
      </c>
      <c r="K2501" s="7">
        <f t="shared" si="308"/>
        <v>11.67907604162121</v>
      </c>
    </row>
    <row r="2502" spans="1:11" ht="13.5" x14ac:dyDescent="0.35">
      <c r="A2502" s="3">
        <v>45646</v>
      </c>
      <c r="B2502" s="2">
        <v>11.327500000000001</v>
      </c>
      <c r="C2502" s="7">
        <f t="shared" si="309"/>
        <v>-0.13369999999999926</v>
      </c>
      <c r="D2502" s="7">
        <f t="shared" si="302"/>
        <v>11.444019999999998</v>
      </c>
      <c r="E2502" s="7">
        <f t="shared" si="304"/>
        <v>11.515650000000003</v>
      </c>
      <c r="F2502" s="7">
        <f t="shared" si="305"/>
        <v>11.572950000000001</v>
      </c>
      <c r="G2502" s="7">
        <f t="shared" si="307"/>
        <v>11.681255999999998</v>
      </c>
      <c r="H2502" s="7">
        <f t="shared" si="303"/>
        <v>11.353592000000003</v>
      </c>
      <c r="I2502" s="7">
        <f t="array" ref="I2502">SUMPRODUCT(B2486:B2505,(ROW(B2486:B2505)-ROW(B2486)+1))/(20*21/2)</f>
        <v>11.466207619047617</v>
      </c>
      <c r="J2502" s="7">
        <f t="shared" si="306"/>
        <v>11.547710369118521</v>
      </c>
      <c r="K2502" s="7">
        <f t="shared" si="308"/>
        <v>11.665288745871358</v>
      </c>
    </row>
    <row r="2503" spans="1:11" ht="13.5" x14ac:dyDescent="0.35">
      <c r="A2503" s="3">
        <v>45649</v>
      </c>
      <c r="B2503" s="2">
        <v>11.3657</v>
      </c>
      <c r="C2503" s="7">
        <f t="shared" si="309"/>
        <v>3.819999999999979E-2</v>
      </c>
      <c r="D2503" s="7">
        <f t="shared" ref="D2503:D2566" si="310">AVERAGE(B2499:B2503)</f>
        <v>11.415360000000002</v>
      </c>
      <c r="E2503" s="7">
        <f t="shared" si="304"/>
        <v>11.483180000000001</v>
      </c>
      <c r="F2503" s="7">
        <f t="shared" si="305"/>
        <v>11.549074999999998</v>
      </c>
      <c r="G2503" s="7">
        <f t="shared" si="307"/>
        <v>11.667883999999997</v>
      </c>
      <c r="H2503" s="7">
        <f t="shared" si="303"/>
        <v>11.350903000000002</v>
      </c>
      <c r="I2503" s="7">
        <f t="array" ref="I2503">SUMPRODUCT(B2487:B2506,(ROW(B2487:B2506)-ROW(B2487)+1))/(20*21/2)</f>
        <v>11.452381904761902</v>
      </c>
      <c r="J2503" s="7">
        <f t="shared" si="306"/>
        <v>11.530376048250091</v>
      </c>
      <c r="K2503" s="7">
        <f t="shared" si="308"/>
        <v>11.653540167601893</v>
      </c>
    </row>
    <row r="2504" spans="1:11" ht="13.5" x14ac:dyDescent="0.35">
      <c r="A2504" s="3">
        <v>45650</v>
      </c>
      <c r="B2504" s="2">
        <v>11.3561</v>
      </c>
      <c r="C2504" s="7">
        <f t="shared" si="309"/>
        <v>-9.6000000000007191E-3</v>
      </c>
      <c r="D2504" s="7">
        <f t="shared" si="310"/>
        <v>11.39434</v>
      </c>
      <c r="E2504" s="7">
        <f t="shared" si="304"/>
        <v>11.45452</v>
      </c>
      <c r="F2504" s="7">
        <f t="shared" si="305"/>
        <v>11.52854</v>
      </c>
      <c r="G2504" s="7">
        <f t="shared" si="307"/>
        <v>11.654319999999995</v>
      </c>
      <c r="H2504" s="7">
        <f t="shared" si="303"/>
        <v>11.348166000000006</v>
      </c>
      <c r="I2504" s="7">
        <f t="array" ref="I2504">SUMPRODUCT(B2488:B2507,(ROW(B2488:B2507)-ROW(B2488)+1))/(20*21/2)</f>
        <v>11.43350380952381</v>
      </c>
      <c r="J2504" s="7">
        <f t="shared" si="306"/>
        <v>11.51377832936913</v>
      </c>
      <c r="K2504" s="7">
        <f t="shared" si="308"/>
        <v>11.64187584730378</v>
      </c>
    </row>
    <row r="2505" spans="1:11" ht="13.5" x14ac:dyDescent="0.35">
      <c r="A2505" s="3">
        <v>45651</v>
      </c>
      <c r="B2505" s="2">
        <v>11.3466</v>
      </c>
      <c r="C2505" s="7">
        <f t="shared" si="309"/>
        <v>-9.4999999999991758E-3</v>
      </c>
      <c r="D2505" s="7">
        <f t="shared" si="310"/>
        <v>11.371419999999999</v>
      </c>
      <c r="E2505" s="7">
        <f t="shared" si="304"/>
        <v>11.42587</v>
      </c>
      <c r="F2505" s="7">
        <f t="shared" si="305"/>
        <v>11.510870000000001</v>
      </c>
      <c r="G2505" s="7">
        <f t="shared" si="307"/>
        <v>11.646679999999996</v>
      </c>
      <c r="H2505" s="7">
        <f t="shared" si="303"/>
        <v>11.342674000000004</v>
      </c>
      <c r="I2505" s="7">
        <f t="array" ref="I2505">SUMPRODUCT(B2489:B2508,(ROW(B2489:B2508)-ROW(B2489)+1))/(20*21/2)</f>
        <v>11.405399047619046</v>
      </c>
      <c r="J2505" s="7">
        <f t="shared" si="306"/>
        <v>11.497856583714926</v>
      </c>
      <c r="K2505" s="7">
        <f t="shared" si="308"/>
        <v>11.630296402311474</v>
      </c>
    </row>
    <row r="2506" spans="1:11" ht="13.5" x14ac:dyDescent="0.35">
      <c r="A2506" s="3">
        <v>45652</v>
      </c>
      <c r="B2506" s="2">
        <v>11.3657</v>
      </c>
      <c r="C2506" s="7">
        <f t="shared" si="309"/>
        <v>1.9099999999999895E-2</v>
      </c>
      <c r="D2506" s="7">
        <f t="shared" si="310"/>
        <v>11.352320000000001</v>
      </c>
      <c r="E2506" s="7">
        <f t="shared" si="304"/>
        <v>11.416319999999999</v>
      </c>
      <c r="F2506" s="7">
        <f t="shared" si="305"/>
        <v>11.497019999999997</v>
      </c>
      <c r="G2506" s="7">
        <f t="shared" si="307"/>
        <v>11.641903999999997</v>
      </c>
      <c r="H2506" s="7">
        <f t="shared" ref="H2506:H2569" si="311">AVERAGE(B2307:B2506)</f>
        <v>11.338351000000003</v>
      </c>
      <c r="I2506" s="7">
        <f t="array" ref="I2506">SUMPRODUCT(B2490:B2509,(ROW(B2490:B2509)-ROW(B2490)+1))/(20*21/2)</f>
        <v>11.386662380952382</v>
      </c>
      <c r="J2506" s="7">
        <f t="shared" si="306"/>
        <v>11.485270242408742</v>
      </c>
      <c r="K2506" s="7">
        <f t="shared" si="308"/>
        <v>11.619920072809064</v>
      </c>
    </row>
    <row r="2507" spans="1:11" ht="13.5" x14ac:dyDescent="0.35">
      <c r="A2507" s="3">
        <v>45653</v>
      </c>
      <c r="B2507" s="2">
        <v>11.2988</v>
      </c>
      <c r="C2507" s="7">
        <f t="shared" si="309"/>
        <v>-6.6900000000000404E-2</v>
      </c>
      <c r="D2507" s="7">
        <f t="shared" si="310"/>
        <v>11.346579999999999</v>
      </c>
      <c r="E2507" s="7">
        <f t="shared" si="304"/>
        <v>11.395299999999999</v>
      </c>
      <c r="F2507" s="7">
        <f t="shared" si="305"/>
        <v>11.488899999999999</v>
      </c>
      <c r="G2507" s="7">
        <f t="shared" si="307"/>
        <v>11.63388</v>
      </c>
      <c r="H2507" s="7">
        <f t="shared" si="311"/>
        <v>11.336728000000003</v>
      </c>
      <c r="I2507" s="7">
        <f t="array" ref="I2507">SUMPRODUCT(B2491:B2510,(ROW(B2491:B2510)-ROW(B2491)+1))/(20*21/2)</f>
        <v>11.35137238095238</v>
      </c>
      <c r="J2507" s="7">
        <f t="shared" si="306"/>
        <v>11.467511171703148</v>
      </c>
      <c r="K2507" s="7">
        <f t="shared" si="308"/>
        <v>11.607327128777337</v>
      </c>
    </row>
    <row r="2508" spans="1:11" ht="13.5" x14ac:dyDescent="0.35">
      <c r="A2508" s="3">
        <v>45656</v>
      </c>
      <c r="B2508" s="2">
        <v>11.1938</v>
      </c>
      <c r="C2508" s="7">
        <f t="shared" si="309"/>
        <v>-0.10500000000000043</v>
      </c>
      <c r="D2508" s="7">
        <f t="shared" si="310"/>
        <v>11.312199999999999</v>
      </c>
      <c r="E2508" s="7">
        <f t="shared" ref="E2508:E2571" si="312">AVERAGE(B2499:B2508)</f>
        <v>11.36378</v>
      </c>
      <c r="F2508" s="7">
        <f t="shared" si="305"/>
        <v>11.466935000000003</v>
      </c>
      <c r="G2508" s="7">
        <f t="shared" si="307"/>
        <v>11.621846</v>
      </c>
      <c r="H2508" s="7">
        <f t="shared" si="311"/>
        <v>11.334813000000002</v>
      </c>
      <c r="I2508" s="7">
        <f t="array" ref="I2508">SUMPRODUCT(B2492:B2511,(ROW(B2492:B2511)-ROW(B2492)+1))/(20*21/2)</f>
        <v>11.313349047619047</v>
      </c>
      <c r="J2508" s="7">
        <f t="shared" si="306"/>
        <v>11.441443441064752</v>
      </c>
      <c r="K2508" s="7">
        <f t="shared" si="308"/>
        <v>11.591110378629207</v>
      </c>
    </row>
    <row r="2509" spans="1:11" ht="13.5" x14ac:dyDescent="0.35">
      <c r="A2509" s="3">
        <v>45657</v>
      </c>
      <c r="B2509" s="2">
        <v>11.270200000000001</v>
      </c>
      <c r="C2509" s="7">
        <f t="shared" si="309"/>
        <v>7.6400000000001356E-2</v>
      </c>
      <c r="D2509" s="7">
        <f t="shared" si="310"/>
        <v>11.295019999999999</v>
      </c>
      <c r="E2509" s="7">
        <f t="shared" si="312"/>
        <v>11.34468</v>
      </c>
      <c r="F2509" s="7">
        <f t="shared" si="305"/>
        <v>11.449745</v>
      </c>
      <c r="G2509" s="7">
        <f t="shared" si="307"/>
        <v>11.601025999999999</v>
      </c>
      <c r="H2509" s="7">
        <f t="shared" si="311"/>
        <v>11.336734500000002</v>
      </c>
      <c r="I2509" s="7">
        <f t="array" ref="I2509">SUMPRODUCT(B2493:B2512,(ROW(B2493:B2512)-ROW(B2493)+1))/(20*21/2)</f>
        <v>11.264498095238094</v>
      </c>
      <c r="J2509" s="7">
        <f t="shared" si="306"/>
        <v>11.425134541915728</v>
      </c>
      <c r="K2509" s="7">
        <f t="shared" si="308"/>
        <v>11.57852565789865</v>
      </c>
    </row>
    <row r="2510" spans="1:11" ht="13.5" x14ac:dyDescent="0.35">
      <c r="A2510" s="3">
        <v>45659</v>
      </c>
      <c r="B2510" s="2">
        <v>11.0792</v>
      </c>
      <c r="C2510" s="7">
        <f t="shared" si="309"/>
        <v>-0.19100000000000072</v>
      </c>
      <c r="D2510" s="7">
        <f t="shared" si="310"/>
        <v>11.241540000000001</v>
      </c>
      <c r="E2510" s="7">
        <f t="shared" si="312"/>
        <v>11.306479999999999</v>
      </c>
      <c r="F2510" s="7">
        <f t="shared" si="305"/>
        <v>11.430645000000002</v>
      </c>
      <c r="G2510" s="7">
        <f t="shared" si="307"/>
        <v>11.578104000000003</v>
      </c>
      <c r="H2510" s="7">
        <f t="shared" si="311"/>
        <v>11.338728000000001</v>
      </c>
      <c r="I2510" s="7">
        <f t="array" ref="I2510">SUMPRODUCT(B2494:B2513,(ROW(B2494:B2513)-ROW(B2494)+1))/(20*21/2)</f>
        <v>11.205192857142858</v>
      </c>
      <c r="J2510" s="7">
        <f t="shared" si="306"/>
        <v>11.392188395066611</v>
      </c>
      <c r="K2510" s="7">
        <f t="shared" si="308"/>
        <v>11.558944259549683</v>
      </c>
    </row>
    <row r="2511" spans="1:11" ht="13.5" x14ac:dyDescent="0.35">
      <c r="A2511" s="3">
        <v>45660</v>
      </c>
      <c r="B2511" s="2">
        <v>11.0314</v>
      </c>
      <c r="C2511" s="7">
        <f t="shared" si="309"/>
        <v>-4.7800000000000509E-2</v>
      </c>
      <c r="D2511" s="7">
        <f t="shared" si="310"/>
        <v>11.174679999999999</v>
      </c>
      <c r="E2511" s="7">
        <f t="shared" si="312"/>
        <v>11.263500000000001</v>
      </c>
      <c r="F2511" s="7">
        <f t="shared" si="305"/>
        <v>11.401035</v>
      </c>
      <c r="G2511" s="7">
        <f t="shared" si="307"/>
        <v>11.557664000000003</v>
      </c>
      <c r="H2511" s="7">
        <f t="shared" si="311"/>
        <v>11.341276000000001</v>
      </c>
      <c r="I2511" s="7">
        <f t="array" ref="I2511">SUMPRODUCT(B2495:B2514,(ROW(B2495:B2514)-ROW(B2495)+1))/(20*21/2)</f>
        <v>11.15039</v>
      </c>
      <c r="J2511" s="7">
        <f t="shared" si="306"/>
        <v>11.357827595536458</v>
      </c>
      <c r="K2511" s="7">
        <f t="shared" si="308"/>
        <v>11.538256249371265</v>
      </c>
    </row>
    <row r="2512" spans="1:11" ht="13.5" x14ac:dyDescent="0.35">
      <c r="A2512" s="3">
        <v>45663</v>
      </c>
      <c r="B2512" s="2">
        <v>10.8881</v>
      </c>
      <c r="C2512" s="7">
        <f t="shared" si="309"/>
        <v>-0.14329999999999998</v>
      </c>
      <c r="D2512" s="7">
        <f t="shared" si="310"/>
        <v>11.09254</v>
      </c>
      <c r="E2512" s="7">
        <f t="shared" si="312"/>
        <v>11.21956</v>
      </c>
      <c r="F2512" s="7">
        <f t="shared" si="305"/>
        <v>11.367605000000001</v>
      </c>
      <c r="G2512" s="7">
        <f t="shared" si="307"/>
        <v>11.534740000000005</v>
      </c>
      <c r="H2512" s="7">
        <f t="shared" si="311"/>
        <v>11.342500500000002</v>
      </c>
      <c r="I2512" s="7">
        <f t="array" ref="I2512">SUMPRODUCT(B2496:B2515,(ROW(B2496:B2515)-ROW(B2496)+1))/(20*21/2)</f>
        <v>11.104405238095236</v>
      </c>
      <c r="J2512" s="7">
        <f t="shared" si="306"/>
        <v>11.313091634056795</v>
      </c>
      <c r="K2512" s="7">
        <f t="shared" si="308"/>
        <v>11.512759925866511</v>
      </c>
    </row>
    <row r="2513" spans="1:11" ht="13.5" x14ac:dyDescent="0.35">
      <c r="A2513" s="3">
        <v>45664</v>
      </c>
      <c r="B2513" s="2">
        <v>10.744899999999999</v>
      </c>
      <c r="C2513" s="7">
        <f t="shared" si="309"/>
        <v>-0.14320000000000022</v>
      </c>
      <c r="D2513" s="7">
        <f t="shared" si="310"/>
        <v>11.00276</v>
      </c>
      <c r="E2513" s="7">
        <f t="shared" si="312"/>
        <v>11.15748</v>
      </c>
      <c r="F2513" s="7">
        <f t="shared" si="305"/>
        <v>11.320330000000002</v>
      </c>
      <c r="G2513" s="7">
        <f t="shared" si="307"/>
        <v>11.510864000000003</v>
      </c>
      <c r="H2513" s="7">
        <f t="shared" si="311"/>
        <v>11.343009000000002</v>
      </c>
      <c r="I2513" s="7">
        <f t="array" ref="I2513">SUMPRODUCT(B2497:B2516,(ROW(B2497:B2516)-ROW(B2497)+1))/(20*21/2)</f>
        <v>11.075156190476187</v>
      </c>
      <c r="J2513" s="7">
        <f t="shared" si="306"/>
        <v>11.258978145099004</v>
      </c>
      <c r="K2513" s="7">
        <f t="shared" si="308"/>
        <v>11.482647771910964</v>
      </c>
    </row>
    <row r="2514" spans="1:11" ht="13.5" x14ac:dyDescent="0.35">
      <c r="A2514" s="3">
        <v>45665</v>
      </c>
      <c r="B2514" s="2">
        <v>10.744899999999999</v>
      </c>
      <c r="C2514" s="7">
        <f t="shared" si="309"/>
        <v>0</v>
      </c>
      <c r="D2514" s="7">
        <f t="shared" si="310"/>
        <v>10.8977</v>
      </c>
      <c r="E2514" s="7">
        <f t="shared" si="312"/>
        <v>11.096360000000001</v>
      </c>
      <c r="F2514" s="7">
        <f t="shared" si="305"/>
        <v>11.27544</v>
      </c>
      <c r="G2514" s="7">
        <f t="shared" si="307"/>
        <v>11.487560000000006</v>
      </c>
      <c r="H2514" s="7">
        <f t="shared" si="311"/>
        <v>11.343517500000003</v>
      </c>
      <c r="I2514" s="7">
        <f t="array" ref="I2514">SUMPRODUCT(B2498:B2517,(ROW(B2498:B2517)-ROW(B2498)+1))/(20*21/2)</f>
        <v>11.059378095238097</v>
      </c>
      <c r="J2514" s="7">
        <f t="shared" si="306"/>
        <v>11.210018321756241</v>
      </c>
      <c r="K2514" s="7">
        <f t="shared" si="308"/>
        <v>11.453716486737985</v>
      </c>
    </row>
    <row r="2515" spans="1:11" ht="13.5" x14ac:dyDescent="0.35">
      <c r="A2515" s="3">
        <v>45666</v>
      </c>
      <c r="B2515" s="2">
        <v>10.7926</v>
      </c>
      <c r="C2515" s="7">
        <f t="shared" si="309"/>
        <v>4.7700000000000742E-2</v>
      </c>
      <c r="D2515" s="7">
        <f t="shared" si="310"/>
        <v>10.84038</v>
      </c>
      <c r="E2515" s="7">
        <f t="shared" si="312"/>
        <v>11.040960000000002</v>
      </c>
      <c r="F2515" s="7">
        <f t="shared" si="305"/>
        <v>11.233415000000001</v>
      </c>
      <c r="G2515" s="7">
        <f t="shared" si="307"/>
        <v>11.464638000000003</v>
      </c>
      <c r="H2515" s="7">
        <f t="shared" si="311"/>
        <v>11.343564500000005</v>
      </c>
      <c r="I2515" s="7">
        <f t="array" ref="I2515">SUMPRODUCT(B2499:B2518,(ROW(B2499:B2518)-ROW(B2499)+1))/(20*21/2)</f>
        <v>11.05764761904762</v>
      </c>
      <c r="J2515" s="7">
        <f t="shared" si="306"/>
        <v>11.170264195874694</v>
      </c>
      <c r="K2515" s="7">
        <f t="shared" si="308"/>
        <v>11.427790350003162</v>
      </c>
    </row>
    <row r="2516" spans="1:11" ht="13.5" x14ac:dyDescent="0.35">
      <c r="A2516" s="3">
        <v>45667</v>
      </c>
      <c r="B2516" s="2">
        <v>10.926299999999999</v>
      </c>
      <c r="C2516" s="7">
        <f t="shared" si="309"/>
        <v>0.13369999999999926</v>
      </c>
      <c r="D2516" s="7">
        <f t="shared" si="310"/>
        <v>10.81936</v>
      </c>
      <c r="E2516" s="7">
        <f t="shared" si="312"/>
        <v>10.997020000000001</v>
      </c>
      <c r="F2516" s="7">
        <f t="shared" si="305"/>
        <v>11.206669999999999</v>
      </c>
      <c r="G2516" s="7">
        <f t="shared" si="307"/>
        <v>11.445536000000004</v>
      </c>
      <c r="H2516" s="7">
        <f t="shared" si="311"/>
        <v>11.343580000000005</v>
      </c>
      <c r="I2516" s="7">
        <f t="array" ref="I2516">SUMPRODUCT(B2500:B2519,(ROW(B2500:B2519)-ROW(B2500)+1))/(20*21/2)</f>
        <v>11.058469047619049</v>
      </c>
      <c r="J2516" s="7">
        <f t="shared" si="306"/>
        <v>11.147029510553294</v>
      </c>
      <c r="K2516" s="7">
        <f t="shared" si="308"/>
        <v>11.408124061767744</v>
      </c>
    </row>
    <row r="2517" spans="1:11" ht="13.5" x14ac:dyDescent="0.35">
      <c r="A2517" s="3">
        <v>45670</v>
      </c>
      <c r="B2517" s="2">
        <v>11.041</v>
      </c>
      <c r="C2517" s="7">
        <f t="shared" si="309"/>
        <v>0.11470000000000091</v>
      </c>
      <c r="D2517" s="7">
        <f t="shared" si="310"/>
        <v>10.849939999999998</v>
      </c>
      <c r="E2517" s="7">
        <f t="shared" si="312"/>
        <v>10.97124</v>
      </c>
      <c r="F2517" s="7">
        <f t="shared" si="305"/>
        <v>11.183269999999998</v>
      </c>
      <c r="G2517" s="7">
        <f t="shared" si="307"/>
        <v>11.433312000000006</v>
      </c>
      <c r="H2517" s="7">
        <f t="shared" si="311"/>
        <v>11.342815000000005</v>
      </c>
      <c r="I2517" s="7">
        <f t="array" ref="I2517">SUMPRODUCT(B2501:B2520,(ROW(B2501:B2520)-ROW(B2501)+1))/(20*21/2)</f>
        <v>11.057016666666668</v>
      </c>
      <c r="J2517" s="7">
        <f t="shared" si="306"/>
        <v>11.136931461929171</v>
      </c>
      <c r="K2517" s="7">
        <f t="shared" si="308"/>
        <v>11.393727039737636</v>
      </c>
    </row>
    <row r="2518" spans="1:11" ht="13.5" x14ac:dyDescent="0.35">
      <c r="A2518" s="3">
        <v>45671</v>
      </c>
      <c r="B2518" s="2">
        <v>11.165100000000001</v>
      </c>
      <c r="C2518" s="7">
        <f t="shared" si="309"/>
        <v>0.12410000000000032</v>
      </c>
      <c r="D2518" s="7">
        <f t="shared" si="310"/>
        <v>10.933980000000002</v>
      </c>
      <c r="E2518" s="7">
        <f t="shared" si="312"/>
        <v>10.968369999999998</v>
      </c>
      <c r="F2518" s="7">
        <f t="shared" ref="F2518:F2581" si="313">AVERAGE(B2499:B2518)</f>
        <v>11.166074999999999</v>
      </c>
      <c r="G2518" s="7">
        <f t="shared" si="307"/>
        <v>11.424716000000005</v>
      </c>
      <c r="H2518" s="7">
        <f t="shared" si="311"/>
        <v>11.343230500000006</v>
      </c>
      <c r="I2518" s="7">
        <f t="array" ref="I2518">SUMPRODUCT(B2502:B2521,(ROW(B2502:B2521)-ROW(B2502)+1))/(20*21/2)</f>
        <v>11.04254857142857</v>
      </c>
      <c r="J2518" s="7">
        <f t="shared" ref="J2518:J2581" si="314">($J$4*B2518)+J2517*(1-$J$4)</f>
        <v>11.139614179840677</v>
      </c>
      <c r="K2518" s="7">
        <f t="shared" si="308"/>
        <v>11.384761273473414</v>
      </c>
    </row>
    <row r="2519" spans="1:11" ht="13.5" x14ac:dyDescent="0.35">
      <c r="A2519" s="3">
        <v>45672</v>
      </c>
      <c r="B2519" s="2">
        <v>11.1747</v>
      </c>
      <c r="C2519" s="7">
        <f t="shared" si="309"/>
        <v>9.5999999999989427E-3</v>
      </c>
      <c r="D2519" s="7">
        <f t="shared" si="310"/>
        <v>11.019940000000002</v>
      </c>
      <c r="E2519" s="7">
        <f t="shared" si="312"/>
        <v>10.958819999999999</v>
      </c>
      <c r="F2519" s="7">
        <f t="shared" si="313"/>
        <v>11.15175</v>
      </c>
      <c r="G2519" s="7">
        <f t="shared" si="307"/>
        <v>11.416312000000005</v>
      </c>
      <c r="H2519" s="7">
        <f t="shared" si="311"/>
        <v>11.343694000000005</v>
      </c>
      <c r="I2519" s="7">
        <f t="array" ref="I2519">SUMPRODUCT(B2503:B2522,(ROW(B2503:B2522)-ROW(B2503)+1))/(20*21/2)</f>
        <v>11.054011904761904</v>
      </c>
      <c r="J2519" s="7">
        <f t="shared" si="314"/>
        <v>11.142955686522518</v>
      </c>
      <c r="K2519" s="7">
        <f t="shared" si="308"/>
        <v>11.376523576474456</v>
      </c>
    </row>
    <row r="2520" spans="1:11" ht="13.5" x14ac:dyDescent="0.35">
      <c r="A2520" s="3">
        <v>45673</v>
      </c>
      <c r="B2520" s="2">
        <v>11.1365</v>
      </c>
      <c r="C2520" s="7">
        <f t="shared" si="309"/>
        <v>-3.819999999999979E-2</v>
      </c>
      <c r="D2520" s="7">
        <f t="shared" si="310"/>
        <v>11.08872</v>
      </c>
      <c r="E2520" s="7">
        <f t="shared" si="312"/>
        <v>10.964549999999999</v>
      </c>
      <c r="F2520" s="7">
        <f t="shared" si="313"/>
        <v>11.135515</v>
      </c>
      <c r="G2520" s="7">
        <f t="shared" si="307"/>
        <v>11.409054000000003</v>
      </c>
      <c r="H2520" s="7">
        <f t="shared" si="311"/>
        <v>11.344153500000004</v>
      </c>
      <c r="I2520" s="7">
        <f t="array" ref="I2520">SUMPRODUCT(B2504:B2523,(ROW(B2504:B2523)-ROW(B2504)+1))/(20*21/2)</f>
        <v>11.087758571428573</v>
      </c>
      <c r="J2520" s="7">
        <f t="shared" si="314"/>
        <v>11.142340859234659</v>
      </c>
      <c r="K2520" s="7">
        <f t="shared" si="308"/>
        <v>11.367110887200949</v>
      </c>
    </row>
    <row r="2521" spans="1:11" ht="13.5" x14ac:dyDescent="0.35">
      <c r="A2521" s="3">
        <v>45674</v>
      </c>
      <c r="B2521" s="2">
        <v>10.983599999999999</v>
      </c>
      <c r="C2521" s="7">
        <f t="shared" si="309"/>
        <v>-0.1529000000000007</v>
      </c>
      <c r="D2521" s="7">
        <f t="shared" si="310"/>
        <v>11.10018</v>
      </c>
      <c r="E2521" s="7">
        <f t="shared" si="312"/>
        <v>10.959769999999999</v>
      </c>
      <c r="F2521" s="7">
        <f t="shared" si="313"/>
        <v>11.111635</v>
      </c>
      <c r="G2521" s="7">
        <f t="shared" si="307"/>
        <v>11.397592000000005</v>
      </c>
      <c r="H2521" s="7">
        <f t="shared" si="311"/>
        <v>11.343988500000002</v>
      </c>
      <c r="I2521" s="7">
        <f t="array" ref="I2521">SUMPRODUCT(B2505:B2524,(ROW(B2505:B2524)-ROW(B2505)+1))/(20*21/2)</f>
        <v>11.121050476190476</v>
      </c>
      <c r="J2521" s="7">
        <f t="shared" si="314"/>
        <v>11.127222682164691</v>
      </c>
      <c r="K2521" s="7">
        <f t="shared" si="308"/>
        <v>11.352071244565618</v>
      </c>
    </row>
    <row r="2522" spans="1:11" ht="13.5" x14ac:dyDescent="0.35">
      <c r="A2522" s="3">
        <v>45677</v>
      </c>
      <c r="B2522" s="2">
        <v>11.231999999999999</v>
      </c>
      <c r="C2522" s="7">
        <f t="shared" si="309"/>
        <v>0.24840000000000018</v>
      </c>
      <c r="D2522" s="7">
        <f t="shared" si="310"/>
        <v>11.138380000000002</v>
      </c>
      <c r="E2522" s="7">
        <f t="shared" si="312"/>
        <v>10.994159999999997</v>
      </c>
      <c r="F2522" s="7">
        <f t="shared" si="313"/>
        <v>11.106859999999999</v>
      </c>
      <c r="G2522" s="7">
        <f t="shared" si="307"/>
        <v>11.391098000000005</v>
      </c>
      <c r="H2522" s="7">
        <f t="shared" si="311"/>
        <v>11.344318500000004</v>
      </c>
      <c r="I2522" s="7">
        <f t="array" ref="I2522">SUMPRODUCT(B2506:B2525,(ROW(B2506:B2525)-ROW(B2506)+1))/(20*21/2)</f>
        <v>11.193860952380954</v>
      </c>
      <c r="J2522" s="7">
        <f t="shared" si="314"/>
        <v>11.137201474339482</v>
      </c>
      <c r="K2522" s="7">
        <f t="shared" si="308"/>
        <v>11.347362568308144</v>
      </c>
    </row>
    <row r="2523" spans="1:11" ht="13.5" x14ac:dyDescent="0.35">
      <c r="A2523" s="3">
        <v>45678</v>
      </c>
      <c r="B2523" s="2">
        <v>11.4612</v>
      </c>
      <c r="C2523" s="7">
        <f t="shared" si="309"/>
        <v>0.22920000000000051</v>
      </c>
      <c r="D2523" s="7">
        <f t="shared" si="310"/>
        <v>11.197599999999998</v>
      </c>
      <c r="E2523" s="7">
        <f t="shared" si="312"/>
        <v>11.06579</v>
      </c>
      <c r="F2523" s="7">
        <f t="shared" si="313"/>
        <v>11.111635</v>
      </c>
      <c r="G2523" s="7">
        <f t="shared" si="307"/>
        <v>11.391098000000005</v>
      </c>
      <c r="H2523" s="7">
        <f t="shared" si="311"/>
        <v>11.346121500000006</v>
      </c>
      <c r="I2523" s="7">
        <f t="array" ref="I2523">SUMPRODUCT(B2507:B2526,(ROW(B2507:B2526)-ROW(B2507)+1))/(20*21/2)</f>
        <v>11.278686666666667</v>
      </c>
      <c r="J2523" s="7">
        <f t="shared" si="314"/>
        <v>11.16805847678334</v>
      </c>
      <c r="K2523" s="7">
        <f t="shared" si="308"/>
        <v>11.351826781315667</v>
      </c>
    </row>
    <row r="2524" spans="1:11" ht="13.5" x14ac:dyDescent="0.35">
      <c r="A2524" s="3">
        <v>45679</v>
      </c>
      <c r="B2524" s="2">
        <v>11.4612</v>
      </c>
      <c r="C2524" s="7">
        <f t="shared" si="309"/>
        <v>0</v>
      </c>
      <c r="D2524" s="7">
        <f t="shared" si="310"/>
        <v>11.254899999999999</v>
      </c>
      <c r="E2524" s="7">
        <f t="shared" si="312"/>
        <v>11.137420000000002</v>
      </c>
      <c r="F2524" s="7">
        <f t="shared" si="313"/>
        <v>11.11689</v>
      </c>
      <c r="G2524" s="7">
        <f t="shared" si="307"/>
        <v>11.39129</v>
      </c>
      <c r="H2524" s="7">
        <f t="shared" si="311"/>
        <v>11.348344500000007</v>
      </c>
      <c r="I2524" s="7">
        <f t="array" ref="I2524">SUMPRODUCT(B2508:B2527,(ROW(B2508:B2527)-ROW(B2508)+1))/(20*21/2)</f>
        <v>11.353052380952381</v>
      </c>
      <c r="J2524" s="7">
        <f t="shared" si="314"/>
        <v>11.195976717089689</v>
      </c>
      <c r="K2524" s="7">
        <f t="shared" si="308"/>
        <v>11.356115927146426</v>
      </c>
    </row>
    <row r="2525" spans="1:11" ht="13.5" x14ac:dyDescent="0.35">
      <c r="A2525" s="3">
        <v>45680</v>
      </c>
      <c r="B2525" s="2">
        <v>11.881399999999999</v>
      </c>
      <c r="C2525" s="7">
        <f t="shared" si="309"/>
        <v>0.42019999999999946</v>
      </c>
      <c r="D2525" s="7">
        <f t="shared" si="310"/>
        <v>11.403879999999999</v>
      </c>
      <c r="E2525" s="7">
        <f t="shared" si="312"/>
        <v>11.246300000000002</v>
      </c>
      <c r="F2525" s="7">
        <f t="shared" si="313"/>
        <v>11.143629999999998</v>
      </c>
      <c r="G2525" s="7">
        <f t="shared" si="307"/>
        <v>11.401985999999999</v>
      </c>
      <c r="H2525" s="7">
        <f t="shared" si="311"/>
        <v>11.35182800000001</v>
      </c>
      <c r="I2525" s="7">
        <f t="array" ref="I2525">SUMPRODUCT(B2509:B2528,(ROW(B2509:B2528)-ROW(B2509)+1))/(20*21/2)</f>
        <v>11.419727142857145</v>
      </c>
      <c r="J2525" s="7">
        <f t="shared" si="314"/>
        <v>11.261255124985908</v>
      </c>
      <c r="K2525" s="7">
        <f t="shared" si="308"/>
        <v>11.37671530255245</v>
      </c>
    </row>
    <row r="2526" spans="1:11" ht="13.5" x14ac:dyDescent="0.35">
      <c r="A2526" s="3">
        <v>45681</v>
      </c>
      <c r="B2526" s="2">
        <v>12.0343</v>
      </c>
      <c r="C2526" s="7">
        <f t="shared" si="309"/>
        <v>0.1529000000000007</v>
      </c>
      <c r="D2526" s="7">
        <f t="shared" si="310"/>
        <v>11.61402</v>
      </c>
      <c r="E2526" s="7">
        <f t="shared" si="312"/>
        <v>11.357100000000001</v>
      </c>
      <c r="F2526" s="7">
        <f t="shared" si="313"/>
        <v>11.177059999999999</v>
      </c>
      <c r="G2526" s="7">
        <f t="shared" si="307"/>
        <v>11.417268</v>
      </c>
      <c r="H2526" s="7">
        <f t="shared" si="311"/>
        <v>11.355609500000007</v>
      </c>
      <c r="I2526" s="7">
        <f t="array" ref="I2526">SUMPRODUCT(B2510:B2529,(ROW(B2510:B2529)-ROW(B2510)+1))/(20*21/2)</f>
        <v>11.493000476190476</v>
      </c>
      <c r="J2526" s="7">
        <f t="shared" si="314"/>
        <v>11.334878446415821</v>
      </c>
      <c r="K2526" s="7">
        <f t="shared" si="308"/>
        <v>11.402502937746473</v>
      </c>
    </row>
    <row r="2527" spans="1:11" ht="13.5" x14ac:dyDescent="0.35">
      <c r="A2527" s="3">
        <v>45684</v>
      </c>
      <c r="B2527" s="2">
        <v>11.9579</v>
      </c>
      <c r="C2527" s="7">
        <f t="shared" si="309"/>
        <v>-7.6399999999999579E-2</v>
      </c>
      <c r="D2527" s="7">
        <f t="shared" si="310"/>
        <v>11.7592</v>
      </c>
      <c r="E2527" s="7">
        <f t="shared" si="312"/>
        <v>11.448790000000001</v>
      </c>
      <c r="F2527" s="7">
        <f t="shared" si="313"/>
        <v>11.210015</v>
      </c>
      <c r="G2527" s="7">
        <f t="shared" si="307"/>
        <v>11.427584000000001</v>
      </c>
      <c r="H2527" s="7">
        <f t="shared" si="311"/>
        <v>11.359055500000006</v>
      </c>
      <c r="I2527" s="7">
        <f t="array" ref="I2527">SUMPRODUCT(B2511:B2530,(ROW(B2511:B2530)-ROW(B2511)+1))/(20*21/2)</f>
        <v>11.561811904761905</v>
      </c>
      <c r="J2527" s="7">
        <f t="shared" si="314"/>
        <v>11.394213832471458</v>
      </c>
      <c r="K2527" s="7">
        <f t="shared" si="308"/>
        <v>11.424283214697592</v>
      </c>
    </row>
    <row r="2528" spans="1:11" ht="13.5" x14ac:dyDescent="0.35">
      <c r="A2528" s="3">
        <v>45685</v>
      </c>
      <c r="B2528" s="2">
        <v>11.9101</v>
      </c>
      <c r="C2528" s="7">
        <f t="shared" si="309"/>
        <v>-4.7800000000000509E-2</v>
      </c>
      <c r="D2528" s="7">
        <f t="shared" si="310"/>
        <v>11.848980000000001</v>
      </c>
      <c r="E2528" s="7">
        <f t="shared" si="312"/>
        <v>11.523289999999999</v>
      </c>
      <c r="F2528" s="7">
        <f t="shared" si="313"/>
        <v>11.24583</v>
      </c>
      <c r="G2528" s="7">
        <f t="shared" si="307"/>
        <v>11.432742000000003</v>
      </c>
      <c r="H2528" s="7">
        <f t="shared" si="311"/>
        <v>11.362682500000007</v>
      </c>
      <c r="I2528" s="7">
        <f t="array" ref="I2528">SUMPRODUCT(B2512:B2531,(ROW(B2512:B2531)-ROW(B2512)+1))/(20*21/2)</f>
        <v>11.619840476190475</v>
      </c>
      <c r="J2528" s="7">
        <f t="shared" si="314"/>
        <v>11.443345848426556</v>
      </c>
      <c r="K2528" s="7">
        <f t="shared" si="308"/>
        <v>11.443334853336902</v>
      </c>
    </row>
    <row r="2529" spans="1:11" ht="13.5" x14ac:dyDescent="0.35">
      <c r="A2529" s="3">
        <v>45686</v>
      </c>
      <c r="B2529" s="2">
        <v>12.0152</v>
      </c>
      <c r="C2529" s="7">
        <f t="shared" si="309"/>
        <v>0.10510000000000019</v>
      </c>
      <c r="D2529" s="7">
        <f t="shared" si="310"/>
        <v>11.95978</v>
      </c>
      <c r="E2529" s="7">
        <f t="shared" si="312"/>
        <v>11.607339999999999</v>
      </c>
      <c r="F2529" s="7">
        <f t="shared" si="313"/>
        <v>11.28308</v>
      </c>
      <c r="G2529" s="7">
        <f t="shared" si="307"/>
        <v>11.440002000000003</v>
      </c>
      <c r="H2529" s="7">
        <f t="shared" si="311"/>
        <v>11.367022000000006</v>
      </c>
      <c r="I2529" s="7">
        <f t="array" ref="I2529">SUMPRODUCT(B2513:B2532,(ROW(B2513:B2532)-ROW(B2513)+1))/(20*21/2)</f>
        <v>11.67719619047619</v>
      </c>
      <c r="J2529" s="7">
        <f t="shared" si="314"/>
        <v>11.497808148576407</v>
      </c>
      <c r="K2529" s="7">
        <f t="shared" si="308"/>
        <v>11.46576093751977</v>
      </c>
    </row>
    <row r="2530" spans="1:11" ht="13.5" x14ac:dyDescent="0.35">
      <c r="A2530" s="3">
        <v>45687</v>
      </c>
      <c r="B2530" s="2">
        <v>12.005599999999999</v>
      </c>
      <c r="C2530" s="7">
        <f t="shared" si="309"/>
        <v>-9.6000000000007191E-3</v>
      </c>
      <c r="D2530" s="7">
        <f t="shared" si="310"/>
        <v>11.98462</v>
      </c>
      <c r="E2530" s="7">
        <f t="shared" si="312"/>
        <v>11.694249999999998</v>
      </c>
      <c r="F2530" s="7">
        <f t="shared" si="313"/>
        <v>11.329399999999998</v>
      </c>
      <c r="G2530" s="7">
        <f t="shared" si="307"/>
        <v>11.443822000000004</v>
      </c>
      <c r="H2530" s="7">
        <f t="shared" si="311"/>
        <v>11.371453500000007</v>
      </c>
      <c r="I2530" s="7">
        <f t="array" ref="I2530">SUMPRODUCT(B2514:B2533,(ROW(B2514:B2533)-ROW(B2514)+1))/(20*21/2)</f>
        <v>11.730271428571426</v>
      </c>
      <c r="J2530" s="7">
        <f t="shared" si="314"/>
        <v>11.546169277283415</v>
      </c>
      <c r="K2530" s="7">
        <f t="shared" si="308"/>
        <v>11.48693109683272</v>
      </c>
    </row>
    <row r="2531" spans="1:11" ht="13.5" x14ac:dyDescent="0.35">
      <c r="A2531" s="3">
        <v>45688</v>
      </c>
      <c r="B2531" s="2">
        <v>11.938700000000001</v>
      </c>
      <c r="C2531" s="7">
        <f t="shared" si="309"/>
        <v>-6.6899999999998627E-2</v>
      </c>
      <c r="D2531" s="7">
        <f t="shared" si="310"/>
        <v>11.9655</v>
      </c>
      <c r="E2531" s="7">
        <f t="shared" si="312"/>
        <v>11.789759999999998</v>
      </c>
      <c r="F2531" s="7">
        <f t="shared" si="313"/>
        <v>11.374764999999998</v>
      </c>
      <c r="G2531" s="7">
        <f t="shared" si="307"/>
        <v>11.444776000000005</v>
      </c>
      <c r="H2531" s="7">
        <f t="shared" si="311"/>
        <v>11.375784000000008</v>
      </c>
      <c r="I2531" s="7">
        <f t="array" ref="I2531">SUMPRODUCT(B2515:B2534,(ROW(B2515:B2534)-ROW(B2515)+1))/(20*21/2)</f>
        <v>11.782891428571427</v>
      </c>
      <c r="J2531" s="7">
        <f t="shared" si="314"/>
        <v>11.583553155637375</v>
      </c>
      <c r="K2531" s="7">
        <f t="shared" si="308"/>
        <v>11.504647524407908</v>
      </c>
    </row>
    <row r="2532" spans="1:11" ht="13.5" x14ac:dyDescent="0.35">
      <c r="A2532" s="3">
        <v>45691</v>
      </c>
      <c r="B2532" s="2">
        <v>11.977</v>
      </c>
      <c r="C2532" s="7">
        <f t="shared" si="309"/>
        <v>3.8299999999999557E-2</v>
      </c>
      <c r="D2532" s="7">
        <f t="shared" si="310"/>
        <v>11.969320000000002</v>
      </c>
      <c r="E2532" s="7">
        <f t="shared" si="312"/>
        <v>11.864259999999998</v>
      </c>
      <c r="F2532" s="7">
        <f t="shared" si="313"/>
        <v>11.429209999999998</v>
      </c>
      <c r="G2532" s="7">
        <f t="shared" si="307"/>
        <v>11.444776000000001</v>
      </c>
      <c r="H2532" s="7">
        <f t="shared" si="311"/>
        <v>11.381053000000007</v>
      </c>
      <c r="I2532" s="7">
        <f t="array" ref="I2532">SUMPRODUCT(B2516:B2535,(ROW(B2516:B2535)-ROW(B2516)+1))/(20*21/2)</f>
        <v>11.828421428571428</v>
      </c>
      <c r="J2532" s="7">
        <f t="shared" si="314"/>
        <v>11.621024283671911</v>
      </c>
      <c r="K2532" s="7">
        <f t="shared" si="308"/>
        <v>11.523171150901716</v>
      </c>
    </row>
    <row r="2533" spans="1:11" ht="13.5" x14ac:dyDescent="0.35">
      <c r="A2533" s="3">
        <v>45692</v>
      </c>
      <c r="B2533" s="2">
        <v>11.986499999999999</v>
      </c>
      <c r="C2533" s="7">
        <f t="shared" si="309"/>
        <v>9.4999999999991758E-3</v>
      </c>
      <c r="D2533" s="7">
        <f t="shared" si="310"/>
        <v>11.984600000000002</v>
      </c>
      <c r="E2533" s="7">
        <f t="shared" si="312"/>
        <v>11.916790000000001</v>
      </c>
      <c r="F2533" s="7">
        <f t="shared" si="313"/>
        <v>11.491289999999999</v>
      </c>
      <c r="G2533" s="7">
        <f t="shared" si="307"/>
        <v>11.447642</v>
      </c>
      <c r="H2533" s="7">
        <f t="shared" si="311"/>
        <v>11.386602500000004</v>
      </c>
      <c r="I2533" s="7">
        <f t="array" ref="I2533">SUMPRODUCT(B2517:B2536,(ROW(B2517:B2536)-ROW(B2517)+1))/(20*21/2)</f>
        <v>11.868038571428572</v>
      </c>
      <c r="J2533" s="7">
        <f t="shared" si="314"/>
        <v>11.655831494750776</v>
      </c>
      <c r="K2533" s="7">
        <f t="shared" si="308"/>
        <v>11.541340909689884</v>
      </c>
    </row>
    <row r="2534" spans="1:11" ht="13.5" x14ac:dyDescent="0.35">
      <c r="A2534" s="3">
        <v>45693</v>
      </c>
      <c r="B2534" s="2">
        <v>12.043799999999999</v>
      </c>
      <c r="C2534" s="7">
        <f t="shared" si="309"/>
        <v>5.7299999999999685E-2</v>
      </c>
      <c r="D2534" s="7">
        <f t="shared" si="310"/>
        <v>11.990320000000001</v>
      </c>
      <c r="E2534" s="7">
        <f t="shared" si="312"/>
        <v>11.975050000000001</v>
      </c>
      <c r="F2534" s="7">
        <f t="shared" si="313"/>
        <v>11.556235000000001</v>
      </c>
      <c r="G2534" s="7">
        <f t="shared" si="307"/>
        <v>11.453182000000002</v>
      </c>
      <c r="H2534" s="7">
        <f t="shared" si="311"/>
        <v>11.392859000000003</v>
      </c>
      <c r="I2534" s="7">
        <f t="array" ref="I2534">SUMPRODUCT(B2518:B2537,(ROW(B2518:B2537)-ROW(B2518)+1))/(20*21/2)</f>
        <v>11.956046190476192</v>
      </c>
      <c r="J2534" s="7">
        <f t="shared" si="314"/>
        <v>11.692780876203082</v>
      </c>
      <c r="K2534" s="7">
        <f t="shared" si="308"/>
        <v>11.561045187741263</v>
      </c>
    </row>
    <row r="2535" spans="1:11" ht="13.5" x14ac:dyDescent="0.35">
      <c r="A2535" s="3">
        <v>45694</v>
      </c>
      <c r="B2535" s="2">
        <v>12.0343</v>
      </c>
      <c r="C2535" s="7">
        <f t="shared" si="309"/>
        <v>-9.4999999999991758E-3</v>
      </c>
      <c r="D2535" s="7">
        <f t="shared" si="310"/>
        <v>11.99606</v>
      </c>
      <c r="E2535" s="7">
        <f t="shared" si="312"/>
        <v>11.99034</v>
      </c>
      <c r="F2535" s="7">
        <f t="shared" si="313"/>
        <v>11.618320000000001</v>
      </c>
      <c r="G2535" s="7">
        <f t="shared" si="307"/>
        <v>11.459868000000002</v>
      </c>
      <c r="H2535" s="7">
        <f t="shared" si="311"/>
        <v>11.399068</v>
      </c>
      <c r="I2535" s="7">
        <f t="array" ref="I2535">SUMPRODUCT(B2519:B2538,(ROW(B2519:B2538)-ROW(B2519)+1))/(20*21/2)</f>
        <v>12.072116666666668</v>
      </c>
      <c r="J2535" s="7">
        <f t="shared" si="314"/>
        <v>11.725306507040884</v>
      </c>
      <c r="K2535" s="7">
        <f t="shared" si="308"/>
        <v>11.579604199986704</v>
      </c>
    </row>
    <row r="2536" spans="1:11" ht="13.5" x14ac:dyDescent="0.35">
      <c r="A2536" s="3">
        <v>45695</v>
      </c>
      <c r="B2536" s="2">
        <v>12.0343</v>
      </c>
      <c r="C2536" s="7">
        <f t="shared" si="309"/>
        <v>0</v>
      </c>
      <c r="D2536" s="7">
        <f t="shared" si="310"/>
        <v>12.015180000000001</v>
      </c>
      <c r="E2536" s="7">
        <f t="shared" si="312"/>
        <v>11.99034</v>
      </c>
      <c r="F2536" s="7">
        <f t="shared" si="313"/>
        <v>11.673720000000001</v>
      </c>
      <c r="G2536" s="7">
        <f t="shared" si="307"/>
        <v>11.467700000000002</v>
      </c>
      <c r="H2536" s="7">
        <f t="shared" si="311"/>
        <v>11.404670000000001</v>
      </c>
      <c r="I2536" s="7">
        <f t="array" ref="I2536">SUMPRODUCT(B2520:B2539,(ROW(B2520:B2539)-ROW(B2520)+1))/(20*21/2)</f>
        <v>12.179590952380954</v>
      </c>
      <c r="J2536" s="7">
        <f t="shared" si="314"/>
        <v>11.754734458751276</v>
      </c>
      <c r="K2536" s="7">
        <f t="shared" si="308"/>
        <v>11.597435407830364</v>
      </c>
    </row>
    <row r="2537" spans="1:11" ht="13.5" x14ac:dyDescent="0.35">
      <c r="A2537" s="3">
        <v>45698</v>
      </c>
      <c r="B2537" s="2">
        <v>12.597799999999999</v>
      </c>
      <c r="C2537" s="7">
        <f t="shared" si="309"/>
        <v>0.56349999999999945</v>
      </c>
      <c r="D2537" s="7">
        <f t="shared" si="310"/>
        <v>12.139340000000001</v>
      </c>
      <c r="E2537" s="7">
        <f t="shared" si="312"/>
        <v>12.054330000000002</v>
      </c>
      <c r="F2537" s="7">
        <f t="shared" si="313"/>
        <v>11.751560000000001</v>
      </c>
      <c r="G2537" s="7">
        <f t="shared" si="307"/>
        <v>11.490432</v>
      </c>
      <c r="H2537" s="7">
        <f t="shared" si="311"/>
        <v>11.413043</v>
      </c>
      <c r="I2537" s="7">
        <f t="array" ref="I2537">SUMPRODUCT(B2521:B2540,(ROW(B2521:B2540)-ROW(B2521)+1))/(20*21/2)</f>
        <v>12.278514761904763</v>
      </c>
      <c r="J2537" s="7">
        <f t="shared" si="314"/>
        <v>11.835026415060678</v>
      </c>
      <c r="K2537" s="7">
        <f t="shared" si="308"/>
        <v>11.636665391837017</v>
      </c>
    </row>
    <row r="2538" spans="1:11" ht="13.5" x14ac:dyDescent="0.35">
      <c r="A2538" s="3">
        <v>45699</v>
      </c>
      <c r="B2538" s="2">
        <v>12.9703</v>
      </c>
      <c r="C2538" s="7">
        <f t="shared" si="309"/>
        <v>0.3725000000000005</v>
      </c>
      <c r="D2538" s="7">
        <f t="shared" si="310"/>
        <v>12.3361</v>
      </c>
      <c r="E2538" s="7">
        <f t="shared" si="312"/>
        <v>12.160350000000001</v>
      </c>
      <c r="F2538" s="7">
        <f t="shared" si="313"/>
        <v>11.841820000000002</v>
      </c>
      <c r="G2538" s="7">
        <f t="shared" si="307"/>
        <v>11.517176000000001</v>
      </c>
      <c r="H2538" s="7">
        <f t="shared" si="311"/>
        <v>11.423278499999999</v>
      </c>
      <c r="I2538" s="7">
        <f t="array" ref="I2538">SUMPRODUCT(B2522:B2541,(ROW(B2522:B2541)-ROW(B2522)+1))/(20*21/2)</f>
        <v>12.365068095238096</v>
      </c>
      <c r="J2538" s="7">
        <f t="shared" si="314"/>
        <v>11.943147708864423</v>
      </c>
      <c r="K2538" s="7">
        <f t="shared" si="308"/>
        <v>11.688964788235566</v>
      </c>
    </row>
    <row r="2539" spans="1:11" ht="13.5" x14ac:dyDescent="0.35">
      <c r="A2539" s="3">
        <v>45700</v>
      </c>
      <c r="B2539" s="2">
        <v>12.9703</v>
      </c>
      <c r="C2539" s="7">
        <f t="shared" si="309"/>
        <v>0</v>
      </c>
      <c r="D2539" s="7">
        <f t="shared" si="310"/>
        <v>12.5214</v>
      </c>
      <c r="E2539" s="7">
        <f t="shared" si="312"/>
        <v>12.255859999999998</v>
      </c>
      <c r="F2539" s="7">
        <f t="shared" si="313"/>
        <v>11.931600000000001</v>
      </c>
      <c r="G2539" s="7">
        <f t="shared" si="307"/>
        <v>11.544301999999995</v>
      </c>
      <c r="H2539" s="7">
        <f t="shared" si="311"/>
        <v>11.433513999999997</v>
      </c>
      <c r="I2539" s="7">
        <f t="array" ref="I2539">SUMPRODUCT(B2523:B2542,(ROW(B2523:B2542)-ROW(B2523)+1))/(20*21/2)</f>
        <v>12.418685714285711</v>
      </c>
      <c r="J2539" s="7">
        <f t="shared" si="314"/>
        <v>12.04097173659162</v>
      </c>
      <c r="K2539" s="7">
        <f t="shared" si="308"/>
        <v>11.739213227912604</v>
      </c>
    </row>
    <row r="2540" spans="1:11" ht="13.5" x14ac:dyDescent="0.35">
      <c r="A2540" s="3">
        <v>45701</v>
      </c>
      <c r="B2540" s="2">
        <v>12.9703</v>
      </c>
      <c r="C2540" s="7">
        <f t="shared" si="309"/>
        <v>0</v>
      </c>
      <c r="D2540" s="7">
        <f t="shared" si="310"/>
        <v>12.708600000000001</v>
      </c>
      <c r="E2540" s="7">
        <f t="shared" si="312"/>
        <v>12.352329999999998</v>
      </c>
      <c r="F2540" s="7">
        <f t="shared" si="313"/>
        <v>12.023290000000001</v>
      </c>
      <c r="G2540" s="7">
        <f t="shared" si="307"/>
        <v>11.574483999999998</v>
      </c>
      <c r="H2540" s="7">
        <f t="shared" si="311"/>
        <v>11.443749499999997</v>
      </c>
      <c r="I2540" s="7">
        <f t="array" ref="I2540">SUMPRODUCT(B2524:B2543,(ROW(B2524:B2543)-ROW(B2524)+1))/(20*21/2)</f>
        <v>12.458114285714286</v>
      </c>
      <c r="J2540" s="7">
        <f t="shared" si="314"/>
        <v>12.12947919024956</v>
      </c>
      <c r="K2540" s="7">
        <f t="shared" si="308"/>
        <v>11.787491140543482</v>
      </c>
    </row>
    <row r="2541" spans="1:11" ht="13.5" x14ac:dyDescent="0.35">
      <c r="A2541" s="3">
        <v>45702</v>
      </c>
      <c r="B2541" s="2">
        <v>12.9321</v>
      </c>
      <c r="C2541" s="7">
        <f t="shared" si="309"/>
        <v>-3.819999999999979E-2</v>
      </c>
      <c r="D2541" s="7">
        <f t="shared" si="310"/>
        <v>12.888160000000003</v>
      </c>
      <c r="E2541" s="7">
        <f t="shared" si="312"/>
        <v>12.451669999999998</v>
      </c>
      <c r="F2541" s="7">
        <f t="shared" si="313"/>
        <v>12.120715000000001</v>
      </c>
      <c r="G2541" s="7">
        <f t="shared" si="307"/>
        <v>11.600653999999995</v>
      </c>
      <c r="H2541" s="7">
        <f t="shared" si="311"/>
        <v>11.453793999999995</v>
      </c>
      <c r="I2541" s="7">
        <f t="array" ref="I2541">SUMPRODUCT(B2525:B2544,(ROW(B2525:B2544)-ROW(B2525)+1))/(20*21/2)</f>
        <v>12.513009047619049</v>
      </c>
      <c r="J2541" s="7">
        <f t="shared" si="314"/>
        <v>12.20591926736865</v>
      </c>
      <c r="K2541" s="7">
        <f t="shared" si="308"/>
        <v>11.832377762482954</v>
      </c>
    </row>
    <row r="2542" spans="1:11" ht="13.5" x14ac:dyDescent="0.35">
      <c r="A2542" s="3">
        <v>45705</v>
      </c>
      <c r="B2542" s="2">
        <v>12.6837</v>
      </c>
      <c r="C2542" s="7">
        <f t="shared" si="309"/>
        <v>-0.24840000000000018</v>
      </c>
      <c r="D2542" s="7">
        <f t="shared" si="310"/>
        <v>12.905339999999999</v>
      </c>
      <c r="E2542" s="7">
        <f t="shared" si="312"/>
        <v>12.52234</v>
      </c>
      <c r="F2542" s="7">
        <f t="shared" si="313"/>
        <v>12.193300000000001</v>
      </c>
      <c r="G2542" s="7">
        <f t="shared" si="307"/>
        <v>11.623193999999996</v>
      </c>
      <c r="H2542" s="7">
        <f t="shared" si="311"/>
        <v>11.4626895</v>
      </c>
      <c r="I2542" s="7">
        <f t="array" ref="I2542">SUMPRODUCT(B2526:B2545,(ROW(B2526:B2545)-ROW(B2526)+1))/(20*21/2)</f>
        <v>12.607790476190479</v>
      </c>
      <c r="J2542" s="7">
        <f t="shared" si="314"/>
        <v>12.25142219428592</v>
      </c>
      <c r="K2542" s="7">
        <f t="shared" si="308"/>
        <v>11.865762948267937</v>
      </c>
    </row>
    <row r="2543" spans="1:11" ht="13.5" x14ac:dyDescent="0.35">
      <c r="A2543" s="3">
        <v>45706</v>
      </c>
      <c r="B2543" s="2">
        <v>12.6073</v>
      </c>
      <c r="C2543" s="7">
        <f t="shared" si="309"/>
        <v>-7.6399999999999579E-2</v>
      </c>
      <c r="D2543" s="7">
        <f t="shared" si="310"/>
        <v>12.832740000000001</v>
      </c>
      <c r="E2543" s="7">
        <f t="shared" si="312"/>
        <v>12.58442</v>
      </c>
      <c r="F2543" s="7">
        <f t="shared" si="313"/>
        <v>12.250605000000002</v>
      </c>
      <c r="G2543" s="7">
        <f t="shared" si="307"/>
        <v>11.641531999999994</v>
      </c>
      <c r="H2543" s="7">
        <f t="shared" si="311"/>
        <v>11.472463499999998</v>
      </c>
      <c r="I2543" s="7">
        <f t="array" ref="I2543">SUMPRODUCT(B2527:B2546,(ROW(B2527:B2546)-ROW(B2527)+1))/(20*21/2)</f>
        <v>12.69211142857143</v>
      </c>
      <c r="J2543" s="7">
        <f t="shared" si="314"/>
        <v>12.285315318639642</v>
      </c>
      <c r="K2543" s="7">
        <f t="shared" si="308"/>
        <v>11.894842832649587</v>
      </c>
    </row>
    <row r="2544" spans="1:11" ht="13.5" x14ac:dyDescent="0.35">
      <c r="A2544" s="3">
        <v>45707</v>
      </c>
      <c r="B2544" s="2">
        <v>12.827</v>
      </c>
      <c r="C2544" s="7">
        <f t="shared" si="309"/>
        <v>0.21969999999999956</v>
      </c>
      <c r="D2544" s="7">
        <f t="shared" si="310"/>
        <v>12.804080000000003</v>
      </c>
      <c r="E2544" s="7">
        <f t="shared" si="312"/>
        <v>12.662739999999999</v>
      </c>
      <c r="F2544" s="7">
        <f t="shared" si="313"/>
        <v>12.318895000000001</v>
      </c>
      <c r="G2544" s="7">
        <f t="shared" si="307"/>
        <v>11.665217999999998</v>
      </c>
      <c r="H2544" s="7">
        <f t="shared" si="311"/>
        <v>11.483616</v>
      </c>
      <c r="I2544" s="7">
        <f t="array" ref="I2544">SUMPRODUCT(B2528:B2547,(ROW(B2528:B2547)-ROW(B2528)+1))/(20*21/2)</f>
        <v>12.770519999999998</v>
      </c>
      <c r="J2544" s="7">
        <f t="shared" si="314"/>
        <v>12.336904335912056</v>
      </c>
      <c r="K2544" s="7">
        <f t="shared" si="308"/>
        <v>11.931398015682937</v>
      </c>
    </row>
    <row r="2545" spans="1:11" ht="13.5" x14ac:dyDescent="0.35">
      <c r="A2545" s="3">
        <v>45708</v>
      </c>
      <c r="B2545" s="2">
        <v>13.3141</v>
      </c>
      <c r="C2545" s="7">
        <f t="shared" si="309"/>
        <v>0.48709999999999987</v>
      </c>
      <c r="D2545" s="7">
        <f t="shared" si="310"/>
        <v>12.87284</v>
      </c>
      <c r="E2545" s="7">
        <f t="shared" si="312"/>
        <v>12.79072</v>
      </c>
      <c r="F2545" s="7">
        <f t="shared" si="313"/>
        <v>12.390530000000002</v>
      </c>
      <c r="G2545" s="7">
        <f t="shared" si="307"/>
        <v>11.698837999999999</v>
      </c>
      <c r="H2545" s="7">
        <f t="shared" si="311"/>
        <v>11.496643999999998</v>
      </c>
      <c r="I2545" s="7">
        <f t="array" ref="I2545">SUMPRODUCT(B2529:B2548,(ROW(B2529:B2548)-ROW(B2529)+1))/(20*21/2)</f>
        <v>12.88722380952381</v>
      </c>
      <c r="J2545" s="7">
        <f t="shared" si="314"/>
        <v>12.429970589634717</v>
      </c>
      <c r="K2545" s="7">
        <f t="shared" si="308"/>
        <v>11.985621622911058</v>
      </c>
    </row>
    <row r="2546" spans="1:11" ht="13.5" x14ac:dyDescent="0.35">
      <c r="A2546" s="3">
        <v>45709</v>
      </c>
      <c r="B2546" s="2">
        <v>13.2759</v>
      </c>
      <c r="C2546" s="7">
        <f t="shared" si="309"/>
        <v>-3.819999999999979E-2</v>
      </c>
      <c r="D2546" s="7">
        <f t="shared" si="310"/>
        <v>12.941599999999999</v>
      </c>
      <c r="E2546" s="7">
        <f t="shared" si="312"/>
        <v>12.91488</v>
      </c>
      <c r="F2546" s="7">
        <f t="shared" si="313"/>
        <v>12.452610000000002</v>
      </c>
      <c r="G2546" s="7">
        <f t="shared" si="307"/>
        <v>11.735132</v>
      </c>
      <c r="H2546" s="7">
        <f t="shared" si="311"/>
        <v>11.509481000000001</v>
      </c>
      <c r="I2546" s="7">
        <f t="array" ref="I2546">SUMPRODUCT(B2530:B2549,(ROW(B2530:B2549)-ROW(B2530)+1))/(20*21/2)</f>
        <v>13.014299999999997</v>
      </c>
      <c r="J2546" s="7">
        <f t="shared" si="314"/>
        <v>12.510535295383791</v>
      </c>
      <c r="K2546" s="7">
        <f t="shared" si="308"/>
        <v>12.036220774953762</v>
      </c>
    </row>
    <row r="2547" spans="1:11" ht="13.5" x14ac:dyDescent="0.35">
      <c r="A2547" s="3">
        <v>45712</v>
      </c>
      <c r="B2547" s="2">
        <v>13.2759</v>
      </c>
      <c r="C2547" s="7">
        <f t="shared" si="309"/>
        <v>0</v>
      </c>
      <c r="D2547" s="7">
        <f t="shared" si="310"/>
        <v>13.060040000000001</v>
      </c>
      <c r="E2547" s="7">
        <f t="shared" si="312"/>
        <v>12.98269</v>
      </c>
      <c r="F2547" s="7">
        <f t="shared" si="313"/>
        <v>12.518510000000003</v>
      </c>
      <c r="G2547" s="7">
        <f t="shared" si="307"/>
        <v>11.770469999999998</v>
      </c>
      <c r="H2547" s="7">
        <f t="shared" si="311"/>
        <v>11.522644499999998</v>
      </c>
      <c r="I2547" s="7">
        <f t="array" ref="I2547">SUMPRODUCT(B2531:B2550,(ROW(B2531:B2550)-ROW(B2531)+1))/(20*21/2)</f>
        <v>13.150379523809523</v>
      </c>
      <c r="J2547" s="7">
        <f t="shared" si="314"/>
        <v>12.583427172013906</v>
      </c>
      <c r="K2547" s="7">
        <f t="shared" si="308"/>
        <v>12.084835646524203</v>
      </c>
    </row>
    <row r="2548" spans="1:11" ht="13.5" x14ac:dyDescent="0.35">
      <c r="A2548" s="3">
        <v>45713</v>
      </c>
      <c r="B2548" s="2">
        <v>13.7439</v>
      </c>
      <c r="C2548" s="7">
        <f t="shared" si="309"/>
        <v>0.46799999999999997</v>
      </c>
      <c r="D2548" s="7">
        <f t="shared" si="310"/>
        <v>13.287360000000001</v>
      </c>
      <c r="E2548" s="7">
        <f t="shared" si="312"/>
        <v>13.06005</v>
      </c>
      <c r="F2548" s="7">
        <f t="shared" si="313"/>
        <v>12.610200000000001</v>
      </c>
      <c r="G2548" s="7">
        <f t="shared" ref="G2548:G2611" si="315">AVERAGE(B2499:B2548)</f>
        <v>11.815167999999998</v>
      </c>
      <c r="H2548" s="7">
        <f t="shared" si="311"/>
        <v>11.5382415</v>
      </c>
      <c r="I2548" s="7">
        <f t="array" ref="I2548">SUMPRODUCT(B2532:B2551,(ROW(B2532:B2551)-ROW(B2532)+1))/(20*21/2)</f>
        <v>13.267221428571428</v>
      </c>
      <c r="J2548" s="7">
        <f t="shared" si="314"/>
        <v>12.693948393726867</v>
      </c>
      <c r="K2548" s="7">
        <f t="shared" ref="K2548:K2611" si="316">$K$4*B2548+(1-$K$4)*K2547</f>
        <v>12.149896993719333</v>
      </c>
    </row>
    <row r="2549" spans="1:11" ht="13.5" x14ac:dyDescent="0.35">
      <c r="A2549" s="3">
        <v>45714</v>
      </c>
      <c r="B2549" s="2">
        <v>13.9445</v>
      </c>
      <c r="C2549" s="7">
        <f t="shared" si="309"/>
        <v>0.20059999999999967</v>
      </c>
      <c r="D2549" s="7">
        <f t="shared" si="310"/>
        <v>13.510859999999999</v>
      </c>
      <c r="E2549" s="7">
        <f t="shared" si="312"/>
        <v>13.15747</v>
      </c>
      <c r="F2549" s="7">
        <f t="shared" si="313"/>
        <v>12.706664999999999</v>
      </c>
      <c r="G2549" s="7">
        <f t="shared" si="315"/>
        <v>11.864833999999998</v>
      </c>
      <c r="H2549" s="7">
        <f t="shared" si="311"/>
        <v>11.555494999999999</v>
      </c>
      <c r="I2549" s="7">
        <f t="array" ref="I2549">SUMPRODUCT(B2533:B2552,(ROW(B2533:B2552)-ROW(B2533)+1))/(20*21/2)</f>
        <v>13.385876190476189</v>
      </c>
      <c r="J2549" s="7">
        <f t="shared" si="314"/>
        <v>12.813048546705259</v>
      </c>
      <c r="K2549" s="7">
        <f t="shared" si="316"/>
        <v>12.220273582200928</v>
      </c>
    </row>
    <row r="2550" spans="1:11" ht="13.5" x14ac:dyDescent="0.35">
      <c r="A2550" s="3">
        <v>45715</v>
      </c>
      <c r="B2550" s="2">
        <v>14.1355</v>
      </c>
      <c r="C2550" s="7">
        <f t="shared" si="309"/>
        <v>0.19100000000000072</v>
      </c>
      <c r="D2550" s="7">
        <f t="shared" si="310"/>
        <v>13.675139999999999</v>
      </c>
      <c r="E2550" s="7">
        <f t="shared" si="312"/>
        <v>13.273990000000001</v>
      </c>
      <c r="F2550" s="7">
        <f t="shared" si="313"/>
        <v>12.81316</v>
      </c>
      <c r="G2550" s="7">
        <f t="shared" si="315"/>
        <v>11.918319999999996</v>
      </c>
      <c r="H2550" s="7">
        <f t="shared" si="311"/>
        <v>11.57319</v>
      </c>
      <c r="I2550" s="7">
        <f t="array" ref="I2550">SUMPRODUCT(B2534:B2553,(ROW(B2534:B2553)-ROW(B2534)+1))/(20*21/2)</f>
        <v>13.549601904761905</v>
      </c>
      <c r="J2550" s="7">
        <f t="shared" si="314"/>
        <v>12.9389963041619</v>
      </c>
      <c r="K2550" s="7">
        <f t="shared" si="316"/>
        <v>12.29538050054599</v>
      </c>
    </row>
    <row r="2551" spans="1:11" ht="13.5" x14ac:dyDescent="0.35">
      <c r="A2551" s="3">
        <v>45716</v>
      </c>
      <c r="B2551" s="2">
        <v>14.04</v>
      </c>
      <c r="C2551" s="7">
        <f t="shared" si="309"/>
        <v>-9.5500000000001251E-2</v>
      </c>
      <c r="D2551" s="7">
        <f t="shared" si="310"/>
        <v>13.827960000000001</v>
      </c>
      <c r="E2551" s="7">
        <f t="shared" si="312"/>
        <v>13.384780000000001</v>
      </c>
      <c r="F2551" s="7">
        <f t="shared" si="313"/>
        <v>12.918225000000001</v>
      </c>
      <c r="G2551" s="7">
        <f t="shared" si="315"/>
        <v>11.969895999999995</v>
      </c>
      <c r="H2551" s="7">
        <f t="shared" si="311"/>
        <v>11.590967999999998</v>
      </c>
      <c r="I2551" s="7">
        <f t="array" ref="I2551">SUMPRODUCT(B2535:B2554,(ROW(B2535:B2554)-ROW(B2535)+1))/(20*21/2)</f>
        <v>13.651069523809523</v>
      </c>
      <c r="J2551" s="7">
        <f t="shared" si="314"/>
        <v>13.043853799003623</v>
      </c>
      <c r="K2551" s="7">
        <f t="shared" si="316"/>
        <v>12.363796951504971</v>
      </c>
    </row>
    <row r="2552" spans="1:11" ht="13.5" x14ac:dyDescent="0.35">
      <c r="A2552" s="3">
        <v>45719</v>
      </c>
      <c r="B2552" s="2">
        <v>14.164099999999999</v>
      </c>
      <c r="C2552" s="7">
        <f t="shared" si="309"/>
        <v>0.12410000000000032</v>
      </c>
      <c r="D2552" s="7">
        <f t="shared" si="310"/>
        <v>14.005600000000001</v>
      </c>
      <c r="E2552" s="7">
        <f t="shared" si="312"/>
        <v>13.532819999999997</v>
      </c>
      <c r="F2552" s="7">
        <f t="shared" si="313"/>
        <v>13.02758</v>
      </c>
      <c r="G2552" s="7">
        <f t="shared" si="315"/>
        <v>12.026627999999993</v>
      </c>
      <c r="H2552" s="7">
        <f t="shared" si="311"/>
        <v>11.609226</v>
      </c>
      <c r="I2552" s="7">
        <f t="array" ref="I2552">SUMPRODUCT(B2536:B2555,(ROW(B2536:B2555)-ROW(B2536)+1))/(20*21/2)</f>
        <v>13.72211238095238</v>
      </c>
      <c r="J2552" s="7">
        <f t="shared" si="314"/>
        <v>13.150543913384229</v>
      </c>
      <c r="K2552" s="7">
        <f t="shared" si="316"/>
        <v>12.434397071053796</v>
      </c>
    </row>
    <row r="2553" spans="1:11" ht="13.5" x14ac:dyDescent="0.35">
      <c r="A2553" s="3">
        <v>45720</v>
      </c>
      <c r="B2553" s="2">
        <v>14.746700000000001</v>
      </c>
      <c r="C2553" s="7">
        <f t="shared" si="309"/>
        <v>0.58260000000000112</v>
      </c>
      <c r="D2553" s="7">
        <f t="shared" si="310"/>
        <v>14.206160000000001</v>
      </c>
      <c r="E2553" s="7">
        <f t="shared" si="312"/>
        <v>13.74676</v>
      </c>
      <c r="F2553" s="7">
        <f t="shared" si="313"/>
        <v>13.16559</v>
      </c>
      <c r="G2553" s="7">
        <f t="shared" si="315"/>
        <v>12.094247999999995</v>
      </c>
      <c r="H2553" s="7">
        <f t="shared" si="311"/>
        <v>11.630677499999999</v>
      </c>
      <c r="I2553" s="7">
        <f t="array" ref="I2553">SUMPRODUCT(B2537:B2556,(ROW(B2537:B2556)-ROW(B2537)+1))/(20*21/2)</f>
        <v>13.740028571428571</v>
      </c>
      <c r="J2553" s="7">
        <f t="shared" si="314"/>
        <v>13.302558778776207</v>
      </c>
      <c r="K2553" s="7">
        <f t="shared" si="316"/>
        <v>12.525075617286982</v>
      </c>
    </row>
    <row r="2554" spans="1:11" ht="13.5" x14ac:dyDescent="0.35">
      <c r="A2554" s="3">
        <v>45721</v>
      </c>
      <c r="B2554" s="2">
        <v>14.231</v>
      </c>
      <c r="C2554" s="7">
        <f t="shared" si="309"/>
        <v>-0.51570000000000071</v>
      </c>
      <c r="D2554" s="7">
        <f t="shared" si="310"/>
        <v>14.263459999999998</v>
      </c>
      <c r="E2554" s="7">
        <f t="shared" si="312"/>
        <v>13.88716</v>
      </c>
      <c r="F2554" s="7">
        <f t="shared" si="313"/>
        <v>13.27495</v>
      </c>
      <c r="G2554" s="7">
        <f t="shared" si="315"/>
        <v>12.151745999999996</v>
      </c>
      <c r="H2554" s="7">
        <f t="shared" si="311"/>
        <v>11.649550500000002</v>
      </c>
      <c r="I2554" s="7">
        <f t="array" ref="I2554">SUMPRODUCT(B2538:B2557,(ROW(B2538:B2557)-ROW(B2538)+1))/(20*21/2)</f>
        <v>13.804334761904764</v>
      </c>
      <c r="J2554" s="7">
        <f t="shared" si="314"/>
        <v>13.390981752226093</v>
      </c>
      <c r="K2554" s="7">
        <f t="shared" si="316"/>
        <v>12.591974612687492</v>
      </c>
    </row>
    <row r="2555" spans="1:11" ht="13.5" x14ac:dyDescent="0.35">
      <c r="A2555" s="3">
        <v>45722</v>
      </c>
      <c r="B2555" s="2">
        <v>14.020899999999999</v>
      </c>
      <c r="C2555" s="7">
        <f t="shared" si="309"/>
        <v>-0.21010000000000062</v>
      </c>
      <c r="D2555" s="7">
        <f t="shared" si="310"/>
        <v>14.240540000000001</v>
      </c>
      <c r="E2555" s="7">
        <f t="shared" si="312"/>
        <v>13.957839999999999</v>
      </c>
      <c r="F2555" s="7">
        <f t="shared" si="313"/>
        <v>13.374279999999999</v>
      </c>
      <c r="G2555" s="7">
        <f t="shared" si="315"/>
        <v>12.205231999999993</v>
      </c>
      <c r="H2555" s="7">
        <f t="shared" si="311"/>
        <v>11.667046000000003</v>
      </c>
      <c r="I2555" s="7">
        <f t="array" ref="I2555">SUMPRODUCT(B2539:B2558,(ROW(B2539:B2558)-ROW(B2539)+1))/(20*21/2)</f>
        <v>13.839535714285713</v>
      </c>
      <c r="J2555" s="7">
        <f t="shared" si="314"/>
        <v>13.450973966299797</v>
      </c>
      <c r="K2555" s="7">
        <f t="shared" si="316"/>
        <v>12.648010902386023</v>
      </c>
    </row>
    <row r="2556" spans="1:11" ht="13.5" x14ac:dyDescent="0.35">
      <c r="A2556" s="3">
        <v>45723</v>
      </c>
      <c r="B2556" s="2">
        <v>13.5624</v>
      </c>
      <c r="C2556" s="7">
        <f t="shared" si="309"/>
        <v>-0.45849999999999902</v>
      </c>
      <c r="D2556" s="7">
        <f t="shared" si="310"/>
        <v>14.145019999999999</v>
      </c>
      <c r="E2556" s="7">
        <f t="shared" si="312"/>
        <v>13.98649</v>
      </c>
      <c r="F2556" s="7">
        <f t="shared" si="313"/>
        <v>13.450685000000002</v>
      </c>
      <c r="G2556" s="7">
        <f t="shared" si="315"/>
        <v>12.249165999999995</v>
      </c>
      <c r="H2556" s="7">
        <f t="shared" si="311"/>
        <v>11.681735500000002</v>
      </c>
      <c r="I2556" s="7">
        <f t="array" ref="I2556">SUMPRODUCT(B2540:B2559,(ROW(B2540:B2559)-ROW(B2540)+1))/(20*21/2)</f>
        <v>13.888515714285711</v>
      </c>
      <c r="J2556" s="7">
        <f t="shared" si="314"/>
        <v>13.46158596950934</v>
      </c>
      <c r="K2556" s="7">
        <f t="shared" si="316"/>
        <v>12.683869298370885</v>
      </c>
    </row>
    <row r="2557" spans="1:11" ht="13.5" x14ac:dyDescent="0.35">
      <c r="A2557" s="3">
        <v>45726</v>
      </c>
      <c r="B2557" s="2">
        <v>14.1259</v>
      </c>
      <c r="C2557" s="7">
        <f t="shared" si="309"/>
        <v>0.56349999999999945</v>
      </c>
      <c r="D2557" s="7">
        <f t="shared" si="310"/>
        <v>14.137379999999999</v>
      </c>
      <c r="E2557" s="7">
        <f t="shared" si="312"/>
        <v>14.071490000000001</v>
      </c>
      <c r="F2557" s="7">
        <f t="shared" si="313"/>
        <v>13.527090000000001</v>
      </c>
      <c r="G2557" s="7">
        <f t="shared" si="315"/>
        <v>12.305707999999996</v>
      </c>
      <c r="H2557" s="7">
        <f t="shared" si="311"/>
        <v>11.699616000000006</v>
      </c>
      <c r="I2557" s="7">
        <f t="array" ref="I2557">SUMPRODUCT(B2541:B2560,(ROW(B2541:B2560)-ROW(B2541)+1))/(20*21/2)</f>
        <v>13.923079523809523</v>
      </c>
      <c r="J2557" s="7">
        <f t="shared" si="314"/>
        <v>13.524853972413212</v>
      </c>
      <c r="K2557" s="7">
        <f t="shared" si="316"/>
        <v>12.740419521964183</v>
      </c>
    </row>
    <row r="2558" spans="1:11" ht="13.5" x14ac:dyDescent="0.35">
      <c r="A2558" s="3">
        <v>45727</v>
      </c>
      <c r="B2558" s="2">
        <v>13.896699999999999</v>
      </c>
      <c r="C2558" s="7">
        <f t="shared" si="309"/>
        <v>-0.22920000000000051</v>
      </c>
      <c r="D2558" s="7">
        <f t="shared" si="310"/>
        <v>13.96738</v>
      </c>
      <c r="E2558" s="7">
        <f t="shared" si="312"/>
        <v>14.086769999999998</v>
      </c>
      <c r="F2558" s="7">
        <f t="shared" si="313"/>
        <v>13.573410000000001</v>
      </c>
      <c r="G2558" s="7">
        <f t="shared" si="315"/>
        <v>12.359765999999995</v>
      </c>
      <c r="H2558" s="7">
        <f t="shared" si="311"/>
        <v>11.716584000000003</v>
      </c>
      <c r="I2558" s="7">
        <f t="array" ref="I2558">SUMPRODUCT(B2542:B2561,(ROW(B2542:B2561)-ROW(B2542)+1))/(20*21/2)</f>
        <v>13.965510476190474</v>
      </c>
      <c r="J2558" s="7">
        <f t="shared" si="314"/>
        <v>13.560267879802428</v>
      </c>
      <c r="K2558" s="7">
        <f t="shared" si="316"/>
        <v>12.785763854436176</v>
      </c>
    </row>
    <row r="2559" spans="1:11" ht="13.5" x14ac:dyDescent="0.35">
      <c r="A2559" s="3">
        <v>45728</v>
      </c>
      <c r="B2559" s="2">
        <v>14.0877</v>
      </c>
      <c r="C2559" s="7">
        <f t="shared" si="309"/>
        <v>0.19100000000000072</v>
      </c>
      <c r="D2559" s="7">
        <f t="shared" si="310"/>
        <v>13.93872</v>
      </c>
      <c r="E2559" s="7">
        <f t="shared" si="312"/>
        <v>14.101089999999999</v>
      </c>
      <c r="F2559" s="7">
        <f t="shared" si="313"/>
        <v>13.62928</v>
      </c>
      <c r="G2559" s="7">
        <f t="shared" si="315"/>
        <v>12.416115999999999</v>
      </c>
      <c r="H2559" s="7">
        <f t="shared" si="311"/>
        <v>11.733666500000004</v>
      </c>
      <c r="I2559" s="7">
        <f t="array" ref="I2559">SUMPRODUCT(B2543:B2562,(ROW(B2543:B2562)-ROW(B2543)+1))/(20*21/2)</f>
        <v>13.959504285714285</v>
      </c>
      <c r="J2559" s="7">
        <f t="shared" si="314"/>
        <v>13.610499510297434</v>
      </c>
      <c r="K2559" s="7">
        <f t="shared" si="316"/>
        <v>12.836820173870052</v>
      </c>
    </row>
    <row r="2560" spans="1:11" ht="13.5" x14ac:dyDescent="0.35">
      <c r="A2560" s="3">
        <v>45729</v>
      </c>
      <c r="B2560" s="2">
        <v>13.9922</v>
      </c>
      <c r="C2560" s="7">
        <f t="shared" si="309"/>
        <v>-9.5499999999999474E-2</v>
      </c>
      <c r="D2560" s="7">
        <f t="shared" si="310"/>
        <v>13.932979999999997</v>
      </c>
      <c r="E2560" s="7">
        <f t="shared" si="312"/>
        <v>14.086760000000002</v>
      </c>
      <c r="F2560" s="7">
        <f t="shared" si="313"/>
        <v>13.680375000000002</v>
      </c>
      <c r="G2560" s="7">
        <f t="shared" si="315"/>
        <v>12.474375999999999</v>
      </c>
      <c r="H2560" s="7">
        <f t="shared" si="311"/>
        <v>11.750318500000008</v>
      </c>
      <c r="I2560" s="7">
        <f t="array" ref="I2560">SUMPRODUCT(B2544:B2563,(ROW(B2544:B2563)-ROW(B2544)+1))/(20*21/2)</f>
        <v>13.991520476190475</v>
      </c>
      <c r="J2560" s="7">
        <f t="shared" si="314"/>
        <v>13.646851937888155</v>
      </c>
      <c r="K2560" s="7">
        <f t="shared" si="316"/>
        <v>12.882129186659462</v>
      </c>
    </row>
    <row r="2561" spans="1:11" ht="13.5" x14ac:dyDescent="0.35">
      <c r="A2561" s="3">
        <v>45730</v>
      </c>
      <c r="B2561" s="2">
        <v>14.1259</v>
      </c>
      <c r="C2561" s="7">
        <f t="shared" si="309"/>
        <v>0.13369999999999926</v>
      </c>
      <c r="D2561" s="7">
        <f t="shared" si="310"/>
        <v>14.045679999999999</v>
      </c>
      <c r="E2561" s="7">
        <f t="shared" si="312"/>
        <v>14.09535</v>
      </c>
      <c r="F2561" s="7">
        <f t="shared" si="313"/>
        <v>13.740065000000001</v>
      </c>
      <c r="G2561" s="7">
        <f t="shared" si="315"/>
        <v>12.536266000000001</v>
      </c>
      <c r="H2561" s="7">
        <f t="shared" si="311"/>
        <v>11.767359000000006</v>
      </c>
      <c r="I2561" s="7">
        <f t="array" ref="I2561">SUMPRODUCT(B2545:B2564,(ROW(B2545:B2564)-ROW(B2545)+1))/(20*21/2)</f>
        <v>13.985381428571429</v>
      </c>
      <c r="J2561" s="7">
        <f t="shared" si="314"/>
        <v>13.692475562851186</v>
      </c>
      <c r="K2561" s="7">
        <f t="shared" si="316"/>
        <v>12.930904512672816</v>
      </c>
    </row>
    <row r="2562" spans="1:11" ht="13.5" x14ac:dyDescent="0.35">
      <c r="A2562" s="3">
        <v>45733</v>
      </c>
      <c r="B2562" s="2">
        <v>13.677</v>
      </c>
      <c r="C2562" s="7">
        <f t="shared" si="309"/>
        <v>-0.44890000000000008</v>
      </c>
      <c r="D2562" s="7">
        <f t="shared" si="310"/>
        <v>13.955900000000003</v>
      </c>
      <c r="E2562" s="7">
        <f t="shared" si="312"/>
        <v>14.04664</v>
      </c>
      <c r="F2562" s="7">
        <f t="shared" si="313"/>
        <v>13.78973</v>
      </c>
      <c r="G2562" s="7">
        <f t="shared" si="315"/>
        <v>12.592044000000001</v>
      </c>
      <c r="H2562" s="7">
        <f t="shared" si="311"/>
        <v>11.781361000000009</v>
      </c>
      <c r="I2562" s="7">
        <f t="array" ref="I2562">SUMPRODUCT(B2546:B2565,(ROW(B2546:B2565)-ROW(B2546)+1))/(20*21/2)</f>
        <v>14.005527142857142</v>
      </c>
      <c r="J2562" s="7">
        <f t="shared" si="314"/>
        <v>13.691001699722502</v>
      </c>
      <c r="K2562" s="7">
        <f t="shared" si="316"/>
        <v>12.960163159234668</v>
      </c>
    </row>
    <row r="2563" spans="1:11" ht="13.5" x14ac:dyDescent="0.35">
      <c r="A2563" s="3">
        <v>45734</v>
      </c>
      <c r="B2563" s="2">
        <v>14.1259</v>
      </c>
      <c r="C2563" s="7">
        <f t="shared" si="309"/>
        <v>0.44890000000000008</v>
      </c>
      <c r="D2563" s="7">
        <f t="shared" si="310"/>
        <v>14.001740000000002</v>
      </c>
      <c r="E2563" s="7">
        <f t="shared" si="312"/>
        <v>13.984559999999998</v>
      </c>
      <c r="F2563" s="7">
        <f t="shared" si="313"/>
        <v>13.865660000000002</v>
      </c>
      <c r="G2563" s="7">
        <f t="shared" si="315"/>
        <v>12.659664000000003</v>
      </c>
      <c r="H2563" s="7">
        <f t="shared" si="311"/>
        <v>11.797841000000007</v>
      </c>
      <c r="I2563" s="7">
        <f t="array" ref="I2563">SUMPRODUCT(B2547:B2566,(ROW(B2547:B2566)-ROW(B2547)+1))/(20*21/2)</f>
        <v>13.996340476190477</v>
      </c>
      <c r="J2563" s="7">
        <f t="shared" si="314"/>
        <v>13.732420585463217</v>
      </c>
      <c r="K2563" s="7">
        <f t="shared" si="316"/>
        <v>13.00587832946076</v>
      </c>
    </row>
    <row r="2564" spans="1:11" ht="13.5" x14ac:dyDescent="0.35">
      <c r="A2564" s="3">
        <v>45735</v>
      </c>
      <c r="B2564" s="2">
        <v>13.8012</v>
      </c>
      <c r="C2564" s="7">
        <f t="shared" ref="C2564:C2627" si="317">B2564-B2563</f>
        <v>-0.32469999999999999</v>
      </c>
      <c r="D2564" s="7">
        <f t="shared" si="310"/>
        <v>13.94444</v>
      </c>
      <c r="E2564" s="7">
        <f t="shared" si="312"/>
        <v>13.941579999999998</v>
      </c>
      <c r="F2564" s="7">
        <f t="shared" si="313"/>
        <v>13.91437</v>
      </c>
      <c r="G2564" s="7">
        <f t="shared" si="315"/>
        <v>12.720790000000001</v>
      </c>
      <c r="H2564" s="7">
        <f t="shared" si="311"/>
        <v>11.812231000000004</v>
      </c>
      <c r="I2564" s="7">
        <f t="array" ref="I2564">SUMPRODUCT(B2548:B2567,(ROW(B2548:B2567)-ROW(B2548)+1))/(20*21/2)</f>
        <v>13.992569999999997</v>
      </c>
      <c r="J2564" s="7">
        <f t="shared" si="314"/>
        <v>13.738971005895291</v>
      </c>
      <c r="K2564" s="7">
        <f t="shared" si="316"/>
        <v>13.037067414579946</v>
      </c>
    </row>
    <row r="2565" spans="1:11" ht="13.5" x14ac:dyDescent="0.35">
      <c r="A2565" s="3">
        <v>45737</v>
      </c>
      <c r="B2565" s="2">
        <v>14.1259</v>
      </c>
      <c r="C2565" s="7">
        <f t="shared" si="317"/>
        <v>0.32469999999999999</v>
      </c>
      <c r="D2565" s="7">
        <f t="shared" si="310"/>
        <v>13.97118</v>
      </c>
      <c r="E2565" s="7">
        <f t="shared" si="312"/>
        <v>13.952079999999999</v>
      </c>
      <c r="F2565" s="7">
        <f t="shared" si="313"/>
        <v>13.95496</v>
      </c>
      <c r="G2565" s="7">
        <f t="shared" si="315"/>
        <v>12.787456000000002</v>
      </c>
      <c r="H2565" s="7">
        <f t="shared" si="311"/>
        <v>11.828477500000005</v>
      </c>
      <c r="I2565" s="7">
        <f t="array" ref="I2565">SUMPRODUCT(B2549:B2568,(ROW(B2549:B2568)-ROW(B2549)+1))/(20*21/2)</f>
        <v>13.98015857142857</v>
      </c>
      <c r="J2565" s="7">
        <f t="shared" si="314"/>
        <v>13.775821386286214</v>
      </c>
      <c r="K2565" s="7">
        <f t="shared" si="316"/>
        <v>13.079766731655242</v>
      </c>
    </row>
    <row r="2566" spans="1:11" ht="13.5" x14ac:dyDescent="0.35">
      <c r="A2566" s="3">
        <v>45740</v>
      </c>
      <c r="B2566" s="2">
        <v>13.858499999999999</v>
      </c>
      <c r="C2566" s="7">
        <f t="shared" si="317"/>
        <v>-0.2674000000000003</v>
      </c>
      <c r="D2566" s="7">
        <f t="shared" si="310"/>
        <v>13.917700000000002</v>
      </c>
      <c r="E2566" s="7">
        <f t="shared" si="312"/>
        <v>13.981689999999997</v>
      </c>
      <c r="F2566" s="7">
        <f t="shared" si="313"/>
        <v>13.98409</v>
      </c>
      <c r="G2566" s="7">
        <f t="shared" si="315"/>
        <v>12.846100000000002</v>
      </c>
      <c r="H2566" s="7">
        <f t="shared" si="311"/>
        <v>11.843247000000005</v>
      </c>
      <c r="I2566" s="7">
        <f t="array" ref="I2566">SUMPRODUCT(B2550:B2569,(ROW(B2550:B2569)-ROW(B2550)+1))/(20*21/2)</f>
        <v>13.963417142857145</v>
      </c>
      <c r="J2566" s="7">
        <f t="shared" si="314"/>
        <v>13.783695539973241</v>
      </c>
      <c r="K2566" s="7">
        <f t="shared" si="316"/>
        <v>13.110305291198175</v>
      </c>
    </row>
    <row r="2567" spans="1:11" ht="13.5" x14ac:dyDescent="0.35">
      <c r="A2567" s="3">
        <v>45741</v>
      </c>
      <c r="B2567" s="2">
        <v>13.9445</v>
      </c>
      <c r="C2567" s="7">
        <f t="shared" si="317"/>
        <v>8.6000000000000298E-2</v>
      </c>
      <c r="D2567" s="7">
        <f t="shared" ref="D2567:D2630" si="318">AVERAGE(B2563:B2567)</f>
        <v>13.9712</v>
      </c>
      <c r="E2567" s="7">
        <f t="shared" si="312"/>
        <v>13.963550000000001</v>
      </c>
      <c r="F2567" s="7">
        <f t="shared" si="313"/>
        <v>14.017520000000001</v>
      </c>
      <c r="G2567" s="7">
        <f t="shared" si="315"/>
        <v>12.904170000000001</v>
      </c>
      <c r="H2567" s="7">
        <f t="shared" si="311"/>
        <v>11.858867000000005</v>
      </c>
      <c r="I2567" s="7">
        <f t="array" ref="I2567">SUMPRODUCT(B2551:B2570,(ROW(B2551:B2570)-ROW(B2551)+1))/(20*21/2)</f>
        <v>13.94167380952381</v>
      </c>
      <c r="J2567" s="7">
        <f t="shared" si="314"/>
        <v>13.79901025045198</v>
      </c>
      <c r="K2567" s="7">
        <f t="shared" si="316"/>
        <v>13.143018809190403</v>
      </c>
    </row>
    <row r="2568" spans="1:11" ht="13.5" x14ac:dyDescent="0.35">
      <c r="A2568" s="3">
        <v>45742</v>
      </c>
      <c r="B2568" s="2">
        <v>13.8872</v>
      </c>
      <c r="C2568" s="7">
        <f t="shared" si="317"/>
        <v>-5.7299999999999685E-2</v>
      </c>
      <c r="D2568" s="7">
        <f t="shared" si="318"/>
        <v>13.92346</v>
      </c>
      <c r="E2568" s="7">
        <f t="shared" si="312"/>
        <v>13.9626</v>
      </c>
      <c r="F2568" s="7">
        <f t="shared" si="313"/>
        <v>14.024685</v>
      </c>
      <c r="G2568" s="7">
        <f t="shared" si="315"/>
        <v>12.958612</v>
      </c>
      <c r="H2568" s="7">
        <f t="shared" si="311"/>
        <v>11.874620500000006</v>
      </c>
      <c r="I2568" s="7">
        <f t="array" ref="I2568">SUMPRODUCT(B2552:B2571,(ROW(B2552:B2571)-ROW(B2552)+1))/(20*21/2)</f>
        <v>13.881549047619048</v>
      </c>
      <c r="J2568" s="7">
        <f t="shared" si="314"/>
        <v>13.807409274218458</v>
      </c>
      <c r="K2568" s="7">
        <f t="shared" si="316"/>
        <v>13.172202385300583</v>
      </c>
    </row>
    <row r="2569" spans="1:11" ht="13.5" x14ac:dyDescent="0.35">
      <c r="A2569" s="3">
        <v>45743</v>
      </c>
      <c r="B2569" s="2">
        <v>13.8489</v>
      </c>
      <c r="C2569" s="7">
        <f t="shared" si="317"/>
        <v>-3.8299999999999557E-2</v>
      </c>
      <c r="D2569" s="7">
        <f t="shared" si="318"/>
        <v>13.932999999999998</v>
      </c>
      <c r="E2569" s="7">
        <f t="shared" si="312"/>
        <v>13.93872</v>
      </c>
      <c r="F2569" s="7">
        <f t="shared" si="313"/>
        <v>14.019905</v>
      </c>
      <c r="G2569" s="7">
        <f t="shared" si="315"/>
        <v>13.012096</v>
      </c>
      <c r="H2569" s="7">
        <f t="shared" si="311"/>
        <v>11.889995500000007</v>
      </c>
      <c r="I2569" s="7">
        <f t="array" ref="I2569">SUMPRODUCT(B2553:B2572,(ROW(B2553:B2572)-ROW(B2553)+1))/(20*21/2)</f>
        <v>13.850989047619047</v>
      </c>
      <c r="J2569" s="7">
        <f t="shared" si="314"/>
        <v>13.811360771911939</v>
      </c>
      <c r="K2569" s="7">
        <f t="shared" si="316"/>
        <v>13.198739546661344</v>
      </c>
    </row>
    <row r="2570" spans="1:11" ht="13.5" x14ac:dyDescent="0.35">
      <c r="A2570" s="3">
        <v>45744</v>
      </c>
      <c r="B2570" s="2">
        <v>13.791600000000001</v>
      </c>
      <c r="C2570" s="7">
        <f t="shared" si="317"/>
        <v>-5.7299999999999685E-2</v>
      </c>
      <c r="D2570" s="7">
        <f t="shared" si="318"/>
        <v>13.866139999999998</v>
      </c>
      <c r="E2570" s="7">
        <f t="shared" si="312"/>
        <v>13.918660000000003</v>
      </c>
      <c r="F2570" s="7">
        <f t="shared" si="313"/>
        <v>14.002710000000002</v>
      </c>
      <c r="G2570" s="7">
        <f t="shared" si="315"/>
        <v>13.065198000000001</v>
      </c>
      <c r="H2570" s="7">
        <f t="shared" ref="H2570:H2633" si="319">AVERAGE(B2371:B2570)</f>
        <v>11.904944000000006</v>
      </c>
      <c r="I2570" s="7">
        <f t="array" ref="I2570">SUMPRODUCT(B2554:B2573,(ROW(B2554:B2573)-ROW(B2554)+1))/(20*21/2)</f>
        <v>13.803780000000001</v>
      </c>
      <c r="J2570" s="7">
        <f t="shared" si="314"/>
        <v>13.809478793634613</v>
      </c>
      <c r="K2570" s="7">
        <f t="shared" si="316"/>
        <v>13.221988976204038</v>
      </c>
    </row>
    <row r="2571" spans="1:11" ht="13.5" x14ac:dyDescent="0.35">
      <c r="A2571" s="3">
        <v>45749</v>
      </c>
      <c r="B2571" s="2">
        <v>13.3714</v>
      </c>
      <c r="C2571" s="7">
        <f t="shared" si="317"/>
        <v>-0.42020000000000124</v>
      </c>
      <c r="D2571" s="7">
        <f t="shared" si="318"/>
        <v>13.768719999999998</v>
      </c>
      <c r="E2571" s="7">
        <f t="shared" si="312"/>
        <v>13.843210000000003</v>
      </c>
      <c r="F2571" s="7">
        <f t="shared" si="313"/>
        <v>13.969280000000001</v>
      </c>
      <c r="G2571" s="7">
        <f t="shared" si="315"/>
        <v>13.112954</v>
      </c>
      <c r="H2571" s="7">
        <f t="shared" si="319"/>
        <v>11.917651500000003</v>
      </c>
      <c r="I2571" s="7">
        <f t="array" ref="I2571">SUMPRODUCT(B2555:B2574,(ROW(B2555:B2574)-ROW(B2555)+1))/(20*21/2)</f>
        <v>13.755479999999997</v>
      </c>
      <c r="J2571" s="7">
        <f t="shared" si="314"/>
        <v>13.767757003764649</v>
      </c>
      <c r="K2571" s="7">
        <f t="shared" si="316"/>
        <v>13.227848232039175</v>
      </c>
    </row>
    <row r="2572" spans="1:11" ht="13.5" x14ac:dyDescent="0.35">
      <c r="A2572" s="3">
        <v>45750</v>
      </c>
      <c r="B2572" s="2">
        <v>13.648400000000001</v>
      </c>
      <c r="C2572" s="7">
        <f t="shared" si="317"/>
        <v>0.27700000000000102</v>
      </c>
      <c r="D2572" s="7">
        <f t="shared" si="318"/>
        <v>13.7095</v>
      </c>
      <c r="E2572" s="7">
        <f t="shared" ref="E2572:E2635" si="320">AVERAGE(B2563:B2572)</f>
        <v>13.840350000000001</v>
      </c>
      <c r="F2572" s="7">
        <f t="shared" si="313"/>
        <v>13.943494999999999</v>
      </c>
      <c r="G2572" s="7">
        <f t="shared" si="315"/>
        <v>13.161281999999998</v>
      </c>
      <c r="H2572" s="7">
        <f t="shared" si="319"/>
        <v>11.931977500000006</v>
      </c>
      <c r="I2572" s="7">
        <f t="array" ref="I2572">SUMPRODUCT(B2556:B2575,(ROW(B2556:B2575)-ROW(B2556)+1))/(20*21/2)</f>
        <v>13.702178095238095</v>
      </c>
      <c r="J2572" s="7">
        <f t="shared" si="314"/>
        <v>13.756389670072776</v>
      </c>
      <c r="K2572" s="7">
        <f t="shared" si="316"/>
        <v>13.244340458233719</v>
      </c>
    </row>
    <row r="2573" spans="1:11" ht="13.5" x14ac:dyDescent="0.35">
      <c r="A2573" s="3">
        <v>45751</v>
      </c>
      <c r="B2573" s="2">
        <v>13.447800000000001</v>
      </c>
      <c r="C2573" s="7">
        <f t="shared" si="317"/>
        <v>-0.20059999999999967</v>
      </c>
      <c r="D2573" s="7">
        <f t="shared" si="318"/>
        <v>13.621620000000002</v>
      </c>
      <c r="E2573" s="7">
        <f t="shared" si="320"/>
        <v>13.772539999999998</v>
      </c>
      <c r="F2573" s="7">
        <f t="shared" si="313"/>
        <v>13.878550000000001</v>
      </c>
      <c r="G2573" s="7">
        <f t="shared" si="315"/>
        <v>13.201014000000001</v>
      </c>
      <c r="H2573" s="7">
        <f t="shared" si="319"/>
        <v>11.945580500000004</v>
      </c>
      <c r="I2573" s="7">
        <f t="array" ref="I2573">SUMPRODUCT(B2557:B2576,(ROW(B2557:B2576)-ROW(B2557)+1))/(20*21/2)</f>
        <v>13.634233333333331</v>
      </c>
      <c r="J2573" s="7">
        <f t="shared" si="314"/>
        <v>13.727000177684893</v>
      </c>
      <c r="K2573" s="7">
        <f t="shared" si="316"/>
        <v>13.252319263793183</v>
      </c>
    </row>
    <row r="2574" spans="1:11" ht="13.5" x14ac:dyDescent="0.35">
      <c r="A2574" s="3">
        <v>45754</v>
      </c>
      <c r="B2574" s="2">
        <v>13.3714</v>
      </c>
      <c r="C2574" s="7">
        <f t="shared" si="317"/>
        <v>-7.6400000000001356E-2</v>
      </c>
      <c r="D2574" s="7">
        <f t="shared" si="318"/>
        <v>13.526120000000001</v>
      </c>
      <c r="E2574" s="7">
        <f t="shared" si="320"/>
        <v>13.729559999999998</v>
      </c>
      <c r="F2574" s="7">
        <f t="shared" si="313"/>
        <v>13.835570000000001</v>
      </c>
      <c r="G2574" s="7">
        <f t="shared" si="315"/>
        <v>13.239218000000003</v>
      </c>
      <c r="H2574" s="7">
        <f t="shared" si="319"/>
        <v>11.959035000000005</v>
      </c>
      <c r="I2574" s="7">
        <f t="array" ref="I2574">SUMPRODUCT(B2558:B2577,(ROW(B2558:B2577)-ROW(B2558)+1))/(20*21/2)</f>
        <v>13.585838571428569</v>
      </c>
      <c r="J2574" s="7">
        <f t="shared" si="314"/>
        <v>13.693133494095855</v>
      </c>
      <c r="K2574" s="7">
        <f t="shared" si="316"/>
        <v>13.256989096585608</v>
      </c>
    </row>
    <row r="2575" spans="1:11" ht="13.5" x14ac:dyDescent="0.35">
      <c r="A2575" s="3">
        <v>45755</v>
      </c>
      <c r="B2575" s="2">
        <v>13.2759</v>
      </c>
      <c r="C2575" s="7">
        <f t="shared" si="317"/>
        <v>-9.5499999999999474E-2</v>
      </c>
      <c r="D2575" s="7">
        <f t="shared" si="318"/>
        <v>13.422980000000001</v>
      </c>
      <c r="E2575" s="7">
        <f t="shared" si="320"/>
        <v>13.644559999999998</v>
      </c>
      <c r="F2575" s="7">
        <f t="shared" si="313"/>
        <v>13.798319999999999</v>
      </c>
      <c r="G2575" s="7">
        <f t="shared" si="315"/>
        <v>13.267108</v>
      </c>
      <c r="H2575" s="7">
        <f t="shared" si="319"/>
        <v>11.971265000000008</v>
      </c>
      <c r="I2575" s="7">
        <f t="array" ref="I2575">SUMPRODUCT(B2559:B2578,(ROW(B2559:B2578)-ROW(B2559)+1))/(20*21/2)</f>
        <v>13.52880380952381</v>
      </c>
      <c r="J2575" s="7">
        <f t="shared" si="314"/>
        <v>13.653396970848631</v>
      </c>
      <c r="K2575" s="7">
        <f t="shared" si="316"/>
        <v>13.257730700641075</v>
      </c>
    </row>
    <row r="2576" spans="1:11" ht="13.5" x14ac:dyDescent="0.35">
      <c r="A2576" s="3">
        <v>45757</v>
      </c>
      <c r="B2576" s="2">
        <v>13.084899999999999</v>
      </c>
      <c r="C2576" s="7">
        <f t="shared" si="317"/>
        <v>-0.19100000000000072</v>
      </c>
      <c r="D2576" s="7">
        <f t="shared" si="318"/>
        <v>13.365680000000001</v>
      </c>
      <c r="E2576" s="7">
        <f t="shared" si="320"/>
        <v>13.5672</v>
      </c>
      <c r="F2576" s="7">
        <f t="shared" si="313"/>
        <v>13.774445</v>
      </c>
      <c r="G2576" s="7">
        <f t="shared" si="315"/>
        <v>13.288119999999999</v>
      </c>
      <c r="H2576" s="7">
        <f t="shared" si="319"/>
        <v>11.983333500000006</v>
      </c>
      <c r="I2576" s="7">
        <f t="array" ref="I2576">SUMPRODUCT(B2560:B2579,(ROW(B2560:B2579)-ROW(B2560)+1))/(20*21/2)</f>
        <v>13.453579047619046</v>
      </c>
      <c r="J2576" s="7">
        <f t="shared" si="314"/>
        <v>13.599254402196379</v>
      </c>
      <c r="K2576" s="7">
        <f t="shared" si="316"/>
        <v>13.250953026106131</v>
      </c>
    </row>
    <row r="2577" spans="1:11" ht="13.5" x14ac:dyDescent="0.35">
      <c r="A2577" s="3">
        <v>45758</v>
      </c>
      <c r="B2577" s="2">
        <v>13.266299999999999</v>
      </c>
      <c r="C2577" s="7">
        <f t="shared" si="317"/>
        <v>0.18140000000000001</v>
      </c>
      <c r="D2577" s="7">
        <f t="shared" si="318"/>
        <v>13.289259999999999</v>
      </c>
      <c r="E2577" s="7">
        <f t="shared" si="320"/>
        <v>13.499379999999999</v>
      </c>
      <c r="F2577" s="7">
        <f t="shared" si="313"/>
        <v>13.731465</v>
      </c>
      <c r="G2577" s="7">
        <f t="shared" si="315"/>
        <v>13.314288000000001</v>
      </c>
      <c r="H2577" s="7">
        <f t="shared" si="319"/>
        <v>11.996309000000005</v>
      </c>
      <c r="I2577" s="7">
        <f t="array" ref="I2577">SUMPRODUCT(B2561:B2580,(ROW(B2561:B2580)-ROW(B2561)+1))/(20*21/2)</f>
        <v>13.452212857142859</v>
      </c>
      <c r="J2577" s="7">
        <f t="shared" si="314"/>
        <v>13.567544459130056</v>
      </c>
      <c r="K2577" s="7">
        <f t="shared" si="316"/>
        <v>13.251554868219616</v>
      </c>
    </row>
    <row r="2578" spans="1:11" ht="13.5" x14ac:dyDescent="0.35">
      <c r="A2578" s="3">
        <v>45761</v>
      </c>
      <c r="B2578" s="2">
        <v>13.1326</v>
      </c>
      <c r="C2578" s="7">
        <f t="shared" si="317"/>
        <v>-0.13369999999999926</v>
      </c>
      <c r="D2578" s="7">
        <f t="shared" si="318"/>
        <v>13.226220000000001</v>
      </c>
      <c r="E2578" s="7">
        <f t="shared" si="320"/>
        <v>13.423920000000001</v>
      </c>
      <c r="F2578" s="7">
        <f t="shared" si="313"/>
        <v>13.69326</v>
      </c>
      <c r="G2578" s="7">
        <f t="shared" si="315"/>
        <v>13.338738000000001</v>
      </c>
      <c r="H2578" s="7">
        <f t="shared" si="319"/>
        <v>12.008849500000004</v>
      </c>
      <c r="I2578" s="7">
        <f t="array" ref="I2578">SUMPRODUCT(B2562:B2581,(ROW(B2562:B2581)-ROW(B2562)+1))/(20*21/2)</f>
        <v>13.428972857142854</v>
      </c>
      <c r="J2578" s="7">
        <f t="shared" si="314"/>
        <v>13.526121177308145</v>
      </c>
      <c r="K2578" s="7">
        <f t="shared" si="316"/>
        <v>13.24688997142669</v>
      </c>
    </row>
    <row r="2579" spans="1:11" ht="13.5" x14ac:dyDescent="0.35">
      <c r="A2579" s="3">
        <v>45762</v>
      </c>
      <c r="B2579" s="2">
        <v>12.9034</v>
      </c>
      <c r="C2579" s="7">
        <f t="shared" si="317"/>
        <v>-0.22920000000000051</v>
      </c>
      <c r="D2579" s="7">
        <f t="shared" si="318"/>
        <v>13.132619999999999</v>
      </c>
      <c r="E2579" s="7">
        <f t="shared" si="320"/>
        <v>13.329370000000001</v>
      </c>
      <c r="F2579" s="7">
        <f t="shared" si="313"/>
        <v>13.634045</v>
      </c>
      <c r="G2579" s="7">
        <f t="shared" si="315"/>
        <v>13.356502000000001</v>
      </c>
      <c r="H2579" s="7">
        <f t="shared" si="319"/>
        <v>12.020244000000005</v>
      </c>
      <c r="I2579" s="7">
        <f t="array" ref="I2579">SUMPRODUCT(B2563:B2582,(ROW(B2563:B2582)-ROW(B2563)+1))/(20*21/2)</f>
        <v>13.390220952380952</v>
      </c>
      <c r="J2579" s="7">
        <f t="shared" si="314"/>
        <v>13.466814398516892</v>
      </c>
      <c r="K2579" s="7">
        <f t="shared" si="316"/>
        <v>13.233419776468782</v>
      </c>
    </row>
    <row r="2580" spans="1:11" ht="13.5" x14ac:dyDescent="0.35">
      <c r="A2580" s="3">
        <v>45763</v>
      </c>
      <c r="B2580" s="2">
        <v>13.6197</v>
      </c>
      <c r="C2580" s="7">
        <f t="shared" si="317"/>
        <v>0.71630000000000038</v>
      </c>
      <c r="D2580" s="7">
        <f t="shared" si="318"/>
        <v>13.20138</v>
      </c>
      <c r="E2580" s="7">
        <f t="shared" si="320"/>
        <v>13.312180000000001</v>
      </c>
      <c r="F2580" s="7">
        <f t="shared" si="313"/>
        <v>13.615420000000004</v>
      </c>
      <c r="G2580" s="7">
        <f t="shared" si="315"/>
        <v>13.388784000000001</v>
      </c>
      <c r="H2580" s="7">
        <f t="shared" si="319"/>
        <v>12.035220000000004</v>
      </c>
      <c r="I2580" s="7">
        <f t="array" ref="I2580">SUMPRODUCT(B2564:B2583,(ROW(B2564:B2583)-ROW(B2564)+1))/(20*21/2)</f>
        <v>13.372984285714283</v>
      </c>
      <c r="J2580" s="7">
        <f t="shared" si="314"/>
        <v>13.481374931991475</v>
      </c>
      <c r="K2580" s="7">
        <f t="shared" si="316"/>
        <v>13.248568020528831</v>
      </c>
    </row>
    <row r="2581" spans="1:11" ht="13.5" x14ac:dyDescent="0.35">
      <c r="A2581" s="3">
        <v>45764</v>
      </c>
      <c r="B2581" s="2">
        <v>13.3714</v>
      </c>
      <c r="C2581" s="7">
        <f t="shared" si="317"/>
        <v>-0.24830000000000041</v>
      </c>
      <c r="D2581" s="7">
        <f t="shared" si="318"/>
        <v>13.258679999999998</v>
      </c>
      <c r="E2581" s="7">
        <f t="shared" si="320"/>
        <v>13.312180000000001</v>
      </c>
      <c r="F2581" s="7">
        <f t="shared" si="313"/>
        <v>13.577695000000002</v>
      </c>
      <c r="G2581" s="7">
        <f t="shared" si="315"/>
        <v>13.417438000000002</v>
      </c>
      <c r="H2581" s="7">
        <f t="shared" si="319"/>
        <v>12.049328000000003</v>
      </c>
      <c r="I2581" s="7">
        <f t="array" ref="I2581">SUMPRODUCT(B2565:B2584,(ROW(B2565:B2584)-ROW(B2565)+1))/(20*21/2)</f>
        <v>13.359340476190473</v>
      </c>
      <c r="J2581" s="7">
        <f t="shared" si="314"/>
        <v>13.470901128944668</v>
      </c>
      <c r="K2581" s="7">
        <f t="shared" si="316"/>
        <v>13.253384960900251</v>
      </c>
    </row>
    <row r="2582" spans="1:11" ht="13.5" x14ac:dyDescent="0.35">
      <c r="A2582" s="3">
        <v>45765</v>
      </c>
      <c r="B2582" s="2">
        <v>13.1708</v>
      </c>
      <c r="C2582" s="7">
        <f t="shared" si="317"/>
        <v>-0.20059999999999967</v>
      </c>
      <c r="D2582" s="7">
        <f t="shared" si="318"/>
        <v>13.23958</v>
      </c>
      <c r="E2582" s="7">
        <f t="shared" si="320"/>
        <v>13.264419999999998</v>
      </c>
      <c r="F2582" s="7">
        <f t="shared" ref="F2582:F2645" si="321">AVERAGE(B2563:B2582)</f>
        <v>13.552385000000001</v>
      </c>
      <c r="G2582" s="7">
        <f t="shared" si="315"/>
        <v>13.441314</v>
      </c>
      <c r="H2582" s="7">
        <f t="shared" si="319"/>
        <v>12.061966000000005</v>
      </c>
      <c r="I2582" s="7">
        <f t="array" ref="I2582">SUMPRODUCT(B2566:B2585,(ROW(B2566:B2585)-ROW(B2566)+1))/(20*21/2)</f>
        <v>13.320457619047618</v>
      </c>
      <c r="J2582" s="7">
        <f t="shared" ref="J2582:J2645" si="322">($J$4*B2582)+J2581*(1-$J$4)</f>
        <v>13.442320069045175</v>
      </c>
      <c r="K2582" s="7">
        <f t="shared" si="316"/>
        <v>13.250146334982594</v>
      </c>
    </row>
    <row r="2583" spans="1:11" ht="13.5" x14ac:dyDescent="0.35">
      <c r="A2583" s="3">
        <v>45768</v>
      </c>
      <c r="B2583" s="2">
        <v>13.3714</v>
      </c>
      <c r="C2583" s="7">
        <f t="shared" si="317"/>
        <v>0.20059999999999967</v>
      </c>
      <c r="D2583" s="7">
        <f t="shared" si="318"/>
        <v>13.28734</v>
      </c>
      <c r="E2583" s="7">
        <f t="shared" si="320"/>
        <v>13.256780000000001</v>
      </c>
      <c r="F2583" s="7">
        <f t="shared" si="321"/>
        <v>13.514659999999997</v>
      </c>
      <c r="G2583" s="7">
        <f t="shared" si="315"/>
        <v>13.469012000000003</v>
      </c>
      <c r="H2583" s="7">
        <f t="shared" si="319"/>
        <v>12.075654000000004</v>
      </c>
      <c r="I2583" s="7">
        <f t="array" ref="I2583">SUMPRODUCT(B2567:B2586,(ROW(B2567:B2586)-ROW(B2567)+1))/(20*21/2)</f>
        <v>13.312903333333333</v>
      </c>
      <c r="J2583" s="7">
        <f t="shared" si="322"/>
        <v>13.435565776755158</v>
      </c>
      <c r="K2583" s="7">
        <f t="shared" si="316"/>
        <v>13.254901380669551</v>
      </c>
    </row>
    <row r="2584" spans="1:11" ht="13.5" x14ac:dyDescent="0.35">
      <c r="A2584" s="3">
        <v>45769</v>
      </c>
      <c r="B2584" s="2">
        <v>13.3714</v>
      </c>
      <c r="C2584" s="7">
        <f t="shared" si="317"/>
        <v>0</v>
      </c>
      <c r="D2584" s="7">
        <f t="shared" si="318"/>
        <v>13.380940000000001</v>
      </c>
      <c r="E2584" s="7">
        <f t="shared" si="320"/>
        <v>13.256779999999997</v>
      </c>
      <c r="F2584" s="7">
        <f t="shared" si="321"/>
        <v>13.493169999999997</v>
      </c>
      <c r="G2584" s="7">
        <f t="shared" si="315"/>
        <v>13.495564000000002</v>
      </c>
      <c r="H2584" s="7">
        <f t="shared" si="319"/>
        <v>12.089342000000004</v>
      </c>
      <c r="I2584" s="7">
        <f t="array" ref="I2584">SUMPRODUCT(B2568:B2587,(ROW(B2568:B2587)-ROW(B2568)+1))/(20*21/2)</f>
        <v>13.304076190476191</v>
      </c>
      <c r="J2584" s="7">
        <f t="shared" si="322"/>
        <v>13.429454750397523</v>
      </c>
      <c r="K2584" s="7">
        <f t="shared" si="316"/>
        <v>13.259469953976629</v>
      </c>
    </row>
    <row r="2585" spans="1:11" ht="13.5" x14ac:dyDescent="0.35">
      <c r="A2585" s="3">
        <v>45770</v>
      </c>
      <c r="B2585" s="2">
        <v>13.084899999999999</v>
      </c>
      <c r="C2585" s="7">
        <f t="shared" si="317"/>
        <v>-0.2865000000000002</v>
      </c>
      <c r="D2585" s="7">
        <f t="shared" si="318"/>
        <v>13.27398</v>
      </c>
      <c r="E2585" s="7">
        <f t="shared" si="320"/>
        <v>13.237679999999997</v>
      </c>
      <c r="F2585" s="7">
        <f t="shared" si="321"/>
        <v>13.441119999999998</v>
      </c>
      <c r="G2585" s="7">
        <f t="shared" si="315"/>
        <v>13.516575999999997</v>
      </c>
      <c r="H2585" s="7">
        <f t="shared" si="319"/>
        <v>12.101550500000004</v>
      </c>
      <c r="I2585" s="7">
        <f t="array" ref="I2585">SUMPRODUCT(B2569:B2588,(ROW(B2569:B2588)-ROW(B2569)+1))/(20*21/2)</f>
        <v>13.283653333333334</v>
      </c>
      <c r="J2585" s="7">
        <f t="shared" si="322"/>
        <v>13.396640012264426</v>
      </c>
      <c r="K2585" s="7">
        <f t="shared" si="316"/>
        <v>13.252624073428526</v>
      </c>
    </row>
    <row r="2586" spans="1:11" ht="13.5" x14ac:dyDescent="0.35">
      <c r="A2586" s="3">
        <v>45771</v>
      </c>
      <c r="B2586" s="2">
        <v>13.361800000000001</v>
      </c>
      <c r="C2586" s="7">
        <f t="shared" si="317"/>
        <v>0.27690000000000126</v>
      </c>
      <c r="D2586" s="7">
        <f t="shared" si="318"/>
        <v>13.27206</v>
      </c>
      <c r="E2586" s="7">
        <f t="shared" si="320"/>
        <v>13.265369999999999</v>
      </c>
      <c r="F2586" s="7">
        <f t="shared" si="321"/>
        <v>13.416284999999998</v>
      </c>
      <c r="G2586" s="7">
        <f t="shared" si="315"/>
        <v>13.543125999999999</v>
      </c>
      <c r="H2586" s="7">
        <f t="shared" si="319"/>
        <v>12.115143500000004</v>
      </c>
      <c r="I2586" s="7">
        <f t="array" ref="I2586">SUMPRODUCT(B2570:B2589,(ROW(B2570:B2589)-ROW(B2570)+1))/(20*21/2)</f>
        <v>13.256641904761901</v>
      </c>
      <c r="J2586" s="7">
        <f t="shared" si="322"/>
        <v>13.393321915858291</v>
      </c>
      <c r="K2586" s="7">
        <f t="shared" si="316"/>
        <v>13.256905482313682</v>
      </c>
    </row>
    <row r="2587" spans="1:11" ht="13.5" x14ac:dyDescent="0.35">
      <c r="A2587" s="3">
        <v>45772</v>
      </c>
      <c r="B2587" s="2">
        <v>13.323600000000001</v>
      </c>
      <c r="C2587" s="7">
        <f t="shared" si="317"/>
        <v>-3.819999999999979E-2</v>
      </c>
      <c r="D2587" s="7">
        <f t="shared" si="318"/>
        <v>13.302620000000001</v>
      </c>
      <c r="E2587" s="7">
        <f t="shared" si="320"/>
        <v>13.271100000000001</v>
      </c>
      <c r="F2587" s="7">
        <f t="shared" si="321"/>
        <v>13.38524</v>
      </c>
      <c r="G2587" s="7">
        <f t="shared" si="315"/>
        <v>13.557642000000001</v>
      </c>
      <c r="H2587" s="7">
        <f t="shared" si="319"/>
        <v>12.128686000000002</v>
      </c>
      <c r="I2587" s="7">
        <f t="array" ref="I2587">SUMPRODUCT(B2571:B2590,(ROW(B2571:B2590)-ROW(B2571)+1))/(20*21/2)</f>
        <v>13.242454761904762</v>
      </c>
      <c r="J2587" s="7">
        <f t="shared" si="322"/>
        <v>13.386681733395598</v>
      </c>
      <c r="K2587" s="7">
        <f t="shared" si="316"/>
        <v>13.259520953595498</v>
      </c>
    </row>
    <row r="2588" spans="1:11" ht="13.5" x14ac:dyDescent="0.35">
      <c r="A2588" s="3">
        <v>45775</v>
      </c>
      <c r="B2588" s="2">
        <v>13.1708</v>
      </c>
      <c r="C2588" s="7">
        <f t="shared" si="317"/>
        <v>-0.15280000000000094</v>
      </c>
      <c r="D2588" s="7">
        <f t="shared" si="318"/>
        <v>13.262499999999999</v>
      </c>
      <c r="E2588" s="7">
        <f t="shared" si="320"/>
        <v>13.27492</v>
      </c>
      <c r="F2588" s="7">
        <f t="shared" si="321"/>
        <v>13.34942</v>
      </c>
      <c r="G2588" s="7">
        <f t="shared" si="315"/>
        <v>13.561651999999999</v>
      </c>
      <c r="H2588" s="7">
        <f t="shared" si="319"/>
        <v>12.141371000000001</v>
      </c>
      <c r="I2588" s="7">
        <f t="array" ref="I2588">SUMPRODUCT(B2572:B2591,(ROW(B2572:B2591)-ROW(B2572)+1))/(20*21/2)</f>
        <v>13.249459523809522</v>
      </c>
      <c r="J2588" s="7">
        <f t="shared" si="322"/>
        <v>13.366121568310302</v>
      </c>
      <c r="K2588" s="7">
        <f t="shared" si="316"/>
        <v>13.256041700513322</v>
      </c>
    </row>
    <row r="2589" spans="1:11" ht="13.5" x14ac:dyDescent="0.35">
      <c r="A2589" s="3">
        <v>45776</v>
      </c>
      <c r="B2589" s="2">
        <v>13.065799999999999</v>
      </c>
      <c r="C2589" s="7">
        <f t="shared" si="317"/>
        <v>-0.10500000000000043</v>
      </c>
      <c r="D2589" s="7">
        <f t="shared" si="318"/>
        <v>13.20138</v>
      </c>
      <c r="E2589" s="7">
        <f t="shared" si="320"/>
        <v>13.291160000000001</v>
      </c>
      <c r="F2589" s="7">
        <f t="shared" si="321"/>
        <v>13.310265000000001</v>
      </c>
      <c r="G2589" s="7">
        <f t="shared" si="315"/>
        <v>13.563561999999999</v>
      </c>
      <c r="H2589" s="7">
        <f t="shared" si="319"/>
        <v>12.152550500000002</v>
      </c>
      <c r="I2589" s="7">
        <f t="array" ref="I2589">SUMPRODUCT(B2573:B2592,(ROW(B2573:B2592)-ROW(B2573)+1))/(20*21/2)</f>
        <v>13.25018380952381</v>
      </c>
      <c r="J2589" s="7">
        <f t="shared" si="322"/>
        <v>13.337519514185511</v>
      </c>
      <c r="K2589" s="7">
        <f t="shared" si="316"/>
        <v>13.248581241669664</v>
      </c>
    </row>
    <row r="2590" spans="1:11" ht="13.5" x14ac:dyDescent="0.35">
      <c r="A2590" s="3">
        <v>45777</v>
      </c>
      <c r="B2590" s="2">
        <v>13.161300000000001</v>
      </c>
      <c r="C2590" s="7">
        <f t="shared" si="317"/>
        <v>9.5500000000001251E-2</v>
      </c>
      <c r="D2590" s="7">
        <f t="shared" si="318"/>
        <v>13.216659999999999</v>
      </c>
      <c r="E2590" s="7">
        <f t="shared" si="320"/>
        <v>13.245320000000001</v>
      </c>
      <c r="F2590" s="7">
        <f t="shared" si="321"/>
        <v>13.278749999999999</v>
      </c>
      <c r="G2590" s="7">
        <f t="shared" si="315"/>
        <v>13.567381999999998</v>
      </c>
      <c r="H2590" s="7">
        <f t="shared" si="319"/>
        <v>12.1646745</v>
      </c>
      <c r="I2590" s="7">
        <f t="array" ref="I2590">SUMPRODUCT(B2574:B2593,(ROW(B2574:B2593)-ROW(B2574)+1))/(20*21/2)</f>
        <v>13.23444619047619</v>
      </c>
      <c r="J2590" s="7">
        <f t="shared" si="322"/>
        <v>13.320736703310699</v>
      </c>
      <c r="K2590" s="7">
        <f t="shared" si="316"/>
        <v>13.245158447878696</v>
      </c>
    </row>
    <row r="2591" spans="1:11" ht="13.5" x14ac:dyDescent="0.35">
      <c r="A2591" s="3">
        <v>45779</v>
      </c>
      <c r="B2591" s="2">
        <v>13.3523</v>
      </c>
      <c r="C2591" s="7">
        <f t="shared" si="317"/>
        <v>0.19099999999999895</v>
      </c>
      <c r="D2591" s="7">
        <f t="shared" si="318"/>
        <v>13.214759999999998</v>
      </c>
      <c r="E2591" s="7">
        <f t="shared" si="320"/>
        <v>13.243410000000001</v>
      </c>
      <c r="F2591" s="7">
        <f t="shared" si="321"/>
        <v>13.277795000000001</v>
      </c>
      <c r="G2591" s="7">
        <f t="shared" si="315"/>
        <v>13.575785999999999</v>
      </c>
      <c r="H2591" s="7">
        <f t="shared" si="319"/>
        <v>12.177753500000001</v>
      </c>
      <c r="I2591" s="7">
        <f t="array" ref="I2591">SUMPRODUCT(B2575:B2594,(ROW(B2575:B2594)-ROW(B2575)+1))/(20*21/2)</f>
        <v>13.210391428571427</v>
      </c>
      <c r="J2591" s="7">
        <f t="shared" si="322"/>
        <v>13.323742731566822</v>
      </c>
      <c r="K2591" s="7">
        <f t="shared" si="316"/>
        <v>13.24936007737365</v>
      </c>
    </row>
    <row r="2592" spans="1:11" ht="13.5" x14ac:dyDescent="0.35">
      <c r="A2592" s="3">
        <v>45782</v>
      </c>
      <c r="B2592" s="2">
        <v>13.285399999999999</v>
      </c>
      <c r="C2592" s="7">
        <f t="shared" si="317"/>
        <v>-6.6900000000000404E-2</v>
      </c>
      <c r="D2592" s="7">
        <f t="shared" si="318"/>
        <v>13.20712</v>
      </c>
      <c r="E2592" s="7">
        <f t="shared" si="320"/>
        <v>13.25487</v>
      </c>
      <c r="F2592" s="7">
        <f t="shared" si="321"/>
        <v>13.259644999999997</v>
      </c>
      <c r="G2592" s="7">
        <f t="shared" si="315"/>
        <v>13.587819999999997</v>
      </c>
      <c r="H2592" s="7">
        <f t="shared" si="319"/>
        <v>12.190964500000002</v>
      </c>
      <c r="I2592" s="7">
        <f t="array" ref="I2592">SUMPRODUCT(B2576:B2595,(ROW(B2576:B2595)-ROW(B2576)+1))/(20*21/2)</f>
        <v>13.188155714285713</v>
      </c>
      <c r="J2592" s="7">
        <f t="shared" si="322"/>
        <v>13.320091042846173</v>
      </c>
      <c r="K2592" s="7">
        <f t="shared" si="316"/>
        <v>13.250773407672723</v>
      </c>
    </row>
    <row r="2593" spans="1:11" ht="13.5" x14ac:dyDescent="0.35">
      <c r="A2593" s="3">
        <v>45783</v>
      </c>
      <c r="B2593" s="2">
        <v>13.0944</v>
      </c>
      <c r="C2593" s="7">
        <f t="shared" si="317"/>
        <v>-0.19099999999999895</v>
      </c>
      <c r="D2593" s="7">
        <f t="shared" si="318"/>
        <v>13.191840000000003</v>
      </c>
      <c r="E2593" s="7">
        <f t="shared" si="320"/>
        <v>13.227169999999997</v>
      </c>
      <c r="F2593" s="7">
        <f t="shared" si="321"/>
        <v>13.241975</v>
      </c>
      <c r="G2593" s="7">
        <f t="shared" si="315"/>
        <v>13.597562</v>
      </c>
      <c r="H2593" s="7">
        <f t="shared" si="319"/>
        <v>12.203220500000002</v>
      </c>
      <c r="I2593" s="7">
        <f t="array" ref="I2593">SUMPRODUCT(B2577:B2596,(ROW(B2577:B2596)-ROW(B2577)+1))/(20*21/2)</f>
        <v>13.15909380952381</v>
      </c>
      <c r="J2593" s="7">
        <f t="shared" si="322"/>
        <v>13.298596657813203</v>
      </c>
      <c r="K2593" s="7">
        <f t="shared" si="316"/>
        <v>13.244641117175753</v>
      </c>
    </row>
    <row r="2594" spans="1:11" ht="13.5" x14ac:dyDescent="0.35">
      <c r="A2594" s="3">
        <v>45784</v>
      </c>
      <c r="B2594" s="2">
        <v>12.9894</v>
      </c>
      <c r="C2594" s="7">
        <f t="shared" si="317"/>
        <v>-0.10500000000000043</v>
      </c>
      <c r="D2594" s="7">
        <f t="shared" si="318"/>
        <v>13.17656</v>
      </c>
      <c r="E2594" s="7">
        <f t="shared" si="320"/>
        <v>13.188969999999998</v>
      </c>
      <c r="F2594" s="7">
        <f t="shared" si="321"/>
        <v>13.222875000000002</v>
      </c>
      <c r="G2594" s="7">
        <f t="shared" si="315"/>
        <v>13.600809999999999</v>
      </c>
      <c r="H2594" s="7">
        <f t="shared" si="319"/>
        <v>12.214951500000002</v>
      </c>
      <c r="I2594" s="7">
        <f t="array" ref="I2594">SUMPRODUCT(B2578:B2597,(ROW(B2578:B2597)-ROW(B2578)+1))/(20*21/2)</f>
        <v>13.12634380952381</v>
      </c>
      <c r="J2594" s="7">
        <f t="shared" si="322"/>
        <v>13.269149357069088</v>
      </c>
      <c r="K2594" s="7">
        <f t="shared" si="316"/>
        <v>13.234631661600234</v>
      </c>
    </row>
    <row r="2595" spans="1:11" ht="13.5" x14ac:dyDescent="0.35">
      <c r="A2595" s="3">
        <v>45785</v>
      </c>
      <c r="B2595" s="2">
        <v>12.9894</v>
      </c>
      <c r="C2595" s="7">
        <f t="shared" si="317"/>
        <v>0</v>
      </c>
      <c r="D2595" s="7">
        <f t="shared" si="318"/>
        <v>13.142180000000002</v>
      </c>
      <c r="E2595" s="7">
        <f t="shared" si="320"/>
        <v>13.179419999999999</v>
      </c>
      <c r="F2595" s="7">
        <f t="shared" si="321"/>
        <v>13.208549999999999</v>
      </c>
      <c r="G2595" s="7">
        <f t="shared" si="315"/>
        <v>13.594316000000001</v>
      </c>
      <c r="H2595" s="7">
        <f t="shared" si="319"/>
        <v>12.226823000000001</v>
      </c>
      <c r="I2595" s="7">
        <f t="array" ref="I2595">SUMPRODUCT(B2579:B2598,(ROW(B2579:B2598)-ROW(B2579)+1))/(20*21/2)</f>
        <v>13.090092380952383</v>
      </c>
      <c r="J2595" s="7">
        <f t="shared" si="322"/>
        <v>13.242506561157745</v>
      </c>
      <c r="K2595" s="7">
        <f t="shared" si="316"/>
        <v>13.225014733694344</v>
      </c>
    </row>
    <row r="2596" spans="1:11" ht="13.5" x14ac:dyDescent="0.35">
      <c r="A2596" s="3">
        <v>45786</v>
      </c>
      <c r="B2596" s="2">
        <v>12.9034</v>
      </c>
      <c r="C2596" s="7">
        <f t="shared" si="317"/>
        <v>-8.6000000000000298E-2</v>
      </c>
      <c r="D2596" s="7">
        <f t="shared" si="318"/>
        <v>13.0524</v>
      </c>
      <c r="E2596" s="7">
        <f t="shared" si="320"/>
        <v>13.13358</v>
      </c>
      <c r="F2596" s="7">
        <f t="shared" si="321"/>
        <v>13.199475000000001</v>
      </c>
      <c r="G2596" s="7">
        <f t="shared" si="315"/>
        <v>13.586866000000002</v>
      </c>
      <c r="H2596" s="7">
        <f t="shared" si="319"/>
        <v>12.238264500000003</v>
      </c>
      <c r="I2596" s="7">
        <f t="array" ref="I2596">SUMPRODUCT(B2580:B2599,(ROW(B2580:B2599)-ROW(B2580)+1))/(20*21/2)</f>
        <v>13.04633761904762</v>
      </c>
      <c r="J2596" s="7">
        <f t="shared" si="322"/>
        <v>13.210210698190339</v>
      </c>
      <c r="K2596" s="7">
        <f t="shared" si="316"/>
        <v>13.212402391196527</v>
      </c>
    </row>
    <row r="2597" spans="1:11" ht="13.5" x14ac:dyDescent="0.35">
      <c r="A2597" s="3">
        <v>45789</v>
      </c>
      <c r="B2597" s="2">
        <v>12.855600000000001</v>
      </c>
      <c r="C2597" s="7">
        <f t="shared" si="317"/>
        <v>-4.7799999999998732E-2</v>
      </c>
      <c r="D2597" s="7">
        <f t="shared" si="318"/>
        <v>12.96644</v>
      </c>
      <c r="E2597" s="7">
        <f t="shared" si="320"/>
        <v>13.086780000000001</v>
      </c>
      <c r="F2597" s="7">
        <f t="shared" si="321"/>
        <v>13.178940000000001</v>
      </c>
      <c r="G2597" s="7">
        <f t="shared" si="315"/>
        <v>13.578460000000002</v>
      </c>
      <c r="H2597" s="7">
        <f t="shared" si="319"/>
        <v>12.247599500000003</v>
      </c>
      <c r="I2597" s="7">
        <f t="array" ref="I2597">SUMPRODUCT(B2581:B2600,(ROW(B2581:B2600)-ROW(B2581)+1))/(20*21/2)</f>
        <v>13.022642857142857</v>
      </c>
      <c r="J2597" s="7">
        <f t="shared" si="322"/>
        <v>13.17643825074364</v>
      </c>
      <c r="K2597" s="7">
        <f t="shared" si="316"/>
        <v>13.19841014056137</v>
      </c>
    </row>
    <row r="2598" spans="1:11" ht="13.5" x14ac:dyDescent="0.35">
      <c r="A2598" s="3">
        <v>45790</v>
      </c>
      <c r="B2598" s="2">
        <v>12.798299999999999</v>
      </c>
      <c r="C2598" s="7">
        <f t="shared" si="317"/>
        <v>-5.7300000000001461E-2</v>
      </c>
      <c r="D2598" s="7">
        <f t="shared" si="318"/>
        <v>12.907220000000001</v>
      </c>
      <c r="E2598" s="7">
        <f t="shared" si="320"/>
        <v>13.049530000000001</v>
      </c>
      <c r="F2598" s="7">
        <f t="shared" si="321"/>
        <v>13.162225000000001</v>
      </c>
      <c r="G2598" s="7">
        <f t="shared" si="315"/>
        <v>13.559548000000001</v>
      </c>
      <c r="H2598" s="7">
        <f t="shared" si="319"/>
        <v>12.2567415</v>
      </c>
      <c r="I2598" s="7">
        <f t="array" ref="I2598">SUMPRODUCT(B2582:B2601,(ROW(B2582:B2601)-ROW(B2582)+1))/(20*21/2)</f>
        <v>12.98598761904762</v>
      </c>
      <c r="J2598" s="7">
        <f t="shared" si="322"/>
        <v>13.14042508400615</v>
      </c>
      <c r="K2598" s="7">
        <f t="shared" si="316"/>
        <v>13.182719546813864</v>
      </c>
    </row>
    <row r="2599" spans="1:11" ht="13.5" x14ac:dyDescent="0.35">
      <c r="A2599" s="3">
        <v>45791</v>
      </c>
      <c r="B2599" s="2">
        <v>12.7028</v>
      </c>
      <c r="C2599" s="7">
        <f t="shared" si="317"/>
        <v>-9.5499999999999474E-2</v>
      </c>
      <c r="D2599" s="7">
        <f t="shared" si="318"/>
        <v>12.8499</v>
      </c>
      <c r="E2599" s="7">
        <f t="shared" si="320"/>
        <v>13.013230000000002</v>
      </c>
      <c r="F2599" s="7">
        <f t="shared" si="321"/>
        <v>13.152195000000003</v>
      </c>
      <c r="G2599" s="7">
        <f t="shared" si="315"/>
        <v>13.534714000000001</v>
      </c>
      <c r="H2599" s="7">
        <f t="shared" si="319"/>
        <v>12.266106000000001</v>
      </c>
      <c r="I2599" s="7">
        <f t="array" ref="I2599">SUMPRODUCT(B2583:B2602,(ROW(B2583:B2602)-ROW(B2583)+1))/(20*21/2)</f>
        <v>12.966017619047621</v>
      </c>
      <c r="J2599" s="7">
        <f t="shared" si="322"/>
        <v>13.098746504576992</v>
      </c>
      <c r="K2599" s="7">
        <f t="shared" si="316"/>
        <v>13.163899172429009</v>
      </c>
    </row>
    <row r="2600" spans="1:11" ht="13.5" x14ac:dyDescent="0.35">
      <c r="A2600" s="3">
        <v>45792</v>
      </c>
      <c r="B2600" s="2">
        <v>12.9034</v>
      </c>
      <c r="C2600" s="7">
        <f t="shared" si="317"/>
        <v>0.20059999999999967</v>
      </c>
      <c r="D2600" s="7">
        <f t="shared" si="318"/>
        <v>12.832699999999999</v>
      </c>
      <c r="E2600" s="7">
        <f t="shared" si="320"/>
        <v>12.987440000000001</v>
      </c>
      <c r="F2600" s="7">
        <f t="shared" si="321"/>
        <v>13.116380000000001</v>
      </c>
      <c r="G2600" s="7">
        <f t="shared" si="315"/>
        <v>13.510072000000003</v>
      </c>
      <c r="H2600" s="7">
        <f t="shared" si="319"/>
        <v>12.2764735</v>
      </c>
      <c r="I2600" s="7">
        <f t="array" ref="I2600">SUMPRODUCT(B2584:B2603,(ROW(B2584:B2603)-ROW(B2584)+1))/(20*21/2)</f>
        <v>12.947457619047617</v>
      </c>
      <c r="J2600" s="7">
        <f t="shared" si="322"/>
        <v>13.080142075569659</v>
      </c>
      <c r="K2600" s="7">
        <f t="shared" si="316"/>
        <v>13.153683518608265</v>
      </c>
    </row>
    <row r="2601" spans="1:11" ht="13.5" x14ac:dyDescent="0.35">
      <c r="A2601" s="3">
        <v>45793</v>
      </c>
      <c r="B2601" s="2">
        <v>12.7315</v>
      </c>
      <c r="C2601" s="7">
        <f t="shared" si="317"/>
        <v>-0.17189999999999905</v>
      </c>
      <c r="D2601" s="7">
        <f t="shared" si="318"/>
        <v>12.79832</v>
      </c>
      <c r="E2601" s="7">
        <f t="shared" si="320"/>
        <v>12.925360000000001</v>
      </c>
      <c r="F2601" s="7">
        <f t="shared" si="321"/>
        <v>13.084385000000001</v>
      </c>
      <c r="G2601" s="7">
        <f t="shared" si="315"/>
        <v>13.483902000000002</v>
      </c>
      <c r="H2601" s="7">
        <f t="shared" si="319"/>
        <v>12.2859815</v>
      </c>
      <c r="I2601" s="7">
        <f t="array" ref="I2601">SUMPRODUCT(B2585:B2604,(ROW(B2585:B2604)-ROW(B2585)+1))/(20*21/2)</f>
        <v>12.914891428571428</v>
      </c>
      <c r="J2601" s="7">
        <f t="shared" si="322"/>
        <v>13.046938068372548</v>
      </c>
      <c r="K2601" s="7">
        <f t="shared" si="316"/>
        <v>13.137127302192255</v>
      </c>
    </row>
    <row r="2602" spans="1:11" ht="13.5" x14ac:dyDescent="0.35">
      <c r="A2602" s="3">
        <v>45796</v>
      </c>
      <c r="B2602" s="2">
        <v>12.874700000000001</v>
      </c>
      <c r="C2602" s="7">
        <f t="shared" si="317"/>
        <v>0.14320000000000022</v>
      </c>
      <c r="D2602" s="7">
        <f t="shared" si="318"/>
        <v>12.80214</v>
      </c>
      <c r="E2602" s="7">
        <f t="shared" si="320"/>
        <v>12.884289999999998</v>
      </c>
      <c r="F2602" s="7">
        <f t="shared" si="321"/>
        <v>13.069580000000002</v>
      </c>
      <c r="G2602" s="7">
        <f t="shared" si="315"/>
        <v>13.458114</v>
      </c>
      <c r="H2602" s="7">
        <f t="shared" si="319"/>
        <v>12.295739000000001</v>
      </c>
      <c r="I2602" s="7">
        <f t="array" ref="I2602">SUMPRODUCT(B2586:B2605,(ROW(B2586:B2605)-ROW(B2586)+1))/(20*21/2)</f>
        <v>12.930994761904762</v>
      </c>
      <c r="J2602" s="7">
        <f t="shared" si="322"/>
        <v>13.030534442813256</v>
      </c>
      <c r="K2602" s="7">
        <f t="shared" si="316"/>
        <v>13.126836035439618</v>
      </c>
    </row>
    <row r="2603" spans="1:11" ht="13.5" x14ac:dyDescent="0.35">
      <c r="A2603" s="3">
        <v>45797</v>
      </c>
      <c r="B2603" s="2">
        <v>12.874700000000001</v>
      </c>
      <c r="C2603" s="7">
        <f t="shared" si="317"/>
        <v>0</v>
      </c>
      <c r="D2603" s="7">
        <f t="shared" si="318"/>
        <v>12.817420000000002</v>
      </c>
      <c r="E2603" s="7">
        <f t="shared" si="320"/>
        <v>12.86232</v>
      </c>
      <c r="F2603" s="7">
        <f t="shared" si="321"/>
        <v>13.044745000000001</v>
      </c>
      <c r="G2603" s="7">
        <f t="shared" si="315"/>
        <v>13.420674000000002</v>
      </c>
      <c r="H2603" s="7">
        <f t="shared" si="319"/>
        <v>12.305542999999998</v>
      </c>
      <c r="I2603" s="7">
        <f t="array" ref="I2603">SUMPRODUCT(B2587:B2606,(ROW(B2587:B2606)-ROW(B2587)+1))/(20*21/2)</f>
        <v>12.953919523809525</v>
      </c>
      <c r="J2603" s="7">
        <f t="shared" si="322"/>
        <v>13.015693067307232</v>
      </c>
      <c r="K2603" s="7">
        <f t="shared" si="316"/>
        <v>13.11694834777532</v>
      </c>
    </row>
    <row r="2604" spans="1:11" ht="13.5" x14ac:dyDescent="0.35">
      <c r="A2604" s="3">
        <v>45798</v>
      </c>
      <c r="B2604" s="2">
        <v>12.7028</v>
      </c>
      <c r="C2604" s="7">
        <f t="shared" si="317"/>
        <v>-0.17190000000000083</v>
      </c>
      <c r="D2604" s="7">
        <f t="shared" si="318"/>
        <v>12.817420000000002</v>
      </c>
      <c r="E2604" s="7">
        <f t="shared" si="320"/>
        <v>12.83366</v>
      </c>
      <c r="F2604" s="7">
        <f t="shared" si="321"/>
        <v>13.011315</v>
      </c>
      <c r="G2604" s="7">
        <f t="shared" si="315"/>
        <v>13.390110000000002</v>
      </c>
      <c r="H2604" s="7">
        <f t="shared" si="319"/>
        <v>12.314253999999998</v>
      </c>
      <c r="I2604" s="7">
        <f t="array" ref="I2604">SUMPRODUCT(B2588:B2607,(ROW(B2588:B2607)-ROW(B2588)+1))/(20*21/2)</f>
        <v>12.976429999999999</v>
      </c>
      <c r="J2604" s="7">
        <f t="shared" si="322"/>
        <v>12.985893727563687</v>
      </c>
      <c r="K2604" s="7">
        <f t="shared" si="316"/>
        <v>13.100707236097858</v>
      </c>
    </row>
    <row r="2605" spans="1:11" ht="13.5" x14ac:dyDescent="0.35">
      <c r="A2605" s="3">
        <v>45799</v>
      </c>
      <c r="B2605" s="2">
        <v>13.180400000000001</v>
      </c>
      <c r="C2605" s="7">
        <f t="shared" si="317"/>
        <v>0.47760000000000069</v>
      </c>
      <c r="D2605" s="7">
        <f t="shared" si="318"/>
        <v>12.872820000000001</v>
      </c>
      <c r="E2605" s="7">
        <f t="shared" si="320"/>
        <v>12.85276</v>
      </c>
      <c r="F2605" s="7">
        <f t="shared" si="321"/>
        <v>13.01609</v>
      </c>
      <c r="G2605" s="7">
        <f t="shared" si="315"/>
        <v>13.373300000000002</v>
      </c>
      <c r="H2605" s="7">
        <f t="shared" si="319"/>
        <v>12.3255865</v>
      </c>
      <c r="I2605" s="7">
        <f t="array" ref="I2605">SUMPRODUCT(B2589:B2608,(ROW(B2589:B2608)-ROW(B2589)+1))/(20*21/2)</f>
        <v>12.970199523809523</v>
      </c>
      <c r="J2605" s="7">
        <f t="shared" si="322"/>
        <v>13.004418134462382</v>
      </c>
      <c r="K2605" s="7">
        <f t="shared" si="316"/>
        <v>13.103832442525393</v>
      </c>
    </row>
    <row r="2606" spans="1:11" ht="13.5" x14ac:dyDescent="0.35">
      <c r="A2606" s="3">
        <v>45800</v>
      </c>
      <c r="B2606" s="2">
        <v>13.2568</v>
      </c>
      <c r="C2606" s="7">
        <f t="shared" si="317"/>
        <v>7.6399999999999579E-2</v>
      </c>
      <c r="D2606" s="7">
        <f t="shared" si="318"/>
        <v>12.977880000000003</v>
      </c>
      <c r="E2606" s="7">
        <f t="shared" si="320"/>
        <v>12.888100000000003</v>
      </c>
      <c r="F2606" s="7">
        <f t="shared" si="321"/>
        <v>13.010840000000002</v>
      </c>
      <c r="G2606" s="7">
        <f t="shared" si="315"/>
        <v>13.367188000000001</v>
      </c>
      <c r="H2606" s="7">
        <f t="shared" si="319"/>
        <v>12.337301</v>
      </c>
      <c r="I2606" s="7">
        <f t="array" ref="I2606">SUMPRODUCT(B2590:B2609,(ROW(B2590:B2609)-ROW(B2590)+1))/(20*21/2)</f>
        <v>12.965060476190478</v>
      </c>
      <c r="J2606" s="7">
        <f t="shared" si="322"/>
        <v>13.02845450260882</v>
      </c>
      <c r="K2606" s="7">
        <f t="shared" si="316"/>
        <v>13.109831170269496</v>
      </c>
    </row>
    <row r="2607" spans="1:11" ht="13.5" x14ac:dyDescent="0.35">
      <c r="A2607" s="3">
        <v>45803</v>
      </c>
      <c r="B2607" s="2">
        <v>13.247199999999999</v>
      </c>
      <c r="C2607" s="7">
        <f t="shared" si="317"/>
        <v>-9.6000000000007191E-3</v>
      </c>
      <c r="D2607" s="7">
        <f t="shared" si="318"/>
        <v>13.052379999999999</v>
      </c>
      <c r="E2607" s="7">
        <f t="shared" si="320"/>
        <v>12.92726</v>
      </c>
      <c r="F2607" s="7">
        <f t="shared" si="321"/>
        <v>13.007020000000001</v>
      </c>
      <c r="G2607" s="7">
        <f t="shared" si="315"/>
        <v>13.349614000000001</v>
      </c>
      <c r="H2607" s="7">
        <f t="shared" si="319"/>
        <v>12.348967499999999</v>
      </c>
      <c r="I2607" s="7">
        <f t="array" ref="I2607">SUMPRODUCT(B2591:B2610,(ROW(B2591:B2610)-ROW(B2591)+1))/(20*21/2)</f>
        <v>12.973246190476187</v>
      </c>
      <c r="J2607" s="7">
        <f t="shared" si="322"/>
        <v>13.049287407122264</v>
      </c>
      <c r="K2607" s="7">
        <f t="shared" si="316"/>
        <v>13.115218183200103</v>
      </c>
    </row>
    <row r="2608" spans="1:11" ht="13.5" x14ac:dyDescent="0.35">
      <c r="A2608" s="3">
        <v>45804</v>
      </c>
      <c r="B2608" s="2">
        <v>12.941599999999999</v>
      </c>
      <c r="C2608" s="7">
        <f t="shared" si="317"/>
        <v>-0.30560000000000009</v>
      </c>
      <c r="D2608" s="7">
        <f t="shared" si="318"/>
        <v>13.065760000000001</v>
      </c>
      <c r="E2608" s="7">
        <f t="shared" si="320"/>
        <v>12.94159</v>
      </c>
      <c r="F2608" s="7">
        <f t="shared" si="321"/>
        <v>12.995560000000001</v>
      </c>
      <c r="G2608" s="7">
        <f t="shared" si="315"/>
        <v>13.330511999999999</v>
      </c>
      <c r="H2608" s="7">
        <f t="shared" si="319"/>
        <v>12.359292499999999</v>
      </c>
      <c r="I2608" s="7">
        <f t="array" ref="I2608">SUMPRODUCT(B2592:B2611,(ROW(B2592:B2611)-ROW(B2592)+1))/(20*21/2)</f>
        <v>12.966384285714286</v>
      </c>
      <c r="J2608" s="7">
        <f t="shared" si="322"/>
        <v>13.039031463586809</v>
      </c>
      <c r="K2608" s="7">
        <f t="shared" si="316"/>
        <v>13.108409626996178</v>
      </c>
    </row>
    <row r="2609" spans="1:11" ht="13.5" x14ac:dyDescent="0.35">
      <c r="A2609" s="3">
        <v>45805</v>
      </c>
      <c r="B2609" s="2">
        <v>12.941599999999999</v>
      </c>
      <c r="C2609" s="7">
        <f t="shared" si="317"/>
        <v>0</v>
      </c>
      <c r="D2609" s="7">
        <f t="shared" si="318"/>
        <v>13.113519999999999</v>
      </c>
      <c r="E2609" s="7">
        <f t="shared" si="320"/>
        <v>12.96547</v>
      </c>
      <c r="F2609" s="7">
        <f t="shared" si="321"/>
        <v>12.989349999999998</v>
      </c>
      <c r="G2609" s="7">
        <f t="shared" si="315"/>
        <v>13.307589999999998</v>
      </c>
      <c r="H2609" s="7">
        <f t="shared" si="319"/>
        <v>12.369664500000001</v>
      </c>
      <c r="I2609" s="7">
        <f t="array" ref="I2609">SUMPRODUCT(B2593:B2612,(ROW(B2593:B2612)-ROW(B2593)+1))/(20*21/2)</f>
        <v>12.959785714285715</v>
      </c>
      <c r="J2609" s="7">
        <f t="shared" si="322"/>
        <v>13.029752276578542</v>
      </c>
      <c r="K2609" s="7">
        <f t="shared" si="316"/>
        <v>13.101868072996327</v>
      </c>
    </row>
    <row r="2610" spans="1:11" ht="13.5" x14ac:dyDescent="0.35">
      <c r="A2610" s="3">
        <v>45806</v>
      </c>
      <c r="B2610" s="2">
        <v>13.0753</v>
      </c>
      <c r="C2610" s="7">
        <f t="shared" si="317"/>
        <v>0.13370000000000104</v>
      </c>
      <c r="D2610" s="7">
        <f t="shared" si="318"/>
        <v>13.092500000000001</v>
      </c>
      <c r="E2610" s="7">
        <f t="shared" si="320"/>
        <v>12.982659999999999</v>
      </c>
      <c r="F2610" s="7">
        <f t="shared" si="321"/>
        <v>12.985049999999998</v>
      </c>
      <c r="G2610" s="7">
        <f t="shared" si="315"/>
        <v>13.289251999999998</v>
      </c>
      <c r="H2610" s="7">
        <f t="shared" si="319"/>
        <v>12.381078500000003</v>
      </c>
      <c r="I2610" s="7">
        <f t="array" ref="I2610">SUMPRODUCT(B2594:B2613,(ROW(B2594:B2613)-ROW(B2594)+1))/(20*21/2)</f>
        <v>12.945956666666667</v>
      </c>
      <c r="J2610" s="7">
        <f t="shared" si="322"/>
        <v>13.034090154999632</v>
      </c>
      <c r="K2610" s="7">
        <f t="shared" si="316"/>
        <v>13.100826187780784</v>
      </c>
    </row>
    <row r="2611" spans="1:11" ht="13.5" x14ac:dyDescent="0.35">
      <c r="A2611" s="3">
        <v>45807</v>
      </c>
      <c r="B2611" s="2">
        <v>12.913</v>
      </c>
      <c r="C2611" s="7">
        <f t="shared" si="317"/>
        <v>-0.16230000000000011</v>
      </c>
      <c r="D2611" s="7">
        <f t="shared" si="318"/>
        <v>13.02374</v>
      </c>
      <c r="E2611" s="7">
        <f t="shared" si="320"/>
        <v>13.000810000000001</v>
      </c>
      <c r="F2611" s="7">
        <f t="shared" si="321"/>
        <v>12.963084999999998</v>
      </c>
      <c r="G2611" s="7">
        <f t="shared" si="315"/>
        <v>13.264993999999996</v>
      </c>
      <c r="H2611" s="7">
        <f t="shared" si="319"/>
        <v>12.3917275</v>
      </c>
      <c r="I2611" s="7">
        <f t="array" ref="I2611">SUMPRODUCT(B2595:B2614,(ROW(B2595:B2614)-ROW(B2595)+1))/(20*21/2)</f>
        <v>12.95173761904762</v>
      </c>
      <c r="J2611" s="7">
        <f t="shared" si="322"/>
        <v>13.02255775928538</v>
      </c>
      <c r="K2611" s="7">
        <f t="shared" si="316"/>
        <v>13.093460454926635</v>
      </c>
    </row>
    <row r="2612" spans="1:11" ht="13.5" x14ac:dyDescent="0.35">
      <c r="A2612" s="3">
        <v>45810</v>
      </c>
      <c r="B2612" s="2">
        <v>12.893800000000001</v>
      </c>
      <c r="C2612" s="7">
        <f t="shared" si="317"/>
        <v>-1.9199999999999662E-2</v>
      </c>
      <c r="D2612" s="7">
        <f t="shared" si="318"/>
        <v>12.953059999999999</v>
      </c>
      <c r="E2612" s="7">
        <f t="shared" si="320"/>
        <v>13.00272</v>
      </c>
      <c r="F2612" s="7">
        <f t="shared" si="321"/>
        <v>12.943504999999998</v>
      </c>
      <c r="G2612" s="7">
        <f t="shared" ref="G2612:G2675" si="323">AVERAGE(B2563:B2612)</f>
        <v>13.249329999999997</v>
      </c>
      <c r="H2612" s="7">
        <f t="shared" si="319"/>
        <v>12.4018605</v>
      </c>
      <c r="I2612" s="7">
        <f t="array" ref="I2612">SUMPRODUCT(B2596:B2615,(ROW(B2596:B2615)-ROW(B2596)+1))/(20*21/2)</f>
        <v>12.94841380952381</v>
      </c>
      <c r="J2612" s="7">
        <f t="shared" si="322"/>
        <v>13.010295115543915</v>
      </c>
      <c r="K2612" s="7">
        <f t="shared" ref="K2612:K2675" si="324">$K$4*B2612+(1-$K$4)*K2611</f>
        <v>13.085630633164808</v>
      </c>
    </row>
    <row r="2613" spans="1:11" ht="13.5" x14ac:dyDescent="0.35">
      <c r="A2613" s="3">
        <v>45811</v>
      </c>
      <c r="B2613" s="2">
        <v>12.798299999999999</v>
      </c>
      <c r="C2613" s="7">
        <f t="shared" si="317"/>
        <v>-9.5500000000001251E-2</v>
      </c>
      <c r="D2613" s="7">
        <f t="shared" si="318"/>
        <v>12.9244</v>
      </c>
      <c r="E2613" s="7">
        <f t="shared" si="320"/>
        <v>12.995079999999998</v>
      </c>
      <c r="F2613" s="7">
        <f t="shared" si="321"/>
        <v>12.928699999999997</v>
      </c>
      <c r="G2613" s="7">
        <f t="shared" si="323"/>
        <v>13.222777999999998</v>
      </c>
      <c r="H2613" s="7">
        <f t="shared" si="319"/>
        <v>12.408294999999999</v>
      </c>
      <c r="I2613" s="7">
        <f t="array" ref="I2613">SUMPRODUCT(B2597:B2616,(ROW(B2597:B2616)-ROW(B2597)+1))/(20*21/2)</f>
        <v>12.954650000000001</v>
      </c>
      <c r="J2613" s="7">
        <f t="shared" si="322"/>
        <v>12.990105104539731</v>
      </c>
      <c r="K2613" s="7">
        <f t="shared" si="324"/>
        <v>13.074362765197561</v>
      </c>
    </row>
    <row r="2614" spans="1:11" ht="13.5" x14ac:dyDescent="0.35">
      <c r="A2614" s="3">
        <v>45812</v>
      </c>
      <c r="B2614" s="2">
        <v>12.9894</v>
      </c>
      <c r="C2614" s="7">
        <f t="shared" si="317"/>
        <v>0.19110000000000049</v>
      </c>
      <c r="D2614" s="7">
        <f t="shared" si="318"/>
        <v>12.933959999999999</v>
      </c>
      <c r="E2614" s="7">
        <f t="shared" si="320"/>
        <v>13.023739999999998</v>
      </c>
      <c r="F2614" s="7">
        <f t="shared" si="321"/>
        <v>12.928700000000001</v>
      </c>
      <c r="G2614" s="7">
        <f t="shared" si="323"/>
        <v>13.206541999999999</v>
      </c>
      <c r="H2614" s="7">
        <f t="shared" si="319"/>
        <v>12.413023999999998</v>
      </c>
      <c r="I2614" s="7">
        <f t="array" ref="I2614">SUMPRODUCT(B2598:B2617,(ROW(B2598:B2617)-ROW(B2598)+1))/(20*21/2)</f>
        <v>12.958657619047619</v>
      </c>
      <c r="J2614" s="7">
        <f t="shared" si="322"/>
        <v>12.990037951726423</v>
      </c>
      <c r="K2614" s="7">
        <f t="shared" si="324"/>
        <v>13.07103089205256</v>
      </c>
    </row>
    <row r="2615" spans="1:11" ht="13.5" x14ac:dyDescent="0.35">
      <c r="A2615" s="3">
        <v>45813</v>
      </c>
      <c r="B2615" s="2">
        <v>12.893800000000001</v>
      </c>
      <c r="C2615" s="7">
        <f t="shared" si="317"/>
        <v>-9.5599999999999241E-2</v>
      </c>
      <c r="D2615" s="7">
        <f t="shared" si="318"/>
        <v>12.897659999999998</v>
      </c>
      <c r="E2615" s="7">
        <f t="shared" si="320"/>
        <v>12.995080000000002</v>
      </c>
      <c r="F2615" s="7">
        <f t="shared" si="321"/>
        <v>12.923920000000001</v>
      </c>
      <c r="G2615" s="7">
        <f t="shared" si="323"/>
        <v>13.181900000000001</v>
      </c>
      <c r="H2615" s="7">
        <f t="shared" si="319"/>
        <v>12.417414999999997</v>
      </c>
      <c r="I2615" s="7">
        <f t="array" ref="I2615">SUMPRODUCT(B2599:B2618,(ROW(B2599:B2618)-ROW(B2599)+1))/(20*21/2)</f>
        <v>12.953928571428573</v>
      </c>
      <c r="J2615" s="7">
        <f t="shared" si="322"/>
        <v>12.980872432514381</v>
      </c>
      <c r="K2615" s="7">
        <f t="shared" si="324"/>
        <v>13.064080660991676</v>
      </c>
    </row>
    <row r="2616" spans="1:11" ht="13.5" x14ac:dyDescent="0.35">
      <c r="A2616" s="3">
        <v>45817</v>
      </c>
      <c r="B2616" s="2">
        <v>12.9894</v>
      </c>
      <c r="C2616" s="7">
        <f t="shared" si="317"/>
        <v>9.5599999999999241E-2</v>
      </c>
      <c r="D2616" s="7">
        <f t="shared" si="318"/>
        <v>12.912940000000001</v>
      </c>
      <c r="E2616" s="7">
        <f t="shared" si="320"/>
        <v>12.968340000000001</v>
      </c>
      <c r="F2616" s="7">
        <f t="shared" si="321"/>
        <v>12.928220000000001</v>
      </c>
      <c r="G2616" s="7">
        <f t="shared" si="323"/>
        <v>13.164518000000003</v>
      </c>
      <c r="H2616" s="7">
        <f t="shared" si="319"/>
        <v>12.421770499999996</v>
      </c>
      <c r="I2616" s="7">
        <f t="array" ref="I2616">SUMPRODUCT(B2600:B2619,(ROW(B2600:B2619)-ROW(B2600)+1))/(20*21/2)</f>
        <v>12.944237619047618</v>
      </c>
      <c r="J2616" s="7">
        <f t="shared" si="322"/>
        <v>12.981684581798726</v>
      </c>
      <c r="K2616" s="7">
        <f t="shared" si="324"/>
        <v>13.061152007619453</v>
      </c>
    </row>
    <row r="2617" spans="1:11" ht="13.5" x14ac:dyDescent="0.35">
      <c r="A2617" s="3">
        <v>45818</v>
      </c>
      <c r="B2617" s="2">
        <v>12.9703</v>
      </c>
      <c r="C2617" s="7">
        <f t="shared" si="317"/>
        <v>-1.9099999999999895E-2</v>
      </c>
      <c r="D2617" s="7">
        <f t="shared" si="318"/>
        <v>12.928239999999999</v>
      </c>
      <c r="E2617" s="7">
        <f t="shared" si="320"/>
        <v>12.94065</v>
      </c>
      <c r="F2617" s="7">
        <f t="shared" si="321"/>
        <v>12.933955000000001</v>
      </c>
      <c r="G2617" s="7">
        <f t="shared" si="323"/>
        <v>13.145034000000003</v>
      </c>
      <c r="H2617" s="7">
        <f t="shared" si="319"/>
        <v>12.426917499999997</v>
      </c>
      <c r="I2617" s="7">
        <f t="array" ref="I2617">SUMPRODUCT(B2601:B2620,(ROW(B2601:B2620)-ROW(B2601)+1))/(20*21/2)</f>
        <v>12.912081428571431</v>
      </c>
      <c r="J2617" s="7">
        <f t="shared" si="322"/>
        <v>12.980600335913133</v>
      </c>
      <c r="K2617" s="7">
        <f t="shared" si="324"/>
        <v>13.05758918379124</v>
      </c>
    </row>
    <row r="2618" spans="1:11" ht="13.5" x14ac:dyDescent="0.35">
      <c r="A2618" s="3">
        <v>45819</v>
      </c>
      <c r="B2618" s="2">
        <v>12.8843</v>
      </c>
      <c r="C2618" s="7">
        <f t="shared" si="317"/>
        <v>-8.6000000000000298E-2</v>
      </c>
      <c r="D2618" s="7">
        <f t="shared" si="318"/>
        <v>12.945440000000001</v>
      </c>
      <c r="E2618" s="7">
        <f t="shared" si="320"/>
        <v>12.93492</v>
      </c>
      <c r="F2618" s="7">
        <f t="shared" si="321"/>
        <v>12.938255000000002</v>
      </c>
      <c r="G2618" s="7">
        <f t="shared" si="323"/>
        <v>13.124976000000004</v>
      </c>
      <c r="H2618" s="7">
        <f t="shared" si="319"/>
        <v>12.431587999999998</v>
      </c>
      <c r="I2618" s="7">
        <f t="array" ref="I2618">SUMPRODUCT(B2602:B2621,(ROW(B2602:B2621)-ROW(B2602)+1))/(20*21/2)</f>
        <v>12.835859047619046</v>
      </c>
      <c r="J2618" s="7">
        <f t="shared" si="322"/>
        <v>12.971428875349977</v>
      </c>
      <c r="K2618" s="7">
        <f t="shared" si="324"/>
        <v>13.050793529524919</v>
      </c>
    </row>
    <row r="2619" spans="1:11" ht="13.5" x14ac:dyDescent="0.35">
      <c r="A2619" s="3">
        <v>45820</v>
      </c>
      <c r="B2619" s="2">
        <v>12.836499999999999</v>
      </c>
      <c r="C2619" s="7">
        <f t="shared" si="317"/>
        <v>-4.7800000000000509E-2</v>
      </c>
      <c r="D2619" s="7">
        <f t="shared" si="318"/>
        <v>12.914860000000001</v>
      </c>
      <c r="E2619" s="7">
        <f t="shared" si="320"/>
        <v>12.924409999999998</v>
      </c>
      <c r="F2619" s="7">
        <f t="shared" si="321"/>
        <v>12.944939999999999</v>
      </c>
      <c r="G2619" s="7">
        <f t="shared" si="323"/>
        <v>13.104728000000005</v>
      </c>
      <c r="H2619" s="7">
        <f t="shared" si="319"/>
        <v>12.436439499999997</v>
      </c>
      <c r="I2619" s="7">
        <f t="array" ref="I2619">SUMPRODUCT(B2603:B2622,(ROW(B2603:B2622)-ROW(B2603)+1))/(20*21/2)</f>
        <v>12.788873333333331</v>
      </c>
      <c r="J2619" s="7">
        <f t="shared" si="322"/>
        <v>12.958578506269026</v>
      </c>
      <c r="K2619" s="7">
        <f t="shared" si="324"/>
        <v>13.042389861700412</v>
      </c>
    </row>
    <row r="2620" spans="1:11" ht="13.5" x14ac:dyDescent="0.35">
      <c r="A2620" s="3">
        <v>45821</v>
      </c>
      <c r="B2620" s="2">
        <v>12.6073</v>
      </c>
      <c r="C2620" s="7">
        <f t="shared" si="317"/>
        <v>-0.22919999999999874</v>
      </c>
      <c r="D2620" s="7">
        <f t="shared" si="318"/>
        <v>12.857559999999998</v>
      </c>
      <c r="E2620" s="7">
        <f t="shared" si="320"/>
        <v>12.877609999999999</v>
      </c>
      <c r="F2620" s="7">
        <f t="shared" si="321"/>
        <v>12.930134999999998</v>
      </c>
      <c r="G2620" s="7">
        <f t="shared" si="323"/>
        <v>13.081042000000004</v>
      </c>
      <c r="H2620" s="7">
        <f t="shared" si="319"/>
        <v>12.440191499999996</v>
      </c>
      <c r="I2620" s="7">
        <f t="array" ref="I2620">SUMPRODUCT(B2604:B2623,(ROW(B2604:B2623)-ROW(B2604)+1))/(20*21/2)</f>
        <v>12.717744761904761</v>
      </c>
      <c r="J2620" s="7">
        <f t="shared" si="322"/>
        <v>12.92512341043388</v>
      </c>
      <c r="K2620" s="7">
        <f t="shared" si="324"/>
        <v>13.02532751418275</v>
      </c>
    </row>
    <row r="2621" spans="1:11" ht="13.5" x14ac:dyDescent="0.35">
      <c r="A2621" s="3">
        <v>45824</v>
      </c>
      <c r="B2621" s="2">
        <v>12.129799999999999</v>
      </c>
      <c r="C2621" s="7">
        <f t="shared" si="317"/>
        <v>-0.47750000000000092</v>
      </c>
      <c r="D2621" s="7">
        <f t="shared" si="318"/>
        <v>12.685640000000001</v>
      </c>
      <c r="E2621" s="7">
        <f t="shared" si="320"/>
        <v>12.799289999999999</v>
      </c>
      <c r="F2621" s="7">
        <f t="shared" si="321"/>
        <v>12.900050000000002</v>
      </c>
      <c r="G2621" s="7">
        <f t="shared" si="323"/>
        <v>13.056210000000005</v>
      </c>
      <c r="H2621" s="7">
        <f t="shared" si="319"/>
        <v>12.441602999999995</v>
      </c>
      <c r="I2621" s="7">
        <f t="array" ref="I2621">SUMPRODUCT(B2605:B2624,(ROW(B2605:B2624)-ROW(B2605)+1))/(20*21/2)</f>
        <v>12.650163333333332</v>
      </c>
      <c r="J2621" s="7">
        <f t="shared" si="322"/>
        <v>12.84937832372589</v>
      </c>
      <c r="K2621" s="7">
        <f t="shared" si="324"/>
        <v>12.990208788136368</v>
      </c>
    </row>
    <row r="2622" spans="1:11" ht="13.5" x14ac:dyDescent="0.35">
      <c r="A2622" s="3">
        <v>45825</v>
      </c>
      <c r="B2622" s="2">
        <v>12.406700000000001</v>
      </c>
      <c r="C2622" s="7">
        <f t="shared" si="317"/>
        <v>0.27690000000000126</v>
      </c>
      <c r="D2622" s="7">
        <f t="shared" si="318"/>
        <v>12.57292</v>
      </c>
      <c r="E2622" s="7">
        <f t="shared" si="320"/>
        <v>12.750579999999999</v>
      </c>
      <c r="F2622" s="7">
        <f t="shared" si="321"/>
        <v>12.876650000000001</v>
      </c>
      <c r="G2622" s="7">
        <f t="shared" si="323"/>
        <v>13.031376000000005</v>
      </c>
      <c r="H2622" s="7">
        <f t="shared" si="319"/>
        <v>12.444118999999993</v>
      </c>
      <c r="I2622" s="7">
        <f t="array" ref="I2622">SUMPRODUCT(B2606:B2625,(ROW(B2606:B2625)-ROW(B2606)+1))/(20*21/2)</f>
        <v>12.589853333333334</v>
      </c>
      <c r="J2622" s="7">
        <f t="shared" si="322"/>
        <v>12.807218483371045</v>
      </c>
      <c r="K2622" s="7">
        <f t="shared" si="324"/>
        <v>12.967326090562393</v>
      </c>
    </row>
    <row r="2623" spans="1:11" ht="13.5" x14ac:dyDescent="0.35">
      <c r="A2623" s="3">
        <v>45826</v>
      </c>
      <c r="B2623" s="2">
        <v>12.129799999999999</v>
      </c>
      <c r="C2623" s="7">
        <f t="shared" si="317"/>
        <v>-0.27690000000000126</v>
      </c>
      <c r="D2623" s="7">
        <f t="shared" si="318"/>
        <v>12.42202</v>
      </c>
      <c r="E2623" s="7">
        <f t="shared" si="320"/>
        <v>12.683730000000001</v>
      </c>
      <c r="F2623" s="7">
        <f t="shared" si="321"/>
        <v>12.839404999999999</v>
      </c>
      <c r="G2623" s="7">
        <f t="shared" si="323"/>
        <v>13.005016000000005</v>
      </c>
      <c r="H2623" s="7">
        <f t="shared" si="319"/>
        <v>12.444129999999998</v>
      </c>
      <c r="I2623" s="7">
        <f t="array" ref="I2623">SUMPRODUCT(B2607:B2626,(ROW(B2607:B2626)-ROW(B2607)+1))/(20*21/2)</f>
        <v>12.53431904761905</v>
      </c>
      <c r="J2623" s="7">
        <f t="shared" si="322"/>
        <v>12.742702437335707</v>
      </c>
      <c r="K2623" s="7">
        <f t="shared" si="324"/>
        <v>12.934481930148182</v>
      </c>
    </row>
    <row r="2624" spans="1:11" ht="13.5" x14ac:dyDescent="0.35">
      <c r="A2624" s="3">
        <v>45827</v>
      </c>
      <c r="B2624" s="2">
        <v>12.129799999999999</v>
      </c>
      <c r="C2624" s="7">
        <f t="shared" si="317"/>
        <v>0</v>
      </c>
      <c r="D2624" s="7">
        <f t="shared" si="318"/>
        <v>12.28068</v>
      </c>
      <c r="E2624" s="7">
        <f t="shared" si="320"/>
        <v>12.597770000000001</v>
      </c>
      <c r="F2624" s="7">
        <f t="shared" si="321"/>
        <v>12.810754999999997</v>
      </c>
      <c r="G2624" s="7">
        <f t="shared" si="323"/>
        <v>12.980184000000007</v>
      </c>
      <c r="H2624" s="7">
        <f t="shared" si="319"/>
        <v>12.442927499999998</v>
      </c>
      <c r="I2624" s="7">
        <f t="array" ref="I2624">SUMPRODUCT(B2608:B2627,(ROW(B2608:B2627)-ROW(B2608)+1))/(20*21/2)</f>
        <v>12.473924285714284</v>
      </c>
      <c r="J2624" s="7">
        <f t="shared" si="322"/>
        <v>12.684330776637067</v>
      </c>
      <c r="K2624" s="7">
        <f t="shared" si="324"/>
        <v>12.902925776024723</v>
      </c>
    </row>
    <row r="2625" spans="1:11" ht="13.5" x14ac:dyDescent="0.35">
      <c r="A2625" s="3">
        <v>45828</v>
      </c>
      <c r="B2625" s="2">
        <v>12.1775</v>
      </c>
      <c r="C2625" s="7">
        <f t="shared" si="317"/>
        <v>4.7700000000000742E-2</v>
      </c>
      <c r="D2625" s="7">
        <f t="shared" si="318"/>
        <v>12.19472</v>
      </c>
      <c r="E2625" s="7">
        <f t="shared" si="320"/>
        <v>12.52614</v>
      </c>
      <c r="F2625" s="7">
        <f t="shared" si="321"/>
        <v>12.76061</v>
      </c>
      <c r="G2625" s="7">
        <f t="shared" si="323"/>
        <v>12.958216000000004</v>
      </c>
      <c r="H2625" s="7">
        <f t="shared" si="319"/>
        <v>12.441076499999998</v>
      </c>
      <c r="I2625" s="7">
        <f t="array" ref="I2625">SUMPRODUCT(B2609:B2628,(ROW(B2609:B2628)-ROW(B2609)+1))/(20*21/2)</f>
        <v>12.398199523809524</v>
      </c>
      <c r="J2625" s="7">
        <f t="shared" si="322"/>
        <v>12.636061178862107</v>
      </c>
      <c r="K2625" s="7">
        <f t="shared" si="324"/>
        <v>12.874477706376695</v>
      </c>
    </row>
    <row r="2626" spans="1:11" ht="13.5" x14ac:dyDescent="0.35">
      <c r="A2626" s="3">
        <v>45831</v>
      </c>
      <c r="B2626" s="2">
        <v>12.1775</v>
      </c>
      <c r="C2626" s="7">
        <f t="shared" si="317"/>
        <v>0</v>
      </c>
      <c r="D2626" s="7">
        <f t="shared" si="318"/>
        <v>12.204260000000001</v>
      </c>
      <c r="E2626" s="7">
        <f t="shared" si="320"/>
        <v>12.44495</v>
      </c>
      <c r="F2626" s="7">
        <f t="shared" si="321"/>
        <v>12.706645</v>
      </c>
      <c r="G2626" s="7">
        <f t="shared" si="323"/>
        <v>12.940068000000005</v>
      </c>
      <c r="H2626" s="7">
        <f t="shared" si="319"/>
        <v>12.439458999999994</v>
      </c>
      <c r="I2626" s="7">
        <f t="array" ref="I2626">SUMPRODUCT(B2610:B2629,(ROW(B2610:B2629)-ROW(B2610)+1))/(20*21/2)</f>
        <v>12.335840476190477</v>
      </c>
      <c r="J2626" s="7">
        <f t="shared" si="322"/>
        <v>12.592388685637143</v>
      </c>
      <c r="K2626" s="7">
        <f t="shared" si="324"/>
        <v>12.8471452473031</v>
      </c>
    </row>
    <row r="2627" spans="1:11" ht="13.5" x14ac:dyDescent="0.35">
      <c r="A2627" s="3">
        <v>45832</v>
      </c>
      <c r="B2627" s="2">
        <v>12.0725</v>
      </c>
      <c r="C2627" s="7">
        <f t="shared" si="317"/>
        <v>-0.10500000000000043</v>
      </c>
      <c r="D2627" s="7">
        <f t="shared" si="318"/>
        <v>12.137420000000001</v>
      </c>
      <c r="E2627" s="7">
        <f t="shared" si="320"/>
        <v>12.355169999999999</v>
      </c>
      <c r="F2627" s="7">
        <f t="shared" si="321"/>
        <v>12.64791</v>
      </c>
      <c r="G2627" s="7">
        <f t="shared" si="323"/>
        <v>12.916192000000006</v>
      </c>
      <c r="H2627" s="7">
        <f t="shared" si="319"/>
        <v>12.435448999999997</v>
      </c>
      <c r="I2627" s="7">
        <f t="array" ref="I2627">SUMPRODUCT(B2611:B2630,(ROW(B2611:B2630)-ROW(B2611)+1))/(20*21/2)</f>
        <v>12.286447619047619</v>
      </c>
      <c r="J2627" s="7">
        <f t="shared" si="322"/>
        <v>12.542875477481225</v>
      </c>
      <c r="K2627" s="7">
        <f t="shared" si="324"/>
        <v>12.81676700231082</v>
      </c>
    </row>
    <row r="2628" spans="1:11" ht="13.5" x14ac:dyDescent="0.35">
      <c r="A2628" s="3">
        <v>45833</v>
      </c>
      <c r="B2628" s="2">
        <v>11.8528</v>
      </c>
      <c r="C2628" s="7">
        <f t="shared" ref="C2628:C2691" si="325">B2628-B2627</f>
        <v>-0.21969999999999956</v>
      </c>
      <c r="D2628" s="7">
        <f t="shared" si="318"/>
        <v>12.08202</v>
      </c>
      <c r="E2628" s="7">
        <f t="shared" si="320"/>
        <v>12.25202</v>
      </c>
      <c r="F2628" s="7">
        <f t="shared" si="321"/>
        <v>12.59347</v>
      </c>
      <c r="G2628" s="7">
        <f t="shared" si="323"/>
        <v>12.890596000000006</v>
      </c>
      <c r="H2628" s="7">
        <f t="shared" si="319"/>
        <v>12.429813999999997</v>
      </c>
      <c r="I2628" s="7">
        <f t="array" ref="I2628">SUMPRODUCT(B2612:B2631,(ROW(B2612:B2631)-ROW(B2612)+1))/(20*21/2)</f>
        <v>12.27753380952381</v>
      </c>
      <c r="J2628" s="7">
        <f t="shared" si="322"/>
        <v>12.477154003435393</v>
      </c>
      <c r="K2628" s="7">
        <f t="shared" si="324"/>
        <v>12.778964374769219</v>
      </c>
    </row>
    <row r="2629" spans="1:11" ht="13.5" x14ac:dyDescent="0.35">
      <c r="A2629" s="3">
        <v>45835</v>
      </c>
      <c r="B2629" s="2">
        <v>11.938700000000001</v>
      </c>
      <c r="C2629" s="7">
        <f t="shared" si="325"/>
        <v>8.5900000000000531E-2</v>
      </c>
      <c r="D2629" s="7">
        <f t="shared" si="318"/>
        <v>12.043800000000001</v>
      </c>
      <c r="E2629" s="7">
        <f t="shared" si="320"/>
        <v>12.162240000000001</v>
      </c>
      <c r="F2629" s="7">
        <f t="shared" si="321"/>
        <v>12.543324999999999</v>
      </c>
      <c r="G2629" s="7">
        <f t="shared" si="323"/>
        <v>12.871302000000005</v>
      </c>
      <c r="H2629" s="7">
        <f t="shared" si="319"/>
        <v>12.425276999999999</v>
      </c>
      <c r="I2629" s="7">
        <f t="array" ref="I2629">SUMPRODUCT(B2613:B2632,(ROW(B2613:B2632)-ROW(B2613)+1))/(20*21/2)</f>
        <v>12.281990476190478</v>
      </c>
      <c r="J2629" s="7">
        <f t="shared" si="322"/>
        <v>12.425872669774879</v>
      </c>
      <c r="K2629" s="7">
        <f t="shared" si="324"/>
        <v>12.746012830660623</v>
      </c>
    </row>
    <row r="2630" spans="1:11" ht="13.5" x14ac:dyDescent="0.35">
      <c r="A2630" s="3">
        <v>45838</v>
      </c>
      <c r="B2630" s="2">
        <v>12.024699999999999</v>
      </c>
      <c r="C2630" s="7">
        <f t="shared" si="325"/>
        <v>8.5999999999998522E-2</v>
      </c>
      <c r="D2630" s="7">
        <f t="shared" si="318"/>
        <v>12.01324</v>
      </c>
      <c r="E2630" s="7">
        <f t="shared" si="320"/>
        <v>12.10398</v>
      </c>
      <c r="F2630" s="7">
        <f t="shared" si="321"/>
        <v>12.490794999999999</v>
      </c>
      <c r="G2630" s="7">
        <f t="shared" si="323"/>
        <v>12.839402000000007</v>
      </c>
      <c r="H2630" s="7">
        <f t="shared" si="319"/>
        <v>12.421456499999998</v>
      </c>
      <c r="I2630" s="7">
        <f t="array" ref="I2630">SUMPRODUCT(B2614:B2633,(ROW(B2614:B2633)-ROW(B2614)+1))/(20*21/2)</f>
        <v>12.297361428571431</v>
      </c>
      <c r="J2630" s="7">
        <f t="shared" si="322"/>
        <v>12.387665748843938</v>
      </c>
      <c r="K2630" s="7">
        <f t="shared" si="324"/>
        <v>12.717726052987658</v>
      </c>
    </row>
    <row r="2631" spans="1:11" ht="13.5" x14ac:dyDescent="0.35">
      <c r="A2631" s="3">
        <v>45839</v>
      </c>
      <c r="B2631" s="2">
        <v>12.3972</v>
      </c>
      <c r="C2631" s="7">
        <f t="shared" si="325"/>
        <v>0.3725000000000005</v>
      </c>
      <c r="D2631" s="7">
        <f t="shared" ref="D2631:D2693" si="326">AVERAGE(B2627:B2631)</f>
        <v>12.057179999999999</v>
      </c>
      <c r="E2631" s="7">
        <f t="shared" si="320"/>
        <v>12.13072</v>
      </c>
      <c r="F2631" s="7">
        <f t="shared" si="321"/>
        <v>12.465005</v>
      </c>
      <c r="G2631" s="7">
        <f t="shared" si="323"/>
        <v>12.819918000000007</v>
      </c>
      <c r="H2631" s="7">
        <f t="shared" si="319"/>
        <v>12.420453499999997</v>
      </c>
      <c r="I2631" s="7">
        <f t="array" ref="I2631">SUMPRODUCT(B2615:B2634,(ROW(B2615:B2634)-ROW(B2615)+1))/(20*21/2)</f>
        <v>12.331832380952381</v>
      </c>
      <c r="J2631" s="7">
        <f t="shared" si="322"/>
        <v>12.388573772763563</v>
      </c>
      <c r="K2631" s="7">
        <f t="shared" si="324"/>
        <v>12.705156403850886</v>
      </c>
    </row>
    <row r="2632" spans="1:11" ht="13.5" x14ac:dyDescent="0.35">
      <c r="A2632" s="3">
        <v>45840</v>
      </c>
      <c r="B2632" s="2">
        <v>12.511799999999999</v>
      </c>
      <c r="C2632" s="7">
        <f t="shared" si="325"/>
        <v>0.11459999999999937</v>
      </c>
      <c r="D2632" s="7">
        <f t="shared" si="326"/>
        <v>12.145039999999998</v>
      </c>
      <c r="E2632" s="7">
        <f t="shared" si="320"/>
        <v>12.141229999999998</v>
      </c>
      <c r="F2632" s="7">
        <f t="shared" si="321"/>
        <v>12.445905</v>
      </c>
      <c r="G2632" s="7">
        <f t="shared" si="323"/>
        <v>12.806738000000005</v>
      </c>
      <c r="H2632" s="7">
        <f t="shared" si="319"/>
        <v>12.420930999999998</v>
      </c>
      <c r="I2632" s="7">
        <f t="array" ref="I2632">SUMPRODUCT(B2616:B2635,(ROW(B2616:B2635)-ROW(B2616)+1))/(20*21/2)</f>
        <v>12.367213333333332</v>
      </c>
      <c r="J2632" s="7">
        <f t="shared" si="322"/>
        <v>12.400309603928937</v>
      </c>
      <c r="K2632" s="7">
        <f t="shared" si="324"/>
        <v>12.697573799778302</v>
      </c>
    </row>
    <row r="2633" spans="1:11" ht="13.5" x14ac:dyDescent="0.35">
      <c r="A2633" s="3">
        <v>45841</v>
      </c>
      <c r="B2633" s="2">
        <v>12.6073</v>
      </c>
      <c r="C2633" s="7">
        <f t="shared" si="325"/>
        <v>9.5500000000001251E-2</v>
      </c>
      <c r="D2633" s="7">
        <f t="shared" si="326"/>
        <v>12.29594</v>
      </c>
      <c r="E2633" s="7">
        <f t="shared" si="320"/>
        <v>12.188979999999997</v>
      </c>
      <c r="F2633" s="7">
        <f t="shared" si="321"/>
        <v>12.436355000000002</v>
      </c>
      <c r="G2633" s="7">
        <f t="shared" si="323"/>
        <v>12.791456000000005</v>
      </c>
      <c r="H2633" s="7">
        <f t="shared" si="319"/>
        <v>12.421408499999998</v>
      </c>
      <c r="I2633" s="7">
        <f t="array" ref="I2633">SUMPRODUCT(B2617:B2636,(ROW(B2617:B2636)-ROW(B2617)+1))/(20*21/2)</f>
        <v>12.408506190476192</v>
      </c>
      <c r="J2633" s="7">
        <f t="shared" si="322"/>
        <v>12.420022974983324</v>
      </c>
      <c r="K2633" s="7">
        <f t="shared" si="324"/>
        <v>12.694033650767389</v>
      </c>
    </row>
    <row r="2634" spans="1:11" ht="13.5" x14ac:dyDescent="0.35">
      <c r="A2634" s="3">
        <v>45842</v>
      </c>
      <c r="B2634" s="2">
        <v>12.798299999999999</v>
      </c>
      <c r="C2634" s="7">
        <f t="shared" si="325"/>
        <v>0.19099999999999895</v>
      </c>
      <c r="D2634" s="7">
        <f t="shared" si="326"/>
        <v>12.46786</v>
      </c>
      <c r="E2634" s="7">
        <f t="shared" si="320"/>
        <v>12.25583</v>
      </c>
      <c r="F2634" s="7">
        <f t="shared" si="321"/>
        <v>12.426800000000002</v>
      </c>
      <c r="G2634" s="7">
        <f t="shared" si="323"/>
        <v>12.779994000000004</v>
      </c>
      <c r="H2634" s="7">
        <f t="shared" ref="H2634:H2693" si="327">AVERAGE(B2435:B2634)</f>
        <v>12.422601999999998</v>
      </c>
      <c r="I2634" s="7">
        <f t="array" ref="I2634">SUMPRODUCT(B2618:B2637,(ROW(B2618:B2637)-ROW(B2618)+1))/(20*21/2)</f>
        <v>12.451350476190477</v>
      </c>
      <c r="J2634" s="7">
        <f t="shared" si="322"/>
        <v>12.456049358318245</v>
      </c>
      <c r="K2634" s="7">
        <f t="shared" si="324"/>
        <v>12.698122527207884</v>
      </c>
    </row>
    <row r="2635" spans="1:11" ht="13.5" x14ac:dyDescent="0.35">
      <c r="A2635" s="3">
        <v>45845</v>
      </c>
      <c r="B2635" s="2">
        <v>12.798299999999999</v>
      </c>
      <c r="C2635" s="7">
        <f t="shared" si="325"/>
        <v>0</v>
      </c>
      <c r="D2635" s="7">
        <f t="shared" si="326"/>
        <v>12.622579999999999</v>
      </c>
      <c r="E2635" s="7">
        <f t="shared" si="320"/>
        <v>12.317909999999998</v>
      </c>
      <c r="F2635" s="7">
        <f t="shared" si="321"/>
        <v>12.422025000000001</v>
      </c>
      <c r="G2635" s="7">
        <f t="shared" si="323"/>
        <v>12.774262000000004</v>
      </c>
      <c r="H2635" s="7">
        <f t="shared" si="327"/>
        <v>12.423079499999997</v>
      </c>
      <c r="I2635" s="7">
        <f t="array" ref="I2635">SUMPRODUCT(B2619:B2638,(ROW(B2619:B2638)-ROW(B2619)+1))/(20*21/2)</f>
        <v>12.48650476190476</v>
      </c>
      <c r="J2635" s="7">
        <f t="shared" si="322"/>
        <v>12.488644657526031</v>
      </c>
      <c r="K2635" s="7">
        <f t="shared" si="324"/>
        <v>12.702051055552673</v>
      </c>
    </row>
    <row r="2636" spans="1:11" ht="13.5" x14ac:dyDescent="0.35">
      <c r="A2636" s="3">
        <v>45846</v>
      </c>
      <c r="B2636" s="2">
        <v>12.855600000000001</v>
      </c>
      <c r="C2636" s="7">
        <f t="shared" si="325"/>
        <v>5.7300000000001461E-2</v>
      </c>
      <c r="D2636" s="7">
        <f t="shared" si="326"/>
        <v>12.714259999999999</v>
      </c>
      <c r="E2636" s="7">
        <f t="shared" ref="E2636:E2693" si="328">AVERAGE(B2627:B2636)</f>
        <v>12.385719999999997</v>
      </c>
      <c r="F2636" s="7">
        <f t="shared" si="321"/>
        <v>12.415335000000002</v>
      </c>
      <c r="G2636" s="7">
        <f t="shared" si="323"/>
        <v>12.764138000000003</v>
      </c>
      <c r="H2636" s="7">
        <f t="shared" si="327"/>
        <v>12.424320999999997</v>
      </c>
      <c r="I2636" s="7">
        <f t="array" ref="I2636">SUMPRODUCT(B2620:B2639,(ROW(B2620:B2639)-ROW(B2620)+1))/(20*21/2)</f>
        <v>12.52307380952381</v>
      </c>
      <c r="J2636" s="7">
        <f t="shared" si="322"/>
        <v>12.523592785380696</v>
      </c>
      <c r="K2636" s="7">
        <f t="shared" si="324"/>
        <v>12.708072582785901</v>
      </c>
    </row>
    <row r="2637" spans="1:11" ht="13.5" x14ac:dyDescent="0.35">
      <c r="A2637" s="3">
        <v>45847</v>
      </c>
      <c r="B2637" s="2">
        <v>12.8652</v>
      </c>
      <c r="C2637" s="7">
        <f t="shared" si="325"/>
        <v>9.5999999999989427E-3</v>
      </c>
      <c r="D2637" s="7">
        <f t="shared" si="326"/>
        <v>12.784940000000001</v>
      </c>
      <c r="E2637" s="7">
        <f t="shared" si="328"/>
        <v>12.464989999999998</v>
      </c>
      <c r="F2637" s="7">
        <f t="shared" si="321"/>
        <v>12.410080000000001</v>
      </c>
      <c r="G2637" s="7">
        <f t="shared" si="323"/>
        <v>12.754970000000004</v>
      </c>
      <c r="H2637" s="7">
        <f t="shared" si="327"/>
        <v>12.425610499999999</v>
      </c>
      <c r="I2637" s="7">
        <f t="array" ref="I2637">SUMPRODUCT(B2621:B2640,(ROW(B2621:B2640)-ROW(B2621)+1))/(20*21/2)</f>
        <v>12.558955714285712</v>
      </c>
      <c r="J2637" s="7">
        <f t="shared" si="322"/>
        <v>12.556126805820629</v>
      </c>
      <c r="K2637" s="7">
        <f t="shared" si="324"/>
        <v>12.714234442284495</v>
      </c>
    </row>
    <row r="2638" spans="1:11" ht="13.5" x14ac:dyDescent="0.35">
      <c r="A2638" s="3">
        <v>45848</v>
      </c>
      <c r="B2638" s="2">
        <v>12.779199999999999</v>
      </c>
      <c r="C2638" s="7">
        <f t="shared" si="325"/>
        <v>-8.6000000000000298E-2</v>
      </c>
      <c r="D2638" s="7">
        <f t="shared" si="326"/>
        <v>12.819319999999999</v>
      </c>
      <c r="E2638" s="7">
        <f t="shared" si="328"/>
        <v>12.55763</v>
      </c>
      <c r="F2638" s="7">
        <f t="shared" si="321"/>
        <v>12.404825000000001</v>
      </c>
      <c r="G2638" s="7">
        <f t="shared" si="323"/>
        <v>12.747138</v>
      </c>
      <c r="H2638" s="7">
        <f t="shared" si="327"/>
        <v>12.427472999999999</v>
      </c>
      <c r="I2638" s="7">
        <f t="array" ref="I2638">SUMPRODUCT(B2622:B2641,(ROW(B2622:B2641)-ROW(B2622)+1))/(20*21/2)</f>
        <v>12.586742857142857</v>
      </c>
      <c r="J2638" s="7">
        <f t="shared" si="322"/>
        <v>12.577371871932948</v>
      </c>
      <c r="K2638" s="7">
        <f t="shared" si="324"/>
        <v>12.716782111214513</v>
      </c>
    </row>
    <row r="2639" spans="1:11" ht="13.5" x14ac:dyDescent="0.35">
      <c r="A2639" s="3">
        <v>45849</v>
      </c>
      <c r="B2639" s="2">
        <v>12.7888</v>
      </c>
      <c r="C2639" s="7">
        <f t="shared" si="325"/>
        <v>9.6000000000007191E-3</v>
      </c>
      <c r="D2639" s="7">
        <f t="shared" si="326"/>
        <v>12.817419999999998</v>
      </c>
      <c r="E2639" s="7">
        <f t="shared" si="328"/>
        <v>12.64264</v>
      </c>
      <c r="F2639" s="7">
        <f t="shared" si="321"/>
        <v>12.402440000000002</v>
      </c>
      <c r="G2639" s="7">
        <f t="shared" si="323"/>
        <v>12.741598</v>
      </c>
      <c r="H2639" s="7">
        <f t="shared" si="327"/>
        <v>12.429335500000001</v>
      </c>
      <c r="I2639" s="7">
        <f t="array" ref="I2639">SUMPRODUCT(B2623:B2642,(ROW(B2623:B2642)-ROW(B2623)+1))/(20*21/2)</f>
        <v>12.611801428571429</v>
      </c>
      <c r="J2639" s="7">
        <f t="shared" si="322"/>
        <v>12.59750788412981</v>
      </c>
      <c r="K2639" s="7">
        <f t="shared" si="324"/>
        <v>12.719606342147278</v>
      </c>
    </row>
    <row r="2640" spans="1:11" ht="13.5" x14ac:dyDescent="0.35">
      <c r="A2640" s="3">
        <v>45852</v>
      </c>
      <c r="B2640" s="2">
        <v>12.779199999999999</v>
      </c>
      <c r="C2640" s="7">
        <f t="shared" si="325"/>
        <v>-9.6000000000007191E-3</v>
      </c>
      <c r="D2640" s="7">
        <f t="shared" si="326"/>
        <v>12.813599999999999</v>
      </c>
      <c r="E2640" s="7">
        <f t="shared" si="328"/>
        <v>12.71809</v>
      </c>
      <c r="F2640" s="7">
        <f t="shared" si="321"/>
        <v>12.411035000000002</v>
      </c>
      <c r="G2640" s="7">
        <f t="shared" si="323"/>
        <v>12.733955999999999</v>
      </c>
      <c r="H2640" s="7">
        <f t="shared" si="327"/>
        <v>12.431149999999997</v>
      </c>
      <c r="I2640" s="7">
        <f t="array" ref="I2640">SUMPRODUCT(B2624:B2643,(ROW(B2624:B2643)-ROW(B2624)+1))/(20*21/2)</f>
        <v>12.633630952380949</v>
      </c>
      <c r="J2640" s="7">
        <f t="shared" si="322"/>
        <v>12.614811895165065</v>
      </c>
      <c r="K2640" s="7">
        <f t="shared" si="324"/>
        <v>12.721943348337581</v>
      </c>
    </row>
    <row r="2641" spans="1:11" ht="13.5" x14ac:dyDescent="0.35">
      <c r="A2641" s="3">
        <v>45853</v>
      </c>
      <c r="B2641" s="2">
        <v>12.7028</v>
      </c>
      <c r="C2641" s="7">
        <f t="shared" si="325"/>
        <v>-7.6399999999999579E-2</v>
      </c>
      <c r="D2641" s="7">
        <f t="shared" si="326"/>
        <v>12.78304</v>
      </c>
      <c r="E2641" s="7">
        <f t="shared" si="328"/>
        <v>12.74865</v>
      </c>
      <c r="F2641" s="7">
        <f t="shared" si="321"/>
        <v>12.439685000000001</v>
      </c>
      <c r="G2641" s="7">
        <f t="shared" si="323"/>
        <v>12.720965999999999</v>
      </c>
      <c r="H2641" s="7">
        <f t="shared" si="327"/>
        <v>12.432582499999999</v>
      </c>
      <c r="I2641" s="7">
        <f t="array" ref="I2641">SUMPRODUCT(B2625:B2644,(ROW(B2625:B2644)-ROW(B2625)+1))/(20*21/2)</f>
        <v>12.651918095238095</v>
      </c>
      <c r="J2641" s="7">
        <f t="shared" si="322"/>
        <v>12.623191714673153</v>
      </c>
      <c r="K2641" s="7">
        <f t="shared" si="324"/>
        <v>12.721192628794931</v>
      </c>
    </row>
    <row r="2642" spans="1:11" ht="13.5" x14ac:dyDescent="0.35">
      <c r="A2642" s="3">
        <v>45854</v>
      </c>
      <c r="B2642" s="2">
        <v>12.7028</v>
      </c>
      <c r="C2642" s="7">
        <f t="shared" si="325"/>
        <v>0</v>
      </c>
      <c r="D2642" s="7">
        <f t="shared" si="326"/>
        <v>12.750559999999998</v>
      </c>
      <c r="E2642" s="7">
        <f t="shared" si="328"/>
        <v>12.767749999999999</v>
      </c>
      <c r="F2642" s="7">
        <f t="shared" si="321"/>
        <v>12.454490000000002</v>
      </c>
      <c r="G2642" s="7">
        <f t="shared" si="323"/>
        <v>12.709313999999997</v>
      </c>
      <c r="H2642" s="7">
        <f t="shared" si="327"/>
        <v>12.434110499999999</v>
      </c>
      <c r="I2642" s="7">
        <f t="array" ref="I2642">SUMPRODUCT(B2626:B2645,(ROW(B2626:B2645)-ROW(B2626)+1))/(20*21/2)</f>
        <v>12.653060476190475</v>
      </c>
      <c r="J2642" s="7">
        <f t="shared" si="322"/>
        <v>12.630773456132852</v>
      </c>
      <c r="K2642" s="7">
        <f t="shared" si="324"/>
        <v>12.720471349234346</v>
      </c>
    </row>
    <row r="2643" spans="1:11" ht="13.5" x14ac:dyDescent="0.35">
      <c r="A2643" s="3">
        <v>45855</v>
      </c>
      <c r="B2643" s="2">
        <v>12.6837</v>
      </c>
      <c r="C2643" s="7">
        <f t="shared" si="325"/>
        <v>-1.9099999999999895E-2</v>
      </c>
      <c r="D2643" s="7">
        <f t="shared" si="326"/>
        <v>12.731459999999998</v>
      </c>
      <c r="E2643" s="7">
        <f t="shared" si="328"/>
        <v>12.775389999999998</v>
      </c>
      <c r="F2643" s="7">
        <f t="shared" si="321"/>
        <v>12.482184999999999</v>
      </c>
      <c r="G2643" s="7">
        <f t="shared" si="323"/>
        <v>12.701099999999999</v>
      </c>
      <c r="H2643" s="7">
        <f t="shared" si="327"/>
        <v>12.436068499999999</v>
      </c>
      <c r="I2643" s="7">
        <f t="array" ref="I2643">SUMPRODUCT(B2627:B2646,(ROW(B2627:B2646)-ROW(B2627)+1))/(20*21/2)</f>
        <v>12.669841428571427</v>
      </c>
      <c r="J2643" s="7">
        <f t="shared" si="322"/>
        <v>12.635814079358294</v>
      </c>
      <c r="K2643" s="7">
        <f t="shared" si="324"/>
        <v>12.719029335538883</v>
      </c>
    </row>
    <row r="2644" spans="1:11" ht="13.5" x14ac:dyDescent="0.35">
      <c r="A2644" s="3">
        <v>45856</v>
      </c>
      <c r="B2644" s="2">
        <v>12.674200000000001</v>
      </c>
      <c r="C2644" s="7">
        <f t="shared" si="325"/>
        <v>-9.4999999999991758E-3</v>
      </c>
      <c r="D2644" s="7">
        <f t="shared" si="326"/>
        <v>12.708539999999999</v>
      </c>
      <c r="E2644" s="7">
        <f t="shared" si="328"/>
        <v>12.762979999999999</v>
      </c>
      <c r="F2644" s="7">
        <f t="shared" si="321"/>
        <v>12.509404999999999</v>
      </c>
      <c r="G2644" s="7">
        <f t="shared" si="323"/>
        <v>12.694795999999998</v>
      </c>
      <c r="H2644" s="7">
        <f t="shared" si="327"/>
        <v>12.438074500000001</v>
      </c>
      <c r="I2644" s="7">
        <f t="array" ref="I2644">SUMPRODUCT(B2628:B2647,(ROW(B2628:B2647)-ROW(B2628)+1))/(20*21/2)</f>
        <v>12.681397142857142</v>
      </c>
      <c r="J2644" s="7">
        <f t="shared" si="322"/>
        <v>12.639469881324171</v>
      </c>
      <c r="K2644" s="7">
        <f t="shared" si="324"/>
        <v>12.717271322380496</v>
      </c>
    </row>
    <row r="2645" spans="1:11" ht="13.5" x14ac:dyDescent="0.35">
      <c r="A2645" s="3">
        <v>45859</v>
      </c>
      <c r="B2645" s="2">
        <v>12.5214</v>
      </c>
      <c r="C2645" s="7">
        <f t="shared" si="325"/>
        <v>-0.15280000000000094</v>
      </c>
      <c r="D2645" s="7">
        <f t="shared" si="326"/>
        <v>12.656980000000001</v>
      </c>
      <c r="E2645" s="7">
        <f t="shared" si="328"/>
        <v>12.735289999999999</v>
      </c>
      <c r="F2645" s="7">
        <f t="shared" si="321"/>
        <v>12.526599999999998</v>
      </c>
      <c r="G2645" s="7">
        <f t="shared" si="323"/>
        <v>12.685435999999999</v>
      </c>
      <c r="H2645" s="7">
        <f t="shared" si="327"/>
        <v>12.4393165</v>
      </c>
      <c r="I2645" s="7">
        <f t="array" ref="I2645">SUMPRODUCT(B2629:B2648,(ROW(B2629:B2648)-ROW(B2629)+1))/(20*21/2)</f>
        <v>12.683716190476192</v>
      </c>
      <c r="J2645" s="7">
        <f t="shared" si="322"/>
        <v>12.628225130721869</v>
      </c>
      <c r="K2645" s="7">
        <f t="shared" si="324"/>
        <v>12.709590094051849</v>
      </c>
    </row>
    <row r="2646" spans="1:11" ht="13.5" x14ac:dyDescent="0.35">
      <c r="A2646" s="3">
        <v>45860</v>
      </c>
      <c r="B2646" s="2">
        <v>12.7028</v>
      </c>
      <c r="C2646" s="7">
        <f t="shared" si="325"/>
        <v>0.18140000000000001</v>
      </c>
      <c r="D2646" s="7">
        <f t="shared" si="326"/>
        <v>12.656979999999999</v>
      </c>
      <c r="E2646" s="7">
        <f t="shared" si="328"/>
        <v>12.720009999999998</v>
      </c>
      <c r="F2646" s="7">
        <f t="shared" ref="F2646:F2693" si="329">AVERAGE(B2627:B2646)</f>
        <v>12.552864999999999</v>
      </c>
      <c r="G2646" s="7">
        <f t="shared" si="323"/>
        <v>12.681424</v>
      </c>
      <c r="H2646" s="7">
        <f t="shared" si="327"/>
        <v>12.441513</v>
      </c>
      <c r="I2646" s="7">
        <f t="array" ref="I2646">SUMPRODUCT(B2630:B2649,(ROW(B2630:B2649)-ROW(B2630)+1))/(20*21/2)</f>
        <v>12.679718571428573</v>
      </c>
      <c r="J2646" s="7">
        <f t="shared" ref="J2646:J2693" si="330">($J$4*B2646)+J2645*(1-$J$4)</f>
        <v>12.635327499224548</v>
      </c>
      <c r="K2646" s="7">
        <f t="shared" si="324"/>
        <v>12.70932381585374</v>
      </c>
    </row>
    <row r="2647" spans="1:11" ht="13.5" x14ac:dyDescent="0.35">
      <c r="A2647" s="3">
        <v>45861</v>
      </c>
      <c r="B2647" s="2">
        <v>12.674200000000001</v>
      </c>
      <c r="C2647" s="7">
        <f t="shared" si="325"/>
        <v>-2.8599999999999071E-2</v>
      </c>
      <c r="D2647" s="7">
        <f t="shared" si="326"/>
        <v>12.651259999999999</v>
      </c>
      <c r="E2647" s="7">
        <f t="shared" si="328"/>
        <v>12.700909999999999</v>
      </c>
      <c r="F2647" s="7">
        <f t="shared" si="329"/>
        <v>12.58295</v>
      </c>
      <c r="G2647" s="7">
        <f t="shared" si="323"/>
        <v>12.677796000000001</v>
      </c>
      <c r="H2647" s="7">
        <f t="shared" si="327"/>
        <v>12.443614499999999</v>
      </c>
      <c r="I2647" s="7">
        <f t="array" ref="I2647">SUMPRODUCT(B2631:B2650,(ROW(B2631:B2650)-ROW(B2631)+1))/(20*21/2)</f>
        <v>12.668120952380951</v>
      </c>
      <c r="J2647" s="7">
        <f t="shared" si="330"/>
        <v>12.639029642155544</v>
      </c>
      <c r="K2647" s="7">
        <f t="shared" si="324"/>
        <v>12.707946411310456</v>
      </c>
    </row>
    <row r="2648" spans="1:11" ht="13.5" x14ac:dyDescent="0.35">
      <c r="A2648" s="3">
        <v>45862</v>
      </c>
      <c r="B2648" s="2">
        <v>12.6073</v>
      </c>
      <c r="C2648" s="7">
        <f t="shared" si="325"/>
        <v>-6.6900000000000404E-2</v>
      </c>
      <c r="D2648" s="7">
        <f t="shared" si="326"/>
        <v>12.63598</v>
      </c>
      <c r="E2648" s="7">
        <f t="shared" si="328"/>
        <v>12.683719999999997</v>
      </c>
      <c r="F2648" s="7">
        <f t="shared" si="329"/>
        <v>12.620675000000002</v>
      </c>
      <c r="G2648" s="7">
        <f t="shared" si="323"/>
        <v>12.673976000000003</v>
      </c>
      <c r="H2648" s="7">
        <f t="shared" si="327"/>
        <v>12.446002</v>
      </c>
      <c r="I2648" s="7">
        <f t="array" ref="I2648">SUMPRODUCT(B2632:B2651,(ROW(B2632:B2651)-ROW(B2632)+1))/(20*21/2)</f>
        <v>12.652293809523808</v>
      </c>
      <c r="J2648" s="7">
        <f t="shared" si="330"/>
        <v>12.636007771474063</v>
      </c>
      <c r="K2648" s="7">
        <f t="shared" si="324"/>
        <v>12.70399949321985</v>
      </c>
    </row>
    <row r="2649" spans="1:11" ht="13.5" x14ac:dyDescent="0.35">
      <c r="A2649" s="3">
        <v>45866</v>
      </c>
      <c r="B2649" s="2">
        <v>12.5787</v>
      </c>
      <c r="C2649" s="7">
        <f t="shared" si="325"/>
        <v>-2.8600000000000847E-2</v>
      </c>
      <c r="D2649" s="7">
        <f t="shared" si="326"/>
        <v>12.61688</v>
      </c>
      <c r="E2649" s="7">
        <f t="shared" si="328"/>
        <v>12.662709999999999</v>
      </c>
      <c r="F2649" s="7">
        <f t="shared" si="329"/>
        <v>12.652675</v>
      </c>
      <c r="G2649" s="7">
        <f t="shared" si="323"/>
        <v>12.671494000000003</v>
      </c>
      <c r="H2649" s="7">
        <f t="shared" si="327"/>
        <v>12.448246500000003</v>
      </c>
      <c r="I2649" s="7">
        <f t="array" ref="I2649">SUMPRODUCT(B2633:B2652,(ROW(B2633:B2652)-ROW(B2633)+1))/(20*21/2)</f>
        <v>12.633197142857144</v>
      </c>
      <c r="J2649" s="7">
        <f t="shared" si="330"/>
        <v>12.630549888476532</v>
      </c>
      <c r="K2649" s="7">
        <f t="shared" si="324"/>
        <v>12.699085787603385</v>
      </c>
    </row>
    <row r="2650" spans="1:11" ht="13.5" x14ac:dyDescent="0.35">
      <c r="A2650" s="3">
        <v>45867</v>
      </c>
      <c r="B2650" s="2">
        <v>12.530900000000001</v>
      </c>
      <c r="C2650" s="7">
        <f t="shared" si="325"/>
        <v>-4.7799999999998732E-2</v>
      </c>
      <c r="D2650" s="7">
        <f t="shared" si="326"/>
        <v>12.618780000000001</v>
      </c>
      <c r="E2650" s="7">
        <f t="shared" si="328"/>
        <v>12.637879999999999</v>
      </c>
      <c r="F2650" s="7">
        <f t="shared" si="329"/>
        <v>12.677985000000001</v>
      </c>
      <c r="G2650" s="7">
        <f t="shared" si="323"/>
        <v>12.664044000000001</v>
      </c>
      <c r="H2650" s="7">
        <f t="shared" si="327"/>
        <v>12.450538500000004</v>
      </c>
      <c r="I2650" s="7">
        <f t="array" ref="I2650">SUMPRODUCT(B2634:B2653,(ROW(B2634:B2653)-ROW(B2634)+1))/(20*21/2)</f>
        <v>12.621512857142859</v>
      </c>
      <c r="J2650" s="7">
        <f t="shared" si="330"/>
        <v>12.621059422907338</v>
      </c>
      <c r="K2650" s="7">
        <f t="shared" si="324"/>
        <v>12.692490266520901</v>
      </c>
    </row>
    <row r="2651" spans="1:11" ht="13.5" x14ac:dyDescent="0.35">
      <c r="A2651" s="3">
        <v>45868</v>
      </c>
      <c r="B2651" s="2">
        <v>12.511799999999999</v>
      </c>
      <c r="C2651" s="7">
        <f t="shared" si="325"/>
        <v>-1.9100000000001671E-2</v>
      </c>
      <c r="D2651" s="7">
        <f t="shared" si="326"/>
        <v>12.580580000000001</v>
      </c>
      <c r="E2651" s="7">
        <f t="shared" si="328"/>
        <v>12.618779999999997</v>
      </c>
      <c r="F2651" s="7">
        <f t="shared" si="329"/>
        <v>12.683715000000001</v>
      </c>
      <c r="G2651" s="7">
        <f t="shared" si="323"/>
        <v>12.659650000000001</v>
      </c>
      <c r="H2651" s="7">
        <f t="shared" si="327"/>
        <v>12.452448500000008</v>
      </c>
      <c r="I2651" s="7">
        <f t="array" ref="I2651">SUMPRODUCT(B2635:B2654,(ROW(B2635:B2654)-ROW(B2635)+1))/(20*21/2)</f>
        <v>12.610055714285714</v>
      </c>
      <c r="J2651" s="7">
        <f t="shared" si="330"/>
        <v>12.61065376358283</v>
      </c>
      <c r="K2651" s="7">
        <f t="shared" si="324"/>
        <v>12.68540437371616</v>
      </c>
    </row>
    <row r="2652" spans="1:11" ht="13.5" x14ac:dyDescent="0.35">
      <c r="A2652" s="3">
        <v>45869</v>
      </c>
      <c r="B2652" s="2">
        <v>12.4832</v>
      </c>
      <c r="C2652" s="7">
        <f t="shared" si="325"/>
        <v>-2.8599999999999071E-2</v>
      </c>
      <c r="D2652" s="7">
        <f t="shared" si="326"/>
        <v>12.54238</v>
      </c>
      <c r="E2652" s="7">
        <f t="shared" si="328"/>
        <v>12.596819999999997</v>
      </c>
      <c r="F2652" s="7">
        <f t="shared" si="329"/>
        <v>12.682285000000002</v>
      </c>
      <c r="G2652" s="7">
        <f t="shared" si="323"/>
        <v>12.651820000000003</v>
      </c>
      <c r="H2652" s="7">
        <f t="shared" si="327"/>
        <v>12.454454500000008</v>
      </c>
      <c r="I2652" s="7">
        <f t="array" ref="I2652">SUMPRODUCT(B2636:B2655,(ROW(B2636:B2655)-ROW(B2636)+1))/(20*21/2)</f>
        <v>12.599735238095237</v>
      </c>
      <c r="J2652" s="7">
        <f t="shared" si="330"/>
        <v>12.598515309908274</v>
      </c>
      <c r="K2652" s="7">
        <f t="shared" si="324"/>
        <v>12.677474790433175</v>
      </c>
    </row>
    <row r="2653" spans="1:11" ht="13.5" x14ac:dyDescent="0.35">
      <c r="A2653" s="3">
        <v>45870</v>
      </c>
      <c r="B2653" s="2">
        <v>12.5596</v>
      </c>
      <c r="C2653" s="7">
        <f t="shared" si="325"/>
        <v>7.6399999999999579E-2</v>
      </c>
      <c r="D2653" s="7">
        <f t="shared" si="326"/>
        <v>12.532840000000002</v>
      </c>
      <c r="E2653" s="7">
        <f t="shared" si="328"/>
        <v>12.58441</v>
      </c>
      <c r="F2653" s="7">
        <f t="shared" si="329"/>
        <v>12.6799</v>
      </c>
      <c r="G2653" s="7">
        <f t="shared" si="323"/>
        <v>12.645518000000003</v>
      </c>
      <c r="H2653" s="7">
        <f t="shared" si="327"/>
        <v>12.457081000000008</v>
      </c>
      <c r="I2653" s="7">
        <f t="array" ref="I2653">SUMPRODUCT(B2637:B2656,(ROW(B2637:B2656)-ROW(B2637)+1))/(20*21/2)</f>
        <v>12.585999047619046</v>
      </c>
      <c r="J2653" s="7">
        <f t="shared" si="330"/>
        <v>12.594809089917009</v>
      </c>
      <c r="K2653" s="7">
        <f t="shared" si="324"/>
        <v>12.672852249631875</v>
      </c>
    </row>
    <row r="2654" spans="1:11" ht="13.5" x14ac:dyDescent="0.35">
      <c r="A2654" s="3">
        <v>45873</v>
      </c>
      <c r="B2654" s="2">
        <v>12.5596</v>
      </c>
      <c r="C2654" s="7">
        <f t="shared" si="325"/>
        <v>0</v>
      </c>
      <c r="D2654" s="7">
        <f t="shared" si="326"/>
        <v>12.529019999999999</v>
      </c>
      <c r="E2654" s="7">
        <f t="shared" si="328"/>
        <v>12.572950000000001</v>
      </c>
      <c r="F2654" s="7">
        <f t="shared" si="329"/>
        <v>12.667964999999999</v>
      </c>
      <c r="G2654" s="7">
        <f t="shared" si="323"/>
        <v>12.642654000000002</v>
      </c>
      <c r="H2654" s="7">
        <f t="shared" si="327"/>
        <v>12.459707500000006</v>
      </c>
      <c r="I2654" s="7">
        <f t="array" ref="I2654">SUMPRODUCT(B2638:B2657,(ROW(B2638:B2657)-ROW(B2638)+1))/(20*21/2)</f>
        <v>12.582995238095238</v>
      </c>
      <c r="J2654" s="7">
        <f t="shared" si="330"/>
        <v>12.591455843258245</v>
      </c>
      <c r="K2654" s="7">
        <f t="shared" si="324"/>
        <v>12.668410984940429</v>
      </c>
    </row>
    <row r="2655" spans="1:11" ht="13.5" x14ac:dyDescent="0.35">
      <c r="A2655" s="3">
        <v>45874</v>
      </c>
      <c r="B2655" s="2">
        <v>12.5596</v>
      </c>
      <c r="C2655" s="7">
        <f t="shared" si="325"/>
        <v>0</v>
      </c>
      <c r="D2655" s="7">
        <f t="shared" si="326"/>
        <v>12.53476</v>
      </c>
      <c r="E2655" s="7">
        <f t="shared" si="328"/>
        <v>12.57677</v>
      </c>
      <c r="F2655" s="7">
        <f t="shared" si="329"/>
        <v>12.656029999999999</v>
      </c>
      <c r="G2655" s="7">
        <f t="shared" si="323"/>
        <v>12.630238000000004</v>
      </c>
      <c r="H2655" s="7">
        <f t="shared" si="327"/>
        <v>12.463862500000007</v>
      </c>
      <c r="I2655" s="7">
        <f t="array" ref="I2655">SUMPRODUCT(B2639:B2658,(ROW(B2639:B2658)-ROW(B2639)+1))/(20*21/2)</f>
        <v>12.584857619047618</v>
      </c>
      <c r="J2655" s="7">
        <f t="shared" si="330"/>
        <v>12.588421953424126</v>
      </c>
      <c r="K2655" s="7">
        <f t="shared" si="324"/>
        <v>12.664143887491786</v>
      </c>
    </row>
    <row r="2656" spans="1:11" ht="13.5" x14ac:dyDescent="0.35">
      <c r="A2656" s="3">
        <v>45875</v>
      </c>
      <c r="B2656" s="2">
        <v>12.511799999999999</v>
      </c>
      <c r="C2656" s="7">
        <f t="shared" si="325"/>
        <v>-4.7800000000000509E-2</v>
      </c>
      <c r="D2656" s="7">
        <f t="shared" si="326"/>
        <v>12.534760000000002</v>
      </c>
      <c r="E2656" s="7">
        <f t="shared" si="328"/>
        <v>12.55767</v>
      </c>
      <c r="F2656" s="7">
        <f t="shared" si="329"/>
        <v>12.638839999999998</v>
      </c>
      <c r="G2656" s="7">
        <f t="shared" si="323"/>
        <v>12.615338000000003</v>
      </c>
      <c r="H2656" s="7">
        <f t="shared" si="327"/>
        <v>12.468399000000007</v>
      </c>
      <c r="I2656" s="7">
        <f t="array" ref="I2656">SUMPRODUCT(B2640:B2659,(ROW(B2640:B2659)-ROW(B2640)+1))/(20*21/2)</f>
        <v>12.594632857142859</v>
      </c>
      <c r="J2656" s="7">
        <f t="shared" si="330"/>
        <v>12.58112462452659</v>
      </c>
      <c r="K2656" s="7">
        <f t="shared" si="324"/>
        <v>12.658169617394069</v>
      </c>
    </row>
    <row r="2657" spans="1:11" ht="13.5" x14ac:dyDescent="0.35">
      <c r="A2657" s="3">
        <v>45876</v>
      </c>
      <c r="B2657" s="2">
        <v>12.6073</v>
      </c>
      <c r="C2657" s="7">
        <f t="shared" si="325"/>
        <v>9.5500000000001251E-2</v>
      </c>
      <c r="D2657" s="7">
        <f t="shared" si="326"/>
        <v>12.55958</v>
      </c>
      <c r="E2657" s="7">
        <f t="shared" si="328"/>
        <v>12.550979999999999</v>
      </c>
      <c r="F2657" s="7">
        <f t="shared" si="329"/>
        <v>12.625944999999998</v>
      </c>
      <c r="G2657" s="7">
        <f t="shared" si="323"/>
        <v>12.602540000000001</v>
      </c>
      <c r="H2657" s="7">
        <f t="shared" si="327"/>
        <v>12.472935500000007</v>
      </c>
      <c r="I2657" s="7">
        <f t="array" ref="I2657">SUMPRODUCT(B2641:B2660,(ROW(B2641:B2660)-ROW(B2641)+1))/(20*21/2)</f>
        <v>12.609279047619045</v>
      </c>
      <c r="J2657" s="7">
        <f t="shared" si="330"/>
        <v>12.583617517428818</v>
      </c>
      <c r="K2657" s="7">
        <f t="shared" si="324"/>
        <v>12.65617473043744</v>
      </c>
    </row>
    <row r="2658" spans="1:11" ht="13.5" x14ac:dyDescent="0.35">
      <c r="A2658" s="3">
        <v>45877</v>
      </c>
      <c r="B2658" s="2">
        <v>12.6455</v>
      </c>
      <c r="C2658" s="7">
        <f t="shared" si="325"/>
        <v>3.819999999999979E-2</v>
      </c>
      <c r="D2658" s="7">
        <f t="shared" si="326"/>
        <v>12.57676</v>
      </c>
      <c r="E2658" s="7">
        <f t="shared" si="328"/>
        <v>12.5548</v>
      </c>
      <c r="F2658" s="7">
        <f t="shared" si="329"/>
        <v>12.619259999999999</v>
      </c>
      <c r="G2658" s="7">
        <f t="shared" si="323"/>
        <v>12.596618000000001</v>
      </c>
      <c r="H2658" s="7">
        <f t="shared" si="327"/>
        <v>12.477185500000008</v>
      </c>
      <c r="I2658" s="7">
        <f t="array" ref="I2658">SUMPRODUCT(B2642:B2661,(ROW(B2642:B2661)-ROW(B2642)+1))/(20*21/2)</f>
        <v>12.625789523809523</v>
      </c>
      <c r="J2658" s="7">
        <f t="shared" si="330"/>
        <v>12.589511087197502</v>
      </c>
      <c r="K2658" s="7">
        <f t="shared" si="324"/>
        <v>12.655756113557542</v>
      </c>
    </row>
    <row r="2659" spans="1:11" ht="13.5" x14ac:dyDescent="0.35">
      <c r="A2659" s="3">
        <v>45880</v>
      </c>
      <c r="B2659" s="2">
        <v>12.7219</v>
      </c>
      <c r="C2659" s="7">
        <f t="shared" si="325"/>
        <v>7.6399999999999579E-2</v>
      </c>
      <c r="D2659" s="7">
        <f t="shared" si="326"/>
        <v>12.609219999999999</v>
      </c>
      <c r="E2659" s="7">
        <f t="shared" si="328"/>
        <v>12.56912</v>
      </c>
      <c r="F2659" s="7">
        <f t="shared" si="329"/>
        <v>12.615914999999998</v>
      </c>
      <c r="G2659" s="7">
        <f t="shared" si="323"/>
        <v>12.592224000000003</v>
      </c>
      <c r="H2659" s="7">
        <f t="shared" si="327"/>
        <v>12.479239000000005</v>
      </c>
      <c r="I2659" s="7">
        <f t="array" ref="I2659">SUMPRODUCT(B2643:B2662,(ROW(B2643:B2662)-ROW(B2643)+1))/(20*21/2)</f>
        <v>12.637242857142859</v>
      </c>
      <c r="J2659" s="7">
        <f t="shared" si="330"/>
        <v>12.602119555083453</v>
      </c>
      <c r="K2659" s="7">
        <f t="shared" si="324"/>
        <v>12.658349991457246</v>
      </c>
    </row>
    <row r="2660" spans="1:11" ht="13.5" x14ac:dyDescent="0.35">
      <c r="A2660" s="3">
        <v>45881</v>
      </c>
      <c r="B2660" s="2">
        <v>12.7697</v>
      </c>
      <c r="C2660" s="7">
        <f t="shared" si="325"/>
        <v>4.7800000000000509E-2</v>
      </c>
      <c r="D2660" s="7">
        <f t="shared" si="326"/>
        <v>12.65124</v>
      </c>
      <c r="E2660" s="7">
        <f t="shared" si="328"/>
        <v>12.593</v>
      </c>
      <c r="F2660" s="7">
        <f t="shared" si="329"/>
        <v>12.61544</v>
      </c>
      <c r="G2660" s="7">
        <f t="shared" si="323"/>
        <v>12.586112000000004</v>
      </c>
      <c r="H2660" s="7">
        <f t="shared" si="327"/>
        <v>12.481961000000004</v>
      </c>
      <c r="I2660" s="7">
        <f t="array" ref="I2660">SUMPRODUCT(B2644:B2663,(ROW(B2644:B2663)-ROW(B2644)+1))/(20*21/2)</f>
        <v>12.643757142857144</v>
      </c>
      <c r="J2660" s="7">
        <f t="shared" si="330"/>
        <v>12.618079597456457</v>
      </c>
      <c r="K2660" s="7">
        <f t="shared" si="324"/>
        <v>12.662716658458924</v>
      </c>
    </row>
    <row r="2661" spans="1:11" ht="13.5" x14ac:dyDescent="0.35">
      <c r="A2661" s="3">
        <v>45883</v>
      </c>
      <c r="B2661" s="2">
        <v>12.7888</v>
      </c>
      <c r="C2661" s="7">
        <f t="shared" si="325"/>
        <v>1.9099999999999895E-2</v>
      </c>
      <c r="D2661" s="7">
        <f t="shared" si="326"/>
        <v>12.70664</v>
      </c>
      <c r="E2661" s="7">
        <f t="shared" si="328"/>
        <v>12.620700000000001</v>
      </c>
      <c r="F2661" s="7">
        <f t="shared" si="329"/>
        <v>12.619739999999998</v>
      </c>
      <c r="G2661" s="7">
        <f t="shared" si="323"/>
        <v>12.583628000000003</v>
      </c>
      <c r="H2661" s="7">
        <f t="shared" si="327"/>
        <v>12.485638000000003</v>
      </c>
      <c r="I2661" s="7">
        <f t="array" ref="I2661">SUMPRODUCT(B2645:B2664,(ROW(B2645:B2664)-ROW(B2645)+1))/(20*21/2)</f>
        <v>12.647384285714285</v>
      </c>
      <c r="J2661" s="7">
        <f t="shared" si="330"/>
        <v>12.634338683412984</v>
      </c>
      <c r="K2661" s="7">
        <f t="shared" si="324"/>
        <v>12.667661103225242</v>
      </c>
    </row>
    <row r="2662" spans="1:11" ht="13.5" x14ac:dyDescent="0.35">
      <c r="A2662" s="3">
        <v>45884</v>
      </c>
      <c r="B2662" s="2">
        <v>12.74</v>
      </c>
      <c r="C2662" s="7">
        <f t="shared" si="325"/>
        <v>-4.8799999999999955E-2</v>
      </c>
      <c r="D2662" s="7">
        <f t="shared" si="326"/>
        <v>12.733180000000001</v>
      </c>
      <c r="E2662" s="7">
        <f t="shared" si="328"/>
        <v>12.646379999999999</v>
      </c>
      <c r="F2662" s="7">
        <f t="shared" si="329"/>
        <v>12.621599999999999</v>
      </c>
      <c r="G2662" s="7">
        <f t="shared" si="323"/>
        <v>12.580552000000003</v>
      </c>
      <c r="H2662" s="7">
        <f t="shared" si="327"/>
        <v>12.489166500000003</v>
      </c>
      <c r="I2662" s="7">
        <f t="array" ref="I2662">SUMPRODUCT(B2646:B2665,(ROW(B2646:B2665)-ROW(B2646)+1))/(20*21/2)</f>
        <v>12.658698095238094</v>
      </c>
      <c r="J2662" s="7">
        <f t="shared" si="330"/>
        <v>12.644401665945081</v>
      </c>
      <c r="K2662" s="7">
        <f t="shared" si="324"/>
        <v>12.670497922706605</v>
      </c>
    </row>
    <row r="2663" spans="1:11" ht="13.5" x14ac:dyDescent="0.35">
      <c r="A2663" s="3">
        <v>45887</v>
      </c>
      <c r="B2663" s="2">
        <v>12.69</v>
      </c>
      <c r="C2663" s="7">
        <f t="shared" si="325"/>
        <v>-5.0000000000000711E-2</v>
      </c>
      <c r="D2663" s="7">
        <f t="shared" si="326"/>
        <v>12.74208</v>
      </c>
      <c r="E2663" s="7">
        <f t="shared" si="328"/>
        <v>12.659419999999999</v>
      </c>
      <c r="F2663" s="7">
        <f t="shared" si="329"/>
        <v>12.621915</v>
      </c>
      <c r="G2663" s="7">
        <f t="shared" si="323"/>
        <v>12.578386000000005</v>
      </c>
      <c r="H2663" s="7">
        <f t="shared" si="327"/>
        <v>12.492923000000003</v>
      </c>
      <c r="I2663" s="7">
        <f t="array" ref="I2663">SUMPRODUCT(B2647:B2666,(ROW(B2647:B2666)-ROW(B2647)+1))/(20*21/2)</f>
        <v>12.722304285714284</v>
      </c>
      <c r="J2663" s="7">
        <f t="shared" si="330"/>
        <v>12.648744364426502</v>
      </c>
      <c r="K2663" s="7">
        <f t="shared" si="324"/>
        <v>12.671262710051446</v>
      </c>
    </row>
    <row r="2664" spans="1:11" ht="13.5" x14ac:dyDescent="0.35">
      <c r="A2664" s="3">
        <v>45888</v>
      </c>
      <c r="B2664" s="2">
        <v>12.66</v>
      </c>
      <c r="C2664" s="7">
        <f t="shared" si="325"/>
        <v>-2.9999999999999361E-2</v>
      </c>
      <c r="D2664" s="7">
        <f t="shared" si="326"/>
        <v>12.729699999999999</v>
      </c>
      <c r="E2664" s="7">
        <f t="shared" si="328"/>
        <v>12.669459999999997</v>
      </c>
      <c r="F2664" s="7">
        <f t="shared" si="329"/>
        <v>12.621205</v>
      </c>
      <c r="G2664" s="7">
        <f t="shared" si="323"/>
        <v>12.571798000000001</v>
      </c>
      <c r="H2664" s="7">
        <f t="shared" si="327"/>
        <v>12.496672500000003</v>
      </c>
      <c r="I2664" s="7">
        <f t="array" ref="I2664">SUMPRODUCT(B2648:B2667,(ROW(B2648:B2667)-ROW(B2648)+1))/(20*21/2)</f>
        <v>12.802114285714286</v>
      </c>
      <c r="J2664" s="7">
        <f t="shared" si="330"/>
        <v>12.649816329719217</v>
      </c>
      <c r="K2664" s="7">
        <f t="shared" si="324"/>
        <v>12.670821035147467</v>
      </c>
    </row>
    <row r="2665" spans="1:11" ht="13.5" x14ac:dyDescent="0.35">
      <c r="A2665" s="3">
        <v>45889</v>
      </c>
      <c r="B2665" s="2">
        <v>12.74</v>
      </c>
      <c r="C2665" s="7">
        <f t="shared" si="325"/>
        <v>8.0000000000000071E-2</v>
      </c>
      <c r="D2665" s="7">
        <f t="shared" si="326"/>
        <v>12.72376</v>
      </c>
      <c r="E2665" s="7">
        <f t="shared" si="328"/>
        <v>12.687499999999998</v>
      </c>
      <c r="F2665" s="7">
        <f t="shared" si="329"/>
        <v>12.632135000000002</v>
      </c>
      <c r="G2665" s="7">
        <f t="shared" si="323"/>
        <v>12.568722000000001</v>
      </c>
      <c r="H2665" s="7">
        <f t="shared" si="327"/>
        <v>12.500679</v>
      </c>
      <c r="I2665" s="7">
        <f t="array" ref="I2665">SUMPRODUCT(B2649:B2668,(ROW(B2649:B2668)-ROW(B2649)+1))/(20*21/2)</f>
        <v>12.879896666666667</v>
      </c>
      <c r="J2665" s="7">
        <f t="shared" si="330"/>
        <v>12.658405250698339</v>
      </c>
      <c r="K2665" s="7">
        <f t="shared" si="324"/>
        <v>12.673533935729921</v>
      </c>
    </row>
    <row r="2666" spans="1:11" ht="13.5" x14ac:dyDescent="0.35">
      <c r="A2666" s="3">
        <v>45890</v>
      </c>
      <c r="B2666" s="2">
        <v>13.3</v>
      </c>
      <c r="C2666" s="7">
        <f t="shared" si="325"/>
        <v>0.5600000000000005</v>
      </c>
      <c r="D2666" s="7">
        <f t="shared" si="326"/>
        <v>12.826000000000002</v>
      </c>
      <c r="E2666" s="7">
        <f t="shared" si="328"/>
        <v>12.766319999999999</v>
      </c>
      <c r="F2666" s="7">
        <f t="shared" si="329"/>
        <v>12.661995000000001</v>
      </c>
      <c r="G2666" s="7">
        <f t="shared" si="323"/>
        <v>12.574934000000001</v>
      </c>
      <c r="H2666" s="7">
        <f t="shared" si="327"/>
        <v>12.507771999999999</v>
      </c>
      <c r="I2666" s="7">
        <f t="array" ref="I2666">SUMPRODUCT(B2650:B2669,(ROW(B2650:B2669)-ROW(B2650)+1))/(20*21/2)</f>
        <v>12.955237619047621</v>
      </c>
      <c r="J2666" s="7">
        <f t="shared" si="330"/>
        <v>12.719509512536593</v>
      </c>
      <c r="K2666" s="7">
        <f t="shared" si="324"/>
        <v>12.698101232367964</v>
      </c>
    </row>
    <row r="2667" spans="1:11" ht="13.5" x14ac:dyDescent="0.35">
      <c r="A2667" s="3">
        <v>45891</v>
      </c>
      <c r="B2667" s="2">
        <v>13.5</v>
      </c>
      <c r="C2667" s="7">
        <f t="shared" si="325"/>
        <v>0.19999999999999929</v>
      </c>
      <c r="D2667" s="7">
        <f t="shared" si="326"/>
        <v>12.978</v>
      </c>
      <c r="E2667" s="7">
        <f t="shared" si="328"/>
        <v>12.855590000000001</v>
      </c>
      <c r="F2667" s="7">
        <f t="shared" si="329"/>
        <v>12.703285000000003</v>
      </c>
      <c r="G2667" s="7">
        <f t="shared" si="323"/>
        <v>12.585528000000002</v>
      </c>
      <c r="H2667" s="7">
        <f t="shared" si="327"/>
        <v>12.517011</v>
      </c>
      <c r="I2667" s="7">
        <f t="array" ref="I2667">SUMPRODUCT(B2651:B2670,(ROW(B2651:B2670)-ROW(B2651)+1))/(20*21/2)</f>
        <v>13.024096190476188</v>
      </c>
      <c r="J2667" s="7">
        <f t="shared" si="330"/>
        <v>12.79384193991406</v>
      </c>
      <c r="K2667" s="7">
        <f t="shared" si="324"/>
        <v>12.729548242863338</v>
      </c>
    </row>
    <row r="2668" spans="1:11" ht="13.5" x14ac:dyDescent="0.35">
      <c r="A2668" s="3">
        <v>45894</v>
      </c>
      <c r="B2668" s="2">
        <v>13.52</v>
      </c>
      <c r="C2668" s="7">
        <f t="shared" si="325"/>
        <v>1.9999999999999574E-2</v>
      </c>
      <c r="D2668" s="7">
        <f t="shared" si="326"/>
        <v>13.144</v>
      </c>
      <c r="E2668" s="7">
        <f t="shared" si="328"/>
        <v>12.94304</v>
      </c>
      <c r="F2668" s="7">
        <f t="shared" si="329"/>
        <v>12.748920000000002</v>
      </c>
      <c r="G2668" s="7">
        <f t="shared" si="323"/>
        <v>12.598242000000003</v>
      </c>
      <c r="H2668" s="7">
        <f t="shared" si="327"/>
        <v>12.5266365</v>
      </c>
      <c r="I2668" s="7">
        <f t="array" ref="I2668">SUMPRODUCT(B2652:B2671,(ROW(B2652:B2671)-ROW(B2652)+1))/(20*21/2)</f>
        <v>13.075863809523812</v>
      </c>
      <c r="J2668" s="7">
        <f t="shared" si="330"/>
        <v>12.862999850398435</v>
      </c>
      <c r="K2668" s="7">
        <f t="shared" si="324"/>
        <v>12.760546350986344</v>
      </c>
    </row>
    <row r="2669" spans="1:11" ht="13.5" x14ac:dyDescent="0.35">
      <c r="A2669" s="3">
        <v>45895</v>
      </c>
      <c r="B2669" s="2">
        <v>13.54</v>
      </c>
      <c r="C2669" s="7">
        <f t="shared" si="325"/>
        <v>1.9999999999999574E-2</v>
      </c>
      <c r="D2669" s="7">
        <f t="shared" si="326"/>
        <v>13.319999999999999</v>
      </c>
      <c r="E2669" s="7">
        <f t="shared" si="328"/>
        <v>13.024849999999997</v>
      </c>
      <c r="F2669" s="7">
        <f t="shared" si="329"/>
        <v>12.796985000000001</v>
      </c>
      <c r="G2669" s="7">
        <f t="shared" si="323"/>
        <v>12.612312000000001</v>
      </c>
      <c r="H2669" s="7">
        <f t="shared" si="327"/>
        <v>12.536361999999999</v>
      </c>
      <c r="I2669" s="7">
        <f t="array" ref="I2669">SUMPRODUCT(B2653:B2672,(ROW(B2653:B2672)-ROW(B2653)+1))/(20*21/2)</f>
        <v>13.119639999999999</v>
      </c>
      <c r="J2669" s="7">
        <f t="shared" si="330"/>
        <v>12.927476055122392</v>
      </c>
      <c r="K2669" s="7">
        <f t="shared" si="324"/>
        <v>12.791113160751586</v>
      </c>
    </row>
    <row r="2670" spans="1:11" ht="13.5" x14ac:dyDescent="0.35">
      <c r="A2670" s="3">
        <v>45896</v>
      </c>
      <c r="B2670" s="2">
        <v>13.52</v>
      </c>
      <c r="C2670" s="7">
        <f t="shared" si="325"/>
        <v>-1.9999999999999574E-2</v>
      </c>
      <c r="D2670" s="7">
        <f t="shared" si="326"/>
        <v>13.475999999999999</v>
      </c>
      <c r="E2670" s="7">
        <f t="shared" si="328"/>
        <v>13.099880000000002</v>
      </c>
      <c r="F2670" s="7">
        <f t="shared" si="329"/>
        <v>12.846440000000001</v>
      </c>
      <c r="G2670" s="7">
        <f t="shared" si="323"/>
        <v>12.630566000000002</v>
      </c>
      <c r="H2670" s="7">
        <f t="shared" si="327"/>
        <v>12.546464999999998</v>
      </c>
      <c r="I2670" s="7">
        <f t="array" ref="I2670">SUMPRODUCT(B2654:B2673,(ROW(B2654:B2673)-ROW(B2654)+1))/(20*21/2)</f>
        <v>13.131669523809524</v>
      </c>
      <c r="J2670" s="7">
        <f t="shared" si="330"/>
        <v>12.983906907015498</v>
      </c>
      <c r="K2670" s="7">
        <f t="shared" si="324"/>
        <v>12.819696958369169</v>
      </c>
    </row>
    <row r="2671" spans="1:11" ht="13.5" x14ac:dyDescent="0.35">
      <c r="A2671" s="3">
        <v>45897</v>
      </c>
      <c r="B2671" s="2">
        <v>13.39</v>
      </c>
      <c r="C2671" s="7">
        <f t="shared" si="325"/>
        <v>-0.12999999999999901</v>
      </c>
      <c r="D2671" s="7">
        <f t="shared" si="326"/>
        <v>13.494</v>
      </c>
      <c r="E2671" s="7">
        <f t="shared" si="328"/>
        <v>13.16</v>
      </c>
      <c r="F2671" s="7">
        <f t="shared" si="329"/>
        <v>12.890350000000002</v>
      </c>
      <c r="G2671" s="7">
        <f t="shared" si="323"/>
        <v>12.655769999999997</v>
      </c>
      <c r="H2671" s="7">
        <f t="shared" si="327"/>
        <v>12.555631499999997</v>
      </c>
      <c r="I2671" s="7">
        <f t="array" ref="I2671">SUMPRODUCT(B2655:B2674,(ROW(B2655:B2674)-ROW(B2655)+1))/(20*21/2)</f>
        <v>13.130839999999999</v>
      </c>
      <c r="J2671" s="7">
        <f t="shared" si="330"/>
        <v>13.022582439680688</v>
      </c>
      <c r="K2671" s="7">
        <f t="shared" si="324"/>
        <v>12.842061783531163</v>
      </c>
    </row>
    <row r="2672" spans="1:11" ht="13.5" x14ac:dyDescent="0.35">
      <c r="A2672" s="3">
        <v>45898</v>
      </c>
      <c r="B2672" s="2">
        <v>13.35</v>
      </c>
      <c r="C2672" s="7">
        <f t="shared" si="325"/>
        <v>-4.0000000000000924E-2</v>
      </c>
      <c r="D2672" s="7">
        <f t="shared" si="326"/>
        <v>13.463999999999999</v>
      </c>
      <c r="E2672" s="7">
        <f t="shared" si="328"/>
        <v>13.220999999999998</v>
      </c>
      <c r="F2672" s="7">
        <f t="shared" si="329"/>
        <v>12.933690000000002</v>
      </c>
      <c r="G2672" s="7">
        <f t="shared" si="323"/>
        <v>12.674635999999998</v>
      </c>
      <c r="H2672" s="7">
        <f t="shared" si="327"/>
        <v>12.564597999999998</v>
      </c>
      <c r="I2672" s="7">
        <f t="array" ref="I2672">SUMPRODUCT(B2656:B2675,(ROW(B2656:B2675)-ROW(B2656)+1))/(20*21/2)</f>
        <v>13.126246666666667</v>
      </c>
      <c r="J2672" s="7">
        <f t="shared" si="330"/>
        <v>13.053765064473005</v>
      </c>
      <c r="K2672" s="7">
        <f t="shared" si="324"/>
        <v>12.861980929275038</v>
      </c>
    </row>
    <row r="2673" spans="1:11" ht="13.5" x14ac:dyDescent="0.35">
      <c r="A2673" s="3">
        <v>45901</v>
      </c>
      <c r="B2673" s="2">
        <v>13.06</v>
      </c>
      <c r="C2673" s="7">
        <f t="shared" si="325"/>
        <v>-0.28999999999999915</v>
      </c>
      <c r="D2673" s="7">
        <f t="shared" si="326"/>
        <v>13.372</v>
      </c>
      <c r="E2673" s="7">
        <f t="shared" si="328"/>
        <v>13.257999999999999</v>
      </c>
      <c r="F2673" s="7">
        <f t="shared" si="329"/>
        <v>12.95871</v>
      </c>
      <c r="G2673" s="7">
        <f t="shared" si="323"/>
        <v>12.693239999999996</v>
      </c>
      <c r="H2673" s="7">
        <f t="shared" si="327"/>
        <v>12.572591999999997</v>
      </c>
      <c r="I2673" s="7">
        <f t="array" ref="I2673">SUMPRODUCT(B2657:B2676,(ROW(B2657:B2676)-ROW(B2657)+1))/(20*21/2)</f>
        <v>13.182746666666667</v>
      </c>
      <c r="J2673" s="7">
        <f t="shared" si="330"/>
        <v>13.054358867856529</v>
      </c>
      <c r="K2673" s="7">
        <f t="shared" si="324"/>
        <v>12.869746383028959</v>
      </c>
    </row>
    <row r="2674" spans="1:11" ht="13.5" x14ac:dyDescent="0.35">
      <c r="A2674" s="3">
        <v>45902</v>
      </c>
      <c r="B2674" s="2">
        <v>12.95</v>
      </c>
      <c r="C2674" s="7">
        <f t="shared" si="325"/>
        <v>-0.11000000000000121</v>
      </c>
      <c r="D2674" s="7">
        <f t="shared" si="326"/>
        <v>13.254</v>
      </c>
      <c r="E2674" s="7">
        <f t="shared" si="328"/>
        <v>13.286999999999997</v>
      </c>
      <c r="F2674" s="7">
        <f t="shared" si="329"/>
        <v>12.978230000000002</v>
      </c>
      <c r="G2674" s="7">
        <f t="shared" si="323"/>
        <v>12.709643999999999</v>
      </c>
      <c r="H2674" s="7">
        <f t="shared" si="327"/>
        <v>12.580083999999994</v>
      </c>
      <c r="I2674" s="7">
        <f t="array" ref="I2674">SUMPRODUCT(B2658:B2677,(ROW(B2658:B2677)-ROW(B2658)+1))/(20*21/2)</f>
        <v>13.206493333333336</v>
      </c>
      <c r="J2674" s="7">
        <f t="shared" si="330"/>
        <v>13.044419928060668</v>
      </c>
      <c r="K2674" s="7">
        <f t="shared" si="324"/>
        <v>12.87289358369449</v>
      </c>
    </row>
    <row r="2675" spans="1:11" ht="13.5" x14ac:dyDescent="0.35">
      <c r="A2675" s="3">
        <v>45903</v>
      </c>
      <c r="B2675" s="2">
        <v>12.93</v>
      </c>
      <c r="C2675" s="7">
        <f t="shared" si="325"/>
        <v>-1.9999999999999574E-2</v>
      </c>
      <c r="D2675" s="7">
        <f t="shared" si="326"/>
        <v>13.136000000000001</v>
      </c>
      <c r="E2675" s="7">
        <f t="shared" si="328"/>
        <v>13.306000000000001</v>
      </c>
      <c r="F2675" s="7">
        <f t="shared" si="329"/>
        <v>12.996749999999997</v>
      </c>
      <c r="G2675" s="7">
        <f t="shared" si="323"/>
        <v>12.724693999999998</v>
      </c>
      <c r="H2675" s="7">
        <f t="shared" si="327"/>
        <v>12.588000999999995</v>
      </c>
      <c r="I2675" s="7">
        <f t="array" ref="I2675">SUMPRODUCT(B2659:B2678,(ROW(B2659:B2678)-ROW(B2659)+1))/(20*21/2)</f>
        <v>13.222179523809524</v>
      </c>
      <c r="J2675" s="7">
        <f t="shared" si="330"/>
        <v>13.033522792054891</v>
      </c>
      <c r="K2675" s="7">
        <f t="shared" si="324"/>
        <v>12.875133051000589</v>
      </c>
    </row>
    <row r="2676" spans="1:11" ht="13.5" x14ac:dyDescent="0.35">
      <c r="A2676" s="3">
        <v>45905</v>
      </c>
      <c r="B2676" s="2">
        <v>13.59</v>
      </c>
      <c r="C2676" s="7">
        <f t="shared" si="325"/>
        <v>0.66000000000000014</v>
      </c>
      <c r="D2676" s="7">
        <f t="shared" si="326"/>
        <v>13.175999999999998</v>
      </c>
      <c r="E2676" s="7">
        <f t="shared" si="328"/>
        <v>13.334999999999999</v>
      </c>
      <c r="F2676" s="7">
        <f t="shared" si="329"/>
        <v>13.050659999999999</v>
      </c>
      <c r="G2676" s="7">
        <f t="shared" ref="G2676:G2693" si="331">AVERAGE(B2627:B2676)</f>
        <v>12.752943999999998</v>
      </c>
      <c r="H2676" s="7">
        <f t="shared" si="327"/>
        <v>12.599599999999995</v>
      </c>
      <c r="I2676" s="7">
        <f t="array" ref="I2676">SUMPRODUCT(B2660:B2679,(ROW(B2660:B2679)-ROW(B2660)+1))/(20*21/2)</f>
        <v>13.220701428571427</v>
      </c>
      <c r="J2676" s="7">
        <f t="shared" si="330"/>
        <v>13.086520621382995</v>
      </c>
      <c r="K2676" s="7">
        <f t="shared" ref="K2676:K2693" si="332">$K$4*B2676+(1-$K$4)*K2675</f>
        <v>12.903167049000565</v>
      </c>
    </row>
    <row r="2677" spans="1:11" ht="13.5" x14ac:dyDescent="0.35">
      <c r="A2677" s="3">
        <v>45908</v>
      </c>
      <c r="B2677" s="2">
        <v>13.3</v>
      </c>
      <c r="C2677" s="7">
        <f t="shared" si="325"/>
        <v>-0.28999999999999915</v>
      </c>
      <c r="D2677" s="7">
        <f t="shared" si="326"/>
        <v>13.166</v>
      </c>
      <c r="E2677" s="7">
        <f t="shared" si="328"/>
        <v>13.315000000000001</v>
      </c>
      <c r="F2677" s="7">
        <f t="shared" si="329"/>
        <v>13.085295000000002</v>
      </c>
      <c r="G2677" s="7">
        <f t="shared" si="331"/>
        <v>12.777493999999999</v>
      </c>
      <c r="H2677" s="7">
        <f t="shared" si="327"/>
        <v>12.608889499999998</v>
      </c>
      <c r="I2677" s="7">
        <f t="array" ref="I2677">SUMPRODUCT(B2661:B2680,(ROW(B2661:B2680)-ROW(B2661)+1))/(20*21/2)</f>
        <v>13.236470476190476</v>
      </c>
      <c r="J2677" s="7">
        <f t="shared" si="330"/>
        <v>13.106851990775091</v>
      </c>
      <c r="K2677" s="7">
        <f t="shared" si="332"/>
        <v>12.918729125510348</v>
      </c>
    </row>
    <row r="2678" spans="1:11" ht="13.5" x14ac:dyDescent="0.35">
      <c r="A2678" s="3">
        <v>45909</v>
      </c>
      <c r="B2678" s="2">
        <v>13.25</v>
      </c>
      <c r="C2678" s="7">
        <f t="shared" si="325"/>
        <v>-5.0000000000000711E-2</v>
      </c>
      <c r="D2678" s="7">
        <f t="shared" si="326"/>
        <v>13.203999999999999</v>
      </c>
      <c r="E2678" s="7">
        <f t="shared" si="328"/>
        <v>13.288</v>
      </c>
      <c r="F2678" s="7">
        <f t="shared" si="329"/>
        <v>13.11552</v>
      </c>
      <c r="G2678" s="7">
        <f t="shared" si="331"/>
        <v>12.805437999999999</v>
      </c>
      <c r="H2678" s="7">
        <f t="shared" si="327"/>
        <v>12.616878499999999</v>
      </c>
      <c r="I2678" s="7">
        <f t="array" ref="I2678">SUMPRODUCT(B2662:B2681,(ROW(B2662:B2681)-ROW(B2662)+1))/(20*21/2)</f>
        <v>13.240190476190474</v>
      </c>
      <c r="J2678" s="7">
        <f t="shared" si="330"/>
        <v>13.120485134510798</v>
      </c>
      <c r="K2678" s="7">
        <f t="shared" si="332"/>
        <v>12.931720140196218</v>
      </c>
    </row>
    <row r="2679" spans="1:11" ht="13.5" x14ac:dyDescent="0.35">
      <c r="A2679" s="3">
        <v>45910</v>
      </c>
      <c r="B2679" s="2">
        <v>13.1</v>
      </c>
      <c r="C2679" s="7">
        <f t="shared" si="325"/>
        <v>-0.15000000000000036</v>
      </c>
      <c r="D2679" s="7">
        <f t="shared" si="326"/>
        <v>13.234</v>
      </c>
      <c r="E2679" s="7">
        <f t="shared" si="328"/>
        <v>13.244</v>
      </c>
      <c r="F2679" s="7">
        <f t="shared" si="329"/>
        <v>13.134425000000002</v>
      </c>
      <c r="G2679" s="7">
        <f t="shared" si="331"/>
        <v>12.828664000000002</v>
      </c>
      <c r="H2679" s="7">
        <f t="shared" si="327"/>
        <v>12.624117499999997</v>
      </c>
      <c r="I2679" s="7">
        <f t="array" ref="I2679">SUMPRODUCT(B2663:B2682,(ROW(B2663:B2682)-ROW(B2663)+1))/(20*21/2)</f>
        <v>13.241000000000001</v>
      </c>
      <c r="J2679" s="7">
        <f t="shared" si="330"/>
        <v>13.118534169319291</v>
      </c>
      <c r="K2679" s="7">
        <f t="shared" si="332"/>
        <v>12.938319350384601</v>
      </c>
    </row>
    <row r="2680" spans="1:11" ht="13.5" x14ac:dyDescent="0.35">
      <c r="A2680" s="3">
        <v>45911</v>
      </c>
      <c r="B2680" s="2">
        <v>13.3</v>
      </c>
      <c r="C2680" s="7">
        <f t="shared" si="325"/>
        <v>0.20000000000000107</v>
      </c>
      <c r="D2680" s="7">
        <f t="shared" si="326"/>
        <v>13.308000000000002</v>
      </c>
      <c r="E2680" s="7">
        <f t="shared" si="328"/>
        <v>13.222</v>
      </c>
      <c r="F2680" s="7">
        <f t="shared" si="329"/>
        <v>13.16094</v>
      </c>
      <c r="G2680" s="7">
        <f t="shared" si="331"/>
        <v>12.85417</v>
      </c>
      <c r="H2680" s="7">
        <f t="shared" si="327"/>
        <v>12.6315445</v>
      </c>
      <c r="I2680" s="7">
        <f t="array" ref="I2680">SUMPRODUCT(B2664:B2683,(ROW(B2664:B2683)-ROW(B2664)+1))/(20*21/2)</f>
        <v>13.238714285714286</v>
      </c>
      <c r="J2680" s="7">
        <f t="shared" si="330"/>
        <v>13.13581662938412</v>
      </c>
      <c r="K2680" s="7">
        <f t="shared" si="332"/>
        <v>12.95250290527148</v>
      </c>
    </row>
    <row r="2681" spans="1:11" ht="13.5" x14ac:dyDescent="0.35">
      <c r="A2681" s="3">
        <v>45912</v>
      </c>
      <c r="B2681" s="2">
        <v>13.2</v>
      </c>
      <c r="C2681" s="7">
        <f t="shared" si="325"/>
        <v>-0.10000000000000142</v>
      </c>
      <c r="D2681" s="7">
        <f t="shared" si="326"/>
        <v>13.23</v>
      </c>
      <c r="E2681" s="7">
        <f t="shared" si="328"/>
        <v>13.202999999999998</v>
      </c>
      <c r="F2681" s="7">
        <f t="shared" si="329"/>
        <v>13.1815</v>
      </c>
      <c r="G2681" s="7">
        <f t="shared" si="331"/>
        <v>12.870226000000001</v>
      </c>
      <c r="H2681" s="7">
        <f t="shared" si="327"/>
        <v>12.6380895</v>
      </c>
      <c r="I2681" s="7">
        <f t="array" ref="I2681">SUMPRODUCT(B2665:B2684,(ROW(B2665:B2684)-ROW(B2665)+1))/(20*21/2)</f>
        <v>13.216000000000003</v>
      </c>
      <c r="J2681" s="7">
        <f t="shared" si="330"/>
        <v>13.141929331347537</v>
      </c>
      <c r="K2681" s="7">
        <f t="shared" si="332"/>
        <v>12.962208673692206</v>
      </c>
    </row>
    <row r="2682" spans="1:11" ht="13.5" x14ac:dyDescent="0.35">
      <c r="A2682" s="3">
        <v>45915</v>
      </c>
      <c r="B2682" s="2">
        <v>13.19</v>
      </c>
      <c r="C2682" s="7">
        <f t="shared" si="325"/>
        <v>-9.9999999999997868E-3</v>
      </c>
      <c r="D2682" s="7">
        <f t="shared" si="326"/>
        <v>13.208000000000002</v>
      </c>
      <c r="E2682" s="7">
        <f t="shared" si="328"/>
        <v>13.187000000000001</v>
      </c>
      <c r="F2682" s="7">
        <f t="shared" si="329"/>
        <v>13.203999999999999</v>
      </c>
      <c r="G2682" s="7">
        <f t="shared" si="331"/>
        <v>12.883790000000001</v>
      </c>
      <c r="H2682" s="7">
        <f t="shared" si="327"/>
        <v>12.644154499999997</v>
      </c>
      <c r="I2682" s="7">
        <f t="array" ref="I2682">SUMPRODUCT(B2666:B2685,(ROW(B2666:B2685)-ROW(B2666)+1))/(20*21/2)</f>
        <v>13.201238095238097</v>
      </c>
      <c r="J2682" s="7">
        <f t="shared" si="330"/>
        <v>13.146507490266819</v>
      </c>
      <c r="K2682" s="7">
        <f t="shared" si="332"/>
        <v>12.971141666880747</v>
      </c>
    </row>
    <row r="2683" spans="1:11" ht="13.5" x14ac:dyDescent="0.35">
      <c r="A2683" s="3">
        <v>45916</v>
      </c>
      <c r="B2683" s="2">
        <v>13.18</v>
      </c>
      <c r="C2683" s="7">
        <f t="shared" si="325"/>
        <v>-9.9999999999997868E-3</v>
      </c>
      <c r="D2683" s="7">
        <f t="shared" si="326"/>
        <v>13.193999999999999</v>
      </c>
      <c r="E2683" s="7">
        <f t="shared" si="328"/>
        <v>13.198999999999998</v>
      </c>
      <c r="F2683" s="7">
        <f t="shared" si="329"/>
        <v>13.2285</v>
      </c>
      <c r="G2683" s="7">
        <f t="shared" si="331"/>
        <v>12.895244</v>
      </c>
      <c r="H2683" s="7">
        <f t="shared" si="327"/>
        <v>12.650838499999995</v>
      </c>
      <c r="I2683" s="7">
        <f t="array" ref="I2683">SUMPRODUCT(B2667:B2686,(ROW(B2667:B2686)-ROW(B2667)+1))/(20*21/2)</f>
        <v>13.18290476190476</v>
      </c>
      <c r="J2683" s="7">
        <f t="shared" si="330"/>
        <v>13.14969725309855</v>
      </c>
      <c r="K2683" s="7">
        <f t="shared" si="332"/>
        <v>12.97933218974817</v>
      </c>
    </row>
    <row r="2684" spans="1:11" ht="13.5" x14ac:dyDescent="0.35">
      <c r="A2684" s="3">
        <v>45917</v>
      </c>
      <c r="B2684" s="2">
        <v>12.99</v>
      </c>
      <c r="C2684" s="7">
        <f t="shared" si="325"/>
        <v>-0.1899999999999995</v>
      </c>
      <c r="D2684" s="7">
        <f t="shared" si="326"/>
        <v>13.172000000000001</v>
      </c>
      <c r="E2684" s="7">
        <f t="shared" si="328"/>
        <v>13.202999999999999</v>
      </c>
      <c r="F2684" s="7">
        <f t="shared" si="329"/>
        <v>13.244999999999999</v>
      </c>
      <c r="G2684" s="7">
        <f t="shared" si="331"/>
        <v>12.899078000000001</v>
      </c>
      <c r="H2684" s="7">
        <f t="shared" si="327"/>
        <v>12.656954499999998</v>
      </c>
      <c r="I2684" s="7">
        <f t="array" ref="I2684">SUMPRODUCT(B2668:B2687,(ROW(B2668:B2687)-ROW(B2668)+1))/(20*21/2)</f>
        <v>13.176142857142857</v>
      </c>
      <c r="J2684" s="7">
        <f t="shared" si="330"/>
        <v>13.134487990898688</v>
      </c>
      <c r="K2684" s="7">
        <f t="shared" si="332"/>
        <v>12.979750535248243</v>
      </c>
    </row>
    <row r="2685" spans="1:11" ht="13.5" x14ac:dyDescent="0.35">
      <c r="A2685" s="3">
        <v>45918</v>
      </c>
      <c r="B2685" s="7">
        <v>13.09</v>
      </c>
      <c r="C2685" s="7">
        <f t="shared" si="325"/>
        <v>9.9999999999999645E-2</v>
      </c>
      <c r="D2685" s="7">
        <f t="shared" si="326"/>
        <v>13.13</v>
      </c>
      <c r="E2685" s="7">
        <f t="shared" si="328"/>
        <v>13.218999999999999</v>
      </c>
      <c r="F2685" s="7">
        <f t="shared" si="329"/>
        <v>13.262499999999999</v>
      </c>
      <c r="G2685" s="7">
        <f t="shared" si="331"/>
        <v>12.904912000000001</v>
      </c>
      <c r="H2685" s="7">
        <f t="shared" si="327"/>
        <v>12.663904499999996</v>
      </c>
      <c r="I2685" s="7">
        <f t="array" ref="I2685">SUMPRODUCT(B2669:B2688,(ROW(B2669:B2688)-ROW(B2669)+1))/(20*21/2)</f>
        <v>13.163285714285713</v>
      </c>
      <c r="J2685" s="7">
        <f t="shared" si="330"/>
        <v>13.130251039384527</v>
      </c>
      <c r="K2685" s="7">
        <f t="shared" si="332"/>
        <v>12.984074043669882</v>
      </c>
    </row>
    <row r="2686" spans="1:11" ht="13.5" x14ac:dyDescent="0.35">
      <c r="A2686" s="3">
        <v>45919</v>
      </c>
      <c r="B2686" s="7">
        <v>13.07</v>
      </c>
      <c r="C2686" s="7">
        <f t="shared" si="325"/>
        <v>-1.9999999999999574E-2</v>
      </c>
      <c r="D2686" s="7">
        <f t="shared" si="326"/>
        <v>13.104000000000003</v>
      </c>
      <c r="E2686" s="7">
        <f t="shared" si="328"/>
        <v>13.167000000000002</v>
      </c>
      <c r="F2686" s="7">
        <f t="shared" si="329"/>
        <v>13.251000000000001</v>
      </c>
      <c r="G2686" s="7">
        <f t="shared" si="331"/>
        <v>12.909200000000004</v>
      </c>
      <c r="H2686" s="7">
        <f t="shared" si="327"/>
        <v>12.671040999999995</v>
      </c>
      <c r="I2686" s="7">
        <f t="array" ref="I2686">SUMPRODUCT(B2670:B2689,(ROW(B2670:B2689)-ROW(B2670)+1))/(20*21/2)</f>
        <v>13.171476190476191</v>
      </c>
      <c r="J2686" s="7">
        <f t="shared" si="330"/>
        <v>13.12451284515743</v>
      </c>
      <c r="K2686" s="7">
        <f t="shared" si="332"/>
        <v>12.98744368901616</v>
      </c>
    </row>
    <row r="2687" spans="1:11" ht="13.5" x14ac:dyDescent="0.35">
      <c r="A2687" s="3">
        <v>45922</v>
      </c>
      <c r="B2687" s="7">
        <v>13.18</v>
      </c>
      <c r="C2687" s="7">
        <f t="shared" si="325"/>
        <v>0.10999999999999943</v>
      </c>
      <c r="D2687" s="7">
        <f t="shared" si="326"/>
        <v>13.102</v>
      </c>
      <c r="E2687" s="7">
        <f t="shared" si="328"/>
        <v>13.155000000000001</v>
      </c>
      <c r="F2687" s="7">
        <f t="shared" si="329"/>
        <v>13.234999999999999</v>
      </c>
      <c r="G2687" s="7">
        <f t="shared" si="331"/>
        <v>12.915496000000001</v>
      </c>
      <c r="H2687" s="7">
        <f t="shared" si="327"/>
        <v>12.679634999999994</v>
      </c>
      <c r="I2687" s="7">
        <f t="array" ref="I2687">SUMPRODUCT(B2671:B2690,(ROW(B2671:B2690)-ROW(B2671)+1))/(20*21/2)</f>
        <v>13.18842857142857</v>
      </c>
      <c r="J2687" s="7">
        <f t="shared" si="330"/>
        <v>13.129797336094818</v>
      </c>
      <c r="K2687" s="7">
        <f t="shared" si="332"/>
        <v>12.99499491689788</v>
      </c>
    </row>
    <row r="2688" spans="1:11" ht="13.5" x14ac:dyDescent="0.35">
      <c r="A2688" s="3">
        <v>45923</v>
      </c>
      <c r="B2688" s="7">
        <v>13.1</v>
      </c>
      <c r="C2688" s="7">
        <f t="shared" si="325"/>
        <v>-8.0000000000000071E-2</v>
      </c>
      <c r="D2688" s="7">
        <f t="shared" si="326"/>
        <v>13.085999999999999</v>
      </c>
      <c r="E2688" s="7">
        <f t="shared" si="328"/>
        <v>13.14</v>
      </c>
      <c r="F2688" s="7">
        <f t="shared" si="329"/>
        <v>13.214000000000002</v>
      </c>
      <c r="G2688" s="7">
        <f t="shared" si="331"/>
        <v>12.921912000000003</v>
      </c>
      <c r="H2688" s="7">
        <f t="shared" si="327"/>
        <v>12.686969499999993</v>
      </c>
      <c r="I2688" s="7">
        <f t="array" ref="I2688">SUMPRODUCT(B2672:B2691,(ROW(B2672:B2691)-ROW(B2672)+1))/(20*21/2)</f>
        <v>13.196523809523809</v>
      </c>
      <c r="J2688" s="7">
        <f t="shared" si="330"/>
        <v>13.126959494561977</v>
      </c>
      <c r="K2688" s="7">
        <f t="shared" si="332"/>
        <v>12.999112763294042</v>
      </c>
    </row>
    <row r="2689" spans="1:11" ht="13.5" x14ac:dyDescent="0.35">
      <c r="A2689" s="3">
        <v>45924</v>
      </c>
      <c r="B2689" s="7">
        <v>13.3</v>
      </c>
      <c r="C2689" s="7">
        <f t="shared" si="325"/>
        <v>0.20000000000000107</v>
      </c>
      <c r="D2689" s="7">
        <f t="shared" si="326"/>
        <v>13.148000000000001</v>
      </c>
      <c r="E2689" s="7">
        <f t="shared" si="328"/>
        <v>13.160000000000002</v>
      </c>
      <c r="F2689" s="7">
        <f t="shared" si="329"/>
        <v>13.202000000000002</v>
      </c>
      <c r="G2689" s="7">
        <f t="shared" si="331"/>
        <v>12.932136</v>
      </c>
      <c r="H2689" s="7">
        <f t="shared" si="327"/>
        <v>12.695399499999992</v>
      </c>
      <c r="I2689" s="7">
        <f t="array" ref="I2689">SUMPRODUCT(B2673:B2692,(ROW(B2673:B2692)-ROW(B2673)+1))/(20*21/2)</f>
        <v>13.195619047619049</v>
      </c>
      <c r="J2689" s="7">
        <f t="shared" si="330"/>
        <v>13.143439542698932</v>
      </c>
      <c r="K2689" s="7">
        <f t="shared" si="332"/>
        <v>13.010912262772706</v>
      </c>
    </row>
    <row r="2690" spans="1:11" ht="13.5" x14ac:dyDescent="0.35">
      <c r="A2690" s="3">
        <v>45925</v>
      </c>
      <c r="B2690" s="7">
        <v>13.38</v>
      </c>
      <c r="C2690" s="7">
        <f t="shared" si="325"/>
        <v>8.0000000000000071E-2</v>
      </c>
      <c r="D2690" s="7">
        <f t="shared" si="326"/>
        <v>13.206</v>
      </c>
      <c r="E2690" s="7">
        <f t="shared" si="328"/>
        <v>13.168000000000001</v>
      </c>
      <c r="F2690" s="7">
        <f t="shared" si="329"/>
        <v>13.195000000000002</v>
      </c>
      <c r="G2690" s="7">
        <f t="shared" si="331"/>
        <v>12.944152000000001</v>
      </c>
      <c r="H2690" s="7">
        <f t="shared" si="327"/>
        <v>12.704993499999992</v>
      </c>
      <c r="I2690" s="7">
        <f t="array" ref="I2690">SUMPRODUCT(B2674:B2693,(ROW(B2674:B2693)-ROW(B2674)+1))/(20*21/2)</f>
        <v>13.192666666666669</v>
      </c>
      <c r="J2690" s="7">
        <f t="shared" si="330"/>
        <v>13.165969110060939</v>
      </c>
      <c r="K2690" s="7">
        <f t="shared" si="332"/>
        <v>13.025386291683581</v>
      </c>
    </row>
    <row r="2691" spans="1:11" ht="13.5" x14ac:dyDescent="0.35">
      <c r="A2691" s="3">
        <v>45926</v>
      </c>
      <c r="B2691" s="7">
        <v>13.28</v>
      </c>
      <c r="C2691" s="7">
        <f t="shared" si="325"/>
        <v>-0.10000000000000142</v>
      </c>
      <c r="D2691" s="7">
        <f t="shared" si="326"/>
        <v>13.247999999999999</v>
      </c>
      <c r="E2691" s="7">
        <f t="shared" si="328"/>
        <v>13.175999999999998</v>
      </c>
      <c r="F2691" s="7">
        <f t="shared" si="329"/>
        <v>13.189499999999999</v>
      </c>
      <c r="G2691" s="7">
        <f t="shared" si="331"/>
        <v>12.955696</v>
      </c>
      <c r="H2691" s="7">
        <f t="shared" si="327"/>
        <v>12.713275499999993</v>
      </c>
      <c r="I2691" s="7">
        <f t="array" ref="I2691">SUMPRODUCT(B2675:B2694,(ROW(B2675:B2694)-ROW(B2675)+1))/(20*21/2)</f>
        <v>11.93690476190476</v>
      </c>
      <c r="J2691" s="7">
        <f t="shared" si="330"/>
        <v>13.17682919481704</v>
      </c>
      <c r="K2691" s="7">
        <f t="shared" si="332"/>
        <v>13.035371142990108</v>
      </c>
    </row>
    <row r="2692" spans="1:11" ht="13.5" x14ac:dyDescent="0.35">
      <c r="A2692" s="3">
        <v>45929</v>
      </c>
      <c r="B2692" s="7">
        <v>13.18</v>
      </c>
      <c r="C2692" s="7">
        <f>B2692-B2691</f>
        <v>-9.9999999999999645E-2</v>
      </c>
      <c r="D2692" s="7">
        <f t="shared" si="326"/>
        <v>13.248000000000001</v>
      </c>
      <c r="E2692" s="7">
        <f t="shared" si="328"/>
        <v>13.175000000000001</v>
      </c>
      <c r="F2692" s="7">
        <f t="shared" si="329"/>
        <v>13.181000000000001</v>
      </c>
      <c r="G2692" s="7">
        <f t="shared" si="331"/>
        <v>12.96524</v>
      </c>
      <c r="H2692" s="7">
        <f t="shared" si="327"/>
        <v>12.721391999999991</v>
      </c>
      <c r="I2692" s="7">
        <f t="array" ref="I2692">SUMPRODUCT(B2676:B2695,(ROW(B2676:B2695)-ROW(B2676)+1))/(20*21/2)</f>
        <v>10.742809523809523</v>
      </c>
      <c r="J2692" s="7">
        <f t="shared" si="330"/>
        <v>13.177131176263037</v>
      </c>
      <c r="K2692" s="7">
        <f t="shared" si="332"/>
        <v>13.04104286287285</v>
      </c>
    </row>
    <row r="2693" spans="1:11" ht="13.5" x14ac:dyDescent="0.35">
      <c r="A2693" s="3">
        <v>45930</v>
      </c>
      <c r="B2693" s="7">
        <v>13.15</v>
      </c>
      <c r="C2693" s="7">
        <f>B2693-B2692</f>
        <v>-2.9999999999999361E-2</v>
      </c>
      <c r="D2693" s="7">
        <f t="shared" si="326"/>
        <v>13.258000000000001</v>
      </c>
      <c r="E2693" s="7">
        <f t="shared" si="328"/>
        <v>13.172000000000001</v>
      </c>
      <c r="F2693" s="7">
        <f t="shared" si="329"/>
        <v>13.185499999999999</v>
      </c>
      <c r="G2693" s="7">
        <f t="shared" si="331"/>
        <v>12.974565999999998</v>
      </c>
      <c r="H2693" s="7">
        <f t="shared" si="327"/>
        <v>12.728689999999993</v>
      </c>
      <c r="I2693" s="7">
        <f t="array" ref="I2693">SUMPRODUCT(B2677:B2696,(ROW(B2677:B2696)-ROW(B2677)+1))/(20*21/2)</f>
        <v>9.6102857142857143</v>
      </c>
      <c r="J2693" s="7">
        <f t="shared" si="330"/>
        <v>13.174547254714177</v>
      </c>
      <c r="K2693" s="7">
        <f t="shared" si="332"/>
        <v>13.045315691779797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D32D-3AE4-4CB8-BD68-25BEBB7F11AE}">
  <dimension ref="A1:I2693"/>
  <sheetViews>
    <sheetView workbookViewId="0">
      <selection activeCell="I1" sqref="I1:I65536"/>
    </sheetView>
  </sheetViews>
  <sheetFormatPr defaultRowHeight="12.5" x14ac:dyDescent="0.25"/>
  <cols>
    <col min="1" max="1" width="11" bestFit="1" customWidth="1"/>
  </cols>
  <sheetData>
    <row r="1" spans="1:9" ht="24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35">
      <c r="A2" s="3">
        <v>42006</v>
      </c>
      <c r="B2" s="2">
        <v>5.5496999999999996</v>
      </c>
      <c r="C2" s="7"/>
      <c r="D2" s="7">
        <f>IF(C2&gt;0,C2,0)</f>
        <v>0</v>
      </c>
      <c r="E2" s="7">
        <f>IF(C2&lt;0,-C2,0)</f>
        <v>0</v>
      </c>
      <c r="F2" s="7"/>
      <c r="G2" s="7"/>
      <c r="H2" s="7"/>
      <c r="I2" s="7"/>
    </row>
    <row r="3" spans="1:9" ht="13.5" x14ac:dyDescent="0.35">
      <c r="A3" s="3">
        <v>42009</v>
      </c>
      <c r="B3" s="2">
        <v>5.4204999999999997</v>
      </c>
      <c r="C3" s="7">
        <f>B3-B2</f>
        <v>-0.12919999999999998</v>
      </c>
      <c r="D3" s="7">
        <f t="shared" ref="D3:D66" si="0">IF(C3&gt;0,C3,0)</f>
        <v>0</v>
      </c>
      <c r="E3" s="7">
        <f t="shared" ref="E3:E66" si="1">IF(C3&lt;0,-C3,0)</f>
        <v>0.12919999999999998</v>
      </c>
      <c r="F3" s="7"/>
      <c r="G3" s="7"/>
      <c r="H3" s="7"/>
      <c r="I3" s="7"/>
    </row>
    <row r="4" spans="1:9" ht="13.5" x14ac:dyDescent="0.35">
      <c r="A4" s="3">
        <v>42010</v>
      </c>
      <c r="B4" s="2">
        <v>5.4005999999999998</v>
      </c>
      <c r="C4" s="7">
        <f t="shared" ref="C4:C67" si="2">B4-B3</f>
        <v>-1.9899999999999807E-2</v>
      </c>
      <c r="D4" s="7">
        <f t="shared" si="0"/>
        <v>0</v>
      </c>
      <c r="E4" s="7">
        <f t="shared" si="1"/>
        <v>1.9899999999999807E-2</v>
      </c>
      <c r="F4" s="7"/>
      <c r="G4" s="7"/>
      <c r="H4" s="7"/>
      <c r="I4" s="7"/>
    </row>
    <row r="5" spans="1:9" ht="13.5" x14ac:dyDescent="0.35">
      <c r="A5" s="3">
        <v>42011</v>
      </c>
      <c r="B5" s="2">
        <v>5.3773999999999997</v>
      </c>
      <c r="C5" s="7">
        <f t="shared" si="2"/>
        <v>-2.3200000000000109E-2</v>
      </c>
      <c r="D5" s="7">
        <f t="shared" si="0"/>
        <v>0</v>
      </c>
      <c r="E5" s="7">
        <f t="shared" si="1"/>
        <v>2.3200000000000109E-2</v>
      </c>
      <c r="F5" s="7"/>
      <c r="G5" s="7"/>
      <c r="H5" s="7"/>
      <c r="I5" s="7"/>
    </row>
    <row r="6" spans="1:9" ht="13.5" x14ac:dyDescent="0.35">
      <c r="A6" s="3">
        <v>42012</v>
      </c>
      <c r="B6" s="2">
        <v>5.5331000000000001</v>
      </c>
      <c r="C6" s="7">
        <f t="shared" si="2"/>
        <v>0.15570000000000039</v>
      </c>
      <c r="D6" s="7">
        <f t="shared" si="0"/>
        <v>0.15570000000000039</v>
      </c>
      <c r="E6" s="7">
        <f t="shared" si="1"/>
        <v>0</v>
      </c>
      <c r="F6" s="7"/>
      <c r="G6" s="7"/>
      <c r="H6" s="7"/>
      <c r="I6" s="7"/>
    </row>
    <row r="7" spans="1:9" ht="13.5" x14ac:dyDescent="0.35">
      <c r="A7" s="3">
        <v>42013</v>
      </c>
      <c r="B7" s="2">
        <v>5.6988000000000003</v>
      </c>
      <c r="C7" s="7">
        <f t="shared" si="2"/>
        <v>0.16570000000000018</v>
      </c>
      <c r="D7" s="7">
        <f t="shared" si="0"/>
        <v>0.16570000000000018</v>
      </c>
      <c r="E7" s="7">
        <f t="shared" si="1"/>
        <v>0</v>
      </c>
      <c r="F7" s="7"/>
      <c r="G7" s="7"/>
      <c r="H7" s="7"/>
      <c r="I7" s="7"/>
    </row>
    <row r="8" spans="1:9" ht="13.5" x14ac:dyDescent="0.35">
      <c r="A8" s="3">
        <v>42016</v>
      </c>
      <c r="B8" s="2">
        <v>5.7319000000000004</v>
      </c>
      <c r="C8" s="7">
        <f t="shared" si="2"/>
        <v>3.3100000000000129E-2</v>
      </c>
      <c r="D8" s="7">
        <f t="shared" si="0"/>
        <v>3.3100000000000129E-2</v>
      </c>
      <c r="E8" s="7">
        <f t="shared" si="1"/>
        <v>0</v>
      </c>
      <c r="F8" s="7"/>
      <c r="G8" s="7"/>
      <c r="H8" s="7"/>
      <c r="I8" s="7"/>
    </row>
    <row r="9" spans="1:9" ht="13.5" x14ac:dyDescent="0.35">
      <c r="A9" s="3">
        <v>42017</v>
      </c>
      <c r="B9" s="2">
        <v>5.9241000000000001</v>
      </c>
      <c r="C9" s="7">
        <f t="shared" si="2"/>
        <v>0.1921999999999997</v>
      </c>
      <c r="D9" s="7">
        <f t="shared" si="0"/>
        <v>0.1921999999999997</v>
      </c>
      <c r="E9" s="7">
        <f t="shared" si="1"/>
        <v>0</v>
      </c>
      <c r="F9" s="7"/>
      <c r="G9" s="7"/>
      <c r="H9" s="7"/>
      <c r="I9" s="7"/>
    </row>
    <row r="10" spans="1:9" ht="13.5" x14ac:dyDescent="0.35">
      <c r="A10" s="3">
        <v>42019</v>
      </c>
      <c r="B10" s="2">
        <v>5.9969999999999999</v>
      </c>
      <c r="C10" s="7">
        <f t="shared" si="2"/>
        <v>7.2899999999999743E-2</v>
      </c>
      <c r="D10" s="7">
        <f t="shared" si="0"/>
        <v>7.2899999999999743E-2</v>
      </c>
      <c r="E10" s="7">
        <f t="shared" si="1"/>
        <v>0</v>
      </c>
      <c r="F10" s="7"/>
      <c r="G10" s="7"/>
      <c r="H10" s="7"/>
      <c r="I10" s="7"/>
    </row>
    <row r="11" spans="1:9" ht="13.5" x14ac:dyDescent="0.35">
      <c r="A11" s="3">
        <v>42020</v>
      </c>
      <c r="B11" s="2">
        <v>5.9273999999999996</v>
      </c>
      <c r="C11" s="7">
        <f t="shared" si="2"/>
        <v>-6.9600000000000328E-2</v>
      </c>
      <c r="D11" s="7">
        <f t="shared" si="0"/>
        <v>0</v>
      </c>
      <c r="E11" s="7">
        <f t="shared" si="1"/>
        <v>6.9600000000000328E-2</v>
      </c>
      <c r="F11" s="7"/>
      <c r="G11" s="7"/>
      <c r="H11" s="7"/>
      <c r="I11" s="7"/>
    </row>
    <row r="12" spans="1:9" ht="13.5" x14ac:dyDescent="0.35">
      <c r="A12" s="3">
        <v>42023</v>
      </c>
      <c r="B12" s="2">
        <v>5.9836999999999998</v>
      </c>
      <c r="C12" s="7">
        <f t="shared" si="2"/>
        <v>5.6300000000000239E-2</v>
      </c>
      <c r="D12" s="7">
        <f t="shared" si="0"/>
        <v>5.6300000000000239E-2</v>
      </c>
      <c r="E12" s="7">
        <f t="shared" si="1"/>
        <v>0</v>
      </c>
      <c r="F12" s="7"/>
      <c r="G12" s="7"/>
      <c r="H12" s="7"/>
      <c r="I12" s="7"/>
    </row>
    <row r="13" spans="1:9" ht="13.5" x14ac:dyDescent="0.35">
      <c r="A13" s="3">
        <v>42024</v>
      </c>
      <c r="B13" s="2">
        <v>5.9340000000000002</v>
      </c>
      <c r="C13" s="7">
        <f t="shared" si="2"/>
        <v>-4.9699999999999633E-2</v>
      </c>
      <c r="D13" s="7">
        <f t="shared" si="0"/>
        <v>0</v>
      </c>
      <c r="E13" s="7">
        <f t="shared" si="1"/>
        <v>4.9699999999999633E-2</v>
      </c>
      <c r="F13" s="7"/>
      <c r="G13" s="7"/>
      <c r="H13" s="7"/>
      <c r="I13" s="7"/>
    </row>
    <row r="14" spans="1:9" ht="13.5" x14ac:dyDescent="0.35">
      <c r="A14" s="3">
        <v>42025</v>
      </c>
      <c r="B14" s="2">
        <v>6.0964</v>
      </c>
      <c r="C14" s="7">
        <f t="shared" si="2"/>
        <v>0.16239999999999988</v>
      </c>
      <c r="D14" s="7">
        <f t="shared" si="0"/>
        <v>0.16239999999999988</v>
      </c>
      <c r="E14" s="7">
        <f t="shared" si="1"/>
        <v>0</v>
      </c>
      <c r="F14" s="7"/>
      <c r="G14" s="7"/>
      <c r="H14" s="7"/>
      <c r="I14" s="7"/>
    </row>
    <row r="15" spans="1:9" ht="13.5" x14ac:dyDescent="0.35">
      <c r="A15" s="3">
        <v>42026</v>
      </c>
      <c r="B15" s="2">
        <v>6.2256</v>
      </c>
      <c r="C15" s="7">
        <f t="shared" si="2"/>
        <v>0.12919999999999998</v>
      </c>
      <c r="D15" s="7">
        <f t="shared" si="0"/>
        <v>0.12919999999999998</v>
      </c>
      <c r="E15" s="7">
        <f t="shared" si="1"/>
        <v>0</v>
      </c>
      <c r="F15" s="7"/>
      <c r="G15" s="7"/>
      <c r="H15" s="7"/>
      <c r="I15" s="7"/>
    </row>
    <row r="16" spans="1:9" ht="13.5" x14ac:dyDescent="0.35">
      <c r="A16" s="3">
        <v>42027</v>
      </c>
      <c r="B16" s="2">
        <v>6.1791999999999998</v>
      </c>
      <c r="C16" s="7">
        <f t="shared" si="2"/>
        <v>-4.6400000000000219E-2</v>
      </c>
      <c r="D16" s="7">
        <f t="shared" si="0"/>
        <v>0</v>
      </c>
      <c r="E16" s="7">
        <f t="shared" si="1"/>
        <v>4.6400000000000219E-2</v>
      </c>
      <c r="F16" s="7">
        <f>(SUM(D3:D16)/14)</f>
        <v>6.9107142857142881E-2</v>
      </c>
      <c r="G16" s="7">
        <f>(SUM(E3:E16)/14)</f>
        <v>2.414285714285715E-2</v>
      </c>
      <c r="H16" s="7">
        <f>F16/G16</f>
        <v>2.8624260355029589</v>
      </c>
      <c r="I16" s="7">
        <f>IF(G16=0,100,100-(100/(1+H16)))</f>
        <v>74.10953657602451</v>
      </c>
    </row>
    <row r="17" spans="1:9" ht="13.5" x14ac:dyDescent="0.35">
      <c r="A17" s="3">
        <v>42030</v>
      </c>
      <c r="B17" s="2">
        <v>6.1261999999999999</v>
      </c>
      <c r="C17" s="7">
        <f t="shared" si="2"/>
        <v>-5.2999999999999936E-2</v>
      </c>
      <c r="D17" s="7">
        <f t="shared" si="0"/>
        <v>0</v>
      </c>
      <c r="E17" s="7">
        <f t="shared" si="1"/>
        <v>5.2999999999999936E-2</v>
      </c>
      <c r="F17" s="7">
        <f t="shared" ref="F17:F80" si="3">(SUM(D4:D17)/14)</f>
        <v>6.9107142857142881E-2</v>
      </c>
      <c r="G17" s="7">
        <f t="shared" ref="G17:G80" si="4">(SUM(E4:E17)/14)</f>
        <v>1.8700000000000001E-2</v>
      </c>
      <c r="H17" s="7">
        <f t="shared" ref="H17:H80" si="5">F17/G17</f>
        <v>3.6955691367456085</v>
      </c>
      <c r="I17" s="7">
        <f t="shared" ref="I17:I80" si="6">IF(G17=0,100,100-(100/(1+H17)))</f>
        <v>78.703327096721722</v>
      </c>
    </row>
    <row r="18" spans="1:9" ht="13.5" x14ac:dyDescent="0.35">
      <c r="A18" s="3">
        <v>42031</v>
      </c>
      <c r="B18" s="2">
        <v>6.1692</v>
      </c>
      <c r="C18" s="7">
        <f t="shared" si="2"/>
        <v>4.3000000000000149E-2</v>
      </c>
      <c r="D18" s="7">
        <f t="shared" si="0"/>
        <v>4.3000000000000149E-2</v>
      </c>
      <c r="E18" s="7">
        <f t="shared" si="1"/>
        <v>0</v>
      </c>
      <c r="F18" s="7">
        <f t="shared" si="3"/>
        <v>7.2178571428571453E-2</v>
      </c>
      <c r="G18" s="7">
        <f t="shared" si="4"/>
        <v>1.7278571428571445E-2</v>
      </c>
      <c r="H18" s="7">
        <f t="shared" si="5"/>
        <v>4.1773460107482405</v>
      </c>
      <c r="I18" s="7">
        <f t="shared" si="6"/>
        <v>80.685084637496004</v>
      </c>
    </row>
    <row r="19" spans="1:9" ht="13.5" x14ac:dyDescent="0.35">
      <c r="A19" s="3">
        <v>42032</v>
      </c>
      <c r="B19" s="2">
        <v>6.3548</v>
      </c>
      <c r="C19" s="7">
        <f t="shared" si="2"/>
        <v>0.18559999999999999</v>
      </c>
      <c r="D19" s="7">
        <f t="shared" si="0"/>
        <v>0.18559999999999999</v>
      </c>
      <c r="E19" s="7">
        <f t="shared" si="1"/>
        <v>0</v>
      </c>
      <c r="F19" s="7">
        <f t="shared" si="3"/>
        <v>8.5435714285714309E-2</v>
      </c>
      <c r="G19" s="7">
        <f t="shared" si="4"/>
        <v>1.562142857142858E-2</v>
      </c>
      <c r="H19" s="7">
        <f t="shared" si="5"/>
        <v>5.4691358024691343</v>
      </c>
      <c r="I19" s="7">
        <f t="shared" si="6"/>
        <v>84.541984732824432</v>
      </c>
    </row>
    <row r="20" spans="1:9" ht="13.5" x14ac:dyDescent="0.35">
      <c r="A20" s="3">
        <v>42033</v>
      </c>
      <c r="B20" s="2">
        <v>6.2952000000000004</v>
      </c>
      <c r="C20" s="7">
        <f t="shared" si="2"/>
        <v>-5.9599999999999653E-2</v>
      </c>
      <c r="D20" s="7">
        <f t="shared" si="0"/>
        <v>0</v>
      </c>
      <c r="E20" s="7">
        <f t="shared" si="1"/>
        <v>5.9599999999999653E-2</v>
      </c>
      <c r="F20" s="7">
        <f t="shared" si="3"/>
        <v>7.4314285714285708E-2</v>
      </c>
      <c r="G20" s="7">
        <f t="shared" si="4"/>
        <v>1.9878571428571412E-2</v>
      </c>
      <c r="H20" s="7">
        <f t="shared" si="5"/>
        <v>3.7384117858426187</v>
      </c>
      <c r="I20" s="7">
        <f t="shared" si="6"/>
        <v>78.895882308333981</v>
      </c>
    </row>
    <row r="21" spans="1:9" ht="13.5" x14ac:dyDescent="0.35">
      <c r="A21" s="3">
        <v>42034</v>
      </c>
      <c r="B21" s="2">
        <v>6.1626000000000003</v>
      </c>
      <c r="C21" s="7">
        <f t="shared" si="2"/>
        <v>-0.13260000000000005</v>
      </c>
      <c r="D21" s="7">
        <f t="shared" si="0"/>
        <v>0</v>
      </c>
      <c r="E21" s="7">
        <f t="shared" si="1"/>
        <v>0.13260000000000005</v>
      </c>
      <c r="F21" s="7">
        <f t="shared" si="3"/>
        <v>6.2478571428571418E-2</v>
      </c>
      <c r="G21" s="7">
        <f t="shared" si="4"/>
        <v>2.9349999999999987E-2</v>
      </c>
      <c r="H21" s="7">
        <f t="shared" si="5"/>
        <v>2.1287417863227067</v>
      </c>
      <c r="I21" s="7">
        <f t="shared" si="6"/>
        <v>68.038270068450529</v>
      </c>
    </row>
    <row r="22" spans="1:9" ht="13.5" x14ac:dyDescent="0.35">
      <c r="A22" s="3">
        <v>42037</v>
      </c>
      <c r="B22" s="2">
        <v>6.2587000000000002</v>
      </c>
      <c r="C22" s="7">
        <f t="shared" si="2"/>
        <v>9.6099999999999852E-2</v>
      </c>
      <c r="D22" s="7">
        <f t="shared" si="0"/>
        <v>9.6099999999999852E-2</v>
      </c>
      <c r="E22" s="7">
        <f t="shared" si="1"/>
        <v>0</v>
      </c>
      <c r="F22" s="7">
        <f t="shared" si="3"/>
        <v>6.6978571428571401E-2</v>
      </c>
      <c r="G22" s="7">
        <f t="shared" si="4"/>
        <v>2.9349999999999987E-2</v>
      </c>
      <c r="H22" s="7">
        <f t="shared" si="5"/>
        <v>2.282063762472621</v>
      </c>
      <c r="I22" s="7">
        <f t="shared" si="6"/>
        <v>69.531365860892777</v>
      </c>
    </row>
    <row r="23" spans="1:9" ht="13.5" x14ac:dyDescent="0.35">
      <c r="A23" s="3">
        <v>42038</v>
      </c>
      <c r="B23" s="2">
        <v>6.1958000000000002</v>
      </c>
      <c r="C23" s="7">
        <f t="shared" si="2"/>
        <v>-6.2899999999999956E-2</v>
      </c>
      <c r="D23" s="7">
        <f t="shared" si="0"/>
        <v>0</v>
      </c>
      <c r="E23" s="7">
        <f t="shared" si="1"/>
        <v>6.2899999999999956E-2</v>
      </c>
      <c r="F23" s="7">
        <f t="shared" si="3"/>
        <v>5.3249999999999985E-2</v>
      </c>
      <c r="G23" s="7">
        <f t="shared" si="4"/>
        <v>3.3842857142857126E-2</v>
      </c>
      <c r="H23" s="7">
        <f t="shared" si="5"/>
        <v>1.5734487125369359</v>
      </c>
      <c r="I23" s="7">
        <f t="shared" si="6"/>
        <v>61.14163864512426</v>
      </c>
    </row>
    <row r="24" spans="1:9" ht="13.5" x14ac:dyDescent="0.35">
      <c r="A24" s="3">
        <v>42039</v>
      </c>
      <c r="B24" s="2">
        <v>6.093</v>
      </c>
      <c r="C24" s="7">
        <f t="shared" si="2"/>
        <v>-0.10280000000000022</v>
      </c>
      <c r="D24" s="7">
        <f t="shared" si="0"/>
        <v>0</v>
      </c>
      <c r="E24" s="7">
        <f t="shared" si="1"/>
        <v>0.10280000000000022</v>
      </c>
      <c r="F24" s="7">
        <f t="shared" si="3"/>
        <v>4.8042857142857151E-2</v>
      </c>
      <c r="G24" s="7">
        <f t="shared" si="4"/>
        <v>4.1185714285714284E-2</v>
      </c>
      <c r="H24" s="7">
        <f t="shared" si="5"/>
        <v>1.1664932362122791</v>
      </c>
      <c r="I24" s="7">
        <f t="shared" si="6"/>
        <v>53.842459173871283</v>
      </c>
    </row>
    <row r="25" spans="1:9" ht="13.5" x14ac:dyDescent="0.35">
      <c r="A25" s="3">
        <v>42040</v>
      </c>
      <c r="B25" s="2">
        <v>6.0202</v>
      </c>
      <c r="C25" s="7">
        <f t="shared" si="2"/>
        <v>-7.2799999999999976E-2</v>
      </c>
      <c r="D25" s="7">
        <f t="shared" si="0"/>
        <v>0</v>
      </c>
      <c r="E25" s="7">
        <f t="shared" si="1"/>
        <v>7.2799999999999976E-2</v>
      </c>
      <c r="F25" s="7">
        <f t="shared" si="3"/>
        <v>4.8042857142857151E-2</v>
      </c>
      <c r="G25" s="7">
        <f t="shared" si="4"/>
        <v>4.1414285714285688E-2</v>
      </c>
      <c r="H25" s="7">
        <f t="shared" si="5"/>
        <v>1.160055191445327</v>
      </c>
      <c r="I25" s="7">
        <f t="shared" si="6"/>
        <v>53.704886617694051</v>
      </c>
    </row>
    <row r="26" spans="1:9" ht="13.5" x14ac:dyDescent="0.35">
      <c r="A26" s="3">
        <v>42041</v>
      </c>
      <c r="B26" s="2">
        <v>6.0797999999999996</v>
      </c>
      <c r="C26" s="7">
        <f t="shared" si="2"/>
        <v>5.9599999999999653E-2</v>
      </c>
      <c r="D26" s="7">
        <f t="shared" si="0"/>
        <v>5.9599999999999653E-2</v>
      </c>
      <c r="E26" s="7">
        <f t="shared" si="1"/>
        <v>0</v>
      </c>
      <c r="F26" s="7">
        <f t="shared" si="3"/>
        <v>4.8278571428571393E-2</v>
      </c>
      <c r="G26" s="7">
        <f t="shared" si="4"/>
        <v>4.1414285714285688E-2</v>
      </c>
      <c r="H26" s="7">
        <f t="shared" si="5"/>
        <v>1.1657468092445669</v>
      </c>
      <c r="I26" s="7">
        <f t="shared" si="6"/>
        <v>53.826550927769368</v>
      </c>
    </row>
    <row r="27" spans="1:9" ht="13.5" x14ac:dyDescent="0.35">
      <c r="A27" s="3">
        <v>42044</v>
      </c>
      <c r="B27" s="2">
        <v>6.1692</v>
      </c>
      <c r="C27" s="7">
        <f t="shared" si="2"/>
        <v>8.9400000000000368E-2</v>
      </c>
      <c r="D27" s="7">
        <f t="shared" si="0"/>
        <v>8.9400000000000368E-2</v>
      </c>
      <c r="E27" s="7">
        <f t="shared" si="1"/>
        <v>0</v>
      </c>
      <c r="F27" s="7">
        <f t="shared" si="3"/>
        <v>5.4664285714285707E-2</v>
      </c>
      <c r="G27" s="7">
        <f t="shared" si="4"/>
        <v>3.7864285714285718E-2</v>
      </c>
      <c r="H27" s="7">
        <f t="shared" si="5"/>
        <v>1.4436898698358798</v>
      </c>
      <c r="I27" s="7">
        <f t="shared" si="6"/>
        <v>59.078276980083366</v>
      </c>
    </row>
    <row r="28" spans="1:9" ht="13.5" x14ac:dyDescent="0.35">
      <c r="A28" s="3">
        <v>42045</v>
      </c>
      <c r="B28" s="2">
        <v>6.0698999999999996</v>
      </c>
      <c r="C28" s="7">
        <f t="shared" si="2"/>
        <v>-9.9300000000000388E-2</v>
      </c>
      <c r="D28" s="7">
        <f t="shared" si="0"/>
        <v>0</v>
      </c>
      <c r="E28" s="7">
        <f t="shared" si="1"/>
        <v>9.9300000000000388E-2</v>
      </c>
      <c r="F28" s="7">
        <f t="shared" si="3"/>
        <v>4.3064285714285715E-2</v>
      </c>
      <c r="G28" s="7">
        <f t="shared" si="4"/>
        <v>4.4957142857142883E-2</v>
      </c>
      <c r="H28" s="7">
        <f t="shared" si="5"/>
        <v>0.95789640927867759</v>
      </c>
      <c r="I28" s="7">
        <f t="shared" si="6"/>
        <v>48.92477481132839</v>
      </c>
    </row>
    <row r="29" spans="1:9" ht="13.5" x14ac:dyDescent="0.35">
      <c r="A29" s="3">
        <v>42046</v>
      </c>
      <c r="B29" s="2">
        <v>6.0964</v>
      </c>
      <c r="C29" s="7">
        <f t="shared" si="2"/>
        <v>2.6500000000000412E-2</v>
      </c>
      <c r="D29" s="7">
        <f t="shared" si="0"/>
        <v>2.6500000000000412E-2</v>
      </c>
      <c r="E29" s="7">
        <f t="shared" si="1"/>
        <v>0</v>
      </c>
      <c r="F29" s="7">
        <f t="shared" si="3"/>
        <v>3.5728571428571457E-2</v>
      </c>
      <c r="G29" s="7">
        <f t="shared" si="4"/>
        <v>4.4957142857142883E-2</v>
      </c>
      <c r="H29" s="7">
        <f t="shared" si="5"/>
        <v>0.79472513504925346</v>
      </c>
      <c r="I29" s="7">
        <f t="shared" si="6"/>
        <v>44.281161473087828</v>
      </c>
    </row>
    <row r="30" spans="1:9" ht="13.5" x14ac:dyDescent="0.35">
      <c r="A30" s="3">
        <v>42047</v>
      </c>
      <c r="B30" s="2">
        <v>6.0797999999999996</v>
      </c>
      <c r="C30" s="7">
        <f t="shared" si="2"/>
        <v>-1.6600000000000392E-2</v>
      </c>
      <c r="D30" s="7">
        <f t="shared" si="0"/>
        <v>0</v>
      </c>
      <c r="E30" s="7">
        <f t="shared" si="1"/>
        <v>1.6600000000000392E-2</v>
      </c>
      <c r="F30" s="7">
        <f t="shared" si="3"/>
        <v>3.5728571428571457E-2</v>
      </c>
      <c r="G30" s="7">
        <f t="shared" si="4"/>
        <v>4.2828571428571473E-2</v>
      </c>
      <c r="H30" s="7">
        <f t="shared" si="5"/>
        <v>0.83422281521013986</v>
      </c>
      <c r="I30" s="7">
        <f t="shared" si="6"/>
        <v>45.480996544826326</v>
      </c>
    </row>
    <row r="31" spans="1:9" ht="13.5" x14ac:dyDescent="0.35">
      <c r="A31" s="3">
        <v>42048</v>
      </c>
      <c r="B31" s="2">
        <v>6.1460999999999997</v>
      </c>
      <c r="C31" s="7">
        <f t="shared" si="2"/>
        <v>6.6300000000000026E-2</v>
      </c>
      <c r="D31" s="7">
        <f t="shared" si="0"/>
        <v>6.6300000000000026E-2</v>
      </c>
      <c r="E31" s="7">
        <f t="shared" si="1"/>
        <v>0</v>
      </c>
      <c r="F31" s="7">
        <f t="shared" si="3"/>
        <v>4.0464285714285744E-2</v>
      </c>
      <c r="G31" s="7">
        <f t="shared" si="4"/>
        <v>3.9042857142857192E-2</v>
      </c>
      <c r="H31" s="7">
        <f t="shared" si="5"/>
        <v>1.0364068788876688</v>
      </c>
      <c r="I31" s="7">
        <f t="shared" si="6"/>
        <v>50.893899919144722</v>
      </c>
    </row>
    <row r="32" spans="1:9" ht="13.5" x14ac:dyDescent="0.35">
      <c r="A32" s="3">
        <v>42051</v>
      </c>
      <c r="B32" s="2">
        <v>6.1460999999999997</v>
      </c>
      <c r="C32" s="7">
        <f t="shared" si="2"/>
        <v>0</v>
      </c>
      <c r="D32" s="7">
        <f t="shared" si="0"/>
        <v>0</v>
      </c>
      <c r="E32" s="7">
        <f t="shared" si="1"/>
        <v>0</v>
      </c>
      <c r="F32" s="7">
        <f t="shared" si="3"/>
        <v>3.7392857142857165E-2</v>
      </c>
      <c r="G32" s="7">
        <f t="shared" si="4"/>
        <v>3.9042857142857192E-2</v>
      </c>
      <c r="H32" s="7">
        <f t="shared" si="5"/>
        <v>0.95773874862788078</v>
      </c>
      <c r="I32" s="7">
        <f t="shared" si="6"/>
        <v>48.920661620409291</v>
      </c>
    </row>
    <row r="33" spans="1:9" ht="13.5" x14ac:dyDescent="0.35">
      <c r="A33" s="3">
        <v>42052</v>
      </c>
      <c r="B33" s="2">
        <v>6.0797999999999996</v>
      </c>
      <c r="C33" s="7">
        <f t="shared" si="2"/>
        <v>-6.6300000000000026E-2</v>
      </c>
      <c r="D33" s="7">
        <f t="shared" si="0"/>
        <v>0</v>
      </c>
      <c r="E33" s="7">
        <f t="shared" si="1"/>
        <v>6.6300000000000026E-2</v>
      </c>
      <c r="F33" s="7">
        <f t="shared" si="3"/>
        <v>2.4135714285714309E-2</v>
      </c>
      <c r="G33" s="7">
        <f t="shared" si="4"/>
        <v>4.3778571428571479E-2</v>
      </c>
      <c r="H33" s="7">
        <f t="shared" si="5"/>
        <v>0.55131342796541027</v>
      </c>
      <c r="I33" s="7">
        <f t="shared" si="6"/>
        <v>35.538493899873785</v>
      </c>
    </row>
    <row r="34" spans="1:9" ht="13.5" x14ac:dyDescent="0.35">
      <c r="A34" s="3">
        <v>42053</v>
      </c>
      <c r="B34" s="2">
        <v>6.0964</v>
      </c>
      <c r="C34" s="7">
        <f t="shared" si="2"/>
        <v>1.6600000000000392E-2</v>
      </c>
      <c r="D34" s="7">
        <f t="shared" si="0"/>
        <v>1.6600000000000392E-2</v>
      </c>
      <c r="E34" s="7">
        <f t="shared" si="1"/>
        <v>0</v>
      </c>
      <c r="F34" s="7">
        <f t="shared" si="3"/>
        <v>2.5321428571428623E-2</v>
      </c>
      <c r="G34" s="7">
        <f t="shared" si="4"/>
        <v>3.9521428571428645E-2</v>
      </c>
      <c r="H34" s="7">
        <f t="shared" si="5"/>
        <v>0.64070124706307618</v>
      </c>
      <c r="I34" s="7">
        <f t="shared" si="6"/>
        <v>39.050451641330696</v>
      </c>
    </row>
    <row r="35" spans="1:9" ht="13.5" x14ac:dyDescent="0.35">
      <c r="A35" s="3">
        <v>42054</v>
      </c>
      <c r="B35" s="2">
        <v>6.0831</v>
      </c>
      <c r="C35" s="7">
        <f t="shared" si="2"/>
        <v>-1.330000000000009E-2</v>
      </c>
      <c r="D35" s="7">
        <f t="shared" si="0"/>
        <v>0</v>
      </c>
      <c r="E35" s="7">
        <f t="shared" si="1"/>
        <v>1.330000000000009E-2</v>
      </c>
      <c r="F35" s="7">
        <f t="shared" si="3"/>
        <v>2.5321428571428623E-2</v>
      </c>
      <c r="G35" s="7">
        <f t="shared" si="4"/>
        <v>3.1000000000000076E-2</v>
      </c>
      <c r="H35" s="7">
        <f t="shared" si="5"/>
        <v>0.81682027649769551</v>
      </c>
      <c r="I35" s="7">
        <f t="shared" si="6"/>
        <v>44.958782498414699</v>
      </c>
    </row>
    <row r="36" spans="1:9" ht="13.5" x14ac:dyDescent="0.35">
      <c r="A36" s="3">
        <v>42055</v>
      </c>
      <c r="B36" s="2">
        <v>6.1626000000000003</v>
      </c>
      <c r="C36" s="7">
        <f t="shared" si="2"/>
        <v>7.9500000000000348E-2</v>
      </c>
      <c r="D36" s="7">
        <f t="shared" si="0"/>
        <v>7.9500000000000348E-2</v>
      </c>
      <c r="E36" s="7">
        <f t="shared" si="1"/>
        <v>0</v>
      </c>
      <c r="F36" s="7">
        <f t="shared" si="3"/>
        <v>2.4135714285714371E-2</v>
      </c>
      <c r="G36" s="7">
        <f t="shared" si="4"/>
        <v>3.1000000000000076E-2</v>
      </c>
      <c r="H36" s="7">
        <f t="shared" si="5"/>
        <v>0.77857142857142947</v>
      </c>
      <c r="I36" s="7">
        <f t="shared" si="6"/>
        <v>43.775100401606451</v>
      </c>
    </row>
    <row r="37" spans="1:9" ht="13.5" x14ac:dyDescent="0.35">
      <c r="A37" s="3">
        <v>42058</v>
      </c>
      <c r="B37" s="2">
        <v>6.1593</v>
      </c>
      <c r="C37" s="7">
        <f t="shared" si="2"/>
        <v>-3.3000000000003027E-3</v>
      </c>
      <c r="D37" s="7">
        <f t="shared" si="0"/>
        <v>0</v>
      </c>
      <c r="E37" s="7">
        <f t="shared" si="1"/>
        <v>3.3000000000003027E-3</v>
      </c>
      <c r="F37" s="7">
        <f t="shared" si="3"/>
        <v>2.4135714285714371E-2</v>
      </c>
      <c r="G37" s="7">
        <f t="shared" si="4"/>
        <v>2.6742857142857242E-2</v>
      </c>
      <c r="H37" s="7">
        <f t="shared" si="5"/>
        <v>0.90251068376068366</v>
      </c>
      <c r="I37" s="7">
        <f t="shared" si="6"/>
        <v>47.437877298890911</v>
      </c>
    </row>
    <row r="38" spans="1:9" ht="13.5" x14ac:dyDescent="0.35">
      <c r="A38" s="3">
        <v>42059</v>
      </c>
      <c r="B38" s="2">
        <v>6.1626000000000003</v>
      </c>
      <c r="C38" s="7">
        <f t="shared" si="2"/>
        <v>3.3000000000003027E-3</v>
      </c>
      <c r="D38" s="7">
        <f t="shared" si="0"/>
        <v>3.3000000000003027E-3</v>
      </c>
      <c r="E38" s="7">
        <f t="shared" si="1"/>
        <v>0</v>
      </c>
      <c r="F38" s="7">
        <f t="shared" si="3"/>
        <v>2.4371428571428679E-2</v>
      </c>
      <c r="G38" s="7">
        <f t="shared" si="4"/>
        <v>1.9400000000000084E-2</v>
      </c>
      <c r="H38" s="7">
        <f t="shared" si="5"/>
        <v>1.2562592047128132</v>
      </c>
      <c r="I38" s="7">
        <f t="shared" si="6"/>
        <v>55.678851174934728</v>
      </c>
    </row>
    <row r="39" spans="1:9" ht="13.5" x14ac:dyDescent="0.35">
      <c r="A39" s="3">
        <v>42060</v>
      </c>
      <c r="B39" s="2">
        <v>6.1460999999999997</v>
      </c>
      <c r="C39" s="7">
        <f t="shared" si="2"/>
        <v>-1.6500000000000625E-2</v>
      </c>
      <c r="D39" s="7">
        <f t="shared" si="0"/>
        <v>0</v>
      </c>
      <c r="E39" s="7">
        <f t="shared" si="1"/>
        <v>1.6500000000000625E-2</v>
      </c>
      <c r="F39" s="7">
        <f t="shared" si="3"/>
        <v>2.4371428571428679E-2</v>
      </c>
      <c r="G39" s="7">
        <f t="shared" si="4"/>
        <v>1.5378571428571559E-2</v>
      </c>
      <c r="H39" s="7">
        <f t="shared" si="5"/>
        <v>1.5847654435671092</v>
      </c>
      <c r="I39" s="7">
        <f t="shared" si="6"/>
        <v>61.311769991015176</v>
      </c>
    </row>
    <row r="40" spans="1:9" ht="13.5" x14ac:dyDescent="0.35">
      <c r="A40" s="3">
        <v>42061</v>
      </c>
      <c r="B40" s="2">
        <v>6.1261999999999999</v>
      </c>
      <c r="C40" s="7">
        <f t="shared" si="2"/>
        <v>-1.9899999999999807E-2</v>
      </c>
      <c r="D40" s="7">
        <f t="shared" si="0"/>
        <v>0</v>
      </c>
      <c r="E40" s="7">
        <f t="shared" si="1"/>
        <v>1.9899999999999807E-2</v>
      </c>
      <c r="F40" s="7">
        <f t="shared" si="3"/>
        <v>2.0114285714285845E-2</v>
      </c>
      <c r="G40" s="7">
        <f t="shared" si="4"/>
        <v>1.6800000000000117E-2</v>
      </c>
      <c r="H40" s="7">
        <f t="shared" si="5"/>
        <v>1.1972789115646252</v>
      </c>
      <c r="I40" s="7">
        <f t="shared" si="6"/>
        <v>54.489164086687296</v>
      </c>
    </row>
    <row r="41" spans="1:9" ht="13.5" x14ac:dyDescent="0.35">
      <c r="A41" s="3">
        <v>42062</v>
      </c>
      <c r="B41" s="2">
        <v>6.0533000000000001</v>
      </c>
      <c r="C41" s="7">
        <f t="shared" si="2"/>
        <v>-7.2899999999999743E-2</v>
      </c>
      <c r="D41" s="7">
        <f t="shared" si="0"/>
        <v>0</v>
      </c>
      <c r="E41" s="7">
        <f t="shared" si="1"/>
        <v>7.2899999999999743E-2</v>
      </c>
      <c r="F41" s="7">
        <f t="shared" si="3"/>
        <v>1.3728571428571534E-2</v>
      </c>
      <c r="G41" s="7">
        <f t="shared" si="4"/>
        <v>2.2007142857142954E-2</v>
      </c>
      <c r="H41" s="7">
        <f t="shared" si="5"/>
        <v>0.62382343395001827</v>
      </c>
      <c r="I41" s="7">
        <f t="shared" si="6"/>
        <v>38.41694983010202</v>
      </c>
    </row>
    <row r="42" spans="1:9" ht="13.5" x14ac:dyDescent="0.35">
      <c r="A42" s="3">
        <v>42065</v>
      </c>
      <c r="B42" s="2">
        <v>6.0566000000000004</v>
      </c>
      <c r="C42" s="7">
        <f t="shared" si="2"/>
        <v>3.3000000000003027E-3</v>
      </c>
      <c r="D42" s="7">
        <f t="shared" si="0"/>
        <v>3.3000000000003027E-3</v>
      </c>
      <c r="E42" s="7">
        <f t="shared" si="1"/>
        <v>0</v>
      </c>
      <c r="F42" s="7">
        <f t="shared" si="3"/>
        <v>1.3964285714285842E-2</v>
      </c>
      <c r="G42" s="7">
        <f t="shared" si="4"/>
        <v>1.4914285714285784E-2</v>
      </c>
      <c r="H42" s="7">
        <f t="shared" si="5"/>
        <v>0.93630268199234135</v>
      </c>
      <c r="I42" s="7">
        <f t="shared" si="6"/>
        <v>48.355181795696375</v>
      </c>
    </row>
    <row r="43" spans="1:9" ht="13.5" x14ac:dyDescent="0.35">
      <c r="A43" s="3">
        <v>42066</v>
      </c>
      <c r="B43" s="2">
        <v>6.1593</v>
      </c>
      <c r="C43" s="7">
        <f t="shared" si="2"/>
        <v>0.10269999999999957</v>
      </c>
      <c r="D43" s="7">
        <f t="shared" si="0"/>
        <v>0.10269999999999957</v>
      </c>
      <c r="E43" s="7">
        <f t="shared" si="1"/>
        <v>0</v>
      </c>
      <c r="F43" s="7">
        <f t="shared" si="3"/>
        <v>1.9407142857142925E-2</v>
      </c>
      <c r="G43" s="7">
        <f t="shared" si="4"/>
        <v>1.4914285714285784E-2</v>
      </c>
      <c r="H43" s="7">
        <f t="shared" si="5"/>
        <v>1.3012452107279677</v>
      </c>
      <c r="I43" s="7">
        <f t="shared" si="6"/>
        <v>56.54526534859518</v>
      </c>
    </row>
    <row r="44" spans="1:9" ht="13.5" x14ac:dyDescent="0.35">
      <c r="A44" s="3">
        <v>42067</v>
      </c>
      <c r="B44" s="2">
        <v>6.1658999999999997</v>
      </c>
      <c r="C44" s="7">
        <f t="shared" si="2"/>
        <v>6.5999999999997172E-3</v>
      </c>
      <c r="D44" s="7">
        <f t="shared" si="0"/>
        <v>6.5999999999997172E-3</v>
      </c>
      <c r="E44" s="7">
        <f t="shared" si="1"/>
        <v>0</v>
      </c>
      <c r="F44" s="7">
        <f t="shared" si="3"/>
        <v>1.9878571428571475E-2</v>
      </c>
      <c r="G44" s="7">
        <f t="shared" si="4"/>
        <v>1.372857142857147E-2</v>
      </c>
      <c r="H44" s="7">
        <f t="shared" si="5"/>
        <v>1.4479708636836619</v>
      </c>
      <c r="I44" s="7">
        <f t="shared" si="6"/>
        <v>59.14984059511157</v>
      </c>
    </row>
    <row r="45" spans="1:9" ht="13.5" x14ac:dyDescent="0.35">
      <c r="A45" s="3">
        <v>42068</v>
      </c>
      <c r="B45" s="2">
        <v>6.1626000000000003</v>
      </c>
      <c r="C45" s="7">
        <f t="shared" si="2"/>
        <v>-3.2999999999994145E-3</v>
      </c>
      <c r="D45" s="7">
        <f t="shared" si="0"/>
        <v>0</v>
      </c>
      <c r="E45" s="7">
        <f t="shared" si="1"/>
        <v>3.2999999999994145E-3</v>
      </c>
      <c r="F45" s="7">
        <f t="shared" si="3"/>
        <v>1.5142857142857189E-2</v>
      </c>
      <c r="G45" s="7">
        <f t="shared" si="4"/>
        <v>1.3964285714285716E-2</v>
      </c>
      <c r="H45" s="7">
        <f t="shared" si="5"/>
        <v>1.0843989769821003</v>
      </c>
      <c r="I45" s="7">
        <f t="shared" si="6"/>
        <v>52.024539877300683</v>
      </c>
    </row>
    <row r="46" spans="1:9" ht="13.5" x14ac:dyDescent="0.35">
      <c r="A46" s="3">
        <v>42069</v>
      </c>
      <c r="B46" s="2">
        <v>6.0731999999999999</v>
      </c>
      <c r="C46" s="7">
        <f t="shared" si="2"/>
        <v>-8.9400000000000368E-2</v>
      </c>
      <c r="D46" s="7">
        <f t="shared" si="0"/>
        <v>0</v>
      </c>
      <c r="E46" s="7">
        <f t="shared" si="1"/>
        <v>8.9400000000000368E-2</v>
      </c>
      <c r="F46" s="7">
        <f t="shared" si="3"/>
        <v>1.5142857142857189E-2</v>
      </c>
      <c r="G46" s="7">
        <f t="shared" si="4"/>
        <v>2.0350000000000028E-2</v>
      </c>
      <c r="H46" s="7">
        <f t="shared" si="5"/>
        <v>0.74412074412074536</v>
      </c>
      <c r="I46" s="7">
        <f t="shared" si="6"/>
        <v>42.664520024149766</v>
      </c>
    </row>
    <row r="47" spans="1:9" ht="13.5" x14ac:dyDescent="0.35">
      <c r="A47" s="3">
        <v>42072</v>
      </c>
      <c r="B47" s="2">
        <v>6.0566000000000004</v>
      </c>
      <c r="C47" s="7">
        <f t="shared" si="2"/>
        <v>-1.6599999999999504E-2</v>
      </c>
      <c r="D47" s="7">
        <f t="shared" si="0"/>
        <v>0</v>
      </c>
      <c r="E47" s="7">
        <f t="shared" si="1"/>
        <v>1.6599999999999504E-2</v>
      </c>
      <c r="F47" s="7">
        <f t="shared" si="3"/>
        <v>1.5142857142857189E-2</v>
      </c>
      <c r="G47" s="7">
        <f t="shared" si="4"/>
        <v>1.6799999999999989E-2</v>
      </c>
      <c r="H47" s="7">
        <f t="shared" si="5"/>
        <v>0.90136054421769041</v>
      </c>
      <c r="I47" s="7">
        <f t="shared" si="6"/>
        <v>47.406082289803315</v>
      </c>
    </row>
    <row r="48" spans="1:9" ht="13.5" x14ac:dyDescent="0.35">
      <c r="A48" s="3">
        <v>42073</v>
      </c>
      <c r="B48" s="2">
        <v>6.0964</v>
      </c>
      <c r="C48" s="7">
        <f t="shared" si="2"/>
        <v>3.9799999999999613E-2</v>
      </c>
      <c r="D48" s="7">
        <f t="shared" si="0"/>
        <v>3.9799999999999613E-2</v>
      </c>
      <c r="E48" s="7">
        <f t="shared" si="1"/>
        <v>0</v>
      </c>
      <c r="F48" s="7">
        <f t="shared" si="3"/>
        <v>1.6799999999999989E-2</v>
      </c>
      <c r="G48" s="7">
        <f t="shared" si="4"/>
        <v>1.6799999999999989E-2</v>
      </c>
      <c r="H48" s="7">
        <f t="shared" si="5"/>
        <v>1</v>
      </c>
      <c r="I48" s="7">
        <f t="shared" si="6"/>
        <v>50</v>
      </c>
    </row>
    <row r="49" spans="1:9" ht="13.5" x14ac:dyDescent="0.35">
      <c r="A49" s="3">
        <v>42074</v>
      </c>
      <c r="B49" s="2">
        <v>6.0964</v>
      </c>
      <c r="C49" s="7">
        <f t="shared" si="2"/>
        <v>0</v>
      </c>
      <c r="D49" s="7">
        <f t="shared" si="0"/>
        <v>0</v>
      </c>
      <c r="E49" s="7">
        <f t="shared" si="1"/>
        <v>0</v>
      </c>
      <c r="F49" s="7">
        <f t="shared" si="3"/>
        <v>1.6799999999999989E-2</v>
      </c>
      <c r="G49" s="7">
        <f t="shared" si="4"/>
        <v>1.5849999999999982E-2</v>
      </c>
      <c r="H49" s="7">
        <f t="shared" si="5"/>
        <v>1.0599369085173507</v>
      </c>
      <c r="I49" s="7">
        <f t="shared" si="6"/>
        <v>51.454823889739679</v>
      </c>
    </row>
    <row r="50" spans="1:9" ht="13.5" x14ac:dyDescent="0.35">
      <c r="A50" s="3">
        <v>42075</v>
      </c>
      <c r="B50" s="2">
        <v>6.093</v>
      </c>
      <c r="C50" s="7">
        <f t="shared" si="2"/>
        <v>-3.4000000000000696E-3</v>
      </c>
      <c r="D50" s="7">
        <f t="shared" si="0"/>
        <v>0</v>
      </c>
      <c r="E50" s="7">
        <f t="shared" si="1"/>
        <v>3.4000000000000696E-3</v>
      </c>
      <c r="F50" s="7">
        <f t="shared" si="3"/>
        <v>1.1121428571428536E-2</v>
      </c>
      <c r="G50" s="7">
        <f t="shared" si="4"/>
        <v>1.6092857142857131E-2</v>
      </c>
      <c r="H50" s="7">
        <f t="shared" si="5"/>
        <v>0.69107856191744166</v>
      </c>
      <c r="I50" s="7">
        <f t="shared" si="6"/>
        <v>40.866141732283403</v>
      </c>
    </row>
    <row r="51" spans="1:9" ht="13.5" x14ac:dyDescent="0.35">
      <c r="A51" s="3">
        <v>42076</v>
      </c>
      <c r="B51" s="2">
        <v>6.093</v>
      </c>
      <c r="C51" s="7">
        <f t="shared" si="2"/>
        <v>0</v>
      </c>
      <c r="D51" s="7">
        <f t="shared" si="0"/>
        <v>0</v>
      </c>
      <c r="E51" s="7">
        <f t="shared" si="1"/>
        <v>0</v>
      </c>
      <c r="F51" s="7">
        <f t="shared" si="3"/>
        <v>1.1121428571428536E-2</v>
      </c>
      <c r="G51" s="7">
        <f t="shared" si="4"/>
        <v>1.5857142857142823E-2</v>
      </c>
      <c r="H51" s="7">
        <f t="shared" si="5"/>
        <v>0.70135135135135063</v>
      </c>
      <c r="I51" s="7">
        <f t="shared" si="6"/>
        <v>41.223193010325623</v>
      </c>
    </row>
    <row r="52" spans="1:9" ht="13.5" x14ac:dyDescent="0.35">
      <c r="A52" s="3">
        <v>42079</v>
      </c>
      <c r="B52" s="2">
        <v>6.0896999999999997</v>
      </c>
      <c r="C52" s="7">
        <f t="shared" si="2"/>
        <v>-3.3000000000003027E-3</v>
      </c>
      <c r="D52" s="7">
        <f t="shared" si="0"/>
        <v>0</v>
      </c>
      <c r="E52" s="7">
        <f t="shared" si="1"/>
        <v>3.3000000000003027E-3</v>
      </c>
      <c r="F52" s="7">
        <f t="shared" si="3"/>
        <v>1.088571428571423E-2</v>
      </c>
      <c r="G52" s="7">
        <f t="shared" si="4"/>
        <v>1.6092857142857131E-2</v>
      </c>
      <c r="H52" s="7">
        <f t="shared" si="5"/>
        <v>0.67643142476697438</v>
      </c>
      <c r="I52" s="7">
        <f t="shared" si="6"/>
        <v>40.349483717235799</v>
      </c>
    </row>
    <row r="53" spans="1:9" ht="13.5" x14ac:dyDescent="0.35">
      <c r="A53" s="3">
        <v>42080</v>
      </c>
      <c r="B53" s="2">
        <v>6.0797999999999996</v>
      </c>
      <c r="C53" s="7">
        <f t="shared" si="2"/>
        <v>-9.9000000000000199E-3</v>
      </c>
      <c r="D53" s="7">
        <f t="shared" si="0"/>
        <v>0</v>
      </c>
      <c r="E53" s="7">
        <f t="shared" si="1"/>
        <v>9.9000000000000199E-3</v>
      </c>
      <c r="F53" s="7">
        <f t="shared" si="3"/>
        <v>1.088571428571423E-2</v>
      </c>
      <c r="G53" s="7">
        <f t="shared" si="4"/>
        <v>1.5621428571428517E-2</v>
      </c>
      <c r="H53" s="7">
        <f t="shared" si="5"/>
        <v>0.69684499314128823</v>
      </c>
      <c r="I53" s="7">
        <f t="shared" si="6"/>
        <v>41.067097817299882</v>
      </c>
    </row>
    <row r="54" spans="1:9" ht="13.5" x14ac:dyDescent="0.35">
      <c r="A54" s="3">
        <v>42081</v>
      </c>
      <c r="B54" s="2">
        <v>5.8975999999999997</v>
      </c>
      <c r="C54" s="7">
        <f t="shared" si="2"/>
        <v>-0.18219999999999992</v>
      </c>
      <c r="D54" s="7">
        <f t="shared" si="0"/>
        <v>0</v>
      </c>
      <c r="E54" s="7">
        <f t="shared" si="1"/>
        <v>0.18219999999999992</v>
      </c>
      <c r="F54" s="7">
        <f t="shared" si="3"/>
        <v>1.088571428571423E-2</v>
      </c>
      <c r="G54" s="7">
        <f t="shared" si="4"/>
        <v>2.7214285714285667E-2</v>
      </c>
      <c r="H54" s="7">
        <f t="shared" si="5"/>
        <v>0.39999999999999863</v>
      </c>
      <c r="I54" s="7">
        <f t="shared" si="6"/>
        <v>28.571428571428498</v>
      </c>
    </row>
    <row r="55" spans="1:9" ht="13.5" x14ac:dyDescent="0.35">
      <c r="A55" s="3">
        <v>42082</v>
      </c>
      <c r="B55" s="2">
        <v>6.0598999999999998</v>
      </c>
      <c r="C55" s="7">
        <f t="shared" si="2"/>
        <v>0.16230000000000011</v>
      </c>
      <c r="D55" s="7">
        <f t="shared" si="0"/>
        <v>0.16230000000000011</v>
      </c>
      <c r="E55" s="7">
        <f t="shared" si="1"/>
        <v>0</v>
      </c>
      <c r="F55" s="7">
        <f t="shared" si="3"/>
        <v>2.2478571428571379E-2</v>
      </c>
      <c r="G55" s="7">
        <f t="shared" si="4"/>
        <v>2.2007142857142829E-2</v>
      </c>
      <c r="H55" s="7">
        <f t="shared" si="5"/>
        <v>1.0214216163583243</v>
      </c>
      <c r="I55" s="7">
        <f t="shared" si="6"/>
        <v>50.529865125240832</v>
      </c>
    </row>
    <row r="56" spans="1:9" ht="13.5" x14ac:dyDescent="0.35">
      <c r="A56" s="3">
        <v>42086</v>
      </c>
      <c r="B56" s="2">
        <v>6.1228999999999996</v>
      </c>
      <c r="C56" s="7">
        <f t="shared" si="2"/>
        <v>6.2999999999999723E-2</v>
      </c>
      <c r="D56" s="7">
        <f t="shared" si="0"/>
        <v>6.2999999999999723E-2</v>
      </c>
      <c r="E56" s="7">
        <f t="shared" si="1"/>
        <v>0</v>
      </c>
      <c r="F56" s="7">
        <f t="shared" si="3"/>
        <v>2.6742857142857051E-2</v>
      </c>
      <c r="G56" s="7">
        <f t="shared" si="4"/>
        <v>2.2007142857142829E-2</v>
      </c>
      <c r="H56" s="7">
        <f t="shared" si="5"/>
        <v>1.2151898734177189</v>
      </c>
      <c r="I56" s="7">
        <f t="shared" si="6"/>
        <v>54.857142857142811</v>
      </c>
    </row>
    <row r="57" spans="1:9" ht="13.5" x14ac:dyDescent="0.35">
      <c r="A57" s="3">
        <v>42087</v>
      </c>
      <c r="B57" s="2">
        <v>6.2454999999999998</v>
      </c>
      <c r="C57" s="7">
        <f t="shared" si="2"/>
        <v>0.12260000000000026</v>
      </c>
      <c r="D57" s="7">
        <f t="shared" si="0"/>
        <v>0.12260000000000026</v>
      </c>
      <c r="E57" s="7">
        <f t="shared" si="1"/>
        <v>0</v>
      </c>
      <c r="F57" s="7">
        <f t="shared" si="3"/>
        <v>2.8164285714285673E-2</v>
      </c>
      <c r="G57" s="7">
        <f t="shared" si="4"/>
        <v>2.2007142857142829E-2</v>
      </c>
      <c r="H57" s="7">
        <f t="shared" si="5"/>
        <v>1.27977929243752</v>
      </c>
      <c r="I57" s="7">
        <f t="shared" si="6"/>
        <v>56.13610478359908</v>
      </c>
    </row>
    <row r="58" spans="1:9" ht="13.5" x14ac:dyDescent="0.35">
      <c r="A58" s="3">
        <v>42088</v>
      </c>
      <c r="B58" s="2">
        <v>6.2222999999999997</v>
      </c>
      <c r="C58" s="7">
        <f t="shared" si="2"/>
        <v>-2.3200000000000109E-2</v>
      </c>
      <c r="D58" s="7">
        <f t="shared" si="0"/>
        <v>0</v>
      </c>
      <c r="E58" s="7">
        <f t="shared" si="1"/>
        <v>2.3200000000000109E-2</v>
      </c>
      <c r="F58" s="7">
        <f t="shared" si="3"/>
        <v>2.7692857142857123E-2</v>
      </c>
      <c r="G58" s="7">
        <f t="shared" si="4"/>
        <v>2.3664285714285693E-2</v>
      </c>
      <c r="H58" s="7">
        <f t="shared" si="5"/>
        <v>1.1702384545728948</v>
      </c>
      <c r="I58" s="7">
        <f t="shared" si="6"/>
        <v>53.922114047287906</v>
      </c>
    </row>
    <row r="59" spans="1:9" ht="13.5" x14ac:dyDescent="0.35">
      <c r="A59" s="3">
        <v>42089</v>
      </c>
      <c r="B59" s="2">
        <v>6.2122999999999999</v>
      </c>
      <c r="C59" s="7">
        <f t="shared" si="2"/>
        <v>-9.9999999999997868E-3</v>
      </c>
      <c r="D59" s="7">
        <f t="shared" si="0"/>
        <v>0</v>
      </c>
      <c r="E59" s="7">
        <f t="shared" si="1"/>
        <v>9.9999999999997868E-3</v>
      </c>
      <c r="F59" s="7">
        <f t="shared" si="3"/>
        <v>2.7692857142857123E-2</v>
      </c>
      <c r="G59" s="7">
        <f t="shared" si="4"/>
        <v>2.414285714285715E-2</v>
      </c>
      <c r="H59" s="7">
        <f t="shared" si="5"/>
        <v>1.1470414201183421</v>
      </c>
      <c r="I59" s="7">
        <f t="shared" si="6"/>
        <v>53.424280005511896</v>
      </c>
    </row>
    <row r="60" spans="1:9" ht="13.5" x14ac:dyDescent="0.35">
      <c r="A60" s="3">
        <v>42090</v>
      </c>
      <c r="B60" s="2">
        <v>6.1958000000000002</v>
      </c>
      <c r="C60" s="7">
        <f t="shared" si="2"/>
        <v>-1.6499999999999737E-2</v>
      </c>
      <c r="D60" s="7">
        <f t="shared" si="0"/>
        <v>0</v>
      </c>
      <c r="E60" s="7">
        <f t="shared" si="1"/>
        <v>1.6499999999999737E-2</v>
      </c>
      <c r="F60" s="7">
        <f t="shared" si="3"/>
        <v>2.7692857142857123E-2</v>
      </c>
      <c r="G60" s="7">
        <f t="shared" si="4"/>
        <v>1.8935714285714247E-2</v>
      </c>
      <c r="H60" s="7">
        <f t="shared" si="5"/>
        <v>1.4624669935873276</v>
      </c>
      <c r="I60" s="7">
        <f t="shared" si="6"/>
        <v>59.390318627451016</v>
      </c>
    </row>
    <row r="61" spans="1:9" ht="13.5" x14ac:dyDescent="0.35">
      <c r="A61" s="3">
        <v>42093</v>
      </c>
      <c r="B61" s="2">
        <v>6.2553999999999998</v>
      </c>
      <c r="C61" s="7">
        <f t="shared" si="2"/>
        <v>5.9599999999999653E-2</v>
      </c>
      <c r="D61" s="7">
        <f t="shared" si="0"/>
        <v>5.9599999999999653E-2</v>
      </c>
      <c r="E61" s="7">
        <f t="shared" si="1"/>
        <v>0</v>
      </c>
      <c r="F61" s="7">
        <f t="shared" si="3"/>
        <v>3.1949999999999958E-2</v>
      </c>
      <c r="G61" s="7">
        <f t="shared" si="4"/>
        <v>1.7749999999999995E-2</v>
      </c>
      <c r="H61" s="7">
        <f t="shared" si="5"/>
        <v>1.799999999999998</v>
      </c>
      <c r="I61" s="7">
        <f t="shared" si="6"/>
        <v>64.285714285714263</v>
      </c>
    </row>
    <row r="62" spans="1:9" ht="13.5" x14ac:dyDescent="0.35">
      <c r="A62" s="3">
        <v>42094</v>
      </c>
      <c r="B62" s="2">
        <v>6.1593</v>
      </c>
      <c r="C62" s="7">
        <f t="shared" si="2"/>
        <v>-9.6099999999999852E-2</v>
      </c>
      <c r="D62" s="7">
        <f t="shared" si="0"/>
        <v>0</v>
      </c>
      <c r="E62" s="7">
        <f t="shared" si="1"/>
        <v>9.6099999999999852E-2</v>
      </c>
      <c r="F62" s="7">
        <f t="shared" si="3"/>
        <v>2.9107142857142838E-2</v>
      </c>
      <c r="G62" s="7">
        <f t="shared" si="4"/>
        <v>2.46142857142857E-2</v>
      </c>
      <c r="H62" s="7">
        <f t="shared" si="5"/>
        <v>1.1825304701102728</v>
      </c>
      <c r="I62" s="7">
        <f t="shared" si="6"/>
        <v>54.181624783938304</v>
      </c>
    </row>
    <row r="63" spans="1:9" ht="13.5" x14ac:dyDescent="0.35">
      <c r="A63" s="3">
        <v>42095</v>
      </c>
      <c r="B63" s="2">
        <v>6.2454999999999998</v>
      </c>
      <c r="C63" s="7">
        <f t="shared" si="2"/>
        <v>8.6199999999999832E-2</v>
      </c>
      <c r="D63" s="7">
        <f t="shared" si="0"/>
        <v>8.6199999999999832E-2</v>
      </c>
      <c r="E63" s="7">
        <f t="shared" si="1"/>
        <v>0</v>
      </c>
      <c r="F63" s="7">
        <f t="shared" si="3"/>
        <v>3.5264285714285686E-2</v>
      </c>
      <c r="G63" s="7">
        <f t="shared" si="4"/>
        <v>2.46142857142857E-2</v>
      </c>
      <c r="H63" s="7">
        <f t="shared" si="5"/>
        <v>1.4326755658734762</v>
      </c>
      <c r="I63" s="7">
        <f t="shared" si="6"/>
        <v>58.892997733508288</v>
      </c>
    </row>
    <row r="64" spans="1:9" ht="13.5" x14ac:dyDescent="0.35">
      <c r="A64" s="3">
        <v>42096</v>
      </c>
      <c r="B64" s="2">
        <v>6.4276999999999997</v>
      </c>
      <c r="C64" s="7">
        <f t="shared" si="2"/>
        <v>0.18219999999999992</v>
      </c>
      <c r="D64" s="7">
        <f t="shared" si="0"/>
        <v>0.18219999999999992</v>
      </c>
      <c r="E64" s="7">
        <f t="shared" si="1"/>
        <v>0</v>
      </c>
      <c r="F64" s="7">
        <f t="shared" si="3"/>
        <v>4.8278571428571393E-2</v>
      </c>
      <c r="G64" s="7">
        <f t="shared" si="4"/>
        <v>2.4371428571428551E-2</v>
      </c>
      <c r="H64" s="7">
        <f t="shared" si="5"/>
        <v>1.9809495896834703</v>
      </c>
      <c r="I64" s="7">
        <f t="shared" si="6"/>
        <v>66.453642709664734</v>
      </c>
    </row>
    <row r="65" spans="1:9" ht="13.5" x14ac:dyDescent="0.35">
      <c r="A65" s="3">
        <v>42097</v>
      </c>
      <c r="B65" s="2">
        <v>6.5270999999999999</v>
      </c>
      <c r="C65" s="7">
        <f t="shared" si="2"/>
        <v>9.9400000000000155E-2</v>
      </c>
      <c r="D65" s="7">
        <f t="shared" si="0"/>
        <v>9.9400000000000155E-2</v>
      </c>
      <c r="E65" s="7">
        <f t="shared" si="1"/>
        <v>0</v>
      </c>
      <c r="F65" s="7">
        <f t="shared" si="3"/>
        <v>5.5378571428571402E-2</v>
      </c>
      <c r="G65" s="7">
        <f t="shared" si="4"/>
        <v>2.4371428571428551E-2</v>
      </c>
      <c r="H65" s="7">
        <f t="shared" si="5"/>
        <v>2.2722743259085587</v>
      </c>
      <c r="I65" s="7">
        <f t="shared" si="6"/>
        <v>69.440214957456348</v>
      </c>
    </row>
    <row r="66" spans="1:9" ht="13.5" x14ac:dyDescent="0.35">
      <c r="A66" s="3">
        <v>42100</v>
      </c>
      <c r="B66" s="2">
        <v>6.5369999999999999</v>
      </c>
      <c r="C66" s="7">
        <f t="shared" si="2"/>
        <v>9.9000000000000199E-3</v>
      </c>
      <c r="D66" s="7">
        <f t="shared" si="0"/>
        <v>9.9000000000000199E-3</v>
      </c>
      <c r="E66" s="7">
        <f t="shared" si="1"/>
        <v>0</v>
      </c>
      <c r="F66" s="7">
        <f t="shared" si="3"/>
        <v>5.608571428571426E-2</v>
      </c>
      <c r="G66" s="7">
        <f t="shared" si="4"/>
        <v>2.4135714285714243E-2</v>
      </c>
      <c r="H66" s="7">
        <f t="shared" si="5"/>
        <v>2.3237644273453717</v>
      </c>
      <c r="I66" s="7">
        <f t="shared" si="6"/>
        <v>69.913631911673079</v>
      </c>
    </row>
    <row r="67" spans="1:9" ht="13.5" x14ac:dyDescent="0.35">
      <c r="A67" s="3">
        <v>42101</v>
      </c>
      <c r="B67" s="2">
        <v>6.5602</v>
      </c>
      <c r="C67" s="7">
        <f t="shared" si="2"/>
        <v>2.3200000000000109E-2</v>
      </c>
      <c r="D67" s="7">
        <f t="shared" ref="D67:D130" si="7">IF(C67&gt;0,C67,0)</f>
        <v>2.3200000000000109E-2</v>
      </c>
      <c r="E67" s="7">
        <f t="shared" ref="E67:E130" si="8">IF(C67&lt;0,-C67,0)</f>
        <v>0</v>
      </c>
      <c r="F67" s="7">
        <f t="shared" si="3"/>
        <v>5.7742857142857131E-2</v>
      </c>
      <c r="G67" s="7">
        <f t="shared" si="4"/>
        <v>2.3428571428571385E-2</v>
      </c>
      <c r="H67" s="7">
        <f t="shared" si="5"/>
        <v>2.4646341463414676</v>
      </c>
      <c r="I67" s="7">
        <f t="shared" si="6"/>
        <v>71.136923618444243</v>
      </c>
    </row>
    <row r="68" spans="1:9" ht="13.5" x14ac:dyDescent="0.35">
      <c r="A68" s="3">
        <v>42102</v>
      </c>
      <c r="B68" s="2">
        <v>6.5933000000000002</v>
      </c>
      <c r="C68" s="7">
        <f t="shared" ref="C68:C131" si="9">B68-B67</f>
        <v>3.3100000000000129E-2</v>
      </c>
      <c r="D68" s="7">
        <f t="shared" si="7"/>
        <v>3.3100000000000129E-2</v>
      </c>
      <c r="E68" s="7">
        <f t="shared" si="8"/>
        <v>0</v>
      </c>
      <c r="F68" s="7">
        <f t="shared" si="3"/>
        <v>6.0107142857142852E-2</v>
      </c>
      <c r="G68" s="7">
        <f t="shared" si="4"/>
        <v>1.0414285714285678E-2</v>
      </c>
      <c r="H68" s="7">
        <f t="shared" si="5"/>
        <v>5.7716049382716248</v>
      </c>
      <c r="I68" s="7">
        <f t="shared" si="6"/>
        <v>85.232452142206057</v>
      </c>
    </row>
    <row r="69" spans="1:9" ht="13.5" x14ac:dyDescent="0.35">
      <c r="A69" s="3">
        <v>42104</v>
      </c>
      <c r="B69" s="2">
        <v>6.6265000000000001</v>
      </c>
      <c r="C69" s="7">
        <f t="shared" si="9"/>
        <v>3.3199999999999896E-2</v>
      </c>
      <c r="D69" s="7">
        <f t="shared" si="7"/>
        <v>3.3199999999999896E-2</v>
      </c>
      <c r="E69" s="7">
        <f t="shared" si="8"/>
        <v>0</v>
      </c>
      <c r="F69" s="7">
        <f t="shared" si="3"/>
        <v>5.0885714285714263E-2</v>
      </c>
      <c r="G69" s="7">
        <f t="shared" si="4"/>
        <v>1.0414285714285678E-2</v>
      </c>
      <c r="H69" s="7">
        <f t="shared" si="5"/>
        <v>4.8861454046639379</v>
      </c>
      <c r="I69" s="7">
        <f t="shared" si="6"/>
        <v>83.010953157772121</v>
      </c>
    </row>
    <row r="70" spans="1:9" ht="13.5" x14ac:dyDescent="0.35">
      <c r="A70" s="3">
        <v>42107</v>
      </c>
      <c r="B70" s="2">
        <v>6.7590000000000003</v>
      </c>
      <c r="C70" s="7">
        <f t="shared" si="9"/>
        <v>0.13250000000000028</v>
      </c>
      <c r="D70" s="7">
        <f t="shared" si="7"/>
        <v>0.13250000000000028</v>
      </c>
      <c r="E70" s="7">
        <f t="shared" si="8"/>
        <v>0</v>
      </c>
      <c r="F70" s="7">
        <f t="shared" si="3"/>
        <v>5.5850000000000018E-2</v>
      </c>
      <c r="G70" s="7">
        <f t="shared" si="4"/>
        <v>1.0414285714285678E-2</v>
      </c>
      <c r="H70" s="7">
        <f t="shared" si="5"/>
        <v>5.362825788751735</v>
      </c>
      <c r="I70" s="7">
        <f t="shared" si="6"/>
        <v>84.28371240702819</v>
      </c>
    </row>
    <row r="71" spans="1:9" ht="13.5" x14ac:dyDescent="0.35">
      <c r="A71" s="3">
        <v>42108</v>
      </c>
      <c r="B71" s="2">
        <v>6.7590000000000003</v>
      </c>
      <c r="C71" s="7">
        <f t="shared" si="9"/>
        <v>0</v>
      </c>
      <c r="D71" s="7">
        <f t="shared" si="7"/>
        <v>0</v>
      </c>
      <c r="E71" s="7">
        <f t="shared" si="8"/>
        <v>0</v>
      </c>
      <c r="F71" s="7">
        <f t="shared" si="3"/>
        <v>4.7092857142857145E-2</v>
      </c>
      <c r="G71" s="7">
        <f t="shared" si="4"/>
        <v>1.0414285714285678E-2</v>
      </c>
      <c r="H71" s="7">
        <f t="shared" si="5"/>
        <v>4.5219478737997418</v>
      </c>
      <c r="I71" s="7">
        <f t="shared" si="6"/>
        <v>81.890448391504208</v>
      </c>
    </row>
    <row r="72" spans="1:9" ht="13.5" x14ac:dyDescent="0.35">
      <c r="A72" s="3">
        <v>42109</v>
      </c>
      <c r="B72" s="2">
        <v>6.6894</v>
      </c>
      <c r="C72" s="7">
        <f t="shared" si="9"/>
        <v>-6.9600000000000328E-2</v>
      </c>
      <c r="D72" s="7">
        <f t="shared" si="7"/>
        <v>0</v>
      </c>
      <c r="E72" s="7">
        <f t="shared" si="8"/>
        <v>6.9600000000000328E-2</v>
      </c>
      <c r="F72" s="7">
        <f t="shared" si="3"/>
        <v>4.7092857142857145E-2</v>
      </c>
      <c r="G72" s="7">
        <f t="shared" si="4"/>
        <v>1.3728571428571408E-2</v>
      </c>
      <c r="H72" s="7">
        <f t="shared" si="5"/>
        <v>3.4302809573361137</v>
      </c>
      <c r="I72" s="7">
        <f t="shared" si="6"/>
        <v>77.428068115091051</v>
      </c>
    </row>
    <row r="73" spans="1:9" ht="13.5" x14ac:dyDescent="0.35">
      <c r="A73" s="3">
        <v>42110</v>
      </c>
      <c r="B73" s="2">
        <v>6.5602</v>
      </c>
      <c r="C73" s="7">
        <f t="shared" si="9"/>
        <v>-0.12919999999999998</v>
      </c>
      <c r="D73" s="7">
        <f t="shared" si="7"/>
        <v>0</v>
      </c>
      <c r="E73" s="7">
        <f t="shared" si="8"/>
        <v>0.12919999999999998</v>
      </c>
      <c r="F73" s="7">
        <f t="shared" si="3"/>
        <v>4.7092857142857145E-2</v>
      </c>
      <c r="G73" s="7">
        <f t="shared" si="4"/>
        <v>2.2242857142857137E-2</v>
      </c>
      <c r="H73" s="7">
        <f t="shared" si="5"/>
        <v>2.117212588310855</v>
      </c>
      <c r="I73" s="7">
        <f t="shared" si="6"/>
        <v>67.920057690326587</v>
      </c>
    </row>
    <row r="74" spans="1:9" ht="13.5" x14ac:dyDescent="0.35">
      <c r="A74" s="3">
        <v>42111</v>
      </c>
      <c r="B74" s="2">
        <v>6.5667999999999997</v>
      </c>
      <c r="C74" s="7">
        <f t="shared" si="9"/>
        <v>6.5999999999997172E-3</v>
      </c>
      <c r="D74" s="7">
        <f t="shared" si="7"/>
        <v>6.5999999999997172E-3</v>
      </c>
      <c r="E74" s="7">
        <f t="shared" si="8"/>
        <v>0</v>
      </c>
      <c r="F74" s="7">
        <f t="shared" si="3"/>
        <v>4.7564285714285691E-2</v>
      </c>
      <c r="G74" s="7">
        <f t="shared" si="4"/>
        <v>2.1064285714285726E-2</v>
      </c>
      <c r="H74" s="7">
        <f t="shared" si="5"/>
        <v>2.2580535774838904</v>
      </c>
      <c r="I74" s="7">
        <f t="shared" si="6"/>
        <v>69.306827643630285</v>
      </c>
    </row>
    <row r="75" spans="1:9" ht="13.5" x14ac:dyDescent="0.35">
      <c r="A75" s="3">
        <v>42114</v>
      </c>
      <c r="B75" s="2">
        <v>6.6265000000000001</v>
      </c>
      <c r="C75" s="7">
        <f t="shared" si="9"/>
        <v>5.9700000000000308E-2</v>
      </c>
      <c r="D75" s="7">
        <f t="shared" si="7"/>
        <v>5.9700000000000308E-2</v>
      </c>
      <c r="E75" s="7">
        <f t="shared" si="8"/>
        <v>0</v>
      </c>
      <c r="F75" s="7">
        <f t="shared" si="3"/>
        <v>4.7571428571428598E-2</v>
      </c>
      <c r="G75" s="7">
        <f t="shared" si="4"/>
        <v>2.1064285714285726E-2</v>
      </c>
      <c r="H75" s="7">
        <f t="shared" si="5"/>
        <v>2.2583926754832144</v>
      </c>
      <c r="I75" s="7">
        <f t="shared" si="6"/>
        <v>69.31002185451139</v>
      </c>
    </row>
    <row r="76" spans="1:9" ht="13.5" x14ac:dyDescent="0.35">
      <c r="A76" s="3">
        <v>42115</v>
      </c>
      <c r="B76" s="2">
        <v>6.6894</v>
      </c>
      <c r="C76" s="7">
        <f t="shared" si="9"/>
        <v>6.2899999999999956E-2</v>
      </c>
      <c r="D76" s="7">
        <f t="shared" si="7"/>
        <v>6.2899999999999956E-2</v>
      </c>
      <c r="E76" s="7">
        <f t="shared" si="8"/>
        <v>0</v>
      </c>
      <c r="F76" s="7">
        <f t="shared" si="3"/>
        <v>5.2064285714285737E-2</v>
      </c>
      <c r="G76" s="7">
        <f t="shared" si="4"/>
        <v>1.4200000000000022E-2</v>
      </c>
      <c r="H76" s="7">
        <f t="shared" si="5"/>
        <v>3.6664989939637787</v>
      </c>
      <c r="I76" s="7">
        <f t="shared" si="6"/>
        <v>78.57065861808772</v>
      </c>
    </row>
    <row r="77" spans="1:9" ht="13.5" x14ac:dyDescent="0.35">
      <c r="A77" s="3">
        <v>42116</v>
      </c>
      <c r="B77" s="2">
        <v>6.6894</v>
      </c>
      <c r="C77" s="7">
        <f t="shared" si="9"/>
        <v>0</v>
      </c>
      <c r="D77" s="7">
        <f t="shared" si="7"/>
        <v>0</v>
      </c>
      <c r="E77" s="7">
        <f t="shared" si="8"/>
        <v>0</v>
      </c>
      <c r="F77" s="7">
        <f t="shared" si="3"/>
        <v>4.5907142857142889E-2</v>
      </c>
      <c r="G77" s="7">
        <f t="shared" si="4"/>
        <v>1.4200000000000022E-2</v>
      </c>
      <c r="H77" s="7">
        <f t="shared" si="5"/>
        <v>3.2328973843058324</v>
      </c>
      <c r="I77" s="7">
        <f t="shared" si="6"/>
        <v>76.37551990493165</v>
      </c>
    </row>
    <row r="78" spans="1:9" ht="13.5" x14ac:dyDescent="0.35">
      <c r="A78" s="3">
        <v>42117</v>
      </c>
      <c r="B78" s="2">
        <v>6.8253000000000004</v>
      </c>
      <c r="C78" s="7">
        <f t="shared" si="9"/>
        <v>0.13590000000000035</v>
      </c>
      <c r="D78" s="7">
        <f t="shared" si="7"/>
        <v>0.13590000000000035</v>
      </c>
      <c r="E78" s="7">
        <f t="shared" si="8"/>
        <v>0</v>
      </c>
      <c r="F78" s="7">
        <f t="shared" si="3"/>
        <v>4.2600000000000068E-2</v>
      </c>
      <c r="G78" s="7">
        <f t="shared" si="4"/>
        <v>1.4200000000000022E-2</v>
      </c>
      <c r="H78" s="7">
        <f t="shared" si="5"/>
        <v>3.0000000000000004</v>
      </c>
      <c r="I78" s="7">
        <f t="shared" si="6"/>
        <v>75</v>
      </c>
    </row>
    <row r="79" spans="1:9" ht="13.5" x14ac:dyDescent="0.35">
      <c r="A79" s="3">
        <v>42118</v>
      </c>
      <c r="B79" s="2">
        <v>6.8253000000000004</v>
      </c>
      <c r="C79" s="7">
        <f t="shared" si="9"/>
        <v>0</v>
      </c>
      <c r="D79" s="7">
        <f t="shared" si="7"/>
        <v>0</v>
      </c>
      <c r="E79" s="7">
        <f t="shared" si="8"/>
        <v>0</v>
      </c>
      <c r="F79" s="7">
        <f t="shared" si="3"/>
        <v>3.5500000000000052E-2</v>
      </c>
      <c r="G79" s="7">
        <f t="shared" si="4"/>
        <v>1.4200000000000022E-2</v>
      </c>
      <c r="H79" s="7">
        <f t="shared" si="5"/>
        <v>2.5</v>
      </c>
      <c r="I79" s="7">
        <f t="shared" si="6"/>
        <v>71.428571428571431</v>
      </c>
    </row>
    <row r="80" spans="1:9" ht="13.5" x14ac:dyDescent="0.35">
      <c r="A80" s="3">
        <v>42121</v>
      </c>
      <c r="B80" s="2">
        <v>6.7920999999999996</v>
      </c>
      <c r="C80" s="7">
        <f t="shared" si="9"/>
        <v>-3.3200000000000784E-2</v>
      </c>
      <c r="D80" s="7">
        <f t="shared" si="7"/>
        <v>0</v>
      </c>
      <c r="E80" s="7">
        <f t="shared" si="8"/>
        <v>3.3200000000000784E-2</v>
      </c>
      <c r="F80" s="7">
        <f t="shared" si="3"/>
        <v>3.4792857142857195E-2</v>
      </c>
      <c r="G80" s="7">
        <f t="shared" si="4"/>
        <v>1.657142857142865E-2</v>
      </c>
      <c r="H80" s="7">
        <f t="shared" si="5"/>
        <v>2.0995689655172347</v>
      </c>
      <c r="I80" s="7">
        <f t="shared" si="6"/>
        <v>67.737449589764907</v>
      </c>
    </row>
    <row r="81" spans="1:9" ht="13.5" x14ac:dyDescent="0.35">
      <c r="A81" s="3">
        <v>42122</v>
      </c>
      <c r="B81" s="2">
        <v>7.0571999999999999</v>
      </c>
      <c r="C81" s="7">
        <f t="shared" si="9"/>
        <v>0.26510000000000034</v>
      </c>
      <c r="D81" s="7">
        <f t="shared" si="7"/>
        <v>0.26510000000000034</v>
      </c>
      <c r="E81" s="7">
        <f t="shared" si="8"/>
        <v>0</v>
      </c>
      <c r="F81" s="7">
        <f t="shared" ref="F81:F144" si="10">(SUM(D68:D81)/14)</f>
        <v>5.2071428571428643E-2</v>
      </c>
      <c r="G81" s="7">
        <f t="shared" ref="G81:G144" si="11">(SUM(E68:E81)/14)</f>
        <v>1.657142857142865E-2</v>
      </c>
      <c r="H81" s="7">
        <f t="shared" ref="H81:H144" si="12">F81/G81</f>
        <v>3.1422413793103341</v>
      </c>
      <c r="I81" s="7">
        <f t="shared" ref="I81:I144" si="13">IF(G81=0,100,100-(100/(1+H81)))</f>
        <v>75.858480749219495</v>
      </c>
    </row>
    <row r="82" spans="1:9" ht="13.5" x14ac:dyDescent="0.35">
      <c r="A82" s="3">
        <v>42123</v>
      </c>
      <c r="B82" s="2">
        <v>7.4813000000000001</v>
      </c>
      <c r="C82" s="7">
        <f t="shared" si="9"/>
        <v>0.42410000000000014</v>
      </c>
      <c r="D82" s="7">
        <f t="shared" si="7"/>
        <v>0.42410000000000014</v>
      </c>
      <c r="E82" s="7">
        <f t="shared" si="8"/>
        <v>0</v>
      </c>
      <c r="F82" s="7">
        <f t="shared" si="10"/>
        <v>8.0000000000000071E-2</v>
      </c>
      <c r="G82" s="7">
        <f t="shared" si="11"/>
        <v>1.657142857142865E-2</v>
      </c>
      <c r="H82" s="7">
        <f t="shared" si="12"/>
        <v>4.8275862068965329</v>
      </c>
      <c r="I82" s="7">
        <f t="shared" si="13"/>
        <v>82.840236686390483</v>
      </c>
    </row>
    <row r="83" spans="1:9" ht="13.5" x14ac:dyDescent="0.35">
      <c r="A83" s="3">
        <v>42124</v>
      </c>
      <c r="B83" s="2">
        <v>7.6867000000000001</v>
      </c>
      <c r="C83" s="7">
        <f t="shared" si="9"/>
        <v>0.20540000000000003</v>
      </c>
      <c r="D83" s="7">
        <f t="shared" si="7"/>
        <v>0.20540000000000003</v>
      </c>
      <c r="E83" s="7">
        <f t="shared" si="8"/>
        <v>0</v>
      </c>
      <c r="F83" s="7">
        <f t="shared" si="10"/>
        <v>9.2300000000000076E-2</v>
      </c>
      <c r="G83" s="7">
        <f t="shared" si="11"/>
        <v>1.657142857142865E-2</v>
      </c>
      <c r="H83" s="7">
        <f t="shared" si="12"/>
        <v>5.5698275862068751</v>
      </c>
      <c r="I83" s="7">
        <f t="shared" si="13"/>
        <v>84.778900406770717</v>
      </c>
    </row>
    <row r="84" spans="1:9" ht="13.5" x14ac:dyDescent="0.35">
      <c r="A84" s="3">
        <v>42128</v>
      </c>
      <c r="B84" s="2">
        <v>7.6204000000000001</v>
      </c>
      <c r="C84" s="7">
        <f t="shared" si="9"/>
        <v>-6.6300000000000026E-2</v>
      </c>
      <c r="D84" s="7">
        <f t="shared" si="7"/>
        <v>0</v>
      </c>
      <c r="E84" s="7">
        <f t="shared" si="8"/>
        <v>6.6300000000000026E-2</v>
      </c>
      <c r="F84" s="7">
        <f t="shared" si="10"/>
        <v>8.2835714285714346E-2</v>
      </c>
      <c r="G84" s="7">
        <f t="shared" si="11"/>
        <v>2.1307142857142938E-2</v>
      </c>
      <c r="H84" s="7">
        <f t="shared" si="12"/>
        <v>3.8876969493798073</v>
      </c>
      <c r="I84" s="7">
        <f t="shared" si="13"/>
        <v>79.540466392318194</v>
      </c>
    </row>
    <row r="85" spans="1:9" ht="13.5" x14ac:dyDescent="0.35">
      <c r="A85" s="3">
        <v>42129</v>
      </c>
      <c r="B85" s="2">
        <v>7.8423999999999996</v>
      </c>
      <c r="C85" s="7">
        <f t="shared" si="9"/>
        <v>0.22199999999999953</v>
      </c>
      <c r="D85" s="7">
        <f t="shared" si="7"/>
        <v>0.22199999999999953</v>
      </c>
      <c r="E85" s="7">
        <f t="shared" si="8"/>
        <v>0</v>
      </c>
      <c r="F85" s="7">
        <f t="shared" si="10"/>
        <v>9.8692857142857165E-2</v>
      </c>
      <c r="G85" s="7">
        <f t="shared" si="11"/>
        <v>2.1307142857142938E-2</v>
      </c>
      <c r="H85" s="7">
        <f t="shared" si="12"/>
        <v>4.6319141803553308</v>
      </c>
      <c r="I85" s="7">
        <f t="shared" si="13"/>
        <v>82.244047619047564</v>
      </c>
    </row>
    <row r="86" spans="1:9" ht="13.5" x14ac:dyDescent="0.35">
      <c r="A86" s="3">
        <v>42130</v>
      </c>
      <c r="B86" s="2">
        <v>8.0146999999999995</v>
      </c>
      <c r="C86" s="7">
        <f t="shared" si="9"/>
        <v>0.1722999999999999</v>
      </c>
      <c r="D86" s="7">
        <f t="shared" si="7"/>
        <v>0.1722999999999999</v>
      </c>
      <c r="E86" s="7">
        <f t="shared" si="8"/>
        <v>0</v>
      </c>
      <c r="F86" s="7">
        <f t="shared" si="10"/>
        <v>0.11100000000000002</v>
      </c>
      <c r="G86" s="7">
        <f t="shared" si="11"/>
        <v>1.6335714285714342E-2</v>
      </c>
      <c r="H86" s="7">
        <f t="shared" si="12"/>
        <v>6.7949278530826183</v>
      </c>
      <c r="I86" s="7">
        <f t="shared" si="13"/>
        <v>87.171144892578639</v>
      </c>
    </row>
    <row r="87" spans="1:9" ht="13.5" x14ac:dyDescent="0.35">
      <c r="A87" s="3">
        <v>42131</v>
      </c>
      <c r="B87" s="2">
        <v>8.2167999999999992</v>
      </c>
      <c r="C87" s="7">
        <f t="shared" si="9"/>
        <v>0.20209999999999972</v>
      </c>
      <c r="D87" s="7">
        <f t="shared" si="7"/>
        <v>0.20209999999999972</v>
      </c>
      <c r="E87" s="7">
        <f t="shared" si="8"/>
        <v>0</v>
      </c>
      <c r="F87" s="7">
        <f t="shared" si="10"/>
        <v>0.12543571428571429</v>
      </c>
      <c r="G87" s="7">
        <f t="shared" si="11"/>
        <v>7.1071428571429151E-3</v>
      </c>
      <c r="H87" s="7">
        <f t="shared" si="12"/>
        <v>17.649246231155637</v>
      </c>
      <c r="I87" s="7">
        <f t="shared" si="13"/>
        <v>94.637852985557188</v>
      </c>
    </row>
    <row r="88" spans="1:9" ht="13.5" x14ac:dyDescent="0.35">
      <c r="A88" s="3">
        <v>42132</v>
      </c>
      <c r="B88" s="2">
        <v>8.1837</v>
      </c>
      <c r="C88" s="7">
        <f t="shared" si="9"/>
        <v>-3.3099999999999241E-2</v>
      </c>
      <c r="D88" s="7">
        <f t="shared" si="7"/>
        <v>0</v>
      </c>
      <c r="E88" s="7">
        <f t="shared" si="8"/>
        <v>3.3099999999999241E-2</v>
      </c>
      <c r="F88" s="7">
        <f t="shared" si="10"/>
        <v>0.12496428571428574</v>
      </c>
      <c r="G88" s="7">
        <f t="shared" si="11"/>
        <v>9.4714285714285751E-3</v>
      </c>
      <c r="H88" s="7">
        <f t="shared" si="12"/>
        <v>13.193815987933633</v>
      </c>
      <c r="I88" s="7">
        <f t="shared" si="13"/>
        <v>92.954678284894527</v>
      </c>
    </row>
    <row r="89" spans="1:9" ht="13.5" x14ac:dyDescent="0.35">
      <c r="A89" s="3">
        <v>42135</v>
      </c>
      <c r="B89" s="2">
        <v>8.1206999999999994</v>
      </c>
      <c r="C89" s="7">
        <f t="shared" si="9"/>
        <v>-6.3000000000000611E-2</v>
      </c>
      <c r="D89" s="7">
        <f t="shared" si="7"/>
        <v>0</v>
      </c>
      <c r="E89" s="7">
        <f t="shared" si="8"/>
        <v>6.3000000000000611E-2</v>
      </c>
      <c r="F89" s="7">
        <f t="shared" si="10"/>
        <v>0.1207</v>
      </c>
      <c r="G89" s="7">
        <f t="shared" si="11"/>
        <v>1.3971428571428619E-2</v>
      </c>
      <c r="H89" s="7">
        <f t="shared" si="12"/>
        <v>8.6390593047034479</v>
      </c>
      <c r="I89" s="7">
        <f t="shared" si="13"/>
        <v>89.625543651214571</v>
      </c>
    </row>
    <row r="90" spans="1:9" ht="13.5" x14ac:dyDescent="0.35">
      <c r="A90" s="3">
        <v>42136</v>
      </c>
      <c r="B90" s="2">
        <v>8.1670999999999996</v>
      </c>
      <c r="C90" s="7">
        <f t="shared" si="9"/>
        <v>4.6400000000000219E-2</v>
      </c>
      <c r="D90" s="7">
        <f t="shared" si="7"/>
        <v>4.6400000000000219E-2</v>
      </c>
      <c r="E90" s="7">
        <f t="shared" si="8"/>
        <v>0</v>
      </c>
      <c r="F90" s="7">
        <f t="shared" si="10"/>
        <v>0.11952142857142858</v>
      </c>
      <c r="G90" s="7">
        <f t="shared" si="11"/>
        <v>1.3971428571428619E-2</v>
      </c>
      <c r="H90" s="7">
        <f t="shared" si="12"/>
        <v>8.5547034764825902</v>
      </c>
      <c r="I90" s="7">
        <f t="shared" si="13"/>
        <v>89.533950452137589</v>
      </c>
    </row>
    <row r="91" spans="1:9" ht="13.5" x14ac:dyDescent="0.35">
      <c r="A91" s="3">
        <v>42137</v>
      </c>
      <c r="B91" s="2">
        <v>8.1506000000000007</v>
      </c>
      <c r="C91" s="7">
        <f t="shared" si="9"/>
        <v>-1.6499999999998849E-2</v>
      </c>
      <c r="D91" s="7">
        <f t="shared" si="7"/>
        <v>0</v>
      </c>
      <c r="E91" s="7">
        <f t="shared" si="8"/>
        <v>1.6499999999998849E-2</v>
      </c>
      <c r="F91" s="7">
        <f t="shared" si="10"/>
        <v>0.11952142857142858</v>
      </c>
      <c r="G91" s="7">
        <f t="shared" si="11"/>
        <v>1.5149999999999966E-2</v>
      </c>
      <c r="H91" s="7">
        <f t="shared" si="12"/>
        <v>7.8892032060349075</v>
      </c>
      <c r="I91" s="7">
        <f t="shared" si="13"/>
        <v>88.750397793571679</v>
      </c>
    </row>
    <row r="92" spans="1:9" ht="13.5" x14ac:dyDescent="0.35">
      <c r="A92" s="3">
        <v>42138</v>
      </c>
      <c r="B92" s="2">
        <v>8.3825000000000003</v>
      </c>
      <c r="C92" s="7">
        <f t="shared" si="9"/>
        <v>0.23189999999999955</v>
      </c>
      <c r="D92" s="7">
        <f t="shared" si="7"/>
        <v>0.23189999999999955</v>
      </c>
      <c r="E92" s="7">
        <f t="shared" si="8"/>
        <v>0</v>
      </c>
      <c r="F92" s="7">
        <f t="shared" si="10"/>
        <v>0.1263785714285714</v>
      </c>
      <c r="G92" s="7">
        <f t="shared" si="11"/>
        <v>1.5149999999999966E-2</v>
      </c>
      <c r="H92" s="7">
        <f t="shared" si="12"/>
        <v>8.3418198962753589</v>
      </c>
      <c r="I92" s="7">
        <f t="shared" si="13"/>
        <v>89.295447663268419</v>
      </c>
    </row>
    <row r="93" spans="1:9" ht="13.5" x14ac:dyDescent="0.35">
      <c r="A93" s="3">
        <v>42139</v>
      </c>
      <c r="B93" s="2">
        <v>8.4671000000000003</v>
      </c>
      <c r="C93" s="7">
        <f t="shared" si="9"/>
        <v>8.4600000000000009E-2</v>
      </c>
      <c r="D93" s="7">
        <f t="shared" si="7"/>
        <v>8.4600000000000009E-2</v>
      </c>
      <c r="E93" s="7">
        <f t="shared" si="8"/>
        <v>0</v>
      </c>
      <c r="F93" s="7">
        <f t="shared" si="10"/>
        <v>0.13242142857142852</v>
      </c>
      <c r="G93" s="7">
        <f t="shared" si="11"/>
        <v>1.5149999999999966E-2</v>
      </c>
      <c r="H93" s="7">
        <f t="shared" si="12"/>
        <v>8.7406883545497571</v>
      </c>
      <c r="I93" s="7">
        <f t="shared" si="13"/>
        <v>89.73378509196516</v>
      </c>
    </row>
    <row r="94" spans="1:9" ht="13.5" x14ac:dyDescent="0.35">
      <c r="A94" s="3">
        <v>42142</v>
      </c>
      <c r="B94" s="2">
        <v>8.2942999999999998</v>
      </c>
      <c r="C94" s="7">
        <f t="shared" si="9"/>
        <v>-0.17280000000000051</v>
      </c>
      <c r="D94" s="7">
        <f t="shared" si="7"/>
        <v>0</v>
      </c>
      <c r="E94" s="7">
        <f t="shared" si="8"/>
        <v>0.17280000000000051</v>
      </c>
      <c r="F94" s="7">
        <f t="shared" si="10"/>
        <v>0.13242142857142852</v>
      </c>
      <c r="G94" s="7">
        <f t="shared" si="11"/>
        <v>2.5121428571428517E-2</v>
      </c>
      <c r="H94" s="7">
        <f t="shared" si="12"/>
        <v>5.2712539095820397</v>
      </c>
      <c r="I94" s="7">
        <f t="shared" si="13"/>
        <v>84.054225607544453</v>
      </c>
    </row>
    <row r="95" spans="1:9" ht="13.5" x14ac:dyDescent="0.35">
      <c r="A95" s="3">
        <v>42143</v>
      </c>
      <c r="B95" s="2">
        <v>8.0455000000000005</v>
      </c>
      <c r="C95" s="7">
        <f t="shared" si="9"/>
        <v>-0.24879999999999924</v>
      </c>
      <c r="D95" s="7">
        <f t="shared" si="7"/>
        <v>0</v>
      </c>
      <c r="E95" s="7">
        <f t="shared" si="8"/>
        <v>0.24879999999999924</v>
      </c>
      <c r="F95" s="7">
        <f t="shared" si="10"/>
        <v>0.11348571428571422</v>
      </c>
      <c r="G95" s="7">
        <f t="shared" si="11"/>
        <v>4.2892857142857031E-2</v>
      </c>
      <c r="H95" s="7">
        <f t="shared" si="12"/>
        <v>2.645795170691096</v>
      </c>
      <c r="I95" s="7">
        <f t="shared" si="13"/>
        <v>72.571141460740918</v>
      </c>
    </row>
    <row r="96" spans="1:9" ht="13.5" x14ac:dyDescent="0.35">
      <c r="A96" s="3">
        <v>42144</v>
      </c>
      <c r="B96" s="2">
        <v>8.1525999999999996</v>
      </c>
      <c r="C96" s="7">
        <f t="shared" si="9"/>
        <v>0.10709999999999908</v>
      </c>
      <c r="D96" s="7">
        <f t="shared" si="7"/>
        <v>0.10709999999999908</v>
      </c>
      <c r="E96" s="7">
        <f t="shared" si="8"/>
        <v>0</v>
      </c>
      <c r="F96" s="7">
        <f t="shared" si="10"/>
        <v>9.0842857142857003E-2</v>
      </c>
      <c r="G96" s="7">
        <f t="shared" si="11"/>
        <v>4.2892857142857031E-2</v>
      </c>
      <c r="H96" s="7">
        <f t="shared" si="12"/>
        <v>2.117901748542883</v>
      </c>
      <c r="I96" s="7">
        <f t="shared" si="13"/>
        <v>67.927148427068332</v>
      </c>
    </row>
    <row r="97" spans="1:9" ht="13.5" x14ac:dyDescent="0.35">
      <c r="A97" s="3">
        <v>42145</v>
      </c>
      <c r="B97" s="2">
        <v>8.1214999999999993</v>
      </c>
      <c r="C97" s="7">
        <f t="shared" si="9"/>
        <v>-3.110000000000035E-2</v>
      </c>
      <c r="D97" s="7">
        <f t="shared" si="7"/>
        <v>0</v>
      </c>
      <c r="E97" s="7">
        <f t="shared" si="8"/>
        <v>3.110000000000035E-2</v>
      </c>
      <c r="F97" s="7">
        <f t="shared" si="10"/>
        <v>7.6171428571428432E-2</v>
      </c>
      <c r="G97" s="7">
        <f t="shared" si="11"/>
        <v>4.5114285714285628E-2</v>
      </c>
      <c r="H97" s="7">
        <f t="shared" si="12"/>
        <v>1.688410386320456</v>
      </c>
      <c r="I97" s="7">
        <f t="shared" si="13"/>
        <v>62.803297997644286</v>
      </c>
    </row>
    <row r="98" spans="1:9" ht="13.5" x14ac:dyDescent="0.35">
      <c r="A98" s="3">
        <v>42146</v>
      </c>
      <c r="B98" s="2">
        <v>8.0177999999999994</v>
      </c>
      <c r="C98" s="7">
        <f t="shared" si="9"/>
        <v>-0.1036999999999999</v>
      </c>
      <c r="D98" s="7">
        <f t="shared" si="7"/>
        <v>0</v>
      </c>
      <c r="E98" s="7">
        <f t="shared" si="8"/>
        <v>0.1036999999999999</v>
      </c>
      <c r="F98" s="7">
        <f t="shared" si="10"/>
        <v>7.6171428571428432E-2</v>
      </c>
      <c r="G98" s="7">
        <f t="shared" si="11"/>
        <v>4.7785714285714195E-2</v>
      </c>
      <c r="H98" s="7">
        <f t="shared" si="12"/>
        <v>1.5940209267563528</v>
      </c>
      <c r="I98" s="7">
        <f t="shared" si="13"/>
        <v>61.449809842111335</v>
      </c>
    </row>
    <row r="99" spans="1:9" ht="13.5" x14ac:dyDescent="0.35">
      <c r="A99" s="3">
        <v>42149</v>
      </c>
      <c r="B99" s="2">
        <v>7.9142000000000001</v>
      </c>
      <c r="C99" s="7">
        <f t="shared" si="9"/>
        <v>-0.10359999999999925</v>
      </c>
      <c r="D99" s="7">
        <f t="shared" si="7"/>
        <v>0</v>
      </c>
      <c r="E99" s="7">
        <f t="shared" si="8"/>
        <v>0.10359999999999925</v>
      </c>
      <c r="F99" s="7">
        <f t="shared" si="10"/>
        <v>6.0314285714285605E-2</v>
      </c>
      <c r="G99" s="7">
        <f t="shared" si="11"/>
        <v>5.5185714285714137E-2</v>
      </c>
      <c r="H99" s="7">
        <f t="shared" si="12"/>
        <v>1.0929329536629573</v>
      </c>
      <c r="I99" s="7">
        <f t="shared" si="13"/>
        <v>52.220160791589386</v>
      </c>
    </row>
    <row r="100" spans="1:9" ht="13.5" x14ac:dyDescent="0.35">
      <c r="A100" s="3">
        <v>42150</v>
      </c>
      <c r="B100" s="2">
        <v>7.8761999999999999</v>
      </c>
      <c r="C100" s="7">
        <f t="shared" si="9"/>
        <v>-3.8000000000000256E-2</v>
      </c>
      <c r="D100" s="7">
        <f t="shared" si="7"/>
        <v>0</v>
      </c>
      <c r="E100" s="7">
        <f t="shared" si="8"/>
        <v>3.8000000000000256E-2</v>
      </c>
      <c r="F100" s="7">
        <f t="shared" si="10"/>
        <v>4.8007142857142755E-2</v>
      </c>
      <c r="G100" s="7">
        <f t="shared" si="11"/>
        <v>5.7899999999999875E-2</v>
      </c>
      <c r="H100" s="7">
        <f t="shared" si="12"/>
        <v>0.8291389094497903</v>
      </c>
      <c r="I100" s="7">
        <f t="shared" si="13"/>
        <v>45.329466513792404</v>
      </c>
    </row>
    <row r="101" spans="1:9" ht="13.5" x14ac:dyDescent="0.35">
      <c r="A101" s="3">
        <v>42151</v>
      </c>
      <c r="B101" s="2">
        <v>7.8139000000000003</v>
      </c>
      <c r="C101" s="7">
        <f t="shared" si="9"/>
        <v>-6.2299999999999578E-2</v>
      </c>
      <c r="D101" s="7">
        <f t="shared" si="7"/>
        <v>0</v>
      </c>
      <c r="E101" s="7">
        <f t="shared" si="8"/>
        <v>6.2299999999999578E-2</v>
      </c>
      <c r="F101" s="7">
        <f t="shared" si="10"/>
        <v>3.3571428571428488E-2</v>
      </c>
      <c r="G101" s="7">
        <f t="shared" si="11"/>
        <v>6.2349999999999843E-2</v>
      </c>
      <c r="H101" s="7">
        <f t="shared" si="12"/>
        <v>0.538435101386184</v>
      </c>
      <c r="I101" s="7">
        <f t="shared" si="13"/>
        <v>34.998883014371884</v>
      </c>
    </row>
    <row r="102" spans="1:9" ht="13.5" x14ac:dyDescent="0.35">
      <c r="A102" s="3">
        <v>42152</v>
      </c>
      <c r="B102" s="2">
        <v>7.8105000000000002</v>
      </c>
      <c r="C102" s="7">
        <f t="shared" si="9"/>
        <v>-3.4000000000000696E-3</v>
      </c>
      <c r="D102" s="7">
        <f t="shared" si="7"/>
        <v>0</v>
      </c>
      <c r="E102" s="7">
        <f t="shared" si="8"/>
        <v>3.4000000000000696E-3</v>
      </c>
      <c r="F102" s="7">
        <f t="shared" si="10"/>
        <v>3.3571428571428488E-2</v>
      </c>
      <c r="G102" s="7">
        <f t="shared" si="11"/>
        <v>6.0228571428571333E-2</v>
      </c>
      <c r="H102" s="7">
        <f t="shared" si="12"/>
        <v>0.5574003795066409</v>
      </c>
      <c r="I102" s="7">
        <f t="shared" si="13"/>
        <v>35.790435577215945</v>
      </c>
    </row>
    <row r="103" spans="1:9" ht="13.5" x14ac:dyDescent="0.35">
      <c r="A103" s="3">
        <v>42153</v>
      </c>
      <c r="B103" s="2">
        <v>7.8449999999999998</v>
      </c>
      <c r="C103" s="7">
        <f t="shared" si="9"/>
        <v>3.4499999999999531E-2</v>
      </c>
      <c r="D103" s="7">
        <f t="shared" si="7"/>
        <v>3.4499999999999531E-2</v>
      </c>
      <c r="E103" s="7">
        <f t="shared" si="8"/>
        <v>0</v>
      </c>
      <c r="F103" s="7">
        <f t="shared" si="10"/>
        <v>3.6035714285714171E-2</v>
      </c>
      <c r="G103" s="7">
        <f t="shared" si="11"/>
        <v>5.5728571428571287E-2</v>
      </c>
      <c r="H103" s="7">
        <f t="shared" si="12"/>
        <v>0.64662906946936638</v>
      </c>
      <c r="I103" s="7">
        <f t="shared" si="13"/>
        <v>39.269868451778606</v>
      </c>
    </row>
    <row r="104" spans="1:9" ht="13.5" x14ac:dyDescent="0.35">
      <c r="A104" s="3">
        <v>42156</v>
      </c>
      <c r="B104" s="2">
        <v>7.8449999999999998</v>
      </c>
      <c r="C104" s="7">
        <f t="shared" si="9"/>
        <v>0</v>
      </c>
      <c r="D104" s="7">
        <f t="shared" si="7"/>
        <v>0</v>
      </c>
      <c r="E104" s="7">
        <f t="shared" si="8"/>
        <v>0</v>
      </c>
      <c r="F104" s="7">
        <f t="shared" si="10"/>
        <v>3.2721428571428443E-2</v>
      </c>
      <c r="G104" s="7">
        <f t="shared" si="11"/>
        <v>5.5728571428571287E-2</v>
      </c>
      <c r="H104" s="7">
        <f t="shared" si="12"/>
        <v>0.58715713919507739</v>
      </c>
      <c r="I104" s="7">
        <f t="shared" si="13"/>
        <v>36.994266332875682</v>
      </c>
    </row>
    <row r="105" spans="1:9" ht="13.5" x14ac:dyDescent="0.35">
      <c r="A105" s="3">
        <v>42157</v>
      </c>
      <c r="B105" s="2">
        <v>7.9348999999999998</v>
      </c>
      <c r="C105" s="7">
        <f t="shared" si="9"/>
        <v>8.9900000000000091E-2</v>
      </c>
      <c r="D105" s="7">
        <f t="shared" si="7"/>
        <v>8.9900000000000091E-2</v>
      </c>
      <c r="E105" s="7">
        <f t="shared" si="8"/>
        <v>0</v>
      </c>
      <c r="F105" s="7">
        <f t="shared" si="10"/>
        <v>3.9142857142857021E-2</v>
      </c>
      <c r="G105" s="7">
        <f t="shared" si="11"/>
        <v>5.4549999999999939E-2</v>
      </c>
      <c r="H105" s="7">
        <f t="shared" si="12"/>
        <v>0.71755925101479501</v>
      </c>
      <c r="I105" s="7">
        <f t="shared" si="13"/>
        <v>41.777845543950555</v>
      </c>
    </row>
    <row r="106" spans="1:9" ht="13.5" x14ac:dyDescent="0.35">
      <c r="A106" s="3">
        <v>42158</v>
      </c>
      <c r="B106" s="2">
        <v>7.8795999999999999</v>
      </c>
      <c r="C106" s="7">
        <f t="shared" si="9"/>
        <v>-5.5299999999999905E-2</v>
      </c>
      <c r="D106" s="7">
        <f t="shared" si="7"/>
        <v>0</v>
      </c>
      <c r="E106" s="7">
        <f t="shared" si="8"/>
        <v>5.5299999999999905E-2</v>
      </c>
      <c r="F106" s="7">
        <f t="shared" si="10"/>
        <v>2.2578571428571337E-2</v>
      </c>
      <c r="G106" s="7">
        <f t="shared" si="11"/>
        <v>5.8499999999999934E-2</v>
      </c>
      <c r="H106" s="7">
        <f t="shared" si="12"/>
        <v>0.38595848595848481</v>
      </c>
      <c r="I106" s="7">
        <f t="shared" si="13"/>
        <v>27.847766716588794</v>
      </c>
    </row>
    <row r="107" spans="1:9" ht="13.5" x14ac:dyDescent="0.35">
      <c r="A107" s="3">
        <v>42159</v>
      </c>
      <c r="B107" s="2">
        <v>7.9279999999999999</v>
      </c>
      <c r="C107" s="7">
        <f t="shared" si="9"/>
        <v>4.8399999999999999E-2</v>
      </c>
      <c r="D107" s="7">
        <f t="shared" si="7"/>
        <v>4.8399999999999999E-2</v>
      </c>
      <c r="E107" s="7">
        <f t="shared" si="8"/>
        <v>0</v>
      </c>
      <c r="F107" s="7">
        <f t="shared" si="10"/>
        <v>1.9992857142857052E-2</v>
      </c>
      <c r="G107" s="7">
        <f t="shared" si="11"/>
        <v>5.8499999999999934E-2</v>
      </c>
      <c r="H107" s="7">
        <f t="shared" si="12"/>
        <v>0.3417582417582406</v>
      </c>
      <c r="I107" s="7">
        <f t="shared" si="13"/>
        <v>25.470925470925408</v>
      </c>
    </row>
    <row r="108" spans="1:9" ht="13.5" x14ac:dyDescent="0.35">
      <c r="A108" s="3">
        <v>42160</v>
      </c>
      <c r="B108" s="2">
        <v>7.8795999999999999</v>
      </c>
      <c r="C108" s="7">
        <f t="shared" si="9"/>
        <v>-4.8399999999999999E-2</v>
      </c>
      <c r="D108" s="7">
        <f t="shared" si="7"/>
        <v>0</v>
      </c>
      <c r="E108" s="7">
        <f t="shared" si="8"/>
        <v>4.8399999999999999E-2</v>
      </c>
      <c r="F108" s="7">
        <f t="shared" si="10"/>
        <v>1.9992857142857052E-2</v>
      </c>
      <c r="G108" s="7">
        <f t="shared" si="11"/>
        <v>4.9614285714285611E-2</v>
      </c>
      <c r="H108" s="7">
        <f t="shared" si="12"/>
        <v>0.40296573567520777</v>
      </c>
      <c r="I108" s="7">
        <f t="shared" si="13"/>
        <v>28.72242175474598</v>
      </c>
    </row>
    <row r="109" spans="1:9" ht="13.5" x14ac:dyDescent="0.35">
      <c r="A109" s="3">
        <v>42163</v>
      </c>
      <c r="B109" s="2">
        <v>8.0973000000000006</v>
      </c>
      <c r="C109" s="7">
        <f t="shared" si="9"/>
        <v>0.21770000000000067</v>
      </c>
      <c r="D109" s="7">
        <f t="shared" si="7"/>
        <v>0.21770000000000067</v>
      </c>
      <c r="E109" s="7">
        <f t="shared" si="8"/>
        <v>0</v>
      </c>
      <c r="F109" s="7">
        <f t="shared" si="10"/>
        <v>3.5542857142857098E-2</v>
      </c>
      <c r="G109" s="7">
        <f t="shared" si="11"/>
        <v>3.1842857142857096E-2</v>
      </c>
      <c r="H109" s="7">
        <f t="shared" si="12"/>
        <v>1.116195603409601</v>
      </c>
      <c r="I109" s="7">
        <f t="shared" si="13"/>
        <v>52.74538901844393</v>
      </c>
    </row>
    <row r="110" spans="1:9" ht="13.5" x14ac:dyDescent="0.35">
      <c r="A110" s="3">
        <v>42164</v>
      </c>
      <c r="B110" s="2">
        <v>8.0765999999999991</v>
      </c>
      <c r="C110" s="7">
        <f t="shared" si="9"/>
        <v>-2.0700000000001495E-2</v>
      </c>
      <c r="D110" s="7">
        <f t="shared" si="7"/>
        <v>0</v>
      </c>
      <c r="E110" s="7">
        <f t="shared" si="8"/>
        <v>2.0700000000001495E-2</v>
      </c>
      <c r="F110" s="7">
        <f t="shared" si="10"/>
        <v>2.7892857142857164E-2</v>
      </c>
      <c r="G110" s="7">
        <f t="shared" si="11"/>
        <v>3.3321428571428627E-2</v>
      </c>
      <c r="H110" s="7">
        <f t="shared" si="12"/>
        <v>0.83708467309753409</v>
      </c>
      <c r="I110" s="7">
        <f t="shared" si="13"/>
        <v>45.565927654609077</v>
      </c>
    </row>
    <row r="111" spans="1:9" ht="13.5" x14ac:dyDescent="0.35">
      <c r="A111" s="3">
        <v>42165</v>
      </c>
      <c r="B111" s="2">
        <v>8.0696999999999992</v>
      </c>
      <c r="C111" s="7">
        <f t="shared" si="9"/>
        <v>-6.8999999999999062E-3</v>
      </c>
      <c r="D111" s="7">
        <f t="shared" si="7"/>
        <v>0</v>
      </c>
      <c r="E111" s="7">
        <f t="shared" si="8"/>
        <v>6.8999999999999062E-3</v>
      </c>
      <c r="F111" s="7">
        <f t="shared" si="10"/>
        <v>2.7892857142857164E-2</v>
      </c>
      <c r="G111" s="7">
        <f t="shared" si="11"/>
        <v>3.1592857142857166E-2</v>
      </c>
      <c r="H111" s="7">
        <f t="shared" si="12"/>
        <v>0.88288491973773464</v>
      </c>
      <c r="I111" s="7">
        <f t="shared" si="13"/>
        <v>46.890009606147935</v>
      </c>
    </row>
    <row r="112" spans="1:9" ht="13.5" x14ac:dyDescent="0.35">
      <c r="A112" s="3">
        <v>42166</v>
      </c>
      <c r="B112" s="2">
        <v>8.0524000000000004</v>
      </c>
      <c r="C112" s="7">
        <f t="shared" si="9"/>
        <v>-1.7299999999998761E-2</v>
      </c>
      <c r="D112" s="7">
        <f t="shared" si="7"/>
        <v>0</v>
      </c>
      <c r="E112" s="7">
        <f t="shared" si="8"/>
        <v>1.7299999999998761E-2</v>
      </c>
      <c r="F112" s="7">
        <f t="shared" si="10"/>
        <v>2.7892857142857164E-2</v>
      </c>
      <c r="G112" s="7">
        <f t="shared" si="11"/>
        <v>2.5421428571428515E-2</v>
      </c>
      <c r="H112" s="7">
        <f t="shared" si="12"/>
        <v>1.0972183197527428</v>
      </c>
      <c r="I112" s="7">
        <f t="shared" si="13"/>
        <v>52.317792068595999</v>
      </c>
    </row>
    <row r="113" spans="1:9" ht="13.5" x14ac:dyDescent="0.35">
      <c r="A113" s="3">
        <v>42167</v>
      </c>
      <c r="B113" s="2">
        <v>7.9486999999999997</v>
      </c>
      <c r="C113" s="7">
        <f t="shared" si="9"/>
        <v>-0.10370000000000079</v>
      </c>
      <c r="D113" s="7">
        <f t="shared" si="7"/>
        <v>0</v>
      </c>
      <c r="E113" s="7">
        <f t="shared" si="8"/>
        <v>0.10370000000000079</v>
      </c>
      <c r="F113" s="7">
        <f t="shared" si="10"/>
        <v>2.7892857142857164E-2</v>
      </c>
      <c r="G113" s="7">
        <f t="shared" si="11"/>
        <v>2.5428571428571484E-2</v>
      </c>
      <c r="H113" s="7">
        <f t="shared" si="12"/>
        <v>1.096910112359549</v>
      </c>
      <c r="I113" s="7">
        <f t="shared" si="13"/>
        <v>52.310783657066274</v>
      </c>
    </row>
    <row r="114" spans="1:9" ht="13.5" x14ac:dyDescent="0.35">
      <c r="A114" s="3">
        <v>42170</v>
      </c>
      <c r="B114" s="2">
        <v>7.9142000000000001</v>
      </c>
      <c r="C114" s="7">
        <f t="shared" si="9"/>
        <v>-3.4499999999999531E-2</v>
      </c>
      <c r="D114" s="7">
        <f t="shared" si="7"/>
        <v>0</v>
      </c>
      <c r="E114" s="7">
        <f t="shared" si="8"/>
        <v>3.4499999999999531E-2</v>
      </c>
      <c r="F114" s="7">
        <f t="shared" si="10"/>
        <v>2.7892857142857164E-2</v>
      </c>
      <c r="G114" s="7">
        <f t="shared" si="11"/>
        <v>2.5178571428571432E-2</v>
      </c>
      <c r="H114" s="7">
        <f t="shared" si="12"/>
        <v>1.1078014184397169</v>
      </c>
      <c r="I114" s="7">
        <f t="shared" si="13"/>
        <v>52.557200538358025</v>
      </c>
    </row>
    <row r="115" spans="1:9" ht="13.5" x14ac:dyDescent="0.35">
      <c r="A115" s="3">
        <v>42171</v>
      </c>
      <c r="B115" s="2">
        <v>7.9073000000000002</v>
      </c>
      <c r="C115" s="7">
        <f t="shared" si="9"/>
        <v>-6.8999999999999062E-3</v>
      </c>
      <c r="D115" s="7">
        <f t="shared" si="7"/>
        <v>0</v>
      </c>
      <c r="E115" s="7">
        <f t="shared" si="8"/>
        <v>6.8999999999999062E-3</v>
      </c>
      <c r="F115" s="7">
        <f t="shared" si="10"/>
        <v>2.7892857142857164E-2</v>
      </c>
      <c r="G115" s="7">
        <f t="shared" si="11"/>
        <v>2.1221428571428596E-2</v>
      </c>
      <c r="H115" s="7">
        <f t="shared" si="12"/>
        <v>1.3143722652305616</v>
      </c>
      <c r="I115" s="7">
        <f t="shared" si="13"/>
        <v>56.791739383362412</v>
      </c>
    </row>
    <row r="116" spans="1:9" ht="13.5" x14ac:dyDescent="0.35">
      <c r="A116" s="3">
        <v>42172</v>
      </c>
      <c r="B116" s="2">
        <v>7.8795999999999999</v>
      </c>
      <c r="C116" s="7">
        <f t="shared" si="9"/>
        <v>-2.770000000000028E-2</v>
      </c>
      <c r="D116" s="7">
        <f t="shared" si="7"/>
        <v>0</v>
      </c>
      <c r="E116" s="7">
        <f t="shared" si="8"/>
        <v>2.770000000000028E-2</v>
      </c>
      <c r="F116" s="7">
        <f t="shared" si="10"/>
        <v>2.7892857142857164E-2</v>
      </c>
      <c r="G116" s="7">
        <f t="shared" si="11"/>
        <v>2.2957142857142898E-2</v>
      </c>
      <c r="H116" s="7">
        <f t="shared" si="12"/>
        <v>1.2149968886123199</v>
      </c>
      <c r="I116" s="7">
        <f t="shared" si="13"/>
        <v>54.853209720466332</v>
      </c>
    </row>
    <row r="117" spans="1:9" ht="13.5" x14ac:dyDescent="0.35">
      <c r="A117" s="3">
        <v>42173</v>
      </c>
      <c r="B117" s="2">
        <v>8.0524000000000004</v>
      </c>
      <c r="C117" s="7">
        <f t="shared" si="9"/>
        <v>0.17280000000000051</v>
      </c>
      <c r="D117" s="7">
        <f t="shared" si="7"/>
        <v>0.17280000000000051</v>
      </c>
      <c r="E117" s="7">
        <f t="shared" si="8"/>
        <v>0</v>
      </c>
      <c r="F117" s="7">
        <f t="shared" si="10"/>
        <v>3.7771428571428664E-2</v>
      </c>
      <c r="G117" s="7">
        <f t="shared" si="11"/>
        <v>2.2957142857142898E-2</v>
      </c>
      <c r="H117" s="7">
        <f t="shared" si="12"/>
        <v>1.6453018046048549</v>
      </c>
      <c r="I117" s="7">
        <f t="shared" si="13"/>
        <v>62.197130087038353</v>
      </c>
    </row>
    <row r="118" spans="1:9" ht="13.5" x14ac:dyDescent="0.35">
      <c r="A118" s="3">
        <v>42174</v>
      </c>
      <c r="B118" s="2">
        <v>8.0524000000000004</v>
      </c>
      <c r="C118" s="7">
        <f t="shared" si="9"/>
        <v>0</v>
      </c>
      <c r="D118" s="7">
        <f t="shared" si="7"/>
        <v>0</v>
      </c>
      <c r="E118" s="7">
        <f t="shared" si="8"/>
        <v>0</v>
      </c>
      <c r="F118" s="7">
        <f t="shared" si="10"/>
        <v>3.7771428571428664E-2</v>
      </c>
      <c r="G118" s="7">
        <f t="shared" si="11"/>
        <v>2.2957142857142898E-2</v>
      </c>
      <c r="H118" s="7">
        <f t="shared" si="12"/>
        <v>1.6453018046048549</v>
      </c>
      <c r="I118" s="7">
        <f t="shared" si="13"/>
        <v>62.197130087038353</v>
      </c>
    </row>
    <row r="119" spans="1:9" ht="13.5" x14ac:dyDescent="0.35">
      <c r="A119" s="3">
        <v>42177</v>
      </c>
      <c r="B119" s="2">
        <v>8.0350999999999999</v>
      </c>
      <c r="C119" s="7">
        <f t="shared" si="9"/>
        <v>-1.7300000000000537E-2</v>
      </c>
      <c r="D119" s="7">
        <f t="shared" si="7"/>
        <v>0</v>
      </c>
      <c r="E119" s="7">
        <f t="shared" si="8"/>
        <v>1.7300000000000537E-2</v>
      </c>
      <c r="F119" s="7">
        <f t="shared" si="10"/>
        <v>3.1350000000000086E-2</v>
      </c>
      <c r="G119" s="7">
        <f t="shared" si="11"/>
        <v>2.4192857142857221E-2</v>
      </c>
      <c r="H119" s="7">
        <f t="shared" si="12"/>
        <v>1.2958370239149684</v>
      </c>
      <c r="I119" s="7">
        <f t="shared" si="13"/>
        <v>56.442901234567891</v>
      </c>
    </row>
    <row r="120" spans="1:9" ht="13.5" x14ac:dyDescent="0.35">
      <c r="A120" s="3">
        <v>42178</v>
      </c>
      <c r="B120" s="2">
        <v>8.0317000000000007</v>
      </c>
      <c r="C120" s="7">
        <f t="shared" si="9"/>
        <v>-3.3999999999991815E-3</v>
      </c>
      <c r="D120" s="7">
        <f t="shared" si="7"/>
        <v>0</v>
      </c>
      <c r="E120" s="7">
        <f t="shared" si="8"/>
        <v>3.3999999999991815E-3</v>
      </c>
      <c r="F120" s="7">
        <f t="shared" si="10"/>
        <v>3.1350000000000086E-2</v>
      </c>
      <c r="G120" s="7">
        <f t="shared" si="11"/>
        <v>2.0485714285714312E-2</v>
      </c>
      <c r="H120" s="7">
        <f t="shared" si="12"/>
        <v>1.5303347280334751</v>
      </c>
      <c r="I120" s="7">
        <f t="shared" si="13"/>
        <v>60.479536998759855</v>
      </c>
    </row>
    <row r="121" spans="1:9" ht="13.5" x14ac:dyDescent="0.35">
      <c r="A121" s="3">
        <v>42179</v>
      </c>
      <c r="B121" s="2">
        <v>8.1387999999999998</v>
      </c>
      <c r="C121" s="7">
        <f t="shared" si="9"/>
        <v>0.10709999999999908</v>
      </c>
      <c r="D121" s="7">
        <f t="shared" si="7"/>
        <v>0.10709999999999908</v>
      </c>
      <c r="E121" s="7">
        <f t="shared" si="8"/>
        <v>0</v>
      </c>
      <c r="F121" s="7">
        <f t="shared" si="10"/>
        <v>3.5542857142857161E-2</v>
      </c>
      <c r="G121" s="7">
        <f t="shared" si="11"/>
        <v>2.0485714285714312E-2</v>
      </c>
      <c r="H121" s="7">
        <f t="shared" si="12"/>
        <v>1.7350069735006961</v>
      </c>
      <c r="I121" s="7">
        <f t="shared" si="13"/>
        <v>63.437021927587949</v>
      </c>
    </row>
    <row r="122" spans="1:9" ht="13.5" x14ac:dyDescent="0.35">
      <c r="A122" s="3">
        <v>42180</v>
      </c>
      <c r="B122" s="2">
        <v>8.5016999999999996</v>
      </c>
      <c r="C122" s="7">
        <f t="shared" si="9"/>
        <v>0.36289999999999978</v>
      </c>
      <c r="D122" s="7">
        <f t="shared" si="7"/>
        <v>0.36289999999999978</v>
      </c>
      <c r="E122" s="7">
        <f t="shared" si="8"/>
        <v>0</v>
      </c>
      <c r="F122" s="7">
        <f t="shared" si="10"/>
        <v>6.1464285714285714E-2</v>
      </c>
      <c r="G122" s="7">
        <f t="shared" si="11"/>
        <v>1.7028571428571455E-2</v>
      </c>
      <c r="H122" s="7">
        <f t="shared" si="12"/>
        <v>3.6094798657718066</v>
      </c>
      <c r="I122" s="7">
        <f t="shared" si="13"/>
        <v>78.30557830557828</v>
      </c>
    </row>
    <row r="123" spans="1:9" ht="13.5" x14ac:dyDescent="0.35">
      <c r="A123" s="3">
        <v>42181</v>
      </c>
      <c r="B123" s="2">
        <v>8.5708000000000002</v>
      </c>
      <c r="C123" s="7">
        <f t="shared" si="9"/>
        <v>6.9100000000000605E-2</v>
      </c>
      <c r="D123" s="7">
        <f t="shared" si="7"/>
        <v>6.9100000000000605E-2</v>
      </c>
      <c r="E123" s="7">
        <f t="shared" si="8"/>
        <v>0</v>
      </c>
      <c r="F123" s="7">
        <f t="shared" si="10"/>
        <v>5.0849999999999999E-2</v>
      </c>
      <c r="G123" s="7">
        <f t="shared" si="11"/>
        <v>1.7028571428571455E-2</v>
      </c>
      <c r="H123" s="7">
        <f t="shared" si="12"/>
        <v>2.9861577181208006</v>
      </c>
      <c r="I123" s="7">
        <f t="shared" si="13"/>
        <v>74.913185309902104</v>
      </c>
    </row>
    <row r="124" spans="1:9" ht="13.5" x14ac:dyDescent="0.35">
      <c r="A124" s="3">
        <v>42184</v>
      </c>
      <c r="B124" s="2">
        <v>8.5570000000000004</v>
      </c>
      <c r="C124" s="7">
        <f t="shared" si="9"/>
        <v>-1.3799999999999812E-2</v>
      </c>
      <c r="D124" s="7">
        <f t="shared" si="7"/>
        <v>0</v>
      </c>
      <c r="E124" s="7">
        <f t="shared" si="8"/>
        <v>1.3799999999999812E-2</v>
      </c>
      <c r="F124" s="7">
        <f t="shared" si="10"/>
        <v>5.0849999999999999E-2</v>
      </c>
      <c r="G124" s="7">
        <f t="shared" si="11"/>
        <v>1.6535714285714192E-2</v>
      </c>
      <c r="H124" s="7">
        <f t="shared" si="12"/>
        <v>3.0751619870410543</v>
      </c>
      <c r="I124" s="7">
        <f t="shared" si="13"/>
        <v>75.461098155607488</v>
      </c>
    </row>
    <row r="125" spans="1:9" ht="13.5" x14ac:dyDescent="0.35">
      <c r="A125" s="3">
        <v>42185</v>
      </c>
      <c r="B125" s="2">
        <v>8.5708000000000002</v>
      </c>
      <c r="C125" s="7">
        <f t="shared" si="9"/>
        <v>1.3799999999999812E-2</v>
      </c>
      <c r="D125" s="7">
        <f t="shared" si="7"/>
        <v>1.3799999999999812E-2</v>
      </c>
      <c r="E125" s="7">
        <f t="shared" si="8"/>
        <v>0</v>
      </c>
      <c r="F125" s="7">
        <f t="shared" si="10"/>
        <v>5.183571428571427E-2</v>
      </c>
      <c r="G125" s="7">
        <f t="shared" si="11"/>
        <v>1.6042857142857057E-2</v>
      </c>
      <c r="H125" s="7">
        <f t="shared" si="12"/>
        <v>3.2310774710596779</v>
      </c>
      <c r="I125" s="7">
        <f t="shared" si="13"/>
        <v>76.365358307902852</v>
      </c>
    </row>
    <row r="126" spans="1:9" ht="13.5" x14ac:dyDescent="0.35">
      <c r="A126" s="3">
        <v>42186</v>
      </c>
      <c r="B126" s="2">
        <v>8.5361999999999991</v>
      </c>
      <c r="C126" s="7">
        <f t="shared" si="9"/>
        <v>-3.4600000000001074E-2</v>
      </c>
      <c r="D126" s="7">
        <f t="shared" si="7"/>
        <v>0</v>
      </c>
      <c r="E126" s="7">
        <f t="shared" si="8"/>
        <v>3.4600000000001074E-2</v>
      </c>
      <c r="F126" s="7">
        <f t="shared" si="10"/>
        <v>5.183571428571427E-2</v>
      </c>
      <c r="G126" s="7">
        <f t="shared" si="11"/>
        <v>1.7278571428571508E-2</v>
      </c>
      <c r="H126" s="7">
        <f t="shared" si="12"/>
        <v>2.9999999999999853</v>
      </c>
      <c r="I126" s="7">
        <f t="shared" si="13"/>
        <v>74.999999999999915</v>
      </c>
    </row>
    <row r="127" spans="1:9" ht="13.5" x14ac:dyDescent="0.35">
      <c r="A127" s="3">
        <v>42187</v>
      </c>
      <c r="B127" s="2">
        <v>8.5742999999999991</v>
      </c>
      <c r="C127" s="7">
        <f t="shared" si="9"/>
        <v>3.8100000000000023E-2</v>
      </c>
      <c r="D127" s="7">
        <f t="shared" si="7"/>
        <v>3.8100000000000023E-2</v>
      </c>
      <c r="E127" s="7">
        <f t="shared" si="8"/>
        <v>0</v>
      </c>
      <c r="F127" s="7">
        <f t="shared" si="10"/>
        <v>5.4557142857142846E-2</v>
      </c>
      <c r="G127" s="7">
        <f t="shared" si="11"/>
        <v>9.8714285714285952E-3</v>
      </c>
      <c r="H127" s="7">
        <f t="shared" si="12"/>
        <v>5.5267727930535315</v>
      </c>
      <c r="I127" s="7">
        <f t="shared" si="13"/>
        <v>84.678492239467815</v>
      </c>
    </row>
    <row r="128" spans="1:9" ht="13.5" x14ac:dyDescent="0.35">
      <c r="A128" s="3">
        <v>42188</v>
      </c>
      <c r="B128" s="2">
        <v>8.7297999999999991</v>
      </c>
      <c r="C128" s="7">
        <f t="shared" si="9"/>
        <v>0.15549999999999997</v>
      </c>
      <c r="D128" s="7">
        <f t="shared" si="7"/>
        <v>0.15549999999999997</v>
      </c>
      <c r="E128" s="7">
        <f t="shared" si="8"/>
        <v>0</v>
      </c>
      <c r="F128" s="7">
        <f t="shared" si="10"/>
        <v>6.5664285714285703E-2</v>
      </c>
      <c r="G128" s="7">
        <f t="shared" si="11"/>
        <v>7.4071428571429133E-3</v>
      </c>
      <c r="H128" s="7">
        <f t="shared" si="12"/>
        <v>8.864995178399159</v>
      </c>
      <c r="I128" s="7">
        <f t="shared" si="13"/>
        <v>89.863147605083014</v>
      </c>
    </row>
    <row r="129" spans="1:9" ht="13.5" x14ac:dyDescent="0.35">
      <c r="A129" s="3">
        <v>42191</v>
      </c>
      <c r="B129" s="2">
        <v>8.5950000000000006</v>
      </c>
      <c r="C129" s="7">
        <f t="shared" si="9"/>
        <v>-0.13479999999999848</v>
      </c>
      <c r="D129" s="7">
        <f t="shared" si="7"/>
        <v>0</v>
      </c>
      <c r="E129" s="7">
        <f t="shared" si="8"/>
        <v>0.13479999999999848</v>
      </c>
      <c r="F129" s="7">
        <f t="shared" si="10"/>
        <v>6.5664285714285703E-2</v>
      </c>
      <c r="G129" s="7">
        <f t="shared" si="11"/>
        <v>1.6542857142857099E-2</v>
      </c>
      <c r="H129" s="7">
        <f t="shared" si="12"/>
        <v>3.9693436960276438</v>
      </c>
      <c r="I129" s="7">
        <f t="shared" si="13"/>
        <v>79.876618298722775</v>
      </c>
    </row>
    <row r="130" spans="1:9" ht="13.5" x14ac:dyDescent="0.35">
      <c r="A130" s="3">
        <v>42192</v>
      </c>
      <c r="B130" s="2">
        <v>8.5016999999999996</v>
      </c>
      <c r="C130" s="7">
        <f t="shared" si="9"/>
        <v>-9.3300000000001049E-2</v>
      </c>
      <c r="D130" s="7">
        <f t="shared" si="7"/>
        <v>0</v>
      </c>
      <c r="E130" s="7">
        <f t="shared" si="8"/>
        <v>9.3300000000001049E-2</v>
      </c>
      <c r="F130" s="7">
        <f t="shared" si="10"/>
        <v>6.5664285714285703E-2</v>
      </c>
      <c r="G130" s="7">
        <f t="shared" si="11"/>
        <v>2.1228571428571437E-2</v>
      </c>
      <c r="H130" s="7">
        <f t="shared" si="12"/>
        <v>3.0932032301480468</v>
      </c>
      <c r="I130" s="7">
        <f t="shared" si="13"/>
        <v>75.569256062474295</v>
      </c>
    </row>
    <row r="131" spans="1:9" ht="13.5" x14ac:dyDescent="0.35">
      <c r="A131" s="3">
        <v>42193</v>
      </c>
      <c r="B131" s="2">
        <v>8.5881000000000007</v>
      </c>
      <c r="C131" s="7">
        <f t="shared" si="9"/>
        <v>8.6400000000001143E-2</v>
      </c>
      <c r="D131" s="7">
        <f t="shared" ref="D131:D194" si="14">IF(C131&gt;0,C131,0)</f>
        <v>8.6400000000001143E-2</v>
      </c>
      <c r="E131" s="7">
        <f t="shared" ref="E131:E194" si="15">IF(C131&lt;0,-C131,0)</f>
        <v>0</v>
      </c>
      <c r="F131" s="7">
        <f t="shared" si="10"/>
        <v>5.9492857142857174E-2</v>
      </c>
      <c r="G131" s="7">
        <f t="shared" si="11"/>
        <v>2.1228571428571437E-2</v>
      </c>
      <c r="H131" s="7">
        <f t="shared" si="12"/>
        <v>2.8024899057873491</v>
      </c>
      <c r="I131" s="7">
        <f t="shared" si="13"/>
        <v>73.701442350234501</v>
      </c>
    </row>
    <row r="132" spans="1:9" ht="13.5" x14ac:dyDescent="0.35">
      <c r="A132" s="3">
        <v>42194</v>
      </c>
      <c r="B132" s="2">
        <v>8.5881000000000007</v>
      </c>
      <c r="C132" s="7">
        <f t="shared" ref="C132:C195" si="16">B132-B131</f>
        <v>0</v>
      </c>
      <c r="D132" s="7">
        <f t="shared" si="14"/>
        <v>0</v>
      </c>
      <c r="E132" s="7">
        <f t="shared" si="15"/>
        <v>0</v>
      </c>
      <c r="F132" s="7">
        <f t="shared" si="10"/>
        <v>5.9492857142857174E-2</v>
      </c>
      <c r="G132" s="7">
        <f t="shared" si="11"/>
        <v>2.1228571428571437E-2</v>
      </c>
      <c r="H132" s="7">
        <f t="shared" si="12"/>
        <v>2.8024899057873491</v>
      </c>
      <c r="I132" s="7">
        <f t="shared" si="13"/>
        <v>73.701442350234501</v>
      </c>
    </row>
    <row r="133" spans="1:9" ht="13.5" x14ac:dyDescent="0.35">
      <c r="A133" s="3">
        <v>42195</v>
      </c>
      <c r="B133" s="2">
        <v>8.5708000000000002</v>
      </c>
      <c r="C133" s="7">
        <f t="shared" si="16"/>
        <v>-1.7300000000000537E-2</v>
      </c>
      <c r="D133" s="7">
        <f t="shared" si="14"/>
        <v>0</v>
      </c>
      <c r="E133" s="7">
        <f t="shared" si="15"/>
        <v>1.7300000000000537E-2</v>
      </c>
      <c r="F133" s="7">
        <f t="shared" si="10"/>
        <v>5.9492857142857174E-2</v>
      </c>
      <c r="G133" s="7">
        <f t="shared" si="11"/>
        <v>2.1228571428571437E-2</v>
      </c>
      <c r="H133" s="7">
        <f t="shared" si="12"/>
        <v>2.8024899057873491</v>
      </c>
      <c r="I133" s="7">
        <f t="shared" si="13"/>
        <v>73.701442350234501</v>
      </c>
    </row>
    <row r="134" spans="1:9" ht="13.5" x14ac:dyDescent="0.35">
      <c r="A134" s="3">
        <v>42198</v>
      </c>
      <c r="B134" s="2">
        <v>8.5639000000000003</v>
      </c>
      <c r="C134" s="7">
        <f t="shared" si="16"/>
        <v>-6.8999999999999062E-3</v>
      </c>
      <c r="D134" s="7">
        <f t="shared" si="14"/>
        <v>0</v>
      </c>
      <c r="E134" s="7">
        <f t="shared" si="15"/>
        <v>6.8999999999999062E-3</v>
      </c>
      <c r="F134" s="7">
        <f t="shared" si="10"/>
        <v>5.9492857142857174E-2</v>
      </c>
      <c r="G134" s="7">
        <f t="shared" si="11"/>
        <v>2.1478571428571489E-2</v>
      </c>
      <c r="H134" s="7">
        <f t="shared" si="12"/>
        <v>2.7698703026271967</v>
      </c>
      <c r="I134" s="7">
        <f t="shared" si="13"/>
        <v>73.47388849682423</v>
      </c>
    </row>
    <row r="135" spans="1:9" ht="13.5" x14ac:dyDescent="0.35">
      <c r="A135" s="3">
        <v>42199</v>
      </c>
      <c r="B135" s="2">
        <v>8.5361999999999991</v>
      </c>
      <c r="C135" s="7">
        <f t="shared" si="16"/>
        <v>-2.7700000000001168E-2</v>
      </c>
      <c r="D135" s="7">
        <f t="shared" si="14"/>
        <v>0</v>
      </c>
      <c r="E135" s="7">
        <f t="shared" si="15"/>
        <v>2.7700000000001168E-2</v>
      </c>
      <c r="F135" s="7">
        <f t="shared" si="10"/>
        <v>5.1842857142857239E-2</v>
      </c>
      <c r="G135" s="7">
        <f t="shared" si="11"/>
        <v>2.3457142857143003E-2</v>
      </c>
      <c r="H135" s="7">
        <f t="shared" si="12"/>
        <v>2.2101096224116836</v>
      </c>
      <c r="I135" s="7">
        <f t="shared" si="13"/>
        <v>68.848415860367965</v>
      </c>
    </row>
    <row r="136" spans="1:9" ht="13.5" x14ac:dyDescent="0.35">
      <c r="A136" s="3">
        <v>42200</v>
      </c>
      <c r="B136" s="2">
        <v>8.5361999999999991</v>
      </c>
      <c r="C136" s="7">
        <f t="shared" si="16"/>
        <v>0</v>
      </c>
      <c r="D136" s="7">
        <f t="shared" si="14"/>
        <v>0</v>
      </c>
      <c r="E136" s="7">
        <f t="shared" si="15"/>
        <v>0</v>
      </c>
      <c r="F136" s="7">
        <f t="shared" si="10"/>
        <v>2.5921428571428682E-2</v>
      </c>
      <c r="G136" s="7">
        <f t="shared" si="11"/>
        <v>2.3457142857143003E-2</v>
      </c>
      <c r="H136" s="7">
        <f t="shared" si="12"/>
        <v>1.1050548112058445</v>
      </c>
      <c r="I136" s="7">
        <f t="shared" si="13"/>
        <v>52.495298712570481</v>
      </c>
    </row>
    <row r="137" spans="1:9" ht="13.5" x14ac:dyDescent="0.35">
      <c r="A137" s="3">
        <v>42201</v>
      </c>
      <c r="B137" s="2">
        <v>8.5016999999999996</v>
      </c>
      <c r="C137" s="7">
        <f t="shared" si="16"/>
        <v>-3.4499999999999531E-2</v>
      </c>
      <c r="D137" s="7">
        <f t="shared" si="14"/>
        <v>0</v>
      </c>
      <c r="E137" s="7">
        <f t="shared" si="15"/>
        <v>3.4499999999999531E-2</v>
      </c>
      <c r="F137" s="7">
        <f t="shared" si="10"/>
        <v>2.0985714285714354E-2</v>
      </c>
      <c r="G137" s="7">
        <f t="shared" si="11"/>
        <v>2.5921428571428682E-2</v>
      </c>
      <c r="H137" s="7">
        <f t="shared" si="12"/>
        <v>0.80958941857260869</v>
      </c>
      <c r="I137" s="7">
        <f t="shared" si="13"/>
        <v>44.738845743870847</v>
      </c>
    </row>
    <row r="138" spans="1:9" ht="13.5" x14ac:dyDescent="0.35">
      <c r="A138" s="3">
        <v>42205</v>
      </c>
      <c r="B138" s="2">
        <v>8.4671000000000003</v>
      </c>
      <c r="C138" s="7">
        <f t="shared" si="16"/>
        <v>-3.4599999999999298E-2</v>
      </c>
      <c r="D138" s="7">
        <f t="shared" si="14"/>
        <v>0</v>
      </c>
      <c r="E138" s="7">
        <f t="shared" si="15"/>
        <v>3.4599999999999298E-2</v>
      </c>
      <c r="F138" s="7">
        <f t="shared" si="10"/>
        <v>2.0985714285714354E-2</v>
      </c>
      <c r="G138" s="7">
        <f t="shared" si="11"/>
        <v>2.7407142857142932E-2</v>
      </c>
      <c r="H138" s="7">
        <f t="shared" si="12"/>
        <v>0.76570237164451438</v>
      </c>
      <c r="I138" s="7">
        <f t="shared" si="13"/>
        <v>43.365313653136546</v>
      </c>
    </row>
    <row r="139" spans="1:9" ht="13.5" x14ac:dyDescent="0.35">
      <c r="A139" s="3">
        <v>42206</v>
      </c>
      <c r="B139" s="2">
        <v>8.4326000000000008</v>
      </c>
      <c r="C139" s="7">
        <f t="shared" si="16"/>
        <v>-3.4499999999999531E-2</v>
      </c>
      <c r="D139" s="7">
        <f t="shared" si="14"/>
        <v>0</v>
      </c>
      <c r="E139" s="7">
        <f t="shared" si="15"/>
        <v>3.4499999999999531E-2</v>
      </c>
      <c r="F139" s="7">
        <f t="shared" si="10"/>
        <v>2.000000000000008E-2</v>
      </c>
      <c r="G139" s="7">
        <f t="shared" si="11"/>
        <v>2.9871428571428611E-2</v>
      </c>
      <c r="H139" s="7">
        <f t="shared" si="12"/>
        <v>0.66953610712577893</v>
      </c>
      <c r="I139" s="7">
        <f t="shared" si="13"/>
        <v>40.103122314523119</v>
      </c>
    </row>
    <row r="140" spans="1:9" ht="13.5" x14ac:dyDescent="0.35">
      <c r="A140" s="3">
        <v>42207</v>
      </c>
      <c r="B140" s="2">
        <v>8.3737999999999992</v>
      </c>
      <c r="C140" s="7">
        <f t="shared" si="16"/>
        <v>-5.8800000000001518E-2</v>
      </c>
      <c r="D140" s="7">
        <f t="shared" si="14"/>
        <v>0</v>
      </c>
      <c r="E140" s="7">
        <f t="shared" si="15"/>
        <v>5.8800000000001518E-2</v>
      </c>
      <c r="F140" s="7">
        <f t="shared" si="10"/>
        <v>2.000000000000008E-2</v>
      </c>
      <c r="G140" s="7">
        <f t="shared" si="11"/>
        <v>3.1600000000000072E-2</v>
      </c>
      <c r="H140" s="7">
        <f t="shared" si="12"/>
        <v>0.63291139240506433</v>
      </c>
      <c r="I140" s="7">
        <f t="shared" si="13"/>
        <v>38.759689922480661</v>
      </c>
    </row>
    <row r="141" spans="1:9" ht="13.5" x14ac:dyDescent="0.35">
      <c r="A141" s="3">
        <v>42208</v>
      </c>
      <c r="B141" s="2">
        <v>8.3737999999999992</v>
      </c>
      <c r="C141" s="7">
        <f t="shared" si="16"/>
        <v>0</v>
      </c>
      <c r="D141" s="7">
        <f t="shared" si="14"/>
        <v>0</v>
      </c>
      <c r="E141" s="7">
        <f t="shared" si="15"/>
        <v>0</v>
      </c>
      <c r="F141" s="7">
        <f t="shared" si="10"/>
        <v>1.7278571428571508E-2</v>
      </c>
      <c r="G141" s="7">
        <f t="shared" si="11"/>
        <v>3.1600000000000072E-2</v>
      </c>
      <c r="H141" s="7">
        <f t="shared" si="12"/>
        <v>0.54679023508137559</v>
      </c>
      <c r="I141" s="7">
        <f t="shared" si="13"/>
        <v>35.349992693263246</v>
      </c>
    </row>
    <row r="142" spans="1:9" ht="13.5" x14ac:dyDescent="0.35">
      <c r="A142" s="3">
        <v>42209</v>
      </c>
      <c r="B142" s="2">
        <v>8.2978000000000005</v>
      </c>
      <c r="C142" s="7">
        <f t="shared" si="16"/>
        <v>-7.5999999999998735E-2</v>
      </c>
      <c r="D142" s="7">
        <f t="shared" si="14"/>
        <v>0</v>
      </c>
      <c r="E142" s="7">
        <f t="shared" si="15"/>
        <v>7.5999999999998735E-2</v>
      </c>
      <c r="F142" s="7">
        <f t="shared" si="10"/>
        <v>6.1714285714286532E-3</v>
      </c>
      <c r="G142" s="7">
        <f t="shared" si="11"/>
        <v>3.7028571428571411E-2</v>
      </c>
      <c r="H142" s="7">
        <f t="shared" si="12"/>
        <v>0.16666666666666896</v>
      </c>
      <c r="I142" s="7">
        <f t="shared" si="13"/>
        <v>14.285714285714448</v>
      </c>
    </row>
    <row r="143" spans="1:9" ht="13.5" x14ac:dyDescent="0.35">
      <c r="A143" s="3">
        <v>42212</v>
      </c>
      <c r="B143" s="2">
        <v>8.3634000000000004</v>
      </c>
      <c r="C143" s="7">
        <f t="shared" si="16"/>
        <v>6.5599999999999881E-2</v>
      </c>
      <c r="D143" s="7">
        <f t="shared" si="14"/>
        <v>6.5599999999999881E-2</v>
      </c>
      <c r="E143" s="7">
        <f t="shared" si="15"/>
        <v>0</v>
      </c>
      <c r="F143" s="7">
        <f t="shared" si="10"/>
        <v>1.085714285714293E-2</v>
      </c>
      <c r="G143" s="7">
        <f t="shared" si="11"/>
        <v>2.7400000000000091E-2</v>
      </c>
      <c r="H143" s="7">
        <f t="shared" si="12"/>
        <v>0.39624608967674796</v>
      </c>
      <c r="I143" s="7">
        <f t="shared" si="13"/>
        <v>28.379387602688638</v>
      </c>
    </row>
    <row r="144" spans="1:9" ht="13.5" x14ac:dyDescent="0.35">
      <c r="A144" s="3">
        <v>42213</v>
      </c>
      <c r="B144" s="2">
        <v>8.4671000000000003</v>
      </c>
      <c r="C144" s="7">
        <f t="shared" si="16"/>
        <v>0.1036999999999999</v>
      </c>
      <c r="D144" s="7">
        <f t="shared" si="14"/>
        <v>0.1036999999999999</v>
      </c>
      <c r="E144" s="7">
        <f t="shared" si="15"/>
        <v>0</v>
      </c>
      <c r="F144" s="7">
        <f t="shared" si="10"/>
        <v>1.8264285714285781E-2</v>
      </c>
      <c r="G144" s="7">
        <f t="shared" si="11"/>
        <v>2.0735714285714302E-2</v>
      </c>
      <c r="H144" s="7">
        <f t="shared" si="12"/>
        <v>0.88081295211850064</v>
      </c>
      <c r="I144" s="7">
        <f t="shared" si="13"/>
        <v>46.831501831501903</v>
      </c>
    </row>
    <row r="145" spans="1:9" ht="13.5" x14ac:dyDescent="0.35">
      <c r="A145" s="3">
        <v>42214</v>
      </c>
      <c r="B145" s="2">
        <v>8.5708000000000002</v>
      </c>
      <c r="C145" s="7">
        <f t="shared" si="16"/>
        <v>0.1036999999999999</v>
      </c>
      <c r="D145" s="7">
        <f t="shared" si="14"/>
        <v>0.1036999999999999</v>
      </c>
      <c r="E145" s="7">
        <f t="shared" si="15"/>
        <v>0</v>
      </c>
      <c r="F145" s="7">
        <f t="shared" ref="F145:F208" si="17">(SUM(D132:D145)/14)</f>
        <v>1.9499999999999979E-2</v>
      </c>
      <c r="G145" s="7">
        <f t="shared" ref="G145:G208" si="18">(SUM(E132:E145)/14)</f>
        <v>2.0735714285714302E-2</v>
      </c>
      <c r="H145" s="7">
        <f t="shared" ref="H145:H208" si="19">F145/G145</f>
        <v>0.94040647605924732</v>
      </c>
      <c r="I145" s="7">
        <f t="shared" ref="I145:I208" si="20">IF(G145=0,100,100-(100/(1+H145)))</f>
        <v>48.464406177880306</v>
      </c>
    </row>
    <row r="146" spans="1:9" ht="13.5" x14ac:dyDescent="0.35">
      <c r="A146" s="3">
        <v>42215</v>
      </c>
      <c r="B146" s="2">
        <v>8.4186999999999994</v>
      </c>
      <c r="C146" s="7">
        <f t="shared" si="16"/>
        <v>-0.15210000000000079</v>
      </c>
      <c r="D146" s="7">
        <f t="shared" si="14"/>
        <v>0</v>
      </c>
      <c r="E146" s="7">
        <f t="shared" si="15"/>
        <v>0.15210000000000079</v>
      </c>
      <c r="F146" s="7">
        <f t="shared" si="17"/>
        <v>1.9499999999999979E-2</v>
      </c>
      <c r="G146" s="7">
        <f t="shared" si="18"/>
        <v>3.1600000000000072E-2</v>
      </c>
      <c r="H146" s="7">
        <f t="shared" si="19"/>
        <v>0.61708860759493467</v>
      </c>
      <c r="I146" s="7">
        <f t="shared" si="20"/>
        <v>38.160469667318907</v>
      </c>
    </row>
    <row r="147" spans="1:9" ht="13.5" x14ac:dyDescent="0.35">
      <c r="A147" s="3">
        <v>42216</v>
      </c>
      <c r="B147" s="2">
        <v>8.5672999999999995</v>
      </c>
      <c r="C147" s="7">
        <f t="shared" si="16"/>
        <v>0.14860000000000007</v>
      </c>
      <c r="D147" s="7">
        <f t="shared" si="14"/>
        <v>0.14860000000000007</v>
      </c>
      <c r="E147" s="7">
        <f t="shared" si="15"/>
        <v>0</v>
      </c>
      <c r="F147" s="7">
        <f t="shared" si="17"/>
        <v>3.0114285714285698E-2</v>
      </c>
      <c r="G147" s="7">
        <f t="shared" si="18"/>
        <v>3.036428571428575E-2</v>
      </c>
      <c r="H147" s="7">
        <f t="shared" si="19"/>
        <v>0.99176664314278817</v>
      </c>
      <c r="I147" s="7">
        <f t="shared" si="20"/>
        <v>49.79331522381004</v>
      </c>
    </row>
    <row r="148" spans="1:9" ht="13.5" x14ac:dyDescent="0.35">
      <c r="A148" s="3">
        <v>42219</v>
      </c>
      <c r="B148" s="2">
        <v>8.6918000000000006</v>
      </c>
      <c r="C148" s="7">
        <f t="shared" si="16"/>
        <v>0.12450000000000117</v>
      </c>
      <c r="D148" s="7">
        <f t="shared" si="14"/>
        <v>0.12450000000000117</v>
      </c>
      <c r="E148" s="7">
        <f t="shared" si="15"/>
        <v>0</v>
      </c>
      <c r="F148" s="7">
        <f t="shared" si="17"/>
        <v>3.9007142857142921E-2</v>
      </c>
      <c r="G148" s="7">
        <f t="shared" si="18"/>
        <v>2.9871428571428611E-2</v>
      </c>
      <c r="H148" s="7">
        <f t="shared" si="19"/>
        <v>1.3058345289335249</v>
      </c>
      <c r="I148" s="7">
        <f t="shared" si="20"/>
        <v>56.631753603650324</v>
      </c>
    </row>
    <row r="149" spans="1:9" ht="13.5" x14ac:dyDescent="0.35">
      <c r="A149" s="3">
        <v>42220</v>
      </c>
      <c r="B149" s="2">
        <v>9.0546000000000006</v>
      </c>
      <c r="C149" s="7">
        <f t="shared" si="16"/>
        <v>0.36280000000000001</v>
      </c>
      <c r="D149" s="7">
        <f t="shared" si="14"/>
        <v>0.36280000000000001</v>
      </c>
      <c r="E149" s="7">
        <f t="shared" si="15"/>
        <v>0</v>
      </c>
      <c r="F149" s="7">
        <f t="shared" si="17"/>
        <v>6.4921428571428644E-2</v>
      </c>
      <c r="G149" s="7">
        <f t="shared" si="18"/>
        <v>2.7892857142857101E-2</v>
      </c>
      <c r="H149" s="7">
        <f t="shared" si="19"/>
        <v>2.3275288092189563</v>
      </c>
      <c r="I149" s="7">
        <f t="shared" si="20"/>
        <v>69.94766815453292</v>
      </c>
    </row>
    <row r="150" spans="1:9" ht="13.5" x14ac:dyDescent="0.35">
      <c r="A150" s="3">
        <v>42221</v>
      </c>
      <c r="B150" s="2">
        <v>9.3207000000000004</v>
      </c>
      <c r="C150" s="7">
        <f t="shared" si="16"/>
        <v>0.26609999999999978</v>
      </c>
      <c r="D150" s="7">
        <f t="shared" si="14"/>
        <v>0.26609999999999978</v>
      </c>
      <c r="E150" s="7">
        <f t="shared" si="15"/>
        <v>0</v>
      </c>
      <c r="F150" s="7">
        <f t="shared" si="17"/>
        <v>8.3928571428571477E-2</v>
      </c>
      <c r="G150" s="7">
        <f t="shared" si="18"/>
        <v>2.7892857142857101E-2</v>
      </c>
      <c r="H150" s="7">
        <f t="shared" si="19"/>
        <v>3.0089628681178038</v>
      </c>
      <c r="I150" s="7">
        <f t="shared" si="20"/>
        <v>75.055892686042839</v>
      </c>
    </row>
    <row r="151" spans="1:9" ht="13.5" x14ac:dyDescent="0.35">
      <c r="A151" s="3">
        <v>42222</v>
      </c>
      <c r="B151" s="2">
        <v>9.4244000000000003</v>
      </c>
      <c r="C151" s="7">
        <f t="shared" si="16"/>
        <v>0.1036999999999999</v>
      </c>
      <c r="D151" s="7">
        <f t="shared" si="14"/>
        <v>0.1036999999999999</v>
      </c>
      <c r="E151" s="7">
        <f t="shared" si="15"/>
        <v>0</v>
      </c>
      <c r="F151" s="7">
        <f t="shared" si="17"/>
        <v>9.1335714285714326E-2</v>
      </c>
      <c r="G151" s="7">
        <f t="shared" si="18"/>
        <v>2.5428571428571418E-2</v>
      </c>
      <c r="H151" s="7">
        <f t="shared" si="19"/>
        <v>3.5918539325842729</v>
      </c>
      <c r="I151" s="7">
        <f t="shared" si="20"/>
        <v>78.222303786627535</v>
      </c>
    </row>
    <row r="152" spans="1:9" ht="13.5" x14ac:dyDescent="0.35">
      <c r="A152" s="3">
        <v>42223</v>
      </c>
      <c r="B152" s="2">
        <v>9.5695999999999994</v>
      </c>
      <c r="C152" s="7">
        <f t="shared" si="16"/>
        <v>0.14519999999999911</v>
      </c>
      <c r="D152" s="7">
        <f t="shared" si="14"/>
        <v>0.14519999999999911</v>
      </c>
      <c r="E152" s="7">
        <f t="shared" si="15"/>
        <v>0</v>
      </c>
      <c r="F152" s="7">
        <f t="shared" si="17"/>
        <v>0.10170714285714284</v>
      </c>
      <c r="G152" s="7">
        <f t="shared" si="18"/>
        <v>2.2957142857142898E-2</v>
      </c>
      <c r="H152" s="7">
        <f t="shared" si="19"/>
        <v>4.4303049159925241</v>
      </c>
      <c r="I152" s="7">
        <f t="shared" si="20"/>
        <v>81.58482782329682</v>
      </c>
    </row>
    <row r="153" spans="1:9" ht="13.5" x14ac:dyDescent="0.35">
      <c r="A153" s="3">
        <v>42226</v>
      </c>
      <c r="B153" s="2">
        <v>9.4001999999999999</v>
      </c>
      <c r="C153" s="7">
        <f t="shared" si="16"/>
        <v>-0.16939999999999955</v>
      </c>
      <c r="D153" s="7">
        <f t="shared" si="14"/>
        <v>0</v>
      </c>
      <c r="E153" s="7">
        <f t="shared" si="15"/>
        <v>0.16939999999999955</v>
      </c>
      <c r="F153" s="7">
        <f t="shared" si="17"/>
        <v>0.10170714285714284</v>
      </c>
      <c r="G153" s="7">
        <f t="shared" si="18"/>
        <v>3.2592857142857187E-2</v>
      </c>
      <c r="H153" s="7">
        <f t="shared" si="19"/>
        <v>3.1205347359193465</v>
      </c>
      <c r="I153" s="7">
        <f t="shared" si="20"/>
        <v>75.731305180299941</v>
      </c>
    </row>
    <row r="154" spans="1:9" ht="13.5" x14ac:dyDescent="0.35">
      <c r="A154" s="3">
        <v>42227</v>
      </c>
      <c r="B154" s="2">
        <v>9.4001999999999999</v>
      </c>
      <c r="C154" s="7">
        <f t="shared" si="16"/>
        <v>0</v>
      </c>
      <c r="D154" s="7">
        <f t="shared" si="14"/>
        <v>0</v>
      </c>
      <c r="E154" s="7">
        <f t="shared" si="15"/>
        <v>0</v>
      </c>
      <c r="F154" s="7">
        <f t="shared" si="17"/>
        <v>0.10170714285714284</v>
      </c>
      <c r="G154" s="7">
        <f t="shared" si="18"/>
        <v>2.8392857142857077E-2</v>
      </c>
      <c r="H154" s="7">
        <f t="shared" si="19"/>
        <v>3.5821383647798819</v>
      </c>
      <c r="I154" s="7">
        <f t="shared" si="20"/>
        <v>78.176128252992243</v>
      </c>
    </row>
    <row r="155" spans="1:9" ht="13.5" x14ac:dyDescent="0.35">
      <c r="A155" s="3">
        <v>42228</v>
      </c>
      <c r="B155" s="2">
        <v>9.3933</v>
      </c>
      <c r="C155" s="7">
        <f t="shared" si="16"/>
        <v>-6.8999999999999062E-3</v>
      </c>
      <c r="D155" s="7">
        <f t="shared" si="14"/>
        <v>0</v>
      </c>
      <c r="E155" s="7">
        <f t="shared" si="15"/>
        <v>6.8999999999999062E-3</v>
      </c>
      <c r="F155" s="7">
        <f t="shared" si="17"/>
        <v>0.10170714285714284</v>
      </c>
      <c r="G155" s="7">
        <f t="shared" si="18"/>
        <v>2.8885714285714213E-2</v>
      </c>
      <c r="H155" s="7">
        <f t="shared" si="19"/>
        <v>3.5210187932739947</v>
      </c>
      <c r="I155" s="7">
        <f t="shared" si="20"/>
        <v>77.881091724552903</v>
      </c>
    </row>
    <row r="156" spans="1:9" ht="13.5" x14ac:dyDescent="0.35">
      <c r="A156" s="3">
        <v>42230</v>
      </c>
      <c r="B156" s="2">
        <v>9.3277000000000001</v>
      </c>
      <c r="C156" s="7">
        <f t="shared" si="16"/>
        <v>-6.5599999999999881E-2</v>
      </c>
      <c r="D156" s="7">
        <f t="shared" si="14"/>
        <v>0</v>
      </c>
      <c r="E156" s="7">
        <f t="shared" si="15"/>
        <v>6.5599999999999881E-2</v>
      </c>
      <c r="F156" s="7">
        <f t="shared" si="17"/>
        <v>0.10170714285714284</v>
      </c>
      <c r="G156" s="7">
        <f t="shared" si="18"/>
        <v>2.8142857142857153E-2</v>
      </c>
      <c r="H156" s="7">
        <f t="shared" si="19"/>
        <v>3.6139593908629424</v>
      </c>
      <c r="I156" s="7">
        <f t="shared" si="20"/>
        <v>78.326640629297529</v>
      </c>
    </row>
    <row r="157" spans="1:9" ht="13.5" x14ac:dyDescent="0.35">
      <c r="A157" s="3">
        <v>42233</v>
      </c>
      <c r="B157" s="2">
        <v>9.2273999999999994</v>
      </c>
      <c r="C157" s="7">
        <f t="shared" si="16"/>
        <v>-0.10030000000000072</v>
      </c>
      <c r="D157" s="7">
        <f t="shared" si="14"/>
        <v>0</v>
      </c>
      <c r="E157" s="7">
        <f t="shared" si="15"/>
        <v>0.10030000000000072</v>
      </c>
      <c r="F157" s="7">
        <f t="shared" si="17"/>
        <v>9.7021428571428564E-2</v>
      </c>
      <c r="G157" s="7">
        <f t="shared" si="18"/>
        <v>3.5307142857142919E-2</v>
      </c>
      <c r="H157" s="7">
        <f t="shared" si="19"/>
        <v>2.747926360509807</v>
      </c>
      <c r="I157" s="7">
        <f t="shared" si="20"/>
        <v>73.3185792939652</v>
      </c>
    </row>
    <row r="158" spans="1:9" ht="13.5" x14ac:dyDescent="0.35">
      <c r="A158" s="3">
        <v>42234</v>
      </c>
      <c r="B158" s="2">
        <v>9.1893999999999991</v>
      </c>
      <c r="C158" s="7">
        <f t="shared" si="16"/>
        <v>-3.8000000000000256E-2</v>
      </c>
      <c r="D158" s="7">
        <f t="shared" si="14"/>
        <v>0</v>
      </c>
      <c r="E158" s="7">
        <f t="shared" si="15"/>
        <v>3.8000000000000256E-2</v>
      </c>
      <c r="F158" s="7">
        <f t="shared" si="17"/>
        <v>8.9614285714285716E-2</v>
      </c>
      <c r="G158" s="7">
        <f t="shared" si="18"/>
        <v>3.802142857142865E-2</v>
      </c>
      <c r="H158" s="7">
        <f t="shared" si="19"/>
        <v>2.356941574300202</v>
      </c>
      <c r="I158" s="7">
        <f t="shared" si="20"/>
        <v>70.210979909340153</v>
      </c>
    </row>
    <row r="159" spans="1:9" ht="13.5" x14ac:dyDescent="0.35">
      <c r="A159" s="3">
        <v>42235</v>
      </c>
      <c r="B159" s="2">
        <v>9.1893999999999991</v>
      </c>
      <c r="C159" s="7">
        <f t="shared" si="16"/>
        <v>0</v>
      </c>
      <c r="D159" s="7">
        <f t="shared" si="14"/>
        <v>0</v>
      </c>
      <c r="E159" s="7">
        <f t="shared" si="15"/>
        <v>0</v>
      </c>
      <c r="F159" s="7">
        <f t="shared" si="17"/>
        <v>8.2207142857142854E-2</v>
      </c>
      <c r="G159" s="7">
        <f t="shared" si="18"/>
        <v>3.802142857142865E-2</v>
      </c>
      <c r="H159" s="7">
        <f t="shared" si="19"/>
        <v>2.162126620326879</v>
      </c>
      <c r="I159" s="7">
        <f t="shared" si="20"/>
        <v>68.375712927756609</v>
      </c>
    </row>
    <row r="160" spans="1:9" ht="13.5" x14ac:dyDescent="0.35">
      <c r="A160" s="3">
        <v>42236</v>
      </c>
      <c r="B160" s="2">
        <v>9.3968000000000007</v>
      </c>
      <c r="C160" s="7">
        <f t="shared" si="16"/>
        <v>0.20740000000000158</v>
      </c>
      <c r="D160" s="7">
        <f t="shared" si="14"/>
        <v>0.20740000000000158</v>
      </c>
      <c r="E160" s="7">
        <f t="shared" si="15"/>
        <v>0</v>
      </c>
      <c r="F160" s="7">
        <f t="shared" si="17"/>
        <v>9.7021428571428689E-2</v>
      </c>
      <c r="G160" s="7">
        <f t="shared" si="18"/>
        <v>2.715714285714288E-2</v>
      </c>
      <c r="H160" s="7">
        <f t="shared" si="19"/>
        <v>3.5725933719095226</v>
      </c>
      <c r="I160" s="7">
        <f t="shared" si="20"/>
        <v>78.130572332470535</v>
      </c>
    </row>
    <row r="161" spans="1:9" ht="13.5" x14ac:dyDescent="0.35">
      <c r="A161" s="3">
        <v>42237</v>
      </c>
      <c r="B161" s="2">
        <v>9.3657000000000004</v>
      </c>
      <c r="C161" s="7">
        <f t="shared" si="16"/>
        <v>-3.110000000000035E-2</v>
      </c>
      <c r="D161" s="7">
        <f t="shared" si="14"/>
        <v>0</v>
      </c>
      <c r="E161" s="7">
        <f t="shared" si="15"/>
        <v>3.110000000000035E-2</v>
      </c>
      <c r="F161" s="7">
        <f t="shared" si="17"/>
        <v>8.6407142857142974E-2</v>
      </c>
      <c r="G161" s="7">
        <f t="shared" si="18"/>
        <v>2.9378571428571476E-2</v>
      </c>
      <c r="H161" s="7">
        <f t="shared" si="19"/>
        <v>2.9411621687332841</v>
      </c>
      <c r="I161" s="7">
        <f t="shared" si="20"/>
        <v>74.626773596545334</v>
      </c>
    </row>
    <row r="162" spans="1:9" ht="13.5" x14ac:dyDescent="0.35">
      <c r="A162" s="3">
        <v>42240</v>
      </c>
      <c r="B162" s="2">
        <v>9.5902999999999992</v>
      </c>
      <c r="C162" s="7">
        <f t="shared" si="16"/>
        <v>0.2245999999999988</v>
      </c>
      <c r="D162" s="7">
        <f t="shared" si="14"/>
        <v>0.2245999999999988</v>
      </c>
      <c r="E162" s="7">
        <f t="shared" si="15"/>
        <v>0</v>
      </c>
      <c r="F162" s="7">
        <f t="shared" si="17"/>
        <v>9.3557142857142797E-2</v>
      </c>
      <c r="G162" s="7">
        <f t="shared" si="18"/>
        <v>2.9378571428571476E-2</v>
      </c>
      <c r="H162" s="7">
        <f t="shared" si="19"/>
        <v>3.1845368344274179</v>
      </c>
      <c r="I162" s="7">
        <f t="shared" si="20"/>
        <v>76.102492591946969</v>
      </c>
    </row>
    <row r="163" spans="1:9" ht="13.5" x14ac:dyDescent="0.35">
      <c r="A163" s="3">
        <v>42241</v>
      </c>
      <c r="B163" s="2">
        <v>9.6387</v>
      </c>
      <c r="C163" s="7">
        <f t="shared" si="16"/>
        <v>4.8400000000000887E-2</v>
      </c>
      <c r="D163" s="7">
        <f t="shared" si="14"/>
        <v>4.8400000000000887E-2</v>
      </c>
      <c r="E163" s="7">
        <f t="shared" si="15"/>
        <v>0</v>
      </c>
      <c r="F163" s="7">
        <f t="shared" si="17"/>
        <v>7.110000000000001E-2</v>
      </c>
      <c r="G163" s="7">
        <f t="shared" si="18"/>
        <v>2.9378571428571476E-2</v>
      </c>
      <c r="H163" s="7">
        <f t="shared" si="19"/>
        <v>2.4201312910284427</v>
      </c>
      <c r="I163" s="7">
        <f t="shared" si="20"/>
        <v>70.761356365962854</v>
      </c>
    </row>
    <row r="164" spans="1:9" ht="13.5" x14ac:dyDescent="0.35">
      <c r="A164" s="3">
        <v>42242</v>
      </c>
      <c r="B164" s="2">
        <v>9.9254999999999995</v>
      </c>
      <c r="C164" s="7">
        <f t="shared" si="16"/>
        <v>0.2867999999999995</v>
      </c>
      <c r="D164" s="7">
        <f t="shared" si="14"/>
        <v>0.2867999999999995</v>
      </c>
      <c r="E164" s="7">
        <f t="shared" si="15"/>
        <v>0</v>
      </c>
      <c r="F164" s="7">
        <f t="shared" si="17"/>
        <v>7.2578571428571409E-2</v>
      </c>
      <c r="G164" s="7">
        <f t="shared" si="18"/>
        <v>2.9378571428571476E-2</v>
      </c>
      <c r="H164" s="7">
        <f t="shared" si="19"/>
        <v>2.4704595185995575</v>
      </c>
      <c r="I164" s="7">
        <f t="shared" si="20"/>
        <v>71.185372005044087</v>
      </c>
    </row>
    <row r="165" spans="1:9" ht="13.5" x14ac:dyDescent="0.35">
      <c r="A165" s="3">
        <v>42243</v>
      </c>
      <c r="B165" s="2">
        <v>10.125999999999999</v>
      </c>
      <c r="C165" s="7">
        <f t="shared" si="16"/>
        <v>0.2004999999999999</v>
      </c>
      <c r="D165" s="7">
        <f t="shared" si="14"/>
        <v>0.2004999999999999</v>
      </c>
      <c r="E165" s="7">
        <f t="shared" si="15"/>
        <v>0</v>
      </c>
      <c r="F165" s="7">
        <f t="shared" si="17"/>
        <v>7.9492857142857129E-2</v>
      </c>
      <c r="G165" s="7">
        <f t="shared" si="18"/>
        <v>2.9378571428571476E-2</v>
      </c>
      <c r="H165" s="7">
        <f t="shared" si="19"/>
        <v>2.7058108436664186</v>
      </c>
      <c r="I165" s="7">
        <f t="shared" si="20"/>
        <v>73.015352315968997</v>
      </c>
    </row>
    <row r="166" spans="1:9" ht="13.5" x14ac:dyDescent="0.35">
      <c r="A166" s="3">
        <v>42244</v>
      </c>
      <c r="B166" s="2">
        <v>10.430099999999999</v>
      </c>
      <c r="C166" s="7">
        <f t="shared" si="16"/>
        <v>0.30410000000000004</v>
      </c>
      <c r="D166" s="7">
        <f t="shared" si="14"/>
        <v>0.30410000000000004</v>
      </c>
      <c r="E166" s="7">
        <f t="shared" si="15"/>
        <v>0</v>
      </c>
      <c r="F166" s="7">
        <f t="shared" si="17"/>
        <v>9.0842857142857197E-2</v>
      </c>
      <c r="G166" s="7">
        <f t="shared" si="18"/>
        <v>2.9378571428571476E-2</v>
      </c>
      <c r="H166" s="7">
        <f t="shared" si="19"/>
        <v>3.0921468514466293</v>
      </c>
      <c r="I166" s="7">
        <f t="shared" si="20"/>
        <v>75.562949319707656</v>
      </c>
    </row>
    <row r="167" spans="1:9" ht="13.5" x14ac:dyDescent="0.35">
      <c r="A167" s="3">
        <v>42247</v>
      </c>
      <c r="B167" s="2">
        <v>10.333299999999999</v>
      </c>
      <c r="C167" s="7">
        <f t="shared" si="16"/>
        <v>-9.6799999999999997E-2</v>
      </c>
      <c r="D167" s="7">
        <f t="shared" si="14"/>
        <v>0</v>
      </c>
      <c r="E167" s="7">
        <f t="shared" si="15"/>
        <v>9.6799999999999997E-2</v>
      </c>
      <c r="F167" s="7">
        <f t="shared" si="17"/>
        <v>9.0842857142857197E-2</v>
      </c>
      <c r="G167" s="7">
        <f t="shared" si="18"/>
        <v>2.4192857142857221E-2</v>
      </c>
      <c r="H167" s="7">
        <f t="shared" si="19"/>
        <v>3.7549453793917822</v>
      </c>
      <c r="I167" s="7">
        <f t="shared" si="20"/>
        <v>78.969264203663414</v>
      </c>
    </row>
    <row r="168" spans="1:9" ht="13.5" x14ac:dyDescent="0.35">
      <c r="A168" s="3">
        <v>42248</v>
      </c>
      <c r="B168" s="2">
        <v>10.0258</v>
      </c>
      <c r="C168" s="7">
        <f t="shared" si="16"/>
        <v>-0.30749999999999922</v>
      </c>
      <c r="D168" s="7">
        <f t="shared" si="14"/>
        <v>0</v>
      </c>
      <c r="E168" s="7">
        <f t="shared" si="15"/>
        <v>0.30749999999999922</v>
      </c>
      <c r="F168" s="7">
        <f t="shared" si="17"/>
        <v>9.0842857142857197E-2</v>
      </c>
      <c r="G168" s="7">
        <f t="shared" si="18"/>
        <v>4.6157142857142883E-2</v>
      </c>
      <c r="H168" s="7">
        <f t="shared" si="19"/>
        <v>1.9681213246672857</v>
      </c>
      <c r="I168" s="7">
        <f t="shared" si="20"/>
        <v>66.308654848800842</v>
      </c>
    </row>
    <row r="169" spans="1:9" ht="13.5" x14ac:dyDescent="0.35">
      <c r="A169" s="3">
        <v>42249</v>
      </c>
      <c r="B169" s="2">
        <v>9.6491000000000007</v>
      </c>
      <c r="C169" s="7">
        <f t="shared" si="16"/>
        <v>-0.37669999999999959</v>
      </c>
      <c r="D169" s="7">
        <f t="shared" si="14"/>
        <v>0</v>
      </c>
      <c r="E169" s="7">
        <f t="shared" si="15"/>
        <v>0.37669999999999959</v>
      </c>
      <c r="F169" s="7">
        <f t="shared" si="17"/>
        <v>9.0842857142857197E-2</v>
      </c>
      <c r="G169" s="7">
        <f t="shared" si="18"/>
        <v>7.2571428571428578E-2</v>
      </c>
      <c r="H169" s="7">
        <f t="shared" si="19"/>
        <v>1.2517716535433077</v>
      </c>
      <c r="I169" s="7">
        <f t="shared" si="20"/>
        <v>55.59052364717197</v>
      </c>
    </row>
    <row r="170" spans="1:9" ht="13.5" x14ac:dyDescent="0.35">
      <c r="A170" s="3">
        <v>42250</v>
      </c>
      <c r="B170" s="2">
        <v>10.1951</v>
      </c>
      <c r="C170" s="7">
        <f t="shared" si="16"/>
        <v>0.54599999999999937</v>
      </c>
      <c r="D170" s="7">
        <f t="shared" si="14"/>
        <v>0.54599999999999937</v>
      </c>
      <c r="E170" s="7">
        <f t="shared" si="15"/>
        <v>0</v>
      </c>
      <c r="F170" s="7">
        <f t="shared" si="17"/>
        <v>0.12984285714285715</v>
      </c>
      <c r="G170" s="7">
        <f t="shared" si="18"/>
        <v>6.7885714285714299E-2</v>
      </c>
      <c r="H170" s="7">
        <f t="shared" si="19"/>
        <v>1.9126683501683499</v>
      </c>
      <c r="I170" s="7">
        <f t="shared" si="20"/>
        <v>65.667220576547933</v>
      </c>
    </row>
    <row r="171" spans="1:9" ht="13.5" x14ac:dyDescent="0.35">
      <c r="A171" s="3">
        <v>42251</v>
      </c>
      <c r="B171" s="2">
        <v>10.4267</v>
      </c>
      <c r="C171" s="7">
        <f t="shared" si="16"/>
        <v>0.23160000000000025</v>
      </c>
      <c r="D171" s="7">
        <f t="shared" si="14"/>
        <v>0.23160000000000025</v>
      </c>
      <c r="E171" s="7">
        <f t="shared" si="15"/>
        <v>0</v>
      </c>
      <c r="F171" s="7">
        <f t="shared" si="17"/>
        <v>0.14638571428571431</v>
      </c>
      <c r="G171" s="7">
        <f t="shared" si="18"/>
        <v>6.072142857142853E-2</v>
      </c>
      <c r="H171" s="7">
        <f t="shared" si="19"/>
        <v>2.4107752029173057</v>
      </c>
      <c r="I171" s="7">
        <f t="shared" si="20"/>
        <v>70.681151922745315</v>
      </c>
    </row>
    <row r="172" spans="1:9" ht="13.5" x14ac:dyDescent="0.35">
      <c r="A172" s="3">
        <v>42254</v>
      </c>
      <c r="B172" s="2">
        <v>10.907</v>
      </c>
      <c r="C172" s="7">
        <f t="shared" si="16"/>
        <v>0.48029999999999973</v>
      </c>
      <c r="D172" s="7">
        <f t="shared" si="14"/>
        <v>0.48029999999999973</v>
      </c>
      <c r="E172" s="7">
        <f t="shared" si="15"/>
        <v>0</v>
      </c>
      <c r="F172" s="7">
        <f t="shared" si="17"/>
        <v>0.18069285714285716</v>
      </c>
      <c r="G172" s="7">
        <f t="shared" si="18"/>
        <v>5.8007142857142799E-2</v>
      </c>
      <c r="H172" s="7">
        <f t="shared" si="19"/>
        <v>3.1150104666912974</v>
      </c>
      <c r="I172" s="7">
        <f t="shared" si="20"/>
        <v>75.698725237895758</v>
      </c>
    </row>
    <row r="173" spans="1:9" ht="13.5" x14ac:dyDescent="0.35">
      <c r="A173" s="3">
        <v>42255</v>
      </c>
      <c r="B173" s="2">
        <v>10.7308</v>
      </c>
      <c r="C173" s="7">
        <f t="shared" si="16"/>
        <v>-0.17619999999999969</v>
      </c>
      <c r="D173" s="7">
        <f t="shared" si="14"/>
        <v>0</v>
      </c>
      <c r="E173" s="7">
        <f t="shared" si="15"/>
        <v>0.17619999999999969</v>
      </c>
      <c r="F173" s="7">
        <f t="shared" si="17"/>
        <v>0.18069285714285716</v>
      </c>
      <c r="G173" s="7">
        <f t="shared" si="18"/>
        <v>7.0592857142857054E-2</v>
      </c>
      <c r="H173" s="7">
        <f t="shared" si="19"/>
        <v>2.5596478801983236</v>
      </c>
      <c r="I173" s="7">
        <f t="shared" si="20"/>
        <v>71.90733371233658</v>
      </c>
    </row>
    <row r="174" spans="1:9" ht="13.5" x14ac:dyDescent="0.35">
      <c r="A174" s="3">
        <v>42256</v>
      </c>
      <c r="B174" s="2">
        <v>10.748100000000001</v>
      </c>
      <c r="C174" s="7">
        <f t="shared" si="16"/>
        <v>1.7300000000000537E-2</v>
      </c>
      <c r="D174" s="7">
        <f t="shared" si="14"/>
        <v>1.7300000000000537E-2</v>
      </c>
      <c r="E174" s="7">
        <f t="shared" si="15"/>
        <v>0</v>
      </c>
      <c r="F174" s="7">
        <f t="shared" si="17"/>
        <v>0.16711428571428563</v>
      </c>
      <c r="G174" s="7">
        <f t="shared" si="18"/>
        <v>7.0592857142857054E-2</v>
      </c>
      <c r="H174" s="7">
        <f t="shared" si="19"/>
        <v>2.3672973793382592</v>
      </c>
      <c r="I174" s="7">
        <f t="shared" si="20"/>
        <v>70.302593226959956</v>
      </c>
    </row>
    <row r="175" spans="1:9" ht="13.5" x14ac:dyDescent="0.35">
      <c r="A175" s="3">
        <v>42257</v>
      </c>
      <c r="B175" s="2">
        <v>10.748100000000001</v>
      </c>
      <c r="C175" s="7">
        <f t="shared" si="16"/>
        <v>0</v>
      </c>
      <c r="D175" s="7">
        <f t="shared" si="14"/>
        <v>0</v>
      </c>
      <c r="E175" s="7">
        <f t="shared" si="15"/>
        <v>0</v>
      </c>
      <c r="F175" s="7">
        <f t="shared" si="17"/>
        <v>0.16711428571428563</v>
      </c>
      <c r="G175" s="7">
        <f t="shared" si="18"/>
        <v>6.8371428571428458E-2</v>
      </c>
      <c r="H175" s="7">
        <f t="shared" si="19"/>
        <v>2.4442122858336846</v>
      </c>
      <c r="I175" s="7">
        <f t="shared" si="20"/>
        <v>70.965785003639922</v>
      </c>
    </row>
    <row r="176" spans="1:9" ht="13.5" x14ac:dyDescent="0.35">
      <c r="A176" s="3">
        <v>42258</v>
      </c>
      <c r="B176" s="2">
        <v>10.779199999999999</v>
      </c>
      <c r="C176" s="7">
        <f t="shared" si="16"/>
        <v>3.1099999999998573E-2</v>
      </c>
      <c r="D176" s="7">
        <f t="shared" si="14"/>
        <v>3.1099999999998573E-2</v>
      </c>
      <c r="E176" s="7">
        <f t="shared" si="15"/>
        <v>0</v>
      </c>
      <c r="F176" s="7">
        <f t="shared" si="17"/>
        <v>0.15329285714285706</v>
      </c>
      <c r="G176" s="7">
        <f t="shared" si="18"/>
        <v>6.8371428571428458E-2</v>
      </c>
      <c r="H176" s="7">
        <f t="shared" si="19"/>
        <v>2.2420601755119125</v>
      </c>
      <c r="I176" s="7">
        <f t="shared" si="20"/>
        <v>69.155415203170847</v>
      </c>
    </row>
    <row r="177" spans="1:9" ht="13.5" x14ac:dyDescent="0.35">
      <c r="A177" s="3">
        <v>42261</v>
      </c>
      <c r="B177" s="2">
        <v>10.955399999999999</v>
      </c>
      <c r="C177" s="7">
        <f t="shared" si="16"/>
        <v>0.17619999999999969</v>
      </c>
      <c r="D177" s="7">
        <f t="shared" si="14"/>
        <v>0.17619999999999969</v>
      </c>
      <c r="E177" s="7">
        <f t="shared" si="15"/>
        <v>0</v>
      </c>
      <c r="F177" s="7">
        <f t="shared" si="17"/>
        <v>0.16242142857142841</v>
      </c>
      <c r="G177" s="7">
        <f t="shared" si="18"/>
        <v>6.8371428571428458E-2</v>
      </c>
      <c r="H177" s="7">
        <f t="shared" si="19"/>
        <v>2.3755745925616396</v>
      </c>
      <c r="I177" s="7">
        <f t="shared" si="20"/>
        <v>70.375413945715096</v>
      </c>
    </row>
    <row r="178" spans="1:9" ht="13.5" x14ac:dyDescent="0.35">
      <c r="A178" s="3">
        <v>42262</v>
      </c>
      <c r="B178" s="2">
        <v>11.186999999999999</v>
      </c>
      <c r="C178" s="7">
        <f t="shared" si="16"/>
        <v>0.23160000000000025</v>
      </c>
      <c r="D178" s="7">
        <f t="shared" si="14"/>
        <v>0.23160000000000025</v>
      </c>
      <c r="E178" s="7">
        <f t="shared" si="15"/>
        <v>0</v>
      </c>
      <c r="F178" s="7">
        <f t="shared" si="17"/>
        <v>0.1584785714285713</v>
      </c>
      <c r="G178" s="7">
        <f t="shared" si="18"/>
        <v>6.8371428571428458E-2</v>
      </c>
      <c r="H178" s="7">
        <f t="shared" si="19"/>
        <v>2.3179063936481423</v>
      </c>
      <c r="I178" s="7">
        <f t="shared" si="20"/>
        <v>69.860511980855833</v>
      </c>
    </row>
    <row r="179" spans="1:9" ht="13.5" x14ac:dyDescent="0.35">
      <c r="A179" s="3">
        <v>42263</v>
      </c>
      <c r="B179" s="2">
        <v>10.889799999999999</v>
      </c>
      <c r="C179" s="7">
        <f t="shared" si="16"/>
        <v>-0.29720000000000013</v>
      </c>
      <c r="D179" s="7">
        <f t="shared" si="14"/>
        <v>0</v>
      </c>
      <c r="E179" s="7">
        <f t="shared" si="15"/>
        <v>0.29720000000000013</v>
      </c>
      <c r="F179" s="7">
        <f t="shared" si="17"/>
        <v>0.14415714285714273</v>
      </c>
      <c r="G179" s="7">
        <f t="shared" si="18"/>
        <v>8.9599999999999902E-2</v>
      </c>
      <c r="H179" s="7">
        <f t="shared" si="19"/>
        <v>1.6088966836734697</v>
      </c>
      <c r="I179" s="7">
        <f t="shared" si="20"/>
        <v>61.669620485241097</v>
      </c>
    </row>
    <row r="180" spans="1:9" ht="13.5" x14ac:dyDescent="0.35">
      <c r="A180" s="3">
        <v>42264</v>
      </c>
      <c r="B180" s="2">
        <v>10.889799999999999</v>
      </c>
      <c r="C180" s="7">
        <f t="shared" si="16"/>
        <v>0</v>
      </c>
      <c r="D180" s="7">
        <f t="shared" si="14"/>
        <v>0</v>
      </c>
      <c r="E180" s="7">
        <f t="shared" si="15"/>
        <v>0</v>
      </c>
      <c r="F180" s="7">
        <f t="shared" si="17"/>
        <v>0.12243571428571418</v>
      </c>
      <c r="G180" s="7">
        <f t="shared" si="18"/>
        <v>8.9599999999999902E-2</v>
      </c>
      <c r="H180" s="7">
        <f t="shared" si="19"/>
        <v>1.3664700255102042</v>
      </c>
      <c r="I180" s="7">
        <f t="shared" si="20"/>
        <v>57.742967828869801</v>
      </c>
    </row>
    <row r="181" spans="1:9" ht="13.5" x14ac:dyDescent="0.35">
      <c r="A181" s="3">
        <v>42265</v>
      </c>
      <c r="B181" s="2">
        <v>10.851699999999999</v>
      </c>
      <c r="C181" s="7">
        <f t="shared" si="16"/>
        <v>-3.8100000000000023E-2</v>
      </c>
      <c r="D181" s="7">
        <f t="shared" si="14"/>
        <v>0</v>
      </c>
      <c r="E181" s="7">
        <f t="shared" si="15"/>
        <v>3.8100000000000023E-2</v>
      </c>
      <c r="F181" s="7">
        <f t="shared" si="17"/>
        <v>0.12243571428571418</v>
      </c>
      <c r="G181" s="7">
        <f t="shared" si="18"/>
        <v>8.5407142857142765E-2</v>
      </c>
      <c r="H181" s="7">
        <f t="shared" si="19"/>
        <v>1.4335535669482313</v>
      </c>
      <c r="I181" s="7">
        <f t="shared" si="20"/>
        <v>58.907828716750295</v>
      </c>
    </row>
    <row r="182" spans="1:9" ht="13.5" x14ac:dyDescent="0.35">
      <c r="A182" s="3">
        <v>42268</v>
      </c>
      <c r="B182" s="2">
        <v>10.7135</v>
      </c>
      <c r="C182" s="7">
        <f t="shared" si="16"/>
        <v>-0.13819999999999943</v>
      </c>
      <c r="D182" s="7">
        <f t="shared" si="14"/>
        <v>0</v>
      </c>
      <c r="E182" s="7">
        <f t="shared" si="15"/>
        <v>0.13819999999999943</v>
      </c>
      <c r="F182" s="7">
        <f t="shared" si="17"/>
        <v>0.12243571428571418</v>
      </c>
      <c r="G182" s="7">
        <f t="shared" si="18"/>
        <v>7.3314285714285637E-2</v>
      </c>
      <c r="H182" s="7">
        <f t="shared" si="19"/>
        <v>1.6700116913484024</v>
      </c>
      <c r="I182" s="7">
        <f t="shared" si="20"/>
        <v>62.546980478014959</v>
      </c>
    </row>
    <row r="183" spans="1:9" ht="13.5" x14ac:dyDescent="0.35">
      <c r="A183" s="3">
        <v>42269</v>
      </c>
      <c r="B183" s="2">
        <v>10.488899999999999</v>
      </c>
      <c r="C183" s="7">
        <f t="shared" si="16"/>
        <v>-0.22460000000000058</v>
      </c>
      <c r="D183" s="7">
        <f t="shared" si="14"/>
        <v>0</v>
      </c>
      <c r="E183" s="7">
        <f t="shared" si="15"/>
        <v>0.22460000000000058</v>
      </c>
      <c r="F183" s="7">
        <f t="shared" si="17"/>
        <v>0.12243571428571418</v>
      </c>
      <c r="G183" s="7">
        <f t="shared" si="18"/>
        <v>6.2449999999999992E-2</v>
      </c>
      <c r="H183" s="7">
        <f t="shared" si="19"/>
        <v>1.960539860459795</v>
      </c>
      <c r="I183" s="7">
        <f t="shared" si="20"/>
        <v>66.222376757842667</v>
      </c>
    </row>
    <row r="184" spans="1:9" ht="13.5" x14ac:dyDescent="0.35">
      <c r="A184" s="3">
        <v>42270</v>
      </c>
      <c r="B184" s="2">
        <v>10.502700000000001</v>
      </c>
      <c r="C184" s="7">
        <f t="shared" si="16"/>
        <v>1.3800000000001589E-2</v>
      </c>
      <c r="D184" s="7">
        <f t="shared" si="14"/>
        <v>1.3800000000001589E-2</v>
      </c>
      <c r="E184" s="7">
        <f t="shared" si="15"/>
        <v>0</v>
      </c>
      <c r="F184" s="7">
        <f t="shared" si="17"/>
        <v>8.4421428571428619E-2</v>
      </c>
      <c r="G184" s="7">
        <f t="shared" si="18"/>
        <v>6.2449999999999992E-2</v>
      </c>
      <c r="H184" s="7">
        <f t="shared" si="19"/>
        <v>1.351824316596135</v>
      </c>
      <c r="I184" s="7">
        <f t="shared" si="20"/>
        <v>57.479817138410674</v>
      </c>
    </row>
    <row r="185" spans="1:9" ht="13.5" x14ac:dyDescent="0.35">
      <c r="A185" s="3">
        <v>42275</v>
      </c>
      <c r="B185" s="2">
        <v>10.5061</v>
      </c>
      <c r="C185" s="7">
        <f t="shared" si="16"/>
        <v>3.3999999999991815E-3</v>
      </c>
      <c r="D185" s="7">
        <f t="shared" si="14"/>
        <v>3.3999999999991815E-3</v>
      </c>
      <c r="E185" s="7">
        <f t="shared" si="15"/>
        <v>0</v>
      </c>
      <c r="F185" s="7">
        <f t="shared" si="17"/>
        <v>6.8121428571428541E-2</v>
      </c>
      <c r="G185" s="7">
        <f t="shared" si="18"/>
        <v>6.2449999999999992E-2</v>
      </c>
      <c r="H185" s="7">
        <f t="shared" si="19"/>
        <v>1.0908155095504972</v>
      </c>
      <c r="I185" s="7">
        <f t="shared" si="20"/>
        <v>52.171772428884012</v>
      </c>
    </row>
    <row r="186" spans="1:9" ht="13.5" x14ac:dyDescent="0.35">
      <c r="A186" s="3">
        <v>42276</v>
      </c>
      <c r="B186" s="2">
        <v>10.367900000000001</v>
      </c>
      <c r="C186" s="7">
        <f t="shared" si="16"/>
        <v>-0.13819999999999943</v>
      </c>
      <c r="D186" s="7">
        <f t="shared" si="14"/>
        <v>0</v>
      </c>
      <c r="E186" s="7">
        <f t="shared" si="15"/>
        <v>0.13819999999999943</v>
      </c>
      <c r="F186" s="7">
        <f t="shared" si="17"/>
        <v>3.38142857142857E-2</v>
      </c>
      <c r="G186" s="7">
        <f t="shared" si="18"/>
        <v>7.2321428571428523E-2</v>
      </c>
      <c r="H186" s="7">
        <f t="shared" si="19"/>
        <v>0.46755555555555567</v>
      </c>
      <c r="I186" s="7">
        <f t="shared" si="20"/>
        <v>31.859479103573605</v>
      </c>
    </row>
    <row r="187" spans="1:9" ht="13.5" x14ac:dyDescent="0.35">
      <c r="A187" s="3">
        <v>42277</v>
      </c>
      <c r="B187" s="2">
        <v>10.333299999999999</v>
      </c>
      <c r="C187" s="7">
        <f t="shared" si="16"/>
        <v>-3.4600000000001074E-2</v>
      </c>
      <c r="D187" s="7">
        <f t="shared" si="14"/>
        <v>0</v>
      </c>
      <c r="E187" s="7">
        <f t="shared" si="15"/>
        <v>3.4600000000001074E-2</v>
      </c>
      <c r="F187" s="7">
        <f t="shared" si="17"/>
        <v>3.38142857142857E-2</v>
      </c>
      <c r="G187" s="7">
        <f t="shared" si="18"/>
        <v>6.2207142857142905E-2</v>
      </c>
      <c r="H187" s="7">
        <f t="shared" si="19"/>
        <v>0.54357561143644439</v>
      </c>
      <c r="I187" s="7">
        <f t="shared" si="20"/>
        <v>35.215353715688437</v>
      </c>
    </row>
    <row r="188" spans="1:9" ht="13.5" x14ac:dyDescent="0.35">
      <c r="A188" s="3">
        <v>42278</v>
      </c>
      <c r="B188" s="2">
        <v>10.2608</v>
      </c>
      <c r="C188" s="7">
        <f t="shared" si="16"/>
        <v>-7.2499999999999787E-2</v>
      </c>
      <c r="D188" s="7">
        <f t="shared" si="14"/>
        <v>0</v>
      </c>
      <c r="E188" s="7">
        <f t="shared" si="15"/>
        <v>7.2499999999999787E-2</v>
      </c>
      <c r="F188" s="7">
        <f t="shared" si="17"/>
        <v>3.257857142857138E-2</v>
      </c>
      <c r="G188" s="7">
        <f t="shared" si="18"/>
        <v>6.7385714285714313E-2</v>
      </c>
      <c r="H188" s="7">
        <f t="shared" si="19"/>
        <v>0.48346406614373449</v>
      </c>
      <c r="I188" s="7">
        <f t="shared" si="20"/>
        <v>32.590210789567664</v>
      </c>
    </row>
    <row r="189" spans="1:9" ht="13.5" x14ac:dyDescent="0.35">
      <c r="A189" s="3">
        <v>42279</v>
      </c>
      <c r="B189" s="2">
        <v>10.2608</v>
      </c>
      <c r="C189" s="7">
        <f t="shared" si="16"/>
        <v>0</v>
      </c>
      <c r="D189" s="7">
        <f t="shared" si="14"/>
        <v>0</v>
      </c>
      <c r="E189" s="7">
        <f t="shared" si="15"/>
        <v>0</v>
      </c>
      <c r="F189" s="7">
        <f t="shared" si="17"/>
        <v>3.257857142857138E-2</v>
      </c>
      <c r="G189" s="7">
        <f t="shared" si="18"/>
        <v>6.7385714285714313E-2</v>
      </c>
      <c r="H189" s="7">
        <f t="shared" si="19"/>
        <v>0.48346406614373449</v>
      </c>
      <c r="I189" s="7">
        <f t="shared" si="20"/>
        <v>32.590210789567664</v>
      </c>
    </row>
    <row r="190" spans="1:9" ht="13.5" x14ac:dyDescent="0.35">
      <c r="A190" s="3">
        <v>42282</v>
      </c>
      <c r="B190" s="2">
        <v>10.108700000000001</v>
      </c>
      <c r="C190" s="7">
        <f t="shared" si="16"/>
        <v>-0.15209999999999901</v>
      </c>
      <c r="D190" s="7">
        <f t="shared" si="14"/>
        <v>0</v>
      </c>
      <c r="E190" s="7">
        <f t="shared" si="15"/>
        <v>0.15209999999999901</v>
      </c>
      <c r="F190" s="7">
        <f t="shared" si="17"/>
        <v>3.0357142857142909E-2</v>
      </c>
      <c r="G190" s="7">
        <f t="shared" si="18"/>
        <v>7.8249999999999958E-2</v>
      </c>
      <c r="H190" s="7">
        <f t="shared" si="19"/>
        <v>0.3879507074395262</v>
      </c>
      <c r="I190" s="7">
        <f t="shared" si="20"/>
        <v>27.951331798750445</v>
      </c>
    </row>
    <row r="191" spans="1:9" ht="13.5" x14ac:dyDescent="0.35">
      <c r="A191" s="3">
        <v>42283</v>
      </c>
      <c r="B191" s="2">
        <v>9.8079999999999998</v>
      </c>
      <c r="C191" s="7">
        <f t="shared" si="16"/>
        <v>-0.30070000000000086</v>
      </c>
      <c r="D191" s="7">
        <f t="shared" si="14"/>
        <v>0</v>
      </c>
      <c r="E191" s="7">
        <f t="shared" si="15"/>
        <v>0.30070000000000086</v>
      </c>
      <c r="F191" s="7">
        <f t="shared" si="17"/>
        <v>1.7771428571428643E-2</v>
      </c>
      <c r="G191" s="7">
        <f t="shared" si="18"/>
        <v>9.9728571428571458E-2</v>
      </c>
      <c r="H191" s="7">
        <f t="shared" si="19"/>
        <v>0.17819796590746378</v>
      </c>
      <c r="I191" s="7">
        <f t="shared" si="20"/>
        <v>15.124620060790321</v>
      </c>
    </row>
    <row r="192" spans="1:9" ht="13.5" x14ac:dyDescent="0.35">
      <c r="A192" s="3">
        <v>42284</v>
      </c>
      <c r="B192" s="2">
        <v>10.281499999999999</v>
      </c>
      <c r="C192" s="7">
        <f t="shared" si="16"/>
        <v>0.47349999999999959</v>
      </c>
      <c r="D192" s="7">
        <f t="shared" si="14"/>
        <v>0.47349999999999959</v>
      </c>
      <c r="E192" s="7">
        <f t="shared" si="15"/>
        <v>0</v>
      </c>
      <c r="F192" s="7">
        <f t="shared" si="17"/>
        <v>3.5050000000000026E-2</v>
      </c>
      <c r="G192" s="7">
        <f t="shared" si="18"/>
        <v>9.9728571428571458E-2</v>
      </c>
      <c r="H192" s="7">
        <f t="shared" si="19"/>
        <v>0.35145394642601363</v>
      </c>
      <c r="I192" s="7">
        <f t="shared" si="20"/>
        <v>26.005617679792252</v>
      </c>
    </row>
    <row r="193" spans="1:9" ht="13.5" x14ac:dyDescent="0.35">
      <c r="A193" s="3">
        <v>42285</v>
      </c>
      <c r="B193" s="2">
        <v>10.281499999999999</v>
      </c>
      <c r="C193" s="7">
        <f t="shared" si="16"/>
        <v>0</v>
      </c>
      <c r="D193" s="7">
        <f t="shared" si="14"/>
        <v>0</v>
      </c>
      <c r="E193" s="7">
        <f t="shared" si="15"/>
        <v>0</v>
      </c>
      <c r="F193" s="7">
        <f t="shared" si="17"/>
        <v>3.5050000000000026E-2</v>
      </c>
      <c r="G193" s="7">
        <f t="shared" si="18"/>
        <v>7.8500000000000014E-2</v>
      </c>
      <c r="H193" s="7">
        <f t="shared" si="19"/>
        <v>0.44649681528662444</v>
      </c>
      <c r="I193" s="7">
        <f t="shared" si="20"/>
        <v>30.867459269044488</v>
      </c>
    </row>
    <row r="194" spans="1:9" ht="13.5" x14ac:dyDescent="0.35">
      <c r="A194" s="3">
        <v>42286</v>
      </c>
      <c r="B194" s="2">
        <v>10.295299999999999</v>
      </c>
      <c r="C194" s="7">
        <f t="shared" si="16"/>
        <v>1.3799999999999812E-2</v>
      </c>
      <c r="D194" s="7">
        <f t="shared" si="14"/>
        <v>1.3799999999999812E-2</v>
      </c>
      <c r="E194" s="7">
        <f t="shared" si="15"/>
        <v>0</v>
      </c>
      <c r="F194" s="7">
        <f t="shared" si="17"/>
        <v>3.6035714285714296E-2</v>
      </c>
      <c r="G194" s="7">
        <f t="shared" si="18"/>
        <v>7.8500000000000014E-2</v>
      </c>
      <c r="H194" s="7">
        <f t="shared" si="19"/>
        <v>0.45905368516833489</v>
      </c>
      <c r="I194" s="7">
        <f t="shared" si="20"/>
        <v>31.462425943249144</v>
      </c>
    </row>
    <row r="195" spans="1:9" ht="13.5" x14ac:dyDescent="0.35">
      <c r="A195" s="3">
        <v>42289</v>
      </c>
      <c r="B195" s="2">
        <v>10.2608</v>
      </c>
      <c r="C195" s="7">
        <f t="shared" si="16"/>
        <v>-3.4499999999999531E-2</v>
      </c>
      <c r="D195" s="7">
        <f t="shared" ref="D195:D258" si="21">IF(C195&gt;0,C195,0)</f>
        <v>0</v>
      </c>
      <c r="E195" s="7">
        <f t="shared" ref="E195:E258" si="22">IF(C195&lt;0,-C195,0)</f>
        <v>3.4499999999999531E-2</v>
      </c>
      <c r="F195" s="7">
        <f t="shared" si="17"/>
        <v>3.6035714285714296E-2</v>
      </c>
      <c r="G195" s="7">
        <f t="shared" si="18"/>
        <v>7.8242857142857128E-2</v>
      </c>
      <c r="H195" s="7">
        <f t="shared" si="19"/>
        <v>0.46056235165236464</v>
      </c>
      <c r="I195" s="7">
        <f t="shared" si="20"/>
        <v>31.533220826301658</v>
      </c>
    </row>
    <row r="196" spans="1:9" ht="13.5" x14ac:dyDescent="0.35">
      <c r="A196" s="3">
        <v>42290</v>
      </c>
      <c r="B196" s="2">
        <v>10.1951</v>
      </c>
      <c r="C196" s="7">
        <f t="shared" ref="C196:C259" si="23">B196-B195</f>
        <v>-6.5699999999999648E-2</v>
      </c>
      <c r="D196" s="7">
        <f t="shared" si="21"/>
        <v>0</v>
      </c>
      <c r="E196" s="7">
        <f t="shared" si="22"/>
        <v>6.5699999999999648E-2</v>
      </c>
      <c r="F196" s="7">
        <f t="shared" si="17"/>
        <v>3.6035714285714296E-2</v>
      </c>
      <c r="G196" s="7">
        <f t="shared" si="18"/>
        <v>7.3064285714285707E-2</v>
      </c>
      <c r="H196" s="7">
        <f t="shared" si="19"/>
        <v>0.49320559194447178</v>
      </c>
      <c r="I196" s="7">
        <f t="shared" si="20"/>
        <v>33.029985596438394</v>
      </c>
    </row>
    <row r="197" spans="1:9" ht="13.5" x14ac:dyDescent="0.35">
      <c r="A197" s="3">
        <v>42293</v>
      </c>
      <c r="B197" s="2">
        <v>10.436999999999999</v>
      </c>
      <c r="C197" s="7">
        <f t="shared" si="23"/>
        <v>0.24189999999999934</v>
      </c>
      <c r="D197" s="7">
        <f t="shared" si="21"/>
        <v>0.24189999999999934</v>
      </c>
      <c r="E197" s="7">
        <f t="shared" si="22"/>
        <v>0</v>
      </c>
      <c r="F197" s="7">
        <f t="shared" si="17"/>
        <v>5.3314285714285682E-2</v>
      </c>
      <c r="G197" s="7">
        <f t="shared" si="18"/>
        <v>5.7021428571428522E-2</v>
      </c>
      <c r="H197" s="7">
        <f t="shared" si="19"/>
        <v>0.93498684704998147</v>
      </c>
      <c r="I197" s="7">
        <f t="shared" si="20"/>
        <v>48.320062147989908</v>
      </c>
    </row>
    <row r="198" spans="1:9" ht="13.5" x14ac:dyDescent="0.35">
      <c r="A198" s="3">
        <v>42296</v>
      </c>
      <c r="B198" s="2">
        <v>10.3264</v>
      </c>
      <c r="C198" s="7">
        <f t="shared" si="23"/>
        <v>-0.11059999999999981</v>
      </c>
      <c r="D198" s="7">
        <f t="shared" si="21"/>
        <v>0</v>
      </c>
      <c r="E198" s="7">
        <f t="shared" si="22"/>
        <v>0.11059999999999981</v>
      </c>
      <c r="F198" s="7">
        <f t="shared" si="17"/>
        <v>5.232857142857128E-2</v>
      </c>
      <c r="G198" s="7">
        <f t="shared" si="18"/>
        <v>6.4921428571428505E-2</v>
      </c>
      <c r="H198" s="7">
        <f t="shared" si="19"/>
        <v>0.80602926614588921</v>
      </c>
      <c r="I198" s="7">
        <f t="shared" si="20"/>
        <v>44.629911666158954</v>
      </c>
    </row>
    <row r="199" spans="1:9" ht="13.5" x14ac:dyDescent="0.35">
      <c r="A199" s="3">
        <v>42297</v>
      </c>
      <c r="B199" s="2">
        <v>10.3161</v>
      </c>
      <c r="C199" s="7">
        <f t="shared" si="23"/>
        <v>-1.0299999999999088E-2</v>
      </c>
      <c r="D199" s="7">
        <f t="shared" si="21"/>
        <v>0</v>
      </c>
      <c r="E199" s="7">
        <f t="shared" si="22"/>
        <v>1.0299999999999088E-2</v>
      </c>
      <c r="F199" s="7">
        <f t="shared" si="17"/>
        <v>5.2085714285714194E-2</v>
      </c>
      <c r="G199" s="7">
        <f t="shared" si="18"/>
        <v>6.5657142857142733E-2</v>
      </c>
      <c r="H199" s="7">
        <f t="shared" si="19"/>
        <v>0.79329852045256755</v>
      </c>
      <c r="I199" s="7">
        <f t="shared" si="20"/>
        <v>44.236835719485562</v>
      </c>
    </row>
    <row r="200" spans="1:9" ht="13.5" x14ac:dyDescent="0.35">
      <c r="A200" s="3">
        <v>42298</v>
      </c>
      <c r="B200" s="2">
        <v>10.191700000000001</v>
      </c>
      <c r="C200" s="7">
        <f t="shared" si="23"/>
        <v>-0.12439999999999962</v>
      </c>
      <c r="D200" s="7">
        <f t="shared" si="21"/>
        <v>0</v>
      </c>
      <c r="E200" s="7">
        <f t="shared" si="22"/>
        <v>0.12439999999999962</v>
      </c>
      <c r="F200" s="7">
        <f t="shared" si="17"/>
        <v>5.2085714285714194E-2</v>
      </c>
      <c r="G200" s="7">
        <f t="shared" si="18"/>
        <v>6.4671428571428463E-2</v>
      </c>
      <c r="H200" s="7">
        <f t="shared" si="19"/>
        <v>0.80538988292467406</v>
      </c>
      <c r="I200" s="7">
        <f t="shared" si="20"/>
        <v>44.610302214609078</v>
      </c>
    </row>
    <row r="201" spans="1:9" ht="13.5" x14ac:dyDescent="0.35">
      <c r="A201" s="3">
        <v>42299</v>
      </c>
      <c r="B201" s="2">
        <v>10.2919</v>
      </c>
      <c r="C201" s="7">
        <f t="shared" si="23"/>
        <v>0.10019999999999918</v>
      </c>
      <c r="D201" s="7">
        <f t="shared" si="21"/>
        <v>0.10019999999999918</v>
      </c>
      <c r="E201" s="7">
        <f t="shared" si="22"/>
        <v>0</v>
      </c>
      <c r="F201" s="7">
        <f t="shared" si="17"/>
        <v>5.9242857142856993E-2</v>
      </c>
      <c r="G201" s="7">
        <f t="shared" si="18"/>
        <v>6.2199999999999811E-2</v>
      </c>
      <c r="H201" s="7">
        <f t="shared" si="19"/>
        <v>0.95245751033532433</v>
      </c>
      <c r="I201" s="7">
        <f t="shared" si="20"/>
        <v>48.782496176920375</v>
      </c>
    </row>
    <row r="202" spans="1:9" ht="13.5" x14ac:dyDescent="0.35">
      <c r="A202" s="3">
        <v>42300</v>
      </c>
      <c r="B202" s="2">
        <v>10.1951</v>
      </c>
      <c r="C202" s="7">
        <f t="shared" si="23"/>
        <v>-9.6799999999999997E-2</v>
      </c>
      <c r="D202" s="7">
        <f t="shared" si="21"/>
        <v>0</v>
      </c>
      <c r="E202" s="7">
        <f t="shared" si="22"/>
        <v>9.6799999999999997E-2</v>
      </c>
      <c r="F202" s="7">
        <f t="shared" si="17"/>
        <v>5.9242857142856993E-2</v>
      </c>
      <c r="G202" s="7">
        <f t="shared" si="18"/>
        <v>6.393571428571411E-2</v>
      </c>
      <c r="H202" s="7">
        <f t="shared" si="19"/>
        <v>0.92660037984582744</v>
      </c>
      <c r="I202" s="7">
        <f t="shared" si="20"/>
        <v>48.095100028993912</v>
      </c>
    </row>
    <row r="203" spans="1:9" ht="13.5" x14ac:dyDescent="0.35">
      <c r="A203" s="3">
        <v>42303</v>
      </c>
      <c r="B203" s="2">
        <v>10.1951</v>
      </c>
      <c r="C203" s="7">
        <f t="shared" si="23"/>
        <v>0</v>
      </c>
      <c r="D203" s="7">
        <f t="shared" si="21"/>
        <v>0</v>
      </c>
      <c r="E203" s="7">
        <f t="shared" si="22"/>
        <v>0</v>
      </c>
      <c r="F203" s="7">
        <f t="shared" si="17"/>
        <v>5.9242857142856993E-2</v>
      </c>
      <c r="G203" s="7">
        <f t="shared" si="18"/>
        <v>6.393571428571411E-2</v>
      </c>
      <c r="H203" s="7">
        <f t="shared" si="19"/>
        <v>0.92660037984582744</v>
      </c>
      <c r="I203" s="7">
        <f t="shared" si="20"/>
        <v>48.095100028993912</v>
      </c>
    </row>
    <row r="204" spans="1:9" ht="13.5" x14ac:dyDescent="0.35">
      <c r="A204" s="3">
        <v>42304</v>
      </c>
      <c r="B204" s="2">
        <v>9.9946999999999999</v>
      </c>
      <c r="C204" s="7">
        <f t="shared" si="23"/>
        <v>-0.20040000000000013</v>
      </c>
      <c r="D204" s="7">
        <f t="shared" si="21"/>
        <v>0</v>
      </c>
      <c r="E204" s="7">
        <f t="shared" si="22"/>
        <v>0.20040000000000013</v>
      </c>
      <c r="F204" s="7">
        <f t="shared" si="17"/>
        <v>5.9242857142856993E-2</v>
      </c>
      <c r="G204" s="7">
        <f t="shared" si="18"/>
        <v>6.7385714285714188E-2</v>
      </c>
      <c r="H204" s="7">
        <f t="shared" si="19"/>
        <v>0.87916048335806563</v>
      </c>
      <c r="I204" s="7">
        <f t="shared" si="20"/>
        <v>46.78474729241875</v>
      </c>
    </row>
    <row r="205" spans="1:9" ht="13.5" x14ac:dyDescent="0.35">
      <c r="A205" s="3">
        <v>42305</v>
      </c>
      <c r="B205" s="2">
        <v>10.0223</v>
      </c>
      <c r="C205" s="7">
        <f t="shared" si="23"/>
        <v>2.7599999999999625E-2</v>
      </c>
      <c r="D205" s="7">
        <f t="shared" si="21"/>
        <v>2.7599999999999625E-2</v>
      </c>
      <c r="E205" s="7">
        <f t="shared" si="22"/>
        <v>0</v>
      </c>
      <c r="F205" s="7">
        <f t="shared" si="17"/>
        <v>6.1214285714285541E-2</v>
      </c>
      <c r="G205" s="7">
        <f t="shared" si="18"/>
        <v>4.5907142857142702E-2</v>
      </c>
      <c r="H205" s="7">
        <f t="shared" si="19"/>
        <v>1.3334370623930301</v>
      </c>
      <c r="I205" s="7">
        <f t="shared" si="20"/>
        <v>57.144762285790506</v>
      </c>
    </row>
    <row r="206" spans="1:9" ht="13.5" x14ac:dyDescent="0.35">
      <c r="A206" s="3">
        <v>42306</v>
      </c>
      <c r="B206" s="2">
        <v>10.1882</v>
      </c>
      <c r="C206" s="7">
        <f t="shared" si="23"/>
        <v>0.1659000000000006</v>
      </c>
      <c r="D206" s="7">
        <f t="shared" si="21"/>
        <v>0.1659000000000006</v>
      </c>
      <c r="E206" s="7">
        <f t="shared" si="22"/>
        <v>0</v>
      </c>
      <c r="F206" s="7">
        <f t="shared" si="17"/>
        <v>3.9242857142857038E-2</v>
      </c>
      <c r="G206" s="7">
        <f t="shared" si="18"/>
        <v>4.5907142857142702E-2</v>
      </c>
      <c r="H206" s="7">
        <f t="shared" si="19"/>
        <v>0.85483118095534527</v>
      </c>
      <c r="I206" s="7">
        <f t="shared" si="20"/>
        <v>46.086737689791143</v>
      </c>
    </row>
    <row r="207" spans="1:9" ht="13.5" x14ac:dyDescent="0.35">
      <c r="A207" s="3">
        <v>42307</v>
      </c>
      <c r="B207" s="2">
        <v>10.1882</v>
      </c>
      <c r="C207" s="7">
        <f t="shared" si="23"/>
        <v>0</v>
      </c>
      <c r="D207" s="7">
        <f t="shared" si="21"/>
        <v>0</v>
      </c>
      <c r="E207" s="7">
        <f t="shared" si="22"/>
        <v>0</v>
      </c>
      <c r="F207" s="7">
        <f t="shared" si="17"/>
        <v>3.9242857142857038E-2</v>
      </c>
      <c r="G207" s="7">
        <f t="shared" si="18"/>
        <v>4.5907142857142702E-2</v>
      </c>
      <c r="H207" s="7">
        <f t="shared" si="19"/>
        <v>0.85483118095534527</v>
      </c>
      <c r="I207" s="7">
        <f t="shared" si="20"/>
        <v>46.086737689791143</v>
      </c>
    </row>
    <row r="208" spans="1:9" ht="13.5" x14ac:dyDescent="0.35">
      <c r="A208" s="3">
        <v>42310</v>
      </c>
      <c r="B208" s="2">
        <v>10.1744</v>
      </c>
      <c r="C208" s="7">
        <f t="shared" si="23"/>
        <v>-1.3799999999999812E-2</v>
      </c>
      <c r="D208" s="7">
        <f t="shared" si="21"/>
        <v>0</v>
      </c>
      <c r="E208" s="7">
        <f t="shared" si="22"/>
        <v>1.3799999999999812E-2</v>
      </c>
      <c r="F208" s="7">
        <f t="shared" si="17"/>
        <v>3.8257142857142767E-2</v>
      </c>
      <c r="G208" s="7">
        <f t="shared" si="18"/>
        <v>4.6892857142856972E-2</v>
      </c>
      <c r="H208" s="7">
        <f t="shared" si="19"/>
        <v>0.8158415841584169</v>
      </c>
      <c r="I208" s="7">
        <f t="shared" si="20"/>
        <v>44.929116684841908</v>
      </c>
    </row>
    <row r="209" spans="1:9" ht="13.5" x14ac:dyDescent="0.35">
      <c r="A209" s="3">
        <v>42311</v>
      </c>
      <c r="B209" s="2">
        <v>10.0223</v>
      </c>
      <c r="C209" s="7">
        <f t="shared" si="23"/>
        <v>-0.15210000000000079</v>
      </c>
      <c r="D209" s="7">
        <f t="shared" si="21"/>
        <v>0</v>
      </c>
      <c r="E209" s="7">
        <f t="shared" si="22"/>
        <v>0.15210000000000079</v>
      </c>
      <c r="F209" s="7">
        <f t="shared" ref="F209:F272" si="24">(SUM(D196:D209)/14)</f>
        <v>3.8257142857142767E-2</v>
      </c>
      <c r="G209" s="7">
        <f t="shared" ref="G209:G272" si="25">(SUM(E196:E209)/14)</f>
        <v>5.5292857142857067E-2</v>
      </c>
      <c r="H209" s="7">
        <f t="shared" ref="H209:H272" si="26">F209/G209</f>
        <v>0.69190027128277931</v>
      </c>
      <c r="I209" s="7">
        <f t="shared" ref="I209:I272" si="27">IF(G209=0,100,100-(100/(1+H209)))</f>
        <v>40.894861418645469</v>
      </c>
    </row>
    <row r="210" spans="1:9" ht="13.5" x14ac:dyDescent="0.35">
      <c r="A210" s="3">
        <v>42312</v>
      </c>
      <c r="B210" s="2">
        <v>9.9877000000000002</v>
      </c>
      <c r="C210" s="7">
        <f t="shared" si="23"/>
        <v>-3.4599999999999298E-2</v>
      </c>
      <c r="D210" s="7">
        <f t="shared" si="21"/>
        <v>0</v>
      </c>
      <c r="E210" s="7">
        <f t="shared" si="22"/>
        <v>3.4599999999999298E-2</v>
      </c>
      <c r="F210" s="7">
        <f t="shared" si="24"/>
        <v>3.8257142857142767E-2</v>
      </c>
      <c r="G210" s="7">
        <f t="shared" si="25"/>
        <v>5.3071428571428471E-2</v>
      </c>
      <c r="H210" s="7">
        <f t="shared" si="26"/>
        <v>0.72086137281292029</v>
      </c>
      <c r="I210" s="7">
        <f t="shared" si="27"/>
        <v>41.889566713592984</v>
      </c>
    </row>
    <row r="211" spans="1:9" ht="13.5" x14ac:dyDescent="0.35">
      <c r="A211" s="3">
        <v>42313</v>
      </c>
      <c r="B211" s="2">
        <v>10.125999999999999</v>
      </c>
      <c r="C211" s="7">
        <f t="shared" si="23"/>
        <v>0.1382999999999992</v>
      </c>
      <c r="D211" s="7">
        <f t="shared" si="21"/>
        <v>0.1382999999999992</v>
      </c>
      <c r="E211" s="7">
        <f t="shared" si="22"/>
        <v>0</v>
      </c>
      <c r="F211" s="7">
        <f t="shared" si="24"/>
        <v>3.0857142857142757E-2</v>
      </c>
      <c r="G211" s="7">
        <f t="shared" si="25"/>
        <v>5.3071428571428471E-2</v>
      </c>
      <c r="H211" s="7">
        <f t="shared" si="26"/>
        <v>0.58142664872139893</v>
      </c>
      <c r="I211" s="7">
        <f t="shared" si="27"/>
        <v>36.765957446808471</v>
      </c>
    </row>
    <row r="212" spans="1:9" ht="13.5" x14ac:dyDescent="0.35">
      <c r="A212" s="3">
        <v>42314</v>
      </c>
      <c r="B212" s="2">
        <v>9.7457999999999991</v>
      </c>
      <c r="C212" s="7">
        <f t="shared" si="23"/>
        <v>-0.38020000000000032</v>
      </c>
      <c r="D212" s="7">
        <f t="shared" si="21"/>
        <v>0</v>
      </c>
      <c r="E212" s="7">
        <f t="shared" si="22"/>
        <v>0.38020000000000032</v>
      </c>
      <c r="F212" s="7">
        <f t="shared" si="24"/>
        <v>3.0857142857142757E-2</v>
      </c>
      <c r="G212" s="7">
        <f t="shared" si="25"/>
        <v>7.2328571428571367E-2</v>
      </c>
      <c r="H212" s="7">
        <f t="shared" si="26"/>
        <v>0.42662453091052632</v>
      </c>
      <c r="I212" s="7">
        <f t="shared" si="27"/>
        <v>29.904471826110978</v>
      </c>
    </row>
    <row r="213" spans="1:9" ht="13.5" x14ac:dyDescent="0.35">
      <c r="A213" s="3">
        <v>42317</v>
      </c>
      <c r="B213" s="2">
        <v>9.6767000000000003</v>
      </c>
      <c r="C213" s="7">
        <f t="shared" si="23"/>
        <v>-6.9099999999998829E-2</v>
      </c>
      <c r="D213" s="7">
        <f t="shared" si="21"/>
        <v>0</v>
      </c>
      <c r="E213" s="7">
        <f t="shared" si="22"/>
        <v>6.9099999999998829E-2</v>
      </c>
      <c r="F213" s="7">
        <f t="shared" si="24"/>
        <v>3.0857142857142757E-2</v>
      </c>
      <c r="G213" s="7">
        <f t="shared" si="25"/>
        <v>7.6528571428571349E-2</v>
      </c>
      <c r="H213" s="7">
        <f t="shared" si="26"/>
        <v>0.40321075228672676</v>
      </c>
      <c r="I213" s="7">
        <f t="shared" si="27"/>
        <v>28.734867633364331</v>
      </c>
    </row>
    <row r="214" spans="1:9" ht="13.5" x14ac:dyDescent="0.35">
      <c r="A214" s="3">
        <v>42318</v>
      </c>
      <c r="B214" s="2">
        <v>9.8391000000000002</v>
      </c>
      <c r="C214" s="7">
        <f t="shared" si="23"/>
        <v>0.16239999999999988</v>
      </c>
      <c r="D214" s="7">
        <f t="shared" si="21"/>
        <v>0.16239999999999988</v>
      </c>
      <c r="E214" s="7">
        <f t="shared" si="22"/>
        <v>0</v>
      </c>
      <c r="F214" s="7">
        <f t="shared" si="24"/>
        <v>4.2457142857142749E-2</v>
      </c>
      <c r="G214" s="7">
        <f t="shared" si="25"/>
        <v>6.7642857142857088E-2</v>
      </c>
      <c r="H214" s="7">
        <f t="shared" si="26"/>
        <v>0.62766631467792922</v>
      </c>
      <c r="I214" s="7">
        <f t="shared" si="27"/>
        <v>38.562345919294103</v>
      </c>
    </row>
    <row r="215" spans="1:9" ht="13.5" x14ac:dyDescent="0.35">
      <c r="A215" s="3">
        <v>42319</v>
      </c>
      <c r="B215" s="2">
        <v>9.7112999999999996</v>
      </c>
      <c r="C215" s="7">
        <f t="shared" si="23"/>
        <v>-0.12780000000000058</v>
      </c>
      <c r="D215" s="7">
        <f t="shared" si="21"/>
        <v>0</v>
      </c>
      <c r="E215" s="7">
        <f t="shared" si="22"/>
        <v>0.12780000000000058</v>
      </c>
      <c r="F215" s="7">
        <f t="shared" si="24"/>
        <v>3.5299999999999949E-2</v>
      </c>
      <c r="G215" s="7">
        <f t="shared" si="25"/>
        <v>7.677142857142856E-2</v>
      </c>
      <c r="H215" s="7">
        <f t="shared" si="26"/>
        <v>0.45980647562337118</v>
      </c>
      <c r="I215" s="7">
        <f t="shared" si="27"/>
        <v>31.497769279796032</v>
      </c>
    </row>
    <row r="216" spans="1:9" ht="13.5" x14ac:dyDescent="0.35">
      <c r="A216" s="3">
        <v>42320</v>
      </c>
      <c r="B216" s="2">
        <v>9.8841000000000001</v>
      </c>
      <c r="C216" s="7">
        <f t="shared" si="23"/>
        <v>0.17280000000000051</v>
      </c>
      <c r="D216" s="7">
        <f t="shared" si="21"/>
        <v>0.17280000000000051</v>
      </c>
      <c r="E216" s="7">
        <f t="shared" si="22"/>
        <v>0</v>
      </c>
      <c r="F216" s="7">
        <f t="shared" si="24"/>
        <v>4.7642857142857133E-2</v>
      </c>
      <c r="G216" s="7">
        <f t="shared" si="25"/>
        <v>6.985714285714284E-2</v>
      </c>
      <c r="H216" s="7">
        <f t="shared" si="26"/>
        <v>0.68200408997955009</v>
      </c>
      <c r="I216" s="7">
        <f t="shared" si="27"/>
        <v>40.547112462006076</v>
      </c>
    </row>
    <row r="217" spans="1:9" ht="13.5" x14ac:dyDescent="0.35">
      <c r="A217" s="3">
        <v>42321</v>
      </c>
      <c r="B217" s="2">
        <v>9.9808000000000003</v>
      </c>
      <c r="C217" s="7">
        <f t="shared" si="23"/>
        <v>9.670000000000023E-2</v>
      </c>
      <c r="D217" s="7">
        <f t="shared" si="21"/>
        <v>9.670000000000023E-2</v>
      </c>
      <c r="E217" s="7">
        <f t="shared" si="22"/>
        <v>0</v>
      </c>
      <c r="F217" s="7">
        <f t="shared" si="24"/>
        <v>5.4550000000000001E-2</v>
      </c>
      <c r="G217" s="7">
        <f t="shared" si="25"/>
        <v>6.985714285714284E-2</v>
      </c>
      <c r="H217" s="7">
        <f t="shared" si="26"/>
        <v>0.78087934560327221</v>
      </c>
      <c r="I217" s="7">
        <f t="shared" si="27"/>
        <v>43.847964632255852</v>
      </c>
    </row>
    <row r="218" spans="1:9" ht="13.5" x14ac:dyDescent="0.35">
      <c r="A218" s="3">
        <v>42324</v>
      </c>
      <c r="B218" s="2">
        <v>9.9359000000000002</v>
      </c>
      <c r="C218" s="7">
        <f t="shared" si="23"/>
        <v>-4.4900000000000162E-2</v>
      </c>
      <c r="D218" s="7">
        <f t="shared" si="21"/>
        <v>0</v>
      </c>
      <c r="E218" s="7">
        <f t="shared" si="22"/>
        <v>4.4900000000000162E-2</v>
      </c>
      <c r="F218" s="7">
        <f t="shared" si="24"/>
        <v>5.4550000000000001E-2</v>
      </c>
      <c r="G218" s="7">
        <f t="shared" si="25"/>
        <v>5.8749999999999983E-2</v>
      </c>
      <c r="H218" s="7">
        <f t="shared" si="26"/>
        <v>0.92851063829787261</v>
      </c>
      <c r="I218" s="7">
        <f t="shared" si="27"/>
        <v>48.146513680494266</v>
      </c>
    </row>
    <row r="219" spans="1:9" ht="13.5" x14ac:dyDescent="0.35">
      <c r="A219" s="3">
        <v>42325</v>
      </c>
      <c r="B219" s="2">
        <v>10.1778</v>
      </c>
      <c r="C219" s="7">
        <f t="shared" si="23"/>
        <v>0.24189999999999934</v>
      </c>
      <c r="D219" s="7">
        <f t="shared" si="21"/>
        <v>0.24189999999999934</v>
      </c>
      <c r="E219" s="7">
        <f t="shared" si="22"/>
        <v>0</v>
      </c>
      <c r="F219" s="7">
        <f t="shared" si="24"/>
        <v>6.985714285714284E-2</v>
      </c>
      <c r="G219" s="7">
        <f t="shared" si="25"/>
        <v>5.8749999999999983E-2</v>
      </c>
      <c r="H219" s="7">
        <f t="shared" si="26"/>
        <v>1.1890577507598785</v>
      </c>
      <c r="I219" s="7">
        <f t="shared" si="27"/>
        <v>54.318244931963342</v>
      </c>
    </row>
    <row r="220" spans="1:9" ht="13.5" x14ac:dyDescent="0.35">
      <c r="A220" s="3">
        <v>42326</v>
      </c>
      <c r="B220" s="2">
        <v>10.1571</v>
      </c>
      <c r="C220" s="7">
        <f t="shared" si="23"/>
        <v>-2.0699999999999719E-2</v>
      </c>
      <c r="D220" s="7">
        <f t="shared" si="21"/>
        <v>0</v>
      </c>
      <c r="E220" s="7">
        <f t="shared" si="22"/>
        <v>2.0699999999999719E-2</v>
      </c>
      <c r="F220" s="7">
        <f t="shared" si="24"/>
        <v>5.8007142857142799E-2</v>
      </c>
      <c r="G220" s="7">
        <f t="shared" si="25"/>
        <v>6.0228571428571395E-2</v>
      </c>
      <c r="H220" s="7">
        <f t="shared" si="26"/>
        <v>0.96311669829221969</v>
      </c>
      <c r="I220" s="7">
        <f t="shared" si="27"/>
        <v>49.060593245937284</v>
      </c>
    </row>
    <row r="221" spans="1:9" ht="13.5" x14ac:dyDescent="0.35">
      <c r="A221" s="3">
        <v>42327</v>
      </c>
      <c r="B221" s="2">
        <v>10.125999999999999</v>
      </c>
      <c r="C221" s="7">
        <f t="shared" si="23"/>
        <v>-3.110000000000035E-2</v>
      </c>
      <c r="D221" s="7">
        <f t="shared" si="21"/>
        <v>0</v>
      </c>
      <c r="E221" s="7">
        <f t="shared" si="22"/>
        <v>3.110000000000035E-2</v>
      </c>
      <c r="F221" s="7">
        <f t="shared" si="24"/>
        <v>5.8007142857142799E-2</v>
      </c>
      <c r="G221" s="7">
        <f t="shared" si="25"/>
        <v>6.2449999999999992E-2</v>
      </c>
      <c r="H221" s="7">
        <f t="shared" si="26"/>
        <v>0.92885737161157411</v>
      </c>
      <c r="I221" s="7">
        <f t="shared" si="27"/>
        <v>48.155834914610985</v>
      </c>
    </row>
    <row r="222" spans="1:9" ht="13.5" x14ac:dyDescent="0.35">
      <c r="A222" s="3">
        <v>42328</v>
      </c>
      <c r="B222" s="2">
        <v>9.9532000000000007</v>
      </c>
      <c r="C222" s="7">
        <f t="shared" si="23"/>
        <v>-0.17279999999999873</v>
      </c>
      <c r="D222" s="7">
        <f t="shared" si="21"/>
        <v>0</v>
      </c>
      <c r="E222" s="7">
        <f t="shared" si="22"/>
        <v>0.17279999999999873</v>
      </c>
      <c r="F222" s="7">
        <f t="shared" si="24"/>
        <v>5.8007142857142799E-2</v>
      </c>
      <c r="G222" s="7">
        <f t="shared" si="25"/>
        <v>7.3807142857142766E-2</v>
      </c>
      <c r="H222" s="7">
        <f t="shared" si="26"/>
        <v>0.78592857834123697</v>
      </c>
      <c r="I222" s="7">
        <f t="shared" si="27"/>
        <v>44.006719410425923</v>
      </c>
    </row>
    <row r="223" spans="1:9" ht="13.5" x14ac:dyDescent="0.35">
      <c r="A223" s="3">
        <v>42331</v>
      </c>
      <c r="B223" s="2">
        <v>10.0223</v>
      </c>
      <c r="C223" s="7">
        <f t="shared" si="23"/>
        <v>6.9099999999998829E-2</v>
      </c>
      <c r="D223" s="7">
        <f t="shared" si="21"/>
        <v>6.9099999999998829E-2</v>
      </c>
      <c r="E223" s="7">
        <f t="shared" si="22"/>
        <v>0</v>
      </c>
      <c r="F223" s="7">
        <f t="shared" si="24"/>
        <v>6.2942857142856995E-2</v>
      </c>
      <c r="G223" s="7">
        <f t="shared" si="25"/>
        <v>6.2942857142856995E-2</v>
      </c>
      <c r="H223" s="7">
        <f t="shared" si="26"/>
        <v>1</v>
      </c>
      <c r="I223" s="7">
        <f t="shared" si="27"/>
        <v>50</v>
      </c>
    </row>
    <row r="224" spans="1:9" ht="13.5" x14ac:dyDescent="0.35">
      <c r="A224" s="3">
        <v>42332</v>
      </c>
      <c r="B224" s="2">
        <v>9.7457999999999991</v>
      </c>
      <c r="C224" s="7">
        <f t="shared" si="23"/>
        <v>-0.27650000000000041</v>
      </c>
      <c r="D224" s="7">
        <f t="shared" si="21"/>
        <v>0</v>
      </c>
      <c r="E224" s="7">
        <f t="shared" si="22"/>
        <v>0.27650000000000041</v>
      </c>
      <c r="F224" s="7">
        <f t="shared" si="24"/>
        <v>6.2942857142856995E-2</v>
      </c>
      <c r="G224" s="7">
        <f t="shared" si="25"/>
        <v>8.0221428571428513E-2</v>
      </c>
      <c r="H224" s="7">
        <f t="shared" si="26"/>
        <v>0.78461401478051696</v>
      </c>
      <c r="I224" s="7">
        <f t="shared" si="27"/>
        <v>43.965474230404588</v>
      </c>
    </row>
    <row r="225" spans="1:9" ht="13.5" x14ac:dyDescent="0.35">
      <c r="A225" s="3">
        <v>42333</v>
      </c>
      <c r="B225" s="2">
        <v>9.8149999999999995</v>
      </c>
      <c r="C225" s="7">
        <f t="shared" si="23"/>
        <v>6.9200000000000372E-2</v>
      </c>
      <c r="D225" s="7">
        <f t="shared" si="21"/>
        <v>6.9200000000000372E-2</v>
      </c>
      <c r="E225" s="7">
        <f t="shared" si="22"/>
        <v>0</v>
      </c>
      <c r="F225" s="7">
        <f t="shared" si="24"/>
        <v>5.8007142857142799E-2</v>
      </c>
      <c r="G225" s="7">
        <f t="shared" si="25"/>
        <v>8.0221428571428513E-2</v>
      </c>
      <c r="H225" s="7">
        <f t="shared" si="26"/>
        <v>0.72308788175585414</v>
      </c>
      <c r="I225" s="7">
        <f t="shared" si="27"/>
        <v>41.964654816039676</v>
      </c>
    </row>
    <row r="226" spans="1:9" ht="13.5" x14ac:dyDescent="0.35">
      <c r="A226" s="3">
        <v>42334</v>
      </c>
      <c r="B226" s="2">
        <v>9.8115000000000006</v>
      </c>
      <c r="C226" s="7">
        <f t="shared" si="23"/>
        <v>-3.4999999999989484E-3</v>
      </c>
      <c r="D226" s="7">
        <f t="shared" si="21"/>
        <v>0</v>
      </c>
      <c r="E226" s="7">
        <f t="shared" si="22"/>
        <v>3.4999999999989484E-3</v>
      </c>
      <c r="F226" s="7">
        <f t="shared" si="24"/>
        <v>5.8007142857142799E-2</v>
      </c>
      <c r="G226" s="7">
        <f t="shared" si="25"/>
        <v>5.331428571428555E-2</v>
      </c>
      <c r="H226" s="7">
        <f t="shared" si="26"/>
        <v>1.0880225080385875</v>
      </c>
      <c r="I226" s="7">
        <f t="shared" si="27"/>
        <v>52.107795957651646</v>
      </c>
    </row>
    <row r="227" spans="1:9" ht="13.5" x14ac:dyDescent="0.35">
      <c r="A227" s="3">
        <v>42335</v>
      </c>
      <c r="B227" s="2">
        <v>9.7804000000000002</v>
      </c>
      <c r="C227" s="7">
        <f t="shared" si="23"/>
        <v>-3.110000000000035E-2</v>
      </c>
      <c r="D227" s="7">
        <f t="shared" si="21"/>
        <v>0</v>
      </c>
      <c r="E227" s="7">
        <f t="shared" si="22"/>
        <v>3.110000000000035E-2</v>
      </c>
      <c r="F227" s="7">
        <f t="shared" si="24"/>
        <v>5.8007142857142799E-2</v>
      </c>
      <c r="G227" s="7">
        <f t="shared" si="25"/>
        <v>5.0599999999999944E-2</v>
      </c>
      <c r="H227" s="7">
        <f t="shared" si="26"/>
        <v>1.1463862224731791</v>
      </c>
      <c r="I227" s="7">
        <f t="shared" si="27"/>
        <v>53.410062479447554</v>
      </c>
    </row>
    <row r="228" spans="1:9" ht="13.5" x14ac:dyDescent="0.35">
      <c r="A228" s="3">
        <v>42338</v>
      </c>
      <c r="B228" s="2">
        <v>9.8149999999999995</v>
      </c>
      <c r="C228" s="7">
        <f t="shared" si="23"/>
        <v>3.4599999999999298E-2</v>
      </c>
      <c r="D228" s="7">
        <f t="shared" si="21"/>
        <v>3.4599999999999298E-2</v>
      </c>
      <c r="E228" s="7">
        <f t="shared" si="22"/>
        <v>0</v>
      </c>
      <c r="F228" s="7">
        <f t="shared" si="24"/>
        <v>4.8878571428571327E-2</v>
      </c>
      <c r="G228" s="7">
        <f t="shared" si="25"/>
        <v>5.0599999999999944E-2</v>
      </c>
      <c r="H228" s="7">
        <f t="shared" si="26"/>
        <v>0.9659796725014107</v>
      </c>
      <c r="I228" s="7">
        <f t="shared" si="27"/>
        <v>49.134774179651011</v>
      </c>
    </row>
    <row r="229" spans="1:9" ht="13.5" x14ac:dyDescent="0.35">
      <c r="A229" s="3">
        <v>42339</v>
      </c>
      <c r="B229" s="2">
        <v>9.8841000000000001</v>
      </c>
      <c r="C229" s="7">
        <f t="shared" si="23"/>
        <v>6.9100000000000605E-2</v>
      </c>
      <c r="D229" s="7">
        <f t="shared" si="21"/>
        <v>6.9100000000000605E-2</v>
      </c>
      <c r="E229" s="7">
        <f t="shared" si="22"/>
        <v>0</v>
      </c>
      <c r="F229" s="7">
        <f t="shared" si="24"/>
        <v>5.3814285714285655E-2</v>
      </c>
      <c r="G229" s="7">
        <f t="shared" si="25"/>
        <v>4.1471428571428479E-2</v>
      </c>
      <c r="H229" s="7">
        <f t="shared" si="26"/>
        <v>1.2976231484671044</v>
      </c>
      <c r="I229" s="7">
        <f t="shared" si="27"/>
        <v>56.476761619190427</v>
      </c>
    </row>
    <row r="230" spans="1:9" ht="13.5" x14ac:dyDescent="0.35">
      <c r="A230" s="3">
        <v>42340</v>
      </c>
      <c r="B230" s="2">
        <v>9.9014000000000006</v>
      </c>
      <c r="C230" s="7">
        <f t="shared" si="23"/>
        <v>1.7300000000000537E-2</v>
      </c>
      <c r="D230" s="7">
        <f t="shared" si="21"/>
        <v>1.7300000000000537E-2</v>
      </c>
      <c r="E230" s="7">
        <f t="shared" si="22"/>
        <v>0</v>
      </c>
      <c r="F230" s="7">
        <f t="shared" si="24"/>
        <v>4.2707142857142798E-2</v>
      </c>
      <c r="G230" s="7">
        <f t="shared" si="25"/>
        <v>4.1471428571428479E-2</v>
      </c>
      <c r="H230" s="7">
        <f t="shared" si="26"/>
        <v>1.0297967619703763</v>
      </c>
      <c r="I230" s="7">
        <f t="shared" si="27"/>
        <v>50.733983877810793</v>
      </c>
    </row>
    <row r="231" spans="1:9" ht="13.5" x14ac:dyDescent="0.35">
      <c r="A231" s="3">
        <v>42341</v>
      </c>
      <c r="B231" s="2">
        <v>9.9014000000000006</v>
      </c>
      <c r="C231" s="7">
        <f t="shared" si="23"/>
        <v>0</v>
      </c>
      <c r="D231" s="7">
        <f t="shared" si="21"/>
        <v>0</v>
      </c>
      <c r="E231" s="7">
        <f t="shared" si="22"/>
        <v>0</v>
      </c>
      <c r="F231" s="7">
        <f t="shared" si="24"/>
        <v>3.5799999999999929E-2</v>
      </c>
      <c r="G231" s="7">
        <f t="shared" si="25"/>
        <v>4.1471428571428479E-2</v>
      </c>
      <c r="H231" s="7">
        <f t="shared" si="26"/>
        <v>0.8632449190492596</v>
      </c>
      <c r="I231" s="7">
        <f t="shared" si="27"/>
        <v>46.330190423368471</v>
      </c>
    </row>
    <row r="232" spans="1:9" ht="13.5" x14ac:dyDescent="0.35">
      <c r="A232" s="3">
        <v>42342</v>
      </c>
      <c r="B232" s="2">
        <v>9.8495000000000008</v>
      </c>
      <c r="C232" s="7">
        <f t="shared" si="23"/>
        <v>-5.1899999999999835E-2</v>
      </c>
      <c r="D232" s="7">
        <f t="shared" si="21"/>
        <v>0</v>
      </c>
      <c r="E232" s="7">
        <f t="shared" si="22"/>
        <v>5.1899999999999835E-2</v>
      </c>
      <c r="F232" s="7">
        <f t="shared" si="24"/>
        <v>3.5799999999999929E-2</v>
      </c>
      <c r="G232" s="7">
        <f t="shared" si="25"/>
        <v>4.1971428571428451E-2</v>
      </c>
      <c r="H232" s="7">
        <f t="shared" si="26"/>
        <v>0.85296119809394222</v>
      </c>
      <c r="I232" s="7">
        <f t="shared" si="27"/>
        <v>46.032329169728165</v>
      </c>
    </row>
    <row r="233" spans="1:9" ht="13.5" x14ac:dyDescent="0.35">
      <c r="A233" s="3">
        <v>42345</v>
      </c>
      <c r="B233" s="2">
        <v>9.8495000000000008</v>
      </c>
      <c r="C233" s="7">
        <f t="shared" si="23"/>
        <v>0</v>
      </c>
      <c r="D233" s="7">
        <f t="shared" si="21"/>
        <v>0</v>
      </c>
      <c r="E233" s="7">
        <f t="shared" si="22"/>
        <v>0</v>
      </c>
      <c r="F233" s="7">
        <f t="shared" si="24"/>
        <v>1.8521428571428546E-2</v>
      </c>
      <c r="G233" s="7">
        <f t="shared" si="25"/>
        <v>4.1971428571428451E-2</v>
      </c>
      <c r="H233" s="7">
        <f t="shared" si="26"/>
        <v>0.44128658951667865</v>
      </c>
      <c r="I233" s="7">
        <f t="shared" si="27"/>
        <v>30.61754634549537</v>
      </c>
    </row>
    <row r="234" spans="1:9" ht="13.5" x14ac:dyDescent="0.35">
      <c r="A234" s="3">
        <v>42346</v>
      </c>
      <c r="B234" s="2">
        <v>9.7804000000000002</v>
      </c>
      <c r="C234" s="7">
        <f t="shared" si="23"/>
        <v>-6.9100000000000605E-2</v>
      </c>
      <c r="D234" s="7">
        <f t="shared" si="21"/>
        <v>0</v>
      </c>
      <c r="E234" s="7">
        <f t="shared" si="22"/>
        <v>6.9100000000000605E-2</v>
      </c>
      <c r="F234" s="7">
        <f t="shared" si="24"/>
        <v>1.8521428571428546E-2</v>
      </c>
      <c r="G234" s="7">
        <f t="shared" si="25"/>
        <v>4.5428571428571374E-2</v>
      </c>
      <c r="H234" s="7">
        <f t="shared" si="26"/>
        <v>0.40770440251572321</v>
      </c>
      <c r="I234" s="7">
        <f t="shared" si="27"/>
        <v>28.962358985814816</v>
      </c>
    </row>
    <row r="235" spans="1:9" ht="13.5" x14ac:dyDescent="0.35">
      <c r="A235" s="3">
        <v>42347</v>
      </c>
      <c r="B235" s="2">
        <v>9.7804000000000002</v>
      </c>
      <c r="C235" s="7">
        <f t="shared" si="23"/>
        <v>0</v>
      </c>
      <c r="D235" s="7">
        <f t="shared" si="21"/>
        <v>0</v>
      </c>
      <c r="E235" s="7">
        <f t="shared" si="22"/>
        <v>0</v>
      </c>
      <c r="F235" s="7">
        <f t="shared" si="24"/>
        <v>1.8521428571428546E-2</v>
      </c>
      <c r="G235" s="7">
        <f t="shared" si="25"/>
        <v>4.3207142857142777E-2</v>
      </c>
      <c r="H235" s="7">
        <f t="shared" si="26"/>
        <v>0.42866589518928772</v>
      </c>
      <c r="I235" s="7">
        <f t="shared" si="27"/>
        <v>30.004628558204132</v>
      </c>
    </row>
    <row r="236" spans="1:9" ht="13.5" x14ac:dyDescent="0.35">
      <c r="A236" s="3">
        <v>42348</v>
      </c>
      <c r="B236" s="2">
        <v>9.7804000000000002</v>
      </c>
      <c r="C236" s="7">
        <f t="shared" si="23"/>
        <v>0</v>
      </c>
      <c r="D236" s="7">
        <f t="shared" si="21"/>
        <v>0</v>
      </c>
      <c r="E236" s="7">
        <f t="shared" si="22"/>
        <v>0</v>
      </c>
      <c r="F236" s="7">
        <f t="shared" si="24"/>
        <v>1.8521428571428546E-2</v>
      </c>
      <c r="G236" s="7">
        <f t="shared" si="25"/>
        <v>3.0864285714285726E-2</v>
      </c>
      <c r="H236" s="7">
        <f t="shared" si="26"/>
        <v>0.60009257116408132</v>
      </c>
      <c r="I236" s="7">
        <f t="shared" si="27"/>
        <v>37.503615851894672</v>
      </c>
    </row>
    <row r="237" spans="1:9" ht="13.5" x14ac:dyDescent="0.35">
      <c r="A237" s="3">
        <v>42349</v>
      </c>
      <c r="B237" s="2">
        <v>9.7735000000000003</v>
      </c>
      <c r="C237" s="7">
        <f t="shared" si="23"/>
        <v>-6.8999999999999062E-3</v>
      </c>
      <c r="D237" s="7">
        <f t="shared" si="21"/>
        <v>0</v>
      </c>
      <c r="E237" s="7">
        <f t="shared" si="22"/>
        <v>6.8999999999999062E-3</v>
      </c>
      <c r="F237" s="7">
        <f t="shared" si="24"/>
        <v>1.3585714285714343E-2</v>
      </c>
      <c r="G237" s="7">
        <f t="shared" si="25"/>
        <v>3.1357142857142861E-2</v>
      </c>
      <c r="H237" s="7">
        <f t="shared" si="26"/>
        <v>0.43325740318906786</v>
      </c>
      <c r="I237" s="7">
        <f t="shared" si="27"/>
        <v>30.228862047043961</v>
      </c>
    </row>
    <row r="238" spans="1:9" ht="13.5" x14ac:dyDescent="0.35">
      <c r="A238" s="3">
        <v>42352</v>
      </c>
      <c r="B238" s="2">
        <v>9.7804000000000002</v>
      </c>
      <c r="C238" s="7">
        <f t="shared" si="23"/>
        <v>6.8999999999999062E-3</v>
      </c>
      <c r="D238" s="7">
        <f t="shared" si="21"/>
        <v>6.8999999999999062E-3</v>
      </c>
      <c r="E238" s="7">
        <f t="shared" si="22"/>
        <v>0</v>
      </c>
      <c r="F238" s="7">
        <f t="shared" si="24"/>
        <v>1.407857142857148E-2</v>
      </c>
      <c r="G238" s="7">
        <f t="shared" si="25"/>
        <v>1.1607142857142832E-2</v>
      </c>
      <c r="H238" s="7">
        <f t="shared" si="26"/>
        <v>1.2129230769230841</v>
      </c>
      <c r="I238" s="7">
        <f t="shared" si="27"/>
        <v>54.810901001112491</v>
      </c>
    </row>
    <row r="239" spans="1:9" ht="13.5" x14ac:dyDescent="0.35">
      <c r="A239" s="3">
        <v>42353</v>
      </c>
      <c r="B239" s="2">
        <v>10.056900000000001</v>
      </c>
      <c r="C239" s="7">
        <f t="shared" si="23"/>
        <v>0.27650000000000041</v>
      </c>
      <c r="D239" s="7">
        <f t="shared" si="21"/>
        <v>0.27650000000000041</v>
      </c>
      <c r="E239" s="7">
        <f t="shared" si="22"/>
        <v>0</v>
      </c>
      <c r="F239" s="7">
        <f t="shared" si="24"/>
        <v>2.8885714285714341E-2</v>
      </c>
      <c r="G239" s="7">
        <f t="shared" si="25"/>
        <v>1.1607142857142832E-2</v>
      </c>
      <c r="H239" s="7">
        <f t="shared" si="26"/>
        <v>2.4886153846153949</v>
      </c>
      <c r="I239" s="7">
        <f t="shared" si="27"/>
        <v>71.335332510142962</v>
      </c>
    </row>
    <row r="240" spans="1:9" ht="13.5" x14ac:dyDescent="0.35">
      <c r="A240" s="3">
        <v>42354</v>
      </c>
      <c r="B240" s="2">
        <v>10.367900000000001</v>
      </c>
      <c r="C240" s="7">
        <f t="shared" si="23"/>
        <v>0.31099999999999994</v>
      </c>
      <c r="D240" s="7">
        <f t="shared" si="21"/>
        <v>0.31099999999999994</v>
      </c>
      <c r="E240" s="7">
        <f t="shared" si="22"/>
        <v>0</v>
      </c>
      <c r="F240" s="7">
        <f t="shared" si="24"/>
        <v>5.1100000000000048E-2</v>
      </c>
      <c r="G240" s="7">
        <f t="shared" si="25"/>
        <v>1.1357142857142908E-2</v>
      </c>
      <c r="H240" s="7">
        <f t="shared" si="26"/>
        <v>4.4993710691823745</v>
      </c>
      <c r="I240" s="7">
        <f t="shared" si="27"/>
        <v>81.816102470265278</v>
      </c>
    </row>
    <row r="241" spans="1:9" ht="13.5" x14ac:dyDescent="0.35">
      <c r="A241" s="3">
        <v>42355</v>
      </c>
      <c r="B241" s="2">
        <v>10.7377</v>
      </c>
      <c r="C241" s="7">
        <f t="shared" si="23"/>
        <v>0.36979999999999968</v>
      </c>
      <c r="D241" s="7">
        <f t="shared" si="21"/>
        <v>0.36979999999999968</v>
      </c>
      <c r="E241" s="7">
        <f t="shared" si="22"/>
        <v>0</v>
      </c>
      <c r="F241" s="7">
        <f t="shared" si="24"/>
        <v>7.7514285714285744E-2</v>
      </c>
      <c r="G241" s="7">
        <f t="shared" si="25"/>
        <v>9.1357142857143112E-3</v>
      </c>
      <c r="H241" s="7">
        <f t="shared" si="26"/>
        <v>8.4847537138389164</v>
      </c>
      <c r="I241" s="7">
        <f t="shared" si="27"/>
        <v>89.456763663341832</v>
      </c>
    </row>
    <row r="242" spans="1:9" ht="13.5" x14ac:dyDescent="0.35">
      <c r="A242" s="3">
        <v>42356</v>
      </c>
      <c r="B242" s="2">
        <v>10.813700000000001</v>
      </c>
      <c r="C242" s="7">
        <f t="shared" si="23"/>
        <v>7.6000000000000512E-2</v>
      </c>
      <c r="D242" s="7">
        <f t="shared" si="21"/>
        <v>7.6000000000000512E-2</v>
      </c>
      <c r="E242" s="7">
        <f t="shared" si="22"/>
        <v>0</v>
      </c>
      <c r="F242" s="7">
        <f t="shared" si="24"/>
        <v>8.047142857142868E-2</v>
      </c>
      <c r="G242" s="7">
        <f t="shared" si="25"/>
        <v>9.1357142857143112E-3</v>
      </c>
      <c r="H242" s="7">
        <f t="shared" si="26"/>
        <v>8.8084440969507298</v>
      </c>
      <c r="I242" s="7">
        <f t="shared" si="27"/>
        <v>89.804703068951767</v>
      </c>
    </row>
    <row r="243" spans="1:9" ht="13.5" x14ac:dyDescent="0.35">
      <c r="A243" s="3">
        <v>42359</v>
      </c>
      <c r="B243" s="2">
        <v>11.0418</v>
      </c>
      <c r="C243" s="7">
        <f t="shared" si="23"/>
        <v>0.22809999999999953</v>
      </c>
      <c r="D243" s="7">
        <f t="shared" si="21"/>
        <v>0.22809999999999953</v>
      </c>
      <c r="E243" s="7">
        <f t="shared" si="22"/>
        <v>0</v>
      </c>
      <c r="F243" s="7">
        <f t="shared" si="24"/>
        <v>9.1828571428571468E-2</v>
      </c>
      <c r="G243" s="7">
        <f t="shared" si="25"/>
        <v>9.1357142857143112E-3</v>
      </c>
      <c r="H243" s="7">
        <f t="shared" si="26"/>
        <v>10.05160281469896</v>
      </c>
      <c r="I243" s="7">
        <f t="shared" si="27"/>
        <v>90.951538733639879</v>
      </c>
    </row>
    <row r="244" spans="1:9" ht="13.5" x14ac:dyDescent="0.35">
      <c r="A244" s="3">
        <v>42360</v>
      </c>
      <c r="B244" s="2">
        <v>11.228400000000001</v>
      </c>
      <c r="C244" s="7">
        <f t="shared" si="23"/>
        <v>0.18660000000000032</v>
      </c>
      <c r="D244" s="7">
        <f t="shared" si="21"/>
        <v>0.18660000000000032</v>
      </c>
      <c r="E244" s="7">
        <f t="shared" si="22"/>
        <v>0</v>
      </c>
      <c r="F244" s="7">
        <f t="shared" si="24"/>
        <v>0.1039214285714286</v>
      </c>
      <c r="G244" s="7">
        <f t="shared" si="25"/>
        <v>9.1357142857143112E-3</v>
      </c>
      <c r="H244" s="7">
        <f t="shared" si="26"/>
        <v>11.375293197810761</v>
      </c>
      <c r="I244" s="7">
        <f t="shared" si="27"/>
        <v>91.919383371240826</v>
      </c>
    </row>
    <row r="245" spans="1:9" ht="13.5" x14ac:dyDescent="0.35">
      <c r="A245" s="3">
        <v>42361</v>
      </c>
      <c r="B245" s="2">
        <v>11.5015</v>
      </c>
      <c r="C245" s="7">
        <f t="shared" si="23"/>
        <v>0.27309999999999945</v>
      </c>
      <c r="D245" s="7">
        <f t="shared" si="21"/>
        <v>0.27309999999999945</v>
      </c>
      <c r="E245" s="7">
        <f t="shared" si="22"/>
        <v>0</v>
      </c>
      <c r="F245" s="7">
        <f t="shared" si="24"/>
        <v>0.12342857142857142</v>
      </c>
      <c r="G245" s="7">
        <f t="shared" si="25"/>
        <v>9.1357142857143112E-3</v>
      </c>
      <c r="H245" s="7">
        <f t="shared" si="26"/>
        <v>13.510555121188389</v>
      </c>
      <c r="I245" s="7">
        <f t="shared" si="27"/>
        <v>93.108464895737896</v>
      </c>
    </row>
    <row r="246" spans="1:9" ht="13.5" x14ac:dyDescent="0.35">
      <c r="A246" s="3">
        <v>42363</v>
      </c>
      <c r="B246" s="2">
        <v>11.473800000000001</v>
      </c>
      <c r="C246" s="7">
        <f t="shared" si="23"/>
        <v>-2.7699999999999392E-2</v>
      </c>
      <c r="D246" s="7">
        <f t="shared" si="21"/>
        <v>0</v>
      </c>
      <c r="E246" s="7">
        <f t="shared" si="22"/>
        <v>2.7699999999999392E-2</v>
      </c>
      <c r="F246" s="7">
        <f t="shared" si="24"/>
        <v>0.12342857142857142</v>
      </c>
      <c r="G246" s="7">
        <f t="shared" si="25"/>
        <v>7.40714285714285E-3</v>
      </c>
      <c r="H246" s="7">
        <f t="shared" si="26"/>
        <v>16.663452266152376</v>
      </c>
      <c r="I246" s="7">
        <f t="shared" si="27"/>
        <v>94.338592564284554</v>
      </c>
    </row>
    <row r="247" spans="1:9" ht="13.5" x14ac:dyDescent="0.35">
      <c r="A247" s="3">
        <v>42366</v>
      </c>
      <c r="B247" s="2">
        <v>11.304500000000001</v>
      </c>
      <c r="C247" s="7">
        <f t="shared" si="23"/>
        <v>-0.16929999999999978</v>
      </c>
      <c r="D247" s="7">
        <f t="shared" si="21"/>
        <v>0</v>
      </c>
      <c r="E247" s="7">
        <f t="shared" si="22"/>
        <v>0.16929999999999978</v>
      </c>
      <c r="F247" s="7">
        <f t="shared" si="24"/>
        <v>0.12342857142857142</v>
      </c>
      <c r="G247" s="7">
        <f t="shared" si="25"/>
        <v>1.9499999999999979E-2</v>
      </c>
      <c r="H247" s="7">
        <f t="shared" si="26"/>
        <v>6.3296703296703356</v>
      </c>
      <c r="I247" s="7">
        <f t="shared" si="27"/>
        <v>86.35682158920541</v>
      </c>
    </row>
    <row r="248" spans="1:9" ht="13.5" x14ac:dyDescent="0.35">
      <c r="A248" s="3">
        <v>42367</v>
      </c>
      <c r="B248" s="2">
        <v>11.335599999999999</v>
      </c>
      <c r="C248" s="7">
        <f t="shared" si="23"/>
        <v>3.1099999999998573E-2</v>
      </c>
      <c r="D248" s="7">
        <f t="shared" si="21"/>
        <v>3.1099999999998573E-2</v>
      </c>
      <c r="E248" s="7">
        <f t="shared" si="22"/>
        <v>0</v>
      </c>
      <c r="F248" s="7">
        <f t="shared" si="24"/>
        <v>0.12564999999999987</v>
      </c>
      <c r="G248" s="7">
        <f t="shared" si="25"/>
        <v>1.4564285714285649E-2</v>
      </c>
      <c r="H248" s="7">
        <f t="shared" si="26"/>
        <v>8.6272682687592255</v>
      </c>
      <c r="I248" s="7">
        <f t="shared" si="27"/>
        <v>89.612837493632227</v>
      </c>
    </row>
    <row r="249" spans="1:9" ht="13.5" x14ac:dyDescent="0.35">
      <c r="A249" s="3">
        <v>42368</v>
      </c>
      <c r="B249" s="2">
        <v>11.646599999999999</v>
      </c>
      <c r="C249" s="7">
        <f t="shared" si="23"/>
        <v>0.31099999999999994</v>
      </c>
      <c r="D249" s="7">
        <f t="shared" si="21"/>
        <v>0.31099999999999994</v>
      </c>
      <c r="E249" s="7">
        <f t="shared" si="22"/>
        <v>0</v>
      </c>
      <c r="F249" s="7">
        <f t="shared" si="24"/>
        <v>0.14786428571428559</v>
      </c>
      <c r="G249" s="7">
        <f t="shared" si="25"/>
        <v>1.4564285714285649E-2</v>
      </c>
      <c r="H249" s="7">
        <f t="shared" si="26"/>
        <v>10.152525747915682</v>
      </c>
      <c r="I249" s="7">
        <f t="shared" si="27"/>
        <v>91.033421284080944</v>
      </c>
    </row>
    <row r="250" spans="1:9" ht="13.5" x14ac:dyDescent="0.35">
      <c r="A250" s="3">
        <v>42369</v>
      </c>
      <c r="B250" s="2">
        <v>11.8851</v>
      </c>
      <c r="C250" s="7">
        <f t="shared" si="23"/>
        <v>0.23850000000000016</v>
      </c>
      <c r="D250" s="7">
        <f t="shared" si="21"/>
        <v>0.23850000000000016</v>
      </c>
      <c r="E250" s="7">
        <f t="shared" si="22"/>
        <v>0</v>
      </c>
      <c r="F250" s="7">
        <f t="shared" si="24"/>
        <v>0.16489999999999988</v>
      </c>
      <c r="G250" s="7">
        <f t="shared" si="25"/>
        <v>1.4564285714285649E-2</v>
      </c>
      <c r="H250" s="7">
        <f t="shared" si="26"/>
        <v>11.322216772927948</v>
      </c>
      <c r="I250" s="7">
        <f t="shared" si="27"/>
        <v>91.884577114427884</v>
      </c>
    </row>
    <row r="251" spans="1:9" ht="13.5" x14ac:dyDescent="0.35">
      <c r="A251" s="3">
        <v>42373</v>
      </c>
      <c r="B251" s="2">
        <v>12.597</v>
      </c>
      <c r="C251" s="7">
        <f t="shared" si="23"/>
        <v>0.71189999999999998</v>
      </c>
      <c r="D251" s="7">
        <f t="shared" si="21"/>
        <v>0.71189999999999998</v>
      </c>
      <c r="E251" s="7">
        <f t="shared" si="22"/>
        <v>0</v>
      </c>
      <c r="F251" s="7">
        <f t="shared" si="24"/>
        <v>0.21574999999999989</v>
      </c>
      <c r="G251" s="7">
        <f t="shared" si="25"/>
        <v>1.4071428571428513E-2</v>
      </c>
      <c r="H251" s="7">
        <f t="shared" si="26"/>
        <v>15.332487309644726</v>
      </c>
      <c r="I251" s="7">
        <f t="shared" si="27"/>
        <v>93.877233877233891</v>
      </c>
    </row>
    <row r="252" spans="1:9" ht="13.5" x14ac:dyDescent="0.35">
      <c r="A252" s="3">
        <v>42374</v>
      </c>
      <c r="B252" s="2">
        <v>12.787100000000001</v>
      </c>
      <c r="C252" s="7">
        <f t="shared" si="23"/>
        <v>0.19010000000000105</v>
      </c>
      <c r="D252" s="7">
        <f t="shared" si="21"/>
        <v>0.19010000000000105</v>
      </c>
      <c r="E252" s="7">
        <f t="shared" si="22"/>
        <v>0</v>
      </c>
      <c r="F252" s="7">
        <f t="shared" si="24"/>
        <v>0.22883571428571425</v>
      </c>
      <c r="G252" s="7">
        <f t="shared" si="25"/>
        <v>1.4071428571428513E-2</v>
      </c>
      <c r="H252" s="7">
        <f t="shared" si="26"/>
        <v>16.262436548223416</v>
      </c>
      <c r="I252" s="7">
        <f t="shared" si="27"/>
        <v>94.207075013967739</v>
      </c>
    </row>
    <row r="253" spans="1:9" ht="13.5" x14ac:dyDescent="0.35">
      <c r="A253" s="3">
        <v>42375</v>
      </c>
      <c r="B253" s="2">
        <v>12.6143</v>
      </c>
      <c r="C253" s="7">
        <f t="shared" si="23"/>
        <v>-0.17280000000000051</v>
      </c>
      <c r="D253" s="7">
        <f t="shared" si="21"/>
        <v>0</v>
      </c>
      <c r="E253" s="7">
        <f t="shared" si="22"/>
        <v>0.17280000000000051</v>
      </c>
      <c r="F253" s="7">
        <f t="shared" si="24"/>
        <v>0.20908571428571424</v>
      </c>
      <c r="G253" s="7">
        <f t="shared" si="25"/>
        <v>2.6414285714285692E-2</v>
      </c>
      <c r="H253" s="7">
        <f t="shared" si="26"/>
        <v>7.9156300703082794</v>
      </c>
      <c r="I253" s="7">
        <f t="shared" si="27"/>
        <v>88.783742796481647</v>
      </c>
    </row>
    <row r="254" spans="1:9" ht="13.5" x14ac:dyDescent="0.35">
      <c r="A254" s="3">
        <v>42376</v>
      </c>
      <c r="B254" s="2">
        <v>12.2376</v>
      </c>
      <c r="C254" s="7">
        <f t="shared" si="23"/>
        <v>-0.37669999999999959</v>
      </c>
      <c r="D254" s="7">
        <f t="shared" si="21"/>
        <v>0</v>
      </c>
      <c r="E254" s="7">
        <f t="shared" si="22"/>
        <v>0.37669999999999959</v>
      </c>
      <c r="F254" s="7">
        <f t="shared" si="24"/>
        <v>0.18687142857142852</v>
      </c>
      <c r="G254" s="7">
        <f t="shared" si="25"/>
        <v>5.332142857142852E-2</v>
      </c>
      <c r="H254" s="7">
        <f t="shared" si="26"/>
        <v>3.504621567314135</v>
      </c>
      <c r="I254" s="7">
        <f t="shared" si="27"/>
        <v>77.800576917358086</v>
      </c>
    </row>
    <row r="255" spans="1:9" ht="13.5" x14ac:dyDescent="0.35">
      <c r="A255" s="3">
        <v>42377</v>
      </c>
      <c r="B255" s="2">
        <v>12.4415</v>
      </c>
      <c r="C255" s="7">
        <f t="shared" si="23"/>
        <v>0.20389999999999908</v>
      </c>
      <c r="D255" s="7">
        <f t="shared" si="21"/>
        <v>0.20389999999999908</v>
      </c>
      <c r="E255" s="7">
        <f t="shared" si="22"/>
        <v>0</v>
      </c>
      <c r="F255" s="7">
        <f t="shared" si="24"/>
        <v>0.17502142857142847</v>
      </c>
      <c r="G255" s="7">
        <f t="shared" si="25"/>
        <v>5.332142857142852E-2</v>
      </c>
      <c r="H255" s="7">
        <f t="shared" si="26"/>
        <v>3.282384460817148</v>
      </c>
      <c r="I255" s="7">
        <f t="shared" si="27"/>
        <v>76.648523523523536</v>
      </c>
    </row>
    <row r="256" spans="1:9" ht="13.5" x14ac:dyDescent="0.35">
      <c r="A256" s="3">
        <v>42380</v>
      </c>
      <c r="B256" s="2">
        <v>12.5106</v>
      </c>
      <c r="C256" s="7">
        <f t="shared" si="23"/>
        <v>6.9100000000000605E-2</v>
      </c>
      <c r="D256" s="7">
        <f t="shared" si="21"/>
        <v>6.9100000000000605E-2</v>
      </c>
      <c r="E256" s="7">
        <f t="shared" si="22"/>
        <v>0</v>
      </c>
      <c r="F256" s="7">
        <f t="shared" si="24"/>
        <v>0.17452857142857134</v>
      </c>
      <c r="G256" s="7">
        <f t="shared" si="25"/>
        <v>5.332142857142852E-2</v>
      </c>
      <c r="H256" s="7">
        <f t="shared" si="26"/>
        <v>3.2731413261888829</v>
      </c>
      <c r="I256" s="7">
        <f t="shared" si="27"/>
        <v>76.598012476880157</v>
      </c>
    </row>
    <row r="257" spans="1:9" ht="13.5" x14ac:dyDescent="0.35">
      <c r="A257" s="3">
        <v>42381</v>
      </c>
      <c r="B257" s="2">
        <v>12.579700000000001</v>
      </c>
      <c r="C257" s="7">
        <f t="shared" si="23"/>
        <v>6.9100000000000605E-2</v>
      </c>
      <c r="D257" s="7">
        <f t="shared" si="21"/>
        <v>6.9100000000000605E-2</v>
      </c>
      <c r="E257" s="7">
        <f t="shared" si="22"/>
        <v>0</v>
      </c>
      <c r="F257" s="7">
        <f t="shared" si="24"/>
        <v>0.16317142857142855</v>
      </c>
      <c r="G257" s="7">
        <f t="shared" si="25"/>
        <v>5.332142857142852E-2</v>
      </c>
      <c r="H257" s="7">
        <f t="shared" si="26"/>
        <v>3.0601473543201632</v>
      </c>
      <c r="I257" s="7">
        <f t="shared" si="27"/>
        <v>75.370352040648015</v>
      </c>
    </row>
    <row r="258" spans="1:9" ht="13.5" x14ac:dyDescent="0.35">
      <c r="A258" s="3">
        <v>42382</v>
      </c>
      <c r="B258" s="2">
        <v>12.4415</v>
      </c>
      <c r="C258" s="7">
        <f t="shared" si="23"/>
        <v>-0.13820000000000121</v>
      </c>
      <c r="D258" s="7">
        <f t="shared" si="21"/>
        <v>0</v>
      </c>
      <c r="E258" s="7">
        <f t="shared" si="22"/>
        <v>0.13820000000000121</v>
      </c>
      <c r="F258" s="7">
        <f t="shared" si="24"/>
        <v>0.14984285714285711</v>
      </c>
      <c r="G258" s="7">
        <f t="shared" si="25"/>
        <v>6.3192857142857176E-2</v>
      </c>
      <c r="H258" s="7">
        <f t="shared" si="26"/>
        <v>2.3711992765909331</v>
      </c>
      <c r="I258" s="7">
        <f t="shared" si="27"/>
        <v>70.336965632858323</v>
      </c>
    </row>
    <row r="259" spans="1:9" ht="13.5" x14ac:dyDescent="0.35">
      <c r="A259" s="3">
        <v>42384</v>
      </c>
      <c r="B259" s="2">
        <v>12.2272</v>
      </c>
      <c r="C259" s="7">
        <f t="shared" si="23"/>
        <v>-0.21429999999999971</v>
      </c>
      <c r="D259" s="7">
        <f t="shared" ref="D259:D322" si="28">IF(C259&gt;0,C259,0)</f>
        <v>0</v>
      </c>
      <c r="E259" s="7">
        <f t="shared" ref="E259:E322" si="29">IF(C259&lt;0,-C259,0)</f>
        <v>0.21429999999999971</v>
      </c>
      <c r="F259" s="7">
        <f t="shared" si="24"/>
        <v>0.13033571428571428</v>
      </c>
      <c r="G259" s="7">
        <f t="shared" si="25"/>
        <v>7.8500000000000014E-2</v>
      </c>
      <c r="H259" s="7">
        <f t="shared" si="26"/>
        <v>1.6603275705186529</v>
      </c>
      <c r="I259" s="7">
        <f t="shared" si="27"/>
        <v>62.410644046926834</v>
      </c>
    </row>
    <row r="260" spans="1:9" ht="13.5" x14ac:dyDescent="0.35">
      <c r="A260" s="3">
        <v>42387</v>
      </c>
      <c r="B260" s="2">
        <v>12.7525</v>
      </c>
      <c r="C260" s="7">
        <f t="shared" ref="C260:C323" si="30">B260-B259</f>
        <v>0.52529999999999966</v>
      </c>
      <c r="D260" s="7">
        <f t="shared" si="28"/>
        <v>0.52529999999999966</v>
      </c>
      <c r="E260" s="7">
        <f t="shared" si="29"/>
        <v>0</v>
      </c>
      <c r="F260" s="7">
        <f t="shared" si="24"/>
        <v>0.16785714285714284</v>
      </c>
      <c r="G260" s="7">
        <f t="shared" si="25"/>
        <v>7.6521428571428629E-2</v>
      </c>
      <c r="H260" s="7">
        <f t="shared" si="26"/>
        <v>2.1935965649211222</v>
      </c>
      <c r="I260" s="7">
        <f t="shared" si="27"/>
        <v>68.687341069184214</v>
      </c>
    </row>
    <row r="261" spans="1:9" ht="13.5" x14ac:dyDescent="0.35">
      <c r="A261" s="3">
        <v>42388</v>
      </c>
      <c r="B261" s="2">
        <v>12.8216</v>
      </c>
      <c r="C261" s="7">
        <f t="shared" si="30"/>
        <v>6.9100000000000605E-2</v>
      </c>
      <c r="D261" s="7">
        <f t="shared" si="28"/>
        <v>6.9100000000000605E-2</v>
      </c>
      <c r="E261" s="7">
        <f t="shared" si="29"/>
        <v>0</v>
      </c>
      <c r="F261" s="7">
        <f t="shared" si="24"/>
        <v>0.17279285714285716</v>
      </c>
      <c r="G261" s="7">
        <f t="shared" si="25"/>
        <v>6.4428571428571502E-2</v>
      </c>
      <c r="H261" s="7">
        <f t="shared" si="26"/>
        <v>2.6819290465631904</v>
      </c>
      <c r="I261" s="7">
        <f t="shared" si="27"/>
        <v>72.84032398903976</v>
      </c>
    </row>
    <row r="262" spans="1:9" ht="13.5" x14ac:dyDescent="0.35">
      <c r="A262" s="3">
        <v>42389</v>
      </c>
      <c r="B262" s="2">
        <v>13.2364</v>
      </c>
      <c r="C262" s="7">
        <f t="shared" si="30"/>
        <v>0.41479999999999961</v>
      </c>
      <c r="D262" s="7">
        <f t="shared" si="28"/>
        <v>0.41479999999999961</v>
      </c>
      <c r="E262" s="7">
        <f t="shared" si="29"/>
        <v>0</v>
      </c>
      <c r="F262" s="7">
        <f t="shared" si="24"/>
        <v>0.2002000000000001</v>
      </c>
      <c r="G262" s="7">
        <f t="shared" si="25"/>
        <v>6.4428571428571502E-2</v>
      </c>
      <c r="H262" s="7">
        <f t="shared" si="26"/>
        <v>3.1073170731707296</v>
      </c>
      <c r="I262" s="7">
        <f t="shared" si="27"/>
        <v>75.653206650831351</v>
      </c>
    </row>
    <row r="263" spans="1:9" ht="13.5" x14ac:dyDescent="0.35">
      <c r="A263" s="3">
        <v>42390</v>
      </c>
      <c r="B263" s="2">
        <v>12.952999999999999</v>
      </c>
      <c r="C263" s="7">
        <f t="shared" si="30"/>
        <v>-0.28340000000000032</v>
      </c>
      <c r="D263" s="7">
        <f t="shared" si="28"/>
        <v>0</v>
      </c>
      <c r="E263" s="7">
        <f t="shared" si="29"/>
        <v>0.28340000000000032</v>
      </c>
      <c r="F263" s="7">
        <f t="shared" si="24"/>
        <v>0.17798571428571439</v>
      </c>
      <c r="G263" s="7">
        <f t="shared" si="25"/>
        <v>8.4671428571428661E-2</v>
      </c>
      <c r="H263" s="7">
        <f t="shared" si="26"/>
        <v>2.1020752488611429</v>
      </c>
      <c r="I263" s="7">
        <f t="shared" si="27"/>
        <v>67.763515718481443</v>
      </c>
    </row>
    <row r="264" spans="1:9" ht="13.5" x14ac:dyDescent="0.35">
      <c r="A264" s="3">
        <v>42391</v>
      </c>
      <c r="B264" s="2">
        <v>12.8804</v>
      </c>
      <c r="C264" s="7">
        <f t="shared" si="30"/>
        <v>-7.2599999999999554E-2</v>
      </c>
      <c r="D264" s="7">
        <f t="shared" si="28"/>
        <v>0</v>
      </c>
      <c r="E264" s="7">
        <f t="shared" si="29"/>
        <v>7.2599999999999554E-2</v>
      </c>
      <c r="F264" s="7">
        <f t="shared" si="24"/>
        <v>0.16095000000000009</v>
      </c>
      <c r="G264" s="7">
        <f t="shared" si="25"/>
        <v>8.9857142857142927E-2</v>
      </c>
      <c r="H264" s="7">
        <f t="shared" si="26"/>
        <v>1.7911764705882349</v>
      </c>
      <c r="I264" s="7">
        <f t="shared" si="27"/>
        <v>64.172813487881982</v>
      </c>
    </row>
    <row r="265" spans="1:9" ht="13.5" x14ac:dyDescent="0.35">
      <c r="A265" s="3">
        <v>42394</v>
      </c>
      <c r="B265" s="2">
        <v>13.1327</v>
      </c>
      <c r="C265" s="7">
        <f t="shared" si="30"/>
        <v>0.25229999999999997</v>
      </c>
      <c r="D265" s="7">
        <f t="shared" si="28"/>
        <v>0.25229999999999997</v>
      </c>
      <c r="E265" s="7">
        <f t="shared" si="29"/>
        <v>0</v>
      </c>
      <c r="F265" s="7">
        <f t="shared" si="24"/>
        <v>0.12812142857142866</v>
      </c>
      <c r="G265" s="7">
        <f t="shared" si="25"/>
        <v>8.9857142857142927E-2</v>
      </c>
      <c r="H265" s="7">
        <f t="shared" si="26"/>
        <v>1.4258346581875994</v>
      </c>
      <c r="I265" s="7">
        <f t="shared" si="27"/>
        <v>58.777075072910186</v>
      </c>
    </row>
    <row r="266" spans="1:9" ht="13.5" x14ac:dyDescent="0.35">
      <c r="A266" s="3">
        <v>42395</v>
      </c>
      <c r="B266" s="2">
        <v>13.1327</v>
      </c>
      <c r="C266" s="7">
        <f t="shared" si="30"/>
        <v>0</v>
      </c>
      <c r="D266" s="7">
        <f t="shared" si="28"/>
        <v>0</v>
      </c>
      <c r="E266" s="7">
        <f t="shared" si="29"/>
        <v>0</v>
      </c>
      <c r="F266" s="7">
        <f t="shared" si="24"/>
        <v>0.11454285714285715</v>
      </c>
      <c r="G266" s="7">
        <f t="shared" si="25"/>
        <v>8.9857142857142927E-2</v>
      </c>
      <c r="H266" s="7">
        <f t="shared" si="26"/>
        <v>1.2747217806041327</v>
      </c>
      <c r="I266" s="7">
        <f t="shared" si="27"/>
        <v>56.038579815487829</v>
      </c>
    </row>
    <row r="267" spans="1:9" ht="13.5" x14ac:dyDescent="0.35">
      <c r="A267" s="3">
        <v>42396</v>
      </c>
      <c r="B267" s="2">
        <v>13.063599999999999</v>
      </c>
      <c r="C267" s="7">
        <f t="shared" si="30"/>
        <v>-6.9100000000000605E-2</v>
      </c>
      <c r="D267" s="7">
        <f t="shared" si="28"/>
        <v>0</v>
      </c>
      <c r="E267" s="7">
        <f t="shared" si="29"/>
        <v>6.9100000000000605E-2</v>
      </c>
      <c r="F267" s="7">
        <f t="shared" si="24"/>
        <v>0.11454285714285715</v>
      </c>
      <c r="G267" s="7">
        <f t="shared" si="25"/>
        <v>8.2450000000000065E-2</v>
      </c>
      <c r="H267" s="7">
        <f t="shared" si="26"/>
        <v>1.3892402321753434</v>
      </c>
      <c r="I267" s="7">
        <f t="shared" si="27"/>
        <v>58.145690561659215</v>
      </c>
    </row>
    <row r="268" spans="1:9" ht="13.5" x14ac:dyDescent="0.35">
      <c r="A268" s="3">
        <v>42397</v>
      </c>
      <c r="B268" s="2">
        <v>13.129200000000001</v>
      </c>
      <c r="C268" s="7">
        <f t="shared" si="30"/>
        <v>6.5600000000001657E-2</v>
      </c>
      <c r="D268" s="7">
        <f t="shared" si="28"/>
        <v>6.5600000000001657E-2</v>
      </c>
      <c r="E268" s="7">
        <f t="shared" si="29"/>
        <v>0</v>
      </c>
      <c r="F268" s="7">
        <f t="shared" si="24"/>
        <v>0.11922857142857156</v>
      </c>
      <c r="G268" s="7">
        <f t="shared" si="25"/>
        <v>5.5542857142857241E-2</v>
      </c>
      <c r="H268" s="7">
        <f t="shared" si="26"/>
        <v>2.1466049382716035</v>
      </c>
      <c r="I268" s="7">
        <f t="shared" si="27"/>
        <v>68.219715546836667</v>
      </c>
    </row>
    <row r="269" spans="1:9" ht="13.5" x14ac:dyDescent="0.35">
      <c r="A269" s="3">
        <v>42398</v>
      </c>
      <c r="B269" s="2">
        <v>13.478300000000001</v>
      </c>
      <c r="C269" s="7">
        <f t="shared" si="30"/>
        <v>0.34909999999999997</v>
      </c>
      <c r="D269" s="7">
        <f t="shared" si="28"/>
        <v>0.34909999999999997</v>
      </c>
      <c r="E269" s="7">
        <f t="shared" si="29"/>
        <v>0</v>
      </c>
      <c r="F269" s="7">
        <f t="shared" si="24"/>
        <v>0.12960000000000019</v>
      </c>
      <c r="G269" s="7">
        <f t="shared" si="25"/>
        <v>5.5542857142857241E-2</v>
      </c>
      <c r="H269" s="7">
        <f t="shared" si="26"/>
        <v>2.3333333333333326</v>
      </c>
      <c r="I269" s="7">
        <f t="shared" si="27"/>
        <v>70</v>
      </c>
    </row>
    <row r="270" spans="1:9" ht="13.5" x14ac:dyDescent="0.35">
      <c r="A270" s="3">
        <v>42401</v>
      </c>
      <c r="B270" s="2">
        <v>13.582000000000001</v>
      </c>
      <c r="C270" s="7">
        <f t="shared" si="30"/>
        <v>0.1036999999999999</v>
      </c>
      <c r="D270" s="7">
        <f t="shared" si="28"/>
        <v>0.1036999999999999</v>
      </c>
      <c r="E270" s="7">
        <f t="shared" si="29"/>
        <v>0</v>
      </c>
      <c r="F270" s="7">
        <f t="shared" si="24"/>
        <v>0.1320714285714287</v>
      </c>
      <c r="G270" s="7">
        <f t="shared" si="25"/>
        <v>5.5542857142857241E-2</v>
      </c>
      <c r="H270" s="7">
        <f t="shared" si="26"/>
        <v>2.377829218106994</v>
      </c>
      <c r="I270" s="7">
        <f t="shared" si="27"/>
        <v>70.395187695119148</v>
      </c>
    </row>
    <row r="271" spans="1:9" ht="13.5" x14ac:dyDescent="0.35">
      <c r="A271" s="3">
        <v>42402</v>
      </c>
      <c r="B271" s="2">
        <v>13.4748</v>
      </c>
      <c r="C271" s="7">
        <f t="shared" si="30"/>
        <v>-0.10720000000000063</v>
      </c>
      <c r="D271" s="7">
        <f t="shared" si="28"/>
        <v>0</v>
      </c>
      <c r="E271" s="7">
        <f t="shared" si="29"/>
        <v>0.10720000000000063</v>
      </c>
      <c r="F271" s="7">
        <f t="shared" si="24"/>
        <v>0.12713571428571438</v>
      </c>
      <c r="G271" s="7">
        <f t="shared" si="25"/>
        <v>6.3200000000000145E-2</v>
      </c>
      <c r="H271" s="7">
        <f t="shared" si="26"/>
        <v>2.0116410488245902</v>
      </c>
      <c r="I271" s="7">
        <f t="shared" si="27"/>
        <v>66.795511689871248</v>
      </c>
    </row>
    <row r="272" spans="1:9" ht="13.5" x14ac:dyDescent="0.35">
      <c r="A272" s="3">
        <v>42403</v>
      </c>
      <c r="B272" s="2">
        <v>13.374599999999999</v>
      </c>
      <c r="C272" s="7">
        <f t="shared" si="30"/>
        <v>-0.10020000000000095</v>
      </c>
      <c r="D272" s="7">
        <f t="shared" si="28"/>
        <v>0</v>
      </c>
      <c r="E272" s="7">
        <f t="shared" si="29"/>
        <v>0.10020000000000095</v>
      </c>
      <c r="F272" s="7">
        <f t="shared" si="24"/>
        <v>0.12713571428571438</v>
      </c>
      <c r="G272" s="7">
        <f t="shared" si="25"/>
        <v>6.0485714285714413E-2</v>
      </c>
      <c r="H272" s="7">
        <f t="shared" si="26"/>
        <v>2.1019130845536109</v>
      </c>
      <c r="I272" s="7">
        <f t="shared" si="27"/>
        <v>67.761830433623913</v>
      </c>
    </row>
    <row r="273" spans="1:9" ht="13.5" x14ac:dyDescent="0.35">
      <c r="A273" s="3">
        <v>42404</v>
      </c>
      <c r="B273" s="2">
        <v>13.143000000000001</v>
      </c>
      <c r="C273" s="7">
        <f t="shared" si="30"/>
        <v>-0.23159999999999847</v>
      </c>
      <c r="D273" s="7">
        <f t="shared" si="28"/>
        <v>0</v>
      </c>
      <c r="E273" s="7">
        <f t="shared" si="29"/>
        <v>0.23159999999999847</v>
      </c>
      <c r="F273" s="7">
        <f t="shared" ref="F273:F336" si="31">(SUM(D260:D273)/14)</f>
        <v>0.12713571428571438</v>
      </c>
      <c r="G273" s="7">
        <f t="shared" ref="G273:G336" si="32">(SUM(E260:E273)/14)</f>
        <v>6.1721428571428608E-2</v>
      </c>
      <c r="H273" s="7">
        <f t="shared" ref="H273:H336" si="33">F273/G273</f>
        <v>2.0598310380742975</v>
      </c>
      <c r="I273" s="7">
        <f t="shared" ref="I273:I336" si="34">IF(G273=0,100,100-(100/(1+H273)))</f>
        <v>67.318456883509839</v>
      </c>
    </row>
    <row r="274" spans="1:9" ht="13.5" x14ac:dyDescent="0.35">
      <c r="A274" s="3">
        <v>42405</v>
      </c>
      <c r="B274" s="2">
        <v>13.440300000000001</v>
      </c>
      <c r="C274" s="7">
        <f t="shared" si="30"/>
        <v>0.2972999999999999</v>
      </c>
      <c r="D274" s="7">
        <f t="shared" si="28"/>
        <v>0.2972999999999999</v>
      </c>
      <c r="E274" s="7">
        <f t="shared" si="29"/>
        <v>0</v>
      </c>
      <c r="F274" s="7">
        <f t="shared" si="31"/>
        <v>0.11085000000000012</v>
      </c>
      <c r="G274" s="7">
        <f t="shared" si="32"/>
        <v>6.1721428571428608E-2</v>
      </c>
      <c r="H274" s="7">
        <f t="shared" si="33"/>
        <v>1.795972688346257</v>
      </c>
      <c r="I274" s="7">
        <f t="shared" si="34"/>
        <v>64.234271523178819</v>
      </c>
    </row>
    <row r="275" spans="1:9" ht="13.5" x14ac:dyDescent="0.35">
      <c r="A275" s="3">
        <v>42408</v>
      </c>
      <c r="B275" s="2">
        <v>13.426399999999999</v>
      </c>
      <c r="C275" s="7">
        <f t="shared" si="30"/>
        <v>-1.3900000000001356E-2</v>
      </c>
      <c r="D275" s="7">
        <f t="shared" si="28"/>
        <v>0</v>
      </c>
      <c r="E275" s="7">
        <f t="shared" si="29"/>
        <v>1.3900000000001356E-2</v>
      </c>
      <c r="F275" s="7">
        <f t="shared" si="31"/>
        <v>0.10591428571428578</v>
      </c>
      <c r="G275" s="7">
        <f t="shared" si="32"/>
        <v>6.2714285714285847E-2</v>
      </c>
      <c r="H275" s="7">
        <f t="shared" si="33"/>
        <v>1.6888382687927082</v>
      </c>
      <c r="I275" s="7">
        <f t="shared" si="34"/>
        <v>62.809217214503519</v>
      </c>
    </row>
    <row r="276" spans="1:9" ht="13.5" x14ac:dyDescent="0.35">
      <c r="A276" s="3">
        <v>42409</v>
      </c>
      <c r="B276" s="2">
        <v>13.4092</v>
      </c>
      <c r="C276" s="7">
        <f t="shared" si="30"/>
        <v>-1.7199999999998994E-2</v>
      </c>
      <c r="D276" s="7">
        <f t="shared" si="28"/>
        <v>0</v>
      </c>
      <c r="E276" s="7">
        <f t="shared" si="29"/>
        <v>1.7199999999998994E-2</v>
      </c>
      <c r="F276" s="7">
        <f t="shared" si="31"/>
        <v>7.6285714285714387E-2</v>
      </c>
      <c r="G276" s="7">
        <f t="shared" si="32"/>
        <v>6.3942857142857204E-2</v>
      </c>
      <c r="H276" s="7">
        <f t="shared" si="33"/>
        <v>1.1930294906166223</v>
      </c>
      <c r="I276" s="7">
        <f t="shared" si="34"/>
        <v>54.400977995110026</v>
      </c>
    </row>
    <row r="277" spans="1:9" ht="13.5" x14ac:dyDescent="0.35">
      <c r="A277" s="3">
        <v>42410</v>
      </c>
      <c r="B277" s="2">
        <v>13.004799999999999</v>
      </c>
      <c r="C277" s="7">
        <f t="shared" si="30"/>
        <v>-0.40440000000000076</v>
      </c>
      <c r="D277" s="7">
        <f t="shared" si="28"/>
        <v>0</v>
      </c>
      <c r="E277" s="7">
        <f t="shared" si="29"/>
        <v>0.40440000000000076</v>
      </c>
      <c r="F277" s="7">
        <f t="shared" si="31"/>
        <v>7.6285714285714387E-2</v>
      </c>
      <c r="G277" s="7">
        <f t="shared" si="32"/>
        <v>7.2585714285714378E-2</v>
      </c>
      <c r="H277" s="7">
        <f t="shared" si="33"/>
        <v>1.0509742176736863</v>
      </c>
      <c r="I277" s="7">
        <f t="shared" si="34"/>
        <v>51.242683043853759</v>
      </c>
    </row>
    <row r="278" spans="1:9" ht="13.5" x14ac:dyDescent="0.35">
      <c r="A278" s="3">
        <v>42411</v>
      </c>
      <c r="B278" s="2">
        <v>13.0083</v>
      </c>
      <c r="C278" s="7">
        <f t="shared" si="30"/>
        <v>3.5000000000007248E-3</v>
      </c>
      <c r="D278" s="7">
        <f t="shared" si="28"/>
        <v>3.5000000000007248E-3</v>
      </c>
      <c r="E278" s="7">
        <f t="shared" si="29"/>
        <v>0</v>
      </c>
      <c r="F278" s="7">
        <f t="shared" si="31"/>
        <v>7.6535714285714443E-2</v>
      </c>
      <c r="G278" s="7">
        <f t="shared" si="32"/>
        <v>6.7400000000000126E-2</v>
      </c>
      <c r="H278" s="7">
        <f t="shared" si="33"/>
        <v>1.1355447223399748</v>
      </c>
      <c r="I278" s="7">
        <f t="shared" si="34"/>
        <v>53.173539774701013</v>
      </c>
    </row>
    <row r="279" spans="1:9" ht="13.5" x14ac:dyDescent="0.35">
      <c r="A279" s="3">
        <v>42412</v>
      </c>
      <c r="B279" s="2">
        <v>13.0152</v>
      </c>
      <c r="C279" s="7">
        <f t="shared" si="30"/>
        <v>6.8999999999999062E-3</v>
      </c>
      <c r="D279" s="7">
        <f t="shared" si="28"/>
        <v>6.8999999999999062E-3</v>
      </c>
      <c r="E279" s="7">
        <f t="shared" si="29"/>
        <v>0</v>
      </c>
      <c r="F279" s="7">
        <f t="shared" si="31"/>
        <v>5.9007142857143001E-2</v>
      </c>
      <c r="G279" s="7">
        <f t="shared" si="32"/>
        <v>6.7400000000000126E-2</v>
      </c>
      <c r="H279" s="7">
        <f t="shared" si="33"/>
        <v>0.87547689699025055</v>
      </c>
      <c r="I279" s="7">
        <f t="shared" si="34"/>
        <v>46.680228287280336</v>
      </c>
    </row>
    <row r="280" spans="1:9" ht="13.5" x14ac:dyDescent="0.35">
      <c r="A280" s="3">
        <v>42415</v>
      </c>
      <c r="B280" s="2">
        <v>13.1569</v>
      </c>
      <c r="C280" s="7">
        <f t="shared" si="30"/>
        <v>0.14170000000000016</v>
      </c>
      <c r="D280" s="7">
        <f t="shared" si="28"/>
        <v>0.14170000000000016</v>
      </c>
      <c r="E280" s="7">
        <f t="shared" si="29"/>
        <v>0</v>
      </c>
      <c r="F280" s="7">
        <f t="shared" si="31"/>
        <v>6.9128571428571581E-2</v>
      </c>
      <c r="G280" s="7">
        <f t="shared" si="32"/>
        <v>6.7400000000000126E-2</v>
      </c>
      <c r="H280" s="7">
        <f t="shared" si="33"/>
        <v>1.0256464603645616</v>
      </c>
      <c r="I280" s="7">
        <f t="shared" si="34"/>
        <v>50.633043842209908</v>
      </c>
    </row>
    <row r="281" spans="1:9" ht="13.5" x14ac:dyDescent="0.35">
      <c r="A281" s="3">
        <v>42416</v>
      </c>
      <c r="B281" s="2">
        <v>13.385</v>
      </c>
      <c r="C281" s="7">
        <f t="shared" si="30"/>
        <v>0.22809999999999953</v>
      </c>
      <c r="D281" s="7">
        <f t="shared" si="28"/>
        <v>0.22809999999999953</v>
      </c>
      <c r="E281" s="7">
        <f t="shared" si="29"/>
        <v>0</v>
      </c>
      <c r="F281" s="7">
        <f t="shared" si="31"/>
        <v>8.542142857142869E-2</v>
      </c>
      <c r="G281" s="7">
        <f t="shared" si="32"/>
        <v>6.2464285714285799E-2</v>
      </c>
      <c r="H281" s="7">
        <f t="shared" si="33"/>
        <v>1.3675242995997714</v>
      </c>
      <c r="I281" s="7">
        <f t="shared" si="34"/>
        <v>57.761785162287481</v>
      </c>
    </row>
    <row r="282" spans="1:9" ht="13.5" x14ac:dyDescent="0.35">
      <c r="A282" s="3">
        <v>42417</v>
      </c>
      <c r="B282" s="2">
        <v>13.7409</v>
      </c>
      <c r="C282" s="7">
        <f t="shared" si="30"/>
        <v>0.35590000000000011</v>
      </c>
      <c r="D282" s="7">
        <f t="shared" si="28"/>
        <v>0.35590000000000011</v>
      </c>
      <c r="E282" s="7">
        <f t="shared" si="29"/>
        <v>0</v>
      </c>
      <c r="F282" s="7">
        <f t="shared" si="31"/>
        <v>0.10615714285714287</v>
      </c>
      <c r="G282" s="7">
        <f t="shared" si="32"/>
        <v>6.2464285714285799E-2</v>
      </c>
      <c r="H282" s="7">
        <f t="shared" si="33"/>
        <v>1.699485420240135</v>
      </c>
      <c r="I282" s="7">
        <f t="shared" si="34"/>
        <v>62.955902910153739</v>
      </c>
    </row>
    <row r="283" spans="1:9" ht="13.5" x14ac:dyDescent="0.35">
      <c r="A283" s="3">
        <v>42418</v>
      </c>
      <c r="B283" s="2">
        <v>14.4459</v>
      </c>
      <c r="C283" s="7">
        <f t="shared" si="30"/>
        <v>0.70500000000000007</v>
      </c>
      <c r="D283" s="7">
        <f t="shared" si="28"/>
        <v>0.70500000000000007</v>
      </c>
      <c r="E283" s="7">
        <f t="shared" si="29"/>
        <v>0</v>
      </c>
      <c r="F283" s="7">
        <f t="shared" si="31"/>
        <v>0.13157857142857146</v>
      </c>
      <c r="G283" s="7">
        <f t="shared" si="32"/>
        <v>6.2464285714285799E-2</v>
      </c>
      <c r="H283" s="7">
        <f t="shared" si="33"/>
        <v>2.1064608347627192</v>
      </c>
      <c r="I283" s="7">
        <f t="shared" si="34"/>
        <v>67.809025988367779</v>
      </c>
    </row>
    <row r="284" spans="1:9" ht="13.5" x14ac:dyDescent="0.35">
      <c r="A284" s="3">
        <v>42419</v>
      </c>
      <c r="B284" s="2">
        <v>15.3203</v>
      </c>
      <c r="C284" s="7">
        <f t="shared" si="30"/>
        <v>0.87439999999999962</v>
      </c>
      <c r="D284" s="7">
        <f t="shared" si="28"/>
        <v>0.87439999999999962</v>
      </c>
      <c r="E284" s="7">
        <f t="shared" si="29"/>
        <v>0</v>
      </c>
      <c r="F284" s="7">
        <f t="shared" si="31"/>
        <v>0.18662857142857142</v>
      </c>
      <c r="G284" s="7">
        <f t="shared" si="32"/>
        <v>6.2464285714285799E-2</v>
      </c>
      <c r="H284" s="7">
        <f t="shared" si="33"/>
        <v>2.9877644368210365</v>
      </c>
      <c r="I284" s="7">
        <f t="shared" si="34"/>
        <v>74.923293092076932</v>
      </c>
    </row>
    <row r="285" spans="1:9" ht="13.5" x14ac:dyDescent="0.35">
      <c r="A285" s="3">
        <v>42422</v>
      </c>
      <c r="B285" s="2">
        <v>15.5519</v>
      </c>
      <c r="C285" s="7">
        <f t="shared" si="30"/>
        <v>0.23160000000000025</v>
      </c>
      <c r="D285" s="7">
        <f t="shared" si="28"/>
        <v>0.23160000000000025</v>
      </c>
      <c r="E285" s="7">
        <f t="shared" si="29"/>
        <v>0</v>
      </c>
      <c r="F285" s="7">
        <f t="shared" si="31"/>
        <v>0.20317142857142859</v>
      </c>
      <c r="G285" s="7">
        <f t="shared" si="32"/>
        <v>5.4807142857142895E-2</v>
      </c>
      <c r="H285" s="7">
        <f t="shared" si="33"/>
        <v>3.7070246318258806</v>
      </c>
      <c r="I285" s="7">
        <f t="shared" si="34"/>
        <v>78.755156851344225</v>
      </c>
    </row>
    <row r="286" spans="1:9" ht="13.5" x14ac:dyDescent="0.35">
      <c r="A286" s="3">
        <v>42423</v>
      </c>
      <c r="B286" s="2">
        <v>15.3894</v>
      </c>
      <c r="C286" s="7">
        <f t="shared" si="30"/>
        <v>-0.16249999999999964</v>
      </c>
      <c r="D286" s="7">
        <f t="shared" si="28"/>
        <v>0</v>
      </c>
      <c r="E286" s="7">
        <f t="shared" si="29"/>
        <v>0.16249999999999964</v>
      </c>
      <c r="F286" s="7">
        <f t="shared" si="31"/>
        <v>0.20317142857142859</v>
      </c>
      <c r="G286" s="7">
        <f t="shared" si="32"/>
        <v>5.92571428571428E-2</v>
      </c>
      <c r="H286" s="7">
        <f t="shared" si="33"/>
        <v>3.4286403085824531</v>
      </c>
      <c r="I286" s="7">
        <f t="shared" si="34"/>
        <v>77.419706042460547</v>
      </c>
    </row>
    <row r="287" spans="1:9" ht="13.5" x14ac:dyDescent="0.35">
      <c r="A287" s="3">
        <v>42424</v>
      </c>
      <c r="B287" s="2">
        <v>14.916</v>
      </c>
      <c r="C287" s="7">
        <f t="shared" si="30"/>
        <v>-0.47339999999999982</v>
      </c>
      <c r="D287" s="7">
        <f t="shared" si="28"/>
        <v>0</v>
      </c>
      <c r="E287" s="7">
        <f t="shared" si="29"/>
        <v>0.47339999999999982</v>
      </c>
      <c r="F287" s="7">
        <f t="shared" si="31"/>
        <v>0.20317142857142859</v>
      </c>
      <c r="G287" s="7">
        <f t="shared" si="32"/>
        <v>7.6528571428571474E-2</v>
      </c>
      <c r="H287" s="7">
        <f t="shared" si="33"/>
        <v>2.6548441291767766</v>
      </c>
      <c r="I287" s="7">
        <f t="shared" si="34"/>
        <v>72.639052045558998</v>
      </c>
    </row>
    <row r="288" spans="1:9" ht="13.5" x14ac:dyDescent="0.35">
      <c r="A288" s="3">
        <v>42425</v>
      </c>
      <c r="B288" s="2">
        <v>15.3445</v>
      </c>
      <c r="C288" s="7">
        <f t="shared" si="30"/>
        <v>0.42849999999999966</v>
      </c>
      <c r="D288" s="7">
        <f t="shared" si="28"/>
        <v>0.42849999999999966</v>
      </c>
      <c r="E288" s="7">
        <f t="shared" si="29"/>
        <v>0</v>
      </c>
      <c r="F288" s="7">
        <f t="shared" si="31"/>
        <v>0.21254285714285714</v>
      </c>
      <c r="G288" s="7">
        <f t="shared" si="32"/>
        <v>7.6528571428571474E-2</v>
      </c>
      <c r="H288" s="7">
        <f t="shared" si="33"/>
        <v>2.7773007280194122</v>
      </c>
      <c r="I288" s="7">
        <f t="shared" si="34"/>
        <v>73.5260686928589</v>
      </c>
    </row>
    <row r="289" spans="1:9" ht="13.5" x14ac:dyDescent="0.35">
      <c r="A289" s="3">
        <v>42426</v>
      </c>
      <c r="B289" s="2">
        <v>15.482699999999999</v>
      </c>
      <c r="C289" s="7">
        <f t="shared" si="30"/>
        <v>0.13819999999999943</v>
      </c>
      <c r="D289" s="7">
        <f t="shared" si="28"/>
        <v>0.13819999999999943</v>
      </c>
      <c r="E289" s="7">
        <f t="shared" si="29"/>
        <v>0</v>
      </c>
      <c r="F289" s="7">
        <f t="shared" si="31"/>
        <v>0.22241428571428568</v>
      </c>
      <c r="G289" s="7">
        <f t="shared" si="32"/>
        <v>7.5535714285714234E-2</v>
      </c>
      <c r="H289" s="7">
        <f t="shared" si="33"/>
        <v>2.944491725768323</v>
      </c>
      <c r="I289" s="7">
        <f t="shared" si="34"/>
        <v>74.648191211372961</v>
      </c>
    </row>
    <row r="290" spans="1:9" ht="13.5" x14ac:dyDescent="0.35">
      <c r="A290" s="3">
        <v>42429</v>
      </c>
      <c r="B290" s="2">
        <v>15.5899</v>
      </c>
      <c r="C290" s="7">
        <f t="shared" si="30"/>
        <v>0.10720000000000063</v>
      </c>
      <c r="D290" s="7">
        <f t="shared" si="28"/>
        <v>0.10720000000000063</v>
      </c>
      <c r="E290" s="7">
        <f t="shared" si="29"/>
        <v>0</v>
      </c>
      <c r="F290" s="7">
        <f t="shared" si="31"/>
        <v>0.23007142857142857</v>
      </c>
      <c r="G290" s="7">
        <f t="shared" si="32"/>
        <v>7.4307142857142877E-2</v>
      </c>
      <c r="H290" s="7">
        <f t="shared" si="33"/>
        <v>3.0962222435835809</v>
      </c>
      <c r="I290" s="7">
        <f t="shared" si="34"/>
        <v>75.587262103114071</v>
      </c>
    </row>
    <row r="291" spans="1:9" ht="13.5" x14ac:dyDescent="0.35">
      <c r="A291" s="3">
        <v>42430</v>
      </c>
      <c r="B291" s="2">
        <v>16.398599999999998</v>
      </c>
      <c r="C291" s="7">
        <f t="shared" si="30"/>
        <v>0.8086999999999982</v>
      </c>
      <c r="D291" s="7">
        <f t="shared" si="28"/>
        <v>0.8086999999999982</v>
      </c>
      <c r="E291" s="7">
        <f t="shared" si="29"/>
        <v>0</v>
      </c>
      <c r="F291" s="7">
        <f t="shared" si="31"/>
        <v>0.28783571428571414</v>
      </c>
      <c r="G291" s="7">
        <f t="shared" si="32"/>
        <v>4.5421428571428536E-2</v>
      </c>
      <c r="H291" s="7">
        <f t="shared" si="33"/>
        <v>6.3370026733763183</v>
      </c>
      <c r="I291" s="7">
        <f t="shared" si="34"/>
        <v>86.370456104252398</v>
      </c>
    </row>
    <row r="292" spans="1:9" ht="13.5" x14ac:dyDescent="0.35">
      <c r="A292" s="3">
        <v>42431</v>
      </c>
      <c r="B292" s="2">
        <v>15.932</v>
      </c>
      <c r="C292" s="7">
        <f t="shared" si="30"/>
        <v>-0.46659999999999791</v>
      </c>
      <c r="D292" s="7">
        <f t="shared" si="28"/>
        <v>0</v>
      </c>
      <c r="E292" s="7">
        <f t="shared" si="29"/>
        <v>0.46659999999999791</v>
      </c>
      <c r="F292" s="7">
        <f t="shared" si="31"/>
        <v>0.28758571428571411</v>
      </c>
      <c r="G292" s="7">
        <f t="shared" si="32"/>
        <v>7.8749999999999806E-2</v>
      </c>
      <c r="H292" s="7">
        <f t="shared" si="33"/>
        <v>3.6518820861678072</v>
      </c>
      <c r="I292" s="7">
        <f t="shared" si="34"/>
        <v>78.503324429192617</v>
      </c>
    </row>
    <row r="293" spans="1:9" ht="13.5" x14ac:dyDescent="0.35">
      <c r="A293" s="3">
        <v>42432</v>
      </c>
      <c r="B293" s="2">
        <v>15.897500000000001</v>
      </c>
      <c r="C293" s="7">
        <f t="shared" si="30"/>
        <v>-3.4499999999999531E-2</v>
      </c>
      <c r="D293" s="7">
        <f t="shared" si="28"/>
        <v>0</v>
      </c>
      <c r="E293" s="7">
        <f t="shared" si="29"/>
        <v>3.4499999999999531E-2</v>
      </c>
      <c r="F293" s="7">
        <f t="shared" si="31"/>
        <v>0.28709285714285698</v>
      </c>
      <c r="G293" s="7">
        <f t="shared" si="32"/>
        <v>8.1214285714285489E-2</v>
      </c>
      <c r="H293" s="7">
        <f t="shared" si="33"/>
        <v>3.5350043975373868</v>
      </c>
      <c r="I293" s="7">
        <f t="shared" si="34"/>
        <v>77.949304734014731</v>
      </c>
    </row>
    <row r="294" spans="1:9" ht="13.5" x14ac:dyDescent="0.35">
      <c r="A294" s="3">
        <v>42433</v>
      </c>
      <c r="B294" s="2">
        <v>16.0703</v>
      </c>
      <c r="C294" s="7">
        <f t="shared" si="30"/>
        <v>0.17279999999999873</v>
      </c>
      <c r="D294" s="7">
        <f t="shared" si="28"/>
        <v>0.17279999999999873</v>
      </c>
      <c r="E294" s="7">
        <f t="shared" si="29"/>
        <v>0</v>
      </c>
      <c r="F294" s="7">
        <f t="shared" si="31"/>
        <v>0.28931428571428547</v>
      </c>
      <c r="G294" s="7">
        <f t="shared" si="32"/>
        <v>8.1214285714285489E-2</v>
      </c>
      <c r="H294" s="7">
        <f t="shared" si="33"/>
        <v>3.5623570800351874</v>
      </c>
      <c r="I294" s="7">
        <f t="shared" si="34"/>
        <v>78.081505185642172</v>
      </c>
    </row>
    <row r="295" spans="1:9" ht="13.5" x14ac:dyDescent="0.35">
      <c r="A295" s="3">
        <v>42436</v>
      </c>
      <c r="B295" s="2">
        <v>15.379099999999999</v>
      </c>
      <c r="C295" s="7">
        <f t="shared" si="30"/>
        <v>-0.69120000000000026</v>
      </c>
      <c r="D295" s="7">
        <f t="shared" si="28"/>
        <v>0</v>
      </c>
      <c r="E295" s="7">
        <f t="shared" si="29"/>
        <v>0.69120000000000026</v>
      </c>
      <c r="F295" s="7">
        <f t="shared" si="31"/>
        <v>0.27302142857142836</v>
      </c>
      <c r="G295" s="7">
        <f t="shared" si="32"/>
        <v>0.13058571428571408</v>
      </c>
      <c r="H295" s="7">
        <f t="shared" si="33"/>
        <v>2.0907449950771269</v>
      </c>
      <c r="I295" s="7">
        <f t="shared" si="34"/>
        <v>67.645341120254869</v>
      </c>
    </row>
    <row r="296" spans="1:9" ht="13.5" x14ac:dyDescent="0.35">
      <c r="A296" s="3">
        <v>42437</v>
      </c>
      <c r="B296" s="2">
        <v>15.5519</v>
      </c>
      <c r="C296" s="7">
        <f t="shared" si="30"/>
        <v>0.17280000000000051</v>
      </c>
      <c r="D296" s="7">
        <f t="shared" si="28"/>
        <v>0.17280000000000051</v>
      </c>
      <c r="E296" s="7">
        <f t="shared" si="29"/>
        <v>0</v>
      </c>
      <c r="F296" s="7">
        <f t="shared" si="31"/>
        <v>0.25994285714285692</v>
      </c>
      <c r="G296" s="7">
        <f t="shared" si="32"/>
        <v>0.13058571428571408</v>
      </c>
      <c r="H296" s="7">
        <f t="shared" si="33"/>
        <v>1.9905918389672916</v>
      </c>
      <c r="I296" s="7">
        <f t="shared" si="34"/>
        <v>66.561802685005688</v>
      </c>
    </row>
    <row r="297" spans="1:9" ht="13.5" x14ac:dyDescent="0.35">
      <c r="A297" s="3">
        <v>42438</v>
      </c>
      <c r="B297" s="2">
        <v>15.379099999999999</v>
      </c>
      <c r="C297" s="7">
        <f t="shared" si="30"/>
        <v>-0.17280000000000051</v>
      </c>
      <c r="D297" s="7">
        <f t="shared" si="28"/>
        <v>0</v>
      </c>
      <c r="E297" s="7">
        <f t="shared" si="29"/>
        <v>0.17280000000000051</v>
      </c>
      <c r="F297" s="7">
        <f t="shared" si="31"/>
        <v>0.20958571428571407</v>
      </c>
      <c r="G297" s="7">
        <f t="shared" si="32"/>
        <v>0.14292857142857127</v>
      </c>
      <c r="H297" s="7">
        <f t="shared" si="33"/>
        <v>1.4663668165917043</v>
      </c>
      <c r="I297" s="7">
        <f t="shared" si="34"/>
        <v>59.454530718106668</v>
      </c>
    </row>
    <row r="298" spans="1:9" ht="13.5" x14ac:dyDescent="0.35">
      <c r="A298" s="3">
        <v>42439</v>
      </c>
      <c r="B298" s="2">
        <v>15.5449</v>
      </c>
      <c r="C298" s="7">
        <f t="shared" si="30"/>
        <v>0.16580000000000084</v>
      </c>
      <c r="D298" s="7">
        <f t="shared" si="28"/>
        <v>0.16580000000000084</v>
      </c>
      <c r="E298" s="7">
        <f t="shared" si="29"/>
        <v>0</v>
      </c>
      <c r="F298" s="7">
        <f t="shared" si="31"/>
        <v>0.15897142857142846</v>
      </c>
      <c r="G298" s="7">
        <f t="shared" si="32"/>
        <v>0.14292857142857127</v>
      </c>
      <c r="H298" s="7">
        <f t="shared" si="33"/>
        <v>1.11224387806097</v>
      </c>
      <c r="I298" s="7">
        <f t="shared" si="34"/>
        <v>52.656981971324477</v>
      </c>
    </row>
    <row r="299" spans="1:9" ht="13.5" x14ac:dyDescent="0.35">
      <c r="A299" s="3">
        <v>42440</v>
      </c>
      <c r="B299" s="2">
        <v>15.5519</v>
      </c>
      <c r="C299" s="7">
        <f t="shared" si="30"/>
        <v>6.9999999999996732E-3</v>
      </c>
      <c r="D299" s="7">
        <f t="shared" si="28"/>
        <v>6.9999999999996732E-3</v>
      </c>
      <c r="E299" s="7">
        <f t="shared" si="29"/>
        <v>0</v>
      </c>
      <c r="F299" s="7">
        <f t="shared" si="31"/>
        <v>0.14292857142857127</v>
      </c>
      <c r="G299" s="7">
        <f t="shared" si="32"/>
        <v>0.14292857142857127</v>
      </c>
      <c r="H299" s="7">
        <f t="shared" si="33"/>
        <v>1</v>
      </c>
      <c r="I299" s="7">
        <f t="shared" si="34"/>
        <v>50</v>
      </c>
    </row>
    <row r="300" spans="1:9" ht="13.5" x14ac:dyDescent="0.35">
      <c r="A300" s="3">
        <v>42443</v>
      </c>
      <c r="B300" s="2">
        <v>15.8802</v>
      </c>
      <c r="C300" s="7">
        <f t="shared" si="30"/>
        <v>0.32830000000000048</v>
      </c>
      <c r="D300" s="7">
        <f t="shared" si="28"/>
        <v>0.32830000000000048</v>
      </c>
      <c r="E300" s="7">
        <f t="shared" si="29"/>
        <v>0</v>
      </c>
      <c r="F300" s="7">
        <f t="shared" si="31"/>
        <v>0.16637857142857129</v>
      </c>
      <c r="G300" s="7">
        <f t="shared" si="32"/>
        <v>0.13132142857142842</v>
      </c>
      <c r="H300" s="7">
        <f t="shared" si="33"/>
        <v>1.2669567582268157</v>
      </c>
      <c r="I300" s="7">
        <f t="shared" si="34"/>
        <v>55.887998464417691</v>
      </c>
    </row>
    <row r="301" spans="1:9" ht="13.5" x14ac:dyDescent="0.35">
      <c r="A301" s="3">
        <v>42444</v>
      </c>
      <c r="B301" s="2">
        <v>15.8283</v>
      </c>
      <c r="C301" s="7">
        <f t="shared" si="30"/>
        <v>-5.1899999999999835E-2</v>
      </c>
      <c r="D301" s="7">
        <f t="shared" si="28"/>
        <v>0</v>
      </c>
      <c r="E301" s="7">
        <f t="shared" si="29"/>
        <v>5.1899999999999835E-2</v>
      </c>
      <c r="F301" s="7">
        <f t="shared" si="31"/>
        <v>0.16637857142857129</v>
      </c>
      <c r="G301" s="7">
        <f t="shared" si="32"/>
        <v>0.10121428571428558</v>
      </c>
      <c r="H301" s="7">
        <f t="shared" si="33"/>
        <v>1.6438249823570934</v>
      </c>
      <c r="I301" s="7">
        <f t="shared" si="34"/>
        <v>62.176013666817944</v>
      </c>
    </row>
    <row r="302" spans="1:9" ht="13.5" x14ac:dyDescent="0.35">
      <c r="A302" s="3">
        <v>42445</v>
      </c>
      <c r="B302" s="2">
        <v>15.8283</v>
      </c>
      <c r="C302" s="7">
        <f t="shared" si="30"/>
        <v>0</v>
      </c>
      <c r="D302" s="7">
        <f t="shared" si="28"/>
        <v>0</v>
      </c>
      <c r="E302" s="7">
        <f t="shared" si="29"/>
        <v>0</v>
      </c>
      <c r="F302" s="7">
        <f t="shared" si="31"/>
        <v>0.13577142857142846</v>
      </c>
      <c r="G302" s="7">
        <f t="shared" si="32"/>
        <v>0.10121428571428558</v>
      </c>
      <c r="H302" s="7">
        <f t="shared" si="33"/>
        <v>1.3414255469301348</v>
      </c>
      <c r="I302" s="7">
        <f t="shared" si="34"/>
        <v>57.29097594791731</v>
      </c>
    </row>
    <row r="303" spans="1:9" ht="13.5" x14ac:dyDescent="0.35">
      <c r="A303" s="3">
        <v>42446</v>
      </c>
      <c r="B303" s="2">
        <v>15.8802</v>
      </c>
      <c r="C303" s="7">
        <f t="shared" si="30"/>
        <v>5.1899999999999835E-2</v>
      </c>
      <c r="D303" s="7">
        <f t="shared" si="28"/>
        <v>5.1899999999999835E-2</v>
      </c>
      <c r="E303" s="7">
        <f t="shared" si="29"/>
        <v>0</v>
      </c>
      <c r="F303" s="7">
        <f t="shared" si="31"/>
        <v>0.12960714285714278</v>
      </c>
      <c r="G303" s="7">
        <f t="shared" si="32"/>
        <v>0.10121428571428558</v>
      </c>
      <c r="H303" s="7">
        <f t="shared" si="33"/>
        <v>1.2805222300635155</v>
      </c>
      <c r="I303" s="7">
        <f t="shared" si="34"/>
        <v>56.150394553612891</v>
      </c>
    </row>
    <row r="304" spans="1:9" ht="13.5" x14ac:dyDescent="0.35">
      <c r="A304" s="3">
        <v>42447</v>
      </c>
      <c r="B304" s="2">
        <v>16.346699999999998</v>
      </c>
      <c r="C304" s="7">
        <f t="shared" si="30"/>
        <v>0.46649999999999814</v>
      </c>
      <c r="D304" s="7">
        <f t="shared" si="28"/>
        <v>0.46649999999999814</v>
      </c>
      <c r="E304" s="7">
        <f t="shared" si="29"/>
        <v>0</v>
      </c>
      <c r="F304" s="7">
        <f t="shared" si="31"/>
        <v>0.15527142857142831</v>
      </c>
      <c r="G304" s="7">
        <f t="shared" si="32"/>
        <v>0.10121428571428558</v>
      </c>
      <c r="H304" s="7">
        <f t="shared" si="33"/>
        <v>1.5340860973888493</v>
      </c>
      <c r="I304" s="7">
        <f t="shared" si="34"/>
        <v>60.538041662025172</v>
      </c>
    </row>
    <row r="305" spans="1:9" ht="13.5" x14ac:dyDescent="0.35">
      <c r="A305" s="3">
        <v>42450</v>
      </c>
      <c r="B305" s="2">
        <v>16.633600000000001</v>
      </c>
      <c r="C305" s="7">
        <f t="shared" si="30"/>
        <v>0.28690000000000282</v>
      </c>
      <c r="D305" s="7">
        <f t="shared" si="28"/>
        <v>0.28690000000000282</v>
      </c>
      <c r="E305" s="7">
        <f t="shared" si="29"/>
        <v>0</v>
      </c>
      <c r="F305" s="7">
        <f t="shared" si="31"/>
        <v>0.11800000000000008</v>
      </c>
      <c r="G305" s="7">
        <f t="shared" si="32"/>
        <v>0.10121428571428558</v>
      </c>
      <c r="H305" s="7">
        <f t="shared" si="33"/>
        <v>1.1658433309809479</v>
      </c>
      <c r="I305" s="7">
        <f t="shared" si="34"/>
        <v>53.828608667318399</v>
      </c>
    </row>
    <row r="306" spans="1:9" ht="13.5" x14ac:dyDescent="0.35">
      <c r="A306" s="3">
        <v>42451</v>
      </c>
      <c r="B306" s="2">
        <v>17.2729</v>
      </c>
      <c r="C306" s="7">
        <f t="shared" si="30"/>
        <v>0.63929999999999865</v>
      </c>
      <c r="D306" s="7">
        <f t="shared" si="28"/>
        <v>0.63929999999999865</v>
      </c>
      <c r="E306" s="7">
        <f t="shared" si="29"/>
        <v>0</v>
      </c>
      <c r="F306" s="7">
        <f t="shared" si="31"/>
        <v>0.16366428571428568</v>
      </c>
      <c r="G306" s="7">
        <f t="shared" si="32"/>
        <v>6.7885714285714299E-2</v>
      </c>
      <c r="H306" s="7">
        <f t="shared" si="33"/>
        <v>2.4108796296296284</v>
      </c>
      <c r="I306" s="7">
        <f t="shared" si="34"/>
        <v>70.68204954190702</v>
      </c>
    </row>
    <row r="307" spans="1:9" ht="13.5" x14ac:dyDescent="0.35">
      <c r="A307" s="3">
        <v>42452</v>
      </c>
      <c r="B307" s="2">
        <v>17.279800000000002</v>
      </c>
      <c r="C307" s="7">
        <f t="shared" si="30"/>
        <v>6.9000000000016826E-3</v>
      </c>
      <c r="D307" s="7">
        <f t="shared" si="28"/>
        <v>6.9000000000016826E-3</v>
      </c>
      <c r="E307" s="7">
        <f t="shared" si="29"/>
        <v>0</v>
      </c>
      <c r="F307" s="7">
        <f t="shared" si="31"/>
        <v>0.16415714285714295</v>
      </c>
      <c r="G307" s="7">
        <f t="shared" si="32"/>
        <v>6.5421428571428616E-2</v>
      </c>
      <c r="H307" s="7">
        <f t="shared" si="33"/>
        <v>2.5092258980238014</v>
      </c>
      <c r="I307" s="7">
        <f t="shared" si="34"/>
        <v>71.50368687968637</v>
      </c>
    </row>
    <row r="308" spans="1:9" ht="13.5" x14ac:dyDescent="0.35">
      <c r="A308" s="3">
        <v>42453</v>
      </c>
      <c r="B308" s="2">
        <v>18.199100000000001</v>
      </c>
      <c r="C308" s="7">
        <f t="shared" si="30"/>
        <v>0.91929999999999978</v>
      </c>
      <c r="D308" s="7">
        <f t="shared" si="28"/>
        <v>0.91929999999999978</v>
      </c>
      <c r="E308" s="7">
        <f t="shared" si="29"/>
        <v>0</v>
      </c>
      <c r="F308" s="7">
        <f t="shared" si="31"/>
        <v>0.2174785714285716</v>
      </c>
      <c r="G308" s="7">
        <f t="shared" si="32"/>
        <v>6.5421428571428616E-2</v>
      </c>
      <c r="H308" s="7">
        <f t="shared" si="33"/>
        <v>3.3242712086472328</v>
      </c>
      <c r="I308" s="7">
        <f t="shared" si="34"/>
        <v>76.874715952128469</v>
      </c>
    </row>
    <row r="309" spans="1:9" ht="13.5" x14ac:dyDescent="0.35">
      <c r="A309" s="3">
        <v>42454</v>
      </c>
      <c r="B309" s="2">
        <v>18.257899999999999</v>
      </c>
      <c r="C309" s="7">
        <f t="shared" si="30"/>
        <v>5.8799999999997965E-2</v>
      </c>
      <c r="D309" s="7">
        <f t="shared" si="28"/>
        <v>5.8799999999997965E-2</v>
      </c>
      <c r="E309" s="7">
        <f t="shared" si="29"/>
        <v>0</v>
      </c>
      <c r="F309" s="7">
        <f t="shared" si="31"/>
        <v>0.22167857142857145</v>
      </c>
      <c r="G309" s="7">
        <f t="shared" si="32"/>
        <v>1.6050000000000026E-2</v>
      </c>
      <c r="H309" s="7">
        <f t="shared" si="33"/>
        <v>13.811748998664866</v>
      </c>
      <c r="I309" s="7">
        <f t="shared" si="34"/>
        <v>93.248602848386511</v>
      </c>
    </row>
    <row r="310" spans="1:9" ht="13.5" x14ac:dyDescent="0.35">
      <c r="A310" s="3">
        <v>42457</v>
      </c>
      <c r="B310" s="2">
        <v>18.257899999999999</v>
      </c>
      <c r="C310" s="7">
        <f t="shared" si="30"/>
        <v>0</v>
      </c>
      <c r="D310" s="7">
        <f t="shared" si="28"/>
        <v>0</v>
      </c>
      <c r="E310" s="7">
        <f t="shared" si="29"/>
        <v>0</v>
      </c>
      <c r="F310" s="7">
        <f t="shared" si="31"/>
        <v>0.20933571428571426</v>
      </c>
      <c r="G310" s="7">
        <f t="shared" si="32"/>
        <v>1.6050000000000026E-2</v>
      </c>
      <c r="H310" s="7">
        <f t="shared" si="33"/>
        <v>13.042723631508656</v>
      </c>
      <c r="I310" s="7">
        <f t="shared" si="34"/>
        <v>92.878874310705442</v>
      </c>
    </row>
    <row r="311" spans="1:9" ht="13.5" x14ac:dyDescent="0.35">
      <c r="A311" s="3">
        <v>42458</v>
      </c>
      <c r="B311" s="2">
        <v>17.901900000000001</v>
      </c>
      <c r="C311" s="7">
        <f t="shared" si="30"/>
        <v>-0.3559999999999981</v>
      </c>
      <c r="D311" s="7">
        <f t="shared" si="28"/>
        <v>0</v>
      </c>
      <c r="E311" s="7">
        <f t="shared" si="29"/>
        <v>0.3559999999999981</v>
      </c>
      <c r="F311" s="7">
        <f t="shared" si="31"/>
        <v>0.20933571428571426</v>
      </c>
      <c r="G311" s="7">
        <f t="shared" si="32"/>
        <v>2.9135714285714136E-2</v>
      </c>
      <c r="H311" s="7">
        <f t="shared" si="33"/>
        <v>7.1848492277519362</v>
      </c>
      <c r="I311" s="7">
        <f t="shared" si="34"/>
        <v>87.782303959743658</v>
      </c>
    </row>
    <row r="312" spans="1:9" ht="13.5" x14ac:dyDescent="0.35">
      <c r="A312" s="3">
        <v>42459</v>
      </c>
      <c r="B312" s="2">
        <v>17.901900000000001</v>
      </c>
      <c r="C312" s="7">
        <f t="shared" si="30"/>
        <v>0</v>
      </c>
      <c r="D312" s="7">
        <f t="shared" si="28"/>
        <v>0</v>
      </c>
      <c r="E312" s="7">
        <f t="shared" si="29"/>
        <v>0</v>
      </c>
      <c r="F312" s="7">
        <f t="shared" si="31"/>
        <v>0.19749285714285708</v>
      </c>
      <c r="G312" s="7">
        <f t="shared" si="32"/>
        <v>2.9135714285714136E-2</v>
      </c>
      <c r="H312" s="7">
        <f t="shared" si="33"/>
        <v>6.7783770531993461</v>
      </c>
      <c r="I312" s="7">
        <f t="shared" si="34"/>
        <v>87.143847705496782</v>
      </c>
    </row>
    <row r="313" spans="1:9" ht="13.5" x14ac:dyDescent="0.35">
      <c r="A313" s="3">
        <v>42460</v>
      </c>
      <c r="B313" s="2">
        <v>18.479099999999999</v>
      </c>
      <c r="C313" s="7">
        <f t="shared" si="30"/>
        <v>0.57719999999999771</v>
      </c>
      <c r="D313" s="7">
        <f t="shared" si="28"/>
        <v>0.57719999999999771</v>
      </c>
      <c r="E313" s="7">
        <f t="shared" si="29"/>
        <v>0</v>
      </c>
      <c r="F313" s="7">
        <f t="shared" si="31"/>
        <v>0.23822142857142836</v>
      </c>
      <c r="G313" s="7">
        <f t="shared" si="32"/>
        <v>2.9135714285714136E-2</v>
      </c>
      <c r="H313" s="7">
        <f t="shared" si="33"/>
        <v>8.1762686933072182</v>
      </c>
      <c r="I313" s="7">
        <f t="shared" si="34"/>
        <v>89.10232433876574</v>
      </c>
    </row>
    <row r="314" spans="1:9" ht="13.5" x14ac:dyDescent="0.35">
      <c r="A314" s="3">
        <v>42461</v>
      </c>
      <c r="B314" s="2">
        <v>18.638000000000002</v>
      </c>
      <c r="C314" s="7">
        <f t="shared" si="30"/>
        <v>0.15890000000000271</v>
      </c>
      <c r="D314" s="7">
        <f t="shared" si="28"/>
        <v>0.15890000000000271</v>
      </c>
      <c r="E314" s="7">
        <f t="shared" si="29"/>
        <v>0</v>
      </c>
      <c r="F314" s="7">
        <f t="shared" si="31"/>
        <v>0.22612142857142853</v>
      </c>
      <c r="G314" s="7">
        <f t="shared" si="32"/>
        <v>2.9135714285714136E-2</v>
      </c>
      <c r="H314" s="7">
        <f t="shared" si="33"/>
        <v>7.760970826182926</v>
      </c>
      <c r="I314" s="7">
        <f t="shared" si="34"/>
        <v>88.585739870158989</v>
      </c>
    </row>
    <row r="315" spans="1:9" ht="13.5" x14ac:dyDescent="0.35">
      <c r="A315" s="3">
        <v>42464</v>
      </c>
      <c r="B315" s="2">
        <v>18.524000000000001</v>
      </c>
      <c r="C315" s="7">
        <f t="shared" si="30"/>
        <v>-0.11400000000000077</v>
      </c>
      <c r="D315" s="7">
        <f t="shared" si="28"/>
        <v>0</v>
      </c>
      <c r="E315" s="7">
        <f t="shared" si="29"/>
        <v>0.11400000000000077</v>
      </c>
      <c r="F315" s="7">
        <f t="shared" si="31"/>
        <v>0.22612142857142853</v>
      </c>
      <c r="G315" s="7">
        <f t="shared" si="32"/>
        <v>3.3571428571428488E-2</v>
      </c>
      <c r="H315" s="7">
        <f t="shared" si="33"/>
        <v>6.7355319148936328</v>
      </c>
      <c r="I315" s="7">
        <f t="shared" si="34"/>
        <v>87.072640756938171</v>
      </c>
    </row>
    <row r="316" spans="1:9" ht="13.5" x14ac:dyDescent="0.35">
      <c r="A316" s="3">
        <v>42465</v>
      </c>
      <c r="B316" s="2">
        <v>18.5136</v>
      </c>
      <c r="C316" s="7">
        <f t="shared" si="30"/>
        <v>-1.0400000000000631E-2</v>
      </c>
      <c r="D316" s="7">
        <f t="shared" si="28"/>
        <v>0</v>
      </c>
      <c r="E316" s="7">
        <f t="shared" si="29"/>
        <v>1.0400000000000631E-2</v>
      </c>
      <c r="F316" s="7">
        <f t="shared" si="31"/>
        <v>0.22612142857142853</v>
      </c>
      <c r="G316" s="7">
        <f t="shared" si="32"/>
        <v>3.4314285714285679E-2</v>
      </c>
      <c r="H316" s="7">
        <f t="shared" si="33"/>
        <v>6.5897169025811877</v>
      </c>
      <c r="I316" s="7">
        <f t="shared" si="34"/>
        <v>86.82427799566662</v>
      </c>
    </row>
    <row r="317" spans="1:9" ht="13.5" x14ac:dyDescent="0.35">
      <c r="A317" s="3">
        <v>42466</v>
      </c>
      <c r="B317" s="2">
        <v>18.351199999999999</v>
      </c>
      <c r="C317" s="7">
        <f t="shared" si="30"/>
        <v>-0.16240000000000165</v>
      </c>
      <c r="D317" s="7">
        <f t="shared" si="28"/>
        <v>0</v>
      </c>
      <c r="E317" s="7">
        <f t="shared" si="29"/>
        <v>0.16240000000000165</v>
      </c>
      <c r="F317" s="7">
        <f t="shared" si="31"/>
        <v>0.22241428571428568</v>
      </c>
      <c r="G317" s="7">
        <f t="shared" si="32"/>
        <v>4.5914285714285796E-2</v>
      </c>
      <c r="H317" s="7">
        <f t="shared" si="33"/>
        <v>4.8441194772868608</v>
      </c>
      <c r="I317" s="7">
        <f t="shared" si="34"/>
        <v>82.888782409625691</v>
      </c>
    </row>
    <row r="318" spans="1:9" ht="13.5" x14ac:dyDescent="0.35">
      <c r="A318" s="3">
        <v>42467</v>
      </c>
      <c r="B318" s="2">
        <v>18.5136</v>
      </c>
      <c r="C318" s="7">
        <f t="shared" si="30"/>
        <v>0.16240000000000165</v>
      </c>
      <c r="D318" s="7">
        <f t="shared" si="28"/>
        <v>0.16240000000000165</v>
      </c>
      <c r="E318" s="7">
        <f t="shared" si="29"/>
        <v>0</v>
      </c>
      <c r="F318" s="7">
        <f t="shared" si="31"/>
        <v>0.20069285714285737</v>
      </c>
      <c r="G318" s="7">
        <f t="shared" si="32"/>
        <v>4.5914285714285796E-2</v>
      </c>
      <c r="H318" s="7">
        <f t="shared" si="33"/>
        <v>4.3710329807093933</v>
      </c>
      <c r="I318" s="7">
        <f t="shared" si="34"/>
        <v>81.381607530774787</v>
      </c>
    </row>
    <row r="319" spans="1:9" ht="13.5" x14ac:dyDescent="0.35">
      <c r="A319" s="3">
        <v>42468</v>
      </c>
      <c r="B319" s="2">
        <v>18.482500000000002</v>
      </c>
      <c r="C319" s="7">
        <f t="shared" si="30"/>
        <v>-3.1099999999998573E-2</v>
      </c>
      <c r="D319" s="7">
        <f t="shared" si="28"/>
        <v>0</v>
      </c>
      <c r="E319" s="7">
        <f t="shared" si="29"/>
        <v>3.1099999999998573E-2</v>
      </c>
      <c r="F319" s="7">
        <f t="shared" si="31"/>
        <v>0.1802</v>
      </c>
      <c r="G319" s="7">
        <f t="shared" si="32"/>
        <v>4.8135714285714268E-2</v>
      </c>
      <c r="H319" s="7">
        <f t="shared" si="33"/>
        <v>3.7435821338477533</v>
      </c>
      <c r="I319" s="7">
        <f t="shared" si="34"/>
        <v>78.918885100259644</v>
      </c>
    </row>
    <row r="320" spans="1:9" ht="13.5" x14ac:dyDescent="0.35">
      <c r="A320" s="3">
        <v>42471</v>
      </c>
      <c r="B320" s="2">
        <v>18.2302</v>
      </c>
      <c r="C320" s="7">
        <f t="shared" si="30"/>
        <v>-0.25230000000000175</v>
      </c>
      <c r="D320" s="7">
        <f t="shared" si="28"/>
        <v>0</v>
      </c>
      <c r="E320" s="7">
        <f t="shared" si="29"/>
        <v>0.25230000000000175</v>
      </c>
      <c r="F320" s="7">
        <f t="shared" si="31"/>
        <v>0.1345357142857144</v>
      </c>
      <c r="G320" s="7">
        <f t="shared" si="32"/>
        <v>6.6157142857142956E-2</v>
      </c>
      <c r="H320" s="7">
        <f t="shared" si="33"/>
        <v>2.0335780608939742</v>
      </c>
      <c r="I320" s="7">
        <f t="shared" si="34"/>
        <v>67.035626579350094</v>
      </c>
    </row>
    <row r="321" spans="1:9" ht="13.5" x14ac:dyDescent="0.35">
      <c r="A321" s="3">
        <v>42472</v>
      </c>
      <c r="B321" s="2">
        <v>17.971</v>
      </c>
      <c r="C321" s="7">
        <f t="shared" si="30"/>
        <v>-0.25919999999999987</v>
      </c>
      <c r="D321" s="7">
        <f t="shared" si="28"/>
        <v>0</v>
      </c>
      <c r="E321" s="7">
        <f t="shared" si="29"/>
        <v>0.25919999999999987</v>
      </c>
      <c r="F321" s="7">
        <f t="shared" si="31"/>
        <v>0.13404285714285713</v>
      </c>
      <c r="G321" s="7">
        <f t="shared" si="32"/>
        <v>8.4671428571428661E-2</v>
      </c>
      <c r="H321" s="7">
        <f t="shared" si="33"/>
        <v>1.5830943141555576</v>
      </c>
      <c r="I321" s="7">
        <f t="shared" si="34"/>
        <v>61.28674069235791</v>
      </c>
    </row>
    <row r="322" spans="1:9" ht="13.5" x14ac:dyDescent="0.35">
      <c r="A322" s="3">
        <v>42473</v>
      </c>
      <c r="B322" s="2">
        <v>17.971</v>
      </c>
      <c r="C322" s="7">
        <f t="shared" si="30"/>
        <v>0</v>
      </c>
      <c r="D322" s="7">
        <f t="shared" si="28"/>
        <v>0</v>
      </c>
      <c r="E322" s="7">
        <f t="shared" si="29"/>
        <v>0</v>
      </c>
      <c r="F322" s="7">
        <f t="shared" si="31"/>
        <v>6.8378571428571427E-2</v>
      </c>
      <c r="G322" s="7">
        <f t="shared" si="32"/>
        <v>8.4671428571428661E-2</v>
      </c>
      <c r="H322" s="7">
        <f t="shared" si="33"/>
        <v>0.8075755019402725</v>
      </c>
      <c r="I322" s="7">
        <f t="shared" si="34"/>
        <v>44.677276333597767</v>
      </c>
    </row>
    <row r="323" spans="1:9" ht="13.5" x14ac:dyDescent="0.35">
      <c r="A323" s="3">
        <v>42474</v>
      </c>
      <c r="B323" s="2">
        <v>17.971</v>
      </c>
      <c r="C323" s="7">
        <f t="shared" si="30"/>
        <v>0</v>
      </c>
      <c r="D323" s="7">
        <f t="shared" ref="D323:D386" si="35">IF(C323&gt;0,C323,0)</f>
        <v>0</v>
      </c>
      <c r="E323" s="7">
        <f t="shared" ref="E323:E386" si="36">IF(C323&lt;0,-C323,0)</f>
        <v>0</v>
      </c>
      <c r="F323" s="7">
        <f t="shared" si="31"/>
        <v>6.4178571428571571E-2</v>
      </c>
      <c r="G323" s="7">
        <f t="shared" si="32"/>
        <v>8.4671428571428661E-2</v>
      </c>
      <c r="H323" s="7">
        <f t="shared" si="33"/>
        <v>0.7579719925763464</v>
      </c>
      <c r="I323" s="7">
        <f t="shared" si="34"/>
        <v>43.11627237391432</v>
      </c>
    </row>
    <row r="324" spans="1:9" ht="13.5" x14ac:dyDescent="0.35">
      <c r="A324" s="3">
        <v>42475</v>
      </c>
      <c r="B324" s="2">
        <v>18.520499999999998</v>
      </c>
      <c r="C324" s="7">
        <f t="shared" ref="C324:C387" si="37">B324-B323</f>
        <v>0.54949999999999832</v>
      </c>
      <c r="D324" s="7">
        <f t="shared" si="35"/>
        <v>0.54949999999999832</v>
      </c>
      <c r="E324" s="7">
        <f t="shared" si="36"/>
        <v>0</v>
      </c>
      <c r="F324" s="7">
        <f t="shared" si="31"/>
        <v>0.10342857142857145</v>
      </c>
      <c r="G324" s="7">
        <f t="shared" si="32"/>
        <v>8.4671428571428661E-2</v>
      </c>
      <c r="H324" s="7">
        <f t="shared" si="33"/>
        <v>1.2215285979416222</v>
      </c>
      <c r="I324" s="7">
        <f t="shared" si="34"/>
        <v>54.985949722791808</v>
      </c>
    </row>
    <row r="325" spans="1:9" ht="13.5" x14ac:dyDescent="0.35">
      <c r="A325" s="3">
        <v>42478</v>
      </c>
      <c r="B325" s="2">
        <v>18.520499999999998</v>
      </c>
      <c r="C325" s="7">
        <f t="shared" si="37"/>
        <v>0</v>
      </c>
      <c r="D325" s="7">
        <f t="shared" si="35"/>
        <v>0</v>
      </c>
      <c r="E325" s="7">
        <f t="shared" si="36"/>
        <v>0</v>
      </c>
      <c r="F325" s="7">
        <f t="shared" si="31"/>
        <v>0.10342857142857145</v>
      </c>
      <c r="G325" s="7">
        <f t="shared" si="32"/>
        <v>5.9242857142857375E-2</v>
      </c>
      <c r="H325" s="7">
        <f t="shared" si="33"/>
        <v>1.7458403665300153</v>
      </c>
      <c r="I325" s="7">
        <f t="shared" si="34"/>
        <v>63.581276894704402</v>
      </c>
    </row>
    <row r="326" spans="1:9" ht="13.5" x14ac:dyDescent="0.35">
      <c r="A326" s="3">
        <v>42479</v>
      </c>
      <c r="B326" s="2">
        <v>18.662199999999999</v>
      </c>
      <c r="C326" s="7">
        <f t="shared" si="37"/>
        <v>0.14170000000000016</v>
      </c>
      <c r="D326" s="7">
        <f t="shared" si="35"/>
        <v>0.14170000000000016</v>
      </c>
      <c r="E326" s="7">
        <f t="shared" si="36"/>
        <v>0</v>
      </c>
      <c r="F326" s="7">
        <f t="shared" si="31"/>
        <v>0.11355000000000004</v>
      </c>
      <c r="G326" s="7">
        <f t="shared" si="32"/>
        <v>5.9242857142857375E-2</v>
      </c>
      <c r="H326" s="7">
        <f t="shared" si="33"/>
        <v>1.9166867615143408</v>
      </c>
      <c r="I326" s="7">
        <f t="shared" si="34"/>
        <v>65.714521929643183</v>
      </c>
    </row>
    <row r="327" spans="1:9" ht="13.5" x14ac:dyDescent="0.35">
      <c r="A327" s="3">
        <v>42480</v>
      </c>
      <c r="B327" s="2">
        <v>18.745200000000001</v>
      </c>
      <c r="C327" s="7">
        <f t="shared" si="37"/>
        <v>8.3000000000001961E-2</v>
      </c>
      <c r="D327" s="7">
        <f t="shared" si="35"/>
        <v>8.3000000000001961E-2</v>
      </c>
      <c r="E327" s="7">
        <f t="shared" si="36"/>
        <v>0</v>
      </c>
      <c r="F327" s="7">
        <f t="shared" si="31"/>
        <v>7.8250000000000347E-2</v>
      </c>
      <c r="G327" s="7">
        <f t="shared" si="32"/>
        <v>5.9242857142857375E-2</v>
      </c>
      <c r="H327" s="7">
        <f t="shared" si="33"/>
        <v>1.3208343380757182</v>
      </c>
      <c r="I327" s="7">
        <f t="shared" si="34"/>
        <v>56.91204737908464</v>
      </c>
    </row>
    <row r="328" spans="1:9" ht="13.5" x14ac:dyDescent="0.35">
      <c r="A328" s="3">
        <v>42481</v>
      </c>
      <c r="B328" s="2">
        <v>18.931799999999999</v>
      </c>
      <c r="C328" s="7">
        <f t="shared" si="37"/>
        <v>0.18659999999999854</v>
      </c>
      <c r="D328" s="7">
        <f t="shared" si="35"/>
        <v>0.18659999999999854</v>
      </c>
      <c r="E328" s="7">
        <f t="shared" si="36"/>
        <v>0</v>
      </c>
      <c r="F328" s="7">
        <f t="shared" si="31"/>
        <v>8.0228571428571469E-2</v>
      </c>
      <c r="G328" s="7">
        <f t="shared" si="32"/>
        <v>5.9242857142857375E-2</v>
      </c>
      <c r="H328" s="7">
        <f t="shared" si="33"/>
        <v>1.3542319749216254</v>
      </c>
      <c r="I328" s="7">
        <f t="shared" si="34"/>
        <v>57.523302263648389</v>
      </c>
    </row>
    <row r="329" spans="1:9" ht="13.5" x14ac:dyDescent="0.35">
      <c r="A329" s="3">
        <v>42482</v>
      </c>
      <c r="B329" s="2">
        <v>18.973299999999998</v>
      </c>
      <c r="C329" s="7">
        <f t="shared" si="37"/>
        <v>4.1499999999999204E-2</v>
      </c>
      <c r="D329" s="7">
        <f t="shared" si="35"/>
        <v>4.1499999999999204E-2</v>
      </c>
      <c r="E329" s="7">
        <f t="shared" si="36"/>
        <v>0</v>
      </c>
      <c r="F329" s="7">
        <f t="shared" si="31"/>
        <v>8.3192857142857138E-2</v>
      </c>
      <c r="G329" s="7">
        <f t="shared" si="32"/>
        <v>5.110000000000018E-2</v>
      </c>
      <c r="H329" s="7">
        <f t="shared" si="33"/>
        <v>1.628040257198764</v>
      </c>
      <c r="I329" s="7">
        <f t="shared" si="34"/>
        <v>61.948832508909014</v>
      </c>
    </row>
    <row r="330" spans="1:9" ht="13.5" x14ac:dyDescent="0.35">
      <c r="A330" s="3">
        <v>42485</v>
      </c>
      <c r="B330" s="2">
        <v>19.180599999999998</v>
      </c>
      <c r="C330" s="7">
        <f t="shared" si="37"/>
        <v>0.20730000000000004</v>
      </c>
      <c r="D330" s="7">
        <f t="shared" si="35"/>
        <v>0.20730000000000004</v>
      </c>
      <c r="E330" s="7">
        <f t="shared" si="36"/>
        <v>0</v>
      </c>
      <c r="F330" s="7">
        <f t="shared" si="31"/>
        <v>9.799999999999999E-2</v>
      </c>
      <c r="G330" s="7">
        <f t="shared" si="32"/>
        <v>5.0357142857142989E-2</v>
      </c>
      <c r="H330" s="7">
        <f t="shared" si="33"/>
        <v>1.9460992907801364</v>
      </c>
      <c r="I330" s="7">
        <f t="shared" si="34"/>
        <v>66.056812710640287</v>
      </c>
    </row>
    <row r="331" spans="1:9" ht="13.5" x14ac:dyDescent="0.35">
      <c r="A331" s="3">
        <v>42486</v>
      </c>
      <c r="B331" s="2">
        <v>19.180599999999998</v>
      </c>
      <c r="C331" s="7">
        <f t="shared" si="37"/>
        <v>0</v>
      </c>
      <c r="D331" s="7">
        <f t="shared" si="35"/>
        <v>0</v>
      </c>
      <c r="E331" s="7">
        <f t="shared" si="36"/>
        <v>0</v>
      </c>
      <c r="F331" s="7">
        <f t="shared" si="31"/>
        <v>9.799999999999999E-2</v>
      </c>
      <c r="G331" s="7">
        <f t="shared" si="32"/>
        <v>3.8757142857142872E-2</v>
      </c>
      <c r="H331" s="7">
        <f t="shared" si="33"/>
        <v>2.5285661629192764</v>
      </c>
      <c r="I331" s="7">
        <f t="shared" si="34"/>
        <v>71.659876736655164</v>
      </c>
    </row>
    <row r="332" spans="1:9" ht="13.5" x14ac:dyDescent="0.35">
      <c r="A332" s="3">
        <v>42487</v>
      </c>
      <c r="B332" s="2">
        <v>19.312000000000001</v>
      </c>
      <c r="C332" s="7">
        <f t="shared" si="37"/>
        <v>0.13140000000000285</v>
      </c>
      <c r="D332" s="7">
        <f t="shared" si="35"/>
        <v>0.13140000000000285</v>
      </c>
      <c r="E332" s="7">
        <f t="shared" si="36"/>
        <v>0</v>
      </c>
      <c r="F332" s="7">
        <f t="shared" si="31"/>
        <v>9.5785714285714363E-2</v>
      </c>
      <c r="G332" s="7">
        <f t="shared" si="32"/>
        <v>3.8757142857142872E-2</v>
      </c>
      <c r="H332" s="7">
        <f t="shared" si="33"/>
        <v>2.4714338370807236</v>
      </c>
      <c r="I332" s="7">
        <f t="shared" si="34"/>
        <v>71.193459333191768</v>
      </c>
    </row>
    <row r="333" spans="1:9" ht="13.5" x14ac:dyDescent="0.35">
      <c r="A333" s="3">
        <v>42488</v>
      </c>
      <c r="B333" s="2">
        <v>19.111499999999999</v>
      </c>
      <c r="C333" s="7">
        <f t="shared" si="37"/>
        <v>-0.20050000000000168</v>
      </c>
      <c r="D333" s="7">
        <f t="shared" si="35"/>
        <v>0</v>
      </c>
      <c r="E333" s="7">
        <f t="shared" si="36"/>
        <v>0.20050000000000168</v>
      </c>
      <c r="F333" s="7">
        <f t="shared" si="31"/>
        <v>9.5785714285714363E-2</v>
      </c>
      <c r="G333" s="7">
        <f t="shared" si="32"/>
        <v>5.0857142857143094E-2</v>
      </c>
      <c r="H333" s="7">
        <f t="shared" si="33"/>
        <v>1.8834269662921277</v>
      </c>
      <c r="I333" s="7">
        <f t="shared" si="34"/>
        <v>65.319045299561537</v>
      </c>
    </row>
    <row r="334" spans="1:9" ht="13.5" x14ac:dyDescent="0.35">
      <c r="A334" s="3">
        <v>42489</v>
      </c>
      <c r="B334" s="2">
        <v>18.662199999999999</v>
      </c>
      <c r="C334" s="7">
        <f t="shared" si="37"/>
        <v>-0.44930000000000092</v>
      </c>
      <c r="D334" s="7">
        <f t="shared" si="35"/>
        <v>0</v>
      </c>
      <c r="E334" s="7">
        <f t="shared" si="36"/>
        <v>0.44930000000000092</v>
      </c>
      <c r="F334" s="7">
        <f t="shared" si="31"/>
        <v>9.5785714285714363E-2</v>
      </c>
      <c r="G334" s="7">
        <f t="shared" si="32"/>
        <v>6.4928571428571599E-2</v>
      </c>
      <c r="H334" s="7">
        <f t="shared" si="33"/>
        <v>1.4752475247524726</v>
      </c>
      <c r="I334" s="7">
        <f t="shared" si="34"/>
        <v>59.599999999999959</v>
      </c>
    </row>
    <row r="335" spans="1:9" ht="13.5" x14ac:dyDescent="0.35">
      <c r="A335" s="3">
        <v>42492</v>
      </c>
      <c r="B335" s="2">
        <v>18.264800000000001</v>
      </c>
      <c r="C335" s="7">
        <f t="shared" si="37"/>
        <v>-0.39739999999999753</v>
      </c>
      <c r="D335" s="7">
        <f t="shared" si="35"/>
        <v>0</v>
      </c>
      <c r="E335" s="7">
        <f t="shared" si="36"/>
        <v>0.39739999999999753</v>
      </c>
      <c r="F335" s="7">
        <f t="shared" si="31"/>
        <v>9.5785714285714363E-2</v>
      </c>
      <c r="G335" s="7">
        <f t="shared" si="32"/>
        <v>7.4800000000000005E-2</v>
      </c>
      <c r="H335" s="7">
        <f t="shared" si="33"/>
        <v>1.2805576776165022</v>
      </c>
      <c r="I335" s="7">
        <f t="shared" si="34"/>
        <v>56.151076124277722</v>
      </c>
    </row>
    <row r="336" spans="1:9" ht="13.5" x14ac:dyDescent="0.35">
      <c r="A336" s="3">
        <v>42493</v>
      </c>
      <c r="B336" s="2">
        <v>18.015999999999998</v>
      </c>
      <c r="C336" s="7">
        <f t="shared" si="37"/>
        <v>-0.2488000000000028</v>
      </c>
      <c r="D336" s="7">
        <f t="shared" si="35"/>
        <v>0</v>
      </c>
      <c r="E336" s="7">
        <f t="shared" si="36"/>
        <v>0.2488000000000028</v>
      </c>
      <c r="F336" s="7">
        <f t="shared" si="31"/>
        <v>9.5785714285714363E-2</v>
      </c>
      <c r="G336" s="7">
        <f t="shared" si="32"/>
        <v>9.2571428571428777E-2</v>
      </c>
      <c r="H336" s="7">
        <f t="shared" si="33"/>
        <v>1.0347222222222208</v>
      </c>
      <c r="I336" s="7">
        <f t="shared" si="34"/>
        <v>50.853242320819071</v>
      </c>
    </row>
    <row r="337" spans="1:9" ht="13.5" x14ac:dyDescent="0.35">
      <c r="A337" s="3">
        <v>42494</v>
      </c>
      <c r="B337" s="2">
        <v>18.779699999999998</v>
      </c>
      <c r="C337" s="7">
        <f t="shared" si="37"/>
        <v>0.76370000000000005</v>
      </c>
      <c r="D337" s="7">
        <f t="shared" si="35"/>
        <v>0.76370000000000005</v>
      </c>
      <c r="E337" s="7">
        <f t="shared" si="36"/>
        <v>0</v>
      </c>
      <c r="F337" s="7">
        <f t="shared" ref="F337:F400" si="38">(SUM(D324:D337)/14)</f>
        <v>0.15033571428571438</v>
      </c>
      <c r="G337" s="7">
        <f t="shared" ref="G337:G400" si="39">(SUM(E324:E337)/14)</f>
        <v>9.2571428571428777E-2</v>
      </c>
      <c r="H337" s="7">
        <f t="shared" ref="H337:H400" si="40">F337/G337</f>
        <v>1.6239969135802443</v>
      </c>
      <c r="I337" s="7">
        <f t="shared" ref="I337:I400" si="41">IF(G337=0,100,100-(100/(1+H337)))</f>
        <v>61.89019907666065</v>
      </c>
    </row>
    <row r="338" spans="1:9" ht="13.5" x14ac:dyDescent="0.35">
      <c r="A338" s="3">
        <v>42495</v>
      </c>
      <c r="B338" s="2">
        <v>19.3154</v>
      </c>
      <c r="C338" s="7">
        <f t="shared" si="37"/>
        <v>0.53570000000000206</v>
      </c>
      <c r="D338" s="7">
        <f t="shared" si="35"/>
        <v>0.53570000000000206</v>
      </c>
      <c r="E338" s="7">
        <f t="shared" si="36"/>
        <v>0</v>
      </c>
      <c r="F338" s="7">
        <f t="shared" si="38"/>
        <v>0.14935000000000034</v>
      </c>
      <c r="G338" s="7">
        <f t="shared" si="39"/>
        <v>9.2571428571428777E-2</v>
      </c>
      <c r="H338" s="7">
        <f t="shared" si="40"/>
        <v>1.6133487654320988</v>
      </c>
      <c r="I338" s="7">
        <f t="shared" si="41"/>
        <v>61.734919838200128</v>
      </c>
    </row>
    <row r="339" spans="1:9" ht="13.5" x14ac:dyDescent="0.35">
      <c r="A339" s="3">
        <v>42496</v>
      </c>
      <c r="B339" s="2">
        <v>18.776299999999999</v>
      </c>
      <c r="C339" s="7">
        <f t="shared" si="37"/>
        <v>-0.53910000000000124</v>
      </c>
      <c r="D339" s="7">
        <f t="shared" si="35"/>
        <v>0</v>
      </c>
      <c r="E339" s="7">
        <f t="shared" si="36"/>
        <v>0.53910000000000124</v>
      </c>
      <c r="F339" s="7">
        <f t="shared" si="38"/>
        <v>0.14935000000000034</v>
      </c>
      <c r="G339" s="7">
        <f t="shared" si="39"/>
        <v>0.13107857142857174</v>
      </c>
      <c r="H339" s="7">
        <f t="shared" si="40"/>
        <v>1.1393929486131544</v>
      </c>
      <c r="I339" s="7">
        <f t="shared" si="41"/>
        <v>53.257768721344874</v>
      </c>
    </row>
    <row r="340" spans="1:9" ht="13.5" x14ac:dyDescent="0.35">
      <c r="A340" s="3">
        <v>42499</v>
      </c>
      <c r="B340" s="2">
        <v>19.146100000000001</v>
      </c>
      <c r="C340" s="7">
        <f t="shared" si="37"/>
        <v>0.36980000000000146</v>
      </c>
      <c r="D340" s="7">
        <f t="shared" si="35"/>
        <v>0.36980000000000146</v>
      </c>
      <c r="E340" s="7">
        <f t="shared" si="36"/>
        <v>0</v>
      </c>
      <c r="F340" s="7">
        <f t="shared" si="38"/>
        <v>0.16564285714285759</v>
      </c>
      <c r="G340" s="7">
        <f t="shared" si="39"/>
        <v>0.13107857142857174</v>
      </c>
      <c r="H340" s="7">
        <f t="shared" si="40"/>
        <v>1.2636913519699202</v>
      </c>
      <c r="I340" s="7">
        <f t="shared" si="41"/>
        <v>55.824366288726807</v>
      </c>
    </row>
    <row r="341" spans="1:9" ht="13.5" x14ac:dyDescent="0.35">
      <c r="A341" s="3">
        <v>42500</v>
      </c>
      <c r="B341" s="2">
        <v>19.025099999999998</v>
      </c>
      <c r="C341" s="7">
        <f t="shared" si="37"/>
        <v>-0.12100000000000222</v>
      </c>
      <c r="D341" s="7">
        <f t="shared" si="35"/>
        <v>0</v>
      </c>
      <c r="E341" s="7">
        <f t="shared" si="36"/>
        <v>0.12100000000000222</v>
      </c>
      <c r="F341" s="7">
        <f t="shared" si="38"/>
        <v>0.159714285714286</v>
      </c>
      <c r="G341" s="7">
        <f t="shared" si="39"/>
        <v>0.13972142857142902</v>
      </c>
      <c r="H341" s="7">
        <f t="shared" si="40"/>
        <v>1.1430908440263774</v>
      </c>
      <c r="I341" s="7">
        <f t="shared" si="41"/>
        <v>53.338422270461074</v>
      </c>
    </row>
    <row r="342" spans="1:9" ht="13.5" x14ac:dyDescent="0.35">
      <c r="A342" s="3">
        <v>42501</v>
      </c>
      <c r="B342" s="2">
        <v>19.249700000000001</v>
      </c>
      <c r="C342" s="7">
        <f t="shared" si="37"/>
        <v>0.22460000000000235</v>
      </c>
      <c r="D342" s="7">
        <f t="shared" si="35"/>
        <v>0.22460000000000235</v>
      </c>
      <c r="E342" s="7">
        <f t="shared" si="36"/>
        <v>0</v>
      </c>
      <c r="F342" s="7">
        <f t="shared" si="38"/>
        <v>0.16242857142857201</v>
      </c>
      <c r="G342" s="7">
        <f t="shared" si="39"/>
        <v>0.13972142857142902</v>
      </c>
      <c r="H342" s="7">
        <f t="shared" si="40"/>
        <v>1.1625172537191353</v>
      </c>
      <c r="I342" s="7">
        <f t="shared" si="41"/>
        <v>53.757594383111517</v>
      </c>
    </row>
    <row r="343" spans="1:9" ht="13.5" x14ac:dyDescent="0.35">
      <c r="A343" s="3">
        <v>42502</v>
      </c>
      <c r="B343" s="2">
        <v>18.990500000000001</v>
      </c>
      <c r="C343" s="7">
        <f t="shared" si="37"/>
        <v>-0.25919999999999987</v>
      </c>
      <c r="D343" s="7">
        <f t="shared" si="35"/>
        <v>0</v>
      </c>
      <c r="E343" s="7">
        <f t="shared" si="36"/>
        <v>0.25919999999999987</v>
      </c>
      <c r="F343" s="7">
        <f t="shared" si="38"/>
        <v>0.15946428571428634</v>
      </c>
      <c r="G343" s="7">
        <f t="shared" si="39"/>
        <v>0.15823571428571473</v>
      </c>
      <c r="H343" s="7">
        <f t="shared" si="40"/>
        <v>1.0077641854376393</v>
      </c>
      <c r="I343" s="7">
        <f t="shared" si="41"/>
        <v>50.193354017716651</v>
      </c>
    </row>
    <row r="344" spans="1:9" ht="13.5" x14ac:dyDescent="0.35">
      <c r="A344" s="3">
        <v>42503</v>
      </c>
      <c r="B344" s="2">
        <v>18.952500000000001</v>
      </c>
      <c r="C344" s="7">
        <f t="shared" si="37"/>
        <v>-3.8000000000000256E-2</v>
      </c>
      <c r="D344" s="7">
        <f t="shared" si="35"/>
        <v>0</v>
      </c>
      <c r="E344" s="7">
        <f t="shared" si="36"/>
        <v>3.8000000000000256E-2</v>
      </c>
      <c r="F344" s="7">
        <f t="shared" si="38"/>
        <v>0.14465714285714348</v>
      </c>
      <c r="G344" s="7">
        <f t="shared" si="39"/>
        <v>0.16095000000000045</v>
      </c>
      <c r="H344" s="7">
        <f t="shared" si="40"/>
        <v>0.89877069187414149</v>
      </c>
      <c r="I344" s="7">
        <f t="shared" si="41"/>
        <v>47.33434614935144</v>
      </c>
    </row>
    <row r="345" spans="1:9" ht="13.5" x14ac:dyDescent="0.35">
      <c r="A345" s="3">
        <v>42506</v>
      </c>
      <c r="B345" s="2">
        <v>19.466200000000001</v>
      </c>
      <c r="C345" s="7">
        <f t="shared" si="37"/>
        <v>0.51370000000000005</v>
      </c>
      <c r="D345" s="7">
        <f t="shared" si="35"/>
        <v>0.51370000000000005</v>
      </c>
      <c r="E345" s="7">
        <f t="shared" si="36"/>
        <v>0</v>
      </c>
      <c r="F345" s="7">
        <f t="shared" si="38"/>
        <v>0.18135000000000062</v>
      </c>
      <c r="G345" s="7">
        <f t="shared" si="39"/>
        <v>0.16095000000000045</v>
      </c>
      <c r="H345" s="7">
        <f t="shared" si="40"/>
        <v>1.1267474370922654</v>
      </c>
      <c r="I345" s="7">
        <f t="shared" si="41"/>
        <v>52.97984224364594</v>
      </c>
    </row>
    <row r="346" spans="1:9" ht="13.5" x14ac:dyDescent="0.35">
      <c r="A346" s="3">
        <v>42507</v>
      </c>
      <c r="B346" s="2">
        <v>18.973299999999998</v>
      </c>
      <c r="C346" s="7">
        <f t="shared" si="37"/>
        <v>-0.49290000000000234</v>
      </c>
      <c r="D346" s="7">
        <f t="shared" si="35"/>
        <v>0</v>
      </c>
      <c r="E346" s="7">
        <f t="shared" si="36"/>
        <v>0.49290000000000234</v>
      </c>
      <c r="F346" s="7">
        <f t="shared" si="38"/>
        <v>0.17196428571428615</v>
      </c>
      <c r="G346" s="7">
        <f t="shared" si="39"/>
        <v>0.1961571428571435</v>
      </c>
      <c r="H346" s="7">
        <f t="shared" si="40"/>
        <v>0.87666593838758944</v>
      </c>
      <c r="I346" s="7">
        <f t="shared" si="41"/>
        <v>46.714011292857542</v>
      </c>
    </row>
    <row r="347" spans="1:9" ht="13.5" x14ac:dyDescent="0.35">
      <c r="A347" s="3">
        <v>42508</v>
      </c>
      <c r="B347" s="2">
        <v>18.7959</v>
      </c>
      <c r="C347" s="7">
        <f t="shared" si="37"/>
        <v>-0.17739999999999867</v>
      </c>
      <c r="D347" s="7">
        <f t="shared" si="35"/>
        <v>0</v>
      </c>
      <c r="E347" s="7">
        <f t="shared" si="36"/>
        <v>0.17739999999999867</v>
      </c>
      <c r="F347" s="7">
        <f t="shared" si="38"/>
        <v>0.17196428571428615</v>
      </c>
      <c r="G347" s="7">
        <f t="shared" si="39"/>
        <v>0.19450714285714327</v>
      </c>
      <c r="H347" s="7">
        <f t="shared" si="40"/>
        <v>0.88410267709595725</v>
      </c>
      <c r="I347" s="7">
        <f t="shared" si="41"/>
        <v>46.924336334931596</v>
      </c>
    </row>
    <row r="348" spans="1:9" ht="13.5" x14ac:dyDescent="0.35">
      <c r="A348" s="3">
        <v>42509</v>
      </c>
      <c r="B348" s="2">
        <v>18.405799999999999</v>
      </c>
      <c r="C348" s="7">
        <f t="shared" si="37"/>
        <v>-0.39010000000000034</v>
      </c>
      <c r="D348" s="7">
        <f t="shared" si="35"/>
        <v>0</v>
      </c>
      <c r="E348" s="7">
        <f t="shared" si="36"/>
        <v>0.39010000000000034</v>
      </c>
      <c r="F348" s="7">
        <f t="shared" si="38"/>
        <v>0.17196428571428615</v>
      </c>
      <c r="G348" s="7">
        <f t="shared" si="39"/>
        <v>0.1902785714285718</v>
      </c>
      <c r="H348" s="7">
        <f t="shared" si="40"/>
        <v>0.90375014077105054</v>
      </c>
      <c r="I348" s="7">
        <f t="shared" si="41"/>
        <v>47.472098434357392</v>
      </c>
    </row>
    <row r="349" spans="1:9" ht="13.5" x14ac:dyDescent="0.35">
      <c r="A349" s="3">
        <v>42510</v>
      </c>
      <c r="B349" s="2">
        <v>18.331399999999999</v>
      </c>
      <c r="C349" s="7">
        <f t="shared" si="37"/>
        <v>-7.4400000000000688E-2</v>
      </c>
      <c r="D349" s="7">
        <f t="shared" si="35"/>
        <v>0</v>
      </c>
      <c r="E349" s="7">
        <f t="shared" si="36"/>
        <v>7.4400000000000688E-2</v>
      </c>
      <c r="F349" s="7">
        <f t="shared" si="38"/>
        <v>0.17196428571428615</v>
      </c>
      <c r="G349" s="7">
        <f t="shared" si="39"/>
        <v>0.16720714285714347</v>
      </c>
      <c r="H349" s="7">
        <f t="shared" si="40"/>
        <v>1.0284505959246433</v>
      </c>
      <c r="I349" s="7">
        <f t="shared" si="41"/>
        <v>50.701288855193305</v>
      </c>
    </row>
    <row r="350" spans="1:9" ht="13.5" x14ac:dyDescent="0.35">
      <c r="A350" s="3">
        <v>42513</v>
      </c>
      <c r="B350" s="2">
        <v>18.366800000000001</v>
      </c>
      <c r="C350" s="7">
        <f t="shared" si="37"/>
        <v>3.5400000000002763E-2</v>
      </c>
      <c r="D350" s="7">
        <f t="shared" si="35"/>
        <v>3.5400000000002763E-2</v>
      </c>
      <c r="E350" s="7">
        <f t="shared" si="36"/>
        <v>0</v>
      </c>
      <c r="F350" s="7">
        <f t="shared" si="38"/>
        <v>0.17449285714285775</v>
      </c>
      <c r="G350" s="7">
        <f t="shared" si="39"/>
        <v>0.1494357142857147</v>
      </c>
      <c r="H350" s="7">
        <f t="shared" si="40"/>
        <v>1.1676784092538606</v>
      </c>
      <c r="I350" s="7">
        <f t="shared" si="41"/>
        <v>53.867695700110268</v>
      </c>
    </row>
    <row r="351" spans="1:9" ht="13.5" x14ac:dyDescent="0.35">
      <c r="A351" s="3">
        <v>42514</v>
      </c>
      <c r="B351" s="2">
        <v>18.778199999999998</v>
      </c>
      <c r="C351" s="7">
        <f t="shared" si="37"/>
        <v>0.41139999999999688</v>
      </c>
      <c r="D351" s="7">
        <f t="shared" si="35"/>
        <v>0.41139999999999688</v>
      </c>
      <c r="E351" s="7">
        <f t="shared" si="36"/>
        <v>0</v>
      </c>
      <c r="F351" s="7">
        <f t="shared" si="38"/>
        <v>0.14932857142857184</v>
      </c>
      <c r="G351" s="7">
        <f t="shared" si="39"/>
        <v>0.1494357142857147</v>
      </c>
      <c r="H351" s="7">
        <f t="shared" si="40"/>
        <v>0.99928301706419387</v>
      </c>
      <c r="I351" s="7">
        <f t="shared" si="41"/>
        <v>49.982068998493794</v>
      </c>
    </row>
    <row r="352" spans="1:9" ht="13.5" x14ac:dyDescent="0.35">
      <c r="A352" s="3">
        <v>42515</v>
      </c>
      <c r="B352" s="2">
        <v>18.973299999999998</v>
      </c>
      <c r="C352" s="7">
        <f t="shared" si="37"/>
        <v>0.19510000000000005</v>
      </c>
      <c r="D352" s="7">
        <f t="shared" si="35"/>
        <v>0.19510000000000005</v>
      </c>
      <c r="E352" s="7">
        <f t="shared" si="36"/>
        <v>0</v>
      </c>
      <c r="F352" s="7">
        <f t="shared" si="38"/>
        <v>0.12500000000000025</v>
      </c>
      <c r="G352" s="7">
        <f t="shared" si="39"/>
        <v>0.1494357142857147</v>
      </c>
      <c r="H352" s="7">
        <f t="shared" si="40"/>
        <v>0.8364800917738151</v>
      </c>
      <c r="I352" s="7">
        <f t="shared" si="41"/>
        <v>45.548007600010394</v>
      </c>
    </row>
    <row r="353" spans="1:9" ht="13.5" x14ac:dyDescent="0.35">
      <c r="A353" s="3">
        <v>42516</v>
      </c>
      <c r="B353" s="2">
        <v>18.973299999999998</v>
      </c>
      <c r="C353" s="7">
        <f t="shared" si="37"/>
        <v>0</v>
      </c>
      <c r="D353" s="7">
        <f t="shared" si="35"/>
        <v>0</v>
      </c>
      <c r="E353" s="7">
        <f t="shared" si="36"/>
        <v>0</v>
      </c>
      <c r="F353" s="7">
        <f t="shared" si="38"/>
        <v>0.12500000000000025</v>
      </c>
      <c r="G353" s="7">
        <f t="shared" si="39"/>
        <v>0.11092857142857174</v>
      </c>
      <c r="H353" s="7">
        <f t="shared" si="40"/>
        <v>1.1268512556342554</v>
      </c>
      <c r="I353" s="7">
        <f t="shared" si="41"/>
        <v>52.982137450802284</v>
      </c>
    </row>
    <row r="354" spans="1:9" ht="13.5" x14ac:dyDescent="0.35">
      <c r="A354" s="3">
        <v>42517</v>
      </c>
      <c r="B354" s="2">
        <v>19.111599999999999</v>
      </c>
      <c r="C354" s="7">
        <f t="shared" si="37"/>
        <v>0.13830000000000098</v>
      </c>
      <c r="D354" s="7">
        <f t="shared" si="35"/>
        <v>0.13830000000000098</v>
      </c>
      <c r="E354" s="7">
        <f t="shared" si="36"/>
        <v>0</v>
      </c>
      <c r="F354" s="7">
        <f t="shared" si="38"/>
        <v>0.10846428571428593</v>
      </c>
      <c r="G354" s="7">
        <f t="shared" si="39"/>
        <v>0.11092857142857174</v>
      </c>
      <c r="H354" s="7">
        <f t="shared" si="40"/>
        <v>0.97778493238892383</v>
      </c>
      <c r="I354" s="7">
        <f t="shared" si="41"/>
        <v>49.438385153833607</v>
      </c>
    </row>
    <row r="355" spans="1:9" ht="13.5" x14ac:dyDescent="0.35">
      <c r="A355" s="3">
        <v>42520</v>
      </c>
      <c r="B355" s="2">
        <v>19.186</v>
      </c>
      <c r="C355" s="7">
        <f t="shared" si="37"/>
        <v>7.4400000000000688E-2</v>
      </c>
      <c r="D355" s="7">
        <f t="shared" si="35"/>
        <v>7.4400000000000688E-2</v>
      </c>
      <c r="E355" s="7">
        <f t="shared" si="36"/>
        <v>0</v>
      </c>
      <c r="F355" s="7">
        <f t="shared" si="38"/>
        <v>0.1137785714285717</v>
      </c>
      <c r="G355" s="7">
        <f t="shared" si="39"/>
        <v>0.10228571428571444</v>
      </c>
      <c r="H355" s="7">
        <f t="shared" si="40"/>
        <v>1.1123603351955318</v>
      </c>
      <c r="I355" s="7">
        <f t="shared" si="41"/>
        <v>52.659592052629861</v>
      </c>
    </row>
    <row r="356" spans="1:9" ht="13.5" x14ac:dyDescent="0.35">
      <c r="A356" s="3">
        <v>42521</v>
      </c>
      <c r="B356" s="2">
        <v>19.363399999999999</v>
      </c>
      <c r="C356" s="7">
        <f t="shared" si="37"/>
        <v>0.17739999999999867</v>
      </c>
      <c r="D356" s="7">
        <f t="shared" si="35"/>
        <v>0.17739999999999867</v>
      </c>
      <c r="E356" s="7">
        <f t="shared" si="36"/>
        <v>0</v>
      </c>
      <c r="F356" s="7">
        <f t="shared" si="38"/>
        <v>0.11040714285714286</v>
      </c>
      <c r="G356" s="7">
        <f t="shared" si="39"/>
        <v>0.10228571428571444</v>
      </c>
      <c r="H356" s="7">
        <f t="shared" si="40"/>
        <v>1.0793994413407806</v>
      </c>
      <c r="I356" s="7">
        <f t="shared" si="41"/>
        <v>51.909191657991023</v>
      </c>
    </row>
    <row r="357" spans="1:9" ht="13.5" x14ac:dyDescent="0.35">
      <c r="A357" s="3">
        <v>42522</v>
      </c>
      <c r="B357" s="2">
        <v>20.2041</v>
      </c>
      <c r="C357" s="7">
        <f t="shared" si="37"/>
        <v>0.84070000000000178</v>
      </c>
      <c r="D357" s="7">
        <f t="shared" si="35"/>
        <v>0.84070000000000178</v>
      </c>
      <c r="E357" s="7">
        <f t="shared" si="36"/>
        <v>0</v>
      </c>
      <c r="F357" s="7">
        <f t="shared" si="38"/>
        <v>0.170457142857143</v>
      </c>
      <c r="G357" s="7">
        <f t="shared" si="39"/>
        <v>8.3771428571428733E-2</v>
      </c>
      <c r="H357" s="7">
        <f t="shared" si="40"/>
        <v>2.0347885402455641</v>
      </c>
      <c r="I357" s="7">
        <f t="shared" si="41"/>
        <v>67.04877500561922</v>
      </c>
    </row>
    <row r="358" spans="1:9" ht="13.5" x14ac:dyDescent="0.35">
      <c r="A358" s="3">
        <v>42523</v>
      </c>
      <c r="B358" s="2">
        <v>21.38</v>
      </c>
      <c r="C358" s="7">
        <f t="shared" si="37"/>
        <v>1.1758999999999986</v>
      </c>
      <c r="D358" s="7">
        <f t="shared" si="35"/>
        <v>1.1758999999999986</v>
      </c>
      <c r="E358" s="7">
        <f t="shared" si="36"/>
        <v>0</v>
      </c>
      <c r="F358" s="7">
        <f t="shared" si="38"/>
        <v>0.25445000000000001</v>
      </c>
      <c r="G358" s="7">
        <f t="shared" si="39"/>
        <v>8.1057142857143008E-2</v>
      </c>
      <c r="H358" s="7">
        <f t="shared" si="40"/>
        <v>3.1391434614028846</v>
      </c>
      <c r="I358" s="7">
        <f t="shared" si="41"/>
        <v>75.840412169210751</v>
      </c>
    </row>
    <row r="359" spans="1:9" ht="13.5" x14ac:dyDescent="0.35">
      <c r="A359" s="3">
        <v>42524</v>
      </c>
      <c r="B359" s="2">
        <v>22.342099999999999</v>
      </c>
      <c r="C359" s="7">
        <f t="shared" si="37"/>
        <v>0.96209999999999951</v>
      </c>
      <c r="D359" s="7">
        <f t="shared" si="35"/>
        <v>0.96209999999999951</v>
      </c>
      <c r="E359" s="7">
        <f t="shared" si="36"/>
        <v>0</v>
      </c>
      <c r="F359" s="7">
        <f t="shared" si="38"/>
        <v>0.28647857142857142</v>
      </c>
      <c r="G359" s="7">
        <f t="shared" si="39"/>
        <v>8.1057142857143008E-2</v>
      </c>
      <c r="H359" s="7">
        <f t="shared" si="40"/>
        <v>3.5342791681353476</v>
      </c>
      <c r="I359" s="7">
        <f t="shared" si="41"/>
        <v>77.945777864153115</v>
      </c>
    </row>
    <row r="360" spans="1:9" ht="13.5" x14ac:dyDescent="0.35">
      <c r="A360" s="3">
        <v>42527</v>
      </c>
      <c r="B360" s="2">
        <v>22.9193</v>
      </c>
      <c r="C360" s="7">
        <f t="shared" si="37"/>
        <v>0.57720000000000127</v>
      </c>
      <c r="D360" s="7">
        <f t="shared" si="35"/>
        <v>0.57720000000000127</v>
      </c>
      <c r="E360" s="7">
        <f t="shared" si="36"/>
        <v>0</v>
      </c>
      <c r="F360" s="7">
        <f t="shared" si="38"/>
        <v>0.32770714285714292</v>
      </c>
      <c r="G360" s="7">
        <f t="shared" si="39"/>
        <v>4.5849999999999981E-2</v>
      </c>
      <c r="H360" s="7">
        <f t="shared" si="40"/>
        <v>7.1473749805265658</v>
      </c>
      <c r="I360" s="7">
        <f t="shared" si="41"/>
        <v>87.726108072966468</v>
      </c>
    </row>
    <row r="361" spans="1:9" ht="13.5" x14ac:dyDescent="0.35">
      <c r="A361" s="3">
        <v>42528</v>
      </c>
      <c r="B361" s="2">
        <v>22.662800000000001</v>
      </c>
      <c r="C361" s="7">
        <f t="shared" si="37"/>
        <v>-0.25649999999999906</v>
      </c>
      <c r="D361" s="7">
        <f t="shared" si="35"/>
        <v>0</v>
      </c>
      <c r="E361" s="7">
        <f t="shared" si="36"/>
        <v>0.25649999999999906</v>
      </c>
      <c r="F361" s="7">
        <f t="shared" si="38"/>
        <v>0.32770714285714292</v>
      </c>
      <c r="G361" s="7">
        <f t="shared" si="39"/>
        <v>5.1500000000000004E-2</v>
      </c>
      <c r="H361" s="7">
        <f t="shared" si="40"/>
        <v>6.363245492371707</v>
      </c>
      <c r="I361" s="7">
        <f t="shared" si="41"/>
        <v>86.419032191226052</v>
      </c>
    </row>
    <row r="362" spans="1:9" ht="13.5" x14ac:dyDescent="0.35">
      <c r="A362" s="3">
        <v>42529</v>
      </c>
      <c r="B362" s="2">
        <v>22.342099999999999</v>
      </c>
      <c r="C362" s="7">
        <f t="shared" si="37"/>
        <v>-0.32070000000000221</v>
      </c>
      <c r="D362" s="7">
        <f t="shared" si="35"/>
        <v>0</v>
      </c>
      <c r="E362" s="7">
        <f t="shared" si="36"/>
        <v>0.32070000000000221</v>
      </c>
      <c r="F362" s="7">
        <f t="shared" si="38"/>
        <v>0.32770714285714292</v>
      </c>
      <c r="G362" s="7">
        <f t="shared" si="39"/>
        <v>4.6542857142857282E-2</v>
      </c>
      <c r="H362" s="7">
        <f t="shared" si="40"/>
        <v>7.0409760589318404</v>
      </c>
      <c r="I362" s="7">
        <f t="shared" si="41"/>
        <v>87.563698826223842</v>
      </c>
    </row>
    <row r="363" spans="1:9" ht="13.5" x14ac:dyDescent="0.35">
      <c r="A363" s="3">
        <v>42530</v>
      </c>
      <c r="B363" s="2">
        <v>22.689499999999999</v>
      </c>
      <c r="C363" s="7">
        <f t="shared" si="37"/>
        <v>0.34740000000000038</v>
      </c>
      <c r="D363" s="7">
        <f t="shared" si="35"/>
        <v>0.34740000000000038</v>
      </c>
      <c r="E363" s="7">
        <f t="shared" si="36"/>
        <v>0</v>
      </c>
      <c r="F363" s="7">
        <f t="shared" si="38"/>
        <v>0.35252142857142871</v>
      </c>
      <c r="G363" s="7">
        <f t="shared" si="39"/>
        <v>4.1228571428571517E-2</v>
      </c>
      <c r="H363" s="7">
        <f t="shared" si="40"/>
        <v>8.5504158004157862</v>
      </c>
      <c r="I363" s="7">
        <f t="shared" si="41"/>
        <v>89.529251700680263</v>
      </c>
    </row>
    <row r="364" spans="1:9" ht="13.5" x14ac:dyDescent="0.35">
      <c r="A364" s="3">
        <v>42531</v>
      </c>
      <c r="B364" s="2">
        <v>22.449000000000002</v>
      </c>
      <c r="C364" s="7">
        <f t="shared" si="37"/>
        <v>-0.24049999999999727</v>
      </c>
      <c r="D364" s="7">
        <f t="shared" si="35"/>
        <v>0</v>
      </c>
      <c r="E364" s="7">
        <f t="shared" si="36"/>
        <v>0.24049999999999727</v>
      </c>
      <c r="F364" s="7">
        <f t="shared" si="38"/>
        <v>0.34999285714285705</v>
      </c>
      <c r="G364" s="7">
        <f t="shared" si="39"/>
        <v>5.8407142857142755E-2</v>
      </c>
      <c r="H364" s="7">
        <f t="shared" si="40"/>
        <v>5.9922954628837068</v>
      </c>
      <c r="I364" s="7">
        <f t="shared" si="41"/>
        <v>85.698544843990504</v>
      </c>
    </row>
    <row r="365" spans="1:9" ht="13.5" x14ac:dyDescent="0.35">
      <c r="A365" s="3">
        <v>42534</v>
      </c>
      <c r="B365" s="2">
        <v>23.143799999999999</v>
      </c>
      <c r="C365" s="7">
        <f t="shared" si="37"/>
        <v>0.6947999999999972</v>
      </c>
      <c r="D365" s="7">
        <f t="shared" si="35"/>
        <v>0.6947999999999972</v>
      </c>
      <c r="E365" s="7">
        <f t="shared" si="36"/>
        <v>0</v>
      </c>
      <c r="F365" s="7">
        <f t="shared" si="38"/>
        <v>0.37023571428571422</v>
      </c>
      <c r="G365" s="7">
        <f t="shared" si="39"/>
        <v>5.8407142857142755E-2</v>
      </c>
      <c r="H365" s="7">
        <f t="shared" si="40"/>
        <v>6.3388773388773485</v>
      </c>
      <c r="I365" s="7">
        <f t="shared" si="41"/>
        <v>86.373937677053846</v>
      </c>
    </row>
    <row r="366" spans="1:9" ht="13.5" x14ac:dyDescent="0.35">
      <c r="A366" s="3">
        <v>42535</v>
      </c>
      <c r="B366" s="2">
        <v>23.464500000000001</v>
      </c>
      <c r="C366" s="7">
        <f t="shared" si="37"/>
        <v>0.32070000000000221</v>
      </c>
      <c r="D366" s="7">
        <f t="shared" si="35"/>
        <v>0.32070000000000221</v>
      </c>
      <c r="E366" s="7">
        <f t="shared" si="36"/>
        <v>0</v>
      </c>
      <c r="F366" s="7">
        <f t="shared" si="38"/>
        <v>0.37920714285714296</v>
      </c>
      <c r="G366" s="7">
        <f t="shared" si="39"/>
        <v>5.8407142857142755E-2</v>
      </c>
      <c r="H366" s="7">
        <f t="shared" si="40"/>
        <v>6.4924789042436233</v>
      </c>
      <c r="I366" s="7">
        <f t="shared" si="41"/>
        <v>86.653282407860829</v>
      </c>
    </row>
    <row r="367" spans="1:9" ht="13.5" x14ac:dyDescent="0.35">
      <c r="A367" s="3">
        <v>42536</v>
      </c>
      <c r="B367" s="2">
        <v>23.7745</v>
      </c>
      <c r="C367" s="7">
        <f t="shared" si="37"/>
        <v>0.30999999999999872</v>
      </c>
      <c r="D367" s="7">
        <f t="shared" si="35"/>
        <v>0.30999999999999872</v>
      </c>
      <c r="E367" s="7">
        <f t="shared" si="36"/>
        <v>0</v>
      </c>
      <c r="F367" s="7">
        <f t="shared" si="38"/>
        <v>0.40134999999999998</v>
      </c>
      <c r="G367" s="7">
        <f t="shared" si="39"/>
        <v>5.8407142857142755E-2</v>
      </c>
      <c r="H367" s="7">
        <f t="shared" si="40"/>
        <v>6.8715910480616484</v>
      </c>
      <c r="I367" s="7">
        <f t="shared" si="41"/>
        <v>87.296087996768506</v>
      </c>
    </row>
    <row r="368" spans="1:9" ht="13.5" x14ac:dyDescent="0.35">
      <c r="A368" s="3">
        <v>42537</v>
      </c>
      <c r="B368" s="2">
        <v>24.4801</v>
      </c>
      <c r="C368" s="7">
        <f t="shared" si="37"/>
        <v>0.70560000000000045</v>
      </c>
      <c r="D368" s="7">
        <f t="shared" si="35"/>
        <v>0.70560000000000045</v>
      </c>
      <c r="E368" s="7">
        <f t="shared" si="36"/>
        <v>0</v>
      </c>
      <c r="F368" s="7">
        <f t="shared" si="38"/>
        <v>0.44187142857142853</v>
      </c>
      <c r="G368" s="7">
        <f t="shared" si="39"/>
        <v>5.8407142857142755E-2</v>
      </c>
      <c r="H368" s="7">
        <f t="shared" si="40"/>
        <v>7.5653662712486369</v>
      </c>
      <c r="I368" s="7">
        <f t="shared" si="41"/>
        <v>88.325076029069535</v>
      </c>
    </row>
    <row r="369" spans="1:9" ht="13.5" x14ac:dyDescent="0.35">
      <c r="A369" s="3">
        <v>42538</v>
      </c>
      <c r="B369" s="2">
        <v>25.3887</v>
      </c>
      <c r="C369" s="7">
        <f t="shared" si="37"/>
        <v>0.90859999999999985</v>
      </c>
      <c r="D369" s="7">
        <f t="shared" si="35"/>
        <v>0.90859999999999985</v>
      </c>
      <c r="E369" s="7">
        <f t="shared" si="36"/>
        <v>0</v>
      </c>
      <c r="F369" s="7">
        <f t="shared" si="38"/>
        <v>0.50145714285714271</v>
      </c>
      <c r="G369" s="7">
        <f t="shared" si="39"/>
        <v>5.8407142857142755E-2</v>
      </c>
      <c r="H369" s="7">
        <f t="shared" si="40"/>
        <v>8.5855448208389511</v>
      </c>
      <c r="I369" s="7">
        <f t="shared" si="41"/>
        <v>89.567624807032331</v>
      </c>
    </row>
    <row r="370" spans="1:9" ht="13.5" x14ac:dyDescent="0.35">
      <c r="A370" s="3">
        <v>42541</v>
      </c>
      <c r="B370" s="2">
        <v>25.7682</v>
      </c>
      <c r="C370" s="7">
        <f t="shared" si="37"/>
        <v>0.37950000000000017</v>
      </c>
      <c r="D370" s="7">
        <f t="shared" si="35"/>
        <v>0.37950000000000017</v>
      </c>
      <c r="E370" s="7">
        <f t="shared" si="36"/>
        <v>0</v>
      </c>
      <c r="F370" s="7">
        <f t="shared" si="38"/>
        <v>0.51589285714285715</v>
      </c>
      <c r="G370" s="7">
        <f t="shared" si="39"/>
        <v>5.8407142857142755E-2</v>
      </c>
      <c r="H370" s="7">
        <f t="shared" si="40"/>
        <v>8.8327014797603187</v>
      </c>
      <c r="I370" s="7">
        <f t="shared" si="41"/>
        <v>89.829854978731888</v>
      </c>
    </row>
    <row r="371" spans="1:9" ht="13.5" x14ac:dyDescent="0.35">
      <c r="A371" s="3">
        <v>42542</v>
      </c>
      <c r="B371" s="2">
        <v>26.072900000000001</v>
      </c>
      <c r="C371" s="7">
        <f t="shared" si="37"/>
        <v>0.30470000000000041</v>
      </c>
      <c r="D371" s="7">
        <f t="shared" si="35"/>
        <v>0.30470000000000041</v>
      </c>
      <c r="E371" s="7">
        <f t="shared" si="36"/>
        <v>0</v>
      </c>
      <c r="F371" s="7">
        <f t="shared" si="38"/>
        <v>0.47760714285714279</v>
      </c>
      <c r="G371" s="7">
        <f t="shared" si="39"/>
        <v>5.8407142857142755E-2</v>
      </c>
      <c r="H371" s="7">
        <f t="shared" si="40"/>
        <v>8.1772043536749557</v>
      </c>
      <c r="I371" s="7">
        <f t="shared" si="41"/>
        <v>89.10343540950403</v>
      </c>
    </row>
    <row r="372" spans="1:9" ht="13.5" x14ac:dyDescent="0.35">
      <c r="A372" s="3">
        <v>42543</v>
      </c>
      <c r="B372" s="2">
        <v>25.869800000000001</v>
      </c>
      <c r="C372" s="7">
        <f t="shared" si="37"/>
        <v>-0.20309999999999917</v>
      </c>
      <c r="D372" s="7">
        <f t="shared" si="35"/>
        <v>0</v>
      </c>
      <c r="E372" s="7">
        <f t="shared" si="36"/>
        <v>0.20309999999999917</v>
      </c>
      <c r="F372" s="7">
        <f t="shared" si="38"/>
        <v>0.39361428571428575</v>
      </c>
      <c r="G372" s="7">
        <f t="shared" si="39"/>
        <v>7.2914285714285557E-2</v>
      </c>
      <c r="H372" s="7">
        <f t="shared" si="40"/>
        <v>5.3983150470219554</v>
      </c>
      <c r="I372" s="7">
        <f t="shared" si="41"/>
        <v>84.370885261965299</v>
      </c>
    </row>
    <row r="373" spans="1:9" ht="13.5" x14ac:dyDescent="0.35">
      <c r="A373" s="3">
        <v>42544</v>
      </c>
      <c r="B373" s="2">
        <v>25.549099999999999</v>
      </c>
      <c r="C373" s="7">
        <f t="shared" si="37"/>
        <v>-0.32070000000000221</v>
      </c>
      <c r="D373" s="7">
        <f t="shared" si="35"/>
        <v>0</v>
      </c>
      <c r="E373" s="7">
        <f t="shared" si="36"/>
        <v>0.32070000000000221</v>
      </c>
      <c r="F373" s="7">
        <f t="shared" si="38"/>
        <v>0.32489285714285721</v>
      </c>
      <c r="G373" s="7">
        <f t="shared" si="39"/>
        <v>9.5821428571428571E-2</v>
      </c>
      <c r="H373" s="7">
        <f t="shared" si="40"/>
        <v>3.3906075288855764</v>
      </c>
      <c r="I373" s="7">
        <f t="shared" si="41"/>
        <v>77.224108658743631</v>
      </c>
    </row>
    <row r="374" spans="1:9" ht="13.5" x14ac:dyDescent="0.35">
      <c r="A374" s="3">
        <v>42545</v>
      </c>
      <c r="B374" s="2">
        <v>23.9937</v>
      </c>
      <c r="C374" s="7">
        <f t="shared" si="37"/>
        <v>-1.5553999999999988</v>
      </c>
      <c r="D374" s="7">
        <f t="shared" si="35"/>
        <v>0</v>
      </c>
      <c r="E374" s="7">
        <f t="shared" si="36"/>
        <v>1.5553999999999988</v>
      </c>
      <c r="F374" s="7">
        <f t="shared" si="38"/>
        <v>0.28366428571428565</v>
      </c>
      <c r="G374" s="7">
        <f t="shared" si="39"/>
        <v>0.20692142857142848</v>
      </c>
      <c r="H374" s="7">
        <f t="shared" si="40"/>
        <v>1.3708792157133491</v>
      </c>
      <c r="I374" s="7">
        <f t="shared" si="41"/>
        <v>57.821554410180255</v>
      </c>
    </row>
    <row r="375" spans="1:9" ht="13.5" x14ac:dyDescent="0.35">
      <c r="A375" s="3">
        <v>42548</v>
      </c>
      <c r="B375" s="2">
        <v>23.9937</v>
      </c>
      <c r="C375" s="7">
        <f t="shared" si="37"/>
        <v>0</v>
      </c>
      <c r="D375" s="7">
        <f t="shared" si="35"/>
        <v>0</v>
      </c>
      <c r="E375" s="7">
        <f t="shared" si="36"/>
        <v>0</v>
      </c>
      <c r="F375" s="7">
        <f t="shared" si="38"/>
        <v>0.28366428571428565</v>
      </c>
      <c r="G375" s="7">
        <f t="shared" si="39"/>
        <v>0.18859999999999996</v>
      </c>
      <c r="H375" s="7">
        <f t="shared" si="40"/>
        <v>1.5040524163005604</v>
      </c>
      <c r="I375" s="7">
        <f t="shared" si="41"/>
        <v>60.064733729600555</v>
      </c>
    </row>
    <row r="376" spans="1:9" ht="13.5" x14ac:dyDescent="0.35">
      <c r="A376" s="3">
        <v>42549</v>
      </c>
      <c r="B376" s="2">
        <v>22.534500000000001</v>
      </c>
      <c r="C376" s="7">
        <f t="shared" si="37"/>
        <v>-1.4591999999999992</v>
      </c>
      <c r="D376" s="7">
        <f t="shared" si="35"/>
        <v>0</v>
      </c>
      <c r="E376" s="7">
        <f t="shared" si="36"/>
        <v>1.4591999999999992</v>
      </c>
      <c r="F376" s="7">
        <f t="shared" si="38"/>
        <v>0.28366428571428565</v>
      </c>
      <c r="G376" s="7">
        <f t="shared" si="39"/>
        <v>0.26992142857142831</v>
      </c>
      <c r="H376" s="7">
        <f t="shared" si="40"/>
        <v>1.0509142872264423</v>
      </c>
      <c r="I376" s="7">
        <f t="shared" si="41"/>
        <v>51.241258290108661</v>
      </c>
    </row>
    <row r="377" spans="1:9" ht="13.5" x14ac:dyDescent="0.35">
      <c r="A377" s="3">
        <v>42550</v>
      </c>
      <c r="B377" s="2">
        <v>21.5243</v>
      </c>
      <c r="C377" s="7">
        <f t="shared" si="37"/>
        <v>-1.0102000000000011</v>
      </c>
      <c r="D377" s="7">
        <f t="shared" si="35"/>
        <v>0</v>
      </c>
      <c r="E377" s="7">
        <f t="shared" si="36"/>
        <v>1.0102000000000011</v>
      </c>
      <c r="F377" s="7">
        <f t="shared" si="38"/>
        <v>0.25884999999999991</v>
      </c>
      <c r="G377" s="7">
        <f t="shared" si="39"/>
        <v>0.34207857142857129</v>
      </c>
      <c r="H377" s="7">
        <f t="shared" si="40"/>
        <v>0.75669750057422069</v>
      </c>
      <c r="I377" s="7">
        <f t="shared" si="41"/>
        <v>43.075002971591587</v>
      </c>
    </row>
    <row r="378" spans="1:9" ht="13.5" x14ac:dyDescent="0.35">
      <c r="A378" s="3">
        <v>42551</v>
      </c>
      <c r="B378" s="2">
        <v>22.8338</v>
      </c>
      <c r="C378" s="7">
        <f t="shared" si="37"/>
        <v>1.3094999999999999</v>
      </c>
      <c r="D378" s="7">
        <f t="shared" si="35"/>
        <v>1.3094999999999999</v>
      </c>
      <c r="E378" s="7">
        <f t="shared" si="36"/>
        <v>0</v>
      </c>
      <c r="F378" s="7">
        <f t="shared" si="38"/>
        <v>0.35238571428571419</v>
      </c>
      <c r="G378" s="7">
        <f t="shared" si="39"/>
        <v>0.32490000000000002</v>
      </c>
      <c r="H378" s="7">
        <f t="shared" si="40"/>
        <v>1.0845974585586771</v>
      </c>
      <c r="I378" s="7">
        <f t="shared" si="41"/>
        <v>52.029107783168094</v>
      </c>
    </row>
    <row r="379" spans="1:9" ht="13.5" x14ac:dyDescent="0.35">
      <c r="A379" s="3">
        <v>42552</v>
      </c>
      <c r="B379" s="2">
        <v>23.400400000000001</v>
      </c>
      <c r="C379" s="7">
        <f t="shared" si="37"/>
        <v>0.5666000000000011</v>
      </c>
      <c r="D379" s="7">
        <f t="shared" si="35"/>
        <v>0.5666000000000011</v>
      </c>
      <c r="E379" s="7">
        <f t="shared" si="36"/>
        <v>0</v>
      </c>
      <c r="F379" s="7">
        <f t="shared" si="38"/>
        <v>0.3432285714285716</v>
      </c>
      <c r="G379" s="7">
        <f t="shared" si="39"/>
        <v>0.32490000000000002</v>
      </c>
      <c r="H379" s="7">
        <f t="shared" si="40"/>
        <v>1.0564129622301373</v>
      </c>
      <c r="I379" s="7">
        <f t="shared" si="41"/>
        <v>51.371635057409833</v>
      </c>
    </row>
    <row r="380" spans="1:9" ht="13.5" x14ac:dyDescent="0.35">
      <c r="A380" s="3">
        <v>42555</v>
      </c>
      <c r="B380" s="2">
        <v>22.983499999999999</v>
      </c>
      <c r="C380" s="7">
        <f t="shared" si="37"/>
        <v>-0.41690000000000182</v>
      </c>
      <c r="D380" s="7">
        <f t="shared" si="35"/>
        <v>0</v>
      </c>
      <c r="E380" s="7">
        <f t="shared" si="36"/>
        <v>0.41690000000000182</v>
      </c>
      <c r="F380" s="7">
        <f t="shared" si="38"/>
        <v>0.32032142857142859</v>
      </c>
      <c r="G380" s="7">
        <f t="shared" si="39"/>
        <v>0.35467857142857157</v>
      </c>
      <c r="H380" s="7">
        <f t="shared" si="40"/>
        <v>0.90313160809586113</v>
      </c>
      <c r="I380" s="7">
        <f t="shared" si="41"/>
        <v>47.455026455026449</v>
      </c>
    </row>
    <row r="381" spans="1:9" ht="13.5" x14ac:dyDescent="0.35">
      <c r="A381" s="3">
        <v>42559</v>
      </c>
      <c r="B381" s="2">
        <v>23.250699999999998</v>
      </c>
      <c r="C381" s="7">
        <f t="shared" si="37"/>
        <v>0.26719999999999899</v>
      </c>
      <c r="D381" s="7">
        <f t="shared" si="35"/>
        <v>0.26719999999999899</v>
      </c>
      <c r="E381" s="7">
        <f t="shared" si="36"/>
        <v>0</v>
      </c>
      <c r="F381" s="7">
        <f t="shared" si="38"/>
        <v>0.31726428571428578</v>
      </c>
      <c r="G381" s="7">
        <f t="shared" si="39"/>
        <v>0.35467857142857157</v>
      </c>
      <c r="H381" s="7">
        <f t="shared" si="40"/>
        <v>0.89451213372268634</v>
      </c>
      <c r="I381" s="7">
        <f t="shared" si="41"/>
        <v>47.215962241687215</v>
      </c>
    </row>
    <row r="382" spans="1:9" ht="13.5" x14ac:dyDescent="0.35">
      <c r="A382" s="3">
        <v>42562</v>
      </c>
      <c r="B382" s="2">
        <v>23.4057</v>
      </c>
      <c r="C382" s="7">
        <f t="shared" si="37"/>
        <v>0.15500000000000114</v>
      </c>
      <c r="D382" s="7">
        <f t="shared" si="35"/>
        <v>0.15500000000000114</v>
      </c>
      <c r="E382" s="7">
        <f t="shared" si="36"/>
        <v>0</v>
      </c>
      <c r="F382" s="7">
        <f t="shared" si="38"/>
        <v>0.2779357142857144</v>
      </c>
      <c r="G382" s="7">
        <f t="shared" si="39"/>
        <v>0.35467857142857157</v>
      </c>
      <c r="H382" s="7">
        <f t="shared" si="40"/>
        <v>0.78362702648273086</v>
      </c>
      <c r="I382" s="7">
        <f t="shared" si="41"/>
        <v>43.934466951200228</v>
      </c>
    </row>
    <row r="383" spans="1:9" ht="13.5" x14ac:dyDescent="0.35">
      <c r="A383" s="3">
        <v>42563</v>
      </c>
      <c r="B383" s="2">
        <v>23.86</v>
      </c>
      <c r="C383" s="7">
        <f t="shared" si="37"/>
        <v>0.45429999999999993</v>
      </c>
      <c r="D383" s="7">
        <f t="shared" si="35"/>
        <v>0.45429999999999993</v>
      </c>
      <c r="E383" s="7">
        <f t="shared" si="36"/>
        <v>0</v>
      </c>
      <c r="F383" s="7">
        <f t="shared" si="38"/>
        <v>0.24548571428571439</v>
      </c>
      <c r="G383" s="7">
        <f t="shared" si="39"/>
        <v>0.35467857142857157</v>
      </c>
      <c r="H383" s="7">
        <f t="shared" si="40"/>
        <v>0.69213573658241867</v>
      </c>
      <c r="I383" s="7">
        <f t="shared" si="41"/>
        <v>40.903086059769343</v>
      </c>
    </row>
    <row r="384" spans="1:9" ht="13.5" x14ac:dyDescent="0.35">
      <c r="A384" s="3">
        <v>42564</v>
      </c>
      <c r="B384" s="2">
        <v>24.314399999999999</v>
      </c>
      <c r="C384" s="7">
        <f t="shared" si="37"/>
        <v>0.45439999999999969</v>
      </c>
      <c r="D384" s="7">
        <f t="shared" si="35"/>
        <v>0.45439999999999969</v>
      </c>
      <c r="E384" s="7">
        <f t="shared" si="36"/>
        <v>0</v>
      </c>
      <c r="F384" s="7">
        <f t="shared" si="38"/>
        <v>0.25083571428571438</v>
      </c>
      <c r="G384" s="7">
        <f t="shared" si="39"/>
        <v>0.35467857142857157</v>
      </c>
      <c r="H384" s="7">
        <f t="shared" si="40"/>
        <v>0.70721981673547474</v>
      </c>
      <c r="I384" s="7">
        <f t="shared" si="41"/>
        <v>41.425234747322222</v>
      </c>
    </row>
    <row r="385" spans="1:9" ht="13.5" x14ac:dyDescent="0.35">
      <c r="A385" s="3">
        <v>42565</v>
      </c>
      <c r="B385" s="2">
        <v>24.319700000000001</v>
      </c>
      <c r="C385" s="7">
        <f t="shared" si="37"/>
        <v>5.3000000000018588E-3</v>
      </c>
      <c r="D385" s="7">
        <f t="shared" si="35"/>
        <v>5.3000000000018588E-3</v>
      </c>
      <c r="E385" s="7">
        <f t="shared" si="36"/>
        <v>0</v>
      </c>
      <c r="F385" s="7">
        <f t="shared" si="38"/>
        <v>0.22945000000000018</v>
      </c>
      <c r="G385" s="7">
        <f t="shared" si="39"/>
        <v>0.35467857142857157</v>
      </c>
      <c r="H385" s="7">
        <f t="shared" si="40"/>
        <v>0.6469237740408823</v>
      </c>
      <c r="I385" s="7">
        <f t="shared" si="41"/>
        <v>39.280735650174869</v>
      </c>
    </row>
    <row r="386" spans="1:9" ht="13.5" x14ac:dyDescent="0.35">
      <c r="A386" s="3">
        <v>42566</v>
      </c>
      <c r="B386" s="2">
        <v>24.052499999999998</v>
      </c>
      <c r="C386" s="7">
        <f t="shared" si="37"/>
        <v>-0.26720000000000255</v>
      </c>
      <c r="D386" s="7">
        <f t="shared" si="35"/>
        <v>0</v>
      </c>
      <c r="E386" s="7">
        <f t="shared" si="36"/>
        <v>0.26720000000000255</v>
      </c>
      <c r="F386" s="7">
        <f t="shared" si="38"/>
        <v>0.22945000000000018</v>
      </c>
      <c r="G386" s="7">
        <f t="shared" si="39"/>
        <v>0.35925714285714327</v>
      </c>
      <c r="H386" s="7">
        <f t="shared" si="40"/>
        <v>0.63867902020041334</v>
      </c>
      <c r="I386" s="7">
        <f t="shared" si="41"/>
        <v>38.975236292602425</v>
      </c>
    </row>
    <row r="387" spans="1:9" ht="13.5" x14ac:dyDescent="0.35">
      <c r="A387" s="3">
        <v>42569</v>
      </c>
      <c r="B387" s="2">
        <v>24.266300000000001</v>
      </c>
      <c r="C387" s="7">
        <f t="shared" si="37"/>
        <v>0.21380000000000265</v>
      </c>
      <c r="D387" s="7">
        <f t="shared" ref="D387:D450" si="42">IF(C387&gt;0,C387,0)</f>
        <v>0.21380000000000265</v>
      </c>
      <c r="E387" s="7">
        <f t="shared" ref="E387:E450" si="43">IF(C387&lt;0,-C387,0)</f>
        <v>0</v>
      </c>
      <c r="F387" s="7">
        <f t="shared" si="38"/>
        <v>0.24472142857142895</v>
      </c>
      <c r="G387" s="7">
        <f t="shared" si="39"/>
        <v>0.33635000000000026</v>
      </c>
      <c r="H387" s="7">
        <f t="shared" si="40"/>
        <v>0.72757968952409324</v>
      </c>
      <c r="I387" s="7">
        <f t="shared" si="41"/>
        <v>42.115550092194248</v>
      </c>
    </row>
    <row r="388" spans="1:9" ht="13.5" x14ac:dyDescent="0.35">
      <c r="A388" s="3">
        <v>42570</v>
      </c>
      <c r="B388" s="2">
        <v>24.0471</v>
      </c>
      <c r="C388" s="7">
        <f t="shared" ref="C388:C451" si="44">B388-B387</f>
        <v>-0.21920000000000073</v>
      </c>
      <c r="D388" s="7">
        <f t="shared" si="42"/>
        <v>0</v>
      </c>
      <c r="E388" s="7">
        <f t="shared" si="43"/>
        <v>0.21920000000000073</v>
      </c>
      <c r="F388" s="7">
        <f t="shared" si="38"/>
        <v>0.24472142857142895</v>
      </c>
      <c r="G388" s="7">
        <f t="shared" si="39"/>
        <v>0.24090714285714324</v>
      </c>
      <c r="H388" s="7">
        <f t="shared" si="40"/>
        <v>1.0158330121267827</v>
      </c>
      <c r="I388" s="7">
        <f t="shared" si="41"/>
        <v>50.392716361710896</v>
      </c>
    </row>
    <row r="389" spans="1:9" ht="13.5" x14ac:dyDescent="0.35">
      <c r="A389" s="3">
        <v>42571</v>
      </c>
      <c r="B389" s="2">
        <v>23.886800000000001</v>
      </c>
      <c r="C389" s="7">
        <f t="shared" si="44"/>
        <v>-0.16029999999999944</v>
      </c>
      <c r="D389" s="7">
        <f t="shared" si="42"/>
        <v>0</v>
      </c>
      <c r="E389" s="7">
        <f t="shared" si="43"/>
        <v>0.16029999999999944</v>
      </c>
      <c r="F389" s="7">
        <f t="shared" si="38"/>
        <v>0.24472142857142895</v>
      </c>
      <c r="G389" s="7">
        <f t="shared" si="39"/>
        <v>0.25235714285714322</v>
      </c>
      <c r="H389" s="7">
        <f t="shared" si="40"/>
        <v>0.96974242853099357</v>
      </c>
      <c r="I389" s="7">
        <f t="shared" si="41"/>
        <v>49.231940911899528</v>
      </c>
    </row>
    <row r="390" spans="1:9" ht="13.5" x14ac:dyDescent="0.35">
      <c r="A390" s="3">
        <v>42572</v>
      </c>
      <c r="B390" s="2">
        <v>23.7852</v>
      </c>
      <c r="C390" s="7">
        <f t="shared" si="44"/>
        <v>-0.10160000000000124</v>
      </c>
      <c r="D390" s="7">
        <f t="shared" si="42"/>
        <v>0</v>
      </c>
      <c r="E390" s="7">
        <f t="shared" si="43"/>
        <v>0.10160000000000124</v>
      </c>
      <c r="F390" s="7">
        <f t="shared" si="38"/>
        <v>0.24472142857142895</v>
      </c>
      <c r="G390" s="7">
        <f t="shared" si="39"/>
        <v>0.15538571428571477</v>
      </c>
      <c r="H390" s="7">
        <f t="shared" si="40"/>
        <v>1.5749287487358623</v>
      </c>
      <c r="I390" s="7">
        <f t="shared" si="41"/>
        <v>61.163973935552946</v>
      </c>
    </row>
    <row r="391" spans="1:9" ht="13.5" x14ac:dyDescent="0.35">
      <c r="A391" s="3">
        <v>42573</v>
      </c>
      <c r="B391" s="2">
        <v>23.518000000000001</v>
      </c>
      <c r="C391" s="7">
        <f t="shared" si="44"/>
        <v>-0.26719999999999899</v>
      </c>
      <c r="D391" s="7">
        <f t="shared" si="42"/>
        <v>0</v>
      </c>
      <c r="E391" s="7">
        <f t="shared" si="43"/>
        <v>0.26719999999999899</v>
      </c>
      <c r="F391" s="7">
        <f t="shared" si="38"/>
        <v>0.24472142857142895</v>
      </c>
      <c r="G391" s="7">
        <f t="shared" si="39"/>
        <v>0.10231428571428605</v>
      </c>
      <c r="H391" s="7">
        <f t="shared" si="40"/>
        <v>2.3918598156939361</v>
      </c>
      <c r="I391" s="7">
        <f t="shared" si="41"/>
        <v>70.517649480292235</v>
      </c>
    </row>
    <row r="392" spans="1:9" ht="13.5" x14ac:dyDescent="0.35">
      <c r="A392" s="3">
        <v>42577</v>
      </c>
      <c r="B392" s="2">
        <v>22.983499999999999</v>
      </c>
      <c r="C392" s="7">
        <f t="shared" si="44"/>
        <v>-0.53450000000000131</v>
      </c>
      <c r="D392" s="7">
        <f t="shared" si="42"/>
        <v>0</v>
      </c>
      <c r="E392" s="7">
        <f t="shared" si="43"/>
        <v>0.53450000000000131</v>
      </c>
      <c r="F392" s="7">
        <f t="shared" si="38"/>
        <v>0.15118571428571467</v>
      </c>
      <c r="G392" s="7">
        <f t="shared" si="39"/>
        <v>0.14049285714285759</v>
      </c>
      <c r="H392" s="7">
        <f t="shared" si="40"/>
        <v>1.0761096141135791</v>
      </c>
      <c r="I392" s="7">
        <f t="shared" si="41"/>
        <v>51.832986408718</v>
      </c>
    </row>
    <row r="393" spans="1:9" ht="13.5" x14ac:dyDescent="0.35">
      <c r="A393" s="3">
        <v>42578</v>
      </c>
      <c r="B393" s="2">
        <v>22.8445</v>
      </c>
      <c r="C393" s="7">
        <f t="shared" si="44"/>
        <v>-0.13899999999999935</v>
      </c>
      <c r="D393" s="7">
        <f t="shared" si="42"/>
        <v>0</v>
      </c>
      <c r="E393" s="7">
        <f t="shared" si="43"/>
        <v>0.13899999999999935</v>
      </c>
      <c r="F393" s="7">
        <f t="shared" si="38"/>
        <v>0.11071428571428601</v>
      </c>
      <c r="G393" s="7">
        <f t="shared" si="39"/>
        <v>0.15042142857142896</v>
      </c>
      <c r="H393" s="7">
        <f t="shared" si="40"/>
        <v>0.73602735172610301</v>
      </c>
      <c r="I393" s="7">
        <f t="shared" si="41"/>
        <v>42.397220930550617</v>
      </c>
    </row>
    <row r="394" spans="1:9" ht="13.5" x14ac:dyDescent="0.35">
      <c r="A394" s="3">
        <v>42579</v>
      </c>
      <c r="B394" s="2">
        <v>22.716200000000001</v>
      </c>
      <c r="C394" s="7">
        <f t="shared" si="44"/>
        <v>-0.12829999999999941</v>
      </c>
      <c r="D394" s="7">
        <f t="shared" si="42"/>
        <v>0</v>
      </c>
      <c r="E394" s="7">
        <f t="shared" si="43"/>
        <v>0.12829999999999941</v>
      </c>
      <c r="F394" s="7">
        <f t="shared" si="38"/>
        <v>0.11071428571428601</v>
      </c>
      <c r="G394" s="7">
        <f t="shared" si="39"/>
        <v>0.12980714285714307</v>
      </c>
      <c r="H394" s="7">
        <f t="shared" si="40"/>
        <v>0.85291366312661732</v>
      </c>
      <c r="I394" s="7">
        <f t="shared" si="41"/>
        <v>46.030944673774265</v>
      </c>
    </row>
    <row r="395" spans="1:9" ht="13.5" x14ac:dyDescent="0.35">
      <c r="A395" s="3">
        <v>42580</v>
      </c>
      <c r="B395" s="2">
        <v>22.716200000000001</v>
      </c>
      <c r="C395" s="7">
        <f t="shared" si="44"/>
        <v>0</v>
      </c>
      <c r="D395" s="7">
        <f t="shared" si="42"/>
        <v>0</v>
      </c>
      <c r="E395" s="7">
        <f t="shared" si="43"/>
        <v>0</v>
      </c>
      <c r="F395" s="7">
        <f t="shared" si="38"/>
        <v>9.1628571428571809E-2</v>
      </c>
      <c r="G395" s="7">
        <f t="shared" si="39"/>
        <v>0.12980714285714307</v>
      </c>
      <c r="H395" s="7">
        <f t="shared" si="40"/>
        <v>0.70588235294117829</v>
      </c>
      <c r="I395" s="7">
        <f t="shared" si="41"/>
        <v>41.379310344827651</v>
      </c>
    </row>
    <row r="396" spans="1:9" ht="13.5" x14ac:dyDescent="0.35">
      <c r="A396" s="3">
        <v>42583</v>
      </c>
      <c r="B396" s="2">
        <v>22.662800000000001</v>
      </c>
      <c r="C396" s="7">
        <f t="shared" si="44"/>
        <v>-5.3399999999999892E-2</v>
      </c>
      <c r="D396" s="7">
        <f t="shared" si="42"/>
        <v>0</v>
      </c>
      <c r="E396" s="7">
        <f t="shared" si="43"/>
        <v>5.3399999999999892E-2</v>
      </c>
      <c r="F396" s="7">
        <f t="shared" si="38"/>
        <v>8.0557142857143146E-2</v>
      </c>
      <c r="G396" s="7">
        <f t="shared" si="39"/>
        <v>0.13362142857142878</v>
      </c>
      <c r="H396" s="7">
        <f t="shared" si="40"/>
        <v>0.60287592879670837</v>
      </c>
      <c r="I396" s="7">
        <f t="shared" si="41"/>
        <v>37.612139403034902</v>
      </c>
    </row>
    <row r="397" spans="1:9" ht="13.5" x14ac:dyDescent="0.35">
      <c r="A397" s="3">
        <v>42584</v>
      </c>
      <c r="B397" s="2">
        <v>22.181699999999999</v>
      </c>
      <c r="C397" s="7">
        <f t="shared" si="44"/>
        <v>-0.48110000000000142</v>
      </c>
      <c r="D397" s="7">
        <f t="shared" si="42"/>
        <v>0</v>
      </c>
      <c r="E397" s="7">
        <f t="shared" si="43"/>
        <v>0.48110000000000142</v>
      </c>
      <c r="F397" s="7">
        <f t="shared" si="38"/>
        <v>4.8107142857143161E-2</v>
      </c>
      <c r="G397" s="7">
        <f t="shared" si="39"/>
        <v>0.1679857142857146</v>
      </c>
      <c r="H397" s="7">
        <f t="shared" si="40"/>
        <v>0.28637639255038821</v>
      </c>
      <c r="I397" s="7">
        <f t="shared" si="41"/>
        <v>22.26225498297697</v>
      </c>
    </row>
    <row r="398" spans="1:9" ht="13.5" x14ac:dyDescent="0.35">
      <c r="A398" s="3">
        <v>42585</v>
      </c>
      <c r="B398" s="2">
        <v>22.181699999999999</v>
      </c>
      <c r="C398" s="7">
        <f t="shared" si="44"/>
        <v>0</v>
      </c>
      <c r="D398" s="7">
        <f t="shared" si="42"/>
        <v>0</v>
      </c>
      <c r="E398" s="7">
        <f t="shared" si="43"/>
        <v>0</v>
      </c>
      <c r="F398" s="7">
        <f t="shared" si="38"/>
        <v>1.5650000000000323E-2</v>
      </c>
      <c r="G398" s="7">
        <f t="shared" si="39"/>
        <v>0.1679857142857146</v>
      </c>
      <c r="H398" s="7">
        <f t="shared" si="40"/>
        <v>9.3162683901694077E-2</v>
      </c>
      <c r="I398" s="7">
        <f t="shared" si="41"/>
        <v>8.5223073631803601</v>
      </c>
    </row>
    <row r="399" spans="1:9" ht="13.5" x14ac:dyDescent="0.35">
      <c r="A399" s="3">
        <v>42586</v>
      </c>
      <c r="B399" s="2">
        <v>22.4971</v>
      </c>
      <c r="C399" s="7">
        <f t="shared" si="44"/>
        <v>0.31540000000000035</v>
      </c>
      <c r="D399" s="7">
        <f t="shared" si="42"/>
        <v>0.31540000000000035</v>
      </c>
      <c r="E399" s="7">
        <f t="shared" si="43"/>
        <v>0</v>
      </c>
      <c r="F399" s="7">
        <f t="shared" si="38"/>
        <v>3.7800000000000215E-2</v>
      </c>
      <c r="G399" s="7">
        <f t="shared" si="39"/>
        <v>0.1679857142857146</v>
      </c>
      <c r="H399" s="7">
        <f t="shared" si="40"/>
        <v>0.22501913428012674</v>
      </c>
      <c r="I399" s="7">
        <f t="shared" si="41"/>
        <v>18.36862200624789</v>
      </c>
    </row>
    <row r="400" spans="1:9" ht="13.5" x14ac:dyDescent="0.35">
      <c r="A400" s="3">
        <v>42587</v>
      </c>
      <c r="B400" s="2">
        <v>22.716200000000001</v>
      </c>
      <c r="C400" s="7">
        <f t="shared" si="44"/>
        <v>0.21910000000000096</v>
      </c>
      <c r="D400" s="7">
        <f t="shared" si="42"/>
        <v>0.21910000000000096</v>
      </c>
      <c r="E400" s="7">
        <f t="shared" si="43"/>
        <v>0</v>
      </c>
      <c r="F400" s="7">
        <f t="shared" si="38"/>
        <v>5.3450000000000282E-2</v>
      </c>
      <c r="G400" s="7">
        <f t="shared" si="39"/>
        <v>0.14890000000000012</v>
      </c>
      <c r="H400" s="7">
        <f t="shared" si="40"/>
        <v>0.35896574882471621</v>
      </c>
      <c r="I400" s="7">
        <f t="shared" si="41"/>
        <v>26.414628119594852</v>
      </c>
    </row>
    <row r="401" spans="1:9" ht="13.5" x14ac:dyDescent="0.35">
      <c r="A401" s="3">
        <v>42590</v>
      </c>
      <c r="B401" s="2">
        <v>22.716200000000001</v>
      </c>
      <c r="C401" s="7">
        <f t="shared" si="44"/>
        <v>0</v>
      </c>
      <c r="D401" s="7">
        <f t="shared" si="42"/>
        <v>0</v>
      </c>
      <c r="E401" s="7">
        <f t="shared" si="43"/>
        <v>0</v>
      </c>
      <c r="F401" s="7">
        <f t="shared" ref="F401:F464" si="45">(SUM(D388:D401)/14)</f>
        <v>3.817857142857152E-2</v>
      </c>
      <c r="G401" s="7">
        <f t="shared" ref="G401:G464" si="46">(SUM(E388:E401)/14)</f>
        <v>0.14890000000000012</v>
      </c>
      <c r="H401" s="7">
        <f t="shared" ref="H401:H464" si="47">F401/G401</f>
        <v>0.25640410630336796</v>
      </c>
      <c r="I401" s="7">
        <f t="shared" ref="I401:I464" si="48">IF(G401=0,100,100-(100/(1+H401)))</f>
        <v>20.407773662708593</v>
      </c>
    </row>
    <row r="402" spans="1:9" ht="13.5" x14ac:dyDescent="0.35">
      <c r="A402" s="3">
        <v>42591</v>
      </c>
      <c r="B402" s="2">
        <v>22.4543</v>
      </c>
      <c r="C402" s="7">
        <f t="shared" si="44"/>
        <v>-0.26190000000000069</v>
      </c>
      <c r="D402" s="7">
        <f t="shared" si="42"/>
        <v>0</v>
      </c>
      <c r="E402" s="7">
        <f t="shared" si="43"/>
        <v>0.26190000000000069</v>
      </c>
      <c r="F402" s="7">
        <f t="shared" si="45"/>
        <v>3.817857142857152E-2</v>
      </c>
      <c r="G402" s="7">
        <f t="shared" si="46"/>
        <v>0.15195000000000011</v>
      </c>
      <c r="H402" s="7">
        <f t="shared" si="47"/>
        <v>0.25125746251116482</v>
      </c>
      <c r="I402" s="7">
        <f t="shared" si="48"/>
        <v>20.080396724021369</v>
      </c>
    </row>
    <row r="403" spans="1:9" ht="13.5" x14ac:dyDescent="0.35">
      <c r="A403" s="3">
        <v>42592</v>
      </c>
      <c r="B403" s="2">
        <v>22.705500000000001</v>
      </c>
      <c r="C403" s="7">
        <f t="shared" si="44"/>
        <v>0.25120000000000076</v>
      </c>
      <c r="D403" s="7">
        <f t="shared" si="42"/>
        <v>0.25120000000000076</v>
      </c>
      <c r="E403" s="7">
        <f t="shared" si="43"/>
        <v>0</v>
      </c>
      <c r="F403" s="7">
        <f t="shared" si="45"/>
        <v>5.6121428571428718E-2</v>
      </c>
      <c r="G403" s="7">
        <f t="shared" si="46"/>
        <v>0.14050000000000015</v>
      </c>
      <c r="H403" s="7">
        <f t="shared" si="47"/>
        <v>0.39944077275038192</v>
      </c>
      <c r="I403" s="7">
        <f t="shared" si="48"/>
        <v>28.542885167290322</v>
      </c>
    </row>
    <row r="404" spans="1:9" ht="13.5" x14ac:dyDescent="0.35">
      <c r="A404" s="3">
        <v>42593</v>
      </c>
      <c r="B404" s="2">
        <v>22.662800000000001</v>
      </c>
      <c r="C404" s="7">
        <f t="shared" si="44"/>
        <v>-4.269999999999996E-2</v>
      </c>
      <c r="D404" s="7">
        <f t="shared" si="42"/>
        <v>0</v>
      </c>
      <c r="E404" s="7">
        <f t="shared" si="43"/>
        <v>4.269999999999996E-2</v>
      </c>
      <c r="F404" s="7">
        <f t="shared" si="45"/>
        <v>5.6121428571428718E-2</v>
      </c>
      <c r="G404" s="7">
        <f t="shared" si="46"/>
        <v>0.13629285714285722</v>
      </c>
      <c r="H404" s="7">
        <f t="shared" si="47"/>
        <v>0.41177087154761366</v>
      </c>
      <c r="I404" s="7">
        <f t="shared" si="48"/>
        <v>29.166976019006654</v>
      </c>
    </row>
    <row r="405" spans="1:9" ht="13.5" x14ac:dyDescent="0.35">
      <c r="A405" s="3">
        <v>42594</v>
      </c>
      <c r="B405" s="2">
        <v>22.635999999999999</v>
      </c>
      <c r="C405" s="7">
        <f t="shared" si="44"/>
        <v>-2.6800000000001489E-2</v>
      </c>
      <c r="D405" s="7">
        <f t="shared" si="42"/>
        <v>0</v>
      </c>
      <c r="E405" s="7">
        <f t="shared" si="43"/>
        <v>2.6800000000001489E-2</v>
      </c>
      <c r="F405" s="7">
        <f t="shared" si="45"/>
        <v>5.6121428571428718E-2</v>
      </c>
      <c r="G405" s="7">
        <f t="shared" si="46"/>
        <v>0.11912142857142882</v>
      </c>
      <c r="H405" s="7">
        <f t="shared" si="47"/>
        <v>0.47112790070156524</v>
      </c>
      <c r="I405" s="7">
        <f t="shared" si="48"/>
        <v>32.024944974321357</v>
      </c>
    </row>
    <row r="406" spans="1:9" ht="13.5" x14ac:dyDescent="0.35">
      <c r="A406" s="3">
        <v>42597</v>
      </c>
      <c r="B406" s="2">
        <v>22.705500000000001</v>
      </c>
      <c r="C406" s="7">
        <f t="shared" si="44"/>
        <v>6.950000000000145E-2</v>
      </c>
      <c r="D406" s="7">
        <f t="shared" si="42"/>
        <v>6.950000000000145E-2</v>
      </c>
      <c r="E406" s="7">
        <f t="shared" si="43"/>
        <v>0</v>
      </c>
      <c r="F406" s="7">
        <f t="shared" si="45"/>
        <v>6.1085714285714535E-2</v>
      </c>
      <c r="G406" s="7">
        <f t="shared" si="46"/>
        <v>8.0942857142857302E-2</v>
      </c>
      <c r="H406" s="7">
        <f t="shared" si="47"/>
        <v>0.75467702082598109</v>
      </c>
      <c r="I406" s="7">
        <f t="shared" si="48"/>
        <v>43.009454838060797</v>
      </c>
    </row>
    <row r="407" spans="1:9" ht="13.5" x14ac:dyDescent="0.35">
      <c r="A407" s="3">
        <v>42598</v>
      </c>
      <c r="B407" s="2">
        <v>22.678799999999999</v>
      </c>
      <c r="C407" s="7">
        <f t="shared" si="44"/>
        <v>-2.6700000000001722E-2</v>
      </c>
      <c r="D407" s="7">
        <f t="shared" si="42"/>
        <v>0</v>
      </c>
      <c r="E407" s="7">
        <f t="shared" si="43"/>
        <v>2.6700000000001722E-2</v>
      </c>
      <c r="F407" s="7">
        <f t="shared" si="45"/>
        <v>6.1085714285714535E-2</v>
      </c>
      <c r="G407" s="7">
        <f t="shared" si="46"/>
        <v>7.2921428571428901E-2</v>
      </c>
      <c r="H407" s="7">
        <f t="shared" si="47"/>
        <v>0.8376922323440098</v>
      </c>
      <c r="I407" s="7">
        <f t="shared" si="48"/>
        <v>45.583924097862578</v>
      </c>
    </row>
    <row r="408" spans="1:9" ht="13.5" x14ac:dyDescent="0.35">
      <c r="A408" s="3">
        <v>42599</v>
      </c>
      <c r="B408" s="2">
        <v>22.705500000000001</v>
      </c>
      <c r="C408" s="7">
        <f t="shared" si="44"/>
        <v>2.6700000000001722E-2</v>
      </c>
      <c r="D408" s="7">
        <f t="shared" si="42"/>
        <v>2.6700000000001722E-2</v>
      </c>
      <c r="E408" s="7">
        <f t="shared" si="43"/>
        <v>0</v>
      </c>
      <c r="F408" s="7">
        <f t="shared" si="45"/>
        <v>6.2992857142857517E-2</v>
      </c>
      <c r="G408" s="7">
        <f t="shared" si="46"/>
        <v>6.375714285714322E-2</v>
      </c>
      <c r="H408" s="7">
        <f t="shared" si="47"/>
        <v>0.98801254761371293</v>
      </c>
      <c r="I408" s="7">
        <f t="shared" si="48"/>
        <v>49.698506621583547</v>
      </c>
    </row>
    <row r="409" spans="1:9" ht="13.5" x14ac:dyDescent="0.35">
      <c r="A409" s="3">
        <v>42600</v>
      </c>
      <c r="B409" s="2">
        <v>22.662800000000001</v>
      </c>
      <c r="C409" s="7">
        <f t="shared" si="44"/>
        <v>-4.269999999999996E-2</v>
      </c>
      <c r="D409" s="7">
        <f t="shared" si="42"/>
        <v>0</v>
      </c>
      <c r="E409" s="7">
        <f t="shared" si="43"/>
        <v>4.269999999999996E-2</v>
      </c>
      <c r="F409" s="7">
        <f t="shared" si="45"/>
        <v>6.2992857142857517E-2</v>
      </c>
      <c r="G409" s="7">
        <f t="shared" si="46"/>
        <v>6.6807142857143217E-2</v>
      </c>
      <c r="H409" s="7">
        <f t="shared" si="47"/>
        <v>0.94290601945899766</v>
      </c>
      <c r="I409" s="7">
        <f t="shared" si="48"/>
        <v>48.530706581554057</v>
      </c>
    </row>
    <row r="410" spans="1:9" ht="13.5" x14ac:dyDescent="0.35">
      <c r="A410" s="3">
        <v>42601</v>
      </c>
      <c r="B410" s="2">
        <v>23.1919</v>
      </c>
      <c r="C410" s="7">
        <f t="shared" si="44"/>
        <v>0.52909999999999968</v>
      </c>
      <c r="D410" s="7">
        <f t="shared" si="42"/>
        <v>0.52909999999999968</v>
      </c>
      <c r="E410" s="7">
        <f t="shared" si="43"/>
        <v>0</v>
      </c>
      <c r="F410" s="7">
        <f t="shared" si="45"/>
        <v>0.10078571428571463</v>
      </c>
      <c r="G410" s="7">
        <f t="shared" si="46"/>
        <v>6.2992857142857517E-2</v>
      </c>
      <c r="H410" s="7">
        <f t="shared" si="47"/>
        <v>1.5999546433835996</v>
      </c>
      <c r="I410" s="7">
        <f t="shared" si="48"/>
        <v>61.537790570892696</v>
      </c>
    </row>
    <row r="411" spans="1:9" ht="13.5" x14ac:dyDescent="0.35">
      <c r="A411" s="3">
        <v>42604</v>
      </c>
      <c r="B411" s="2">
        <v>23.3843</v>
      </c>
      <c r="C411" s="7">
        <f t="shared" si="44"/>
        <v>0.19239999999999924</v>
      </c>
      <c r="D411" s="7">
        <f t="shared" si="42"/>
        <v>0.19239999999999924</v>
      </c>
      <c r="E411" s="7">
        <f t="shared" si="43"/>
        <v>0</v>
      </c>
      <c r="F411" s="7">
        <f t="shared" si="45"/>
        <v>0.11452857142857173</v>
      </c>
      <c r="G411" s="7">
        <f t="shared" si="46"/>
        <v>2.8628571428571701E-2</v>
      </c>
      <c r="H411" s="7">
        <f t="shared" si="47"/>
        <v>4.0004990019959807</v>
      </c>
      <c r="I411" s="7">
        <f t="shared" si="48"/>
        <v>80.001995808801411</v>
      </c>
    </row>
    <row r="412" spans="1:9" ht="13.5" x14ac:dyDescent="0.35">
      <c r="A412" s="3">
        <v>42605</v>
      </c>
      <c r="B412" s="2">
        <v>23.3843</v>
      </c>
      <c r="C412" s="7">
        <f t="shared" si="44"/>
        <v>0</v>
      </c>
      <c r="D412" s="7">
        <f t="shared" si="42"/>
        <v>0</v>
      </c>
      <c r="E412" s="7">
        <f t="shared" si="43"/>
        <v>0</v>
      </c>
      <c r="F412" s="7">
        <f t="shared" si="45"/>
        <v>0.11452857142857173</v>
      </c>
      <c r="G412" s="7">
        <f t="shared" si="46"/>
        <v>2.8628571428571701E-2</v>
      </c>
      <c r="H412" s="7">
        <f t="shared" si="47"/>
        <v>4.0004990019959807</v>
      </c>
      <c r="I412" s="7">
        <f t="shared" si="48"/>
        <v>80.001995808801411</v>
      </c>
    </row>
    <row r="413" spans="1:9" ht="13.5" x14ac:dyDescent="0.35">
      <c r="A413" s="3">
        <v>42606</v>
      </c>
      <c r="B413" s="2">
        <v>23.357600000000001</v>
      </c>
      <c r="C413" s="7">
        <f t="shared" si="44"/>
        <v>-2.669999999999817E-2</v>
      </c>
      <c r="D413" s="7">
        <f t="shared" si="42"/>
        <v>0</v>
      </c>
      <c r="E413" s="7">
        <f t="shared" si="43"/>
        <v>2.669999999999817E-2</v>
      </c>
      <c r="F413" s="7">
        <f t="shared" si="45"/>
        <v>9.2000000000000276E-2</v>
      </c>
      <c r="G413" s="7">
        <f t="shared" si="46"/>
        <v>3.0535714285714426E-2</v>
      </c>
      <c r="H413" s="7">
        <f t="shared" si="47"/>
        <v>3.0128654970760187</v>
      </c>
      <c r="I413" s="7">
        <f t="shared" si="48"/>
        <v>75.080151559312128</v>
      </c>
    </row>
    <row r="414" spans="1:9" ht="13.5" x14ac:dyDescent="0.35">
      <c r="A414" s="3">
        <v>42607</v>
      </c>
      <c r="B414" s="2">
        <v>23.250699999999998</v>
      </c>
      <c r="C414" s="7">
        <f t="shared" si="44"/>
        <v>-0.1069000000000031</v>
      </c>
      <c r="D414" s="7">
        <f t="shared" si="42"/>
        <v>0</v>
      </c>
      <c r="E414" s="7">
        <f t="shared" si="43"/>
        <v>0.1069000000000031</v>
      </c>
      <c r="F414" s="7">
        <f t="shared" si="45"/>
        <v>7.6350000000000209E-2</v>
      </c>
      <c r="G414" s="7">
        <f t="shared" si="46"/>
        <v>3.8171428571428932E-2</v>
      </c>
      <c r="H414" s="7">
        <f t="shared" si="47"/>
        <v>2.0001871257484898</v>
      </c>
      <c r="I414" s="7">
        <f t="shared" si="48"/>
        <v>66.66874571196891</v>
      </c>
    </row>
    <row r="415" spans="1:9" ht="13.5" x14ac:dyDescent="0.35">
      <c r="A415" s="3">
        <v>42608</v>
      </c>
      <c r="B415" s="2">
        <v>23.507300000000001</v>
      </c>
      <c r="C415" s="7">
        <f t="shared" si="44"/>
        <v>0.25660000000000238</v>
      </c>
      <c r="D415" s="7">
        <f t="shared" si="42"/>
        <v>0.25660000000000238</v>
      </c>
      <c r="E415" s="7">
        <f t="shared" si="43"/>
        <v>0</v>
      </c>
      <c r="F415" s="7">
        <f t="shared" si="45"/>
        <v>9.4678571428571806E-2</v>
      </c>
      <c r="G415" s="7">
        <f t="shared" si="46"/>
        <v>3.8171428571428932E-2</v>
      </c>
      <c r="H415" s="7">
        <f t="shared" si="47"/>
        <v>2.480351796407172</v>
      </c>
      <c r="I415" s="7">
        <f t="shared" si="48"/>
        <v>71.267272434001711</v>
      </c>
    </row>
    <row r="416" spans="1:9" ht="13.5" x14ac:dyDescent="0.35">
      <c r="A416" s="3">
        <v>42611</v>
      </c>
      <c r="B416" s="2">
        <v>23.507300000000001</v>
      </c>
      <c r="C416" s="7">
        <f t="shared" si="44"/>
        <v>0</v>
      </c>
      <c r="D416" s="7">
        <f t="shared" si="42"/>
        <v>0</v>
      </c>
      <c r="E416" s="7">
        <f t="shared" si="43"/>
        <v>0</v>
      </c>
      <c r="F416" s="7">
        <f t="shared" si="45"/>
        <v>9.4678571428571806E-2</v>
      </c>
      <c r="G416" s="7">
        <f t="shared" si="46"/>
        <v>1.9464285714286027E-2</v>
      </c>
      <c r="H416" s="7">
        <f t="shared" si="47"/>
        <v>4.8642201834861796</v>
      </c>
      <c r="I416" s="7">
        <f t="shared" si="48"/>
        <v>82.947434292865907</v>
      </c>
    </row>
    <row r="417" spans="1:9" ht="13.5" x14ac:dyDescent="0.35">
      <c r="A417" s="3">
        <v>42612</v>
      </c>
      <c r="B417" s="2">
        <v>23.507300000000001</v>
      </c>
      <c r="C417" s="7">
        <f t="shared" si="44"/>
        <v>0</v>
      </c>
      <c r="D417" s="7">
        <f t="shared" si="42"/>
        <v>0</v>
      </c>
      <c r="E417" s="7">
        <f t="shared" si="43"/>
        <v>0</v>
      </c>
      <c r="F417" s="7">
        <f t="shared" si="45"/>
        <v>7.6735714285714601E-2</v>
      </c>
      <c r="G417" s="7">
        <f t="shared" si="46"/>
        <v>1.9464285714286027E-2</v>
      </c>
      <c r="H417" s="7">
        <f t="shared" si="47"/>
        <v>3.9423853211008701</v>
      </c>
      <c r="I417" s="7">
        <f t="shared" si="48"/>
        <v>79.766854766854578</v>
      </c>
    </row>
    <row r="418" spans="1:9" ht="13.5" x14ac:dyDescent="0.35">
      <c r="A418" s="3">
        <v>42613</v>
      </c>
      <c r="B418" s="2">
        <v>23.518000000000001</v>
      </c>
      <c r="C418" s="7">
        <f t="shared" si="44"/>
        <v>1.0699999999999932E-2</v>
      </c>
      <c r="D418" s="7">
        <f t="shared" si="42"/>
        <v>1.0699999999999932E-2</v>
      </c>
      <c r="E418" s="7">
        <f t="shared" si="43"/>
        <v>0</v>
      </c>
      <c r="F418" s="7">
        <f t="shared" si="45"/>
        <v>7.7500000000000319E-2</v>
      </c>
      <c r="G418" s="7">
        <f t="shared" si="46"/>
        <v>1.641428571428603E-2</v>
      </c>
      <c r="H418" s="7">
        <f t="shared" si="47"/>
        <v>4.7214969538728617</v>
      </c>
      <c r="I418" s="7">
        <f t="shared" si="48"/>
        <v>82.522056586552878</v>
      </c>
    </row>
    <row r="419" spans="1:9" ht="13.5" x14ac:dyDescent="0.35">
      <c r="A419" s="3">
        <v>42614</v>
      </c>
      <c r="B419" s="2">
        <v>23.448499999999999</v>
      </c>
      <c r="C419" s="7">
        <f t="shared" si="44"/>
        <v>-6.950000000000145E-2</v>
      </c>
      <c r="D419" s="7">
        <f t="shared" si="42"/>
        <v>0</v>
      </c>
      <c r="E419" s="7">
        <f t="shared" si="43"/>
        <v>6.950000000000145E-2</v>
      </c>
      <c r="F419" s="7">
        <f t="shared" si="45"/>
        <v>7.7500000000000319E-2</v>
      </c>
      <c r="G419" s="7">
        <f t="shared" si="46"/>
        <v>1.9464285714286027E-2</v>
      </c>
      <c r="H419" s="7">
        <f t="shared" si="47"/>
        <v>3.9816513761467411</v>
      </c>
      <c r="I419" s="7">
        <f t="shared" si="48"/>
        <v>79.926335174953763</v>
      </c>
    </row>
    <row r="420" spans="1:9" ht="13.5" x14ac:dyDescent="0.35">
      <c r="A420" s="3">
        <v>42615</v>
      </c>
      <c r="B420" s="2">
        <v>23.24</v>
      </c>
      <c r="C420" s="7">
        <f t="shared" si="44"/>
        <v>-0.2085000000000008</v>
      </c>
      <c r="D420" s="7">
        <f t="shared" si="42"/>
        <v>0</v>
      </c>
      <c r="E420" s="7">
        <f t="shared" si="43"/>
        <v>0.2085000000000008</v>
      </c>
      <c r="F420" s="7">
        <f t="shared" si="45"/>
        <v>7.2535714285714495E-2</v>
      </c>
      <c r="G420" s="7">
        <f t="shared" si="46"/>
        <v>3.4357142857143232E-2</v>
      </c>
      <c r="H420" s="7">
        <f t="shared" si="47"/>
        <v>2.1112266112265945</v>
      </c>
      <c r="I420" s="7">
        <f t="shared" si="48"/>
        <v>67.858336117607578</v>
      </c>
    </row>
    <row r="421" spans="1:9" ht="13.5" x14ac:dyDescent="0.35">
      <c r="A421" s="3">
        <v>42618</v>
      </c>
      <c r="B421" s="2">
        <v>23.117100000000001</v>
      </c>
      <c r="C421" s="7">
        <f t="shared" si="44"/>
        <v>-0.12289999999999779</v>
      </c>
      <c r="D421" s="7">
        <f t="shared" si="42"/>
        <v>0</v>
      </c>
      <c r="E421" s="7">
        <f t="shared" si="43"/>
        <v>0.12289999999999779</v>
      </c>
      <c r="F421" s="7">
        <f t="shared" si="45"/>
        <v>7.2535714285714495E-2</v>
      </c>
      <c r="G421" s="7">
        <f t="shared" si="46"/>
        <v>4.1228571428571517E-2</v>
      </c>
      <c r="H421" s="7">
        <f t="shared" si="47"/>
        <v>1.7593555093555107</v>
      </c>
      <c r="I421" s="7">
        <f t="shared" si="48"/>
        <v>63.759653418722941</v>
      </c>
    </row>
    <row r="422" spans="1:9" ht="13.5" x14ac:dyDescent="0.35">
      <c r="A422" s="3">
        <v>42619</v>
      </c>
      <c r="B422" s="2">
        <v>23.036899999999999</v>
      </c>
      <c r="C422" s="7">
        <f t="shared" si="44"/>
        <v>-8.0200000000001381E-2</v>
      </c>
      <c r="D422" s="7">
        <f t="shared" si="42"/>
        <v>0</v>
      </c>
      <c r="E422" s="7">
        <f t="shared" si="43"/>
        <v>8.0200000000001381E-2</v>
      </c>
      <c r="F422" s="7">
        <f t="shared" si="45"/>
        <v>7.0628571428571513E-2</v>
      </c>
      <c r="G422" s="7">
        <f t="shared" si="46"/>
        <v>4.6957142857143044E-2</v>
      </c>
      <c r="H422" s="7">
        <f t="shared" si="47"/>
        <v>1.5041070885305707</v>
      </c>
      <c r="I422" s="7">
        <f t="shared" si="48"/>
        <v>60.065605637225055</v>
      </c>
    </row>
    <row r="423" spans="1:9" ht="13.5" x14ac:dyDescent="0.35">
      <c r="A423" s="3">
        <v>42620</v>
      </c>
      <c r="B423" s="2">
        <v>23.2133</v>
      </c>
      <c r="C423" s="7">
        <f t="shared" si="44"/>
        <v>0.176400000000001</v>
      </c>
      <c r="D423" s="7">
        <f t="shared" si="42"/>
        <v>0.176400000000001</v>
      </c>
      <c r="E423" s="7">
        <f t="shared" si="43"/>
        <v>0</v>
      </c>
      <c r="F423" s="7">
        <f t="shared" si="45"/>
        <v>8.3228571428571582E-2</v>
      </c>
      <c r="G423" s="7">
        <f t="shared" si="46"/>
        <v>4.3907142857143047E-2</v>
      </c>
      <c r="H423" s="7">
        <f t="shared" si="47"/>
        <v>1.8955588091752027</v>
      </c>
      <c r="I423" s="7">
        <f t="shared" si="48"/>
        <v>65.464351929883648</v>
      </c>
    </row>
    <row r="424" spans="1:9" ht="13.5" x14ac:dyDescent="0.35">
      <c r="A424" s="3">
        <v>42621</v>
      </c>
      <c r="B424" s="2">
        <v>23.2133</v>
      </c>
      <c r="C424" s="7">
        <f t="shared" si="44"/>
        <v>0</v>
      </c>
      <c r="D424" s="7">
        <f t="shared" si="42"/>
        <v>0</v>
      </c>
      <c r="E424" s="7">
        <f t="shared" si="43"/>
        <v>0</v>
      </c>
      <c r="F424" s="7">
        <f t="shared" si="45"/>
        <v>4.5435714285714468E-2</v>
      </c>
      <c r="G424" s="7">
        <f t="shared" si="46"/>
        <v>4.3907142857143047E-2</v>
      </c>
      <c r="H424" s="7">
        <f t="shared" si="47"/>
        <v>1.0348137302749305</v>
      </c>
      <c r="I424" s="7">
        <f t="shared" si="48"/>
        <v>50.855452510393341</v>
      </c>
    </row>
    <row r="425" spans="1:9" ht="13.5" x14ac:dyDescent="0.35">
      <c r="A425" s="3">
        <v>42622</v>
      </c>
      <c r="B425" s="2">
        <v>23.250699999999998</v>
      </c>
      <c r="C425" s="7">
        <f t="shared" si="44"/>
        <v>3.7399999999998101E-2</v>
      </c>
      <c r="D425" s="7">
        <f t="shared" si="42"/>
        <v>3.7399999999998101E-2</v>
      </c>
      <c r="E425" s="7">
        <f t="shared" si="43"/>
        <v>0</v>
      </c>
      <c r="F425" s="7">
        <f t="shared" si="45"/>
        <v>3.4364285714285812E-2</v>
      </c>
      <c r="G425" s="7">
        <f t="shared" si="46"/>
        <v>4.3907142857143047E-2</v>
      </c>
      <c r="H425" s="7">
        <f t="shared" si="47"/>
        <v>0.78265820725557067</v>
      </c>
      <c r="I425" s="7">
        <f t="shared" si="48"/>
        <v>43.903997079759037</v>
      </c>
    </row>
    <row r="426" spans="1:9" ht="13.5" x14ac:dyDescent="0.35">
      <c r="A426" s="3">
        <v>42627</v>
      </c>
      <c r="B426" s="2">
        <v>23.437799999999999</v>
      </c>
      <c r="C426" s="7">
        <f t="shared" si="44"/>
        <v>0.18710000000000093</v>
      </c>
      <c r="D426" s="7">
        <f t="shared" si="42"/>
        <v>0.18710000000000093</v>
      </c>
      <c r="E426" s="7">
        <f t="shared" si="43"/>
        <v>0</v>
      </c>
      <c r="F426" s="7">
        <f t="shared" si="45"/>
        <v>4.7728571428571599E-2</v>
      </c>
      <c r="G426" s="7">
        <f t="shared" si="46"/>
        <v>4.3907142857143047E-2</v>
      </c>
      <c r="H426" s="7">
        <f t="shared" si="47"/>
        <v>1.0870343256873263</v>
      </c>
      <c r="I426" s="7">
        <f t="shared" si="48"/>
        <v>52.08511965079115</v>
      </c>
    </row>
    <row r="427" spans="1:9" ht="13.5" x14ac:dyDescent="0.35">
      <c r="A427" s="3">
        <v>42628</v>
      </c>
      <c r="B427" s="2">
        <v>23.2988</v>
      </c>
      <c r="C427" s="7">
        <f t="shared" si="44"/>
        <v>-0.13899999999999935</v>
      </c>
      <c r="D427" s="7">
        <f t="shared" si="42"/>
        <v>0</v>
      </c>
      <c r="E427" s="7">
        <f t="shared" si="43"/>
        <v>0.13899999999999935</v>
      </c>
      <c r="F427" s="7">
        <f t="shared" si="45"/>
        <v>4.7728571428571599E-2</v>
      </c>
      <c r="G427" s="7">
        <f t="shared" si="46"/>
        <v>5.1928571428571706E-2</v>
      </c>
      <c r="H427" s="7">
        <f t="shared" si="47"/>
        <v>0.91911966987620197</v>
      </c>
      <c r="I427" s="7">
        <f t="shared" si="48"/>
        <v>47.892775229357753</v>
      </c>
    </row>
    <row r="428" spans="1:9" ht="13.5" x14ac:dyDescent="0.35">
      <c r="A428" s="3">
        <v>42629</v>
      </c>
      <c r="B428" s="2">
        <v>23.095700000000001</v>
      </c>
      <c r="C428" s="7">
        <f t="shared" si="44"/>
        <v>-0.20309999999999917</v>
      </c>
      <c r="D428" s="7">
        <f t="shared" si="42"/>
        <v>0</v>
      </c>
      <c r="E428" s="7">
        <f t="shared" si="43"/>
        <v>0.20309999999999917</v>
      </c>
      <c r="F428" s="7">
        <f t="shared" si="45"/>
        <v>4.7728571428571599E-2</v>
      </c>
      <c r="G428" s="7">
        <f t="shared" si="46"/>
        <v>5.8799999999999998E-2</v>
      </c>
      <c r="H428" s="7">
        <f t="shared" si="47"/>
        <v>0.81171039844509529</v>
      </c>
      <c r="I428" s="7">
        <f t="shared" si="48"/>
        <v>44.803540297706945</v>
      </c>
    </row>
    <row r="429" spans="1:9" ht="13.5" x14ac:dyDescent="0.35">
      <c r="A429" s="3">
        <v>42632</v>
      </c>
      <c r="B429" s="2">
        <v>23.090399999999999</v>
      </c>
      <c r="C429" s="7">
        <f t="shared" si="44"/>
        <v>-5.3000000000018588E-3</v>
      </c>
      <c r="D429" s="7">
        <f t="shared" si="42"/>
        <v>0</v>
      </c>
      <c r="E429" s="7">
        <f t="shared" si="43"/>
        <v>5.3000000000018588E-3</v>
      </c>
      <c r="F429" s="7">
        <f t="shared" si="45"/>
        <v>2.9399999999999999E-2</v>
      </c>
      <c r="G429" s="7">
        <f t="shared" si="46"/>
        <v>5.9178571428571559E-2</v>
      </c>
      <c r="H429" s="7">
        <f t="shared" si="47"/>
        <v>0.4968014484007231</v>
      </c>
      <c r="I429" s="7">
        <f t="shared" si="48"/>
        <v>33.1908717038948</v>
      </c>
    </row>
    <row r="430" spans="1:9" ht="13.5" x14ac:dyDescent="0.35">
      <c r="A430" s="3">
        <v>42633</v>
      </c>
      <c r="B430" s="2">
        <v>22.983499999999999</v>
      </c>
      <c r="C430" s="7">
        <f t="shared" si="44"/>
        <v>-0.10689999999999955</v>
      </c>
      <c r="D430" s="7">
        <f t="shared" si="42"/>
        <v>0</v>
      </c>
      <c r="E430" s="7">
        <f t="shared" si="43"/>
        <v>0.10689999999999955</v>
      </c>
      <c r="F430" s="7">
        <f t="shared" si="45"/>
        <v>2.9399999999999999E-2</v>
      </c>
      <c r="G430" s="7">
        <f t="shared" si="46"/>
        <v>6.6814285714285812E-2</v>
      </c>
      <c r="H430" s="7">
        <f t="shared" si="47"/>
        <v>0.44002565747273825</v>
      </c>
      <c r="I430" s="7">
        <f t="shared" si="48"/>
        <v>30.556792873051194</v>
      </c>
    </row>
    <row r="431" spans="1:9" ht="13.5" x14ac:dyDescent="0.35">
      <c r="A431" s="3">
        <v>42634</v>
      </c>
      <c r="B431" s="2">
        <v>22.983499999999999</v>
      </c>
      <c r="C431" s="7">
        <f t="shared" si="44"/>
        <v>0</v>
      </c>
      <c r="D431" s="7">
        <f t="shared" si="42"/>
        <v>0</v>
      </c>
      <c r="E431" s="7">
        <f t="shared" si="43"/>
        <v>0</v>
      </c>
      <c r="F431" s="7">
        <f t="shared" si="45"/>
        <v>2.9399999999999999E-2</v>
      </c>
      <c r="G431" s="7">
        <f t="shared" si="46"/>
        <v>6.6814285714285812E-2</v>
      </c>
      <c r="H431" s="7">
        <f t="shared" si="47"/>
        <v>0.44002565747273825</v>
      </c>
      <c r="I431" s="7">
        <f t="shared" si="48"/>
        <v>30.556792873051194</v>
      </c>
    </row>
    <row r="432" spans="1:9" ht="13.5" x14ac:dyDescent="0.35">
      <c r="A432" s="3">
        <v>42635</v>
      </c>
      <c r="B432" s="2">
        <v>22.972799999999999</v>
      </c>
      <c r="C432" s="7">
        <f t="shared" si="44"/>
        <v>-1.0699999999999932E-2</v>
      </c>
      <c r="D432" s="7">
        <f t="shared" si="42"/>
        <v>0</v>
      </c>
      <c r="E432" s="7">
        <f t="shared" si="43"/>
        <v>1.0699999999999932E-2</v>
      </c>
      <c r="F432" s="7">
        <f t="shared" si="45"/>
        <v>2.8635714285714289E-2</v>
      </c>
      <c r="G432" s="7">
        <f t="shared" si="46"/>
        <v>6.7578571428571516E-2</v>
      </c>
      <c r="H432" s="7">
        <f t="shared" si="47"/>
        <v>0.42373956241412064</v>
      </c>
      <c r="I432" s="7">
        <f t="shared" si="48"/>
        <v>29.762435040831463</v>
      </c>
    </row>
    <row r="433" spans="1:9" ht="13.5" x14ac:dyDescent="0.35">
      <c r="A433" s="3">
        <v>42636</v>
      </c>
      <c r="B433" s="2">
        <v>22.9514</v>
      </c>
      <c r="C433" s="7">
        <f t="shared" si="44"/>
        <v>-2.1399999999999864E-2</v>
      </c>
      <c r="D433" s="7">
        <f t="shared" si="42"/>
        <v>0</v>
      </c>
      <c r="E433" s="7">
        <f t="shared" si="43"/>
        <v>2.1399999999999864E-2</v>
      </c>
      <c r="F433" s="7">
        <f t="shared" si="45"/>
        <v>2.8635714285714289E-2</v>
      </c>
      <c r="G433" s="7">
        <f t="shared" si="46"/>
        <v>6.4142857142857126E-2</v>
      </c>
      <c r="H433" s="7">
        <f t="shared" si="47"/>
        <v>0.44643652561247232</v>
      </c>
      <c r="I433" s="7">
        <f t="shared" si="48"/>
        <v>30.864577719608903</v>
      </c>
    </row>
    <row r="434" spans="1:9" ht="13.5" x14ac:dyDescent="0.35">
      <c r="A434" s="3">
        <v>42639</v>
      </c>
      <c r="B434" s="2">
        <v>22.8766</v>
      </c>
      <c r="C434" s="7">
        <f t="shared" si="44"/>
        <v>-7.4799999999999756E-2</v>
      </c>
      <c r="D434" s="7">
        <f t="shared" si="42"/>
        <v>0</v>
      </c>
      <c r="E434" s="7">
        <f t="shared" si="43"/>
        <v>7.4799999999999756E-2</v>
      </c>
      <c r="F434" s="7">
        <f t="shared" si="45"/>
        <v>2.8635714285714289E-2</v>
      </c>
      <c r="G434" s="7">
        <f t="shared" si="46"/>
        <v>5.4592857142857047E-2</v>
      </c>
      <c r="H434" s="7">
        <f t="shared" si="47"/>
        <v>0.5245322517336134</v>
      </c>
      <c r="I434" s="7">
        <f t="shared" si="48"/>
        <v>34.406110538963304</v>
      </c>
    </row>
    <row r="435" spans="1:9" ht="13.5" x14ac:dyDescent="0.35">
      <c r="A435" s="3">
        <v>42640</v>
      </c>
      <c r="B435" s="2">
        <v>22.716200000000001</v>
      </c>
      <c r="C435" s="7">
        <f t="shared" si="44"/>
        <v>-0.16039999999999921</v>
      </c>
      <c r="D435" s="7">
        <f t="shared" si="42"/>
        <v>0</v>
      </c>
      <c r="E435" s="7">
        <f t="shared" si="43"/>
        <v>0.16039999999999921</v>
      </c>
      <c r="F435" s="7">
        <f t="shared" si="45"/>
        <v>2.8635714285714289E-2</v>
      </c>
      <c r="G435" s="7">
        <f t="shared" si="46"/>
        <v>5.7271428571428577E-2</v>
      </c>
      <c r="H435" s="7">
        <f t="shared" si="47"/>
        <v>0.5</v>
      </c>
      <c r="I435" s="7">
        <f t="shared" si="48"/>
        <v>33.333333333333329</v>
      </c>
    </row>
    <row r="436" spans="1:9" ht="13.5" x14ac:dyDescent="0.35">
      <c r="A436" s="3">
        <v>42641</v>
      </c>
      <c r="B436" s="2">
        <v>22.449000000000002</v>
      </c>
      <c r="C436" s="7">
        <f t="shared" si="44"/>
        <v>-0.26719999999999899</v>
      </c>
      <c r="D436" s="7">
        <f t="shared" si="42"/>
        <v>0</v>
      </c>
      <c r="E436" s="7">
        <f t="shared" si="43"/>
        <v>0.26719999999999899</v>
      </c>
      <c r="F436" s="7">
        <f t="shared" si="45"/>
        <v>2.8635714285714289E-2</v>
      </c>
      <c r="G436" s="7">
        <f t="shared" si="46"/>
        <v>7.0628571428571263E-2</v>
      </c>
      <c r="H436" s="7">
        <f t="shared" si="47"/>
        <v>0.40544093851132784</v>
      </c>
      <c r="I436" s="7">
        <f t="shared" si="48"/>
        <v>28.847952795567437</v>
      </c>
    </row>
    <row r="437" spans="1:9" ht="13.5" x14ac:dyDescent="0.35">
      <c r="A437" s="3">
        <v>42642</v>
      </c>
      <c r="B437" s="2">
        <v>22.181699999999999</v>
      </c>
      <c r="C437" s="7">
        <f t="shared" si="44"/>
        <v>-0.26730000000000231</v>
      </c>
      <c r="D437" s="7">
        <f t="shared" si="42"/>
        <v>0</v>
      </c>
      <c r="E437" s="7">
        <f t="shared" si="43"/>
        <v>0.26730000000000231</v>
      </c>
      <c r="F437" s="7">
        <f t="shared" si="45"/>
        <v>1.6035714285714216E-2</v>
      </c>
      <c r="G437" s="7">
        <f t="shared" si="46"/>
        <v>8.9721428571428577E-2</v>
      </c>
      <c r="H437" s="7">
        <f t="shared" si="47"/>
        <v>0.17872780829551707</v>
      </c>
      <c r="I437" s="7">
        <f t="shared" si="48"/>
        <v>15.162771849250248</v>
      </c>
    </row>
    <row r="438" spans="1:9" ht="13.5" x14ac:dyDescent="0.35">
      <c r="A438" s="3">
        <v>42643</v>
      </c>
      <c r="B438" s="2">
        <v>22.4222</v>
      </c>
      <c r="C438" s="7">
        <f t="shared" si="44"/>
        <v>0.24050000000000082</v>
      </c>
      <c r="D438" s="7">
        <f t="shared" si="42"/>
        <v>0.24050000000000082</v>
      </c>
      <c r="E438" s="7">
        <f t="shared" si="43"/>
        <v>0</v>
      </c>
      <c r="F438" s="7">
        <f t="shared" si="45"/>
        <v>3.3214285714285703E-2</v>
      </c>
      <c r="G438" s="7">
        <f t="shared" si="46"/>
        <v>8.9721428571428577E-2</v>
      </c>
      <c r="H438" s="7">
        <f t="shared" si="47"/>
        <v>0.37019345593503689</v>
      </c>
      <c r="I438" s="7">
        <f t="shared" si="48"/>
        <v>27.017605020045309</v>
      </c>
    </row>
    <row r="439" spans="1:9" ht="13.5" x14ac:dyDescent="0.35">
      <c r="A439" s="3">
        <v>42647</v>
      </c>
      <c r="B439" s="2">
        <v>22.416899999999998</v>
      </c>
      <c r="C439" s="7">
        <f t="shared" si="44"/>
        <v>-5.3000000000018588E-3</v>
      </c>
      <c r="D439" s="7">
        <f t="shared" si="42"/>
        <v>0</v>
      </c>
      <c r="E439" s="7">
        <f t="shared" si="43"/>
        <v>5.3000000000018588E-3</v>
      </c>
      <c r="F439" s="7">
        <f t="shared" si="45"/>
        <v>3.0542857142857267E-2</v>
      </c>
      <c r="G439" s="7">
        <f t="shared" si="46"/>
        <v>9.0100000000000138E-2</v>
      </c>
      <c r="H439" s="7">
        <f t="shared" si="47"/>
        <v>0.33898842555890368</v>
      </c>
      <c r="I439" s="7">
        <f t="shared" si="48"/>
        <v>25.316755476613437</v>
      </c>
    </row>
    <row r="440" spans="1:9" ht="13.5" x14ac:dyDescent="0.35">
      <c r="A440" s="3">
        <v>42648</v>
      </c>
      <c r="B440" s="2">
        <v>22.4222</v>
      </c>
      <c r="C440" s="7">
        <f t="shared" si="44"/>
        <v>5.3000000000018588E-3</v>
      </c>
      <c r="D440" s="7">
        <f t="shared" si="42"/>
        <v>5.3000000000018588E-3</v>
      </c>
      <c r="E440" s="7">
        <f t="shared" si="43"/>
        <v>0</v>
      </c>
      <c r="F440" s="7">
        <f t="shared" si="45"/>
        <v>1.7557142857143049E-2</v>
      </c>
      <c r="G440" s="7">
        <f t="shared" si="46"/>
        <v>9.0100000000000138E-2</v>
      </c>
      <c r="H440" s="7">
        <f t="shared" si="47"/>
        <v>0.19486285080069946</v>
      </c>
      <c r="I440" s="7">
        <f t="shared" si="48"/>
        <v>16.308386411889728</v>
      </c>
    </row>
    <row r="441" spans="1:9" ht="13.5" x14ac:dyDescent="0.35">
      <c r="A441" s="3">
        <v>42649</v>
      </c>
      <c r="B441" s="2">
        <v>22.4222</v>
      </c>
      <c r="C441" s="7">
        <f t="shared" si="44"/>
        <v>0</v>
      </c>
      <c r="D441" s="7">
        <f t="shared" si="42"/>
        <v>0</v>
      </c>
      <c r="E441" s="7">
        <f t="shared" si="43"/>
        <v>0</v>
      </c>
      <c r="F441" s="7">
        <f t="shared" si="45"/>
        <v>1.7557142857143049E-2</v>
      </c>
      <c r="G441" s="7">
        <f t="shared" si="46"/>
        <v>8.0171428571428754E-2</v>
      </c>
      <c r="H441" s="7">
        <f t="shared" si="47"/>
        <v>0.2189950106913775</v>
      </c>
      <c r="I441" s="7">
        <f t="shared" si="48"/>
        <v>17.965209764654418</v>
      </c>
    </row>
    <row r="442" spans="1:9" ht="13.5" x14ac:dyDescent="0.35">
      <c r="A442" s="3">
        <v>42650</v>
      </c>
      <c r="B442" s="2">
        <v>22.026700000000002</v>
      </c>
      <c r="C442" s="7">
        <f t="shared" si="44"/>
        <v>-0.39549999999999841</v>
      </c>
      <c r="D442" s="7">
        <f t="shared" si="42"/>
        <v>0</v>
      </c>
      <c r="E442" s="7">
        <f t="shared" si="43"/>
        <v>0.39549999999999841</v>
      </c>
      <c r="F442" s="7">
        <f t="shared" si="45"/>
        <v>1.7557142857143049E-2</v>
      </c>
      <c r="G442" s="7">
        <f t="shared" si="46"/>
        <v>9.3914285714285839E-2</v>
      </c>
      <c r="H442" s="7">
        <f t="shared" si="47"/>
        <v>0.18694858533617459</v>
      </c>
      <c r="I442" s="7">
        <f t="shared" si="48"/>
        <v>15.750352428553242</v>
      </c>
    </row>
    <row r="443" spans="1:9" ht="13.5" x14ac:dyDescent="0.35">
      <c r="A443" s="3">
        <v>42653</v>
      </c>
      <c r="B443" s="2">
        <v>22.657399999999999</v>
      </c>
      <c r="C443" s="7">
        <f t="shared" si="44"/>
        <v>0.63069999999999737</v>
      </c>
      <c r="D443" s="7">
        <f t="shared" si="42"/>
        <v>0.63069999999999737</v>
      </c>
      <c r="E443" s="7">
        <f t="shared" si="43"/>
        <v>0</v>
      </c>
      <c r="F443" s="7">
        <f t="shared" si="45"/>
        <v>6.2607142857142861E-2</v>
      </c>
      <c r="G443" s="7">
        <f t="shared" si="46"/>
        <v>9.3535714285714278E-2</v>
      </c>
      <c r="H443" s="7">
        <f t="shared" si="47"/>
        <v>0.66933944253531896</v>
      </c>
      <c r="I443" s="7">
        <f t="shared" si="48"/>
        <v>40.096065873741999</v>
      </c>
    </row>
    <row r="444" spans="1:9" ht="13.5" x14ac:dyDescent="0.35">
      <c r="A444" s="3">
        <v>42654</v>
      </c>
      <c r="B444" s="2">
        <v>22.288599999999999</v>
      </c>
      <c r="C444" s="7">
        <f t="shared" si="44"/>
        <v>-0.36880000000000024</v>
      </c>
      <c r="D444" s="7">
        <f t="shared" si="42"/>
        <v>0</v>
      </c>
      <c r="E444" s="7">
        <f t="shared" si="43"/>
        <v>0.36880000000000024</v>
      </c>
      <c r="F444" s="7">
        <f t="shared" si="45"/>
        <v>6.2607142857142861E-2</v>
      </c>
      <c r="G444" s="7">
        <f t="shared" si="46"/>
        <v>0.11224285714285719</v>
      </c>
      <c r="H444" s="7">
        <f t="shared" si="47"/>
        <v>0.55778286877943217</v>
      </c>
      <c r="I444" s="7">
        <f t="shared" si="48"/>
        <v>35.806201233710524</v>
      </c>
    </row>
    <row r="445" spans="1:9" ht="13.5" x14ac:dyDescent="0.35">
      <c r="A445" s="3">
        <v>42655</v>
      </c>
      <c r="B445" s="2">
        <v>22.395499999999998</v>
      </c>
      <c r="C445" s="7">
        <f t="shared" si="44"/>
        <v>0.10689999999999955</v>
      </c>
      <c r="D445" s="7">
        <f t="shared" si="42"/>
        <v>0.10689999999999955</v>
      </c>
      <c r="E445" s="7">
        <f t="shared" si="43"/>
        <v>0</v>
      </c>
      <c r="F445" s="7">
        <f t="shared" si="45"/>
        <v>7.0242857142857121E-2</v>
      </c>
      <c r="G445" s="7">
        <f t="shared" si="46"/>
        <v>0.11224285714285719</v>
      </c>
      <c r="H445" s="7">
        <f t="shared" si="47"/>
        <v>0.62581137838869749</v>
      </c>
      <c r="I445" s="7">
        <f t="shared" si="48"/>
        <v>38.492249882573958</v>
      </c>
    </row>
    <row r="446" spans="1:9" ht="13.5" x14ac:dyDescent="0.35">
      <c r="A446" s="3">
        <v>42656</v>
      </c>
      <c r="B446" s="2">
        <v>22.080200000000001</v>
      </c>
      <c r="C446" s="7">
        <f t="shared" si="44"/>
        <v>-0.31529999999999703</v>
      </c>
      <c r="D446" s="7">
        <f t="shared" si="42"/>
        <v>0</v>
      </c>
      <c r="E446" s="7">
        <f t="shared" si="43"/>
        <v>0.31529999999999703</v>
      </c>
      <c r="F446" s="7">
        <f t="shared" si="45"/>
        <v>7.0242857142857121E-2</v>
      </c>
      <c r="G446" s="7">
        <f t="shared" si="46"/>
        <v>0.13399999999999984</v>
      </c>
      <c r="H446" s="7">
        <f t="shared" si="47"/>
        <v>0.52420042643923281</v>
      </c>
      <c r="I446" s="7">
        <f t="shared" si="48"/>
        <v>34.391830453941409</v>
      </c>
    </row>
    <row r="447" spans="1:9" ht="13.5" x14ac:dyDescent="0.35">
      <c r="A447" s="3">
        <v>42657</v>
      </c>
      <c r="B447" s="2">
        <v>22.593299999999999</v>
      </c>
      <c r="C447" s="7">
        <f t="shared" si="44"/>
        <v>0.51309999999999789</v>
      </c>
      <c r="D447" s="7">
        <f t="shared" si="42"/>
        <v>0.51309999999999789</v>
      </c>
      <c r="E447" s="7">
        <f t="shared" si="43"/>
        <v>0</v>
      </c>
      <c r="F447" s="7">
        <f t="shared" si="45"/>
        <v>0.10689285714285697</v>
      </c>
      <c r="G447" s="7">
        <f t="shared" si="46"/>
        <v>0.13247142857142841</v>
      </c>
      <c r="H447" s="7">
        <f t="shared" si="47"/>
        <v>0.80691254178798633</v>
      </c>
      <c r="I447" s="7">
        <f t="shared" si="48"/>
        <v>44.656978305630979</v>
      </c>
    </row>
    <row r="448" spans="1:9" ht="13.5" x14ac:dyDescent="0.35">
      <c r="A448" s="3">
        <v>42660</v>
      </c>
      <c r="B448" s="2">
        <v>22.582599999999999</v>
      </c>
      <c r="C448" s="7">
        <f t="shared" si="44"/>
        <v>-1.0699999999999932E-2</v>
      </c>
      <c r="D448" s="7">
        <f t="shared" si="42"/>
        <v>0</v>
      </c>
      <c r="E448" s="7">
        <f t="shared" si="43"/>
        <v>1.0699999999999932E-2</v>
      </c>
      <c r="F448" s="7">
        <f t="shared" si="45"/>
        <v>0.10689285714285697</v>
      </c>
      <c r="G448" s="7">
        <f t="shared" si="46"/>
        <v>0.127892857142857</v>
      </c>
      <c r="H448" s="7">
        <f t="shared" si="47"/>
        <v>0.83580005585032069</v>
      </c>
      <c r="I448" s="7">
        <f t="shared" si="48"/>
        <v>45.527836933373884</v>
      </c>
    </row>
    <row r="449" spans="1:9" ht="13.5" x14ac:dyDescent="0.35">
      <c r="A449" s="3">
        <v>42661</v>
      </c>
      <c r="B449" s="2">
        <v>22.395499999999998</v>
      </c>
      <c r="C449" s="7">
        <f t="shared" si="44"/>
        <v>-0.18710000000000093</v>
      </c>
      <c r="D449" s="7">
        <f t="shared" si="42"/>
        <v>0</v>
      </c>
      <c r="E449" s="7">
        <f t="shared" si="43"/>
        <v>0.18710000000000093</v>
      </c>
      <c r="F449" s="7">
        <f t="shared" si="45"/>
        <v>0.10689285714285697</v>
      </c>
      <c r="G449" s="7">
        <f t="shared" si="46"/>
        <v>0.12979999999999997</v>
      </c>
      <c r="H449" s="7">
        <f t="shared" si="47"/>
        <v>0.82351970063834357</v>
      </c>
      <c r="I449" s="7">
        <f t="shared" si="48"/>
        <v>45.160998279868387</v>
      </c>
    </row>
    <row r="450" spans="1:9" ht="13.5" x14ac:dyDescent="0.35">
      <c r="A450" s="3">
        <v>42662</v>
      </c>
      <c r="B450" s="2">
        <v>22.288599999999999</v>
      </c>
      <c r="C450" s="7">
        <f t="shared" si="44"/>
        <v>-0.10689999999999955</v>
      </c>
      <c r="D450" s="7">
        <f t="shared" si="42"/>
        <v>0</v>
      </c>
      <c r="E450" s="7">
        <f t="shared" si="43"/>
        <v>0.10689999999999955</v>
      </c>
      <c r="F450" s="7">
        <f t="shared" si="45"/>
        <v>0.10689285714285697</v>
      </c>
      <c r="G450" s="7">
        <f t="shared" si="46"/>
        <v>0.11835000000000002</v>
      </c>
      <c r="H450" s="7">
        <f t="shared" si="47"/>
        <v>0.90319270927635786</v>
      </c>
      <c r="I450" s="7">
        <f t="shared" si="48"/>
        <v>47.456713388723237</v>
      </c>
    </row>
    <row r="451" spans="1:9" ht="13.5" x14ac:dyDescent="0.35">
      <c r="A451" s="3">
        <v>42663</v>
      </c>
      <c r="B451" s="2">
        <v>22.181699999999999</v>
      </c>
      <c r="C451" s="7">
        <f t="shared" si="44"/>
        <v>-0.10689999999999955</v>
      </c>
      <c r="D451" s="7">
        <f t="shared" ref="D451:D514" si="49">IF(C451&gt;0,C451,0)</f>
        <v>0</v>
      </c>
      <c r="E451" s="7">
        <f t="shared" ref="E451:E514" si="50">IF(C451&lt;0,-C451,0)</f>
        <v>0.10689999999999955</v>
      </c>
      <c r="F451" s="7">
        <f t="shared" si="45"/>
        <v>0.10689285714285697</v>
      </c>
      <c r="G451" s="7">
        <f t="shared" si="46"/>
        <v>0.10689285714285697</v>
      </c>
      <c r="H451" s="7">
        <f t="shared" si="47"/>
        <v>1</v>
      </c>
      <c r="I451" s="7">
        <f t="shared" si="48"/>
        <v>50</v>
      </c>
    </row>
    <row r="452" spans="1:9" ht="13.5" x14ac:dyDescent="0.35">
      <c r="A452" s="3">
        <v>42664</v>
      </c>
      <c r="B452" s="2">
        <v>22.122900000000001</v>
      </c>
      <c r="C452" s="7">
        <f t="shared" ref="C452:C515" si="51">B452-B451</f>
        <v>-5.8799999999997965E-2</v>
      </c>
      <c r="D452" s="7">
        <f t="shared" si="49"/>
        <v>0</v>
      </c>
      <c r="E452" s="7">
        <f t="shared" si="50"/>
        <v>5.8799999999997965E-2</v>
      </c>
      <c r="F452" s="7">
        <f t="shared" si="45"/>
        <v>8.9714285714285483E-2</v>
      </c>
      <c r="G452" s="7">
        <f t="shared" si="46"/>
        <v>0.11109285714285681</v>
      </c>
      <c r="H452" s="7">
        <f t="shared" si="47"/>
        <v>0.80756124220407666</v>
      </c>
      <c r="I452" s="7">
        <f t="shared" si="48"/>
        <v>44.676839896133465</v>
      </c>
    </row>
    <row r="453" spans="1:9" ht="13.5" x14ac:dyDescent="0.35">
      <c r="A453" s="3">
        <v>42667</v>
      </c>
      <c r="B453" s="2">
        <v>21.930499999999999</v>
      </c>
      <c r="C453" s="7">
        <f t="shared" si="51"/>
        <v>-0.19240000000000279</v>
      </c>
      <c r="D453" s="7">
        <f t="shared" si="49"/>
        <v>0</v>
      </c>
      <c r="E453" s="7">
        <f t="shared" si="50"/>
        <v>0.19240000000000279</v>
      </c>
      <c r="F453" s="7">
        <f t="shared" si="45"/>
        <v>8.9714285714285483E-2</v>
      </c>
      <c r="G453" s="7">
        <f t="shared" si="46"/>
        <v>0.1244571428571426</v>
      </c>
      <c r="H453" s="7">
        <f t="shared" si="47"/>
        <v>0.72084481175390225</v>
      </c>
      <c r="I453" s="7">
        <f t="shared" si="48"/>
        <v>41.889007470651002</v>
      </c>
    </row>
    <row r="454" spans="1:9" ht="13.5" x14ac:dyDescent="0.35">
      <c r="A454" s="3">
        <v>42668</v>
      </c>
      <c r="B454" s="2">
        <v>21.861000000000001</v>
      </c>
      <c r="C454" s="7">
        <f t="shared" si="51"/>
        <v>-6.9499999999997897E-2</v>
      </c>
      <c r="D454" s="7">
        <f t="shared" si="49"/>
        <v>0</v>
      </c>
      <c r="E454" s="7">
        <f t="shared" si="50"/>
        <v>6.9499999999997897E-2</v>
      </c>
      <c r="F454" s="7">
        <f t="shared" si="45"/>
        <v>8.9335714285713921E-2</v>
      </c>
      <c r="G454" s="7">
        <f t="shared" si="46"/>
        <v>0.12942142857142816</v>
      </c>
      <c r="H454" s="7">
        <f t="shared" si="47"/>
        <v>0.69026988244384291</v>
      </c>
      <c r="I454" s="7">
        <f t="shared" si="48"/>
        <v>40.837850192646748</v>
      </c>
    </row>
    <row r="455" spans="1:9" ht="13.5" x14ac:dyDescent="0.35">
      <c r="A455" s="3">
        <v>42669</v>
      </c>
      <c r="B455" s="2">
        <v>21.861000000000001</v>
      </c>
      <c r="C455" s="7">
        <f t="shared" si="51"/>
        <v>0</v>
      </c>
      <c r="D455" s="7">
        <f t="shared" si="49"/>
        <v>0</v>
      </c>
      <c r="E455" s="7">
        <f t="shared" si="50"/>
        <v>0</v>
      </c>
      <c r="F455" s="7">
        <f t="shared" si="45"/>
        <v>8.9335714285713921E-2</v>
      </c>
      <c r="G455" s="7">
        <f t="shared" si="46"/>
        <v>0.12942142857142816</v>
      </c>
      <c r="H455" s="7">
        <f t="shared" si="47"/>
        <v>0.69026988244384291</v>
      </c>
      <c r="I455" s="7">
        <f t="shared" si="48"/>
        <v>40.837850192646748</v>
      </c>
    </row>
    <row r="456" spans="1:9" ht="13.5" x14ac:dyDescent="0.35">
      <c r="A456" s="3">
        <v>42670</v>
      </c>
      <c r="B456" s="2">
        <v>21.38</v>
      </c>
      <c r="C456" s="7">
        <f t="shared" si="51"/>
        <v>-0.48100000000000165</v>
      </c>
      <c r="D456" s="7">
        <f t="shared" si="49"/>
        <v>0</v>
      </c>
      <c r="E456" s="7">
        <f t="shared" si="50"/>
        <v>0.48100000000000165</v>
      </c>
      <c r="F456" s="7">
        <f t="shared" si="45"/>
        <v>8.9335714285713921E-2</v>
      </c>
      <c r="G456" s="7">
        <f t="shared" si="46"/>
        <v>0.13552857142857125</v>
      </c>
      <c r="H456" s="7">
        <f t="shared" si="47"/>
        <v>0.65916517339517056</v>
      </c>
      <c r="I456" s="7">
        <f t="shared" si="48"/>
        <v>39.728725262856891</v>
      </c>
    </row>
    <row r="457" spans="1:9" ht="13.5" x14ac:dyDescent="0.35">
      <c r="A457" s="3">
        <v>42671</v>
      </c>
      <c r="B457" s="2">
        <v>21.994599999999998</v>
      </c>
      <c r="C457" s="7">
        <f t="shared" si="51"/>
        <v>0.61459999999999937</v>
      </c>
      <c r="D457" s="7">
        <f t="shared" si="49"/>
        <v>0.61459999999999937</v>
      </c>
      <c r="E457" s="7">
        <f t="shared" si="50"/>
        <v>0</v>
      </c>
      <c r="F457" s="7">
        <f t="shared" si="45"/>
        <v>8.8185714285714062E-2</v>
      </c>
      <c r="G457" s="7">
        <f t="shared" si="46"/>
        <v>0.13552857142857125</v>
      </c>
      <c r="H457" s="7">
        <f t="shared" si="47"/>
        <v>0.65067987772741565</v>
      </c>
      <c r="I457" s="7">
        <f t="shared" si="48"/>
        <v>39.418901660280937</v>
      </c>
    </row>
    <row r="458" spans="1:9" ht="13.5" x14ac:dyDescent="0.35">
      <c r="A458" s="3">
        <v>42674</v>
      </c>
      <c r="B458" s="2">
        <v>22.315300000000001</v>
      </c>
      <c r="C458" s="7">
        <f t="shared" si="51"/>
        <v>0.32070000000000221</v>
      </c>
      <c r="D458" s="7">
        <f t="shared" si="49"/>
        <v>0.32070000000000221</v>
      </c>
      <c r="E458" s="7">
        <f t="shared" si="50"/>
        <v>0</v>
      </c>
      <c r="F458" s="7">
        <f t="shared" si="45"/>
        <v>0.11109285714285708</v>
      </c>
      <c r="G458" s="7">
        <f t="shared" si="46"/>
        <v>0.10918571428571409</v>
      </c>
      <c r="H458" s="7">
        <f t="shared" si="47"/>
        <v>1.0174669632343332</v>
      </c>
      <c r="I458" s="7">
        <f t="shared" si="48"/>
        <v>50.432893414183361</v>
      </c>
    </row>
    <row r="459" spans="1:9" ht="13.5" x14ac:dyDescent="0.35">
      <c r="A459" s="3">
        <v>42675</v>
      </c>
      <c r="B459" s="2">
        <v>22.716200000000001</v>
      </c>
      <c r="C459" s="7">
        <f t="shared" si="51"/>
        <v>0.40090000000000003</v>
      </c>
      <c r="D459" s="7">
        <f t="shared" si="49"/>
        <v>0.40090000000000003</v>
      </c>
      <c r="E459" s="7">
        <f t="shared" si="50"/>
        <v>0</v>
      </c>
      <c r="F459" s="7">
        <f t="shared" si="45"/>
        <v>0.1320928571428571</v>
      </c>
      <c r="G459" s="7">
        <f t="shared" si="46"/>
        <v>0.10918571428571409</v>
      </c>
      <c r="H459" s="7">
        <f t="shared" si="47"/>
        <v>1.2097998168258555</v>
      </c>
      <c r="I459" s="7">
        <f t="shared" si="48"/>
        <v>54.747032179756687</v>
      </c>
    </row>
    <row r="460" spans="1:9" ht="13.5" x14ac:dyDescent="0.35">
      <c r="A460" s="3">
        <v>42676</v>
      </c>
      <c r="B460" s="2">
        <v>23.224</v>
      </c>
      <c r="C460" s="7">
        <f t="shared" si="51"/>
        <v>0.50779999999999959</v>
      </c>
      <c r="D460" s="7">
        <f t="shared" si="49"/>
        <v>0.50779999999999959</v>
      </c>
      <c r="E460" s="7">
        <f t="shared" si="50"/>
        <v>0</v>
      </c>
      <c r="F460" s="7">
        <f t="shared" si="45"/>
        <v>0.16836428571428566</v>
      </c>
      <c r="G460" s="7">
        <f t="shared" si="46"/>
        <v>8.6664285714285735E-2</v>
      </c>
      <c r="H460" s="7">
        <f t="shared" si="47"/>
        <v>1.9427182065441346</v>
      </c>
      <c r="I460" s="7">
        <f t="shared" si="48"/>
        <v>66.01781313018148</v>
      </c>
    </row>
    <row r="461" spans="1:9" ht="13.5" x14ac:dyDescent="0.35">
      <c r="A461" s="3">
        <v>42677</v>
      </c>
      <c r="B461" s="2">
        <v>23.518000000000001</v>
      </c>
      <c r="C461" s="7">
        <f t="shared" si="51"/>
        <v>0.29400000000000048</v>
      </c>
      <c r="D461" s="7">
        <f t="shared" si="49"/>
        <v>0.29400000000000048</v>
      </c>
      <c r="E461" s="7">
        <f t="shared" si="50"/>
        <v>0</v>
      </c>
      <c r="F461" s="7">
        <f t="shared" si="45"/>
        <v>0.15271428571428583</v>
      </c>
      <c r="G461" s="7">
        <f t="shared" si="46"/>
        <v>8.6664285714285735E-2</v>
      </c>
      <c r="H461" s="7">
        <f t="shared" si="47"/>
        <v>1.7621363224264412</v>
      </c>
      <c r="I461" s="7">
        <f t="shared" si="48"/>
        <v>63.796138811804383</v>
      </c>
    </row>
    <row r="462" spans="1:9" ht="13.5" x14ac:dyDescent="0.35">
      <c r="A462" s="3">
        <v>42678</v>
      </c>
      <c r="B462" s="2">
        <v>23.250699999999998</v>
      </c>
      <c r="C462" s="7">
        <f t="shared" si="51"/>
        <v>-0.26730000000000231</v>
      </c>
      <c r="D462" s="7">
        <f t="shared" si="49"/>
        <v>0</v>
      </c>
      <c r="E462" s="7">
        <f t="shared" si="50"/>
        <v>0.26730000000000231</v>
      </c>
      <c r="F462" s="7">
        <f t="shared" si="45"/>
        <v>0.15271428571428583</v>
      </c>
      <c r="G462" s="7">
        <f t="shared" si="46"/>
        <v>0.10499285714285733</v>
      </c>
      <c r="H462" s="7">
        <f t="shared" si="47"/>
        <v>1.4545207156949438</v>
      </c>
      <c r="I462" s="7">
        <f t="shared" si="48"/>
        <v>59.258848637711665</v>
      </c>
    </row>
    <row r="463" spans="1:9" ht="13.5" x14ac:dyDescent="0.35">
      <c r="A463" s="3">
        <v>42681</v>
      </c>
      <c r="B463" s="2">
        <v>23.3202</v>
      </c>
      <c r="C463" s="7">
        <f t="shared" si="51"/>
        <v>6.950000000000145E-2</v>
      </c>
      <c r="D463" s="7">
        <f t="shared" si="49"/>
        <v>6.950000000000145E-2</v>
      </c>
      <c r="E463" s="7">
        <f t="shared" si="50"/>
        <v>0</v>
      </c>
      <c r="F463" s="7">
        <f t="shared" si="45"/>
        <v>0.15767857142857164</v>
      </c>
      <c r="G463" s="7">
        <f t="shared" si="46"/>
        <v>9.1628571428571545E-2</v>
      </c>
      <c r="H463" s="7">
        <f t="shared" si="47"/>
        <v>1.7208450265045214</v>
      </c>
      <c r="I463" s="7">
        <f t="shared" si="48"/>
        <v>63.246712316992813</v>
      </c>
    </row>
    <row r="464" spans="1:9" ht="13.5" x14ac:dyDescent="0.35">
      <c r="A464" s="3">
        <v>42682</v>
      </c>
      <c r="B464" s="2">
        <v>23.250699999999998</v>
      </c>
      <c r="C464" s="7">
        <f t="shared" si="51"/>
        <v>-6.950000000000145E-2</v>
      </c>
      <c r="D464" s="7">
        <f t="shared" si="49"/>
        <v>0</v>
      </c>
      <c r="E464" s="7">
        <f t="shared" si="50"/>
        <v>6.950000000000145E-2</v>
      </c>
      <c r="F464" s="7">
        <f t="shared" si="45"/>
        <v>0.15767857142857164</v>
      </c>
      <c r="G464" s="7">
        <f t="shared" si="46"/>
        <v>8.8957142857143109E-2</v>
      </c>
      <c r="H464" s="7">
        <f t="shared" si="47"/>
        <v>1.7725228842139045</v>
      </c>
      <c r="I464" s="7">
        <f t="shared" si="48"/>
        <v>63.931767499782751</v>
      </c>
    </row>
    <row r="465" spans="1:9" ht="13.5" x14ac:dyDescent="0.35">
      <c r="A465" s="3">
        <v>42683</v>
      </c>
      <c r="B465" s="2">
        <v>22.978100000000001</v>
      </c>
      <c r="C465" s="7">
        <f t="shared" si="51"/>
        <v>-0.27259999999999707</v>
      </c>
      <c r="D465" s="7">
        <f t="shared" si="49"/>
        <v>0</v>
      </c>
      <c r="E465" s="7">
        <f t="shared" si="50"/>
        <v>0.27259999999999707</v>
      </c>
      <c r="F465" s="7">
        <f t="shared" ref="F465:F528" si="52">(SUM(D452:D465)/14)</f>
        <v>0.15767857142857164</v>
      </c>
      <c r="G465" s="7">
        <f t="shared" ref="G465:G528" si="53">(SUM(E452:E465)/14)</f>
        <v>0.10079285714285723</v>
      </c>
      <c r="H465" s="7">
        <f t="shared" ref="H465:H528" si="54">F465/G465</f>
        <v>1.564382396711786</v>
      </c>
      <c r="I465" s="7">
        <f t="shared" ref="I465:I528" si="55">IF(G465=0,100,100-(100/(1+H465)))</f>
        <v>61.004255789531882</v>
      </c>
    </row>
    <row r="466" spans="1:9" ht="13.5" x14ac:dyDescent="0.35">
      <c r="A466" s="3">
        <v>42684</v>
      </c>
      <c r="B466" s="2">
        <v>22.914000000000001</v>
      </c>
      <c r="C466" s="7">
        <f t="shared" si="51"/>
        <v>-6.4099999999999824E-2</v>
      </c>
      <c r="D466" s="7">
        <f t="shared" si="49"/>
        <v>0</v>
      </c>
      <c r="E466" s="7">
        <f t="shared" si="50"/>
        <v>6.4099999999999824E-2</v>
      </c>
      <c r="F466" s="7">
        <f t="shared" si="52"/>
        <v>0.15767857142857164</v>
      </c>
      <c r="G466" s="7">
        <f t="shared" si="53"/>
        <v>0.10117142857142879</v>
      </c>
      <c r="H466" s="7">
        <f t="shared" si="54"/>
        <v>1.5585286642191458</v>
      </c>
      <c r="I466" s="7">
        <f t="shared" si="55"/>
        <v>60.915036286873239</v>
      </c>
    </row>
    <row r="467" spans="1:9" ht="13.5" x14ac:dyDescent="0.35">
      <c r="A467" s="3">
        <v>42685</v>
      </c>
      <c r="B467" s="2">
        <v>22.705500000000001</v>
      </c>
      <c r="C467" s="7">
        <f t="shared" si="51"/>
        <v>-0.2085000000000008</v>
      </c>
      <c r="D467" s="7">
        <f t="shared" si="49"/>
        <v>0</v>
      </c>
      <c r="E467" s="7">
        <f t="shared" si="50"/>
        <v>0.2085000000000008</v>
      </c>
      <c r="F467" s="7">
        <f t="shared" si="52"/>
        <v>0.15767857142857164</v>
      </c>
      <c r="G467" s="7">
        <f t="shared" si="53"/>
        <v>0.10232142857142865</v>
      </c>
      <c r="H467" s="7">
        <f t="shared" si="54"/>
        <v>1.5410122164048874</v>
      </c>
      <c r="I467" s="7">
        <f t="shared" si="55"/>
        <v>60.645604395604408</v>
      </c>
    </row>
    <row r="468" spans="1:9" ht="13.5" x14ac:dyDescent="0.35">
      <c r="A468" s="3">
        <v>42688</v>
      </c>
      <c r="B468" s="2">
        <v>22.4864</v>
      </c>
      <c r="C468" s="7">
        <f t="shared" si="51"/>
        <v>-0.21910000000000096</v>
      </c>
      <c r="D468" s="7">
        <f t="shared" si="49"/>
        <v>0</v>
      </c>
      <c r="E468" s="7">
        <f t="shared" si="50"/>
        <v>0.21910000000000096</v>
      </c>
      <c r="F468" s="7">
        <f t="shared" si="52"/>
        <v>0.15767857142857164</v>
      </c>
      <c r="G468" s="7">
        <f t="shared" si="53"/>
        <v>0.11300714285714315</v>
      </c>
      <c r="H468" s="7">
        <f t="shared" si="54"/>
        <v>1.3952973895455389</v>
      </c>
      <c r="I468" s="7">
        <f t="shared" si="55"/>
        <v>58.251530504538714</v>
      </c>
    </row>
    <row r="469" spans="1:9" ht="13.5" x14ac:dyDescent="0.35">
      <c r="A469" s="3">
        <v>42689</v>
      </c>
      <c r="B469" s="2">
        <v>22.5078</v>
      </c>
      <c r="C469" s="7">
        <f t="shared" si="51"/>
        <v>2.1399999999999864E-2</v>
      </c>
      <c r="D469" s="7">
        <f t="shared" si="49"/>
        <v>2.1399999999999864E-2</v>
      </c>
      <c r="E469" s="7">
        <f t="shared" si="50"/>
        <v>0</v>
      </c>
      <c r="F469" s="7">
        <f t="shared" si="52"/>
        <v>0.15920714285714307</v>
      </c>
      <c r="G469" s="7">
        <f t="shared" si="53"/>
        <v>0.11300714285714315</v>
      </c>
      <c r="H469" s="7">
        <f t="shared" si="54"/>
        <v>1.4088237153150858</v>
      </c>
      <c r="I469" s="7">
        <f t="shared" si="55"/>
        <v>58.485961689845155</v>
      </c>
    </row>
    <row r="470" spans="1:9" ht="13.5" x14ac:dyDescent="0.35">
      <c r="A470" s="3">
        <v>42690</v>
      </c>
      <c r="B470" s="2">
        <v>22.4971</v>
      </c>
      <c r="C470" s="7">
        <f t="shared" si="51"/>
        <v>-1.0699999999999932E-2</v>
      </c>
      <c r="D470" s="7">
        <f t="shared" si="49"/>
        <v>0</v>
      </c>
      <c r="E470" s="7">
        <f t="shared" si="50"/>
        <v>1.0699999999999932E-2</v>
      </c>
      <c r="F470" s="7">
        <f t="shared" si="52"/>
        <v>0.15920714285714307</v>
      </c>
      <c r="G470" s="7">
        <f t="shared" si="53"/>
        <v>7.9414285714285882E-2</v>
      </c>
      <c r="H470" s="7">
        <f t="shared" si="54"/>
        <v>2.0047670444324504</v>
      </c>
      <c r="I470" s="7">
        <f t="shared" si="55"/>
        <v>66.719549794953139</v>
      </c>
    </row>
    <row r="471" spans="1:9" ht="13.5" x14ac:dyDescent="0.35">
      <c r="A471" s="3">
        <v>42691</v>
      </c>
      <c r="B471" s="2">
        <v>22.481000000000002</v>
      </c>
      <c r="C471" s="7">
        <f t="shared" si="51"/>
        <v>-1.6099999999998005E-2</v>
      </c>
      <c r="D471" s="7">
        <f t="shared" si="49"/>
        <v>0</v>
      </c>
      <c r="E471" s="7">
        <f t="shared" si="50"/>
        <v>1.6099999999998005E-2</v>
      </c>
      <c r="F471" s="7">
        <f t="shared" si="52"/>
        <v>0.11530714285714312</v>
      </c>
      <c r="G471" s="7">
        <f t="shared" si="53"/>
        <v>8.0564285714285741E-2</v>
      </c>
      <c r="H471" s="7">
        <f t="shared" si="54"/>
        <v>1.4312439046014747</v>
      </c>
      <c r="I471" s="7">
        <f t="shared" si="55"/>
        <v>58.868791481292448</v>
      </c>
    </row>
    <row r="472" spans="1:9" ht="13.5" x14ac:dyDescent="0.35">
      <c r="A472" s="3">
        <v>42692</v>
      </c>
      <c r="B472" s="2">
        <v>22.9086</v>
      </c>
      <c r="C472" s="7">
        <f t="shared" si="51"/>
        <v>0.4275999999999982</v>
      </c>
      <c r="D472" s="7">
        <f t="shared" si="49"/>
        <v>0.4275999999999982</v>
      </c>
      <c r="E472" s="7">
        <f t="shared" si="50"/>
        <v>0</v>
      </c>
      <c r="F472" s="7">
        <f t="shared" si="52"/>
        <v>0.12294285714285712</v>
      </c>
      <c r="G472" s="7">
        <f t="shared" si="53"/>
        <v>8.0564285714285741E-2</v>
      </c>
      <c r="H472" s="7">
        <f t="shared" si="54"/>
        <v>1.5260218104441874</v>
      </c>
      <c r="I472" s="7">
        <f t="shared" si="55"/>
        <v>60.412059948755733</v>
      </c>
    </row>
    <row r="473" spans="1:9" ht="13.5" x14ac:dyDescent="0.35">
      <c r="A473" s="3">
        <v>42695</v>
      </c>
      <c r="B473" s="2">
        <v>22.871200000000002</v>
      </c>
      <c r="C473" s="7">
        <f t="shared" si="51"/>
        <v>-3.7399999999998101E-2</v>
      </c>
      <c r="D473" s="7">
        <f t="shared" si="49"/>
        <v>0</v>
      </c>
      <c r="E473" s="7">
        <f t="shared" si="50"/>
        <v>3.7399999999998101E-2</v>
      </c>
      <c r="F473" s="7">
        <f t="shared" si="52"/>
        <v>9.4307142857142826E-2</v>
      </c>
      <c r="G473" s="7">
        <f t="shared" si="53"/>
        <v>8.3235714285714177E-2</v>
      </c>
      <c r="H473" s="7">
        <f t="shared" si="54"/>
        <v>1.1330129580365582</v>
      </c>
      <c r="I473" s="7">
        <f t="shared" si="55"/>
        <v>53.117959446411355</v>
      </c>
    </row>
    <row r="474" spans="1:9" ht="13.5" x14ac:dyDescent="0.35">
      <c r="A474" s="3">
        <v>42696</v>
      </c>
      <c r="B474" s="2">
        <v>22.956700000000001</v>
      </c>
      <c r="C474" s="7">
        <f t="shared" si="51"/>
        <v>8.5499999999999687E-2</v>
      </c>
      <c r="D474" s="7">
        <f t="shared" si="49"/>
        <v>8.5499999999999687E-2</v>
      </c>
      <c r="E474" s="7">
        <f t="shared" si="50"/>
        <v>0</v>
      </c>
      <c r="F474" s="7">
        <f t="shared" si="52"/>
        <v>6.4142857142857126E-2</v>
      </c>
      <c r="G474" s="7">
        <f t="shared" si="53"/>
        <v>8.3235714285714177E-2</v>
      </c>
      <c r="H474" s="7">
        <f t="shared" si="54"/>
        <v>0.77061700849566717</v>
      </c>
      <c r="I474" s="7">
        <f t="shared" si="55"/>
        <v>43.522512480007784</v>
      </c>
    </row>
    <row r="475" spans="1:9" ht="13.5" x14ac:dyDescent="0.35">
      <c r="A475" s="3">
        <v>42697</v>
      </c>
      <c r="B475" s="2">
        <v>22.956700000000001</v>
      </c>
      <c r="C475" s="7">
        <f t="shared" si="51"/>
        <v>0</v>
      </c>
      <c r="D475" s="7">
        <f t="shared" si="49"/>
        <v>0</v>
      </c>
      <c r="E475" s="7">
        <f t="shared" si="50"/>
        <v>0</v>
      </c>
      <c r="F475" s="7">
        <f t="shared" si="52"/>
        <v>4.3142857142857087E-2</v>
      </c>
      <c r="G475" s="7">
        <f t="shared" si="53"/>
        <v>8.3235714285714177E-2</v>
      </c>
      <c r="H475" s="7">
        <f t="shared" si="54"/>
        <v>0.51832146228439024</v>
      </c>
      <c r="I475" s="7">
        <f t="shared" si="55"/>
        <v>34.137794608037069</v>
      </c>
    </row>
    <row r="476" spans="1:9" ht="13.5" x14ac:dyDescent="0.35">
      <c r="A476" s="3">
        <v>42698</v>
      </c>
      <c r="B476" s="2">
        <v>22.7697</v>
      </c>
      <c r="C476" s="7">
        <f t="shared" si="51"/>
        <v>-0.18700000000000117</v>
      </c>
      <c r="D476" s="7">
        <f t="shared" si="49"/>
        <v>0</v>
      </c>
      <c r="E476" s="7">
        <f t="shared" si="50"/>
        <v>0.18700000000000117</v>
      </c>
      <c r="F476" s="7">
        <f t="shared" si="52"/>
        <v>4.3142857142857087E-2</v>
      </c>
      <c r="G476" s="7">
        <f t="shared" si="53"/>
        <v>7.7499999999999805E-2</v>
      </c>
      <c r="H476" s="7">
        <f t="shared" si="54"/>
        <v>0.55668202764977026</v>
      </c>
      <c r="I476" s="7">
        <f t="shared" si="55"/>
        <v>35.760805210183577</v>
      </c>
    </row>
    <row r="477" spans="1:9" ht="13.5" x14ac:dyDescent="0.35">
      <c r="A477" s="3">
        <v>42699</v>
      </c>
      <c r="B477" s="2">
        <v>22.742899999999999</v>
      </c>
      <c r="C477" s="7">
        <f t="shared" si="51"/>
        <v>-2.6800000000001489E-2</v>
      </c>
      <c r="D477" s="7">
        <f t="shared" si="49"/>
        <v>0</v>
      </c>
      <c r="E477" s="7">
        <f t="shared" si="50"/>
        <v>2.6800000000001489E-2</v>
      </c>
      <c r="F477" s="7">
        <f t="shared" si="52"/>
        <v>3.817857142857127E-2</v>
      </c>
      <c r="G477" s="7">
        <f t="shared" si="53"/>
        <v>7.9414285714285632E-2</v>
      </c>
      <c r="H477" s="7">
        <f t="shared" si="54"/>
        <v>0.48075193380104186</v>
      </c>
      <c r="I477" s="7">
        <f t="shared" si="55"/>
        <v>32.466743606875966</v>
      </c>
    </row>
    <row r="478" spans="1:9" ht="13.5" x14ac:dyDescent="0.35">
      <c r="A478" s="3">
        <v>42702</v>
      </c>
      <c r="B478" s="2">
        <v>22.972799999999999</v>
      </c>
      <c r="C478" s="7">
        <f t="shared" si="51"/>
        <v>0.22990000000000066</v>
      </c>
      <c r="D478" s="7">
        <f t="shared" si="49"/>
        <v>0.22990000000000066</v>
      </c>
      <c r="E478" s="7">
        <f t="shared" si="50"/>
        <v>0</v>
      </c>
      <c r="F478" s="7">
        <f t="shared" si="52"/>
        <v>5.4599999999999885E-2</v>
      </c>
      <c r="G478" s="7">
        <f t="shared" si="53"/>
        <v>7.4449999999999808E-2</v>
      </c>
      <c r="H478" s="7">
        <f t="shared" si="54"/>
        <v>0.73337810611148457</v>
      </c>
      <c r="I478" s="7">
        <f t="shared" si="55"/>
        <v>42.309182487407995</v>
      </c>
    </row>
    <row r="479" spans="1:9" ht="13.5" x14ac:dyDescent="0.35">
      <c r="A479" s="3">
        <v>42703</v>
      </c>
      <c r="B479" s="2">
        <v>22.983499999999999</v>
      </c>
      <c r="C479" s="7">
        <f t="shared" si="51"/>
        <v>1.0699999999999932E-2</v>
      </c>
      <c r="D479" s="7">
        <f t="shared" si="49"/>
        <v>1.0699999999999932E-2</v>
      </c>
      <c r="E479" s="7">
        <f t="shared" si="50"/>
        <v>0</v>
      </c>
      <c r="F479" s="7">
        <f t="shared" si="52"/>
        <v>5.5364285714285595E-2</v>
      </c>
      <c r="G479" s="7">
        <f t="shared" si="53"/>
        <v>5.4978571428571446E-2</v>
      </c>
      <c r="H479" s="7">
        <f t="shared" si="54"/>
        <v>1.007015720410547</v>
      </c>
      <c r="I479" s="7">
        <f t="shared" si="55"/>
        <v>50.174779906783989</v>
      </c>
    </row>
    <row r="480" spans="1:9" ht="13.5" x14ac:dyDescent="0.35">
      <c r="A480" s="3">
        <v>42704</v>
      </c>
      <c r="B480" s="2">
        <v>23.459199999999999</v>
      </c>
      <c r="C480" s="7">
        <f t="shared" si="51"/>
        <v>0.47569999999999979</v>
      </c>
      <c r="D480" s="7">
        <f t="shared" si="49"/>
        <v>0.47569999999999979</v>
      </c>
      <c r="E480" s="7">
        <f t="shared" si="50"/>
        <v>0</v>
      </c>
      <c r="F480" s="7">
        <f t="shared" si="52"/>
        <v>8.9342857142857016E-2</v>
      </c>
      <c r="G480" s="7">
        <f t="shared" si="53"/>
        <v>5.0400000000000035E-2</v>
      </c>
      <c r="H480" s="7">
        <f t="shared" si="54"/>
        <v>1.7726757369614474</v>
      </c>
      <c r="I480" s="7">
        <f t="shared" si="55"/>
        <v>63.933755878143479</v>
      </c>
    </row>
    <row r="481" spans="1:9" ht="13.5" x14ac:dyDescent="0.35">
      <c r="A481" s="3">
        <v>42705</v>
      </c>
      <c r="B481" s="2">
        <v>23.496600000000001</v>
      </c>
      <c r="C481" s="7">
        <f t="shared" si="51"/>
        <v>3.7400000000001654E-2</v>
      </c>
      <c r="D481" s="7">
        <f t="shared" si="49"/>
        <v>3.7400000000001654E-2</v>
      </c>
      <c r="E481" s="7">
        <f t="shared" si="50"/>
        <v>0</v>
      </c>
      <c r="F481" s="7">
        <f t="shared" si="52"/>
        <v>9.2014285714285701E-2</v>
      </c>
      <c r="G481" s="7">
        <f t="shared" si="53"/>
        <v>3.5507142857142834E-2</v>
      </c>
      <c r="H481" s="7">
        <f t="shared" si="54"/>
        <v>2.5914302957151492</v>
      </c>
      <c r="I481" s="7">
        <f t="shared" si="55"/>
        <v>72.155940178121341</v>
      </c>
    </row>
    <row r="482" spans="1:9" ht="13.5" x14ac:dyDescent="0.35">
      <c r="A482" s="3">
        <v>42706</v>
      </c>
      <c r="B482" s="2">
        <v>23.464500000000001</v>
      </c>
      <c r="C482" s="7">
        <f t="shared" si="51"/>
        <v>-3.2099999999999795E-2</v>
      </c>
      <c r="D482" s="7">
        <f t="shared" si="49"/>
        <v>0</v>
      </c>
      <c r="E482" s="7">
        <f t="shared" si="50"/>
        <v>3.2099999999999795E-2</v>
      </c>
      <c r="F482" s="7">
        <f t="shared" si="52"/>
        <v>9.2014285714285701E-2</v>
      </c>
      <c r="G482" s="7">
        <f t="shared" si="53"/>
        <v>2.2149999999999892E-2</v>
      </c>
      <c r="H482" s="7">
        <f t="shared" si="54"/>
        <v>4.1541438245727385</v>
      </c>
      <c r="I482" s="7">
        <f t="shared" si="55"/>
        <v>80.598135518988997</v>
      </c>
    </row>
    <row r="483" spans="1:9" ht="13.5" x14ac:dyDescent="0.35">
      <c r="A483" s="3">
        <v>42709</v>
      </c>
      <c r="B483" s="2">
        <v>22.999500000000001</v>
      </c>
      <c r="C483" s="7">
        <f t="shared" si="51"/>
        <v>-0.46499999999999986</v>
      </c>
      <c r="D483" s="7">
        <f t="shared" si="49"/>
        <v>0</v>
      </c>
      <c r="E483" s="7">
        <f t="shared" si="50"/>
        <v>0.46499999999999986</v>
      </c>
      <c r="F483" s="7">
        <f t="shared" si="52"/>
        <v>9.048571428571428E-2</v>
      </c>
      <c r="G483" s="7">
        <f t="shared" si="53"/>
        <v>5.5364285714285595E-2</v>
      </c>
      <c r="H483" s="7">
        <f t="shared" si="54"/>
        <v>1.634369758740811</v>
      </c>
      <c r="I483" s="7">
        <f t="shared" si="55"/>
        <v>62.040256623732844</v>
      </c>
    </row>
    <row r="484" spans="1:9" ht="13.5" x14ac:dyDescent="0.35">
      <c r="A484" s="3">
        <v>42710</v>
      </c>
      <c r="B484" s="2">
        <v>22.881900000000002</v>
      </c>
      <c r="C484" s="7">
        <f t="shared" si="51"/>
        <v>-0.11759999999999948</v>
      </c>
      <c r="D484" s="7">
        <f t="shared" si="49"/>
        <v>0</v>
      </c>
      <c r="E484" s="7">
        <f t="shared" si="50"/>
        <v>0.11759999999999948</v>
      </c>
      <c r="F484" s="7">
        <f t="shared" si="52"/>
        <v>9.048571428571428E-2</v>
      </c>
      <c r="G484" s="7">
        <f t="shared" si="53"/>
        <v>6.2999999999999848E-2</v>
      </c>
      <c r="H484" s="7">
        <f t="shared" si="54"/>
        <v>1.4362811791383254</v>
      </c>
      <c r="I484" s="7">
        <f t="shared" si="55"/>
        <v>58.953834698436395</v>
      </c>
    </row>
    <row r="485" spans="1:9" ht="13.5" x14ac:dyDescent="0.35">
      <c r="A485" s="3">
        <v>42711</v>
      </c>
      <c r="B485" s="2">
        <v>22.791</v>
      </c>
      <c r="C485" s="7">
        <f t="shared" si="51"/>
        <v>-9.0900000000001313E-2</v>
      </c>
      <c r="D485" s="7">
        <f t="shared" si="49"/>
        <v>0</v>
      </c>
      <c r="E485" s="7">
        <f t="shared" si="50"/>
        <v>9.0900000000001313E-2</v>
      </c>
      <c r="F485" s="7">
        <f t="shared" si="52"/>
        <v>9.048571428571428E-2</v>
      </c>
      <c r="G485" s="7">
        <f t="shared" si="53"/>
        <v>6.8342857142857233E-2</v>
      </c>
      <c r="H485" s="7">
        <f t="shared" si="54"/>
        <v>1.3239966555183929</v>
      </c>
      <c r="I485" s="7">
        <f t="shared" si="55"/>
        <v>56.970678179528655</v>
      </c>
    </row>
    <row r="486" spans="1:9" ht="13.5" x14ac:dyDescent="0.35">
      <c r="A486" s="3">
        <v>42712</v>
      </c>
      <c r="B486" s="2">
        <v>22.635999999999999</v>
      </c>
      <c r="C486" s="7">
        <f t="shared" si="51"/>
        <v>-0.15500000000000114</v>
      </c>
      <c r="D486" s="7">
        <f t="shared" si="49"/>
        <v>0</v>
      </c>
      <c r="E486" s="7">
        <f t="shared" si="50"/>
        <v>0.15500000000000114</v>
      </c>
      <c r="F486" s="7">
        <f t="shared" si="52"/>
        <v>5.9942857142857263E-2</v>
      </c>
      <c r="G486" s="7">
        <f t="shared" si="53"/>
        <v>7.9414285714285882E-2</v>
      </c>
      <c r="H486" s="7">
        <f t="shared" si="54"/>
        <v>0.75481201654973906</v>
      </c>
      <c r="I486" s="7">
        <f t="shared" si="55"/>
        <v>43.0138390568939</v>
      </c>
    </row>
    <row r="487" spans="1:9" ht="13.5" x14ac:dyDescent="0.35">
      <c r="A487" s="3">
        <v>42713</v>
      </c>
      <c r="B487" s="2">
        <v>22.716200000000001</v>
      </c>
      <c r="C487" s="7">
        <f t="shared" si="51"/>
        <v>8.0200000000001381E-2</v>
      </c>
      <c r="D487" s="7">
        <f t="shared" si="49"/>
        <v>8.0200000000001381E-2</v>
      </c>
      <c r="E487" s="7">
        <f t="shared" si="50"/>
        <v>0</v>
      </c>
      <c r="F487" s="7">
        <f t="shared" si="52"/>
        <v>6.5671428571428797E-2</v>
      </c>
      <c r="G487" s="7">
        <f t="shared" si="53"/>
        <v>7.6742857142857446E-2</v>
      </c>
      <c r="H487" s="7">
        <f t="shared" si="54"/>
        <v>0.85573343261355128</v>
      </c>
      <c r="I487" s="7">
        <f t="shared" si="55"/>
        <v>46.112950145450881</v>
      </c>
    </row>
    <row r="488" spans="1:9" ht="13.5" x14ac:dyDescent="0.35">
      <c r="A488" s="3">
        <v>42717</v>
      </c>
      <c r="B488" s="2">
        <v>22.662800000000001</v>
      </c>
      <c r="C488" s="7">
        <f t="shared" si="51"/>
        <v>-5.3399999999999892E-2</v>
      </c>
      <c r="D488" s="7">
        <f t="shared" si="49"/>
        <v>0</v>
      </c>
      <c r="E488" s="7">
        <f t="shared" si="50"/>
        <v>5.3399999999999892E-2</v>
      </c>
      <c r="F488" s="7">
        <f t="shared" si="52"/>
        <v>5.9564285714285958E-2</v>
      </c>
      <c r="G488" s="7">
        <f t="shared" si="53"/>
        <v>8.0557142857143146E-2</v>
      </c>
      <c r="H488" s="7">
        <f t="shared" si="54"/>
        <v>0.73940414967192802</v>
      </c>
      <c r="I488" s="7">
        <f t="shared" si="55"/>
        <v>42.509048274455843</v>
      </c>
    </row>
    <row r="489" spans="1:9" ht="13.5" x14ac:dyDescent="0.35">
      <c r="A489" s="3">
        <v>42718</v>
      </c>
      <c r="B489" s="2">
        <v>22.502400000000002</v>
      </c>
      <c r="C489" s="7">
        <f t="shared" si="51"/>
        <v>-0.16039999999999921</v>
      </c>
      <c r="D489" s="7">
        <f t="shared" si="49"/>
        <v>0</v>
      </c>
      <c r="E489" s="7">
        <f t="shared" si="50"/>
        <v>0.16039999999999921</v>
      </c>
      <c r="F489" s="7">
        <f t="shared" si="52"/>
        <v>5.9564285714285958E-2</v>
      </c>
      <c r="G489" s="7">
        <f t="shared" si="53"/>
        <v>9.2014285714285951E-2</v>
      </c>
      <c r="H489" s="7">
        <f t="shared" si="54"/>
        <v>0.64733736997360758</v>
      </c>
      <c r="I489" s="7">
        <f t="shared" si="55"/>
        <v>39.295980396776812</v>
      </c>
    </row>
    <row r="490" spans="1:9" ht="13.5" x14ac:dyDescent="0.35">
      <c r="A490" s="3">
        <v>42719</v>
      </c>
      <c r="B490" s="2">
        <v>21.9145</v>
      </c>
      <c r="C490" s="7">
        <f t="shared" si="51"/>
        <v>-0.5879000000000012</v>
      </c>
      <c r="D490" s="7">
        <f t="shared" si="49"/>
        <v>0</v>
      </c>
      <c r="E490" s="7">
        <f t="shared" si="50"/>
        <v>0.5879000000000012</v>
      </c>
      <c r="F490" s="7">
        <f t="shared" si="52"/>
        <v>5.9564285714285958E-2</v>
      </c>
      <c r="G490" s="7">
        <f t="shared" si="53"/>
        <v>0.12065000000000024</v>
      </c>
      <c r="H490" s="7">
        <f t="shared" si="54"/>
        <v>0.4936948670889833</v>
      </c>
      <c r="I490" s="7">
        <f t="shared" si="55"/>
        <v>33.051922314704768</v>
      </c>
    </row>
    <row r="491" spans="1:9" ht="13.5" x14ac:dyDescent="0.35">
      <c r="A491" s="3">
        <v>42720</v>
      </c>
      <c r="B491" s="2">
        <v>21.807600000000001</v>
      </c>
      <c r="C491" s="7">
        <f t="shared" si="51"/>
        <v>-0.10689999999999955</v>
      </c>
      <c r="D491" s="7">
        <f t="shared" si="49"/>
        <v>0</v>
      </c>
      <c r="E491" s="7">
        <f t="shared" si="50"/>
        <v>0.10689999999999955</v>
      </c>
      <c r="F491" s="7">
        <f t="shared" si="52"/>
        <v>5.9564285714285958E-2</v>
      </c>
      <c r="G491" s="7">
        <f t="shared" si="53"/>
        <v>0.12637142857142866</v>
      </c>
      <c r="H491" s="7">
        <f t="shared" si="54"/>
        <v>0.47134297987791252</v>
      </c>
      <c r="I491" s="7">
        <f t="shared" si="55"/>
        <v>32.034881487457341</v>
      </c>
    </row>
    <row r="492" spans="1:9" ht="13.5" x14ac:dyDescent="0.35">
      <c r="A492" s="3">
        <v>42723</v>
      </c>
      <c r="B492" s="2">
        <v>21.807600000000001</v>
      </c>
      <c r="C492" s="7">
        <f t="shared" si="51"/>
        <v>0</v>
      </c>
      <c r="D492" s="7">
        <f t="shared" si="49"/>
        <v>0</v>
      </c>
      <c r="E492" s="7">
        <f t="shared" si="50"/>
        <v>0</v>
      </c>
      <c r="F492" s="7">
        <f t="shared" si="52"/>
        <v>4.3142857142857337E-2</v>
      </c>
      <c r="G492" s="7">
        <f t="shared" si="53"/>
        <v>0.12637142857142866</v>
      </c>
      <c r="H492" s="7">
        <f t="shared" si="54"/>
        <v>0.34139724169116115</v>
      </c>
      <c r="I492" s="7">
        <f t="shared" si="55"/>
        <v>25.450868026293676</v>
      </c>
    </row>
    <row r="493" spans="1:9" ht="13.5" x14ac:dyDescent="0.35">
      <c r="A493" s="3">
        <v>42724</v>
      </c>
      <c r="B493" s="2">
        <v>21.807600000000001</v>
      </c>
      <c r="C493" s="7">
        <f t="shared" si="51"/>
        <v>0</v>
      </c>
      <c r="D493" s="7">
        <f t="shared" si="49"/>
        <v>0</v>
      </c>
      <c r="E493" s="7">
        <f t="shared" si="50"/>
        <v>0</v>
      </c>
      <c r="F493" s="7">
        <f t="shared" si="52"/>
        <v>4.2378571428571633E-2</v>
      </c>
      <c r="G493" s="7">
        <f t="shared" si="53"/>
        <v>0.12637142857142866</v>
      </c>
      <c r="H493" s="7">
        <f t="shared" si="54"/>
        <v>0.33534931042279131</v>
      </c>
      <c r="I493" s="7">
        <f t="shared" si="55"/>
        <v>25.113227513227585</v>
      </c>
    </row>
    <row r="494" spans="1:9" ht="13.5" x14ac:dyDescent="0.35">
      <c r="A494" s="3">
        <v>42725</v>
      </c>
      <c r="B494" s="2">
        <v>21.754100000000001</v>
      </c>
      <c r="C494" s="7">
        <f t="shared" si="51"/>
        <v>-5.3499999999999659E-2</v>
      </c>
      <c r="D494" s="7">
        <f t="shared" si="49"/>
        <v>0</v>
      </c>
      <c r="E494" s="7">
        <f t="shared" si="50"/>
        <v>5.3499999999999659E-2</v>
      </c>
      <c r="F494" s="7">
        <f t="shared" si="52"/>
        <v>8.4000000000002163E-3</v>
      </c>
      <c r="G494" s="7">
        <f t="shared" si="53"/>
        <v>0.13019285714285722</v>
      </c>
      <c r="H494" s="7">
        <f t="shared" si="54"/>
        <v>6.4519668623472304E-2</v>
      </c>
      <c r="I494" s="7">
        <f t="shared" si="55"/>
        <v>6.0609184146782979</v>
      </c>
    </row>
    <row r="495" spans="1:9" ht="13.5" x14ac:dyDescent="0.35">
      <c r="A495" s="3">
        <v>42726</v>
      </c>
      <c r="B495" s="2">
        <v>21.754100000000001</v>
      </c>
      <c r="C495" s="7">
        <f t="shared" si="51"/>
        <v>0</v>
      </c>
      <c r="D495" s="7">
        <f t="shared" si="49"/>
        <v>0</v>
      </c>
      <c r="E495" s="7">
        <f t="shared" si="50"/>
        <v>0</v>
      </c>
      <c r="F495" s="7">
        <f t="shared" si="52"/>
        <v>5.7285714285715272E-3</v>
      </c>
      <c r="G495" s="7">
        <f t="shared" si="53"/>
        <v>0.13019285714285722</v>
      </c>
      <c r="H495" s="7">
        <f t="shared" si="54"/>
        <v>4.4000658363966279E-2</v>
      </c>
      <c r="I495" s="7">
        <f t="shared" si="55"/>
        <v>4.2146197908456173</v>
      </c>
    </row>
    <row r="496" spans="1:9" ht="13.5" x14ac:dyDescent="0.35">
      <c r="A496" s="3">
        <v>42727</v>
      </c>
      <c r="B496" s="2">
        <v>21.796900000000001</v>
      </c>
      <c r="C496" s="7">
        <f t="shared" si="51"/>
        <v>4.2799999999999727E-2</v>
      </c>
      <c r="D496" s="7">
        <f t="shared" si="49"/>
        <v>4.2799999999999727E-2</v>
      </c>
      <c r="E496" s="7">
        <f t="shared" si="50"/>
        <v>0</v>
      </c>
      <c r="F496" s="7">
        <f t="shared" si="52"/>
        <v>8.7857142857143654E-3</v>
      </c>
      <c r="G496" s="7">
        <f t="shared" si="53"/>
        <v>0.1279000000000001</v>
      </c>
      <c r="H496" s="7">
        <f t="shared" si="54"/>
        <v>6.8692058527868319E-2</v>
      </c>
      <c r="I496" s="7">
        <f t="shared" si="55"/>
        <v>6.4276755852843337</v>
      </c>
    </row>
    <row r="497" spans="1:9" ht="13.5" x14ac:dyDescent="0.35">
      <c r="A497" s="3">
        <v>42730</v>
      </c>
      <c r="B497" s="2">
        <v>22.0107</v>
      </c>
      <c r="C497" s="7">
        <f t="shared" si="51"/>
        <v>0.2137999999999991</v>
      </c>
      <c r="D497" s="7">
        <f t="shared" si="49"/>
        <v>0.2137999999999991</v>
      </c>
      <c r="E497" s="7">
        <f t="shared" si="50"/>
        <v>0</v>
      </c>
      <c r="F497" s="7">
        <f t="shared" si="52"/>
        <v>2.4057142857142871E-2</v>
      </c>
      <c r="G497" s="7">
        <f t="shared" si="53"/>
        <v>9.4685714285714387E-2</v>
      </c>
      <c r="H497" s="7">
        <f t="shared" si="54"/>
        <v>0.25407362703681341</v>
      </c>
      <c r="I497" s="7">
        <f t="shared" si="55"/>
        <v>20.259865255052929</v>
      </c>
    </row>
    <row r="498" spans="1:9" ht="13.5" x14ac:dyDescent="0.35">
      <c r="A498" s="3">
        <v>42731</v>
      </c>
      <c r="B498" s="2">
        <v>21.754100000000001</v>
      </c>
      <c r="C498" s="7">
        <f t="shared" si="51"/>
        <v>-0.25659999999999883</v>
      </c>
      <c r="D498" s="7">
        <f t="shared" si="49"/>
        <v>0</v>
      </c>
      <c r="E498" s="7">
        <f t="shared" si="50"/>
        <v>0.25659999999999883</v>
      </c>
      <c r="F498" s="7">
        <f t="shared" si="52"/>
        <v>2.4057142857142871E-2</v>
      </c>
      <c r="G498" s="7">
        <f t="shared" si="53"/>
        <v>0.10461428571428577</v>
      </c>
      <c r="H498" s="7">
        <f t="shared" si="54"/>
        <v>0.22996039874368429</v>
      </c>
      <c r="I498" s="7">
        <f t="shared" si="55"/>
        <v>18.696569334961694</v>
      </c>
    </row>
    <row r="499" spans="1:9" ht="13.5" x14ac:dyDescent="0.35">
      <c r="A499" s="3">
        <v>42732</v>
      </c>
      <c r="B499" s="2">
        <v>21.807600000000001</v>
      </c>
      <c r="C499" s="7">
        <f t="shared" si="51"/>
        <v>5.3499999999999659E-2</v>
      </c>
      <c r="D499" s="7">
        <f t="shared" si="49"/>
        <v>5.3499999999999659E-2</v>
      </c>
      <c r="E499" s="7">
        <f t="shared" si="50"/>
        <v>0</v>
      </c>
      <c r="F499" s="7">
        <f t="shared" si="52"/>
        <v>2.7878571428571419E-2</v>
      </c>
      <c r="G499" s="7">
        <f t="shared" si="53"/>
        <v>9.812142857142854E-2</v>
      </c>
      <c r="H499" s="7">
        <f t="shared" si="54"/>
        <v>0.28412317099803452</v>
      </c>
      <c r="I499" s="7">
        <f t="shared" si="55"/>
        <v>22.125850340136054</v>
      </c>
    </row>
    <row r="500" spans="1:9" ht="13.5" x14ac:dyDescent="0.35">
      <c r="A500" s="3">
        <v>42733</v>
      </c>
      <c r="B500" s="2">
        <v>22</v>
      </c>
      <c r="C500" s="7">
        <f t="shared" si="51"/>
        <v>0.19239999999999924</v>
      </c>
      <c r="D500" s="7">
        <f t="shared" si="49"/>
        <v>0.19239999999999924</v>
      </c>
      <c r="E500" s="7">
        <f t="shared" si="50"/>
        <v>0</v>
      </c>
      <c r="F500" s="7">
        <f t="shared" si="52"/>
        <v>4.1621428571428511E-2</v>
      </c>
      <c r="G500" s="7">
        <f t="shared" si="53"/>
        <v>8.7049999999999877E-2</v>
      </c>
      <c r="H500" s="7">
        <f t="shared" si="54"/>
        <v>0.47813243620251084</v>
      </c>
      <c r="I500" s="7">
        <f t="shared" si="55"/>
        <v>32.347063395137113</v>
      </c>
    </row>
    <row r="501" spans="1:9" ht="13.5" x14ac:dyDescent="0.35">
      <c r="A501" s="3">
        <v>42734</v>
      </c>
      <c r="B501" s="2">
        <v>21.834299999999999</v>
      </c>
      <c r="C501" s="7">
        <f t="shared" si="51"/>
        <v>-0.16570000000000107</v>
      </c>
      <c r="D501" s="7">
        <f t="shared" si="49"/>
        <v>0</v>
      </c>
      <c r="E501" s="7">
        <f t="shared" si="50"/>
        <v>0.16570000000000107</v>
      </c>
      <c r="F501" s="7">
        <f t="shared" si="52"/>
        <v>3.5892857142856983E-2</v>
      </c>
      <c r="G501" s="7">
        <f t="shared" si="53"/>
        <v>9.8885714285714243E-2</v>
      </c>
      <c r="H501" s="7">
        <f t="shared" si="54"/>
        <v>0.36297312915342239</v>
      </c>
      <c r="I501" s="7">
        <f t="shared" si="55"/>
        <v>26.630982034023987</v>
      </c>
    </row>
    <row r="502" spans="1:9" ht="13.5" x14ac:dyDescent="0.35">
      <c r="A502" s="3">
        <v>42737</v>
      </c>
      <c r="B502" s="2">
        <v>21.780799999999999</v>
      </c>
      <c r="C502" s="7">
        <f t="shared" si="51"/>
        <v>-5.3499999999999659E-2</v>
      </c>
      <c r="D502" s="7">
        <f t="shared" si="49"/>
        <v>0</v>
      </c>
      <c r="E502" s="7">
        <f t="shared" si="50"/>
        <v>5.3499999999999659E-2</v>
      </c>
      <c r="F502" s="7">
        <f t="shared" si="52"/>
        <v>3.5892857142856983E-2</v>
      </c>
      <c r="G502" s="7">
        <f t="shared" si="53"/>
        <v>9.8892857142857088E-2</v>
      </c>
      <c r="H502" s="7">
        <f t="shared" si="54"/>
        <v>0.36294691224268549</v>
      </c>
      <c r="I502" s="7">
        <f t="shared" si="55"/>
        <v>26.629570747217727</v>
      </c>
    </row>
    <row r="503" spans="1:9" ht="13.5" x14ac:dyDescent="0.35">
      <c r="A503" s="3">
        <v>42738</v>
      </c>
      <c r="B503" s="2">
        <v>21.6739</v>
      </c>
      <c r="C503" s="7">
        <f t="shared" si="51"/>
        <v>-0.10689999999999955</v>
      </c>
      <c r="D503" s="7">
        <f t="shared" si="49"/>
        <v>0</v>
      </c>
      <c r="E503" s="7">
        <f t="shared" si="50"/>
        <v>0.10689999999999955</v>
      </c>
      <c r="F503" s="7">
        <f t="shared" si="52"/>
        <v>3.5892857142856983E-2</v>
      </c>
      <c r="G503" s="7">
        <f t="shared" si="53"/>
        <v>9.5071428571428543E-2</v>
      </c>
      <c r="H503" s="7">
        <f t="shared" si="54"/>
        <v>0.37753568745304128</v>
      </c>
      <c r="I503" s="7">
        <f t="shared" si="55"/>
        <v>27.406599400054461</v>
      </c>
    </row>
    <row r="504" spans="1:9" ht="13.5" x14ac:dyDescent="0.35">
      <c r="A504" s="3">
        <v>42739</v>
      </c>
      <c r="B504" s="2">
        <v>21.9679</v>
      </c>
      <c r="C504" s="7">
        <f t="shared" si="51"/>
        <v>0.29400000000000048</v>
      </c>
      <c r="D504" s="7">
        <f t="shared" si="49"/>
        <v>0.29400000000000048</v>
      </c>
      <c r="E504" s="7">
        <f t="shared" si="50"/>
        <v>0</v>
      </c>
      <c r="F504" s="7">
        <f t="shared" si="52"/>
        <v>5.6892857142857016E-2</v>
      </c>
      <c r="G504" s="7">
        <f t="shared" si="53"/>
        <v>5.3078571428571308E-2</v>
      </c>
      <c r="H504" s="7">
        <f t="shared" si="54"/>
        <v>1.0718611223253938</v>
      </c>
      <c r="I504" s="7">
        <f t="shared" si="55"/>
        <v>51.734216679657052</v>
      </c>
    </row>
    <row r="505" spans="1:9" ht="13.5" x14ac:dyDescent="0.35">
      <c r="A505" s="3">
        <v>42740</v>
      </c>
      <c r="B505" s="2">
        <v>21.839600000000001</v>
      </c>
      <c r="C505" s="7">
        <f t="shared" si="51"/>
        <v>-0.12829999999999941</v>
      </c>
      <c r="D505" s="7">
        <f t="shared" si="49"/>
        <v>0</v>
      </c>
      <c r="E505" s="7">
        <f t="shared" si="50"/>
        <v>0.12829999999999941</v>
      </c>
      <c r="F505" s="7">
        <f t="shared" si="52"/>
        <v>5.6892857142857016E-2</v>
      </c>
      <c r="G505" s="7">
        <f t="shared" si="53"/>
        <v>5.4607142857142729E-2</v>
      </c>
      <c r="H505" s="7">
        <f t="shared" si="54"/>
        <v>1.0418574231523874</v>
      </c>
      <c r="I505" s="7">
        <f t="shared" si="55"/>
        <v>51.024983984625237</v>
      </c>
    </row>
    <row r="506" spans="1:9" ht="13.5" x14ac:dyDescent="0.35">
      <c r="A506" s="3">
        <v>42741</v>
      </c>
      <c r="B506" s="2">
        <v>22.181699999999999</v>
      </c>
      <c r="C506" s="7">
        <f t="shared" si="51"/>
        <v>0.34209999999999852</v>
      </c>
      <c r="D506" s="7">
        <f t="shared" si="49"/>
        <v>0.34209999999999852</v>
      </c>
      <c r="E506" s="7">
        <f t="shared" si="50"/>
        <v>0</v>
      </c>
      <c r="F506" s="7">
        <f t="shared" si="52"/>
        <v>8.1328571428571195E-2</v>
      </c>
      <c r="G506" s="7">
        <f t="shared" si="53"/>
        <v>5.4607142857142729E-2</v>
      </c>
      <c r="H506" s="7">
        <f t="shared" si="54"/>
        <v>1.4893394375408755</v>
      </c>
      <c r="I506" s="7">
        <f t="shared" si="55"/>
        <v>59.828700541222204</v>
      </c>
    </row>
    <row r="507" spans="1:9" ht="13.5" x14ac:dyDescent="0.35">
      <c r="A507" s="3">
        <v>42744</v>
      </c>
      <c r="B507" s="2">
        <v>22.224499999999999</v>
      </c>
      <c r="C507" s="7">
        <f t="shared" si="51"/>
        <v>4.2799999999999727E-2</v>
      </c>
      <c r="D507" s="7">
        <f t="shared" si="49"/>
        <v>4.2799999999999727E-2</v>
      </c>
      <c r="E507" s="7">
        <f t="shared" si="50"/>
        <v>0</v>
      </c>
      <c r="F507" s="7">
        <f t="shared" si="52"/>
        <v>8.4385714285714036E-2</v>
      </c>
      <c r="G507" s="7">
        <f t="shared" si="53"/>
        <v>5.4607142857142729E-2</v>
      </c>
      <c r="H507" s="7">
        <f t="shared" si="54"/>
        <v>1.5453237410071934</v>
      </c>
      <c r="I507" s="7">
        <f t="shared" si="55"/>
        <v>60.712266817410949</v>
      </c>
    </row>
    <row r="508" spans="1:9" ht="13.5" x14ac:dyDescent="0.35">
      <c r="A508" s="3">
        <v>42745</v>
      </c>
      <c r="B508" s="2">
        <v>21.9679</v>
      </c>
      <c r="C508" s="7">
        <f t="shared" si="51"/>
        <v>-0.25659999999999883</v>
      </c>
      <c r="D508" s="7">
        <f t="shared" si="49"/>
        <v>0</v>
      </c>
      <c r="E508" s="7">
        <f t="shared" si="50"/>
        <v>0.25659999999999883</v>
      </c>
      <c r="F508" s="7">
        <f t="shared" si="52"/>
        <v>8.4385714285714036E-2</v>
      </c>
      <c r="G508" s="7">
        <f t="shared" si="53"/>
        <v>6.9114285714285531E-2</v>
      </c>
      <c r="H508" s="7">
        <f t="shared" si="54"/>
        <v>1.2209590739975194</v>
      </c>
      <c r="I508" s="7">
        <f t="shared" si="55"/>
        <v>54.974406700791057</v>
      </c>
    </row>
    <row r="509" spans="1:9" ht="13.5" x14ac:dyDescent="0.35">
      <c r="A509" s="3">
        <v>42746</v>
      </c>
      <c r="B509" s="2">
        <v>21.9679</v>
      </c>
      <c r="C509" s="7">
        <f t="shared" si="51"/>
        <v>0</v>
      </c>
      <c r="D509" s="7">
        <f t="shared" si="49"/>
        <v>0</v>
      </c>
      <c r="E509" s="7">
        <f t="shared" si="50"/>
        <v>0</v>
      </c>
      <c r="F509" s="7">
        <f t="shared" si="52"/>
        <v>8.4385714285714036E-2</v>
      </c>
      <c r="G509" s="7">
        <f t="shared" si="53"/>
        <v>6.9114285714285531E-2</v>
      </c>
      <c r="H509" s="7">
        <f t="shared" si="54"/>
        <v>1.2209590739975194</v>
      </c>
      <c r="I509" s="7">
        <f t="shared" si="55"/>
        <v>54.974406700791057</v>
      </c>
    </row>
    <row r="510" spans="1:9" ht="13.5" x14ac:dyDescent="0.35">
      <c r="A510" s="3">
        <v>42747</v>
      </c>
      <c r="B510" s="2">
        <v>22.0214</v>
      </c>
      <c r="C510" s="7">
        <f t="shared" si="51"/>
        <v>5.3499999999999659E-2</v>
      </c>
      <c r="D510" s="7">
        <f t="shared" si="49"/>
        <v>5.3499999999999659E-2</v>
      </c>
      <c r="E510" s="7">
        <f t="shared" si="50"/>
        <v>0</v>
      </c>
      <c r="F510" s="7">
        <f t="shared" si="52"/>
        <v>8.514999999999974E-2</v>
      </c>
      <c r="G510" s="7">
        <f t="shared" si="53"/>
        <v>6.9114285714285531E-2</v>
      </c>
      <c r="H510" s="7">
        <f t="shared" si="54"/>
        <v>1.2320173625465063</v>
      </c>
      <c r="I510" s="7">
        <f t="shared" si="55"/>
        <v>55.197481131638646</v>
      </c>
    </row>
    <row r="511" spans="1:9" ht="13.5" x14ac:dyDescent="0.35">
      <c r="A511" s="3">
        <v>42748</v>
      </c>
      <c r="B511" s="2">
        <v>22.219100000000001</v>
      </c>
      <c r="C511" s="7">
        <f t="shared" si="51"/>
        <v>0.1977000000000011</v>
      </c>
      <c r="D511" s="7">
        <f t="shared" si="49"/>
        <v>0.1977000000000011</v>
      </c>
      <c r="E511" s="7">
        <f t="shared" si="50"/>
        <v>0</v>
      </c>
      <c r="F511" s="7">
        <f t="shared" si="52"/>
        <v>8.399999999999988E-2</v>
      </c>
      <c r="G511" s="7">
        <f t="shared" si="53"/>
        <v>6.9114285714285531E-2</v>
      </c>
      <c r="H511" s="7">
        <f t="shared" si="54"/>
        <v>1.2153782554774715</v>
      </c>
      <c r="I511" s="7">
        <f t="shared" si="55"/>
        <v>54.86098152640421</v>
      </c>
    </row>
    <row r="512" spans="1:9" ht="13.5" x14ac:dyDescent="0.35">
      <c r="A512" s="3">
        <v>42751</v>
      </c>
      <c r="B512" s="2">
        <v>22.0107</v>
      </c>
      <c r="C512" s="7">
        <f t="shared" si="51"/>
        <v>-0.20840000000000103</v>
      </c>
      <c r="D512" s="7">
        <f t="shared" si="49"/>
        <v>0</v>
      </c>
      <c r="E512" s="7">
        <f t="shared" si="50"/>
        <v>0.20840000000000103</v>
      </c>
      <c r="F512" s="7">
        <f t="shared" si="52"/>
        <v>8.399999999999988E-2</v>
      </c>
      <c r="G512" s="7">
        <f t="shared" si="53"/>
        <v>6.5671428571428533E-2</v>
      </c>
      <c r="H512" s="7">
        <f t="shared" si="54"/>
        <v>1.2790950619969534</v>
      </c>
      <c r="I512" s="7">
        <f t="shared" si="55"/>
        <v>56.122935954948908</v>
      </c>
    </row>
    <row r="513" spans="1:9" ht="13.5" x14ac:dyDescent="0.35">
      <c r="A513" s="3">
        <v>42752</v>
      </c>
      <c r="B513" s="2">
        <v>22.363399999999999</v>
      </c>
      <c r="C513" s="7">
        <f t="shared" si="51"/>
        <v>0.35269999999999868</v>
      </c>
      <c r="D513" s="7">
        <f t="shared" si="49"/>
        <v>0.35269999999999868</v>
      </c>
      <c r="E513" s="7">
        <f t="shared" si="50"/>
        <v>0</v>
      </c>
      <c r="F513" s="7">
        <f t="shared" si="52"/>
        <v>0.10537142857142838</v>
      </c>
      <c r="G513" s="7">
        <f t="shared" si="53"/>
        <v>6.5671428571428533E-2</v>
      </c>
      <c r="H513" s="7">
        <f t="shared" si="54"/>
        <v>1.6045246900152252</v>
      </c>
      <c r="I513" s="7">
        <f t="shared" si="55"/>
        <v>61.605278543389261</v>
      </c>
    </row>
    <row r="514" spans="1:9" ht="13.5" x14ac:dyDescent="0.35">
      <c r="A514" s="3">
        <v>42753</v>
      </c>
      <c r="B514" s="2">
        <v>22.374099999999999</v>
      </c>
      <c r="C514" s="7">
        <f t="shared" si="51"/>
        <v>1.0699999999999932E-2</v>
      </c>
      <c r="D514" s="7">
        <f t="shared" si="49"/>
        <v>1.0699999999999932E-2</v>
      </c>
      <c r="E514" s="7">
        <f t="shared" si="50"/>
        <v>0</v>
      </c>
      <c r="F514" s="7">
        <f t="shared" si="52"/>
        <v>9.2392857142857013E-2</v>
      </c>
      <c r="G514" s="7">
        <f t="shared" si="53"/>
        <v>6.5671428571428533E-2</v>
      </c>
      <c r="H514" s="7">
        <f t="shared" si="54"/>
        <v>1.4068958016097444</v>
      </c>
      <c r="I514" s="7">
        <f t="shared" si="55"/>
        <v>58.452709114736301</v>
      </c>
    </row>
    <row r="515" spans="1:9" ht="13.5" x14ac:dyDescent="0.35">
      <c r="A515" s="3">
        <v>42754</v>
      </c>
      <c r="B515" s="2">
        <v>22.235199999999999</v>
      </c>
      <c r="C515" s="7">
        <f t="shared" si="51"/>
        <v>-0.13889999999999958</v>
      </c>
      <c r="D515" s="7">
        <f t="shared" ref="D515:D578" si="56">IF(C515&gt;0,C515,0)</f>
        <v>0</v>
      </c>
      <c r="E515" s="7">
        <f t="shared" ref="E515:E578" si="57">IF(C515&lt;0,-C515,0)</f>
        <v>0.13889999999999958</v>
      </c>
      <c r="F515" s="7">
        <f t="shared" si="52"/>
        <v>9.2392857142857013E-2</v>
      </c>
      <c r="G515" s="7">
        <f t="shared" si="53"/>
        <v>6.3757142857142721E-2</v>
      </c>
      <c r="H515" s="7">
        <f t="shared" si="54"/>
        <v>1.4491373515572497</v>
      </c>
      <c r="I515" s="7">
        <f t="shared" si="55"/>
        <v>59.169296921458319</v>
      </c>
    </row>
    <row r="516" spans="1:9" ht="13.5" x14ac:dyDescent="0.35">
      <c r="A516" s="3">
        <v>42755</v>
      </c>
      <c r="B516" s="2">
        <v>21.9145</v>
      </c>
      <c r="C516" s="7">
        <f t="shared" ref="C516:C579" si="58">B516-B515</f>
        <v>-0.32069999999999865</v>
      </c>
      <c r="D516" s="7">
        <f t="shared" si="56"/>
        <v>0</v>
      </c>
      <c r="E516" s="7">
        <f t="shared" si="57"/>
        <v>0.32069999999999865</v>
      </c>
      <c r="F516" s="7">
        <f t="shared" si="52"/>
        <v>9.2392857142857013E-2</v>
      </c>
      <c r="G516" s="7">
        <f t="shared" si="53"/>
        <v>8.2842857142856927E-2</v>
      </c>
      <c r="H516" s="7">
        <f t="shared" si="54"/>
        <v>1.1152784962924656</v>
      </c>
      <c r="I516" s="7">
        <f t="shared" si="55"/>
        <v>52.724901153548316</v>
      </c>
    </row>
    <row r="517" spans="1:9" ht="13.5" x14ac:dyDescent="0.35">
      <c r="A517" s="3">
        <v>42758</v>
      </c>
      <c r="B517" s="2">
        <v>21.727399999999999</v>
      </c>
      <c r="C517" s="7">
        <f t="shared" si="58"/>
        <v>-0.18710000000000093</v>
      </c>
      <c r="D517" s="7">
        <f t="shared" si="56"/>
        <v>0</v>
      </c>
      <c r="E517" s="7">
        <f t="shared" si="57"/>
        <v>0.18710000000000093</v>
      </c>
      <c r="F517" s="7">
        <f t="shared" si="52"/>
        <v>9.2392857142857013E-2</v>
      </c>
      <c r="G517" s="7">
        <f t="shared" si="53"/>
        <v>8.8571428571428454E-2</v>
      </c>
      <c r="H517" s="7">
        <f t="shared" si="54"/>
        <v>1.0431451612903224</v>
      </c>
      <c r="I517" s="7">
        <f t="shared" si="55"/>
        <v>51.055851588711263</v>
      </c>
    </row>
    <row r="518" spans="1:9" ht="13.5" x14ac:dyDescent="0.35">
      <c r="A518" s="3">
        <v>42759</v>
      </c>
      <c r="B518" s="2">
        <v>21.700700000000001</v>
      </c>
      <c r="C518" s="7">
        <f t="shared" si="58"/>
        <v>-2.669999999999817E-2</v>
      </c>
      <c r="D518" s="7">
        <f t="shared" si="56"/>
        <v>0</v>
      </c>
      <c r="E518" s="7">
        <f t="shared" si="57"/>
        <v>2.669999999999817E-2</v>
      </c>
      <c r="F518" s="7">
        <f t="shared" si="52"/>
        <v>7.1392857142856966E-2</v>
      </c>
      <c r="G518" s="7">
        <f t="shared" si="53"/>
        <v>9.0478571428571186E-2</v>
      </c>
      <c r="H518" s="7">
        <f t="shared" si="54"/>
        <v>0.78905818267940331</v>
      </c>
      <c r="I518" s="7">
        <f t="shared" si="55"/>
        <v>44.104668608242882</v>
      </c>
    </row>
    <row r="519" spans="1:9" ht="13.5" x14ac:dyDescent="0.35">
      <c r="A519" s="3">
        <v>42760</v>
      </c>
      <c r="B519" s="2">
        <v>21.38</v>
      </c>
      <c r="C519" s="7">
        <f t="shared" si="58"/>
        <v>-0.32070000000000221</v>
      </c>
      <c r="D519" s="7">
        <f t="shared" si="56"/>
        <v>0</v>
      </c>
      <c r="E519" s="7">
        <f t="shared" si="57"/>
        <v>0.32070000000000221</v>
      </c>
      <c r="F519" s="7">
        <f t="shared" si="52"/>
        <v>7.1392857142856966E-2</v>
      </c>
      <c r="G519" s="7">
        <f t="shared" si="53"/>
        <v>0.10422142857142853</v>
      </c>
      <c r="H519" s="7">
        <f t="shared" si="54"/>
        <v>0.68501130834075652</v>
      </c>
      <c r="I519" s="7">
        <f t="shared" si="55"/>
        <v>40.653217278125709</v>
      </c>
    </row>
    <row r="520" spans="1:9" ht="13.5" x14ac:dyDescent="0.35">
      <c r="A520" s="3">
        <v>42761</v>
      </c>
      <c r="B520" s="2">
        <v>21.299800000000001</v>
      </c>
      <c r="C520" s="7">
        <f t="shared" si="58"/>
        <v>-8.0199999999997829E-2</v>
      </c>
      <c r="D520" s="7">
        <f t="shared" si="56"/>
        <v>0</v>
      </c>
      <c r="E520" s="7">
        <f t="shared" si="57"/>
        <v>8.0199999999997829E-2</v>
      </c>
      <c r="F520" s="7">
        <f t="shared" si="52"/>
        <v>4.6957142857142795E-2</v>
      </c>
      <c r="G520" s="7">
        <f t="shared" si="53"/>
        <v>0.1099499999999998</v>
      </c>
      <c r="H520" s="7">
        <f t="shared" si="54"/>
        <v>0.42707724290261828</v>
      </c>
      <c r="I520" s="7">
        <f t="shared" si="55"/>
        <v>29.926708244184468</v>
      </c>
    </row>
    <row r="521" spans="1:9" ht="13.5" x14ac:dyDescent="0.35">
      <c r="A521" s="3">
        <v>42762</v>
      </c>
      <c r="B521" s="2">
        <v>21.273099999999999</v>
      </c>
      <c r="C521" s="7">
        <f t="shared" si="58"/>
        <v>-2.6700000000001722E-2</v>
      </c>
      <c r="D521" s="7">
        <f t="shared" si="56"/>
        <v>0</v>
      </c>
      <c r="E521" s="7">
        <f t="shared" si="57"/>
        <v>2.6700000000001722E-2</v>
      </c>
      <c r="F521" s="7">
        <f t="shared" si="52"/>
        <v>4.3899999999999953E-2</v>
      </c>
      <c r="G521" s="7">
        <f t="shared" si="53"/>
        <v>0.11185714285714278</v>
      </c>
      <c r="H521" s="7">
        <f t="shared" si="54"/>
        <v>0.3924648786717751</v>
      </c>
      <c r="I521" s="7">
        <f t="shared" si="55"/>
        <v>28.184903237641009</v>
      </c>
    </row>
    <row r="522" spans="1:9" ht="13.5" x14ac:dyDescent="0.35">
      <c r="A522" s="3">
        <v>42765</v>
      </c>
      <c r="B522" s="2">
        <v>21.005800000000001</v>
      </c>
      <c r="C522" s="7">
        <f t="shared" si="58"/>
        <v>-0.26729999999999876</v>
      </c>
      <c r="D522" s="7">
        <f t="shared" si="56"/>
        <v>0</v>
      </c>
      <c r="E522" s="7">
        <f t="shared" si="57"/>
        <v>0.26729999999999876</v>
      </c>
      <c r="F522" s="7">
        <f t="shared" si="52"/>
        <v>4.3899999999999953E-2</v>
      </c>
      <c r="G522" s="7">
        <f t="shared" si="53"/>
        <v>0.1126214285714285</v>
      </c>
      <c r="H522" s="7">
        <f t="shared" si="54"/>
        <v>0.38980148411238646</v>
      </c>
      <c r="I522" s="7">
        <f t="shared" si="55"/>
        <v>28.047277871583077</v>
      </c>
    </row>
    <row r="523" spans="1:9" ht="13.5" x14ac:dyDescent="0.35">
      <c r="A523" s="3">
        <v>42766</v>
      </c>
      <c r="B523" s="2">
        <v>20.380500000000001</v>
      </c>
      <c r="C523" s="7">
        <f t="shared" si="58"/>
        <v>-0.6252999999999993</v>
      </c>
      <c r="D523" s="7">
        <f t="shared" si="56"/>
        <v>0</v>
      </c>
      <c r="E523" s="7">
        <f t="shared" si="57"/>
        <v>0.6252999999999993</v>
      </c>
      <c r="F523" s="7">
        <f t="shared" si="52"/>
        <v>4.3899999999999953E-2</v>
      </c>
      <c r="G523" s="7">
        <f t="shared" si="53"/>
        <v>0.15728571428571417</v>
      </c>
      <c r="H523" s="7">
        <f t="shared" si="54"/>
        <v>0.27910990009082642</v>
      </c>
      <c r="I523" s="7">
        <f t="shared" si="55"/>
        <v>21.820634807924435</v>
      </c>
    </row>
    <row r="524" spans="1:9" ht="13.5" x14ac:dyDescent="0.35">
      <c r="A524" s="3">
        <v>42767</v>
      </c>
      <c r="B524" s="2">
        <v>20.7118</v>
      </c>
      <c r="C524" s="7">
        <f t="shared" si="58"/>
        <v>0.33129999999999882</v>
      </c>
      <c r="D524" s="7">
        <f t="shared" si="56"/>
        <v>0.33129999999999882</v>
      </c>
      <c r="E524" s="7">
        <f t="shared" si="57"/>
        <v>0</v>
      </c>
      <c r="F524" s="7">
        <f t="shared" si="52"/>
        <v>6.3742857142857032E-2</v>
      </c>
      <c r="G524" s="7">
        <f t="shared" si="53"/>
        <v>0.15728571428571417</v>
      </c>
      <c r="H524" s="7">
        <f t="shared" si="54"/>
        <v>0.40526793823796509</v>
      </c>
      <c r="I524" s="7">
        <f t="shared" si="55"/>
        <v>28.839193381592537</v>
      </c>
    </row>
    <row r="525" spans="1:9" ht="13.5" x14ac:dyDescent="0.35">
      <c r="A525" s="3">
        <v>42768</v>
      </c>
      <c r="B525" s="2">
        <v>21.267700000000001</v>
      </c>
      <c r="C525" s="7">
        <f t="shared" si="58"/>
        <v>0.55590000000000117</v>
      </c>
      <c r="D525" s="7">
        <f t="shared" si="56"/>
        <v>0.55590000000000117</v>
      </c>
      <c r="E525" s="7">
        <f t="shared" si="57"/>
        <v>0</v>
      </c>
      <c r="F525" s="7">
        <f t="shared" si="52"/>
        <v>8.9328571428571327E-2</v>
      </c>
      <c r="G525" s="7">
        <f t="shared" si="53"/>
        <v>0.15728571428571417</v>
      </c>
      <c r="H525" s="7">
        <f t="shared" si="54"/>
        <v>0.5679382379654857</v>
      </c>
      <c r="I525" s="7">
        <f t="shared" si="55"/>
        <v>36.221977640039384</v>
      </c>
    </row>
    <row r="526" spans="1:9" ht="13.5" x14ac:dyDescent="0.35">
      <c r="A526" s="3">
        <v>42769</v>
      </c>
      <c r="B526" s="2">
        <v>21.235700000000001</v>
      </c>
      <c r="C526" s="7">
        <f t="shared" si="58"/>
        <v>-3.2000000000000028E-2</v>
      </c>
      <c r="D526" s="7">
        <f t="shared" si="56"/>
        <v>0</v>
      </c>
      <c r="E526" s="7">
        <f t="shared" si="57"/>
        <v>3.2000000000000028E-2</v>
      </c>
      <c r="F526" s="7">
        <f t="shared" si="52"/>
        <v>8.9328571428571327E-2</v>
      </c>
      <c r="G526" s="7">
        <f t="shared" si="53"/>
        <v>0.14468571428571408</v>
      </c>
      <c r="H526" s="7">
        <f t="shared" si="54"/>
        <v>0.61739731437598755</v>
      </c>
      <c r="I526" s="7">
        <f t="shared" si="55"/>
        <v>38.172272755021062</v>
      </c>
    </row>
    <row r="527" spans="1:9" ht="13.5" x14ac:dyDescent="0.35">
      <c r="A527" s="3">
        <v>42772</v>
      </c>
      <c r="B527" s="2">
        <v>20.845500000000001</v>
      </c>
      <c r="C527" s="7">
        <f t="shared" si="58"/>
        <v>-0.3902000000000001</v>
      </c>
      <c r="D527" s="7">
        <f t="shared" si="56"/>
        <v>0</v>
      </c>
      <c r="E527" s="7">
        <f t="shared" si="57"/>
        <v>0.3902000000000001</v>
      </c>
      <c r="F527" s="7">
        <f t="shared" si="52"/>
        <v>6.4135714285714282E-2</v>
      </c>
      <c r="G527" s="7">
        <f t="shared" si="53"/>
        <v>0.17255714285714266</v>
      </c>
      <c r="H527" s="7">
        <f t="shared" si="54"/>
        <v>0.37167811904959058</v>
      </c>
      <c r="I527" s="7">
        <f t="shared" si="55"/>
        <v>27.096598967921082</v>
      </c>
    </row>
    <row r="528" spans="1:9" ht="13.5" x14ac:dyDescent="0.35">
      <c r="A528" s="3">
        <v>42773</v>
      </c>
      <c r="B528" s="2">
        <v>20.551500000000001</v>
      </c>
      <c r="C528" s="7">
        <f t="shared" si="58"/>
        <v>-0.29400000000000048</v>
      </c>
      <c r="D528" s="7">
        <f t="shared" si="56"/>
        <v>0</v>
      </c>
      <c r="E528" s="7">
        <f t="shared" si="57"/>
        <v>0.29400000000000048</v>
      </c>
      <c r="F528" s="7">
        <f t="shared" si="52"/>
        <v>6.3371428571428565E-2</v>
      </c>
      <c r="G528" s="7">
        <f t="shared" si="53"/>
        <v>0.19355714285714271</v>
      </c>
      <c r="H528" s="7">
        <f t="shared" si="54"/>
        <v>0.32740423647501682</v>
      </c>
      <c r="I528" s="7">
        <f t="shared" si="55"/>
        <v>24.664998609952761</v>
      </c>
    </row>
    <row r="529" spans="1:9" ht="13.5" x14ac:dyDescent="0.35">
      <c r="A529" s="3">
        <v>42774</v>
      </c>
      <c r="B529" s="2">
        <v>20.578199999999999</v>
      </c>
      <c r="C529" s="7">
        <f t="shared" si="58"/>
        <v>2.669999999999817E-2</v>
      </c>
      <c r="D529" s="7">
        <f t="shared" si="56"/>
        <v>2.669999999999817E-2</v>
      </c>
      <c r="E529" s="7">
        <f t="shared" si="57"/>
        <v>0</v>
      </c>
      <c r="F529" s="7">
        <f t="shared" ref="F529:F592" si="59">(SUM(D516:D529)/14)</f>
        <v>6.5278571428571297E-2</v>
      </c>
      <c r="G529" s="7">
        <f t="shared" ref="G529:G592" si="60">(SUM(E516:E529)/14)</f>
        <v>0.18363571428571415</v>
      </c>
      <c r="H529" s="7">
        <f t="shared" ref="H529:H592" si="61">F529/G529</f>
        <v>0.35547862616204395</v>
      </c>
      <c r="I529" s="7">
        <f t="shared" ref="I529:I592" si="62">IF(G529=0,100,100-(100/(1+H529)))</f>
        <v>26.225321395775921</v>
      </c>
    </row>
    <row r="530" spans="1:9" ht="13.5" x14ac:dyDescent="0.35">
      <c r="A530" s="3">
        <v>42775</v>
      </c>
      <c r="B530" s="2">
        <v>20.311</v>
      </c>
      <c r="C530" s="7">
        <f t="shared" si="58"/>
        <v>-0.26719999999999899</v>
      </c>
      <c r="D530" s="7">
        <f t="shared" si="56"/>
        <v>0</v>
      </c>
      <c r="E530" s="7">
        <f t="shared" si="57"/>
        <v>0.26719999999999899</v>
      </c>
      <c r="F530" s="7">
        <f t="shared" si="59"/>
        <v>6.5278571428571297E-2</v>
      </c>
      <c r="G530" s="7">
        <f t="shared" si="60"/>
        <v>0.17981428571428562</v>
      </c>
      <c r="H530" s="7">
        <f t="shared" si="61"/>
        <v>0.36303328831333864</v>
      </c>
      <c r="I530" s="7">
        <f t="shared" si="62"/>
        <v>26.634220266371315</v>
      </c>
    </row>
    <row r="531" spans="1:9" ht="13.5" x14ac:dyDescent="0.35">
      <c r="A531" s="3">
        <v>42776</v>
      </c>
      <c r="B531" s="2">
        <v>20.3644</v>
      </c>
      <c r="C531" s="7">
        <f t="shared" si="58"/>
        <v>5.3399999999999892E-2</v>
      </c>
      <c r="D531" s="7">
        <f t="shared" si="56"/>
        <v>5.3399999999999892E-2</v>
      </c>
      <c r="E531" s="7">
        <f t="shared" si="57"/>
        <v>0</v>
      </c>
      <c r="F531" s="7">
        <f t="shared" si="59"/>
        <v>6.9092857142856998E-2</v>
      </c>
      <c r="G531" s="7">
        <f t="shared" si="60"/>
        <v>0.16644999999999982</v>
      </c>
      <c r="H531" s="7">
        <f t="shared" si="61"/>
        <v>0.41509676865639572</v>
      </c>
      <c r="I531" s="7">
        <f t="shared" si="62"/>
        <v>29.333454633672957</v>
      </c>
    </row>
    <row r="532" spans="1:9" ht="13.5" x14ac:dyDescent="0.35">
      <c r="A532" s="3">
        <v>42779</v>
      </c>
      <c r="B532" s="2">
        <v>20.311</v>
      </c>
      <c r="C532" s="7">
        <f t="shared" si="58"/>
        <v>-5.3399999999999892E-2</v>
      </c>
      <c r="D532" s="7">
        <f t="shared" si="56"/>
        <v>0</v>
      </c>
      <c r="E532" s="7">
        <f t="shared" si="57"/>
        <v>5.3399999999999892E-2</v>
      </c>
      <c r="F532" s="7">
        <f t="shared" si="59"/>
        <v>6.9092857142856998E-2</v>
      </c>
      <c r="G532" s="7">
        <f t="shared" si="60"/>
        <v>0.16835714285714282</v>
      </c>
      <c r="H532" s="7">
        <f t="shared" si="61"/>
        <v>0.41039456936783969</v>
      </c>
      <c r="I532" s="7">
        <f t="shared" si="62"/>
        <v>29.097855187558238</v>
      </c>
    </row>
    <row r="533" spans="1:9" ht="13.5" x14ac:dyDescent="0.35">
      <c r="A533" s="3">
        <v>42780</v>
      </c>
      <c r="B533" s="2">
        <v>19.776499999999999</v>
      </c>
      <c r="C533" s="7">
        <f t="shared" si="58"/>
        <v>-0.53450000000000131</v>
      </c>
      <c r="D533" s="7">
        <f t="shared" si="56"/>
        <v>0</v>
      </c>
      <c r="E533" s="7">
        <f t="shared" si="57"/>
        <v>0.53450000000000131</v>
      </c>
      <c r="F533" s="7">
        <f t="shared" si="59"/>
        <v>6.9092857142856998E-2</v>
      </c>
      <c r="G533" s="7">
        <f t="shared" si="60"/>
        <v>0.18362857142857131</v>
      </c>
      <c r="H533" s="7">
        <f t="shared" si="61"/>
        <v>0.37626419791504534</v>
      </c>
      <c r="I533" s="7">
        <f t="shared" si="62"/>
        <v>27.339532517452838</v>
      </c>
    </row>
    <row r="534" spans="1:9" ht="13.5" x14ac:dyDescent="0.35">
      <c r="A534" s="3">
        <v>42781</v>
      </c>
      <c r="B534" s="2">
        <v>19.4558</v>
      </c>
      <c r="C534" s="7">
        <f t="shared" si="58"/>
        <v>-0.32069999999999865</v>
      </c>
      <c r="D534" s="7">
        <f t="shared" si="56"/>
        <v>0</v>
      </c>
      <c r="E534" s="7">
        <f t="shared" si="57"/>
        <v>0.32069999999999865</v>
      </c>
      <c r="F534" s="7">
        <f t="shared" si="59"/>
        <v>6.9092857142856998E-2</v>
      </c>
      <c r="G534" s="7">
        <f t="shared" si="60"/>
        <v>0.2008071428571428</v>
      </c>
      <c r="H534" s="7">
        <f t="shared" si="61"/>
        <v>0.34407569451854952</v>
      </c>
      <c r="I534" s="7">
        <f t="shared" si="62"/>
        <v>25.599428359709904</v>
      </c>
    </row>
    <row r="535" spans="1:9" ht="13.5" x14ac:dyDescent="0.35">
      <c r="A535" s="3">
        <v>42782</v>
      </c>
      <c r="B535" s="2">
        <v>18.7075</v>
      </c>
      <c r="C535" s="7">
        <f t="shared" si="58"/>
        <v>-0.74830000000000041</v>
      </c>
      <c r="D535" s="7">
        <f t="shared" si="56"/>
        <v>0</v>
      </c>
      <c r="E535" s="7">
        <f t="shared" si="57"/>
        <v>0.74830000000000041</v>
      </c>
      <c r="F535" s="7">
        <f t="shared" si="59"/>
        <v>6.9092857142856998E-2</v>
      </c>
      <c r="G535" s="7">
        <f t="shared" si="60"/>
        <v>0.25234999999999985</v>
      </c>
      <c r="H535" s="7">
        <f t="shared" si="61"/>
        <v>0.27379772991027163</v>
      </c>
      <c r="I535" s="7">
        <f t="shared" si="62"/>
        <v>21.49460023998931</v>
      </c>
    </row>
    <row r="536" spans="1:9" ht="13.5" x14ac:dyDescent="0.35">
      <c r="A536" s="3">
        <v>42783</v>
      </c>
      <c r="B536" s="2">
        <v>18.440200000000001</v>
      </c>
      <c r="C536" s="7">
        <f t="shared" si="58"/>
        <v>-0.26729999999999876</v>
      </c>
      <c r="D536" s="7">
        <f t="shared" si="56"/>
        <v>0</v>
      </c>
      <c r="E536" s="7">
        <f t="shared" si="57"/>
        <v>0.26729999999999876</v>
      </c>
      <c r="F536" s="7">
        <f t="shared" si="59"/>
        <v>6.9092857142856998E-2</v>
      </c>
      <c r="G536" s="7">
        <f t="shared" si="60"/>
        <v>0.25234999999999985</v>
      </c>
      <c r="H536" s="7">
        <f t="shared" si="61"/>
        <v>0.27379772991027163</v>
      </c>
      <c r="I536" s="7">
        <f t="shared" si="62"/>
        <v>21.49460023998931</v>
      </c>
    </row>
    <row r="537" spans="1:9" ht="13.5" x14ac:dyDescent="0.35">
      <c r="A537" s="3">
        <v>42786</v>
      </c>
      <c r="B537" s="2">
        <v>19.242000000000001</v>
      </c>
      <c r="C537" s="7">
        <f t="shared" si="58"/>
        <v>0.80180000000000007</v>
      </c>
      <c r="D537" s="7">
        <f t="shared" si="56"/>
        <v>0.80180000000000007</v>
      </c>
      <c r="E537" s="7">
        <f t="shared" si="57"/>
        <v>0</v>
      </c>
      <c r="F537" s="7">
        <f t="shared" si="59"/>
        <v>0.12636428571428557</v>
      </c>
      <c r="G537" s="7">
        <f t="shared" si="60"/>
        <v>0.2076857142857142</v>
      </c>
      <c r="H537" s="7">
        <f t="shared" si="61"/>
        <v>0.60843995047461785</v>
      </c>
      <c r="I537" s="7">
        <f t="shared" si="62"/>
        <v>37.827955609724789</v>
      </c>
    </row>
    <row r="538" spans="1:9" ht="13.5" x14ac:dyDescent="0.35">
      <c r="A538" s="3">
        <v>42787</v>
      </c>
      <c r="B538" s="2">
        <v>19.242000000000001</v>
      </c>
      <c r="C538" s="7">
        <f t="shared" si="58"/>
        <v>0</v>
      </c>
      <c r="D538" s="7">
        <f t="shared" si="56"/>
        <v>0</v>
      </c>
      <c r="E538" s="7">
        <f t="shared" si="57"/>
        <v>0</v>
      </c>
      <c r="F538" s="7">
        <f t="shared" si="59"/>
        <v>0.10269999999999994</v>
      </c>
      <c r="G538" s="7">
        <f t="shared" si="60"/>
        <v>0.2076857142857142</v>
      </c>
      <c r="H538" s="7">
        <f t="shared" si="61"/>
        <v>0.49449717980464986</v>
      </c>
      <c r="I538" s="7">
        <f t="shared" si="62"/>
        <v>33.087863027569384</v>
      </c>
    </row>
    <row r="539" spans="1:9" ht="13.5" x14ac:dyDescent="0.35">
      <c r="A539" s="3">
        <v>42788</v>
      </c>
      <c r="B539" s="2">
        <v>19.0763</v>
      </c>
      <c r="C539" s="7">
        <f t="shared" si="58"/>
        <v>-0.16570000000000107</v>
      </c>
      <c r="D539" s="7">
        <f t="shared" si="56"/>
        <v>0</v>
      </c>
      <c r="E539" s="7">
        <f t="shared" si="57"/>
        <v>0.16570000000000107</v>
      </c>
      <c r="F539" s="7">
        <f t="shared" si="59"/>
        <v>6.2992857142857003E-2</v>
      </c>
      <c r="G539" s="7">
        <f t="shared" si="60"/>
        <v>0.21952142857142856</v>
      </c>
      <c r="H539" s="7">
        <f t="shared" si="61"/>
        <v>0.28695538997169107</v>
      </c>
      <c r="I539" s="7">
        <f t="shared" si="62"/>
        <v>22.297228964401256</v>
      </c>
    </row>
    <row r="540" spans="1:9" ht="13.5" x14ac:dyDescent="0.35">
      <c r="A540" s="3">
        <v>42789</v>
      </c>
      <c r="B540" s="2">
        <v>18.702100000000002</v>
      </c>
      <c r="C540" s="7">
        <f t="shared" si="58"/>
        <v>-0.37419999999999831</v>
      </c>
      <c r="D540" s="7">
        <f t="shared" si="56"/>
        <v>0</v>
      </c>
      <c r="E540" s="7">
        <f t="shared" si="57"/>
        <v>0.37419999999999831</v>
      </c>
      <c r="F540" s="7">
        <f t="shared" si="59"/>
        <v>6.2992857142857003E-2</v>
      </c>
      <c r="G540" s="7">
        <f t="shared" si="60"/>
        <v>0.24396428571428558</v>
      </c>
      <c r="H540" s="7">
        <f t="shared" si="61"/>
        <v>0.25820524081393603</v>
      </c>
      <c r="I540" s="7">
        <f t="shared" si="62"/>
        <v>20.521710801880189</v>
      </c>
    </row>
    <row r="541" spans="1:9" ht="13.5" x14ac:dyDescent="0.35">
      <c r="A541" s="3">
        <v>42790</v>
      </c>
      <c r="B541" s="2">
        <v>18.670100000000001</v>
      </c>
      <c r="C541" s="7">
        <f t="shared" si="58"/>
        <v>-3.2000000000000028E-2</v>
      </c>
      <c r="D541" s="7">
        <f t="shared" si="56"/>
        <v>0</v>
      </c>
      <c r="E541" s="7">
        <f t="shared" si="57"/>
        <v>3.2000000000000028E-2</v>
      </c>
      <c r="F541" s="7">
        <f t="shared" si="59"/>
        <v>6.2992857142857003E-2</v>
      </c>
      <c r="G541" s="7">
        <f t="shared" si="60"/>
        <v>0.21837857142857128</v>
      </c>
      <c r="H541" s="7">
        <f t="shared" si="61"/>
        <v>0.28845713538089118</v>
      </c>
      <c r="I541" s="7">
        <f t="shared" si="62"/>
        <v>22.387794476035708</v>
      </c>
    </row>
    <row r="542" spans="1:9" ht="13.5" x14ac:dyDescent="0.35">
      <c r="A542" s="3">
        <v>42793</v>
      </c>
      <c r="B542" s="2">
        <v>19.177800000000001</v>
      </c>
      <c r="C542" s="7">
        <f t="shared" si="58"/>
        <v>0.50769999999999982</v>
      </c>
      <c r="D542" s="7">
        <f t="shared" si="56"/>
        <v>0.50769999999999982</v>
      </c>
      <c r="E542" s="7">
        <f t="shared" si="57"/>
        <v>0</v>
      </c>
      <c r="F542" s="7">
        <f t="shared" si="59"/>
        <v>9.9257142857142711E-2</v>
      </c>
      <c r="G542" s="7">
        <f t="shared" si="60"/>
        <v>0.19737857142857124</v>
      </c>
      <c r="H542" s="7">
        <f t="shared" si="61"/>
        <v>0.50287699489740501</v>
      </c>
      <c r="I542" s="7">
        <f t="shared" si="62"/>
        <v>33.460954995304476</v>
      </c>
    </row>
    <row r="543" spans="1:9" ht="13.5" x14ac:dyDescent="0.35">
      <c r="A543" s="3">
        <v>42794</v>
      </c>
      <c r="B543" s="2">
        <v>19.5627</v>
      </c>
      <c r="C543" s="7">
        <f t="shared" si="58"/>
        <v>0.38489999999999824</v>
      </c>
      <c r="D543" s="7">
        <f t="shared" si="56"/>
        <v>0.38489999999999824</v>
      </c>
      <c r="E543" s="7">
        <f t="shared" si="57"/>
        <v>0</v>
      </c>
      <c r="F543" s="7">
        <f t="shared" si="59"/>
        <v>0.12484285714285701</v>
      </c>
      <c r="G543" s="7">
        <f t="shared" si="60"/>
        <v>0.19737857142857124</v>
      </c>
      <c r="H543" s="7">
        <f t="shared" si="61"/>
        <v>0.63250461404842029</v>
      </c>
      <c r="I543" s="7">
        <f t="shared" si="62"/>
        <v>38.744430405000998</v>
      </c>
    </row>
    <row r="544" spans="1:9" ht="13.5" x14ac:dyDescent="0.35">
      <c r="A544" s="3">
        <v>42795</v>
      </c>
      <c r="B544" s="2">
        <v>19.4558</v>
      </c>
      <c r="C544" s="7">
        <f t="shared" si="58"/>
        <v>-0.10689999999999955</v>
      </c>
      <c r="D544" s="7">
        <f t="shared" si="56"/>
        <v>0</v>
      </c>
      <c r="E544" s="7">
        <f t="shared" si="57"/>
        <v>0.10689999999999955</v>
      </c>
      <c r="F544" s="7">
        <f t="shared" si="59"/>
        <v>0.12484285714285701</v>
      </c>
      <c r="G544" s="7">
        <f t="shared" si="60"/>
        <v>0.18592857142857128</v>
      </c>
      <c r="H544" s="7">
        <f t="shared" si="61"/>
        <v>0.67145601229350727</v>
      </c>
      <c r="I544" s="7">
        <f t="shared" si="62"/>
        <v>40.171922405074916</v>
      </c>
    </row>
    <row r="545" spans="1:9" ht="13.5" x14ac:dyDescent="0.35">
      <c r="A545" s="3">
        <v>42796</v>
      </c>
      <c r="B545" s="2">
        <v>19.242000000000001</v>
      </c>
      <c r="C545" s="7">
        <f t="shared" si="58"/>
        <v>-0.2137999999999991</v>
      </c>
      <c r="D545" s="7">
        <f t="shared" si="56"/>
        <v>0</v>
      </c>
      <c r="E545" s="7">
        <f t="shared" si="57"/>
        <v>0.2137999999999991</v>
      </c>
      <c r="F545" s="7">
        <f t="shared" si="59"/>
        <v>0.12102857142857129</v>
      </c>
      <c r="G545" s="7">
        <f t="shared" si="60"/>
        <v>0.2011999999999998</v>
      </c>
      <c r="H545" s="7">
        <f t="shared" si="61"/>
        <v>0.60153365521158753</v>
      </c>
      <c r="I545" s="7">
        <f t="shared" si="62"/>
        <v>37.559851037417978</v>
      </c>
    </row>
    <row r="546" spans="1:9" ht="13.5" x14ac:dyDescent="0.35">
      <c r="A546" s="3">
        <v>42797</v>
      </c>
      <c r="B546" s="2">
        <v>19.4451</v>
      </c>
      <c r="C546" s="7">
        <f t="shared" si="58"/>
        <v>0.20309999999999917</v>
      </c>
      <c r="D546" s="7">
        <f t="shared" si="56"/>
        <v>0.20309999999999917</v>
      </c>
      <c r="E546" s="7">
        <f t="shared" si="57"/>
        <v>0</v>
      </c>
      <c r="F546" s="7">
        <f t="shared" si="59"/>
        <v>0.13553571428571409</v>
      </c>
      <c r="G546" s="7">
        <f t="shared" si="60"/>
        <v>0.19738571428571408</v>
      </c>
      <c r="H546" s="7">
        <f t="shared" si="61"/>
        <v>0.68665412173409546</v>
      </c>
      <c r="I546" s="7">
        <f t="shared" si="62"/>
        <v>40.71102147653886</v>
      </c>
    </row>
    <row r="547" spans="1:9" ht="13.5" x14ac:dyDescent="0.35">
      <c r="A547" s="3">
        <v>42800</v>
      </c>
      <c r="B547" s="2">
        <v>19.3489</v>
      </c>
      <c r="C547" s="7">
        <f t="shared" si="58"/>
        <v>-9.6199999999999619E-2</v>
      </c>
      <c r="D547" s="7">
        <f t="shared" si="56"/>
        <v>0</v>
      </c>
      <c r="E547" s="7">
        <f t="shared" si="57"/>
        <v>9.6199999999999619E-2</v>
      </c>
      <c r="F547" s="7">
        <f t="shared" si="59"/>
        <v>0.13553571428571409</v>
      </c>
      <c r="G547" s="7">
        <f t="shared" si="60"/>
        <v>0.1660785714285711</v>
      </c>
      <c r="H547" s="7">
        <f t="shared" si="61"/>
        <v>0.81609393144380926</v>
      </c>
      <c r="I547" s="7">
        <f t="shared" si="62"/>
        <v>44.936768815421786</v>
      </c>
    </row>
    <row r="548" spans="1:9" ht="13.5" x14ac:dyDescent="0.35">
      <c r="A548" s="3">
        <v>42801</v>
      </c>
      <c r="B548" s="2">
        <v>19.081600000000002</v>
      </c>
      <c r="C548" s="7">
        <f t="shared" si="58"/>
        <v>-0.26729999999999876</v>
      </c>
      <c r="D548" s="7">
        <f t="shared" si="56"/>
        <v>0</v>
      </c>
      <c r="E548" s="7">
        <f t="shared" si="57"/>
        <v>0.26729999999999876</v>
      </c>
      <c r="F548" s="7">
        <f t="shared" si="59"/>
        <v>0.13553571428571409</v>
      </c>
      <c r="G548" s="7">
        <f t="shared" si="60"/>
        <v>0.16226428571428539</v>
      </c>
      <c r="H548" s="7">
        <f t="shared" si="61"/>
        <v>0.83527754545054411</v>
      </c>
      <c r="I548" s="7">
        <f t="shared" si="62"/>
        <v>45.512328504269419</v>
      </c>
    </row>
    <row r="549" spans="1:9" ht="13.5" x14ac:dyDescent="0.35">
      <c r="A549" s="3">
        <v>42802</v>
      </c>
      <c r="B549" s="2">
        <v>18.1249</v>
      </c>
      <c r="C549" s="7">
        <f t="shared" si="58"/>
        <v>-0.95670000000000144</v>
      </c>
      <c r="D549" s="7">
        <f t="shared" si="56"/>
        <v>0</v>
      </c>
      <c r="E549" s="7">
        <f t="shared" si="57"/>
        <v>0.95670000000000144</v>
      </c>
      <c r="F549" s="7">
        <f t="shared" si="59"/>
        <v>0.13553571428571409</v>
      </c>
      <c r="G549" s="7">
        <f t="shared" si="60"/>
        <v>0.17714999999999975</v>
      </c>
      <c r="H549" s="7">
        <f t="shared" si="61"/>
        <v>0.76509011733397847</v>
      </c>
      <c r="I549" s="7">
        <f t="shared" si="62"/>
        <v>43.345668859649116</v>
      </c>
    </row>
    <row r="550" spans="1:9" ht="13.5" x14ac:dyDescent="0.35">
      <c r="A550" s="3">
        <v>42803</v>
      </c>
      <c r="B550" s="2">
        <v>18.7075</v>
      </c>
      <c r="C550" s="7">
        <f t="shared" si="58"/>
        <v>0.58259999999999934</v>
      </c>
      <c r="D550" s="7">
        <f t="shared" si="56"/>
        <v>0.58259999999999934</v>
      </c>
      <c r="E550" s="7">
        <f t="shared" si="57"/>
        <v>0</v>
      </c>
      <c r="F550" s="7">
        <f t="shared" si="59"/>
        <v>0.17714999999999975</v>
      </c>
      <c r="G550" s="7">
        <f t="shared" si="60"/>
        <v>0.1580571428571427</v>
      </c>
      <c r="H550" s="7">
        <f t="shared" si="61"/>
        <v>1.1207971800433836</v>
      </c>
      <c r="I550" s="7">
        <f t="shared" si="62"/>
        <v>52.847919197084948</v>
      </c>
    </row>
    <row r="551" spans="1:9" ht="13.5" x14ac:dyDescent="0.35">
      <c r="A551" s="3">
        <v>42804</v>
      </c>
      <c r="B551" s="2">
        <v>18.814399999999999</v>
      </c>
      <c r="C551" s="7">
        <f t="shared" si="58"/>
        <v>0.10689999999999955</v>
      </c>
      <c r="D551" s="7">
        <f t="shared" si="56"/>
        <v>0.10689999999999955</v>
      </c>
      <c r="E551" s="7">
        <f t="shared" si="57"/>
        <v>0</v>
      </c>
      <c r="F551" s="7">
        <f t="shared" si="59"/>
        <v>0.12751428571428544</v>
      </c>
      <c r="G551" s="7">
        <f t="shared" si="60"/>
        <v>0.1580571428571427</v>
      </c>
      <c r="H551" s="7">
        <f t="shared" si="61"/>
        <v>0.80676066522053413</v>
      </c>
      <c r="I551" s="7">
        <f t="shared" si="62"/>
        <v>44.652326163081511</v>
      </c>
    </row>
    <row r="552" spans="1:9" ht="13.5" x14ac:dyDescent="0.35">
      <c r="A552" s="3">
        <v>42807</v>
      </c>
      <c r="B552" s="2">
        <v>18.7075</v>
      </c>
      <c r="C552" s="7">
        <f t="shared" si="58"/>
        <v>-0.10689999999999955</v>
      </c>
      <c r="D552" s="7">
        <f t="shared" si="56"/>
        <v>0</v>
      </c>
      <c r="E552" s="7">
        <f t="shared" si="57"/>
        <v>0.10689999999999955</v>
      </c>
      <c r="F552" s="7">
        <f t="shared" si="59"/>
        <v>0.12751428571428544</v>
      </c>
      <c r="G552" s="7">
        <f t="shared" si="60"/>
        <v>0.16569285714285695</v>
      </c>
      <c r="H552" s="7">
        <f t="shared" si="61"/>
        <v>0.76958227356985742</v>
      </c>
      <c r="I552" s="7">
        <f t="shared" si="62"/>
        <v>43.489488172671663</v>
      </c>
    </row>
    <row r="553" spans="1:9" ht="13.5" x14ac:dyDescent="0.35">
      <c r="A553" s="3">
        <v>42808</v>
      </c>
      <c r="B553" s="2">
        <v>18.7075</v>
      </c>
      <c r="C553" s="7">
        <f t="shared" si="58"/>
        <v>0</v>
      </c>
      <c r="D553" s="7">
        <f t="shared" si="56"/>
        <v>0</v>
      </c>
      <c r="E553" s="7">
        <f t="shared" si="57"/>
        <v>0</v>
      </c>
      <c r="F553" s="7">
        <f t="shared" si="59"/>
        <v>0.12751428571428544</v>
      </c>
      <c r="G553" s="7">
        <f t="shared" si="60"/>
        <v>0.15385714285714261</v>
      </c>
      <c r="H553" s="7">
        <f t="shared" si="61"/>
        <v>0.82878365831012024</v>
      </c>
      <c r="I553" s="7">
        <f t="shared" si="62"/>
        <v>45.31884646628756</v>
      </c>
    </row>
    <row r="554" spans="1:9" ht="13.5" x14ac:dyDescent="0.35">
      <c r="A554" s="3">
        <v>42809</v>
      </c>
      <c r="B554" s="2">
        <v>18.440200000000001</v>
      </c>
      <c r="C554" s="7">
        <f t="shared" si="58"/>
        <v>-0.26729999999999876</v>
      </c>
      <c r="D554" s="7">
        <f t="shared" si="56"/>
        <v>0</v>
      </c>
      <c r="E554" s="7">
        <f t="shared" si="57"/>
        <v>0.26729999999999876</v>
      </c>
      <c r="F554" s="7">
        <f t="shared" si="59"/>
        <v>0.12751428571428544</v>
      </c>
      <c r="G554" s="7">
        <f t="shared" si="60"/>
        <v>0.14622142857142834</v>
      </c>
      <c r="H554" s="7">
        <f t="shared" si="61"/>
        <v>0.87206291827463189</v>
      </c>
      <c r="I554" s="7">
        <f t="shared" si="62"/>
        <v>46.582991936956908</v>
      </c>
    </row>
    <row r="555" spans="1:9" ht="13.5" x14ac:dyDescent="0.35">
      <c r="A555" s="3">
        <v>42810</v>
      </c>
      <c r="B555" s="2">
        <v>18.172999999999998</v>
      </c>
      <c r="C555" s="7">
        <f t="shared" si="58"/>
        <v>-0.26720000000000255</v>
      </c>
      <c r="D555" s="7">
        <f t="shared" si="56"/>
        <v>0</v>
      </c>
      <c r="E555" s="7">
        <f t="shared" si="57"/>
        <v>0.26720000000000255</v>
      </c>
      <c r="F555" s="7">
        <f t="shared" si="59"/>
        <v>0.12751428571428544</v>
      </c>
      <c r="G555" s="7">
        <f t="shared" si="60"/>
        <v>0.16302142857142851</v>
      </c>
      <c r="H555" s="7">
        <f t="shared" si="61"/>
        <v>0.78219340139332993</v>
      </c>
      <c r="I555" s="7">
        <f t="shared" si="62"/>
        <v>43.889366933005491</v>
      </c>
    </row>
    <row r="556" spans="1:9" ht="13.5" x14ac:dyDescent="0.35">
      <c r="A556" s="3">
        <v>42811</v>
      </c>
      <c r="B556" s="2">
        <v>17.638500000000001</v>
      </c>
      <c r="C556" s="7">
        <f t="shared" si="58"/>
        <v>-0.53449999999999775</v>
      </c>
      <c r="D556" s="7">
        <f t="shared" si="56"/>
        <v>0</v>
      </c>
      <c r="E556" s="7">
        <f t="shared" si="57"/>
        <v>0.53449999999999775</v>
      </c>
      <c r="F556" s="7">
        <f t="shared" si="59"/>
        <v>9.1249999999999734E-2</v>
      </c>
      <c r="G556" s="7">
        <f t="shared" si="60"/>
        <v>0.2011999999999998</v>
      </c>
      <c r="H556" s="7">
        <f t="shared" si="61"/>
        <v>0.45352882703777248</v>
      </c>
      <c r="I556" s="7">
        <f t="shared" si="62"/>
        <v>31.20191485724051</v>
      </c>
    </row>
    <row r="557" spans="1:9" ht="13.5" x14ac:dyDescent="0.35">
      <c r="A557" s="3">
        <v>42815</v>
      </c>
      <c r="B557" s="2">
        <v>18.033999999999999</v>
      </c>
      <c r="C557" s="7">
        <f t="shared" si="58"/>
        <v>0.39549999999999841</v>
      </c>
      <c r="D557" s="7">
        <f t="shared" si="56"/>
        <v>0.39549999999999841</v>
      </c>
      <c r="E557" s="7">
        <f t="shared" si="57"/>
        <v>0</v>
      </c>
      <c r="F557" s="7">
        <f t="shared" si="59"/>
        <v>9.2007142857142607E-2</v>
      </c>
      <c r="G557" s="7">
        <f t="shared" si="60"/>
        <v>0.2011999999999998</v>
      </c>
      <c r="H557" s="7">
        <f t="shared" si="61"/>
        <v>0.45729196251064963</v>
      </c>
      <c r="I557" s="7">
        <f t="shared" si="62"/>
        <v>31.37957075690025</v>
      </c>
    </row>
    <row r="558" spans="1:9" ht="13.5" x14ac:dyDescent="0.35">
      <c r="A558" s="3">
        <v>42816</v>
      </c>
      <c r="B558" s="2">
        <v>18.440200000000001</v>
      </c>
      <c r="C558" s="7">
        <f t="shared" si="58"/>
        <v>0.40620000000000189</v>
      </c>
      <c r="D558" s="7">
        <f t="shared" si="56"/>
        <v>0.40620000000000189</v>
      </c>
      <c r="E558" s="7">
        <f t="shared" si="57"/>
        <v>0</v>
      </c>
      <c r="F558" s="7">
        <f t="shared" si="59"/>
        <v>0.12102142857142846</v>
      </c>
      <c r="G558" s="7">
        <f t="shared" si="60"/>
        <v>0.19356428571428555</v>
      </c>
      <c r="H558" s="7">
        <f t="shared" si="61"/>
        <v>0.62522602310048336</v>
      </c>
      <c r="I558" s="7">
        <f t="shared" si="62"/>
        <v>38.470096725852592</v>
      </c>
    </row>
    <row r="559" spans="1:9" ht="13.5" x14ac:dyDescent="0.35">
      <c r="A559" s="3">
        <v>42817</v>
      </c>
      <c r="B559" s="2">
        <v>18.172999999999998</v>
      </c>
      <c r="C559" s="7">
        <f t="shared" si="58"/>
        <v>-0.26720000000000255</v>
      </c>
      <c r="D559" s="7">
        <f t="shared" si="56"/>
        <v>0</v>
      </c>
      <c r="E559" s="7">
        <f t="shared" si="57"/>
        <v>0.26720000000000255</v>
      </c>
      <c r="F559" s="7">
        <f t="shared" si="59"/>
        <v>0.12102142857142846</v>
      </c>
      <c r="G559" s="7">
        <f t="shared" si="60"/>
        <v>0.19737857142857149</v>
      </c>
      <c r="H559" s="7">
        <f t="shared" si="61"/>
        <v>0.61314370499040927</v>
      </c>
      <c r="I559" s="7">
        <f t="shared" si="62"/>
        <v>38.009242641780297</v>
      </c>
    </row>
    <row r="560" spans="1:9" ht="13.5" x14ac:dyDescent="0.35">
      <c r="A560" s="3">
        <v>42818</v>
      </c>
      <c r="B560" s="2">
        <v>18.172999999999998</v>
      </c>
      <c r="C560" s="7">
        <f t="shared" si="58"/>
        <v>0</v>
      </c>
      <c r="D560" s="7">
        <f t="shared" si="56"/>
        <v>0</v>
      </c>
      <c r="E560" s="7">
        <f t="shared" si="57"/>
        <v>0</v>
      </c>
      <c r="F560" s="7">
        <f t="shared" si="59"/>
        <v>0.10651428571428566</v>
      </c>
      <c r="G560" s="7">
        <f t="shared" si="60"/>
        <v>0.19737857142857149</v>
      </c>
      <c r="H560" s="7">
        <f t="shared" si="61"/>
        <v>0.5396446278000937</v>
      </c>
      <c r="I560" s="7">
        <f t="shared" si="62"/>
        <v>35.049947114819588</v>
      </c>
    </row>
    <row r="561" spans="1:9" ht="13.5" x14ac:dyDescent="0.35">
      <c r="A561" s="3">
        <v>42821</v>
      </c>
      <c r="B561" s="2">
        <v>18.440200000000001</v>
      </c>
      <c r="C561" s="7">
        <f t="shared" si="58"/>
        <v>0.26720000000000255</v>
      </c>
      <c r="D561" s="7">
        <f t="shared" si="56"/>
        <v>0.26720000000000255</v>
      </c>
      <c r="E561" s="7">
        <f t="shared" si="57"/>
        <v>0</v>
      </c>
      <c r="F561" s="7">
        <f t="shared" si="59"/>
        <v>0.12560000000000013</v>
      </c>
      <c r="G561" s="7">
        <f t="shared" si="60"/>
        <v>0.19050714285714296</v>
      </c>
      <c r="H561" s="7">
        <f t="shared" si="61"/>
        <v>0.65929286490945249</v>
      </c>
      <c r="I561" s="7">
        <f t="shared" si="62"/>
        <v>39.733363461755744</v>
      </c>
    </row>
    <row r="562" spans="1:9" ht="13.5" x14ac:dyDescent="0.35">
      <c r="A562" s="3">
        <v>42822</v>
      </c>
      <c r="B562" s="2">
        <v>18.755600000000001</v>
      </c>
      <c r="C562" s="7">
        <f t="shared" si="58"/>
        <v>0.31540000000000035</v>
      </c>
      <c r="D562" s="7">
        <f t="shared" si="56"/>
        <v>0.31540000000000035</v>
      </c>
      <c r="E562" s="7">
        <f t="shared" si="57"/>
        <v>0</v>
      </c>
      <c r="F562" s="7">
        <f t="shared" si="59"/>
        <v>0.14812857142857158</v>
      </c>
      <c r="G562" s="7">
        <f t="shared" si="60"/>
        <v>0.17141428571428591</v>
      </c>
      <c r="H562" s="7">
        <f t="shared" si="61"/>
        <v>0.86415534627885648</v>
      </c>
      <c r="I562" s="7">
        <f t="shared" si="62"/>
        <v>46.35640200286123</v>
      </c>
    </row>
    <row r="563" spans="1:9" ht="13.5" x14ac:dyDescent="0.35">
      <c r="A563" s="3">
        <v>42823</v>
      </c>
      <c r="B563" s="2">
        <v>18.7075</v>
      </c>
      <c r="C563" s="7">
        <f t="shared" si="58"/>
        <v>-4.8100000000001586E-2</v>
      </c>
      <c r="D563" s="7">
        <f t="shared" si="56"/>
        <v>0</v>
      </c>
      <c r="E563" s="7">
        <f t="shared" si="57"/>
        <v>4.8100000000001586E-2</v>
      </c>
      <c r="F563" s="7">
        <f t="shared" si="59"/>
        <v>0.14812857142857158</v>
      </c>
      <c r="G563" s="7">
        <f t="shared" si="60"/>
        <v>0.10651428571428591</v>
      </c>
      <c r="H563" s="7">
        <f t="shared" si="61"/>
        <v>1.3906920600858359</v>
      </c>
      <c r="I563" s="7">
        <f t="shared" si="62"/>
        <v>58.171107994389885</v>
      </c>
    </row>
    <row r="564" spans="1:9" ht="13.5" x14ac:dyDescent="0.35">
      <c r="A564" s="3">
        <v>42824</v>
      </c>
      <c r="B564" s="2">
        <v>18.702100000000002</v>
      </c>
      <c r="C564" s="7">
        <f t="shared" si="58"/>
        <v>-5.399999999998073E-3</v>
      </c>
      <c r="D564" s="7">
        <f t="shared" si="56"/>
        <v>0</v>
      </c>
      <c r="E564" s="7">
        <f t="shared" si="57"/>
        <v>5.399999999998073E-3</v>
      </c>
      <c r="F564" s="7">
        <f t="shared" si="59"/>
        <v>0.10651428571428591</v>
      </c>
      <c r="G564" s="7">
        <f t="shared" si="60"/>
        <v>0.10690000000000006</v>
      </c>
      <c r="H564" s="7">
        <f t="shared" si="61"/>
        <v>0.99639182146198169</v>
      </c>
      <c r="I564" s="7">
        <f t="shared" si="62"/>
        <v>49.909632505522488</v>
      </c>
    </row>
    <row r="565" spans="1:9" ht="13.5" x14ac:dyDescent="0.35">
      <c r="A565" s="3">
        <v>42825</v>
      </c>
      <c r="B565" s="2">
        <v>18.6647</v>
      </c>
      <c r="C565" s="7">
        <f t="shared" si="58"/>
        <v>-3.7400000000001654E-2</v>
      </c>
      <c r="D565" s="7">
        <f t="shared" si="56"/>
        <v>0</v>
      </c>
      <c r="E565" s="7">
        <f t="shared" si="57"/>
        <v>3.7400000000001654E-2</v>
      </c>
      <c r="F565" s="7">
        <f t="shared" si="59"/>
        <v>9.8878571428571663E-2</v>
      </c>
      <c r="G565" s="7">
        <f t="shared" si="60"/>
        <v>0.10957142857142875</v>
      </c>
      <c r="H565" s="7">
        <f t="shared" si="61"/>
        <v>0.90241199478487677</v>
      </c>
      <c r="I565" s="7">
        <f t="shared" si="62"/>
        <v>47.435150601377529</v>
      </c>
    </row>
    <row r="566" spans="1:9" ht="13.5" x14ac:dyDescent="0.35">
      <c r="A566" s="3">
        <v>42828</v>
      </c>
      <c r="B566" s="2">
        <v>18.654</v>
      </c>
      <c r="C566" s="7">
        <f t="shared" si="58"/>
        <v>-1.0699999999999932E-2</v>
      </c>
      <c r="D566" s="7">
        <f t="shared" si="56"/>
        <v>0</v>
      </c>
      <c r="E566" s="7">
        <f t="shared" si="57"/>
        <v>1.0699999999999932E-2</v>
      </c>
      <c r="F566" s="7">
        <f t="shared" si="59"/>
        <v>9.8878571428571663E-2</v>
      </c>
      <c r="G566" s="7">
        <f t="shared" si="60"/>
        <v>0.10270000000000021</v>
      </c>
      <c r="H566" s="7">
        <f t="shared" si="61"/>
        <v>0.96279037418277957</v>
      </c>
      <c r="I566" s="7">
        <f t="shared" si="62"/>
        <v>49.052124304595871</v>
      </c>
    </row>
    <row r="567" spans="1:9" ht="13.5" x14ac:dyDescent="0.35">
      <c r="A567" s="3">
        <v>42829</v>
      </c>
      <c r="B567" s="2">
        <v>18.654</v>
      </c>
      <c r="C567" s="7">
        <f t="shared" si="58"/>
        <v>0</v>
      </c>
      <c r="D567" s="7">
        <f t="shared" si="56"/>
        <v>0</v>
      </c>
      <c r="E567" s="7">
        <f t="shared" si="57"/>
        <v>0</v>
      </c>
      <c r="F567" s="7">
        <f t="shared" si="59"/>
        <v>9.8878571428571663E-2</v>
      </c>
      <c r="G567" s="7">
        <f t="shared" si="60"/>
        <v>0.10270000000000021</v>
      </c>
      <c r="H567" s="7">
        <f t="shared" si="61"/>
        <v>0.96279037418277957</v>
      </c>
      <c r="I567" s="7">
        <f t="shared" si="62"/>
        <v>49.052124304595871</v>
      </c>
    </row>
    <row r="568" spans="1:9" ht="13.5" x14ac:dyDescent="0.35">
      <c r="A568" s="3">
        <v>42830</v>
      </c>
      <c r="B568" s="2">
        <v>18.440200000000001</v>
      </c>
      <c r="C568" s="7">
        <f t="shared" si="58"/>
        <v>-0.2137999999999991</v>
      </c>
      <c r="D568" s="7">
        <f t="shared" si="56"/>
        <v>0</v>
      </c>
      <c r="E568" s="7">
        <f t="shared" si="57"/>
        <v>0.2137999999999991</v>
      </c>
      <c r="F568" s="7">
        <f t="shared" si="59"/>
        <v>9.8878571428571663E-2</v>
      </c>
      <c r="G568" s="7">
        <f t="shared" si="60"/>
        <v>9.8878571428571663E-2</v>
      </c>
      <c r="H568" s="7">
        <f t="shared" si="61"/>
        <v>1</v>
      </c>
      <c r="I568" s="7">
        <f t="shared" si="62"/>
        <v>50</v>
      </c>
    </row>
    <row r="569" spans="1:9" ht="13.5" x14ac:dyDescent="0.35">
      <c r="A569" s="3">
        <v>42831</v>
      </c>
      <c r="B569" s="2">
        <v>18.638000000000002</v>
      </c>
      <c r="C569" s="7">
        <f t="shared" si="58"/>
        <v>0.19780000000000086</v>
      </c>
      <c r="D569" s="7">
        <f t="shared" si="56"/>
        <v>0.19780000000000086</v>
      </c>
      <c r="E569" s="7">
        <f t="shared" si="57"/>
        <v>0</v>
      </c>
      <c r="F569" s="7">
        <f t="shared" si="59"/>
        <v>0.11300714285714315</v>
      </c>
      <c r="G569" s="7">
        <f t="shared" si="60"/>
        <v>7.9792857142857193E-2</v>
      </c>
      <c r="H569" s="7">
        <f t="shared" si="61"/>
        <v>1.4162563781219257</v>
      </c>
      <c r="I569" s="7">
        <f t="shared" si="62"/>
        <v>58.613663307646753</v>
      </c>
    </row>
    <row r="570" spans="1:9" ht="13.5" x14ac:dyDescent="0.35">
      <c r="A570" s="3">
        <v>42832</v>
      </c>
      <c r="B570" s="2">
        <v>18.1997</v>
      </c>
      <c r="C570" s="7">
        <f t="shared" si="58"/>
        <v>-0.43830000000000169</v>
      </c>
      <c r="D570" s="7">
        <f t="shared" si="56"/>
        <v>0</v>
      </c>
      <c r="E570" s="7">
        <f t="shared" si="57"/>
        <v>0.43830000000000169</v>
      </c>
      <c r="F570" s="7">
        <f t="shared" si="59"/>
        <v>0.11300714285714315</v>
      </c>
      <c r="G570" s="7">
        <f t="shared" si="60"/>
        <v>7.2921428571428901E-2</v>
      </c>
      <c r="H570" s="7">
        <f t="shared" si="61"/>
        <v>1.5497110392790645</v>
      </c>
      <c r="I570" s="7">
        <f t="shared" si="62"/>
        <v>60.779869381482861</v>
      </c>
    </row>
    <row r="571" spans="1:9" ht="13.5" x14ac:dyDescent="0.35">
      <c r="A571" s="3">
        <v>42835</v>
      </c>
      <c r="B571" s="2">
        <v>18.119499999999999</v>
      </c>
      <c r="C571" s="7">
        <f t="shared" si="58"/>
        <v>-8.0200000000001381E-2</v>
      </c>
      <c r="D571" s="7">
        <f t="shared" si="56"/>
        <v>0</v>
      </c>
      <c r="E571" s="7">
        <f t="shared" si="57"/>
        <v>8.0200000000001381E-2</v>
      </c>
      <c r="F571" s="7">
        <f t="shared" si="59"/>
        <v>8.4757142857143267E-2</v>
      </c>
      <c r="G571" s="7">
        <f t="shared" si="60"/>
        <v>7.8650000000000428E-2</v>
      </c>
      <c r="H571" s="7">
        <f t="shared" si="61"/>
        <v>1.0776496231041679</v>
      </c>
      <c r="I571" s="7">
        <f t="shared" si="62"/>
        <v>51.868689076364895</v>
      </c>
    </row>
    <row r="572" spans="1:9" ht="13.5" x14ac:dyDescent="0.35">
      <c r="A572" s="3">
        <v>42836</v>
      </c>
      <c r="B572" s="2">
        <v>18.172999999999998</v>
      </c>
      <c r="C572" s="7">
        <f t="shared" si="58"/>
        <v>5.3499999999999659E-2</v>
      </c>
      <c r="D572" s="7">
        <f t="shared" si="56"/>
        <v>5.3499999999999659E-2</v>
      </c>
      <c r="E572" s="7">
        <f t="shared" si="57"/>
        <v>0</v>
      </c>
      <c r="F572" s="7">
        <f t="shared" si="59"/>
        <v>5.9564285714285958E-2</v>
      </c>
      <c r="G572" s="7">
        <f t="shared" si="60"/>
        <v>7.8650000000000428E-2</v>
      </c>
      <c r="H572" s="7">
        <f t="shared" si="61"/>
        <v>0.75733357551539271</v>
      </c>
      <c r="I572" s="7">
        <f t="shared" si="62"/>
        <v>43.09560723514209</v>
      </c>
    </row>
    <row r="573" spans="1:9" ht="13.5" x14ac:dyDescent="0.35">
      <c r="A573" s="3">
        <v>42837</v>
      </c>
      <c r="B573" s="2">
        <v>18.402799999999999</v>
      </c>
      <c r="C573" s="7">
        <f t="shared" si="58"/>
        <v>0.22980000000000089</v>
      </c>
      <c r="D573" s="7">
        <f t="shared" si="56"/>
        <v>0.22980000000000089</v>
      </c>
      <c r="E573" s="7">
        <f t="shared" si="57"/>
        <v>0</v>
      </c>
      <c r="F573" s="7">
        <f t="shared" si="59"/>
        <v>7.5978571428571742E-2</v>
      </c>
      <c r="G573" s="7">
        <f t="shared" si="60"/>
        <v>5.9564285714285958E-2</v>
      </c>
      <c r="H573" s="7">
        <f t="shared" si="61"/>
        <v>1.2755726106247751</v>
      </c>
      <c r="I573" s="7">
        <f t="shared" si="62"/>
        <v>56.055016863406408</v>
      </c>
    </row>
    <row r="574" spans="1:9" ht="13.5" x14ac:dyDescent="0.35">
      <c r="A574" s="3">
        <v>42838</v>
      </c>
      <c r="B574" s="2">
        <v>18.172999999999998</v>
      </c>
      <c r="C574" s="7">
        <f t="shared" si="58"/>
        <v>-0.22980000000000089</v>
      </c>
      <c r="D574" s="7">
        <f t="shared" si="56"/>
        <v>0</v>
      </c>
      <c r="E574" s="7">
        <f t="shared" si="57"/>
        <v>0.22980000000000089</v>
      </c>
      <c r="F574" s="7">
        <f t="shared" si="59"/>
        <v>7.5978571428571742E-2</v>
      </c>
      <c r="G574" s="7">
        <f t="shared" si="60"/>
        <v>7.5978571428571742E-2</v>
      </c>
      <c r="H574" s="7">
        <f t="shared" si="61"/>
        <v>1</v>
      </c>
      <c r="I574" s="7">
        <f t="shared" si="62"/>
        <v>50</v>
      </c>
    </row>
    <row r="575" spans="1:9" ht="13.5" x14ac:dyDescent="0.35">
      <c r="A575" s="3">
        <v>42839</v>
      </c>
      <c r="B575" s="2">
        <v>18.386800000000001</v>
      </c>
      <c r="C575" s="7">
        <f t="shared" si="58"/>
        <v>0.21380000000000265</v>
      </c>
      <c r="D575" s="7">
        <f t="shared" si="56"/>
        <v>0.21380000000000265</v>
      </c>
      <c r="E575" s="7">
        <f t="shared" si="57"/>
        <v>0</v>
      </c>
      <c r="F575" s="7">
        <f t="shared" si="59"/>
        <v>7.2164285714286028E-2</v>
      </c>
      <c r="G575" s="7">
        <f t="shared" si="60"/>
        <v>7.5978571428571742E-2</v>
      </c>
      <c r="H575" s="7">
        <f t="shared" si="61"/>
        <v>0.94979787534079174</v>
      </c>
      <c r="I575" s="7">
        <f t="shared" si="62"/>
        <v>48.712632594021215</v>
      </c>
    </row>
    <row r="576" spans="1:9" ht="13.5" x14ac:dyDescent="0.35">
      <c r="A576" s="3">
        <v>42842</v>
      </c>
      <c r="B576" s="2">
        <v>18.434899999999999</v>
      </c>
      <c r="C576" s="7">
        <f t="shared" si="58"/>
        <v>4.8099999999998033E-2</v>
      </c>
      <c r="D576" s="7">
        <f t="shared" si="56"/>
        <v>4.8099999999998033E-2</v>
      </c>
      <c r="E576" s="7">
        <f t="shared" si="57"/>
        <v>0</v>
      </c>
      <c r="F576" s="7">
        <f t="shared" si="59"/>
        <v>5.3071428571428721E-2</v>
      </c>
      <c r="G576" s="7">
        <f t="shared" si="60"/>
        <v>7.5978571428571742E-2</v>
      </c>
      <c r="H576" s="7">
        <f t="shared" si="61"/>
        <v>0.69850521763655071</v>
      </c>
      <c r="I576" s="7">
        <f t="shared" si="62"/>
        <v>41.124702496263872</v>
      </c>
    </row>
    <row r="577" spans="1:9" ht="13.5" x14ac:dyDescent="0.35">
      <c r="A577" s="3">
        <v>42843</v>
      </c>
      <c r="B577" s="2">
        <v>18.060700000000001</v>
      </c>
      <c r="C577" s="7">
        <f t="shared" si="58"/>
        <v>-0.37419999999999831</v>
      </c>
      <c r="D577" s="7">
        <f t="shared" si="56"/>
        <v>0</v>
      </c>
      <c r="E577" s="7">
        <f t="shared" si="57"/>
        <v>0.37419999999999831</v>
      </c>
      <c r="F577" s="7">
        <f t="shared" si="59"/>
        <v>5.3071428571428721E-2</v>
      </c>
      <c r="G577" s="7">
        <f t="shared" si="60"/>
        <v>9.9271428571428649E-2</v>
      </c>
      <c r="H577" s="7">
        <f t="shared" si="61"/>
        <v>0.53460929630162723</v>
      </c>
      <c r="I577" s="7">
        <f t="shared" si="62"/>
        <v>34.83683420855219</v>
      </c>
    </row>
    <row r="578" spans="1:9" ht="13.5" x14ac:dyDescent="0.35">
      <c r="A578" s="3">
        <v>42844</v>
      </c>
      <c r="B578" s="2">
        <v>18.007300000000001</v>
      </c>
      <c r="C578" s="7">
        <f t="shared" si="58"/>
        <v>-5.3399999999999892E-2</v>
      </c>
      <c r="D578" s="7">
        <f t="shared" si="56"/>
        <v>0</v>
      </c>
      <c r="E578" s="7">
        <f t="shared" si="57"/>
        <v>5.3399999999999892E-2</v>
      </c>
      <c r="F578" s="7">
        <f t="shared" si="59"/>
        <v>5.3071428571428721E-2</v>
      </c>
      <c r="G578" s="7">
        <f t="shared" si="60"/>
        <v>0.10270000000000021</v>
      </c>
      <c r="H578" s="7">
        <f t="shared" si="61"/>
        <v>0.51676171929336523</v>
      </c>
      <c r="I578" s="7">
        <f t="shared" si="62"/>
        <v>34.070066030814388</v>
      </c>
    </row>
    <row r="579" spans="1:9" ht="13.5" x14ac:dyDescent="0.35">
      <c r="A579" s="3">
        <v>42845</v>
      </c>
      <c r="B579" s="2">
        <v>18.172999999999998</v>
      </c>
      <c r="C579" s="7">
        <f t="shared" si="58"/>
        <v>0.16569999999999752</v>
      </c>
      <c r="D579" s="7">
        <f t="shared" ref="D579:D642" si="63">IF(C579&gt;0,C579,0)</f>
        <v>0.16569999999999752</v>
      </c>
      <c r="E579" s="7">
        <f t="shared" ref="E579:E642" si="64">IF(C579&lt;0,-C579,0)</f>
        <v>0</v>
      </c>
      <c r="F579" s="7">
        <f t="shared" si="59"/>
        <v>6.490714285714283E-2</v>
      </c>
      <c r="G579" s="7">
        <f t="shared" si="60"/>
        <v>0.10002857142857151</v>
      </c>
      <c r="H579" s="7">
        <f t="shared" si="61"/>
        <v>0.64888603256212429</v>
      </c>
      <c r="I579" s="7">
        <f t="shared" si="62"/>
        <v>39.352994673249285</v>
      </c>
    </row>
    <row r="580" spans="1:9" ht="13.5" x14ac:dyDescent="0.35">
      <c r="A580" s="3">
        <v>42846</v>
      </c>
      <c r="B580" s="2">
        <v>18.172999999999998</v>
      </c>
      <c r="C580" s="7">
        <f t="shared" ref="C580:C643" si="65">B580-B579</f>
        <v>0</v>
      </c>
      <c r="D580" s="7">
        <f t="shared" si="63"/>
        <v>0</v>
      </c>
      <c r="E580" s="7">
        <f t="shared" si="64"/>
        <v>0</v>
      </c>
      <c r="F580" s="7">
        <f t="shared" si="59"/>
        <v>6.490714285714283E-2</v>
      </c>
      <c r="G580" s="7">
        <f t="shared" si="60"/>
        <v>9.9264285714285805E-2</v>
      </c>
      <c r="H580" s="7">
        <f t="shared" si="61"/>
        <v>0.65388213283442387</v>
      </c>
      <c r="I580" s="7">
        <f t="shared" si="62"/>
        <v>39.536199095022589</v>
      </c>
    </row>
    <row r="581" spans="1:9" ht="13.5" x14ac:dyDescent="0.35">
      <c r="A581" s="3">
        <v>42849</v>
      </c>
      <c r="B581" s="2">
        <v>18.2211</v>
      </c>
      <c r="C581" s="7">
        <f t="shared" si="65"/>
        <v>4.8100000000001586E-2</v>
      </c>
      <c r="D581" s="7">
        <f t="shared" si="63"/>
        <v>4.8100000000001586E-2</v>
      </c>
      <c r="E581" s="7">
        <f t="shared" si="64"/>
        <v>0</v>
      </c>
      <c r="F581" s="7">
        <f t="shared" si="59"/>
        <v>6.8342857142857233E-2</v>
      </c>
      <c r="G581" s="7">
        <f t="shared" si="60"/>
        <v>9.9264285714285805E-2</v>
      </c>
      <c r="H581" s="7">
        <f t="shared" si="61"/>
        <v>0.68849391955098249</v>
      </c>
      <c r="I581" s="7">
        <f t="shared" si="62"/>
        <v>40.77562326869807</v>
      </c>
    </row>
    <row r="582" spans="1:9" ht="13.5" x14ac:dyDescent="0.35">
      <c r="A582" s="3">
        <v>42850</v>
      </c>
      <c r="B582" s="2">
        <v>18.066099999999999</v>
      </c>
      <c r="C582" s="7">
        <f t="shared" si="65"/>
        <v>-0.15500000000000114</v>
      </c>
      <c r="D582" s="7">
        <f t="shared" si="63"/>
        <v>0</v>
      </c>
      <c r="E582" s="7">
        <f t="shared" si="64"/>
        <v>0.15500000000000114</v>
      </c>
      <c r="F582" s="7">
        <f t="shared" si="59"/>
        <v>6.8342857142857233E-2</v>
      </c>
      <c r="G582" s="7">
        <f t="shared" si="60"/>
        <v>9.5064285714285948E-2</v>
      </c>
      <c r="H582" s="7">
        <f t="shared" si="61"/>
        <v>0.71891201442632724</v>
      </c>
      <c r="I582" s="7">
        <f t="shared" si="62"/>
        <v>41.823665690431412</v>
      </c>
    </row>
    <row r="583" spans="1:9" ht="13.5" x14ac:dyDescent="0.35">
      <c r="A583" s="3">
        <v>42851</v>
      </c>
      <c r="B583" s="2">
        <v>18.2959</v>
      </c>
      <c r="C583" s="7">
        <f t="shared" si="65"/>
        <v>0.22980000000000089</v>
      </c>
      <c r="D583" s="7">
        <f t="shared" si="63"/>
        <v>0.22980000000000089</v>
      </c>
      <c r="E583" s="7">
        <f t="shared" si="64"/>
        <v>0</v>
      </c>
      <c r="F583" s="7">
        <f t="shared" si="59"/>
        <v>7.0628571428571513E-2</v>
      </c>
      <c r="G583" s="7">
        <f t="shared" si="60"/>
        <v>9.5064285714285948E-2</v>
      </c>
      <c r="H583" s="7">
        <f t="shared" si="61"/>
        <v>0.74295589450747523</v>
      </c>
      <c r="I583" s="7">
        <f t="shared" si="62"/>
        <v>42.626201664008249</v>
      </c>
    </row>
    <row r="584" spans="1:9" ht="13.5" x14ac:dyDescent="0.35">
      <c r="A584" s="3">
        <v>42852</v>
      </c>
      <c r="B584" s="2">
        <v>18.6113</v>
      </c>
      <c r="C584" s="7">
        <f t="shared" si="65"/>
        <v>0.31540000000000035</v>
      </c>
      <c r="D584" s="7">
        <f t="shared" si="63"/>
        <v>0.31540000000000035</v>
      </c>
      <c r="E584" s="7">
        <f t="shared" si="64"/>
        <v>0</v>
      </c>
      <c r="F584" s="7">
        <f t="shared" si="59"/>
        <v>9.3157142857142966E-2</v>
      </c>
      <c r="G584" s="7">
        <f t="shared" si="60"/>
        <v>6.375714285714297E-2</v>
      </c>
      <c r="H584" s="7">
        <f t="shared" si="61"/>
        <v>1.4611248039435349</v>
      </c>
      <c r="I584" s="7">
        <f t="shared" si="62"/>
        <v>59.368171886380175</v>
      </c>
    </row>
    <row r="585" spans="1:9" ht="13.5" x14ac:dyDescent="0.35">
      <c r="A585" s="3">
        <v>42853</v>
      </c>
      <c r="B585" s="2">
        <v>18.867799999999999</v>
      </c>
      <c r="C585" s="7">
        <f t="shared" si="65"/>
        <v>0.25649999999999906</v>
      </c>
      <c r="D585" s="7">
        <f t="shared" si="63"/>
        <v>0.25649999999999906</v>
      </c>
      <c r="E585" s="7">
        <f t="shared" si="64"/>
        <v>0</v>
      </c>
      <c r="F585" s="7">
        <f t="shared" si="59"/>
        <v>0.11147857142857147</v>
      </c>
      <c r="G585" s="7">
        <f t="shared" si="60"/>
        <v>5.8028571428571443E-2</v>
      </c>
      <c r="H585" s="7">
        <f t="shared" si="61"/>
        <v>1.9210979812900051</v>
      </c>
      <c r="I585" s="7">
        <f t="shared" si="62"/>
        <v>65.766297248324975</v>
      </c>
    </row>
    <row r="586" spans="1:9" ht="13.5" x14ac:dyDescent="0.35">
      <c r="A586" s="3">
        <v>42857</v>
      </c>
      <c r="B586" s="2">
        <v>19.1297</v>
      </c>
      <c r="C586" s="7">
        <f t="shared" si="65"/>
        <v>0.26190000000000069</v>
      </c>
      <c r="D586" s="7">
        <f t="shared" si="63"/>
        <v>0.26190000000000069</v>
      </c>
      <c r="E586" s="7">
        <f t="shared" si="64"/>
        <v>0</v>
      </c>
      <c r="F586" s="7">
        <f t="shared" si="59"/>
        <v>0.12636428571428585</v>
      </c>
      <c r="G586" s="7">
        <f t="shared" si="60"/>
        <v>5.8028571428571443E-2</v>
      </c>
      <c r="H586" s="7">
        <f t="shared" si="61"/>
        <v>2.1776218611521436</v>
      </c>
      <c r="I586" s="7">
        <f t="shared" si="62"/>
        <v>68.529924462521805</v>
      </c>
    </row>
    <row r="587" spans="1:9" ht="13.5" x14ac:dyDescent="0.35">
      <c r="A587" s="3">
        <v>42858</v>
      </c>
      <c r="B587" s="2">
        <v>19.252700000000001</v>
      </c>
      <c r="C587" s="7">
        <f t="shared" si="65"/>
        <v>0.12300000000000111</v>
      </c>
      <c r="D587" s="7">
        <f t="shared" si="63"/>
        <v>0.12300000000000111</v>
      </c>
      <c r="E587" s="7">
        <f t="shared" si="64"/>
        <v>0</v>
      </c>
      <c r="F587" s="7">
        <f t="shared" si="59"/>
        <v>0.11873571428571442</v>
      </c>
      <c r="G587" s="7">
        <f t="shared" si="60"/>
        <v>5.8028571428571443E-2</v>
      </c>
      <c r="H587" s="7">
        <f t="shared" si="61"/>
        <v>2.0461595273264419</v>
      </c>
      <c r="I587" s="7">
        <f t="shared" si="62"/>
        <v>67.171778397381516</v>
      </c>
    </row>
    <row r="588" spans="1:9" ht="13.5" x14ac:dyDescent="0.35">
      <c r="A588" s="3">
        <v>42859</v>
      </c>
      <c r="B588" s="2">
        <v>19.744399999999999</v>
      </c>
      <c r="C588" s="7">
        <f t="shared" si="65"/>
        <v>0.49169999999999803</v>
      </c>
      <c r="D588" s="7">
        <f t="shared" si="63"/>
        <v>0.49169999999999803</v>
      </c>
      <c r="E588" s="7">
        <f t="shared" si="64"/>
        <v>0</v>
      </c>
      <c r="F588" s="7">
        <f t="shared" si="59"/>
        <v>0.15385714285714286</v>
      </c>
      <c r="G588" s="7">
        <f t="shared" si="60"/>
        <v>4.1614285714285666E-2</v>
      </c>
      <c r="H588" s="7">
        <f t="shared" si="61"/>
        <v>3.6972193614830116</v>
      </c>
      <c r="I588" s="7">
        <f t="shared" si="62"/>
        <v>78.710809033106784</v>
      </c>
    </row>
    <row r="589" spans="1:9" ht="13.5" x14ac:dyDescent="0.35">
      <c r="A589" s="3">
        <v>42860</v>
      </c>
      <c r="B589" s="2">
        <v>19.242000000000001</v>
      </c>
      <c r="C589" s="7">
        <f t="shared" si="65"/>
        <v>-0.50239999999999796</v>
      </c>
      <c r="D589" s="7">
        <f t="shared" si="63"/>
        <v>0</v>
      </c>
      <c r="E589" s="7">
        <f t="shared" si="64"/>
        <v>0.50239999999999796</v>
      </c>
      <c r="F589" s="7">
        <f t="shared" si="59"/>
        <v>0.13858571428571409</v>
      </c>
      <c r="G589" s="7">
        <f t="shared" si="60"/>
        <v>7.7499999999999805E-2</v>
      </c>
      <c r="H589" s="7">
        <f t="shared" si="61"/>
        <v>1.7882027649769605</v>
      </c>
      <c r="I589" s="7">
        <f t="shared" si="62"/>
        <v>64.13460267089782</v>
      </c>
    </row>
    <row r="590" spans="1:9" ht="13.5" x14ac:dyDescent="0.35">
      <c r="A590" s="3">
        <v>42863</v>
      </c>
      <c r="B590" s="2">
        <v>19.242000000000001</v>
      </c>
      <c r="C590" s="7">
        <f t="shared" si="65"/>
        <v>0</v>
      </c>
      <c r="D590" s="7">
        <f t="shared" si="63"/>
        <v>0</v>
      </c>
      <c r="E590" s="7">
        <f t="shared" si="64"/>
        <v>0</v>
      </c>
      <c r="F590" s="7">
        <f t="shared" si="59"/>
        <v>0.13514999999999994</v>
      </c>
      <c r="G590" s="7">
        <f t="shared" si="60"/>
        <v>7.7499999999999805E-2</v>
      </c>
      <c r="H590" s="7">
        <f t="shared" si="61"/>
        <v>1.7438709677419391</v>
      </c>
      <c r="I590" s="7">
        <f t="shared" si="62"/>
        <v>63.555137549964783</v>
      </c>
    </row>
    <row r="591" spans="1:9" ht="13.5" x14ac:dyDescent="0.35">
      <c r="A591" s="3">
        <v>42864</v>
      </c>
      <c r="B591" s="2">
        <v>19.236599999999999</v>
      </c>
      <c r="C591" s="7">
        <f t="shared" si="65"/>
        <v>-5.4000000000016257E-3</v>
      </c>
      <c r="D591" s="7">
        <f t="shared" si="63"/>
        <v>0</v>
      </c>
      <c r="E591" s="7">
        <f t="shared" si="64"/>
        <v>5.4000000000016257E-3</v>
      </c>
      <c r="F591" s="7">
        <f t="shared" si="59"/>
        <v>0.13514999999999994</v>
      </c>
      <c r="G591" s="7">
        <f t="shared" si="60"/>
        <v>5.1157142857142901E-2</v>
      </c>
      <c r="H591" s="7">
        <f t="shared" si="61"/>
        <v>2.6418598156939366</v>
      </c>
      <c r="I591" s="7">
        <f t="shared" si="62"/>
        <v>72.541502127822696</v>
      </c>
    </row>
    <row r="592" spans="1:9" ht="13.5" x14ac:dyDescent="0.35">
      <c r="A592" s="3">
        <v>42865</v>
      </c>
      <c r="B592" s="2">
        <v>19.742699999999999</v>
      </c>
      <c r="C592" s="7">
        <f t="shared" si="65"/>
        <v>0.50609999999999999</v>
      </c>
      <c r="D592" s="7">
        <f t="shared" si="63"/>
        <v>0.50609999999999999</v>
      </c>
      <c r="E592" s="7">
        <f t="shared" si="64"/>
        <v>0</v>
      </c>
      <c r="F592" s="7">
        <f t="shared" si="59"/>
        <v>0.17129999999999995</v>
      </c>
      <c r="G592" s="7">
        <f t="shared" si="60"/>
        <v>4.7342857142857193E-2</v>
      </c>
      <c r="H592" s="7">
        <f t="shared" si="61"/>
        <v>3.6182860591430246</v>
      </c>
      <c r="I592" s="7">
        <f t="shared" si="62"/>
        <v>78.346945442665771</v>
      </c>
    </row>
    <row r="593" spans="1:9" ht="13.5" x14ac:dyDescent="0.35">
      <c r="A593" s="3">
        <v>42866</v>
      </c>
      <c r="B593" s="2">
        <v>20.132000000000001</v>
      </c>
      <c r="C593" s="7">
        <f t="shared" si="65"/>
        <v>0.3893000000000022</v>
      </c>
      <c r="D593" s="7">
        <f t="shared" si="63"/>
        <v>0.3893000000000022</v>
      </c>
      <c r="E593" s="7">
        <f t="shared" si="64"/>
        <v>0</v>
      </c>
      <c r="F593" s="7">
        <f t="shared" ref="F593:F656" si="66">(SUM(D580:D593)/14)</f>
        <v>0.18727142857142884</v>
      </c>
      <c r="G593" s="7">
        <f t="shared" ref="G593:G656" si="67">(SUM(E580:E593)/14)</f>
        <v>4.7342857142857193E-2</v>
      </c>
      <c r="H593" s="7">
        <f t="shared" ref="H593:H656" si="68">F593/G593</f>
        <v>3.9556427278213655</v>
      </c>
      <c r="I593" s="7">
        <f t="shared" ref="I593:I656" si="69">IF(G593=0,100,100-(100/(1+H593)))</f>
        <v>79.820982768069172</v>
      </c>
    </row>
    <row r="594" spans="1:9" ht="13.5" x14ac:dyDescent="0.35">
      <c r="A594" s="3">
        <v>42867</v>
      </c>
      <c r="B594" s="2">
        <v>19.965199999999999</v>
      </c>
      <c r="C594" s="7">
        <f t="shared" si="65"/>
        <v>-0.16680000000000206</v>
      </c>
      <c r="D594" s="7">
        <f t="shared" si="63"/>
        <v>0</v>
      </c>
      <c r="E594" s="7">
        <f t="shared" si="64"/>
        <v>0.16680000000000206</v>
      </c>
      <c r="F594" s="7">
        <f t="shared" si="66"/>
        <v>0.18727142857142884</v>
      </c>
      <c r="G594" s="7">
        <f t="shared" si="67"/>
        <v>5.9257142857143057E-2</v>
      </c>
      <c r="H594" s="7">
        <f t="shared" si="68"/>
        <v>3.1603182256509101</v>
      </c>
      <c r="I594" s="7">
        <f t="shared" si="69"/>
        <v>75.963377180274634</v>
      </c>
    </row>
    <row r="595" spans="1:9" ht="13.5" x14ac:dyDescent="0.35">
      <c r="A595" s="3">
        <v>42870</v>
      </c>
      <c r="B595" s="2">
        <v>20.132000000000001</v>
      </c>
      <c r="C595" s="7">
        <f t="shared" si="65"/>
        <v>0.16680000000000206</v>
      </c>
      <c r="D595" s="7">
        <f t="shared" si="63"/>
        <v>0.16680000000000206</v>
      </c>
      <c r="E595" s="7">
        <f t="shared" si="64"/>
        <v>0</v>
      </c>
      <c r="F595" s="7">
        <f t="shared" si="66"/>
        <v>0.19575000000000031</v>
      </c>
      <c r="G595" s="7">
        <f t="shared" si="67"/>
        <v>5.9257142857143057E-2</v>
      </c>
      <c r="H595" s="7">
        <f t="shared" si="68"/>
        <v>3.3033992285438707</v>
      </c>
      <c r="I595" s="7">
        <f t="shared" si="69"/>
        <v>76.762555670709474</v>
      </c>
    </row>
    <row r="596" spans="1:9" ht="13.5" x14ac:dyDescent="0.35">
      <c r="A596" s="3">
        <v>42871</v>
      </c>
      <c r="B596" s="2">
        <v>20.132000000000001</v>
      </c>
      <c r="C596" s="7">
        <f t="shared" si="65"/>
        <v>0</v>
      </c>
      <c r="D596" s="7">
        <f t="shared" si="63"/>
        <v>0</v>
      </c>
      <c r="E596" s="7">
        <f t="shared" si="64"/>
        <v>0</v>
      </c>
      <c r="F596" s="7">
        <f t="shared" si="66"/>
        <v>0.19575000000000031</v>
      </c>
      <c r="G596" s="7">
        <f t="shared" si="67"/>
        <v>4.8185714285714401E-2</v>
      </c>
      <c r="H596" s="7">
        <f t="shared" si="68"/>
        <v>4.0624073525051854</v>
      </c>
      <c r="I596" s="7">
        <f t="shared" si="69"/>
        <v>80.246552077537984</v>
      </c>
    </row>
    <row r="597" spans="1:9" ht="13.5" x14ac:dyDescent="0.35">
      <c r="A597" s="3">
        <v>42872</v>
      </c>
      <c r="B597" s="2">
        <v>20.026299999999999</v>
      </c>
      <c r="C597" s="7">
        <f t="shared" si="65"/>
        <v>-0.10570000000000235</v>
      </c>
      <c r="D597" s="7">
        <f t="shared" si="63"/>
        <v>0</v>
      </c>
      <c r="E597" s="7">
        <f t="shared" si="64"/>
        <v>0.10570000000000235</v>
      </c>
      <c r="F597" s="7">
        <f t="shared" si="66"/>
        <v>0.17933571428571454</v>
      </c>
      <c r="G597" s="7">
        <f t="shared" si="67"/>
        <v>5.5735714285714569E-2</v>
      </c>
      <c r="H597" s="7">
        <f t="shared" si="68"/>
        <v>3.2176086120722682</v>
      </c>
      <c r="I597" s="7">
        <f t="shared" si="69"/>
        <v>76.289881494986261</v>
      </c>
    </row>
    <row r="598" spans="1:9" ht="13.5" x14ac:dyDescent="0.35">
      <c r="A598" s="3">
        <v>42873</v>
      </c>
      <c r="B598" s="2">
        <v>19.965199999999999</v>
      </c>
      <c r="C598" s="7">
        <f t="shared" si="65"/>
        <v>-6.109999999999971E-2</v>
      </c>
      <c r="D598" s="7">
        <f t="shared" si="63"/>
        <v>0</v>
      </c>
      <c r="E598" s="7">
        <f t="shared" si="64"/>
        <v>6.109999999999971E-2</v>
      </c>
      <c r="F598" s="7">
        <f t="shared" si="66"/>
        <v>0.15680714285714309</v>
      </c>
      <c r="G598" s="7">
        <f t="shared" si="67"/>
        <v>6.0100000000000264E-2</v>
      </c>
      <c r="H598" s="7">
        <f t="shared" si="68"/>
        <v>2.609103874494882</v>
      </c>
      <c r="I598" s="7">
        <f t="shared" si="69"/>
        <v>72.292290973754348</v>
      </c>
    </row>
    <row r="599" spans="1:9" ht="13.5" x14ac:dyDescent="0.35">
      <c r="A599" s="3">
        <v>42874</v>
      </c>
      <c r="B599" s="2">
        <v>19.965199999999999</v>
      </c>
      <c r="C599" s="7">
        <f t="shared" si="65"/>
        <v>0</v>
      </c>
      <c r="D599" s="7">
        <f t="shared" si="63"/>
        <v>0</v>
      </c>
      <c r="E599" s="7">
        <f t="shared" si="64"/>
        <v>0</v>
      </c>
      <c r="F599" s="7">
        <f t="shared" si="66"/>
        <v>0.13848571428571457</v>
      </c>
      <c r="G599" s="7">
        <f t="shared" si="67"/>
        <v>6.0100000000000264E-2</v>
      </c>
      <c r="H599" s="7">
        <f t="shared" si="68"/>
        <v>2.3042548134062222</v>
      </c>
      <c r="I599" s="7">
        <f t="shared" si="69"/>
        <v>69.735990216531135</v>
      </c>
    </row>
    <row r="600" spans="1:9" ht="13.5" x14ac:dyDescent="0.35">
      <c r="A600" s="3">
        <v>42877</v>
      </c>
      <c r="B600" s="2">
        <v>19.965199999999999</v>
      </c>
      <c r="C600" s="7">
        <f t="shared" si="65"/>
        <v>0</v>
      </c>
      <c r="D600" s="7">
        <f t="shared" si="63"/>
        <v>0</v>
      </c>
      <c r="E600" s="7">
        <f t="shared" si="64"/>
        <v>0</v>
      </c>
      <c r="F600" s="7">
        <f t="shared" si="66"/>
        <v>0.11977857142857166</v>
      </c>
      <c r="G600" s="7">
        <f t="shared" si="67"/>
        <v>6.0100000000000264E-2</v>
      </c>
      <c r="H600" s="7">
        <f t="shared" si="68"/>
        <v>1.9929878773472736</v>
      </c>
      <c r="I600" s="7">
        <f t="shared" si="69"/>
        <v>66.588571655481815</v>
      </c>
    </row>
    <row r="601" spans="1:9" ht="13.5" x14ac:dyDescent="0.35">
      <c r="A601" s="3">
        <v>42878</v>
      </c>
      <c r="B601" s="2">
        <v>19.931799999999999</v>
      </c>
      <c r="C601" s="7">
        <f t="shared" si="65"/>
        <v>-3.3400000000000318E-2</v>
      </c>
      <c r="D601" s="7">
        <f t="shared" si="63"/>
        <v>0</v>
      </c>
      <c r="E601" s="7">
        <f t="shared" si="64"/>
        <v>3.3400000000000318E-2</v>
      </c>
      <c r="F601" s="7">
        <f t="shared" si="66"/>
        <v>0.11099285714285731</v>
      </c>
      <c r="G601" s="7">
        <f t="shared" si="67"/>
        <v>6.2485714285714575E-2</v>
      </c>
      <c r="H601" s="7">
        <f t="shared" si="68"/>
        <v>1.7762917238225824</v>
      </c>
      <c r="I601" s="7">
        <f t="shared" si="69"/>
        <v>63.980730431918239</v>
      </c>
    </row>
    <row r="602" spans="1:9" ht="13.5" x14ac:dyDescent="0.35">
      <c r="A602" s="3">
        <v>42879</v>
      </c>
      <c r="B602" s="2">
        <v>19.659300000000002</v>
      </c>
      <c r="C602" s="7">
        <f t="shared" si="65"/>
        <v>-0.2724999999999973</v>
      </c>
      <c r="D602" s="7">
        <f t="shared" si="63"/>
        <v>0</v>
      </c>
      <c r="E602" s="7">
        <f t="shared" si="64"/>
        <v>0.2724999999999973</v>
      </c>
      <c r="F602" s="7">
        <f t="shared" si="66"/>
        <v>7.5871428571428881E-2</v>
      </c>
      <c r="G602" s="7">
        <f t="shared" si="67"/>
        <v>8.1950000000000092E-2</v>
      </c>
      <c r="H602" s="7">
        <f t="shared" si="68"/>
        <v>0.92582585200035139</v>
      </c>
      <c r="I602" s="7">
        <f t="shared" si="69"/>
        <v>48.074224937768797</v>
      </c>
    </row>
    <row r="603" spans="1:9" ht="13.5" x14ac:dyDescent="0.35">
      <c r="A603" s="3">
        <v>42880</v>
      </c>
      <c r="B603" s="2">
        <v>19.659300000000002</v>
      </c>
      <c r="C603" s="7">
        <f t="shared" si="65"/>
        <v>0</v>
      </c>
      <c r="D603" s="7">
        <f t="shared" si="63"/>
        <v>0</v>
      </c>
      <c r="E603" s="7">
        <f t="shared" si="64"/>
        <v>0</v>
      </c>
      <c r="F603" s="7">
        <f t="shared" si="66"/>
        <v>7.5871428571428881E-2</v>
      </c>
      <c r="G603" s="7">
        <f t="shared" si="67"/>
        <v>4.6064285714285953E-2</v>
      </c>
      <c r="H603" s="7">
        <f t="shared" si="68"/>
        <v>1.6470770662118139</v>
      </c>
      <c r="I603" s="7">
        <f t="shared" si="69"/>
        <v>62.22248257278423</v>
      </c>
    </row>
    <row r="604" spans="1:9" ht="13.5" x14ac:dyDescent="0.35">
      <c r="A604" s="3">
        <v>42881</v>
      </c>
      <c r="B604" s="2">
        <v>19.965199999999999</v>
      </c>
      <c r="C604" s="7">
        <f t="shared" si="65"/>
        <v>0.30589999999999762</v>
      </c>
      <c r="D604" s="7">
        <f t="shared" si="63"/>
        <v>0.30589999999999762</v>
      </c>
      <c r="E604" s="7">
        <f t="shared" si="64"/>
        <v>0</v>
      </c>
      <c r="F604" s="7">
        <f t="shared" si="66"/>
        <v>9.7721428571428709E-2</v>
      </c>
      <c r="G604" s="7">
        <f t="shared" si="67"/>
        <v>4.6064285714285953E-2</v>
      </c>
      <c r="H604" s="7">
        <f t="shared" si="68"/>
        <v>2.1214141727399518</v>
      </c>
      <c r="I604" s="7">
        <f t="shared" si="69"/>
        <v>67.963238946845422</v>
      </c>
    </row>
    <row r="605" spans="1:9" ht="13.5" x14ac:dyDescent="0.35">
      <c r="A605" s="3">
        <v>42884</v>
      </c>
      <c r="B605" s="2">
        <v>19.8873</v>
      </c>
      <c r="C605" s="7">
        <f t="shared" si="65"/>
        <v>-7.7899999999999636E-2</v>
      </c>
      <c r="D605" s="7">
        <f t="shared" si="63"/>
        <v>0</v>
      </c>
      <c r="E605" s="7">
        <f t="shared" si="64"/>
        <v>7.7899999999999636E-2</v>
      </c>
      <c r="F605" s="7">
        <f t="shared" si="66"/>
        <v>9.7721428571428709E-2</v>
      </c>
      <c r="G605" s="7">
        <f t="shared" si="67"/>
        <v>5.1242857142857243E-2</v>
      </c>
      <c r="H605" s="7">
        <f t="shared" si="68"/>
        <v>1.907025369389461</v>
      </c>
      <c r="I605" s="7">
        <f t="shared" si="69"/>
        <v>65.600575401582347</v>
      </c>
    </row>
    <row r="606" spans="1:9" ht="13.5" x14ac:dyDescent="0.35">
      <c r="A606" s="3">
        <v>42885</v>
      </c>
      <c r="B606" s="2">
        <v>19.742699999999999</v>
      </c>
      <c r="C606" s="7">
        <f t="shared" si="65"/>
        <v>-0.14460000000000051</v>
      </c>
      <c r="D606" s="7">
        <f t="shared" si="63"/>
        <v>0</v>
      </c>
      <c r="E606" s="7">
        <f t="shared" si="64"/>
        <v>0.14460000000000051</v>
      </c>
      <c r="F606" s="7">
        <f t="shared" si="66"/>
        <v>6.1571428571428707E-2</v>
      </c>
      <c r="G606" s="7">
        <f t="shared" si="67"/>
        <v>6.1571428571428707E-2</v>
      </c>
      <c r="H606" s="7">
        <f t="shared" si="68"/>
        <v>1</v>
      </c>
      <c r="I606" s="7">
        <f t="shared" si="69"/>
        <v>50</v>
      </c>
    </row>
    <row r="607" spans="1:9" ht="13.5" x14ac:dyDescent="0.35">
      <c r="A607" s="3">
        <v>42886</v>
      </c>
      <c r="B607" s="2">
        <v>19.6815</v>
      </c>
      <c r="C607" s="7">
        <f t="shared" si="65"/>
        <v>-6.1199999999999477E-2</v>
      </c>
      <c r="D607" s="7">
        <f t="shared" si="63"/>
        <v>0</v>
      </c>
      <c r="E607" s="7">
        <f t="shared" si="64"/>
        <v>6.1199999999999477E-2</v>
      </c>
      <c r="F607" s="7">
        <f t="shared" si="66"/>
        <v>3.3764285714285691E-2</v>
      </c>
      <c r="G607" s="7">
        <f t="shared" si="67"/>
        <v>6.5942857142857234E-2</v>
      </c>
      <c r="H607" s="7">
        <f t="shared" si="68"/>
        <v>0.51202339688041487</v>
      </c>
      <c r="I607" s="7">
        <f t="shared" si="69"/>
        <v>33.863457267712533</v>
      </c>
    </row>
    <row r="608" spans="1:9" ht="13.5" x14ac:dyDescent="0.35">
      <c r="A608" s="3">
        <v>42887</v>
      </c>
      <c r="B608" s="2">
        <v>18.919599999999999</v>
      </c>
      <c r="C608" s="7">
        <f t="shared" si="65"/>
        <v>-0.76190000000000069</v>
      </c>
      <c r="D608" s="7">
        <f t="shared" si="63"/>
        <v>0</v>
      </c>
      <c r="E608" s="7">
        <f t="shared" si="64"/>
        <v>0.76190000000000069</v>
      </c>
      <c r="F608" s="7">
        <f t="shared" si="66"/>
        <v>3.3764285714285691E-2</v>
      </c>
      <c r="G608" s="7">
        <f t="shared" si="67"/>
        <v>0.10845</v>
      </c>
      <c r="H608" s="7">
        <f t="shared" si="68"/>
        <v>0.31133504577487958</v>
      </c>
      <c r="I608" s="7">
        <f t="shared" si="69"/>
        <v>23.741838272224996</v>
      </c>
    </row>
    <row r="609" spans="1:9" ht="13.5" x14ac:dyDescent="0.35">
      <c r="A609" s="3">
        <v>42888</v>
      </c>
      <c r="B609" s="2">
        <v>19.464600000000001</v>
      </c>
      <c r="C609" s="7">
        <f t="shared" si="65"/>
        <v>0.54500000000000171</v>
      </c>
      <c r="D609" s="7">
        <f t="shared" si="63"/>
        <v>0.54500000000000171</v>
      </c>
      <c r="E609" s="7">
        <f t="shared" si="64"/>
        <v>0</v>
      </c>
      <c r="F609" s="7">
        <f t="shared" si="66"/>
        <v>6.0778571428571383E-2</v>
      </c>
      <c r="G609" s="7">
        <f t="shared" si="67"/>
        <v>0.10845</v>
      </c>
      <c r="H609" s="7">
        <f t="shared" si="68"/>
        <v>0.56042942764934423</v>
      </c>
      <c r="I609" s="7">
        <f t="shared" si="69"/>
        <v>35.915076819179447</v>
      </c>
    </row>
    <row r="610" spans="1:9" ht="13.5" x14ac:dyDescent="0.35">
      <c r="A610" s="3">
        <v>42891</v>
      </c>
      <c r="B610" s="2">
        <v>19.520299999999999</v>
      </c>
      <c r="C610" s="7">
        <f t="shared" si="65"/>
        <v>5.5699999999998084E-2</v>
      </c>
      <c r="D610" s="7">
        <f t="shared" si="63"/>
        <v>5.5699999999998084E-2</v>
      </c>
      <c r="E610" s="7">
        <f t="shared" si="64"/>
        <v>0</v>
      </c>
      <c r="F610" s="7">
        <f t="shared" si="66"/>
        <v>6.4757142857142666E-2</v>
      </c>
      <c r="G610" s="7">
        <f t="shared" si="67"/>
        <v>0.10845</v>
      </c>
      <c r="H610" s="7">
        <f t="shared" si="68"/>
        <v>0.59711519462556628</v>
      </c>
      <c r="I610" s="7">
        <f t="shared" si="69"/>
        <v>37.387108746752375</v>
      </c>
    </row>
    <row r="611" spans="1:9" ht="13.5" x14ac:dyDescent="0.35">
      <c r="A611" s="3">
        <v>42892</v>
      </c>
      <c r="B611" s="2">
        <v>19.464600000000001</v>
      </c>
      <c r="C611" s="7">
        <f t="shared" si="65"/>
        <v>-5.5699999999998084E-2</v>
      </c>
      <c r="D611" s="7">
        <f t="shared" si="63"/>
        <v>0</v>
      </c>
      <c r="E611" s="7">
        <f t="shared" si="64"/>
        <v>5.5699999999998084E-2</v>
      </c>
      <c r="F611" s="7">
        <f t="shared" si="66"/>
        <v>6.4757142857142666E-2</v>
      </c>
      <c r="G611" s="7">
        <f t="shared" si="67"/>
        <v>0.10487857142857113</v>
      </c>
      <c r="H611" s="7">
        <f t="shared" si="68"/>
        <v>0.61744875025539736</v>
      </c>
      <c r="I611" s="7">
        <f t="shared" si="69"/>
        <v>38.174238915322746</v>
      </c>
    </row>
    <row r="612" spans="1:9" ht="13.5" x14ac:dyDescent="0.35">
      <c r="A612" s="3">
        <v>42893</v>
      </c>
      <c r="B612" s="2">
        <v>19.464600000000001</v>
      </c>
      <c r="C612" s="7">
        <f t="shared" si="65"/>
        <v>0</v>
      </c>
      <c r="D612" s="7">
        <f t="shared" si="63"/>
        <v>0</v>
      </c>
      <c r="E612" s="7">
        <f t="shared" si="64"/>
        <v>0</v>
      </c>
      <c r="F612" s="7">
        <f t="shared" si="66"/>
        <v>6.4757142857142666E-2</v>
      </c>
      <c r="G612" s="7">
        <f t="shared" si="67"/>
        <v>0.10051428571428543</v>
      </c>
      <c r="H612" s="7">
        <f t="shared" si="68"/>
        <v>0.64425810119386007</v>
      </c>
      <c r="I612" s="7">
        <f t="shared" si="69"/>
        <v>39.182297519232435</v>
      </c>
    </row>
    <row r="613" spans="1:9" ht="13.5" x14ac:dyDescent="0.35">
      <c r="A613" s="3">
        <v>42894</v>
      </c>
      <c r="B613" s="2">
        <v>19.4758</v>
      </c>
      <c r="C613" s="7">
        <f t="shared" si="65"/>
        <v>1.1199999999998766E-2</v>
      </c>
      <c r="D613" s="7">
        <f t="shared" si="63"/>
        <v>1.1199999999998766E-2</v>
      </c>
      <c r="E613" s="7">
        <f t="shared" si="64"/>
        <v>0</v>
      </c>
      <c r="F613" s="7">
        <f t="shared" si="66"/>
        <v>6.5557142857142578E-2</v>
      </c>
      <c r="G613" s="7">
        <f t="shared" si="67"/>
        <v>0.10051428571428543</v>
      </c>
      <c r="H613" s="7">
        <f t="shared" si="68"/>
        <v>0.65221716884593428</v>
      </c>
      <c r="I613" s="7">
        <f t="shared" si="69"/>
        <v>39.475268817204274</v>
      </c>
    </row>
    <row r="614" spans="1:9" ht="13.5" x14ac:dyDescent="0.35">
      <c r="A614" s="3">
        <v>42895</v>
      </c>
      <c r="B614" s="2">
        <v>19.4758</v>
      </c>
      <c r="C614" s="7">
        <f t="shared" si="65"/>
        <v>0</v>
      </c>
      <c r="D614" s="7">
        <f t="shared" si="63"/>
        <v>0</v>
      </c>
      <c r="E614" s="7">
        <f t="shared" si="64"/>
        <v>0</v>
      </c>
      <c r="F614" s="7">
        <f t="shared" si="66"/>
        <v>6.5557142857142578E-2</v>
      </c>
      <c r="G614" s="7">
        <f t="shared" si="67"/>
        <v>0.10051428571428543</v>
      </c>
      <c r="H614" s="7">
        <f t="shared" si="68"/>
        <v>0.65221716884593428</v>
      </c>
      <c r="I614" s="7">
        <f t="shared" si="69"/>
        <v>39.475268817204274</v>
      </c>
    </row>
    <row r="615" spans="1:9" ht="13.5" x14ac:dyDescent="0.35">
      <c r="A615" s="3">
        <v>42898</v>
      </c>
      <c r="B615" s="2">
        <v>19.464600000000001</v>
      </c>
      <c r="C615" s="7">
        <f t="shared" si="65"/>
        <v>-1.1199999999998766E-2</v>
      </c>
      <c r="D615" s="7">
        <f t="shared" si="63"/>
        <v>0</v>
      </c>
      <c r="E615" s="7">
        <f t="shared" si="64"/>
        <v>1.1199999999998766E-2</v>
      </c>
      <c r="F615" s="7">
        <f t="shared" si="66"/>
        <v>6.5557142857142578E-2</v>
      </c>
      <c r="G615" s="7">
        <f t="shared" si="67"/>
        <v>9.8928571428571033E-2</v>
      </c>
      <c r="H615" s="7">
        <f t="shared" si="68"/>
        <v>0.66267148014440413</v>
      </c>
      <c r="I615" s="7">
        <f t="shared" si="69"/>
        <v>39.855827688031958</v>
      </c>
    </row>
    <row r="616" spans="1:9" ht="13.5" x14ac:dyDescent="0.35">
      <c r="A616" s="3">
        <v>42899</v>
      </c>
      <c r="B616" s="2">
        <v>19.464600000000001</v>
      </c>
      <c r="C616" s="7">
        <f t="shared" si="65"/>
        <v>0</v>
      </c>
      <c r="D616" s="7">
        <f t="shared" si="63"/>
        <v>0</v>
      </c>
      <c r="E616" s="7">
        <f t="shared" si="64"/>
        <v>0</v>
      </c>
      <c r="F616" s="7">
        <f t="shared" si="66"/>
        <v>6.5557142857142578E-2</v>
      </c>
      <c r="G616" s="7">
        <f t="shared" si="67"/>
        <v>7.9464285714285515E-2</v>
      </c>
      <c r="H616" s="7">
        <f t="shared" si="68"/>
        <v>0.82498876404494237</v>
      </c>
      <c r="I616" s="7">
        <f t="shared" si="69"/>
        <v>45.205142097226961</v>
      </c>
    </row>
    <row r="617" spans="1:9" ht="13.5" x14ac:dyDescent="0.35">
      <c r="A617" s="3">
        <v>42900</v>
      </c>
      <c r="B617" s="2">
        <v>18.975200000000001</v>
      </c>
      <c r="C617" s="7">
        <f t="shared" si="65"/>
        <v>-0.48939999999999984</v>
      </c>
      <c r="D617" s="7">
        <f t="shared" si="63"/>
        <v>0</v>
      </c>
      <c r="E617" s="7">
        <f t="shared" si="64"/>
        <v>0.48939999999999984</v>
      </c>
      <c r="F617" s="7">
        <f t="shared" si="66"/>
        <v>6.5557142857142578E-2</v>
      </c>
      <c r="G617" s="7">
        <f t="shared" si="67"/>
        <v>0.11442142857142835</v>
      </c>
      <c r="H617" s="7">
        <f t="shared" si="68"/>
        <v>0.5729446282539471</v>
      </c>
      <c r="I617" s="7">
        <f t="shared" si="69"/>
        <v>36.424971226733291</v>
      </c>
    </row>
    <row r="618" spans="1:9" ht="13.5" x14ac:dyDescent="0.35">
      <c r="A618" s="3">
        <v>42901</v>
      </c>
      <c r="B618" s="2">
        <v>18.6861</v>
      </c>
      <c r="C618" s="7">
        <f t="shared" si="65"/>
        <v>-0.28910000000000124</v>
      </c>
      <c r="D618" s="7">
        <f t="shared" si="63"/>
        <v>0</v>
      </c>
      <c r="E618" s="7">
        <f t="shared" si="64"/>
        <v>0.28910000000000124</v>
      </c>
      <c r="F618" s="7">
        <f t="shared" si="66"/>
        <v>4.3707142857142757E-2</v>
      </c>
      <c r="G618" s="7">
        <f t="shared" si="67"/>
        <v>0.13507142857142845</v>
      </c>
      <c r="H618" s="7">
        <f t="shared" si="68"/>
        <v>0.32358540454785784</v>
      </c>
      <c r="I618" s="7">
        <f t="shared" si="69"/>
        <v>24.447640736745356</v>
      </c>
    </row>
    <row r="619" spans="1:9" ht="13.5" x14ac:dyDescent="0.35">
      <c r="A619" s="3">
        <v>42902</v>
      </c>
      <c r="B619" s="2">
        <v>18.9085</v>
      </c>
      <c r="C619" s="7">
        <f t="shared" si="65"/>
        <v>0.22240000000000038</v>
      </c>
      <c r="D619" s="7">
        <f t="shared" si="63"/>
        <v>0.22240000000000038</v>
      </c>
      <c r="E619" s="7">
        <f t="shared" si="64"/>
        <v>0</v>
      </c>
      <c r="F619" s="7">
        <f t="shared" si="66"/>
        <v>5.9592857142857066E-2</v>
      </c>
      <c r="G619" s="7">
        <f t="shared" si="67"/>
        <v>0.12950714285714277</v>
      </c>
      <c r="H619" s="7">
        <f t="shared" si="68"/>
        <v>0.46015112238707162</v>
      </c>
      <c r="I619" s="7">
        <f t="shared" si="69"/>
        <v>31.513938203520425</v>
      </c>
    </row>
    <row r="620" spans="1:9" ht="13.5" x14ac:dyDescent="0.35">
      <c r="A620" s="3">
        <v>42905</v>
      </c>
      <c r="B620" s="2">
        <v>18.897400000000001</v>
      </c>
      <c r="C620" s="7">
        <f t="shared" si="65"/>
        <v>-1.1099999999999E-2</v>
      </c>
      <c r="D620" s="7">
        <f t="shared" si="63"/>
        <v>0</v>
      </c>
      <c r="E620" s="7">
        <f t="shared" si="64"/>
        <v>1.1099999999999E-2</v>
      </c>
      <c r="F620" s="7">
        <f t="shared" si="66"/>
        <v>5.9592857142857066E-2</v>
      </c>
      <c r="G620" s="7">
        <f t="shared" si="67"/>
        <v>0.11997142857142837</v>
      </c>
      <c r="H620" s="7">
        <f t="shared" si="68"/>
        <v>0.49672541081209831</v>
      </c>
      <c r="I620" s="7">
        <f t="shared" si="69"/>
        <v>33.187477624408288</v>
      </c>
    </row>
    <row r="621" spans="1:9" ht="13.5" x14ac:dyDescent="0.35">
      <c r="A621" s="3">
        <v>42906</v>
      </c>
      <c r="B621" s="2">
        <v>18.630400000000002</v>
      </c>
      <c r="C621" s="7">
        <f t="shared" si="65"/>
        <v>-0.26699999999999946</v>
      </c>
      <c r="D621" s="7">
        <f t="shared" si="63"/>
        <v>0</v>
      </c>
      <c r="E621" s="7">
        <f t="shared" si="64"/>
        <v>0.26699999999999946</v>
      </c>
      <c r="F621" s="7">
        <f t="shared" si="66"/>
        <v>5.9592857142857066E-2</v>
      </c>
      <c r="G621" s="7">
        <f t="shared" si="67"/>
        <v>0.13467142857142836</v>
      </c>
      <c r="H621" s="7">
        <f t="shared" si="68"/>
        <v>0.44250556911000333</v>
      </c>
      <c r="I621" s="7">
        <f t="shared" si="69"/>
        <v>30.676177519579369</v>
      </c>
    </row>
    <row r="622" spans="1:9" ht="13.5" x14ac:dyDescent="0.35">
      <c r="A622" s="3">
        <v>42907</v>
      </c>
      <c r="B622" s="2">
        <v>18.841799999999999</v>
      </c>
      <c r="C622" s="7">
        <f t="shared" si="65"/>
        <v>0.21139999999999759</v>
      </c>
      <c r="D622" s="7">
        <f t="shared" si="63"/>
        <v>0.21139999999999759</v>
      </c>
      <c r="E622" s="7">
        <f t="shared" si="64"/>
        <v>0</v>
      </c>
      <c r="F622" s="7">
        <f t="shared" si="66"/>
        <v>7.4692857142856894E-2</v>
      </c>
      <c r="G622" s="7">
        <f t="shared" si="67"/>
        <v>8.0249999999999738E-2</v>
      </c>
      <c r="H622" s="7">
        <f t="shared" si="68"/>
        <v>0.93075211392968393</v>
      </c>
      <c r="I622" s="7">
        <f t="shared" si="69"/>
        <v>48.206712151945418</v>
      </c>
    </row>
    <row r="623" spans="1:9" ht="13.5" x14ac:dyDescent="0.35">
      <c r="A623" s="3">
        <v>42908</v>
      </c>
      <c r="B623" s="2">
        <v>18.658300000000001</v>
      </c>
      <c r="C623" s="7">
        <f t="shared" si="65"/>
        <v>-0.18349999999999866</v>
      </c>
      <c r="D623" s="7">
        <f t="shared" si="63"/>
        <v>0</v>
      </c>
      <c r="E623" s="7">
        <f t="shared" si="64"/>
        <v>0.18349999999999866</v>
      </c>
      <c r="F623" s="7">
        <f t="shared" si="66"/>
        <v>3.5764285714285346E-2</v>
      </c>
      <c r="G623" s="7">
        <f t="shared" si="67"/>
        <v>9.33571428571425E-2</v>
      </c>
      <c r="H623" s="7">
        <f t="shared" si="68"/>
        <v>0.38309104820198681</v>
      </c>
      <c r="I623" s="7">
        <f t="shared" si="69"/>
        <v>27.698180007744511</v>
      </c>
    </row>
    <row r="624" spans="1:9" ht="13.5" x14ac:dyDescent="0.35">
      <c r="A624" s="3">
        <v>42909</v>
      </c>
      <c r="B624" s="2">
        <v>18.5748</v>
      </c>
      <c r="C624" s="7">
        <f t="shared" si="65"/>
        <v>-8.3500000000000796E-2</v>
      </c>
      <c r="D624" s="7">
        <f t="shared" si="63"/>
        <v>0</v>
      </c>
      <c r="E624" s="7">
        <f t="shared" si="64"/>
        <v>8.3500000000000796E-2</v>
      </c>
      <c r="F624" s="7">
        <f t="shared" si="66"/>
        <v>3.1785714285714049E-2</v>
      </c>
      <c r="G624" s="7">
        <f t="shared" si="67"/>
        <v>9.9321428571428269E-2</v>
      </c>
      <c r="H624" s="7">
        <f t="shared" si="68"/>
        <v>0.32002876663070695</v>
      </c>
      <c r="I624" s="7">
        <f t="shared" si="69"/>
        <v>24.24407518387352</v>
      </c>
    </row>
    <row r="625" spans="1:9" ht="13.5" x14ac:dyDescent="0.35">
      <c r="A625" s="3">
        <v>42914</v>
      </c>
      <c r="B625" s="2">
        <v>18.519200000000001</v>
      </c>
      <c r="C625" s="7">
        <f t="shared" si="65"/>
        <v>-5.5599999999998317E-2</v>
      </c>
      <c r="D625" s="7">
        <f t="shared" si="63"/>
        <v>0</v>
      </c>
      <c r="E625" s="7">
        <f t="shared" si="64"/>
        <v>5.5599999999998317E-2</v>
      </c>
      <c r="F625" s="7">
        <f t="shared" si="66"/>
        <v>3.1785714285714049E-2</v>
      </c>
      <c r="G625" s="7">
        <f t="shared" si="67"/>
        <v>9.9314285714285438E-2</v>
      </c>
      <c r="H625" s="7">
        <f t="shared" si="68"/>
        <v>0.32005178365937709</v>
      </c>
      <c r="I625" s="7">
        <f t="shared" si="69"/>
        <v>24.245396098942919</v>
      </c>
    </row>
    <row r="626" spans="1:9" ht="13.5" x14ac:dyDescent="0.35">
      <c r="A626" s="3">
        <v>42915</v>
      </c>
      <c r="B626" s="2">
        <v>18.352399999999999</v>
      </c>
      <c r="C626" s="7">
        <f t="shared" si="65"/>
        <v>-0.16680000000000206</v>
      </c>
      <c r="D626" s="7">
        <f t="shared" si="63"/>
        <v>0</v>
      </c>
      <c r="E626" s="7">
        <f t="shared" si="64"/>
        <v>0.16680000000000206</v>
      </c>
      <c r="F626" s="7">
        <f t="shared" si="66"/>
        <v>3.1785714285714049E-2</v>
      </c>
      <c r="G626" s="7">
        <f t="shared" si="67"/>
        <v>0.1112285714285713</v>
      </c>
      <c r="H626" s="7">
        <f t="shared" si="68"/>
        <v>0.28576932956588569</v>
      </c>
      <c r="I626" s="7">
        <f t="shared" si="69"/>
        <v>22.225551892917679</v>
      </c>
    </row>
    <row r="627" spans="1:9" ht="13.5" x14ac:dyDescent="0.35">
      <c r="A627" s="3">
        <v>42916</v>
      </c>
      <c r="B627" s="2">
        <v>18.2133</v>
      </c>
      <c r="C627" s="7">
        <f t="shared" si="65"/>
        <v>-0.13909999999999911</v>
      </c>
      <c r="D627" s="7">
        <f t="shared" si="63"/>
        <v>0</v>
      </c>
      <c r="E627" s="7">
        <f t="shared" si="64"/>
        <v>0.13909999999999911</v>
      </c>
      <c r="F627" s="7">
        <f t="shared" si="66"/>
        <v>3.0985714285714141E-2</v>
      </c>
      <c r="G627" s="7">
        <f t="shared" si="67"/>
        <v>0.12116428571428552</v>
      </c>
      <c r="H627" s="7">
        <f t="shared" si="68"/>
        <v>0.25573306608500779</v>
      </c>
      <c r="I627" s="7">
        <f t="shared" si="69"/>
        <v>20.365241068494399</v>
      </c>
    </row>
    <row r="628" spans="1:9" ht="13.5" x14ac:dyDescent="0.35">
      <c r="A628" s="3">
        <v>42919</v>
      </c>
      <c r="B628" s="2">
        <v>18.074300000000001</v>
      </c>
      <c r="C628" s="7">
        <f t="shared" si="65"/>
        <v>-0.13899999999999935</v>
      </c>
      <c r="D628" s="7">
        <f t="shared" si="63"/>
        <v>0</v>
      </c>
      <c r="E628" s="7">
        <f t="shared" si="64"/>
        <v>0.13899999999999935</v>
      </c>
      <c r="F628" s="7">
        <f t="shared" si="66"/>
        <v>3.0985714285714141E-2</v>
      </c>
      <c r="G628" s="7">
        <f t="shared" si="67"/>
        <v>0.1310928571428569</v>
      </c>
      <c r="H628" s="7">
        <f t="shared" si="68"/>
        <v>0.23636462703645114</v>
      </c>
      <c r="I628" s="7">
        <f t="shared" si="69"/>
        <v>19.117711868141512</v>
      </c>
    </row>
    <row r="629" spans="1:9" ht="13.5" x14ac:dyDescent="0.35">
      <c r="A629" s="3">
        <v>42920</v>
      </c>
      <c r="B629" s="2">
        <v>17.273499999999999</v>
      </c>
      <c r="C629" s="7">
        <f t="shared" si="65"/>
        <v>-0.8008000000000024</v>
      </c>
      <c r="D629" s="7">
        <f t="shared" si="63"/>
        <v>0</v>
      </c>
      <c r="E629" s="7">
        <f t="shared" si="64"/>
        <v>0.8008000000000024</v>
      </c>
      <c r="F629" s="7">
        <f t="shared" si="66"/>
        <v>3.0985714285714141E-2</v>
      </c>
      <c r="G629" s="7">
        <f t="shared" si="67"/>
        <v>0.18749285714285716</v>
      </c>
      <c r="H629" s="7">
        <f t="shared" si="68"/>
        <v>0.16526343860718426</v>
      </c>
      <c r="I629" s="7">
        <f t="shared" si="69"/>
        <v>14.182495831562377</v>
      </c>
    </row>
    <row r="630" spans="1:9" ht="13.5" x14ac:dyDescent="0.35">
      <c r="A630" s="3">
        <v>42921</v>
      </c>
      <c r="B630" s="2">
        <v>17.679500000000001</v>
      </c>
      <c r="C630" s="7">
        <f t="shared" si="65"/>
        <v>0.40600000000000236</v>
      </c>
      <c r="D630" s="7">
        <f t="shared" si="63"/>
        <v>0.40600000000000236</v>
      </c>
      <c r="E630" s="7">
        <f t="shared" si="64"/>
        <v>0</v>
      </c>
      <c r="F630" s="7">
        <f t="shared" si="66"/>
        <v>5.9985714285714309E-2</v>
      </c>
      <c r="G630" s="7">
        <f t="shared" si="67"/>
        <v>0.18749285714285716</v>
      </c>
      <c r="H630" s="7">
        <f t="shared" si="68"/>
        <v>0.31993599756181196</v>
      </c>
      <c r="I630" s="7">
        <f t="shared" si="69"/>
        <v>24.238750829797681</v>
      </c>
    </row>
    <row r="631" spans="1:9" ht="13.5" x14ac:dyDescent="0.35">
      <c r="A631" s="3">
        <v>42922</v>
      </c>
      <c r="B631" s="2">
        <v>17.240100000000002</v>
      </c>
      <c r="C631" s="7">
        <f t="shared" si="65"/>
        <v>-0.43939999999999912</v>
      </c>
      <c r="D631" s="7">
        <f t="shared" si="63"/>
        <v>0</v>
      </c>
      <c r="E631" s="7">
        <f t="shared" si="64"/>
        <v>0.43939999999999912</v>
      </c>
      <c r="F631" s="7">
        <f t="shared" si="66"/>
        <v>5.9985714285714309E-2</v>
      </c>
      <c r="G631" s="7">
        <f t="shared" si="67"/>
        <v>0.18392142857142854</v>
      </c>
      <c r="H631" s="7">
        <f t="shared" si="68"/>
        <v>0.32614858829469123</v>
      </c>
      <c r="I631" s="7">
        <f t="shared" si="69"/>
        <v>24.593668550677961</v>
      </c>
    </row>
    <row r="632" spans="1:9" ht="13.5" x14ac:dyDescent="0.35">
      <c r="A632" s="3">
        <v>42923</v>
      </c>
      <c r="B632" s="2">
        <v>16.823</v>
      </c>
      <c r="C632" s="7">
        <f t="shared" si="65"/>
        <v>-0.41710000000000136</v>
      </c>
      <c r="D632" s="7">
        <f t="shared" si="63"/>
        <v>0</v>
      </c>
      <c r="E632" s="7">
        <f t="shared" si="64"/>
        <v>0.41710000000000136</v>
      </c>
      <c r="F632" s="7">
        <f t="shared" si="66"/>
        <v>5.9985714285714309E-2</v>
      </c>
      <c r="G632" s="7">
        <f t="shared" si="67"/>
        <v>0.19306428571428569</v>
      </c>
      <c r="H632" s="7">
        <f t="shared" si="68"/>
        <v>0.31070331865773815</v>
      </c>
      <c r="I632" s="7">
        <f t="shared" si="69"/>
        <v>23.705083693228332</v>
      </c>
    </row>
    <row r="633" spans="1:9" ht="13.5" x14ac:dyDescent="0.35">
      <c r="A633" s="3">
        <v>42926</v>
      </c>
      <c r="B633" s="2">
        <v>17.568200000000001</v>
      </c>
      <c r="C633" s="7">
        <f t="shared" si="65"/>
        <v>0.74520000000000053</v>
      </c>
      <c r="D633" s="7">
        <f t="shared" si="63"/>
        <v>0.74520000000000053</v>
      </c>
      <c r="E633" s="7">
        <f t="shared" si="64"/>
        <v>0</v>
      </c>
      <c r="F633" s="7">
        <f t="shared" si="66"/>
        <v>9.7328571428571459E-2</v>
      </c>
      <c r="G633" s="7">
        <f t="shared" si="67"/>
        <v>0.19306428571428569</v>
      </c>
      <c r="H633" s="7">
        <f t="shared" si="68"/>
        <v>0.50412519886048346</v>
      </c>
      <c r="I633" s="7">
        <f t="shared" si="69"/>
        <v>33.516172672488011</v>
      </c>
    </row>
    <row r="634" spans="1:9" ht="13.5" x14ac:dyDescent="0.35">
      <c r="A634" s="3">
        <v>42927</v>
      </c>
      <c r="B634" s="2">
        <v>17.5182</v>
      </c>
      <c r="C634" s="7">
        <f t="shared" si="65"/>
        <v>-5.0000000000000711E-2</v>
      </c>
      <c r="D634" s="7">
        <f t="shared" si="63"/>
        <v>0</v>
      </c>
      <c r="E634" s="7">
        <f t="shared" si="64"/>
        <v>5.0000000000000711E-2</v>
      </c>
      <c r="F634" s="7">
        <f t="shared" si="66"/>
        <v>9.7328571428571459E-2</v>
      </c>
      <c r="G634" s="7">
        <f t="shared" si="67"/>
        <v>0.19584285714285724</v>
      </c>
      <c r="H634" s="7">
        <f t="shared" si="68"/>
        <v>0.49697279159676117</v>
      </c>
      <c r="I634" s="7">
        <f t="shared" si="69"/>
        <v>33.198518662898351</v>
      </c>
    </row>
    <row r="635" spans="1:9" ht="13.5" x14ac:dyDescent="0.35">
      <c r="A635" s="3">
        <v>42928</v>
      </c>
      <c r="B635" s="2">
        <v>17.590499999999999</v>
      </c>
      <c r="C635" s="7">
        <f t="shared" si="65"/>
        <v>7.2299999999998477E-2</v>
      </c>
      <c r="D635" s="7">
        <f t="shared" si="63"/>
        <v>7.2299999999998477E-2</v>
      </c>
      <c r="E635" s="7">
        <f t="shared" si="64"/>
        <v>0</v>
      </c>
      <c r="F635" s="7">
        <f t="shared" si="66"/>
        <v>0.10249285714285707</v>
      </c>
      <c r="G635" s="7">
        <f t="shared" si="67"/>
        <v>0.17677142857142872</v>
      </c>
      <c r="H635" s="7">
        <f t="shared" si="68"/>
        <v>0.57980442864069737</v>
      </c>
      <c r="I635" s="7">
        <f t="shared" si="69"/>
        <v>36.701025654142228</v>
      </c>
    </row>
    <row r="636" spans="1:9" ht="13.5" x14ac:dyDescent="0.35">
      <c r="A636" s="3">
        <v>42929</v>
      </c>
      <c r="B636" s="2">
        <v>18.491399999999999</v>
      </c>
      <c r="C636" s="7">
        <f t="shared" si="65"/>
        <v>0.90090000000000003</v>
      </c>
      <c r="D636" s="7">
        <f t="shared" si="63"/>
        <v>0.90090000000000003</v>
      </c>
      <c r="E636" s="7">
        <f t="shared" si="64"/>
        <v>0</v>
      </c>
      <c r="F636" s="7">
        <f t="shared" si="66"/>
        <v>0.15174285714285723</v>
      </c>
      <c r="G636" s="7">
        <f t="shared" si="67"/>
        <v>0.17677142857142872</v>
      </c>
      <c r="H636" s="7">
        <f t="shared" si="68"/>
        <v>0.85841280103442685</v>
      </c>
      <c r="I636" s="7">
        <f t="shared" si="69"/>
        <v>46.190641850756649</v>
      </c>
    </row>
    <row r="637" spans="1:9" ht="13.5" x14ac:dyDescent="0.35">
      <c r="A637" s="3">
        <v>42930</v>
      </c>
      <c r="B637" s="2">
        <v>18.691600000000001</v>
      </c>
      <c r="C637" s="7">
        <f t="shared" si="65"/>
        <v>0.20020000000000238</v>
      </c>
      <c r="D637" s="7">
        <f t="shared" si="63"/>
        <v>0.20020000000000238</v>
      </c>
      <c r="E637" s="7">
        <f t="shared" si="64"/>
        <v>0</v>
      </c>
      <c r="F637" s="7">
        <f t="shared" si="66"/>
        <v>0.16604285714285741</v>
      </c>
      <c r="G637" s="7">
        <f t="shared" si="67"/>
        <v>0.16366428571428596</v>
      </c>
      <c r="H637" s="7">
        <f t="shared" si="68"/>
        <v>1.0145332344084146</v>
      </c>
      <c r="I637" s="7">
        <f t="shared" si="69"/>
        <v>50.360709720747856</v>
      </c>
    </row>
    <row r="638" spans="1:9" ht="13.5" x14ac:dyDescent="0.35">
      <c r="A638" s="3">
        <v>42933</v>
      </c>
      <c r="B638" s="2">
        <v>18.964099999999998</v>
      </c>
      <c r="C638" s="7">
        <f t="shared" si="65"/>
        <v>0.2724999999999973</v>
      </c>
      <c r="D638" s="7">
        <f t="shared" si="63"/>
        <v>0.2724999999999973</v>
      </c>
      <c r="E638" s="7">
        <f t="shared" si="64"/>
        <v>0</v>
      </c>
      <c r="F638" s="7">
        <f t="shared" si="66"/>
        <v>0.18550714285714293</v>
      </c>
      <c r="G638" s="7">
        <f t="shared" si="67"/>
        <v>0.15770000000000017</v>
      </c>
      <c r="H638" s="7">
        <f t="shared" si="68"/>
        <v>1.1763293776610191</v>
      </c>
      <c r="I638" s="7">
        <f t="shared" si="69"/>
        <v>54.051072863118875</v>
      </c>
    </row>
    <row r="639" spans="1:9" ht="13.5" x14ac:dyDescent="0.35">
      <c r="A639" s="3">
        <v>42934</v>
      </c>
      <c r="B639" s="2">
        <v>18.658300000000001</v>
      </c>
      <c r="C639" s="7">
        <f t="shared" si="65"/>
        <v>-0.30579999999999785</v>
      </c>
      <c r="D639" s="7">
        <f t="shared" si="63"/>
        <v>0</v>
      </c>
      <c r="E639" s="7">
        <f t="shared" si="64"/>
        <v>0.30579999999999785</v>
      </c>
      <c r="F639" s="7">
        <f t="shared" si="66"/>
        <v>0.18550714285714293</v>
      </c>
      <c r="G639" s="7">
        <f t="shared" si="67"/>
        <v>0.17557142857142871</v>
      </c>
      <c r="H639" s="7">
        <f t="shared" si="68"/>
        <v>1.0565907241659882</v>
      </c>
      <c r="I639" s="7">
        <f t="shared" si="69"/>
        <v>51.375838262348914</v>
      </c>
    </row>
    <row r="640" spans="1:9" ht="13.5" x14ac:dyDescent="0.35">
      <c r="A640" s="3">
        <v>42935</v>
      </c>
      <c r="B640" s="2">
        <v>18.652699999999999</v>
      </c>
      <c r="C640" s="7">
        <f t="shared" si="65"/>
        <v>-5.6000000000011596E-3</v>
      </c>
      <c r="D640" s="7">
        <f t="shared" si="63"/>
        <v>0</v>
      </c>
      <c r="E640" s="7">
        <f t="shared" si="64"/>
        <v>5.6000000000011596E-3</v>
      </c>
      <c r="F640" s="7">
        <f t="shared" si="66"/>
        <v>0.18550714285714293</v>
      </c>
      <c r="G640" s="7">
        <f t="shared" si="67"/>
        <v>0.16405714285714293</v>
      </c>
      <c r="H640" s="7">
        <f t="shared" si="68"/>
        <v>1.1307471264367814</v>
      </c>
      <c r="I640" s="7">
        <f t="shared" si="69"/>
        <v>53.068105192178017</v>
      </c>
    </row>
    <row r="641" spans="1:9" ht="13.5" x14ac:dyDescent="0.35">
      <c r="A641" s="3">
        <v>42936</v>
      </c>
      <c r="B641" s="2">
        <v>18.652699999999999</v>
      </c>
      <c r="C641" s="7">
        <f t="shared" si="65"/>
        <v>0</v>
      </c>
      <c r="D641" s="7">
        <f t="shared" si="63"/>
        <v>0</v>
      </c>
      <c r="E641" s="7">
        <f t="shared" si="64"/>
        <v>0</v>
      </c>
      <c r="F641" s="7">
        <f t="shared" si="66"/>
        <v>0.18550714285714293</v>
      </c>
      <c r="G641" s="7">
        <f t="shared" si="67"/>
        <v>0.15412142857142871</v>
      </c>
      <c r="H641" s="7">
        <f t="shared" si="68"/>
        <v>1.2036427677619681</v>
      </c>
      <c r="I641" s="7">
        <f t="shared" si="69"/>
        <v>54.620593926137786</v>
      </c>
    </row>
    <row r="642" spans="1:9" ht="13.5" x14ac:dyDescent="0.35">
      <c r="A642" s="3">
        <v>42937</v>
      </c>
      <c r="B642" s="2">
        <v>18.352399999999999</v>
      </c>
      <c r="C642" s="7">
        <f t="shared" si="65"/>
        <v>-0.30030000000000001</v>
      </c>
      <c r="D642" s="7">
        <f t="shared" si="63"/>
        <v>0</v>
      </c>
      <c r="E642" s="7">
        <f t="shared" si="64"/>
        <v>0.30030000000000001</v>
      </c>
      <c r="F642" s="7">
        <f t="shared" si="66"/>
        <v>0.18550714285714293</v>
      </c>
      <c r="G642" s="7">
        <f t="shared" si="67"/>
        <v>0.16564285714285734</v>
      </c>
      <c r="H642" s="7">
        <f t="shared" si="68"/>
        <v>1.1199223803363509</v>
      </c>
      <c r="I642" s="7">
        <f t="shared" si="69"/>
        <v>52.828461585403041</v>
      </c>
    </row>
    <row r="643" spans="1:9" ht="13.5" x14ac:dyDescent="0.35">
      <c r="A643" s="3">
        <v>42940</v>
      </c>
      <c r="B643" s="2">
        <v>17.740600000000001</v>
      </c>
      <c r="C643" s="7">
        <f t="shared" si="65"/>
        <v>-0.61179999999999879</v>
      </c>
      <c r="D643" s="7">
        <f t="shared" ref="D643:D706" si="70">IF(C643&gt;0,C643,0)</f>
        <v>0</v>
      </c>
      <c r="E643" s="7">
        <f t="shared" ref="E643:E706" si="71">IF(C643&lt;0,-C643,0)</f>
        <v>0.61179999999999879</v>
      </c>
      <c r="F643" s="7">
        <f t="shared" si="66"/>
        <v>0.18550714285714293</v>
      </c>
      <c r="G643" s="7">
        <f t="shared" si="67"/>
        <v>0.15214285714285708</v>
      </c>
      <c r="H643" s="7">
        <f t="shared" si="68"/>
        <v>1.2192957746478883</v>
      </c>
      <c r="I643" s="7">
        <f t="shared" si="69"/>
        <v>54.940661293393433</v>
      </c>
    </row>
    <row r="644" spans="1:9" ht="13.5" x14ac:dyDescent="0.35">
      <c r="A644" s="3">
        <v>42942</v>
      </c>
      <c r="B644" s="2">
        <v>18.263400000000001</v>
      </c>
      <c r="C644" s="7">
        <f t="shared" ref="C644:C707" si="72">B644-B643</f>
        <v>0.52280000000000015</v>
      </c>
      <c r="D644" s="7">
        <f t="shared" si="70"/>
        <v>0.52280000000000015</v>
      </c>
      <c r="E644" s="7">
        <f t="shared" si="71"/>
        <v>0</v>
      </c>
      <c r="F644" s="7">
        <f t="shared" si="66"/>
        <v>0.19384999999999991</v>
      </c>
      <c r="G644" s="7">
        <f t="shared" si="67"/>
        <v>0.15214285714285708</v>
      </c>
      <c r="H644" s="7">
        <f t="shared" si="68"/>
        <v>1.274131455399061</v>
      </c>
      <c r="I644" s="7">
        <f t="shared" si="69"/>
        <v>56.027168190920541</v>
      </c>
    </row>
    <row r="645" spans="1:9" ht="13.5" x14ac:dyDescent="0.35">
      <c r="A645" s="3">
        <v>42943</v>
      </c>
      <c r="B645" s="2">
        <v>18.352399999999999</v>
      </c>
      <c r="C645" s="7">
        <f t="shared" si="72"/>
        <v>8.8999999999998636E-2</v>
      </c>
      <c r="D645" s="7">
        <f t="shared" si="70"/>
        <v>8.8999999999998636E-2</v>
      </c>
      <c r="E645" s="7">
        <f t="shared" si="71"/>
        <v>0</v>
      </c>
      <c r="F645" s="7">
        <f t="shared" si="66"/>
        <v>0.20020714285714267</v>
      </c>
      <c r="G645" s="7">
        <f t="shared" si="67"/>
        <v>0.12075714285714285</v>
      </c>
      <c r="H645" s="7">
        <f t="shared" si="68"/>
        <v>1.6579320951141592</v>
      </c>
      <c r="I645" s="7">
        <f t="shared" si="69"/>
        <v>62.37676644041391</v>
      </c>
    </row>
    <row r="646" spans="1:9" ht="13.5" x14ac:dyDescent="0.35">
      <c r="A646" s="3">
        <v>42944</v>
      </c>
      <c r="B646" s="2">
        <v>18.074300000000001</v>
      </c>
      <c r="C646" s="7">
        <f t="shared" si="72"/>
        <v>-0.27809999999999846</v>
      </c>
      <c r="D646" s="7">
        <f t="shared" si="70"/>
        <v>0</v>
      </c>
      <c r="E646" s="7">
        <f t="shared" si="71"/>
        <v>0.27809999999999846</v>
      </c>
      <c r="F646" s="7">
        <f t="shared" si="66"/>
        <v>0.20020714285714267</v>
      </c>
      <c r="G646" s="7">
        <f t="shared" si="67"/>
        <v>0.11082857142857121</v>
      </c>
      <c r="H646" s="7">
        <f t="shared" si="68"/>
        <v>1.8064578499613322</v>
      </c>
      <c r="I646" s="7">
        <f t="shared" si="69"/>
        <v>64.367895280744079</v>
      </c>
    </row>
    <row r="647" spans="1:9" ht="13.5" x14ac:dyDescent="0.35">
      <c r="A647" s="3">
        <v>42947</v>
      </c>
      <c r="B647" s="2">
        <v>17.9909</v>
      </c>
      <c r="C647" s="7">
        <f t="shared" si="72"/>
        <v>-8.3400000000001029E-2</v>
      </c>
      <c r="D647" s="7">
        <f t="shared" si="70"/>
        <v>0</v>
      </c>
      <c r="E647" s="7">
        <f t="shared" si="71"/>
        <v>8.3400000000001029E-2</v>
      </c>
      <c r="F647" s="7">
        <f t="shared" si="66"/>
        <v>0.14697857142857121</v>
      </c>
      <c r="G647" s="7">
        <f t="shared" si="67"/>
        <v>0.11678571428571415</v>
      </c>
      <c r="H647" s="7">
        <f t="shared" si="68"/>
        <v>1.2585321100917428</v>
      </c>
      <c r="I647" s="7">
        <f t="shared" si="69"/>
        <v>55.723454382971802</v>
      </c>
    </row>
    <row r="648" spans="1:9" ht="13.5" x14ac:dyDescent="0.35">
      <c r="A648" s="3">
        <v>42948</v>
      </c>
      <c r="B648" s="2">
        <v>17.796199999999999</v>
      </c>
      <c r="C648" s="7">
        <f t="shared" si="72"/>
        <v>-0.19470000000000098</v>
      </c>
      <c r="D648" s="7">
        <f t="shared" si="70"/>
        <v>0</v>
      </c>
      <c r="E648" s="7">
        <f t="shared" si="71"/>
        <v>0.19470000000000098</v>
      </c>
      <c r="F648" s="7">
        <f t="shared" si="66"/>
        <v>0.14697857142857121</v>
      </c>
      <c r="G648" s="7">
        <f t="shared" si="67"/>
        <v>0.12712142857142844</v>
      </c>
      <c r="H648" s="7">
        <f t="shared" si="68"/>
        <v>1.1562061021520476</v>
      </c>
      <c r="I648" s="7">
        <f t="shared" si="69"/>
        <v>53.622244227862609</v>
      </c>
    </row>
    <row r="649" spans="1:9" ht="13.5" x14ac:dyDescent="0.35">
      <c r="A649" s="3">
        <v>42949</v>
      </c>
      <c r="B649" s="2">
        <v>18.018699999999999</v>
      </c>
      <c r="C649" s="7">
        <f t="shared" si="72"/>
        <v>0.22250000000000014</v>
      </c>
      <c r="D649" s="7">
        <f t="shared" si="70"/>
        <v>0.22250000000000014</v>
      </c>
      <c r="E649" s="7">
        <f t="shared" si="71"/>
        <v>0</v>
      </c>
      <c r="F649" s="7">
        <f t="shared" si="66"/>
        <v>0.15770714285714277</v>
      </c>
      <c r="G649" s="7">
        <f t="shared" si="67"/>
        <v>0.12712142857142844</v>
      </c>
      <c r="H649" s="7">
        <f t="shared" si="68"/>
        <v>1.2406023487104574</v>
      </c>
      <c r="I649" s="7">
        <f t="shared" si="69"/>
        <v>55.369144347477189</v>
      </c>
    </row>
    <row r="650" spans="1:9" ht="13.5" x14ac:dyDescent="0.35">
      <c r="A650" s="3">
        <v>42950</v>
      </c>
      <c r="B650" s="2">
        <v>18.2745</v>
      </c>
      <c r="C650" s="7">
        <f t="shared" si="72"/>
        <v>0.25580000000000069</v>
      </c>
      <c r="D650" s="7">
        <f t="shared" si="70"/>
        <v>0.25580000000000069</v>
      </c>
      <c r="E650" s="7">
        <f t="shared" si="71"/>
        <v>0</v>
      </c>
      <c r="F650" s="7">
        <f t="shared" si="66"/>
        <v>0.11162857142857138</v>
      </c>
      <c r="G650" s="7">
        <f t="shared" si="67"/>
        <v>0.12712142857142844</v>
      </c>
      <c r="H650" s="7">
        <f t="shared" si="68"/>
        <v>0.87812552677417599</v>
      </c>
      <c r="I650" s="7">
        <f t="shared" si="69"/>
        <v>46.755422587883338</v>
      </c>
    </row>
    <row r="651" spans="1:9" ht="13.5" x14ac:dyDescent="0.35">
      <c r="A651" s="3">
        <v>42951</v>
      </c>
      <c r="B651" s="2">
        <v>18.074300000000001</v>
      </c>
      <c r="C651" s="7">
        <f t="shared" si="72"/>
        <v>-0.20019999999999882</v>
      </c>
      <c r="D651" s="7">
        <f t="shared" si="70"/>
        <v>0</v>
      </c>
      <c r="E651" s="7">
        <f t="shared" si="71"/>
        <v>0.20019999999999882</v>
      </c>
      <c r="F651" s="7">
        <f t="shared" si="66"/>
        <v>9.7328571428571209E-2</v>
      </c>
      <c r="G651" s="7">
        <f t="shared" si="67"/>
        <v>0.14142142857142836</v>
      </c>
      <c r="H651" s="7">
        <f t="shared" si="68"/>
        <v>0.68821657659477697</v>
      </c>
      <c r="I651" s="7">
        <f t="shared" si="69"/>
        <v>40.765893792071786</v>
      </c>
    </row>
    <row r="652" spans="1:9" ht="13.5" x14ac:dyDescent="0.35">
      <c r="A652" s="3">
        <v>42954</v>
      </c>
      <c r="B652" s="2">
        <v>18.185500000000001</v>
      </c>
      <c r="C652" s="7">
        <f t="shared" si="72"/>
        <v>0.11120000000000019</v>
      </c>
      <c r="D652" s="7">
        <f t="shared" si="70"/>
        <v>0.11120000000000019</v>
      </c>
      <c r="E652" s="7">
        <f t="shared" si="71"/>
        <v>0</v>
      </c>
      <c r="F652" s="7">
        <f t="shared" si="66"/>
        <v>8.5807142857142846E-2</v>
      </c>
      <c r="G652" s="7">
        <f t="shared" si="67"/>
        <v>0.14142142857142836</v>
      </c>
      <c r="H652" s="7">
        <f t="shared" si="68"/>
        <v>0.60674781554624047</v>
      </c>
      <c r="I652" s="7">
        <f t="shared" si="69"/>
        <v>37.762479567458847</v>
      </c>
    </row>
    <row r="653" spans="1:9" ht="13.5" x14ac:dyDescent="0.35">
      <c r="A653" s="3">
        <v>42955</v>
      </c>
      <c r="B653" s="2">
        <v>17.840699999999998</v>
      </c>
      <c r="C653" s="7">
        <f t="shared" si="72"/>
        <v>-0.34480000000000288</v>
      </c>
      <c r="D653" s="7">
        <f t="shared" si="70"/>
        <v>0</v>
      </c>
      <c r="E653" s="7">
        <f t="shared" si="71"/>
        <v>0.34480000000000288</v>
      </c>
      <c r="F653" s="7">
        <f t="shared" si="66"/>
        <v>8.5807142857142846E-2</v>
      </c>
      <c r="G653" s="7">
        <f t="shared" si="67"/>
        <v>0.14420714285714301</v>
      </c>
      <c r="H653" s="7">
        <f t="shared" si="68"/>
        <v>0.5950269948982112</v>
      </c>
      <c r="I653" s="7">
        <f t="shared" si="69"/>
        <v>37.305136326936186</v>
      </c>
    </row>
    <row r="654" spans="1:9" ht="13.5" x14ac:dyDescent="0.35">
      <c r="A654" s="3">
        <v>42956</v>
      </c>
      <c r="B654" s="2">
        <v>17.846299999999999</v>
      </c>
      <c r="C654" s="7">
        <f t="shared" si="72"/>
        <v>5.6000000000011596E-3</v>
      </c>
      <c r="D654" s="7">
        <f t="shared" si="70"/>
        <v>5.6000000000011596E-3</v>
      </c>
      <c r="E654" s="7">
        <f t="shared" si="71"/>
        <v>0</v>
      </c>
      <c r="F654" s="7">
        <f t="shared" si="66"/>
        <v>8.6207142857142927E-2</v>
      </c>
      <c r="G654" s="7">
        <f t="shared" si="67"/>
        <v>0.14380714285714294</v>
      </c>
      <c r="H654" s="7">
        <f t="shared" si="68"/>
        <v>0.59946356727760408</v>
      </c>
      <c r="I654" s="7">
        <f t="shared" si="69"/>
        <v>37.479038569032987</v>
      </c>
    </row>
    <row r="655" spans="1:9" ht="13.5" x14ac:dyDescent="0.35">
      <c r="A655" s="3">
        <v>42957</v>
      </c>
      <c r="B655" s="2">
        <v>18.0243</v>
      </c>
      <c r="C655" s="7">
        <f t="shared" si="72"/>
        <v>0.17800000000000082</v>
      </c>
      <c r="D655" s="7">
        <f t="shared" si="70"/>
        <v>0.17800000000000082</v>
      </c>
      <c r="E655" s="7">
        <f t="shared" si="71"/>
        <v>0</v>
      </c>
      <c r="F655" s="7">
        <f t="shared" si="66"/>
        <v>9.8921428571428702E-2</v>
      </c>
      <c r="G655" s="7">
        <f t="shared" si="67"/>
        <v>0.14380714285714294</v>
      </c>
      <c r="H655" s="7">
        <f t="shared" si="68"/>
        <v>0.68787562707991901</v>
      </c>
      <c r="I655" s="7">
        <f t="shared" si="69"/>
        <v>40.753928550409057</v>
      </c>
    </row>
    <row r="656" spans="1:9" ht="13.5" x14ac:dyDescent="0.35">
      <c r="A656" s="3">
        <v>42958</v>
      </c>
      <c r="B656" s="2">
        <v>18.013100000000001</v>
      </c>
      <c r="C656" s="7">
        <f t="shared" si="72"/>
        <v>-1.1199999999998766E-2</v>
      </c>
      <c r="D656" s="7">
        <f t="shared" si="70"/>
        <v>0</v>
      </c>
      <c r="E656" s="7">
        <f t="shared" si="71"/>
        <v>1.1199999999998766E-2</v>
      </c>
      <c r="F656" s="7">
        <f t="shared" si="66"/>
        <v>9.8921428571428702E-2</v>
      </c>
      <c r="G656" s="7">
        <f t="shared" si="67"/>
        <v>0.12315714285714284</v>
      </c>
      <c r="H656" s="7">
        <f t="shared" si="68"/>
        <v>0.80321308432896532</v>
      </c>
      <c r="I656" s="7">
        <f t="shared" si="69"/>
        <v>44.543437007494163</v>
      </c>
    </row>
    <row r="657" spans="1:9" ht="13.5" x14ac:dyDescent="0.35">
      <c r="A657" s="3">
        <v>42961</v>
      </c>
      <c r="B657" s="2">
        <v>18.0076</v>
      </c>
      <c r="C657" s="7">
        <f t="shared" si="72"/>
        <v>-5.5000000000013927E-3</v>
      </c>
      <c r="D657" s="7">
        <f t="shared" si="70"/>
        <v>0</v>
      </c>
      <c r="E657" s="7">
        <f t="shared" si="71"/>
        <v>5.5000000000013927E-3</v>
      </c>
      <c r="F657" s="7">
        <f t="shared" ref="F657:F720" si="73">(SUM(D644:D657)/14)</f>
        <v>9.8921428571428702E-2</v>
      </c>
      <c r="G657" s="7">
        <f t="shared" ref="G657:G720" si="74">(SUM(E644:E657)/14)</f>
        <v>7.9850000000000171E-2</v>
      </c>
      <c r="H657" s="7">
        <f t="shared" ref="H657:H720" si="75">F657/G657</f>
        <v>1.2388406834242767</v>
      </c>
      <c r="I657" s="7">
        <f t="shared" ref="I657:I720" si="76">IF(G657=0,100,100-(100/(1+H657)))</f>
        <v>55.334025891002064</v>
      </c>
    </row>
    <row r="658" spans="1:9" ht="13.5" x14ac:dyDescent="0.35">
      <c r="A658" s="3">
        <v>42962</v>
      </c>
      <c r="B658" s="2">
        <v>17.935300000000002</v>
      </c>
      <c r="C658" s="7">
        <f t="shared" si="72"/>
        <v>-7.2299999999998477E-2</v>
      </c>
      <c r="D658" s="7">
        <f t="shared" si="70"/>
        <v>0</v>
      </c>
      <c r="E658" s="7">
        <f t="shared" si="71"/>
        <v>7.2299999999998477E-2</v>
      </c>
      <c r="F658" s="7">
        <f t="shared" si="73"/>
        <v>6.1578571428571545E-2</v>
      </c>
      <c r="G658" s="7">
        <f t="shared" si="74"/>
        <v>8.5014285714285778E-2</v>
      </c>
      <c r="H658" s="7">
        <f t="shared" si="75"/>
        <v>0.72433204503444881</v>
      </c>
      <c r="I658" s="7">
        <f t="shared" si="76"/>
        <v>42.006529259854823</v>
      </c>
    </row>
    <row r="659" spans="1:9" ht="13.5" x14ac:dyDescent="0.35">
      <c r="A659" s="3">
        <v>42963</v>
      </c>
      <c r="B659" s="2">
        <v>17.846299999999999</v>
      </c>
      <c r="C659" s="7">
        <f t="shared" si="72"/>
        <v>-8.9000000000002188E-2</v>
      </c>
      <c r="D659" s="7">
        <f t="shared" si="70"/>
        <v>0</v>
      </c>
      <c r="E659" s="7">
        <f t="shared" si="71"/>
        <v>8.9000000000002188E-2</v>
      </c>
      <c r="F659" s="7">
        <f t="shared" si="73"/>
        <v>5.5221428571428789E-2</v>
      </c>
      <c r="G659" s="7">
        <f t="shared" si="74"/>
        <v>9.1371428571428784E-2</v>
      </c>
      <c r="H659" s="7">
        <f t="shared" si="75"/>
        <v>0.6043621013133218</v>
      </c>
      <c r="I659" s="7">
        <f t="shared" si="76"/>
        <v>37.6699312965941</v>
      </c>
    </row>
    <row r="660" spans="1:9" ht="13.5" x14ac:dyDescent="0.35">
      <c r="A660" s="3">
        <v>42964</v>
      </c>
      <c r="B660" s="2">
        <v>17.6294</v>
      </c>
      <c r="C660" s="7">
        <f t="shared" si="72"/>
        <v>-0.21689999999999898</v>
      </c>
      <c r="D660" s="7">
        <f t="shared" si="70"/>
        <v>0</v>
      </c>
      <c r="E660" s="7">
        <f t="shared" si="71"/>
        <v>0.21689999999999898</v>
      </c>
      <c r="F660" s="7">
        <f t="shared" si="73"/>
        <v>5.5221428571428789E-2</v>
      </c>
      <c r="G660" s="7">
        <f t="shared" si="74"/>
        <v>8.7000000000000258E-2</v>
      </c>
      <c r="H660" s="7">
        <f t="shared" si="75"/>
        <v>0.63472906403940954</v>
      </c>
      <c r="I660" s="7">
        <f t="shared" si="76"/>
        <v>38.827783637185497</v>
      </c>
    </row>
    <row r="661" spans="1:9" ht="13.5" x14ac:dyDescent="0.35">
      <c r="A661" s="3">
        <v>42965</v>
      </c>
      <c r="B661" s="2">
        <v>17.790700000000001</v>
      </c>
      <c r="C661" s="7">
        <f t="shared" si="72"/>
        <v>0.16130000000000067</v>
      </c>
      <c r="D661" s="7">
        <f t="shared" si="70"/>
        <v>0.16130000000000067</v>
      </c>
      <c r="E661" s="7">
        <f t="shared" si="71"/>
        <v>0</v>
      </c>
      <c r="F661" s="7">
        <f t="shared" si="73"/>
        <v>6.6742857142857409E-2</v>
      </c>
      <c r="G661" s="7">
        <f t="shared" si="74"/>
        <v>8.1042857142857319E-2</v>
      </c>
      <c r="H661" s="7">
        <f t="shared" si="75"/>
        <v>0.8235501498325416</v>
      </c>
      <c r="I661" s="7">
        <f t="shared" si="76"/>
        <v>45.161913968100571</v>
      </c>
    </row>
    <row r="662" spans="1:9" ht="13.5" x14ac:dyDescent="0.35">
      <c r="A662" s="3">
        <v>42968</v>
      </c>
      <c r="B662" s="2">
        <v>17.790700000000001</v>
      </c>
      <c r="C662" s="7">
        <f t="shared" si="72"/>
        <v>0</v>
      </c>
      <c r="D662" s="7">
        <f t="shared" si="70"/>
        <v>0</v>
      </c>
      <c r="E662" s="7">
        <f t="shared" si="71"/>
        <v>0</v>
      </c>
      <c r="F662" s="7">
        <f t="shared" si="73"/>
        <v>6.6742857142857409E-2</v>
      </c>
      <c r="G662" s="7">
        <f t="shared" si="74"/>
        <v>6.7135714285714396E-2</v>
      </c>
      <c r="H662" s="7">
        <f t="shared" si="75"/>
        <v>0.99414831365039069</v>
      </c>
      <c r="I662" s="7">
        <f t="shared" si="76"/>
        <v>49.853278557328125</v>
      </c>
    </row>
    <row r="663" spans="1:9" ht="13.5" x14ac:dyDescent="0.35">
      <c r="A663" s="3">
        <v>42969</v>
      </c>
      <c r="B663" s="2">
        <v>17.684999999999999</v>
      </c>
      <c r="C663" s="7">
        <f t="shared" si="72"/>
        <v>-0.10570000000000235</v>
      </c>
      <c r="D663" s="7">
        <f t="shared" si="70"/>
        <v>0</v>
      </c>
      <c r="E663" s="7">
        <f t="shared" si="71"/>
        <v>0.10570000000000235</v>
      </c>
      <c r="F663" s="7">
        <f t="shared" si="73"/>
        <v>5.0850000000000249E-2</v>
      </c>
      <c r="G663" s="7">
        <f t="shared" si="74"/>
        <v>7.4685714285714563E-2</v>
      </c>
      <c r="H663" s="7">
        <f t="shared" si="75"/>
        <v>0.68085309869931221</v>
      </c>
      <c r="I663" s="7">
        <f t="shared" si="76"/>
        <v>40.506401137980113</v>
      </c>
    </row>
    <row r="664" spans="1:9" ht="13.5" x14ac:dyDescent="0.35">
      <c r="A664" s="3">
        <v>42970</v>
      </c>
      <c r="B664" s="2">
        <v>17.735099999999999</v>
      </c>
      <c r="C664" s="7">
        <f t="shared" si="72"/>
        <v>5.0100000000000477E-2</v>
      </c>
      <c r="D664" s="7">
        <f t="shared" si="70"/>
        <v>5.0100000000000477E-2</v>
      </c>
      <c r="E664" s="7">
        <f t="shared" si="71"/>
        <v>0</v>
      </c>
      <c r="F664" s="7">
        <f t="shared" si="73"/>
        <v>3.6157142857143096E-2</v>
      </c>
      <c r="G664" s="7">
        <f t="shared" si="74"/>
        <v>7.4685714285714563E-2</v>
      </c>
      <c r="H664" s="7">
        <f t="shared" si="75"/>
        <v>0.48412394797245739</v>
      </c>
      <c r="I664" s="7">
        <f t="shared" si="76"/>
        <v>32.620183013274968</v>
      </c>
    </row>
    <row r="665" spans="1:9" ht="13.5" x14ac:dyDescent="0.35">
      <c r="A665" s="3">
        <v>42971</v>
      </c>
      <c r="B665" s="2">
        <v>17.684999999999999</v>
      </c>
      <c r="C665" s="7">
        <f t="shared" si="72"/>
        <v>-5.0100000000000477E-2</v>
      </c>
      <c r="D665" s="7">
        <f t="shared" si="70"/>
        <v>0</v>
      </c>
      <c r="E665" s="7">
        <f t="shared" si="71"/>
        <v>5.0100000000000477E-2</v>
      </c>
      <c r="F665" s="7">
        <f t="shared" si="73"/>
        <v>3.6157142857143096E-2</v>
      </c>
      <c r="G665" s="7">
        <f t="shared" si="74"/>
        <v>6.3964285714286112E-2</v>
      </c>
      <c r="H665" s="7">
        <f t="shared" si="75"/>
        <v>0.56527079843662775</v>
      </c>
      <c r="I665" s="7">
        <f t="shared" si="76"/>
        <v>36.113291003781136</v>
      </c>
    </row>
    <row r="666" spans="1:9" ht="13.5" x14ac:dyDescent="0.35">
      <c r="A666" s="3">
        <v>42972</v>
      </c>
      <c r="B666" s="2">
        <v>17.6294</v>
      </c>
      <c r="C666" s="7">
        <f t="shared" si="72"/>
        <v>-5.5599999999998317E-2</v>
      </c>
      <c r="D666" s="7">
        <f t="shared" si="70"/>
        <v>0</v>
      </c>
      <c r="E666" s="7">
        <f t="shared" si="71"/>
        <v>5.5599999999998317E-2</v>
      </c>
      <c r="F666" s="7">
        <f t="shared" si="73"/>
        <v>2.8214285714285938E-2</v>
      </c>
      <c r="G666" s="7">
        <f t="shared" si="74"/>
        <v>6.7935714285714557E-2</v>
      </c>
      <c r="H666" s="7">
        <f t="shared" si="75"/>
        <v>0.41530859005362375</v>
      </c>
      <c r="I666" s="7">
        <f t="shared" si="76"/>
        <v>29.344030904093387</v>
      </c>
    </row>
    <row r="667" spans="1:9" ht="13.5" x14ac:dyDescent="0.35">
      <c r="A667" s="3">
        <v>42975</v>
      </c>
      <c r="B667" s="2">
        <v>17.684999999999999</v>
      </c>
      <c r="C667" s="7">
        <f t="shared" si="72"/>
        <v>5.5599999999998317E-2</v>
      </c>
      <c r="D667" s="7">
        <f t="shared" si="70"/>
        <v>5.5599999999998317E-2</v>
      </c>
      <c r="E667" s="7">
        <f t="shared" si="71"/>
        <v>0</v>
      </c>
      <c r="F667" s="7">
        <f t="shared" si="73"/>
        <v>3.2185714285714387E-2</v>
      </c>
      <c r="G667" s="7">
        <f t="shared" si="74"/>
        <v>4.3307142857142926E-2</v>
      </c>
      <c r="H667" s="7">
        <f t="shared" si="75"/>
        <v>0.7431964374072253</v>
      </c>
      <c r="I667" s="7">
        <f t="shared" si="76"/>
        <v>42.634118648878832</v>
      </c>
    </row>
    <row r="668" spans="1:9" ht="13.5" x14ac:dyDescent="0.35">
      <c r="A668" s="3">
        <v>42976</v>
      </c>
      <c r="B668" s="2">
        <v>17.462599999999998</v>
      </c>
      <c r="C668" s="7">
        <f t="shared" si="72"/>
        <v>-0.22240000000000038</v>
      </c>
      <c r="D668" s="7">
        <f t="shared" si="70"/>
        <v>0</v>
      </c>
      <c r="E668" s="7">
        <f t="shared" si="71"/>
        <v>0.22240000000000038</v>
      </c>
      <c r="F668" s="7">
        <f t="shared" si="73"/>
        <v>3.1785714285714306E-2</v>
      </c>
      <c r="G668" s="7">
        <f t="shared" si="74"/>
        <v>5.9192857142857234E-2</v>
      </c>
      <c r="H668" s="7">
        <f t="shared" si="75"/>
        <v>0.53698564015928518</v>
      </c>
      <c r="I668" s="7">
        <f t="shared" si="76"/>
        <v>34.937583418387362</v>
      </c>
    </row>
    <row r="669" spans="1:9" ht="13.5" x14ac:dyDescent="0.35">
      <c r="A669" s="3">
        <v>42977</v>
      </c>
      <c r="B669" s="2">
        <v>17.668299999999999</v>
      </c>
      <c r="C669" s="7">
        <f t="shared" si="72"/>
        <v>0.20570000000000022</v>
      </c>
      <c r="D669" s="7">
        <f t="shared" si="70"/>
        <v>0.20570000000000022</v>
      </c>
      <c r="E669" s="7">
        <f t="shared" si="71"/>
        <v>0</v>
      </c>
      <c r="F669" s="7">
        <f t="shared" si="73"/>
        <v>3.3764285714285691E-2</v>
      </c>
      <c r="G669" s="7">
        <f t="shared" si="74"/>
        <v>5.9192857142857234E-2</v>
      </c>
      <c r="H669" s="7">
        <f t="shared" si="75"/>
        <v>0.57041148787257023</v>
      </c>
      <c r="I669" s="7">
        <f t="shared" si="76"/>
        <v>36.322422007069264</v>
      </c>
    </row>
    <row r="670" spans="1:9" ht="13.5" x14ac:dyDescent="0.35">
      <c r="A670" s="3">
        <v>42978</v>
      </c>
      <c r="B670" s="2">
        <v>17.668299999999999</v>
      </c>
      <c r="C670" s="7">
        <f t="shared" si="72"/>
        <v>0</v>
      </c>
      <c r="D670" s="7">
        <f t="shared" si="70"/>
        <v>0</v>
      </c>
      <c r="E670" s="7">
        <f t="shared" si="71"/>
        <v>0</v>
      </c>
      <c r="F670" s="7">
        <f t="shared" si="73"/>
        <v>3.3764285714285691E-2</v>
      </c>
      <c r="G670" s="7">
        <f t="shared" si="74"/>
        <v>5.8392857142857323E-2</v>
      </c>
      <c r="H670" s="7">
        <f t="shared" si="75"/>
        <v>0.57822629969418737</v>
      </c>
      <c r="I670" s="7">
        <f t="shared" si="76"/>
        <v>36.637730584405432</v>
      </c>
    </row>
    <row r="671" spans="1:9" ht="13.5" x14ac:dyDescent="0.35">
      <c r="A671" s="3">
        <v>42982</v>
      </c>
      <c r="B671" s="2">
        <v>17.568200000000001</v>
      </c>
      <c r="C671" s="7">
        <f t="shared" si="72"/>
        <v>-0.10009999999999764</v>
      </c>
      <c r="D671" s="7">
        <f t="shared" si="70"/>
        <v>0</v>
      </c>
      <c r="E671" s="7">
        <f t="shared" si="71"/>
        <v>0.10009999999999764</v>
      </c>
      <c r="F671" s="7">
        <f t="shared" si="73"/>
        <v>3.3764285714285691E-2</v>
      </c>
      <c r="G671" s="7">
        <f t="shared" si="74"/>
        <v>6.5149999999999916E-2</v>
      </c>
      <c r="H671" s="7">
        <f t="shared" si="75"/>
        <v>0.51825457734897518</v>
      </c>
      <c r="I671" s="7">
        <f t="shared" si="76"/>
        <v>34.134893125361074</v>
      </c>
    </row>
    <row r="672" spans="1:9" ht="13.5" x14ac:dyDescent="0.35">
      <c r="A672" s="3">
        <v>42983</v>
      </c>
      <c r="B672" s="2">
        <v>17.512599999999999</v>
      </c>
      <c r="C672" s="7">
        <f t="shared" si="72"/>
        <v>-5.560000000000187E-2</v>
      </c>
      <c r="D672" s="7">
        <f t="shared" si="70"/>
        <v>0</v>
      </c>
      <c r="E672" s="7">
        <f t="shared" si="71"/>
        <v>5.560000000000187E-2</v>
      </c>
      <c r="F672" s="7">
        <f t="shared" si="73"/>
        <v>3.3764285714285691E-2</v>
      </c>
      <c r="G672" s="7">
        <f t="shared" si="74"/>
        <v>6.3957142857143018E-2</v>
      </c>
      <c r="H672" s="7">
        <f t="shared" si="75"/>
        <v>0.52792048246593537</v>
      </c>
      <c r="I672" s="7">
        <f t="shared" si="76"/>
        <v>34.551567867845847</v>
      </c>
    </row>
    <row r="673" spans="1:9" ht="13.5" x14ac:dyDescent="0.35">
      <c r="A673" s="3">
        <v>42984</v>
      </c>
      <c r="B673" s="2">
        <v>17.379100000000001</v>
      </c>
      <c r="C673" s="7">
        <f t="shared" si="72"/>
        <v>-0.13349999999999795</v>
      </c>
      <c r="D673" s="7">
        <f t="shared" si="70"/>
        <v>0</v>
      </c>
      <c r="E673" s="7">
        <f t="shared" si="71"/>
        <v>0.13349999999999795</v>
      </c>
      <c r="F673" s="7">
        <f t="shared" si="73"/>
        <v>3.3764285714285691E-2</v>
      </c>
      <c r="G673" s="7">
        <f t="shared" si="74"/>
        <v>6.7135714285714146E-2</v>
      </c>
      <c r="H673" s="7">
        <f t="shared" si="75"/>
        <v>0.50292584317480649</v>
      </c>
      <c r="I673" s="7">
        <f t="shared" si="76"/>
        <v>33.463117655387265</v>
      </c>
    </row>
    <row r="674" spans="1:9" ht="13.5" x14ac:dyDescent="0.35">
      <c r="A674" s="3">
        <v>42985</v>
      </c>
      <c r="B674" s="2">
        <v>17.351299999999998</v>
      </c>
      <c r="C674" s="7">
        <f t="shared" si="72"/>
        <v>-2.7800000000002711E-2</v>
      </c>
      <c r="D674" s="7">
        <f t="shared" si="70"/>
        <v>0</v>
      </c>
      <c r="E674" s="7">
        <f t="shared" si="71"/>
        <v>2.7800000000002711E-2</v>
      </c>
      <c r="F674" s="7">
        <f t="shared" si="73"/>
        <v>3.3764285714285691E-2</v>
      </c>
      <c r="G674" s="7">
        <f t="shared" si="74"/>
        <v>5.3628571428571546E-2</v>
      </c>
      <c r="H674" s="7">
        <f t="shared" si="75"/>
        <v>0.62959509856153251</v>
      </c>
      <c r="I674" s="7">
        <f t="shared" si="76"/>
        <v>38.635063342868747</v>
      </c>
    </row>
    <row r="675" spans="1:9" ht="13.5" x14ac:dyDescent="0.35">
      <c r="A675" s="3">
        <v>42986</v>
      </c>
      <c r="B675" s="2">
        <v>17.240100000000002</v>
      </c>
      <c r="C675" s="7">
        <f t="shared" si="72"/>
        <v>-0.11119999999999663</v>
      </c>
      <c r="D675" s="7">
        <f t="shared" si="70"/>
        <v>0</v>
      </c>
      <c r="E675" s="7">
        <f t="shared" si="71"/>
        <v>0.11119999999999663</v>
      </c>
      <c r="F675" s="7">
        <f t="shared" si="73"/>
        <v>2.2242857142857071E-2</v>
      </c>
      <c r="G675" s="7">
        <f t="shared" si="74"/>
        <v>6.1571428571428451E-2</v>
      </c>
      <c r="H675" s="7">
        <f t="shared" si="75"/>
        <v>0.36125290023201811</v>
      </c>
      <c r="I675" s="7">
        <f t="shared" si="76"/>
        <v>26.538264871314112</v>
      </c>
    </row>
    <row r="676" spans="1:9" ht="13.5" x14ac:dyDescent="0.35">
      <c r="A676" s="3">
        <v>42989</v>
      </c>
      <c r="B676" s="2">
        <v>17.1233</v>
      </c>
      <c r="C676" s="7">
        <f t="shared" si="72"/>
        <v>-0.11680000000000135</v>
      </c>
      <c r="D676" s="7">
        <f t="shared" si="70"/>
        <v>0</v>
      </c>
      <c r="E676" s="7">
        <f t="shared" si="71"/>
        <v>0.11680000000000135</v>
      </c>
      <c r="F676" s="7">
        <f t="shared" si="73"/>
        <v>2.2242857142857071E-2</v>
      </c>
      <c r="G676" s="7">
        <f t="shared" si="74"/>
        <v>6.9914285714285693E-2</v>
      </c>
      <c r="H676" s="7">
        <f t="shared" si="75"/>
        <v>0.3181446669391082</v>
      </c>
      <c r="I676" s="7">
        <f t="shared" si="76"/>
        <v>24.13579290032547</v>
      </c>
    </row>
    <row r="677" spans="1:9" ht="13.5" x14ac:dyDescent="0.35">
      <c r="A677" s="3">
        <v>42990</v>
      </c>
      <c r="B677" s="2">
        <v>17.0733</v>
      </c>
      <c r="C677" s="7">
        <f t="shared" si="72"/>
        <v>-5.0000000000000711E-2</v>
      </c>
      <c r="D677" s="7">
        <f t="shared" si="70"/>
        <v>0</v>
      </c>
      <c r="E677" s="7">
        <f t="shared" si="71"/>
        <v>5.0000000000000711E-2</v>
      </c>
      <c r="F677" s="7">
        <f t="shared" si="73"/>
        <v>2.2242857142857071E-2</v>
      </c>
      <c r="G677" s="7">
        <f t="shared" si="74"/>
        <v>6.5935714285714139E-2</v>
      </c>
      <c r="H677" s="7">
        <f t="shared" si="75"/>
        <v>0.33734156646083813</v>
      </c>
      <c r="I677" s="7">
        <f t="shared" si="76"/>
        <v>25.224787363304955</v>
      </c>
    </row>
    <row r="678" spans="1:9" ht="13.5" x14ac:dyDescent="0.35">
      <c r="A678" s="3">
        <v>42991</v>
      </c>
      <c r="B678" s="2">
        <v>16.8508</v>
      </c>
      <c r="C678" s="7">
        <f t="shared" si="72"/>
        <v>-0.22250000000000014</v>
      </c>
      <c r="D678" s="7">
        <f t="shared" si="70"/>
        <v>0</v>
      </c>
      <c r="E678" s="7">
        <f t="shared" si="71"/>
        <v>0.22250000000000014</v>
      </c>
      <c r="F678" s="7">
        <f t="shared" si="73"/>
        <v>1.8664285714285609E-2</v>
      </c>
      <c r="G678" s="7">
        <f t="shared" si="74"/>
        <v>8.1828571428571292E-2</v>
      </c>
      <c r="H678" s="7">
        <f t="shared" si="75"/>
        <v>0.22809008379888177</v>
      </c>
      <c r="I678" s="7">
        <f t="shared" si="76"/>
        <v>18.572748596204363</v>
      </c>
    </row>
    <row r="679" spans="1:9" ht="13.5" x14ac:dyDescent="0.35">
      <c r="A679" s="3">
        <v>42992</v>
      </c>
      <c r="B679" s="2">
        <v>16.628399999999999</v>
      </c>
      <c r="C679" s="7">
        <f t="shared" si="72"/>
        <v>-0.22240000000000038</v>
      </c>
      <c r="D679" s="7">
        <f t="shared" si="70"/>
        <v>0</v>
      </c>
      <c r="E679" s="7">
        <f t="shared" si="71"/>
        <v>0.22240000000000038</v>
      </c>
      <c r="F679" s="7">
        <f t="shared" si="73"/>
        <v>1.8664285714285609E-2</v>
      </c>
      <c r="G679" s="7">
        <f t="shared" si="74"/>
        <v>9.4135714285714142E-2</v>
      </c>
      <c r="H679" s="7">
        <f t="shared" si="75"/>
        <v>0.19826997496016308</v>
      </c>
      <c r="I679" s="7">
        <f t="shared" si="76"/>
        <v>16.546352583586568</v>
      </c>
    </row>
    <row r="680" spans="1:9" ht="13.5" x14ac:dyDescent="0.35">
      <c r="A680" s="3">
        <v>42993</v>
      </c>
      <c r="B680" s="2">
        <v>16.405899999999999</v>
      </c>
      <c r="C680" s="7">
        <f t="shared" si="72"/>
        <v>-0.22250000000000014</v>
      </c>
      <c r="D680" s="7">
        <f t="shared" si="70"/>
        <v>0</v>
      </c>
      <c r="E680" s="7">
        <f t="shared" si="71"/>
        <v>0.22250000000000014</v>
      </c>
      <c r="F680" s="7">
        <f t="shared" si="73"/>
        <v>1.8664285714285609E-2</v>
      </c>
      <c r="G680" s="7">
        <f t="shared" si="74"/>
        <v>0.10605714285714285</v>
      </c>
      <c r="H680" s="7">
        <f t="shared" si="75"/>
        <v>0.17598329741379212</v>
      </c>
      <c r="I680" s="7">
        <f t="shared" si="76"/>
        <v>14.964778649561808</v>
      </c>
    </row>
    <row r="681" spans="1:9" ht="13.5" x14ac:dyDescent="0.35">
      <c r="A681" s="3">
        <v>42996</v>
      </c>
      <c r="B681" s="2">
        <v>16.127800000000001</v>
      </c>
      <c r="C681" s="7">
        <f t="shared" si="72"/>
        <v>-0.27809999999999846</v>
      </c>
      <c r="D681" s="7">
        <f t="shared" si="70"/>
        <v>0</v>
      </c>
      <c r="E681" s="7">
        <f t="shared" si="71"/>
        <v>0.27809999999999846</v>
      </c>
      <c r="F681" s="7">
        <f t="shared" si="73"/>
        <v>1.4692857142857159E-2</v>
      </c>
      <c r="G681" s="7">
        <f t="shared" si="74"/>
        <v>0.12592142857142846</v>
      </c>
      <c r="H681" s="7">
        <f t="shared" si="75"/>
        <v>0.11668273866923841</v>
      </c>
      <c r="I681" s="7">
        <f t="shared" si="76"/>
        <v>10.449050086355797</v>
      </c>
    </row>
    <row r="682" spans="1:9" ht="13.5" x14ac:dyDescent="0.35">
      <c r="A682" s="3">
        <v>42997</v>
      </c>
      <c r="B682" s="2">
        <v>16.3169</v>
      </c>
      <c r="C682" s="7">
        <f t="shared" si="72"/>
        <v>0.18909999999999982</v>
      </c>
      <c r="D682" s="7">
        <f t="shared" si="70"/>
        <v>0.18909999999999982</v>
      </c>
      <c r="E682" s="7">
        <f t="shared" si="71"/>
        <v>0</v>
      </c>
      <c r="F682" s="7">
        <f t="shared" si="73"/>
        <v>2.8200000000000003E-2</v>
      </c>
      <c r="G682" s="7">
        <f t="shared" si="74"/>
        <v>0.11003571428571414</v>
      </c>
      <c r="H682" s="7">
        <f t="shared" si="75"/>
        <v>0.25628042843232751</v>
      </c>
      <c r="I682" s="7">
        <f t="shared" si="76"/>
        <v>20.399937994109465</v>
      </c>
    </row>
    <row r="683" spans="1:9" ht="13.5" x14ac:dyDescent="0.35">
      <c r="A683" s="3">
        <v>42998</v>
      </c>
      <c r="B683" s="2">
        <v>16.684000000000001</v>
      </c>
      <c r="C683" s="7">
        <f t="shared" si="72"/>
        <v>0.36710000000000065</v>
      </c>
      <c r="D683" s="7">
        <f t="shared" si="70"/>
        <v>0.36710000000000065</v>
      </c>
      <c r="E683" s="7">
        <f t="shared" si="71"/>
        <v>0</v>
      </c>
      <c r="F683" s="7">
        <f t="shared" si="73"/>
        <v>3.972857142857146E-2</v>
      </c>
      <c r="G683" s="7">
        <f t="shared" si="74"/>
        <v>0.11003571428571414</v>
      </c>
      <c r="H683" s="7">
        <f t="shared" si="75"/>
        <v>0.36105160662122765</v>
      </c>
      <c r="I683" s="7">
        <f t="shared" si="76"/>
        <v>26.52740020031483</v>
      </c>
    </row>
    <row r="684" spans="1:9" ht="13.5" x14ac:dyDescent="0.35">
      <c r="A684" s="3">
        <v>43000</v>
      </c>
      <c r="B684" s="2">
        <v>16.739599999999999</v>
      </c>
      <c r="C684" s="7">
        <f t="shared" si="72"/>
        <v>5.5599999999998317E-2</v>
      </c>
      <c r="D684" s="7">
        <f t="shared" si="70"/>
        <v>5.5599999999998317E-2</v>
      </c>
      <c r="E684" s="7">
        <f t="shared" si="71"/>
        <v>0</v>
      </c>
      <c r="F684" s="7">
        <f t="shared" si="73"/>
        <v>4.3699999999999913E-2</v>
      </c>
      <c r="G684" s="7">
        <f t="shared" si="74"/>
        <v>0.11003571428571414</v>
      </c>
      <c r="H684" s="7">
        <f t="shared" si="75"/>
        <v>0.39714378448555637</v>
      </c>
      <c r="I684" s="7">
        <f t="shared" si="76"/>
        <v>28.42540538029084</v>
      </c>
    </row>
    <row r="685" spans="1:9" ht="13.5" x14ac:dyDescent="0.35">
      <c r="A685" s="3">
        <v>43003</v>
      </c>
      <c r="B685" s="2">
        <v>16.6951</v>
      </c>
      <c r="C685" s="7">
        <f t="shared" si="72"/>
        <v>-4.4499999999999318E-2</v>
      </c>
      <c r="D685" s="7">
        <f t="shared" si="70"/>
        <v>0</v>
      </c>
      <c r="E685" s="7">
        <f t="shared" si="71"/>
        <v>4.4499999999999318E-2</v>
      </c>
      <c r="F685" s="7">
        <f t="shared" si="73"/>
        <v>4.3699999999999913E-2</v>
      </c>
      <c r="G685" s="7">
        <f t="shared" si="74"/>
        <v>0.10606428571428569</v>
      </c>
      <c r="H685" s="7">
        <f t="shared" si="75"/>
        <v>0.41201427705569321</v>
      </c>
      <c r="I685" s="7">
        <f t="shared" si="76"/>
        <v>29.179186340439699</v>
      </c>
    </row>
    <row r="686" spans="1:9" ht="13.5" x14ac:dyDescent="0.35">
      <c r="A686" s="3">
        <v>43004</v>
      </c>
      <c r="B686" s="2">
        <v>16.739599999999999</v>
      </c>
      <c r="C686" s="7">
        <f t="shared" si="72"/>
        <v>4.4499999999999318E-2</v>
      </c>
      <c r="D686" s="7">
        <f t="shared" si="70"/>
        <v>4.4499999999999318E-2</v>
      </c>
      <c r="E686" s="7">
        <f t="shared" si="71"/>
        <v>0</v>
      </c>
      <c r="F686" s="7">
        <f t="shared" si="73"/>
        <v>4.687857142857129E-2</v>
      </c>
      <c r="G686" s="7">
        <f t="shared" si="74"/>
        <v>0.10209285714285699</v>
      </c>
      <c r="H686" s="7">
        <f t="shared" si="75"/>
        <v>0.45917582033163024</v>
      </c>
      <c r="I686" s="7">
        <f t="shared" si="76"/>
        <v>31.468162639048685</v>
      </c>
    </row>
    <row r="687" spans="1:9" ht="13.5" x14ac:dyDescent="0.35">
      <c r="A687" s="3">
        <v>43005</v>
      </c>
      <c r="B687" s="2">
        <v>16.739599999999999</v>
      </c>
      <c r="C687" s="7">
        <f t="shared" si="72"/>
        <v>0</v>
      </c>
      <c r="D687" s="7">
        <f t="shared" si="70"/>
        <v>0</v>
      </c>
      <c r="E687" s="7">
        <f t="shared" si="71"/>
        <v>0</v>
      </c>
      <c r="F687" s="7">
        <f t="shared" si="73"/>
        <v>4.687857142857129E-2</v>
      </c>
      <c r="G687" s="7">
        <f t="shared" si="74"/>
        <v>9.2557142857142852E-2</v>
      </c>
      <c r="H687" s="7">
        <f t="shared" si="75"/>
        <v>0.50648248186448375</v>
      </c>
      <c r="I687" s="7">
        <f t="shared" si="76"/>
        <v>33.620203882997728</v>
      </c>
    </row>
    <row r="688" spans="1:9" ht="13.5" x14ac:dyDescent="0.35">
      <c r="A688" s="3">
        <v>43006</v>
      </c>
      <c r="B688" s="2">
        <v>16.656199999999998</v>
      </c>
      <c r="C688" s="7">
        <f t="shared" si="72"/>
        <v>-8.3400000000001029E-2</v>
      </c>
      <c r="D688" s="7">
        <f t="shared" si="70"/>
        <v>0</v>
      </c>
      <c r="E688" s="7">
        <f t="shared" si="71"/>
        <v>8.3400000000001029E-2</v>
      </c>
      <c r="F688" s="7">
        <f t="shared" si="73"/>
        <v>4.687857142857129E-2</v>
      </c>
      <c r="G688" s="7">
        <f t="shared" si="74"/>
        <v>9.6528571428571297E-2</v>
      </c>
      <c r="H688" s="7">
        <f t="shared" si="75"/>
        <v>0.48564451679739451</v>
      </c>
      <c r="I688" s="7">
        <f t="shared" si="76"/>
        <v>32.689146784878176</v>
      </c>
    </row>
    <row r="689" spans="1:9" ht="13.5" x14ac:dyDescent="0.35">
      <c r="A689" s="3">
        <v>43007</v>
      </c>
      <c r="B689" s="2">
        <v>16.517099999999999</v>
      </c>
      <c r="C689" s="7">
        <f t="shared" si="72"/>
        <v>-0.13909999999999911</v>
      </c>
      <c r="D689" s="7">
        <f t="shared" si="70"/>
        <v>0</v>
      </c>
      <c r="E689" s="7">
        <f t="shared" si="71"/>
        <v>0.13909999999999911</v>
      </c>
      <c r="F689" s="7">
        <f t="shared" si="73"/>
        <v>4.687857142857129E-2</v>
      </c>
      <c r="G689" s="7">
        <f t="shared" si="74"/>
        <v>9.8521428571428621E-2</v>
      </c>
      <c r="H689" s="7">
        <f t="shared" si="75"/>
        <v>0.47582106865801327</v>
      </c>
      <c r="I689" s="7">
        <f t="shared" si="76"/>
        <v>32.241108272745066</v>
      </c>
    </row>
    <row r="690" spans="1:9" ht="13.5" x14ac:dyDescent="0.35">
      <c r="A690" s="3">
        <v>43010</v>
      </c>
      <c r="B690" s="2">
        <v>16.461500000000001</v>
      </c>
      <c r="C690" s="7">
        <f t="shared" si="72"/>
        <v>-5.5599999999998317E-2</v>
      </c>
      <c r="D690" s="7">
        <f t="shared" si="70"/>
        <v>0</v>
      </c>
      <c r="E690" s="7">
        <f t="shared" si="71"/>
        <v>5.5599999999998317E-2</v>
      </c>
      <c r="F690" s="7">
        <f t="shared" si="73"/>
        <v>4.687857142857129E-2</v>
      </c>
      <c r="G690" s="7">
        <f t="shared" si="74"/>
        <v>9.4149999999999831E-2</v>
      </c>
      <c r="H690" s="7">
        <f t="shared" si="75"/>
        <v>0.49791366360670603</v>
      </c>
      <c r="I690" s="7">
        <f t="shared" si="76"/>
        <v>33.240478119935148</v>
      </c>
    </row>
    <row r="691" spans="1:9" ht="13.5" x14ac:dyDescent="0.35">
      <c r="A691" s="3">
        <v>43011</v>
      </c>
      <c r="B691" s="2">
        <v>16.405899999999999</v>
      </c>
      <c r="C691" s="7">
        <f t="shared" si="72"/>
        <v>-5.560000000000187E-2</v>
      </c>
      <c r="D691" s="7">
        <f t="shared" si="70"/>
        <v>0</v>
      </c>
      <c r="E691" s="7">
        <f t="shared" si="71"/>
        <v>5.560000000000187E-2</v>
      </c>
      <c r="F691" s="7">
        <f t="shared" si="73"/>
        <v>4.687857142857129E-2</v>
      </c>
      <c r="G691" s="7">
        <f t="shared" si="74"/>
        <v>9.4549999999999912E-2</v>
      </c>
      <c r="H691" s="7">
        <f t="shared" si="75"/>
        <v>0.49580720707108761</v>
      </c>
      <c r="I691" s="7">
        <f t="shared" si="76"/>
        <v>33.146464646464594</v>
      </c>
    </row>
    <row r="692" spans="1:9" ht="13.5" x14ac:dyDescent="0.35">
      <c r="A692" s="3">
        <v>43012</v>
      </c>
      <c r="B692" s="2">
        <v>16.372499999999999</v>
      </c>
      <c r="C692" s="7">
        <f t="shared" si="72"/>
        <v>-3.3400000000000318E-2</v>
      </c>
      <c r="D692" s="7">
        <f t="shared" si="70"/>
        <v>0</v>
      </c>
      <c r="E692" s="7">
        <f t="shared" si="71"/>
        <v>3.3400000000000318E-2</v>
      </c>
      <c r="F692" s="7">
        <f t="shared" si="73"/>
        <v>4.687857142857129E-2</v>
      </c>
      <c r="G692" s="7">
        <f t="shared" si="74"/>
        <v>8.1042857142857069E-2</v>
      </c>
      <c r="H692" s="7">
        <f t="shared" si="75"/>
        <v>0.57844174158293549</v>
      </c>
      <c r="I692" s="7">
        <f t="shared" si="76"/>
        <v>36.646378915628965</v>
      </c>
    </row>
    <row r="693" spans="1:9" ht="13.5" x14ac:dyDescent="0.35">
      <c r="A693" s="3">
        <v>43013</v>
      </c>
      <c r="B693" s="2">
        <v>16.127800000000001</v>
      </c>
      <c r="C693" s="7">
        <f t="shared" si="72"/>
        <v>-0.24469999999999814</v>
      </c>
      <c r="D693" s="7">
        <f t="shared" si="70"/>
        <v>0</v>
      </c>
      <c r="E693" s="7">
        <f t="shared" si="71"/>
        <v>0.24469999999999814</v>
      </c>
      <c r="F693" s="7">
        <f t="shared" si="73"/>
        <v>4.687857142857129E-2</v>
      </c>
      <c r="G693" s="7">
        <f t="shared" si="74"/>
        <v>8.2635714285714049E-2</v>
      </c>
      <c r="H693" s="7">
        <f t="shared" si="75"/>
        <v>0.56729190076929725</v>
      </c>
      <c r="I693" s="7">
        <f t="shared" si="76"/>
        <v>36.195676152658287</v>
      </c>
    </row>
    <row r="694" spans="1:9" ht="13.5" x14ac:dyDescent="0.35">
      <c r="A694" s="3">
        <v>43014</v>
      </c>
      <c r="B694" s="2">
        <v>16.127800000000001</v>
      </c>
      <c r="C694" s="7">
        <f t="shared" si="72"/>
        <v>0</v>
      </c>
      <c r="D694" s="7">
        <f t="shared" si="70"/>
        <v>0</v>
      </c>
      <c r="E694" s="7">
        <f t="shared" si="71"/>
        <v>0</v>
      </c>
      <c r="F694" s="7">
        <f t="shared" si="73"/>
        <v>4.687857142857129E-2</v>
      </c>
      <c r="G694" s="7">
        <f t="shared" si="74"/>
        <v>6.6742857142856896E-2</v>
      </c>
      <c r="H694" s="7">
        <f t="shared" si="75"/>
        <v>0.70237585616438414</v>
      </c>
      <c r="I694" s="7">
        <f t="shared" si="76"/>
        <v>41.2585654114541</v>
      </c>
    </row>
    <row r="695" spans="1:9" ht="13.5" x14ac:dyDescent="0.35">
      <c r="A695" s="3">
        <v>43017</v>
      </c>
      <c r="B695" s="2">
        <v>16.072199999999999</v>
      </c>
      <c r="C695" s="7">
        <f t="shared" si="72"/>
        <v>-5.560000000000187E-2</v>
      </c>
      <c r="D695" s="7">
        <f t="shared" si="70"/>
        <v>0</v>
      </c>
      <c r="E695" s="7">
        <f t="shared" si="71"/>
        <v>5.560000000000187E-2</v>
      </c>
      <c r="F695" s="7">
        <f t="shared" si="73"/>
        <v>4.687857142857129E-2</v>
      </c>
      <c r="G695" s="7">
        <f t="shared" si="74"/>
        <v>5.0849999999999999E-2</v>
      </c>
      <c r="H695" s="7">
        <f t="shared" si="75"/>
        <v>0.92189914313807853</v>
      </c>
      <c r="I695" s="7">
        <f t="shared" si="76"/>
        <v>47.968133313842934</v>
      </c>
    </row>
    <row r="696" spans="1:9" ht="13.5" x14ac:dyDescent="0.35">
      <c r="A696" s="3">
        <v>43018</v>
      </c>
      <c r="B696" s="2">
        <v>15.955399999999999</v>
      </c>
      <c r="C696" s="7">
        <f t="shared" si="72"/>
        <v>-0.11679999999999957</v>
      </c>
      <c r="D696" s="7">
        <f t="shared" si="70"/>
        <v>0</v>
      </c>
      <c r="E696" s="7">
        <f t="shared" si="71"/>
        <v>0.11679999999999957</v>
      </c>
      <c r="F696" s="7">
        <f t="shared" si="73"/>
        <v>3.3371428571428448E-2</v>
      </c>
      <c r="G696" s="7">
        <f t="shared" si="74"/>
        <v>5.919285714285711E-2</v>
      </c>
      <c r="H696" s="7">
        <f t="shared" si="75"/>
        <v>0.56377458670206171</v>
      </c>
      <c r="I696" s="7">
        <f t="shared" si="76"/>
        <v>36.052164518867123</v>
      </c>
    </row>
    <row r="697" spans="1:9" ht="13.5" x14ac:dyDescent="0.35">
      <c r="A697" s="3">
        <v>43019</v>
      </c>
      <c r="B697" s="2">
        <v>15.805300000000001</v>
      </c>
      <c r="C697" s="7">
        <f t="shared" si="72"/>
        <v>-0.15009999999999835</v>
      </c>
      <c r="D697" s="7">
        <f t="shared" si="70"/>
        <v>0</v>
      </c>
      <c r="E697" s="7">
        <f t="shared" si="71"/>
        <v>0.15009999999999835</v>
      </c>
      <c r="F697" s="7">
        <f t="shared" si="73"/>
        <v>7.149999999999831E-3</v>
      </c>
      <c r="G697" s="7">
        <f t="shared" si="74"/>
        <v>6.9914285714285568E-2</v>
      </c>
      <c r="H697" s="7">
        <f t="shared" si="75"/>
        <v>0.10226808336738644</v>
      </c>
      <c r="I697" s="7">
        <f t="shared" si="76"/>
        <v>9.2779683010471814</v>
      </c>
    </row>
    <row r="698" spans="1:9" ht="13.5" x14ac:dyDescent="0.35">
      <c r="A698" s="3">
        <v>43020</v>
      </c>
      <c r="B698" s="2">
        <v>15.4605</v>
      </c>
      <c r="C698" s="7">
        <f t="shared" si="72"/>
        <v>-0.34480000000000111</v>
      </c>
      <c r="D698" s="7">
        <f t="shared" si="70"/>
        <v>0</v>
      </c>
      <c r="E698" s="7">
        <f t="shared" si="71"/>
        <v>0.34480000000000111</v>
      </c>
      <c r="F698" s="7">
        <f t="shared" si="73"/>
        <v>3.17857142857138E-3</v>
      </c>
      <c r="G698" s="7">
        <f t="shared" si="74"/>
        <v>9.4542857142857067E-2</v>
      </c>
      <c r="H698" s="7">
        <f t="shared" si="75"/>
        <v>3.3620429132667995E-2</v>
      </c>
      <c r="I698" s="7">
        <f t="shared" si="76"/>
        <v>3.2526862071485567</v>
      </c>
    </row>
    <row r="699" spans="1:9" ht="13.5" x14ac:dyDescent="0.35">
      <c r="A699" s="3">
        <v>43021</v>
      </c>
      <c r="B699" s="2">
        <v>15.5717</v>
      </c>
      <c r="C699" s="7">
        <f t="shared" si="72"/>
        <v>0.11120000000000019</v>
      </c>
      <c r="D699" s="7">
        <f t="shared" si="70"/>
        <v>0.11120000000000019</v>
      </c>
      <c r="E699" s="7">
        <f t="shared" si="71"/>
        <v>0</v>
      </c>
      <c r="F699" s="7">
        <f t="shared" si="73"/>
        <v>1.1121428571428536E-2</v>
      </c>
      <c r="G699" s="7">
        <f t="shared" si="74"/>
        <v>9.136428571428569E-2</v>
      </c>
      <c r="H699" s="7">
        <f t="shared" si="75"/>
        <v>0.12172621374403841</v>
      </c>
      <c r="I699" s="7">
        <f t="shared" si="76"/>
        <v>10.851686646222447</v>
      </c>
    </row>
    <row r="700" spans="1:9" ht="13.5" x14ac:dyDescent="0.35">
      <c r="A700" s="3">
        <v>43024</v>
      </c>
      <c r="B700" s="2">
        <v>15.349299999999999</v>
      </c>
      <c r="C700" s="7">
        <f t="shared" si="72"/>
        <v>-0.22240000000000038</v>
      </c>
      <c r="D700" s="7">
        <f t="shared" si="70"/>
        <v>0</v>
      </c>
      <c r="E700" s="7">
        <f t="shared" si="71"/>
        <v>0.22240000000000038</v>
      </c>
      <c r="F700" s="7">
        <f t="shared" si="73"/>
        <v>7.942857142857156E-3</v>
      </c>
      <c r="G700" s="7">
        <f t="shared" si="74"/>
        <v>0.10725</v>
      </c>
      <c r="H700" s="7">
        <f t="shared" si="75"/>
        <v>7.4059274059274177E-2</v>
      </c>
      <c r="I700" s="7">
        <f t="shared" si="76"/>
        <v>6.8952688038692997</v>
      </c>
    </row>
    <row r="701" spans="1:9" ht="13.5" x14ac:dyDescent="0.35">
      <c r="A701" s="3">
        <v>43025</v>
      </c>
      <c r="B701" s="2">
        <v>15.4605</v>
      </c>
      <c r="C701" s="7">
        <f t="shared" si="72"/>
        <v>0.11120000000000019</v>
      </c>
      <c r="D701" s="7">
        <f t="shared" si="70"/>
        <v>0.11120000000000019</v>
      </c>
      <c r="E701" s="7">
        <f t="shared" si="71"/>
        <v>0</v>
      </c>
      <c r="F701" s="7">
        <f t="shared" si="73"/>
        <v>1.5885714285714312E-2</v>
      </c>
      <c r="G701" s="7">
        <f t="shared" si="74"/>
        <v>0.10725</v>
      </c>
      <c r="H701" s="7">
        <f t="shared" si="75"/>
        <v>0.14811854811854835</v>
      </c>
      <c r="I701" s="7">
        <f t="shared" si="76"/>
        <v>12.900980335286278</v>
      </c>
    </row>
    <row r="702" spans="1:9" ht="13.5" x14ac:dyDescent="0.35">
      <c r="A702" s="3">
        <v>43026</v>
      </c>
      <c r="B702" s="2">
        <v>15.4605</v>
      </c>
      <c r="C702" s="7">
        <f t="shared" si="72"/>
        <v>0</v>
      </c>
      <c r="D702" s="7">
        <f t="shared" si="70"/>
        <v>0</v>
      </c>
      <c r="E702" s="7">
        <f t="shared" si="71"/>
        <v>0</v>
      </c>
      <c r="F702" s="7">
        <f t="shared" si="73"/>
        <v>1.5885714285714312E-2</v>
      </c>
      <c r="G702" s="7">
        <f t="shared" si="74"/>
        <v>0.10129285714285707</v>
      </c>
      <c r="H702" s="7">
        <f t="shared" si="75"/>
        <v>0.15682956067978318</v>
      </c>
      <c r="I702" s="7">
        <f t="shared" si="76"/>
        <v>13.556842426089631</v>
      </c>
    </row>
    <row r="703" spans="1:9" ht="13.5" x14ac:dyDescent="0.35">
      <c r="A703" s="3">
        <v>43027</v>
      </c>
      <c r="B703" s="2">
        <v>15.349299999999999</v>
      </c>
      <c r="C703" s="7">
        <f t="shared" si="72"/>
        <v>-0.11120000000000019</v>
      </c>
      <c r="D703" s="7">
        <f t="shared" si="70"/>
        <v>0</v>
      </c>
      <c r="E703" s="7">
        <f t="shared" si="71"/>
        <v>0.11120000000000019</v>
      </c>
      <c r="F703" s="7">
        <f t="shared" si="73"/>
        <v>1.5885714285714312E-2</v>
      </c>
      <c r="G703" s="7">
        <f t="shared" si="74"/>
        <v>9.9300000000000013E-2</v>
      </c>
      <c r="H703" s="7">
        <f t="shared" si="75"/>
        <v>0.15997698172924785</v>
      </c>
      <c r="I703" s="7">
        <f t="shared" si="76"/>
        <v>13.791392781843001</v>
      </c>
    </row>
    <row r="704" spans="1:9" ht="13.5" x14ac:dyDescent="0.35">
      <c r="A704" s="3">
        <v>43028</v>
      </c>
      <c r="B704" s="2">
        <v>15.1769</v>
      </c>
      <c r="C704" s="7">
        <f t="shared" si="72"/>
        <v>-0.17239999999999966</v>
      </c>
      <c r="D704" s="7">
        <f t="shared" si="70"/>
        <v>0</v>
      </c>
      <c r="E704" s="7">
        <f t="shared" si="71"/>
        <v>0.17239999999999966</v>
      </c>
      <c r="F704" s="7">
        <f t="shared" si="73"/>
        <v>1.5885714285714312E-2</v>
      </c>
      <c r="G704" s="7">
        <f t="shared" si="74"/>
        <v>0.10764285714285725</v>
      </c>
      <c r="H704" s="7">
        <f t="shared" si="75"/>
        <v>0.14757796947577981</v>
      </c>
      <c r="I704" s="7">
        <f t="shared" si="76"/>
        <v>12.859951428241004</v>
      </c>
    </row>
    <row r="705" spans="1:9" ht="13.5" x14ac:dyDescent="0.35">
      <c r="A705" s="3">
        <v>43031</v>
      </c>
      <c r="B705" s="2">
        <v>15.015599999999999</v>
      </c>
      <c r="C705" s="7">
        <f t="shared" si="72"/>
        <v>-0.16130000000000067</v>
      </c>
      <c r="D705" s="7">
        <f t="shared" si="70"/>
        <v>0</v>
      </c>
      <c r="E705" s="7">
        <f t="shared" si="71"/>
        <v>0.16130000000000067</v>
      </c>
      <c r="F705" s="7">
        <f t="shared" si="73"/>
        <v>1.5885714285714312E-2</v>
      </c>
      <c r="G705" s="7">
        <f t="shared" si="74"/>
        <v>0.11519285714285717</v>
      </c>
      <c r="H705" s="7">
        <f t="shared" si="75"/>
        <v>0.13790537607738595</v>
      </c>
      <c r="I705" s="7">
        <f t="shared" si="76"/>
        <v>12.119230559642546</v>
      </c>
    </row>
    <row r="706" spans="1:9" ht="13.5" x14ac:dyDescent="0.35">
      <c r="A706" s="3">
        <v>43032</v>
      </c>
      <c r="B706" s="2">
        <v>14.731999999999999</v>
      </c>
      <c r="C706" s="7">
        <f t="shared" si="72"/>
        <v>-0.28359999999999985</v>
      </c>
      <c r="D706" s="7">
        <f t="shared" si="70"/>
        <v>0</v>
      </c>
      <c r="E706" s="7">
        <f t="shared" si="71"/>
        <v>0.28359999999999985</v>
      </c>
      <c r="F706" s="7">
        <f t="shared" si="73"/>
        <v>1.5885714285714312E-2</v>
      </c>
      <c r="G706" s="7">
        <f t="shared" si="74"/>
        <v>0.13306428571428569</v>
      </c>
      <c r="H706" s="7">
        <f t="shared" si="75"/>
        <v>0.1193837565086695</v>
      </c>
      <c r="I706" s="7">
        <f t="shared" si="76"/>
        <v>10.665132115283185</v>
      </c>
    </row>
    <row r="707" spans="1:9" ht="13.5" x14ac:dyDescent="0.35">
      <c r="A707" s="3">
        <v>43033</v>
      </c>
      <c r="B707" s="2">
        <v>14.192500000000001</v>
      </c>
      <c r="C707" s="7">
        <f t="shared" si="72"/>
        <v>-0.53949999999999854</v>
      </c>
      <c r="D707" s="7">
        <f t="shared" ref="D707:D770" si="77">IF(C707&gt;0,C707,0)</f>
        <v>0</v>
      </c>
      <c r="E707" s="7">
        <f t="shared" ref="E707:E770" si="78">IF(C707&lt;0,-C707,0)</f>
        <v>0.53949999999999854</v>
      </c>
      <c r="F707" s="7">
        <f t="shared" si="73"/>
        <v>1.5885714285714312E-2</v>
      </c>
      <c r="G707" s="7">
        <f t="shared" si="74"/>
        <v>0.15412142857142858</v>
      </c>
      <c r="H707" s="7">
        <f t="shared" si="75"/>
        <v>0.10307271631830206</v>
      </c>
      <c r="I707" s="7">
        <f t="shared" si="76"/>
        <v>9.3441452039830324</v>
      </c>
    </row>
    <row r="708" spans="1:9" ht="13.5" x14ac:dyDescent="0.35">
      <c r="A708" s="3">
        <v>43034</v>
      </c>
      <c r="B708" s="2">
        <v>14.6374</v>
      </c>
      <c r="C708" s="7">
        <f t="shared" ref="C708:C771" si="79">B708-B707</f>
        <v>0.44489999999999874</v>
      </c>
      <c r="D708" s="7">
        <f t="shared" si="77"/>
        <v>0.44489999999999874</v>
      </c>
      <c r="E708" s="7">
        <f t="shared" si="78"/>
        <v>0</v>
      </c>
      <c r="F708" s="7">
        <f t="shared" si="73"/>
        <v>4.7664285714285652E-2</v>
      </c>
      <c r="G708" s="7">
        <f t="shared" si="74"/>
        <v>0.15412142857142858</v>
      </c>
      <c r="H708" s="7">
        <f t="shared" si="75"/>
        <v>0.30926449460073185</v>
      </c>
      <c r="I708" s="7">
        <f t="shared" si="76"/>
        <v>23.621238938053082</v>
      </c>
    </row>
    <row r="709" spans="1:9" ht="13.5" x14ac:dyDescent="0.35">
      <c r="A709" s="3">
        <v>43035</v>
      </c>
      <c r="B709" s="2">
        <v>14.96</v>
      </c>
      <c r="C709" s="7">
        <f t="shared" si="79"/>
        <v>0.32260000000000133</v>
      </c>
      <c r="D709" s="7">
        <f t="shared" si="77"/>
        <v>0.32260000000000133</v>
      </c>
      <c r="E709" s="7">
        <f t="shared" si="78"/>
        <v>0</v>
      </c>
      <c r="F709" s="7">
        <f t="shared" si="73"/>
        <v>7.0707142857142885E-2</v>
      </c>
      <c r="G709" s="7">
        <f t="shared" si="74"/>
        <v>0.15014999999999987</v>
      </c>
      <c r="H709" s="7">
        <f t="shared" si="75"/>
        <v>0.47091004233861439</v>
      </c>
      <c r="I709" s="7">
        <f t="shared" si="76"/>
        <v>32.01487710219925</v>
      </c>
    </row>
    <row r="710" spans="1:9" ht="13.5" x14ac:dyDescent="0.35">
      <c r="A710" s="3">
        <v>43038</v>
      </c>
      <c r="B710" s="2">
        <v>14.737500000000001</v>
      </c>
      <c r="C710" s="7">
        <f t="shared" si="79"/>
        <v>-0.22250000000000014</v>
      </c>
      <c r="D710" s="7">
        <f t="shared" si="77"/>
        <v>0</v>
      </c>
      <c r="E710" s="7">
        <f t="shared" si="78"/>
        <v>0.22250000000000014</v>
      </c>
      <c r="F710" s="7">
        <f t="shared" si="73"/>
        <v>7.0707142857142885E-2</v>
      </c>
      <c r="G710" s="7">
        <f t="shared" si="74"/>
        <v>0.15769999999999992</v>
      </c>
      <c r="H710" s="7">
        <f t="shared" si="75"/>
        <v>0.44836488812392467</v>
      </c>
      <c r="I710" s="7">
        <f t="shared" si="76"/>
        <v>30.956625074272154</v>
      </c>
    </row>
    <row r="711" spans="1:9" ht="13.5" x14ac:dyDescent="0.35">
      <c r="A711" s="3">
        <v>43039</v>
      </c>
      <c r="B711" s="2">
        <v>14.9322</v>
      </c>
      <c r="C711" s="7">
        <f t="shared" si="79"/>
        <v>0.19469999999999921</v>
      </c>
      <c r="D711" s="7">
        <f t="shared" si="77"/>
        <v>0.19469999999999921</v>
      </c>
      <c r="E711" s="7">
        <f t="shared" si="78"/>
        <v>0</v>
      </c>
      <c r="F711" s="7">
        <f t="shared" si="73"/>
        <v>8.4614285714285684E-2</v>
      </c>
      <c r="G711" s="7">
        <f t="shared" si="74"/>
        <v>0.14697857142857146</v>
      </c>
      <c r="H711" s="7">
        <f t="shared" si="75"/>
        <v>0.57569130582689376</v>
      </c>
      <c r="I711" s="7">
        <f t="shared" si="76"/>
        <v>36.535792492983362</v>
      </c>
    </row>
    <row r="712" spans="1:9" ht="13.5" x14ac:dyDescent="0.35">
      <c r="A712" s="3">
        <v>43040</v>
      </c>
      <c r="B712" s="2">
        <v>14.9544</v>
      </c>
      <c r="C712" s="7">
        <f t="shared" si="79"/>
        <v>2.2199999999999775E-2</v>
      </c>
      <c r="D712" s="7">
        <f t="shared" si="77"/>
        <v>2.2199999999999775E-2</v>
      </c>
      <c r="E712" s="7">
        <f t="shared" si="78"/>
        <v>0</v>
      </c>
      <c r="F712" s="7">
        <f t="shared" si="73"/>
        <v>8.6199999999999957E-2</v>
      </c>
      <c r="G712" s="7">
        <f t="shared" si="74"/>
        <v>0.12234999999999996</v>
      </c>
      <c r="H712" s="7">
        <f t="shared" si="75"/>
        <v>0.70453616673477715</v>
      </c>
      <c r="I712" s="7">
        <f t="shared" si="76"/>
        <v>41.333013665787576</v>
      </c>
    </row>
    <row r="713" spans="1:9" ht="13.5" x14ac:dyDescent="0.35">
      <c r="A713" s="3">
        <v>43041</v>
      </c>
      <c r="B713" s="2">
        <v>14.8766</v>
      </c>
      <c r="C713" s="7">
        <f t="shared" si="79"/>
        <v>-7.7799999999999869E-2</v>
      </c>
      <c r="D713" s="7">
        <f t="shared" si="77"/>
        <v>0</v>
      </c>
      <c r="E713" s="7">
        <f t="shared" si="78"/>
        <v>7.7799999999999869E-2</v>
      </c>
      <c r="F713" s="7">
        <f t="shared" si="73"/>
        <v>7.8257142857142803E-2</v>
      </c>
      <c r="G713" s="7">
        <f t="shared" si="74"/>
        <v>0.1279071428571428</v>
      </c>
      <c r="H713" s="7">
        <f t="shared" si="75"/>
        <v>0.61182777684704293</v>
      </c>
      <c r="I713" s="7">
        <f t="shared" si="76"/>
        <v>37.958632158819249</v>
      </c>
    </row>
    <row r="714" spans="1:9" ht="13.5" x14ac:dyDescent="0.35">
      <c r="A714" s="3">
        <v>43042</v>
      </c>
      <c r="B714" s="2">
        <v>14.926600000000001</v>
      </c>
      <c r="C714" s="7">
        <f t="shared" si="79"/>
        <v>5.0000000000000711E-2</v>
      </c>
      <c r="D714" s="7">
        <f t="shared" si="77"/>
        <v>5.0000000000000711E-2</v>
      </c>
      <c r="E714" s="7">
        <f t="shared" si="78"/>
        <v>0</v>
      </c>
      <c r="F714" s="7">
        <f t="shared" si="73"/>
        <v>8.1828571428571431E-2</v>
      </c>
      <c r="G714" s="7">
        <f t="shared" si="74"/>
        <v>0.11202142857142849</v>
      </c>
      <c r="H714" s="7">
        <f t="shared" si="75"/>
        <v>0.73047248613148053</v>
      </c>
      <c r="I714" s="7">
        <f t="shared" si="76"/>
        <v>42.212314381517395</v>
      </c>
    </row>
    <row r="715" spans="1:9" ht="13.5" x14ac:dyDescent="0.35">
      <c r="A715" s="3">
        <v>43045</v>
      </c>
      <c r="B715" s="2">
        <v>15.349299999999999</v>
      </c>
      <c r="C715" s="7">
        <f t="shared" si="79"/>
        <v>0.42269999999999897</v>
      </c>
      <c r="D715" s="7">
        <f t="shared" si="77"/>
        <v>0.42269999999999897</v>
      </c>
      <c r="E715" s="7">
        <f t="shared" si="78"/>
        <v>0</v>
      </c>
      <c r="F715" s="7">
        <f t="shared" si="73"/>
        <v>0.10407857142857134</v>
      </c>
      <c r="G715" s="7">
        <f t="shared" si="74"/>
        <v>0.11202142857142849</v>
      </c>
      <c r="H715" s="7">
        <f t="shared" si="75"/>
        <v>0.92909519862271239</v>
      </c>
      <c r="I715" s="7">
        <f t="shared" si="76"/>
        <v>48.162226482448595</v>
      </c>
    </row>
    <row r="716" spans="1:9" ht="13.5" x14ac:dyDescent="0.35">
      <c r="A716" s="3">
        <v>43046</v>
      </c>
      <c r="B716" s="2">
        <v>16.211300000000001</v>
      </c>
      <c r="C716" s="7">
        <f t="shared" si="79"/>
        <v>0.86200000000000188</v>
      </c>
      <c r="D716" s="7">
        <f t="shared" si="77"/>
        <v>0.86200000000000188</v>
      </c>
      <c r="E716" s="7">
        <f t="shared" si="78"/>
        <v>0</v>
      </c>
      <c r="F716" s="7">
        <f t="shared" si="73"/>
        <v>0.16565000000000005</v>
      </c>
      <c r="G716" s="7">
        <f t="shared" si="74"/>
        <v>0.11202142857142849</v>
      </c>
      <c r="H716" s="7">
        <f t="shared" si="75"/>
        <v>1.4787349359178743</v>
      </c>
      <c r="I716" s="7">
        <f t="shared" si="76"/>
        <v>59.65684004733243</v>
      </c>
    </row>
    <row r="717" spans="1:9" ht="13.5" x14ac:dyDescent="0.35">
      <c r="A717" s="3">
        <v>43047</v>
      </c>
      <c r="B717" s="2">
        <v>16.878599999999999</v>
      </c>
      <c r="C717" s="7">
        <f t="shared" si="79"/>
        <v>0.66729999999999734</v>
      </c>
      <c r="D717" s="7">
        <f t="shared" si="77"/>
        <v>0.66729999999999734</v>
      </c>
      <c r="E717" s="7">
        <f t="shared" si="78"/>
        <v>0</v>
      </c>
      <c r="F717" s="7">
        <f t="shared" si="73"/>
        <v>0.21331428571428557</v>
      </c>
      <c r="G717" s="7">
        <f t="shared" si="74"/>
        <v>0.10407857142857134</v>
      </c>
      <c r="H717" s="7">
        <f t="shared" si="75"/>
        <v>2.0495504769748134</v>
      </c>
      <c r="I717" s="7">
        <f t="shared" si="76"/>
        <v>67.208281759873984</v>
      </c>
    </row>
    <row r="718" spans="1:9" ht="13.5" x14ac:dyDescent="0.35">
      <c r="A718" s="3">
        <v>43048</v>
      </c>
      <c r="B718" s="2">
        <v>16.628399999999999</v>
      </c>
      <c r="C718" s="7">
        <f t="shared" si="79"/>
        <v>-0.25019999999999953</v>
      </c>
      <c r="D718" s="7">
        <f t="shared" si="77"/>
        <v>0</v>
      </c>
      <c r="E718" s="7">
        <f t="shared" si="78"/>
        <v>0.25019999999999953</v>
      </c>
      <c r="F718" s="7">
        <f t="shared" si="73"/>
        <v>0.21331428571428557</v>
      </c>
      <c r="G718" s="7">
        <f t="shared" si="74"/>
        <v>0.10963571428571418</v>
      </c>
      <c r="H718" s="7">
        <f t="shared" si="75"/>
        <v>1.9456642126522905</v>
      </c>
      <c r="I718" s="7">
        <f t="shared" si="76"/>
        <v>66.051799261274425</v>
      </c>
    </row>
    <row r="719" spans="1:9" ht="13.5" x14ac:dyDescent="0.35">
      <c r="A719" s="3">
        <v>43049</v>
      </c>
      <c r="B719" s="2">
        <v>16.405899999999999</v>
      </c>
      <c r="C719" s="7">
        <f t="shared" si="79"/>
        <v>-0.22250000000000014</v>
      </c>
      <c r="D719" s="7">
        <f t="shared" si="77"/>
        <v>0</v>
      </c>
      <c r="E719" s="7">
        <f t="shared" si="78"/>
        <v>0.22250000000000014</v>
      </c>
      <c r="F719" s="7">
        <f t="shared" si="73"/>
        <v>0.21331428571428557</v>
      </c>
      <c r="G719" s="7">
        <f t="shared" si="74"/>
        <v>0.11400714285714272</v>
      </c>
      <c r="H719" s="7">
        <f t="shared" si="75"/>
        <v>1.8710607104818002</v>
      </c>
      <c r="I719" s="7">
        <f t="shared" si="76"/>
        <v>65.169667212220418</v>
      </c>
    </row>
    <row r="720" spans="1:9" ht="13.5" x14ac:dyDescent="0.35">
      <c r="A720" s="3">
        <v>43052</v>
      </c>
      <c r="B720" s="2">
        <v>16.3614</v>
      </c>
      <c r="C720" s="7">
        <f t="shared" si="79"/>
        <v>-4.4499999999999318E-2</v>
      </c>
      <c r="D720" s="7">
        <f t="shared" si="77"/>
        <v>0</v>
      </c>
      <c r="E720" s="7">
        <f t="shared" si="78"/>
        <v>4.4499999999999318E-2</v>
      </c>
      <c r="F720" s="7">
        <f t="shared" si="73"/>
        <v>0.21331428571428557</v>
      </c>
      <c r="G720" s="7">
        <f t="shared" si="74"/>
        <v>9.6928571428571253E-2</v>
      </c>
      <c r="H720" s="7">
        <f t="shared" si="75"/>
        <v>2.2007369196757578</v>
      </c>
      <c r="I720" s="7">
        <f t="shared" si="76"/>
        <v>68.757194824331194</v>
      </c>
    </row>
    <row r="721" spans="1:9" ht="13.5" x14ac:dyDescent="0.35">
      <c r="A721" s="3">
        <v>43053</v>
      </c>
      <c r="B721" s="2">
        <v>16.127800000000001</v>
      </c>
      <c r="C721" s="7">
        <f t="shared" si="79"/>
        <v>-0.23359999999999914</v>
      </c>
      <c r="D721" s="7">
        <f t="shared" si="77"/>
        <v>0</v>
      </c>
      <c r="E721" s="7">
        <f t="shared" si="78"/>
        <v>0.23359999999999914</v>
      </c>
      <c r="F721" s="7">
        <f t="shared" ref="F721:F784" si="80">(SUM(D708:D721)/14)</f>
        <v>0.21331428571428557</v>
      </c>
      <c r="G721" s="7">
        <f t="shared" ref="G721:G784" si="81">(SUM(E708:E721)/14)</f>
        <v>7.50785714285713E-2</v>
      </c>
      <c r="H721" s="7">
        <f t="shared" ref="H721:H784" si="82">F721/G721</f>
        <v>2.8412139663209999</v>
      </c>
      <c r="I721" s="7">
        <f t="shared" ref="I721:I784" si="83">IF(G721=0,100,100-(100/(1+H721)))</f>
        <v>73.966563467492279</v>
      </c>
    </row>
    <row r="722" spans="1:9" ht="13.5" x14ac:dyDescent="0.35">
      <c r="A722" s="3">
        <v>43054</v>
      </c>
      <c r="B722" s="2">
        <v>15.8498</v>
      </c>
      <c r="C722" s="7">
        <f t="shared" si="79"/>
        <v>-0.27800000000000047</v>
      </c>
      <c r="D722" s="7">
        <f t="shared" si="77"/>
        <v>0</v>
      </c>
      <c r="E722" s="7">
        <f t="shared" si="78"/>
        <v>0.27800000000000047</v>
      </c>
      <c r="F722" s="7">
        <f t="shared" si="80"/>
        <v>0.18153571428571422</v>
      </c>
      <c r="G722" s="7">
        <f t="shared" si="81"/>
        <v>9.4935714285714193E-2</v>
      </c>
      <c r="H722" s="7">
        <f t="shared" si="82"/>
        <v>1.9121962230080518</v>
      </c>
      <c r="I722" s="7">
        <f t="shared" si="83"/>
        <v>65.661654523846437</v>
      </c>
    </row>
    <row r="723" spans="1:9" ht="13.5" x14ac:dyDescent="0.35">
      <c r="A723" s="3">
        <v>43055</v>
      </c>
      <c r="B723" s="2">
        <v>15.8498</v>
      </c>
      <c r="C723" s="7">
        <f t="shared" si="79"/>
        <v>0</v>
      </c>
      <c r="D723" s="7">
        <f t="shared" si="77"/>
        <v>0</v>
      </c>
      <c r="E723" s="7">
        <f t="shared" si="78"/>
        <v>0</v>
      </c>
      <c r="F723" s="7">
        <f t="shared" si="80"/>
        <v>0.15849285714285699</v>
      </c>
      <c r="G723" s="7">
        <f t="shared" si="81"/>
        <v>9.4935714285714193E-2</v>
      </c>
      <c r="H723" s="7">
        <f t="shared" si="82"/>
        <v>1.6694755849823188</v>
      </c>
      <c r="I723" s="7">
        <f t="shared" si="83"/>
        <v>62.53945885005637</v>
      </c>
    </row>
    <row r="724" spans="1:9" ht="13.5" x14ac:dyDescent="0.35">
      <c r="A724" s="3">
        <v>43056</v>
      </c>
      <c r="B724" s="2">
        <v>15.710800000000001</v>
      </c>
      <c r="C724" s="7">
        <f t="shared" si="79"/>
        <v>-0.13899999999999935</v>
      </c>
      <c r="D724" s="7">
        <f t="shared" si="77"/>
        <v>0</v>
      </c>
      <c r="E724" s="7">
        <f t="shared" si="78"/>
        <v>0.13899999999999935</v>
      </c>
      <c r="F724" s="7">
        <f t="shared" si="80"/>
        <v>0.15849285714285699</v>
      </c>
      <c r="G724" s="7">
        <f t="shared" si="81"/>
        <v>8.897142857142841E-2</v>
      </c>
      <c r="H724" s="7">
        <f t="shared" si="82"/>
        <v>1.781390494540785</v>
      </c>
      <c r="I724" s="7">
        <f t="shared" si="83"/>
        <v>64.046759994227187</v>
      </c>
    </row>
    <row r="725" spans="1:9" ht="13.5" x14ac:dyDescent="0.35">
      <c r="A725" s="3">
        <v>43059</v>
      </c>
      <c r="B725" s="2">
        <v>15.7052</v>
      </c>
      <c r="C725" s="7">
        <f t="shared" si="79"/>
        <v>-5.6000000000011596E-3</v>
      </c>
      <c r="D725" s="7">
        <f t="shared" si="77"/>
        <v>0</v>
      </c>
      <c r="E725" s="7">
        <f t="shared" si="78"/>
        <v>5.6000000000011596E-3</v>
      </c>
      <c r="F725" s="7">
        <f t="shared" si="80"/>
        <v>0.14458571428571418</v>
      </c>
      <c r="G725" s="7">
        <f t="shared" si="81"/>
        <v>8.9371428571428504E-2</v>
      </c>
      <c r="H725" s="7">
        <f t="shared" si="82"/>
        <v>1.6178069053708439</v>
      </c>
      <c r="I725" s="7">
        <f t="shared" si="83"/>
        <v>61.800085485742201</v>
      </c>
    </row>
    <row r="726" spans="1:9" ht="13.5" x14ac:dyDescent="0.35">
      <c r="A726" s="3">
        <v>43060</v>
      </c>
      <c r="B726" s="2">
        <v>15.710800000000001</v>
      </c>
      <c r="C726" s="7">
        <f t="shared" si="79"/>
        <v>5.6000000000011596E-3</v>
      </c>
      <c r="D726" s="7">
        <f t="shared" si="77"/>
        <v>5.6000000000011596E-3</v>
      </c>
      <c r="E726" s="7">
        <f t="shared" si="78"/>
        <v>0</v>
      </c>
      <c r="F726" s="7">
        <f t="shared" si="80"/>
        <v>0.1434</v>
      </c>
      <c r="G726" s="7">
        <f t="shared" si="81"/>
        <v>8.9371428571428504E-2</v>
      </c>
      <c r="H726" s="7">
        <f t="shared" si="82"/>
        <v>1.6045396419437352</v>
      </c>
      <c r="I726" s="7">
        <f t="shared" si="83"/>
        <v>61.605498956671191</v>
      </c>
    </row>
    <row r="727" spans="1:9" ht="13.5" x14ac:dyDescent="0.35">
      <c r="A727" s="3">
        <v>43061</v>
      </c>
      <c r="B727" s="2">
        <v>15.354799999999999</v>
      </c>
      <c r="C727" s="7">
        <f t="shared" si="79"/>
        <v>-0.35600000000000165</v>
      </c>
      <c r="D727" s="7">
        <f t="shared" si="77"/>
        <v>0</v>
      </c>
      <c r="E727" s="7">
        <f t="shared" si="78"/>
        <v>0.35600000000000165</v>
      </c>
      <c r="F727" s="7">
        <f t="shared" si="80"/>
        <v>0.1434</v>
      </c>
      <c r="G727" s="7">
        <f t="shared" si="81"/>
        <v>0.1092428571428572</v>
      </c>
      <c r="H727" s="7">
        <f t="shared" si="82"/>
        <v>1.3126716359356605</v>
      </c>
      <c r="I727" s="7">
        <f t="shared" si="83"/>
        <v>56.759966072943165</v>
      </c>
    </row>
    <row r="728" spans="1:9" ht="13.5" x14ac:dyDescent="0.35">
      <c r="A728" s="3">
        <v>43062</v>
      </c>
      <c r="B728" s="2">
        <v>15.4049</v>
      </c>
      <c r="C728" s="7">
        <f t="shared" si="79"/>
        <v>5.0100000000000477E-2</v>
      </c>
      <c r="D728" s="7">
        <f t="shared" si="77"/>
        <v>5.0100000000000477E-2</v>
      </c>
      <c r="E728" s="7">
        <f t="shared" si="78"/>
        <v>0</v>
      </c>
      <c r="F728" s="7">
        <f t="shared" si="80"/>
        <v>0.14340714285714284</v>
      </c>
      <c r="G728" s="7">
        <f t="shared" si="81"/>
        <v>0.1092428571428572</v>
      </c>
      <c r="H728" s="7">
        <f t="shared" si="82"/>
        <v>1.3127370210540072</v>
      </c>
      <c r="I728" s="7">
        <f t="shared" si="83"/>
        <v>56.761188544287677</v>
      </c>
    </row>
    <row r="729" spans="1:9" ht="13.5" x14ac:dyDescent="0.35">
      <c r="A729" s="3">
        <v>43063</v>
      </c>
      <c r="B729" s="2">
        <v>15.5105</v>
      </c>
      <c r="C729" s="7">
        <f t="shared" si="79"/>
        <v>0.1056000000000008</v>
      </c>
      <c r="D729" s="7">
        <f t="shared" si="77"/>
        <v>0.1056000000000008</v>
      </c>
      <c r="E729" s="7">
        <f t="shared" si="78"/>
        <v>0</v>
      </c>
      <c r="F729" s="7">
        <f t="shared" si="80"/>
        <v>0.12075714285714298</v>
      </c>
      <c r="G729" s="7">
        <f t="shared" si="81"/>
        <v>0.1092428571428572</v>
      </c>
      <c r="H729" s="7">
        <f t="shared" si="82"/>
        <v>1.105400810775468</v>
      </c>
      <c r="I729" s="7">
        <f t="shared" si="83"/>
        <v>52.503105590062127</v>
      </c>
    </row>
    <row r="730" spans="1:9" ht="13.5" x14ac:dyDescent="0.35">
      <c r="A730" s="3">
        <v>43066</v>
      </c>
      <c r="B730" s="2">
        <v>15.482699999999999</v>
      </c>
      <c r="C730" s="7">
        <f t="shared" si="79"/>
        <v>-2.7800000000000935E-2</v>
      </c>
      <c r="D730" s="7">
        <f t="shared" si="77"/>
        <v>0</v>
      </c>
      <c r="E730" s="7">
        <f t="shared" si="78"/>
        <v>2.7800000000000935E-2</v>
      </c>
      <c r="F730" s="7">
        <f t="shared" si="80"/>
        <v>5.9185714285714272E-2</v>
      </c>
      <c r="G730" s="7">
        <f t="shared" si="81"/>
        <v>0.11122857142857155</v>
      </c>
      <c r="H730" s="7">
        <f t="shared" si="82"/>
        <v>0.53210891343436872</v>
      </c>
      <c r="I730" s="7">
        <f t="shared" si="83"/>
        <v>34.730488724955961</v>
      </c>
    </row>
    <row r="731" spans="1:9" ht="13.5" x14ac:dyDescent="0.35">
      <c r="A731" s="3">
        <v>43067</v>
      </c>
      <c r="B731" s="2">
        <v>15.827500000000001</v>
      </c>
      <c r="C731" s="7">
        <f t="shared" si="79"/>
        <v>0.34480000000000111</v>
      </c>
      <c r="D731" s="7">
        <f t="shared" si="77"/>
        <v>0.34480000000000111</v>
      </c>
      <c r="E731" s="7">
        <f t="shared" si="78"/>
        <v>0</v>
      </c>
      <c r="F731" s="7">
        <f t="shared" si="80"/>
        <v>3.6150000000000251E-2</v>
      </c>
      <c r="G731" s="7">
        <f t="shared" si="81"/>
        <v>0.11122857142857155</v>
      </c>
      <c r="H731" s="7">
        <f t="shared" si="82"/>
        <v>0.32500642178268879</v>
      </c>
      <c r="I731" s="7">
        <f t="shared" si="83"/>
        <v>24.528667668298468</v>
      </c>
    </row>
    <row r="732" spans="1:9" ht="13.5" x14ac:dyDescent="0.35">
      <c r="A732" s="3">
        <v>43068</v>
      </c>
      <c r="B732" s="2">
        <v>15.788600000000001</v>
      </c>
      <c r="C732" s="7">
        <f t="shared" si="79"/>
        <v>-3.8899999999999935E-2</v>
      </c>
      <c r="D732" s="7">
        <f t="shared" si="77"/>
        <v>0</v>
      </c>
      <c r="E732" s="7">
        <f t="shared" si="78"/>
        <v>3.8899999999999935E-2</v>
      </c>
      <c r="F732" s="7">
        <f t="shared" si="80"/>
        <v>3.6150000000000251E-2</v>
      </c>
      <c r="G732" s="7">
        <f t="shared" si="81"/>
        <v>9.6135714285714435E-2</v>
      </c>
      <c r="H732" s="7">
        <f t="shared" si="82"/>
        <v>0.37603090868563988</v>
      </c>
      <c r="I732" s="7">
        <f t="shared" si="83"/>
        <v>27.327213822894279</v>
      </c>
    </row>
    <row r="733" spans="1:9" ht="13.5" x14ac:dyDescent="0.35">
      <c r="A733" s="3">
        <v>43069</v>
      </c>
      <c r="B733" s="2">
        <v>15.733000000000001</v>
      </c>
      <c r="C733" s="7">
        <f t="shared" si="79"/>
        <v>-5.5600000000000094E-2</v>
      </c>
      <c r="D733" s="7">
        <f t="shared" si="77"/>
        <v>0</v>
      </c>
      <c r="E733" s="7">
        <f t="shared" si="78"/>
        <v>5.5600000000000094E-2</v>
      </c>
      <c r="F733" s="7">
        <f t="shared" si="80"/>
        <v>3.6150000000000251E-2</v>
      </c>
      <c r="G733" s="7">
        <f t="shared" si="81"/>
        <v>8.4214285714285866E-2</v>
      </c>
      <c r="H733" s="7">
        <f t="shared" si="82"/>
        <v>0.42926208651399711</v>
      </c>
      <c r="I733" s="7">
        <f t="shared" si="83"/>
        <v>30.033825885704218</v>
      </c>
    </row>
    <row r="734" spans="1:9" ht="13.5" x14ac:dyDescent="0.35">
      <c r="A734" s="3">
        <v>43073</v>
      </c>
      <c r="B734" s="2">
        <v>15.6663</v>
      </c>
      <c r="C734" s="7">
        <f t="shared" si="79"/>
        <v>-6.670000000000087E-2</v>
      </c>
      <c r="D734" s="7">
        <f t="shared" si="77"/>
        <v>0</v>
      </c>
      <c r="E734" s="7">
        <f t="shared" si="78"/>
        <v>6.670000000000087E-2</v>
      </c>
      <c r="F734" s="7">
        <f t="shared" si="80"/>
        <v>3.6150000000000251E-2</v>
      </c>
      <c r="G734" s="7">
        <f t="shared" si="81"/>
        <v>8.5800000000000251E-2</v>
      </c>
      <c r="H734" s="7">
        <f t="shared" si="82"/>
        <v>0.42132867132867302</v>
      </c>
      <c r="I734" s="7">
        <f t="shared" si="83"/>
        <v>29.643296432964419</v>
      </c>
    </row>
    <row r="735" spans="1:9" ht="13.5" x14ac:dyDescent="0.35">
      <c r="A735" s="3">
        <v>43074</v>
      </c>
      <c r="B735" s="2">
        <v>15.6273</v>
      </c>
      <c r="C735" s="7">
        <f t="shared" si="79"/>
        <v>-3.8999999999999702E-2</v>
      </c>
      <c r="D735" s="7">
        <f t="shared" si="77"/>
        <v>0</v>
      </c>
      <c r="E735" s="7">
        <f t="shared" si="78"/>
        <v>3.8999999999999702E-2</v>
      </c>
      <c r="F735" s="7">
        <f t="shared" si="80"/>
        <v>3.6150000000000251E-2</v>
      </c>
      <c r="G735" s="7">
        <f t="shared" si="81"/>
        <v>7.1900000000000297E-2</v>
      </c>
      <c r="H735" s="7">
        <f t="shared" si="82"/>
        <v>0.50278164116829072</v>
      </c>
      <c r="I735" s="7">
        <f t="shared" si="83"/>
        <v>33.456732993984318</v>
      </c>
    </row>
    <row r="736" spans="1:9" ht="13.5" x14ac:dyDescent="0.35">
      <c r="A736" s="3">
        <v>43075</v>
      </c>
      <c r="B736" s="2">
        <v>15.5161</v>
      </c>
      <c r="C736" s="7">
        <f t="shared" si="79"/>
        <v>-0.11120000000000019</v>
      </c>
      <c r="D736" s="7">
        <f t="shared" si="77"/>
        <v>0</v>
      </c>
      <c r="E736" s="7">
        <f t="shared" si="78"/>
        <v>0.11120000000000019</v>
      </c>
      <c r="F736" s="7">
        <f t="shared" si="80"/>
        <v>3.6150000000000251E-2</v>
      </c>
      <c r="G736" s="7">
        <f t="shared" si="81"/>
        <v>5.9985714285714566E-2</v>
      </c>
      <c r="H736" s="7">
        <f t="shared" si="82"/>
        <v>0.60264348654441668</v>
      </c>
      <c r="I736" s="7">
        <f t="shared" si="83"/>
        <v>37.603090868563847</v>
      </c>
    </row>
    <row r="737" spans="1:9" ht="13.5" x14ac:dyDescent="0.35">
      <c r="A737" s="3">
        <v>43076</v>
      </c>
      <c r="B737" s="2">
        <v>15.243600000000001</v>
      </c>
      <c r="C737" s="7">
        <f t="shared" si="79"/>
        <v>-0.27249999999999908</v>
      </c>
      <c r="D737" s="7">
        <f t="shared" si="77"/>
        <v>0</v>
      </c>
      <c r="E737" s="7">
        <f t="shared" si="78"/>
        <v>0.27249999999999908</v>
      </c>
      <c r="F737" s="7">
        <f t="shared" si="80"/>
        <v>3.6150000000000251E-2</v>
      </c>
      <c r="G737" s="7">
        <f t="shared" si="81"/>
        <v>7.9450000000000215E-2</v>
      </c>
      <c r="H737" s="7">
        <f t="shared" si="82"/>
        <v>0.45500314663310454</v>
      </c>
      <c r="I737" s="7">
        <f t="shared" si="83"/>
        <v>31.271626297577953</v>
      </c>
    </row>
    <row r="738" spans="1:9" ht="13.5" x14ac:dyDescent="0.35">
      <c r="A738" s="3">
        <v>43077</v>
      </c>
      <c r="B738" s="2">
        <v>15.238</v>
      </c>
      <c r="C738" s="7">
        <f t="shared" si="79"/>
        <v>-5.6000000000011596E-3</v>
      </c>
      <c r="D738" s="7">
        <f t="shared" si="77"/>
        <v>0</v>
      </c>
      <c r="E738" s="7">
        <f t="shared" si="78"/>
        <v>5.6000000000011596E-3</v>
      </c>
      <c r="F738" s="7">
        <f t="shared" si="80"/>
        <v>3.6150000000000251E-2</v>
      </c>
      <c r="G738" s="7">
        <f t="shared" si="81"/>
        <v>6.9921428571428912E-2</v>
      </c>
      <c r="H738" s="7">
        <f t="shared" si="82"/>
        <v>0.51700888752681684</v>
      </c>
      <c r="I738" s="7">
        <f t="shared" si="83"/>
        <v>34.080808080808126</v>
      </c>
    </row>
    <row r="739" spans="1:9" ht="13.5" x14ac:dyDescent="0.35">
      <c r="A739" s="3">
        <v>43080</v>
      </c>
      <c r="B739" s="2">
        <v>15.015599999999999</v>
      </c>
      <c r="C739" s="7">
        <f t="shared" si="79"/>
        <v>-0.22240000000000038</v>
      </c>
      <c r="D739" s="7">
        <f t="shared" si="77"/>
        <v>0</v>
      </c>
      <c r="E739" s="7">
        <f t="shared" si="78"/>
        <v>0.22240000000000038</v>
      </c>
      <c r="F739" s="7">
        <f t="shared" si="80"/>
        <v>3.6150000000000251E-2</v>
      </c>
      <c r="G739" s="7">
        <f t="shared" si="81"/>
        <v>8.540714285714314E-2</v>
      </c>
      <c r="H739" s="7">
        <f t="shared" si="82"/>
        <v>0.42326670569541008</v>
      </c>
      <c r="I739" s="7">
        <f t="shared" si="83"/>
        <v>29.739099776707093</v>
      </c>
    </row>
    <row r="740" spans="1:9" ht="13.5" x14ac:dyDescent="0.35">
      <c r="A740" s="3">
        <v>43081</v>
      </c>
      <c r="B740" s="2">
        <v>14.737500000000001</v>
      </c>
      <c r="C740" s="7">
        <f t="shared" si="79"/>
        <v>-0.27809999999999846</v>
      </c>
      <c r="D740" s="7">
        <f t="shared" si="77"/>
        <v>0</v>
      </c>
      <c r="E740" s="7">
        <f t="shared" si="78"/>
        <v>0.27809999999999846</v>
      </c>
      <c r="F740" s="7">
        <f t="shared" si="80"/>
        <v>3.5750000000000171E-2</v>
      </c>
      <c r="G740" s="7">
        <f t="shared" si="81"/>
        <v>0.10527142857142875</v>
      </c>
      <c r="H740" s="7">
        <f t="shared" si="82"/>
        <v>0.33959831727507228</v>
      </c>
      <c r="I740" s="7">
        <f t="shared" si="83"/>
        <v>25.350757230410835</v>
      </c>
    </row>
    <row r="741" spans="1:9" ht="13.5" x14ac:dyDescent="0.35">
      <c r="A741" s="3">
        <v>43082</v>
      </c>
      <c r="B741" s="2">
        <v>14.620699999999999</v>
      </c>
      <c r="C741" s="7">
        <f t="shared" si="79"/>
        <v>-0.11680000000000135</v>
      </c>
      <c r="D741" s="7">
        <f t="shared" si="77"/>
        <v>0</v>
      </c>
      <c r="E741" s="7">
        <f t="shared" si="78"/>
        <v>0.11680000000000135</v>
      </c>
      <c r="F741" s="7">
        <f t="shared" si="80"/>
        <v>3.5750000000000171E-2</v>
      </c>
      <c r="G741" s="7">
        <f t="shared" si="81"/>
        <v>8.8185714285714437E-2</v>
      </c>
      <c r="H741" s="7">
        <f t="shared" si="82"/>
        <v>0.40539445974404792</v>
      </c>
      <c r="I741" s="7">
        <f t="shared" si="83"/>
        <v>28.845599677252096</v>
      </c>
    </row>
    <row r="742" spans="1:9" ht="13.5" x14ac:dyDescent="0.35">
      <c r="A742" s="3">
        <v>43083</v>
      </c>
      <c r="B742" s="2">
        <v>14.4595</v>
      </c>
      <c r="C742" s="7">
        <f t="shared" si="79"/>
        <v>-0.16119999999999912</v>
      </c>
      <c r="D742" s="7">
        <f t="shared" si="77"/>
        <v>0</v>
      </c>
      <c r="E742" s="7">
        <f t="shared" si="78"/>
        <v>0.16119999999999912</v>
      </c>
      <c r="F742" s="7">
        <f t="shared" si="80"/>
        <v>3.2171428571428705E-2</v>
      </c>
      <c r="G742" s="7">
        <f t="shared" si="81"/>
        <v>9.9700000000000094E-2</v>
      </c>
      <c r="H742" s="7">
        <f t="shared" si="82"/>
        <v>0.32268233271242402</v>
      </c>
      <c r="I742" s="7">
        <f t="shared" si="83"/>
        <v>24.396056765247593</v>
      </c>
    </row>
    <row r="743" spans="1:9" ht="13.5" x14ac:dyDescent="0.35">
      <c r="A743" s="3">
        <v>43084</v>
      </c>
      <c r="B743" s="2">
        <v>14.4595</v>
      </c>
      <c r="C743" s="7">
        <f t="shared" si="79"/>
        <v>0</v>
      </c>
      <c r="D743" s="7">
        <f t="shared" si="77"/>
        <v>0</v>
      </c>
      <c r="E743" s="7">
        <f t="shared" si="78"/>
        <v>0</v>
      </c>
      <c r="F743" s="7">
        <f t="shared" si="80"/>
        <v>2.4628571428571507E-2</v>
      </c>
      <c r="G743" s="7">
        <f t="shared" si="81"/>
        <v>9.9700000000000094E-2</v>
      </c>
      <c r="H743" s="7">
        <f t="shared" si="82"/>
        <v>0.24702679466972399</v>
      </c>
      <c r="I743" s="7">
        <f t="shared" si="83"/>
        <v>19.80926117430775</v>
      </c>
    </row>
    <row r="744" spans="1:9" ht="13.5" x14ac:dyDescent="0.35">
      <c r="A744" s="3">
        <v>43087</v>
      </c>
      <c r="B744" s="2">
        <v>14.4595</v>
      </c>
      <c r="C744" s="7">
        <f t="shared" si="79"/>
        <v>0</v>
      </c>
      <c r="D744" s="7">
        <f t="shared" si="77"/>
        <v>0</v>
      </c>
      <c r="E744" s="7">
        <f t="shared" si="78"/>
        <v>0</v>
      </c>
      <c r="F744" s="7">
        <f t="shared" si="80"/>
        <v>2.4628571428571507E-2</v>
      </c>
      <c r="G744" s="7">
        <f t="shared" si="81"/>
        <v>9.771428571428574E-2</v>
      </c>
      <c r="H744" s="7">
        <f t="shared" si="82"/>
        <v>0.25204678362573174</v>
      </c>
      <c r="I744" s="7">
        <f t="shared" si="83"/>
        <v>20.130780009341478</v>
      </c>
    </row>
    <row r="745" spans="1:9" ht="13.5" x14ac:dyDescent="0.35">
      <c r="A745" s="3">
        <v>43088</v>
      </c>
      <c r="B745" s="2">
        <v>14.4595</v>
      </c>
      <c r="C745" s="7">
        <f t="shared" si="79"/>
        <v>0</v>
      </c>
      <c r="D745" s="7">
        <f t="shared" si="77"/>
        <v>0</v>
      </c>
      <c r="E745" s="7">
        <f t="shared" si="78"/>
        <v>0</v>
      </c>
      <c r="F745" s="7">
        <f t="shared" si="80"/>
        <v>0</v>
      </c>
      <c r="G745" s="7">
        <f t="shared" si="81"/>
        <v>9.771428571428574E-2</v>
      </c>
      <c r="H745" s="7">
        <f t="shared" si="82"/>
        <v>0</v>
      </c>
      <c r="I745" s="7">
        <f t="shared" si="83"/>
        <v>0</v>
      </c>
    </row>
    <row r="746" spans="1:9" ht="13.5" x14ac:dyDescent="0.35">
      <c r="A746" s="3">
        <v>43089</v>
      </c>
      <c r="B746" s="2">
        <v>14.4094</v>
      </c>
      <c r="C746" s="7">
        <f t="shared" si="79"/>
        <v>-5.0100000000000477E-2</v>
      </c>
      <c r="D746" s="7">
        <f t="shared" si="77"/>
        <v>0</v>
      </c>
      <c r="E746" s="7">
        <f t="shared" si="78"/>
        <v>5.0100000000000477E-2</v>
      </c>
      <c r="F746" s="7">
        <f t="shared" si="80"/>
        <v>0</v>
      </c>
      <c r="G746" s="7">
        <f t="shared" si="81"/>
        <v>9.8514285714285776E-2</v>
      </c>
      <c r="H746" s="7">
        <f t="shared" si="82"/>
        <v>0</v>
      </c>
      <c r="I746" s="7">
        <f t="shared" si="83"/>
        <v>0</v>
      </c>
    </row>
    <row r="747" spans="1:9" ht="13.5" x14ac:dyDescent="0.35">
      <c r="A747" s="3">
        <v>43090</v>
      </c>
      <c r="B747" s="2">
        <v>14.7097</v>
      </c>
      <c r="C747" s="7">
        <f t="shared" si="79"/>
        <v>0.30030000000000001</v>
      </c>
      <c r="D747" s="7">
        <f t="shared" si="77"/>
        <v>0.30030000000000001</v>
      </c>
      <c r="E747" s="7">
        <f t="shared" si="78"/>
        <v>0</v>
      </c>
      <c r="F747" s="7">
        <f t="shared" si="80"/>
        <v>2.145E-2</v>
      </c>
      <c r="G747" s="7">
        <f t="shared" si="81"/>
        <v>9.4542857142857192E-2</v>
      </c>
      <c r="H747" s="7">
        <f t="shared" si="82"/>
        <v>0.22688123300090651</v>
      </c>
      <c r="I747" s="7">
        <f t="shared" si="83"/>
        <v>18.492518012192861</v>
      </c>
    </row>
    <row r="748" spans="1:9" ht="13.5" x14ac:dyDescent="0.35">
      <c r="A748" s="3">
        <v>43091</v>
      </c>
      <c r="B748" s="2">
        <v>14.4595</v>
      </c>
      <c r="C748" s="7">
        <f t="shared" si="79"/>
        <v>-0.25019999999999953</v>
      </c>
      <c r="D748" s="7">
        <f t="shared" si="77"/>
        <v>0</v>
      </c>
      <c r="E748" s="7">
        <f t="shared" si="78"/>
        <v>0.25019999999999953</v>
      </c>
      <c r="F748" s="7">
        <f t="shared" si="80"/>
        <v>2.145E-2</v>
      </c>
      <c r="G748" s="7">
        <f t="shared" si="81"/>
        <v>0.10764999999999995</v>
      </c>
      <c r="H748" s="7">
        <f t="shared" si="82"/>
        <v>0.19925685090571305</v>
      </c>
      <c r="I748" s="7">
        <f t="shared" si="83"/>
        <v>16.61502711076686</v>
      </c>
    </row>
    <row r="749" spans="1:9" ht="13.5" x14ac:dyDescent="0.35">
      <c r="A749" s="3">
        <v>43094</v>
      </c>
      <c r="B749" s="2">
        <v>14.153600000000001</v>
      </c>
      <c r="C749" s="7">
        <f t="shared" si="79"/>
        <v>-0.30589999999999939</v>
      </c>
      <c r="D749" s="7">
        <f t="shared" si="77"/>
        <v>0</v>
      </c>
      <c r="E749" s="7">
        <f t="shared" si="78"/>
        <v>0.30589999999999939</v>
      </c>
      <c r="F749" s="7">
        <f t="shared" si="80"/>
        <v>2.145E-2</v>
      </c>
      <c r="G749" s="7">
        <f t="shared" si="81"/>
        <v>0.12671428571428564</v>
      </c>
      <c r="H749" s="7">
        <f t="shared" si="82"/>
        <v>0.16927846674182648</v>
      </c>
      <c r="I749" s="7">
        <f t="shared" si="83"/>
        <v>14.477173022224378</v>
      </c>
    </row>
    <row r="750" spans="1:9" ht="13.5" x14ac:dyDescent="0.35">
      <c r="A750" s="3">
        <v>43095</v>
      </c>
      <c r="B750" s="2">
        <v>14.4595</v>
      </c>
      <c r="C750" s="7">
        <f t="shared" si="79"/>
        <v>0.30589999999999939</v>
      </c>
      <c r="D750" s="7">
        <f t="shared" si="77"/>
        <v>0.30589999999999939</v>
      </c>
      <c r="E750" s="7">
        <f t="shared" si="78"/>
        <v>0</v>
      </c>
      <c r="F750" s="7">
        <f t="shared" si="80"/>
        <v>4.3299999999999957E-2</v>
      </c>
      <c r="G750" s="7">
        <f t="shared" si="81"/>
        <v>0.1187714285714285</v>
      </c>
      <c r="H750" s="7">
        <f t="shared" si="82"/>
        <v>0.36456579263892214</v>
      </c>
      <c r="I750" s="7">
        <f t="shared" si="83"/>
        <v>26.716615249008356</v>
      </c>
    </row>
    <row r="751" spans="1:9" ht="13.5" x14ac:dyDescent="0.35">
      <c r="A751" s="3">
        <v>43096</v>
      </c>
      <c r="B751" s="2">
        <v>14.4595</v>
      </c>
      <c r="C751" s="7">
        <f t="shared" si="79"/>
        <v>0</v>
      </c>
      <c r="D751" s="7">
        <f t="shared" si="77"/>
        <v>0</v>
      </c>
      <c r="E751" s="7">
        <f t="shared" si="78"/>
        <v>0</v>
      </c>
      <c r="F751" s="7">
        <f t="shared" si="80"/>
        <v>4.3299999999999957E-2</v>
      </c>
      <c r="G751" s="7">
        <f t="shared" si="81"/>
        <v>9.9307142857142844E-2</v>
      </c>
      <c r="H751" s="7">
        <f t="shared" si="82"/>
        <v>0.43602100266129573</v>
      </c>
      <c r="I751" s="7">
        <f t="shared" si="83"/>
        <v>30.363135487102412</v>
      </c>
    </row>
    <row r="752" spans="1:9" ht="13.5" x14ac:dyDescent="0.35">
      <c r="A752" s="3">
        <v>43097</v>
      </c>
      <c r="B752" s="2">
        <v>14.8932</v>
      </c>
      <c r="C752" s="7">
        <f t="shared" si="79"/>
        <v>0.43369999999999997</v>
      </c>
      <c r="D752" s="7">
        <f t="shared" si="77"/>
        <v>0.43369999999999997</v>
      </c>
      <c r="E752" s="7">
        <f t="shared" si="78"/>
        <v>0</v>
      </c>
      <c r="F752" s="7">
        <f t="shared" si="80"/>
        <v>7.4278571428571388E-2</v>
      </c>
      <c r="G752" s="7">
        <f t="shared" si="81"/>
        <v>9.8907142857142763E-2</v>
      </c>
      <c r="H752" s="7">
        <f t="shared" si="82"/>
        <v>0.7509929948725359</v>
      </c>
      <c r="I752" s="7">
        <f t="shared" si="83"/>
        <v>42.88954879155326</v>
      </c>
    </row>
    <row r="753" spans="1:9" ht="13.5" x14ac:dyDescent="0.35">
      <c r="A753" s="3">
        <v>43098</v>
      </c>
      <c r="B753" s="2">
        <v>15.015599999999999</v>
      </c>
      <c r="C753" s="7">
        <f t="shared" si="79"/>
        <v>0.12239999999999895</v>
      </c>
      <c r="D753" s="7">
        <f t="shared" si="77"/>
        <v>0.12239999999999895</v>
      </c>
      <c r="E753" s="7">
        <f t="shared" si="78"/>
        <v>0</v>
      </c>
      <c r="F753" s="7">
        <f t="shared" si="80"/>
        <v>8.3021428571428454E-2</v>
      </c>
      <c r="G753" s="7">
        <f t="shared" si="81"/>
        <v>8.3021428571428454E-2</v>
      </c>
      <c r="H753" s="7">
        <f t="shared" si="82"/>
        <v>1</v>
      </c>
      <c r="I753" s="7">
        <f t="shared" si="83"/>
        <v>50</v>
      </c>
    </row>
    <row r="754" spans="1:9" ht="13.5" x14ac:dyDescent="0.35">
      <c r="A754" s="3">
        <v>43102</v>
      </c>
      <c r="B754" s="2">
        <v>14.737500000000001</v>
      </c>
      <c r="C754" s="7">
        <f t="shared" si="79"/>
        <v>-0.27809999999999846</v>
      </c>
      <c r="D754" s="7">
        <f t="shared" si="77"/>
        <v>0</v>
      </c>
      <c r="E754" s="7">
        <f t="shared" si="78"/>
        <v>0.27809999999999846</v>
      </c>
      <c r="F754" s="7">
        <f t="shared" si="80"/>
        <v>8.3021428571428454E-2</v>
      </c>
      <c r="G754" s="7">
        <f t="shared" si="81"/>
        <v>8.3021428571428454E-2</v>
      </c>
      <c r="H754" s="7">
        <f t="shared" si="82"/>
        <v>1</v>
      </c>
      <c r="I754" s="7">
        <f t="shared" si="83"/>
        <v>50</v>
      </c>
    </row>
    <row r="755" spans="1:9" ht="13.5" x14ac:dyDescent="0.35">
      <c r="A755" s="3">
        <v>43103</v>
      </c>
      <c r="B755" s="2">
        <v>15.293699999999999</v>
      </c>
      <c r="C755" s="7">
        <f t="shared" si="79"/>
        <v>0.5561999999999987</v>
      </c>
      <c r="D755" s="7">
        <f t="shared" si="77"/>
        <v>0.5561999999999987</v>
      </c>
      <c r="E755" s="7">
        <f t="shared" si="78"/>
        <v>0</v>
      </c>
      <c r="F755" s="7">
        <f t="shared" si="80"/>
        <v>0.12274999999999979</v>
      </c>
      <c r="G755" s="7">
        <f t="shared" si="81"/>
        <v>7.4678571428571219E-2</v>
      </c>
      <c r="H755" s="7">
        <f t="shared" si="82"/>
        <v>1.6437111429937847</v>
      </c>
      <c r="I755" s="7">
        <f t="shared" si="83"/>
        <v>62.174384949348791</v>
      </c>
    </row>
    <row r="756" spans="1:9" ht="13.5" x14ac:dyDescent="0.35">
      <c r="A756" s="3">
        <v>43104</v>
      </c>
      <c r="B756" s="2">
        <v>15.844200000000001</v>
      </c>
      <c r="C756" s="7">
        <f t="shared" si="79"/>
        <v>0.55050000000000132</v>
      </c>
      <c r="D756" s="7">
        <f t="shared" si="77"/>
        <v>0.55050000000000132</v>
      </c>
      <c r="E756" s="7">
        <f t="shared" si="78"/>
        <v>0</v>
      </c>
      <c r="F756" s="7">
        <f t="shared" si="80"/>
        <v>0.16207142857142845</v>
      </c>
      <c r="G756" s="7">
        <f t="shared" si="81"/>
        <v>6.3164285714285562E-2</v>
      </c>
      <c r="H756" s="7">
        <f t="shared" si="82"/>
        <v>2.5658713106411892</v>
      </c>
      <c r="I756" s="7">
        <f t="shared" si="83"/>
        <v>71.956363175086452</v>
      </c>
    </row>
    <row r="757" spans="1:9" ht="13.5" x14ac:dyDescent="0.35">
      <c r="A757" s="3">
        <v>43105</v>
      </c>
      <c r="B757" s="2">
        <v>15.5662</v>
      </c>
      <c r="C757" s="7">
        <f t="shared" si="79"/>
        <v>-0.27800000000000047</v>
      </c>
      <c r="D757" s="7">
        <f t="shared" si="77"/>
        <v>0</v>
      </c>
      <c r="E757" s="7">
        <f t="shared" si="78"/>
        <v>0.27800000000000047</v>
      </c>
      <c r="F757" s="7">
        <f t="shared" si="80"/>
        <v>0.16207142857142845</v>
      </c>
      <c r="G757" s="7">
        <f t="shared" si="81"/>
        <v>8.3021428571428454E-2</v>
      </c>
      <c r="H757" s="7">
        <f t="shared" si="82"/>
        <v>1.9521638131291419</v>
      </c>
      <c r="I757" s="7">
        <f t="shared" si="83"/>
        <v>66.126540961151761</v>
      </c>
    </row>
    <row r="758" spans="1:9" ht="13.5" x14ac:dyDescent="0.35">
      <c r="A758" s="3">
        <v>43108</v>
      </c>
      <c r="B758" s="2">
        <v>15.6663</v>
      </c>
      <c r="C758" s="7">
        <f t="shared" si="79"/>
        <v>0.10009999999999941</v>
      </c>
      <c r="D758" s="7">
        <f t="shared" si="77"/>
        <v>0.10009999999999941</v>
      </c>
      <c r="E758" s="7">
        <f t="shared" si="78"/>
        <v>0</v>
      </c>
      <c r="F758" s="7">
        <f t="shared" si="80"/>
        <v>0.16922142857142841</v>
      </c>
      <c r="G758" s="7">
        <f t="shared" si="81"/>
        <v>8.3021428571428454E-2</v>
      </c>
      <c r="H758" s="7">
        <f t="shared" si="82"/>
        <v>2.0382861567581529</v>
      </c>
      <c r="I758" s="7">
        <f t="shared" si="83"/>
        <v>67.086707821260703</v>
      </c>
    </row>
    <row r="759" spans="1:9" ht="13.5" x14ac:dyDescent="0.35">
      <c r="A759" s="3">
        <v>43109</v>
      </c>
      <c r="B759" s="2">
        <v>15.5717</v>
      </c>
      <c r="C759" s="7">
        <f t="shared" si="79"/>
        <v>-9.4599999999999795E-2</v>
      </c>
      <c r="D759" s="7">
        <f t="shared" si="77"/>
        <v>0</v>
      </c>
      <c r="E759" s="7">
        <f t="shared" si="78"/>
        <v>9.4599999999999795E-2</v>
      </c>
      <c r="F759" s="7">
        <f t="shared" si="80"/>
        <v>0.16922142857142841</v>
      </c>
      <c r="G759" s="7">
        <f t="shared" si="81"/>
        <v>8.9778571428571291E-2</v>
      </c>
      <c r="H759" s="7">
        <f t="shared" si="82"/>
        <v>1.8848754873100497</v>
      </c>
      <c r="I759" s="7">
        <f t="shared" si="83"/>
        <v>65.336458907887504</v>
      </c>
    </row>
    <row r="760" spans="1:9" ht="13.5" x14ac:dyDescent="0.35">
      <c r="A760" s="3">
        <v>43110</v>
      </c>
      <c r="B760" s="2">
        <v>15.015599999999999</v>
      </c>
      <c r="C760" s="7">
        <f t="shared" si="79"/>
        <v>-0.5561000000000007</v>
      </c>
      <c r="D760" s="7">
        <f t="shared" si="77"/>
        <v>0</v>
      </c>
      <c r="E760" s="7">
        <f t="shared" si="78"/>
        <v>0.5561000000000007</v>
      </c>
      <c r="F760" s="7">
        <f t="shared" si="80"/>
        <v>0.16922142857142841</v>
      </c>
      <c r="G760" s="7">
        <f t="shared" si="81"/>
        <v>0.12592142857142846</v>
      </c>
      <c r="H760" s="7">
        <f t="shared" si="82"/>
        <v>1.3438652220772589</v>
      </c>
      <c r="I760" s="7">
        <f t="shared" si="83"/>
        <v>57.335430784123908</v>
      </c>
    </row>
    <row r="761" spans="1:9" ht="13.5" x14ac:dyDescent="0.35">
      <c r="A761" s="3">
        <v>43111</v>
      </c>
      <c r="B761" s="2">
        <v>15.238</v>
      </c>
      <c r="C761" s="7">
        <f t="shared" si="79"/>
        <v>0.22240000000000038</v>
      </c>
      <c r="D761" s="7">
        <f t="shared" si="77"/>
        <v>0.22240000000000038</v>
      </c>
      <c r="E761" s="7">
        <f t="shared" si="78"/>
        <v>0</v>
      </c>
      <c r="F761" s="7">
        <f t="shared" si="80"/>
        <v>0.16365714285714272</v>
      </c>
      <c r="G761" s="7">
        <f t="shared" si="81"/>
        <v>0.12592142857142846</v>
      </c>
      <c r="H761" s="7">
        <f t="shared" si="82"/>
        <v>1.2996766691247377</v>
      </c>
      <c r="I761" s="7">
        <f t="shared" si="83"/>
        <v>56.515626156236898</v>
      </c>
    </row>
    <row r="762" spans="1:9" ht="13.5" x14ac:dyDescent="0.35">
      <c r="A762" s="3">
        <v>43112</v>
      </c>
      <c r="B762" s="2">
        <v>15.238</v>
      </c>
      <c r="C762" s="7">
        <f t="shared" si="79"/>
        <v>0</v>
      </c>
      <c r="D762" s="7">
        <f t="shared" si="77"/>
        <v>0</v>
      </c>
      <c r="E762" s="7">
        <f t="shared" si="78"/>
        <v>0</v>
      </c>
      <c r="F762" s="7">
        <f t="shared" si="80"/>
        <v>0.16365714285714272</v>
      </c>
      <c r="G762" s="7">
        <f t="shared" si="81"/>
        <v>0.10804999999999991</v>
      </c>
      <c r="H762" s="7">
        <f t="shared" si="82"/>
        <v>1.5146426918754545</v>
      </c>
      <c r="I762" s="7">
        <f t="shared" si="83"/>
        <v>60.23291884644707</v>
      </c>
    </row>
    <row r="763" spans="1:9" ht="13.5" x14ac:dyDescent="0.35">
      <c r="A763" s="3">
        <v>43115</v>
      </c>
      <c r="B763" s="2">
        <v>15.4049</v>
      </c>
      <c r="C763" s="7">
        <f t="shared" si="79"/>
        <v>0.16690000000000005</v>
      </c>
      <c r="D763" s="7">
        <f t="shared" si="77"/>
        <v>0.16690000000000005</v>
      </c>
      <c r="E763" s="7">
        <f t="shared" si="78"/>
        <v>0</v>
      </c>
      <c r="F763" s="7">
        <f t="shared" si="80"/>
        <v>0.17557857142857131</v>
      </c>
      <c r="G763" s="7">
        <f t="shared" si="81"/>
        <v>8.6199999999999957E-2</v>
      </c>
      <c r="H763" s="7">
        <f t="shared" si="82"/>
        <v>2.03687437852171</v>
      </c>
      <c r="I763" s="7">
        <f t="shared" si="83"/>
        <v>67.071407132527497</v>
      </c>
    </row>
    <row r="764" spans="1:9" ht="13.5" x14ac:dyDescent="0.35">
      <c r="A764" s="3">
        <v>43116</v>
      </c>
      <c r="B764" s="2">
        <v>15.560600000000001</v>
      </c>
      <c r="C764" s="7">
        <f t="shared" si="79"/>
        <v>0.15570000000000128</v>
      </c>
      <c r="D764" s="7">
        <f t="shared" si="77"/>
        <v>0.15570000000000128</v>
      </c>
      <c r="E764" s="7">
        <f t="shared" si="78"/>
        <v>0</v>
      </c>
      <c r="F764" s="7">
        <f t="shared" si="80"/>
        <v>0.16485</v>
      </c>
      <c r="G764" s="7">
        <f t="shared" si="81"/>
        <v>8.6199999999999957E-2</v>
      </c>
      <c r="H764" s="7">
        <f t="shared" si="82"/>
        <v>1.912412993039444</v>
      </c>
      <c r="I764" s="7">
        <f t="shared" si="83"/>
        <v>65.664210316669994</v>
      </c>
    </row>
    <row r="765" spans="1:9" ht="13.5" x14ac:dyDescent="0.35">
      <c r="A765" s="3">
        <v>43117</v>
      </c>
      <c r="B765" s="2">
        <v>15.4605</v>
      </c>
      <c r="C765" s="7">
        <f t="shared" si="79"/>
        <v>-0.10010000000000119</v>
      </c>
      <c r="D765" s="7">
        <f t="shared" si="77"/>
        <v>0</v>
      </c>
      <c r="E765" s="7">
        <f t="shared" si="78"/>
        <v>0.10010000000000119</v>
      </c>
      <c r="F765" s="7">
        <f t="shared" si="80"/>
        <v>0.16485</v>
      </c>
      <c r="G765" s="7">
        <f t="shared" si="81"/>
        <v>9.3350000000000044E-2</v>
      </c>
      <c r="H765" s="7">
        <f t="shared" si="82"/>
        <v>1.7659346545259766</v>
      </c>
      <c r="I765" s="7">
        <f t="shared" si="83"/>
        <v>63.845855925639029</v>
      </c>
    </row>
    <row r="766" spans="1:9" ht="13.5" x14ac:dyDescent="0.35">
      <c r="A766" s="3">
        <v>43118</v>
      </c>
      <c r="B766" s="2">
        <v>15.3771</v>
      </c>
      <c r="C766" s="7">
        <f t="shared" si="79"/>
        <v>-8.3399999999999253E-2</v>
      </c>
      <c r="D766" s="7">
        <f t="shared" si="77"/>
        <v>0</v>
      </c>
      <c r="E766" s="7">
        <f t="shared" si="78"/>
        <v>8.3399999999999253E-2</v>
      </c>
      <c r="F766" s="7">
        <f t="shared" si="80"/>
        <v>0.13387142857142859</v>
      </c>
      <c r="G766" s="7">
        <f t="shared" si="81"/>
        <v>9.9307142857142844E-2</v>
      </c>
      <c r="H766" s="7">
        <f t="shared" si="82"/>
        <v>1.3480543767532192</v>
      </c>
      <c r="I766" s="7">
        <f t="shared" si="83"/>
        <v>57.411548476030028</v>
      </c>
    </row>
    <row r="767" spans="1:9" ht="13.5" x14ac:dyDescent="0.35">
      <c r="A767" s="3">
        <v>43119</v>
      </c>
      <c r="B767" s="2">
        <v>15.015599999999999</v>
      </c>
      <c r="C767" s="7">
        <f t="shared" si="79"/>
        <v>-0.36150000000000126</v>
      </c>
      <c r="D767" s="7">
        <f t="shared" si="77"/>
        <v>0</v>
      </c>
      <c r="E767" s="7">
        <f t="shared" si="78"/>
        <v>0.36150000000000126</v>
      </c>
      <c r="F767" s="7">
        <f t="shared" si="80"/>
        <v>0.12512857142857151</v>
      </c>
      <c r="G767" s="7">
        <f t="shared" si="81"/>
        <v>0.12512857142857151</v>
      </c>
      <c r="H767" s="7">
        <f t="shared" si="82"/>
        <v>1</v>
      </c>
      <c r="I767" s="7">
        <f t="shared" si="83"/>
        <v>50</v>
      </c>
    </row>
    <row r="768" spans="1:9" ht="13.5" x14ac:dyDescent="0.35">
      <c r="A768" s="3">
        <v>43122</v>
      </c>
      <c r="B768" s="2">
        <v>15.015599999999999</v>
      </c>
      <c r="C768" s="7">
        <f t="shared" si="79"/>
        <v>0</v>
      </c>
      <c r="D768" s="7">
        <f t="shared" si="77"/>
        <v>0</v>
      </c>
      <c r="E768" s="7">
        <f t="shared" si="78"/>
        <v>0</v>
      </c>
      <c r="F768" s="7">
        <f t="shared" si="80"/>
        <v>0.12512857142857151</v>
      </c>
      <c r="G768" s="7">
        <f t="shared" si="81"/>
        <v>0.10526428571428591</v>
      </c>
      <c r="H768" s="7">
        <f t="shared" si="82"/>
        <v>1.1887086924068657</v>
      </c>
      <c r="I768" s="7">
        <f t="shared" si="83"/>
        <v>54.310959541156379</v>
      </c>
    </row>
    <row r="769" spans="1:9" ht="13.5" x14ac:dyDescent="0.35">
      <c r="A769" s="3">
        <v>43123</v>
      </c>
      <c r="B769" s="2">
        <v>14.8043</v>
      </c>
      <c r="C769" s="7">
        <f t="shared" si="79"/>
        <v>-0.2112999999999996</v>
      </c>
      <c r="D769" s="7">
        <f t="shared" si="77"/>
        <v>0</v>
      </c>
      <c r="E769" s="7">
        <f t="shared" si="78"/>
        <v>0.2112999999999996</v>
      </c>
      <c r="F769" s="7">
        <f t="shared" si="80"/>
        <v>8.540000000000017E-2</v>
      </c>
      <c r="G769" s="7">
        <f t="shared" si="81"/>
        <v>0.12035714285714302</v>
      </c>
      <c r="H769" s="7">
        <f t="shared" si="82"/>
        <v>0.70955489614243372</v>
      </c>
      <c r="I769" s="7">
        <f t="shared" si="83"/>
        <v>41.505241963479854</v>
      </c>
    </row>
    <row r="770" spans="1:9" ht="13.5" x14ac:dyDescent="0.35">
      <c r="A770" s="3">
        <v>43124</v>
      </c>
      <c r="B770" s="2">
        <v>14.737500000000001</v>
      </c>
      <c r="C770" s="7">
        <f t="shared" si="79"/>
        <v>-6.679999999999886E-2</v>
      </c>
      <c r="D770" s="7">
        <f t="shared" si="77"/>
        <v>0</v>
      </c>
      <c r="E770" s="7">
        <f t="shared" si="78"/>
        <v>6.679999999999886E-2</v>
      </c>
      <c r="F770" s="7">
        <f t="shared" si="80"/>
        <v>4.607857142857151E-2</v>
      </c>
      <c r="G770" s="7">
        <f t="shared" si="81"/>
        <v>0.12512857142857151</v>
      </c>
      <c r="H770" s="7">
        <f t="shared" si="82"/>
        <v>0.36824980020550335</v>
      </c>
      <c r="I770" s="7">
        <f t="shared" si="83"/>
        <v>26.91393049355419</v>
      </c>
    </row>
    <row r="771" spans="1:9" ht="13.5" x14ac:dyDescent="0.35">
      <c r="A771" s="3">
        <v>43125</v>
      </c>
      <c r="B771" s="2">
        <v>14.904400000000001</v>
      </c>
      <c r="C771" s="7">
        <f t="shared" si="79"/>
        <v>0.16690000000000005</v>
      </c>
      <c r="D771" s="7">
        <f t="shared" ref="D771:D834" si="84">IF(C771&gt;0,C771,0)</f>
        <v>0.16690000000000005</v>
      </c>
      <c r="E771" s="7">
        <f t="shared" ref="E771:E834" si="85">IF(C771&lt;0,-C771,0)</f>
        <v>0</v>
      </c>
      <c r="F771" s="7">
        <f t="shared" si="80"/>
        <v>5.8000000000000086E-2</v>
      </c>
      <c r="G771" s="7">
        <f t="shared" si="81"/>
        <v>0.10527142857142861</v>
      </c>
      <c r="H771" s="7">
        <f t="shared" si="82"/>
        <v>0.55095671054417217</v>
      </c>
      <c r="I771" s="7">
        <f t="shared" si="83"/>
        <v>35.523667862455184</v>
      </c>
    </row>
    <row r="772" spans="1:9" ht="13.5" x14ac:dyDescent="0.35">
      <c r="A772" s="3">
        <v>43126</v>
      </c>
      <c r="B772" s="2">
        <v>15.282500000000001</v>
      </c>
      <c r="C772" s="7">
        <f t="shared" ref="C772:C835" si="86">B772-B771</f>
        <v>0.37809999999999988</v>
      </c>
      <c r="D772" s="7">
        <f t="shared" si="84"/>
        <v>0.37809999999999988</v>
      </c>
      <c r="E772" s="7">
        <f t="shared" si="85"/>
        <v>0</v>
      </c>
      <c r="F772" s="7">
        <f t="shared" si="80"/>
        <v>7.7857142857142972E-2</v>
      </c>
      <c r="G772" s="7">
        <f t="shared" si="81"/>
        <v>0.10527142857142861</v>
      </c>
      <c r="H772" s="7">
        <f t="shared" si="82"/>
        <v>0.73958474691274334</v>
      </c>
      <c r="I772" s="7">
        <f t="shared" si="83"/>
        <v>42.51501677197912</v>
      </c>
    </row>
    <row r="773" spans="1:9" ht="13.5" x14ac:dyDescent="0.35">
      <c r="A773" s="3">
        <v>43129</v>
      </c>
      <c r="B773" s="2">
        <v>15.226900000000001</v>
      </c>
      <c r="C773" s="7">
        <f t="shared" si="86"/>
        <v>-5.5600000000000094E-2</v>
      </c>
      <c r="D773" s="7">
        <f t="shared" si="84"/>
        <v>0</v>
      </c>
      <c r="E773" s="7">
        <f t="shared" si="85"/>
        <v>5.5600000000000094E-2</v>
      </c>
      <c r="F773" s="7">
        <f t="shared" si="80"/>
        <v>7.7857142857142972E-2</v>
      </c>
      <c r="G773" s="7">
        <f t="shared" si="81"/>
        <v>0.10248571428571436</v>
      </c>
      <c r="H773" s="7">
        <f t="shared" si="82"/>
        <v>0.75968776136046889</v>
      </c>
      <c r="I773" s="7">
        <f t="shared" si="83"/>
        <v>43.171736375158446</v>
      </c>
    </row>
    <row r="774" spans="1:9" ht="13.5" x14ac:dyDescent="0.35">
      <c r="A774" s="3">
        <v>43130</v>
      </c>
      <c r="B774" s="2">
        <v>15.4605</v>
      </c>
      <c r="C774" s="7">
        <f t="shared" si="86"/>
        <v>0.23359999999999914</v>
      </c>
      <c r="D774" s="7">
        <f t="shared" si="84"/>
        <v>0.23359999999999914</v>
      </c>
      <c r="E774" s="7">
        <f t="shared" si="85"/>
        <v>0</v>
      </c>
      <c r="F774" s="7">
        <f t="shared" si="80"/>
        <v>9.4542857142857192E-2</v>
      </c>
      <c r="G774" s="7">
        <f t="shared" si="81"/>
        <v>6.2764285714285731E-2</v>
      </c>
      <c r="H774" s="7">
        <f t="shared" si="82"/>
        <v>1.5063161488562653</v>
      </c>
      <c r="I774" s="7">
        <f t="shared" si="83"/>
        <v>60.100803705217274</v>
      </c>
    </row>
    <row r="775" spans="1:9" ht="13.5" x14ac:dyDescent="0.35">
      <c r="A775" s="3">
        <v>43131</v>
      </c>
      <c r="B775" s="2">
        <v>15.293699999999999</v>
      </c>
      <c r="C775" s="7">
        <f t="shared" si="86"/>
        <v>-0.16680000000000028</v>
      </c>
      <c r="D775" s="7">
        <f t="shared" si="84"/>
        <v>0</v>
      </c>
      <c r="E775" s="7">
        <f t="shared" si="85"/>
        <v>0.16680000000000028</v>
      </c>
      <c r="F775" s="7">
        <f t="shared" si="80"/>
        <v>7.8657142857142884E-2</v>
      </c>
      <c r="G775" s="7">
        <f t="shared" si="81"/>
        <v>7.4678571428571469E-2</v>
      </c>
      <c r="H775" s="7">
        <f t="shared" si="82"/>
        <v>1.0532759445241509</v>
      </c>
      <c r="I775" s="7">
        <f t="shared" si="83"/>
        <v>51.297340103414534</v>
      </c>
    </row>
    <row r="776" spans="1:9" ht="13.5" x14ac:dyDescent="0.35">
      <c r="A776" s="3">
        <v>43132</v>
      </c>
      <c r="B776" s="2">
        <v>15.749700000000001</v>
      </c>
      <c r="C776" s="7">
        <f t="shared" si="86"/>
        <v>0.45600000000000129</v>
      </c>
      <c r="D776" s="7">
        <f t="shared" si="84"/>
        <v>0.45600000000000129</v>
      </c>
      <c r="E776" s="7">
        <f t="shared" si="85"/>
        <v>0</v>
      </c>
      <c r="F776" s="7">
        <f t="shared" si="80"/>
        <v>0.11122857142857155</v>
      </c>
      <c r="G776" s="7">
        <f t="shared" si="81"/>
        <v>7.4678571428571469E-2</v>
      </c>
      <c r="H776" s="7">
        <f t="shared" si="82"/>
        <v>1.4894308943089438</v>
      </c>
      <c r="I776" s="7">
        <f t="shared" si="83"/>
        <v>59.830176355323331</v>
      </c>
    </row>
    <row r="777" spans="1:9" ht="13.5" x14ac:dyDescent="0.35">
      <c r="A777" s="3">
        <v>43133</v>
      </c>
      <c r="B777" s="2">
        <v>16.672899999999998</v>
      </c>
      <c r="C777" s="7">
        <f t="shared" si="86"/>
        <v>0.9231999999999978</v>
      </c>
      <c r="D777" s="7">
        <f t="shared" si="84"/>
        <v>0.9231999999999978</v>
      </c>
      <c r="E777" s="7">
        <f t="shared" si="85"/>
        <v>0</v>
      </c>
      <c r="F777" s="7">
        <f t="shared" si="80"/>
        <v>0.16524999999999995</v>
      </c>
      <c r="G777" s="7">
        <f t="shared" si="81"/>
        <v>7.4678571428571469E-2</v>
      </c>
      <c r="H777" s="7">
        <f t="shared" si="82"/>
        <v>2.2128168340506917</v>
      </c>
      <c r="I777" s="7">
        <f t="shared" si="83"/>
        <v>68.874665078892519</v>
      </c>
    </row>
    <row r="778" spans="1:9" ht="13.5" x14ac:dyDescent="0.35">
      <c r="A778" s="3">
        <v>43136</v>
      </c>
      <c r="B778" s="2">
        <v>16.962</v>
      </c>
      <c r="C778" s="7">
        <f t="shared" si="86"/>
        <v>0.28910000000000124</v>
      </c>
      <c r="D778" s="7">
        <f t="shared" si="84"/>
        <v>0.28910000000000124</v>
      </c>
      <c r="E778" s="7">
        <f t="shared" si="85"/>
        <v>0</v>
      </c>
      <c r="F778" s="7">
        <f t="shared" si="80"/>
        <v>0.17477857142857139</v>
      </c>
      <c r="G778" s="7">
        <f t="shared" si="81"/>
        <v>7.4678571428571469E-2</v>
      </c>
      <c r="H778" s="7">
        <f t="shared" si="82"/>
        <v>2.340411286465804</v>
      </c>
      <c r="I778" s="7">
        <f t="shared" si="83"/>
        <v>70.06356660176381</v>
      </c>
    </row>
    <row r="779" spans="1:9" ht="13.5" x14ac:dyDescent="0.35">
      <c r="A779" s="3">
        <v>43137</v>
      </c>
      <c r="B779" s="2">
        <v>16.962</v>
      </c>
      <c r="C779" s="7">
        <f t="shared" si="86"/>
        <v>0</v>
      </c>
      <c r="D779" s="7">
        <f t="shared" si="84"/>
        <v>0</v>
      </c>
      <c r="E779" s="7">
        <f t="shared" si="85"/>
        <v>0</v>
      </c>
      <c r="F779" s="7">
        <f t="shared" si="80"/>
        <v>0.17477857142857139</v>
      </c>
      <c r="G779" s="7">
        <f t="shared" si="81"/>
        <v>6.7528571428571382E-2</v>
      </c>
      <c r="H779" s="7">
        <f t="shared" si="82"/>
        <v>2.5882166278823791</v>
      </c>
      <c r="I779" s="7">
        <f t="shared" si="83"/>
        <v>72.131002564631672</v>
      </c>
    </row>
    <row r="780" spans="1:9" ht="13.5" x14ac:dyDescent="0.35">
      <c r="A780" s="3">
        <v>43138</v>
      </c>
      <c r="B780" s="2">
        <v>16.684000000000001</v>
      </c>
      <c r="C780" s="7">
        <f t="shared" si="86"/>
        <v>-0.27799999999999869</v>
      </c>
      <c r="D780" s="7">
        <f t="shared" si="84"/>
        <v>0</v>
      </c>
      <c r="E780" s="7">
        <f t="shared" si="85"/>
        <v>0.27799999999999869</v>
      </c>
      <c r="F780" s="7">
        <f t="shared" si="80"/>
        <v>0.17477857142857139</v>
      </c>
      <c r="G780" s="7">
        <f t="shared" si="81"/>
        <v>8.1428571428571336E-2</v>
      </c>
      <c r="H780" s="7">
        <f t="shared" si="82"/>
        <v>2.146403508771932</v>
      </c>
      <c r="I780" s="7">
        <f t="shared" si="83"/>
        <v>68.21768100588254</v>
      </c>
    </row>
    <row r="781" spans="1:9" ht="13.5" x14ac:dyDescent="0.35">
      <c r="A781" s="3">
        <v>43139</v>
      </c>
      <c r="B781" s="2">
        <v>16.645099999999999</v>
      </c>
      <c r="C781" s="7">
        <f t="shared" si="86"/>
        <v>-3.8900000000001711E-2</v>
      </c>
      <c r="D781" s="7">
        <f t="shared" si="84"/>
        <v>0</v>
      </c>
      <c r="E781" s="7">
        <f t="shared" si="85"/>
        <v>3.8900000000001711E-2</v>
      </c>
      <c r="F781" s="7">
        <f t="shared" si="80"/>
        <v>0.17477857142857139</v>
      </c>
      <c r="G781" s="7">
        <f t="shared" si="81"/>
        <v>5.8385714285714228E-2</v>
      </c>
      <c r="H781" s="7">
        <f t="shared" si="82"/>
        <v>2.9935160264252532</v>
      </c>
      <c r="I781" s="7">
        <f t="shared" si="83"/>
        <v>74.959409368011535</v>
      </c>
    </row>
    <row r="782" spans="1:9" ht="13.5" x14ac:dyDescent="0.35">
      <c r="A782" s="3">
        <v>43140</v>
      </c>
      <c r="B782" s="2">
        <v>16.183499999999999</v>
      </c>
      <c r="C782" s="7">
        <f t="shared" si="86"/>
        <v>-0.46160000000000068</v>
      </c>
      <c r="D782" s="7">
        <f t="shared" si="84"/>
        <v>0</v>
      </c>
      <c r="E782" s="7">
        <f t="shared" si="85"/>
        <v>0.46160000000000068</v>
      </c>
      <c r="F782" s="7">
        <f t="shared" si="80"/>
        <v>0.17477857142857139</v>
      </c>
      <c r="G782" s="7">
        <f t="shared" si="81"/>
        <v>9.1357142857142845E-2</v>
      </c>
      <c r="H782" s="7">
        <f t="shared" si="82"/>
        <v>1.9131352619233775</v>
      </c>
      <c r="I782" s="7">
        <f t="shared" si="83"/>
        <v>65.672723368850484</v>
      </c>
    </row>
    <row r="783" spans="1:9" ht="13.5" x14ac:dyDescent="0.35">
      <c r="A783" s="3">
        <v>43143</v>
      </c>
      <c r="B783" s="2">
        <v>16.4893</v>
      </c>
      <c r="C783" s="7">
        <f t="shared" si="86"/>
        <v>0.3058000000000014</v>
      </c>
      <c r="D783" s="7">
        <f t="shared" si="84"/>
        <v>0.3058000000000014</v>
      </c>
      <c r="E783" s="7">
        <f t="shared" si="85"/>
        <v>0</v>
      </c>
      <c r="F783" s="7">
        <f t="shared" si="80"/>
        <v>0.19662142857142864</v>
      </c>
      <c r="G783" s="7">
        <f t="shared" si="81"/>
        <v>7.6264285714285743E-2</v>
      </c>
      <c r="H783" s="7">
        <f t="shared" si="82"/>
        <v>2.5781586587992882</v>
      </c>
      <c r="I783" s="7">
        <f t="shared" si="83"/>
        <v>72.052664642445819</v>
      </c>
    </row>
    <row r="784" spans="1:9" ht="13.5" x14ac:dyDescent="0.35">
      <c r="A784" s="3">
        <v>43144</v>
      </c>
      <c r="B784" s="2">
        <v>16.8508</v>
      </c>
      <c r="C784" s="7">
        <f t="shared" si="86"/>
        <v>0.36149999999999949</v>
      </c>
      <c r="D784" s="7">
        <f t="shared" si="84"/>
        <v>0.36149999999999949</v>
      </c>
      <c r="E784" s="7">
        <f t="shared" si="85"/>
        <v>0</v>
      </c>
      <c r="F784" s="7">
        <f t="shared" si="80"/>
        <v>0.22244285714285716</v>
      </c>
      <c r="G784" s="7">
        <f t="shared" si="81"/>
        <v>7.1492857142857247E-2</v>
      </c>
      <c r="H784" s="7">
        <f t="shared" si="82"/>
        <v>3.1113997402337854</v>
      </c>
      <c r="I784" s="7">
        <f t="shared" si="83"/>
        <v>75.677383295667155</v>
      </c>
    </row>
    <row r="785" spans="1:9" ht="13.5" x14ac:dyDescent="0.35">
      <c r="A785" s="3">
        <v>43145</v>
      </c>
      <c r="B785" s="2">
        <v>16.739599999999999</v>
      </c>
      <c r="C785" s="7">
        <f t="shared" si="86"/>
        <v>-0.11120000000000019</v>
      </c>
      <c r="D785" s="7">
        <f t="shared" si="84"/>
        <v>0</v>
      </c>
      <c r="E785" s="7">
        <f t="shared" si="85"/>
        <v>0.11120000000000019</v>
      </c>
      <c r="F785" s="7">
        <f t="shared" ref="F785:F848" si="87">(SUM(D772:D785)/14)</f>
        <v>0.21052142857142858</v>
      </c>
      <c r="G785" s="7">
        <f t="shared" ref="G785:G848" si="88">(SUM(E772:E785)/14)</f>
        <v>7.9435714285714401E-2</v>
      </c>
      <c r="H785" s="7">
        <f t="shared" ref="H785:H848" si="89">F785/G785</f>
        <v>2.6502113119323765</v>
      </c>
      <c r="I785" s="7">
        <f t="shared" ref="I785:I848" si="90">IF(G785=0,100,100-(100/(1+H785)))</f>
        <v>72.604325762427919</v>
      </c>
    </row>
    <row r="786" spans="1:9" ht="13.5" x14ac:dyDescent="0.35">
      <c r="A786" s="3">
        <v>43146</v>
      </c>
      <c r="B786" s="2">
        <v>16.734000000000002</v>
      </c>
      <c r="C786" s="7">
        <f t="shared" si="86"/>
        <v>-5.5999999999976069E-3</v>
      </c>
      <c r="D786" s="7">
        <f t="shared" si="84"/>
        <v>0</v>
      </c>
      <c r="E786" s="7">
        <f t="shared" si="85"/>
        <v>5.5999999999976069E-3</v>
      </c>
      <c r="F786" s="7">
        <f t="shared" si="87"/>
        <v>0.18351428571428574</v>
      </c>
      <c r="G786" s="7">
        <f t="shared" si="88"/>
        <v>7.9835714285714232E-2</v>
      </c>
      <c r="H786" s="7">
        <f t="shared" si="89"/>
        <v>2.2986490113626217</v>
      </c>
      <c r="I786" s="7">
        <f t="shared" si="90"/>
        <v>69.684558843472857</v>
      </c>
    </row>
    <row r="787" spans="1:9" ht="13.5" x14ac:dyDescent="0.35">
      <c r="A787" s="3">
        <v>43147</v>
      </c>
      <c r="B787" s="2">
        <v>16.823</v>
      </c>
      <c r="C787" s="7">
        <f t="shared" si="86"/>
        <v>8.8999999999998636E-2</v>
      </c>
      <c r="D787" s="7">
        <f t="shared" si="84"/>
        <v>8.8999999999998636E-2</v>
      </c>
      <c r="E787" s="7">
        <f t="shared" si="85"/>
        <v>0</v>
      </c>
      <c r="F787" s="7">
        <f t="shared" si="87"/>
        <v>0.1898714285714285</v>
      </c>
      <c r="G787" s="7">
        <f t="shared" si="88"/>
        <v>7.5864285714285648E-2</v>
      </c>
      <c r="H787" s="7">
        <f t="shared" si="89"/>
        <v>2.5027775162414096</v>
      </c>
      <c r="I787" s="7">
        <f t="shared" si="90"/>
        <v>71.451227051581867</v>
      </c>
    </row>
    <row r="788" spans="1:9" ht="13.5" x14ac:dyDescent="0.35">
      <c r="A788" s="3">
        <v>43150</v>
      </c>
      <c r="B788" s="2">
        <v>16.684000000000001</v>
      </c>
      <c r="C788" s="7">
        <f t="shared" si="86"/>
        <v>-0.13899999999999935</v>
      </c>
      <c r="D788" s="7">
        <f t="shared" si="84"/>
        <v>0</v>
      </c>
      <c r="E788" s="7">
        <f t="shared" si="85"/>
        <v>0.13899999999999935</v>
      </c>
      <c r="F788" s="7">
        <f t="shared" si="87"/>
        <v>0.17318571428571428</v>
      </c>
      <c r="G788" s="7">
        <f t="shared" si="88"/>
        <v>8.5792857142857032E-2</v>
      </c>
      <c r="H788" s="7">
        <f t="shared" si="89"/>
        <v>2.0186495712263781</v>
      </c>
      <c r="I788" s="7">
        <f t="shared" si="90"/>
        <v>66.872603910968934</v>
      </c>
    </row>
    <row r="789" spans="1:9" ht="13.5" x14ac:dyDescent="0.35">
      <c r="A789" s="3">
        <v>43151</v>
      </c>
      <c r="B789" s="2">
        <v>16.795200000000001</v>
      </c>
      <c r="C789" s="7">
        <f t="shared" si="86"/>
        <v>0.11120000000000019</v>
      </c>
      <c r="D789" s="7">
        <f t="shared" si="84"/>
        <v>0.11120000000000019</v>
      </c>
      <c r="E789" s="7">
        <f t="shared" si="85"/>
        <v>0</v>
      </c>
      <c r="F789" s="7">
        <f t="shared" si="87"/>
        <v>0.18112857142857144</v>
      </c>
      <c r="G789" s="7">
        <f t="shared" si="88"/>
        <v>7.3878571428571307E-2</v>
      </c>
      <c r="H789" s="7">
        <f t="shared" si="89"/>
        <v>2.4517064681427096</v>
      </c>
      <c r="I789" s="7">
        <f t="shared" si="90"/>
        <v>71.028822722052638</v>
      </c>
    </row>
    <row r="790" spans="1:9" ht="13.5" x14ac:dyDescent="0.35">
      <c r="A790" s="3">
        <v>43152</v>
      </c>
      <c r="B790" s="2">
        <v>17.2957</v>
      </c>
      <c r="C790" s="7">
        <f t="shared" si="86"/>
        <v>0.50049999999999883</v>
      </c>
      <c r="D790" s="7">
        <f t="shared" si="84"/>
        <v>0.50049999999999883</v>
      </c>
      <c r="E790" s="7">
        <f t="shared" si="85"/>
        <v>0</v>
      </c>
      <c r="F790" s="7">
        <f t="shared" si="87"/>
        <v>0.1843071428571427</v>
      </c>
      <c r="G790" s="7">
        <f t="shared" si="88"/>
        <v>7.3878571428571307E-2</v>
      </c>
      <c r="H790" s="7">
        <f t="shared" si="89"/>
        <v>2.4947307357633202</v>
      </c>
      <c r="I790" s="7">
        <f t="shared" si="90"/>
        <v>71.385492170641299</v>
      </c>
    </row>
    <row r="791" spans="1:9" ht="13.5" x14ac:dyDescent="0.35">
      <c r="A791" s="3">
        <v>43153</v>
      </c>
      <c r="B791" s="2">
        <v>17.868500000000001</v>
      </c>
      <c r="C791" s="7">
        <f t="shared" si="86"/>
        <v>0.57280000000000086</v>
      </c>
      <c r="D791" s="7">
        <f t="shared" si="84"/>
        <v>0.57280000000000086</v>
      </c>
      <c r="E791" s="7">
        <f t="shared" si="85"/>
        <v>0</v>
      </c>
      <c r="F791" s="7">
        <f t="shared" si="87"/>
        <v>0.15927857142857146</v>
      </c>
      <c r="G791" s="7">
        <f t="shared" si="88"/>
        <v>7.3878571428571307E-2</v>
      </c>
      <c r="H791" s="7">
        <f t="shared" si="89"/>
        <v>2.1559508846562934</v>
      </c>
      <c r="I791" s="7">
        <f t="shared" si="90"/>
        <v>68.313828809509261</v>
      </c>
    </row>
    <row r="792" spans="1:9" ht="13.5" x14ac:dyDescent="0.35">
      <c r="A792" s="3">
        <v>43154</v>
      </c>
      <c r="B792" s="2">
        <v>18.408000000000001</v>
      </c>
      <c r="C792" s="7">
        <f t="shared" si="86"/>
        <v>0.53950000000000031</v>
      </c>
      <c r="D792" s="7">
        <f t="shared" si="84"/>
        <v>0.53950000000000031</v>
      </c>
      <c r="E792" s="7">
        <f t="shared" si="85"/>
        <v>0</v>
      </c>
      <c r="F792" s="7">
        <f t="shared" si="87"/>
        <v>0.17716428571428569</v>
      </c>
      <c r="G792" s="7">
        <f t="shared" si="88"/>
        <v>7.3878571428571307E-2</v>
      </c>
      <c r="H792" s="7">
        <f t="shared" si="89"/>
        <v>2.3980469883012701</v>
      </c>
      <c r="I792" s="7">
        <f t="shared" si="90"/>
        <v>70.57133101917718</v>
      </c>
    </row>
    <row r="793" spans="1:9" ht="13.5" x14ac:dyDescent="0.35">
      <c r="A793" s="3">
        <v>43157</v>
      </c>
      <c r="B793" s="2">
        <v>18.774999999999999</v>
      </c>
      <c r="C793" s="7">
        <f t="shared" si="86"/>
        <v>0.36699999999999733</v>
      </c>
      <c r="D793" s="7">
        <f t="shared" si="84"/>
        <v>0.36699999999999733</v>
      </c>
      <c r="E793" s="7">
        <f t="shared" si="85"/>
        <v>0</v>
      </c>
      <c r="F793" s="7">
        <f t="shared" si="87"/>
        <v>0.20337857142857121</v>
      </c>
      <c r="G793" s="7">
        <f t="shared" si="88"/>
        <v>7.3878571428571307E-2</v>
      </c>
      <c r="H793" s="7">
        <f t="shared" si="89"/>
        <v>2.7528763414869974</v>
      </c>
      <c r="I793" s="7">
        <f t="shared" si="90"/>
        <v>73.353771640560609</v>
      </c>
    </row>
    <row r="794" spans="1:9" ht="13.5" x14ac:dyDescent="0.35">
      <c r="A794" s="3">
        <v>43158</v>
      </c>
      <c r="B794" s="2">
        <v>18.4358</v>
      </c>
      <c r="C794" s="7">
        <f t="shared" si="86"/>
        <v>-0.33919999999999817</v>
      </c>
      <c r="D794" s="7">
        <f t="shared" si="84"/>
        <v>0</v>
      </c>
      <c r="E794" s="7">
        <f t="shared" si="85"/>
        <v>0.33919999999999817</v>
      </c>
      <c r="F794" s="7">
        <f t="shared" si="87"/>
        <v>0.20337857142857121</v>
      </c>
      <c r="G794" s="7">
        <f t="shared" si="88"/>
        <v>7.8249999999999834E-2</v>
      </c>
      <c r="H794" s="7">
        <f t="shared" si="89"/>
        <v>2.5990871748060274</v>
      </c>
      <c r="I794" s="7">
        <f t="shared" si="90"/>
        <v>72.215177031551207</v>
      </c>
    </row>
    <row r="795" spans="1:9" ht="13.5" x14ac:dyDescent="0.35">
      <c r="A795" s="3">
        <v>43159</v>
      </c>
      <c r="B795" s="2">
        <v>17.963100000000001</v>
      </c>
      <c r="C795" s="7">
        <f t="shared" si="86"/>
        <v>-0.47269999999999968</v>
      </c>
      <c r="D795" s="7">
        <f t="shared" si="84"/>
        <v>0</v>
      </c>
      <c r="E795" s="7">
        <f t="shared" si="85"/>
        <v>0.47269999999999968</v>
      </c>
      <c r="F795" s="7">
        <f t="shared" si="87"/>
        <v>0.20337857142857121</v>
      </c>
      <c r="G795" s="7">
        <f t="shared" si="88"/>
        <v>0.10923571428571398</v>
      </c>
      <c r="H795" s="7">
        <f t="shared" si="89"/>
        <v>1.8618322108154091</v>
      </c>
      <c r="I795" s="7">
        <f t="shared" si="90"/>
        <v>65.057350454690891</v>
      </c>
    </row>
    <row r="796" spans="1:9" ht="13.5" x14ac:dyDescent="0.35">
      <c r="A796" s="3">
        <v>43160</v>
      </c>
      <c r="B796" s="2">
        <v>18.2133</v>
      </c>
      <c r="C796" s="7">
        <f t="shared" si="86"/>
        <v>0.25019999999999953</v>
      </c>
      <c r="D796" s="7">
        <f t="shared" si="84"/>
        <v>0.25019999999999953</v>
      </c>
      <c r="E796" s="7">
        <f t="shared" si="85"/>
        <v>0</v>
      </c>
      <c r="F796" s="7">
        <f t="shared" si="87"/>
        <v>0.22124999999999975</v>
      </c>
      <c r="G796" s="7">
        <f t="shared" si="88"/>
        <v>7.6264285714285354E-2</v>
      </c>
      <c r="H796" s="7">
        <f t="shared" si="89"/>
        <v>2.9010958134307496</v>
      </c>
      <c r="I796" s="7">
        <f t="shared" si="90"/>
        <v>74.366176894266857</v>
      </c>
    </row>
    <row r="797" spans="1:9" ht="13.5" x14ac:dyDescent="0.35">
      <c r="A797" s="3">
        <v>43161</v>
      </c>
      <c r="B797" s="2">
        <v>19.181000000000001</v>
      </c>
      <c r="C797" s="7">
        <f t="shared" si="86"/>
        <v>0.96770000000000067</v>
      </c>
      <c r="D797" s="7">
        <f t="shared" si="84"/>
        <v>0.96770000000000067</v>
      </c>
      <c r="E797" s="7">
        <f t="shared" si="85"/>
        <v>0</v>
      </c>
      <c r="F797" s="7">
        <f t="shared" si="87"/>
        <v>0.26852857142857112</v>
      </c>
      <c r="G797" s="7">
        <f t="shared" si="88"/>
        <v>7.6264285714285354E-2</v>
      </c>
      <c r="H797" s="7">
        <f t="shared" si="89"/>
        <v>3.5210265055727388</v>
      </c>
      <c r="I797" s="7">
        <f t="shared" si="90"/>
        <v>77.881129456609614</v>
      </c>
    </row>
    <row r="798" spans="1:9" ht="13.5" x14ac:dyDescent="0.35">
      <c r="A798" s="3">
        <v>43164</v>
      </c>
      <c r="B798" s="2">
        <v>19.659300000000002</v>
      </c>
      <c r="C798" s="7">
        <f t="shared" si="86"/>
        <v>0.47830000000000084</v>
      </c>
      <c r="D798" s="7">
        <f t="shared" si="84"/>
        <v>0.47830000000000084</v>
      </c>
      <c r="E798" s="7">
        <f t="shared" si="85"/>
        <v>0</v>
      </c>
      <c r="F798" s="7">
        <f t="shared" si="87"/>
        <v>0.27687142857142838</v>
      </c>
      <c r="G798" s="7">
        <f t="shared" si="88"/>
        <v>7.6264285714285354E-2</v>
      </c>
      <c r="H798" s="7">
        <f t="shared" si="89"/>
        <v>3.6304205301114694</v>
      </c>
      <c r="I798" s="7">
        <f t="shared" si="90"/>
        <v>78.403689395012108</v>
      </c>
    </row>
    <row r="799" spans="1:9" ht="13.5" x14ac:dyDescent="0.35">
      <c r="A799" s="3">
        <v>43165</v>
      </c>
      <c r="B799" s="2">
        <v>19.247800000000002</v>
      </c>
      <c r="C799" s="7">
        <f t="shared" si="86"/>
        <v>-0.4115000000000002</v>
      </c>
      <c r="D799" s="7">
        <f t="shared" si="84"/>
        <v>0</v>
      </c>
      <c r="E799" s="7">
        <f t="shared" si="85"/>
        <v>0.4115000000000002</v>
      </c>
      <c r="F799" s="7">
        <f t="shared" si="87"/>
        <v>0.27687142857142838</v>
      </c>
      <c r="G799" s="7">
        <f t="shared" si="88"/>
        <v>9.7714285714285351E-2</v>
      </c>
      <c r="H799" s="7">
        <f t="shared" si="89"/>
        <v>2.8334795321637514</v>
      </c>
      <c r="I799" s="7">
        <f t="shared" si="90"/>
        <v>73.914038366195086</v>
      </c>
    </row>
    <row r="800" spans="1:9" ht="13.5" x14ac:dyDescent="0.35">
      <c r="A800" s="3">
        <v>43166</v>
      </c>
      <c r="B800" s="2">
        <v>19.186599999999999</v>
      </c>
      <c r="C800" s="7">
        <f t="shared" si="86"/>
        <v>-6.120000000000303E-2</v>
      </c>
      <c r="D800" s="7">
        <f t="shared" si="84"/>
        <v>0</v>
      </c>
      <c r="E800" s="7">
        <f t="shared" si="85"/>
        <v>6.120000000000303E-2</v>
      </c>
      <c r="F800" s="7">
        <f t="shared" si="87"/>
        <v>0.27687142857142838</v>
      </c>
      <c r="G800" s="7">
        <f t="shared" si="88"/>
        <v>0.10168571428571431</v>
      </c>
      <c r="H800" s="7">
        <f t="shared" si="89"/>
        <v>2.7228153975835885</v>
      </c>
      <c r="I800" s="7">
        <f t="shared" si="90"/>
        <v>73.138609004113349</v>
      </c>
    </row>
    <row r="801" spans="1:9" ht="13.5" x14ac:dyDescent="0.35">
      <c r="A801" s="3">
        <v>43167</v>
      </c>
      <c r="B801" s="2">
        <v>19.186599999999999</v>
      </c>
      <c r="C801" s="7">
        <f t="shared" si="86"/>
        <v>0</v>
      </c>
      <c r="D801" s="7">
        <f t="shared" si="84"/>
        <v>0</v>
      </c>
      <c r="E801" s="7">
        <f t="shared" si="85"/>
        <v>0</v>
      </c>
      <c r="F801" s="7">
        <f t="shared" si="87"/>
        <v>0.2705142857142856</v>
      </c>
      <c r="G801" s="7">
        <f t="shared" si="88"/>
        <v>0.10168571428571431</v>
      </c>
      <c r="H801" s="7">
        <f t="shared" si="89"/>
        <v>2.6602978364709169</v>
      </c>
      <c r="I801" s="7">
        <f t="shared" si="90"/>
        <v>72.679818837798408</v>
      </c>
    </row>
    <row r="802" spans="1:9" ht="13.5" x14ac:dyDescent="0.35">
      <c r="A802" s="3">
        <v>43168</v>
      </c>
      <c r="B802" s="2">
        <v>19.186599999999999</v>
      </c>
      <c r="C802" s="7">
        <f t="shared" si="86"/>
        <v>0</v>
      </c>
      <c r="D802" s="7">
        <f t="shared" si="84"/>
        <v>0</v>
      </c>
      <c r="E802" s="7">
        <f t="shared" si="85"/>
        <v>0</v>
      </c>
      <c r="F802" s="7">
        <f t="shared" si="87"/>
        <v>0.2705142857142856</v>
      </c>
      <c r="G802" s="7">
        <f t="shared" si="88"/>
        <v>9.175714285714294E-2</v>
      </c>
      <c r="H802" s="7">
        <f t="shared" si="89"/>
        <v>2.9481550677253581</v>
      </c>
      <c r="I802" s="7">
        <f t="shared" si="90"/>
        <v>74.671714184313231</v>
      </c>
    </row>
    <row r="803" spans="1:9" ht="13.5" x14ac:dyDescent="0.35">
      <c r="A803" s="3">
        <v>43171</v>
      </c>
      <c r="B803" s="2">
        <v>19.186599999999999</v>
      </c>
      <c r="C803" s="7">
        <f t="shared" si="86"/>
        <v>0</v>
      </c>
      <c r="D803" s="7">
        <f t="shared" si="84"/>
        <v>0</v>
      </c>
      <c r="E803" s="7">
        <f t="shared" si="85"/>
        <v>0</v>
      </c>
      <c r="F803" s="7">
        <f t="shared" si="87"/>
        <v>0.26257142857142846</v>
      </c>
      <c r="G803" s="7">
        <f t="shared" si="88"/>
        <v>9.175714285714294E-2</v>
      </c>
      <c r="H803" s="7">
        <f t="shared" si="89"/>
        <v>2.8615911567803169</v>
      </c>
      <c r="I803" s="7">
        <f t="shared" si="90"/>
        <v>74.10393903963228</v>
      </c>
    </row>
    <row r="804" spans="1:9" ht="13.5" x14ac:dyDescent="0.35">
      <c r="A804" s="3">
        <v>43172</v>
      </c>
      <c r="B804" s="2">
        <v>19.086500000000001</v>
      </c>
      <c r="C804" s="7">
        <f t="shared" si="86"/>
        <v>-0.10009999999999764</v>
      </c>
      <c r="D804" s="7">
        <f t="shared" si="84"/>
        <v>0</v>
      </c>
      <c r="E804" s="7">
        <f t="shared" si="85"/>
        <v>0.10009999999999764</v>
      </c>
      <c r="F804" s="7">
        <f t="shared" si="87"/>
        <v>0.22682142857142853</v>
      </c>
      <c r="G804" s="7">
        <f t="shared" si="88"/>
        <v>9.8907142857142763E-2</v>
      </c>
      <c r="H804" s="7">
        <f t="shared" si="89"/>
        <v>2.2932765219903248</v>
      </c>
      <c r="I804" s="7">
        <f t="shared" si="90"/>
        <v>69.635103723520913</v>
      </c>
    </row>
    <row r="805" spans="1:9" ht="13.5" x14ac:dyDescent="0.35">
      <c r="A805" s="3">
        <v>43173</v>
      </c>
      <c r="B805" s="2">
        <v>19.075399999999998</v>
      </c>
      <c r="C805" s="7">
        <f t="shared" si="86"/>
        <v>-1.1100000000002552E-2</v>
      </c>
      <c r="D805" s="7">
        <f t="shared" si="84"/>
        <v>0</v>
      </c>
      <c r="E805" s="7">
        <f t="shared" si="85"/>
        <v>1.1100000000002552E-2</v>
      </c>
      <c r="F805" s="7">
        <f t="shared" si="87"/>
        <v>0.18590714285714277</v>
      </c>
      <c r="G805" s="7">
        <f t="shared" si="88"/>
        <v>9.9700000000000094E-2</v>
      </c>
      <c r="H805" s="7">
        <f t="shared" si="89"/>
        <v>1.8646654248459638</v>
      </c>
      <c r="I805" s="7">
        <f t="shared" si="90"/>
        <v>65.091909466049742</v>
      </c>
    </row>
    <row r="806" spans="1:9" ht="13.5" x14ac:dyDescent="0.35">
      <c r="A806" s="3">
        <v>43174</v>
      </c>
      <c r="B806" s="2">
        <v>18.9085</v>
      </c>
      <c r="C806" s="7">
        <f t="shared" si="86"/>
        <v>-0.16689999999999827</v>
      </c>
      <c r="D806" s="7">
        <f t="shared" si="84"/>
        <v>0</v>
      </c>
      <c r="E806" s="7">
        <f t="shared" si="85"/>
        <v>0.16689999999999827</v>
      </c>
      <c r="F806" s="7">
        <f t="shared" si="87"/>
        <v>0.14737142857142846</v>
      </c>
      <c r="G806" s="7">
        <f t="shared" si="88"/>
        <v>0.11162142857142854</v>
      </c>
      <c r="H806" s="7">
        <f t="shared" si="89"/>
        <v>1.3202790042874506</v>
      </c>
      <c r="I806" s="7">
        <f t="shared" si="90"/>
        <v>56.901734741719288</v>
      </c>
    </row>
    <row r="807" spans="1:9" ht="13.5" x14ac:dyDescent="0.35">
      <c r="A807" s="3">
        <v>43175</v>
      </c>
      <c r="B807" s="2">
        <v>18.508099999999999</v>
      </c>
      <c r="C807" s="7">
        <f t="shared" si="86"/>
        <v>-0.4004000000000012</v>
      </c>
      <c r="D807" s="7">
        <f t="shared" si="84"/>
        <v>0</v>
      </c>
      <c r="E807" s="7">
        <f t="shared" si="85"/>
        <v>0.4004000000000012</v>
      </c>
      <c r="F807" s="7">
        <f t="shared" si="87"/>
        <v>0.12115714285714294</v>
      </c>
      <c r="G807" s="7">
        <f t="shared" si="88"/>
        <v>0.14022142857142864</v>
      </c>
      <c r="H807" s="7">
        <f t="shared" si="89"/>
        <v>0.86404156690948009</v>
      </c>
      <c r="I807" s="7">
        <f t="shared" si="90"/>
        <v>46.353127647364254</v>
      </c>
    </row>
    <row r="808" spans="1:9" ht="13.5" x14ac:dyDescent="0.35">
      <c r="A808" s="3">
        <v>43178</v>
      </c>
      <c r="B808" s="2">
        <v>18.046500000000002</v>
      </c>
      <c r="C808" s="7">
        <f t="shared" si="86"/>
        <v>-0.46159999999999712</v>
      </c>
      <c r="D808" s="7">
        <f t="shared" si="84"/>
        <v>0</v>
      </c>
      <c r="E808" s="7">
        <f t="shared" si="85"/>
        <v>0.46159999999999712</v>
      </c>
      <c r="F808" s="7">
        <f t="shared" si="87"/>
        <v>0.12115714285714294</v>
      </c>
      <c r="G808" s="7">
        <f t="shared" si="88"/>
        <v>0.14896428571428569</v>
      </c>
      <c r="H808" s="7">
        <f t="shared" si="89"/>
        <v>0.81333013665787646</v>
      </c>
      <c r="I808" s="7">
        <f t="shared" si="90"/>
        <v>44.85284395906605</v>
      </c>
    </row>
    <row r="809" spans="1:9" ht="13.5" x14ac:dyDescent="0.35">
      <c r="A809" s="3">
        <v>43180</v>
      </c>
      <c r="B809" s="2">
        <v>17.684999999999999</v>
      </c>
      <c r="C809" s="7">
        <f t="shared" si="86"/>
        <v>-0.36150000000000304</v>
      </c>
      <c r="D809" s="7">
        <f t="shared" si="84"/>
        <v>0</v>
      </c>
      <c r="E809" s="7">
        <f t="shared" si="85"/>
        <v>0.36150000000000304</v>
      </c>
      <c r="F809" s="7">
        <f t="shared" si="87"/>
        <v>0.12115714285714294</v>
      </c>
      <c r="G809" s="7">
        <f t="shared" si="88"/>
        <v>0.1410214285714288</v>
      </c>
      <c r="H809" s="7">
        <f t="shared" si="89"/>
        <v>0.85913994833611829</v>
      </c>
      <c r="I809" s="7">
        <f t="shared" si="90"/>
        <v>46.211687780956254</v>
      </c>
    </row>
    <row r="810" spans="1:9" ht="13.5" x14ac:dyDescent="0.35">
      <c r="A810" s="3">
        <v>43181</v>
      </c>
      <c r="B810" s="2">
        <v>17.584900000000001</v>
      </c>
      <c r="C810" s="7">
        <f t="shared" si="86"/>
        <v>-0.10009999999999764</v>
      </c>
      <c r="D810" s="7">
        <f t="shared" si="84"/>
        <v>0</v>
      </c>
      <c r="E810" s="7">
        <f t="shared" si="85"/>
        <v>0.10009999999999764</v>
      </c>
      <c r="F810" s="7">
        <f t="shared" si="87"/>
        <v>0.1032857142857144</v>
      </c>
      <c r="G810" s="7">
        <f t="shared" si="88"/>
        <v>0.14817142857142862</v>
      </c>
      <c r="H810" s="7">
        <f t="shared" si="89"/>
        <v>0.69706903200925618</v>
      </c>
      <c r="I810" s="7">
        <f t="shared" si="90"/>
        <v>41.074877854789243</v>
      </c>
    </row>
    <row r="811" spans="1:9" ht="13.5" x14ac:dyDescent="0.35">
      <c r="A811" s="3">
        <v>43182</v>
      </c>
      <c r="B811" s="2">
        <v>17.490400000000001</v>
      </c>
      <c r="C811" s="7">
        <f t="shared" si="86"/>
        <v>-9.4500000000000028E-2</v>
      </c>
      <c r="D811" s="7">
        <f t="shared" si="84"/>
        <v>0</v>
      </c>
      <c r="E811" s="7">
        <f t="shared" si="85"/>
        <v>9.4500000000000028E-2</v>
      </c>
      <c r="F811" s="7">
        <f t="shared" si="87"/>
        <v>3.4164285714285772E-2</v>
      </c>
      <c r="G811" s="7">
        <f t="shared" si="88"/>
        <v>0.15492142857142863</v>
      </c>
      <c r="H811" s="7">
        <f t="shared" si="89"/>
        <v>0.22052653418783744</v>
      </c>
      <c r="I811" s="7">
        <f t="shared" si="90"/>
        <v>18.068147476579057</v>
      </c>
    </row>
    <row r="812" spans="1:9" ht="13.5" x14ac:dyDescent="0.35">
      <c r="A812" s="3">
        <v>43185</v>
      </c>
      <c r="B812" s="2">
        <v>17.796199999999999</v>
      </c>
      <c r="C812" s="7">
        <f t="shared" si="86"/>
        <v>0.30579999999999785</v>
      </c>
      <c r="D812" s="7">
        <f t="shared" si="84"/>
        <v>0.30579999999999785</v>
      </c>
      <c r="E812" s="7">
        <f t="shared" si="85"/>
        <v>0</v>
      </c>
      <c r="F812" s="7">
        <f t="shared" si="87"/>
        <v>2.184285714285699E-2</v>
      </c>
      <c r="G812" s="7">
        <f t="shared" si="88"/>
        <v>0.15492142857142863</v>
      </c>
      <c r="H812" s="7">
        <f t="shared" si="89"/>
        <v>0.14099313015814366</v>
      </c>
      <c r="I812" s="7">
        <f t="shared" si="90"/>
        <v>12.357053380207631</v>
      </c>
    </row>
    <row r="813" spans="1:9" ht="13.5" x14ac:dyDescent="0.35">
      <c r="A813" s="3">
        <v>43186</v>
      </c>
      <c r="B813" s="2">
        <v>17.796199999999999</v>
      </c>
      <c r="C813" s="7">
        <f t="shared" si="86"/>
        <v>0</v>
      </c>
      <c r="D813" s="7">
        <f t="shared" si="84"/>
        <v>0</v>
      </c>
      <c r="E813" s="7">
        <f t="shared" si="85"/>
        <v>0</v>
      </c>
      <c r="F813" s="7">
        <f t="shared" si="87"/>
        <v>2.184285714285699E-2</v>
      </c>
      <c r="G813" s="7">
        <f t="shared" si="88"/>
        <v>0.12552857142857146</v>
      </c>
      <c r="H813" s="7">
        <f t="shared" si="89"/>
        <v>0.17400705587800033</v>
      </c>
      <c r="I813" s="7">
        <f t="shared" si="90"/>
        <v>14.821636293136777</v>
      </c>
    </row>
    <row r="814" spans="1:9" ht="13.5" x14ac:dyDescent="0.35">
      <c r="A814" s="3">
        <v>43187</v>
      </c>
      <c r="B814" s="2">
        <v>17.7851</v>
      </c>
      <c r="C814" s="7">
        <f t="shared" si="86"/>
        <v>-1.1099999999999E-2</v>
      </c>
      <c r="D814" s="7">
        <f t="shared" si="84"/>
        <v>0</v>
      </c>
      <c r="E814" s="7">
        <f t="shared" si="85"/>
        <v>1.1099999999999E-2</v>
      </c>
      <c r="F814" s="7">
        <f t="shared" si="87"/>
        <v>2.184285714285699E-2</v>
      </c>
      <c r="G814" s="7">
        <f t="shared" si="88"/>
        <v>0.12194999999999975</v>
      </c>
      <c r="H814" s="7">
        <f t="shared" si="89"/>
        <v>0.17911321970362473</v>
      </c>
      <c r="I814" s="7">
        <f t="shared" si="90"/>
        <v>15.190502210521018</v>
      </c>
    </row>
    <row r="815" spans="1:9" ht="13.5" x14ac:dyDescent="0.35">
      <c r="A815" s="3">
        <v>43188</v>
      </c>
      <c r="B815" s="2">
        <v>17.545999999999999</v>
      </c>
      <c r="C815" s="7">
        <f t="shared" si="86"/>
        <v>-0.23910000000000053</v>
      </c>
      <c r="D815" s="7">
        <f t="shared" si="84"/>
        <v>0</v>
      </c>
      <c r="E815" s="7">
        <f t="shared" si="85"/>
        <v>0.23910000000000053</v>
      </c>
      <c r="F815" s="7">
        <f t="shared" si="87"/>
        <v>2.184285714285699E-2</v>
      </c>
      <c r="G815" s="7">
        <f t="shared" si="88"/>
        <v>0.13902857142857122</v>
      </c>
      <c r="H815" s="7">
        <f t="shared" si="89"/>
        <v>0.15711056309083349</v>
      </c>
      <c r="I815" s="7">
        <f t="shared" si="90"/>
        <v>13.577835005772059</v>
      </c>
    </row>
    <row r="816" spans="1:9" ht="13.5" x14ac:dyDescent="0.35">
      <c r="A816" s="3">
        <v>43189</v>
      </c>
      <c r="B816" s="2">
        <v>17.5182</v>
      </c>
      <c r="C816" s="7">
        <f t="shared" si="86"/>
        <v>-2.7799999999999159E-2</v>
      </c>
      <c r="D816" s="7">
        <f t="shared" si="84"/>
        <v>0</v>
      </c>
      <c r="E816" s="7">
        <f t="shared" si="85"/>
        <v>2.7799999999999159E-2</v>
      </c>
      <c r="F816" s="7">
        <f t="shared" si="87"/>
        <v>2.184285714285699E-2</v>
      </c>
      <c r="G816" s="7">
        <f t="shared" si="88"/>
        <v>0.14101428571428545</v>
      </c>
      <c r="H816" s="7">
        <f t="shared" si="89"/>
        <v>0.15489818660723251</v>
      </c>
      <c r="I816" s="7">
        <f t="shared" si="90"/>
        <v>13.412280701754327</v>
      </c>
    </row>
    <row r="817" spans="1:9" ht="13.5" x14ac:dyDescent="0.35">
      <c r="A817" s="3">
        <v>43192</v>
      </c>
      <c r="B817" s="2">
        <v>17.462599999999998</v>
      </c>
      <c r="C817" s="7">
        <f t="shared" si="86"/>
        <v>-5.560000000000187E-2</v>
      </c>
      <c r="D817" s="7">
        <f t="shared" si="84"/>
        <v>0</v>
      </c>
      <c r="E817" s="7">
        <f t="shared" si="85"/>
        <v>5.560000000000187E-2</v>
      </c>
      <c r="F817" s="7">
        <f t="shared" si="87"/>
        <v>2.184285714285699E-2</v>
      </c>
      <c r="G817" s="7">
        <f t="shared" si="88"/>
        <v>0.14498571428571413</v>
      </c>
      <c r="H817" s="7">
        <f t="shared" si="89"/>
        <v>0.15065523696915864</v>
      </c>
      <c r="I817" s="7">
        <f t="shared" si="90"/>
        <v>13.092995375920481</v>
      </c>
    </row>
    <row r="818" spans="1:9" ht="13.5" x14ac:dyDescent="0.35">
      <c r="A818" s="3">
        <v>43193</v>
      </c>
      <c r="B818" s="2">
        <v>17.5182</v>
      </c>
      <c r="C818" s="7">
        <f t="shared" si="86"/>
        <v>5.560000000000187E-2</v>
      </c>
      <c r="D818" s="7">
        <f t="shared" si="84"/>
        <v>5.560000000000187E-2</v>
      </c>
      <c r="E818" s="7">
        <f t="shared" si="85"/>
        <v>0</v>
      </c>
      <c r="F818" s="7">
        <f t="shared" si="87"/>
        <v>2.5814285714285696E-2</v>
      </c>
      <c r="G818" s="7">
        <f t="shared" si="88"/>
        <v>0.13783571428571431</v>
      </c>
      <c r="H818" s="7">
        <f t="shared" si="89"/>
        <v>0.18728299735710197</v>
      </c>
      <c r="I818" s="7">
        <f t="shared" si="90"/>
        <v>15.774082318536941</v>
      </c>
    </row>
    <row r="819" spans="1:9" ht="13.5" x14ac:dyDescent="0.35">
      <c r="A819" s="3">
        <v>43194</v>
      </c>
      <c r="B819" s="2">
        <v>17.462599999999998</v>
      </c>
      <c r="C819" s="7">
        <f t="shared" si="86"/>
        <v>-5.560000000000187E-2</v>
      </c>
      <c r="D819" s="7">
        <f t="shared" si="84"/>
        <v>0</v>
      </c>
      <c r="E819" s="7">
        <f t="shared" si="85"/>
        <v>5.560000000000187E-2</v>
      </c>
      <c r="F819" s="7">
        <f t="shared" si="87"/>
        <v>2.5814285714285696E-2</v>
      </c>
      <c r="G819" s="7">
        <f t="shared" si="88"/>
        <v>0.1410142857142857</v>
      </c>
      <c r="H819" s="7">
        <f t="shared" si="89"/>
        <v>0.18306149326309379</v>
      </c>
      <c r="I819" s="7">
        <f t="shared" si="90"/>
        <v>15.473539989724259</v>
      </c>
    </row>
    <row r="820" spans="1:9" ht="13.5" x14ac:dyDescent="0.35">
      <c r="A820" s="3">
        <v>43195</v>
      </c>
      <c r="B820" s="2">
        <v>17.240100000000002</v>
      </c>
      <c r="C820" s="7">
        <f t="shared" si="86"/>
        <v>-0.22249999999999659</v>
      </c>
      <c r="D820" s="7">
        <f t="shared" si="84"/>
        <v>0</v>
      </c>
      <c r="E820" s="7">
        <f t="shared" si="85"/>
        <v>0.22249999999999659</v>
      </c>
      <c r="F820" s="7">
        <f t="shared" si="87"/>
        <v>2.5814285714285696E-2</v>
      </c>
      <c r="G820" s="7">
        <f t="shared" si="88"/>
        <v>0.14498571428571413</v>
      </c>
      <c r="H820" s="7">
        <f t="shared" si="89"/>
        <v>0.17804709823627948</v>
      </c>
      <c r="I820" s="7">
        <f t="shared" si="90"/>
        <v>15.11375041820007</v>
      </c>
    </row>
    <row r="821" spans="1:9" ht="13.5" x14ac:dyDescent="0.35">
      <c r="A821" s="3">
        <v>43196</v>
      </c>
      <c r="B821" s="2">
        <v>17.212299999999999</v>
      </c>
      <c r="C821" s="7">
        <f t="shared" si="86"/>
        <v>-2.7800000000002711E-2</v>
      </c>
      <c r="D821" s="7">
        <f t="shared" si="84"/>
        <v>0</v>
      </c>
      <c r="E821" s="7">
        <f t="shared" si="85"/>
        <v>2.7800000000002711E-2</v>
      </c>
      <c r="F821" s="7">
        <f t="shared" si="87"/>
        <v>2.5814285714285696E-2</v>
      </c>
      <c r="G821" s="7">
        <f t="shared" si="88"/>
        <v>0.11837142857142854</v>
      </c>
      <c r="H821" s="7">
        <f t="shared" si="89"/>
        <v>0.2180786869418295</v>
      </c>
      <c r="I821" s="7">
        <f t="shared" si="90"/>
        <v>17.903497473496472</v>
      </c>
    </row>
    <row r="822" spans="1:9" ht="13.5" x14ac:dyDescent="0.35">
      <c r="A822" s="3">
        <v>43200</v>
      </c>
      <c r="B822" s="2">
        <v>17.212299999999999</v>
      </c>
      <c r="C822" s="7">
        <f t="shared" si="86"/>
        <v>0</v>
      </c>
      <c r="D822" s="7">
        <f t="shared" si="84"/>
        <v>0</v>
      </c>
      <c r="E822" s="7">
        <f t="shared" si="85"/>
        <v>0</v>
      </c>
      <c r="F822" s="7">
        <f t="shared" si="87"/>
        <v>2.5814285714285696E-2</v>
      </c>
      <c r="G822" s="7">
        <f t="shared" si="88"/>
        <v>8.540000000000017E-2</v>
      </c>
      <c r="H822" s="7">
        <f t="shared" si="89"/>
        <v>0.30227500836400051</v>
      </c>
      <c r="I822" s="7">
        <f t="shared" si="90"/>
        <v>23.211303789338416</v>
      </c>
    </row>
    <row r="823" spans="1:9" ht="13.5" x14ac:dyDescent="0.35">
      <c r="A823" s="3">
        <v>43201</v>
      </c>
      <c r="B823" s="2">
        <v>16.923100000000002</v>
      </c>
      <c r="C823" s="7">
        <f t="shared" si="86"/>
        <v>-0.28919999999999746</v>
      </c>
      <c r="D823" s="7">
        <f t="shared" si="84"/>
        <v>0</v>
      </c>
      <c r="E823" s="7">
        <f t="shared" si="85"/>
        <v>0.28919999999999746</v>
      </c>
      <c r="F823" s="7">
        <f t="shared" si="87"/>
        <v>2.5814285714285696E-2</v>
      </c>
      <c r="G823" s="7">
        <f t="shared" si="88"/>
        <v>8.0235714285714063E-2</v>
      </c>
      <c r="H823" s="7">
        <f t="shared" si="89"/>
        <v>0.32173061515178558</v>
      </c>
      <c r="I823" s="7">
        <f t="shared" si="90"/>
        <v>24.341617835252947</v>
      </c>
    </row>
    <row r="824" spans="1:9" ht="13.5" x14ac:dyDescent="0.35">
      <c r="A824" s="3">
        <v>43202</v>
      </c>
      <c r="B824" s="2">
        <v>16.906400000000001</v>
      </c>
      <c r="C824" s="7">
        <f t="shared" si="86"/>
        <v>-1.6700000000000159E-2</v>
      </c>
      <c r="D824" s="7">
        <f t="shared" si="84"/>
        <v>0</v>
      </c>
      <c r="E824" s="7">
        <f t="shared" si="85"/>
        <v>1.6700000000000159E-2</v>
      </c>
      <c r="F824" s="7">
        <f t="shared" si="87"/>
        <v>2.5814285714285696E-2</v>
      </c>
      <c r="G824" s="7">
        <f t="shared" si="88"/>
        <v>7.4278571428571388E-2</v>
      </c>
      <c r="H824" s="7">
        <f t="shared" si="89"/>
        <v>0.34753341667468018</v>
      </c>
      <c r="I824" s="7">
        <f t="shared" si="90"/>
        <v>25.790337543709413</v>
      </c>
    </row>
    <row r="825" spans="1:9" ht="13.5" x14ac:dyDescent="0.35">
      <c r="A825" s="3">
        <v>43203</v>
      </c>
      <c r="B825" s="2">
        <v>16.845300000000002</v>
      </c>
      <c r="C825" s="7">
        <f t="shared" si="86"/>
        <v>-6.109999999999971E-2</v>
      </c>
      <c r="D825" s="7">
        <f t="shared" si="84"/>
        <v>0</v>
      </c>
      <c r="E825" s="7">
        <f t="shared" si="85"/>
        <v>6.109999999999971E-2</v>
      </c>
      <c r="F825" s="7">
        <f t="shared" si="87"/>
        <v>2.5814285714285696E-2</v>
      </c>
      <c r="G825" s="7">
        <f t="shared" si="88"/>
        <v>7.1892857142857078E-2</v>
      </c>
      <c r="H825" s="7">
        <f t="shared" si="89"/>
        <v>0.35906607054148043</v>
      </c>
      <c r="I825" s="7">
        <f t="shared" si="90"/>
        <v>26.42005994590248</v>
      </c>
    </row>
    <row r="826" spans="1:9" ht="13.5" x14ac:dyDescent="0.35">
      <c r="A826" s="3">
        <v>43206</v>
      </c>
      <c r="B826" s="2">
        <v>16.684000000000001</v>
      </c>
      <c r="C826" s="7">
        <f t="shared" si="86"/>
        <v>-0.16130000000000067</v>
      </c>
      <c r="D826" s="7">
        <f t="shared" si="84"/>
        <v>0</v>
      </c>
      <c r="E826" s="7">
        <f t="shared" si="85"/>
        <v>0.16130000000000067</v>
      </c>
      <c r="F826" s="7">
        <f t="shared" si="87"/>
        <v>3.9714285714287046E-3</v>
      </c>
      <c r="G826" s="7">
        <f t="shared" si="88"/>
        <v>8.3414285714285691E-2</v>
      </c>
      <c r="H826" s="7">
        <f t="shared" si="89"/>
        <v>4.7610892276076282E-2</v>
      </c>
      <c r="I826" s="7">
        <f t="shared" si="90"/>
        <v>4.5447114598660932</v>
      </c>
    </row>
    <row r="827" spans="1:9" ht="13.5" x14ac:dyDescent="0.35">
      <c r="A827" s="3">
        <v>43207</v>
      </c>
      <c r="B827" s="2">
        <v>16.405899999999999</v>
      </c>
      <c r="C827" s="7">
        <f t="shared" si="86"/>
        <v>-0.27810000000000201</v>
      </c>
      <c r="D827" s="7">
        <f t="shared" si="84"/>
        <v>0</v>
      </c>
      <c r="E827" s="7">
        <f t="shared" si="85"/>
        <v>0.27810000000000201</v>
      </c>
      <c r="F827" s="7">
        <f t="shared" si="87"/>
        <v>3.9714285714287046E-3</v>
      </c>
      <c r="G827" s="7">
        <f t="shared" si="88"/>
        <v>0.10327857142857155</v>
      </c>
      <c r="H827" s="7">
        <f t="shared" si="89"/>
        <v>3.8453558337368972E-2</v>
      </c>
      <c r="I827" s="7">
        <f t="shared" si="90"/>
        <v>3.702963702963828</v>
      </c>
    </row>
    <row r="828" spans="1:9" ht="13.5" x14ac:dyDescent="0.35">
      <c r="A828" s="3">
        <v>43208</v>
      </c>
      <c r="B828" s="2">
        <v>16.1112</v>
      </c>
      <c r="C828" s="7">
        <f t="shared" si="86"/>
        <v>-0.29469999999999885</v>
      </c>
      <c r="D828" s="7">
        <f t="shared" si="84"/>
        <v>0</v>
      </c>
      <c r="E828" s="7">
        <f t="shared" si="85"/>
        <v>0.29469999999999885</v>
      </c>
      <c r="F828" s="7">
        <f t="shared" si="87"/>
        <v>3.9714285714287046E-3</v>
      </c>
      <c r="G828" s="7">
        <f t="shared" si="88"/>
        <v>0.1235357142857144</v>
      </c>
      <c r="H828" s="7">
        <f t="shared" si="89"/>
        <v>3.2148019658861993E-2</v>
      </c>
      <c r="I828" s="7">
        <f t="shared" si="90"/>
        <v>3.1146714469778516</v>
      </c>
    </row>
    <row r="829" spans="1:9" ht="13.5" x14ac:dyDescent="0.35">
      <c r="A829" s="3">
        <v>43209</v>
      </c>
      <c r="B829" s="2">
        <v>16.0945</v>
      </c>
      <c r="C829" s="7">
        <f t="shared" si="86"/>
        <v>-1.6700000000000159E-2</v>
      </c>
      <c r="D829" s="7">
        <f t="shared" si="84"/>
        <v>0</v>
      </c>
      <c r="E829" s="7">
        <f t="shared" si="85"/>
        <v>1.6700000000000159E-2</v>
      </c>
      <c r="F829" s="7">
        <f t="shared" si="87"/>
        <v>3.9714285714287046E-3</v>
      </c>
      <c r="G829" s="7">
        <f t="shared" si="88"/>
        <v>0.10765000000000009</v>
      </c>
      <c r="H829" s="7">
        <f t="shared" si="89"/>
        <v>3.6892044323536474E-2</v>
      </c>
      <c r="I829" s="7">
        <f t="shared" si="90"/>
        <v>3.5579445830934873</v>
      </c>
    </row>
    <row r="830" spans="1:9" ht="13.5" x14ac:dyDescent="0.35">
      <c r="A830" s="3">
        <v>43210</v>
      </c>
      <c r="B830" s="2">
        <v>15.616199999999999</v>
      </c>
      <c r="C830" s="7">
        <f t="shared" si="86"/>
        <v>-0.47830000000000084</v>
      </c>
      <c r="D830" s="7">
        <f t="shared" si="84"/>
        <v>0</v>
      </c>
      <c r="E830" s="7">
        <f t="shared" si="85"/>
        <v>0.47830000000000084</v>
      </c>
      <c r="F830" s="7">
        <f t="shared" si="87"/>
        <v>3.9714285714287046E-3</v>
      </c>
      <c r="G830" s="7">
        <f t="shared" si="88"/>
        <v>0.13982857142857164</v>
      </c>
      <c r="H830" s="7">
        <f t="shared" si="89"/>
        <v>2.840212505108387E-2</v>
      </c>
      <c r="I830" s="7">
        <f t="shared" si="90"/>
        <v>2.761772302801603</v>
      </c>
    </row>
    <row r="831" spans="1:9" ht="13.5" x14ac:dyDescent="0.35">
      <c r="A831" s="3">
        <v>43213</v>
      </c>
      <c r="B831" s="2">
        <v>15.5717</v>
      </c>
      <c r="C831" s="7">
        <f t="shared" si="86"/>
        <v>-4.4499999999999318E-2</v>
      </c>
      <c r="D831" s="7">
        <f t="shared" si="84"/>
        <v>0</v>
      </c>
      <c r="E831" s="7">
        <f t="shared" si="85"/>
        <v>4.4499999999999318E-2</v>
      </c>
      <c r="F831" s="7">
        <f t="shared" si="87"/>
        <v>3.9714285714287046E-3</v>
      </c>
      <c r="G831" s="7">
        <f t="shared" si="88"/>
        <v>0.13903571428571432</v>
      </c>
      <c r="H831" s="7">
        <f t="shared" si="89"/>
        <v>2.8564089391215953E-2</v>
      </c>
      <c r="I831" s="7">
        <f t="shared" si="90"/>
        <v>2.7770840617352803</v>
      </c>
    </row>
    <row r="832" spans="1:9" ht="13.5" x14ac:dyDescent="0.35">
      <c r="A832" s="3">
        <v>43214</v>
      </c>
      <c r="B832" s="2">
        <v>15.5717</v>
      </c>
      <c r="C832" s="7">
        <f t="shared" si="86"/>
        <v>0</v>
      </c>
      <c r="D832" s="7">
        <f t="shared" si="84"/>
        <v>0</v>
      </c>
      <c r="E832" s="7">
        <f t="shared" si="85"/>
        <v>0</v>
      </c>
      <c r="F832" s="7">
        <f t="shared" si="87"/>
        <v>0</v>
      </c>
      <c r="G832" s="7">
        <f t="shared" si="88"/>
        <v>0.13903571428571432</v>
      </c>
      <c r="H832" s="7">
        <f t="shared" si="89"/>
        <v>0</v>
      </c>
      <c r="I832" s="7">
        <f t="shared" si="90"/>
        <v>0</v>
      </c>
    </row>
    <row r="833" spans="1:9" ht="13.5" x14ac:dyDescent="0.35">
      <c r="A833" s="3">
        <v>43215</v>
      </c>
      <c r="B833" s="2">
        <v>15.293699999999999</v>
      </c>
      <c r="C833" s="7">
        <f t="shared" si="86"/>
        <v>-0.27800000000000047</v>
      </c>
      <c r="D833" s="7">
        <f t="shared" si="84"/>
        <v>0</v>
      </c>
      <c r="E833" s="7">
        <f t="shared" si="85"/>
        <v>0.27800000000000047</v>
      </c>
      <c r="F833" s="7">
        <f t="shared" si="87"/>
        <v>0</v>
      </c>
      <c r="G833" s="7">
        <f t="shared" si="88"/>
        <v>0.15492142857142849</v>
      </c>
      <c r="H833" s="7">
        <f t="shared" si="89"/>
        <v>0</v>
      </c>
      <c r="I833" s="7">
        <f t="shared" si="90"/>
        <v>0</v>
      </c>
    </row>
    <row r="834" spans="1:9" ht="13.5" x14ac:dyDescent="0.35">
      <c r="A834" s="3">
        <v>43216</v>
      </c>
      <c r="B834" s="2">
        <v>15.2658</v>
      </c>
      <c r="C834" s="7">
        <f t="shared" si="86"/>
        <v>-2.7899999999998926E-2</v>
      </c>
      <c r="D834" s="7">
        <f t="shared" si="84"/>
        <v>0</v>
      </c>
      <c r="E834" s="7">
        <f t="shared" si="85"/>
        <v>2.7899999999998926E-2</v>
      </c>
      <c r="F834" s="7">
        <f t="shared" si="87"/>
        <v>0</v>
      </c>
      <c r="G834" s="7">
        <f t="shared" si="88"/>
        <v>0.14102142857142866</v>
      </c>
      <c r="H834" s="7">
        <f t="shared" si="89"/>
        <v>0</v>
      </c>
      <c r="I834" s="7">
        <f t="shared" si="90"/>
        <v>0</v>
      </c>
    </row>
    <row r="835" spans="1:9" ht="13.5" x14ac:dyDescent="0.35">
      <c r="A835" s="3">
        <v>43217</v>
      </c>
      <c r="B835" s="2">
        <v>15.1157</v>
      </c>
      <c r="C835" s="7">
        <f t="shared" si="86"/>
        <v>-0.15010000000000012</v>
      </c>
      <c r="D835" s="7">
        <f t="shared" ref="D835:D898" si="91">IF(C835&gt;0,C835,0)</f>
        <v>0</v>
      </c>
      <c r="E835" s="7">
        <f t="shared" ref="E835:E898" si="92">IF(C835&lt;0,-C835,0)</f>
        <v>0.15010000000000012</v>
      </c>
      <c r="F835" s="7">
        <f t="shared" si="87"/>
        <v>0</v>
      </c>
      <c r="G835" s="7">
        <f t="shared" si="88"/>
        <v>0.14975714285714276</v>
      </c>
      <c r="H835" s="7">
        <f t="shared" si="89"/>
        <v>0</v>
      </c>
      <c r="I835" s="7">
        <f t="shared" si="90"/>
        <v>0</v>
      </c>
    </row>
    <row r="836" spans="1:9" ht="13.5" x14ac:dyDescent="0.35">
      <c r="A836" s="3">
        <v>43220</v>
      </c>
      <c r="B836" s="2">
        <v>15.338100000000001</v>
      </c>
      <c r="C836" s="7">
        <f t="shared" ref="C836:C899" si="93">B836-B835</f>
        <v>0.22240000000000038</v>
      </c>
      <c r="D836" s="7">
        <f t="shared" si="91"/>
        <v>0.22240000000000038</v>
      </c>
      <c r="E836" s="7">
        <f t="shared" si="92"/>
        <v>0</v>
      </c>
      <c r="F836" s="7">
        <f t="shared" si="87"/>
        <v>1.5885714285714312E-2</v>
      </c>
      <c r="G836" s="7">
        <f t="shared" si="88"/>
        <v>0.14975714285714276</v>
      </c>
      <c r="H836" s="7">
        <f t="shared" si="89"/>
        <v>0.10607650481732353</v>
      </c>
      <c r="I836" s="7">
        <f t="shared" si="90"/>
        <v>9.5903406640793634</v>
      </c>
    </row>
    <row r="837" spans="1:9" ht="13.5" x14ac:dyDescent="0.35">
      <c r="A837" s="3">
        <v>43222</v>
      </c>
      <c r="B837" s="2">
        <v>15.293699999999999</v>
      </c>
      <c r="C837" s="7">
        <f t="shared" si="93"/>
        <v>-4.4400000000001327E-2</v>
      </c>
      <c r="D837" s="7">
        <f t="shared" si="91"/>
        <v>0</v>
      </c>
      <c r="E837" s="7">
        <f t="shared" si="92"/>
        <v>4.4400000000001327E-2</v>
      </c>
      <c r="F837" s="7">
        <f t="shared" si="87"/>
        <v>1.5885714285714312E-2</v>
      </c>
      <c r="G837" s="7">
        <f t="shared" si="88"/>
        <v>0.13227142857142876</v>
      </c>
      <c r="H837" s="7">
        <f t="shared" si="89"/>
        <v>0.12009936278215792</v>
      </c>
      <c r="I837" s="7">
        <f t="shared" si="90"/>
        <v>10.722206151769356</v>
      </c>
    </row>
    <row r="838" spans="1:9" ht="13.5" x14ac:dyDescent="0.35">
      <c r="A838" s="3">
        <v>43223</v>
      </c>
      <c r="B838" s="2">
        <v>15.766400000000001</v>
      </c>
      <c r="C838" s="7">
        <f t="shared" si="93"/>
        <v>0.47270000000000145</v>
      </c>
      <c r="D838" s="7">
        <f t="shared" si="91"/>
        <v>0.47270000000000145</v>
      </c>
      <c r="E838" s="7">
        <f t="shared" si="92"/>
        <v>0</v>
      </c>
      <c r="F838" s="7">
        <f t="shared" si="87"/>
        <v>4.9650000000000132E-2</v>
      </c>
      <c r="G838" s="7">
        <f t="shared" si="88"/>
        <v>0.1310785714285716</v>
      </c>
      <c r="H838" s="7">
        <f t="shared" si="89"/>
        <v>0.37878044793199334</v>
      </c>
      <c r="I838" s="7">
        <f t="shared" si="90"/>
        <v>27.472136589992914</v>
      </c>
    </row>
    <row r="839" spans="1:9" ht="13.5" x14ac:dyDescent="0.35">
      <c r="A839" s="3">
        <v>43224</v>
      </c>
      <c r="B839" s="2">
        <v>15.5717</v>
      </c>
      <c r="C839" s="7">
        <f t="shared" si="93"/>
        <v>-0.19470000000000098</v>
      </c>
      <c r="D839" s="7">
        <f t="shared" si="91"/>
        <v>0</v>
      </c>
      <c r="E839" s="7">
        <f t="shared" si="92"/>
        <v>0.19470000000000098</v>
      </c>
      <c r="F839" s="7">
        <f t="shared" si="87"/>
        <v>4.9650000000000132E-2</v>
      </c>
      <c r="G839" s="7">
        <f t="shared" si="88"/>
        <v>0.14062142857142884</v>
      </c>
      <c r="H839" s="7">
        <f t="shared" si="89"/>
        <v>0.35307563366688705</v>
      </c>
      <c r="I839" s="7">
        <f t="shared" si="90"/>
        <v>26.094301373977032</v>
      </c>
    </row>
    <row r="840" spans="1:9" ht="13.5" x14ac:dyDescent="0.35">
      <c r="A840" s="3">
        <v>43227</v>
      </c>
      <c r="B840" s="2">
        <v>16.194600000000001</v>
      </c>
      <c r="C840" s="7">
        <f t="shared" si="93"/>
        <v>0.62290000000000134</v>
      </c>
      <c r="D840" s="7">
        <f t="shared" si="91"/>
        <v>0.62290000000000134</v>
      </c>
      <c r="E840" s="7">
        <f t="shared" si="92"/>
        <v>0</v>
      </c>
      <c r="F840" s="7">
        <f t="shared" si="87"/>
        <v>9.4142857142857375E-2</v>
      </c>
      <c r="G840" s="7">
        <f t="shared" si="88"/>
        <v>0.12910000000000021</v>
      </c>
      <c r="H840" s="7">
        <f t="shared" si="89"/>
        <v>0.72922430009959116</v>
      </c>
      <c r="I840" s="7">
        <f t="shared" si="90"/>
        <v>42.170602162923167</v>
      </c>
    </row>
    <row r="841" spans="1:9" ht="13.5" x14ac:dyDescent="0.35">
      <c r="A841" s="3">
        <v>43228</v>
      </c>
      <c r="B841" s="2">
        <v>17.0733</v>
      </c>
      <c r="C841" s="7">
        <f t="shared" si="93"/>
        <v>0.87869999999999848</v>
      </c>
      <c r="D841" s="7">
        <f t="shared" si="91"/>
        <v>0.87869999999999848</v>
      </c>
      <c r="E841" s="7">
        <f t="shared" si="92"/>
        <v>0</v>
      </c>
      <c r="F841" s="7">
        <f t="shared" si="87"/>
        <v>0.15690714285714297</v>
      </c>
      <c r="G841" s="7">
        <f t="shared" si="88"/>
        <v>0.10923571428571435</v>
      </c>
      <c r="H841" s="7">
        <f t="shared" si="89"/>
        <v>1.4364088144902898</v>
      </c>
      <c r="I841" s="7">
        <f t="shared" si="90"/>
        <v>58.955984970477722</v>
      </c>
    </row>
    <row r="842" spans="1:9" ht="13.5" x14ac:dyDescent="0.35">
      <c r="A842" s="3">
        <v>43229</v>
      </c>
      <c r="B842" s="2">
        <v>17.735099999999999</v>
      </c>
      <c r="C842" s="7">
        <f t="shared" si="93"/>
        <v>0.6617999999999995</v>
      </c>
      <c r="D842" s="7">
        <f t="shared" si="91"/>
        <v>0.6617999999999995</v>
      </c>
      <c r="E842" s="7">
        <f t="shared" si="92"/>
        <v>0</v>
      </c>
      <c r="F842" s="7">
        <f t="shared" si="87"/>
        <v>0.20417857142857151</v>
      </c>
      <c r="G842" s="7">
        <f t="shared" si="88"/>
        <v>8.8185714285714437E-2</v>
      </c>
      <c r="H842" s="7">
        <f t="shared" si="89"/>
        <v>2.3153248015551564</v>
      </c>
      <c r="I842" s="7">
        <f t="shared" si="90"/>
        <v>69.837042828174219</v>
      </c>
    </row>
    <row r="843" spans="1:9" ht="13.5" x14ac:dyDescent="0.35">
      <c r="A843" s="3">
        <v>43230</v>
      </c>
      <c r="B843" s="2">
        <v>17.240100000000002</v>
      </c>
      <c r="C843" s="7">
        <f t="shared" si="93"/>
        <v>-0.49499999999999744</v>
      </c>
      <c r="D843" s="7">
        <f t="shared" si="91"/>
        <v>0</v>
      </c>
      <c r="E843" s="7">
        <f t="shared" si="92"/>
        <v>0.49499999999999744</v>
      </c>
      <c r="F843" s="7">
        <f t="shared" si="87"/>
        <v>0.20417857142857151</v>
      </c>
      <c r="G843" s="7">
        <f t="shared" si="88"/>
        <v>0.12234999999999996</v>
      </c>
      <c r="H843" s="7">
        <f t="shared" si="89"/>
        <v>1.6688072858894285</v>
      </c>
      <c r="I843" s="7">
        <f t="shared" si="90"/>
        <v>62.530078312989474</v>
      </c>
    </row>
    <row r="844" spans="1:9" ht="13.5" x14ac:dyDescent="0.35">
      <c r="A844" s="3">
        <v>43231</v>
      </c>
      <c r="B844" s="2">
        <v>16.722899999999999</v>
      </c>
      <c r="C844" s="7">
        <f t="shared" si="93"/>
        <v>-0.51720000000000255</v>
      </c>
      <c r="D844" s="7">
        <f t="shared" si="91"/>
        <v>0</v>
      </c>
      <c r="E844" s="7">
        <f t="shared" si="92"/>
        <v>0.51720000000000255</v>
      </c>
      <c r="F844" s="7">
        <f t="shared" si="87"/>
        <v>0.20417857142857151</v>
      </c>
      <c r="G844" s="7">
        <f t="shared" si="88"/>
        <v>0.12512857142857151</v>
      </c>
      <c r="H844" s="7">
        <f t="shared" si="89"/>
        <v>1.6317501997944968</v>
      </c>
      <c r="I844" s="7">
        <f t="shared" si="90"/>
        <v>62.00247272411773</v>
      </c>
    </row>
    <row r="845" spans="1:9" ht="13.5" x14ac:dyDescent="0.35">
      <c r="A845" s="3">
        <v>43234</v>
      </c>
      <c r="B845" s="2">
        <v>16.795200000000001</v>
      </c>
      <c r="C845" s="7">
        <f t="shared" si="93"/>
        <v>7.2300000000002029E-2</v>
      </c>
      <c r="D845" s="7">
        <f t="shared" si="91"/>
        <v>7.2300000000002029E-2</v>
      </c>
      <c r="E845" s="7">
        <f t="shared" si="92"/>
        <v>0</v>
      </c>
      <c r="F845" s="7">
        <f t="shared" si="87"/>
        <v>0.20934285714285736</v>
      </c>
      <c r="G845" s="7">
        <f t="shared" si="88"/>
        <v>0.12195000000000013</v>
      </c>
      <c r="H845" s="7">
        <f t="shared" si="89"/>
        <v>1.7166285948573772</v>
      </c>
      <c r="I845" s="7">
        <f t="shared" si="90"/>
        <v>63.189668183092216</v>
      </c>
    </row>
    <row r="846" spans="1:9" ht="13.5" x14ac:dyDescent="0.35">
      <c r="A846" s="3">
        <v>43235</v>
      </c>
      <c r="B846" s="2">
        <v>16.311399999999999</v>
      </c>
      <c r="C846" s="7">
        <f t="shared" si="93"/>
        <v>-0.48380000000000223</v>
      </c>
      <c r="D846" s="7">
        <f t="shared" si="91"/>
        <v>0</v>
      </c>
      <c r="E846" s="7">
        <f t="shared" si="92"/>
        <v>0.48380000000000223</v>
      </c>
      <c r="F846" s="7">
        <f t="shared" si="87"/>
        <v>0.20934285714285736</v>
      </c>
      <c r="G846" s="7">
        <f t="shared" si="88"/>
        <v>0.15650714285714315</v>
      </c>
      <c r="H846" s="7">
        <f t="shared" si="89"/>
        <v>1.3375929898224626</v>
      </c>
      <c r="I846" s="7">
        <f t="shared" si="90"/>
        <v>57.220953161912554</v>
      </c>
    </row>
    <row r="847" spans="1:9" ht="13.5" x14ac:dyDescent="0.35">
      <c r="A847" s="3">
        <v>43236</v>
      </c>
      <c r="B847" s="2">
        <v>16.572800000000001</v>
      </c>
      <c r="C847" s="7">
        <f t="shared" si="93"/>
        <v>0.26140000000000185</v>
      </c>
      <c r="D847" s="7">
        <f t="shared" si="91"/>
        <v>0.26140000000000185</v>
      </c>
      <c r="E847" s="7">
        <f t="shared" si="92"/>
        <v>0</v>
      </c>
      <c r="F847" s="7">
        <f t="shared" si="87"/>
        <v>0.22801428571428609</v>
      </c>
      <c r="G847" s="7">
        <f t="shared" si="88"/>
        <v>0.13665000000000024</v>
      </c>
      <c r="H847" s="7">
        <f t="shared" si="89"/>
        <v>1.6686007004338506</v>
      </c>
      <c r="I847" s="7">
        <f t="shared" si="90"/>
        <v>62.52717763892425</v>
      </c>
    </row>
    <row r="848" spans="1:9" ht="13.5" x14ac:dyDescent="0.35">
      <c r="A848" s="3">
        <v>43237</v>
      </c>
      <c r="B848" s="2">
        <v>16.572800000000001</v>
      </c>
      <c r="C848" s="7">
        <f t="shared" si="93"/>
        <v>0</v>
      </c>
      <c r="D848" s="7">
        <f t="shared" si="91"/>
        <v>0</v>
      </c>
      <c r="E848" s="7">
        <f t="shared" si="92"/>
        <v>0</v>
      </c>
      <c r="F848" s="7">
        <f t="shared" si="87"/>
        <v>0.22801428571428609</v>
      </c>
      <c r="G848" s="7">
        <f t="shared" si="88"/>
        <v>0.1346571428571432</v>
      </c>
      <c r="H848" s="7">
        <f t="shared" si="89"/>
        <v>1.6932951410990862</v>
      </c>
      <c r="I848" s="7">
        <f t="shared" si="90"/>
        <v>62.870760625516979</v>
      </c>
    </row>
    <row r="849" spans="1:9" ht="13.5" x14ac:dyDescent="0.35">
      <c r="A849" s="3">
        <v>43238</v>
      </c>
      <c r="B849" s="2">
        <v>16.350300000000001</v>
      </c>
      <c r="C849" s="7">
        <f t="shared" si="93"/>
        <v>-0.22250000000000014</v>
      </c>
      <c r="D849" s="7">
        <f t="shared" si="91"/>
        <v>0</v>
      </c>
      <c r="E849" s="7">
        <f t="shared" si="92"/>
        <v>0.22250000000000014</v>
      </c>
      <c r="F849" s="7">
        <f t="shared" ref="F849:F912" si="94">(SUM(D836:D849)/14)</f>
        <v>0.22801428571428609</v>
      </c>
      <c r="G849" s="7">
        <f t="shared" ref="G849:G912" si="95">(SUM(E836:E849)/14)</f>
        <v>0.13982857142857177</v>
      </c>
      <c r="H849" s="7">
        <f t="shared" ref="H849:H912" si="96">F849/G849</f>
        <v>1.6306702084184703</v>
      </c>
      <c r="I849" s="7">
        <f t="shared" ref="I849:I912" si="97">IF(G849=0,100,100-(100/(1+H849)))</f>
        <v>61.986873276632082</v>
      </c>
    </row>
    <row r="850" spans="1:9" ht="13.5" x14ac:dyDescent="0.35">
      <c r="A850" s="3">
        <v>43241</v>
      </c>
      <c r="B850" s="2">
        <v>16.684000000000001</v>
      </c>
      <c r="C850" s="7">
        <f t="shared" si="93"/>
        <v>0.33370000000000033</v>
      </c>
      <c r="D850" s="7">
        <f t="shared" si="91"/>
        <v>0.33370000000000033</v>
      </c>
      <c r="E850" s="7">
        <f t="shared" si="92"/>
        <v>0</v>
      </c>
      <c r="F850" s="7">
        <f t="shared" si="94"/>
        <v>0.23596428571428607</v>
      </c>
      <c r="G850" s="7">
        <f t="shared" si="95"/>
        <v>0.13982857142857177</v>
      </c>
      <c r="H850" s="7">
        <f t="shared" si="96"/>
        <v>1.6875255414793608</v>
      </c>
      <c r="I850" s="7">
        <f t="shared" si="97"/>
        <v>62.791051301058694</v>
      </c>
    </row>
    <row r="851" spans="1:9" ht="13.5" x14ac:dyDescent="0.35">
      <c r="A851" s="3">
        <v>43242</v>
      </c>
      <c r="B851" s="2">
        <v>16.795200000000001</v>
      </c>
      <c r="C851" s="7">
        <f t="shared" si="93"/>
        <v>0.11120000000000019</v>
      </c>
      <c r="D851" s="7">
        <f t="shared" si="91"/>
        <v>0.11120000000000019</v>
      </c>
      <c r="E851" s="7">
        <f t="shared" si="92"/>
        <v>0</v>
      </c>
      <c r="F851" s="7">
        <f t="shared" si="94"/>
        <v>0.24390714285714324</v>
      </c>
      <c r="G851" s="7">
        <f t="shared" si="95"/>
        <v>0.13665714285714309</v>
      </c>
      <c r="H851" s="7">
        <f t="shared" si="96"/>
        <v>1.7848107882082374</v>
      </c>
      <c r="I851" s="7">
        <f t="shared" si="97"/>
        <v>64.090917622327737</v>
      </c>
    </row>
    <row r="852" spans="1:9" ht="13.5" x14ac:dyDescent="0.35">
      <c r="A852" s="3">
        <v>43243</v>
      </c>
      <c r="B852" s="2">
        <v>17.240100000000002</v>
      </c>
      <c r="C852" s="7">
        <f t="shared" si="93"/>
        <v>0.44490000000000052</v>
      </c>
      <c r="D852" s="7">
        <f t="shared" si="91"/>
        <v>0.44490000000000052</v>
      </c>
      <c r="E852" s="7">
        <f t="shared" si="92"/>
        <v>0</v>
      </c>
      <c r="F852" s="7">
        <f t="shared" si="94"/>
        <v>0.24192142857142887</v>
      </c>
      <c r="G852" s="7">
        <f t="shared" si="95"/>
        <v>0.13665714285714309</v>
      </c>
      <c r="H852" s="7">
        <f t="shared" si="96"/>
        <v>1.7702801588960895</v>
      </c>
      <c r="I852" s="7">
        <f t="shared" si="97"/>
        <v>63.902567876077804</v>
      </c>
    </row>
    <row r="853" spans="1:9" ht="13.5" x14ac:dyDescent="0.35">
      <c r="A853" s="3">
        <v>43244</v>
      </c>
      <c r="B853" s="2">
        <v>17.5182</v>
      </c>
      <c r="C853" s="7">
        <f t="shared" si="93"/>
        <v>0.27809999999999846</v>
      </c>
      <c r="D853" s="7">
        <f t="shared" si="91"/>
        <v>0.27809999999999846</v>
      </c>
      <c r="E853" s="7">
        <f t="shared" si="92"/>
        <v>0</v>
      </c>
      <c r="F853" s="7">
        <f t="shared" si="94"/>
        <v>0.26178571428571445</v>
      </c>
      <c r="G853" s="7">
        <f t="shared" si="95"/>
        <v>0.12275000000000016</v>
      </c>
      <c r="H853" s="7">
        <f t="shared" si="96"/>
        <v>2.1326738434681394</v>
      </c>
      <c r="I853" s="7">
        <f t="shared" si="97"/>
        <v>68.078387666016511</v>
      </c>
    </row>
    <row r="854" spans="1:9" ht="13.5" x14ac:dyDescent="0.35">
      <c r="A854" s="3">
        <v>43245</v>
      </c>
      <c r="B854" s="2">
        <v>17.651700000000002</v>
      </c>
      <c r="C854" s="7">
        <f t="shared" si="93"/>
        <v>0.13350000000000151</v>
      </c>
      <c r="D854" s="7">
        <f t="shared" si="91"/>
        <v>0.13350000000000151</v>
      </c>
      <c r="E854" s="7">
        <f t="shared" si="92"/>
        <v>0</v>
      </c>
      <c r="F854" s="7">
        <f t="shared" si="94"/>
        <v>0.22682857142857163</v>
      </c>
      <c r="G854" s="7">
        <f t="shared" si="95"/>
        <v>0.12275000000000016</v>
      </c>
      <c r="H854" s="7">
        <f t="shared" si="96"/>
        <v>1.8478906022694201</v>
      </c>
      <c r="I854" s="7">
        <f t="shared" si="97"/>
        <v>64.886291657301641</v>
      </c>
    </row>
    <row r="855" spans="1:9" ht="13.5" x14ac:dyDescent="0.35">
      <c r="A855" s="3">
        <v>43248</v>
      </c>
      <c r="B855" s="2">
        <v>17.407</v>
      </c>
      <c r="C855" s="7">
        <f t="shared" si="93"/>
        <v>-0.24470000000000169</v>
      </c>
      <c r="D855" s="7">
        <f t="shared" si="91"/>
        <v>0</v>
      </c>
      <c r="E855" s="7">
        <f t="shared" si="92"/>
        <v>0.24470000000000169</v>
      </c>
      <c r="F855" s="7">
        <f t="shared" si="94"/>
        <v>0.16406428571428602</v>
      </c>
      <c r="G855" s="7">
        <f t="shared" si="95"/>
        <v>0.14022857142857173</v>
      </c>
      <c r="H855" s="7">
        <f t="shared" si="96"/>
        <v>1.1699775876120617</v>
      </c>
      <c r="I855" s="7">
        <f t="shared" si="97"/>
        <v>53.916574728292751</v>
      </c>
    </row>
    <row r="856" spans="1:9" ht="13.5" x14ac:dyDescent="0.35">
      <c r="A856" s="3">
        <v>43249</v>
      </c>
      <c r="B856" s="2">
        <v>17.490400000000001</v>
      </c>
      <c r="C856" s="7">
        <f t="shared" si="93"/>
        <v>8.3400000000001029E-2</v>
      </c>
      <c r="D856" s="7">
        <f t="shared" si="91"/>
        <v>8.3400000000001029E-2</v>
      </c>
      <c r="E856" s="7">
        <f t="shared" si="92"/>
        <v>0</v>
      </c>
      <c r="F856" s="7">
        <f t="shared" si="94"/>
        <v>0.12275000000000043</v>
      </c>
      <c r="G856" s="7">
        <f t="shared" si="95"/>
        <v>0.14022857142857173</v>
      </c>
      <c r="H856" s="7">
        <f t="shared" si="96"/>
        <v>0.87535656071719758</v>
      </c>
      <c r="I856" s="7">
        <f t="shared" si="97"/>
        <v>46.676806909851457</v>
      </c>
    </row>
    <row r="857" spans="1:9" ht="13.5" x14ac:dyDescent="0.35">
      <c r="A857" s="3">
        <v>43250</v>
      </c>
      <c r="B857" s="2">
        <v>17.479299999999999</v>
      </c>
      <c r="C857" s="7">
        <f t="shared" si="93"/>
        <v>-1.1100000000002552E-2</v>
      </c>
      <c r="D857" s="7">
        <f t="shared" si="91"/>
        <v>0</v>
      </c>
      <c r="E857" s="7">
        <f t="shared" si="92"/>
        <v>1.1100000000002552E-2</v>
      </c>
      <c r="F857" s="7">
        <f t="shared" si="94"/>
        <v>0.12275000000000043</v>
      </c>
      <c r="G857" s="7">
        <f t="shared" si="95"/>
        <v>0.10566428571428636</v>
      </c>
      <c r="H857" s="7">
        <f t="shared" si="96"/>
        <v>1.1616981004529139</v>
      </c>
      <c r="I857" s="7">
        <f t="shared" si="97"/>
        <v>53.740071299018012</v>
      </c>
    </row>
    <row r="858" spans="1:9" ht="13.5" x14ac:dyDescent="0.35">
      <c r="A858" s="3">
        <v>43251</v>
      </c>
      <c r="B858" s="2">
        <v>17.573799999999999</v>
      </c>
      <c r="C858" s="7">
        <f t="shared" si="93"/>
        <v>9.4500000000000028E-2</v>
      </c>
      <c r="D858" s="7">
        <f t="shared" si="91"/>
        <v>9.4500000000000028E-2</v>
      </c>
      <c r="E858" s="7">
        <f t="shared" si="92"/>
        <v>0</v>
      </c>
      <c r="F858" s="7">
        <f t="shared" si="94"/>
        <v>0.12950000000000042</v>
      </c>
      <c r="G858" s="7">
        <f t="shared" si="95"/>
        <v>6.8721428571429044E-2</v>
      </c>
      <c r="H858" s="7">
        <f t="shared" si="96"/>
        <v>1.8844194990125698</v>
      </c>
      <c r="I858" s="7">
        <f t="shared" si="97"/>
        <v>65.330979063817438</v>
      </c>
    </row>
    <row r="859" spans="1:9" ht="13.5" x14ac:dyDescent="0.35">
      <c r="A859" s="3">
        <v>43252</v>
      </c>
      <c r="B859" s="2">
        <v>17.796199999999999</v>
      </c>
      <c r="C859" s="7">
        <f t="shared" si="93"/>
        <v>0.22240000000000038</v>
      </c>
      <c r="D859" s="7">
        <f t="shared" si="91"/>
        <v>0.22240000000000038</v>
      </c>
      <c r="E859" s="7">
        <f t="shared" si="92"/>
        <v>0</v>
      </c>
      <c r="F859" s="7">
        <f t="shared" si="94"/>
        <v>0.14022142857142889</v>
      </c>
      <c r="G859" s="7">
        <f t="shared" si="95"/>
        <v>6.8721428571429044E-2</v>
      </c>
      <c r="H859" s="7">
        <f t="shared" si="96"/>
        <v>2.0404323874856987</v>
      </c>
      <c r="I859" s="7">
        <f t="shared" si="97"/>
        <v>67.109941200601554</v>
      </c>
    </row>
    <row r="860" spans="1:9" ht="13.5" x14ac:dyDescent="0.35">
      <c r="A860" s="3">
        <v>43255</v>
      </c>
      <c r="B860" s="2">
        <v>17.851900000000001</v>
      </c>
      <c r="C860" s="7">
        <f t="shared" si="93"/>
        <v>5.5700000000001637E-2</v>
      </c>
      <c r="D860" s="7">
        <f t="shared" si="91"/>
        <v>5.5700000000001637E-2</v>
      </c>
      <c r="E860" s="7">
        <f t="shared" si="92"/>
        <v>0</v>
      </c>
      <c r="F860" s="7">
        <f t="shared" si="94"/>
        <v>0.14420000000000041</v>
      </c>
      <c r="G860" s="7">
        <f t="shared" si="95"/>
        <v>3.4164285714286029E-2</v>
      </c>
      <c r="H860" s="7">
        <f t="shared" si="96"/>
        <v>4.2207819360233891</v>
      </c>
      <c r="I860" s="7">
        <f t="shared" si="97"/>
        <v>80.845781106082953</v>
      </c>
    </row>
    <row r="861" spans="1:9" ht="13.5" x14ac:dyDescent="0.35">
      <c r="A861" s="3">
        <v>43256</v>
      </c>
      <c r="B861" s="2">
        <v>17.985299999999999</v>
      </c>
      <c r="C861" s="7">
        <f t="shared" si="93"/>
        <v>0.13339999999999819</v>
      </c>
      <c r="D861" s="7">
        <f t="shared" si="91"/>
        <v>0.13339999999999819</v>
      </c>
      <c r="E861" s="7">
        <f t="shared" si="92"/>
        <v>0</v>
      </c>
      <c r="F861" s="7">
        <f t="shared" si="94"/>
        <v>0.13505714285714301</v>
      </c>
      <c r="G861" s="7">
        <f t="shared" si="95"/>
        <v>3.4164285714286029E-2</v>
      </c>
      <c r="H861" s="7">
        <f t="shared" si="96"/>
        <v>3.9531674681162134</v>
      </c>
      <c r="I861" s="7">
        <f t="shared" si="97"/>
        <v>79.810898653496977</v>
      </c>
    </row>
    <row r="862" spans="1:9" ht="13.5" x14ac:dyDescent="0.35">
      <c r="A862" s="3">
        <v>43257</v>
      </c>
      <c r="B862" s="2">
        <v>17.935300000000002</v>
      </c>
      <c r="C862" s="7">
        <f t="shared" si="93"/>
        <v>-4.9999999999997158E-2</v>
      </c>
      <c r="D862" s="7">
        <f t="shared" si="91"/>
        <v>0</v>
      </c>
      <c r="E862" s="7">
        <f t="shared" si="92"/>
        <v>4.9999999999997158E-2</v>
      </c>
      <c r="F862" s="7">
        <f t="shared" si="94"/>
        <v>0.13505714285714301</v>
      </c>
      <c r="G862" s="7">
        <f t="shared" si="95"/>
        <v>3.7735714285714393E-2</v>
      </c>
      <c r="H862" s="7">
        <f t="shared" si="96"/>
        <v>3.5790270679538083</v>
      </c>
      <c r="I862" s="7">
        <f t="shared" si="97"/>
        <v>78.161299656897171</v>
      </c>
    </row>
    <row r="863" spans="1:9" ht="13.5" x14ac:dyDescent="0.35">
      <c r="A863" s="3">
        <v>43258</v>
      </c>
      <c r="B863" s="2">
        <v>17.963100000000001</v>
      </c>
      <c r="C863" s="7">
        <f t="shared" si="93"/>
        <v>2.7799999999999159E-2</v>
      </c>
      <c r="D863" s="7">
        <f t="shared" si="91"/>
        <v>2.7799999999999159E-2</v>
      </c>
      <c r="E863" s="7">
        <f t="shared" si="92"/>
        <v>0</v>
      </c>
      <c r="F863" s="7">
        <f t="shared" si="94"/>
        <v>0.13704285714285724</v>
      </c>
      <c r="G863" s="7">
        <f t="shared" si="95"/>
        <v>2.1842857142857244E-2</v>
      </c>
      <c r="H863" s="7">
        <f t="shared" si="96"/>
        <v>6.2740353172007604</v>
      </c>
      <c r="I863" s="7">
        <f t="shared" si="97"/>
        <v>86.252472576874624</v>
      </c>
    </row>
    <row r="864" spans="1:9" ht="13.5" x14ac:dyDescent="0.35">
      <c r="A864" s="3">
        <v>43259</v>
      </c>
      <c r="B864" s="2">
        <v>17.9575</v>
      </c>
      <c r="C864" s="7">
        <f t="shared" si="93"/>
        <v>-5.6000000000011596E-3</v>
      </c>
      <c r="D864" s="7">
        <f t="shared" si="91"/>
        <v>0</v>
      </c>
      <c r="E864" s="7">
        <f t="shared" si="92"/>
        <v>5.6000000000011596E-3</v>
      </c>
      <c r="F864" s="7">
        <f t="shared" si="94"/>
        <v>0.11320714285714294</v>
      </c>
      <c r="G864" s="7">
        <f t="shared" si="95"/>
        <v>2.2242857142857324E-2</v>
      </c>
      <c r="H864" s="7">
        <f t="shared" si="96"/>
        <v>5.0895953757225056</v>
      </c>
      <c r="I864" s="7">
        <f t="shared" si="97"/>
        <v>83.578547698148924</v>
      </c>
    </row>
    <row r="865" spans="1:9" ht="13.5" x14ac:dyDescent="0.35">
      <c r="A865" s="3">
        <v>43262</v>
      </c>
      <c r="B865" s="2">
        <v>17.963100000000001</v>
      </c>
      <c r="C865" s="7">
        <f t="shared" si="93"/>
        <v>5.6000000000011596E-3</v>
      </c>
      <c r="D865" s="7">
        <f t="shared" si="91"/>
        <v>5.6000000000011596E-3</v>
      </c>
      <c r="E865" s="7">
        <f t="shared" si="92"/>
        <v>0</v>
      </c>
      <c r="F865" s="7">
        <f t="shared" si="94"/>
        <v>0.10566428571428586</v>
      </c>
      <c r="G865" s="7">
        <f t="shared" si="95"/>
        <v>2.2242857142857324E-2</v>
      </c>
      <c r="H865" s="7">
        <f t="shared" si="96"/>
        <v>4.7504816955683689</v>
      </c>
      <c r="I865" s="7">
        <f t="shared" si="97"/>
        <v>82.610152454347372</v>
      </c>
    </row>
    <row r="866" spans="1:9" ht="13.5" x14ac:dyDescent="0.35">
      <c r="A866" s="3">
        <v>43263</v>
      </c>
      <c r="B866" s="2">
        <v>17.9297</v>
      </c>
      <c r="C866" s="7">
        <f t="shared" si="93"/>
        <v>-3.3400000000000318E-2</v>
      </c>
      <c r="D866" s="7">
        <f t="shared" si="91"/>
        <v>0</v>
      </c>
      <c r="E866" s="7">
        <f t="shared" si="92"/>
        <v>3.3400000000000318E-2</v>
      </c>
      <c r="F866" s="7">
        <f t="shared" si="94"/>
        <v>7.3885714285714402E-2</v>
      </c>
      <c r="G866" s="7">
        <f t="shared" si="95"/>
        <v>2.4628571428571635E-2</v>
      </c>
      <c r="H866" s="7">
        <f t="shared" si="96"/>
        <v>2.9999999999999796</v>
      </c>
      <c r="I866" s="7">
        <f t="shared" si="97"/>
        <v>74.999999999999872</v>
      </c>
    </row>
    <row r="867" spans="1:9" ht="13.5" x14ac:dyDescent="0.35">
      <c r="A867" s="3">
        <v>43264</v>
      </c>
      <c r="B867" s="2">
        <v>17.740600000000001</v>
      </c>
      <c r="C867" s="7">
        <f t="shared" si="93"/>
        <v>-0.18909999999999982</v>
      </c>
      <c r="D867" s="7">
        <f t="shared" si="91"/>
        <v>0</v>
      </c>
      <c r="E867" s="7">
        <f t="shared" si="92"/>
        <v>0.18909999999999982</v>
      </c>
      <c r="F867" s="7">
        <f t="shared" si="94"/>
        <v>5.402142857142879E-2</v>
      </c>
      <c r="G867" s="7">
        <f t="shared" si="95"/>
        <v>3.8135714285714481E-2</v>
      </c>
      <c r="H867" s="7">
        <f t="shared" si="96"/>
        <v>1.4165574077542595</v>
      </c>
      <c r="I867" s="7">
        <f t="shared" si="97"/>
        <v>58.618818787784818</v>
      </c>
    </row>
    <row r="868" spans="1:9" ht="13.5" x14ac:dyDescent="0.35">
      <c r="A868" s="3">
        <v>43265</v>
      </c>
      <c r="B868" s="2">
        <v>17.740600000000001</v>
      </c>
      <c r="C868" s="7">
        <f t="shared" si="93"/>
        <v>0</v>
      </c>
      <c r="D868" s="7">
        <f t="shared" si="91"/>
        <v>0</v>
      </c>
      <c r="E868" s="7">
        <f t="shared" si="92"/>
        <v>0</v>
      </c>
      <c r="F868" s="7">
        <f t="shared" si="94"/>
        <v>4.4485714285714399E-2</v>
      </c>
      <c r="G868" s="7">
        <f t="shared" si="95"/>
        <v>3.8135714285714481E-2</v>
      </c>
      <c r="H868" s="7">
        <f t="shared" si="96"/>
        <v>1.1665105825060842</v>
      </c>
      <c r="I868" s="7">
        <f t="shared" si="97"/>
        <v>53.842828736923934</v>
      </c>
    </row>
    <row r="869" spans="1:9" ht="13.5" x14ac:dyDescent="0.35">
      <c r="A869" s="3">
        <v>43269</v>
      </c>
      <c r="B869" s="2">
        <v>17.457000000000001</v>
      </c>
      <c r="C869" s="7">
        <f t="shared" si="93"/>
        <v>-0.28359999999999985</v>
      </c>
      <c r="D869" s="7">
        <f t="shared" si="91"/>
        <v>0</v>
      </c>
      <c r="E869" s="7">
        <f t="shared" si="92"/>
        <v>0.28359999999999985</v>
      </c>
      <c r="F869" s="7">
        <f t="shared" si="94"/>
        <v>4.4485714285714399E-2</v>
      </c>
      <c r="G869" s="7">
        <f t="shared" si="95"/>
        <v>4.0914285714285778E-2</v>
      </c>
      <c r="H869" s="7">
        <f t="shared" si="96"/>
        <v>1.0872905027932971</v>
      </c>
      <c r="I869" s="7">
        <f t="shared" si="97"/>
        <v>52.091000334560078</v>
      </c>
    </row>
    <row r="870" spans="1:9" ht="13.5" x14ac:dyDescent="0.35">
      <c r="A870" s="3">
        <v>43270</v>
      </c>
      <c r="B870" s="2">
        <v>17.6294</v>
      </c>
      <c r="C870" s="7">
        <f t="shared" si="93"/>
        <v>0.17239999999999966</v>
      </c>
      <c r="D870" s="7">
        <f t="shared" si="91"/>
        <v>0.17239999999999966</v>
      </c>
      <c r="E870" s="7">
        <f t="shared" si="92"/>
        <v>0</v>
      </c>
      <c r="F870" s="7">
        <f t="shared" si="94"/>
        <v>5.0842857142857155E-2</v>
      </c>
      <c r="G870" s="7">
        <f t="shared" si="95"/>
        <v>4.0914285714285778E-2</v>
      </c>
      <c r="H870" s="7">
        <f t="shared" si="96"/>
        <v>1.2426675977653614</v>
      </c>
      <c r="I870" s="7">
        <f t="shared" si="97"/>
        <v>55.410244434065049</v>
      </c>
    </row>
    <row r="871" spans="1:9" ht="13.5" x14ac:dyDescent="0.35">
      <c r="A871" s="3">
        <v>43271</v>
      </c>
      <c r="B871" s="2">
        <v>17.684999999999999</v>
      </c>
      <c r="C871" s="7">
        <f t="shared" si="93"/>
        <v>5.5599999999998317E-2</v>
      </c>
      <c r="D871" s="7">
        <f t="shared" si="91"/>
        <v>5.5599999999998317E-2</v>
      </c>
      <c r="E871" s="7">
        <f t="shared" si="92"/>
        <v>0</v>
      </c>
      <c r="F871" s="7">
        <f t="shared" si="94"/>
        <v>5.4814285714285607E-2</v>
      </c>
      <c r="G871" s="7">
        <f t="shared" si="95"/>
        <v>4.0121428571428454E-2</v>
      </c>
      <c r="H871" s="7">
        <f t="shared" si="96"/>
        <v>1.3662097204913668</v>
      </c>
      <c r="I871" s="7">
        <f t="shared" si="97"/>
        <v>57.738319163343633</v>
      </c>
    </row>
    <row r="872" spans="1:9" ht="13.5" x14ac:dyDescent="0.35">
      <c r="A872" s="3">
        <v>43272</v>
      </c>
      <c r="B872" s="2">
        <v>17.684999999999999</v>
      </c>
      <c r="C872" s="7">
        <f t="shared" si="93"/>
        <v>0</v>
      </c>
      <c r="D872" s="7">
        <f t="shared" si="91"/>
        <v>0</v>
      </c>
      <c r="E872" s="7">
        <f t="shared" si="92"/>
        <v>0</v>
      </c>
      <c r="F872" s="7">
        <f t="shared" si="94"/>
        <v>4.8064285714285608E-2</v>
      </c>
      <c r="G872" s="7">
        <f t="shared" si="95"/>
        <v>4.0121428571428454E-2</v>
      </c>
      <c r="H872" s="7">
        <f t="shared" si="96"/>
        <v>1.1979704468577541</v>
      </c>
      <c r="I872" s="7">
        <f t="shared" si="97"/>
        <v>54.503482909444372</v>
      </c>
    </row>
    <row r="873" spans="1:9" ht="13.5" x14ac:dyDescent="0.35">
      <c r="A873" s="3">
        <v>43273</v>
      </c>
      <c r="B873" s="2">
        <v>17.684999999999999</v>
      </c>
      <c r="C873" s="7">
        <f t="shared" si="93"/>
        <v>0</v>
      </c>
      <c r="D873" s="7">
        <f t="shared" si="91"/>
        <v>0</v>
      </c>
      <c r="E873" s="7">
        <f t="shared" si="92"/>
        <v>0</v>
      </c>
      <c r="F873" s="7">
        <f t="shared" si="94"/>
        <v>3.2178571428571293E-2</v>
      </c>
      <c r="G873" s="7">
        <f t="shared" si="95"/>
        <v>4.0121428571428454E-2</v>
      </c>
      <c r="H873" s="7">
        <f t="shared" si="96"/>
        <v>0.80202955314224567</v>
      </c>
      <c r="I873" s="7">
        <f t="shared" si="97"/>
        <v>44.507014424026842</v>
      </c>
    </row>
    <row r="874" spans="1:9" ht="13.5" x14ac:dyDescent="0.35">
      <c r="A874" s="3">
        <v>43276</v>
      </c>
      <c r="B874" s="2">
        <v>17.684999999999999</v>
      </c>
      <c r="C874" s="7">
        <f t="shared" si="93"/>
        <v>0</v>
      </c>
      <c r="D874" s="7">
        <f t="shared" si="91"/>
        <v>0</v>
      </c>
      <c r="E874" s="7">
        <f t="shared" si="92"/>
        <v>0</v>
      </c>
      <c r="F874" s="7">
        <f t="shared" si="94"/>
        <v>2.819999999999975E-2</v>
      </c>
      <c r="G874" s="7">
        <f t="shared" si="95"/>
        <v>4.0121428571428454E-2</v>
      </c>
      <c r="H874" s="7">
        <f t="shared" si="96"/>
        <v>0.70286629873597584</v>
      </c>
      <c r="I874" s="7">
        <f t="shared" si="97"/>
        <v>41.275483533716525</v>
      </c>
    </row>
    <row r="875" spans="1:9" ht="13.5" x14ac:dyDescent="0.35">
      <c r="A875" s="3">
        <v>43277</v>
      </c>
      <c r="B875" s="2">
        <v>17.495899999999999</v>
      </c>
      <c r="C875" s="7">
        <f t="shared" si="93"/>
        <v>-0.18909999999999982</v>
      </c>
      <c r="D875" s="7">
        <f t="shared" si="91"/>
        <v>0</v>
      </c>
      <c r="E875" s="7">
        <f t="shared" si="92"/>
        <v>0.18909999999999982</v>
      </c>
      <c r="F875" s="7">
        <f t="shared" si="94"/>
        <v>1.867142857142845E-2</v>
      </c>
      <c r="G875" s="7">
        <f t="shared" si="95"/>
        <v>5.3628571428571296E-2</v>
      </c>
      <c r="H875" s="7">
        <f t="shared" si="96"/>
        <v>0.34816196057538484</v>
      </c>
      <c r="I875" s="7">
        <f t="shared" si="97"/>
        <v>25.82493578344193</v>
      </c>
    </row>
    <row r="876" spans="1:9" ht="13.5" x14ac:dyDescent="0.35">
      <c r="A876" s="3">
        <v>43278</v>
      </c>
      <c r="B876" s="2">
        <v>17.545999999999999</v>
      </c>
      <c r="C876" s="7">
        <f t="shared" si="93"/>
        <v>5.0100000000000477E-2</v>
      </c>
      <c r="D876" s="7">
        <f t="shared" si="91"/>
        <v>5.0100000000000477E-2</v>
      </c>
      <c r="E876" s="7">
        <f t="shared" si="92"/>
        <v>0</v>
      </c>
      <c r="F876" s="7">
        <f t="shared" si="94"/>
        <v>2.2249999999999912E-2</v>
      </c>
      <c r="G876" s="7">
        <f t="shared" si="95"/>
        <v>5.0057142857142925E-2</v>
      </c>
      <c r="H876" s="7">
        <f t="shared" si="96"/>
        <v>0.44449200913241771</v>
      </c>
      <c r="I876" s="7">
        <f t="shared" si="97"/>
        <v>30.771510421811612</v>
      </c>
    </row>
    <row r="877" spans="1:9" ht="13.5" x14ac:dyDescent="0.35">
      <c r="A877" s="3">
        <v>43279</v>
      </c>
      <c r="B877" s="2">
        <v>17.811699999999998</v>
      </c>
      <c r="C877" s="7">
        <f t="shared" si="93"/>
        <v>0.26569999999999894</v>
      </c>
      <c r="D877" s="7">
        <f t="shared" si="91"/>
        <v>0.26569999999999894</v>
      </c>
      <c r="E877" s="7">
        <f t="shared" si="92"/>
        <v>0</v>
      </c>
      <c r="F877" s="7">
        <f t="shared" si="94"/>
        <v>3.9242857142857038E-2</v>
      </c>
      <c r="G877" s="7">
        <f t="shared" si="95"/>
        <v>5.0057142857142925E-2</v>
      </c>
      <c r="H877" s="7">
        <f t="shared" si="96"/>
        <v>0.78396118721460872</v>
      </c>
      <c r="I877" s="7">
        <f t="shared" si="97"/>
        <v>43.944968804991106</v>
      </c>
    </row>
    <row r="878" spans="1:9" ht="13.5" x14ac:dyDescent="0.35">
      <c r="A878" s="3">
        <v>43280</v>
      </c>
      <c r="B878" s="2">
        <v>18.162099999999999</v>
      </c>
      <c r="C878" s="7">
        <f t="shared" si="93"/>
        <v>0.35040000000000049</v>
      </c>
      <c r="D878" s="7">
        <f t="shared" si="91"/>
        <v>0.35040000000000049</v>
      </c>
      <c r="E878" s="7">
        <f t="shared" si="92"/>
        <v>0</v>
      </c>
      <c r="F878" s="7">
        <f t="shared" si="94"/>
        <v>6.4271428571428507E-2</v>
      </c>
      <c r="G878" s="7">
        <f t="shared" si="95"/>
        <v>4.9657142857142844E-2</v>
      </c>
      <c r="H878" s="7">
        <f t="shared" si="96"/>
        <v>1.2943037974683536</v>
      </c>
      <c r="I878" s="7">
        <f t="shared" si="97"/>
        <v>56.413793103448263</v>
      </c>
    </row>
    <row r="879" spans="1:9" ht="13.5" x14ac:dyDescent="0.35">
      <c r="A879" s="3">
        <v>43283</v>
      </c>
      <c r="B879" s="2">
        <v>18.1037</v>
      </c>
      <c r="C879" s="7">
        <f t="shared" si="93"/>
        <v>-5.8399999999998897E-2</v>
      </c>
      <c r="D879" s="7">
        <f t="shared" si="91"/>
        <v>0</v>
      </c>
      <c r="E879" s="7">
        <f t="shared" si="92"/>
        <v>5.8399999999998897E-2</v>
      </c>
      <c r="F879" s="7">
        <f t="shared" si="94"/>
        <v>6.3871428571428426E-2</v>
      </c>
      <c r="G879" s="7">
        <f t="shared" si="95"/>
        <v>5.3828571428571337E-2</v>
      </c>
      <c r="H879" s="7">
        <f t="shared" si="96"/>
        <v>1.1865711252653921</v>
      </c>
      <c r="I879" s="7">
        <f t="shared" si="97"/>
        <v>54.266294453210328</v>
      </c>
    </row>
    <row r="880" spans="1:9" ht="13.5" x14ac:dyDescent="0.35">
      <c r="A880" s="3">
        <v>43284</v>
      </c>
      <c r="B880" s="2">
        <v>18.115300000000001</v>
      </c>
      <c r="C880" s="7">
        <f t="shared" si="93"/>
        <v>1.1600000000001387E-2</v>
      </c>
      <c r="D880" s="7">
        <f t="shared" si="91"/>
        <v>1.1600000000001387E-2</v>
      </c>
      <c r="E880" s="7">
        <f t="shared" si="92"/>
        <v>0</v>
      </c>
      <c r="F880" s="7">
        <f t="shared" si="94"/>
        <v>6.4699999999999952E-2</v>
      </c>
      <c r="G880" s="7">
        <f t="shared" si="95"/>
        <v>5.1442857142857026E-2</v>
      </c>
      <c r="H880" s="7">
        <f t="shared" si="96"/>
        <v>1.2577061927242452</v>
      </c>
      <c r="I880" s="7">
        <f t="shared" si="97"/>
        <v>55.707257072570762</v>
      </c>
    </row>
    <row r="881" spans="1:9" ht="13.5" x14ac:dyDescent="0.35">
      <c r="A881" s="3">
        <v>43285</v>
      </c>
      <c r="B881" s="2">
        <v>18.220500000000001</v>
      </c>
      <c r="C881" s="7">
        <f t="shared" si="93"/>
        <v>0.10519999999999996</v>
      </c>
      <c r="D881" s="7">
        <f t="shared" si="91"/>
        <v>0.10519999999999996</v>
      </c>
      <c r="E881" s="7">
        <f t="shared" si="92"/>
        <v>0</v>
      </c>
      <c r="F881" s="7">
        <f t="shared" si="94"/>
        <v>7.2214285714285661E-2</v>
      </c>
      <c r="G881" s="7">
        <f t="shared" si="95"/>
        <v>3.7935714285714184E-2</v>
      </c>
      <c r="H881" s="7">
        <f t="shared" si="96"/>
        <v>1.9035963095462285</v>
      </c>
      <c r="I881" s="7">
        <f t="shared" si="97"/>
        <v>65.559950716555392</v>
      </c>
    </row>
    <row r="882" spans="1:9" ht="13.5" x14ac:dyDescent="0.35">
      <c r="A882" s="3">
        <v>43286</v>
      </c>
      <c r="B882" s="2">
        <v>18.132899999999999</v>
      </c>
      <c r="C882" s="7">
        <f t="shared" si="93"/>
        <v>-8.7600000000001899E-2</v>
      </c>
      <c r="D882" s="7">
        <f t="shared" si="91"/>
        <v>0</v>
      </c>
      <c r="E882" s="7">
        <f t="shared" si="92"/>
        <v>8.7600000000001899E-2</v>
      </c>
      <c r="F882" s="7">
        <f t="shared" si="94"/>
        <v>7.2214285714285661E-2</v>
      </c>
      <c r="G882" s="7">
        <f t="shared" si="95"/>
        <v>4.419285714285718E-2</v>
      </c>
      <c r="H882" s="7">
        <f t="shared" si="96"/>
        <v>1.6340714401163705</v>
      </c>
      <c r="I882" s="7">
        <f t="shared" si="97"/>
        <v>62.035957538197181</v>
      </c>
    </row>
    <row r="883" spans="1:9" ht="13.5" x14ac:dyDescent="0.35">
      <c r="A883" s="3">
        <v>43287</v>
      </c>
      <c r="B883" s="2">
        <v>18.0336</v>
      </c>
      <c r="C883" s="7">
        <f t="shared" si="93"/>
        <v>-9.92999999999995E-2</v>
      </c>
      <c r="D883" s="7">
        <f t="shared" si="91"/>
        <v>0</v>
      </c>
      <c r="E883" s="7">
        <f t="shared" si="92"/>
        <v>9.92999999999995E-2</v>
      </c>
      <c r="F883" s="7">
        <f t="shared" si="94"/>
        <v>7.2214285714285661E-2</v>
      </c>
      <c r="G883" s="7">
        <f t="shared" si="95"/>
        <v>3.1028571428571437E-2</v>
      </c>
      <c r="H883" s="7">
        <f t="shared" si="96"/>
        <v>2.3273480662983403</v>
      </c>
      <c r="I883" s="7">
        <f t="shared" si="97"/>
        <v>69.946035699460339</v>
      </c>
    </row>
    <row r="884" spans="1:9" ht="13.5" x14ac:dyDescent="0.35">
      <c r="A884" s="3">
        <v>43290</v>
      </c>
      <c r="B884" s="2">
        <v>17.753299999999999</v>
      </c>
      <c r="C884" s="7">
        <f t="shared" si="93"/>
        <v>-0.28030000000000044</v>
      </c>
      <c r="D884" s="7">
        <f t="shared" si="91"/>
        <v>0</v>
      </c>
      <c r="E884" s="7">
        <f t="shared" si="92"/>
        <v>0.28030000000000044</v>
      </c>
      <c r="F884" s="7">
        <f t="shared" si="94"/>
        <v>5.9899999999999967E-2</v>
      </c>
      <c r="G884" s="7">
        <f t="shared" si="95"/>
        <v>5.105000000000004E-2</v>
      </c>
      <c r="H884" s="7">
        <f t="shared" si="96"/>
        <v>1.1733594515181178</v>
      </c>
      <c r="I884" s="7">
        <f t="shared" si="97"/>
        <v>53.988283010364988</v>
      </c>
    </row>
    <row r="885" spans="1:9" ht="13.5" x14ac:dyDescent="0.35">
      <c r="A885" s="3">
        <v>43291</v>
      </c>
      <c r="B885" s="2">
        <v>17.5197</v>
      </c>
      <c r="C885" s="7">
        <f t="shared" si="93"/>
        <v>-0.23359999999999914</v>
      </c>
      <c r="D885" s="7">
        <f t="shared" si="91"/>
        <v>0</v>
      </c>
      <c r="E885" s="7">
        <f t="shared" si="92"/>
        <v>0.23359999999999914</v>
      </c>
      <c r="F885" s="7">
        <f t="shared" si="94"/>
        <v>5.5928571428571515E-2</v>
      </c>
      <c r="G885" s="7">
        <f t="shared" si="95"/>
        <v>6.773571428571426E-2</v>
      </c>
      <c r="H885" s="7">
        <f t="shared" si="96"/>
        <v>0.82568807339449701</v>
      </c>
      <c r="I885" s="7">
        <f t="shared" si="97"/>
        <v>45.226130653266381</v>
      </c>
    </row>
    <row r="886" spans="1:9" ht="13.5" x14ac:dyDescent="0.35">
      <c r="A886" s="3">
        <v>43292</v>
      </c>
      <c r="B886" s="2">
        <v>17.227699999999999</v>
      </c>
      <c r="C886" s="7">
        <f t="shared" si="93"/>
        <v>-0.29200000000000159</v>
      </c>
      <c r="D886" s="7">
        <f t="shared" si="91"/>
        <v>0</v>
      </c>
      <c r="E886" s="7">
        <f t="shared" si="92"/>
        <v>0.29200000000000159</v>
      </c>
      <c r="F886" s="7">
        <f t="shared" si="94"/>
        <v>5.5928571428571515E-2</v>
      </c>
      <c r="G886" s="7">
        <f t="shared" si="95"/>
        <v>8.8592857142857237E-2</v>
      </c>
      <c r="H886" s="7">
        <f t="shared" si="96"/>
        <v>0.63129887930339468</v>
      </c>
      <c r="I886" s="7">
        <f t="shared" si="97"/>
        <v>38.699154846043605</v>
      </c>
    </row>
    <row r="887" spans="1:9" ht="13.5" x14ac:dyDescent="0.35">
      <c r="A887" s="3">
        <v>43293</v>
      </c>
      <c r="B887" s="2">
        <v>17.227699999999999</v>
      </c>
      <c r="C887" s="7">
        <f t="shared" si="93"/>
        <v>0</v>
      </c>
      <c r="D887" s="7">
        <f t="shared" si="91"/>
        <v>0</v>
      </c>
      <c r="E887" s="7">
        <f t="shared" si="92"/>
        <v>0</v>
      </c>
      <c r="F887" s="7">
        <f t="shared" si="94"/>
        <v>5.5928571428571515E-2</v>
      </c>
      <c r="G887" s="7">
        <f t="shared" si="95"/>
        <v>8.8592857142857237E-2</v>
      </c>
      <c r="H887" s="7">
        <f t="shared" si="96"/>
        <v>0.63129887930339468</v>
      </c>
      <c r="I887" s="7">
        <f t="shared" si="97"/>
        <v>38.699154846043605</v>
      </c>
    </row>
    <row r="888" spans="1:9" ht="13.5" x14ac:dyDescent="0.35">
      <c r="A888" s="3">
        <v>43294</v>
      </c>
      <c r="B888" s="2">
        <v>17.1693</v>
      </c>
      <c r="C888" s="7">
        <f t="shared" si="93"/>
        <v>-5.8399999999998897E-2</v>
      </c>
      <c r="D888" s="7">
        <f t="shared" si="91"/>
        <v>0</v>
      </c>
      <c r="E888" s="7">
        <f t="shared" si="92"/>
        <v>5.8399999999998897E-2</v>
      </c>
      <c r="F888" s="7">
        <f t="shared" si="94"/>
        <v>5.5928571428571515E-2</v>
      </c>
      <c r="G888" s="7">
        <f t="shared" si="95"/>
        <v>9.276428571428573E-2</v>
      </c>
      <c r="H888" s="7">
        <f t="shared" si="96"/>
        <v>0.60291060291060372</v>
      </c>
      <c r="I888" s="7">
        <f t="shared" si="97"/>
        <v>37.613488975356709</v>
      </c>
    </row>
    <row r="889" spans="1:9" ht="13.5" x14ac:dyDescent="0.35">
      <c r="A889" s="3">
        <v>43297</v>
      </c>
      <c r="B889" s="2">
        <v>17.1693</v>
      </c>
      <c r="C889" s="7">
        <f t="shared" si="93"/>
        <v>0</v>
      </c>
      <c r="D889" s="7">
        <f t="shared" si="91"/>
        <v>0</v>
      </c>
      <c r="E889" s="7">
        <f t="shared" si="92"/>
        <v>0</v>
      </c>
      <c r="F889" s="7">
        <f t="shared" si="94"/>
        <v>5.5928571428571515E-2</v>
      </c>
      <c r="G889" s="7">
        <f t="shared" si="95"/>
        <v>7.9257142857142887E-2</v>
      </c>
      <c r="H889" s="7">
        <f t="shared" si="96"/>
        <v>0.70565969718817678</v>
      </c>
      <c r="I889" s="7">
        <f t="shared" si="97"/>
        <v>41.371658036563488</v>
      </c>
    </row>
    <row r="890" spans="1:9" ht="13.5" x14ac:dyDescent="0.35">
      <c r="A890" s="3">
        <v>43298</v>
      </c>
      <c r="B890" s="2">
        <v>16.935700000000001</v>
      </c>
      <c r="C890" s="7">
        <f t="shared" si="93"/>
        <v>-0.23359999999999914</v>
      </c>
      <c r="D890" s="7">
        <f t="shared" si="91"/>
        <v>0</v>
      </c>
      <c r="E890" s="7">
        <f t="shared" si="92"/>
        <v>0.23359999999999914</v>
      </c>
      <c r="F890" s="7">
        <f t="shared" si="94"/>
        <v>5.2350000000000056E-2</v>
      </c>
      <c r="G890" s="7">
        <f t="shared" si="95"/>
        <v>9.5942857142857108E-2</v>
      </c>
      <c r="H890" s="7">
        <f t="shared" si="96"/>
        <v>0.54563728409767798</v>
      </c>
      <c r="I890" s="7">
        <f t="shared" si="97"/>
        <v>35.301767737584925</v>
      </c>
    </row>
    <row r="891" spans="1:9" ht="13.5" x14ac:dyDescent="0.35">
      <c r="A891" s="3">
        <v>43299</v>
      </c>
      <c r="B891" s="2">
        <v>17.052499999999998</v>
      </c>
      <c r="C891" s="7">
        <f t="shared" si="93"/>
        <v>0.11679999999999779</v>
      </c>
      <c r="D891" s="7">
        <f t="shared" si="91"/>
        <v>0.11679999999999779</v>
      </c>
      <c r="E891" s="7">
        <f t="shared" si="92"/>
        <v>0</v>
      </c>
      <c r="F891" s="7">
        <f t="shared" si="94"/>
        <v>4.171428571428569E-2</v>
      </c>
      <c r="G891" s="7">
        <f t="shared" si="95"/>
        <v>9.5942857142857108E-2</v>
      </c>
      <c r="H891" s="7">
        <f t="shared" si="96"/>
        <v>0.43478260869565211</v>
      </c>
      <c r="I891" s="7">
        <f t="shared" si="97"/>
        <v>30.303030303030297</v>
      </c>
    </row>
    <row r="892" spans="1:9" ht="13.5" x14ac:dyDescent="0.35">
      <c r="A892" s="3">
        <v>43300</v>
      </c>
      <c r="B892" s="2">
        <v>16.363399999999999</v>
      </c>
      <c r="C892" s="7">
        <f t="shared" si="93"/>
        <v>-0.68909999999999982</v>
      </c>
      <c r="D892" s="7">
        <f t="shared" si="91"/>
        <v>0</v>
      </c>
      <c r="E892" s="7">
        <f t="shared" si="92"/>
        <v>0.68909999999999982</v>
      </c>
      <c r="F892" s="7">
        <f t="shared" si="94"/>
        <v>1.6685714285714224E-2</v>
      </c>
      <c r="G892" s="7">
        <f t="shared" si="95"/>
        <v>0.14516428571428566</v>
      </c>
      <c r="H892" s="7">
        <f t="shared" si="96"/>
        <v>0.11494365989273199</v>
      </c>
      <c r="I892" s="7">
        <f t="shared" si="97"/>
        <v>10.3093693455139</v>
      </c>
    </row>
    <row r="893" spans="1:9" ht="13.5" x14ac:dyDescent="0.35">
      <c r="A893" s="3">
        <v>43301</v>
      </c>
      <c r="B893" s="2">
        <v>16.3459</v>
      </c>
      <c r="C893" s="7">
        <f t="shared" si="93"/>
        <v>-1.7499999999998295E-2</v>
      </c>
      <c r="D893" s="7">
        <f t="shared" si="91"/>
        <v>0</v>
      </c>
      <c r="E893" s="7">
        <f t="shared" si="92"/>
        <v>1.7499999999998295E-2</v>
      </c>
      <c r="F893" s="7">
        <f t="shared" si="94"/>
        <v>1.6685714285714224E-2</v>
      </c>
      <c r="G893" s="7">
        <f t="shared" si="95"/>
        <v>0.14224285714285706</v>
      </c>
      <c r="H893" s="7">
        <f t="shared" si="96"/>
        <v>0.11730440895852128</v>
      </c>
      <c r="I893" s="7">
        <f t="shared" si="97"/>
        <v>10.498876404494354</v>
      </c>
    </row>
    <row r="894" spans="1:9" ht="13.5" x14ac:dyDescent="0.35">
      <c r="A894" s="3">
        <v>43304</v>
      </c>
      <c r="B894" s="2">
        <v>15.7735</v>
      </c>
      <c r="C894" s="7">
        <f t="shared" si="93"/>
        <v>-0.57240000000000002</v>
      </c>
      <c r="D894" s="7">
        <f t="shared" si="91"/>
        <v>0</v>
      </c>
      <c r="E894" s="7">
        <f t="shared" si="92"/>
        <v>0.57240000000000002</v>
      </c>
      <c r="F894" s="7">
        <f t="shared" si="94"/>
        <v>1.5857142857142698E-2</v>
      </c>
      <c r="G894" s="7">
        <f t="shared" si="95"/>
        <v>0.18312857142857134</v>
      </c>
      <c r="H894" s="7">
        <f t="shared" si="96"/>
        <v>8.6590217645681367E-2</v>
      </c>
      <c r="I894" s="7">
        <f t="shared" si="97"/>
        <v>7.9689855696747145</v>
      </c>
    </row>
    <row r="895" spans="1:9" ht="13.5" x14ac:dyDescent="0.35">
      <c r="A895" s="3">
        <v>43305</v>
      </c>
      <c r="B895" s="2">
        <v>16.468499999999999</v>
      </c>
      <c r="C895" s="7">
        <f t="shared" si="93"/>
        <v>0.69499999999999851</v>
      </c>
      <c r="D895" s="7">
        <f t="shared" si="91"/>
        <v>0.69499999999999851</v>
      </c>
      <c r="E895" s="7">
        <f t="shared" si="92"/>
        <v>0</v>
      </c>
      <c r="F895" s="7">
        <f t="shared" si="94"/>
        <v>5.7985714285714023E-2</v>
      </c>
      <c r="G895" s="7">
        <f t="shared" si="95"/>
        <v>0.18312857142857134</v>
      </c>
      <c r="H895" s="7">
        <f t="shared" si="96"/>
        <v>0.31663936344488525</v>
      </c>
      <c r="I895" s="7">
        <f t="shared" si="97"/>
        <v>24.049057945254106</v>
      </c>
    </row>
    <row r="896" spans="1:9" ht="13.5" x14ac:dyDescent="0.35">
      <c r="A896" s="3">
        <v>43307</v>
      </c>
      <c r="B896" s="2">
        <v>16.777999999999999</v>
      </c>
      <c r="C896" s="7">
        <f t="shared" si="93"/>
        <v>0.30949999999999989</v>
      </c>
      <c r="D896" s="7">
        <f t="shared" si="91"/>
        <v>0.30949999999999989</v>
      </c>
      <c r="E896" s="7">
        <f t="shared" si="92"/>
        <v>0</v>
      </c>
      <c r="F896" s="7">
        <f t="shared" si="94"/>
        <v>8.0092857142856869E-2</v>
      </c>
      <c r="G896" s="7">
        <f t="shared" si="95"/>
        <v>0.17687142857142835</v>
      </c>
      <c r="H896" s="7">
        <f t="shared" si="96"/>
        <v>0.45283095065018886</v>
      </c>
      <c r="I896" s="7">
        <f t="shared" si="97"/>
        <v>31.168867268936722</v>
      </c>
    </row>
    <row r="897" spans="1:9" ht="13.5" x14ac:dyDescent="0.35">
      <c r="A897" s="3">
        <v>43308</v>
      </c>
      <c r="B897" s="2">
        <v>16.4802</v>
      </c>
      <c r="C897" s="7">
        <f t="shared" si="93"/>
        <v>-0.29779999999999873</v>
      </c>
      <c r="D897" s="7">
        <f t="shared" si="91"/>
        <v>0</v>
      </c>
      <c r="E897" s="7">
        <f t="shared" si="92"/>
        <v>0.29779999999999873</v>
      </c>
      <c r="F897" s="7">
        <f t="shared" si="94"/>
        <v>8.0092857142856869E-2</v>
      </c>
      <c r="G897" s="7">
        <f t="shared" si="95"/>
        <v>0.19104999999999972</v>
      </c>
      <c r="H897" s="7">
        <f t="shared" si="96"/>
        <v>0.41922458593487039</v>
      </c>
      <c r="I897" s="7">
        <f t="shared" si="97"/>
        <v>29.538988408851381</v>
      </c>
    </row>
    <row r="898" spans="1:9" ht="13.5" x14ac:dyDescent="0.35">
      <c r="A898" s="3">
        <v>43311</v>
      </c>
      <c r="B898" s="2">
        <v>16.112300000000001</v>
      </c>
      <c r="C898" s="7">
        <f t="shared" si="93"/>
        <v>-0.36789999999999878</v>
      </c>
      <c r="D898" s="7">
        <f t="shared" si="91"/>
        <v>0</v>
      </c>
      <c r="E898" s="7">
        <f t="shared" si="92"/>
        <v>0.36789999999999878</v>
      </c>
      <c r="F898" s="7">
        <f t="shared" si="94"/>
        <v>8.0092857142856869E-2</v>
      </c>
      <c r="G898" s="7">
        <f t="shared" si="95"/>
        <v>0.19730714285714246</v>
      </c>
      <c r="H898" s="7">
        <f t="shared" si="96"/>
        <v>0.40592984107446634</v>
      </c>
      <c r="I898" s="7">
        <f t="shared" si="97"/>
        <v>28.872695437223157</v>
      </c>
    </row>
    <row r="899" spans="1:9" ht="13.5" x14ac:dyDescent="0.35">
      <c r="A899" s="3">
        <v>43312</v>
      </c>
      <c r="B899" s="2">
        <v>16.059699999999999</v>
      </c>
      <c r="C899" s="7">
        <f t="shared" si="93"/>
        <v>-5.2600000000001756E-2</v>
      </c>
      <c r="D899" s="7">
        <f t="shared" ref="D899:D962" si="98">IF(C899&gt;0,C899,0)</f>
        <v>0</v>
      </c>
      <c r="E899" s="7">
        <f t="shared" ref="E899:E962" si="99">IF(C899&lt;0,-C899,0)</f>
        <v>5.2600000000001756E-2</v>
      </c>
      <c r="F899" s="7">
        <f t="shared" si="94"/>
        <v>8.0092857142856869E-2</v>
      </c>
      <c r="G899" s="7">
        <f t="shared" si="95"/>
        <v>0.18437857142857123</v>
      </c>
      <c r="H899" s="7">
        <f t="shared" si="96"/>
        <v>0.43439352264362818</v>
      </c>
      <c r="I899" s="7">
        <f t="shared" si="97"/>
        <v>30.284124669151353</v>
      </c>
    </row>
    <row r="900" spans="1:9" ht="13.5" x14ac:dyDescent="0.35">
      <c r="A900" s="3">
        <v>43313</v>
      </c>
      <c r="B900" s="2">
        <v>15.5633</v>
      </c>
      <c r="C900" s="7">
        <f t="shared" ref="C900:C963" si="100">B900-B899</f>
        <v>-0.49639999999999951</v>
      </c>
      <c r="D900" s="7">
        <f t="shared" si="98"/>
        <v>0</v>
      </c>
      <c r="E900" s="7">
        <f t="shared" si="99"/>
        <v>0.49639999999999951</v>
      </c>
      <c r="F900" s="7">
        <f t="shared" si="94"/>
        <v>8.0092857142856869E-2</v>
      </c>
      <c r="G900" s="7">
        <f t="shared" si="95"/>
        <v>0.19897857142857106</v>
      </c>
      <c r="H900" s="7">
        <f t="shared" si="96"/>
        <v>0.40252001292314254</v>
      </c>
      <c r="I900" s="7">
        <f t="shared" si="97"/>
        <v>28.699769644228269</v>
      </c>
    </row>
    <row r="901" spans="1:9" ht="13.5" x14ac:dyDescent="0.35">
      <c r="A901" s="3">
        <v>43314</v>
      </c>
      <c r="B901" s="2">
        <v>15.1662</v>
      </c>
      <c r="C901" s="7">
        <f t="shared" si="100"/>
        <v>-0.39710000000000001</v>
      </c>
      <c r="D901" s="7">
        <f t="shared" si="98"/>
        <v>0</v>
      </c>
      <c r="E901" s="7">
        <f t="shared" si="99"/>
        <v>0.39710000000000001</v>
      </c>
      <c r="F901" s="7">
        <f t="shared" si="94"/>
        <v>8.0092857142856869E-2</v>
      </c>
      <c r="G901" s="7">
        <f t="shared" si="95"/>
        <v>0.22734285714285679</v>
      </c>
      <c r="H901" s="7">
        <f t="shared" si="96"/>
        <v>0.35229986175694289</v>
      </c>
      <c r="I901" s="7">
        <f t="shared" si="97"/>
        <v>26.051903998513012</v>
      </c>
    </row>
    <row r="902" spans="1:9" ht="13.5" x14ac:dyDescent="0.35">
      <c r="A902" s="3">
        <v>43315</v>
      </c>
      <c r="B902" s="2">
        <v>15.125299999999999</v>
      </c>
      <c r="C902" s="7">
        <f t="shared" si="100"/>
        <v>-4.0900000000000603E-2</v>
      </c>
      <c r="D902" s="7">
        <f t="shared" si="98"/>
        <v>0</v>
      </c>
      <c r="E902" s="7">
        <f t="shared" si="99"/>
        <v>4.0900000000000603E-2</v>
      </c>
      <c r="F902" s="7">
        <f t="shared" si="94"/>
        <v>8.0092857142856869E-2</v>
      </c>
      <c r="G902" s="7">
        <f t="shared" si="95"/>
        <v>0.2260928571428569</v>
      </c>
      <c r="H902" s="7">
        <f t="shared" si="96"/>
        <v>0.35424762265819904</v>
      </c>
      <c r="I902" s="7">
        <f t="shared" si="97"/>
        <v>26.158260626137221</v>
      </c>
    </row>
    <row r="903" spans="1:9" ht="13.5" x14ac:dyDescent="0.35">
      <c r="A903" s="3">
        <v>43318</v>
      </c>
      <c r="B903" s="2">
        <v>14.8917</v>
      </c>
      <c r="C903" s="7">
        <f t="shared" si="100"/>
        <v>-0.23359999999999914</v>
      </c>
      <c r="D903" s="7">
        <f t="shared" si="98"/>
        <v>0</v>
      </c>
      <c r="E903" s="7">
        <f t="shared" si="99"/>
        <v>0.23359999999999914</v>
      </c>
      <c r="F903" s="7">
        <f t="shared" si="94"/>
        <v>8.0092857142856869E-2</v>
      </c>
      <c r="G903" s="7">
        <f t="shared" si="95"/>
        <v>0.24277857142857112</v>
      </c>
      <c r="H903" s="7">
        <f t="shared" si="96"/>
        <v>0.32990085027508831</v>
      </c>
      <c r="I903" s="7">
        <f t="shared" si="97"/>
        <v>24.806424494491367</v>
      </c>
    </row>
    <row r="904" spans="1:9" ht="13.5" x14ac:dyDescent="0.35">
      <c r="A904" s="3">
        <v>43319</v>
      </c>
      <c r="B904" s="2">
        <v>14.8917</v>
      </c>
      <c r="C904" s="7">
        <f t="shared" si="100"/>
        <v>0</v>
      </c>
      <c r="D904" s="7">
        <f t="shared" si="98"/>
        <v>0</v>
      </c>
      <c r="E904" s="7">
        <f t="shared" si="99"/>
        <v>0</v>
      </c>
      <c r="F904" s="7">
        <f t="shared" si="94"/>
        <v>8.0092857142856869E-2</v>
      </c>
      <c r="G904" s="7">
        <f t="shared" si="95"/>
        <v>0.2260928571428569</v>
      </c>
      <c r="H904" s="7">
        <f t="shared" si="96"/>
        <v>0.35424762265819904</v>
      </c>
      <c r="I904" s="7">
        <f t="shared" si="97"/>
        <v>26.158260626137221</v>
      </c>
    </row>
    <row r="905" spans="1:9" ht="13.5" x14ac:dyDescent="0.35">
      <c r="A905" s="3">
        <v>43320</v>
      </c>
      <c r="B905" s="2">
        <v>14.833299999999999</v>
      </c>
      <c r="C905" s="7">
        <f t="shared" si="100"/>
        <v>-5.8400000000000674E-2</v>
      </c>
      <c r="D905" s="7">
        <f t="shared" si="98"/>
        <v>0</v>
      </c>
      <c r="E905" s="7">
        <f t="shared" si="99"/>
        <v>5.8400000000000674E-2</v>
      </c>
      <c r="F905" s="7">
        <f t="shared" si="94"/>
        <v>7.1749999999999883E-2</v>
      </c>
      <c r="G905" s="7">
        <f t="shared" si="95"/>
        <v>0.23026428571428553</v>
      </c>
      <c r="H905" s="7">
        <f t="shared" si="96"/>
        <v>0.31159847380339334</v>
      </c>
      <c r="I905" s="7">
        <f t="shared" si="97"/>
        <v>23.757154344638366</v>
      </c>
    </row>
    <row r="906" spans="1:9" ht="13.5" x14ac:dyDescent="0.35">
      <c r="A906" s="3">
        <v>43321</v>
      </c>
      <c r="B906" s="2">
        <v>15.195399999999999</v>
      </c>
      <c r="C906" s="7">
        <f t="shared" si="100"/>
        <v>0.36209999999999987</v>
      </c>
      <c r="D906" s="7">
        <f t="shared" si="98"/>
        <v>0.36209999999999987</v>
      </c>
      <c r="E906" s="7">
        <f t="shared" si="99"/>
        <v>0</v>
      </c>
      <c r="F906" s="7">
        <f t="shared" si="94"/>
        <v>9.7614285714285584E-2</v>
      </c>
      <c r="G906" s="7">
        <f t="shared" si="95"/>
        <v>0.18104285714285698</v>
      </c>
      <c r="H906" s="7">
        <f t="shared" si="96"/>
        <v>0.53917777953128676</v>
      </c>
      <c r="I906" s="7">
        <f t="shared" si="97"/>
        <v>35.030247103455338</v>
      </c>
    </row>
    <row r="907" spans="1:9" ht="13.5" x14ac:dyDescent="0.35">
      <c r="A907" s="3">
        <v>43322</v>
      </c>
      <c r="B907" s="2">
        <v>14.897600000000001</v>
      </c>
      <c r="C907" s="7">
        <f t="shared" si="100"/>
        <v>-0.29779999999999873</v>
      </c>
      <c r="D907" s="7">
        <f t="shared" si="98"/>
        <v>0</v>
      </c>
      <c r="E907" s="7">
        <f t="shared" si="99"/>
        <v>0.29779999999999873</v>
      </c>
      <c r="F907" s="7">
        <f t="shared" si="94"/>
        <v>9.7614285714285584E-2</v>
      </c>
      <c r="G907" s="7">
        <f t="shared" si="95"/>
        <v>0.20106428571428556</v>
      </c>
      <c r="H907" s="7">
        <f t="shared" si="96"/>
        <v>0.4854879391807877</v>
      </c>
      <c r="I907" s="7">
        <f t="shared" si="97"/>
        <v>32.682051895252897</v>
      </c>
    </row>
    <row r="908" spans="1:9" ht="13.5" x14ac:dyDescent="0.35">
      <c r="A908" s="3">
        <v>43326</v>
      </c>
      <c r="B908" s="2">
        <v>15.125299999999999</v>
      </c>
      <c r="C908" s="7">
        <f t="shared" si="100"/>
        <v>0.22769999999999868</v>
      </c>
      <c r="D908" s="7">
        <f t="shared" si="98"/>
        <v>0.22769999999999868</v>
      </c>
      <c r="E908" s="7">
        <f t="shared" si="99"/>
        <v>0</v>
      </c>
      <c r="F908" s="7">
        <f t="shared" si="94"/>
        <v>0.1138785714285712</v>
      </c>
      <c r="G908" s="7">
        <f t="shared" si="95"/>
        <v>0.16017857142857128</v>
      </c>
      <c r="H908" s="7">
        <f t="shared" si="96"/>
        <v>0.71094760312151539</v>
      </c>
      <c r="I908" s="7">
        <f t="shared" si="97"/>
        <v>41.552856547122573</v>
      </c>
    </row>
    <row r="909" spans="1:9" ht="13.5" x14ac:dyDescent="0.35">
      <c r="A909" s="3">
        <v>43327</v>
      </c>
      <c r="B909" s="2">
        <v>14.897600000000001</v>
      </c>
      <c r="C909" s="7">
        <f t="shared" si="100"/>
        <v>-0.22769999999999868</v>
      </c>
      <c r="D909" s="7">
        <f t="shared" si="98"/>
        <v>0</v>
      </c>
      <c r="E909" s="7">
        <f t="shared" si="99"/>
        <v>0.22769999999999868</v>
      </c>
      <c r="F909" s="7">
        <f t="shared" si="94"/>
        <v>6.4235714285714174E-2</v>
      </c>
      <c r="G909" s="7">
        <f t="shared" si="95"/>
        <v>0.1764428571428569</v>
      </c>
      <c r="H909" s="7">
        <f t="shared" si="96"/>
        <v>0.36405959031657342</v>
      </c>
      <c r="I909" s="7">
        <f t="shared" si="97"/>
        <v>26.689419795221838</v>
      </c>
    </row>
    <row r="910" spans="1:9" ht="13.5" x14ac:dyDescent="0.35">
      <c r="A910" s="3">
        <v>43328</v>
      </c>
      <c r="B910" s="2">
        <v>14.5997</v>
      </c>
      <c r="C910" s="7">
        <f t="shared" si="100"/>
        <v>-0.29790000000000028</v>
      </c>
      <c r="D910" s="7">
        <f t="shared" si="98"/>
        <v>0</v>
      </c>
      <c r="E910" s="7">
        <f t="shared" si="99"/>
        <v>0.29790000000000028</v>
      </c>
      <c r="F910" s="7">
        <f t="shared" si="94"/>
        <v>4.2128571428571328E-2</v>
      </c>
      <c r="G910" s="7">
        <f t="shared" si="95"/>
        <v>0.19772142857142835</v>
      </c>
      <c r="H910" s="7">
        <f t="shared" si="96"/>
        <v>0.2130703370542969</v>
      </c>
      <c r="I910" s="7">
        <f t="shared" si="97"/>
        <v>17.564549271866341</v>
      </c>
    </row>
    <row r="911" spans="1:9" ht="13.5" x14ac:dyDescent="0.35">
      <c r="A911" s="3">
        <v>43329</v>
      </c>
      <c r="B911" s="2">
        <v>14.2552</v>
      </c>
      <c r="C911" s="7">
        <f t="shared" si="100"/>
        <v>-0.34450000000000003</v>
      </c>
      <c r="D911" s="7">
        <f t="shared" si="98"/>
        <v>0</v>
      </c>
      <c r="E911" s="7">
        <f t="shared" si="99"/>
        <v>0.34450000000000003</v>
      </c>
      <c r="F911" s="7">
        <f t="shared" si="94"/>
        <v>4.2128571428571328E-2</v>
      </c>
      <c r="G911" s="7">
        <f t="shared" si="95"/>
        <v>0.20105714285714274</v>
      </c>
      <c r="H911" s="7">
        <f t="shared" si="96"/>
        <v>0.20953531334375405</v>
      </c>
      <c r="I911" s="7">
        <f t="shared" si="97"/>
        <v>17.323620983375406</v>
      </c>
    </row>
    <row r="912" spans="1:9" ht="13.5" x14ac:dyDescent="0.35">
      <c r="A912" s="3">
        <v>43332</v>
      </c>
      <c r="B912" s="2">
        <v>14.0741</v>
      </c>
      <c r="C912" s="7">
        <f t="shared" si="100"/>
        <v>-0.1811000000000007</v>
      </c>
      <c r="D912" s="7">
        <f t="shared" si="98"/>
        <v>0</v>
      </c>
      <c r="E912" s="7">
        <f t="shared" si="99"/>
        <v>0.1811000000000007</v>
      </c>
      <c r="F912" s="7">
        <f t="shared" si="94"/>
        <v>4.2128571428571328E-2</v>
      </c>
      <c r="G912" s="7">
        <f t="shared" si="95"/>
        <v>0.18771428571428572</v>
      </c>
      <c r="H912" s="7">
        <f t="shared" si="96"/>
        <v>0.22442922374429169</v>
      </c>
      <c r="I912" s="7">
        <f t="shared" si="97"/>
        <v>18.329293305985416</v>
      </c>
    </row>
    <row r="913" spans="1:9" ht="13.5" x14ac:dyDescent="0.35">
      <c r="A913" s="3">
        <v>43335</v>
      </c>
      <c r="B913" s="2">
        <v>14.1325</v>
      </c>
      <c r="C913" s="7">
        <f t="shared" si="100"/>
        <v>5.8400000000000674E-2</v>
      </c>
      <c r="D913" s="7">
        <f t="shared" si="98"/>
        <v>5.8400000000000674E-2</v>
      </c>
      <c r="E913" s="7">
        <f t="shared" si="99"/>
        <v>0</v>
      </c>
      <c r="F913" s="7">
        <f t="shared" ref="F913:F976" si="101">(SUM(D900:D913)/14)</f>
        <v>4.6299999999999945E-2</v>
      </c>
      <c r="G913" s="7">
        <f t="shared" ref="G913:G976" si="102">(SUM(E900:E913)/14)</f>
        <v>0.18395714285714274</v>
      </c>
      <c r="H913" s="7">
        <f t="shared" ref="H913:H976" si="103">F913/G913</f>
        <v>0.25168905801040603</v>
      </c>
      <c r="I913" s="7">
        <f t="shared" ref="I913:I976" si="104">IF(G913=0,100,100-(100/(1+H913)))</f>
        <v>20.107953840426845</v>
      </c>
    </row>
    <row r="914" spans="1:9" ht="13.5" x14ac:dyDescent="0.35">
      <c r="A914" s="3">
        <v>43336</v>
      </c>
      <c r="B914" s="2">
        <v>13.951499999999999</v>
      </c>
      <c r="C914" s="7">
        <f t="shared" si="100"/>
        <v>-0.18100000000000094</v>
      </c>
      <c r="D914" s="7">
        <f t="shared" si="98"/>
        <v>0</v>
      </c>
      <c r="E914" s="7">
        <f t="shared" si="99"/>
        <v>0.18100000000000094</v>
      </c>
      <c r="F914" s="7">
        <f t="shared" si="101"/>
        <v>4.6299999999999945E-2</v>
      </c>
      <c r="G914" s="7">
        <f t="shared" si="102"/>
        <v>0.16142857142857142</v>
      </c>
      <c r="H914" s="7">
        <f t="shared" si="103"/>
        <v>0.28681415929203508</v>
      </c>
      <c r="I914" s="7">
        <f t="shared" si="104"/>
        <v>22.288700914655095</v>
      </c>
    </row>
    <row r="915" spans="1:9" ht="13.5" x14ac:dyDescent="0.35">
      <c r="A915" s="3">
        <v>43339</v>
      </c>
      <c r="B915" s="2">
        <v>13.951499999999999</v>
      </c>
      <c r="C915" s="7">
        <f t="shared" si="100"/>
        <v>0</v>
      </c>
      <c r="D915" s="7">
        <f t="shared" si="98"/>
        <v>0</v>
      </c>
      <c r="E915" s="7">
        <f t="shared" si="99"/>
        <v>0</v>
      </c>
      <c r="F915" s="7">
        <f t="shared" si="101"/>
        <v>4.6299999999999945E-2</v>
      </c>
      <c r="G915" s="7">
        <f t="shared" si="102"/>
        <v>0.13306428571428569</v>
      </c>
      <c r="H915" s="7">
        <f t="shared" si="103"/>
        <v>0.34795211766600426</v>
      </c>
      <c r="I915" s="7">
        <f t="shared" si="104"/>
        <v>25.813388554816598</v>
      </c>
    </row>
    <row r="916" spans="1:9" ht="13.5" x14ac:dyDescent="0.35">
      <c r="A916" s="3">
        <v>43340</v>
      </c>
      <c r="B916" s="2">
        <v>13.8931</v>
      </c>
      <c r="C916" s="7">
        <f t="shared" si="100"/>
        <v>-5.8399999999998897E-2</v>
      </c>
      <c r="D916" s="7">
        <f t="shared" si="98"/>
        <v>0</v>
      </c>
      <c r="E916" s="7">
        <f t="shared" si="99"/>
        <v>5.8399999999998897E-2</v>
      </c>
      <c r="F916" s="7">
        <f t="shared" si="101"/>
        <v>4.6299999999999945E-2</v>
      </c>
      <c r="G916" s="7">
        <f t="shared" si="102"/>
        <v>0.13431428571428558</v>
      </c>
      <c r="H916" s="7">
        <f t="shared" si="103"/>
        <v>0.34471389066156133</v>
      </c>
      <c r="I916" s="7">
        <f t="shared" si="104"/>
        <v>25.634738590524407</v>
      </c>
    </row>
    <row r="917" spans="1:9" ht="13.5" x14ac:dyDescent="0.35">
      <c r="A917" s="3">
        <v>43341</v>
      </c>
      <c r="B917" s="2">
        <v>13.6653</v>
      </c>
      <c r="C917" s="7">
        <f t="shared" si="100"/>
        <v>-0.22780000000000022</v>
      </c>
      <c r="D917" s="7">
        <f t="shared" si="98"/>
        <v>0</v>
      </c>
      <c r="E917" s="7">
        <f t="shared" si="99"/>
        <v>0.22780000000000022</v>
      </c>
      <c r="F917" s="7">
        <f t="shared" si="101"/>
        <v>4.6299999999999945E-2</v>
      </c>
      <c r="G917" s="7">
        <f t="shared" si="102"/>
        <v>0.13389999999999994</v>
      </c>
      <c r="H917" s="7">
        <f t="shared" si="103"/>
        <v>0.3457804331590737</v>
      </c>
      <c r="I917" s="7">
        <f t="shared" si="104"/>
        <v>25.693673695893438</v>
      </c>
    </row>
    <row r="918" spans="1:9" ht="13.5" x14ac:dyDescent="0.35">
      <c r="A918" s="3">
        <v>43342</v>
      </c>
      <c r="B918" s="2">
        <v>13.636100000000001</v>
      </c>
      <c r="C918" s="7">
        <f t="shared" si="100"/>
        <v>-2.9199999999999449E-2</v>
      </c>
      <c r="D918" s="7">
        <f t="shared" si="98"/>
        <v>0</v>
      </c>
      <c r="E918" s="7">
        <f t="shared" si="99"/>
        <v>2.9199999999999449E-2</v>
      </c>
      <c r="F918" s="7">
        <f t="shared" si="101"/>
        <v>4.6299999999999945E-2</v>
      </c>
      <c r="G918" s="7">
        <f t="shared" si="102"/>
        <v>0.13598571428571418</v>
      </c>
      <c r="H918" s="7">
        <f t="shared" si="103"/>
        <v>0.34047694085513169</v>
      </c>
      <c r="I918" s="7">
        <f t="shared" si="104"/>
        <v>25.399686520376179</v>
      </c>
    </row>
    <row r="919" spans="1:9" ht="13.5" x14ac:dyDescent="0.35">
      <c r="A919" s="3">
        <v>43343</v>
      </c>
      <c r="B919" s="2">
        <v>13.256600000000001</v>
      </c>
      <c r="C919" s="7">
        <f t="shared" si="100"/>
        <v>-0.37950000000000017</v>
      </c>
      <c r="D919" s="7">
        <f t="shared" si="98"/>
        <v>0</v>
      </c>
      <c r="E919" s="7">
        <f t="shared" si="99"/>
        <v>0.37950000000000017</v>
      </c>
      <c r="F919" s="7">
        <f t="shared" si="101"/>
        <v>4.6299999999999945E-2</v>
      </c>
      <c r="G919" s="7">
        <f t="shared" si="102"/>
        <v>0.15892142857142844</v>
      </c>
      <c r="H919" s="7">
        <f t="shared" si="103"/>
        <v>0.29133893658141929</v>
      </c>
      <c r="I919" s="7">
        <f t="shared" si="104"/>
        <v>22.560996832689412</v>
      </c>
    </row>
    <row r="920" spans="1:9" ht="13.5" x14ac:dyDescent="0.35">
      <c r="A920" s="3">
        <v>43346</v>
      </c>
      <c r="B920" s="2">
        <v>13.256600000000001</v>
      </c>
      <c r="C920" s="7">
        <f t="shared" si="100"/>
        <v>0</v>
      </c>
      <c r="D920" s="7">
        <f t="shared" si="98"/>
        <v>0</v>
      </c>
      <c r="E920" s="7">
        <f t="shared" si="99"/>
        <v>0</v>
      </c>
      <c r="F920" s="7">
        <f t="shared" si="101"/>
        <v>2.0435714285714241E-2</v>
      </c>
      <c r="G920" s="7">
        <f t="shared" si="102"/>
        <v>0.15892142857142844</v>
      </c>
      <c r="H920" s="7">
        <f t="shared" si="103"/>
        <v>0.12859004899096571</v>
      </c>
      <c r="I920" s="7">
        <f t="shared" si="104"/>
        <v>11.393866985264822</v>
      </c>
    </row>
    <row r="921" spans="1:9" ht="13.5" x14ac:dyDescent="0.35">
      <c r="A921" s="3">
        <v>43347</v>
      </c>
      <c r="B921" s="2">
        <v>12.841900000000001</v>
      </c>
      <c r="C921" s="7">
        <f t="shared" si="100"/>
        <v>-0.41469999999999985</v>
      </c>
      <c r="D921" s="7">
        <f t="shared" si="98"/>
        <v>0</v>
      </c>
      <c r="E921" s="7">
        <f t="shared" si="99"/>
        <v>0.41469999999999985</v>
      </c>
      <c r="F921" s="7">
        <f t="shared" si="101"/>
        <v>2.0435714285714241E-2</v>
      </c>
      <c r="G921" s="7">
        <f t="shared" si="102"/>
        <v>0.16727142857142852</v>
      </c>
      <c r="H921" s="7">
        <f t="shared" si="103"/>
        <v>0.12217097958835062</v>
      </c>
      <c r="I921" s="7">
        <f t="shared" si="104"/>
        <v>10.887020054035517</v>
      </c>
    </row>
    <row r="922" spans="1:9" ht="13.5" x14ac:dyDescent="0.35">
      <c r="A922" s="3">
        <v>43348</v>
      </c>
      <c r="B922" s="2">
        <v>12.549899999999999</v>
      </c>
      <c r="C922" s="7">
        <f t="shared" si="100"/>
        <v>-0.29200000000000159</v>
      </c>
      <c r="D922" s="7">
        <f t="shared" si="98"/>
        <v>0</v>
      </c>
      <c r="E922" s="7">
        <f t="shared" si="99"/>
        <v>0.29200000000000159</v>
      </c>
      <c r="F922" s="7">
        <f t="shared" si="101"/>
        <v>4.1714285714286193E-3</v>
      </c>
      <c r="G922" s="7">
        <f t="shared" si="102"/>
        <v>0.18812857142857148</v>
      </c>
      <c r="H922" s="7">
        <f t="shared" si="103"/>
        <v>2.2173285746829925E-2</v>
      </c>
      <c r="I922" s="7">
        <f t="shared" si="104"/>
        <v>2.1692296263279331</v>
      </c>
    </row>
    <row r="923" spans="1:9" ht="13.5" x14ac:dyDescent="0.35">
      <c r="A923" s="3">
        <v>43349</v>
      </c>
      <c r="B923" s="2">
        <v>11.930899999999999</v>
      </c>
      <c r="C923" s="7">
        <f t="shared" si="100"/>
        <v>-0.61899999999999977</v>
      </c>
      <c r="D923" s="7">
        <f t="shared" si="98"/>
        <v>0</v>
      </c>
      <c r="E923" s="7">
        <f t="shared" si="99"/>
        <v>0.61899999999999977</v>
      </c>
      <c r="F923" s="7">
        <f t="shared" si="101"/>
        <v>4.1714285714286193E-3</v>
      </c>
      <c r="G923" s="7">
        <f t="shared" si="102"/>
        <v>0.21607857142857156</v>
      </c>
      <c r="H923" s="7">
        <f t="shared" si="103"/>
        <v>1.9305146937291538E-2</v>
      </c>
      <c r="I923" s="7">
        <f t="shared" si="104"/>
        <v>1.893951678287678</v>
      </c>
    </row>
    <row r="924" spans="1:9" ht="13.5" x14ac:dyDescent="0.35">
      <c r="A924" s="3">
        <v>43350</v>
      </c>
      <c r="B924" s="2">
        <v>12.5558</v>
      </c>
      <c r="C924" s="7">
        <f t="shared" si="100"/>
        <v>0.62490000000000023</v>
      </c>
      <c r="D924" s="7">
        <f t="shared" si="98"/>
        <v>0.62490000000000023</v>
      </c>
      <c r="E924" s="7">
        <f t="shared" si="99"/>
        <v>0</v>
      </c>
      <c r="F924" s="7">
        <f t="shared" si="101"/>
        <v>4.8807142857142924E-2</v>
      </c>
      <c r="G924" s="7">
        <f t="shared" si="102"/>
        <v>0.19480000000000011</v>
      </c>
      <c r="H924" s="7">
        <f t="shared" si="103"/>
        <v>0.25055001466705801</v>
      </c>
      <c r="I924" s="7">
        <f t="shared" si="104"/>
        <v>20.035185456677922</v>
      </c>
    </row>
    <row r="925" spans="1:9" ht="13.5" x14ac:dyDescent="0.35">
      <c r="A925" s="3">
        <v>43353</v>
      </c>
      <c r="B925" s="2">
        <v>12.170299999999999</v>
      </c>
      <c r="C925" s="7">
        <f t="shared" si="100"/>
        <v>-0.3855000000000004</v>
      </c>
      <c r="D925" s="7">
        <f t="shared" si="98"/>
        <v>0</v>
      </c>
      <c r="E925" s="7">
        <f t="shared" si="99"/>
        <v>0.3855000000000004</v>
      </c>
      <c r="F925" s="7">
        <f t="shared" si="101"/>
        <v>4.8807142857142924E-2</v>
      </c>
      <c r="G925" s="7">
        <f t="shared" si="102"/>
        <v>0.19772857142857156</v>
      </c>
      <c r="H925" s="7">
        <f t="shared" si="103"/>
        <v>0.24683910122101022</v>
      </c>
      <c r="I925" s="7">
        <f t="shared" si="104"/>
        <v>19.797189627698117</v>
      </c>
    </row>
    <row r="926" spans="1:9" ht="13.5" x14ac:dyDescent="0.35">
      <c r="A926" s="3">
        <v>43355</v>
      </c>
      <c r="B926" s="2">
        <v>11.8842</v>
      </c>
      <c r="C926" s="7">
        <f t="shared" si="100"/>
        <v>-0.28609999999999935</v>
      </c>
      <c r="D926" s="7">
        <f t="shared" si="98"/>
        <v>0</v>
      </c>
      <c r="E926" s="7">
        <f t="shared" si="99"/>
        <v>0.28609999999999935</v>
      </c>
      <c r="F926" s="7">
        <f t="shared" si="101"/>
        <v>4.8807142857142924E-2</v>
      </c>
      <c r="G926" s="7">
        <f t="shared" si="102"/>
        <v>0.20522857142857148</v>
      </c>
      <c r="H926" s="7">
        <f t="shared" si="103"/>
        <v>0.2378184602533763</v>
      </c>
      <c r="I926" s="7">
        <f t="shared" si="104"/>
        <v>19.212709124138925</v>
      </c>
    </row>
    <row r="927" spans="1:9" ht="13.5" x14ac:dyDescent="0.35">
      <c r="A927" s="3">
        <v>43356</v>
      </c>
      <c r="B927" s="2">
        <v>11.6798</v>
      </c>
      <c r="C927" s="7">
        <f t="shared" si="100"/>
        <v>-0.20439999999999969</v>
      </c>
      <c r="D927" s="7">
        <f t="shared" si="98"/>
        <v>0</v>
      </c>
      <c r="E927" s="7">
        <f t="shared" si="99"/>
        <v>0.20439999999999969</v>
      </c>
      <c r="F927" s="7">
        <f t="shared" si="101"/>
        <v>4.4635714285714299E-2</v>
      </c>
      <c r="G927" s="7">
        <f t="shared" si="102"/>
        <v>0.21982857142857146</v>
      </c>
      <c r="H927" s="7">
        <f t="shared" si="103"/>
        <v>0.20304782947751499</v>
      </c>
      <c r="I927" s="7">
        <f t="shared" si="104"/>
        <v>16.87778528021606</v>
      </c>
    </row>
    <row r="928" spans="1:9" ht="13.5" x14ac:dyDescent="0.35">
      <c r="A928" s="3">
        <v>43357</v>
      </c>
      <c r="B928" s="2">
        <v>12.1295</v>
      </c>
      <c r="C928" s="7">
        <f t="shared" si="100"/>
        <v>0.44969999999999999</v>
      </c>
      <c r="D928" s="7">
        <f t="shared" si="98"/>
        <v>0.44969999999999999</v>
      </c>
      <c r="E928" s="7">
        <f t="shared" si="99"/>
        <v>0</v>
      </c>
      <c r="F928" s="7">
        <f t="shared" si="101"/>
        <v>7.6757142857142871E-2</v>
      </c>
      <c r="G928" s="7">
        <f t="shared" si="102"/>
        <v>0.20689999999999995</v>
      </c>
      <c r="H928" s="7">
        <f t="shared" si="103"/>
        <v>0.37098667403162344</v>
      </c>
      <c r="I928" s="7">
        <f t="shared" si="104"/>
        <v>27.059830781627724</v>
      </c>
    </row>
    <row r="929" spans="1:9" ht="13.5" x14ac:dyDescent="0.35">
      <c r="A929" s="3">
        <v>43360</v>
      </c>
      <c r="B929" s="2">
        <v>12.380599999999999</v>
      </c>
      <c r="C929" s="7">
        <f t="shared" si="100"/>
        <v>0.25109999999999921</v>
      </c>
      <c r="D929" s="7">
        <f t="shared" si="98"/>
        <v>0.25109999999999921</v>
      </c>
      <c r="E929" s="7">
        <f t="shared" si="99"/>
        <v>0</v>
      </c>
      <c r="F929" s="7">
        <f t="shared" si="101"/>
        <v>9.4692857142857106E-2</v>
      </c>
      <c r="G929" s="7">
        <f t="shared" si="102"/>
        <v>0.20689999999999995</v>
      </c>
      <c r="H929" s="7">
        <f t="shared" si="103"/>
        <v>0.45767451494856032</v>
      </c>
      <c r="I929" s="7">
        <f t="shared" si="104"/>
        <v>31.397579518272025</v>
      </c>
    </row>
    <row r="930" spans="1:9" ht="13.5" x14ac:dyDescent="0.35">
      <c r="A930" s="3">
        <v>43361</v>
      </c>
      <c r="B930" s="2">
        <v>13.133900000000001</v>
      </c>
      <c r="C930" s="7">
        <f t="shared" si="100"/>
        <v>0.75330000000000119</v>
      </c>
      <c r="D930" s="7">
        <f t="shared" si="98"/>
        <v>0.75330000000000119</v>
      </c>
      <c r="E930" s="7">
        <f t="shared" si="99"/>
        <v>0</v>
      </c>
      <c r="F930" s="7">
        <f t="shared" si="101"/>
        <v>0.14850000000000005</v>
      </c>
      <c r="G930" s="7">
        <f t="shared" si="102"/>
        <v>0.20272857142857145</v>
      </c>
      <c r="H930" s="7">
        <f t="shared" si="103"/>
        <v>0.73250651821577073</v>
      </c>
      <c r="I930" s="7">
        <f t="shared" si="104"/>
        <v>42.2801594403319</v>
      </c>
    </row>
    <row r="931" spans="1:9" ht="13.5" x14ac:dyDescent="0.35">
      <c r="A931" s="3">
        <v>43362</v>
      </c>
      <c r="B931" s="2">
        <v>13.548500000000001</v>
      </c>
      <c r="C931" s="7">
        <f t="shared" si="100"/>
        <v>0.41460000000000008</v>
      </c>
      <c r="D931" s="7">
        <f t="shared" si="98"/>
        <v>0.41460000000000008</v>
      </c>
      <c r="E931" s="7">
        <f t="shared" si="99"/>
        <v>0</v>
      </c>
      <c r="F931" s="7">
        <f t="shared" si="101"/>
        <v>0.17811428571428575</v>
      </c>
      <c r="G931" s="7">
        <f t="shared" si="102"/>
        <v>0.18645714285714288</v>
      </c>
      <c r="H931" s="7">
        <f t="shared" si="103"/>
        <v>0.95525589947900713</v>
      </c>
      <c r="I931" s="7">
        <f t="shared" si="104"/>
        <v>48.855799373040753</v>
      </c>
    </row>
    <row r="932" spans="1:9" ht="13.5" x14ac:dyDescent="0.35">
      <c r="A932" s="3">
        <v>43363</v>
      </c>
      <c r="B932" s="2">
        <v>13.139799999999999</v>
      </c>
      <c r="C932" s="7">
        <f t="shared" si="100"/>
        <v>-0.4087000000000014</v>
      </c>
      <c r="D932" s="7">
        <f t="shared" si="98"/>
        <v>0</v>
      </c>
      <c r="E932" s="7">
        <f t="shared" si="99"/>
        <v>0.4087000000000014</v>
      </c>
      <c r="F932" s="7">
        <f t="shared" si="101"/>
        <v>0.17811428571428575</v>
      </c>
      <c r="G932" s="7">
        <f t="shared" si="102"/>
        <v>0.21356428571428587</v>
      </c>
      <c r="H932" s="7">
        <f t="shared" si="103"/>
        <v>0.83400782634870685</v>
      </c>
      <c r="I932" s="7">
        <f t="shared" si="104"/>
        <v>45.474605635087066</v>
      </c>
    </row>
    <row r="933" spans="1:9" ht="13.5" x14ac:dyDescent="0.35">
      <c r="A933" s="3">
        <v>43364</v>
      </c>
      <c r="B933" s="2">
        <v>13.023</v>
      </c>
      <c r="C933" s="7">
        <f t="shared" si="100"/>
        <v>-0.11679999999999957</v>
      </c>
      <c r="D933" s="7">
        <f t="shared" si="98"/>
        <v>0</v>
      </c>
      <c r="E933" s="7">
        <f t="shared" si="99"/>
        <v>0.11679999999999957</v>
      </c>
      <c r="F933" s="7">
        <f t="shared" si="101"/>
        <v>0.17811428571428575</v>
      </c>
      <c r="G933" s="7">
        <f t="shared" si="102"/>
        <v>0.19480000000000011</v>
      </c>
      <c r="H933" s="7">
        <f t="shared" si="103"/>
        <v>0.91434438251686678</v>
      </c>
      <c r="I933" s="7">
        <f t="shared" si="104"/>
        <v>47.762794973950349</v>
      </c>
    </row>
    <row r="934" spans="1:9" ht="13.5" x14ac:dyDescent="0.35">
      <c r="A934" s="3">
        <v>43367</v>
      </c>
      <c r="B934" s="2">
        <v>12.7193</v>
      </c>
      <c r="C934" s="7">
        <f t="shared" si="100"/>
        <v>-0.30369999999999919</v>
      </c>
      <c r="D934" s="7">
        <f t="shared" si="98"/>
        <v>0</v>
      </c>
      <c r="E934" s="7">
        <f t="shared" si="99"/>
        <v>0.30369999999999919</v>
      </c>
      <c r="F934" s="7">
        <f t="shared" si="101"/>
        <v>0.17811428571428575</v>
      </c>
      <c r="G934" s="7">
        <f t="shared" si="102"/>
        <v>0.21649285714285721</v>
      </c>
      <c r="H934" s="7">
        <f t="shared" si="103"/>
        <v>0.82272592299317027</v>
      </c>
      <c r="I934" s="7">
        <f t="shared" si="104"/>
        <v>45.13711648112951</v>
      </c>
    </row>
    <row r="935" spans="1:9" ht="13.5" x14ac:dyDescent="0.35">
      <c r="A935" s="3">
        <v>43368</v>
      </c>
      <c r="B935" s="2">
        <v>12.5558</v>
      </c>
      <c r="C935" s="7">
        <f t="shared" si="100"/>
        <v>-0.16350000000000087</v>
      </c>
      <c r="D935" s="7">
        <f t="shared" si="98"/>
        <v>0</v>
      </c>
      <c r="E935" s="7">
        <f t="shared" si="99"/>
        <v>0.16350000000000087</v>
      </c>
      <c r="F935" s="7">
        <f t="shared" si="101"/>
        <v>0.17811428571428575</v>
      </c>
      <c r="G935" s="7">
        <f t="shared" si="102"/>
        <v>0.19855000000000014</v>
      </c>
      <c r="H935" s="7">
        <f t="shared" si="103"/>
        <v>0.89707522394502959</v>
      </c>
      <c r="I935" s="7">
        <f t="shared" si="104"/>
        <v>47.287277416418554</v>
      </c>
    </row>
    <row r="936" spans="1:9" ht="13.5" x14ac:dyDescent="0.35">
      <c r="A936" s="3">
        <v>43369</v>
      </c>
      <c r="B936" s="2">
        <v>12.5558</v>
      </c>
      <c r="C936" s="7">
        <f t="shared" si="100"/>
        <v>0</v>
      </c>
      <c r="D936" s="7">
        <f t="shared" si="98"/>
        <v>0</v>
      </c>
      <c r="E936" s="7">
        <f t="shared" si="99"/>
        <v>0</v>
      </c>
      <c r="F936" s="7">
        <f t="shared" si="101"/>
        <v>0.17811428571428575</v>
      </c>
      <c r="G936" s="7">
        <f t="shared" si="102"/>
        <v>0.17769285714285715</v>
      </c>
      <c r="H936" s="7">
        <f t="shared" si="103"/>
        <v>1.0023716686095592</v>
      </c>
      <c r="I936" s="7">
        <f t="shared" si="104"/>
        <v>50.059221488366489</v>
      </c>
    </row>
    <row r="937" spans="1:9" ht="13.5" x14ac:dyDescent="0.35">
      <c r="A937" s="3">
        <v>43370</v>
      </c>
      <c r="B937" s="2">
        <v>12.5558</v>
      </c>
      <c r="C937" s="7">
        <f t="shared" si="100"/>
        <v>0</v>
      </c>
      <c r="D937" s="7">
        <f t="shared" si="98"/>
        <v>0</v>
      </c>
      <c r="E937" s="7">
        <f t="shared" si="99"/>
        <v>0</v>
      </c>
      <c r="F937" s="7">
        <f t="shared" si="101"/>
        <v>0.17811428571428575</v>
      </c>
      <c r="G937" s="7">
        <f t="shared" si="102"/>
        <v>0.13347857142857147</v>
      </c>
      <c r="H937" s="7">
        <f t="shared" si="103"/>
        <v>1.3344035960828382</v>
      </c>
      <c r="I937" s="7">
        <f t="shared" si="104"/>
        <v>57.162506017467848</v>
      </c>
    </row>
    <row r="938" spans="1:9" ht="13.5" x14ac:dyDescent="0.35">
      <c r="A938" s="3">
        <v>43371</v>
      </c>
      <c r="B938" s="2">
        <v>12.380599999999999</v>
      </c>
      <c r="C938" s="7">
        <f t="shared" si="100"/>
        <v>-0.17520000000000024</v>
      </c>
      <c r="D938" s="7">
        <f t="shared" si="98"/>
        <v>0</v>
      </c>
      <c r="E938" s="7">
        <f t="shared" si="99"/>
        <v>0.17520000000000024</v>
      </c>
      <c r="F938" s="7">
        <f t="shared" si="101"/>
        <v>0.13347857142857147</v>
      </c>
      <c r="G938" s="7">
        <f t="shared" si="102"/>
        <v>0.1459928571428572</v>
      </c>
      <c r="H938" s="7">
        <f t="shared" si="103"/>
        <v>0.91428152062233958</v>
      </c>
      <c r="I938" s="7">
        <f t="shared" si="104"/>
        <v>47.761079589020085</v>
      </c>
    </row>
    <row r="939" spans="1:9" ht="13.5" x14ac:dyDescent="0.35">
      <c r="A939" s="3">
        <v>43374</v>
      </c>
      <c r="B939" s="2">
        <v>12.2638</v>
      </c>
      <c r="C939" s="7">
        <f t="shared" si="100"/>
        <v>-0.11679999999999957</v>
      </c>
      <c r="D939" s="7">
        <f t="shared" si="98"/>
        <v>0</v>
      </c>
      <c r="E939" s="7">
        <f t="shared" si="99"/>
        <v>0.11679999999999957</v>
      </c>
      <c r="F939" s="7">
        <f t="shared" si="101"/>
        <v>0.13347857142857147</v>
      </c>
      <c r="G939" s="7">
        <f t="shared" si="102"/>
        <v>0.1268</v>
      </c>
      <c r="H939" s="7">
        <f t="shared" si="103"/>
        <v>1.0526701216764311</v>
      </c>
      <c r="I939" s="7">
        <f t="shared" si="104"/>
        <v>51.282966052855464</v>
      </c>
    </row>
    <row r="940" spans="1:9" ht="13.5" x14ac:dyDescent="0.35">
      <c r="A940" s="3">
        <v>43375</v>
      </c>
      <c r="B940" s="2">
        <v>12.205399999999999</v>
      </c>
      <c r="C940" s="7">
        <f t="shared" si="100"/>
        <v>-5.8400000000000674E-2</v>
      </c>
      <c r="D940" s="7">
        <f t="shared" si="98"/>
        <v>0</v>
      </c>
      <c r="E940" s="7">
        <f t="shared" si="99"/>
        <v>5.8400000000000674E-2</v>
      </c>
      <c r="F940" s="7">
        <f t="shared" si="101"/>
        <v>0.13347857142857147</v>
      </c>
      <c r="G940" s="7">
        <f t="shared" si="102"/>
        <v>0.11053571428571438</v>
      </c>
      <c r="H940" s="7">
        <f t="shared" si="103"/>
        <v>1.2075605815831982</v>
      </c>
      <c r="I940" s="7">
        <f t="shared" si="104"/>
        <v>54.701129910426786</v>
      </c>
    </row>
    <row r="941" spans="1:9" ht="13.5" x14ac:dyDescent="0.35">
      <c r="A941" s="3">
        <v>43376</v>
      </c>
      <c r="B941" s="2">
        <v>12.1645</v>
      </c>
      <c r="C941" s="7">
        <f t="shared" si="100"/>
        <v>-4.0899999999998826E-2</v>
      </c>
      <c r="D941" s="7">
        <f t="shared" si="98"/>
        <v>0</v>
      </c>
      <c r="E941" s="7">
        <f t="shared" si="99"/>
        <v>4.0899999999998826E-2</v>
      </c>
      <c r="F941" s="7">
        <f t="shared" si="101"/>
        <v>0.13347857142857147</v>
      </c>
      <c r="G941" s="7">
        <f t="shared" si="102"/>
        <v>9.885714285714288E-2</v>
      </c>
      <c r="H941" s="7">
        <f t="shared" si="103"/>
        <v>1.3502167630057804</v>
      </c>
      <c r="I941" s="7">
        <f t="shared" si="104"/>
        <v>57.450733237003107</v>
      </c>
    </row>
    <row r="942" spans="1:9" ht="13.5" x14ac:dyDescent="0.35">
      <c r="A942" s="3">
        <v>43377</v>
      </c>
      <c r="B942" s="2">
        <v>12.1645</v>
      </c>
      <c r="C942" s="7">
        <f t="shared" si="100"/>
        <v>0</v>
      </c>
      <c r="D942" s="7">
        <f t="shared" si="98"/>
        <v>0</v>
      </c>
      <c r="E942" s="7">
        <f t="shared" si="99"/>
        <v>0</v>
      </c>
      <c r="F942" s="7">
        <f t="shared" si="101"/>
        <v>0.1013571428571429</v>
      </c>
      <c r="G942" s="7">
        <f t="shared" si="102"/>
        <v>9.885714285714288E-2</v>
      </c>
      <c r="H942" s="7">
        <f t="shared" si="103"/>
        <v>1.0252890173410407</v>
      </c>
      <c r="I942" s="7">
        <f t="shared" si="104"/>
        <v>50.624331073849447</v>
      </c>
    </row>
    <row r="943" spans="1:9" ht="13.5" x14ac:dyDescent="0.35">
      <c r="A943" s="3">
        <v>43378</v>
      </c>
      <c r="B943" s="2">
        <v>12.6142</v>
      </c>
      <c r="C943" s="7">
        <f t="shared" si="100"/>
        <v>0.44969999999999999</v>
      </c>
      <c r="D943" s="7">
        <f t="shared" si="98"/>
        <v>0.44969999999999999</v>
      </c>
      <c r="E943" s="7">
        <f t="shared" si="99"/>
        <v>0</v>
      </c>
      <c r="F943" s="7">
        <f t="shared" si="101"/>
        <v>0.11554285714285724</v>
      </c>
      <c r="G943" s="7">
        <f t="shared" si="102"/>
        <v>9.885714285714288E-2</v>
      </c>
      <c r="H943" s="7">
        <f t="shared" si="103"/>
        <v>1.1687861271676308</v>
      </c>
      <c r="I943" s="7">
        <f t="shared" si="104"/>
        <v>53.891257995735629</v>
      </c>
    </row>
    <row r="944" spans="1:9" ht="13.5" x14ac:dyDescent="0.35">
      <c r="A944" s="3">
        <v>43381</v>
      </c>
      <c r="B944" s="2">
        <v>12.789400000000001</v>
      </c>
      <c r="C944" s="7">
        <f t="shared" si="100"/>
        <v>0.17520000000000024</v>
      </c>
      <c r="D944" s="7">
        <f t="shared" si="98"/>
        <v>0.17520000000000024</v>
      </c>
      <c r="E944" s="7">
        <f t="shared" si="99"/>
        <v>0</v>
      </c>
      <c r="F944" s="7">
        <f t="shared" si="101"/>
        <v>7.4250000000000024E-2</v>
      </c>
      <c r="G944" s="7">
        <f t="shared" si="102"/>
        <v>9.885714285714288E-2</v>
      </c>
      <c r="H944" s="7">
        <f t="shared" si="103"/>
        <v>0.75108381502890176</v>
      </c>
      <c r="I944" s="7">
        <f t="shared" si="104"/>
        <v>42.892510831442124</v>
      </c>
    </row>
    <row r="945" spans="1:9" ht="13.5" x14ac:dyDescent="0.35">
      <c r="A945" s="3">
        <v>43382</v>
      </c>
      <c r="B945" s="2">
        <v>12.532400000000001</v>
      </c>
      <c r="C945" s="7">
        <f t="shared" si="100"/>
        <v>-0.25699999999999967</v>
      </c>
      <c r="D945" s="7">
        <f t="shared" si="98"/>
        <v>0</v>
      </c>
      <c r="E945" s="7">
        <f t="shared" si="99"/>
        <v>0.25699999999999967</v>
      </c>
      <c r="F945" s="7">
        <f t="shared" si="101"/>
        <v>4.4635714285714299E-2</v>
      </c>
      <c r="G945" s="7">
        <f t="shared" si="102"/>
        <v>0.11721428571428572</v>
      </c>
      <c r="H945" s="7">
        <f t="shared" si="103"/>
        <v>0.38080438756855589</v>
      </c>
      <c r="I945" s="7">
        <f t="shared" si="104"/>
        <v>27.578445650734807</v>
      </c>
    </row>
    <row r="946" spans="1:9" ht="13.5" x14ac:dyDescent="0.35">
      <c r="A946" s="3">
        <v>43383</v>
      </c>
      <c r="B946" s="2">
        <v>12.409800000000001</v>
      </c>
      <c r="C946" s="7">
        <f t="shared" si="100"/>
        <v>-0.12260000000000026</v>
      </c>
      <c r="D946" s="7">
        <f t="shared" si="98"/>
        <v>0</v>
      </c>
      <c r="E946" s="7">
        <f t="shared" si="99"/>
        <v>0.12260000000000026</v>
      </c>
      <c r="F946" s="7">
        <f t="shared" si="101"/>
        <v>4.4635714285714299E-2</v>
      </c>
      <c r="G946" s="7">
        <f t="shared" si="102"/>
        <v>9.6778571428571353E-2</v>
      </c>
      <c r="H946" s="7">
        <f t="shared" si="103"/>
        <v>0.46121484980441413</v>
      </c>
      <c r="I946" s="7">
        <f t="shared" si="104"/>
        <v>31.563794322658879</v>
      </c>
    </row>
    <row r="947" spans="1:9" ht="13.5" x14ac:dyDescent="0.35">
      <c r="A947" s="3">
        <v>43384</v>
      </c>
      <c r="B947" s="2">
        <v>12.147</v>
      </c>
      <c r="C947" s="7">
        <f t="shared" si="100"/>
        <v>-0.26280000000000037</v>
      </c>
      <c r="D947" s="7">
        <f t="shared" si="98"/>
        <v>0</v>
      </c>
      <c r="E947" s="7">
        <f t="shared" si="99"/>
        <v>0.26280000000000037</v>
      </c>
      <c r="F947" s="7">
        <f t="shared" si="101"/>
        <v>4.4635714285714299E-2</v>
      </c>
      <c r="G947" s="7">
        <f t="shared" si="102"/>
        <v>0.10720714285714283</v>
      </c>
      <c r="H947" s="7">
        <f t="shared" si="103"/>
        <v>0.41635018988606859</v>
      </c>
      <c r="I947" s="7">
        <f t="shared" si="104"/>
        <v>29.395992097092872</v>
      </c>
    </row>
    <row r="948" spans="1:9" ht="13.5" x14ac:dyDescent="0.35">
      <c r="A948" s="3">
        <v>43385</v>
      </c>
      <c r="B948" s="2">
        <v>12.012700000000001</v>
      </c>
      <c r="C948" s="7">
        <f t="shared" si="100"/>
        <v>-0.13429999999999964</v>
      </c>
      <c r="D948" s="7">
        <f t="shared" si="98"/>
        <v>0</v>
      </c>
      <c r="E948" s="7">
        <f t="shared" si="99"/>
        <v>0.13429999999999964</v>
      </c>
      <c r="F948" s="7">
        <f t="shared" si="101"/>
        <v>4.4635714285714299E-2</v>
      </c>
      <c r="G948" s="7">
        <f t="shared" si="102"/>
        <v>9.5107142857142862E-2</v>
      </c>
      <c r="H948" s="7">
        <f t="shared" si="103"/>
        <v>0.46932031543372149</v>
      </c>
      <c r="I948" s="7">
        <f t="shared" si="104"/>
        <v>31.941320793293812</v>
      </c>
    </row>
    <row r="949" spans="1:9" ht="13.5" x14ac:dyDescent="0.35">
      <c r="A949" s="3">
        <v>43389</v>
      </c>
      <c r="B949" s="2">
        <v>12.147</v>
      </c>
      <c r="C949" s="7">
        <f t="shared" si="100"/>
        <v>0.13429999999999964</v>
      </c>
      <c r="D949" s="7">
        <f t="shared" si="98"/>
        <v>0.13429999999999964</v>
      </c>
      <c r="E949" s="7">
        <f t="shared" si="99"/>
        <v>0</v>
      </c>
      <c r="F949" s="7">
        <f t="shared" si="101"/>
        <v>5.4228571428571418E-2</v>
      </c>
      <c r="G949" s="7">
        <f t="shared" si="102"/>
        <v>8.342857142857138E-2</v>
      </c>
      <c r="H949" s="7">
        <f t="shared" si="103"/>
        <v>0.65000000000000024</v>
      </c>
      <c r="I949" s="7">
        <f t="shared" si="104"/>
        <v>39.393939393939405</v>
      </c>
    </row>
    <row r="950" spans="1:9" ht="13.5" x14ac:dyDescent="0.35">
      <c r="A950" s="3">
        <v>43390</v>
      </c>
      <c r="B950" s="2">
        <v>11.960100000000001</v>
      </c>
      <c r="C950" s="7">
        <f t="shared" si="100"/>
        <v>-0.18689999999999962</v>
      </c>
      <c r="D950" s="7">
        <f t="shared" si="98"/>
        <v>0</v>
      </c>
      <c r="E950" s="7">
        <f t="shared" si="99"/>
        <v>0.18689999999999962</v>
      </c>
      <c r="F950" s="7">
        <f t="shared" si="101"/>
        <v>5.4228571428571418E-2</v>
      </c>
      <c r="G950" s="7">
        <f t="shared" si="102"/>
        <v>9.6778571428571353E-2</v>
      </c>
      <c r="H950" s="7">
        <f t="shared" si="103"/>
        <v>0.56033655620341016</v>
      </c>
      <c r="I950" s="7">
        <f t="shared" si="104"/>
        <v>35.911262475758022</v>
      </c>
    </row>
    <row r="951" spans="1:9" ht="13.5" x14ac:dyDescent="0.35">
      <c r="A951" s="3">
        <v>43391</v>
      </c>
      <c r="B951" s="2">
        <v>11.7966</v>
      </c>
      <c r="C951" s="7">
        <f t="shared" si="100"/>
        <v>-0.16350000000000087</v>
      </c>
      <c r="D951" s="7">
        <f t="shared" si="98"/>
        <v>0</v>
      </c>
      <c r="E951" s="7">
        <f t="shared" si="99"/>
        <v>0.16350000000000087</v>
      </c>
      <c r="F951" s="7">
        <f t="shared" si="101"/>
        <v>5.4228571428571418E-2</v>
      </c>
      <c r="G951" s="7">
        <f t="shared" si="102"/>
        <v>0.10845714285714284</v>
      </c>
      <c r="H951" s="7">
        <f t="shared" si="103"/>
        <v>0.5</v>
      </c>
      <c r="I951" s="7">
        <f t="shared" si="104"/>
        <v>33.333333333333329</v>
      </c>
    </row>
    <row r="952" spans="1:9" ht="13.5" x14ac:dyDescent="0.35">
      <c r="A952" s="3">
        <v>43392</v>
      </c>
      <c r="B952" s="2">
        <v>11.942600000000001</v>
      </c>
      <c r="C952" s="7">
        <f t="shared" si="100"/>
        <v>0.1460000000000008</v>
      </c>
      <c r="D952" s="7">
        <f t="shared" si="98"/>
        <v>0.1460000000000008</v>
      </c>
      <c r="E952" s="7">
        <f t="shared" si="99"/>
        <v>0</v>
      </c>
      <c r="F952" s="7">
        <f t="shared" si="101"/>
        <v>6.4657142857142899E-2</v>
      </c>
      <c r="G952" s="7">
        <f t="shared" si="102"/>
        <v>9.5942857142857108E-2</v>
      </c>
      <c r="H952" s="7">
        <f t="shared" si="103"/>
        <v>0.67391304347826153</v>
      </c>
      <c r="I952" s="7">
        <f t="shared" si="104"/>
        <v>40.25974025974029</v>
      </c>
    </row>
    <row r="953" spans="1:9" ht="13.5" x14ac:dyDescent="0.35">
      <c r="A953" s="3">
        <v>43395</v>
      </c>
      <c r="B953" s="2">
        <v>11.8842</v>
      </c>
      <c r="C953" s="7">
        <f t="shared" si="100"/>
        <v>-5.8400000000000674E-2</v>
      </c>
      <c r="D953" s="7">
        <f t="shared" si="98"/>
        <v>0</v>
      </c>
      <c r="E953" s="7">
        <f t="shared" si="99"/>
        <v>5.8400000000000674E-2</v>
      </c>
      <c r="F953" s="7">
        <f t="shared" si="101"/>
        <v>6.4657142857142899E-2</v>
      </c>
      <c r="G953" s="7">
        <f t="shared" si="102"/>
        <v>9.1771428571428615E-2</v>
      </c>
      <c r="H953" s="7">
        <f t="shared" si="103"/>
        <v>0.7045454545454547</v>
      </c>
      <c r="I953" s="7">
        <f t="shared" si="104"/>
        <v>41.333333333333336</v>
      </c>
    </row>
    <row r="954" spans="1:9" ht="13.5" x14ac:dyDescent="0.35">
      <c r="A954" s="3">
        <v>43396</v>
      </c>
      <c r="B954" s="2">
        <v>11.6214</v>
      </c>
      <c r="C954" s="7">
        <f t="shared" si="100"/>
        <v>-0.26280000000000037</v>
      </c>
      <c r="D954" s="7">
        <f t="shared" si="98"/>
        <v>0</v>
      </c>
      <c r="E954" s="7">
        <f t="shared" si="99"/>
        <v>0.26280000000000037</v>
      </c>
      <c r="F954" s="7">
        <f t="shared" si="101"/>
        <v>6.4657142857142899E-2</v>
      </c>
      <c r="G954" s="7">
        <f t="shared" si="102"/>
        <v>0.10637142857142859</v>
      </c>
      <c r="H954" s="7">
        <f t="shared" si="103"/>
        <v>0.60784313725490224</v>
      </c>
      <c r="I954" s="7">
        <f t="shared" si="104"/>
        <v>37.804878048780502</v>
      </c>
    </row>
    <row r="955" spans="1:9" ht="13.5" x14ac:dyDescent="0.35">
      <c r="A955" s="3">
        <v>43397</v>
      </c>
      <c r="B955" s="2">
        <v>11.3878</v>
      </c>
      <c r="C955" s="7">
        <f t="shared" si="100"/>
        <v>-0.23359999999999914</v>
      </c>
      <c r="D955" s="7">
        <f t="shared" si="98"/>
        <v>0</v>
      </c>
      <c r="E955" s="7">
        <f t="shared" si="99"/>
        <v>0.23359999999999914</v>
      </c>
      <c r="F955" s="7">
        <f t="shared" si="101"/>
        <v>6.4657142857142899E-2</v>
      </c>
      <c r="G955" s="7">
        <f t="shared" si="102"/>
        <v>0.12013571428571433</v>
      </c>
      <c r="H955" s="7">
        <f t="shared" si="103"/>
        <v>0.53820084428325121</v>
      </c>
      <c r="I955" s="7">
        <f t="shared" si="104"/>
        <v>34.98898380425959</v>
      </c>
    </row>
    <row r="956" spans="1:9" ht="13.5" x14ac:dyDescent="0.35">
      <c r="A956" s="3">
        <v>43398</v>
      </c>
      <c r="B956" s="2">
        <v>11.3878</v>
      </c>
      <c r="C956" s="7">
        <f t="shared" si="100"/>
        <v>0</v>
      </c>
      <c r="D956" s="7">
        <f t="shared" si="98"/>
        <v>0</v>
      </c>
      <c r="E956" s="7">
        <f t="shared" si="99"/>
        <v>0</v>
      </c>
      <c r="F956" s="7">
        <f t="shared" si="101"/>
        <v>6.4657142857142899E-2</v>
      </c>
      <c r="G956" s="7">
        <f t="shared" si="102"/>
        <v>0.12013571428571433</v>
      </c>
      <c r="H956" s="7">
        <f t="shared" si="103"/>
        <v>0.53820084428325121</v>
      </c>
      <c r="I956" s="7">
        <f t="shared" si="104"/>
        <v>34.98898380425959</v>
      </c>
    </row>
    <row r="957" spans="1:9" ht="13.5" x14ac:dyDescent="0.35">
      <c r="A957" s="3">
        <v>43399</v>
      </c>
      <c r="B957" s="2">
        <v>11.3294</v>
      </c>
      <c r="C957" s="7">
        <f t="shared" si="100"/>
        <v>-5.8400000000000674E-2</v>
      </c>
      <c r="D957" s="7">
        <f t="shared" si="98"/>
        <v>0</v>
      </c>
      <c r="E957" s="7">
        <f t="shared" si="99"/>
        <v>5.8400000000000674E-2</v>
      </c>
      <c r="F957" s="7">
        <f t="shared" si="101"/>
        <v>3.2535714285714334E-2</v>
      </c>
      <c r="G957" s="7">
        <f t="shared" si="102"/>
        <v>0.12430714285714295</v>
      </c>
      <c r="H957" s="7">
        <f t="shared" si="103"/>
        <v>0.26173648221571011</v>
      </c>
      <c r="I957" s="7">
        <f t="shared" si="104"/>
        <v>20.744147918753995</v>
      </c>
    </row>
    <row r="958" spans="1:9" ht="13.5" x14ac:dyDescent="0.35">
      <c r="A958" s="3">
        <v>43402</v>
      </c>
      <c r="B958" s="2">
        <v>11.095800000000001</v>
      </c>
      <c r="C958" s="7">
        <f t="shared" si="100"/>
        <v>-0.23359999999999914</v>
      </c>
      <c r="D958" s="7">
        <f t="shared" si="98"/>
        <v>0</v>
      </c>
      <c r="E958" s="7">
        <f t="shared" si="99"/>
        <v>0.23359999999999914</v>
      </c>
      <c r="F958" s="7">
        <f t="shared" si="101"/>
        <v>2.0021428571428603E-2</v>
      </c>
      <c r="G958" s="7">
        <f t="shared" si="102"/>
        <v>0.14099285714285717</v>
      </c>
      <c r="H958" s="7">
        <f t="shared" si="103"/>
        <v>0.14200314098991865</v>
      </c>
      <c r="I958" s="7">
        <f t="shared" si="104"/>
        <v>12.434566586815748</v>
      </c>
    </row>
    <row r="959" spans="1:9" ht="13.5" x14ac:dyDescent="0.35">
      <c r="A959" s="3">
        <v>43403</v>
      </c>
      <c r="B959" s="2">
        <v>11.0199</v>
      </c>
      <c r="C959" s="7">
        <f t="shared" si="100"/>
        <v>-7.5900000000000745E-2</v>
      </c>
      <c r="D959" s="7">
        <f t="shared" si="98"/>
        <v>0</v>
      </c>
      <c r="E959" s="7">
        <f t="shared" si="99"/>
        <v>7.5900000000000745E-2</v>
      </c>
      <c r="F959" s="7">
        <f t="shared" si="101"/>
        <v>2.0021428571428603E-2</v>
      </c>
      <c r="G959" s="7">
        <f t="shared" si="102"/>
        <v>0.12805714285714295</v>
      </c>
      <c r="H959" s="7">
        <f t="shared" si="103"/>
        <v>0.156347612672914</v>
      </c>
      <c r="I959" s="7">
        <f t="shared" si="104"/>
        <v>13.520814239544649</v>
      </c>
    </row>
    <row r="960" spans="1:9" ht="13.5" x14ac:dyDescent="0.35">
      <c r="A960" s="3">
        <v>43404</v>
      </c>
      <c r="B960" s="2">
        <v>11.084099999999999</v>
      </c>
      <c r="C960" s="7">
        <f t="shared" si="100"/>
        <v>6.4199999999999591E-2</v>
      </c>
      <c r="D960" s="7">
        <f t="shared" si="98"/>
        <v>6.4199999999999591E-2</v>
      </c>
      <c r="E960" s="7">
        <f t="shared" si="99"/>
        <v>0</v>
      </c>
      <c r="F960" s="7">
        <f t="shared" si="101"/>
        <v>2.4607142857142859E-2</v>
      </c>
      <c r="G960" s="7">
        <f t="shared" si="102"/>
        <v>0.11930000000000009</v>
      </c>
      <c r="H960" s="7">
        <f t="shared" si="103"/>
        <v>0.20626272302718224</v>
      </c>
      <c r="I960" s="7">
        <f t="shared" si="104"/>
        <v>17.099319998014593</v>
      </c>
    </row>
    <row r="961" spans="1:9" ht="13.5" x14ac:dyDescent="0.35">
      <c r="A961" s="3">
        <v>43405</v>
      </c>
      <c r="B961" s="2">
        <v>11.271000000000001</v>
      </c>
      <c r="C961" s="7">
        <f t="shared" si="100"/>
        <v>0.1869000000000014</v>
      </c>
      <c r="D961" s="7">
        <f t="shared" si="98"/>
        <v>0.1869000000000014</v>
      </c>
      <c r="E961" s="7">
        <f t="shared" si="99"/>
        <v>0</v>
      </c>
      <c r="F961" s="7">
        <f t="shared" si="101"/>
        <v>3.795714285714296E-2</v>
      </c>
      <c r="G961" s="7">
        <f t="shared" si="102"/>
        <v>0.10052857142857149</v>
      </c>
      <c r="H961" s="7">
        <f t="shared" si="103"/>
        <v>0.37757567145090315</v>
      </c>
      <c r="I961" s="7">
        <f t="shared" si="104"/>
        <v>27.408706416340038</v>
      </c>
    </row>
    <row r="962" spans="1:9" ht="13.5" x14ac:dyDescent="0.35">
      <c r="A962" s="3">
        <v>43406</v>
      </c>
      <c r="B962" s="2">
        <v>10.978999999999999</v>
      </c>
      <c r="C962" s="7">
        <f t="shared" si="100"/>
        <v>-0.29200000000000159</v>
      </c>
      <c r="D962" s="7">
        <f t="shared" si="98"/>
        <v>0</v>
      </c>
      <c r="E962" s="7">
        <f t="shared" si="99"/>
        <v>0.29200000000000159</v>
      </c>
      <c r="F962" s="7">
        <f t="shared" si="101"/>
        <v>3.795714285714296E-2</v>
      </c>
      <c r="G962" s="7">
        <f t="shared" si="102"/>
        <v>0.11179285714285735</v>
      </c>
      <c r="H962" s="7">
        <f t="shared" si="103"/>
        <v>0.33953102038208449</v>
      </c>
      <c r="I962" s="7">
        <f t="shared" si="104"/>
        <v>25.347006916289075</v>
      </c>
    </row>
    <row r="963" spans="1:9" ht="13.5" x14ac:dyDescent="0.35">
      <c r="A963" s="3">
        <v>43409</v>
      </c>
      <c r="B963" s="2">
        <v>11.305999999999999</v>
      </c>
      <c r="C963" s="7">
        <f t="shared" si="100"/>
        <v>0.32699999999999996</v>
      </c>
      <c r="D963" s="7">
        <f t="shared" ref="D963:D1026" si="105">IF(C963&gt;0,C963,0)</f>
        <v>0.32699999999999996</v>
      </c>
      <c r="E963" s="7">
        <f t="shared" ref="E963:E1026" si="106">IF(C963&lt;0,-C963,0)</f>
        <v>0</v>
      </c>
      <c r="F963" s="7">
        <f t="shared" si="101"/>
        <v>5.1721428571428696E-2</v>
      </c>
      <c r="G963" s="7">
        <f t="shared" si="102"/>
        <v>0.11179285714285735</v>
      </c>
      <c r="H963" s="7">
        <f t="shared" si="103"/>
        <v>0.46265414350520762</v>
      </c>
      <c r="I963" s="7">
        <f t="shared" si="104"/>
        <v>31.631137515289197</v>
      </c>
    </row>
    <row r="964" spans="1:9" ht="13.5" x14ac:dyDescent="0.35">
      <c r="A964" s="3">
        <v>43410</v>
      </c>
      <c r="B964" s="2">
        <v>11.825799999999999</v>
      </c>
      <c r="C964" s="7">
        <f t="shared" ref="C964:C1027" si="107">B964-B963</f>
        <v>0.51980000000000004</v>
      </c>
      <c r="D964" s="7">
        <f t="shared" si="105"/>
        <v>0.51980000000000004</v>
      </c>
      <c r="E964" s="7">
        <f t="shared" si="106"/>
        <v>0</v>
      </c>
      <c r="F964" s="7">
        <f t="shared" si="101"/>
        <v>8.8850000000000123E-2</v>
      </c>
      <c r="G964" s="7">
        <f t="shared" si="102"/>
        <v>9.8442857142857373E-2</v>
      </c>
      <c r="H964" s="7">
        <f t="shared" si="103"/>
        <v>0.90255405601509131</v>
      </c>
      <c r="I964" s="7">
        <f t="shared" si="104"/>
        <v>47.439075550131548</v>
      </c>
    </row>
    <row r="965" spans="1:9" ht="13.5" x14ac:dyDescent="0.35">
      <c r="A965" s="3">
        <v>43411</v>
      </c>
      <c r="B965" s="2">
        <v>11.6564</v>
      </c>
      <c r="C965" s="7">
        <f t="shared" si="107"/>
        <v>-0.16939999999999955</v>
      </c>
      <c r="D965" s="7">
        <f t="shared" si="105"/>
        <v>0</v>
      </c>
      <c r="E965" s="7">
        <f t="shared" si="106"/>
        <v>0.16939999999999955</v>
      </c>
      <c r="F965" s="7">
        <f t="shared" si="101"/>
        <v>8.8850000000000123E-2</v>
      </c>
      <c r="G965" s="7">
        <f t="shared" si="102"/>
        <v>9.8864285714285849E-2</v>
      </c>
      <c r="H965" s="7">
        <f t="shared" si="103"/>
        <v>0.89870674084242474</v>
      </c>
      <c r="I965" s="7">
        <f t="shared" si="104"/>
        <v>47.332572298325722</v>
      </c>
    </row>
    <row r="966" spans="1:9" ht="13.5" x14ac:dyDescent="0.35">
      <c r="A966" s="3">
        <v>43412</v>
      </c>
      <c r="B966" s="2">
        <v>11.563000000000001</v>
      </c>
      <c r="C966" s="7">
        <f t="shared" si="107"/>
        <v>-9.3399999999999039E-2</v>
      </c>
      <c r="D966" s="7">
        <f t="shared" si="105"/>
        <v>0</v>
      </c>
      <c r="E966" s="7">
        <f t="shared" si="106"/>
        <v>9.3399999999999039E-2</v>
      </c>
      <c r="F966" s="7">
        <f t="shared" si="101"/>
        <v>7.8421428571428642E-2</v>
      </c>
      <c r="G966" s="7">
        <f t="shared" si="102"/>
        <v>0.10553571428571436</v>
      </c>
      <c r="H966" s="7">
        <f t="shared" si="103"/>
        <v>0.74307952622673445</v>
      </c>
      <c r="I966" s="7">
        <f t="shared" si="104"/>
        <v>42.630271025860061</v>
      </c>
    </row>
    <row r="967" spans="1:9" ht="13.5" x14ac:dyDescent="0.35">
      <c r="A967" s="3">
        <v>43413</v>
      </c>
      <c r="B967" s="2">
        <v>11.5046</v>
      </c>
      <c r="C967" s="7">
        <f t="shared" si="107"/>
        <v>-5.8400000000000674E-2</v>
      </c>
      <c r="D967" s="7">
        <f t="shared" si="105"/>
        <v>0</v>
      </c>
      <c r="E967" s="7">
        <f t="shared" si="106"/>
        <v>5.8400000000000674E-2</v>
      </c>
      <c r="F967" s="7">
        <f t="shared" si="101"/>
        <v>7.8421428571428642E-2</v>
      </c>
      <c r="G967" s="7">
        <f t="shared" si="102"/>
        <v>0.10553571428571436</v>
      </c>
      <c r="H967" s="7">
        <f t="shared" si="103"/>
        <v>0.74307952622673445</v>
      </c>
      <c r="I967" s="7">
        <f t="shared" si="104"/>
        <v>42.630271025860061</v>
      </c>
    </row>
    <row r="968" spans="1:9" ht="13.5" x14ac:dyDescent="0.35">
      <c r="A968" s="3">
        <v>43416</v>
      </c>
      <c r="B968" s="2">
        <v>11.563000000000001</v>
      </c>
      <c r="C968" s="7">
        <f t="shared" si="107"/>
        <v>5.8400000000000674E-2</v>
      </c>
      <c r="D968" s="7">
        <f t="shared" si="105"/>
        <v>5.8400000000000674E-2</v>
      </c>
      <c r="E968" s="7">
        <f t="shared" si="106"/>
        <v>0</v>
      </c>
      <c r="F968" s="7">
        <f t="shared" si="101"/>
        <v>8.2592857142857259E-2</v>
      </c>
      <c r="G968" s="7">
        <f t="shared" si="102"/>
        <v>8.6764285714285752E-2</v>
      </c>
      <c r="H968" s="7">
        <f t="shared" si="103"/>
        <v>0.95192228533794443</v>
      </c>
      <c r="I968" s="7">
        <f t="shared" si="104"/>
        <v>48.768452129903018</v>
      </c>
    </row>
    <row r="969" spans="1:9" ht="13.5" x14ac:dyDescent="0.35">
      <c r="A969" s="3">
        <v>43417</v>
      </c>
      <c r="B969" s="2">
        <v>11.668100000000001</v>
      </c>
      <c r="C969" s="7">
        <f t="shared" si="107"/>
        <v>0.10510000000000019</v>
      </c>
      <c r="D969" s="7">
        <f t="shared" si="105"/>
        <v>0.10510000000000019</v>
      </c>
      <c r="E969" s="7">
        <f t="shared" si="106"/>
        <v>0</v>
      </c>
      <c r="F969" s="7">
        <f t="shared" si="101"/>
        <v>9.0100000000000138E-2</v>
      </c>
      <c r="G969" s="7">
        <f t="shared" si="102"/>
        <v>7.0078571428571532E-2</v>
      </c>
      <c r="H969" s="7">
        <f t="shared" si="103"/>
        <v>1.2856997247986954</v>
      </c>
      <c r="I969" s="7">
        <f t="shared" si="104"/>
        <v>56.249721293199556</v>
      </c>
    </row>
    <row r="970" spans="1:9" ht="13.5" x14ac:dyDescent="0.35">
      <c r="A970" s="3">
        <v>43418</v>
      </c>
      <c r="B970" s="2">
        <v>11.563000000000001</v>
      </c>
      <c r="C970" s="7">
        <f t="shared" si="107"/>
        <v>-0.10510000000000019</v>
      </c>
      <c r="D970" s="7">
        <f t="shared" si="105"/>
        <v>0</v>
      </c>
      <c r="E970" s="7">
        <f t="shared" si="106"/>
        <v>0.10510000000000019</v>
      </c>
      <c r="F970" s="7">
        <f t="shared" si="101"/>
        <v>9.0100000000000138E-2</v>
      </c>
      <c r="G970" s="7">
        <f t="shared" si="102"/>
        <v>7.7585714285714397E-2</v>
      </c>
      <c r="H970" s="7">
        <f t="shared" si="103"/>
        <v>1.1612962621984904</v>
      </c>
      <c r="I970" s="7">
        <f t="shared" si="104"/>
        <v>53.731470437894032</v>
      </c>
    </row>
    <row r="971" spans="1:9" ht="13.5" x14ac:dyDescent="0.35">
      <c r="A971" s="3">
        <v>43419</v>
      </c>
      <c r="B971" s="2">
        <v>11.3294</v>
      </c>
      <c r="C971" s="7">
        <f t="shared" si="107"/>
        <v>-0.23360000000000092</v>
      </c>
      <c r="D971" s="7">
        <f t="shared" si="105"/>
        <v>0</v>
      </c>
      <c r="E971" s="7">
        <f t="shared" si="106"/>
        <v>0.23360000000000092</v>
      </c>
      <c r="F971" s="7">
        <f t="shared" si="101"/>
        <v>9.0100000000000138E-2</v>
      </c>
      <c r="G971" s="7">
        <f t="shared" si="102"/>
        <v>9.0100000000000138E-2</v>
      </c>
      <c r="H971" s="7">
        <f t="shared" si="103"/>
        <v>1</v>
      </c>
      <c r="I971" s="7">
        <f t="shared" si="104"/>
        <v>50</v>
      </c>
    </row>
    <row r="972" spans="1:9" ht="13.5" x14ac:dyDescent="0.35">
      <c r="A972" s="3">
        <v>43420</v>
      </c>
      <c r="B972" s="2">
        <v>11.095800000000001</v>
      </c>
      <c r="C972" s="7">
        <f t="shared" si="107"/>
        <v>-0.23359999999999914</v>
      </c>
      <c r="D972" s="7">
        <f t="shared" si="105"/>
        <v>0</v>
      </c>
      <c r="E972" s="7">
        <f t="shared" si="106"/>
        <v>0.23359999999999914</v>
      </c>
      <c r="F972" s="7">
        <f t="shared" si="101"/>
        <v>9.0100000000000138E-2</v>
      </c>
      <c r="G972" s="7">
        <f t="shared" si="102"/>
        <v>9.0100000000000138E-2</v>
      </c>
      <c r="H972" s="7">
        <f t="shared" si="103"/>
        <v>1</v>
      </c>
      <c r="I972" s="7">
        <f t="shared" si="104"/>
        <v>50</v>
      </c>
    </row>
    <row r="973" spans="1:9" ht="13.5" x14ac:dyDescent="0.35">
      <c r="A973" s="3">
        <v>43423</v>
      </c>
      <c r="B973" s="2">
        <v>11.095800000000001</v>
      </c>
      <c r="C973" s="7">
        <f t="shared" si="107"/>
        <v>0</v>
      </c>
      <c r="D973" s="7">
        <f t="shared" si="105"/>
        <v>0</v>
      </c>
      <c r="E973" s="7">
        <f t="shared" si="106"/>
        <v>0</v>
      </c>
      <c r="F973" s="7">
        <f t="shared" si="101"/>
        <v>9.0100000000000138E-2</v>
      </c>
      <c r="G973" s="7">
        <f t="shared" si="102"/>
        <v>8.4678571428571506E-2</v>
      </c>
      <c r="H973" s="7">
        <f t="shared" si="103"/>
        <v>1.0640236187262766</v>
      </c>
      <c r="I973" s="7">
        <f t="shared" si="104"/>
        <v>51.550942008255362</v>
      </c>
    </row>
    <row r="974" spans="1:9" ht="13.5" x14ac:dyDescent="0.35">
      <c r="A974" s="3">
        <v>43425</v>
      </c>
      <c r="B974" s="2">
        <v>11.084099999999999</v>
      </c>
      <c r="C974" s="7">
        <f t="shared" si="107"/>
        <v>-1.1700000000001154E-2</v>
      </c>
      <c r="D974" s="7">
        <f t="shared" si="105"/>
        <v>0</v>
      </c>
      <c r="E974" s="7">
        <f t="shared" si="106"/>
        <v>1.1700000000001154E-2</v>
      </c>
      <c r="F974" s="7">
        <f t="shared" si="101"/>
        <v>8.5514285714285876E-2</v>
      </c>
      <c r="G974" s="7">
        <f t="shared" si="102"/>
        <v>8.5514285714285876E-2</v>
      </c>
      <c r="H974" s="7">
        <f t="shared" si="103"/>
        <v>1</v>
      </c>
      <c r="I974" s="7">
        <f t="shared" si="104"/>
        <v>50</v>
      </c>
    </row>
    <row r="975" spans="1:9" ht="13.5" x14ac:dyDescent="0.35">
      <c r="A975" s="3">
        <v>43426</v>
      </c>
      <c r="B975" s="2">
        <v>11.0374</v>
      </c>
      <c r="C975" s="7">
        <f t="shared" si="107"/>
        <v>-4.669999999999952E-2</v>
      </c>
      <c r="D975" s="7">
        <f t="shared" si="105"/>
        <v>0</v>
      </c>
      <c r="E975" s="7">
        <f t="shared" si="106"/>
        <v>4.669999999999952E-2</v>
      </c>
      <c r="F975" s="7">
        <f t="shared" si="101"/>
        <v>7.2164285714285778E-2</v>
      </c>
      <c r="G975" s="7">
        <f t="shared" si="102"/>
        <v>8.8850000000000123E-2</v>
      </c>
      <c r="H975" s="7">
        <f t="shared" si="103"/>
        <v>0.81220355334030025</v>
      </c>
      <c r="I975" s="7">
        <f t="shared" si="104"/>
        <v>44.818560908526294</v>
      </c>
    </row>
    <row r="976" spans="1:9" ht="13.5" x14ac:dyDescent="0.35">
      <c r="A976" s="3">
        <v>43427</v>
      </c>
      <c r="B976" s="2">
        <v>10.9673</v>
      </c>
      <c r="C976" s="7">
        <f t="shared" si="107"/>
        <v>-7.0100000000000051E-2</v>
      </c>
      <c r="D976" s="7">
        <f t="shared" si="105"/>
        <v>0</v>
      </c>
      <c r="E976" s="7">
        <f t="shared" si="106"/>
        <v>7.0100000000000051E-2</v>
      </c>
      <c r="F976" s="7">
        <f t="shared" si="101"/>
        <v>7.2164285714285778E-2</v>
      </c>
      <c r="G976" s="7">
        <f t="shared" si="102"/>
        <v>7.3000000000000023E-2</v>
      </c>
      <c r="H976" s="7">
        <f t="shared" si="103"/>
        <v>0.98855185909980481</v>
      </c>
      <c r="I976" s="7">
        <f t="shared" si="104"/>
        <v>49.712148796929597</v>
      </c>
    </row>
    <row r="977" spans="1:9" ht="13.5" x14ac:dyDescent="0.35">
      <c r="A977" s="3">
        <v>43430</v>
      </c>
      <c r="B977" s="2">
        <v>10.9673</v>
      </c>
      <c r="C977" s="7">
        <f t="shared" si="107"/>
        <v>0</v>
      </c>
      <c r="D977" s="7">
        <f t="shared" si="105"/>
        <v>0</v>
      </c>
      <c r="E977" s="7">
        <f t="shared" si="106"/>
        <v>0</v>
      </c>
      <c r="F977" s="7">
        <f t="shared" ref="F977:F1040" si="108">(SUM(D964:D977)/14)</f>
        <v>4.8807142857142924E-2</v>
      </c>
      <c r="G977" s="7">
        <f t="shared" ref="G977:G1040" si="109">(SUM(E964:E977)/14)</f>
        <v>7.3000000000000023E-2</v>
      </c>
      <c r="H977" s="7">
        <f t="shared" ref="H977:H1040" si="110">F977/G977</f>
        <v>0.66859099804305355</v>
      </c>
      <c r="I977" s="7">
        <f t="shared" ref="I977:I1040" si="111">IF(G977=0,100,100-(100/(1+H977)))</f>
        <v>40.06919603588814</v>
      </c>
    </row>
    <row r="978" spans="1:9" ht="13.5" x14ac:dyDescent="0.35">
      <c r="A978" s="3">
        <v>43431</v>
      </c>
      <c r="B978" s="2">
        <v>10.803800000000001</v>
      </c>
      <c r="C978" s="7">
        <f t="shared" si="107"/>
        <v>-0.16349999999999909</v>
      </c>
      <c r="D978" s="7">
        <f t="shared" si="105"/>
        <v>0</v>
      </c>
      <c r="E978" s="7">
        <f t="shared" si="106"/>
        <v>0.16349999999999909</v>
      </c>
      <c r="F978" s="7">
        <f t="shared" si="108"/>
        <v>1.1678571428571491E-2</v>
      </c>
      <c r="G978" s="7">
        <f t="shared" si="109"/>
        <v>8.4678571428571381E-2</v>
      </c>
      <c r="H978" s="7">
        <f t="shared" si="110"/>
        <v>0.13791649093209699</v>
      </c>
      <c r="I978" s="7">
        <f t="shared" si="111"/>
        <v>12.12008895478138</v>
      </c>
    </row>
    <row r="979" spans="1:9" ht="13.5" x14ac:dyDescent="0.35">
      <c r="A979" s="3">
        <v>43432</v>
      </c>
      <c r="B979" s="2">
        <v>10.5176</v>
      </c>
      <c r="C979" s="7">
        <f t="shared" si="107"/>
        <v>-0.2862000000000009</v>
      </c>
      <c r="D979" s="7">
        <f t="shared" si="105"/>
        <v>0</v>
      </c>
      <c r="E979" s="7">
        <f t="shared" si="106"/>
        <v>0.2862000000000009</v>
      </c>
      <c r="F979" s="7">
        <f t="shared" si="108"/>
        <v>1.1678571428571491E-2</v>
      </c>
      <c r="G979" s="7">
        <f t="shared" si="109"/>
        <v>9.3021428571428616E-2</v>
      </c>
      <c r="H979" s="7">
        <f t="shared" si="110"/>
        <v>0.12554710896106949</v>
      </c>
      <c r="I979" s="7">
        <f t="shared" si="111"/>
        <v>11.154318460908769</v>
      </c>
    </row>
    <row r="980" spans="1:9" ht="13.5" x14ac:dyDescent="0.35">
      <c r="A980" s="3">
        <v>43433</v>
      </c>
      <c r="B980" s="2">
        <v>10.5702</v>
      </c>
      <c r="C980" s="7">
        <f t="shared" si="107"/>
        <v>5.259999999999998E-2</v>
      </c>
      <c r="D980" s="7">
        <f t="shared" si="105"/>
        <v>5.259999999999998E-2</v>
      </c>
      <c r="E980" s="7">
        <f t="shared" si="106"/>
        <v>0</v>
      </c>
      <c r="F980" s="7">
        <f t="shared" si="108"/>
        <v>1.5435714285714346E-2</v>
      </c>
      <c r="G980" s="7">
        <f t="shared" si="109"/>
        <v>8.6350000000000121E-2</v>
      </c>
      <c r="H980" s="7">
        <f t="shared" si="110"/>
        <v>0.17875754818430023</v>
      </c>
      <c r="I980" s="7">
        <f t="shared" si="111"/>
        <v>15.164912280701785</v>
      </c>
    </row>
    <row r="981" spans="1:9" ht="13.5" x14ac:dyDescent="0.35">
      <c r="A981" s="3">
        <v>43434</v>
      </c>
      <c r="B981" s="2">
        <v>10.722</v>
      </c>
      <c r="C981" s="7">
        <f t="shared" si="107"/>
        <v>0.15179999999999971</v>
      </c>
      <c r="D981" s="7">
        <f t="shared" si="105"/>
        <v>0.15179999999999971</v>
      </c>
      <c r="E981" s="7">
        <f t="shared" si="106"/>
        <v>0</v>
      </c>
      <c r="F981" s="7">
        <f t="shared" si="108"/>
        <v>2.6278571428571467E-2</v>
      </c>
      <c r="G981" s="7">
        <f t="shared" si="109"/>
        <v>8.2178571428571504E-2</v>
      </c>
      <c r="H981" s="7">
        <f t="shared" si="110"/>
        <v>0.31977401129943522</v>
      </c>
      <c r="I981" s="7">
        <f t="shared" si="111"/>
        <v>24.229452054794535</v>
      </c>
    </row>
    <row r="982" spans="1:9" ht="13.5" x14ac:dyDescent="0.35">
      <c r="A982" s="3">
        <v>43437</v>
      </c>
      <c r="B982" s="2">
        <v>10.978999999999999</v>
      </c>
      <c r="C982" s="7">
        <f t="shared" si="107"/>
        <v>0.25699999999999967</v>
      </c>
      <c r="D982" s="7">
        <f t="shared" si="105"/>
        <v>0.25699999999999967</v>
      </c>
      <c r="E982" s="7">
        <f t="shared" si="106"/>
        <v>0</v>
      </c>
      <c r="F982" s="7">
        <f t="shared" si="108"/>
        <v>4.0464285714285682E-2</v>
      </c>
      <c r="G982" s="7">
        <f t="shared" si="109"/>
        <v>8.2178571428571504E-2</v>
      </c>
      <c r="H982" s="7">
        <f t="shared" si="110"/>
        <v>0.49239461103867799</v>
      </c>
      <c r="I982" s="7">
        <f t="shared" si="111"/>
        <v>32.993593476994718</v>
      </c>
    </row>
    <row r="983" spans="1:9" ht="13.5" x14ac:dyDescent="0.35">
      <c r="A983" s="3">
        <v>43438</v>
      </c>
      <c r="B983" s="2">
        <v>10.978999999999999</v>
      </c>
      <c r="C983" s="7">
        <f t="shared" si="107"/>
        <v>0</v>
      </c>
      <c r="D983" s="7">
        <f t="shared" si="105"/>
        <v>0</v>
      </c>
      <c r="E983" s="7">
        <f t="shared" si="106"/>
        <v>0</v>
      </c>
      <c r="F983" s="7">
        <f t="shared" si="108"/>
        <v>3.295714285714281E-2</v>
      </c>
      <c r="G983" s="7">
        <f t="shared" si="109"/>
        <v>8.2178571428571504E-2</v>
      </c>
      <c r="H983" s="7">
        <f t="shared" si="110"/>
        <v>0.4010430247718374</v>
      </c>
      <c r="I983" s="7">
        <f t="shared" si="111"/>
        <v>28.624604504001454</v>
      </c>
    </row>
    <row r="984" spans="1:9" ht="13.5" x14ac:dyDescent="0.35">
      <c r="A984" s="3">
        <v>43439</v>
      </c>
      <c r="B984" s="2">
        <v>10.9673</v>
      </c>
      <c r="C984" s="7">
        <f t="shared" si="107"/>
        <v>-1.1699999999999378E-2</v>
      </c>
      <c r="D984" s="7">
        <f t="shared" si="105"/>
        <v>0</v>
      </c>
      <c r="E984" s="7">
        <f t="shared" si="106"/>
        <v>1.1699999999999378E-2</v>
      </c>
      <c r="F984" s="7">
        <f t="shared" si="108"/>
        <v>3.295714285714281E-2</v>
      </c>
      <c r="G984" s="7">
        <f t="shared" si="109"/>
        <v>7.550714285714287E-2</v>
      </c>
      <c r="H984" s="7">
        <f t="shared" si="110"/>
        <v>0.43647715447923496</v>
      </c>
      <c r="I984" s="7">
        <f t="shared" si="111"/>
        <v>30.385248600592661</v>
      </c>
    </row>
    <row r="985" spans="1:9" ht="13.5" x14ac:dyDescent="0.35">
      <c r="A985" s="3">
        <v>43440</v>
      </c>
      <c r="B985" s="2">
        <v>10.978999999999999</v>
      </c>
      <c r="C985" s="7">
        <f t="shared" si="107"/>
        <v>1.1699999999999378E-2</v>
      </c>
      <c r="D985" s="7">
        <f t="shared" si="105"/>
        <v>1.1699999999999378E-2</v>
      </c>
      <c r="E985" s="7">
        <f t="shared" si="106"/>
        <v>0</v>
      </c>
      <c r="F985" s="7">
        <f t="shared" si="108"/>
        <v>3.3792857142857055E-2</v>
      </c>
      <c r="G985" s="7">
        <f t="shared" si="109"/>
        <v>5.8821428571428518E-2</v>
      </c>
      <c r="H985" s="7">
        <f t="shared" si="110"/>
        <v>0.5744990892531866</v>
      </c>
      <c r="I985" s="7">
        <f t="shared" si="111"/>
        <v>36.487737158722766</v>
      </c>
    </row>
    <row r="986" spans="1:9" ht="13.5" x14ac:dyDescent="0.35">
      <c r="A986" s="3">
        <v>43441</v>
      </c>
      <c r="B986" s="2">
        <v>10.978999999999999</v>
      </c>
      <c r="C986" s="7">
        <f t="shared" si="107"/>
        <v>0</v>
      </c>
      <c r="D986" s="7">
        <f t="shared" si="105"/>
        <v>0</v>
      </c>
      <c r="E986" s="7">
        <f t="shared" si="106"/>
        <v>0</v>
      </c>
      <c r="F986" s="7">
        <f t="shared" si="108"/>
        <v>3.3792857142857055E-2</v>
      </c>
      <c r="G986" s="7">
        <f t="shared" si="109"/>
        <v>4.213571428571429E-2</v>
      </c>
      <c r="H986" s="7">
        <f t="shared" si="110"/>
        <v>0.80200033904051315</v>
      </c>
      <c r="I986" s="7">
        <f t="shared" si="111"/>
        <v>44.506114769520153</v>
      </c>
    </row>
    <row r="987" spans="1:9" ht="13.5" x14ac:dyDescent="0.35">
      <c r="A987" s="3">
        <v>43444</v>
      </c>
      <c r="B987" s="2">
        <v>10.786300000000001</v>
      </c>
      <c r="C987" s="7">
        <f t="shared" si="107"/>
        <v>-0.19269999999999854</v>
      </c>
      <c r="D987" s="7">
        <f t="shared" si="105"/>
        <v>0</v>
      </c>
      <c r="E987" s="7">
        <f t="shared" si="106"/>
        <v>0.19269999999999854</v>
      </c>
      <c r="F987" s="7">
        <f t="shared" si="108"/>
        <v>3.3792857142857055E-2</v>
      </c>
      <c r="G987" s="7">
        <f t="shared" si="109"/>
        <v>5.5899999999999901E-2</v>
      </c>
      <c r="H987" s="7">
        <f t="shared" si="110"/>
        <v>0.6045233835931505</v>
      </c>
      <c r="I987" s="7">
        <f t="shared" si="111"/>
        <v>37.676196543760433</v>
      </c>
    </row>
    <row r="988" spans="1:9" ht="13.5" x14ac:dyDescent="0.35">
      <c r="A988" s="3">
        <v>43445</v>
      </c>
      <c r="B988" s="2">
        <v>10.798</v>
      </c>
      <c r="C988" s="7">
        <f t="shared" si="107"/>
        <v>1.1699999999999378E-2</v>
      </c>
      <c r="D988" s="7">
        <f t="shared" si="105"/>
        <v>1.1699999999999378E-2</v>
      </c>
      <c r="E988" s="7">
        <f t="shared" si="106"/>
        <v>0</v>
      </c>
      <c r="F988" s="7">
        <f t="shared" si="108"/>
        <v>3.4628571428571293E-2</v>
      </c>
      <c r="G988" s="7">
        <f t="shared" si="109"/>
        <v>5.5064285714285531E-2</v>
      </c>
      <c r="H988" s="7">
        <f t="shared" si="110"/>
        <v>0.62887534051109062</v>
      </c>
      <c r="I988" s="7">
        <f t="shared" si="111"/>
        <v>38.607947758222501</v>
      </c>
    </row>
    <row r="989" spans="1:9" ht="13.5" x14ac:dyDescent="0.35">
      <c r="A989" s="3">
        <v>43446</v>
      </c>
      <c r="B989" s="2">
        <v>10.476800000000001</v>
      </c>
      <c r="C989" s="7">
        <f t="shared" si="107"/>
        <v>-0.32119999999999926</v>
      </c>
      <c r="D989" s="7">
        <f t="shared" si="105"/>
        <v>0</v>
      </c>
      <c r="E989" s="7">
        <f t="shared" si="106"/>
        <v>0.32119999999999926</v>
      </c>
      <c r="F989" s="7">
        <f t="shared" si="108"/>
        <v>3.4628571428571293E-2</v>
      </c>
      <c r="G989" s="7">
        <f t="shared" si="109"/>
        <v>7.4671428571428375E-2</v>
      </c>
      <c r="H989" s="7">
        <f t="shared" si="110"/>
        <v>0.46374593457049873</v>
      </c>
      <c r="I989" s="7">
        <f t="shared" si="111"/>
        <v>31.682133054502643</v>
      </c>
    </row>
    <row r="990" spans="1:9" ht="13.5" x14ac:dyDescent="0.35">
      <c r="A990" s="3">
        <v>43447</v>
      </c>
      <c r="B990" s="2">
        <v>10.6812</v>
      </c>
      <c r="C990" s="7">
        <f t="shared" si="107"/>
        <v>0.20439999999999969</v>
      </c>
      <c r="D990" s="7">
        <f t="shared" si="105"/>
        <v>0.20439999999999969</v>
      </c>
      <c r="E990" s="7">
        <f t="shared" si="106"/>
        <v>0</v>
      </c>
      <c r="F990" s="7">
        <f t="shared" si="108"/>
        <v>4.9228571428571274E-2</v>
      </c>
      <c r="G990" s="7">
        <f t="shared" si="109"/>
        <v>6.9664285714285512E-2</v>
      </c>
      <c r="H990" s="7">
        <f t="shared" si="110"/>
        <v>0.70665436276017624</v>
      </c>
      <c r="I990" s="7">
        <f t="shared" si="111"/>
        <v>41.405827575848598</v>
      </c>
    </row>
    <row r="991" spans="1:9" ht="13.5" x14ac:dyDescent="0.35">
      <c r="A991" s="3">
        <v>43448</v>
      </c>
      <c r="B991" s="2">
        <v>10.686999999999999</v>
      </c>
      <c r="C991" s="7">
        <f t="shared" si="107"/>
        <v>5.7999999999989171E-3</v>
      </c>
      <c r="D991" s="7">
        <f t="shared" si="105"/>
        <v>5.7999999999989171E-3</v>
      </c>
      <c r="E991" s="7">
        <f t="shared" si="106"/>
        <v>0</v>
      </c>
      <c r="F991" s="7">
        <f t="shared" si="108"/>
        <v>4.9642857142856912E-2</v>
      </c>
      <c r="G991" s="7">
        <f t="shared" si="109"/>
        <v>6.9664285714285512E-2</v>
      </c>
      <c r="H991" s="7">
        <f t="shared" si="110"/>
        <v>0.71260125089715864</v>
      </c>
      <c r="I991" s="7">
        <f t="shared" si="111"/>
        <v>41.609291743998043</v>
      </c>
    </row>
    <row r="992" spans="1:9" ht="13.5" x14ac:dyDescent="0.35">
      <c r="A992" s="3">
        <v>43451</v>
      </c>
      <c r="B992" s="2">
        <v>10.511799999999999</v>
      </c>
      <c r="C992" s="7">
        <f t="shared" si="107"/>
        <v>-0.17520000000000024</v>
      </c>
      <c r="D992" s="7">
        <f t="shared" si="105"/>
        <v>0</v>
      </c>
      <c r="E992" s="7">
        <f t="shared" si="106"/>
        <v>0.17520000000000024</v>
      </c>
      <c r="F992" s="7">
        <f t="shared" si="108"/>
        <v>4.9642857142856912E-2</v>
      </c>
      <c r="G992" s="7">
        <f t="shared" si="109"/>
        <v>7.0499999999999882E-2</v>
      </c>
      <c r="H992" s="7">
        <f t="shared" si="110"/>
        <v>0.70415400202634038</v>
      </c>
      <c r="I992" s="7">
        <f t="shared" si="111"/>
        <v>41.319857312722874</v>
      </c>
    </row>
    <row r="993" spans="1:9" ht="13.5" x14ac:dyDescent="0.35">
      <c r="A993" s="3">
        <v>43452</v>
      </c>
      <c r="B993" s="2">
        <v>10.7746</v>
      </c>
      <c r="C993" s="7">
        <f t="shared" si="107"/>
        <v>0.26280000000000037</v>
      </c>
      <c r="D993" s="7">
        <f t="shared" si="105"/>
        <v>0.26280000000000037</v>
      </c>
      <c r="E993" s="7">
        <f t="shared" si="106"/>
        <v>0</v>
      </c>
      <c r="F993" s="7">
        <f t="shared" si="108"/>
        <v>6.8414285714285511E-2</v>
      </c>
      <c r="G993" s="7">
        <f t="shared" si="109"/>
        <v>5.0057142857142675E-2</v>
      </c>
      <c r="H993" s="7">
        <f t="shared" si="110"/>
        <v>1.3667237442922384</v>
      </c>
      <c r="I993" s="7">
        <f t="shared" si="111"/>
        <v>57.747497889786587</v>
      </c>
    </row>
    <row r="994" spans="1:9" ht="13.5" x14ac:dyDescent="0.35">
      <c r="A994" s="3">
        <v>43453</v>
      </c>
      <c r="B994" s="2">
        <v>11.2476</v>
      </c>
      <c r="C994" s="7">
        <f t="shared" si="107"/>
        <v>0.47300000000000075</v>
      </c>
      <c r="D994" s="7">
        <f t="shared" si="105"/>
        <v>0.47300000000000075</v>
      </c>
      <c r="E994" s="7">
        <f t="shared" si="106"/>
        <v>0</v>
      </c>
      <c r="F994" s="7">
        <f t="shared" si="108"/>
        <v>9.8442857142856985E-2</v>
      </c>
      <c r="G994" s="7">
        <f t="shared" si="109"/>
        <v>5.0057142857142675E-2</v>
      </c>
      <c r="H994" s="7">
        <f t="shared" si="110"/>
        <v>1.9666095890410999</v>
      </c>
      <c r="I994" s="7">
        <f t="shared" si="111"/>
        <v>66.291486291486336</v>
      </c>
    </row>
    <row r="995" spans="1:9" ht="13.5" x14ac:dyDescent="0.35">
      <c r="A995" s="3">
        <v>43454</v>
      </c>
      <c r="B995" s="2">
        <v>11.095800000000001</v>
      </c>
      <c r="C995" s="7">
        <f t="shared" si="107"/>
        <v>-0.15179999999999971</v>
      </c>
      <c r="D995" s="7">
        <f t="shared" si="105"/>
        <v>0</v>
      </c>
      <c r="E995" s="7">
        <f t="shared" si="106"/>
        <v>0.15179999999999971</v>
      </c>
      <c r="F995" s="7">
        <f t="shared" si="108"/>
        <v>8.7599999999999872E-2</v>
      </c>
      <c r="G995" s="7">
        <f t="shared" si="109"/>
        <v>6.0899999999999795E-2</v>
      </c>
      <c r="H995" s="7">
        <f t="shared" si="110"/>
        <v>1.4384236453201997</v>
      </c>
      <c r="I995" s="7">
        <f t="shared" si="111"/>
        <v>58.989898989899032</v>
      </c>
    </row>
    <row r="996" spans="1:9" ht="13.5" x14ac:dyDescent="0.35">
      <c r="A996" s="3">
        <v>43455</v>
      </c>
      <c r="B996" s="2">
        <v>11.095800000000001</v>
      </c>
      <c r="C996" s="7">
        <f t="shared" si="107"/>
        <v>0</v>
      </c>
      <c r="D996" s="7">
        <f t="shared" si="105"/>
        <v>0</v>
      </c>
      <c r="E996" s="7">
        <f t="shared" si="106"/>
        <v>0</v>
      </c>
      <c r="F996" s="7">
        <f t="shared" si="108"/>
        <v>6.9242857142857037E-2</v>
      </c>
      <c r="G996" s="7">
        <f t="shared" si="109"/>
        <v>6.0899999999999795E-2</v>
      </c>
      <c r="H996" s="7">
        <f t="shared" si="110"/>
        <v>1.136992728125735</v>
      </c>
      <c r="I996" s="7">
        <f t="shared" si="111"/>
        <v>53.205268935236049</v>
      </c>
    </row>
    <row r="997" spans="1:9" ht="13.5" x14ac:dyDescent="0.35">
      <c r="A997" s="3">
        <v>43458</v>
      </c>
      <c r="B997" s="2">
        <v>10.978999999999999</v>
      </c>
      <c r="C997" s="7">
        <f t="shared" si="107"/>
        <v>-0.11680000000000135</v>
      </c>
      <c r="D997" s="7">
        <f t="shared" si="105"/>
        <v>0</v>
      </c>
      <c r="E997" s="7">
        <f t="shared" si="106"/>
        <v>0.11680000000000135</v>
      </c>
      <c r="F997" s="7">
        <f t="shared" si="108"/>
        <v>6.9242857142857037E-2</v>
      </c>
      <c r="G997" s="7">
        <f t="shared" si="109"/>
        <v>6.9242857142857037E-2</v>
      </c>
      <c r="H997" s="7">
        <f t="shared" si="110"/>
        <v>1</v>
      </c>
      <c r="I997" s="7">
        <f t="shared" si="111"/>
        <v>50</v>
      </c>
    </row>
    <row r="998" spans="1:9" ht="13.5" x14ac:dyDescent="0.35">
      <c r="A998" s="3">
        <v>43459</v>
      </c>
      <c r="B998" s="2">
        <v>10.9206</v>
      </c>
      <c r="C998" s="7">
        <f t="shared" si="107"/>
        <v>-5.8399999999998897E-2</v>
      </c>
      <c r="D998" s="7">
        <f t="shared" si="105"/>
        <v>0</v>
      </c>
      <c r="E998" s="7">
        <f t="shared" si="106"/>
        <v>5.8399999999998897E-2</v>
      </c>
      <c r="F998" s="7">
        <f t="shared" si="108"/>
        <v>6.9242857142857037E-2</v>
      </c>
      <c r="G998" s="7">
        <f t="shared" si="109"/>
        <v>7.2578571428571284E-2</v>
      </c>
      <c r="H998" s="7">
        <f t="shared" si="110"/>
        <v>0.95403995669717589</v>
      </c>
      <c r="I998" s="7">
        <f t="shared" si="111"/>
        <v>48.823973810123405</v>
      </c>
    </row>
    <row r="999" spans="1:9" ht="13.5" x14ac:dyDescent="0.35">
      <c r="A999" s="3">
        <v>43460</v>
      </c>
      <c r="B999" s="2">
        <v>10.7746</v>
      </c>
      <c r="C999" s="7">
        <f t="shared" si="107"/>
        <v>-0.1460000000000008</v>
      </c>
      <c r="D999" s="7">
        <f t="shared" si="105"/>
        <v>0</v>
      </c>
      <c r="E999" s="7">
        <f t="shared" si="106"/>
        <v>0.1460000000000008</v>
      </c>
      <c r="F999" s="7">
        <f t="shared" si="108"/>
        <v>6.8407142857142791E-2</v>
      </c>
      <c r="G999" s="7">
        <f t="shared" si="109"/>
        <v>8.3007142857142766E-2</v>
      </c>
      <c r="H999" s="7">
        <f t="shared" si="110"/>
        <v>0.82411152224421313</v>
      </c>
      <c r="I999" s="7">
        <f t="shared" si="111"/>
        <v>45.178790451929423</v>
      </c>
    </row>
    <row r="1000" spans="1:9" ht="13.5" x14ac:dyDescent="0.35">
      <c r="A1000" s="3">
        <v>43461</v>
      </c>
      <c r="B1000" s="2">
        <v>10.8622</v>
      </c>
      <c r="C1000" s="7">
        <f t="shared" si="107"/>
        <v>8.7600000000000122E-2</v>
      </c>
      <c r="D1000" s="7">
        <f t="shared" si="105"/>
        <v>8.7600000000000122E-2</v>
      </c>
      <c r="E1000" s="7">
        <f t="shared" si="106"/>
        <v>0</v>
      </c>
      <c r="F1000" s="7">
        <f t="shared" si="108"/>
        <v>7.4664285714285655E-2</v>
      </c>
      <c r="G1000" s="7">
        <f t="shared" si="109"/>
        <v>8.3007142857142766E-2</v>
      </c>
      <c r="H1000" s="7">
        <f t="shared" si="110"/>
        <v>0.8994922984252649</v>
      </c>
      <c r="I1000" s="7">
        <f t="shared" si="111"/>
        <v>47.354353538099126</v>
      </c>
    </row>
    <row r="1001" spans="1:9" ht="13.5" x14ac:dyDescent="0.35">
      <c r="A1001" s="3">
        <v>43462</v>
      </c>
      <c r="B1001" s="2">
        <v>10.8622</v>
      </c>
      <c r="C1001" s="7">
        <f t="shared" si="107"/>
        <v>0</v>
      </c>
      <c r="D1001" s="7">
        <f t="shared" si="105"/>
        <v>0</v>
      </c>
      <c r="E1001" s="7">
        <f t="shared" si="106"/>
        <v>0</v>
      </c>
      <c r="F1001" s="7">
        <f t="shared" si="108"/>
        <v>7.4664285714285655E-2</v>
      </c>
      <c r="G1001" s="7">
        <f t="shared" si="109"/>
        <v>6.9242857142857162E-2</v>
      </c>
      <c r="H1001" s="7">
        <f t="shared" si="110"/>
        <v>1.0782958531050122</v>
      </c>
      <c r="I1001" s="7">
        <f t="shared" si="111"/>
        <v>51.883655134759486</v>
      </c>
    </row>
    <row r="1002" spans="1:9" ht="13.5" x14ac:dyDescent="0.35">
      <c r="A1002" s="3">
        <v>43465</v>
      </c>
      <c r="B1002" s="2">
        <v>10.803800000000001</v>
      </c>
      <c r="C1002" s="7">
        <f t="shared" si="107"/>
        <v>-5.8399999999998897E-2</v>
      </c>
      <c r="D1002" s="7">
        <f t="shared" si="105"/>
        <v>0</v>
      </c>
      <c r="E1002" s="7">
        <f t="shared" si="106"/>
        <v>5.8399999999998897E-2</v>
      </c>
      <c r="F1002" s="7">
        <f t="shared" si="108"/>
        <v>7.3828571428571424E-2</v>
      </c>
      <c r="G1002" s="7">
        <f t="shared" si="109"/>
        <v>7.3414285714285654E-2</v>
      </c>
      <c r="H1002" s="7">
        <f t="shared" si="110"/>
        <v>1.005643121229812</v>
      </c>
      <c r="I1002" s="7">
        <f t="shared" si="111"/>
        <v>50.140681090521028</v>
      </c>
    </row>
    <row r="1003" spans="1:9" ht="13.5" x14ac:dyDescent="0.35">
      <c r="A1003" s="3">
        <v>43467</v>
      </c>
      <c r="B1003" s="2">
        <v>10.686999999999999</v>
      </c>
      <c r="C1003" s="7">
        <f t="shared" si="107"/>
        <v>-0.11680000000000135</v>
      </c>
      <c r="D1003" s="7">
        <f t="shared" si="105"/>
        <v>0</v>
      </c>
      <c r="E1003" s="7">
        <f t="shared" si="106"/>
        <v>0.11680000000000135</v>
      </c>
      <c r="F1003" s="7">
        <f t="shared" si="108"/>
        <v>7.3828571428571424E-2</v>
      </c>
      <c r="G1003" s="7">
        <f t="shared" si="109"/>
        <v>5.8814285714285805E-2</v>
      </c>
      <c r="H1003" s="7">
        <f t="shared" si="110"/>
        <v>1.2552829730386184</v>
      </c>
      <c r="I1003" s="7">
        <f t="shared" si="111"/>
        <v>55.659666128163664</v>
      </c>
    </row>
    <row r="1004" spans="1:9" ht="13.5" x14ac:dyDescent="0.35">
      <c r="A1004" s="3">
        <v>43468</v>
      </c>
      <c r="B1004" s="2">
        <v>10.529299999999999</v>
      </c>
      <c r="C1004" s="7">
        <f t="shared" si="107"/>
        <v>-0.15770000000000017</v>
      </c>
      <c r="D1004" s="7">
        <f t="shared" si="105"/>
        <v>0</v>
      </c>
      <c r="E1004" s="7">
        <f t="shared" si="106"/>
        <v>0.15770000000000017</v>
      </c>
      <c r="F1004" s="7">
        <f t="shared" si="108"/>
        <v>5.9228571428571443E-2</v>
      </c>
      <c r="G1004" s="7">
        <f t="shared" si="109"/>
        <v>7.0078571428571532E-2</v>
      </c>
      <c r="H1004" s="7">
        <f t="shared" si="110"/>
        <v>0.84517378452757008</v>
      </c>
      <c r="I1004" s="7">
        <f t="shared" si="111"/>
        <v>45.80456277964975</v>
      </c>
    </row>
    <row r="1005" spans="1:9" ht="13.5" x14ac:dyDescent="0.35">
      <c r="A1005" s="3">
        <v>43469</v>
      </c>
      <c r="B1005" s="2">
        <v>10.944000000000001</v>
      </c>
      <c r="C1005" s="7">
        <f t="shared" si="107"/>
        <v>0.41470000000000162</v>
      </c>
      <c r="D1005" s="7">
        <f t="shared" si="105"/>
        <v>0.41470000000000162</v>
      </c>
      <c r="E1005" s="7">
        <f t="shared" si="106"/>
        <v>0</v>
      </c>
      <c r="F1005" s="7">
        <f t="shared" si="108"/>
        <v>8.8435714285714492E-2</v>
      </c>
      <c r="G1005" s="7">
        <f t="shared" si="109"/>
        <v>7.0078571428571532E-2</v>
      </c>
      <c r="H1005" s="7">
        <f t="shared" si="110"/>
        <v>1.2619508714707992</v>
      </c>
      <c r="I1005" s="7">
        <f t="shared" si="111"/>
        <v>55.790374909877457</v>
      </c>
    </row>
    <row r="1006" spans="1:9" ht="13.5" x14ac:dyDescent="0.35">
      <c r="A1006" s="3">
        <v>43472</v>
      </c>
      <c r="B1006" s="2">
        <v>10.944000000000001</v>
      </c>
      <c r="C1006" s="7">
        <f t="shared" si="107"/>
        <v>0</v>
      </c>
      <c r="D1006" s="7">
        <f t="shared" si="105"/>
        <v>0</v>
      </c>
      <c r="E1006" s="7">
        <f t="shared" si="106"/>
        <v>0</v>
      </c>
      <c r="F1006" s="7">
        <f t="shared" si="108"/>
        <v>8.8435714285714492E-2</v>
      </c>
      <c r="G1006" s="7">
        <f t="shared" si="109"/>
        <v>5.7564285714285797E-2</v>
      </c>
      <c r="H1006" s="7">
        <f t="shared" si="110"/>
        <v>1.5362948256607534</v>
      </c>
      <c r="I1006" s="7">
        <f t="shared" si="111"/>
        <v>60.572407045009804</v>
      </c>
    </row>
    <row r="1007" spans="1:9" ht="13.5" x14ac:dyDescent="0.35">
      <c r="A1007" s="3">
        <v>43473</v>
      </c>
      <c r="B1007" s="2">
        <v>10.8622</v>
      </c>
      <c r="C1007" s="7">
        <f t="shared" si="107"/>
        <v>-8.1800000000001205E-2</v>
      </c>
      <c r="D1007" s="7">
        <f t="shared" si="105"/>
        <v>0</v>
      </c>
      <c r="E1007" s="7">
        <f t="shared" si="106"/>
        <v>8.1800000000001205E-2</v>
      </c>
      <c r="F1007" s="7">
        <f t="shared" si="108"/>
        <v>6.9664285714285887E-2</v>
      </c>
      <c r="G1007" s="7">
        <f t="shared" si="109"/>
        <v>6.3407142857143023E-2</v>
      </c>
      <c r="H1007" s="7">
        <f t="shared" si="110"/>
        <v>1.0986819871578235</v>
      </c>
      <c r="I1007" s="7">
        <f t="shared" si="111"/>
        <v>52.351046698872786</v>
      </c>
    </row>
    <row r="1008" spans="1:9" ht="13.5" x14ac:dyDescent="0.35">
      <c r="A1008" s="3">
        <v>43474</v>
      </c>
      <c r="B1008" s="2">
        <v>10.739599999999999</v>
      </c>
      <c r="C1008" s="7">
        <f t="shared" si="107"/>
        <v>-0.12260000000000026</v>
      </c>
      <c r="D1008" s="7">
        <f t="shared" si="105"/>
        <v>0</v>
      </c>
      <c r="E1008" s="7">
        <f t="shared" si="106"/>
        <v>0.12260000000000026</v>
      </c>
      <c r="F1008" s="7">
        <f t="shared" si="108"/>
        <v>3.5878571428571551E-2</v>
      </c>
      <c r="G1008" s="7">
        <f t="shared" si="109"/>
        <v>7.2164285714285903E-2</v>
      </c>
      <c r="H1008" s="7">
        <f t="shared" si="110"/>
        <v>0.49717905572602239</v>
      </c>
      <c r="I1008" s="7">
        <f t="shared" si="111"/>
        <v>33.207721803517146</v>
      </c>
    </row>
    <row r="1009" spans="1:9" ht="13.5" x14ac:dyDescent="0.35">
      <c r="A1009" s="3">
        <v>43475</v>
      </c>
      <c r="B1009" s="2">
        <v>10.722</v>
      </c>
      <c r="C1009" s="7">
        <f t="shared" si="107"/>
        <v>-1.7599999999999838E-2</v>
      </c>
      <c r="D1009" s="7">
        <f t="shared" si="105"/>
        <v>0</v>
      </c>
      <c r="E1009" s="7">
        <f t="shared" si="106"/>
        <v>1.7599999999999838E-2</v>
      </c>
      <c r="F1009" s="7">
        <f t="shared" si="108"/>
        <v>3.5878571428571551E-2</v>
      </c>
      <c r="G1009" s="7">
        <f t="shared" si="109"/>
        <v>6.2578571428571622E-2</v>
      </c>
      <c r="H1009" s="7">
        <f t="shared" si="110"/>
        <v>0.57333637712589902</v>
      </c>
      <c r="I1009" s="7">
        <f t="shared" si="111"/>
        <v>36.440800928612887</v>
      </c>
    </row>
    <row r="1010" spans="1:9" ht="13.5" x14ac:dyDescent="0.35">
      <c r="A1010" s="3">
        <v>43476</v>
      </c>
      <c r="B1010" s="2">
        <v>10.722</v>
      </c>
      <c r="C1010" s="7">
        <f t="shared" si="107"/>
        <v>0</v>
      </c>
      <c r="D1010" s="7">
        <f t="shared" si="105"/>
        <v>0</v>
      </c>
      <c r="E1010" s="7">
        <f t="shared" si="106"/>
        <v>0</v>
      </c>
      <c r="F1010" s="7">
        <f t="shared" si="108"/>
        <v>3.5878571428571551E-2</v>
      </c>
      <c r="G1010" s="7">
        <f t="shared" si="109"/>
        <v>6.2578571428571622E-2</v>
      </c>
      <c r="H1010" s="7">
        <f t="shared" si="110"/>
        <v>0.57333637712589902</v>
      </c>
      <c r="I1010" s="7">
        <f t="shared" si="111"/>
        <v>36.440800928612887</v>
      </c>
    </row>
    <row r="1011" spans="1:9" ht="13.5" x14ac:dyDescent="0.35">
      <c r="A1011" s="3">
        <v>43480</v>
      </c>
      <c r="B1011" s="2">
        <v>10.599399999999999</v>
      </c>
      <c r="C1011" s="7">
        <f t="shared" si="107"/>
        <v>-0.12260000000000026</v>
      </c>
      <c r="D1011" s="7">
        <f t="shared" si="105"/>
        <v>0</v>
      </c>
      <c r="E1011" s="7">
        <f t="shared" si="106"/>
        <v>0.12260000000000026</v>
      </c>
      <c r="F1011" s="7">
        <f t="shared" si="108"/>
        <v>3.5878571428571551E-2</v>
      </c>
      <c r="G1011" s="7">
        <f t="shared" si="109"/>
        <v>6.2992857142857267E-2</v>
      </c>
      <c r="H1011" s="7">
        <f t="shared" si="110"/>
        <v>0.56956571039800519</v>
      </c>
      <c r="I1011" s="7">
        <f t="shared" si="111"/>
        <v>36.2881086548187</v>
      </c>
    </row>
    <row r="1012" spans="1:9" ht="13.5" x14ac:dyDescent="0.35">
      <c r="A1012" s="3">
        <v>43481</v>
      </c>
      <c r="B1012" s="2">
        <v>10.6286</v>
      </c>
      <c r="C1012" s="7">
        <f t="shared" si="107"/>
        <v>2.9200000000001225E-2</v>
      </c>
      <c r="D1012" s="7">
        <f t="shared" si="105"/>
        <v>2.9200000000001225E-2</v>
      </c>
      <c r="E1012" s="7">
        <f t="shared" si="106"/>
        <v>0</v>
      </c>
      <c r="F1012" s="7">
        <f t="shared" si="108"/>
        <v>3.7964285714285929E-2</v>
      </c>
      <c r="G1012" s="7">
        <f t="shared" si="109"/>
        <v>5.8821428571428767E-2</v>
      </c>
      <c r="H1012" s="7">
        <f t="shared" si="110"/>
        <v>0.64541590771099122</v>
      </c>
      <c r="I1012" s="7">
        <f t="shared" si="111"/>
        <v>39.225092250922565</v>
      </c>
    </row>
    <row r="1013" spans="1:9" ht="13.5" x14ac:dyDescent="0.35">
      <c r="A1013" s="3">
        <v>43482</v>
      </c>
      <c r="B1013" s="2">
        <v>10.6286</v>
      </c>
      <c r="C1013" s="7">
        <f t="shared" si="107"/>
        <v>0</v>
      </c>
      <c r="D1013" s="7">
        <f t="shared" si="105"/>
        <v>0</v>
      </c>
      <c r="E1013" s="7">
        <f t="shared" si="106"/>
        <v>0</v>
      </c>
      <c r="F1013" s="7">
        <f t="shared" si="108"/>
        <v>3.7964285714285929E-2</v>
      </c>
      <c r="G1013" s="7">
        <f t="shared" si="109"/>
        <v>4.8392857142857286E-2</v>
      </c>
      <c r="H1013" s="7">
        <f t="shared" si="110"/>
        <v>0.78450184501845233</v>
      </c>
      <c r="I1013" s="7">
        <f t="shared" si="111"/>
        <v>43.961952026468218</v>
      </c>
    </row>
    <row r="1014" spans="1:9" ht="13.5" x14ac:dyDescent="0.35">
      <c r="A1014" s="3">
        <v>43483</v>
      </c>
      <c r="B1014" s="2">
        <v>10.6286</v>
      </c>
      <c r="C1014" s="7">
        <f t="shared" si="107"/>
        <v>0</v>
      </c>
      <c r="D1014" s="7">
        <f t="shared" si="105"/>
        <v>0</v>
      </c>
      <c r="E1014" s="7">
        <f t="shared" si="106"/>
        <v>0</v>
      </c>
      <c r="F1014" s="7">
        <f t="shared" si="108"/>
        <v>3.1707142857143059E-2</v>
      </c>
      <c r="G1014" s="7">
        <f t="shared" si="109"/>
        <v>4.8392857142857286E-2</v>
      </c>
      <c r="H1014" s="7">
        <f t="shared" si="110"/>
        <v>0.6552029520295225</v>
      </c>
      <c r="I1014" s="7">
        <f t="shared" si="111"/>
        <v>39.584448011414381</v>
      </c>
    </row>
    <row r="1015" spans="1:9" ht="13.5" x14ac:dyDescent="0.35">
      <c r="A1015" s="3">
        <v>43486</v>
      </c>
      <c r="B1015" s="2">
        <v>10.219799999999999</v>
      </c>
      <c r="C1015" s="7">
        <f t="shared" si="107"/>
        <v>-0.40880000000000116</v>
      </c>
      <c r="D1015" s="7">
        <f t="shared" si="105"/>
        <v>0</v>
      </c>
      <c r="E1015" s="7">
        <f t="shared" si="106"/>
        <v>0.40880000000000116</v>
      </c>
      <c r="F1015" s="7">
        <f t="shared" si="108"/>
        <v>3.1707142857143059E-2</v>
      </c>
      <c r="G1015" s="7">
        <f t="shared" si="109"/>
        <v>7.7592857142857366E-2</v>
      </c>
      <c r="H1015" s="7">
        <f t="shared" si="110"/>
        <v>0.40863481542852026</v>
      </c>
      <c r="I1015" s="7">
        <f t="shared" si="111"/>
        <v>29.009279832701679</v>
      </c>
    </row>
    <row r="1016" spans="1:9" ht="13.5" x14ac:dyDescent="0.35">
      <c r="A1016" s="3">
        <v>43487</v>
      </c>
      <c r="B1016" s="2">
        <v>9.6417000000000002</v>
      </c>
      <c r="C1016" s="7">
        <f t="shared" si="107"/>
        <v>-0.57809999999999917</v>
      </c>
      <c r="D1016" s="7">
        <f t="shared" si="105"/>
        <v>0</v>
      </c>
      <c r="E1016" s="7">
        <f t="shared" si="106"/>
        <v>0.57809999999999917</v>
      </c>
      <c r="F1016" s="7">
        <f t="shared" si="108"/>
        <v>3.1707142857143059E-2</v>
      </c>
      <c r="G1016" s="7">
        <f t="shared" si="109"/>
        <v>0.11471428571428596</v>
      </c>
      <c r="H1016" s="7">
        <f t="shared" si="110"/>
        <v>0.2764009962640111</v>
      </c>
      <c r="I1016" s="7">
        <f t="shared" si="111"/>
        <v>21.654714864139777</v>
      </c>
    </row>
    <row r="1017" spans="1:9" ht="13.5" x14ac:dyDescent="0.35">
      <c r="A1017" s="3">
        <v>43488</v>
      </c>
      <c r="B1017" s="2">
        <v>9.3146000000000004</v>
      </c>
      <c r="C1017" s="7">
        <f t="shared" si="107"/>
        <v>-0.32709999999999972</v>
      </c>
      <c r="D1017" s="7">
        <f t="shared" si="105"/>
        <v>0</v>
      </c>
      <c r="E1017" s="7">
        <f t="shared" si="106"/>
        <v>0.32709999999999972</v>
      </c>
      <c r="F1017" s="7">
        <f t="shared" si="108"/>
        <v>3.1707142857143059E-2</v>
      </c>
      <c r="G1017" s="7">
        <f t="shared" si="109"/>
        <v>0.12973571428571443</v>
      </c>
      <c r="H1017" s="7">
        <f t="shared" si="110"/>
        <v>0.24439795188019728</v>
      </c>
      <c r="I1017" s="7">
        <f t="shared" si="111"/>
        <v>19.639854880099193</v>
      </c>
    </row>
    <row r="1018" spans="1:9" ht="13.5" x14ac:dyDescent="0.35">
      <c r="A1018" s="3">
        <v>43489</v>
      </c>
      <c r="B1018" s="2">
        <v>9.3437999999999999</v>
      </c>
      <c r="C1018" s="7">
        <f t="shared" si="107"/>
        <v>2.9199999999999449E-2</v>
      </c>
      <c r="D1018" s="7">
        <f t="shared" si="105"/>
        <v>2.9199999999999449E-2</v>
      </c>
      <c r="E1018" s="7">
        <f t="shared" si="106"/>
        <v>0</v>
      </c>
      <c r="F1018" s="7">
        <f t="shared" si="108"/>
        <v>3.3792857142857305E-2</v>
      </c>
      <c r="G1018" s="7">
        <f t="shared" si="109"/>
        <v>0.11847142857142869</v>
      </c>
      <c r="H1018" s="7">
        <f t="shared" si="110"/>
        <v>0.28524056433136491</v>
      </c>
      <c r="I1018" s="7">
        <f t="shared" si="111"/>
        <v>22.193554440118277</v>
      </c>
    </row>
    <row r="1019" spans="1:9" ht="13.5" x14ac:dyDescent="0.35">
      <c r="A1019" s="3">
        <v>43490</v>
      </c>
      <c r="B1019" s="2">
        <v>9.0577000000000005</v>
      </c>
      <c r="C1019" s="7">
        <f t="shared" si="107"/>
        <v>-0.28609999999999935</v>
      </c>
      <c r="D1019" s="7">
        <f t="shared" si="105"/>
        <v>0</v>
      </c>
      <c r="E1019" s="7">
        <f t="shared" si="106"/>
        <v>0.28609999999999935</v>
      </c>
      <c r="F1019" s="7">
        <f t="shared" si="108"/>
        <v>4.1714285714286193E-3</v>
      </c>
      <c r="G1019" s="7">
        <f t="shared" si="109"/>
        <v>0.13890714285714292</v>
      </c>
      <c r="H1019" s="7">
        <f t="shared" si="110"/>
        <v>3.0030338869748877E-2</v>
      </c>
      <c r="I1019" s="7">
        <f t="shared" si="111"/>
        <v>2.9154810044431514</v>
      </c>
    </row>
    <row r="1020" spans="1:9" ht="13.5" x14ac:dyDescent="0.35">
      <c r="A1020" s="3">
        <v>43493</v>
      </c>
      <c r="B1020" s="2">
        <v>9.1978000000000009</v>
      </c>
      <c r="C1020" s="7">
        <f t="shared" si="107"/>
        <v>0.14010000000000034</v>
      </c>
      <c r="D1020" s="7">
        <f t="shared" si="105"/>
        <v>0.14010000000000034</v>
      </c>
      <c r="E1020" s="7">
        <f t="shared" si="106"/>
        <v>0</v>
      </c>
      <c r="F1020" s="7">
        <f t="shared" si="108"/>
        <v>1.41785714285715E-2</v>
      </c>
      <c r="G1020" s="7">
        <f t="shared" si="109"/>
        <v>0.13890714285714292</v>
      </c>
      <c r="H1020" s="7">
        <f t="shared" si="110"/>
        <v>0.10207229906926565</v>
      </c>
      <c r="I1020" s="7">
        <f t="shared" si="111"/>
        <v>9.2618514371034451</v>
      </c>
    </row>
    <row r="1021" spans="1:9" ht="13.5" x14ac:dyDescent="0.35">
      <c r="A1021" s="3">
        <v>43494</v>
      </c>
      <c r="B1021" s="2">
        <v>9.2152999999999992</v>
      </c>
      <c r="C1021" s="7">
        <f t="shared" si="107"/>
        <v>1.7499999999998295E-2</v>
      </c>
      <c r="D1021" s="7">
        <f t="shared" si="105"/>
        <v>1.7499999999998295E-2</v>
      </c>
      <c r="E1021" s="7">
        <f t="shared" si="106"/>
        <v>0</v>
      </c>
      <c r="F1021" s="7">
        <f t="shared" si="108"/>
        <v>1.5428571428571378E-2</v>
      </c>
      <c r="G1021" s="7">
        <f t="shared" si="109"/>
        <v>0.13306428571428569</v>
      </c>
      <c r="H1021" s="7">
        <f t="shared" si="110"/>
        <v>0.11594825272424679</v>
      </c>
      <c r="I1021" s="7">
        <f t="shared" si="111"/>
        <v>10.390110154408561</v>
      </c>
    </row>
    <row r="1022" spans="1:9" ht="13.5" x14ac:dyDescent="0.35">
      <c r="A1022" s="3">
        <v>43495</v>
      </c>
      <c r="B1022" s="2">
        <v>9.3437999999999999</v>
      </c>
      <c r="C1022" s="7">
        <f t="shared" si="107"/>
        <v>0.12850000000000072</v>
      </c>
      <c r="D1022" s="7">
        <f t="shared" si="105"/>
        <v>0.12850000000000072</v>
      </c>
      <c r="E1022" s="7">
        <f t="shared" si="106"/>
        <v>0</v>
      </c>
      <c r="F1022" s="7">
        <f t="shared" si="108"/>
        <v>2.4607142857142859E-2</v>
      </c>
      <c r="G1022" s="7">
        <f t="shared" si="109"/>
        <v>0.12430714285714282</v>
      </c>
      <c r="H1022" s="7">
        <f t="shared" si="110"/>
        <v>0.19795437568235369</v>
      </c>
      <c r="I1022" s="7">
        <f t="shared" si="111"/>
        <v>16.524366845740602</v>
      </c>
    </row>
    <row r="1023" spans="1:9" ht="13.5" x14ac:dyDescent="0.35">
      <c r="A1023" s="3">
        <v>43496</v>
      </c>
      <c r="B1023" s="2">
        <v>9.4605999999999995</v>
      </c>
      <c r="C1023" s="7">
        <f t="shared" si="107"/>
        <v>0.11679999999999957</v>
      </c>
      <c r="D1023" s="7">
        <f t="shared" si="105"/>
        <v>0.11679999999999957</v>
      </c>
      <c r="E1023" s="7">
        <f t="shared" si="106"/>
        <v>0</v>
      </c>
      <c r="F1023" s="7">
        <f t="shared" si="108"/>
        <v>3.2949999999999972E-2</v>
      </c>
      <c r="G1023" s="7">
        <f t="shared" si="109"/>
        <v>0.12304999999999998</v>
      </c>
      <c r="H1023" s="7">
        <f t="shared" si="110"/>
        <v>0.26777732629012579</v>
      </c>
      <c r="I1023" s="7">
        <f t="shared" si="111"/>
        <v>21.121794871794862</v>
      </c>
    </row>
    <row r="1024" spans="1:9" ht="13.5" x14ac:dyDescent="0.35">
      <c r="A1024" s="3">
        <v>43497</v>
      </c>
      <c r="B1024" s="2">
        <v>9.4605999999999995</v>
      </c>
      <c r="C1024" s="7">
        <f t="shared" si="107"/>
        <v>0</v>
      </c>
      <c r="D1024" s="7">
        <f t="shared" si="105"/>
        <v>0</v>
      </c>
      <c r="E1024" s="7">
        <f t="shared" si="106"/>
        <v>0</v>
      </c>
      <c r="F1024" s="7">
        <f t="shared" si="108"/>
        <v>3.2949999999999972E-2</v>
      </c>
      <c r="G1024" s="7">
        <f t="shared" si="109"/>
        <v>0.12304999999999998</v>
      </c>
      <c r="H1024" s="7">
        <f t="shared" si="110"/>
        <v>0.26777732629012579</v>
      </c>
      <c r="I1024" s="7">
        <f t="shared" si="111"/>
        <v>21.121794871794862</v>
      </c>
    </row>
    <row r="1025" spans="1:9" ht="13.5" x14ac:dyDescent="0.35">
      <c r="A1025" s="3">
        <v>43500</v>
      </c>
      <c r="B1025" s="2">
        <v>9.6767000000000003</v>
      </c>
      <c r="C1025" s="7">
        <f t="shared" si="107"/>
        <v>0.21610000000000085</v>
      </c>
      <c r="D1025" s="7">
        <f t="shared" si="105"/>
        <v>0.21610000000000085</v>
      </c>
      <c r="E1025" s="7">
        <f t="shared" si="106"/>
        <v>0</v>
      </c>
      <c r="F1025" s="7">
        <f t="shared" si="108"/>
        <v>4.8385714285714317E-2</v>
      </c>
      <c r="G1025" s="7">
        <f t="shared" si="109"/>
        <v>0.1142928571428571</v>
      </c>
      <c r="H1025" s="7">
        <f t="shared" si="110"/>
        <v>0.42334854071620565</v>
      </c>
      <c r="I1025" s="7">
        <f t="shared" si="111"/>
        <v>29.743139407244811</v>
      </c>
    </row>
    <row r="1026" spans="1:9" ht="13.5" x14ac:dyDescent="0.35">
      <c r="A1026" s="3">
        <v>43501</v>
      </c>
      <c r="B1026" s="2">
        <v>9.6300000000000008</v>
      </c>
      <c r="C1026" s="7">
        <f t="shared" si="107"/>
        <v>-4.669999999999952E-2</v>
      </c>
      <c r="D1026" s="7">
        <f t="shared" si="105"/>
        <v>0</v>
      </c>
      <c r="E1026" s="7">
        <f t="shared" si="106"/>
        <v>4.669999999999952E-2</v>
      </c>
      <c r="F1026" s="7">
        <f t="shared" si="108"/>
        <v>4.6299999999999945E-2</v>
      </c>
      <c r="G1026" s="7">
        <f t="shared" si="109"/>
        <v>0.11762857142857135</v>
      </c>
      <c r="H1026" s="7">
        <f t="shared" si="110"/>
        <v>0.39361185329123127</v>
      </c>
      <c r="I1026" s="7">
        <f t="shared" si="111"/>
        <v>28.244008714596944</v>
      </c>
    </row>
    <row r="1027" spans="1:9" ht="13.5" x14ac:dyDescent="0.35">
      <c r="A1027" s="3">
        <v>43502</v>
      </c>
      <c r="B1027" s="2">
        <v>9.6532999999999998</v>
      </c>
      <c r="C1027" s="7">
        <f t="shared" si="107"/>
        <v>2.3299999999998988E-2</v>
      </c>
      <c r="D1027" s="7">
        <f t="shared" ref="D1027:D1090" si="112">IF(C1027&gt;0,C1027,0)</f>
        <v>2.3299999999998988E-2</v>
      </c>
      <c r="E1027" s="7">
        <f t="shared" ref="E1027:E1090" si="113">IF(C1027&lt;0,-C1027,0)</f>
        <v>0</v>
      </c>
      <c r="F1027" s="7">
        <f t="shared" si="108"/>
        <v>4.7964285714285584E-2</v>
      </c>
      <c r="G1027" s="7">
        <f t="shared" si="109"/>
        <v>0.11762857142857135</v>
      </c>
      <c r="H1027" s="7">
        <f t="shared" si="110"/>
        <v>0.40776050522224838</v>
      </c>
      <c r="I1027" s="7">
        <f t="shared" si="111"/>
        <v>28.965190009921017</v>
      </c>
    </row>
    <row r="1028" spans="1:9" ht="13.5" x14ac:dyDescent="0.35">
      <c r="A1028" s="3">
        <v>43503</v>
      </c>
      <c r="B1028" s="2">
        <v>9.5716000000000001</v>
      </c>
      <c r="C1028" s="7">
        <f t="shared" ref="C1028:C1091" si="114">B1028-B1027</f>
        <v>-8.1699999999999662E-2</v>
      </c>
      <c r="D1028" s="7">
        <f t="shared" si="112"/>
        <v>0</v>
      </c>
      <c r="E1028" s="7">
        <f t="shared" si="113"/>
        <v>8.1699999999999662E-2</v>
      </c>
      <c r="F1028" s="7">
        <f t="shared" si="108"/>
        <v>4.7964285714285584E-2</v>
      </c>
      <c r="G1028" s="7">
        <f t="shared" si="109"/>
        <v>0.12346428571428561</v>
      </c>
      <c r="H1028" s="7">
        <f t="shared" si="110"/>
        <v>0.38848712756725412</v>
      </c>
      <c r="I1028" s="7">
        <f t="shared" si="111"/>
        <v>27.979166666666629</v>
      </c>
    </row>
    <row r="1029" spans="1:9" ht="13.5" x14ac:dyDescent="0.35">
      <c r="A1029" s="3">
        <v>43504</v>
      </c>
      <c r="B1029" s="2">
        <v>9.4605999999999995</v>
      </c>
      <c r="C1029" s="7">
        <f t="shared" si="114"/>
        <v>-0.11100000000000065</v>
      </c>
      <c r="D1029" s="7">
        <f t="shared" si="112"/>
        <v>0</v>
      </c>
      <c r="E1029" s="7">
        <f t="shared" si="113"/>
        <v>0.11100000000000065</v>
      </c>
      <c r="F1029" s="7">
        <f t="shared" si="108"/>
        <v>4.7964285714285584E-2</v>
      </c>
      <c r="G1029" s="7">
        <f t="shared" si="109"/>
        <v>0.102192857142857</v>
      </c>
      <c r="H1029" s="7">
        <f t="shared" si="110"/>
        <v>0.46935066750541632</v>
      </c>
      <c r="I1029" s="7">
        <f t="shared" si="111"/>
        <v>31.942726667300889</v>
      </c>
    </row>
    <row r="1030" spans="1:9" ht="13.5" x14ac:dyDescent="0.35">
      <c r="A1030" s="3">
        <v>43507</v>
      </c>
      <c r="B1030" s="2">
        <v>9.6883999999999997</v>
      </c>
      <c r="C1030" s="7">
        <f t="shared" si="114"/>
        <v>0.22780000000000022</v>
      </c>
      <c r="D1030" s="7">
        <f t="shared" si="112"/>
        <v>0.22780000000000022</v>
      </c>
      <c r="E1030" s="7">
        <f t="shared" si="113"/>
        <v>0</v>
      </c>
      <c r="F1030" s="7">
        <f t="shared" si="108"/>
        <v>6.4235714285714174E-2</v>
      </c>
      <c r="G1030" s="7">
        <f t="shared" si="109"/>
        <v>6.0899999999999919E-2</v>
      </c>
      <c r="H1030" s="7">
        <f t="shared" si="110"/>
        <v>1.0547736335913671</v>
      </c>
      <c r="I1030" s="7">
        <f t="shared" si="111"/>
        <v>51.33283863234201</v>
      </c>
    </row>
    <row r="1031" spans="1:9" ht="13.5" x14ac:dyDescent="0.35">
      <c r="A1031" s="3">
        <v>43508</v>
      </c>
      <c r="B1031" s="2">
        <v>9.4022000000000006</v>
      </c>
      <c r="C1031" s="7">
        <f t="shared" si="114"/>
        <v>-0.28619999999999912</v>
      </c>
      <c r="D1031" s="7">
        <f t="shared" si="112"/>
        <v>0</v>
      </c>
      <c r="E1031" s="7">
        <f t="shared" si="113"/>
        <v>0.28619999999999912</v>
      </c>
      <c r="F1031" s="7">
        <f t="shared" si="108"/>
        <v>6.4235714285714174E-2</v>
      </c>
      <c r="G1031" s="7">
        <f t="shared" si="109"/>
        <v>5.797857142857131E-2</v>
      </c>
      <c r="H1031" s="7">
        <f t="shared" si="110"/>
        <v>1.107921645928299</v>
      </c>
      <c r="I1031" s="7">
        <f t="shared" si="111"/>
        <v>52.559906487434255</v>
      </c>
    </row>
    <row r="1032" spans="1:9" ht="13.5" x14ac:dyDescent="0.35">
      <c r="A1032" s="3">
        <v>43509</v>
      </c>
      <c r="B1032" s="2">
        <v>9.3963999999999999</v>
      </c>
      <c r="C1032" s="7">
        <f t="shared" si="114"/>
        <v>-5.8000000000006935E-3</v>
      </c>
      <c r="D1032" s="7">
        <f t="shared" si="112"/>
        <v>0</v>
      </c>
      <c r="E1032" s="7">
        <f t="shared" si="113"/>
        <v>5.8000000000006935E-3</v>
      </c>
      <c r="F1032" s="7">
        <f t="shared" si="108"/>
        <v>6.2149999999999928E-2</v>
      </c>
      <c r="G1032" s="7">
        <f t="shared" si="109"/>
        <v>5.8392857142857073E-2</v>
      </c>
      <c r="H1032" s="7">
        <f t="shared" si="110"/>
        <v>1.0643425076452599</v>
      </c>
      <c r="I1032" s="7">
        <f t="shared" si="111"/>
        <v>51.558426167338233</v>
      </c>
    </row>
    <row r="1033" spans="1:9" ht="13.5" x14ac:dyDescent="0.35">
      <c r="A1033" s="3">
        <v>43510</v>
      </c>
      <c r="B1033" s="2">
        <v>9.3437999999999999</v>
      </c>
      <c r="C1033" s="7">
        <f t="shared" si="114"/>
        <v>-5.259999999999998E-2</v>
      </c>
      <c r="D1033" s="7">
        <f t="shared" si="112"/>
        <v>0</v>
      </c>
      <c r="E1033" s="7">
        <f t="shared" si="113"/>
        <v>5.259999999999998E-2</v>
      </c>
      <c r="F1033" s="7">
        <f t="shared" si="108"/>
        <v>6.2149999999999928E-2</v>
      </c>
      <c r="G1033" s="7">
        <f t="shared" si="109"/>
        <v>4.171428571428569E-2</v>
      </c>
      <c r="H1033" s="7">
        <f t="shared" si="110"/>
        <v>1.4898972602739717</v>
      </c>
      <c r="I1033" s="7">
        <f t="shared" si="111"/>
        <v>59.83770029571555</v>
      </c>
    </row>
    <row r="1034" spans="1:9" ht="13.5" x14ac:dyDescent="0.35">
      <c r="A1034" s="3">
        <v>43511</v>
      </c>
      <c r="B1034" s="2">
        <v>9.1978000000000009</v>
      </c>
      <c r="C1034" s="7">
        <f t="shared" si="114"/>
        <v>-0.14599999999999902</v>
      </c>
      <c r="D1034" s="7">
        <f t="shared" si="112"/>
        <v>0</v>
      </c>
      <c r="E1034" s="7">
        <f t="shared" si="113"/>
        <v>0.14599999999999902</v>
      </c>
      <c r="F1034" s="7">
        <f t="shared" si="108"/>
        <v>5.2142857142857046E-2</v>
      </c>
      <c r="G1034" s="7">
        <f t="shared" si="109"/>
        <v>5.2142857142857046E-2</v>
      </c>
      <c r="H1034" s="7">
        <f t="shared" si="110"/>
        <v>1</v>
      </c>
      <c r="I1034" s="7">
        <f t="shared" si="111"/>
        <v>50</v>
      </c>
    </row>
    <row r="1035" spans="1:9" ht="13.5" x14ac:dyDescent="0.35">
      <c r="A1035" s="3">
        <v>43514</v>
      </c>
      <c r="B1035" s="2">
        <v>9.1685999999999996</v>
      </c>
      <c r="C1035" s="7">
        <f t="shared" si="114"/>
        <v>-2.9200000000001225E-2</v>
      </c>
      <c r="D1035" s="7">
        <f t="shared" si="112"/>
        <v>0</v>
      </c>
      <c r="E1035" s="7">
        <f t="shared" si="113"/>
        <v>2.9200000000001225E-2</v>
      </c>
      <c r="F1035" s="7">
        <f t="shared" si="108"/>
        <v>5.089285714285717E-2</v>
      </c>
      <c r="G1035" s="7">
        <f t="shared" si="109"/>
        <v>5.4228571428571418E-2</v>
      </c>
      <c r="H1035" s="7">
        <f t="shared" si="110"/>
        <v>0.93848788198103339</v>
      </c>
      <c r="I1035" s="7">
        <f t="shared" si="111"/>
        <v>48.413399470000698</v>
      </c>
    </row>
    <row r="1036" spans="1:9" ht="13.5" x14ac:dyDescent="0.35">
      <c r="A1036" s="3">
        <v>43515</v>
      </c>
      <c r="B1036" s="2">
        <v>9.3146000000000004</v>
      </c>
      <c r="C1036" s="7">
        <f t="shared" si="114"/>
        <v>0.1460000000000008</v>
      </c>
      <c r="D1036" s="7">
        <f t="shared" si="112"/>
        <v>0.1460000000000008</v>
      </c>
      <c r="E1036" s="7">
        <f t="shared" si="113"/>
        <v>0</v>
      </c>
      <c r="F1036" s="7">
        <f t="shared" si="108"/>
        <v>5.2142857142857171E-2</v>
      </c>
      <c r="G1036" s="7">
        <f t="shared" si="109"/>
        <v>5.4228571428571418E-2</v>
      </c>
      <c r="H1036" s="7">
        <f t="shared" si="110"/>
        <v>0.96153846153846223</v>
      </c>
      <c r="I1036" s="7">
        <f t="shared" si="111"/>
        <v>49.019607843137273</v>
      </c>
    </row>
    <row r="1037" spans="1:9" ht="13.5" x14ac:dyDescent="0.35">
      <c r="A1037" s="3">
        <v>43516</v>
      </c>
      <c r="B1037" s="2">
        <v>9.5774000000000008</v>
      </c>
      <c r="C1037" s="7">
        <f t="shared" si="114"/>
        <v>0.26280000000000037</v>
      </c>
      <c r="D1037" s="7">
        <f t="shared" si="112"/>
        <v>0.26280000000000037</v>
      </c>
      <c r="E1037" s="7">
        <f t="shared" si="113"/>
        <v>0</v>
      </c>
      <c r="F1037" s="7">
        <f t="shared" si="108"/>
        <v>6.2571428571428653E-2</v>
      </c>
      <c r="G1037" s="7">
        <f t="shared" si="109"/>
        <v>5.4228571428571418E-2</v>
      </c>
      <c r="H1037" s="7">
        <f t="shared" si="110"/>
        <v>1.1538461538461555</v>
      </c>
      <c r="I1037" s="7">
        <f t="shared" si="111"/>
        <v>53.571428571428605</v>
      </c>
    </row>
    <row r="1038" spans="1:9" ht="13.5" x14ac:dyDescent="0.35">
      <c r="A1038" s="3">
        <v>43517</v>
      </c>
      <c r="B1038" s="2">
        <v>9.3321000000000005</v>
      </c>
      <c r="C1038" s="7">
        <f t="shared" si="114"/>
        <v>-0.2453000000000003</v>
      </c>
      <c r="D1038" s="7">
        <f t="shared" si="112"/>
        <v>0</v>
      </c>
      <c r="E1038" s="7">
        <f t="shared" si="113"/>
        <v>0.2453000000000003</v>
      </c>
      <c r="F1038" s="7">
        <f t="shared" si="108"/>
        <v>6.2571428571428653E-2</v>
      </c>
      <c r="G1038" s="7">
        <f t="shared" si="109"/>
        <v>7.1750000000000008E-2</v>
      </c>
      <c r="H1038" s="7">
        <f t="shared" si="110"/>
        <v>0.87207565953210653</v>
      </c>
      <c r="I1038" s="7">
        <f t="shared" si="111"/>
        <v>46.583355490561047</v>
      </c>
    </row>
    <row r="1039" spans="1:9" ht="13.5" x14ac:dyDescent="0.35">
      <c r="A1039" s="3">
        <v>43518</v>
      </c>
      <c r="B1039" s="2">
        <v>9.1685999999999996</v>
      </c>
      <c r="C1039" s="7">
        <f t="shared" si="114"/>
        <v>-0.16350000000000087</v>
      </c>
      <c r="D1039" s="7">
        <f t="shared" si="112"/>
        <v>0</v>
      </c>
      <c r="E1039" s="7">
        <f t="shared" si="113"/>
        <v>0.16350000000000087</v>
      </c>
      <c r="F1039" s="7">
        <f t="shared" si="108"/>
        <v>4.7135714285714315E-2</v>
      </c>
      <c r="G1039" s="7">
        <f t="shared" si="109"/>
        <v>8.3428571428571505E-2</v>
      </c>
      <c r="H1039" s="7">
        <f t="shared" si="110"/>
        <v>0.56498287671232861</v>
      </c>
      <c r="I1039" s="7">
        <f t="shared" si="111"/>
        <v>36.101537283221177</v>
      </c>
    </row>
    <row r="1040" spans="1:9" ht="13.5" x14ac:dyDescent="0.35">
      <c r="A1040" s="3">
        <v>43521</v>
      </c>
      <c r="B1040" s="2">
        <v>9.0518000000000001</v>
      </c>
      <c r="C1040" s="7">
        <f t="shared" si="114"/>
        <v>-0.11679999999999957</v>
      </c>
      <c r="D1040" s="7">
        <f t="shared" si="112"/>
        <v>0</v>
      </c>
      <c r="E1040" s="7">
        <f t="shared" si="113"/>
        <v>0.11679999999999957</v>
      </c>
      <c r="F1040" s="7">
        <f t="shared" si="108"/>
        <v>4.7135714285714315E-2</v>
      </c>
      <c r="G1040" s="7">
        <f t="shared" si="109"/>
        <v>8.8435714285714367E-2</v>
      </c>
      <c r="H1040" s="7">
        <f t="shared" si="110"/>
        <v>0.53299410386883117</v>
      </c>
      <c r="I1040" s="7">
        <f t="shared" si="111"/>
        <v>34.768177028451007</v>
      </c>
    </row>
    <row r="1041" spans="1:9" ht="13.5" x14ac:dyDescent="0.35">
      <c r="A1041" s="3">
        <v>43522</v>
      </c>
      <c r="B1041" s="2">
        <v>8.8825000000000003</v>
      </c>
      <c r="C1041" s="7">
        <f t="shared" si="114"/>
        <v>-0.16929999999999978</v>
      </c>
      <c r="D1041" s="7">
        <f t="shared" si="112"/>
        <v>0</v>
      </c>
      <c r="E1041" s="7">
        <f t="shared" si="113"/>
        <v>0.16929999999999978</v>
      </c>
      <c r="F1041" s="7">
        <f t="shared" ref="F1041:F1104" si="115">(SUM(D1028:D1041)/14)</f>
        <v>4.547142857142867E-2</v>
      </c>
      <c r="G1041" s="7">
        <f t="shared" ref="G1041:G1104" si="116">(SUM(E1028:E1041)/14)</f>
        <v>0.10052857142857149</v>
      </c>
      <c r="H1041" s="7">
        <f t="shared" ref="H1041:H1104" si="117">F1041/G1041</f>
        <v>0.45232343328122848</v>
      </c>
      <c r="I1041" s="7">
        <f t="shared" ref="I1041:I1104" si="118">IF(G1041=0,100,100-(100/(1+H1041)))</f>
        <v>31.144814090019608</v>
      </c>
    </row>
    <row r="1042" spans="1:9" ht="13.5" x14ac:dyDescent="0.35">
      <c r="A1042" s="3">
        <v>43523</v>
      </c>
      <c r="B1042" s="2">
        <v>9.0343</v>
      </c>
      <c r="C1042" s="7">
        <f t="shared" si="114"/>
        <v>0.15179999999999971</v>
      </c>
      <c r="D1042" s="7">
        <f t="shared" si="112"/>
        <v>0.15179999999999971</v>
      </c>
      <c r="E1042" s="7">
        <f t="shared" si="113"/>
        <v>0</v>
      </c>
      <c r="F1042" s="7">
        <f t="shared" si="115"/>
        <v>5.6314285714285796E-2</v>
      </c>
      <c r="G1042" s="7">
        <f t="shared" si="116"/>
        <v>9.4692857142857231E-2</v>
      </c>
      <c r="H1042" s="7">
        <f t="shared" si="117"/>
        <v>0.59470468431771928</v>
      </c>
      <c r="I1042" s="7">
        <f t="shared" si="118"/>
        <v>37.292464878671787</v>
      </c>
    </row>
    <row r="1043" spans="1:9" ht="13.5" x14ac:dyDescent="0.35">
      <c r="A1043" s="3">
        <v>43524</v>
      </c>
      <c r="B1043" s="2">
        <v>9.0284999999999993</v>
      </c>
      <c r="C1043" s="7">
        <f t="shared" si="114"/>
        <v>-5.8000000000006935E-3</v>
      </c>
      <c r="D1043" s="7">
        <f t="shared" si="112"/>
        <v>0</v>
      </c>
      <c r="E1043" s="7">
        <f t="shared" si="113"/>
        <v>5.8000000000006935E-3</v>
      </c>
      <c r="F1043" s="7">
        <f t="shared" si="115"/>
        <v>5.6314285714285796E-2</v>
      </c>
      <c r="G1043" s="7">
        <f t="shared" si="116"/>
        <v>8.7178571428571522E-2</v>
      </c>
      <c r="H1043" s="7">
        <f t="shared" si="117"/>
        <v>0.64596476853748486</v>
      </c>
      <c r="I1043" s="7">
        <f t="shared" si="118"/>
        <v>39.245358156204901</v>
      </c>
    </row>
    <row r="1044" spans="1:9" ht="13.5" x14ac:dyDescent="0.35">
      <c r="A1044" s="3">
        <v>43525</v>
      </c>
      <c r="B1044" s="2">
        <v>8.9641999999999999</v>
      </c>
      <c r="C1044" s="7">
        <f t="shared" si="114"/>
        <v>-6.4299999999999358E-2</v>
      </c>
      <c r="D1044" s="7">
        <f t="shared" si="112"/>
        <v>0</v>
      </c>
      <c r="E1044" s="7">
        <f t="shared" si="113"/>
        <v>6.4299999999999358E-2</v>
      </c>
      <c r="F1044" s="7">
        <f t="shared" si="115"/>
        <v>4.0042857142857206E-2</v>
      </c>
      <c r="G1044" s="7">
        <f t="shared" si="116"/>
        <v>9.1771428571428615E-2</v>
      </c>
      <c r="H1044" s="7">
        <f t="shared" si="117"/>
        <v>0.4363325031133255</v>
      </c>
      <c r="I1044" s="7">
        <f t="shared" si="118"/>
        <v>30.378237780427028</v>
      </c>
    </row>
    <row r="1045" spans="1:9" ht="13.5" x14ac:dyDescent="0.35">
      <c r="A1045" s="3">
        <v>43528</v>
      </c>
      <c r="B1045" s="2">
        <v>8.8765999999999998</v>
      </c>
      <c r="C1045" s="7">
        <f t="shared" si="114"/>
        <v>-8.7600000000000122E-2</v>
      </c>
      <c r="D1045" s="7">
        <f t="shared" si="112"/>
        <v>0</v>
      </c>
      <c r="E1045" s="7">
        <f t="shared" si="113"/>
        <v>8.7600000000000122E-2</v>
      </c>
      <c r="F1045" s="7">
        <f t="shared" si="115"/>
        <v>4.0042857142857206E-2</v>
      </c>
      <c r="G1045" s="7">
        <f t="shared" si="116"/>
        <v>7.7585714285714397E-2</v>
      </c>
      <c r="H1045" s="7">
        <f t="shared" si="117"/>
        <v>0.51611121340452959</v>
      </c>
      <c r="I1045" s="7">
        <f t="shared" si="118"/>
        <v>34.041777993684718</v>
      </c>
    </row>
    <row r="1046" spans="1:9" ht="13.5" x14ac:dyDescent="0.35">
      <c r="A1046" s="3">
        <v>43529</v>
      </c>
      <c r="B1046" s="2">
        <v>8.7598000000000003</v>
      </c>
      <c r="C1046" s="7">
        <f t="shared" si="114"/>
        <v>-0.11679999999999957</v>
      </c>
      <c r="D1046" s="7">
        <f t="shared" si="112"/>
        <v>0</v>
      </c>
      <c r="E1046" s="7">
        <f t="shared" si="113"/>
        <v>0.11679999999999957</v>
      </c>
      <c r="F1046" s="7">
        <f t="shared" si="115"/>
        <v>4.0042857142857206E-2</v>
      </c>
      <c r="G1046" s="7">
        <f t="shared" si="116"/>
        <v>8.5514285714285751E-2</v>
      </c>
      <c r="H1046" s="7">
        <f t="shared" si="117"/>
        <v>0.46825927163381276</v>
      </c>
      <c r="I1046" s="7">
        <f t="shared" si="118"/>
        <v>31.892137899647309</v>
      </c>
    </row>
    <row r="1047" spans="1:9" ht="13.5" x14ac:dyDescent="0.35">
      <c r="A1047" s="3">
        <v>43530</v>
      </c>
      <c r="B1047" s="2">
        <v>8.6021999999999998</v>
      </c>
      <c r="C1047" s="7">
        <f t="shared" si="114"/>
        <v>-0.15760000000000041</v>
      </c>
      <c r="D1047" s="7">
        <f t="shared" si="112"/>
        <v>0</v>
      </c>
      <c r="E1047" s="7">
        <f t="shared" si="113"/>
        <v>0.15760000000000041</v>
      </c>
      <c r="F1047" s="7">
        <f t="shared" si="115"/>
        <v>4.0042857142857206E-2</v>
      </c>
      <c r="G1047" s="7">
        <f t="shared" si="116"/>
        <v>9.3014285714285785E-2</v>
      </c>
      <c r="H1047" s="7">
        <f t="shared" si="117"/>
        <v>0.43050222700046109</v>
      </c>
      <c r="I1047" s="7">
        <f t="shared" si="118"/>
        <v>30.094481425810628</v>
      </c>
    </row>
    <row r="1048" spans="1:9" ht="13.5" x14ac:dyDescent="0.35">
      <c r="A1048" s="3">
        <v>43531</v>
      </c>
      <c r="B1048" s="2">
        <v>8.8474000000000004</v>
      </c>
      <c r="C1048" s="7">
        <f t="shared" si="114"/>
        <v>0.24520000000000053</v>
      </c>
      <c r="D1048" s="7">
        <f t="shared" si="112"/>
        <v>0.24520000000000053</v>
      </c>
      <c r="E1048" s="7">
        <f t="shared" si="113"/>
        <v>0</v>
      </c>
      <c r="F1048" s="7">
        <f t="shared" si="115"/>
        <v>5.7557142857142959E-2</v>
      </c>
      <c r="G1048" s="7">
        <f t="shared" si="116"/>
        <v>8.2585714285714415E-2</v>
      </c>
      <c r="H1048" s="7">
        <f t="shared" si="117"/>
        <v>0.69693824597820464</v>
      </c>
      <c r="I1048" s="7">
        <f t="shared" si="118"/>
        <v>41.070336391437316</v>
      </c>
    </row>
    <row r="1049" spans="1:9" ht="13.5" x14ac:dyDescent="0.35">
      <c r="A1049" s="3">
        <v>43532</v>
      </c>
      <c r="B1049" s="2">
        <v>8.8415999999999997</v>
      </c>
      <c r="C1049" s="7">
        <f t="shared" si="114"/>
        <v>-5.8000000000006935E-3</v>
      </c>
      <c r="D1049" s="7">
        <f t="shared" si="112"/>
        <v>0</v>
      </c>
      <c r="E1049" s="7">
        <f t="shared" si="113"/>
        <v>5.8000000000006935E-3</v>
      </c>
      <c r="F1049" s="7">
        <f t="shared" si="115"/>
        <v>5.7557142857142959E-2</v>
      </c>
      <c r="G1049" s="7">
        <f t="shared" si="116"/>
        <v>8.0914285714285814E-2</v>
      </c>
      <c r="H1049" s="7">
        <f t="shared" si="117"/>
        <v>0.71133474576271227</v>
      </c>
      <c r="I1049" s="7">
        <f t="shared" si="118"/>
        <v>41.566078613432389</v>
      </c>
    </row>
    <row r="1050" spans="1:9" ht="13.5" x14ac:dyDescent="0.35">
      <c r="A1050" s="3">
        <v>43535</v>
      </c>
      <c r="B1050" s="2">
        <v>8.5261999999999993</v>
      </c>
      <c r="C1050" s="7">
        <f t="shared" si="114"/>
        <v>-0.31540000000000035</v>
      </c>
      <c r="D1050" s="7">
        <f t="shared" si="112"/>
        <v>0</v>
      </c>
      <c r="E1050" s="7">
        <f t="shared" si="113"/>
        <v>0.31540000000000035</v>
      </c>
      <c r="F1050" s="7">
        <f t="shared" si="115"/>
        <v>4.7128571428571471E-2</v>
      </c>
      <c r="G1050" s="7">
        <f t="shared" si="116"/>
        <v>0.10344285714285727</v>
      </c>
      <c r="H1050" s="7">
        <f t="shared" si="117"/>
        <v>0.45560005524098868</v>
      </c>
      <c r="I1050" s="7">
        <f t="shared" si="118"/>
        <v>31.299810246679314</v>
      </c>
    </row>
    <row r="1051" spans="1:9" ht="13.5" x14ac:dyDescent="0.35">
      <c r="A1051" s="3">
        <v>43536</v>
      </c>
      <c r="B1051" s="2">
        <v>8.1758000000000006</v>
      </c>
      <c r="C1051" s="7">
        <f t="shared" si="114"/>
        <v>-0.35039999999999871</v>
      </c>
      <c r="D1051" s="7">
        <f t="shared" si="112"/>
        <v>0</v>
      </c>
      <c r="E1051" s="7">
        <f t="shared" si="113"/>
        <v>0.35039999999999871</v>
      </c>
      <c r="F1051" s="7">
        <f t="shared" si="115"/>
        <v>2.8357142857142876E-2</v>
      </c>
      <c r="G1051" s="7">
        <f t="shared" si="116"/>
        <v>0.1284714285714286</v>
      </c>
      <c r="H1051" s="7">
        <f t="shared" si="117"/>
        <v>0.22072723229178259</v>
      </c>
      <c r="I1051" s="7">
        <f t="shared" si="118"/>
        <v>18.08161778101659</v>
      </c>
    </row>
    <row r="1052" spans="1:9" ht="13.5" x14ac:dyDescent="0.35">
      <c r="A1052" s="3">
        <v>43537</v>
      </c>
      <c r="B1052" s="2">
        <v>8.3160000000000007</v>
      </c>
      <c r="C1052" s="7">
        <f t="shared" si="114"/>
        <v>0.1402000000000001</v>
      </c>
      <c r="D1052" s="7">
        <f t="shared" si="112"/>
        <v>0.1402000000000001</v>
      </c>
      <c r="E1052" s="7">
        <f t="shared" si="113"/>
        <v>0</v>
      </c>
      <c r="F1052" s="7">
        <f t="shared" si="115"/>
        <v>3.8371428571428598E-2</v>
      </c>
      <c r="G1052" s="7">
        <f t="shared" si="116"/>
        <v>0.11095000000000001</v>
      </c>
      <c r="H1052" s="7">
        <f t="shared" si="117"/>
        <v>0.3458443314234213</v>
      </c>
      <c r="I1052" s="7">
        <f t="shared" si="118"/>
        <v>25.697201626405175</v>
      </c>
    </row>
    <row r="1053" spans="1:9" ht="13.5" x14ac:dyDescent="0.35">
      <c r="A1053" s="3">
        <v>43538</v>
      </c>
      <c r="B1053" s="2">
        <v>8.1758000000000006</v>
      </c>
      <c r="C1053" s="7">
        <f t="shared" si="114"/>
        <v>-0.1402000000000001</v>
      </c>
      <c r="D1053" s="7">
        <f t="shared" si="112"/>
        <v>0</v>
      </c>
      <c r="E1053" s="7">
        <f t="shared" si="113"/>
        <v>0.1402000000000001</v>
      </c>
      <c r="F1053" s="7">
        <f t="shared" si="115"/>
        <v>3.8371428571428598E-2</v>
      </c>
      <c r="G1053" s="7">
        <f t="shared" si="116"/>
        <v>0.10928571428571424</v>
      </c>
      <c r="H1053" s="7">
        <f t="shared" si="117"/>
        <v>0.35111111111111154</v>
      </c>
      <c r="I1053" s="7">
        <f t="shared" si="118"/>
        <v>25.986842105263179</v>
      </c>
    </row>
    <row r="1054" spans="1:9" ht="13.5" x14ac:dyDescent="0.35">
      <c r="A1054" s="3">
        <v>43539</v>
      </c>
      <c r="B1054" s="2">
        <v>8.1758000000000006</v>
      </c>
      <c r="C1054" s="7">
        <f t="shared" si="114"/>
        <v>0</v>
      </c>
      <c r="D1054" s="7">
        <f t="shared" si="112"/>
        <v>0</v>
      </c>
      <c r="E1054" s="7">
        <f t="shared" si="113"/>
        <v>0</v>
      </c>
      <c r="F1054" s="7">
        <f t="shared" si="115"/>
        <v>3.8371428571428598E-2</v>
      </c>
      <c r="G1054" s="7">
        <f t="shared" si="116"/>
        <v>0.10094285714285713</v>
      </c>
      <c r="H1054" s="7">
        <f t="shared" si="117"/>
        <v>0.38013020096235528</v>
      </c>
      <c r="I1054" s="7">
        <f t="shared" si="118"/>
        <v>27.543068088597224</v>
      </c>
    </row>
    <row r="1055" spans="1:9" ht="13.5" x14ac:dyDescent="0.35">
      <c r="A1055" s="3">
        <v>43542</v>
      </c>
      <c r="B1055" s="2">
        <v>8.1758000000000006</v>
      </c>
      <c r="C1055" s="7">
        <f t="shared" si="114"/>
        <v>0</v>
      </c>
      <c r="D1055" s="7">
        <f t="shared" si="112"/>
        <v>0</v>
      </c>
      <c r="E1055" s="7">
        <f t="shared" si="113"/>
        <v>0</v>
      </c>
      <c r="F1055" s="7">
        <f t="shared" si="115"/>
        <v>3.8371428571428598E-2</v>
      </c>
      <c r="G1055" s="7">
        <f t="shared" si="116"/>
        <v>8.8849999999999998E-2</v>
      </c>
      <c r="H1055" s="7">
        <f t="shared" si="117"/>
        <v>0.431867513465713</v>
      </c>
      <c r="I1055" s="7">
        <f t="shared" si="118"/>
        <v>30.161136376396627</v>
      </c>
    </row>
    <row r="1056" spans="1:9" ht="13.5" x14ac:dyDescent="0.35">
      <c r="A1056" s="3">
        <v>43543</v>
      </c>
      <c r="B1056" s="2">
        <v>8.2401</v>
      </c>
      <c r="C1056" s="7">
        <f t="shared" si="114"/>
        <v>6.4299999999999358E-2</v>
      </c>
      <c r="D1056" s="7">
        <f t="shared" si="112"/>
        <v>6.4299999999999358E-2</v>
      </c>
      <c r="E1056" s="7">
        <f t="shared" si="113"/>
        <v>0</v>
      </c>
      <c r="F1056" s="7">
        <f t="shared" si="115"/>
        <v>3.2121428571428572E-2</v>
      </c>
      <c r="G1056" s="7">
        <f t="shared" si="116"/>
        <v>8.8849999999999998E-2</v>
      </c>
      <c r="H1056" s="7">
        <f t="shared" si="117"/>
        <v>0.36152423828282015</v>
      </c>
      <c r="I1056" s="7">
        <f t="shared" si="118"/>
        <v>26.552905054322153</v>
      </c>
    </row>
    <row r="1057" spans="1:9" ht="13.5" x14ac:dyDescent="0.35">
      <c r="A1057" s="3">
        <v>43545</v>
      </c>
      <c r="B1057" s="2">
        <v>8.4619999999999997</v>
      </c>
      <c r="C1057" s="7">
        <f t="shared" si="114"/>
        <v>0.22189999999999976</v>
      </c>
      <c r="D1057" s="7">
        <f t="shared" si="112"/>
        <v>0.22189999999999976</v>
      </c>
      <c r="E1057" s="7">
        <f t="shared" si="113"/>
        <v>0</v>
      </c>
      <c r="F1057" s="7">
        <f t="shared" si="115"/>
        <v>4.7971428571428554E-2</v>
      </c>
      <c r="G1057" s="7">
        <f t="shared" si="116"/>
        <v>8.8435714285714243E-2</v>
      </c>
      <c r="H1057" s="7">
        <f t="shared" si="117"/>
        <v>0.54244406752281726</v>
      </c>
      <c r="I1057" s="7">
        <f t="shared" si="118"/>
        <v>35.167827407446197</v>
      </c>
    </row>
    <row r="1058" spans="1:9" ht="13.5" x14ac:dyDescent="0.35">
      <c r="A1058" s="3">
        <v>43546</v>
      </c>
      <c r="B1058" s="2">
        <v>8.7539999999999996</v>
      </c>
      <c r="C1058" s="7">
        <f t="shared" si="114"/>
        <v>0.29199999999999982</v>
      </c>
      <c r="D1058" s="7">
        <f t="shared" si="112"/>
        <v>0.29199999999999982</v>
      </c>
      <c r="E1058" s="7">
        <f t="shared" si="113"/>
        <v>0</v>
      </c>
      <c r="F1058" s="7">
        <f t="shared" si="115"/>
        <v>6.8828571428571392E-2</v>
      </c>
      <c r="G1058" s="7">
        <f t="shared" si="116"/>
        <v>8.3842857142857136E-2</v>
      </c>
      <c r="H1058" s="7">
        <f t="shared" si="117"/>
        <v>0.82092349633668393</v>
      </c>
      <c r="I1058" s="7">
        <f t="shared" si="118"/>
        <v>45.082810891737608</v>
      </c>
    </row>
    <row r="1059" spans="1:9" ht="13.5" x14ac:dyDescent="0.35">
      <c r="A1059" s="3">
        <v>43549</v>
      </c>
      <c r="B1059" s="2">
        <v>9.2853999999999992</v>
      </c>
      <c r="C1059" s="7">
        <f t="shared" si="114"/>
        <v>0.53139999999999965</v>
      </c>
      <c r="D1059" s="7">
        <f t="shared" si="112"/>
        <v>0.53139999999999965</v>
      </c>
      <c r="E1059" s="7">
        <f t="shared" si="113"/>
        <v>0</v>
      </c>
      <c r="F1059" s="7">
        <f t="shared" si="115"/>
        <v>0.10678571428571423</v>
      </c>
      <c r="G1059" s="7">
        <f t="shared" si="116"/>
        <v>7.7585714285714272E-2</v>
      </c>
      <c r="H1059" s="7">
        <f t="shared" si="117"/>
        <v>1.37635794512981</v>
      </c>
      <c r="I1059" s="7">
        <f t="shared" si="118"/>
        <v>57.918797458546408</v>
      </c>
    </row>
    <row r="1060" spans="1:9" ht="13.5" x14ac:dyDescent="0.35">
      <c r="A1060" s="3">
        <v>43550</v>
      </c>
      <c r="B1060" s="2">
        <v>9.8460999999999999</v>
      </c>
      <c r="C1060" s="7">
        <f t="shared" si="114"/>
        <v>0.56070000000000064</v>
      </c>
      <c r="D1060" s="7">
        <f t="shared" si="112"/>
        <v>0.56070000000000064</v>
      </c>
      <c r="E1060" s="7">
        <f t="shared" si="113"/>
        <v>0</v>
      </c>
      <c r="F1060" s="7">
        <f t="shared" si="115"/>
        <v>0.14683571428571426</v>
      </c>
      <c r="G1060" s="7">
        <f t="shared" si="116"/>
        <v>6.9242857142857162E-2</v>
      </c>
      <c r="H1060" s="7">
        <f t="shared" si="117"/>
        <v>2.1205900557045587</v>
      </c>
      <c r="I1060" s="7">
        <f t="shared" si="118"/>
        <v>67.954778354434552</v>
      </c>
    </row>
    <row r="1061" spans="1:9" ht="13.5" x14ac:dyDescent="0.35">
      <c r="A1061" s="3">
        <v>43551</v>
      </c>
      <c r="B1061" s="2">
        <v>9.8576999999999995</v>
      </c>
      <c r="C1061" s="7">
        <f t="shared" si="114"/>
        <v>1.1599999999999611E-2</v>
      </c>
      <c r="D1061" s="7">
        <f t="shared" si="112"/>
        <v>1.1599999999999611E-2</v>
      </c>
      <c r="E1061" s="7">
        <f t="shared" si="113"/>
        <v>0</v>
      </c>
      <c r="F1061" s="7">
        <f t="shared" si="115"/>
        <v>0.14766428571428566</v>
      </c>
      <c r="G1061" s="7">
        <f t="shared" si="116"/>
        <v>5.7985714285714272E-2</v>
      </c>
      <c r="H1061" s="7">
        <f t="shared" si="117"/>
        <v>2.5465631929046562</v>
      </c>
      <c r="I1061" s="7">
        <f t="shared" si="118"/>
        <v>71.803688652703968</v>
      </c>
    </row>
    <row r="1062" spans="1:9" ht="13.5" x14ac:dyDescent="0.35">
      <c r="A1062" s="3">
        <v>43552</v>
      </c>
      <c r="B1062" s="2">
        <v>9.5774000000000008</v>
      </c>
      <c r="C1062" s="7">
        <f t="shared" si="114"/>
        <v>-0.28029999999999866</v>
      </c>
      <c r="D1062" s="7">
        <f t="shared" si="112"/>
        <v>0</v>
      </c>
      <c r="E1062" s="7">
        <f t="shared" si="113"/>
        <v>0.28029999999999866</v>
      </c>
      <c r="F1062" s="7">
        <f t="shared" si="115"/>
        <v>0.13014999999999993</v>
      </c>
      <c r="G1062" s="7">
        <f t="shared" si="116"/>
        <v>7.8007142857142747E-2</v>
      </c>
      <c r="H1062" s="7">
        <f t="shared" si="117"/>
        <v>1.6684369563226826</v>
      </c>
      <c r="I1062" s="7">
        <f t="shared" si="118"/>
        <v>62.524878182691673</v>
      </c>
    </row>
    <row r="1063" spans="1:9" ht="13.5" x14ac:dyDescent="0.35">
      <c r="A1063" s="3">
        <v>43553</v>
      </c>
      <c r="B1063" s="2">
        <v>9.3379999999999992</v>
      </c>
      <c r="C1063" s="7">
        <f t="shared" si="114"/>
        <v>-0.23940000000000161</v>
      </c>
      <c r="D1063" s="7">
        <f t="shared" si="112"/>
        <v>0</v>
      </c>
      <c r="E1063" s="7">
        <f t="shared" si="113"/>
        <v>0.23940000000000161</v>
      </c>
      <c r="F1063" s="7">
        <f t="shared" si="115"/>
        <v>0.13014999999999993</v>
      </c>
      <c r="G1063" s="7">
        <f t="shared" si="116"/>
        <v>9.4692857142857106E-2</v>
      </c>
      <c r="H1063" s="7">
        <f t="shared" si="117"/>
        <v>1.3744436901259709</v>
      </c>
      <c r="I1063" s="7">
        <f t="shared" si="118"/>
        <v>57.884871974077129</v>
      </c>
    </row>
    <row r="1064" spans="1:9" ht="13.5" x14ac:dyDescent="0.35">
      <c r="A1064" s="3">
        <v>43556</v>
      </c>
      <c r="B1064" s="2">
        <v>8.9758999999999993</v>
      </c>
      <c r="C1064" s="7">
        <f t="shared" si="114"/>
        <v>-0.36209999999999987</v>
      </c>
      <c r="D1064" s="7">
        <f t="shared" si="112"/>
        <v>0</v>
      </c>
      <c r="E1064" s="7">
        <f t="shared" si="113"/>
        <v>0.36209999999999987</v>
      </c>
      <c r="F1064" s="7">
        <f t="shared" si="115"/>
        <v>0.13014999999999993</v>
      </c>
      <c r="G1064" s="7">
        <f t="shared" si="116"/>
        <v>9.8028571428571354E-2</v>
      </c>
      <c r="H1064" s="7">
        <f t="shared" si="117"/>
        <v>1.3276741474788694</v>
      </c>
      <c r="I1064" s="7">
        <f t="shared" si="118"/>
        <v>57.038660197213964</v>
      </c>
    </row>
    <row r="1065" spans="1:9" ht="13.5" x14ac:dyDescent="0.35">
      <c r="A1065" s="3">
        <v>43557</v>
      </c>
      <c r="B1065" s="2">
        <v>9.5190000000000001</v>
      </c>
      <c r="C1065" s="7">
        <f t="shared" si="114"/>
        <v>0.5431000000000008</v>
      </c>
      <c r="D1065" s="7">
        <f t="shared" si="112"/>
        <v>0.5431000000000008</v>
      </c>
      <c r="E1065" s="7">
        <f t="shared" si="113"/>
        <v>0</v>
      </c>
      <c r="F1065" s="7">
        <f t="shared" si="115"/>
        <v>0.16894285714285712</v>
      </c>
      <c r="G1065" s="7">
        <f t="shared" si="116"/>
        <v>7.3000000000000023E-2</v>
      </c>
      <c r="H1065" s="7">
        <f t="shared" si="117"/>
        <v>2.3142857142857132</v>
      </c>
      <c r="I1065" s="7">
        <f t="shared" si="118"/>
        <v>69.827586206896541</v>
      </c>
    </row>
    <row r="1066" spans="1:9" ht="13.5" x14ac:dyDescent="0.35">
      <c r="A1066" s="3">
        <v>43558</v>
      </c>
      <c r="B1066" s="2">
        <v>9.5190000000000001</v>
      </c>
      <c r="C1066" s="7">
        <f t="shared" si="114"/>
        <v>0</v>
      </c>
      <c r="D1066" s="7">
        <f t="shared" si="112"/>
        <v>0</v>
      </c>
      <c r="E1066" s="7">
        <f t="shared" si="113"/>
        <v>0</v>
      </c>
      <c r="F1066" s="7">
        <f t="shared" si="115"/>
        <v>0.15892857142857139</v>
      </c>
      <c r="G1066" s="7">
        <f t="shared" si="116"/>
        <v>7.3000000000000023E-2</v>
      </c>
      <c r="H1066" s="7">
        <f t="shared" si="117"/>
        <v>2.1771037181996076</v>
      </c>
      <c r="I1066" s="7">
        <f t="shared" si="118"/>
        <v>68.524792115799187</v>
      </c>
    </row>
    <row r="1067" spans="1:9" ht="13.5" x14ac:dyDescent="0.35">
      <c r="A1067" s="3">
        <v>43559</v>
      </c>
      <c r="B1067" s="2">
        <v>9.5073000000000008</v>
      </c>
      <c r="C1067" s="7">
        <f t="shared" si="114"/>
        <v>-1.1699999999999378E-2</v>
      </c>
      <c r="D1067" s="7">
        <f t="shared" si="112"/>
        <v>0</v>
      </c>
      <c r="E1067" s="7">
        <f t="shared" si="113"/>
        <v>1.1699999999999378E-2</v>
      </c>
      <c r="F1067" s="7">
        <f t="shared" si="115"/>
        <v>0.15892857142857139</v>
      </c>
      <c r="G1067" s="7">
        <f t="shared" si="116"/>
        <v>6.3821428571428543E-2</v>
      </c>
      <c r="H1067" s="7">
        <f t="shared" si="117"/>
        <v>2.4902070509233356</v>
      </c>
      <c r="I1067" s="7">
        <f t="shared" si="118"/>
        <v>71.348404681738018</v>
      </c>
    </row>
    <row r="1068" spans="1:9" ht="13.5" x14ac:dyDescent="0.35">
      <c r="A1068" s="3">
        <v>43560</v>
      </c>
      <c r="B1068" s="2">
        <v>9.4605999999999995</v>
      </c>
      <c r="C1068" s="7">
        <f t="shared" si="114"/>
        <v>-4.6700000000001296E-2</v>
      </c>
      <c r="D1068" s="7">
        <f t="shared" si="112"/>
        <v>0</v>
      </c>
      <c r="E1068" s="7">
        <f t="shared" si="113"/>
        <v>4.6700000000001296E-2</v>
      </c>
      <c r="F1068" s="7">
        <f t="shared" si="115"/>
        <v>0.15892857142857139</v>
      </c>
      <c r="G1068" s="7">
        <f t="shared" si="116"/>
        <v>6.7157142857142915E-2</v>
      </c>
      <c r="H1068" s="7">
        <f t="shared" si="117"/>
        <v>2.3665177621782574</v>
      </c>
      <c r="I1068" s="7">
        <f t="shared" si="118"/>
        <v>70.295715910526951</v>
      </c>
    </row>
    <row r="1069" spans="1:9" ht="13.5" x14ac:dyDescent="0.35">
      <c r="A1069" s="3">
        <v>43563</v>
      </c>
      <c r="B1069" s="2">
        <v>9.3437999999999999</v>
      </c>
      <c r="C1069" s="7">
        <f t="shared" si="114"/>
        <v>-0.11679999999999957</v>
      </c>
      <c r="D1069" s="7">
        <f t="shared" si="112"/>
        <v>0</v>
      </c>
      <c r="E1069" s="7">
        <f t="shared" si="113"/>
        <v>0.11679999999999957</v>
      </c>
      <c r="F1069" s="7">
        <f t="shared" si="115"/>
        <v>0.15892857142857139</v>
      </c>
      <c r="G1069" s="7">
        <f t="shared" si="116"/>
        <v>7.5500000000000025E-2</v>
      </c>
      <c r="H1069" s="7">
        <f t="shared" si="117"/>
        <v>2.1050141911069051</v>
      </c>
      <c r="I1069" s="7">
        <f t="shared" si="118"/>
        <v>67.794028031687986</v>
      </c>
    </row>
    <row r="1070" spans="1:9" ht="13.5" x14ac:dyDescent="0.35">
      <c r="A1070" s="3">
        <v>43565</v>
      </c>
      <c r="B1070" s="2">
        <v>9.3146000000000004</v>
      </c>
      <c r="C1070" s="7">
        <f t="shared" si="114"/>
        <v>-2.9199999999999449E-2</v>
      </c>
      <c r="D1070" s="7">
        <f t="shared" si="112"/>
        <v>0</v>
      </c>
      <c r="E1070" s="7">
        <f t="shared" si="113"/>
        <v>2.9199999999999449E-2</v>
      </c>
      <c r="F1070" s="7">
        <f t="shared" si="115"/>
        <v>0.1543357142857143</v>
      </c>
      <c r="G1070" s="7">
        <f t="shared" si="116"/>
        <v>7.7585714285714272E-2</v>
      </c>
      <c r="H1070" s="7">
        <f t="shared" si="117"/>
        <v>1.9892285030381149</v>
      </c>
      <c r="I1070" s="7">
        <f t="shared" si="118"/>
        <v>66.546552095845271</v>
      </c>
    </row>
    <row r="1071" spans="1:9" ht="13.5" x14ac:dyDescent="0.35">
      <c r="A1071" s="3">
        <v>43566</v>
      </c>
      <c r="B1071" s="2">
        <v>9.5073000000000008</v>
      </c>
      <c r="C1071" s="7">
        <f t="shared" si="114"/>
        <v>0.19270000000000032</v>
      </c>
      <c r="D1071" s="7">
        <f t="shared" si="112"/>
        <v>0.19270000000000032</v>
      </c>
      <c r="E1071" s="7">
        <f t="shared" si="113"/>
        <v>0</v>
      </c>
      <c r="F1071" s="7">
        <f t="shared" si="115"/>
        <v>0.15225000000000005</v>
      </c>
      <c r="G1071" s="7">
        <f t="shared" si="116"/>
        <v>7.7585714285714272E-2</v>
      </c>
      <c r="H1071" s="7">
        <f t="shared" si="117"/>
        <v>1.9623457926717005</v>
      </c>
      <c r="I1071" s="7">
        <f t="shared" si="118"/>
        <v>66.242968580041662</v>
      </c>
    </row>
    <row r="1072" spans="1:9" ht="13.5" x14ac:dyDescent="0.35">
      <c r="A1072" s="3">
        <v>43567</v>
      </c>
      <c r="B1072" s="2">
        <v>10.0154</v>
      </c>
      <c r="C1072" s="7">
        <f t="shared" si="114"/>
        <v>0.50809999999999889</v>
      </c>
      <c r="D1072" s="7">
        <f t="shared" si="112"/>
        <v>0.50809999999999889</v>
      </c>
      <c r="E1072" s="7">
        <f t="shared" si="113"/>
        <v>0</v>
      </c>
      <c r="F1072" s="7">
        <f t="shared" si="115"/>
        <v>0.16768571428571427</v>
      </c>
      <c r="G1072" s="7">
        <f t="shared" si="116"/>
        <v>7.7585714285714272E-2</v>
      </c>
      <c r="H1072" s="7">
        <f t="shared" si="117"/>
        <v>2.1612962621984901</v>
      </c>
      <c r="I1072" s="7">
        <f t="shared" si="118"/>
        <v>68.367406371949443</v>
      </c>
    </row>
    <row r="1073" spans="1:9" ht="13.5" x14ac:dyDescent="0.35">
      <c r="A1073" s="3">
        <v>43570</v>
      </c>
      <c r="B1073" s="2">
        <v>10.132199999999999</v>
      </c>
      <c r="C1073" s="7">
        <f t="shared" si="114"/>
        <v>0.11679999999999957</v>
      </c>
      <c r="D1073" s="7">
        <f t="shared" si="112"/>
        <v>0.11679999999999957</v>
      </c>
      <c r="E1073" s="7">
        <f t="shared" si="113"/>
        <v>0</v>
      </c>
      <c r="F1073" s="7">
        <f t="shared" si="115"/>
        <v>0.13807142857142857</v>
      </c>
      <c r="G1073" s="7">
        <f t="shared" si="116"/>
        <v>7.7585714285714272E-2</v>
      </c>
      <c r="H1073" s="7">
        <f t="shared" si="117"/>
        <v>1.779598600626036</v>
      </c>
      <c r="I1073" s="7">
        <f t="shared" si="118"/>
        <v>64.023582405935343</v>
      </c>
    </row>
    <row r="1074" spans="1:9" ht="13.5" x14ac:dyDescent="0.35">
      <c r="A1074" s="3">
        <v>43571</v>
      </c>
      <c r="B1074" s="2">
        <v>9.8169000000000004</v>
      </c>
      <c r="C1074" s="7">
        <f t="shared" si="114"/>
        <v>-0.3152999999999988</v>
      </c>
      <c r="D1074" s="7">
        <f t="shared" si="112"/>
        <v>0</v>
      </c>
      <c r="E1074" s="7">
        <f t="shared" si="113"/>
        <v>0.3152999999999988</v>
      </c>
      <c r="F1074" s="7">
        <f t="shared" si="115"/>
        <v>9.8021428571428509E-2</v>
      </c>
      <c r="G1074" s="7">
        <f t="shared" si="116"/>
        <v>0.10010714285714276</v>
      </c>
      <c r="H1074" s="7">
        <f t="shared" si="117"/>
        <v>0.97916518016411025</v>
      </c>
      <c r="I1074" s="7">
        <f t="shared" si="118"/>
        <v>49.473646261446405</v>
      </c>
    </row>
    <row r="1075" spans="1:9" ht="13.5" x14ac:dyDescent="0.35">
      <c r="A1075" s="3">
        <v>43572</v>
      </c>
      <c r="B1075" s="2">
        <v>10.0388</v>
      </c>
      <c r="C1075" s="7">
        <f t="shared" si="114"/>
        <v>0.22189999999999976</v>
      </c>
      <c r="D1075" s="7">
        <f t="shared" si="112"/>
        <v>0.22189999999999976</v>
      </c>
      <c r="E1075" s="7">
        <f t="shared" si="113"/>
        <v>0</v>
      </c>
      <c r="F1075" s="7">
        <f t="shared" si="115"/>
        <v>0.1130428571428571</v>
      </c>
      <c r="G1075" s="7">
        <f t="shared" si="116"/>
        <v>0.10010714285714276</v>
      </c>
      <c r="H1075" s="7">
        <f t="shared" si="117"/>
        <v>1.1292186942561548</v>
      </c>
      <c r="I1075" s="7">
        <f t="shared" si="118"/>
        <v>53.034415736738055</v>
      </c>
    </row>
    <row r="1076" spans="1:9" ht="13.5" x14ac:dyDescent="0.35">
      <c r="A1076" s="3">
        <v>43573</v>
      </c>
      <c r="B1076" s="2">
        <v>9.9862000000000002</v>
      </c>
      <c r="C1076" s="7">
        <f t="shared" si="114"/>
        <v>-5.259999999999998E-2</v>
      </c>
      <c r="D1076" s="7">
        <f t="shared" si="112"/>
        <v>0</v>
      </c>
      <c r="E1076" s="7">
        <f t="shared" si="113"/>
        <v>5.259999999999998E-2</v>
      </c>
      <c r="F1076" s="7">
        <f t="shared" si="115"/>
        <v>0.1130428571428571</v>
      </c>
      <c r="G1076" s="7">
        <f t="shared" si="116"/>
        <v>8.3842857142857136E-2</v>
      </c>
      <c r="H1076" s="7">
        <f t="shared" si="117"/>
        <v>1.3482705742034413</v>
      </c>
      <c r="I1076" s="7">
        <f t="shared" si="118"/>
        <v>57.415469452909591</v>
      </c>
    </row>
    <row r="1077" spans="1:9" ht="13.5" x14ac:dyDescent="0.35">
      <c r="A1077" s="3">
        <v>43574</v>
      </c>
      <c r="B1077" s="2">
        <v>10.097200000000001</v>
      </c>
      <c r="C1077" s="7">
        <f t="shared" si="114"/>
        <v>0.11100000000000065</v>
      </c>
      <c r="D1077" s="7">
        <f t="shared" si="112"/>
        <v>0.11100000000000065</v>
      </c>
      <c r="E1077" s="7">
        <f t="shared" si="113"/>
        <v>0</v>
      </c>
      <c r="F1077" s="7">
        <f t="shared" si="115"/>
        <v>0.12097142857142858</v>
      </c>
      <c r="G1077" s="7">
        <f t="shared" si="116"/>
        <v>6.6742857142857021E-2</v>
      </c>
      <c r="H1077" s="7">
        <f t="shared" si="117"/>
        <v>1.8125000000000033</v>
      </c>
      <c r="I1077" s="7">
        <f t="shared" si="118"/>
        <v>64.444444444444485</v>
      </c>
    </row>
    <row r="1078" spans="1:9" ht="13.5" x14ac:dyDescent="0.35">
      <c r="A1078" s="3">
        <v>43577</v>
      </c>
      <c r="B1078" s="2">
        <v>9.9862000000000002</v>
      </c>
      <c r="C1078" s="7">
        <f t="shared" si="114"/>
        <v>-0.11100000000000065</v>
      </c>
      <c r="D1078" s="7">
        <f t="shared" si="112"/>
        <v>0</v>
      </c>
      <c r="E1078" s="7">
        <f t="shared" si="113"/>
        <v>0.11100000000000065</v>
      </c>
      <c r="F1078" s="7">
        <f t="shared" si="115"/>
        <v>0.12097142857142858</v>
      </c>
      <c r="G1078" s="7">
        <f t="shared" si="116"/>
        <v>4.8807142857142792E-2</v>
      </c>
      <c r="H1078" s="7">
        <f t="shared" si="117"/>
        <v>2.4785599297526741</v>
      </c>
      <c r="I1078" s="7">
        <f t="shared" si="118"/>
        <v>71.252471706845085</v>
      </c>
    </row>
    <row r="1079" spans="1:9" ht="13.5" x14ac:dyDescent="0.35">
      <c r="A1079" s="3">
        <v>43578</v>
      </c>
      <c r="B1079" s="2">
        <v>9.9277999999999995</v>
      </c>
      <c r="C1079" s="7">
        <f t="shared" si="114"/>
        <v>-5.8400000000000674E-2</v>
      </c>
      <c r="D1079" s="7">
        <f t="shared" si="112"/>
        <v>0</v>
      </c>
      <c r="E1079" s="7">
        <f t="shared" si="113"/>
        <v>5.8400000000000674E-2</v>
      </c>
      <c r="F1079" s="7">
        <f t="shared" si="115"/>
        <v>8.2178571428571365E-2</v>
      </c>
      <c r="G1079" s="7">
        <f t="shared" si="116"/>
        <v>5.2978571428571417E-2</v>
      </c>
      <c r="H1079" s="7">
        <f t="shared" si="117"/>
        <v>1.5511662397195622</v>
      </c>
      <c r="I1079" s="7">
        <f t="shared" si="118"/>
        <v>60.802240777930436</v>
      </c>
    </row>
    <row r="1080" spans="1:9" ht="13.5" x14ac:dyDescent="0.35">
      <c r="A1080" s="3">
        <v>43579</v>
      </c>
      <c r="B1080" s="2">
        <v>9.8109999999999999</v>
      </c>
      <c r="C1080" s="7">
        <f t="shared" si="114"/>
        <v>-0.11679999999999957</v>
      </c>
      <c r="D1080" s="7">
        <f t="shared" si="112"/>
        <v>0</v>
      </c>
      <c r="E1080" s="7">
        <f t="shared" si="113"/>
        <v>0.11679999999999957</v>
      </c>
      <c r="F1080" s="7">
        <f t="shared" si="115"/>
        <v>8.2178571428571365E-2</v>
      </c>
      <c r="G1080" s="7">
        <f t="shared" si="116"/>
        <v>6.1321428571428527E-2</v>
      </c>
      <c r="H1080" s="7">
        <f t="shared" si="117"/>
        <v>1.3401281304601047</v>
      </c>
      <c r="I1080" s="7">
        <f t="shared" si="118"/>
        <v>57.267297162767548</v>
      </c>
    </row>
    <row r="1081" spans="1:9" ht="13.5" x14ac:dyDescent="0.35">
      <c r="A1081" s="3">
        <v>43580</v>
      </c>
      <c r="B1081" s="2">
        <v>9.8109999999999999</v>
      </c>
      <c r="C1081" s="7">
        <f t="shared" si="114"/>
        <v>0</v>
      </c>
      <c r="D1081" s="7">
        <f t="shared" si="112"/>
        <v>0</v>
      </c>
      <c r="E1081" s="7">
        <f t="shared" si="113"/>
        <v>0</v>
      </c>
      <c r="F1081" s="7">
        <f t="shared" si="115"/>
        <v>8.2178571428571365E-2</v>
      </c>
      <c r="G1081" s="7">
        <f t="shared" si="116"/>
        <v>6.0485714285714288E-2</v>
      </c>
      <c r="H1081" s="7">
        <f t="shared" si="117"/>
        <v>1.3586443079829937</v>
      </c>
      <c r="I1081" s="7">
        <f t="shared" si="118"/>
        <v>57.60276373103688</v>
      </c>
    </row>
    <row r="1082" spans="1:9" ht="13.5" x14ac:dyDescent="0.35">
      <c r="A1082" s="3">
        <v>43581</v>
      </c>
      <c r="B1082" s="2">
        <v>9.5190000000000001</v>
      </c>
      <c r="C1082" s="7">
        <f t="shared" si="114"/>
        <v>-0.29199999999999982</v>
      </c>
      <c r="D1082" s="7">
        <f t="shared" si="112"/>
        <v>0</v>
      </c>
      <c r="E1082" s="7">
        <f t="shared" si="113"/>
        <v>0.29199999999999982</v>
      </c>
      <c r="F1082" s="7">
        <f t="shared" si="115"/>
        <v>8.2178571428571365E-2</v>
      </c>
      <c r="G1082" s="7">
        <f t="shared" si="116"/>
        <v>7.8007142857142747E-2</v>
      </c>
      <c r="H1082" s="7">
        <f t="shared" si="117"/>
        <v>1.0534749565058152</v>
      </c>
      <c r="I1082" s="7">
        <f t="shared" si="118"/>
        <v>51.302060108802308</v>
      </c>
    </row>
    <row r="1083" spans="1:9" ht="13.5" x14ac:dyDescent="0.35">
      <c r="A1083" s="3">
        <v>43584</v>
      </c>
      <c r="B1083" s="2">
        <v>9.7468000000000004</v>
      </c>
      <c r="C1083" s="7">
        <f t="shared" si="114"/>
        <v>0.22780000000000022</v>
      </c>
      <c r="D1083" s="7">
        <f t="shared" si="112"/>
        <v>0.22780000000000022</v>
      </c>
      <c r="E1083" s="7">
        <f t="shared" si="113"/>
        <v>0</v>
      </c>
      <c r="F1083" s="7">
        <f t="shared" si="115"/>
        <v>9.8449999999999954E-2</v>
      </c>
      <c r="G1083" s="7">
        <f t="shared" si="116"/>
        <v>6.9664285714285637E-2</v>
      </c>
      <c r="H1083" s="7">
        <f t="shared" si="117"/>
        <v>1.4132061929662676</v>
      </c>
      <c r="I1083" s="7">
        <f t="shared" si="118"/>
        <v>58.561352821210072</v>
      </c>
    </row>
    <row r="1084" spans="1:9" ht="13.5" x14ac:dyDescent="0.35">
      <c r="A1084" s="3">
        <v>43585</v>
      </c>
      <c r="B1084" s="2">
        <v>9.6066000000000003</v>
      </c>
      <c r="C1084" s="7">
        <f t="shared" si="114"/>
        <v>-0.1402000000000001</v>
      </c>
      <c r="D1084" s="7">
        <f t="shared" si="112"/>
        <v>0</v>
      </c>
      <c r="E1084" s="7">
        <f t="shared" si="113"/>
        <v>0.1402000000000001</v>
      </c>
      <c r="F1084" s="7">
        <f t="shared" si="115"/>
        <v>9.8449999999999954E-2</v>
      </c>
      <c r="G1084" s="7">
        <f t="shared" si="116"/>
        <v>7.7592857142857116E-2</v>
      </c>
      <c r="H1084" s="7">
        <f t="shared" si="117"/>
        <v>1.2688023566234004</v>
      </c>
      <c r="I1084" s="7">
        <f t="shared" si="118"/>
        <v>55.923882171549131</v>
      </c>
    </row>
    <row r="1085" spans="1:9" ht="13.5" x14ac:dyDescent="0.35">
      <c r="A1085" s="3">
        <v>43587</v>
      </c>
      <c r="B1085" s="2">
        <v>9.4956999999999994</v>
      </c>
      <c r="C1085" s="7">
        <f t="shared" si="114"/>
        <v>-0.11090000000000089</v>
      </c>
      <c r="D1085" s="7">
        <f t="shared" si="112"/>
        <v>0</v>
      </c>
      <c r="E1085" s="7">
        <f t="shared" si="113"/>
        <v>0.11090000000000089</v>
      </c>
      <c r="F1085" s="7">
        <f t="shared" si="115"/>
        <v>8.4685714285714225E-2</v>
      </c>
      <c r="G1085" s="7">
        <f t="shared" si="116"/>
        <v>8.5514285714285751E-2</v>
      </c>
      <c r="H1085" s="7">
        <f t="shared" si="117"/>
        <v>0.99031072502505735</v>
      </c>
      <c r="I1085" s="7">
        <f t="shared" si="118"/>
        <v>49.756588887023639</v>
      </c>
    </row>
    <row r="1086" spans="1:9" ht="13.5" x14ac:dyDescent="0.35">
      <c r="A1086" s="3">
        <v>43588</v>
      </c>
      <c r="B1086" s="2">
        <v>9.1803000000000008</v>
      </c>
      <c r="C1086" s="7">
        <f t="shared" si="114"/>
        <v>-0.31539999999999857</v>
      </c>
      <c r="D1086" s="7">
        <f t="shared" si="112"/>
        <v>0</v>
      </c>
      <c r="E1086" s="7">
        <f t="shared" si="113"/>
        <v>0.31539999999999857</v>
      </c>
      <c r="F1086" s="7">
        <f t="shared" si="115"/>
        <v>4.8392857142857161E-2</v>
      </c>
      <c r="G1086" s="7">
        <f t="shared" si="116"/>
        <v>0.10804285714285708</v>
      </c>
      <c r="H1086" s="7">
        <f t="shared" si="117"/>
        <v>0.44790427079201417</v>
      </c>
      <c r="I1086" s="7">
        <f t="shared" si="118"/>
        <v>30.934660517784593</v>
      </c>
    </row>
    <row r="1087" spans="1:9" ht="13.5" x14ac:dyDescent="0.35">
      <c r="A1087" s="3">
        <v>43591</v>
      </c>
      <c r="B1087" s="2">
        <v>9.2270000000000003</v>
      </c>
      <c r="C1087" s="7">
        <f t="shared" si="114"/>
        <v>4.669999999999952E-2</v>
      </c>
      <c r="D1087" s="7">
        <f t="shared" si="112"/>
        <v>4.669999999999952E-2</v>
      </c>
      <c r="E1087" s="7">
        <f t="shared" si="113"/>
        <v>0</v>
      </c>
      <c r="F1087" s="7">
        <f t="shared" si="115"/>
        <v>4.3385714285714298E-2</v>
      </c>
      <c r="G1087" s="7">
        <f t="shared" si="116"/>
        <v>0.10804285714285708</v>
      </c>
      <c r="H1087" s="7">
        <f t="shared" si="117"/>
        <v>0.40156022742298064</v>
      </c>
      <c r="I1087" s="7">
        <f t="shared" si="118"/>
        <v>28.650943396226424</v>
      </c>
    </row>
    <row r="1088" spans="1:9" ht="13.5" x14ac:dyDescent="0.35">
      <c r="A1088" s="3">
        <v>43592</v>
      </c>
      <c r="B1088" s="2">
        <v>9.2445000000000004</v>
      </c>
      <c r="C1088" s="7">
        <f t="shared" si="114"/>
        <v>1.7500000000000071E-2</v>
      </c>
      <c r="D1088" s="7">
        <f t="shared" si="112"/>
        <v>1.7500000000000071E-2</v>
      </c>
      <c r="E1088" s="7">
        <f t="shared" si="113"/>
        <v>0</v>
      </c>
      <c r="F1088" s="7">
        <f t="shared" si="115"/>
        <v>4.4635714285714299E-2</v>
      </c>
      <c r="G1088" s="7">
        <f t="shared" si="116"/>
        <v>8.5521428571428595E-2</v>
      </c>
      <c r="H1088" s="7">
        <f t="shared" si="117"/>
        <v>0.52192432974191938</v>
      </c>
      <c r="I1088" s="7">
        <f t="shared" si="118"/>
        <v>34.293710898913403</v>
      </c>
    </row>
    <row r="1089" spans="1:9" ht="13.5" x14ac:dyDescent="0.35">
      <c r="A1089" s="3">
        <v>43593</v>
      </c>
      <c r="B1089" s="2">
        <v>9.3437999999999999</v>
      </c>
      <c r="C1089" s="7">
        <f t="shared" si="114"/>
        <v>9.92999999999995E-2</v>
      </c>
      <c r="D1089" s="7">
        <f t="shared" si="112"/>
        <v>9.92999999999995E-2</v>
      </c>
      <c r="E1089" s="7">
        <f t="shared" si="113"/>
        <v>0</v>
      </c>
      <c r="F1089" s="7">
        <f t="shared" si="115"/>
        <v>3.5878571428571426E-2</v>
      </c>
      <c r="G1089" s="7">
        <f t="shared" si="116"/>
        <v>8.5521428571428595E-2</v>
      </c>
      <c r="H1089" s="7">
        <f t="shared" si="117"/>
        <v>0.41952726969013598</v>
      </c>
      <c r="I1089" s="7">
        <f t="shared" si="118"/>
        <v>29.554012708872662</v>
      </c>
    </row>
    <row r="1090" spans="1:9" ht="13.5" x14ac:dyDescent="0.35">
      <c r="A1090" s="3">
        <v>43594</v>
      </c>
      <c r="B1090" s="2">
        <v>9.2853999999999992</v>
      </c>
      <c r="C1090" s="7">
        <f t="shared" si="114"/>
        <v>-5.8400000000000674E-2</v>
      </c>
      <c r="D1090" s="7">
        <f t="shared" si="112"/>
        <v>0</v>
      </c>
      <c r="E1090" s="7">
        <f t="shared" si="113"/>
        <v>5.8400000000000674E-2</v>
      </c>
      <c r="F1090" s="7">
        <f t="shared" si="115"/>
        <v>3.5878571428571426E-2</v>
      </c>
      <c r="G1090" s="7">
        <f t="shared" si="116"/>
        <v>8.5935714285714351E-2</v>
      </c>
      <c r="H1090" s="7">
        <f t="shared" si="117"/>
        <v>0.41750477932008945</v>
      </c>
      <c r="I1090" s="7">
        <f t="shared" si="118"/>
        <v>29.453500645009953</v>
      </c>
    </row>
    <row r="1091" spans="1:9" ht="13.5" x14ac:dyDescent="0.35">
      <c r="A1091" s="3">
        <v>43595</v>
      </c>
      <c r="B1091" s="2">
        <v>9.3437999999999999</v>
      </c>
      <c r="C1091" s="7">
        <f t="shared" si="114"/>
        <v>5.8400000000000674E-2</v>
      </c>
      <c r="D1091" s="7">
        <f t="shared" ref="D1091:D1154" si="119">IF(C1091&gt;0,C1091,0)</f>
        <v>5.8400000000000674E-2</v>
      </c>
      <c r="E1091" s="7">
        <f t="shared" ref="E1091:E1154" si="120">IF(C1091&lt;0,-C1091,0)</f>
        <v>0</v>
      </c>
      <c r="F1091" s="7">
        <f t="shared" si="115"/>
        <v>3.2121428571428572E-2</v>
      </c>
      <c r="G1091" s="7">
        <f t="shared" si="116"/>
        <v>8.5935714285714351E-2</v>
      </c>
      <c r="H1091" s="7">
        <f t="shared" si="117"/>
        <v>0.3737843903249935</v>
      </c>
      <c r="I1091" s="7">
        <f t="shared" si="118"/>
        <v>27.208373668925447</v>
      </c>
    </row>
    <row r="1092" spans="1:9" ht="13.5" x14ac:dyDescent="0.35">
      <c r="A1092" s="3">
        <v>43598</v>
      </c>
      <c r="B1092" s="2">
        <v>9.4548000000000005</v>
      </c>
      <c r="C1092" s="7">
        <f t="shared" ref="C1092:C1155" si="121">B1092-B1091</f>
        <v>0.11100000000000065</v>
      </c>
      <c r="D1092" s="7">
        <f t="shared" si="119"/>
        <v>0.11100000000000065</v>
      </c>
      <c r="E1092" s="7">
        <f t="shared" si="120"/>
        <v>0</v>
      </c>
      <c r="F1092" s="7">
        <f t="shared" si="115"/>
        <v>4.0050000000000044E-2</v>
      </c>
      <c r="G1092" s="7">
        <f t="shared" si="116"/>
        <v>7.8007142857142872E-2</v>
      </c>
      <c r="H1092" s="7">
        <f t="shared" si="117"/>
        <v>0.51341452247962682</v>
      </c>
      <c r="I1092" s="7">
        <f t="shared" si="118"/>
        <v>33.924249757986459</v>
      </c>
    </row>
    <row r="1093" spans="1:9" ht="13.5" x14ac:dyDescent="0.35">
      <c r="A1093" s="3">
        <v>43599</v>
      </c>
      <c r="B1093" s="2">
        <v>9.3437999999999999</v>
      </c>
      <c r="C1093" s="7">
        <f t="shared" si="121"/>
        <v>-0.11100000000000065</v>
      </c>
      <c r="D1093" s="7">
        <f t="shared" si="119"/>
        <v>0</v>
      </c>
      <c r="E1093" s="7">
        <f t="shared" si="120"/>
        <v>0.11100000000000065</v>
      </c>
      <c r="F1093" s="7">
        <f t="shared" si="115"/>
        <v>4.0050000000000044E-2</v>
      </c>
      <c r="G1093" s="7">
        <f t="shared" si="116"/>
        <v>8.1764285714285734E-2</v>
      </c>
      <c r="H1093" s="7">
        <f t="shared" si="117"/>
        <v>0.48982266095920368</v>
      </c>
      <c r="I1093" s="7">
        <f t="shared" si="118"/>
        <v>32.877917204174992</v>
      </c>
    </row>
    <row r="1094" spans="1:9" ht="13.5" x14ac:dyDescent="0.35">
      <c r="A1094" s="3">
        <v>43600</v>
      </c>
      <c r="B1094" s="2">
        <v>9.3437999999999999</v>
      </c>
      <c r="C1094" s="7">
        <f t="shared" si="121"/>
        <v>0</v>
      </c>
      <c r="D1094" s="7">
        <f t="shared" si="119"/>
        <v>0</v>
      </c>
      <c r="E1094" s="7">
        <f t="shared" si="120"/>
        <v>0</v>
      </c>
      <c r="F1094" s="7">
        <f t="shared" si="115"/>
        <v>4.0050000000000044E-2</v>
      </c>
      <c r="G1094" s="7">
        <f t="shared" si="116"/>
        <v>7.3421428571428624E-2</v>
      </c>
      <c r="H1094" s="7">
        <f t="shared" si="117"/>
        <v>0.54548107792586853</v>
      </c>
      <c r="I1094" s="7">
        <f t="shared" si="118"/>
        <v>35.295228503084488</v>
      </c>
    </row>
    <row r="1095" spans="1:9" ht="13.5" x14ac:dyDescent="0.35">
      <c r="A1095" s="3">
        <v>43601</v>
      </c>
      <c r="B1095" s="2">
        <v>9.4605999999999995</v>
      </c>
      <c r="C1095" s="7">
        <f t="shared" si="121"/>
        <v>0.11679999999999957</v>
      </c>
      <c r="D1095" s="7">
        <f t="shared" si="119"/>
        <v>0.11679999999999957</v>
      </c>
      <c r="E1095" s="7">
        <f t="shared" si="120"/>
        <v>0</v>
      </c>
      <c r="F1095" s="7">
        <f t="shared" si="115"/>
        <v>4.8392857142857161E-2</v>
      </c>
      <c r="G1095" s="7">
        <f t="shared" si="116"/>
        <v>7.3421428571428624E-2</v>
      </c>
      <c r="H1095" s="7">
        <f t="shared" si="117"/>
        <v>0.65911080844440095</v>
      </c>
      <c r="I1095" s="7">
        <f t="shared" si="118"/>
        <v>39.726750322504969</v>
      </c>
    </row>
    <row r="1096" spans="1:9" ht="13.5" x14ac:dyDescent="0.35">
      <c r="A1096" s="3">
        <v>43602</v>
      </c>
      <c r="B1096" s="2">
        <v>9.5131999999999994</v>
      </c>
      <c r="C1096" s="7">
        <f t="shared" si="121"/>
        <v>5.259999999999998E-2</v>
      </c>
      <c r="D1096" s="7">
        <f t="shared" si="119"/>
        <v>5.259999999999998E-2</v>
      </c>
      <c r="E1096" s="7">
        <f t="shared" si="120"/>
        <v>0</v>
      </c>
      <c r="F1096" s="7">
        <f t="shared" si="115"/>
        <v>5.2150000000000016E-2</v>
      </c>
      <c r="G1096" s="7">
        <f t="shared" si="116"/>
        <v>5.2564285714285779E-2</v>
      </c>
      <c r="H1096" s="7">
        <f t="shared" si="117"/>
        <v>0.99211849436064592</v>
      </c>
      <c r="I1096" s="7">
        <f t="shared" si="118"/>
        <v>49.802182810368322</v>
      </c>
    </row>
    <row r="1097" spans="1:9" ht="13.5" x14ac:dyDescent="0.35">
      <c r="A1097" s="3">
        <v>43605</v>
      </c>
      <c r="B1097" s="2">
        <v>9.5131999999999994</v>
      </c>
      <c r="C1097" s="7">
        <f t="shared" si="121"/>
        <v>0</v>
      </c>
      <c r="D1097" s="7">
        <f t="shared" si="119"/>
        <v>0</v>
      </c>
      <c r="E1097" s="7">
        <f t="shared" si="120"/>
        <v>0</v>
      </c>
      <c r="F1097" s="7">
        <f t="shared" si="115"/>
        <v>3.5878571428571426E-2</v>
      </c>
      <c r="G1097" s="7">
        <f t="shared" si="116"/>
        <v>5.2564285714285779E-2</v>
      </c>
      <c r="H1097" s="7">
        <f t="shared" si="117"/>
        <v>0.68256556597363682</v>
      </c>
      <c r="I1097" s="7">
        <f t="shared" si="118"/>
        <v>40.566952027136132</v>
      </c>
    </row>
    <row r="1098" spans="1:9" ht="13.5" x14ac:dyDescent="0.35">
      <c r="A1098" s="3">
        <v>43606</v>
      </c>
      <c r="B1098" s="2">
        <v>9.5774000000000008</v>
      </c>
      <c r="C1098" s="7">
        <f t="shared" si="121"/>
        <v>6.4200000000001367E-2</v>
      </c>
      <c r="D1098" s="7">
        <f t="shared" si="119"/>
        <v>6.4200000000001367E-2</v>
      </c>
      <c r="E1098" s="7">
        <f t="shared" si="120"/>
        <v>0</v>
      </c>
      <c r="F1098" s="7">
        <f t="shared" si="115"/>
        <v>4.0464285714285807E-2</v>
      </c>
      <c r="G1098" s="7">
        <f t="shared" si="116"/>
        <v>4.2550000000000053E-2</v>
      </c>
      <c r="H1098" s="7">
        <f t="shared" si="117"/>
        <v>0.95098203793856062</v>
      </c>
      <c r="I1098" s="7">
        <f t="shared" si="118"/>
        <v>48.743761831010175</v>
      </c>
    </row>
    <row r="1099" spans="1:9" ht="13.5" x14ac:dyDescent="0.35">
      <c r="A1099" s="3">
        <v>43607</v>
      </c>
      <c r="B1099" s="2">
        <v>9.6942000000000004</v>
      </c>
      <c r="C1099" s="7">
        <f t="shared" si="121"/>
        <v>0.11679999999999957</v>
      </c>
      <c r="D1099" s="7">
        <f t="shared" si="119"/>
        <v>0.11679999999999957</v>
      </c>
      <c r="E1099" s="7">
        <f t="shared" si="120"/>
        <v>0</v>
      </c>
      <c r="F1099" s="7">
        <f t="shared" si="115"/>
        <v>4.8807142857142924E-2</v>
      </c>
      <c r="G1099" s="7">
        <f t="shared" si="116"/>
        <v>3.4628571428571418E-2</v>
      </c>
      <c r="H1099" s="7">
        <f t="shared" si="117"/>
        <v>1.4094471947194742</v>
      </c>
      <c r="I1099" s="7">
        <f t="shared" si="118"/>
        <v>58.496704049310893</v>
      </c>
    </row>
    <row r="1100" spans="1:9" ht="13.5" x14ac:dyDescent="0.35">
      <c r="A1100" s="3">
        <v>43608</v>
      </c>
      <c r="B1100" s="2">
        <v>9.8694000000000006</v>
      </c>
      <c r="C1100" s="7">
        <f t="shared" si="121"/>
        <v>0.17520000000000024</v>
      </c>
      <c r="D1100" s="7">
        <f t="shared" si="119"/>
        <v>0.17520000000000024</v>
      </c>
      <c r="E1100" s="7">
        <f t="shared" si="120"/>
        <v>0</v>
      </c>
      <c r="F1100" s="7">
        <f t="shared" si="115"/>
        <v>6.1321428571428652E-2</v>
      </c>
      <c r="G1100" s="7">
        <f t="shared" si="116"/>
        <v>1.2100000000000095E-2</v>
      </c>
      <c r="H1100" s="7">
        <f t="shared" si="117"/>
        <v>5.0678866587957163</v>
      </c>
      <c r="I1100" s="7">
        <f t="shared" si="118"/>
        <v>83.519797645685287</v>
      </c>
    </row>
    <row r="1101" spans="1:9" ht="13.5" x14ac:dyDescent="0.35">
      <c r="A1101" s="3">
        <v>43609</v>
      </c>
      <c r="B1101" s="2">
        <v>10.0329</v>
      </c>
      <c r="C1101" s="7">
        <f t="shared" si="121"/>
        <v>0.16349999999999909</v>
      </c>
      <c r="D1101" s="7">
        <f t="shared" si="119"/>
        <v>0.16349999999999909</v>
      </c>
      <c r="E1101" s="7">
        <f t="shared" si="120"/>
        <v>0</v>
      </c>
      <c r="F1101" s="7">
        <f t="shared" si="115"/>
        <v>6.9664285714285762E-2</v>
      </c>
      <c r="G1101" s="7">
        <f t="shared" si="116"/>
        <v>1.2100000000000095E-2</v>
      </c>
      <c r="H1101" s="7">
        <f t="shared" si="117"/>
        <v>5.7573789846516705</v>
      </c>
      <c r="I1101" s="7">
        <f t="shared" si="118"/>
        <v>85.201362802480901</v>
      </c>
    </row>
    <row r="1102" spans="1:9" ht="13.5" x14ac:dyDescent="0.35">
      <c r="A1102" s="3">
        <v>43612</v>
      </c>
      <c r="B1102" s="2">
        <v>10.044600000000001</v>
      </c>
      <c r="C1102" s="7">
        <f t="shared" si="121"/>
        <v>1.1700000000001154E-2</v>
      </c>
      <c r="D1102" s="7">
        <f t="shared" si="119"/>
        <v>1.1700000000001154E-2</v>
      </c>
      <c r="E1102" s="7">
        <f t="shared" si="120"/>
        <v>0</v>
      </c>
      <c r="F1102" s="7">
        <f t="shared" si="115"/>
        <v>6.9250000000000131E-2</v>
      </c>
      <c r="G1102" s="7">
        <f t="shared" si="116"/>
        <v>1.2100000000000095E-2</v>
      </c>
      <c r="H1102" s="7">
        <f t="shared" si="117"/>
        <v>5.7231404958677343</v>
      </c>
      <c r="I1102" s="7">
        <f t="shared" si="118"/>
        <v>85.125998770743621</v>
      </c>
    </row>
    <row r="1103" spans="1:9" ht="13.5" x14ac:dyDescent="0.35">
      <c r="A1103" s="3">
        <v>43613</v>
      </c>
      <c r="B1103" s="2">
        <v>10.1614</v>
      </c>
      <c r="C1103" s="7">
        <f t="shared" si="121"/>
        <v>0.11679999999999957</v>
      </c>
      <c r="D1103" s="7">
        <f t="shared" si="119"/>
        <v>0.11679999999999957</v>
      </c>
      <c r="E1103" s="7">
        <f t="shared" si="120"/>
        <v>0</v>
      </c>
      <c r="F1103" s="7">
        <f t="shared" si="115"/>
        <v>7.0500000000000132E-2</v>
      </c>
      <c r="G1103" s="7">
        <f t="shared" si="116"/>
        <v>1.2100000000000095E-2</v>
      </c>
      <c r="H1103" s="7">
        <f t="shared" si="117"/>
        <v>5.8264462809917008</v>
      </c>
      <c r="I1103" s="7">
        <f t="shared" si="118"/>
        <v>85.351089588377647</v>
      </c>
    </row>
    <row r="1104" spans="1:9" ht="13.5" x14ac:dyDescent="0.35">
      <c r="A1104" s="3">
        <v>43614</v>
      </c>
      <c r="B1104" s="2">
        <v>10.336600000000001</v>
      </c>
      <c r="C1104" s="7">
        <f t="shared" si="121"/>
        <v>0.17520000000000024</v>
      </c>
      <c r="D1104" s="7">
        <f t="shared" si="119"/>
        <v>0.17520000000000024</v>
      </c>
      <c r="E1104" s="7">
        <f t="shared" si="120"/>
        <v>0</v>
      </c>
      <c r="F1104" s="7">
        <f t="shared" si="115"/>
        <v>8.301428571428586E-2</v>
      </c>
      <c r="G1104" s="7">
        <f t="shared" si="116"/>
        <v>7.9285714285714758E-3</v>
      </c>
      <c r="H1104" s="7">
        <f t="shared" si="117"/>
        <v>10.470270270270227</v>
      </c>
      <c r="I1104" s="7">
        <f t="shared" si="118"/>
        <v>91.281809613572065</v>
      </c>
    </row>
    <row r="1105" spans="1:9" ht="13.5" x14ac:dyDescent="0.35">
      <c r="A1105" s="3">
        <v>43615</v>
      </c>
      <c r="B1105" s="2">
        <v>10.336600000000001</v>
      </c>
      <c r="C1105" s="7">
        <f t="shared" si="121"/>
        <v>0</v>
      </c>
      <c r="D1105" s="7">
        <f t="shared" si="119"/>
        <v>0</v>
      </c>
      <c r="E1105" s="7">
        <f t="shared" si="120"/>
        <v>0</v>
      </c>
      <c r="F1105" s="7">
        <f t="shared" ref="F1105:F1168" si="122">(SUM(D1092:D1105)/14)</f>
        <v>7.8842857142857242E-2</v>
      </c>
      <c r="G1105" s="7">
        <f t="shared" ref="G1105:G1168" si="123">(SUM(E1092:E1105)/14)</f>
        <v>7.9285714285714758E-3</v>
      </c>
      <c r="H1105" s="7">
        <f t="shared" ref="H1105:H1168" si="124">F1105/G1105</f>
        <v>9.9441441441440972</v>
      </c>
      <c r="I1105" s="7">
        <f t="shared" ref="I1105:I1168" si="125">IF(G1105=0,100,100-(100/(1+H1105)))</f>
        <v>90.862693447481035</v>
      </c>
    </row>
    <row r="1106" spans="1:9" ht="13.5" x14ac:dyDescent="0.35">
      <c r="A1106" s="3">
        <v>43616</v>
      </c>
      <c r="B1106" s="2">
        <v>10.511799999999999</v>
      </c>
      <c r="C1106" s="7">
        <f t="shared" si="121"/>
        <v>0.17519999999999847</v>
      </c>
      <c r="D1106" s="7">
        <f t="shared" si="119"/>
        <v>0.17519999999999847</v>
      </c>
      <c r="E1106" s="7">
        <f t="shared" si="120"/>
        <v>0</v>
      </c>
      <c r="F1106" s="7">
        <f t="shared" si="122"/>
        <v>8.342857142857138E-2</v>
      </c>
      <c r="G1106" s="7">
        <f t="shared" si="123"/>
        <v>7.9285714285714758E-3</v>
      </c>
      <c r="H1106" s="7">
        <f t="shared" si="124"/>
        <v>10.522522522522454</v>
      </c>
      <c r="I1106" s="7">
        <f t="shared" si="125"/>
        <v>91.32134480062544</v>
      </c>
    </row>
    <row r="1107" spans="1:9" ht="13.5" x14ac:dyDescent="0.35">
      <c r="A1107" s="3">
        <v>43619</v>
      </c>
      <c r="B1107" s="2">
        <v>10.5702</v>
      </c>
      <c r="C1107" s="7">
        <f t="shared" si="121"/>
        <v>5.8400000000000674E-2</v>
      </c>
      <c r="D1107" s="7">
        <f t="shared" si="119"/>
        <v>5.8400000000000674E-2</v>
      </c>
      <c r="E1107" s="7">
        <f t="shared" si="120"/>
        <v>0</v>
      </c>
      <c r="F1107" s="7">
        <f t="shared" si="122"/>
        <v>8.7599999999999997E-2</v>
      </c>
      <c r="G1107" s="7">
        <f t="shared" si="123"/>
        <v>0</v>
      </c>
      <c r="H1107" s="7" t="e">
        <f t="shared" si="124"/>
        <v>#DIV/0!</v>
      </c>
      <c r="I1107" s="7">
        <f t="shared" si="125"/>
        <v>100</v>
      </c>
    </row>
    <row r="1108" spans="1:9" ht="13.5" x14ac:dyDescent="0.35">
      <c r="A1108" s="3">
        <v>43623</v>
      </c>
      <c r="B1108" s="2">
        <v>10.686999999999999</v>
      </c>
      <c r="C1108" s="7">
        <f t="shared" si="121"/>
        <v>0.11679999999999957</v>
      </c>
      <c r="D1108" s="7">
        <f t="shared" si="119"/>
        <v>0.11679999999999957</v>
      </c>
      <c r="E1108" s="7">
        <f t="shared" si="120"/>
        <v>0</v>
      </c>
      <c r="F1108" s="7">
        <f t="shared" si="122"/>
        <v>9.5942857142857108E-2</v>
      </c>
      <c r="G1108" s="7">
        <f t="shared" si="123"/>
        <v>0</v>
      </c>
      <c r="H1108" s="7" t="e">
        <f t="shared" si="124"/>
        <v>#DIV/0!</v>
      </c>
      <c r="I1108" s="7">
        <f t="shared" si="125"/>
        <v>100</v>
      </c>
    </row>
    <row r="1109" spans="1:9" ht="13.5" x14ac:dyDescent="0.35">
      <c r="A1109" s="3">
        <v>43626</v>
      </c>
      <c r="B1109" s="2">
        <v>10.6286</v>
      </c>
      <c r="C1109" s="7">
        <f t="shared" si="121"/>
        <v>-5.8399999999998897E-2</v>
      </c>
      <c r="D1109" s="7">
        <f t="shared" si="119"/>
        <v>0</v>
      </c>
      <c r="E1109" s="7">
        <f t="shared" si="120"/>
        <v>5.8399999999998897E-2</v>
      </c>
      <c r="F1109" s="7">
        <f t="shared" si="122"/>
        <v>8.7599999999999997E-2</v>
      </c>
      <c r="G1109" s="7">
        <f t="shared" si="123"/>
        <v>4.1714285714284927E-3</v>
      </c>
      <c r="H1109" s="7">
        <f t="shared" si="124"/>
        <v>21.000000000000394</v>
      </c>
      <c r="I1109" s="7">
        <f t="shared" si="125"/>
        <v>95.454545454545539</v>
      </c>
    </row>
    <row r="1110" spans="1:9" ht="13.5" x14ac:dyDescent="0.35">
      <c r="A1110" s="3">
        <v>43627</v>
      </c>
      <c r="B1110" s="2">
        <v>10.6052</v>
      </c>
      <c r="C1110" s="7">
        <f t="shared" si="121"/>
        <v>-2.3400000000000531E-2</v>
      </c>
      <c r="D1110" s="7">
        <f t="shared" si="119"/>
        <v>0</v>
      </c>
      <c r="E1110" s="7">
        <f t="shared" si="120"/>
        <v>2.3400000000000531E-2</v>
      </c>
      <c r="F1110" s="7">
        <f t="shared" si="122"/>
        <v>8.3842857142857136E-2</v>
      </c>
      <c r="G1110" s="7">
        <f t="shared" si="123"/>
        <v>5.8428571428571019E-3</v>
      </c>
      <c r="H1110" s="7">
        <f t="shared" si="124"/>
        <v>14.34963325183384</v>
      </c>
      <c r="I1110" s="7">
        <f t="shared" si="125"/>
        <v>93.485186365084459</v>
      </c>
    </row>
    <row r="1111" spans="1:9" ht="13.5" x14ac:dyDescent="0.35">
      <c r="A1111" s="3">
        <v>43628</v>
      </c>
      <c r="B1111" s="2">
        <v>10.6052</v>
      </c>
      <c r="C1111" s="7">
        <f t="shared" si="121"/>
        <v>0</v>
      </c>
      <c r="D1111" s="7">
        <f t="shared" si="119"/>
        <v>0</v>
      </c>
      <c r="E1111" s="7">
        <f t="shared" si="120"/>
        <v>0</v>
      </c>
      <c r="F1111" s="7">
        <f t="shared" si="122"/>
        <v>8.3842857142857136E-2</v>
      </c>
      <c r="G1111" s="7">
        <f t="shared" si="123"/>
        <v>5.8428571428571019E-3</v>
      </c>
      <c r="H1111" s="7">
        <f t="shared" si="124"/>
        <v>14.34963325183384</v>
      </c>
      <c r="I1111" s="7">
        <f t="shared" si="125"/>
        <v>93.485186365084459</v>
      </c>
    </row>
    <row r="1112" spans="1:9" ht="13.5" x14ac:dyDescent="0.35">
      <c r="A1112" s="3">
        <v>43629</v>
      </c>
      <c r="B1112" s="2">
        <v>10.686999999999999</v>
      </c>
      <c r="C1112" s="7">
        <f t="shared" si="121"/>
        <v>8.1799999999999429E-2</v>
      </c>
      <c r="D1112" s="7">
        <f t="shared" si="119"/>
        <v>8.1799999999999429E-2</v>
      </c>
      <c r="E1112" s="7">
        <f t="shared" si="120"/>
        <v>0</v>
      </c>
      <c r="F1112" s="7">
        <f t="shared" si="122"/>
        <v>8.5099999999999856E-2</v>
      </c>
      <c r="G1112" s="7">
        <f t="shared" si="123"/>
        <v>5.8428571428571019E-3</v>
      </c>
      <c r="H1112" s="7">
        <f t="shared" si="124"/>
        <v>14.564792176039198</v>
      </c>
      <c r="I1112" s="7">
        <f t="shared" si="125"/>
        <v>93.57524348099281</v>
      </c>
    </row>
    <row r="1113" spans="1:9" ht="13.5" x14ac:dyDescent="0.35">
      <c r="A1113" s="3">
        <v>43630</v>
      </c>
      <c r="B1113" s="2">
        <v>11.066599999999999</v>
      </c>
      <c r="C1113" s="7">
        <f t="shared" si="121"/>
        <v>0.37959999999999994</v>
      </c>
      <c r="D1113" s="7">
        <f t="shared" si="119"/>
        <v>0.37959999999999994</v>
      </c>
      <c r="E1113" s="7">
        <f t="shared" si="120"/>
        <v>0</v>
      </c>
      <c r="F1113" s="7">
        <f t="shared" si="122"/>
        <v>0.10387142857142846</v>
      </c>
      <c r="G1113" s="7">
        <f t="shared" si="123"/>
        <v>5.8428571428571019E-3</v>
      </c>
      <c r="H1113" s="7">
        <f t="shared" si="124"/>
        <v>17.777506112469542</v>
      </c>
      <c r="I1113" s="7">
        <f t="shared" si="125"/>
        <v>94.6744791666667</v>
      </c>
    </row>
    <row r="1114" spans="1:9" ht="13.5" x14ac:dyDescent="0.35">
      <c r="A1114" s="3">
        <v>43633</v>
      </c>
      <c r="B1114" s="2">
        <v>11.095800000000001</v>
      </c>
      <c r="C1114" s="7">
        <f t="shared" si="121"/>
        <v>2.9200000000001225E-2</v>
      </c>
      <c r="D1114" s="7">
        <f t="shared" si="119"/>
        <v>2.9200000000001225E-2</v>
      </c>
      <c r="E1114" s="7">
        <f t="shared" si="120"/>
        <v>0</v>
      </c>
      <c r="F1114" s="7">
        <f t="shared" si="122"/>
        <v>9.3442857142857091E-2</v>
      </c>
      <c r="G1114" s="7">
        <f t="shared" si="123"/>
        <v>5.8428571428571019E-3</v>
      </c>
      <c r="H1114" s="7">
        <f t="shared" si="124"/>
        <v>15.99266503667492</v>
      </c>
      <c r="I1114" s="7">
        <f t="shared" si="125"/>
        <v>94.115107913669107</v>
      </c>
    </row>
    <row r="1115" spans="1:9" ht="13.5" x14ac:dyDescent="0.35">
      <c r="A1115" s="3">
        <v>43634</v>
      </c>
      <c r="B1115" s="2">
        <v>11.09</v>
      </c>
      <c r="C1115" s="7">
        <f t="shared" si="121"/>
        <v>-5.8000000000006935E-3</v>
      </c>
      <c r="D1115" s="7">
        <f t="shared" si="119"/>
        <v>0</v>
      </c>
      <c r="E1115" s="7">
        <f t="shared" si="120"/>
        <v>5.8000000000006935E-3</v>
      </c>
      <c r="F1115" s="7">
        <f t="shared" si="122"/>
        <v>8.1764285714285734E-2</v>
      </c>
      <c r="G1115" s="7">
        <f t="shared" si="123"/>
        <v>6.2571428571428656E-3</v>
      </c>
      <c r="H1115" s="7">
        <f t="shared" si="124"/>
        <v>13.067351598173502</v>
      </c>
      <c r="I1115" s="7">
        <f t="shared" si="125"/>
        <v>92.891341394141023</v>
      </c>
    </row>
    <row r="1116" spans="1:9" ht="13.5" x14ac:dyDescent="0.35">
      <c r="A1116" s="3">
        <v>43635</v>
      </c>
      <c r="B1116" s="2">
        <v>11.2126</v>
      </c>
      <c r="C1116" s="7">
        <f t="shared" si="121"/>
        <v>0.12260000000000026</v>
      </c>
      <c r="D1116" s="7">
        <f t="shared" si="119"/>
        <v>0.12260000000000026</v>
      </c>
      <c r="E1116" s="7">
        <f t="shared" si="120"/>
        <v>0</v>
      </c>
      <c r="F1116" s="7">
        <f t="shared" si="122"/>
        <v>8.9685714285714244E-2</v>
      </c>
      <c r="G1116" s="7">
        <f t="shared" si="123"/>
        <v>6.2571428571428656E-3</v>
      </c>
      <c r="H1116" s="7">
        <f t="shared" si="124"/>
        <v>14.333333333333307</v>
      </c>
      <c r="I1116" s="7">
        <f t="shared" si="125"/>
        <v>93.478260869565204</v>
      </c>
    </row>
    <row r="1117" spans="1:9" ht="13.5" x14ac:dyDescent="0.35">
      <c r="A1117" s="3">
        <v>43636</v>
      </c>
      <c r="B1117" s="2">
        <v>11.221</v>
      </c>
      <c r="C1117" s="7">
        <f t="shared" si="121"/>
        <v>8.3999999999999631E-3</v>
      </c>
      <c r="D1117" s="7">
        <f t="shared" si="119"/>
        <v>8.3999999999999631E-3</v>
      </c>
      <c r="E1117" s="7">
        <f t="shared" si="120"/>
        <v>0</v>
      </c>
      <c r="F1117" s="7">
        <f t="shared" si="122"/>
        <v>8.1942857142857123E-2</v>
      </c>
      <c r="G1117" s="7">
        <f t="shared" si="123"/>
        <v>6.2571428571428656E-3</v>
      </c>
      <c r="H1117" s="7">
        <f t="shared" si="124"/>
        <v>13.095890410958884</v>
      </c>
      <c r="I1117" s="7">
        <f t="shared" si="125"/>
        <v>92.905733722060248</v>
      </c>
    </row>
    <row r="1118" spans="1:9" ht="13.5" x14ac:dyDescent="0.35">
      <c r="A1118" s="3">
        <v>43637</v>
      </c>
      <c r="B1118" s="2">
        <v>10.8843</v>
      </c>
      <c r="C1118" s="7">
        <f t="shared" si="121"/>
        <v>-0.33670000000000044</v>
      </c>
      <c r="D1118" s="7">
        <f t="shared" si="119"/>
        <v>0</v>
      </c>
      <c r="E1118" s="7">
        <f t="shared" si="120"/>
        <v>0.33670000000000044</v>
      </c>
      <c r="F1118" s="7">
        <f t="shared" si="122"/>
        <v>6.9428571428571395E-2</v>
      </c>
      <c r="G1118" s="7">
        <f t="shared" si="123"/>
        <v>3.0307142857142897E-2</v>
      </c>
      <c r="H1118" s="7">
        <f t="shared" si="124"/>
        <v>2.2908319585199108</v>
      </c>
      <c r="I1118" s="7">
        <f t="shared" si="125"/>
        <v>69.612547446823712</v>
      </c>
    </row>
    <row r="1119" spans="1:9" ht="13.5" x14ac:dyDescent="0.35">
      <c r="A1119" s="3">
        <v>43640</v>
      </c>
      <c r="B1119" s="2">
        <v>10.9093</v>
      </c>
      <c r="C1119" s="7">
        <f t="shared" si="121"/>
        <v>2.5000000000000355E-2</v>
      </c>
      <c r="D1119" s="7">
        <f t="shared" si="119"/>
        <v>2.5000000000000355E-2</v>
      </c>
      <c r="E1119" s="7">
        <f t="shared" si="120"/>
        <v>0</v>
      </c>
      <c r="F1119" s="7">
        <f t="shared" si="122"/>
        <v>7.1214285714285702E-2</v>
      </c>
      <c r="G1119" s="7">
        <f t="shared" si="123"/>
        <v>3.0307142857142897E-2</v>
      </c>
      <c r="H1119" s="7">
        <f t="shared" si="124"/>
        <v>2.3497525335847245</v>
      </c>
      <c r="I1119" s="7">
        <f t="shared" si="125"/>
        <v>70.147048476746619</v>
      </c>
    </row>
    <row r="1120" spans="1:9" ht="13.5" x14ac:dyDescent="0.35">
      <c r="A1120" s="3">
        <v>43641</v>
      </c>
      <c r="B1120" s="2">
        <v>10.890599999999999</v>
      </c>
      <c r="C1120" s="7">
        <f t="shared" si="121"/>
        <v>-1.8700000000000827E-2</v>
      </c>
      <c r="D1120" s="7">
        <f t="shared" si="119"/>
        <v>0</v>
      </c>
      <c r="E1120" s="7">
        <f t="shared" si="120"/>
        <v>1.8700000000000827E-2</v>
      </c>
      <c r="F1120" s="7">
        <f t="shared" si="122"/>
        <v>5.8700000000000099E-2</v>
      </c>
      <c r="G1120" s="7">
        <f t="shared" si="123"/>
        <v>3.1642857142857243E-2</v>
      </c>
      <c r="H1120" s="7">
        <f t="shared" si="124"/>
        <v>1.8550790067720062</v>
      </c>
      <c r="I1120" s="7">
        <f t="shared" si="125"/>
        <v>64.974699557242218</v>
      </c>
    </row>
    <row r="1121" spans="1:9" ht="13.5" x14ac:dyDescent="0.35">
      <c r="A1121" s="3">
        <v>43642</v>
      </c>
      <c r="B1121" s="2">
        <v>10.9093</v>
      </c>
      <c r="C1121" s="7">
        <f t="shared" si="121"/>
        <v>1.8700000000000827E-2</v>
      </c>
      <c r="D1121" s="7">
        <f t="shared" si="119"/>
        <v>1.8700000000000827E-2</v>
      </c>
      <c r="E1121" s="7">
        <f t="shared" si="120"/>
        <v>0</v>
      </c>
      <c r="F1121" s="7">
        <f t="shared" si="122"/>
        <v>5.5864285714285825E-2</v>
      </c>
      <c r="G1121" s="7">
        <f t="shared" si="123"/>
        <v>3.1642857142857243E-2</v>
      </c>
      <c r="H1121" s="7">
        <f t="shared" si="124"/>
        <v>1.7654627539503365</v>
      </c>
      <c r="I1121" s="7">
        <f t="shared" si="125"/>
        <v>63.83968655619946</v>
      </c>
    </row>
    <row r="1122" spans="1:9" ht="13.5" x14ac:dyDescent="0.35">
      <c r="A1122" s="3">
        <v>43643</v>
      </c>
      <c r="B1122" s="2">
        <v>10.423</v>
      </c>
      <c r="C1122" s="7">
        <f t="shared" si="121"/>
        <v>-0.48629999999999995</v>
      </c>
      <c r="D1122" s="7">
        <f t="shared" si="119"/>
        <v>0</v>
      </c>
      <c r="E1122" s="7">
        <f t="shared" si="120"/>
        <v>0.48629999999999995</v>
      </c>
      <c r="F1122" s="7">
        <f t="shared" si="122"/>
        <v>4.7521428571428714E-2</v>
      </c>
      <c r="G1122" s="7">
        <f t="shared" si="123"/>
        <v>6.6378571428571523E-2</v>
      </c>
      <c r="H1122" s="7">
        <f t="shared" si="124"/>
        <v>0.71591520499300665</v>
      </c>
      <c r="I1122" s="7">
        <f t="shared" si="125"/>
        <v>41.72206195911204</v>
      </c>
    </row>
    <row r="1123" spans="1:9" ht="13.5" x14ac:dyDescent="0.35">
      <c r="A1123" s="3">
        <v>43644</v>
      </c>
      <c r="B1123" s="2">
        <v>10.784599999999999</v>
      </c>
      <c r="C1123" s="7">
        <f t="shared" si="121"/>
        <v>0.36159999999999926</v>
      </c>
      <c r="D1123" s="7">
        <f t="shared" si="119"/>
        <v>0.36159999999999926</v>
      </c>
      <c r="E1123" s="7">
        <f t="shared" si="120"/>
        <v>0</v>
      </c>
      <c r="F1123" s="7">
        <f t="shared" si="122"/>
        <v>7.3350000000000096E-2</v>
      </c>
      <c r="G1123" s="7">
        <f t="shared" si="123"/>
        <v>6.220714285714303E-2</v>
      </c>
      <c r="H1123" s="7">
        <f t="shared" si="124"/>
        <v>1.1791250430589029</v>
      </c>
      <c r="I1123" s="7">
        <f t="shared" si="125"/>
        <v>54.110022130888368</v>
      </c>
    </row>
    <row r="1124" spans="1:9" ht="13.5" x14ac:dyDescent="0.35">
      <c r="A1124" s="3">
        <v>43647</v>
      </c>
      <c r="B1124" s="2">
        <v>11.0151</v>
      </c>
      <c r="C1124" s="7">
        <f t="shared" si="121"/>
        <v>0.23050000000000104</v>
      </c>
      <c r="D1124" s="7">
        <f t="shared" si="119"/>
        <v>0.23050000000000104</v>
      </c>
      <c r="E1124" s="7">
        <f t="shared" si="120"/>
        <v>0</v>
      </c>
      <c r="F1124" s="7">
        <f t="shared" si="122"/>
        <v>8.9814285714285874E-2</v>
      </c>
      <c r="G1124" s="7">
        <f t="shared" si="123"/>
        <v>6.0535714285714422E-2</v>
      </c>
      <c r="H1124" s="7">
        <f t="shared" si="124"/>
        <v>1.4836578171091439</v>
      </c>
      <c r="I1124" s="7">
        <f t="shared" si="125"/>
        <v>59.736804598793285</v>
      </c>
    </row>
    <row r="1125" spans="1:9" ht="13.5" x14ac:dyDescent="0.35">
      <c r="A1125" s="3">
        <v>43648</v>
      </c>
      <c r="B1125" s="2">
        <v>11.0151</v>
      </c>
      <c r="C1125" s="7">
        <f t="shared" si="121"/>
        <v>0</v>
      </c>
      <c r="D1125" s="7">
        <f t="shared" si="119"/>
        <v>0</v>
      </c>
      <c r="E1125" s="7">
        <f t="shared" si="120"/>
        <v>0</v>
      </c>
      <c r="F1125" s="7">
        <f t="shared" si="122"/>
        <v>8.9814285714285874E-2</v>
      </c>
      <c r="G1125" s="7">
        <f t="shared" si="123"/>
        <v>6.0535714285714422E-2</v>
      </c>
      <c r="H1125" s="7">
        <f t="shared" si="124"/>
        <v>1.4836578171091439</v>
      </c>
      <c r="I1125" s="7">
        <f t="shared" si="125"/>
        <v>59.736804598793285</v>
      </c>
    </row>
    <row r="1126" spans="1:9" ht="13.5" x14ac:dyDescent="0.35">
      <c r="A1126" s="3">
        <v>43649</v>
      </c>
      <c r="B1126" s="2">
        <v>10.911899999999999</v>
      </c>
      <c r="C1126" s="7">
        <f t="shared" si="121"/>
        <v>-0.10320000000000107</v>
      </c>
      <c r="D1126" s="7">
        <f t="shared" si="119"/>
        <v>0</v>
      </c>
      <c r="E1126" s="7">
        <f t="shared" si="120"/>
        <v>0.10320000000000107</v>
      </c>
      <c r="F1126" s="7">
        <f t="shared" si="122"/>
        <v>8.397142857142878E-2</v>
      </c>
      <c r="G1126" s="7">
        <f t="shared" si="123"/>
        <v>6.7907142857143069E-2</v>
      </c>
      <c r="H1126" s="7">
        <f t="shared" si="124"/>
        <v>1.2365625328705157</v>
      </c>
      <c r="I1126" s="7">
        <f t="shared" si="125"/>
        <v>55.28852937026759</v>
      </c>
    </row>
    <row r="1127" spans="1:9" ht="13.5" x14ac:dyDescent="0.35">
      <c r="A1127" s="3">
        <v>43650</v>
      </c>
      <c r="B1127" s="2">
        <v>10.980700000000001</v>
      </c>
      <c r="C1127" s="7">
        <f t="shared" si="121"/>
        <v>6.8800000000001305E-2</v>
      </c>
      <c r="D1127" s="7">
        <f t="shared" si="119"/>
        <v>6.8800000000001305E-2</v>
      </c>
      <c r="E1127" s="7">
        <f t="shared" si="120"/>
        <v>0</v>
      </c>
      <c r="F1127" s="7">
        <f t="shared" si="122"/>
        <v>6.1771428571428873E-2</v>
      </c>
      <c r="G1127" s="7">
        <f t="shared" si="123"/>
        <v>6.7907142857143069E-2</v>
      </c>
      <c r="H1127" s="7">
        <f t="shared" si="124"/>
        <v>0.90964552435048018</v>
      </c>
      <c r="I1127" s="7">
        <f t="shared" si="125"/>
        <v>47.634260534288117</v>
      </c>
    </row>
    <row r="1128" spans="1:9" ht="13.5" x14ac:dyDescent="0.35">
      <c r="A1128" s="3">
        <v>43651</v>
      </c>
      <c r="B1128" s="2">
        <v>10.8774</v>
      </c>
      <c r="C1128" s="7">
        <f t="shared" si="121"/>
        <v>-0.10330000000000084</v>
      </c>
      <c r="D1128" s="7">
        <f t="shared" si="119"/>
        <v>0</v>
      </c>
      <c r="E1128" s="7">
        <f t="shared" si="120"/>
        <v>0.10330000000000084</v>
      </c>
      <c r="F1128" s="7">
        <f t="shared" si="122"/>
        <v>5.9685714285714501E-2</v>
      </c>
      <c r="G1128" s="7">
        <f t="shared" si="123"/>
        <v>7.5285714285714553E-2</v>
      </c>
      <c r="H1128" s="7">
        <f t="shared" si="124"/>
        <v>0.7927893738140418</v>
      </c>
      <c r="I1128" s="7">
        <f t="shared" si="125"/>
        <v>44.220999153259953</v>
      </c>
    </row>
    <row r="1129" spans="1:9" ht="13.5" x14ac:dyDescent="0.35">
      <c r="A1129" s="3">
        <v>43654</v>
      </c>
      <c r="B1129" s="2">
        <v>11.138999999999999</v>
      </c>
      <c r="C1129" s="7">
        <f t="shared" si="121"/>
        <v>0.26159999999999961</v>
      </c>
      <c r="D1129" s="7">
        <f t="shared" si="119"/>
        <v>0.26159999999999961</v>
      </c>
      <c r="E1129" s="7">
        <f t="shared" si="120"/>
        <v>0</v>
      </c>
      <c r="F1129" s="7">
        <f t="shared" si="122"/>
        <v>7.8371428571428758E-2</v>
      </c>
      <c r="G1129" s="7">
        <f t="shared" si="123"/>
        <v>7.4871428571428797E-2</v>
      </c>
      <c r="H1129" s="7">
        <f t="shared" si="124"/>
        <v>1.046746804045029</v>
      </c>
      <c r="I1129" s="7">
        <f t="shared" si="125"/>
        <v>51.141978185886067</v>
      </c>
    </row>
    <row r="1130" spans="1:9" ht="13.5" x14ac:dyDescent="0.35">
      <c r="A1130" s="3">
        <v>43655</v>
      </c>
      <c r="B1130" s="2">
        <v>11.497</v>
      </c>
      <c r="C1130" s="7">
        <f t="shared" si="121"/>
        <v>0.35800000000000054</v>
      </c>
      <c r="D1130" s="7">
        <f t="shared" si="119"/>
        <v>0.35800000000000054</v>
      </c>
      <c r="E1130" s="7">
        <f t="shared" si="120"/>
        <v>0</v>
      </c>
      <c r="F1130" s="7">
        <f t="shared" si="122"/>
        <v>9.5185714285714498E-2</v>
      </c>
      <c r="G1130" s="7">
        <f t="shared" si="123"/>
        <v>7.4871428571428797E-2</v>
      </c>
      <c r="H1130" s="7">
        <f t="shared" si="124"/>
        <v>1.2713222667429871</v>
      </c>
      <c r="I1130" s="7">
        <f t="shared" si="125"/>
        <v>55.972782258064505</v>
      </c>
    </row>
    <row r="1131" spans="1:9" ht="13.5" x14ac:dyDescent="0.35">
      <c r="A1131" s="3">
        <v>43656</v>
      </c>
      <c r="B1131" s="2">
        <v>11.7036</v>
      </c>
      <c r="C1131" s="7">
        <f t="shared" si="121"/>
        <v>0.20659999999999989</v>
      </c>
      <c r="D1131" s="7">
        <f t="shared" si="119"/>
        <v>0.20659999999999989</v>
      </c>
      <c r="E1131" s="7">
        <f t="shared" si="120"/>
        <v>0</v>
      </c>
      <c r="F1131" s="7">
        <f t="shared" si="122"/>
        <v>0.10934285714285734</v>
      </c>
      <c r="G1131" s="7">
        <f t="shared" si="123"/>
        <v>7.4871428571428797E-2</v>
      </c>
      <c r="H1131" s="7">
        <f t="shared" si="124"/>
        <v>1.4604083190230854</v>
      </c>
      <c r="I1131" s="7">
        <f t="shared" si="125"/>
        <v>59.356339666537387</v>
      </c>
    </row>
    <row r="1132" spans="1:9" ht="13.5" x14ac:dyDescent="0.35">
      <c r="A1132" s="3">
        <v>43657</v>
      </c>
      <c r="B1132" s="2">
        <v>11.366199999999999</v>
      </c>
      <c r="C1132" s="7">
        <f t="shared" si="121"/>
        <v>-0.33740000000000059</v>
      </c>
      <c r="D1132" s="7">
        <f t="shared" si="119"/>
        <v>0</v>
      </c>
      <c r="E1132" s="7">
        <f t="shared" si="120"/>
        <v>0.33740000000000059</v>
      </c>
      <c r="F1132" s="7">
        <f t="shared" si="122"/>
        <v>0.10934285714285734</v>
      </c>
      <c r="G1132" s="7">
        <f t="shared" si="123"/>
        <v>7.4921428571428805E-2</v>
      </c>
      <c r="H1132" s="7">
        <f t="shared" si="124"/>
        <v>1.4594336924396969</v>
      </c>
      <c r="I1132" s="7">
        <f t="shared" si="125"/>
        <v>59.34023336046824</v>
      </c>
    </row>
    <row r="1133" spans="1:9" ht="13.5" x14ac:dyDescent="0.35">
      <c r="A1133" s="3">
        <v>43658</v>
      </c>
      <c r="B1133" s="2">
        <v>11.359299999999999</v>
      </c>
      <c r="C1133" s="7">
        <f t="shared" si="121"/>
        <v>-6.8999999999999062E-3</v>
      </c>
      <c r="D1133" s="7">
        <f t="shared" si="119"/>
        <v>0</v>
      </c>
      <c r="E1133" s="7">
        <f t="shared" si="120"/>
        <v>6.8999999999999062E-3</v>
      </c>
      <c r="F1133" s="7">
        <f t="shared" si="122"/>
        <v>0.10755714285714303</v>
      </c>
      <c r="G1133" s="7">
        <f t="shared" si="123"/>
        <v>7.5414285714285947E-2</v>
      </c>
      <c r="H1133" s="7">
        <f t="shared" si="124"/>
        <v>1.4262170865694239</v>
      </c>
      <c r="I1133" s="7">
        <f t="shared" si="125"/>
        <v>58.783572767020573</v>
      </c>
    </row>
    <row r="1134" spans="1:9" ht="13.5" x14ac:dyDescent="0.35">
      <c r="A1134" s="3">
        <v>43661</v>
      </c>
      <c r="B1134" s="2">
        <v>11.359299999999999</v>
      </c>
      <c r="C1134" s="7">
        <f t="shared" si="121"/>
        <v>0</v>
      </c>
      <c r="D1134" s="7">
        <f t="shared" si="119"/>
        <v>0</v>
      </c>
      <c r="E1134" s="7">
        <f t="shared" si="120"/>
        <v>0</v>
      </c>
      <c r="F1134" s="7">
        <f t="shared" si="122"/>
        <v>0.10755714285714303</v>
      </c>
      <c r="G1134" s="7">
        <f t="shared" si="123"/>
        <v>7.4078571428571591E-2</v>
      </c>
      <c r="H1134" s="7">
        <f t="shared" si="124"/>
        <v>1.4519332754797023</v>
      </c>
      <c r="I1134" s="7">
        <f t="shared" si="125"/>
        <v>59.215855912540789</v>
      </c>
    </row>
    <row r="1135" spans="1:9" ht="13.5" x14ac:dyDescent="0.35">
      <c r="A1135" s="3">
        <v>43662</v>
      </c>
      <c r="B1135" s="2">
        <v>11.187200000000001</v>
      </c>
      <c r="C1135" s="7">
        <f t="shared" si="121"/>
        <v>-0.17209999999999859</v>
      </c>
      <c r="D1135" s="7">
        <f t="shared" si="119"/>
        <v>0</v>
      </c>
      <c r="E1135" s="7">
        <f t="shared" si="120"/>
        <v>0.17209999999999859</v>
      </c>
      <c r="F1135" s="7">
        <f t="shared" si="122"/>
        <v>0.10622142857142869</v>
      </c>
      <c r="G1135" s="7">
        <f t="shared" si="123"/>
        <v>8.6371428571428641E-2</v>
      </c>
      <c r="H1135" s="7">
        <f t="shared" si="124"/>
        <v>1.2298213695004965</v>
      </c>
      <c r="I1135" s="7">
        <f t="shared" si="125"/>
        <v>55.153358305826501</v>
      </c>
    </row>
    <row r="1136" spans="1:9" ht="13.5" x14ac:dyDescent="0.35">
      <c r="A1136" s="3">
        <v>43663</v>
      </c>
      <c r="B1136" s="2">
        <v>11.138999999999999</v>
      </c>
      <c r="C1136" s="7">
        <f t="shared" si="121"/>
        <v>-4.8200000000001353E-2</v>
      </c>
      <c r="D1136" s="7">
        <f t="shared" si="119"/>
        <v>0</v>
      </c>
      <c r="E1136" s="7">
        <f t="shared" si="120"/>
        <v>4.8200000000001353E-2</v>
      </c>
      <c r="F1136" s="7">
        <f t="shared" si="122"/>
        <v>0.10622142857142869</v>
      </c>
      <c r="G1136" s="7">
        <f t="shared" si="123"/>
        <v>5.5078571428571595E-2</v>
      </c>
      <c r="H1136" s="7">
        <f t="shared" si="124"/>
        <v>1.9285436389573301</v>
      </c>
      <c r="I1136" s="7">
        <f t="shared" si="125"/>
        <v>65.853334514214822</v>
      </c>
    </row>
    <row r="1137" spans="1:9" ht="13.5" x14ac:dyDescent="0.35">
      <c r="A1137" s="3">
        <v>43664</v>
      </c>
      <c r="B1137" s="2">
        <v>11.166600000000001</v>
      </c>
      <c r="C1137" s="7">
        <f t="shared" si="121"/>
        <v>2.7600000000001401E-2</v>
      </c>
      <c r="D1137" s="7">
        <f t="shared" si="119"/>
        <v>2.7600000000001401E-2</v>
      </c>
      <c r="E1137" s="7">
        <f t="shared" si="120"/>
        <v>0</v>
      </c>
      <c r="F1137" s="7">
        <f t="shared" si="122"/>
        <v>8.2364285714285987E-2</v>
      </c>
      <c r="G1137" s="7">
        <f t="shared" si="123"/>
        <v>5.5078571428571595E-2</v>
      </c>
      <c r="H1137" s="7">
        <f t="shared" si="124"/>
        <v>1.4953961872649466</v>
      </c>
      <c r="I1137" s="7">
        <f t="shared" si="125"/>
        <v>59.926203097391131</v>
      </c>
    </row>
    <row r="1138" spans="1:9" ht="13.5" x14ac:dyDescent="0.35">
      <c r="A1138" s="3">
        <v>43665</v>
      </c>
      <c r="B1138" s="2">
        <v>11.0151</v>
      </c>
      <c r="C1138" s="7">
        <f t="shared" si="121"/>
        <v>-0.15150000000000041</v>
      </c>
      <c r="D1138" s="7">
        <f t="shared" si="119"/>
        <v>0</v>
      </c>
      <c r="E1138" s="7">
        <f t="shared" si="120"/>
        <v>0.15150000000000041</v>
      </c>
      <c r="F1138" s="7">
        <f t="shared" si="122"/>
        <v>6.5900000000000195E-2</v>
      </c>
      <c r="G1138" s="7">
        <f t="shared" si="123"/>
        <v>6.5900000000000195E-2</v>
      </c>
      <c r="H1138" s="7">
        <f t="shared" si="124"/>
        <v>1</v>
      </c>
      <c r="I1138" s="7">
        <f t="shared" si="125"/>
        <v>50</v>
      </c>
    </row>
    <row r="1139" spans="1:9" ht="13.5" x14ac:dyDescent="0.35">
      <c r="A1139" s="3">
        <v>43668</v>
      </c>
      <c r="B1139" s="2">
        <v>11.0151</v>
      </c>
      <c r="C1139" s="7">
        <f t="shared" si="121"/>
        <v>0</v>
      </c>
      <c r="D1139" s="7">
        <f t="shared" si="119"/>
        <v>0</v>
      </c>
      <c r="E1139" s="7">
        <f t="shared" si="120"/>
        <v>0</v>
      </c>
      <c r="F1139" s="7">
        <f t="shared" si="122"/>
        <v>6.5900000000000195E-2</v>
      </c>
      <c r="G1139" s="7">
        <f t="shared" si="123"/>
        <v>6.5900000000000195E-2</v>
      </c>
      <c r="H1139" s="7">
        <f t="shared" si="124"/>
        <v>1</v>
      </c>
      <c r="I1139" s="7">
        <f t="shared" si="125"/>
        <v>50</v>
      </c>
    </row>
    <row r="1140" spans="1:9" ht="13.5" x14ac:dyDescent="0.35">
      <c r="A1140" s="3">
        <v>43669</v>
      </c>
      <c r="B1140" s="2">
        <v>10.9945</v>
      </c>
      <c r="C1140" s="7">
        <f t="shared" si="121"/>
        <v>-2.0599999999999952E-2</v>
      </c>
      <c r="D1140" s="7">
        <f t="shared" si="119"/>
        <v>0</v>
      </c>
      <c r="E1140" s="7">
        <f t="shared" si="120"/>
        <v>2.0599999999999952E-2</v>
      </c>
      <c r="F1140" s="7">
        <f t="shared" si="122"/>
        <v>6.5900000000000195E-2</v>
      </c>
      <c r="G1140" s="7">
        <f t="shared" si="123"/>
        <v>6.0000000000000116E-2</v>
      </c>
      <c r="H1140" s="7">
        <f t="shared" si="124"/>
        <v>1.0983333333333345</v>
      </c>
      <c r="I1140" s="7">
        <f t="shared" si="125"/>
        <v>52.343129467831638</v>
      </c>
    </row>
    <row r="1141" spans="1:9" ht="13.5" x14ac:dyDescent="0.35">
      <c r="A1141" s="3">
        <v>43670</v>
      </c>
      <c r="B1141" s="2">
        <v>10.843</v>
      </c>
      <c r="C1141" s="7">
        <f t="shared" si="121"/>
        <v>-0.15150000000000041</v>
      </c>
      <c r="D1141" s="7">
        <f t="shared" si="119"/>
        <v>0</v>
      </c>
      <c r="E1141" s="7">
        <f t="shared" si="120"/>
        <v>0.15150000000000041</v>
      </c>
      <c r="F1141" s="7">
        <f t="shared" si="122"/>
        <v>6.0985714285714386E-2</v>
      </c>
      <c r="G1141" s="7">
        <f t="shared" si="123"/>
        <v>7.0821428571428716E-2</v>
      </c>
      <c r="H1141" s="7">
        <f t="shared" si="124"/>
        <v>0.86111951588502234</v>
      </c>
      <c r="I1141" s="7">
        <f t="shared" si="125"/>
        <v>46.268899365956742</v>
      </c>
    </row>
    <row r="1142" spans="1:9" ht="13.5" x14ac:dyDescent="0.35">
      <c r="A1142" s="3">
        <v>43672</v>
      </c>
      <c r="B1142" s="2">
        <v>11.0151</v>
      </c>
      <c r="C1142" s="7">
        <f t="shared" si="121"/>
        <v>0.17210000000000036</v>
      </c>
      <c r="D1142" s="7">
        <f t="shared" si="119"/>
        <v>0.17210000000000036</v>
      </c>
      <c r="E1142" s="7">
        <f t="shared" si="120"/>
        <v>0</v>
      </c>
      <c r="F1142" s="7">
        <f t="shared" si="122"/>
        <v>7.3278571428571554E-2</v>
      </c>
      <c r="G1142" s="7">
        <f t="shared" si="123"/>
        <v>6.3442857142857231E-2</v>
      </c>
      <c r="H1142" s="7">
        <f t="shared" si="124"/>
        <v>1.1550326503039861</v>
      </c>
      <c r="I1142" s="7">
        <f t="shared" si="125"/>
        <v>53.596990752834238</v>
      </c>
    </row>
    <row r="1143" spans="1:9" ht="13.5" x14ac:dyDescent="0.35">
      <c r="A1143" s="3">
        <v>43675</v>
      </c>
      <c r="B1143" s="2">
        <v>10.8499</v>
      </c>
      <c r="C1143" s="7">
        <f t="shared" si="121"/>
        <v>-0.16520000000000046</v>
      </c>
      <c r="D1143" s="7">
        <f t="shared" si="119"/>
        <v>0</v>
      </c>
      <c r="E1143" s="7">
        <f t="shared" si="120"/>
        <v>0.16520000000000046</v>
      </c>
      <c r="F1143" s="7">
        <f t="shared" si="122"/>
        <v>5.4592857142857297E-2</v>
      </c>
      <c r="G1143" s="7">
        <f t="shared" si="123"/>
        <v>7.5242857142857264E-2</v>
      </c>
      <c r="H1143" s="7">
        <f t="shared" si="124"/>
        <v>0.72555534459844406</v>
      </c>
      <c r="I1143" s="7">
        <f t="shared" si="125"/>
        <v>42.04764262529573</v>
      </c>
    </row>
    <row r="1144" spans="1:9" ht="13.5" x14ac:dyDescent="0.35">
      <c r="A1144" s="3">
        <v>43676</v>
      </c>
      <c r="B1144" s="2">
        <v>10.6709</v>
      </c>
      <c r="C1144" s="7">
        <f t="shared" si="121"/>
        <v>-0.17900000000000027</v>
      </c>
      <c r="D1144" s="7">
        <f t="shared" si="119"/>
        <v>0</v>
      </c>
      <c r="E1144" s="7">
        <f t="shared" si="120"/>
        <v>0.17900000000000027</v>
      </c>
      <c r="F1144" s="7">
        <f t="shared" si="122"/>
        <v>2.9021428571428691E-2</v>
      </c>
      <c r="G1144" s="7">
        <f t="shared" si="123"/>
        <v>8.8028571428571567E-2</v>
      </c>
      <c r="H1144" s="7">
        <f t="shared" si="124"/>
        <v>0.32968192145407421</v>
      </c>
      <c r="I1144" s="7">
        <f t="shared" si="125"/>
        <v>24.794044059315368</v>
      </c>
    </row>
    <row r="1145" spans="1:9" ht="13.5" x14ac:dyDescent="0.35">
      <c r="A1145" s="3">
        <v>43677</v>
      </c>
      <c r="B1145" s="2">
        <v>10.5883</v>
      </c>
      <c r="C1145" s="7">
        <f t="shared" si="121"/>
        <v>-8.2599999999999341E-2</v>
      </c>
      <c r="D1145" s="7">
        <f t="shared" si="119"/>
        <v>0</v>
      </c>
      <c r="E1145" s="7">
        <f t="shared" si="120"/>
        <v>8.2599999999999341E-2</v>
      </c>
      <c r="F1145" s="7">
        <f t="shared" si="122"/>
        <v>1.426428571428584E-2</v>
      </c>
      <c r="G1145" s="7">
        <f t="shared" si="123"/>
        <v>9.3928571428571514E-2</v>
      </c>
      <c r="H1145" s="7">
        <f t="shared" si="124"/>
        <v>0.15186311787072362</v>
      </c>
      <c r="I1145" s="7">
        <f t="shared" si="125"/>
        <v>13.18412887040347</v>
      </c>
    </row>
    <row r="1146" spans="1:9" ht="13.5" x14ac:dyDescent="0.35">
      <c r="A1146" s="3">
        <v>43678</v>
      </c>
      <c r="B1146" s="2">
        <v>10.6709</v>
      </c>
      <c r="C1146" s="7">
        <f t="shared" si="121"/>
        <v>8.2599999999999341E-2</v>
      </c>
      <c r="D1146" s="7">
        <f t="shared" si="119"/>
        <v>8.2599999999999341E-2</v>
      </c>
      <c r="E1146" s="7">
        <f t="shared" si="120"/>
        <v>0</v>
      </c>
      <c r="F1146" s="7">
        <f t="shared" si="122"/>
        <v>2.0164285714285794E-2</v>
      </c>
      <c r="G1146" s="7">
        <f t="shared" si="123"/>
        <v>6.9828571428571476E-2</v>
      </c>
      <c r="H1146" s="7">
        <f t="shared" si="124"/>
        <v>0.28876841243862617</v>
      </c>
      <c r="I1146" s="7">
        <f t="shared" si="125"/>
        <v>22.406540201603349</v>
      </c>
    </row>
    <row r="1147" spans="1:9" ht="13.5" x14ac:dyDescent="0.35">
      <c r="A1147" s="3">
        <v>43679</v>
      </c>
      <c r="B1147" s="2">
        <v>10.5883</v>
      </c>
      <c r="C1147" s="7">
        <f t="shared" si="121"/>
        <v>-8.2599999999999341E-2</v>
      </c>
      <c r="D1147" s="7">
        <f t="shared" si="119"/>
        <v>0</v>
      </c>
      <c r="E1147" s="7">
        <f t="shared" si="120"/>
        <v>8.2599999999999341E-2</v>
      </c>
      <c r="F1147" s="7">
        <f t="shared" si="122"/>
        <v>2.0164285714285794E-2</v>
      </c>
      <c r="G1147" s="7">
        <f t="shared" si="123"/>
        <v>7.5235714285714295E-2</v>
      </c>
      <c r="H1147" s="7">
        <f t="shared" si="124"/>
        <v>0.26801481059527305</v>
      </c>
      <c r="I1147" s="7">
        <f t="shared" si="125"/>
        <v>21.136567834681117</v>
      </c>
    </row>
    <row r="1148" spans="1:9" ht="13.5" x14ac:dyDescent="0.35">
      <c r="A1148" s="3">
        <v>43682</v>
      </c>
      <c r="B1148" s="2">
        <v>10.5883</v>
      </c>
      <c r="C1148" s="7">
        <f t="shared" si="121"/>
        <v>0</v>
      </c>
      <c r="D1148" s="7">
        <f t="shared" si="119"/>
        <v>0</v>
      </c>
      <c r="E1148" s="7">
        <f t="shared" si="120"/>
        <v>0</v>
      </c>
      <c r="F1148" s="7">
        <f t="shared" si="122"/>
        <v>2.0164285714285794E-2</v>
      </c>
      <c r="G1148" s="7">
        <f t="shared" si="123"/>
        <v>7.5235714285714295E-2</v>
      </c>
      <c r="H1148" s="7">
        <f t="shared" si="124"/>
        <v>0.26801481059527305</v>
      </c>
      <c r="I1148" s="7">
        <f t="shared" si="125"/>
        <v>21.136567834681117</v>
      </c>
    </row>
    <row r="1149" spans="1:9" ht="13.5" x14ac:dyDescent="0.35">
      <c r="A1149" s="3">
        <v>43683</v>
      </c>
      <c r="B1149" s="2">
        <v>10.326700000000001</v>
      </c>
      <c r="C1149" s="7">
        <f t="shared" si="121"/>
        <v>-0.26159999999999961</v>
      </c>
      <c r="D1149" s="7">
        <f t="shared" si="119"/>
        <v>0</v>
      </c>
      <c r="E1149" s="7">
        <f t="shared" si="120"/>
        <v>0.26159999999999961</v>
      </c>
      <c r="F1149" s="7">
        <f t="shared" si="122"/>
        <v>2.0164285714285794E-2</v>
      </c>
      <c r="G1149" s="7">
        <f t="shared" si="123"/>
        <v>8.1628571428571509E-2</v>
      </c>
      <c r="H1149" s="7">
        <f t="shared" si="124"/>
        <v>0.24702485124256288</v>
      </c>
      <c r="I1149" s="7">
        <f t="shared" si="125"/>
        <v>19.809136200968396</v>
      </c>
    </row>
    <row r="1150" spans="1:9" ht="13.5" x14ac:dyDescent="0.35">
      <c r="A1150" s="3">
        <v>43684</v>
      </c>
      <c r="B1150" s="2">
        <v>10.464399999999999</v>
      </c>
      <c r="C1150" s="7">
        <f t="shared" si="121"/>
        <v>0.13769999999999882</v>
      </c>
      <c r="D1150" s="7">
        <f t="shared" si="119"/>
        <v>0.13769999999999882</v>
      </c>
      <c r="E1150" s="7">
        <f t="shared" si="120"/>
        <v>0</v>
      </c>
      <c r="F1150" s="7">
        <f t="shared" si="122"/>
        <v>2.9999999999999995E-2</v>
      </c>
      <c r="G1150" s="7">
        <f t="shared" si="123"/>
        <v>7.8185714285714275E-2</v>
      </c>
      <c r="H1150" s="7">
        <f t="shared" si="124"/>
        <v>0.38370180887995614</v>
      </c>
      <c r="I1150" s="7">
        <f t="shared" si="125"/>
        <v>27.7300937541265</v>
      </c>
    </row>
    <row r="1151" spans="1:9" ht="13.5" x14ac:dyDescent="0.35">
      <c r="A1151" s="3">
        <v>43685</v>
      </c>
      <c r="B1151" s="2">
        <v>10.464399999999999</v>
      </c>
      <c r="C1151" s="7">
        <f t="shared" si="121"/>
        <v>0</v>
      </c>
      <c r="D1151" s="7">
        <f t="shared" si="119"/>
        <v>0</v>
      </c>
      <c r="E1151" s="7">
        <f t="shared" si="120"/>
        <v>0</v>
      </c>
      <c r="F1151" s="7">
        <f t="shared" si="122"/>
        <v>2.8028571428571323E-2</v>
      </c>
      <c r="G1151" s="7">
        <f t="shared" si="123"/>
        <v>7.8185714285714275E-2</v>
      </c>
      <c r="H1151" s="7">
        <f t="shared" si="124"/>
        <v>0.35848711858212917</v>
      </c>
      <c r="I1151" s="7">
        <f t="shared" si="125"/>
        <v>26.388702084734291</v>
      </c>
    </row>
    <row r="1152" spans="1:9" ht="13.5" x14ac:dyDescent="0.35">
      <c r="A1152" s="3">
        <v>43686</v>
      </c>
      <c r="B1152" s="2">
        <v>10.526300000000001</v>
      </c>
      <c r="C1152" s="7">
        <f t="shared" si="121"/>
        <v>6.1900000000001398E-2</v>
      </c>
      <c r="D1152" s="7">
        <f t="shared" si="119"/>
        <v>6.1900000000001398E-2</v>
      </c>
      <c r="E1152" s="7">
        <f t="shared" si="120"/>
        <v>0</v>
      </c>
      <c r="F1152" s="7">
        <f t="shared" si="122"/>
        <v>3.2449999999999993E-2</v>
      </c>
      <c r="G1152" s="7">
        <f t="shared" si="123"/>
        <v>6.7364285714285668E-2</v>
      </c>
      <c r="H1152" s="7">
        <f t="shared" si="124"/>
        <v>0.48170925670660608</v>
      </c>
      <c r="I1152" s="7">
        <f t="shared" si="125"/>
        <v>32.510376413339074</v>
      </c>
    </row>
    <row r="1153" spans="1:9" ht="13.5" x14ac:dyDescent="0.35">
      <c r="A1153" s="3">
        <v>43691</v>
      </c>
      <c r="B1153" s="2">
        <v>10.5952</v>
      </c>
      <c r="C1153" s="7">
        <f t="shared" si="121"/>
        <v>6.8899999999999295E-2</v>
      </c>
      <c r="D1153" s="7">
        <f t="shared" si="119"/>
        <v>6.8899999999999295E-2</v>
      </c>
      <c r="E1153" s="7">
        <f t="shared" si="120"/>
        <v>0</v>
      </c>
      <c r="F1153" s="7">
        <f t="shared" si="122"/>
        <v>3.7371428571428514E-2</v>
      </c>
      <c r="G1153" s="7">
        <f t="shared" si="123"/>
        <v>6.7364285714285668E-2</v>
      </c>
      <c r="H1153" s="7">
        <f t="shared" si="124"/>
        <v>0.55476619658572746</v>
      </c>
      <c r="I1153" s="7">
        <f t="shared" si="125"/>
        <v>35.681647684648425</v>
      </c>
    </row>
    <row r="1154" spans="1:9" ht="13.5" x14ac:dyDescent="0.35">
      <c r="A1154" s="3">
        <v>43692</v>
      </c>
      <c r="B1154" s="2">
        <v>10.6227</v>
      </c>
      <c r="C1154" s="7">
        <f t="shared" si="121"/>
        <v>2.7499999999999858E-2</v>
      </c>
      <c r="D1154" s="7">
        <f t="shared" si="119"/>
        <v>2.7499999999999858E-2</v>
      </c>
      <c r="E1154" s="7">
        <f t="shared" si="120"/>
        <v>0</v>
      </c>
      <c r="F1154" s="7">
        <f t="shared" si="122"/>
        <v>3.9335714285714217E-2</v>
      </c>
      <c r="G1154" s="7">
        <f t="shared" si="123"/>
        <v>6.58928571428571E-2</v>
      </c>
      <c r="H1154" s="7">
        <f t="shared" si="124"/>
        <v>0.59696476964769585</v>
      </c>
      <c r="I1154" s="7">
        <f t="shared" si="125"/>
        <v>37.381210969318467</v>
      </c>
    </row>
    <row r="1155" spans="1:9" ht="13.5" x14ac:dyDescent="0.35">
      <c r="A1155" s="3">
        <v>43693</v>
      </c>
      <c r="B1155" s="2">
        <v>10.5883</v>
      </c>
      <c r="C1155" s="7">
        <f t="shared" si="121"/>
        <v>-3.4399999999999764E-2</v>
      </c>
      <c r="D1155" s="7">
        <f t="shared" ref="D1155:D1218" si="126">IF(C1155&gt;0,C1155,0)</f>
        <v>0</v>
      </c>
      <c r="E1155" s="7">
        <f t="shared" ref="E1155:E1218" si="127">IF(C1155&lt;0,-C1155,0)</f>
        <v>3.4399999999999764E-2</v>
      </c>
      <c r="F1155" s="7">
        <f t="shared" si="122"/>
        <v>3.9335714285714217E-2</v>
      </c>
      <c r="G1155" s="7">
        <f t="shared" si="123"/>
        <v>5.7528571428571339E-2</v>
      </c>
      <c r="H1155" s="7">
        <f t="shared" si="124"/>
        <v>0.6837596225478022</v>
      </c>
      <c r="I1155" s="7">
        <f t="shared" si="125"/>
        <v>40.609099623921537</v>
      </c>
    </row>
    <row r="1156" spans="1:9" ht="13.5" x14ac:dyDescent="0.35">
      <c r="A1156" s="3">
        <v>43696</v>
      </c>
      <c r="B1156" s="2">
        <v>10.5952</v>
      </c>
      <c r="C1156" s="7">
        <f t="shared" ref="C1156:C1219" si="128">B1156-B1155</f>
        <v>6.8999999999999062E-3</v>
      </c>
      <c r="D1156" s="7">
        <f t="shared" si="126"/>
        <v>6.8999999999999062E-3</v>
      </c>
      <c r="E1156" s="7">
        <f t="shared" si="127"/>
        <v>0</v>
      </c>
      <c r="F1156" s="7">
        <f t="shared" si="122"/>
        <v>2.7535714285714188E-2</v>
      </c>
      <c r="G1156" s="7">
        <f t="shared" si="123"/>
        <v>5.7528571428571339E-2</v>
      </c>
      <c r="H1156" s="7">
        <f t="shared" si="124"/>
        <v>0.47864415197417337</v>
      </c>
      <c r="I1156" s="7">
        <f t="shared" si="125"/>
        <v>32.370476110504612</v>
      </c>
    </row>
    <row r="1157" spans="1:9" ht="13.5" x14ac:dyDescent="0.35">
      <c r="A1157" s="3">
        <v>43697</v>
      </c>
      <c r="B1157" s="2">
        <v>10.553900000000001</v>
      </c>
      <c r="C1157" s="7">
        <f t="shared" si="128"/>
        <v>-4.129999999999967E-2</v>
      </c>
      <c r="D1157" s="7">
        <f t="shared" si="126"/>
        <v>0</v>
      </c>
      <c r="E1157" s="7">
        <f t="shared" si="127"/>
        <v>4.129999999999967E-2</v>
      </c>
      <c r="F1157" s="7">
        <f t="shared" si="122"/>
        <v>2.7535714285714188E-2</v>
      </c>
      <c r="G1157" s="7">
        <f t="shared" si="123"/>
        <v>4.8678571428571286E-2</v>
      </c>
      <c r="H1157" s="7">
        <f t="shared" si="124"/>
        <v>0.56566397652237677</v>
      </c>
      <c r="I1157" s="7">
        <f t="shared" si="125"/>
        <v>36.129334582942818</v>
      </c>
    </row>
    <row r="1158" spans="1:9" ht="13.5" x14ac:dyDescent="0.35">
      <c r="A1158" s="3">
        <v>43698</v>
      </c>
      <c r="B1158" s="2">
        <v>10.533200000000001</v>
      </c>
      <c r="C1158" s="7">
        <f t="shared" si="128"/>
        <v>-2.0699999999999719E-2</v>
      </c>
      <c r="D1158" s="7">
        <f t="shared" si="126"/>
        <v>0</v>
      </c>
      <c r="E1158" s="7">
        <f t="shared" si="127"/>
        <v>2.0699999999999719E-2</v>
      </c>
      <c r="F1158" s="7">
        <f t="shared" si="122"/>
        <v>2.7535714285714188E-2</v>
      </c>
      <c r="G1158" s="7">
        <f t="shared" si="123"/>
        <v>3.7371428571428389E-2</v>
      </c>
      <c r="H1158" s="7">
        <f t="shared" si="124"/>
        <v>0.73681192660550554</v>
      </c>
      <c r="I1158" s="7">
        <f t="shared" si="125"/>
        <v>42.423241994057477</v>
      </c>
    </row>
    <row r="1159" spans="1:9" ht="13.5" x14ac:dyDescent="0.35">
      <c r="A1159" s="3">
        <v>43699</v>
      </c>
      <c r="B1159" s="2">
        <v>10.705299999999999</v>
      </c>
      <c r="C1159" s="7">
        <f t="shared" si="128"/>
        <v>0.17209999999999859</v>
      </c>
      <c r="D1159" s="7">
        <f t="shared" si="126"/>
        <v>0.17209999999999859</v>
      </c>
      <c r="E1159" s="7">
        <f t="shared" si="127"/>
        <v>0</v>
      </c>
      <c r="F1159" s="7">
        <f t="shared" si="122"/>
        <v>3.9828571428571227E-2</v>
      </c>
      <c r="G1159" s="7">
        <f t="shared" si="123"/>
        <v>3.1471428571428435E-2</v>
      </c>
      <c r="H1159" s="7">
        <f t="shared" si="124"/>
        <v>1.2655469813890141</v>
      </c>
      <c r="I1159" s="7">
        <f t="shared" si="125"/>
        <v>55.860548988178707</v>
      </c>
    </row>
    <row r="1160" spans="1:9" ht="13.5" x14ac:dyDescent="0.35">
      <c r="A1160" s="3">
        <v>43700</v>
      </c>
      <c r="B1160" s="2">
        <v>10.7742</v>
      </c>
      <c r="C1160" s="7">
        <f t="shared" si="128"/>
        <v>6.8900000000001071E-2</v>
      </c>
      <c r="D1160" s="7">
        <f t="shared" si="126"/>
        <v>6.8900000000001071E-2</v>
      </c>
      <c r="E1160" s="7">
        <f t="shared" si="127"/>
        <v>0</v>
      </c>
      <c r="F1160" s="7">
        <f t="shared" si="122"/>
        <v>3.8849999999999926E-2</v>
      </c>
      <c r="G1160" s="7">
        <f t="shared" si="123"/>
        <v>3.1471428571428435E-2</v>
      </c>
      <c r="H1160" s="7">
        <f t="shared" si="124"/>
        <v>1.2344530186109881</v>
      </c>
      <c r="I1160" s="7">
        <f t="shared" si="125"/>
        <v>55.246317927882238</v>
      </c>
    </row>
    <row r="1161" spans="1:9" ht="13.5" x14ac:dyDescent="0.35">
      <c r="A1161" s="3">
        <v>43703</v>
      </c>
      <c r="B1161" s="2">
        <v>10.739699999999999</v>
      </c>
      <c r="C1161" s="7">
        <f t="shared" si="128"/>
        <v>-3.4500000000001307E-2</v>
      </c>
      <c r="D1161" s="7">
        <f t="shared" si="126"/>
        <v>0</v>
      </c>
      <c r="E1161" s="7">
        <f t="shared" si="127"/>
        <v>3.4500000000001307E-2</v>
      </c>
      <c r="F1161" s="7">
        <f t="shared" si="122"/>
        <v>3.8849999999999926E-2</v>
      </c>
      <c r="G1161" s="7">
        <f t="shared" si="123"/>
        <v>2.8035714285714292E-2</v>
      </c>
      <c r="H1161" s="7">
        <f t="shared" si="124"/>
        <v>1.3857324840764302</v>
      </c>
      <c r="I1161" s="7">
        <f t="shared" si="125"/>
        <v>58.084152071764159</v>
      </c>
    </row>
    <row r="1162" spans="1:9" ht="13.5" x14ac:dyDescent="0.35">
      <c r="A1162" s="3">
        <v>43704</v>
      </c>
      <c r="B1162" s="2">
        <v>10.4162</v>
      </c>
      <c r="C1162" s="7">
        <f t="shared" si="128"/>
        <v>-0.32349999999999923</v>
      </c>
      <c r="D1162" s="7">
        <f t="shared" si="126"/>
        <v>0</v>
      </c>
      <c r="E1162" s="7">
        <f t="shared" si="127"/>
        <v>0.32349999999999923</v>
      </c>
      <c r="F1162" s="7">
        <f t="shared" si="122"/>
        <v>3.8849999999999926E-2</v>
      </c>
      <c r="G1162" s="7">
        <f t="shared" si="123"/>
        <v>5.1142857142857094E-2</v>
      </c>
      <c r="H1162" s="7">
        <f t="shared" si="124"/>
        <v>0.75963687150837922</v>
      </c>
      <c r="I1162" s="7">
        <f t="shared" si="125"/>
        <v>43.170092864513038</v>
      </c>
    </row>
    <row r="1163" spans="1:9" ht="13.5" x14ac:dyDescent="0.35">
      <c r="A1163" s="3">
        <v>43705</v>
      </c>
      <c r="B1163" s="2">
        <v>10.4162</v>
      </c>
      <c r="C1163" s="7">
        <f t="shared" si="128"/>
        <v>0</v>
      </c>
      <c r="D1163" s="7">
        <f t="shared" si="126"/>
        <v>0</v>
      </c>
      <c r="E1163" s="7">
        <f t="shared" si="127"/>
        <v>0</v>
      </c>
      <c r="F1163" s="7">
        <f t="shared" si="122"/>
        <v>3.8849999999999926E-2</v>
      </c>
      <c r="G1163" s="7">
        <f t="shared" si="123"/>
        <v>3.2457142857142837E-2</v>
      </c>
      <c r="H1163" s="7">
        <f t="shared" si="124"/>
        <v>1.1969630281690125</v>
      </c>
      <c r="I1163" s="7">
        <f t="shared" si="125"/>
        <v>54.482620454773077</v>
      </c>
    </row>
    <row r="1164" spans="1:9" ht="13.5" x14ac:dyDescent="0.35">
      <c r="A1164" s="3">
        <v>43706</v>
      </c>
      <c r="B1164" s="2">
        <v>10.464399999999999</v>
      </c>
      <c r="C1164" s="7">
        <f t="shared" si="128"/>
        <v>4.8199999999999577E-2</v>
      </c>
      <c r="D1164" s="7">
        <f t="shared" si="126"/>
        <v>4.8199999999999577E-2</v>
      </c>
      <c r="E1164" s="7">
        <f t="shared" si="127"/>
        <v>0</v>
      </c>
      <c r="F1164" s="7">
        <f t="shared" si="122"/>
        <v>3.2457142857142837E-2</v>
      </c>
      <c r="G1164" s="7">
        <f t="shared" si="123"/>
        <v>3.2457142857142837E-2</v>
      </c>
      <c r="H1164" s="7">
        <f t="shared" si="124"/>
        <v>1</v>
      </c>
      <c r="I1164" s="7">
        <f t="shared" si="125"/>
        <v>50</v>
      </c>
    </row>
    <row r="1165" spans="1:9" ht="13.5" x14ac:dyDescent="0.35">
      <c r="A1165" s="3">
        <v>43707</v>
      </c>
      <c r="B1165" s="2">
        <v>10.347300000000001</v>
      </c>
      <c r="C1165" s="7">
        <f t="shared" si="128"/>
        <v>-0.11709999999999887</v>
      </c>
      <c r="D1165" s="7">
        <f t="shared" si="126"/>
        <v>0</v>
      </c>
      <c r="E1165" s="7">
        <f t="shared" si="127"/>
        <v>0.11709999999999887</v>
      </c>
      <c r="F1165" s="7">
        <f t="shared" si="122"/>
        <v>3.2457142857142837E-2</v>
      </c>
      <c r="G1165" s="7">
        <f t="shared" si="123"/>
        <v>4.0821428571428467E-2</v>
      </c>
      <c r="H1165" s="7">
        <f t="shared" si="124"/>
        <v>0.79510061242344865</v>
      </c>
      <c r="I1165" s="7">
        <f t="shared" si="125"/>
        <v>44.292816063943903</v>
      </c>
    </row>
    <row r="1166" spans="1:9" ht="13.5" x14ac:dyDescent="0.35">
      <c r="A1166" s="3">
        <v>43710</v>
      </c>
      <c r="B1166" s="2">
        <v>10.4575</v>
      </c>
      <c r="C1166" s="7">
        <f t="shared" si="128"/>
        <v>0.11019999999999897</v>
      </c>
      <c r="D1166" s="7">
        <f t="shared" si="126"/>
        <v>0.11019999999999897</v>
      </c>
      <c r="E1166" s="7">
        <f t="shared" si="127"/>
        <v>0</v>
      </c>
      <c r="F1166" s="7">
        <f t="shared" si="122"/>
        <v>3.5907142857142658E-2</v>
      </c>
      <c r="G1166" s="7">
        <f t="shared" si="123"/>
        <v>4.0821428571428467E-2</v>
      </c>
      <c r="H1166" s="7">
        <f t="shared" si="124"/>
        <v>0.8796150481189825</v>
      </c>
      <c r="I1166" s="7">
        <f t="shared" si="125"/>
        <v>46.797616831130064</v>
      </c>
    </row>
    <row r="1167" spans="1:9" ht="13.5" x14ac:dyDescent="0.35">
      <c r="A1167" s="3">
        <v>43711</v>
      </c>
      <c r="B1167" s="2">
        <v>10.1683</v>
      </c>
      <c r="C1167" s="7">
        <f t="shared" si="128"/>
        <v>-0.28919999999999924</v>
      </c>
      <c r="D1167" s="7">
        <f t="shared" si="126"/>
        <v>0</v>
      </c>
      <c r="E1167" s="7">
        <f t="shared" si="127"/>
        <v>0.28919999999999924</v>
      </c>
      <c r="F1167" s="7">
        <f t="shared" si="122"/>
        <v>3.0985714285714141E-2</v>
      </c>
      <c r="G1167" s="7">
        <f t="shared" si="123"/>
        <v>6.1478571428571271E-2</v>
      </c>
      <c r="H1167" s="7">
        <f t="shared" si="124"/>
        <v>0.50400836528407</v>
      </c>
      <c r="I1167" s="7">
        <f t="shared" si="125"/>
        <v>33.511008111239803</v>
      </c>
    </row>
    <row r="1168" spans="1:9" ht="13.5" x14ac:dyDescent="0.35">
      <c r="A1168" s="3">
        <v>43712</v>
      </c>
      <c r="B1168" s="2">
        <v>10.3611</v>
      </c>
      <c r="C1168" s="7">
        <f t="shared" si="128"/>
        <v>0.19280000000000008</v>
      </c>
      <c r="D1168" s="7">
        <f t="shared" si="126"/>
        <v>0.19280000000000008</v>
      </c>
      <c r="E1168" s="7">
        <f t="shared" si="127"/>
        <v>0</v>
      </c>
      <c r="F1168" s="7">
        <f t="shared" si="122"/>
        <v>4.2792857142857015E-2</v>
      </c>
      <c r="G1168" s="7">
        <f t="shared" si="123"/>
        <v>6.1478571428571271E-2</v>
      </c>
      <c r="H1168" s="7">
        <f t="shared" si="124"/>
        <v>0.69606134541652109</v>
      </c>
      <c r="I1168" s="7">
        <f t="shared" si="125"/>
        <v>41.039868475133567</v>
      </c>
    </row>
    <row r="1169" spans="1:9" ht="13.5" x14ac:dyDescent="0.35">
      <c r="A1169" s="3">
        <v>43713</v>
      </c>
      <c r="B1169" s="2">
        <v>10.3611</v>
      </c>
      <c r="C1169" s="7">
        <f t="shared" si="128"/>
        <v>0</v>
      </c>
      <c r="D1169" s="7">
        <f t="shared" si="126"/>
        <v>0</v>
      </c>
      <c r="E1169" s="7">
        <f t="shared" si="127"/>
        <v>0</v>
      </c>
      <c r="F1169" s="7">
        <f t="shared" ref="F1169:F1232" si="129">(SUM(D1156:D1169)/14)</f>
        <v>4.2792857142857015E-2</v>
      </c>
      <c r="G1169" s="7">
        <f t="shared" ref="G1169:G1232" si="130">(SUM(E1156:E1169)/14)</f>
        <v>5.9021428571428433E-2</v>
      </c>
      <c r="H1169" s="7">
        <f t="shared" ref="H1169:H1232" si="131">F1169/G1169</f>
        <v>0.72503933196175674</v>
      </c>
      <c r="I1169" s="7">
        <f t="shared" ref="I1169:I1232" si="132">IF(G1169=0,100,100-(100/(1+H1169)))</f>
        <v>42.03030728216639</v>
      </c>
    </row>
    <row r="1170" spans="1:9" ht="13.5" x14ac:dyDescent="0.35">
      <c r="A1170" s="3">
        <v>43714</v>
      </c>
      <c r="B1170" s="2">
        <v>10.326700000000001</v>
      </c>
      <c r="C1170" s="7">
        <f t="shared" si="128"/>
        <v>-3.4399999999999764E-2</v>
      </c>
      <c r="D1170" s="7">
        <f t="shared" si="126"/>
        <v>0</v>
      </c>
      <c r="E1170" s="7">
        <f t="shared" si="127"/>
        <v>3.4399999999999764E-2</v>
      </c>
      <c r="F1170" s="7">
        <f t="shared" si="129"/>
        <v>4.2299999999999879E-2</v>
      </c>
      <c r="G1170" s="7">
        <f t="shared" si="130"/>
        <v>6.1478571428571271E-2</v>
      </c>
      <c r="H1170" s="7">
        <f t="shared" si="131"/>
        <v>0.68804461484837898</v>
      </c>
      <c r="I1170" s="7">
        <f t="shared" si="132"/>
        <v>40.759859591162495</v>
      </c>
    </row>
    <row r="1171" spans="1:9" ht="13.5" x14ac:dyDescent="0.35">
      <c r="A1171" s="3">
        <v>43717</v>
      </c>
      <c r="B1171" s="2">
        <v>10.2509</v>
      </c>
      <c r="C1171" s="7">
        <f t="shared" si="128"/>
        <v>-7.5800000000000978E-2</v>
      </c>
      <c r="D1171" s="7">
        <f t="shared" si="126"/>
        <v>0</v>
      </c>
      <c r="E1171" s="7">
        <f t="shared" si="127"/>
        <v>7.5800000000000978E-2</v>
      </c>
      <c r="F1171" s="7">
        <f t="shared" si="129"/>
        <v>4.2299999999999879E-2</v>
      </c>
      <c r="G1171" s="7">
        <f t="shared" si="130"/>
        <v>6.3942857142857079E-2</v>
      </c>
      <c r="H1171" s="7">
        <f t="shared" si="131"/>
        <v>0.66152815013404698</v>
      </c>
      <c r="I1171" s="7">
        <f t="shared" si="132"/>
        <v>39.81444130697858</v>
      </c>
    </row>
    <row r="1172" spans="1:9" ht="13.5" x14ac:dyDescent="0.35">
      <c r="A1172" s="3">
        <v>43718</v>
      </c>
      <c r="B1172" s="2">
        <v>10.189</v>
      </c>
      <c r="C1172" s="7">
        <f t="shared" si="128"/>
        <v>-6.1899999999999622E-2</v>
      </c>
      <c r="D1172" s="7">
        <f t="shared" si="126"/>
        <v>0</v>
      </c>
      <c r="E1172" s="7">
        <f t="shared" si="127"/>
        <v>6.1899999999999622E-2</v>
      </c>
      <c r="F1172" s="7">
        <f t="shared" si="129"/>
        <v>4.2299999999999879E-2</v>
      </c>
      <c r="G1172" s="7">
        <f t="shared" si="130"/>
        <v>6.6885714285714215E-2</v>
      </c>
      <c r="H1172" s="7">
        <f t="shared" si="131"/>
        <v>0.63242204186245077</v>
      </c>
      <c r="I1172" s="7">
        <f t="shared" si="132"/>
        <v>38.741331937720751</v>
      </c>
    </row>
    <row r="1173" spans="1:9" ht="13.5" x14ac:dyDescent="0.35">
      <c r="A1173" s="3">
        <v>43719</v>
      </c>
      <c r="B1173" s="2">
        <v>10.2303</v>
      </c>
      <c r="C1173" s="7">
        <f t="shared" si="128"/>
        <v>4.129999999999967E-2</v>
      </c>
      <c r="D1173" s="7">
        <f t="shared" si="126"/>
        <v>4.129999999999967E-2</v>
      </c>
      <c r="E1173" s="7">
        <f t="shared" si="127"/>
        <v>0</v>
      </c>
      <c r="F1173" s="7">
        <f t="shared" si="129"/>
        <v>3.295714285714281E-2</v>
      </c>
      <c r="G1173" s="7">
        <f t="shared" si="130"/>
        <v>6.6885714285714215E-2</v>
      </c>
      <c r="H1173" s="7">
        <f t="shared" si="131"/>
        <v>0.49273814609141375</v>
      </c>
      <c r="I1173" s="7">
        <f t="shared" si="132"/>
        <v>33.009014165116611</v>
      </c>
    </row>
    <row r="1174" spans="1:9" ht="13.5" x14ac:dyDescent="0.35">
      <c r="A1174" s="3">
        <v>43720</v>
      </c>
      <c r="B1174" s="2">
        <v>10.189</v>
      </c>
      <c r="C1174" s="7">
        <f t="shared" si="128"/>
        <v>-4.129999999999967E-2</v>
      </c>
      <c r="D1174" s="7">
        <f t="shared" si="126"/>
        <v>0</v>
      </c>
      <c r="E1174" s="7">
        <f t="shared" si="127"/>
        <v>4.129999999999967E-2</v>
      </c>
      <c r="F1174" s="7">
        <f t="shared" si="129"/>
        <v>2.8035714285714164E-2</v>
      </c>
      <c r="G1174" s="7">
        <f t="shared" si="130"/>
        <v>6.9835714285714195E-2</v>
      </c>
      <c r="H1174" s="7">
        <f t="shared" si="131"/>
        <v>0.40145238825815566</v>
      </c>
      <c r="I1174" s="7">
        <f t="shared" si="132"/>
        <v>28.645453218508194</v>
      </c>
    </row>
    <row r="1175" spans="1:9" ht="13.5" x14ac:dyDescent="0.35">
      <c r="A1175" s="3">
        <v>43721</v>
      </c>
      <c r="B1175" s="2">
        <v>10.2441</v>
      </c>
      <c r="C1175" s="7">
        <f t="shared" si="128"/>
        <v>5.5099999999999483E-2</v>
      </c>
      <c r="D1175" s="7">
        <f t="shared" si="126"/>
        <v>5.5099999999999483E-2</v>
      </c>
      <c r="E1175" s="7">
        <f t="shared" si="127"/>
        <v>0</v>
      </c>
      <c r="F1175" s="7">
        <f t="shared" si="129"/>
        <v>3.1971428571428415E-2</v>
      </c>
      <c r="G1175" s="7">
        <f t="shared" si="130"/>
        <v>6.7371428571428388E-2</v>
      </c>
      <c r="H1175" s="7">
        <f t="shared" si="131"/>
        <v>0.4745547073791338</v>
      </c>
      <c r="I1175" s="7">
        <f t="shared" si="132"/>
        <v>32.182916307161307</v>
      </c>
    </row>
    <row r="1176" spans="1:9" ht="13.5" x14ac:dyDescent="0.35">
      <c r="A1176" s="3">
        <v>43724</v>
      </c>
      <c r="B1176" s="2">
        <v>10.2234</v>
      </c>
      <c r="C1176" s="7">
        <f t="shared" si="128"/>
        <v>-2.0699999999999719E-2</v>
      </c>
      <c r="D1176" s="7">
        <f t="shared" si="126"/>
        <v>0</v>
      </c>
      <c r="E1176" s="7">
        <f t="shared" si="127"/>
        <v>2.0699999999999719E-2</v>
      </c>
      <c r="F1176" s="7">
        <f t="shared" si="129"/>
        <v>3.1971428571428415E-2</v>
      </c>
      <c r="G1176" s="7">
        <f t="shared" si="130"/>
        <v>4.5742857142856988E-2</v>
      </c>
      <c r="H1176" s="7">
        <f t="shared" si="131"/>
        <v>0.6989381636477191</v>
      </c>
      <c r="I1176" s="7">
        <f t="shared" si="132"/>
        <v>41.139705882352899</v>
      </c>
    </row>
    <row r="1177" spans="1:9" ht="13.5" x14ac:dyDescent="0.35">
      <c r="A1177" s="3">
        <v>43725</v>
      </c>
      <c r="B1177" s="2">
        <v>9.9824999999999999</v>
      </c>
      <c r="C1177" s="7">
        <f t="shared" si="128"/>
        <v>-0.24089999999999989</v>
      </c>
      <c r="D1177" s="7">
        <f t="shared" si="126"/>
        <v>0</v>
      </c>
      <c r="E1177" s="7">
        <f t="shared" si="127"/>
        <v>0.24089999999999989</v>
      </c>
      <c r="F1177" s="7">
        <f t="shared" si="129"/>
        <v>3.1971428571428415E-2</v>
      </c>
      <c r="G1177" s="7">
        <f t="shared" si="130"/>
        <v>6.2949999999999839E-2</v>
      </c>
      <c r="H1177" s="7">
        <f t="shared" si="131"/>
        <v>0.50788607738567904</v>
      </c>
      <c r="I1177" s="7">
        <f t="shared" si="132"/>
        <v>33.681992625479666</v>
      </c>
    </row>
    <row r="1178" spans="1:9" ht="13.5" x14ac:dyDescent="0.35">
      <c r="A1178" s="3">
        <v>43726</v>
      </c>
      <c r="B1178" s="2">
        <v>9.9687000000000001</v>
      </c>
      <c r="C1178" s="7">
        <f t="shared" si="128"/>
        <v>-1.3799999999999812E-2</v>
      </c>
      <c r="D1178" s="7">
        <f t="shared" si="126"/>
        <v>0</v>
      </c>
      <c r="E1178" s="7">
        <f t="shared" si="127"/>
        <v>1.3799999999999812E-2</v>
      </c>
      <c r="F1178" s="7">
        <f t="shared" si="129"/>
        <v>2.8528571428571299E-2</v>
      </c>
      <c r="G1178" s="7">
        <f t="shared" si="130"/>
        <v>6.393571428571411E-2</v>
      </c>
      <c r="H1178" s="7">
        <f t="shared" si="131"/>
        <v>0.4462071276952288</v>
      </c>
      <c r="I1178" s="7">
        <f t="shared" si="132"/>
        <v>30.853611432985673</v>
      </c>
    </row>
    <row r="1179" spans="1:9" ht="13.5" x14ac:dyDescent="0.35">
      <c r="A1179" s="3">
        <v>43727</v>
      </c>
      <c r="B1179" s="2">
        <v>9.9136000000000006</v>
      </c>
      <c r="C1179" s="7">
        <f t="shared" si="128"/>
        <v>-5.5099999999999483E-2</v>
      </c>
      <c r="D1179" s="7">
        <f t="shared" si="126"/>
        <v>0</v>
      </c>
      <c r="E1179" s="7">
        <f t="shared" si="127"/>
        <v>5.5099999999999483E-2</v>
      </c>
      <c r="F1179" s="7">
        <f t="shared" si="129"/>
        <v>2.8528571428571299E-2</v>
      </c>
      <c r="G1179" s="7">
        <f t="shared" si="130"/>
        <v>5.9507142857142724E-2</v>
      </c>
      <c r="H1179" s="7">
        <f t="shared" si="131"/>
        <v>0.47941423598607502</v>
      </c>
      <c r="I1179" s="7">
        <f t="shared" si="132"/>
        <v>32.405679513184523</v>
      </c>
    </row>
    <row r="1180" spans="1:9" ht="13.5" x14ac:dyDescent="0.35">
      <c r="A1180" s="3">
        <v>43728</v>
      </c>
      <c r="B1180" s="2">
        <v>9.8447999999999993</v>
      </c>
      <c r="C1180" s="7">
        <f t="shared" si="128"/>
        <v>-6.8800000000001305E-2</v>
      </c>
      <c r="D1180" s="7">
        <f t="shared" si="126"/>
        <v>0</v>
      </c>
      <c r="E1180" s="7">
        <f t="shared" si="127"/>
        <v>6.8800000000001305E-2</v>
      </c>
      <c r="F1180" s="7">
        <f t="shared" si="129"/>
        <v>2.0657142857142801E-2</v>
      </c>
      <c r="G1180" s="7">
        <f t="shared" si="130"/>
        <v>6.4421428571428532E-2</v>
      </c>
      <c r="H1180" s="7">
        <f t="shared" si="131"/>
        <v>0.32065639206120344</v>
      </c>
      <c r="I1180" s="7">
        <f t="shared" si="132"/>
        <v>24.280077239526449</v>
      </c>
    </row>
    <row r="1181" spans="1:9" ht="13.5" x14ac:dyDescent="0.35">
      <c r="A1181" s="3">
        <v>43731</v>
      </c>
      <c r="B1181" s="2">
        <v>9.6381999999999994</v>
      </c>
      <c r="C1181" s="7">
        <f t="shared" si="128"/>
        <v>-0.20659999999999989</v>
      </c>
      <c r="D1181" s="7">
        <f t="shared" si="126"/>
        <v>0</v>
      </c>
      <c r="E1181" s="7">
        <f t="shared" si="127"/>
        <v>0.20659999999999989</v>
      </c>
      <c r="F1181" s="7">
        <f t="shared" si="129"/>
        <v>2.0657142857142801E-2</v>
      </c>
      <c r="G1181" s="7">
        <f t="shared" si="130"/>
        <v>5.8521428571428578E-2</v>
      </c>
      <c r="H1181" s="7">
        <f t="shared" si="131"/>
        <v>0.35298425485170165</v>
      </c>
      <c r="I1181" s="7">
        <f t="shared" si="132"/>
        <v>26.089309878213754</v>
      </c>
    </row>
    <row r="1182" spans="1:9" ht="13.5" x14ac:dyDescent="0.35">
      <c r="A1182" s="3">
        <v>43732</v>
      </c>
      <c r="B1182" s="2">
        <v>9.5005000000000006</v>
      </c>
      <c r="C1182" s="7">
        <f t="shared" si="128"/>
        <v>-0.13769999999999882</v>
      </c>
      <c r="D1182" s="7">
        <f t="shared" si="126"/>
        <v>0</v>
      </c>
      <c r="E1182" s="7">
        <f t="shared" si="127"/>
        <v>0.13769999999999882</v>
      </c>
      <c r="F1182" s="7">
        <f t="shared" si="129"/>
        <v>6.8857142857142251E-3</v>
      </c>
      <c r="G1182" s="7">
        <f t="shared" si="130"/>
        <v>6.8357142857142783E-2</v>
      </c>
      <c r="H1182" s="7">
        <f t="shared" si="131"/>
        <v>0.10073145245558961</v>
      </c>
      <c r="I1182" s="7">
        <f t="shared" si="132"/>
        <v>9.1513195367381144</v>
      </c>
    </row>
    <row r="1183" spans="1:9" ht="13.5" x14ac:dyDescent="0.35">
      <c r="A1183" s="3">
        <v>43733</v>
      </c>
      <c r="B1183" s="2">
        <v>9.3284000000000002</v>
      </c>
      <c r="C1183" s="7">
        <f t="shared" si="128"/>
        <v>-0.17210000000000036</v>
      </c>
      <c r="D1183" s="7">
        <f t="shared" si="126"/>
        <v>0</v>
      </c>
      <c r="E1183" s="7">
        <f t="shared" si="127"/>
        <v>0.17210000000000036</v>
      </c>
      <c r="F1183" s="7">
        <f t="shared" si="129"/>
        <v>6.8857142857142251E-3</v>
      </c>
      <c r="G1183" s="7">
        <f t="shared" si="130"/>
        <v>8.0649999999999958E-2</v>
      </c>
      <c r="H1183" s="7">
        <f t="shared" si="131"/>
        <v>8.5377734478787715E-2</v>
      </c>
      <c r="I1183" s="7">
        <f t="shared" si="132"/>
        <v>7.8661770705833902</v>
      </c>
    </row>
    <row r="1184" spans="1:9" ht="13.5" x14ac:dyDescent="0.35">
      <c r="A1184" s="3">
        <v>43734</v>
      </c>
      <c r="B1184" s="2">
        <v>9.4661000000000008</v>
      </c>
      <c r="C1184" s="7">
        <f t="shared" si="128"/>
        <v>0.1377000000000006</v>
      </c>
      <c r="D1184" s="7">
        <f t="shared" si="126"/>
        <v>0.1377000000000006</v>
      </c>
      <c r="E1184" s="7">
        <f t="shared" si="127"/>
        <v>0</v>
      </c>
      <c r="F1184" s="7">
        <f t="shared" si="129"/>
        <v>1.6721428571428554E-2</v>
      </c>
      <c r="G1184" s="7">
        <f t="shared" si="130"/>
        <v>7.8192857142857106E-2</v>
      </c>
      <c r="H1184" s="7">
        <f t="shared" si="131"/>
        <v>0.21384854297981171</v>
      </c>
      <c r="I1184" s="7">
        <f t="shared" si="132"/>
        <v>17.617399157134258</v>
      </c>
    </row>
    <row r="1185" spans="1:9" ht="13.5" x14ac:dyDescent="0.35">
      <c r="A1185" s="3">
        <v>43735</v>
      </c>
      <c r="B1185" s="2">
        <v>9.3972999999999995</v>
      </c>
      <c r="C1185" s="7">
        <f t="shared" si="128"/>
        <v>-6.8800000000001305E-2</v>
      </c>
      <c r="D1185" s="7">
        <f t="shared" si="126"/>
        <v>0</v>
      </c>
      <c r="E1185" s="7">
        <f t="shared" si="127"/>
        <v>6.8800000000001305E-2</v>
      </c>
      <c r="F1185" s="7">
        <f t="shared" si="129"/>
        <v>1.6721428571428554E-2</v>
      </c>
      <c r="G1185" s="7">
        <f t="shared" si="130"/>
        <v>7.7692857142857133E-2</v>
      </c>
      <c r="H1185" s="7">
        <f t="shared" si="131"/>
        <v>0.21522478624620739</v>
      </c>
      <c r="I1185" s="7">
        <f t="shared" si="132"/>
        <v>17.710697533666192</v>
      </c>
    </row>
    <row r="1186" spans="1:9" ht="13.5" x14ac:dyDescent="0.35">
      <c r="A1186" s="3">
        <v>43738</v>
      </c>
      <c r="B1186" s="2">
        <v>9.7690000000000001</v>
      </c>
      <c r="C1186" s="7">
        <f t="shared" si="128"/>
        <v>0.37170000000000059</v>
      </c>
      <c r="D1186" s="7">
        <f t="shared" si="126"/>
        <v>0.37170000000000059</v>
      </c>
      <c r="E1186" s="7">
        <f t="shared" si="127"/>
        <v>0</v>
      </c>
      <c r="F1186" s="7">
        <f t="shared" si="129"/>
        <v>4.3271428571428593E-2</v>
      </c>
      <c r="G1186" s="7">
        <f t="shared" si="130"/>
        <v>7.3271428571428585E-2</v>
      </c>
      <c r="H1186" s="7">
        <f t="shared" si="131"/>
        <v>0.59056346266328741</v>
      </c>
      <c r="I1186" s="7">
        <f t="shared" si="132"/>
        <v>37.129198332924744</v>
      </c>
    </row>
    <row r="1187" spans="1:9" ht="13.5" x14ac:dyDescent="0.35">
      <c r="A1187" s="3">
        <v>43739</v>
      </c>
      <c r="B1187" s="2">
        <v>10.3611</v>
      </c>
      <c r="C1187" s="7">
        <f t="shared" si="128"/>
        <v>0.59210000000000029</v>
      </c>
      <c r="D1187" s="7">
        <f t="shared" si="126"/>
        <v>0.59210000000000029</v>
      </c>
      <c r="E1187" s="7">
        <f t="shared" si="127"/>
        <v>0</v>
      </c>
      <c r="F1187" s="7">
        <f t="shared" si="129"/>
        <v>8.2614285714285779E-2</v>
      </c>
      <c r="G1187" s="7">
        <f t="shared" si="130"/>
        <v>7.3271428571428585E-2</v>
      </c>
      <c r="H1187" s="7">
        <f t="shared" si="131"/>
        <v>1.1275102359134341</v>
      </c>
      <c r="I1187" s="7">
        <f t="shared" si="132"/>
        <v>52.996700879765413</v>
      </c>
    </row>
    <row r="1188" spans="1:9" ht="13.5" x14ac:dyDescent="0.35">
      <c r="A1188" s="3">
        <v>43740</v>
      </c>
      <c r="B1188" s="2">
        <v>10.512600000000001</v>
      </c>
      <c r="C1188" s="7">
        <f t="shared" si="128"/>
        <v>0.15150000000000041</v>
      </c>
      <c r="D1188" s="7">
        <f t="shared" si="126"/>
        <v>0.15150000000000041</v>
      </c>
      <c r="E1188" s="7">
        <f t="shared" si="127"/>
        <v>0</v>
      </c>
      <c r="F1188" s="7">
        <f t="shared" si="129"/>
        <v>9.3435714285714386E-2</v>
      </c>
      <c r="G1188" s="7">
        <f t="shared" si="130"/>
        <v>7.0321428571428618E-2</v>
      </c>
      <c r="H1188" s="7">
        <f t="shared" si="131"/>
        <v>1.3286947689182331</v>
      </c>
      <c r="I1188" s="7">
        <f t="shared" si="132"/>
        <v>57.057489313443263</v>
      </c>
    </row>
    <row r="1189" spans="1:9" ht="13.5" x14ac:dyDescent="0.35">
      <c r="A1189" s="3">
        <v>43741</v>
      </c>
      <c r="B1189" s="2">
        <v>10.3611</v>
      </c>
      <c r="C1189" s="7">
        <f t="shared" si="128"/>
        <v>-0.15150000000000041</v>
      </c>
      <c r="D1189" s="7">
        <f t="shared" si="126"/>
        <v>0</v>
      </c>
      <c r="E1189" s="7">
        <f t="shared" si="127"/>
        <v>0.15150000000000041</v>
      </c>
      <c r="F1189" s="7">
        <f t="shared" si="129"/>
        <v>8.9500000000000135E-2</v>
      </c>
      <c r="G1189" s="7">
        <f t="shared" si="130"/>
        <v>8.1142857142857211E-2</v>
      </c>
      <c r="H1189" s="7">
        <f t="shared" si="131"/>
        <v>1.1029929577464797</v>
      </c>
      <c r="I1189" s="7">
        <f t="shared" si="132"/>
        <v>52.448723315194663</v>
      </c>
    </row>
    <row r="1190" spans="1:9" ht="13.5" x14ac:dyDescent="0.35">
      <c r="A1190" s="3">
        <v>43742</v>
      </c>
      <c r="B1190" s="2">
        <v>10.340400000000001</v>
      </c>
      <c r="C1190" s="7">
        <f t="shared" si="128"/>
        <v>-2.0699999999999719E-2</v>
      </c>
      <c r="D1190" s="7">
        <f t="shared" si="126"/>
        <v>0</v>
      </c>
      <c r="E1190" s="7">
        <f t="shared" si="127"/>
        <v>2.0699999999999719E-2</v>
      </c>
      <c r="F1190" s="7">
        <f t="shared" si="129"/>
        <v>8.9500000000000135E-2</v>
      </c>
      <c r="G1190" s="7">
        <f t="shared" si="130"/>
        <v>8.1142857142857211E-2</v>
      </c>
      <c r="H1190" s="7">
        <f t="shared" si="131"/>
        <v>1.1029929577464797</v>
      </c>
      <c r="I1190" s="7">
        <f t="shared" si="132"/>
        <v>52.448723315194663</v>
      </c>
    </row>
    <row r="1191" spans="1:9" ht="13.5" x14ac:dyDescent="0.35">
      <c r="A1191" s="3">
        <v>43745</v>
      </c>
      <c r="B1191" s="2">
        <v>10.2509</v>
      </c>
      <c r="C1191" s="7">
        <f t="shared" si="128"/>
        <v>-8.9500000000001023E-2</v>
      </c>
      <c r="D1191" s="7">
        <f t="shared" si="126"/>
        <v>0</v>
      </c>
      <c r="E1191" s="7">
        <f t="shared" si="127"/>
        <v>8.9500000000001023E-2</v>
      </c>
      <c r="F1191" s="7">
        <f t="shared" si="129"/>
        <v>8.9500000000000135E-2</v>
      </c>
      <c r="G1191" s="7">
        <f t="shared" si="130"/>
        <v>7.0328571428571587E-2</v>
      </c>
      <c r="H1191" s="7">
        <f t="shared" si="131"/>
        <v>1.2725980093438951</v>
      </c>
      <c r="I1191" s="7">
        <f t="shared" si="132"/>
        <v>55.997497318555574</v>
      </c>
    </row>
    <row r="1192" spans="1:9" ht="13.5" x14ac:dyDescent="0.35">
      <c r="A1192" s="3">
        <v>43746</v>
      </c>
      <c r="B1192" s="2">
        <v>10.4162</v>
      </c>
      <c r="C1192" s="7">
        <f t="shared" si="128"/>
        <v>0.16530000000000022</v>
      </c>
      <c r="D1192" s="7">
        <f t="shared" si="126"/>
        <v>0.16530000000000022</v>
      </c>
      <c r="E1192" s="7">
        <f t="shared" si="127"/>
        <v>0</v>
      </c>
      <c r="F1192" s="7">
        <f t="shared" si="129"/>
        <v>0.10130714285714301</v>
      </c>
      <c r="G1192" s="7">
        <f t="shared" si="130"/>
        <v>6.9342857142857303E-2</v>
      </c>
      <c r="H1192" s="7">
        <f t="shared" si="131"/>
        <v>1.4609600329625041</v>
      </c>
      <c r="I1192" s="7">
        <f t="shared" si="132"/>
        <v>59.365451425222865</v>
      </c>
    </row>
    <row r="1193" spans="1:9" ht="13.5" x14ac:dyDescent="0.35">
      <c r="A1193" s="3">
        <v>43747</v>
      </c>
      <c r="B1193" s="2">
        <v>10.326700000000001</v>
      </c>
      <c r="C1193" s="7">
        <f t="shared" si="128"/>
        <v>-8.9499999999999247E-2</v>
      </c>
      <c r="D1193" s="7">
        <f t="shared" si="126"/>
        <v>0</v>
      </c>
      <c r="E1193" s="7">
        <f t="shared" si="127"/>
        <v>8.9499999999999247E-2</v>
      </c>
      <c r="F1193" s="7">
        <f t="shared" si="129"/>
        <v>0.10130714285714301</v>
      </c>
      <c r="G1193" s="7">
        <f t="shared" si="130"/>
        <v>7.1800000000000155E-2</v>
      </c>
      <c r="H1193" s="7">
        <f t="shared" si="131"/>
        <v>1.4109629924393146</v>
      </c>
      <c r="I1193" s="7">
        <f t="shared" si="132"/>
        <v>58.52279760676705</v>
      </c>
    </row>
    <row r="1194" spans="1:9" ht="13.5" x14ac:dyDescent="0.35">
      <c r="A1194" s="3">
        <v>43748</v>
      </c>
      <c r="B1194" s="2">
        <v>10.8361</v>
      </c>
      <c r="C1194" s="7">
        <f t="shared" si="128"/>
        <v>0.50939999999999941</v>
      </c>
      <c r="D1194" s="7">
        <f t="shared" si="126"/>
        <v>0.50939999999999941</v>
      </c>
      <c r="E1194" s="7">
        <f t="shared" si="127"/>
        <v>0</v>
      </c>
      <c r="F1194" s="7">
        <f t="shared" si="129"/>
        <v>0.13769285714285726</v>
      </c>
      <c r="G1194" s="7">
        <f t="shared" si="130"/>
        <v>6.688571428571434E-2</v>
      </c>
      <c r="H1194" s="7">
        <f t="shared" si="131"/>
        <v>2.0586287911149084</v>
      </c>
      <c r="I1194" s="7">
        <f t="shared" si="132"/>
        <v>67.305610837610431</v>
      </c>
    </row>
    <row r="1195" spans="1:9" ht="13.5" x14ac:dyDescent="0.35">
      <c r="A1195" s="3">
        <v>43749</v>
      </c>
      <c r="B1195" s="2">
        <v>11.084</v>
      </c>
      <c r="C1195" s="7">
        <f t="shared" si="128"/>
        <v>0.24789999999999957</v>
      </c>
      <c r="D1195" s="7">
        <f t="shared" si="126"/>
        <v>0.24789999999999957</v>
      </c>
      <c r="E1195" s="7">
        <f t="shared" si="127"/>
        <v>0</v>
      </c>
      <c r="F1195" s="7">
        <f t="shared" si="129"/>
        <v>0.15540000000000007</v>
      </c>
      <c r="G1195" s="7">
        <f t="shared" si="130"/>
        <v>5.2128571428571489E-2</v>
      </c>
      <c r="H1195" s="7">
        <f t="shared" si="131"/>
        <v>2.9810907097835</v>
      </c>
      <c r="I1195" s="7">
        <f t="shared" si="132"/>
        <v>74.881255593033643</v>
      </c>
    </row>
    <row r="1196" spans="1:9" ht="13.5" x14ac:dyDescent="0.35">
      <c r="A1196" s="3">
        <v>43752</v>
      </c>
      <c r="B1196" s="2">
        <v>11.0702</v>
      </c>
      <c r="C1196" s="7">
        <f t="shared" si="128"/>
        <v>-1.3799999999999812E-2</v>
      </c>
      <c r="D1196" s="7">
        <f t="shared" si="126"/>
        <v>0</v>
      </c>
      <c r="E1196" s="7">
        <f t="shared" si="127"/>
        <v>1.3799999999999812E-2</v>
      </c>
      <c r="F1196" s="7">
        <f t="shared" si="129"/>
        <v>0.15540000000000007</v>
      </c>
      <c r="G1196" s="7">
        <f t="shared" si="130"/>
        <v>4.3278571428571562E-2</v>
      </c>
      <c r="H1196" s="7">
        <f t="shared" si="131"/>
        <v>3.5906915332563032</v>
      </c>
      <c r="I1196" s="7">
        <f t="shared" si="132"/>
        <v>78.216789502067186</v>
      </c>
    </row>
    <row r="1197" spans="1:9" ht="13.5" x14ac:dyDescent="0.35">
      <c r="A1197" s="3">
        <v>43754</v>
      </c>
      <c r="B1197" s="2">
        <v>10.904999999999999</v>
      </c>
      <c r="C1197" s="7">
        <f t="shared" si="128"/>
        <v>-0.16520000000000046</v>
      </c>
      <c r="D1197" s="7">
        <f t="shared" si="126"/>
        <v>0</v>
      </c>
      <c r="E1197" s="7">
        <f t="shared" si="127"/>
        <v>0.16520000000000046</v>
      </c>
      <c r="F1197" s="7">
        <f t="shared" si="129"/>
        <v>0.15540000000000007</v>
      </c>
      <c r="G1197" s="7">
        <f t="shared" si="130"/>
        <v>4.2785714285714427E-2</v>
      </c>
      <c r="H1197" s="7">
        <f t="shared" si="131"/>
        <v>3.6320534223706074</v>
      </c>
      <c r="I1197" s="7">
        <f t="shared" si="132"/>
        <v>78.411302530094375</v>
      </c>
    </row>
    <row r="1198" spans="1:9" ht="13.5" x14ac:dyDescent="0.35">
      <c r="A1198" s="3">
        <v>43755</v>
      </c>
      <c r="B1198" s="2">
        <v>11.159700000000001</v>
      </c>
      <c r="C1198" s="7">
        <f t="shared" si="128"/>
        <v>0.25470000000000148</v>
      </c>
      <c r="D1198" s="7">
        <f t="shared" si="126"/>
        <v>0.25470000000000148</v>
      </c>
      <c r="E1198" s="7">
        <f t="shared" si="127"/>
        <v>0</v>
      </c>
      <c r="F1198" s="7">
        <f t="shared" si="129"/>
        <v>0.16375714285714299</v>
      </c>
      <c r="G1198" s="7">
        <f t="shared" si="130"/>
        <v>4.2785714285714427E-2</v>
      </c>
      <c r="H1198" s="7">
        <f t="shared" si="131"/>
        <v>3.8273789649415599</v>
      </c>
      <c r="I1198" s="7">
        <f t="shared" si="132"/>
        <v>79.284825010374846</v>
      </c>
    </row>
    <row r="1199" spans="1:9" ht="13.5" x14ac:dyDescent="0.35">
      <c r="A1199" s="3">
        <v>43756</v>
      </c>
      <c r="B1199" s="2">
        <v>11.187200000000001</v>
      </c>
      <c r="C1199" s="7">
        <f t="shared" si="128"/>
        <v>2.7499999999999858E-2</v>
      </c>
      <c r="D1199" s="7">
        <f t="shared" si="126"/>
        <v>2.7499999999999858E-2</v>
      </c>
      <c r="E1199" s="7">
        <f t="shared" si="127"/>
        <v>0</v>
      </c>
      <c r="F1199" s="7">
        <f t="shared" si="129"/>
        <v>0.16572142857142871</v>
      </c>
      <c r="G1199" s="7">
        <f t="shared" si="130"/>
        <v>3.7871428571428618E-2</v>
      </c>
      <c r="H1199" s="7">
        <f t="shared" si="131"/>
        <v>4.3758958883440195</v>
      </c>
      <c r="I1199" s="7">
        <f t="shared" si="132"/>
        <v>81.398449286040062</v>
      </c>
    </row>
    <row r="1200" spans="1:9" ht="13.5" x14ac:dyDescent="0.35">
      <c r="A1200" s="3">
        <v>43759</v>
      </c>
      <c r="B1200" s="2">
        <v>11.2836</v>
      </c>
      <c r="C1200" s="7">
        <f t="shared" si="128"/>
        <v>9.6399999999999153E-2</v>
      </c>
      <c r="D1200" s="7">
        <f t="shared" si="126"/>
        <v>9.6399999999999153E-2</v>
      </c>
      <c r="E1200" s="7">
        <f t="shared" si="127"/>
        <v>0</v>
      </c>
      <c r="F1200" s="7">
        <f t="shared" si="129"/>
        <v>0.14605714285714289</v>
      </c>
      <c r="G1200" s="7">
        <f t="shared" si="130"/>
        <v>3.7871428571428618E-2</v>
      </c>
      <c r="H1200" s="7">
        <f t="shared" si="131"/>
        <v>3.8566578649566159</v>
      </c>
      <c r="I1200" s="7">
        <f t="shared" si="132"/>
        <v>79.409708737864065</v>
      </c>
    </row>
    <row r="1201" spans="1:9" ht="13.5" x14ac:dyDescent="0.35">
      <c r="A1201" s="3">
        <v>43760</v>
      </c>
      <c r="B1201" s="2">
        <v>11.414400000000001</v>
      </c>
      <c r="C1201" s="7">
        <f t="shared" si="128"/>
        <v>0.13080000000000069</v>
      </c>
      <c r="D1201" s="7">
        <f t="shared" si="126"/>
        <v>0.13080000000000069</v>
      </c>
      <c r="E1201" s="7">
        <f t="shared" si="127"/>
        <v>0</v>
      </c>
      <c r="F1201" s="7">
        <f t="shared" si="129"/>
        <v>0.11310714285714292</v>
      </c>
      <c r="G1201" s="7">
        <f t="shared" si="130"/>
        <v>3.7871428571428618E-2</v>
      </c>
      <c r="H1201" s="7">
        <f t="shared" si="131"/>
        <v>2.9866088268577875</v>
      </c>
      <c r="I1201" s="7">
        <f t="shared" si="132"/>
        <v>74.916024033684991</v>
      </c>
    </row>
    <row r="1202" spans="1:9" ht="13.5" x14ac:dyDescent="0.35">
      <c r="A1202" s="3">
        <v>43761</v>
      </c>
      <c r="B1202" s="2">
        <v>11.4282</v>
      </c>
      <c r="C1202" s="7">
        <f t="shared" si="128"/>
        <v>1.3799999999999812E-2</v>
      </c>
      <c r="D1202" s="7">
        <f t="shared" si="126"/>
        <v>1.3799999999999812E-2</v>
      </c>
      <c r="E1202" s="7">
        <f t="shared" si="127"/>
        <v>0</v>
      </c>
      <c r="F1202" s="7">
        <f t="shared" si="129"/>
        <v>0.10327142857142858</v>
      </c>
      <c r="G1202" s="7">
        <f t="shared" si="130"/>
        <v>3.7871428571428618E-2</v>
      </c>
      <c r="H1202" s="7">
        <f t="shared" si="131"/>
        <v>2.7268955111278732</v>
      </c>
      <c r="I1202" s="7">
        <f t="shared" si="132"/>
        <v>73.168016194331955</v>
      </c>
    </row>
    <row r="1203" spans="1:9" ht="13.5" x14ac:dyDescent="0.35">
      <c r="A1203" s="3">
        <v>43762</v>
      </c>
      <c r="B1203" s="2">
        <v>12.1235</v>
      </c>
      <c r="C1203" s="7">
        <f t="shared" si="128"/>
        <v>0.69529999999999959</v>
      </c>
      <c r="D1203" s="7">
        <f t="shared" si="126"/>
        <v>0.69529999999999959</v>
      </c>
      <c r="E1203" s="7">
        <f t="shared" si="127"/>
        <v>0</v>
      </c>
      <c r="F1203" s="7">
        <f t="shared" si="129"/>
        <v>0.15293571428571426</v>
      </c>
      <c r="G1203" s="7">
        <f t="shared" si="130"/>
        <v>2.7050000000000018E-2</v>
      </c>
      <c r="H1203" s="7">
        <f t="shared" si="131"/>
        <v>5.6538156852389703</v>
      </c>
      <c r="I1203" s="7">
        <f t="shared" si="132"/>
        <v>84.971029446781472</v>
      </c>
    </row>
    <row r="1204" spans="1:9" ht="13.5" x14ac:dyDescent="0.35">
      <c r="A1204" s="3">
        <v>43763</v>
      </c>
      <c r="B1204" s="2">
        <v>12.825699999999999</v>
      </c>
      <c r="C1204" s="7">
        <f t="shared" si="128"/>
        <v>0.70219999999999949</v>
      </c>
      <c r="D1204" s="7">
        <f t="shared" si="126"/>
        <v>0.70219999999999949</v>
      </c>
      <c r="E1204" s="7">
        <f t="shared" si="127"/>
        <v>0</v>
      </c>
      <c r="F1204" s="7">
        <f t="shared" si="129"/>
        <v>0.2030928571428571</v>
      </c>
      <c r="G1204" s="7">
        <f t="shared" si="130"/>
        <v>2.557142857142861E-2</v>
      </c>
      <c r="H1204" s="7">
        <f t="shared" si="131"/>
        <v>7.9421787709497069</v>
      </c>
      <c r="I1204" s="7">
        <f t="shared" si="132"/>
        <v>88.817043076250258</v>
      </c>
    </row>
    <row r="1205" spans="1:9" ht="13.5" x14ac:dyDescent="0.35">
      <c r="A1205" s="3">
        <v>43766</v>
      </c>
      <c r="B1205" s="2">
        <v>13.087300000000001</v>
      </c>
      <c r="C1205" s="7">
        <f t="shared" si="128"/>
        <v>0.26160000000000139</v>
      </c>
      <c r="D1205" s="7">
        <f t="shared" si="126"/>
        <v>0.26160000000000139</v>
      </c>
      <c r="E1205" s="7">
        <f t="shared" si="127"/>
        <v>0</v>
      </c>
      <c r="F1205" s="7">
        <f t="shared" si="129"/>
        <v>0.22177857142857146</v>
      </c>
      <c r="G1205" s="7">
        <f t="shared" si="130"/>
        <v>1.9178571428571396E-2</v>
      </c>
      <c r="H1205" s="7">
        <f t="shared" si="131"/>
        <v>11.563873370577303</v>
      </c>
      <c r="I1205" s="7">
        <f t="shared" si="132"/>
        <v>92.040671132981572</v>
      </c>
    </row>
    <row r="1206" spans="1:9" ht="13.5" x14ac:dyDescent="0.35">
      <c r="A1206" s="3">
        <v>43767</v>
      </c>
      <c r="B1206" s="2">
        <v>12.7362</v>
      </c>
      <c r="C1206" s="7">
        <f t="shared" si="128"/>
        <v>-0.35110000000000063</v>
      </c>
      <c r="D1206" s="7">
        <f t="shared" si="126"/>
        <v>0</v>
      </c>
      <c r="E1206" s="7">
        <f t="shared" si="127"/>
        <v>0.35110000000000063</v>
      </c>
      <c r="F1206" s="7">
        <f t="shared" si="129"/>
        <v>0.20997142857142861</v>
      </c>
      <c r="G1206" s="7">
        <f t="shared" si="130"/>
        <v>4.425714285714287E-2</v>
      </c>
      <c r="H1206" s="7">
        <f t="shared" si="131"/>
        <v>4.7443511943189147</v>
      </c>
      <c r="I1206" s="7">
        <f t="shared" si="132"/>
        <v>82.591593616543037</v>
      </c>
    </row>
    <row r="1207" spans="1:9" ht="13.5" x14ac:dyDescent="0.35">
      <c r="A1207" s="3">
        <v>43768</v>
      </c>
      <c r="B1207" s="2">
        <v>12.1029</v>
      </c>
      <c r="C1207" s="7">
        <f t="shared" si="128"/>
        <v>-0.6333000000000002</v>
      </c>
      <c r="D1207" s="7">
        <f t="shared" si="126"/>
        <v>0</v>
      </c>
      <c r="E1207" s="7">
        <f t="shared" si="127"/>
        <v>0.6333000000000002</v>
      </c>
      <c r="F1207" s="7">
        <f t="shared" si="129"/>
        <v>0.20997142857142861</v>
      </c>
      <c r="G1207" s="7">
        <f t="shared" si="130"/>
        <v>8.3100000000000077E-2</v>
      </c>
      <c r="H1207" s="7">
        <f t="shared" si="131"/>
        <v>2.5267319924359617</v>
      </c>
      <c r="I1207" s="7">
        <f t="shared" si="132"/>
        <v>71.645137704118923</v>
      </c>
    </row>
    <row r="1208" spans="1:9" ht="13.5" x14ac:dyDescent="0.35">
      <c r="A1208" s="3">
        <v>43769</v>
      </c>
      <c r="B1208" s="2">
        <v>12.4953</v>
      </c>
      <c r="C1208" s="7">
        <f t="shared" si="128"/>
        <v>0.3924000000000003</v>
      </c>
      <c r="D1208" s="7">
        <f t="shared" si="126"/>
        <v>0.3924000000000003</v>
      </c>
      <c r="E1208" s="7">
        <f t="shared" si="127"/>
        <v>0</v>
      </c>
      <c r="F1208" s="7">
        <f t="shared" si="129"/>
        <v>0.2016142857142858</v>
      </c>
      <c r="G1208" s="7">
        <f t="shared" si="130"/>
        <v>8.3100000000000077E-2</v>
      </c>
      <c r="H1208" s="7">
        <f t="shared" si="131"/>
        <v>2.4261646897025946</v>
      </c>
      <c r="I1208" s="7">
        <f t="shared" si="132"/>
        <v>70.81284495735072</v>
      </c>
    </row>
    <row r="1209" spans="1:9" ht="13.5" x14ac:dyDescent="0.35">
      <c r="A1209" s="3">
        <v>43770</v>
      </c>
      <c r="B1209" s="2">
        <v>12.3232</v>
      </c>
      <c r="C1209" s="7">
        <f t="shared" si="128"/>
        <v>-0.17210000000000036</v>
      </c>
      <c r="D1209" s="7">
        <f t="shared" si="126"/>
        <v>0</v>
      </c>
      <c r="E1209" s="7">
        <f t="shared" si="127"/>
        <v>0.17210000000000036</v>
      </c>
      <c r="F1209" s="7">
        <f t="shared" si="129"/>
        <v>0.18390714285714299</v>
      </c>
      <c r="G1209" s="7">
        <f t="shared" si="130"/>
        <v>9.5392857142857251E-2</v>
      </c>
      <c r="H1209" s="7">
        <f t="shared" si="131"/>
        <v>1.9278921752152745</v>
      </c>
      <c r="I1209" s="7">
        <f t="shared" si="132"/>
        <v>65.845736790956977</v>
      </c>
    </row>
    <row r="1210" spans="1:9" ht="13.5" x14ac:dyDescent="0.35">
      <c r="A1210" s="3">
        <v>43773</v>
      </c>
      <c r="B1210" s="2">
        <v>12.3507</v>
      </c>
      <c r="C1210" s="7">
        <f t="shared" si="128"/>
        <v>2.7499999999999858E-2</v>
      </c>
      <c r="D1210" s="7">
        <f t="shared" si="126"/>
        <v>2.7499999999999858E-2</v>
      </c>
      <c r="E1210" s="7">
        <f t="shared" si="127"/>
        <v>0</v>
      </c>
      <c r="F1210" s="7">
        <f t="shared" si="129"/>
        <v>0.18587142857142869</v>
      </c>
      <c r="G1210" s="7">
        <f t="shared" si="130"/>
        <v>9.4407142857142981E-2</v>
      </c>
      <c r="H1210" s="7">
        <f t="shared" si="131"/>
        <v>1.9688280245138823</v>
      </c>
      <c r="I1210" s="7">
        <f t="shared" si="132"/>
        <v>66.316674736868919</v>
      </c>
    </row>
    <row r="1211" spans="1:9" ht="13.5" x14ac:dyDescent="0.35">
      <c r="A1211" s="3">
        <v>43774</v>
      </c>
      <c r="B1211" s="2">
        <v>12.5504</v>
      </c>
      <c r="C1211" s="7">
        <f t="shared" si="128"/>
        <v>0.19969999999999999</v>
      </c>
      <c r="D1211" s="7">
        <f t="shared" si="126"/>
        <v>0.19969999999999999</v>
      </c>
      <c r="E1211" s="7">
        <f t="shared" si="127"/>
        <v>0</v>
      </c>
      <c r="F1211" s="7">
        <f t="shared" si="129"/>
        <v>0.20013571428571439</v>
      </c>
      <c r="G1211" s="7">
        <f t="shared" si="130"/>
        <v>8.2607142857142948E-2</v>
      </c>
      <c r="H1211" s="7">
        <f t="shared" si="131"/>
        <v>2.4227410289667084</v>
      </c>
      <c r="I1211" s="7">
        <f t="shared" si="132"/>
        <v>70.78364995957962</v>
      </c>
    </row>
    <row r="1212" spans="1:9" ht="13.5" x14ac:dyDescent="0.35">
      <c r="A1212" s="3">
        <v>43775</v>
      </c>
      <c r="B1212" s="2">
        <v>12.7362</v>
      </c>
      <c r="C1212" s="7">
        <f t="shared" si="128"/>
        <v>0.18580000000000041</v>
      </c>
      <c r="D1212" s="7">
        <f t="shared" si="126"/>
        <v>0.18580000000000041</v>
      </c>
      <c r="E1212" s="7">
        <f t="shared" si="127"/>
        <v>0</v>
      </c>
      <c r="F1212" s="7">
        <f t="shared" si="129"/>
        <v>0.19521428571428576</v>
      </c>
      <c r="G1212" s="7">
        <f t="shared" si="130"/>
        <v>8.2607142857142948E-2</v>
      </c>
      <c r="H1212" s="7">
        <f t="shared" si="131"/>
        <v>2.3631647211413727</v>
      </c>
      <c r="I1212" s="7">
        <f t="shared" si="132"/>
        <v>70.266101041264932</v>
      </c>
    </row>
    <row r="1213" spans="1:9" ht="13.5" x14ac:dyDescent="0.35">
      <c r="A1213" s="3">
        <v>43776</v>
      </c>
      <c r="B1213" s="2">
        <v>13.0116</v>
      </c>
      <c r="C1213" s="7">
        <f t="shared" si="128"/>
        <v>0.27539999999999942</v>
      </c>
      <c r="D1213" s="7">
        <f t="shared" si="126"/>
        <v>0.27539999999999942</v>
      </c>
      <c r="E1213" s="7">
        <f t="shared" si="127"/>
        <v>0</v>
      </c>
      <c r="F1213" s="7">
        <f t="shared" si="129"/>
        <v>0.21292142857142857</v>
      </c>
      <c r="G1213" s="7">
        <f t="shared" si="130"/>
        <v>8.2607142857142948E-2</v>
      </c>
      <c r="H1213" s="7">
        <f t="shared" si="131"/>
        <v>2.577518374405531</v>
      </c>
      <c r="I1213" s="7">
        <f t="shared" si="132"/>
        <v>72.047662783390507</v>
      </c>
    </row>
    <row r="1214" spans="1:9" ht="13.5" x14ac:dyDescent="0.35">
      <c r="A1214" s="3">
        <v>43777</v>
      </c>
      <c r="B1214" s="2">
        <v>13.2181</v>
      </c>
      <c r="C1214" s="7">
        <f t="shared" si="128"/>
        <v>0.20650000000000013</v>
      </c>
      <c r="D1214" s="7">
        <f t="shared" si="126"/>
        <v>0.20650000000000013</v>
      </c>
      <c r="E1214" s="7">
        <f t="shared" si="127"/>
        <v>0</v>
      </c>
      <c r="F1214" s="7">
        <f t="shared" si="129"/>
        <v>0.22078571428571436</v>
      </c>
      <c r="G1214" s="7">
        <f t="shared" si="130"/>
        <v>8.2607142857142948E-2</v>
      </c>
      <c r="H1214" s="7">
        <f t="shared" si="131"/>
        <v>2.672719412019021</v>
      </c>
      <c r="I1214" s="7">
        <f t="shared" si="132"/>
        <v>72.772218952324877</v>
      </c>
    </row>
    <row r="1215" spans="1:9" ht="13.5" x14ac:dyDescent="0.35">
      <c r="A1215" s="3">
        <v>43780</v>
      </c>
      <c r="B1215" s="2">
        <v>13.080500000000001</v>
      </c>
      <c r="C1215" s="7">
        <f t="shared" si="128"/>
        <v>-0.13759999999999906</v>
      </c>
      <c r="D1215" s="7">
        <f t="shared" si="126"/>
        <v>0</v>
      </c>
      <c r="E1215" s="7">
        <f t="shared" si="127"/>
        <v>0.13759999999999906</v>
      </c>
      <c r="F1215" s="7">
        <f t="shared" si="129"/>
        <v>0.21144285714285718</v>
      </c>
      <c r="G1215" s="7">
        <f t="shared" si="130"/>
        <v>9.2435714285714302E-2</v>
      </c>
      <c r="H1215" s="7">
        <f t="shared" si="131"/>
        <v>2.2874584653427092</v>
      </c>
      <c r="I1215" s="7">
        <f t="shared" si="132"/>
        <v>69.581364736854482</v>
      </c>
    </row>
    <row r="1216" spans="1:9" ht="13.5" x14ac:dyDescent="0.35">
      <c r="A1216" s="3">
        <v>43781</v>
      </c>
      <c r="B1216" s="2">
        <v>13.17</v>
      </c>
      <c r="C1216" s="7">
        <f t="shared" si="128"/>
        <v>8.9499999999999247E-2</v>
      </c>
      <c r="D1216" s="7">
        <f t="shared" si="126"/>
        <v>8.9499999999999247E-2</v>
      </c>
      <c r="E1216" s="7">
        <f t="shared" si="127"/>
        <v>0</v>
      </c>
      <c r="F1216" s="7">
        <f t="shared" si="129"/>
        <v>0.21684999999999999</v>
      </c>
      <c r="G1216" s="7">
        <f t="shared" si="130"/>
        <v>9.2435714285714302E-2</v>
      </c>
      <c r="H1216" s="7">
        <f t="shared" si="131"/>
        <v>2.34595471756433</v>
      </c>
      <c r="I1216" s="7">
        <f t="shared" si="132"/>
        <v>70.113163972286372</v>
      </c>
    </row>
    <row r="1217" spans="1:9" ht="13.5" x14ac:dyDescent="0.35">
      <c r="A1217" s="3">
        <v>43782</v>
      </c>
      <c r="B1217" s="2">
        <v>13.1837</v>
      </c>
      <c r="C1217" s="7">
        <f t="shared" si="128"/>
        <v>1.3700000000000045E-2</v>
      </c>
      <c r="D1217" s="7">
        <f t="shared" si="126"/>
        <v>1.3700000000000045E-2</v>
      </c>
      <c r="E1217" s="7">
        <f t="shared" si="127"/>
        <v>0</v>
      </c>
      <c r="F1217" s="7">
        <f t="shared" si="129"/>
        <v>0.16816428571428574</v>
      </c>
      <c r="G1217" s="7">
        <f t="shared" si="130"/>
        <v>9.2435714285714302E-2</v>
      </c>
      <c r="H1217" s="7">
        <f t="shared" si="131"/>
        <v>1.8192566262267211</v>
      </c>
      <c r="I1217" s="7">
        <f t="shared" si="132"/>
        <v>64.529656835873254</v>
      </c>
    </row>
    <row r="1218" spans="1:9" ht="13.5" x14ac:dyDescent="0.35">
      <c r="A1218" s="3">
        <v>43783</v>
      </c>
      <c r="B1218" s="2">
        <v>13.2181</v>
      </c>
      <c r="C1218" s="7">
        <f t="shared" si="128"/>
        <v>3.4399999999999764E-2</v>
      </c>
      <c r="D1218" s="7">
        <f t="shared" si="126"/>
        <v>3.4399999999999764E-2</v>
      </c>
      <c r="E1218" s="7">
        <f t="shared" si="127"/>
        <v>0</v>
      </c>
      <c r="F1218" s="7">
        <f t="shared" si="129"/>
        <v>0.12046428571428576</v>
      </c>
      <c r="G1218" s="7">
        <f t="shared" si="130"/>
        <v>9.2435714285714302E-2</v>
      </c>
      <c r="H1218" s="7">
        <f t="shared" si="131"/>
        <v>1.3032223166679548</v>
      </c>
      <c r="I1218" s="7">
        <f t="shared" si="132"/>
        <v>56.582567268335239</v>
      </c>
    </row>
    <row r="1219" spans="1:9" ht="13.5" x14ac:dyDescent="0.35">
      <c r="A1219" s="3">
        <v>43784</v>
      </c>
      <c r="B1219" s="2">
        <v>13.080500000000001</v>
      </c>
      <c r="C1219" s="7">
        <f t="shared" si="128"/>
        <v>-0.13759999999999906</v>
      </c>
      <c r="D1219" s="7">
        <f t="shared" ref="D1219:D1282" si="133">IF(C1219&gt;0,C1219,0)</f>
        <v>0</v>
      </c>
      <c r="E1219" s="7">
        <f t="shared" ref="E1219:E1282" si="134">IF(C1219&lt;0,-C1219,0)</f>
        <v>0.13759999999999906</v>
      </c>
      <c r="F1219" s="7">
        <f t="shared" si="129"/>
        <v>0.10177857142857137</v>
      </c>
      <c r="G1219" s="7">
        <f t="shared" si="130"/>
        <v>0.10226428571428567</v>
      </c>
      <c r="H1219" s="7">
        <f t="shared" si="131"/>
        <v>0.99525040162045109</v>
      </c>
      <c r="I1219" s="7">
        <f t="shared" si="132"/>
        <v>49.880977385703282</v>
      </c>
    </row>
    <row r="1220" spans="1:9" ht="13.5" x14ac:dyDescent="0.35">
      <c r="A1220" s="3">
        <v>43787</v>
      </c>
      <c r="B1220" s="2">
        <v>12.9978</v>
      </c>
      <c r="C1220" s="7">
        <f t="shared" ref="C1220:C1283" si="135">B1220-B1219</f>
        <v>-8.2700000000000884E-2</v>
      </c>
      <c r="D1220" s="7">
        <f t="shared" si="133"/>
        <v>0</v>
      </c>
      <c r="E1220" s="7">
        <f t="shared" si="134"/>
        <v>8.2700000000000884E-2</v>
      </c>
      <c r="F1220" s="7">
        <f t="shared" si="129"/>
        <v>0.10177857142857137</v>
      </c>
      <c r="G1220" s="7">
        <f t="shared" si="130"/>
        <v>8.3092857142857107E-2</v>
      </c>
      <c r="H1220" s="7">
        <f t="shared" si="131"/>
        <v>1.2248775036533996</v>
      </c>
      <c r="I1220" s="7">
        <f t="shared" si="132"/>
        <v>55.053705277799239</v>
      </c>
    </row>
    <row r="1221" spans="1:9" ht="13.5" x14ac:dyDescent="0.35">
      <c r="A1221" s="3">
        <v>43788</v>
      </c>
      <c r="B1221" s="2">
        <v>13.073600000000001</v>
      </c>
      <c r="C1221" s="7">
        <f t="shared" si="135"/>
        <v>7.5800000000000978E-2</v>
      </c>
      <c r="D1221" s="7">
        <f t="shared" si="133"/>
        <v>7.5800000000000978E-2</v>
      </c>
      <c r="E1221" s="7">
        <f t="shared" si="134"/>
        <v>0</v>
      </c>
      <c r="F1221" s="7">
        <f t="shared" si="129"/>
        <v>0.10719285714285716</v>
      </c>
      <c r="G1221" s="7">
        <f t="shared" si="130"/>
        <v>3.7857142857142811E-2</v>
      </c>
      <c r="H1221" s="7">
        <f t="shared" si="131"/>
        <v>2.831509433962268</v>
      </c>
      <c r="I1221" s="7">
        <f t="shared" si="132"/>
        <v>73.900625400108368</v>
      </c>
    </row>
    <row r="1222" spans="1:9" ht="13.5" x14ac:dyDescent="0.35">
      <c r="A1222" s="3">
        <v>43789</v>
      </c>
      <c r="B1222" s="2">
        <v>12.9978</v>
      </c>
      <c r="C1222" s="7">
        <f t="shared" si="135"/>
        <v>-7.5800000000000978E-2</v>
      </c>
      <c r="D1222" s="7">
        <f t="shared" si="133"/>
        <v>0</v>
      </c>
      <c r="E1222" s="7">
        <f t="shared" si="134"/>
        <v>7.5800000000000978E-2</v>
      </c>
      <c r="F1222" s="7">
        <f t="shared" si="129"/>
        <v>7.9164285714285701E-2</v>
      </c>
      <c r="G1222" s="7">
        <f t="shared" si="130"/>
        <v>4.3271428571428593E-2</v>
      </c>
      <c r="H1222" s="7">
        <f t="shared" si="131"/>
        <v>1.8294816771211608</v>
      </c>
      <c r="I1222" s="7">
        <f t="shared" si="132"/>
        <v>64.657837932442675</v>
      </c>
    </row>
    <row r="1223" spans="1:9" ht="13.5" x14ac:dyDescent="0.35">
      <c r="A1223" s="3">
        <v>43790</v>
      </c>
      <c r="B1223" s="2">
        <v>12.873900000000001</v>
      </c>
      <c r="C1223" s="7">
        <f t="shared" si="135"/>
        <v>-0.12389999999999901</v>
      </c>
      <c r="D1223" s="7">
        <f t="shared" si="133"/>
        <v>0</v>
      </c>
      <c r="E1223" s="7">
        <f t="shared" si="134"/>
        <v>0.12389999999999901</v>
      </c>
      <c r="F1223" s="7">
        <f t="shared" si="129"/>
        <v>7.9164285714285701E-2</v>
      </c>
      <c r="G1223" s="7">
        <f t="shared" si="130"/>
        <v>3.9828571428571359E-2</v>
      </c>
      <c r="H1223" s="7">
        <f t="shared" si="131"/>
        <v>1.9876255380200891</v>
      </c>
      <c r="I1223" s="7">
        <f t="shared" si="132"/>
        <v>66.528603157452466</v>
      </c>
    </row>
    <row r="1224" spans="1:9" ht="13.5" x14ac:dyDescent="0.35">
      <c r="A1224" s="3">
        <v>43791</v>
      </c>
      <c r="B1224" s="2">
        <v>12.908300000000001</v>
      </c>
      <c r="C1224" s="7">
        <f t="shared" si="135"/>
        <v>3.4399999999999764E-2</v>
      </c>
      <c r="D1224" s="7">
        <f t="shared" si="133"/>
        <v>3.4399999999999764E-2</v>
      </c>
      <c r="E1224" s="7">
        <f t="shared" si="134"/>
        <v>0</v>
      </c>
      <c r="F1224" s="7">
        <f t="shared" si="129"/>
        <v>7.9657142857142843E-2</v>
      </c>
      <c r="G1224" s="7">
        <f t="shared" si="130"/>
        <v>3.9828571428571359E-2</v>
      </c>
      <c r="H1224" s="7">
        <f t="shared" si="131"/>
        <v>2.0000000000000031</v>
      </c>
      <c r="I1224" s="7">
        <f t="shared" si="132"/>
        <v>66.6666666666667</v>
      </c>
    </row>
    <row r="1225" spans="1:9" ht="13.5" x14ac:dyDescent="0.35">
      <c r="A1225" s="3">
        <v>43794</v>
      </c>
      <c r="B1225" s="2">
        <v>12.867000000000001</v>
      </c>
      <c r="C1225" s="7">
        <f t="shared" si="135"/>
        <v>-4.129999999999967E-2</v>
      </c>
      <c r="D1225" s="7">
        <f t="shared" si="133"/>
        <v>0</v>
      </c>
      <c r="E1225" s="7">
        <f t="shared" si="134"/>
        <v>4.129999999999967E-2</v>
      </c>
      <c r="F1225" s="7">
        <f t="shared" si="129"/>
        <v>6.5392857142857128E-2</v>
      </c>
      <c r="G1225" s="7">
        <f t="shared" si="130"/>
        <v>4.2778571428571333E-2</v>
      </c>
      <c r="H1225" s="7">
        <f t="shared" si="131"/>
        <v>1.5286358323593285</v>
      </c>
      <c r="I1225" s="7">
        <f t="shared" si="132"/>
        <v>60.452984680401528</v>
      </c>
    </row>
    <row r="1226" spans="1:9" ht="13.5" x14ac:dyDescent="0.35">
      <c r="A1226" s="3">
        <v>43795</v>
      </c>
      <c r="B1226" s="2">
        <v>12.805099999999999</v>
      </c>
      <c r="C1226" s="7">
        <f t="shared" si="135"/>
        <v>-6.1900000000001398E-2</v>
      </c>
      <c r="D1226" s="7">
        <f t="shared" si="133"/>
        <v>0</v>
      </c>
      <c r="E1226" s="7">
        <f t="shared" si="134"/>
        <v>6.1900000000001398E-2</v>
      </c>
      <c r="F1226" s="7">
        <f t="shared" si="129"/>
        <v>5.2121428571428527E-2</v>
      </c>
      <c r="G1226" s="7">
        <f t="shared" si="130"/>
        <v>4.7200000000000006E-2</v>
      </c>
      <c r="H1226" s="7">
        <f t="shared" si="131"/>
        <v>1.1042675544794178</v>
      </c>
      <c r="I1226" s="7">
        <f t="shared" si="132"/>
        <v>52.477526069759058</v>
      </c>
    </row>
    <row r="1227" spans="1:9" ht="13.5" x14ac:dyDescent="0.35">
      <c r="A1227" s="3">
        <v>43796</v>
      </c>
      <c r="B1227" s="2">
        <v>12.7775</v>
      </c>
      <c r="C1227" s="7">
        <f t="shared" si="135"/>
        <v>-2.7599999999999625E-2</v>
      </c>
      <c r="D1227" s="7">
        <f t="shared" si="133"/>
        <v>0</v>
      </c>
      <c r="E1227" s="7">
        <f t="shared" si="134"/>
        <v>2.7599999999999625E-2</v>
      </c>
      <c r="F1227" s="7">
        <f t="shared" si="129"/>
        <v>3.2449999999999993E-2</v>
      </c>
      <c r="G1227" s="7">
        <f t="shared" si="130"/>
        <v>4.9171428571428547E-2</v>
      </c>
      <c r="H1227" s="7">
        <f t="shared" si="131"/>
        <v>0.65993608367228374</v>
      </c>
      <c r="I1227" s="7">
        <f t="shared" si="132"/>
        <v>39.756716548525432</v>
      </c>
    </row>
    <row r="1228" spans="1:9" ht="13.5" x14ac:dyDescent="0.35">
      <c r="A1228" s="3">
        <v>43797</v>
      </c>
      <c r="B1228" s="2">
        <v>12.7707</v>
      </c>
      <c r="C1228" s="7">
        <f t="shared" si="135"/>
        <v>-6.8000000000001393E-3</v>
      </c>
      <c r="D1228" s="7">
        <f t="shared" si="133"/>
        <v>0</v>
      </c>
      <c r="E1228" s="7">
        <f t="shared" si="134"/>
        <v>6.8000000000001393E-3</v>
      </c>
      <c r="F1228" s="7">
        <f t="shared" si="129"/>
        <v>1.7699999999999987E-2</v>
      </c>
      <c r="G1228" s="7">
        <f t="shared" si="130"/>
        <v>4.9657142857142844E-2</v>
      </c>
      <c r="H1228" s="7">
        <f t="shared" si="131"/>
        <v>0.35644418872266959</v>
      </c>
      <c r="I1228" s="7">
        <f t="shared" si="132"/>
        <v>26.277836691410386</v>
      </c>
    </row>
    <row r="1229" spans="1:9" ht="13.5" x14ac:dyDescent="0.35">
      <c r="A1229" s="3">
        <v>43798</v>
      </c>
      <c r="B1229" s="2">
        <v>12.9015</v>
      </c>
      <c r="C1229" s="7">
        <f t="shared" si="135"/>
        <v>0.13080000000000069</v>
      </c>
      <c r="D1229" s="7">
        <f t="shared" si="133"/>
        <v>0.13080000000000069</v>
      </c>
      <c r="E1229" s="7">
        <f t="shared" si="134"/>
        <v>0</v>
      </c>
      <c r="F1229" s="7">
        <f t="shared" si="129"/>
        <v>2.7042857142857177E-2</v>
      </c>
      <c r="G1229" s="7">
        <f t="shared" si="130"/>
        <v>3.9828571428571484E-2</v>
      </c>
      <c r="H1229" s="7">
        <f t="shared" si="131"/>
        <v>0.67898134863701576</v>
      </c>
      <c r="I1229" s="7">
        <f t="shared" si="132"/>
        <v>40.440076906643881</v>
      </c>
    </row>
    <row r="1230" spans="1:9" ht="13.5" x14ac:dyDescent="0.35">
      <c r="A1230" s="3">
        <v>43801</v>
      </c>
      <c r="B1230" s="2">
        <v>12.9772</v>
      </c>
      <c r="C1230" s="7">
        <f t="shared" si="135"/>
        <v>7.5699999999999434E-2</v>
      </c>
      <c r="D1230" s="7">
        <f t="shared" si="133"/>
        <v>7.5699999999999434E-2</v>
      </c>
      <c r="E1230" s="7">
        <f t="shared" si="134"/>
        <v>0</v>
      </c>
      <c r="F1230" s="7">
        <f t="shared" si="129"/>
        <v>2.6057142857142907E-2</v>
      </c>
      <c r="G1230" s="7">
        <f t="shared" si="130"/>
        <v>3.9828571428571484E-2</v>
      </c>
      <c r="H1230" s="7">
        <f t="shared" si="131"/>
        <v>0.65423242467718834</v>
      </c>
      <c r="I1230" s="7">
        <f t="shared" si="132"/>
        <v>39.549002601908086</v>
      </c>
    </row>
    <row r="1231" spans="1:9" ht="13.5" x14ac:dyDescent="0.35">
      <c r="A1231" s="3">
        <v>43802</v>
      </c>
      <c r="B1231" s="2">
        <v>12.9359</v>
      </c>
      <c r="C1231" s="7">
        <f t="shared" si="135"/>
        <v>-4.129999999999967E-2</v>
      </c>
      <c r="D1231" s="7">
        <f t="shared" si="133"/>
        <v>0</v>
      </c>
      <c r="E1231" s="7">
        <f t="shared" si="134"/>
        <v>4.129999999999967E-2</v>
      </c>
      <c r="F1231" s="7">
        <f t="shared" si="129"/>
        <v>2.5078571428571474E-2</v>
      </c>
      <c r="G1231" s="7">
        <f t="shared" si="130"/>
        <v>4.2778571428571457E-2</v>
      </c>
      <c r="H1231" s="7">
        <f t="shared" si="131"/>
        <v>0.58624144264484956</v>
      </c>
      <c r="I1231" s="7">
        <f t="shared" si="132"/>
        <v>36.957894736842128</v>
      </c>
    </row>
    <row r="1232" spans="1:9" ht="13.5" x14ac:dyDescent="0.35">
      <c r="A1232" s="3">
        <v>43803</v>
      </c>
      <c r="B1232" s="2">
        <v>12.873900000000001</v>
      </c>
      <c r="C1232" s="7">
        <f t="shared" si="135"/>
        <v>-6.1999999999999389E-2</v>
      </c>
      <c r="D1232" s="7">
        <f t="shared" si="133"/>
        <v>0</v>
      </c>
      <c r="E1232" s="7">
        <f t="shared" si="134"/>
        <v>6.1999999999999389E-2</v>
      </c>
      <c r="F1232" s="7">
        <f t="shared" si="129"/>
        <v>2.2621428571428633E-2</v>
      </c>
      <c r="G1232" s="7">
        <f t="shared" si="130"/>
        <v>4.7207142857142843E-2</v>
      </c>
      <c r="H1232" s="7">
        <f t="shared" si="131"/>
        <v>0.47919503707066263</v>
      </c>
      <c r="I1232" s="7">
        <f t="shared" si="132"/>
        <v>32.395662847790575</v>
      </c>
    </row>
    <row r="1233" spans="1:9" ht="13.5" x14ac:dyDescent="0.35">
      <c r="A1233" s="3">
        <v>43804</v>
      </c>
      <c r="B1233" s="2">
        <v>12.839499999999999</v>
      </c>
      <c r="C1233" s="7">
        <f t="shared" si="135"/>
        <v>-3.440000000000154E-2</v>
      </c>
      <c r="D1233" s="7">
        <f t="shared" si="133"/>
        <v>0</v>
      </c>
      <c r="E1233" s="7">
        <f t="shared" si="134"/>
        <v>3.440000000000154E-2</v>
      </c>
      <c r="F1233" s="7">
        <f t="shared" ref="F1233:F1296" si="136">(SUM(D1220:D1233)/14)</f>
        <v>2.2621428571428633E-2</v>
      </c>
      <c r="G1233" s="7">
        <f t="shared" ref="G1233:G1296" si="137">(SUM(E1220:E1233)/14)</f>
        <v>3.9835714285714453E-2</v>
      </c>
      <c r="H1233" s="7">
        <f t="shared" ref="H1233:H1296" si="138">F1233/G1233</f>
        <v>0.56786802940649006</v>
      </c>
      <c r="I1233" s="7">
        <f t="shared" ref="I1233:I1296" si="139">IF(G1233=0,100,100-(100/(1+H1233)))</f>
        <v>36.219121683440029</v>
      </c>
    </row>
    <row r="1234" spans="1:9" ht="13.5" x14ac:dyDescent="0.35">
      <c r="A1234" s="3">
        <v>43805</v>
      </c>
      <c r="B1234" s="2">
        <v>12.908300000000001</v>
      </c>
      <c r="C1234" s="7">
        <f t="shared" si="135"/>
        <v>6.8800000000001305E-2</v>
      </c>
      <c r="D1234" s="7">
        <f t="shared" si="133"/>
        <v>6.8800000000001305E-2</v>
      </c>
      <c r="E1234" s="7">
        <f t="shared" si="134"/>
        <v>0</v>
      </c>
      <c r="F1234" s="7">
        <f t="shared" si="136"/>
        <v>2.7535714285714441E-2</v>
      </c>
      <c r="G1234" s="7">
        <f t="shared" si="137"/>
        <v>3.392857142857153E-2</v>
      </c>
      <c r="H1234" s="7">
        <f t="shared" si="138"/>
        <v>0.81157894736842318</v>
      </c>
      <c r="I1234" s="7">
        <f t="shared" si="139"/>
        <v>44.799535153980308</v>
      </c>
    </row>
    <row r="1235" spans="1:9" ht="13.5" x14ac:dyDescent="0.35">
      <c r="A1235" s="3">
        <v>43808</v>
      </c>
      <c r="B1235" s="2">
        <v>12.9978</v>
      </c>
      <c r="C1235" s="7">
        <f t="shared" si="135"/>
        <v>8.9499999999999247E-2</v>
      </c>
      <c r="D1235" s="7">
        <f t="shared" si="133"/>
        <v>8.9499999999999247E-2</v>
      </c>
      <c r="E1235" s="7">
        <f t="shared" si="134"/>
        <v>0</v>
      </c>
      <c r="F1235" s="7">
        <f t="shared" si="136"/>
        <v>2.8514285714285745E-2</v>
      </c>
      <c r="G1235" s="7">
        <f t="shared" si="137"/>
        <v>3.392857142857153E-2</v>
      </c>
      <c r="H1235" s="7">
        <f t="shared" si="138"/>
        <v>0.8404210526315774</v>
      </c>
      <c r="I1235" s="7">
        <f t="shared" si="139"/>
        <v>45.664607641271978</v>
      </c>
    </row>
    <row r="1236" spans="1:9" ht="13.5" x14ac:dyDescent="0.35">
      <c r="A1236" s="3">
        <v>43809</v>
      </c>
      <c r="B1236" s="2">
        <v>12.9428</v>
      </c>
      <c r="C1236" s="7">
        <f t="shared" si="135"/>
        <v>-5.4999999999999716E-2</v>
      </c>
      <c r="D1236" s="7">
        <f t="shared" si="133"/>
        <v>0</v>
      </c>
      <c r="E1236" s="7">
        <f t="shared" si="134"/>
        <v>5.4999999999999716E-2</v>
      </c>
      <c r="F1236" s="7">
        <f t="shared" si="136"/>
        <v>2.8514285714285745E-2</v>
      </c>
      <c r="G1236" s="7">
        <f t="shared" si="137"/>
        <v>3.2442857142857155E-2</v>
      </c>
      <c r="H1236" s="7">
        <f t="shared" si="138"/>
        <v>0.87890797005724408</v>
      </c>
      <c r="I1236" s="7">
        <f t="shared" si="139"/>
        <v>46.777595500351552</v>
      </c>
    </row>
    <row r="1237" spans="1:9" ht="13.5" x14ac:dyDescent="0.35">
      <c r="A1237" s="3">
        <v>43810</v>
      </c>
      <c r="B1237" s="2">
        <v>12.929</v>
      </c>
      <c r="C1237" s="7">
        <f t="shared" si="135"/>
        <v>-1.3799999999999812E-2</v>
      </c>
      <c r="D1237" s="7">
        <f t="shared" si="133"/>
        <v>0</v>
      </c>
      <c r="E1237" s="7">
        <f t="shared" si="134"/>
        <v>1.3799999999999812E-2</v>
      </c>
      <c r="F1237" s="7">
        <f t="shared" si="136"/>
        <v>2.8514285714285745E-2</v>
      </c>
      <c r="G1237" s="7">
        <f t="shared" si="137"/>
        <v>2.4578571428571498E-2</v>
      </c>
      <c r="H1237" s="7">
        <f t="shared" si="138"/>
        <v>1.160127869805287</v>
      </c>
      <c r="I1237" s="7">
        <f t="shared" si="139"/>
        <v>53.706444235167453</v>
      </c>
    </row>
    <row r="1238" spans="1:9" ht="13.5" x14ac:dyDescent="0.35">
      <c r="A1238" s="3">
        <v>43811</v>
      </c>
      <c r="B1238" s="2">
        <v>12.9221</v>
      </c>
      <c r="C1238" s="7">
        <f t="shared" si="135"/>
        <v>-6.8999999999999062E-3</v>
      </c>
      <c r="D1238" s="7">
        <f t="shared" si="133"/>
        <v>0</v>
      </c>
      <c r="E1238" s="7">
        <f t="shared" si="134"/>
        <v>6.8999999999999062E-3</v>
      </c>
      <c r="F1238" s="7">
        <f t="shared" si="136"/>
        <v>2.6057142857142907E-2</v>
      </c>
      <c r="G1238" s="7">
        <f t="shared" si="137"/>
        <v>2.5071428571428633E-2</v>
      </c>
      <c r="H1238" s="7">
        <f t="shared" si="138"/>
        <v>1.0393162393162387</v>
      </c>
      <c r="I1238" s="7">
        <f t="shared" si="139"/>
        <v>50.963956412405686</v>
      </c>
    </row>
    <row r="1239" spans="1:9" ht="13.5" x14ac:dyDescent="0.35">
      <c r="A1239" s="3">
        <v>43812</v>
      </c>
      <c r="B1239" s="2">
        <v>12.9015</v>
      </c>
      <c r="C1239" s="7">
        <f t="shared" si="135"/>
        <v>-2.0599999999999952E-2</v>
      </c>
      <c r="D1239" s="7">
        <f t="shared" si="133"/>
        <v>0</v>
      </c>
      <c r="E1239" s="7">
        <f t="shared" si="134"/>
        <v>2.0599999999999952E-2</v>
      </c>
      <c r="F1239" s="7">
        <f t="shared" si="136"/>
        <v>2.6057142857142907E-2</v>
      </c>
      <c r="G1239" s="7">
        <f t="shared" si="137"/>
        <v>2.3592857142857224E-2</v>
      </c>
      <c r="H1239" s="7">
        <f t="shared" si="138"/>
        <v>1.1044504995458657</v>
      </c>
      <c r="I1239" s="7">
        <f t="shared" si="139"/>
        <v>52.481657315494139</v>
      </c>
    </row>
    <row r="1240" spans="1:9" ht="13.5" x14ac:dyDescent="0.35">
      <c r="A1240" s="3">
        <v>43815</v>
      </c>
      <c r="B1240" s="2">
        <v>12.894600000000001</v>
      </c>
      <c r="C1240" s="7">
        <f t="shared" si="135"/>
        <v>-6.8999999999999062E-3</v>
      </c>
      <c r="D1240" s="7">
        <f t="shared" si="133"/>
        <v>0</v>
      </c>
      <c r="E1240" s="7">
        <f t="shared" si="134"/>
        <v>6.8999999999999062E-3</v>
      </c>
      <c r="F1240" s="7">
        <f t="shared" si="136"/>
        <v>2.6057142857142907E-2</v>
      </c>
      <c r="G1240" s="7">
        <f t="shared" si="137"/>
        <v>1.966428571428569E-2</v>
      </c>
      <c r="H1240" s="7">
        <f t="shared" si="138"/>
        <v>1.3250998910279737</v>
      </c>
      <c r="I1240" s="7">
        <f t="shared" si="139"/>
        <v>56.991095141384243</v>
      </c>
    </row>
    <row r="1241" spans="1:9" ht="13.5" x14ac:dyDescent="0.35">
      <c r="A1241" s="3">
        <v>43816</v>
      </c>
      <c r="B1241" s="2">
        <v>12.7362</v>
      </c>
      <c r="C1241" s="7">
        <f t="shared" si="135"/>
        <v>-0.15840000000000032</v>
      </c>
      <c r="D1241" s="7">
        <f t="shared" si="133"/>
        <v>0</v>
      </c>
      <c r="E1241" s="7">
        <f t="shared" si="134"/>
        <v>0.15840000000000032</v>
      </c>
      <c r="F1241" s="7">
        <f t="shared" si="136"/>
        <v>2.6057142857142907E-2</v>
      </c>
      <c r="G1241" s="7">
        <f t="shared" si="137"/>
        <v>2.9007142857142881E-2</v>
      </c>
      <c r="H1241" s="7">
        <f t="shared" si="138"/>
        <v>0.89830091110564003</v>
      </c>
      <c r="I1241" s="7">
        <f t="shared" si="139"/>
        <v>47.321312751329643</v>
      </c>
    </row>
    <row r="1242" spans="1:9" ht="13.5" x14ac:dyDescent="0.35">
      <c r="A1242" s="3">
        <v>43817</v>
      </c>
      <c r="B1242" s="2">
        <v>12.873900000000001</v>
      </c>
      <c r="C1242" s="7">
        <f t="shared" si="135"/>
        <v>0.1377000000000006</v>
      </c>
      <c r="D1242" s="7">
        <f t="shared" si="133"/>
        <v>0.1377000000000006</v>
      </c>
      <c r="E1242" s="7">
        <f t="shared" si="134"/>
        <v>0</v>
      </c>
      <c r="F1242" s="7">
        <f t="shared" si="136"/>
        <v>3.5892857142857233E-2</v>
      </c>
      <c r="G1242" s="7">
        <f t="shared" si="137"/>
        <v>2.8521428571428586E-2</v>
      </c>
      <c r="H1242" s="7">
        <f t="shared" si="138"/>
        <v>1.2584522915101453</v>
      </c>
      <c r="I1242" s="7">
        <f t="shared" si="139"/>
        <v>55.72188955422493</v>
      </c>
    </row>
    <row r="1243" spans="1:9" ht="13.5" x14ac:dyDescent="0.35">
      <c r="A1243" s="3">
        <v>43818</v>
      </c>
      <c r="B1243" s="2">
        <v>12.805099999999999</v>
      </c>
      <c r="C1243" s="7">
        <f t="shared" si="135"/>
        <v>-6.8800000000001305E-2</v>
      </c>
      <c r="D1243" s="7">
        <f t="shared" si="133"/>
        <v>0</v>
      </c>
      <c r="E1243" s="7">
        <f t="shared" si="134"/>
        <v>6.8800000000001305E-2</v>
      </c>
      <c r="F1243" s="7">
        <f t="shared" si="136"/>
        <v>2.6550000000000042E-2</v>
      </c>
      <c r="G1243" s="7">
        <f t="shared" si="137"/>
        <v>3.3435714285714395E-2</v>
      </c>
      <c r="H1243" s="7">
        <f t="shared" si="138"/>
        <v>0.79406109805596958</v>
      </c>
      <c r="I1243" s="7">
        <f t="shared" si="139"/>
        <v>44.260538223386483</v>
      </c>
    </row>
    <row r="1244" spans="1:9" ht="13.5" x14ac:dyDescent="0.35">
      <c r="A1244" s="3">
        <v>43819</v>
      </c>
      <c r="B1244" s="2">
        <v>12.7362</v>
      </c>
      <c r="C1244" s="7">
        <f t="shared" si="135"/>
        <v>-6.8899999999999295E-2</v>
      </c>
      <c r="D1244" s="7">
        <f t="shared" si="133"/>
        <v>0</v>
      </c>
      <c r="E1244" s="7">
        <f t="shared" si="134"/>
        <v>6.8899999999999295E-2</v>
      </c>
      <c r="F1244" s="7">
        <f t="shared" si="136"/>
        <v>2.1142857142857224E-2</v>
      </c>
      <c r="G1244" s="7">
        <f t="shared" si="137"/>
        <v>3.8357142857142916E-2</v>
      </c>
      <c r="H1244" s="7">
        <f t="shared" si="138"/>
        <v>0.55121042830540168</v>
      </c>
      <c r="I1244" s="7">
        <f t="shared" si="139"/>
        <v>35.534213685474242</v>
      </c>
    </row>
    <row r="1245" spans="1:9" ht="13.5" x14ac:dyDescent="0.35">
      <c r="A1245" s="3">
        <v>43822</v>
      </c>
      <c r="B1245" s="2">
        <v>12.805099999999999</v>
      </c>
      <c r="C1245" s="7">
        <f t="shared" si="135"/>
        <v>6.8899999999999295E-2</v>
      </c>
      <c r="D1245" s="7">
        <f t="shared" si="133"/>
        <v>6.8899999999999295E-2</v>
      </c>
      <c r="E1245" s="7">
        <f t="shared" si="134"/>
        <v>0</v>
      </c>
      <c r="F1245" s="7">
        <f t="shared" si="136"/>
        <v>2.6064285714285745E-2</v>
      </c>
      <c r="G1245" s="7">
        <f t="shared" si="137"/>
        <v>3.5407142857142936E-2</v>
      </c>
      <c r="H1245" s="7">
        <f t="shared" si="138"/>
        <v>0.73613072422836312</v>
      </c>
      <c r="I1245" s="7">
        <f t="shared" si="139"/>
        <v>42.400650708807788</v>
      </c>
    </row>
    <row r="1246" spans="1:9" ht="13.5" x14ac:dyDescent="0.35">
      <c r="A1246" s="3">
        <v>43823</v>
      </c>
      <c r="B1246" s="2">
        <v>12.7362</v>
      </c>
      <c r="C1246" s="7">
        <f t="shared" si="135"/>
        <v>-6.8899999999999295E-2</v>
      </c>
      <c r="D1246" s="7">
        <f t="shared" si="133"/>
        <v>0</v>
      </c>
      <c r="E1246" s="7">
        <f t="shared" si="134"/>
        <v>6.8899999999999295E-2</v>
      </c>
      <c r="F1246" s="7">
        <f t="shared" si="136"/>
        <v>2.6064285714285745E-2</v>
      </c>
      <c r="G1246" s="7">
        <f t="shared" si="137"/>
        <v>3.5900000000000078E-2</v>
      </c>
      <c r="H1246" s="7">
        <f t="shared" si="138"/>
        <v>0.72602467170712226</v>
      </c>
      <c r="I1246" s="7">
        <f t="shared" si="139"/>
        <v>42.063400576368849</v>
      </c>
    </row>
    <row r="1247" spans="1:9" ht="13.5" x14ac:dyDescent="0.35">
      <c r="A1247" s="3">
        <v>43824</v>
      </c>
      <c r="B1247" s="2">
        <v>12.805099999999999</v>
      </c>
      <c r="C1247" s="7">
        <f t="shared" si="135"/>
        <v>6.8899999999999295E-2</v>
      </c>
      <c r="D1247" s="7">
        <f t="shared" si="133"/>
        <v>6.8899999999999295E-2</v>
      </c>
      <c r="E1247" s="7">
        <f t="shared" si="134"/>
        <v>0</v>
      </c>
      <c r="F1247" s="7">
        <f t="shared" si="136"/>
        <v>3.0985714285714266E-2</v>
      </c>
      <c r="G1247" s="7">
        <f t="shared" si="137"/>
        <v>3.3442857142857108E-2</v>
      </c>
      <c r="H1247" s="7">
        <f t="shared" si="138"/>
        <v>0.92652712516018831</v>
      </c>
      <c r="I1247" s="7">
        <f t="shared" si="139"/>
        <v>48.09312638580932</v>
      </c>
    </row>
    <row r="1248" spans="1:9" ht="13.5" x14ac:dyDescent="0.35">
      <c r="A1248" s="3">
        <v>43825</v>
      </c>
      <c r="B1248" s="2">
        <v>12.7982</v>
      </c>
      <c r="C1248" s="7">
        <f t="shared" si="135"/>
        <v>-6.8999999999999062E-3</v>
      </c>
      <c r="D1248" s="7">
        <f t="shared" si="133"/>
        <v>0</v>
      </c>
      <c r="E1248" s="7">
        <f t="shared" si="134"/>
        <v>6.8999999999999062E-3</v>
      </c>
      <c r="F1248" s="7">
        <f t="shared" si="136"/>
        <v>2.6071428571428461E-2</v>
      </c>
      <c r="G1248" s="7">
        <f t="shared" si="137"/>
        <v>3.3935714285714243E-2</v>
      </c>
      <c r="H1248" s="7">
        <f t="shared" si="138"/>
        <v>0.76825931382866541</v>
      </c>
      <c r="I1248" s="7">
        <f t="shared" si="139"/>
        <v>43.447208665634967</v>
      </c>
    </row>
    <row r="1249" spans="1:9" ht="13.5" x14ac:dyDescent="0.35">
      <c r="A1249" s="3">
        <v>43826</v>
      </c>
      <c r="B1249" s="2">
        <v>12.9152</v>
      </c>
      <c r="C1249" s="7">
        <f t="shared" si="135"/>
        <v>0.11700000000000088</v>
      </c>
      <c r="D1249" s="7">
        <f t="shared" si="133"/>
        <v>0.11700000000000088</v>
      </c>
      <c r="E1249" s="7">
        <f t="shared" si="134"/>
        <v>0</v>
      </c>
      <c r="F1249" s="7">
        <f t="shared" si="136"/>
        <v>2.8035714285714292E-2</v>
      </c>
      <c r="G1249" s="7">
        <f t="shared" si="137"/>
        <v>3.3935714285714243E-2</v>
      </c>
      <c r="H1249" s="7">
        <f t="shared" si="138"/>
        <v>0.82614186487055485</v>
      </c>
      <c r="I1249" s="7">
        <f t="shared" si="139"/>
        <v>45.239741816505344</v>
      </c>
    </row>
    <row r="1250" spans="1:9" ht="13.5" x14ac:dyDescent="0.35">
      <c r="A1250" s="3">
        <v>43829</v>
      </c>
      <c r="B1250" s="2">
        <v>12.867000000000001</v>
      </c>
      <c r="C1250" s="7">
        <f t="shared" si="135"/>
        <v>-4.8199999999999577E-2</v>
      </c>
      <c r="D1250" s="7">
        <f t="shared" si="133"/>
        <v>0</v>
      </c>
      <c r="E1250" s="7">
        <f t="shared" si="134"/>
        <v>4.8199999999999577E-2</v>
      </c>
      <c r="F1250" s="7">
        <f t="shared" si="136"/>
        <v>2.8035714285714292E-2</v>
      </c>
      <c r="G1250" s="7">
        <f t="shared" si="137"/>
        <v>3.3449999999999945E-2</v>
      </c>
      <c r="H1250" s="7">
        <f t="shared" si="138"/>
        <v>0.83813794576126577</v>
      </c>
      <c r="I1250" s="7">
        <f t="shared" si="139"/>
        <v>45.59711895910786</v>
      </c>
    </row>
    <row r="1251" spans="1:9" ht="13.5" x14ac:dyDescent="0.35">
      <c r="A1251" s="3">
        <v>43830</v>
      </c>
      <c r="B1251" s="2">
        <v>12.9703</v>
      </c>
      <c r="C1251" s="7">
        <f t="shared" si="135"/>
        <v>0.10329999999999906</v>
      </c>
      <c r="D1251" s="7">
        <f t="shared" si="133"/>
        <v>0.10329999999999906</v>
      </c>
      <c r="E1251" s="7">
        <f t="shared" si="134"/>
        <v>0</v>
      </c>
      <c r="F1251" s="7">
        <f t="shared" si="136"/>
        <v>3.5414285714285655E-2</v>
      </c>
      <c r="G1251" s="7">
        <f t="shared" si="137"/>
        <v>3.2464285714285675E-2</v>
      </c>
      <c r="H1251" s="7">
        <f t="shared" si="138"/>
        <v>1.0908690869086903</v>
      </c>
      <c r="I1251" s="7">
        <f t="shared" si="139"/>
        <v>52.172998000631374</v>
      </c>
    </row>
    <row r="1252" spans="1:9" ht="13.5" x14ac:dyDescent="0.35">
      <c r="A1252" s="3">
        <v>43832</v>
      </c>
      <c r="B1252" s="2">
        <v>12.9703</v>
      </c>
      <c r="C1252" s="7">
        <f t="shared" si="135"/>
        <v>0</v>
      </c>
      <c r="D1252" s="7">
        <f t="shared" si="133"/>
        <v>0</v>
      </c>
      <c r="E1252" s="7">
        <f t="shared" si="134"/>
        <v>0</v>
      </c>
      <c r="F1252" s="7">
        <f t="shared" si="136"/>
        <v>3.5414285714285655E-2</v>
      </c>
      <c r="G1252" s="7">
        <f t="shared" si="137"/>
        <v>3.197142857142854E-2</v>
      </c>
      <c r="H1252" s="7">
        <f t="shared" si="138"/>
        <v>1.107685433422698</v>
      </c>
      <c r="I1252" s="7">
        <f t="shared" si="139"/>
        <v>52.55458978164085</v>
      </c>
    </row>
    <row r="1253" spans="1:9" ht="13.5" x14ac:dyDescent="0.35">
      <c r="A1253" s="3">
        <v>43833</v>
      </c>
      <c r="B1253" s="2">
        <v>12.908300000000001</v>
      </c>
      <c r="C1253" s="7">
        <f t="shared" si="135"/>
        <v>-6.1999999999999389E-2</v>
      </c>
      <c r="D1253" s="7">
        <f t="shared" si="133"/>
        <v>0</v>
      </c>
      <c r="E1253" s="7">
        <f t="shared" si="134"/>
        <v>6.1999999999999389E-2</v>
      </c>
      <c r="F1253" s="7">
        <f t="shared" si="136"/>
        <v>3.5414285714285655E-2</v>
      </c>
      <c r="G1253" s="7">
        <f t="shared" si="137"/>
        <v>3.4928571428571357E-2</v>
      </c>
      <c r="H1253" s="7">
        <f t="shared" si="138"/>
        <v>1.0139059304703479</v>
      </c>
      <c r="I1253" s="7">
        <f t="shared" si="139"/>
        <v>50.345247766043876</v>
      </c>
    </row>
    <row r="1254" spans="1:9" ht="13.5" x14ac:dyDescent="0.35">
      <c r="A1254" s="3">
        <v>43836</v>
      </c>
      <c r="B1254" s="2">
        <v>13.1493</v>
      </c>
      <c r="C1254" s="7">
        <f t="shared" si="135"/>
        <v>0.24099999999999966</v>
      </c>
      <c r="D1254" s="7">
        <f t="shared" si="133"/>
        <v>0.24099999999999966</v>
      </c>
      <c r="E1254" s="7">
        <f t="shared" si="134"/>
        <v>0</v>
      </c>
      <c r="F1254" s="7">
        <f t="shared" si="136"/>
        <v>5.2628571428571344E-2</v>
      </c>
      <c r="G1254" s="7">
        <f t="shared" si="137"/>
        <v>3.4435714285714222E-2</v>
      </c>
      <c r="H1254" s="7">
        <f t="shared" si="138"/>
        <v>1.528313627878034</v>
      </c>
      <c r="I1254" s="7">
        <f t="shared" si="139"/>
        <v>60.447944868323901</v>
      </c>
    </row>
    <row r="1255" spans="1:9" ht="13.5" x14ac:dyDescent="0.35">
      <c r="A1255" s="3">
        <v>43837</v>
      </c>
      <c r="B1255" s="2">
        <v>12.908300000000001</v>
      </c>
      <c r="C1255" s="7">
        <f t="shared" si="135"/>
        <v>-0.24099999999999966</v>
      </c>
      <c r="D1255" s="7">
        <f t="shared" si="133"/>
        <v>0</v>
      </c>
      <c r="E1255" s="7">
        <f t="shared" si="134"/>
        <v>0.24099999999999966</v>
      </c>
      <c r="F1255" s="7">
        <f t="shared" si="136"/>
        <v>5.2628571428571344E-2</v>
      </c>
      <c r="G1255" s="7">
        <f t="shared" si="137"/>
        <v>4.0335714285714176E-2</v>
      </c>
      <c r="H1255" s="7">
        <f t="shared" si="138"/>
        <v>1.3047635912874107</v>
      </c>
      <c r="I1255" s="7">
        <f t="shared" si="139"/>
        <v>56.61160199769499</v>
      </c>
    </row>
    <row r="1256" spans="1:9" ht="13.5" x14ac:dyDescent="0.35">
      <c r="A1256" s="3">
        <v>43838</v>
      </c>
      <c r="B1256" s="2">
        <v>13.0116</v>
      </c>
      <c r="C1256" s="7">
        <f t="shared" si="135"/>
        <v>0.10329999999999906</v>
      </c>
      <c r="D1256" s="7">
        <f t="shared" si="133"/>
        <v>0.10329999999999906</v>
      </c>
      <c r="E1256" s="7">
        <f t="shared" si="134"/>
        <v>0</v>
      </c>
      <c r="F1256" s="7">
        <f t="shared" si="136"/>
        <v>5.0171428571428374E-2</v>
      </c>
      <c r="G1256" s="7">
        <f t="shared" si="137"/>
        <v>4.0335714285714176E-2</v>
      </c>
      <c r="H1256" s="7">
        <f t="shared" si="138"/>
        <v>1.2438462900655201</v>
      </c>
      <c r="I1256" s="7">
        <f t="shared" si="139"/>
        <v>55.433667429563542</v>
      </c>
    </row>
    <row r="1257" spans="1:9" ht="13.5" x14ac:dyDescent="0.35">
      <c r="A1257" s="3">
        <v>43839</v>
      </c>
      <c r="B1257" s="2">
        <v>13.059799999999999</v>
      </c>
      <c r="C1257" s="7">
        <f t="shared" si="135"/>
        <v>4.8199999999999577E-2</v>
      </c>
      <c r="D1257" s="7">
        <f t="shared" si="133"/>
        <v>4.8199999999999577E-2</v>
      </c>
      <c r="E1257" s="7">
        <f t="shared" si="134"/>
        <v>0</v>
      </c>
      <c r="F1257" s="7">
        <f t="shared" si="136"/>
        <v>5.361428571428549E-2</v>
      </c>
      <c r="G1257" s="7">
        <f t="shared" si="137"/>
        <v>3.5421428571428368E-2</v>
      </c>
      <c r="H1257" s="7">
        <f t="shared" si="138"/>
        <v>1.5136116152450114</v>
      </c>
      <c r="I1257" s="7">
        <f t="shared" si="139"/>
        <v>60.216606498194984</v>
      </c>
    </row>
    <row r="1258" spans="1:9" ht="13.5" x14ac:dyDescent="0.35">
      <c r="A1258" s="3">
        <v>43840</v>
      </c>
      <c r="B1258" s="2">
        <v>13.052899999999999</v>
      </c>
      <c r="C1258" s="7">
        <f t="shared" si="135"/>
        <v>-6.8999999999999062E-3</v>
      </c>
      <c r="D1258" s="7">
        <f t="shared" si="133"/>
        <v>0</v>
      </c>
      <c r="E1258" s="7">
        <f t="shared" si="134"/>
        <v>6.8999999999999062E-3</v>
      </c>
      <c r="F1258" s="7">
        <f t="shared" si="136"/>
        <v>5.361428571428549E-2</v>
      </c>
      <c r="G1258" s="7">
        <f t="shared" si="137"/>
        <v>3.0992857142856982E-2</v>
      </c>
      <c r="H1258" s="7">
        <f t="shared" si="138"/>
        <v>1.7298916801106263</v>
      </c>
      <c r="I1258" s="7">
        <f t="shared" si="139"/>
        <v>63.368509919797404</v>
      </c>
    </row>
    <row r="1259" spans="1:9" ht="13.5" x14ac:dyDescent="0.35">
      <c r="A1259" s="3">
        <v>43843</v>
      </c>
      <c r="B1259" s="2">
        <v>13.080500000000001</v>
      </c>
      <c r="C1259" s="7">
        <f t="shared" si="135"/>
        <v>2.7600000000001401E-2</v>
      </c>
      <c r="D1259" s="7">
        <f t="shared" si="133"/>
        <v>2.7600000000001401E-2</v>
      </c>
      <c r="E1259" s="7">
        <f t="shared" si="134"/>
        <v>0</v>
      </c>
      <c r="F1259" s="7">
        <f t="shared" si="136"/>
        <v>5.0664285714285641E-2</v>
      </c>
      <c r="G1259" s="7">
        <f t="shared" si="137"/>
        <v>3.0992857142856982E-2</v>
      </c>
      <c r="H1259" s="7">
        <f t="shared" si="138"/>
        <v>1.6347084581700915</v>
      </c>
      <c r="I1259" s="7">
        <f t="shared" si="139"/>
        <v>62.04513645906237</v>
      </c>
    </row>
    <row r="1260" spans="1:9" ht="13.5" x14ac:dyDescent="0.35">
      <c r="A1260" s="3">
        <v>43845</v>
      </c>
      <c r="B1260" s="2">
        <v>13.280099999999999</v>
      </c>
      <c r="C1260" s="7">
        <f t="shared" si="135"/>
        <v>0.19959999999999845</v>
      </c>
      <c r="D1260" s="7">
        <f t="shared" si="133"/>
        <v>0.19959999999999845</v>
      </c>
      <c r="E1260" s="7">
        <f t="shared" si="134"/>
        <v>0</v>
      </c>
      <c r="F1260" s="7">
        <f t="shared" si="136"/>
        <v>6.492142857142838E-2</v>
      </c>
      <c r="G1260" s="7">
        <f t="shared" si="137"/>
        <v>2.6071428571428461E-2</v>
      </c>
      <c r="H1260" s="7">
        <f t="shared" si="138"/>
        <v>2.4901369863013731</v>
      </c>
      <c r="I1260" s="7">
        <f t="shared" si="139"/>
        <v>71.347829499960781</v>
      </c>
    </row>
    <row r="1261" spans="1:9" ht="13.5" x14ac:dyDescent="0.35">
      <c r="A1261" s="3">
        <v>43846</v>
      </c>
      <c r="B1261" s="2">
        <v>14.0718</v>
      </c>
      <c r="C1261" s="7">
        <f t="shared" si="135"/>
        <v>0.79170000000000051</v>
      </c>
      <c r="D1261" s="7">
        <f t="shared" si="133"/>
        <v>0.79170000000000051</v>
      </c>
      <c r="E1261" s="7">
        <f t="shared" si="134"/>
        <v>0</v>
      </c>
      <c r="F1261" s="7">
        <f t="shared" si="136"/>
        <v>0.1165499999999999</v>
      </c>
      <c r="G1261" s="7">
        <f t="shared" si="137"/>
        <v>2.6071428571428461E-2</v>
      </c>
      <c r="H1261" s="7">
        <f t="shared" si="138"/>
        <v>4.4704109589041252</v>
      </c>
      <c r="I1261" s="7">
        <f t="shared" si="139"/>
        <v>81.71983773225827</v>
      </c>
    </row>
    <row r="1262" spans="1:9" ht="13.5" x14ac:dyDescent="0.35">
      <c r="A1262" s="3">
        <v>43847</v>
      </c>
      <c r="B1262" s="2">
        <v>13.892799999999999</v>
      </c>
      <c r="C1262" s="7">
        <f t="shared" si="135"/>
        <v>-0.17900000000000027</v>
      </c>
      <c r="D1262" s="7">
        <f t="shared" si="133"/>
        <v>0</v>
      </c>
      <c r="E1262" s="7">
        <f t="shared" si="134"/>
        <v>0.17900000000000027</v>
      </c>
      <c r="F1262" s="7">
        <f t="shared" si="136"/>
        <v>0.1165499999999999</v>
      </c>
      <c r="G1262" s="7">
        <f t="shared" si="137"/>
        <v>3.8364285714285629E-2</v>
      </c>
      <c r="H1262" s="7">
        <f t="shared" si="138"/>
        <v>3.0379817538633445</v>
      </c>
      <c r="I1262" s="7">
        <f t="shared" si="139"/>
        <v>75.235153080044284</v>
      </c>
    </row>
    <row r="1263" spans="1:9" ht="13.5" x14ac:dyDescent="0.35">
      <c r="A1263" s="3">
        <v>43850</v>
      </c>
      <c r="B1263" s="2">
        <v>13.7689</v>
      </c>
      <c r="C1263" s="7">
        <f t="shared" si="135"/>
        <v>-0.12389999999999901</v>
      </c>
      <c r="D1263" s="7">
        <f t="shared" si="133"/>
        <v>0</v>
      </c>
      <c r="E1263" s="7">
        <f t="shared" si="134"/>
        <v>0.12389999999999901</v>
      </c>
      <c r="F1263" s="7">
        <f t="shared" si="136"/>
        <v>0.10819285714285698</v>
      </c>
      <c r="G1263" s="7">
        <f t="shared" si="137"/>
        <v>4.7214285714285556E-2</v>
      </c>
      <c r="H1263" s="7">
        <f t="shared" si="138"/>
        <v>2.2915279878971297</v>
      </c>
      <c r="I1263" s="7">
        <f t="shared" si="139"/>
        <v>69.618973204026332</v>
      </c>
    </row>
    <row r="1264" spans="1:9" ht="13.5" x14ac:dyDescent="0.35">
      <c r="A1264" s="3">
        <v>43851</v>
      </c>
      <c r="B1264" s="2">
        <v>13.700100000000001</v>
      </c>
      <c r="C1264" s="7">
        <f t="shared" si="135"/>
        <v>-6.8799999999999528E-2</v>
      </c>
      <c r="D1264" s="7">
        <f t="shared" si="133"/>
        <v>0</v>
      </c>
      <c r="E1264" s="7">
        <f t="shared" si="134"/>
        <v>6.8799999999999528E-2</v>
      </c>
      <c r="F1264" s="7">
        <f t="shared" si="136"/>
        <v>0.10819285714285698</v>
      </c>
      <c r="G1264" s="7">
        <f t="shared" si="137"/>
        <v>4.8685714285714124E-2</v>
      </c>
      <c r="H1264" s="7">
        <f t="shared" si="138"/>
        <v>2.2222711267605675</v>
      </c>
      <c r="I1264" s="7">
        <f t="shared" si="139"/>
        <v>68.965988252970945</v>
      </c>
    </row>
    <row r="1265" spans="1:9" ht="13.5" x14ac:dyDescent="0.35">
      <c r="A1265" s="3">
        <v>43852</v>
      </c>
      <c r="B1265" s="2">
        <v>13.899699999999999</v>
      </c>
      <c r="C1265" s="7">
        <f t="shared" si="135"/>
        <v>0.19959999999999845</v>
      </c>
      <c r="D1265" s="7">
        <f t="shared" si="133"/>
        <v>0.19959999999999845</v>
      </c>
      <c r="E1265" s="7">
        <f t="shared" si="134"/>
        <v>0</v>
      </c>
      <c r="F1265" s="7">
        <f t="shared" si="136"/>
        <v>0.11507142857142837</v>
      </c>
      <c r="G1265" s="7">
        <f t="shared" si="137"/>
        <v>4.8685714285714124E-2</v>
      </c>
      <c r="H1265" s="7">
        <f t="shared" si="138"/>
        <v>2.3635563380281726</v>
      </c>
      <c r="I1265" s="7">
        <f t="shared" si="139"/>
        <v>70.269562941638341</v>
      </c>
    </row>
    <row r="1266" spans="1:9" ht="13.5" x14ac:dyDescent="0.35">
      <c r="A1266" s="3">
        <v>43853</v>
      </c>
      <c r="B1266" s="2">
        <v>13.9686</v>
      </c>
      <c r="C1266" s="7">
        <f t="shared" si="135"/>
        <v>6.8900000000001071E-2</v>
      </c>
      <c r="D1266" s="7">
        <f t="shared" si="133"/>
        <v>6.8900000000001071E-2</v>
      </c>
      <c r="E1266" s="7">
        <f t="shared" si="134"/>
        <v>0</v>
      </c>
      <c r="F1266" s="7">
        <f t="shared" si="136"/>
        <v>0.11999285714285701</v>
      </c>
      <c r="G1266" s="7">
        <f t="shared" si="137"/>
        <v>4.8685714285714124E-2</v>
      </c>
      <c r="H1266" s="7">
        <f t="shared" si="138"/>
        <v>2.4646420187793483</v>
      </c>
      <c r="I1266" s="7">
        <f t="shared" si="139"/>
        <v>71.136989201778576</v>
      </c>
    </row>
    <row r="1267" spans="1:9" ht="13.5" x14ac:dyDescent="0.35">
      <c r="A1267" s="3">
        <v>43854</v>
      </c>
      <c r="B1267" s="2">
        <v>14.0374</v>
      </c>
      <c r="C1267" s="7">
        <f t="shared" si="135"/>
        <v>6.8799999999999528E-2</v>
      </c>
      <c r="D1267" s="7">
        <f t="shared" si="133"/>
        <v>6.8799999999999528E-2</v>
      </c>
      <c r="E1267" s="7">
        <f t="shared" si="134"/>
        <v>0</v>
      </c>
      <c r="F1267" s="7">
        <f t="shared" si="136"/>
        <v>0.12490714285714269</v>
      </c>
      <c r="G1267" s="7">
        <f t="shared" si="137"/>
        <v>4.4257142857142738E-2</v>
      </c>
      <c r="H1267" s="7">
        <f t="shared" si="138"/>
        <v>2.8223047127178864</v>
      </c>
      <c r="I1267" s="7">
        <f t="shared" si="139"/>
        <v>73.837773930667595</v>
      </c>
    </row>
    <row r="1268" spans="1:9" ht="13.5" x14ac:dyDescent="0.35">
      <c r="A1268" s="3">
        <v>43857</v>
      </c>
      <c r="B1268" s="2">
        <v>14.113099999999999</v>
      </c>
      <c r="C1268" s="7">
        <f t="shared" si="135"/>
        <v>7.5699999999999434E-2</v>
      </c>
      <c r="D1268" s="7">
        <f t="shared" si="133"/>
        <v>7.5699999999999434E-2</v>
      </c>
      <c r="E1268" s="7">
        <f t="shared" si="134"/>
        <v>0</v>
      </c>
      <c r="F1268" s="7">
        <f t="shared" si="136"/>
        <v>0.11309999999999983</v>
      </c>
      <c r="G1268" s="7">
        <f t="shared" si="137"/>
        <v>4.4257142857142738E-2</v>
      </c>
      <c r="H1268" s="7">
        <f t="shared" si="138"/>
        <v>2.5555196901226629</v>
      </c>
      <c r="I1268" s="7">
        <f t="shared" si="139"/>
        <v>71.874716295960084</v>
      </c>
    </row>
    <row r="1269" spans="1:9" ht="13.5" x14ac:dyDescent="0.35">
      <c r="A1269" s="3">
        <v>43858</v>
      </c>
      <c r="B1269" s="2">
        <v>13.9754</v>
      </c>
      <c r="C1269" s="7">
        <f t="shared" si="135"/>
        <v>-0.13769999999999882</v>
      </c>
      <c r="D1269" s="7">
        <f t="shared" si="133"/>
        <v>0</v>
      </c>
      <c r="E1269" s="7">
        <f t="shared" si="134"/>
        <v>0.13769999999999882</v>
      </c>
      <c r="F1269" s="7">
        <f t="shared" si="136"/>
        <v>0.11309999999999983</v>
      </c>
      <c r="G1269" s="7">
        <f t="shared" si="137"/>
        <v>3.6878571428571254E-2</v>
      </c>
      <c r="H1269" s="7">
        <f t="shared" si="138"/>
        <v>3.0668216153399284</v>
      </c>
      <c r="I1269" s="7">
        <f t="shared" si="139"/>
        <v>75.410772967566857</v>
      </c>
    </row>
    <row r="1270" spans="1:9" ht="13.5" x14ac:dyDescent="0.35">
      <c r="A1270" s="3">
        <v>43859</v>
      </c>
      <c r="B1270" s="2">
        <v>14.0443</v>
      </c>
      <c r="C1270" s="7">
        <f t="shared" si="135"/>
        <v>6.8899999999999295E-2</v>
      </c>
      <c r="D1270" s="7">
        <f t="shared" si="133"/>
        <v>6.8899999999999295E-2</v>
      </c>
      <c r="E1270" s="7">
        <f t="shared" si="134"/>
        <v>0</v>
      </c>
      <c r="F1270" s="7">
        <f t="shared" si="136"/>
        <v>0.11064285714285697</v>
      </c>
      <c r="G1270" s="7">
        <f t="shared" si="137"/>
        <v>3.6878571428571254E-2</v>
      </c>
      <c r="H1270" s="7">
        <f t="shared" si="138"/>
        <v>3.0001936858415745</v>
      </c>
      <c r="I1270" s="7">
        <f t="shared" si="139"/>
        <v>75.001210477896734</v>
      </c>
    </row>
    <row r="1271" spans="1:9" ht="13.5" x14ac:dyDescent="0.35">
      <c r="A1271" s="3">
        <v>43860</v>
      </c>
      <c r="B1271" s="2">
        <v>14.0443</v>
      </c>
      <c r="C1271" s="7">
        <f t="shared" si="135"/>
        <v>0</v>
      </c>
      <c r="D1271" s="7">
        <f t="shared" si="133"/>
        <v>0</v>
      </c>
      <c r="E1271" s="7">
        <f t="shared" si="134"/>
        <v>0</v>
      </c>
      <c r="F1271" s="7">
        <f t="shared" si="136"/>
        <v>0.10719999999999986</v>
      </c>
      <c r="G1271" s="7">
        <f t="shared" si="137"/>
        <v>3.6878571428571254E-2</v>
      </c>
      <c r="H1271" s="7">
        <f t="shared" si="138"/>
        <v>2.9068371102072539</v>
      </c>
      <c r="I1271" s="7">
        <f t="shared" si="139"/>
        <v>74.403847107233219</v>
      </c>
    </row>
    <row r="1272" spans="1:9" ht="13.5" x14ac:dyDescent="0.35">
      <c r="A1272" s="3">
        <v>43861</v>
      </c>
      <c r="B1272" s="2">
        <v>14.319699999999999</v>
      </c>
      <c r="C1272" s="7">
        <f t="shared" si="135"/>
        <v>0.27539999999999942</v>
      </c>
      <c r="D1272" s="7">
        <f t="shared" si="133"/>
        <v>0.27539999999999942</v>
      </c>
      <c r="E1272" s="7">
        <f t="shared" si="134"/>
        <v>0</v>
      </c>
      <c r="F1272" s="7">
        <f t="shared" si="136"/>
        <v>0.12687142857142839</v>
      </c>
      <c r="G1272" s="7">
        <f t="shared" si="137"/>
        <v>3.6385714285714119E-2</v>
      </c>
      <c r="H1272" s="7">
        <f t="shared" si="138"/>
        <v>3.4868472712995788</v>
      </c>
      <c r="I1272" s="7">
        <f t="shared" si="139"/>
        <v>77.712635631781637</v>
      </c>
    </row>
    <row r="1273" spans="1:9" ht="13.5" x14ac:dyDescent="0.35">
      <c r="A1273" s="3">
        <v>43864</v>
      </c>
      <c r="B1273" s="2">
        <v>14.4573</v>
      </c>
      <c r="C1273" s="7">
        <f t="shared" si="135"/>
        <v>0.13760000000000083</v>
      </c>
      <c r="D1273" s="7">
        <f t="shared" si="133"/>
        <v>0.13760000000000083</v>
      </c>
      <c r="E1273" s="7">
        <f t="shared" si="134"/>
        <v>0</v>
      </c>
      <c r="F1273" s="7">
        <f t="shared" si="136"/>
        <v>0.13472857142857123</v>
      </c>
      <c r="G1273" s="7">
        <f t="shared" si="137"/>
        <v>3.6385714285714119E-2</v>
      </c>
      <c r="H1273" s="7">
        <f t="shared" si="138"/>
        <v>3.7027875932469687</v>
      </c>
      <c r="I1273" s="7">
        <f t="shared" si="139"/>
        <v>78.736016029387258</v>
      </c>
    </row>
    <row r="1274" spans="1:9" ht="13.5" x14ac:dyDescent="0.35">
      <c r="A1274" s="3">
        <v>43865</v>
      </c>
      <c r="B1274" s="2">
        <v>14.6157</v>
      </c>
      <c r="C1274" s="7">
        <f t="shared" si="135"/>
        <v>0.15840000000000032</v>
      </c>
      <c r="D1274" s="7">
        <f t="shared" si="133"/>
        <v>0.15840000000000032</v>
      </c>
      <c r="E1274" s="7">
        <f t="shared" si="134"/>
        <v>0</v>
      </c>
      <c r="F1274" s="7">
        <f t="shared" si="136"/>
        <v>0.1317857142857142</v>
      </c>
      <c r="G1274" s="7">
        <f t="shared" si="137"/>
        <v>3.6385714285714119E-2</v>
      </c>
      <c r="H1274" s="7">
        <f t="shared" si="138"/>
        <v>3.6219081272084948</v>
      </c>
      <c r="I1274" s="7">
        <f t="shared" si="139"/>
        <v>78.363914373088747</v>
      </c>
    </row>
    <row r="1275" spans="1:9" ht="13.5" x14ac:dyDescent="0.35">
      <c r="A1275" s="3">
        <v>43866</v>
      </c>
      <c r="B1275" s="2">
        <v>14.9048</v>
      </c>
      <c r="C1275" s="7">
        <f t="shared" si="135"/>
        <v>0.28909999999999947</v>
      </c>
      <c r="D1275" s="7">
        <f t="shared" si="133"/>
        <v>0.28909999999999947</v>
      </c>
      <c r="E1275" s="7">
        <f t="shared" si="134"/>
        <v>0</v>
      </c>
      <c r="F1275" s="7">
        <f t="shared" si="136"/>
        <v>9.588571428571413E-2</v>
      </c>
      <c r="G1275" s="7">
        <f t="shared" si="137"/>
        <v>3.6385714285714119E-2</v>
      </c>
      <c r="H1275" s="7">
        <f t="shared" si="138"/>
        <v>2.6352571652925088</v>
      </c>
      <c r="I1275" s="7">
        <f t="shared" si="139"/>
        <v>72.49162976563349</v>
      </c>
    </row>
    <row r="1276" spans="1:9" ht="13.5" x14ac:dyDescent="0.35">
      <c r="A1276" s="3">
        <v>43867</v>
      </c>
      <c r="B1276" s="2">
        <v>14.732699999999999</v>
      </c>
      <c r="C1276" s="7">
        <f t="shared" si="135"/>
        <v>-0.17210000000000036</v>
      </c>
      <c r="D1276" s="7">
        <f t="shared" si="133"/>
        <v>0</v>
      </c>
      <c r="E1276" s="7">
        <f t="shared" si="134"/>
        <v>0.17210000000000036</v>
      </c>
      <c r="F1276" s="7">
        <f t="shared" si="136"/>
        <v>9.588571428571413E-2</v>
      </c>
      <c r="G1276" s="7">
        <f t="shared" si="137"/>
        <v>3.5892857142856983E-2</v>
      </c>
      <c r="H1276" s="7">
        <f t="shared" si="138"/>
        <v>2.6714427860696595</v>
      </c>
      <c r="I1276" s="7">
        <f t="shared" si="139"/>
        <v>72.762751368637922</v>
      </c>
    </row>
    <row r="1277" spans="1:9" ht="13.5" x14ac:dyDescent="0.35">
      <c r="A1277" s="3">
        <v>43868</v>
      </c>
      <c r="B1277" s="2">
        <v>14.7258</v>
      </c>
      <c r="C1277" s="7">
        <f t="shared" si="135"/>
        <v>-6.8999999999999062E-3</v>
      </c>
      <c r="D1277" s="7">
        <f t="shared" si="133"/>
        <v>0</v>
      </c>
      <c r="E1277" s="7">
        <f t="shared" si="134"/>
        <v>6.8999999999999062E-3</v>
      </c>
      <c r="F1277" s="7">
        <f t="shared" si="136"/>
        <v>9.588571428571413E-2</v>
      </c>
      <c r="G1277" s="7">
        <f t="shared" si="137"/>
        <v>2.7535714285714188E-2</v>
      </c>
      <c r="H1277" s="7">
        <f t="shared" si="138"/>
        <v>3.4822308690013037</v>
      </c>
      <c r="I1277" s="7">
        <f t="shared" si="139"/>
        <v>77.689681115805342</v>
      </c>
    </row>
    <row r="1278" spans="1:9" ht="13.5" x14ac:dyDescent="0.35">
      <c r="A1278" s="3">
        <v>43871</v>
      </c>
      <c r="B1278" s="2">
        <v>14.4573</v>
      </c>
      <c r="C1278" s="7">
        <f t="shared" si="135"/>
        <v>-0.26849999999999952</v>
      </c>
      <c r="D1278" s="7">
        <f t="shared" si="133"/>
        <v>0</v>
      </c>
      <c r="E1278" s="7">
        <f t="shared" si="134"/>
        <v>0.26849999999999952</v>
      </c>
      <c r="F1278" s="7">
        <f t="shared" si="136"/>
        <v>9.588571428571413E-2</v>
      </c>
      <c r="G1278" s="7">
        <f t="shared" si="137"/>
        <v>4.17999999999999E-2</v>
      </c>
      <c r="H1278" s="7">
        <f t="shared" si="138"/>
        <v>2.293916609706085</v>
      </c>
      <c r="I1278" s="7">
        <f t="shared" si="139"/>
        <v>69.641004357750589</v>
      </c>
    </row>
    <row r="1279" spans="1:9" ht="13.5" x14ac:dyDescent="0.35">
      <c r="A1279" s="3">
        <v>43872</v>
      </c>
      <c r="B1279" s="2">
        <v>14.354100000000001</v>
      </c>
      <c r="C1279" s="7">
        <f t="shared" si="135"/>
        <v>-0.10319999999999929</v>
      </c>
      <c r="D1279" s="7">
        <f t="shared" si="133"/>
        <v>0</v>
      </c>
      <c r="E1279" s="7">
        <f t="shared" si="134"/>
        <v>0.10319999999999929</v>
      </c>
      <c r="F1279" s="7">
        <f t="shared" si="136"/>
        <v>8.1628571428571384E-2</v>
      </c>
      <c r="G1279" s="7">
        <f t="shared" si="137"/>
        <v>4.9171428571428422E-2</v>
      </c>
      <c r="H1279" s="7">
        <f t="shared" si="138"/>
        <v>1.6600813480534615</v>
      </c>
      <c r="I1279" s="7">
        <f t="shared" si="139"/>
        <v>62.40716470074274</v>
      </c>
    </row>
    <row r="1280" spans="1:9" ht="13.5" x14ac:dyDescent="0.35">
      <c r="A1280" s="3">
        <v>43873</v>
      </c>
      <c r="B1280" s="2">
        <v>14.4573</v>
      </c>
      <c r="C1280" s="7">
        <f t="shared" si="135"/>
        <v>0.10319999999999929</v>
      </c>
      <c r="D1280" s="7">
        <f t="shared" si="133"/>
        <v>0.10319999999999929</v>
      </c>
      <c r="E1280" s="7">
        <f t="shared" si="134"/>
        <v>0</v>
      </c>
      <c r="F1280" s="7">
        <f t="shared" si="136"/>
        <v>8.4078571428571253E-2</v>
      </c>
      <c r="G1280" s="7">
        <f t="shared" si="137"/>
        <v>4.9171428571428422E-2</v>
      </c>
      <c r="H1280" s="7">
        <f t="shared" si="138"/>
        <v>1.7099070307960504</v>
      </c>
      <c r="I1280" s="7">
        <f t="shared" si="139"/>
        <v>63.098365049584586</v>
      </c>
    </row>
    <row r="1281" spans="1:9" ht="13.5" x14ac:dyDescent="0.35">
      <c r="A1281" s="3">
        <v>43874</v>
      </c>
      <c r="B1281" s="2">
        <v>14.801600000000001</v>
      </c>
      <c r="C1281" s="7">
        <f t="shared" si="135"/>
        <v>0.34430000000000049</v>
      </c>
      <c r="D1281" s="7">
        <f t="shared" si="133"/>
        <v>0.34430000000000049</v>
      </c>
      <c r="E1281" s="7">
        <f t="shared" si="134"/>
        <v>0</v>
      </c>
      <c r="F1281" s="7">
        <f t="shared" si="136"/>
        <v>0.10375714285714276</v>
      </c>
      <c r="G1281" s="7">
        <f t="shared" si="137"/>
        <v>4.9171428571428422E-2</v>
      </c>
      <c r="H1281" s="7">
        <f t="shared" si="138"/>
        <v>2.1101104009296963</v>
      </c>
      <c r="I1281" s="7">
        <f t="shared" si="139"/>
        <v>67.846800560485804</v>
      </c>
    </row>
    <row r="1282" spans="1:9" ht="13.5" x14ac:dyDescent="0.35">
      <c r="A1282" s="3">
        <v>43875</v>
      </c>
      <c r="B1282" s="2">
        <v>15.0701</v>
      </c>
      <c r="C1282" s="7">
        <f t="shared" si="135"/>
        <v>0.26849999999999952</v>
      </c>
      <c r="D1282" s="7">
        <f t="shared" si="133"/>
        <v>0.26849999999999952</v>
      </c>
      <c r="E1282" s="7">
        <f t="shared" si="134"/>
        <v>0</v>
      </c>
      <c r="F1282" s="7">
        <f t="shared" si="136"/>
        <v>0.11752857142857133</v>
      </c>
      <c r="G1282" s="7">
        <f t="shared" si="137"/>
        <v>4.9171428571428422E-2</v>
      </c>
      <c r="H1282" s="7">
        <f t="shared" si="138"/>
        <v>2.3901801278326609</v>
      </c>
      <c r="I1282" s="7">
        <f t="shared" si="139"/>
        <v>70.503042248693163</v>
      </c>
    </row>
    <row r="1283" spans="1:9" ht="13.5" x14ac:dyDescent="0.35">
      <c r="A1283" s="3">
        <v>43878</v>
      </c>
      <c r="B1283" s="2">
        <v>15.0701</v>
      </c>
      <c r="C1283" s="7">
        <f t="shared" si="135"/>
        <v>0</v>
      </c>
      <c r="D1283" s="7">
        <f t="shared" ref="D1283:D1346" si="140">IF(C1283&gt;0,C1283,0)</f>
        <v>0</v>
      </c>
      <c r="E1283" s="7">
        <f t="shared" ref="E1283:E1346" si="141">IF(C1283&lt;0,-C1283,0)</f>
        <v>0</v>
      </c>
      <c r="F1283" s="7">
        <f t="shared" si="136"/>
        <v>0.11752857142857133</v>
      </c>
      <c r="G1283" s="7">
        <f t="shared" si="137"/>
        <v>3.9335714285714217E-2</v>
      </c>
      <c r="H1283" s="7">
        <f t="shared" si="138"/>
        <v>2.9878336662429663</v>
      </c>
      <c r="I1283" s="7">
        <f t="shared" si="139"/>
        <v>74.923728427667243</v>
      </c>
    </row>
    <row r="1284" spans="1:9" ht="13.5" x14ac:dyDescent="0.35">
      <c r="A1284" s="3">
        <v>43879</v>
      </c>
      <c r="B1284" s="2">
        <v>14.939299999999999</v>
      </c>
      <c r="C1284" s="7">
        <f t="shared" ref="C1284:C1347" si="142">B1284-B1283</f>
        <v>-0.13080000000000069</v>
      </c>
      <c r="D1284" s="7">
        <f t="shared" si="140"/>
        <v>0</v>
      </c>
      <c r="E1284" s="7">
        <f t="shared" si="141"/>
        <v>0.13080000000000069</v>
      </c>
      <c r="F1284" s="7">
        <f t="shared" si="136"/>
        <v>0.11260714285714281</v>
      </c>
      <c r="G1284" s="7">
        <f t="shared" si="137"/>
        <v>4.8678571428571411E-2</v>
      </c>
      <c r="H1284" s="7">
        <f t="shared" si="138"/>
        <v>2.313279530447542</v>
      </c>
      <c r="I1284" s="7">
        <f t="shared" si="139"/>
        <v>69.818423383525243</v>
      </c>
    </row>
    <row r="1285" spans="1:9" ht="13.5" x14ac:dyDescent="0.35">
      <c r="A1285" s="3">
        <v>43880</v>
      </c>
      <c r="B1285" s="2">
        <v>14.9117</v>
      </c>
      <c r="C1285" s="7">
        <f t="shared" si="142"/>
        <v>-2.7599999999999625E-2</v>
      </c>
      <c r="D1285" s="7">
        <f t="shared" si="140"/>
        <v>0</v>
      </c>
      <c r="E1285" s="7">
        <f t="shared" si="141"/>
        <v>2.7599999999999625E-2</v>
      </c>
      <c r="F1285" s="7">
        <f t="shared" si="136"/>
        <v>0.11260714285714281</v>
      </c>
      <c r="G1285" s="7">
        <f t="shared" si="137"/>
        <v>5.0649999999999959E-2</v>
      </c>
      <c r="H1285" s="7">
        <f t="shared" si="138"/>
        <v>2.2232407276829793</v>
      </c>
      <c r="I1285" s="7">
        <f t="shared" si="139"/>
        <v>68.975323766188325</v>
      </c>
    </row>
    <row r="1286" spans="1:9" ht="13.5" x14ac:dyDescent="0.35">
      <c r="A1286" s="3">
        <v>43881</v>
      </c>
      <c r="B1286" s="2">
        <v>14.8704</v>
      </c>
      <c r="C1286" s="7">
        <f t="shared" si="142"/>
        <v>-4.129999999999967E-2</v>
      </c>
      <c r="D1286" s="7">
        <f t="shared" si="140"/>
        <v>0</v>
      </c>
      <c r="E1286" s="7">
        <f t="shared" si="141"/>
        <v>4.129999999999967E-2</v>
      </c>
      <c r="F1286" s="7">
        <f t="shared" si="136"/>
        <v>9.2935714285714274E-2</v>
      </c>
      <c r="G1286" s="7">
        <f t="shared" si="137"/>
        <v>5.3599999999999932E-2</v>
      </c>
      <c r="H1286" s="7">
        <f t="shared" si="138"/>
        <v>1.7338752665245223</v>
      </c>
      <c r="I1286" s="7">
        <f t="shared" si="139"/>
        <v>63.421886424567418</v>
      </c>
    </row>
    <row r="1287" spans="1:9" ht="13.5" x14ac:dyDescent="0.35">
      <c r="A1287" s="3">
        <v>43882</v>
      </c>
      <c r="B1287" s="2">
        <v>14.9048</v>
      </c>
      <c r="C1287" s="7">
        <f t="shared" si="142"/>
        <v>3.4399999999999764E-2</v>
      </c>
      <c r="D1287" s="7">
        <f t="shared" si="140"/>
        <v>3.4399999999999764E-2</v>
      </c>
      <c r="E1287" s="7">
        <f t="shared" si="141"/>
        <v>0</v>
      </c>
      <c r="F1287" s="7">
        <f t="shared" si="136"/>
        <v>8.5564285714285634E-2</v>
      </c>
      <c r="G1287" s="7">
        <f t="shared" si="137"/>
        <v>5.3599999999999932E-2</v>
      </c>
      <c r="H1287" s="7">
        <f t="shared" si="138"/>
        <v>1.5963486140724952</v>
      </c>
      <c r="I1287" s="7">
        <f t="shared" si="139"/>
        <v>61.484370990093929</v>
      </c>
    </row>
    <row r="1288" spans="1:9" ht="13.5" x14ac:dyDescent="0.35">
      <c r="A1288" s="3">
        <v>43885</v>
      </c>
      <c r="B1288" s="2">
        <v>14.9048</v>
      </c>
      <c r="C1288" s="7">
        <f t="shared" si="142"/>
        <v>0</v>
      </c>
      <c r="D1288" s="7">
        <f t="shared" si="140"/>
        <v>0</v>
      </c>
      <c r="E1288" s="7">
        <f t="shared" si="141"/>
        <v>0</v>
      </c>
      <c r="F1288" s="7">
        <f t="shared" si="136"/>
        <v>7.4249999999999899E-2</v>
      </c>
      <c r="G1288" s="7">
        <f t="shared" si="137"/>
        <v>5.3599999999999932E-2</v>
      </c>
      <c r="H1288" s="7">
        <f t="shared" si="138"/>
        <v>1.3852611940298507</v>
      </c>
      <c r="I1288" s="7">
        <f t="shared" si="139"/>
        <v>58.075870160344152</v>
      </c>
    </row>
    <row r="1289" spans="1:9" ht="13.5" x14ac:dyDescent="0.35">
      <c r="A1289" s="3">
        <v>43886</v>
      </c>
      <c r="B1289" s="2">
        <v>14.9048</v>
      </c>
      <c r="C1289" s="7">
        <f t="shared" si="142"/>
        <v>0</v>
      </c>
      <c r="D1289" s="7">
        <f t="shared" si="140"/>
        <v>0</v>
      </c>
      <c r="E1289" s="7">
        <f t="shared" si="141"/>
        <v>0</v>
      </c>
      <c r="F1289" s="7">
        <f t="shared" si="136"/>
        <v>5.3599999999999932E-2</v>
      </c>
      <c r="G1289" s="7">
        <f t="shared" si="137"/>
        <v>5.3599999999999932E-2</v>
      </c>
      <c r="H1289" s="7">
        <f t="shared" si="138"/>
        <v>1</v>
      </c>
      <c r="I1289" s="7">
        <f t="shared" si="139"/>
        <v>50</v>
      </c>
    </row>
    <row r="1290" spans="1:9" ht="13.5" x14ac:dyDescent="0.35">
      <c r="A1290" s="3">
        <v>43887</v>
      </c>
      <c r="B1290" s="2">
        <v>14.9048</v>
      </c>
      <c r="C1290" s="7">
        <f t="shared" si="142"/>
        <v>0</v>
      </c>
      <c r="D1290" s="7">
        <f t="shared" si="140"/>
        <v>0</v>
      </c>
      <c r="E1290" s="7">
        <f t="shared" si="141"/>
        <v>0</v>
      </c>
      <c r="F1290" s="7">
        <f t="shared" si="136"/>
        <v>5.3599999999999932E-2</v>
      </c>
      <c r="G1290" s="7">
        <f t="shared" si="137"/>
        <v>4.1307142857142765E-2</v>
      </c>
      <c r="H1290" s="7">
        <f t="shared" si="138"/>
        <v>1.2975964032509091</v>
      </c>
      <c r="I1290" s="7">
        <f t="shared" si="139"/>
        <v>56.47625498607664</v>
      </c>
    </row>
    <row r="1291" spans="1:9" ht="13.5" x14ac:dyDescent="0.35">
      <c r="A1291" s="3">
        <v>43888</v>
      </c>
      <c r="B1291" s="2">
        <v>14.836</v>
      </c>
      <c r="C1291" s="7">
        <f t="shared" si="142"/>
        <v>-6.8799999999999528E-2</v>
      </c>
      <c r="D1291" s="7">
        <f t="shared" si="140"/>
        <v>0</v>
      </c>
      <c r="E1291" s="7">
        <f t="shared" si="141"/>
        <v>6.8799999999999528E-2</v>
      </c>
      <c r="F1291" s="7">
        <f t="shared" si="136"/>
        <v>5.3599999999999932E-2</v>
      </c>
      <c r="G1291" s="7">
        <f t="shared" si="137"/>
        <v>4.5728571428571306E-2</v>
      </c>
      <c r="H1291" s="7">
        <f t="shared" si="138"/>
        <v>1.172133708216184</v>
      </c>
      <c r="I1291" s="7">
        <f t="shared" si="139"/>
        <v>53.96231842370203</v>
      </c>
    </row>
    <row r="1292" spans="1:9" ht="13.5" x14ac:dyDescent="0.35">
      <c r="A1292" s="3">
        <v>43889</v>
      </c>
      <c r="B1292" s="2">
        <v>14.987500000000001</v>
      </c>
      <c r="C1292" s="7">
        <f t="shared" si="142"/>
        <v>0.15150000000000041</v>
      </c>
      <c r="D1292" s="7">
        <f t="shared" si="140"/>
        <v>0.15150000000000041</v>
      </c>
      <c r="E1292" s="7">
        <f t="shared" si="141"/>
        <v>0</v>
      </c>
      <c r="F1292" s="7">
        <f t="shared" si="136"/>
        <v>6.4421428571428532E-2</v>
      </c>
      <c r="G1292" s="7">
        <f t="shared" si="137"/>
        <v>2.6549999999999914E-2</v>
      </c>
      <c r="H1292" s="7">
        <f t="shared" si="138"/>
        <v>2.426419155232721</v>
      </c>
      <c r="I1292" s="7">
        <f t="shared" si="139"/>
        <v>70.815012562814132</v>
      </c>
    </row>
    <row r="1293" spans="1:9" ht="13.5" x14ac:dyDescent="0.35">
      <c r="A1293" s="3">
        <v>43892</v>
      </c>
      <c r="B1293" s="2">
        <v>14.54</v>
      </c>
      <c r="C1293" s="7">
        <f t="shared" si="142"/>
        <v>-0.44750000000000156</v>
      </c>
      <c r="D1293" s="7">
        <f t="shared" si="140"/>
        <v>0</v>
      </c>
      <c r="E1293" s="7">
        <f t="shared" si="141"/>
        <v>0.44750000000000156</v>
      </c>
      <c r="F1293" s="7">
        <f t="shared" si="136"/>
        <v>6.4421428571428532E-2</v>
      </c>
      <c r="G1293" s="7">
        <f t="shared" si="137"/>
        <v>5.1142857142857219E-2</v>
      </c>
      <c r="H1293" s="7">
        <f t="shared" si="138"/>
        <v>1.2596368715083772</v>
      </c>
      <c r="I1293" s="7">
        <f t="shared" si="139"/>
        <v>55.745101675010758</v>
      </c>
    </row>
    <row r="1294" spans="1:9" ht="13.5" x14ac:dyDescent="0.35">
      <c r="A1294" s="3">
        <v>43893</v>
      </c>
      <c r="B1294" s="2">
        <v>14.560600000000001</v>
      </c>
      <c r="C1294" s="7">
        <f t="shared" si="142"/>
        <v>2.0600000000001728E-2</v>
      </c>
      <c r="D1294" s="7">
        <f t="shared" si="140"/>
        <v>2.0600000000001728E-2</v>
      </c>
      <c r="E1294" s="7">
        <f t="shared" si="141"/>
        <v>0</v>
      </c>
      <c r="F1294" s="7">
        <f t="shared" si="136"/>
        <v>5.852142857142871E-2</v>
      </c>
      <c r="G1294" s="7">
        <f t="shared" si="137"/>
        <v>5.1142857142857219E-2</v>
      </c>
      <c r="H1294" s="7">
        <f t="shared" si="138"/>
        <v>1.1442737430167609</v>
      </c>
      <c r="I1294" s="7">
        <f t="shared" si="139"/>
        <v>53.364163355695986</v>
      </c>
    </row>
    <row r="1295" spans="1:9" ht="13.5" x14ac:dyDescent="0.35">
      <c r="A1295" s="3">
        <v>43894</v>
      </c>
      <c r="B1295" s="2">
        <v>14.4573</v>
      </c>
      <c r="C1295" s="7">
        <f t="shared" si="142"/>
        <v>-0.10330000000000084</v>
      </c>
      <c r="D1295" s="7">
        <f t="shared" si="140"/>
        <v>0</v>
      </c>
      <c r="E1295" s="7">
        <f t="shared" si="141"/>
        <v>0.10330000000000084</v>
      </c>
      <c r="F1295" s="7">
        <f t="shared" si="136"/>
        <v>3.392857142857153E-2</v>
      </c>
      <c r="G1295" s="7">
        <f t="shared" si="137"/>
        <v>5.852142857142871E-2</v>
      </c>
      <c r="H1295" s="7">
        <f t="shared" si="138"/>
        <v>0.57976321249847462</v>
      </c>
      <c r="I1295" s="7">
        <f t="shared" si="139"/>
        <v>36.699374179092956</v>
      </c>
    </row>
    <row r="1296" spans="1:9" ht="13.5" x14ac:dyDescent="0.35">
      <c r="A1296" s="3">
        <v>43895</v>
      </c>
      <c r="B1296" s="2">
        <v>14.319699999999999</v>
      </c>
      <c r="C1296" s="7">
        <f t="shared" si="142"/>
        <v>-0.13760000000000083</v>
      </c>
      <c r="D1296" s="7">
        <f t="shared" si="140"/>
        <v>0</v>
      </c>
      <c r="E1296" s="7">
        <f t="shared" si="141"/>
        <v>0.13760000000000083</v>
      </c>
      <c r="F1296" s="7">
        <f t="shared" si="136"/>
        <v>1.4750000000000136E-2</v>
      </c>
      <c r="G1296" s="7">
        <f t="shared" si="137"/>
        <v>6.8350000000000202E-2</v>
      </c>
      <c r="H1296" s="7">
        <f t="shared" si="138"/>
        <v>0.21580102414045491</v>
      </c>
      <c r="I1296" s="7">
        <f t="shared" si="139"/>
        <v>17.749699157641487</v>
      </c>
    </row>
    <row r="1297" spans="1:9" ht="13.5" x14ac:dyDescent="0.35">
      <c r="A1297" s="3">
        <v>43896</v>
      </c>
      <c r="B1297" s="2">
        <v>13.9754</v>
      </c>
      <c r="C1297" s="7">
        <f t="shared" si="142"/>
        <v>-0.34429999999999872</v>
      </c>
      <c r="D1297" s="7">
        <f t="shared" si="140"/>
        <v>0</v>
      </c>
      <c r="E1297" s="7">
        <f t="shared" si="141"/>
        <v>0.34429999999999872</v>
      </c>
      <c r="F1297" s="7">
        <f t="shared" ref="F1297:F1360" si="143">(SUM(D1284:D1297)/14)</f>
        <v>1.4750000000000136E-2</v>
      </c>
      <c r="G1297" s="7">
        <f t="shared" ref="G1297:G1360" si="144">(SUM(E1284:E1297)/14)</f>
        <v>9.2942857142857244E-2</v>
      </c>
      <c r="H1297" s="7">
        <f t="shared" ref="H1297:H1360" si="145">F1297/G1297</f>
        <v>0.15869966185060075</v>
      </c>
      <c r="I1297" s="7">
        <f t="shared" ref="I1297:I1360" si="146">IF(G1297=0,100,100-(100/(1+H1297)))</f>
        <v>13.696358692047582</v>
      </c>
    </row>
    <row r="1298" spans="1:9" ht="13.5" x14ac:dyDescent="0.35">
      <c r="A1298" s="3">
        <v>43899</v>
      </c>
      <c r="B1298" s="2">
        <v>13.527900000000001</v>
      </c>
      <c r="C1298" s="7">
        <f t="shared" si="142"/>
        <v>-0.44749999999999979</v>
      </c>
      <c r="D1298" s="7">
        <f t="shared" si="140"/>
        <v>0</v>
      </c>
      <c r="E1298" s="7">
        <f t="shared" si="141"/>
        <v>0.44749999999999979</v>
      </c>
      <c r="F1298" s="7">
        <f t="shared" si="143"/>
        <v>1.4750000000000136E-2</v>
      </c>
      <c r="G1298" s="7">
        <f t="shared" si="144"/>
        <v>0.11556428571428576</v>
      </c>
      <c r="H1298" s="7">
        <f t="shared" si="145"/>
        <v>0.1276345880462339</v>
      </c>
      <c r="I1298" s="7">
        <f t="shared" si="146"/>
        <v>11.318789739092395</v>
      </c>
    </row>
    <row r="1299" spans="1:9" ht="13.5" x14ac:dyDescent="0.35">
      <c r="A1299" s="3">
        <v>43900</v>
      </c>
      <c r="B1299" s="2">
        <v>13.1493</v>
      </c>
      <c r="C1299" s="7">
        <f t="shared" si="142"/>
        <v>-0.37860000000000049</v>
      </c>
      <c r="D1299" s="7">
        <f t="shared" si="140"/>
        <v>0</v>
      </c>
      <c r="E1299" s="7">
        <f t="shared" si="141"/>
        <v>0.37860000000000049</v>
      </c>
      <c r="F1299" s="7">
        <f t="shared" si="143"/>
        <v>1.4750000000000136E-2</v>
      </c>
      <c r="G1299" s="7">
        <f t="shared" si="144"/>
        <v>0.14063571428571439</v>
      </c>
      <c r="H1299" s="7">
        <f t="shared" si="145"/>
        <v>0.10488089796333067</v>
      </c>
      <c r="I1299" s="7">
        <f t="shared" si="146"/>
        <v>9.4925071251264797</v>
      </c>
    </row>
    <row r="1300" spans="1:9" ht="13.5" x14ac:dyDescent="0.35">
      <c r="A1300" s="3">
        <v>43901</v>
      </c>
      <c r="B1300" s="2">
        <v>13.6243</v>
      </c>
      <c r="C1300" s="7">
        <f t="shared" si="142"/>
        <v>0.47499999999999964</v>
      </c>
      <c r="D1300" s="7">
        <f t="shared" si="140"/>
        <v>0.47499999999999964</v>
      </c>
      <c r="E1300" s="7">
        <f t="shared" si="141"/>
        <v>0</v>
      </c>
      <c r="F1300" s="7">
        <f t="shared" si="143"/>
        <v>4.8678571428571536E-2</v>
      </c>
      <c r="G1300" s="7">
        <f t="shared" si="144"/>
        <v>0.13768571428571441</v>
      </c>
      <c r="H1300" s="7">
        <f t="shared" si="145"/>
        <v>0.35354845403610752</v>
      </c>
      <c r="I1300" s="7">
        <f t="shared" si="146"/>
        <v>26.120118048369193</v>
      </c>
    </row>
    <row r="1301" spans="1:9" ht="13.5" x14ac:dyDescent="0.35">
      <c r="A1301" s="3">
        <v>43902</v>
      </c>
      <c r="B1301" s="2">
        <v>12.825699999999999</v>
      </c>
      <c r="C1301" s="7">
        <f t="shared" si="142"/>
        <v>-0.79860000000000042</v>
      </c>
      <c r="D1301" s="7">
        <f t="shared" si="140"/>
        <v>0</v>
      </c>
      <c r="E1301" s="7">
        <f t="shared" si="141"/>
        <v>0.79860000000000042</v>
      </c>
      <c r="F1301" s="7">
        <f t="shared" si="143"/>
        <v>4.6221428571428698E-2</v>
      </c>
      <c r="G1301" s="7">
        <f t="shared" si="144"/>
        <v>0.19472857142857158</v>
      </c>
      <c r="H1301" s="7">
        <f t="shared" si="145"/>
        <v>0.23736336292275007</v>
      </c>
      <c r="I1301" s="7">
        <f t="shared" si="146"/>
        <v>19.182995879405951</v>
      </c>
    </row>
    <row r="1302" spans="1:9" ht="13.5" x14ac:dyDescent="0.35">
      <c r="A1302" s="3">
        <v>43903</v>
      </c>
      <c r="B1302" s="2">
        <v>12.047800000000001</v>
      </c>
      <c r="C1302" s="7">
        <f t="shared" si="142"/>
        <v>-0.77789999999999893</v>
      </c>
      <c r="D1302" s="7">
        <f t="shared" si="140"/>
        <v>0</v>
      </c>
      <c r="E1302" s="7">
        <f t="shared" si="141"/>
        <v>0.77789999999999893</v>
      </c>
      <c r="F1302" s="7">
        <f t="shared" si="143"/>
        <v>4.6221428571428698E-2</v>
      </c>
      <c r="G1302" s="7">
        <f t="shared" si="144"/>
        <v>0.25029285714285721</v>
      </c>
      <c r="H1302" s="7">
        <f t="shared" si="145"/>
        <v>0.18466938728917601</v>
      </c>
      <c r="I1302" s="7">
        <f t="shared" si="146"/>
        <v>15.588263634611721</v>
      </c>
    </row>
    <row r="1303" spans="1:9" ht="13.5" x14ac:dyDescent="0.35">
      <c r="A1303" s="3">
        <v>43906</v>
      </c>
      <c r="B1303" s="2">
        <v>11.3249</v>
      </c>
      <c r="C1303" s="7">
        <f t="shared" si="142"/>
        <v>-0.72290000000000099</v>
      </c>
      <c r="D1303" s="7">
        <f t="shared" si="140"/>
        <v>0</v>
      </c>
      <c r="E1303" s="7">
        <f t="shared" si="141"/>
        <v>0.72290000000000099</v>
      </c>
      <c r="F1303" s="7">
        <f t="shared" si="143"/>
        <v>4.6221428571428698E-2</v>
      </c>
      <c r="G1303" s="7">
        <f t="shared" si="144"/>
        <v>0.3019285714285716</v>
      </c>
      <c r="H1303" s="7">
        <f t="shared" si="145"/>
        <v>0.15308729595457804</v>
      </c>
      <c r="I1303" s="7">
        <f t="shared" si="146"/>
        <v>13.276297162553107</v>
      </c>
    </row>
    <row r="1304" spans="1:9" ht="13.5" x14ac:dyDescent="0.35">
      <c r="A1304" s="3">
        <v>43907</v>
      </c>
      <c r="B1304" s="2">
        <v>10.684699999999999</v>
      </c>
      <c r="C1304" s="7">
        <f t="shared" si="142"/>
        <v>-0.6402000000000001</v>
      </c>
      <c r="D1304" s="7">
        <f t="shared" si="140"/>
        <v>0</v>
      </c>
      <c r="E1304" s="7">
        <f t="shared" si="141"/>
        <v>0.6402000000000001</v>
      </c>
      <c r="F1304" s="7">
        <f t="shared" si="143"/>
        <v>4.6221428571428698E-2</v>
      </c>
      <c r="G1304" s="7">
        <f t="shared" si="144"/>
        <v>0.347657142857143</v>
      </c>
      <c r="H1304" s="7">
        <f t="shared" si="145"/>
        <v>0.13295118343195297</v>
      </c>
      <c r="I1304" s="7">
        <f t="shared" si="146"/>
        <v>11.734943691855747</v>
      </c>
    </row>
    <row r="1305" spans="1:9" ht="13.5" x14ac:dyDescent="0.35">
      <c r="A1305" s="3">
        <v>43908</v>
      </c>
      <c r="B1305" s="2">
        <v>10.368</v>
      </c>
      <c r="C1305" s="7">
        <f t="shared" si="142"/>
        <v>-0.31669999999999909</v>
      </c>
      <c r="D1305" s="7">
        <f t="shared" si="140"/>
        <v>0</v>
      </c>
      <c r="E1305" s="7">
        <f t="shared" si="141"/>
        <v>0.31669999999999909</v>
      </c>
      <c r="F1305" s="7">
        <f t="shared" si="143"/>
        <v>4.6221428571428698E-2</v>
      </c>
      <c r="G1305" s="7">
        <f t="shared" si="144"/>
        <v>0.36536428571428586</v>
      </c>
      <c r="H1305" s="7">
        <f t="shared" si="145"/>
        <v>0.12650779065902945</v>
      </c>
      <c r="I1305" s="7">
        <f t="shared" si="146"/>
        <v>11.230085731144385</v>
      </c>
    </row>
    <row r="1306" spans="1:9" ht="13.5" x14ac:dyDescent="0.35">
      <c r="A1306" s="3">
        <v>43909</v>
      </c>
      <c r="B1306" s="2">
        <v>10.058199999999999</v>
      </c>
      <c r="C1306" s="7">
        <f t="shared" si="142"/>
        <v>-0.30980000000000096</v>
      </c>
      <c r="D1306" s="7">
        <f t="shared" si="140"/>
        <v>0</v>
      </c>
      <c r="E1306" s="7">
        <f t="shared" si="141"/>
        <v>0.30980000000000096</v>
      </c>
      <c r="F1306" s="7">
        <f t="shared" si="143"/>
        <v>3.5400000000000098E-2</v>
      </c>
      <c r="G1306" s="7">
        <f t="shared" si="144"/>
        <v>0.38749285714285736</v>
      </c>
      <c r="H1306" s="7">
        <f t="shared" si="145"/>
        <v>9.1356522700879475E-2</v>
      </c>
      <c r="I1306" s="7">
        <f t="shared" si="146"/>
        <v>8.3709146186977534</v>
      </c>
    </row>
    <row r="1307" spans="1:9" ht="13.5" x14ac:dyDescent="0.35">
      <c r="A1307" s="3">
        <v>43913</v>
      </c>
      <c r="B1307" s="2">
        <v>9.7622</v>
      </c>
      <c r="C1307" s="7">
        <f t="shared" si="142"/>
        <v>-0.29599999999999937</v>
      </c>
      <c r="D1307" s="7">
        <f t="shared" si="140"/>
        <v>0</v>
      </c>
      <c r="E1307" s="7">
        <f t="shared" si="141"/>
        <v>0.29599999999999937</v>
      </c>
      <c r="F1307" s="7">
        <f t="shared" si="143"/>
        <v>3.5400000000000098E-2</v>
      </c>
      <c r="G1307" s="7">
        <f t="shared" si="144"/>
        <v>0.3766714285714286</v>
      </c>
      <c r="H1307" s="7">
        <f t="shared" si="145"/>
        <v>9.3981112754579835E-2</v>
      </c>
      <c r="I1307" s="7">
        <f t="shared" si="146"/>
        <v>8.5907436297452051</v>
      </c>
    </row>
    <row r="1308" spans="1:9" ht="13.5" x14ac:dyDescent="0.35">
      <c r="A1308" s="3">
        <v>43914</v>
      </c>
      <c r="B1308" s="2">
        <v>9.7690000000000001</v>
      </c>
      <c r="C1308" s="7">
        <f t="shared" si="142"/>
        <v>6.8000000000001393E-3</v>
      </c>
      <c r="D1308" s="7">
        <f t="shared" si="140"/>
        <v>6.8000000000001393E-3</v>
      </c>
      <c r="E1308" s="7">
        <f t="shared" si="141"/>
        <v>0</v>
      </c>
      <c r="F1308" s="7">
        <f t="shared" si="143"/>
        <v>3.4414285714285696E-2</v>
      </c>
      <c r="G1308" s="7">
        <f t="shared" si="144"/>
        <v>0.3766714285714286</v>
      </c>
      <c r="H1308" s="7">
        <f t="shared" si="145"/>
        <v>9.1364205256570657E-2</v>
      </c>
      <c r="I1308" s="7">
        <f t="shared" si="146"/>
        <v>8.3715596330275162</v>
      </c>
    </row>
    <row r="1309" spans="1:9" ht="13.5" x14ac:dyDescent="0.35">
      <c r="A1309" s="3">
        <v>43915</v>
      </c>
      <c r="B1309" s="2">
        <v>9.8792000000000009</v>
      </c>
      <c r="C1309" s="7">
        <f t="shared" si="142"/>
        <v>0.11020000000000074</v>
      </c>
      <c r="D1309" s="7">
        <f t="shared" si="140"/>
        <v>0.11020000000000074</v>
      </c>
      <c r="E1309" s="7">
        <f t="shared" si="141"/>
        <v>0</v>
      </c>
      <c r="F1309" s="7">
        <f t="shared" si="143"/>
        <v>4.2285714285714322E-2</v>
      </c>
      <c r="G1309" s="7">
        <f t="shared" si="144"/>
        <v>0.36929285714285714</v>
      </c>
      <c r="H1309" s="7">
        <f t="shared" si="145"/>
        <v>0.11450455503762026</v>
      </c>
      <c r="I1309" s="7">
        <f t="shared" si="146"/>
        <v>10.27403203693099</v>
      </c>
    </row>
    <row r="1310" spans="1:9" ht="13.5" x14ac:dyDescent="0.35">
      <c r="A1310" s="3">
        <v>43916</v>
      </c>
      <c r="B1310" s="2">
        <v>10.1752</v>
      </c>
      <c r="C1310" s="7">
        <f t="shared" si="142"/>
        <v>0.29599999999999937</v>
      </c>
      <c r="D1310" s="7">
        <f t="shared" si="140"/>
        <v>0.29599999999999937</v>
      </c>
      <c r="E1310" s="7">
        <f t="shared" si="141"/>
        <v>0</v>
      </c>
      <c r="F1310" s="7">
        <f t="shared" si="143"/>
        <v>6.3428571428571418E-2</v>
      </c>
      <c r="G1310" s="7">
        <f t="shared" si="144"/>
        <v>0.35946428571428563</v>
      </c>
      <c r="H1310" s="7">
        <f t="shared" si="145"/>
        <v>0.17645305514157975</v>
      </c>
      <c r="I1310" s="7">
        <f t="shared" si="146"/>
        <v>14.998733215100074</v>
      </c>
    </row>
    <row r="1311" spans="1:9" ht="13.5" x14ac:dyDescent="0.35">
      <c r="A1311" s="3">
        <v>43917</v>
      </c>
      <c r="B1311" s="2">
        <v>10.2234</v>
      </c>
      <c r="C1311" s="7">
        <f t="shared" si="142"/>
        <v>4.8199999999999577E-2</v>
      </c>
      <c r="D1311" s="7">
        <f t="shared" si="140"/>
        <v>4.8199999999999577E-2</v>
      </c>
      <c r="E1311" s="7">
        <f t="shared" si="141"/>
        <v>0</v>
      </c>
      <c r="F1311" s="7">
        <f t="shared" si="143"/>
        <v>6.687142857142854E-2</v>
      </c>
      <c r="G1311" s="7">
        <f t="shared" si="144"/>
        <v>0.3348714285714286</v>
      </c>
      <c r="H1311" s="7">
        <f t="shared" si="145"/>
        <v>0.19969284586835021</v>
      </c>
      <c r="I1311" s="7">
        <f t="shared" si="146"/>
        <v>16.645331057535017</v>
      </c>
    </row>
    <row r="1312" spans="1:9" ht="13.5" x14ac:dyDescent="0.35">
      <c r="A1312" s="3">
        <v>43920</v>
      </c>
      <c r="B1312" s="2">
        <v>10.2234</v>
      </c>
      <c r="C1312" s="7">
        <f t="shared" si="142"/>
        <v>0</v>
      </c>
      <c r="D1312" s="7">
        <f t="shared" si="140"/>
        <v>0</v>
      </c>
      <c r="E1312" s="7">
        <f t="shared" si="141"/>
        <v>0</v>
      </c>
      <c r="F1312" s="7">
        <f t="shared" si="143"/>
        <v>6.687142857142854E-2</v>
      </c>
      <c r="G1312" s="7">
        <f t="shared" si="144"/>
        <v>0.30290714285714287</v>
      </c>
      <c r="H1312" s="7">
        <f t="shared" si="145"/>
        <v>0.22076543966797924</v>
      </c>
      <c r="I1312" s="7">
        <f t="shared" si="146"/>
        <v>18.084181653112864</v>
      </c>
    </row>
    <row r="1313" spans="1:9" ht="13.5" x14ac:dyDescent="0.35">
      <c r="A1313" s="3">
        <v>43921</v>
      </c>
      <c r="B1313" s="2">
        <v>10.1546</v>
      </c>
      <c r="C1313" s="7">
        <f t="shared" si="142"/>
        <v>-6.8799999999999528E-2</v>
      </c>
      <c r="D1313" s="7">
        <f t="shared" si="140"/>
        <v>0</v>
      </c>
      <c r="E1313" s="7">
        <f t="shared" si="141"/>
        <v>6.8799999999999528E-2</v>
      </c>
      <c r="F1313" s="7">
        <f t="shared" si="143"/>
        <v>6.687142857142854E-2</v>
      </c>
      <c r="G1313" s="7">
        <f t="shared" si="144"/>
        <v>0.28077857142857138</v>
      </c>
      <c r="H1313" s="7">
        <f t="shared" si="145"/>
        <v>0.23816428807652185</v>
      </c>
      <c r="I1313" s="7">
        <f t="shared" si="146"/>
        <v>19.235273571531295</v>
      </c>
    </row>
    <row r="1314" spans="1:9" ht="13.5" x14ac:dyDescent="0.35">
      <c r="A1314" s="3">
        <v>43922</v>
      </c>
      <c r="B1314" s="2">
        <v>10.120100000000001</v>
      </c>
      <c r="C1314" s="7">
        <f t="shared" si="142"/>
        <v>-3.4499999999999531E-2</v>
      </c>
      <c r="D1314" s="7">
        <f t="shared" si="140"/>
        <v>0</v>
      </c>
      <c r="E1314" s="7">
        <f t="shared" si="141"/>
        <v>3.4499999999999531E-2</v>
      </c>
      <c r="F1314" s="7">
        <f t="shared" si="143"/>
        <v>3.2942857142857128E-2</v>
      </c>
      <c r="G1314" s="7">
        <f t="shared" si="144"/>
        <v>0.28324285714285707</v>
      </c>
      <c r="H1314" s="7">
        <f t="shared" si="145"/>
        <v>0.11630604730922477</v>
      </c>
      <c r="I1314" s="7">
        <f t="shared" si="146"/>
        <v>10.41883160890977</v>
      </c>
    </row>
    <row r="1315" spans="1:9" ht="13.5" x14ac:dyDescent="0.35">
      <c r="A1315" s="3">
        <v>43923</v>
      </c>
      <c r="B1315" s="2">
        <v>9.8447999999999993</v>
      </c>
      <c r="C1315" s="7">
        <f t="shared" si="142"/>
        <v>-0.27530000000000143</v>
      </c>
      <c r="D1315" s="7">
        <f t="shared" si="140"/>
        <v>0</v>
      </c>
      <c r="E1315" s="7">
        <f t="shared" si="141"/>
        <v>0.27530000000000143</v>
      </c>
      <c r="F1315" s="7">
        <f t="shared" si="143"/>
        <v>3.2942857142857128E-2</v>
      </c>
      <c r="G1315" s="7">
        <f t="shared" si="144"/>
        <v>0.2458642857142857</v>
      </c>
      <c r="H1315" s="7">
        <f t="shared" si="145"/>
        <v>0.13398797245867344</v>
      </c>
      <c r="I1315" s="7">
        <f t="shared" si="146"/>
        <v>11.815643173724794</v>
      </c>
    </row>
    <row r="1316" spans="1:9" ht="13.5" x14ac:dyDescent="0.35">
      <c r="A1316" s="3">
        <v>43924</v>
      </c>
      <c r="B1316" s="2">
        <v>10.051299999999999</v>
      </c>
      <c r="C1316" s="7">
        <f t="shared" si="142"/>
        <v>0.20650000000000013</v>
      </c>
      <c r="D1316" s="7">
        <f t="shared" si="140"/>
        <v>0.20650000000000013</v>
      </c>
      <c r="E1316" s="7">
        <f t="shared" si="141"/>
        <v>0</v>
      </c>
      <c r="F1316" s="7">
        <f t="shared" si="143"/>
        <v>4.7692857142857141E-2</v>
      </c>
      <c r="G1316" s="7">
        <f t="shared" si="144"/>
        <v>0.19030000000000008</v>
      </c>
      <c r="H1316" s="7">
        <f t="shared" si="145"/>
        <v>0.25061932287365801</v>
      </c>
      <c r="I1316" s="7">
        <f t="shared" si="146"/>
        <v>20.039617035325179</v>
      </c>
    </row>
    <row r="1317" spans="1:9" ht="13.5" x14ac:dyDescent="0.35">
      <c r="A1317" s="3">
        <v>43927</v>
      </c>
      <c r="B1317" s="2">
        <v>9.8447999999999993</v>
      </c>
      <c r="C1317" s="7">
        <f t="shared" si="142"/>
        <v>-0.20650000000000013</v>
      </c>
      <c r="D1317" s="7">
        <f t="shared" si="140"/>
        <v>0</v>
      </c>
      <c r="E1317" s="7">
        <f t="shared" si="141"/>
        <v>0.20650000000000013</v>
      </c>
      <c r="F1317" s="7">
        <f t="shared" si="143"/>
        <v>4.7692857142857141E-2</v>
      </c>
      <c r="G1317" s="7">
        <f t="shared" si="144"/>
        <v>0.15341428571428573</v>
      </c>
      <c r="H1317" s="7">
        <f t="shared" si="145"/>
        <v>0.31087624546047116</v>
      </c>
      <c r="I1317" s="7">
        <f t="shared" si="146"/>
        <v>23.715148286272424</v>
      </c>
    </row>
    <row r="1318" spans="1:9" ht="13.5" x14ac:dyDescent="0.35">
      <c r="A1318" s="3">
        <v>43928</v>
      </c>
      <c r="B1318" s="2">
        <v>9.8309999999999995</v>
      </c>
      <c r="C1318" s="7">
        <f t="shared" si="142"/>
        <v>-1.3799999999999812E-2</v>
      </c>
      <c r="D1318" s="7">
        <f t="shared" si="140"/>
        <v>0</v>
      </c>
      <c r="E1318" s="7">
        <f t="shared" si="141"/>
        <v>1.3799999999999812E-2</v>
      </c>
      <c r="F1318" s="7">
        <f t="shared" si="143"/>
        <v>4.7692857142857141E-2</v>
      </c>
      <c r="G1318" s="7">
        <f t="shared" si="144"/>
        <v>0.10867142857142856</v>
      </c>
      <c r="H1318" s="7">
        <f t="shared" si="145"/>
        <v>0.43887209149467599</v>
      </c>
      <c r="I1318" s="7">
        <f t="shared" si="146"/>
        <v>30.501119181398749</v>
      </c>
    </row>
    <row r="1319" spans="1:9" ht="13.5" x14ac:dyDescent="0.35">
      <c r="A1319" s="3">
        <v>43929</v>
      </c>
      <c r="B1319" s="2">
        <v>9.8309999999999995</v>
      </c>
      <c r="C1319" s="7">
        <f t="shared" si="142"/>
        <v>0</v>
      </c>
      <c r="D1319" s="7">
        <f t="shared" si="140"/>
        <v>0</v>
      </c>
      <c r="E1319" s="7">
        <f t="shared" si="141"/>
        <v>0</v>
      </c>
      <c r="F1319" s="7">
        <f t="shared" si="143"/>
        <v>4.7692857142857141E-2</v>
      </c>
      <c r="G1319" s="7">
        <f t="shared" si="144"/>
        <v>8.6050000000000057E-2</v>
      </c>
      <c r="H1319" s="7">
        <f t="shared" si="145"/>
        <v>0.55424587034116335</v>
      </c>
      <c r="I1319" s="7">
        <f t="shared" si="146"/>
        <v>35.660115359965801</v>
      </c>
    </row>
    <row r="1320" spans="1:9" ht="13.5" x14ac:dyDescent="0.35">
      <c r="A1320" s="3">
        <v>43934</v>
      </c>
      <c r="B1320" s="2">
        <v>9.8447999999999993</v>
      </c>
      <c r="C1320" s="7">
        <f t="shared" si="142"/>
        <v>1.3799999999999812E-2</v>
      </c>
      <c r="D1320" s="7">
        <f t="shared" si="140"/>
        <v>1.3799999999999812E-2</v>
      </c>
      <c r="E1320" s="7">
        <f t="shared" si="141"/>
        <v>0</v>
      </c>
      <c r="F1320" s="7">
        <f t="shared" si="143"/>
        <v>4.8678571428571411E-2</v>
      </c>
      <c r="G1320" s="7">
        <f t="shared" si="144"/>
        <v>6.392142857142856E-2</v>
      </c>
      <c r="H1320" s="7">
        <f t="shared" si="145"/>
        <v>0.76153760196670006</v>
      </c>
      <c r="I1320" s="7">
        <f t="shared" si="146"/>
        <v>43.231413346866276</v>
      </c>
    </row>
    <row r="1321" spans="1:9" ht="13.5" x14ac:dyDescent="0.35">
      <c r="A1321" s="3">
        <v>43935</v>
      </c>
      <c r="B1321" s="2">
        <v>9.9136000000000006</v>
      </c>
      <c r="C1321" s="7">
        <f t="shared" si="142"/>
        <v>6.8800000000001305E-2</v>
      </c>
      <c r="D1321" s="7">
        <f t="shared" si="140"/>
        <v>6.8800000000001305E-2</v>
      </c>
      <c r="E1321" s="7">
        <f t="shared" si="141"/>
        <v>0</v>
      </c>
      <c r="F1321" s="7">
        <f t="shared" si="143"/>
        <v>5.359285714285722E-2</v>
      </c>
      <c r="G1321" s="7">
        <f t="shared" si="144"/>
        <v>4.2778571428571457E-2</v>
      </c>
      <c r="H1321" s="7">
        <f t="shared" si="145"/>
        <v>1.2527967941225591</v>
      </c>
      <c r="I1321" s="7">
        <f t="shared" si="146"/>
        <v>55.61073228579901</v>
      </c>
    </row>
    <row r="1322" spans="1:9" ht="13.5" x14ac:dyDescent="0.35">
      <c r="A1322" s="3">
        <v>43936</v>
      </c>
      <c r="B1322" s="2">
        <v>9.7553000000000001</v>
      </c>
      <c r="C1322" s="7">
        <f t="shared" si="142"/>
        <v>-0.15830000000000055</v>
      </c>
      <c r="D1322" s="7">
        <f t="shared" si="140"/>
        <v>0</v>
      </c>
      <c r="E1322" s="7">
        <f t="shared" si="141"/>
        <v>0.15830000000000055</v>
      </c>
      <c r="F1322" s="7">
        <f t="shared" si="143"/>
        <v>5.3107142857142922E-2</v>
      </c>
      <c r="G1322" s="7">
        <f t="shared" si="144"/>
        <v>5.4085714285714355E-2</v>
      </c>
      <c r="H1322" s="7">
        <f t="shared" si="145"/>
        <v>0.9819070258848388</v>
      </c>
      <c r="I1322" s="7">
        <f t="shared" si="146"/>
        <v>49.543546345038983</v>
      </c>
    </row>
    <row r="1323" spans="1:9" ht="13.5" x14ac:dyDescent="0.35">
      <c r="A1323" s="3">
        <v>43937</v>
      </c>
      <c r="B1323" s="2">
        <v>9.6381999999999994</v>
      </c>
      <c r="C1323" s="7">
        <f t="shared" si="142"/>
        <v>-0.11710000000000065</v>
      </c>
      <c r="D1323" s="7">
        <f t="shared" si="140"/>
        <v>0</v>
      </c>
      <c r="E1323" s="7">
        <f t="shared" si="141"/>
        <v>0.11710000000000065</v>
      </c>
      <c r="F1323" s="7">
        <f t="shared" si="143"/>
        <v>4.5235714285714303E-2</v>
      </c>
      <c r="G1323" s="7">
        <f t="shared" si="144"/>
        <v>6.2450000000000117E-2</v>
      </c>
      <c r="H1323" s="7">
        <f t="shared" si="145"/>
        <v>0.72435090929886659</v>
      </c>
      <c r="I1323" s="7">
        <f t="shared" si="146"/>
        <v>42.007163703900204</v>
      </c>
    </row>
    <row r="1324" spans="1:9" ht="13.5" x14ac:dyDescent="0.35">
      <c r="A1324" s="3">
        <v>43938</v>
      </c>
      <c r="B1324" s="2">
        <v>9.6381999999999994</v>
      </c>
      <c r="C1324" s="7">
        <f t="shared" si="142"/>
        <v>0</v>
      </c>
      <c r="D1324" s="7">
        <f t="shared" si="140"/>
        <v>0</v>
      </c>
      <c r="E1324" s="7">
        <f t="shared" si="141"/>
        <v>0</v>
      </c>
      <c r="F1324" s="7">
        <f t="shared" si="143"/>
        <v>2.4092857142857201E-2</v>
      </c>
      <c r="G1324" s="7">
        <f t="shared" si="144"/>
        <v>6.2450000000000117E-2</v>
      </c>
      <c r="H1324" s="7">
        <f t="shared" si="145"/>
        <v>0.3857943497655269</v>
      </c>
      <c r="I1324" s="7">
        <f t="shared" si="146"/>
        <v>27.839220864971949</v>
      </c>
    </row>
    <row r="1325" spans="1:9" ht="13.5" x14ac:dyDescent="0.35">
      <c r="A1325" s="3">
        <v>43941</v>
      </c>
      <c r="B1325" s="2">
        <v>9.6244999999999994</v>
      </c>
      <c r="C1325" s="7">
        <f t="shared" si="142"/>
        <v>-1.3700000000000045E-2</v>
      </c>
      <c r="D1325" s="7">
        <f t="shared" si="140"/>
        <v>0</v>
      </c>
      <c r="E1325" s="7">
        <f t="shared" si="141"/>
        <v>1.3700000000000045E-2</v>
      </c>
      <c r="F1325" s="7">
        <f t="shared" si="143"/>
        <v>2.0650000000000088E-2</v>
      </c>
      <c r="G1325" s="7">
        <f t="shared" si="144"/>
        <v>6.3428571428571542E-2</v>
      </c>
      <c r="H1325" s="7">
        <f t="shared" si="145"/>
        <v>0.32556306306306387</v>
      </c>
      <c r="I1325" s="7">
        <f t="shared" si="146"/>
        <v>24.56036020728915</v>
      </c>
    </row>
    <row r="1326" spans="1:9" ht="13.5" x14ac:dyDescent="0.35">
      <c r="A1326" s="3">
        <v>43942</v>
      </c>
      <c r="B1326" s="2">
        <v>9.6312999999999995</v>
      </c>
      <c r="C1326" s="7">
        <f t="shared" si="142"/>
        <v>6.8000000000001393E-3</v>
      </c>
      <c r="D1326" s="7">
        <f t="shared" si="140"/>
        <v>6.8000000000001393E-3</v>
      </c>
      <c r="E1326" s="7">
        <f t="shared" si="141"/>
        <v>0</v>
      </c>
      <c r="F1326" s="7">
        <f t="shared" si="143"/>
        <v>2.1135714285714386E-2</v>
      </c>
      <c r="G1326" s="7">
        <f t="shared" si="144"/>
        <v>6.3428571428571542E-2</v>
      </c>
      <c r="H1326" s="7">
        <f t="shared" si="145"/>
        <v>0.33322072072072173</v>
      </c>
      <c r="I1326" s="7">
        <f t="shared" si="146"/>
        <v>24.993665005490385</v>
      </c>
    </row>
    <row r="1327" spans="1:9" ht="13.5" x14ac:dyDescent="0.35">
      <c r="A1327" s="3">
        <v>43943</v>
      </c>
      <c r="B1327" s="2">
        <v>9.4316999999999993</v>
      </c>
      <c r="C1327" s="7">
        <f t="shared" si="142"/>
        <v>-0.19960000000000022</v>
      </c>
      <c r="D1327" s="7">
        <f t="shared" si="140"/>
        <v>0</v>
      </c>
      <c r="E1327" s="7">
        <f t="shared" si="141"/>
        <v>0.19960000000000022</v>
      </c>
      <c r="F1327" s="7">
        <f t="shared" si="143"/>
        <v>2.1135714285714386E-2</v>
      </c>
      <c r="G1327" s="7">
        <f t="shared" si="144"/>
        <v>7.2771428571428737E-2</v>
      </c>
      <c r="H1327" s="7">
        <f t="shared" si="145"/>
        <v>0.29043973301923903</v>
      </c>
      <c r="I1327" s="7">
        <f t="shared" si="146"/>
        <v>22.507035825663692</v>
      </c>
    </row>
    <row r="1328" spans="1:9" ht="13.5" x14ac:dyDescent="0.35">
      <c r="A1328" s="3">
        <v>43944</v>
      </c>
      <c r="B1328" s="2">
        <v>9.4316999999999993</v>
      </c>
      <c r="C1328" s="7">
        <f t="shared" si="142"/>
        <v>0</v>
      </c>
      <c r="D1328" s="7">
        <f t="shared" si="140"/>
        <v>0</v>
      </c>
      <c r="E1328" s="7">
        <f t="shared" si="141"/>
        <v>0</v>
      </c>
      <c r="F1328" s="7">
        <f t="shared" si="143"/>
        <v>2.1135714285714386E-2</v>
      </c>
      <c r="G1328" s="7">
        <f t="shared" si="144"/>
        <v>7.0307142857143054E-2</v>
      </c>
      <c r="H1328" s="7">
        <f t="shared" si="145"/>
        <v>0.30061972975718843</v>
      </c>
      <c r="I1328" s="7">
        <f t="shared" si="146"/>
        <v>23.113576003749444</v>
      </c>
    </row>
    <row r="1329" spans="1:9" ht="13.5" x14ac:dyDescent="0.35">
      <c r="A1329" s="3">
        <v>43945</v>
      </c>
      <c r="B1329" s="2">
        <v>9.2044999999999995</v>
      </c>
      <c r="C1329" s="7">
        <f t="shared" si="142"/>
        <v>-0.22719999999999985</v>
      </c>
      <c r="D1329" s="7">
        <f t="shared" si="140"/>
        <v>0</v>
      </c>
      <c r="E1329" s="7">
        <f t="shared" si="141"/>
        <v>0.22719999999999985</v>
      </c>
      <c r="F1329" s="7">
        <f t="shared" si="143"/>
        <v>2.1135714285714386E-2</v>
      </c>
      <c r="G1329" s="7">
        <f t="shared" si="144"/>
        <v>6.6871428571428665E-2</v>
      </c>
      <c r="H1329" s="7">
        <f t="shared" si="145"/>
        <v>0.31606494338816599</v>
      </c>
      <c r="I1329" s="7">
        <f t="shared" si="146"/>
        <v>24.015907799691647</v>
      </c>
    </row>
    <row r="1330" spans="1:9" ht="13.5" x14ac:dyDescent="0.35">
      <c r="A1330" s="3">
        <v>43948</v>
      </c>
      <c r="B1330" s="2">
        <v>9.4799000000000007</v>
      </c>
      <c r="C1330" s="7">
        <f t="shared" si="142"/>
        <v>0.2754000000000012</v>
      </c>
      <c r="D1330" s="7">
        <f t="shared" si="140"/>
        <v>0.2754000000000012</v>
      </c>
      <c r="E1330" s="7">
        <f t="shared" si="141"/>
        <v>0</v>
      </c>
      <c r="F1330" s="7">
        <f t="shared" si="143"/>
        <v>2.6057142857143032E-2</v>
      </c>
      <c r="G1330" s="7">
        <f t="shared" si="144"/>
        <v>6.6871428571428665E-2</v>
      </c>
      <c r="H1330" s="7">
        <f t="shared" si="145"/>
        <v>0.38966032898953423</v>
      </c>
      <c r="I1330" s="7">
        <f t="shared" si="146"/>
        <v>28.039969254419788</v>
      </c>
    </row>
    <row r="1331" spans="1:9" ht="13.5" x14ac:dyDescent="0.35">
      <c r="A1331" s="3">
        <v>43949</v>
      </c>
      <c r="B1331" s="2">
        <v>9.2940000000000005</v>
      </c>
      <c r="C1331" s="7">
        <f t="shared" si="142"/>
        <v>-0.18590000000000018</v>
      </c>
      <c r="D1331" s="7">
        <f t="shared" si="140"/>
        <v>0</v>
      </c>
      <c r="E1331" s="7">
        <f t="shared" si="141"/>
        <v>0.18590000000000018</v>
      </c>
      <c r="F1331" s="7">
        <f t="shared" si="143"/>
        <v>2.6057142857143032E-2</v>
      </c>
      <c r="G1331" s="7">
        <f t="shared" si="144"/>
        <v>6.5400000000000097E-2</v>
      </c>
      <c r="H1331" s="7">
        <f t="shared" si="145"/>
        <v>0.39842726081258401</v>
      </c>
      <c r="I1331" s="7">
        <f t="shared" si="146"/>
        <v>28.491096532333756</v>
      </c>
    </row>
    <row r="1332" spans="1:9" ht="13.5" x14ac:dyDescent="0.35">
      <c r="A1332" s="3">
        <v>43950</v>
      </c>
      <c r="B1332" s="2">
        <v>9.0185999999999993</v>
      </c>
      <c r="C1332" s="7">
        <f t="shared" si="142"/>
        <v>-0.2754000000000012</v>
      </c>
      <c r="D1332" s="7">
        <f t="shared" si="140"/>
        <v>0</v>
      </c>
      <c r="E1332" s="7">
        <f t="shared" si="141"/>
        <v>0.2754000000000012</v>
      </c>
      <c r="F1332" s="7">
        <f t="shared" si="143"/>
        <v>2.6057142857143032E-2</v>
      </c>
      <c r="G1332" s="7">
        <f t="shared" si="144"/>
        <v>8.4085714285714472E-2</v>
      </c>
      <c r="H1332" s="7">
        <f t="shared" si="145"/>
        <v>0.30988786952089842</v>
      </c>
      <c r="I1332" s="7">
        <f t="shared" si="146"/>
        <v>23.657587548638219</v>
      </c>
    </row>
    <row r="1333" spans="1:9" ht="13.5" x14ac:dyDescent="0.35">
      <c r="A1333" s="3">
        <v>43951</v>
      </c>
      <c r="B1333" s="2">
        <v>8.7500999999999998</v>
      </c>
      <c r="C1333" s="7">
        <f t="shared" si="142"/>
        <v>-0.26849999999999952</v>
      </c>
      <c r="D1333" s="7">
        <f t="shared" si="140"/>
        <v>0</v>
      </c>
      <c r="E1333" s="7">
        <f t="shared" si="141"/>
        <v>0.26849999999999952</v>
      </c>
      <c r="F1333" s="7">
        <f t="shared" si="143"/>
        <v>2.6057142857143032E-2</v>
      </c>
      <c r="G1333" s="7">
        <f t="shared" si="144"/>
        <v>0.10326428571428588</v>
      </c>
      <c r="H1333" s="7">
        <f t="shared" si="145"/>
        <v>0.25233450923428224</v>
      </c>
      <c r="I1333" s="7">
        <f t="shared" si="146"/>
        <v>20.149130074565107</v>
      </c>
    </row>
    <row r="1334" spans="1:9" ht="13.5" x14ac:dyDescent="0.35">
      <c r="A1334" s="3">
        <v>43955</v>
      </c>
      <c r="B1334" s="2">
        <v>8.9085000000000001</v>
      </c>
      <c r="C1334" s="7">
        <f t="shared" si="142"/>
        <v>0.15840000000000032</v>
      </c>
      <c r="D1334" s="7">
        <f t="shared" si="140"/>
        <v>0.15840000000000032</v>
      </c>
      <c r="E1334" s="7">
        <f t="shared" si="141"/>
        <v>0</v>
      </c>
      <c r="F1334" s="7">
        <f t="shared" si="143"/>
        <v>3.63857142857145E-2</v>
      </c>
      <c r="G1334" s="7">
        <f t="shared" si="144"/>
        <v>0.10326428571428588</v>
      </c>
      <c r="H1334" s="7">
        <f t="shared" si="145"/>
        <v>0.35235526042747611</v>
      </c>
      <c r="I1334" s="7">
        <f t="shared" si="146"/>
        <v>26.05493325149618</v>
      </c>
    </row>
    <row r="1335" spans="1:9" ht="13.5" x14ac:dyDescent="0.35">
      <c r="A1335" s="3">
        <v>43956</v>
      </c>
      <c r="B1335" s="2">
        <v>9.1700999999999997</v>
      </c>
      <c r="C1335" s="7">
        <f t="shared" si="142"/>
        <v>0.26159999999999961</v>
      </c>
      <c r="D1335" s="7">
        <f t="shared" si="140"/>
        <v>0.26159999999999961</v>
      </c>
      <c r="E1335" s="7">
        <f t="shared" si="141"/>
        <v>0</v>
      </c>
      <c r="F1335" s="7">
        <f t="shared" si="143"/>
        <v>5.0157142857142949E-2</v>
      </c>
      <c r="G1335" s="7">
        <f t="shared" si="144"/>
        <v>0.10326428571428588</v>
      </c>
      <c r="H1335" s="7">
        <f t="shared" si="145"/>
        <v>0.48571626201839951</v>
      </c>
      <c r="I1335" s="7">
        <f t="shared" si="146"/>
        <v>32.6923972251967</v>
      </c>
    </row>
    <row r="1336" spans="1:9" ht="13.5" x14ac:dyDescent="0.35">
      <c r="A1336" s="3">
        <v>43957</v>
      </c>
      <c r="B1336" s="2">
        <v>9.3628999999999998</v>
      </c>
      <c r="C1336" s="7">
        <f t="shared" si="142"/>
        <v>0.19280000000000008</v>
      </c>
      <c r="D1336" s="7">
        <f t="shared" si="140"/>
        <v>0.19280000000000008</v>
      </c>
      <c r="E1336" s="7">
        <f t="shared" si="141"/>
        <v>0</v>
      </c>
      <c r="F1336" s="7">
        <f t="shared" si="143"/>
        <v>6.3928571428571529E-2</v>
      </c>
      <c r="G1336" s="7">
        <f t="shared" si="144"/>
        <v>9.1957142857142973E-2</v>
      </c>
      <c r="H1336" s="7">
        <f t="shared" si="145"/>
        <v>0.69519962715550743</v>
      </c>
      <c r="I1336" s="7">
        <f t="shared" si="146"/>
        <v>41.009897360703818</v>
      </c>
    </row>
    <row r="1337" spans="1:9" ht="13.5" x14ac:dyDescent="0.35">
      <c r="A1337" s="3">
        <v>43958</v>
      </c>
      <c r="B1337" s="2">
        <v>9.3078000000000003</v>
      </c>
      <c r="C1337" s="7">
        <f t="shared" si="142"/>
        <v>-5.5099999999999483E-2</v>
      </c>
      <c r="D1337" s="7">
        <f t="shared" si="140"/>
        <v>0</v>
      </c>
      <c r="E1337" s="7">
        <f t="shared" si="141"/>
        <v>5.5099999999999483E-2</v>
      </c>
      <c r="F1337" s="7">
        <f t="shared" si="143"/>
        <v>6.3928571428571529E-2</v>
      </c>
      <c r="G1337" s="7">
        <f t="shared" si="144"/>
        <v>8.7528571428571469E-2</v>
      </c>
      <c r="H1337" s="7">
        <f t="shared" si="145"/>
        <v>0.73037375550840622</v>
      </c>
      <c r="I1337" s="7">
        <f t="shared" si="146"/>
        <v>42.209017166572373</v>
      </c>
    </row>
    <row r="1338" spans="1:9" ht="13.5" x14ac:dyDescent="0.35">
      <c r="A1338" s="3">
        <v>43959</v>
      </c>
      <c r="B1338" s="2">
        <v>9.3078000000000003</v>
      </c>
      <c r="C1338" s="7">
        <f t="shared" si="142"/>
        <v>0</v>
      </c>
      <c r="D1338" s="7">
        <f t="shared" si="140"/>
        <v>0</v>
      </c>
      <c r="E1338" s="7">
        <f t="shared" si="141"/>
        <v>0</v>
      </c>
      <c r="F1338" s="7">
        <f t="shared" si="143"/>
        <v>6.3928571428571529E-2</v>
      </c>
      <c r="G1338" s="7">
        <f t="shared" si="144"/>
        <v>8.7528571428571469E-2</v>
      </c>
      <c r="H1338" s="7">
        <f t="shared" si="145"/>
        <v>0.73037375550840622</v>
      </c>
      <c r="I1338" s="7">
        <f t="shared" si="146"/>
        <v>42.209017166572373</v>
      </c>
    </row>
    <row r="1339" spans="1:9" ht="13.5" x14ac:dyDescent="0.35">
      <c r="A1339" s="3">
        <v>43962</v>
      </c>
      <c r="B1339" s="2">
        <v>9.5831999999999997</v>
      </c>
      <c r="C1339" s="7">
        <f t="shared" si="142"/>
        <v>0.27539999999999942</v>
      </c>
      <c r="D1339" s="7">
        <f t="shared" si="140"/>
        <v>0.27539999999999942</v>
      </c>
      <c r="E1339" s="7">
        <f t="shared" si="141"/>
        <v>0</v>
      </c>
      <c r="F1339" s="7">
        <f t="shared" si="143"/>
        <v>8.3600000000000049E-2</v>
      </c>
      <c r="G1339" s="7">
        <f t="shared" si="144"/>
        <v>8.655000000000003E-2</v>
      </c>
      <c r="H1339" s="7">
        <f t="shared" si="145"/>
        <v>0.96591565569035265</v>
      </c>
      <c r="I1339" s="7">
        <f t="shared" si="146"/>
        <v>49.13311783720247</v>
      </c>
    </row>
    <row r="1340" spans="1:9" ht="13.5" x14ac:dyDescent="0.35">
      <c r="A1340" s="3">
        <v>43963</v>
      </c>
      <c r="B1340" s="2">
        <v>9.8653999999999993</v>
      </c>
      <c r="C1340" s="7">
        <f t="shared" si="142"/>
        <v>0.28219999999999956</v>
      </c>
      <c r="D1340" s="7">
        <f t="shared" si="140"/>
        <v>0.28219999999999956</v>
      </c>
      <c r="E1340" s="7">
        <f t="shared" si="141"/>
        <v>0</v>
      </c>
      <c r="F1340" s="7">
        <f t="shared" si="143"/>
        <v>0.10327142857142858</v>
      </c>
      <c r="G1340" s="7">
        <f t="shared" si="144"/>
        <v>8.655000000000003E-2</v>
      </c>
      <c r="H1340" s="7">
        <f t="shared" si="145"/>
        <v>1.1931996368738134</v>
      </c>
      <c r="I1340" s="7">
        <f t="shared" si="146"/>
        <v>54.404515522107232</v>
      </c>
    </row>
    <row r="1341" spans="1:9" ht="13.5" x14ac:dyDescent="0.35">
      <c r="A1341" s="3">
        <v>43964</v>
      </c>
      <c r="B1341" s="2">
        <v>10.1546</v>
      </c>
      <c r="C1341" s="7">
        <f t="shared" si="142"/>
        <v>0.28920000000000101</v>
      </c>
      <c r="D1341" s="7">
        <f t="shared" si="140"/>
        <v>0.28920000000000101</v>
      </c>
      <c r="E1341" s="7">
        <f t="shared" si="141"/>
        <v>0</v>
      </c>
      <c r="F1341" s="7">
        <f t="shared" si="143"/>
        <v>0.12392857142857151</v>
      </c>
      <c r="G1341" s="7">
        <f t="shared" si="144"/>
        <v>7.2292857142857159E-2</v>
      </c>
      <c r="H1341" s="7">
        <f t="shared" si="145"/>
        <v>1.7142574844382974</v>
      </c>
      <c r="I1341" s="7">
        <f t="shared" si="146"/>
        <v>63.157511557642614</v>
      </c>
    </row>
    <row r="1342" spans="1:9" ht="13.5" x14ac:dyDescent="0.35">
      <c r="A1342" s="3">
        <v>43965</v>
      </c>
      <c r="B1342" s="2">
        <v>10.4575</v>
      </c>
      <c r="C1342" s="7">
        <f t="shared" si="142"/>
        <v>0.30289999999999928</v>
      </c>
      <c r="D1342" s="7">
        <f t="shared" si="140"/>
        <v>0.30289999999999928</v>
      </c>
      <c r="E1342" s="7">
        <f t="shared" si="141"/>
        <v>0</v>
      </c>
      <c r="F1342" s="7">
        <f t="shared" si="143"/>
        <v>0.14556428571428576</v>
      </c>
      <c r="G1342" s="7">
        <f t="shared" si="144"/>
        <v>7.2292857142857159E-2</v>
      </c>
      <c r="H1342" s="7">
        <f t="shared" si="145"/>
        <v>2.013536211836775</v>
      </c>
      <c r="I1342" s="7">
        <f t="shared" si="146"/>
        <v>66.816393442622953</v>
      </c>
    </row>
    <row r="1343" spans="1:9" ht="13.5" x14ac:dyDescent="0.35">
      <c r="A1343" s="3">
        <v>43966</v>
      </c>
      <c r="B1343" s="2">
        <v>10.767300000000001</v>
      </c>
      <c r="C1343" s="7">
        <f t="shared" si="142"/>
        <v>0.30980000000000096</v>
      </c>
      <c r="D1343" s="7">
        <f t="shared" si="140"/>
        <v>0.30980000000000096</v>
      </c>
      <c r="E1343" s="7">
        <f t="shared" si="141"/>
        <v>0</v>
      </c>
      <c r="F1343" s="7">
        <f t="shared" si="143"/>
        <v>0.16769285714285725</v>
      </c>
      <c r="G1343" s="7">
        <f t="shared" si="144"/>
        <v>5.606428571428574E-2</v>
      </c>
      <c r="H1343" s="7">
        <f t="shared" si="145"/>
        <v>2.9910816664543258</v>
      </c>
      <c r="I1343" s="7">
        <f t="shared" si="146"/>
        <v>74.944135861584627</v>
      </c>
    </row>
    <row r="1344" spans="1:9" ht="13.5" x14ac:dyDescent="0.35">
      <c r="A1344" s="3">
        <v>43969</v>
      </c>
      <c r="B1344" s="2">
        <v>11.084</v>
      </c>
      <c r="C1344" s="7">
        <f t="shared" si="142"/>
        <v>0.31669999999999909</v>
      </c>
      <c r="D1344" s="7">
        <f t="shared" si="140"/>
        <v>0.31669999999999909</v>
      </c>
      <c r="E1344" s="7">
        <f t="shared" si="141"/>
        <v>0</v>
      </c>
      <c r="F1344" s="7">
        <f t="shared" si="143"/>
        <v>0.1706428571428571</v>
      </c>
      <c r="G1344" s="7">
        <f t="shared" si="144"/>
        <v>5.606428571428574E-2</v>
      </c>
      <c r="H1344" s="7">
        <f t="shared" si="145"/>
        <v>3.0436998343738035</v>
      </c>
      <c r="I1344" s="7">
        <f t="shared" si="146"/>
        <v>75.270172343174011</v>
      </c>
    </row>
    <row r="1345" spans="1:9" ht="13.5" x14ac:dyDescent="0.35">
      <c r="A1345" s="3">
        <v>43970</v>
      </c>
      <c r="B1345" s="2">
        <v>11.414400000000001</v>
      </c>
      <c r="C1345" s="7">
        <f t="shared" si="142"/>
        <v>0.33040000000000092</v>
      </c>
      <c r="D1345" s="7">
        <f t="shared" si="140"/>
        <v>0.33040000000000092</v>
      </c>
      <c r="E1345" s="7">
        <f t="shared" si="141"/>
        <v>0</v>
      </c>
      <c r="F1345" s="7">
        <f t="shared" si="143"/>
        <v>0.19424285714285716</v>
      </c>
      <c r="G1345" s="7">
        <f t="shared" si="144"/>
        <v>4.2785714285714302E-2</v>
      </c>
      <c r="H1345" s="7">
        <f t="shared" si="145"/>
        <v>4.5398998330550908</v>
      </c>
      <c r="I1345" s="7">
        <f t="shared" si="146"/>
        <v>81.949132111861132</v>
      </c>
    </row>
    <row r="1346" spans="1:9" ht="13.5" x14ac:dyDescent="0.35">
      <c r="A1346" s="3">
        <v>43971</v>
      </c>
      <c r="B1346" s="2">
        <v>11.565899999999999</v>
      </c>
      <c r="C1346" s="7">
        <f t="shared" si="142"/>
        <v>0.15149999999999864</v>
      </c>
      <c r="D1346" s="7">
        <f t="shared" si="140"/>
        <v>0.15149999999999864</v>
      </c>
      <c r="E1346" s="7">
        <f t="shared" si="141"/>
        <v>0</v>
      </c>
      <c r="F1346" s="7">
        <f t="shared" si="143"/>
        <v>0.20506428571428564</v>
      </c>
      <c r="G1346" s="7">
        <f t="shared" si="144"/>
        <v>2.3114285714285643E-2</v>
      </c>
      <c r="H1346" s="7">
        <f t="shared" si="145"/>
        <v>8.8717552533992823</v>
      </c>
      <c r="I1346" s="7">
        <f t="shared" si="146"/>
        <v>89.870089215839755</v>
      </c>
    </row>
    <row r="1347" spans="1:9" ht="13.5" x14ac:dyDescent="0.35">
      <c r="A1347" s="3">
        <v>43972</v>
      </c>
      <c r="B1347" s="2">
        <v>11.9101</v>
      </c>
      <c r="C1347" s="7">
        <f t="shared" si="142"/>
        <v>0.34420000000000073</v>
      </c>
      <c r="D1347" s="7">
        <f t="shared" ref="D1347:D1410" si="147">IF(C1347&gt;0,C1347,0)</f>
        <v>0.34420000000000073</v>
      </c>
      <c r="E1347" s="7">
        <f t="shared" ref="E1347:E1410" si="148">IF(C1347&lt;0,-C1347,0)</f>
        <v>0</v>
      </c>
      <c r="F1347" s="7">
        <f t="shared" si="143"/>
        <v>0.22964999999999997</v>
      </c>
      <c r="G1347" s="7">
        <f t="shared" si="144"/>
        <v>3.935714285714249E-3</v>
      </c>
      <c r="H1347" s="7">
        <f t="shared" si="145"/>
        <v>58.350272232305436</v>
      </c>
      <c r="I1347" s="7">
        <f t="shared" si="146"/>
        <v>98.315087762216393</v>
      </c>
    </row>
    <row r="1348" spans="1:9" ht="13.5" x14ac:dyDescent="0.35">
      <c r="A1348" s="3">
        <v>43973</v>
      </c>
      <c r="B1348" s="2">
        <v>12.1029</v>
      </c>
      <c r="C1348" s="7">
        <f t="shared" ref="C1348:C1411" si="149">B1348-B1347</f>
        <v>0.19280000000000008</v>
      </c>
      <c r="D1348" s="7">
        <f t="shared" si="147"/>
        <v>0.19280000000000008</v>
      </c>
      <c r="E1348" s="7">
        <f t="shared" si="148"/>
        <v>0</v>
      </c>
      <c r="F1348" s="7">
        <f t="shared" si="143"/>
        <v>0.23210714285714282</v>
      </c>
      <c r="G1348" s="7">
        <f t="shared" si="144"/>
        <v>3.935714285714249E-3</v>
      </c>
      <c r="H1348" s="7">
        <f t="shared" si="145"/>
        <v>58.974591651543193</v>
      </c>
      <c r="I1348" s="7">
        <f t="shared" si="146"/>
        <v>98.332627246868014</v>
      </c>
    </row>
    <row r="1349" spans="1:9" ht="13.5" x14ac:dyDescent="0.35">
      <c r="A1349" s="3">
        <v>43977</v>
      </c>
      <c r="B1349" s="2">
        <v>12.454000000000001</v>
      </c>
      <c r="C1349" s="7">
        <f t="shared" si="149"/>
        <v>0.35110000000000063</v>
      </c>
      <c r="D1349" s="7">
        <f t="shared" si="147"/>
        <v>0.35110000000000063</v>
      </c>
      <c r="E1349" s="7">
        <f t="shared" si="148"/>
        <v>0</v>
      </c>
      <c r="F1349" s="7">
        <f t="shared" si="143"/>
        <v>0.23850000000000002</v>
      </c>
      <c r="G1349" s="7">
        <f t="shared" si="144"/>
        <v>3.935714285714249E-3</v>
      </c>
      <c r="H1349" s="7">
        <f t="shared" si="145"/>
        <v>60.598911070780971</v>
      </c>
      <c r="I1349" s="7">
        <f t="shared" si="146"/>
        <v>98.376594679001812</v>
      </c>
    </row>
    <row r="1350" spans="1:9" ht="13.5" x14ac:dyDescent="0.35">
      <c r="A1350" s="3">
        <v>43978</v>
      </c>
      <c r="B1350" s="2">
        <v>12.5297</v>
      </c>
      <c r="C1350" s="7">
        <f t="shared" si="149"/>
        <v>7.5699999999999434E-2</v>
      </c>
      <c r="D1350" s="7">
        <f t="shared" si="147"/>
        <v>7.5699999999999434E-2</v>
      </c>
      <c r="E1350" s="7">
        <f t="shared" si="148"/>
        <v>0</v>
      </c>
      <c r="F1350" s="7">
        <f t="shared" si="143"/>
        <v>0.23013571428571428</v>
      </c>
      <c r="G1350" s="7">
        <f t="shared" si="144"/>
        <v>3.935714285714249E-3</v>
      </c>
      <c r="H1350" s="7">
        <f t="shared" si="145"/>
        <v>58.473684210526862</v>
      </c>
      <c r="I1350" s="7">
        <f t="shared" si="146"/>
        <v>98.318584070796476</v>
      </c>
    </row>
    <row r="1351" spans="1:9" ht="13.5" x14ac:dyDescent="0.35">
      <c r="A1351" s="3">
        <v>43979</v>
      </c>
      <c r="B1351" s="2">
        <v>12.9015</v>
      </c>
      <c r="C1351" s="7">
        <f t="shared" si="149"/>
        <v>0.37180000000000035</v>
      </c>
      <c r="D1351" s="7">
        <f t="shared" si="147"/>
        <v>0.37180000000000035</v>
      </c>
      <c r="E1351" s="7">
        <f t="shared" si="148"/>
        <v>0</v>
      </c>
      <c r="F1351" s="7">
        <f t="shared" si="143"/>
        <v>0.25669285714285717</v>
      </c>
      <c r="G1351" s="7">
        <f t="shared" si="144"/>
        <v>0</v>
      </c>
      <c r="H1351" s="7" t="e">
        <f t="shared" si="145"/>
        <v>#DIV/0!</v>
      </c>
      <c r="I1351" s="7">
        <f t="shared" si="146"/>
        <v>100</v>
      </c>
    </row>
    <row r="1352" spans="1:9" ht="13.5" x14ac:dyDescent="0.35">
      <c r="A1352" s="3">
        <v>43980</v>
      </c>
      <c r="B1352" s="2">
        <v>13.287000000000001</v>
      </c>
      <c r="C1352" s="7">
        <f t="shared" si="149"/>
        <v>0.3855000000000004</v>
      </c>
      <c r="D1352" s="7">
        <f t="shared" si="147"/>
        <v>0.3855000000000004</v>
      </c>
      <c r="E1352" s="7">
        <f t="shared" si="148"/>
        <v>0</v>
      </c>
      <c r="F1352" s="7">
        <f t="shared" si="143"/>
        <v>0.28422857142857144</v>
      </c>
      <c r="G1352" s="7">
        <f t="shared" si="144"/>
        <v>0</v>
      </c>
      <c r="H1352" s="7" t="e">
        <f t="shared" si="145"/>
        <v>#DIV/0!</v>
      </c>
      <c r="I1352" s="7">
        <f t="shared" si="146"/>
        <v>100</v>
      </c>
    </row>
    <row r="1353" spans="1:9" ht="13.5" x14ac:dyDescent="0.35">
      <c r="A1353" s="3">
        <v>43983</v>
      </c>
      <c r="B1353" s="2">
        <v>13.493499999999999</v>
      </c>
      <c r="C1353" s="7">
        <f t="shared" si="149"/>
        <v>0.20649999999999835</v>
      </c>
      <c r="D1353" s="7">
        <f t="shared" si="147"/>
        <v>0.20649999999999835</v>
      </c>
      <c r="E1353" s="7">
        <f t="shared" si="148"/>
        <v>0</v>
      </c>
      <c r="F1353" s="7">
        <f t="shared" si="143"/>
        <v>0.27930714285714281</v>
      </c>
      <c r="G1353" s="7">
        <f t="shared" si="144"/>
        <v>0</v>
      </c>
      <c r="H1353" s="7" t="e">
        <f t="shared" si="145"/>
        <v>#DIV/0!</v>
      </c>
      <c r="I1353" s="7">
        <f t="shared" si="146"/>
        <v>100</v>
      </c>
    </row>
    <row r="1354" spans="1:9" ht="13.5" x14ac:dyDescent="0.35">
      <c r="A1354" s="3">
        <v>43984</v>
      </c>
      <c r="B1354" s="2">
        <v>13.892799999999999</v>
      </c>
      <c r="C1354" s="7">
        <f t="shared" si="149"/>
        <v>0.39930000000000021</v>
      </c>
      <c r="D1354" s="7">
        <f t="shared" si="147"/>
        <v>0.39930000000000021</v>
      </c>
      <c r="E1354" s="7">
        <f t="shared" si="148"/>
        <v>0</v>
      </c>
      <c r="F1354" s="7">
        <f t="shared" si="143"/>
        <v>0.28767142857142858</v>
      </c>
      <c r="G1354" s="7">
        <f t="shared" si="144"/>
        <v>0</v>
      </c>
      <c r="H1354" s="7" t="e">
        <f t="shared" si="145"/>
        <v>#DIV/0!</v>
      </c>
      <c r="I1354" s="7">
        <f t="shared" si="146"/>
        <v>100</v>
      </c>
    </row>
    <row r="1355" spans="1:9" ht="13.5" x14ac:dyDescent="0.35">
      <c r="A1355" s="3">
        <v>43985</v>
      </c>
      <c r="B1355" s="2">
        <v>13.7689</v>
      </c>
      <c r="C1355" s="7">
        <f t="shared" si="149"/>
        <v>-0.12389999999999901</v>
      </c>
      <c r="D1355" s="7">
        <f t="shared" si="147"/>
        <v>0</v>
      </c>
      <c r="E1355" s="7">
        <f t="shared" si="148"/>
        <v>0.12389999999999901</v>
      </c>
      <c r="F1355" s="7">
        <f t="shared" si="143"/>
        <v>0.26701428571428565</v>
      </c>
      <c r="G1355" s="7">
        <f t="shared" si="144"/>
        <v>8.8499999999999291E-3</v>
      </c>
      <c r="H1355" s="7">
        <f t="shared" si="145"/>
        <v>30.171105730428</v>
      </c>
      <c r="I1355" s="7">
        <f t="shared" si="146"/>
        <v>96.79190077936876</v>
      </c>
    </row>
    <row r="1356" spans="1:9" ht="13.5" x14ac:dyDescent="0.35">
      <c r="A1356" s="3">
        <v>43986</v>
      </c>
      <c r="B1356" s="2">
        <v>13.3558</v>
      </c>
      <c r="C1356" s="7">
        <f t="shared" si="149"/>
        <v>-0.41310000000000002</v>
      </c>
      <c r="D1356" s="7">
        <f t="shared" si="147"/>
        <v>0</v>
      </c>
      <c r="E1356" s="7">
        <f t="shared" si="148"/>
        <v>0.41310000000000002</v>
      </c>
      <c r="F1356" s="7">
        <f t="shared" si="143"/>
        <v>0.24537857142857142</v>
      </c>
      <c r="G1356" s="7">
        <f t="shared" si="144"/>
        <v>3.8357142857142791E-2</v>
      </c>
      <c r="H1356" s="7">
        <f t="shared" si="145"/>
        <v>6.3972067039106255</v>
      </c>
      <c r="I1356" s="7">
        <f t="shared" si="146"/>
        <v>86.48138358130052</v>
      </c>
    </row>
    <row r="1357" spans="1:9" ht="13.5" x14ac:dyDescent="0.35">
      <c r="A1357" s="3">
        <v>43987</v>
      </c>
      <c r="B1357" s="2">
        <v>12.9565</v>
      </c>
      <c r="C1357" s="7">
        <f t="shared" si="149"/>
        <v>-0.39930000000000021</v>
      </c>
      <c r="D1357" s="7">
        <f t="shared" si="147"/>
        <v>0</v>
      </c>
      <c r="E1357" s="7">
        <f t="shared" si="148"/>
        <v>0.39930000000000021</v>
      </c>
      <c r="F1357" s="7">
        <f t="shared" si="143"/>
        <v>0.22324999999999992</v>
      </c>
      <c r="G1357" s="7">
        <f t="shared" si="144"/>
        <v>6.6878571428571371E-2</v>
      </c>
      <c r="H1357" s="7">
        <f t="shared" si="145"/>
        <v>3.3381394852077344</v>
      </c>
      <c r="I1357" s="7">
        <f t="shared" si="146"/>
        <v>76.948643458565186</v>
      </c>
    </row>
    <row r="1358" spans="1:9" ht="13.5" x14ac:dyDescent="0.35">
      <c r="A1358" s="3">
        <v>43990</v>
      </c>
      <c r="B1358" s="2">
        <v>13.1768</v>
      </c>
      <c r="C1358" s="7">
        <f t="shared" si="149"/>
        <v>0.22029999999999994</v>
      </c>
      <c r="D1358" s="7">
        <f t="shared" si="147"/>
        <v>0.22029999999999994</v>
      </c>
      <c r="E1358" s="7">
        <f t="shared" si="148"/>
        <v>0</v>
      </c>
      <c r="F1358" s="7">
        <f t="shared" si="143"/>
        <v>0.2163642857142857</v>
      </c>
      <c r="G1358" s="7">
        <f t="shared" si="144"/>
        <v>6.6878571428571371E-2</v>
      </c>
      <c r="H1358" s="7">
        <f t="shared" si="145"/>
        <v>3.2351810317206051</v>
      </c>
      <c r="I1358" s="7">
        <f t="shared" si="146"/>
        <v>76.38825843546681</v>
      </c>
    </row>
    <row r="1359" spans="1:9" ht="13.5" x14ac:dyDescent="0.35">
      <c r="A1359" s="3">
        <v>43991</v>
      </c>
      <c r="B1359" s="2">
        <v>13.1493</v>
      </c>
      <c r="C1359" s="7">
        <f t="shared" si="149"/>
        <v>-2.7499999999999858E-2</v>
      </c>
      <c r="D1359" s="7">
        <f t="shared" si="147"/>
        <v>0</v>
      </c>
      <c r="E1359" s="7">
        <f t="shared" si="148"/>
        <v>2.7499999999999858E-2</v>
      </c>
      <c r="F1359" s="7">
        <f t="shared" si="143"/>
        <v>0.19276428571428564</v>
      </c>
      <c r="G1359" s="7">
        <f t="shared" si="144"/>
        <v>6.8842857142857081E-2</v>
      </c>
      <c r="H1359" s="7">
        <f t="shared" si="145"/>
        <v>2.8000622535795823</v>
      </c>
      <c r="I1359" s="7">
        <f t="shared" si="146"/>
        <v>73.684641638225258</v>
      </c>
    </row>
    <row r="1360" spans="1:9" ht="13.5" x14ac:dyDescent="0.35">
      <c r="A1360" s="3">
        <v>43992</v>
      </c>
      <c r="B1360" s="2">
        <v>13.700100000000001</v>
      </c>
      <c r="C1360" s="7">
        <f t="shared" si="149"/>
        <v>0.55080000000000062</v>
      </c>
      <c r="D1360" s="7">
        <f t="shared" si="147"/>
        <v>0.55080000000000062</v>
      </c>
      <c r="E1360" s="7">
        <f t="shared" si="148"/>
        <v>0</v>
      </c>
      <c r="F1360" s="7">
        <f t="shared" si="143"/>
        <v>0.22128571428571434</v>
      </c>
      <c r="G1360" s="7">
        <f t="shared" si="144"/>
        <v>6.8842857142857081E-2</v>
      </c>
      <c r="H1360" s="7">
        <f t="shared" si="145"/>
        <v>3.2143598256899808</v>
      </c>
      <c r="I1360" s="7">
        <f t="shared" si="146"/>
        <v>76.271603722487583</v>
      </c>
    </row>
    <row r="1361" spans="1:9" ht="13.5" x14ac:dyDescent="0.35">
      <c r="A1361" s="3">
        <v>43993</v>
      </c>
      <c r="B1361" s="2">
        <v>13.5899</v>
      </c>
      <c r="C1361" s="7">
        <f t="shared" si="149"/>
        <v>-0.11020000000000074</v>
      </c>
      <c r="D1361" s="7">
        <f t="shared" si="147"/>
        <v>0</v>
      </c>
      <c r="E1361" s="7">
        <f t="shared" si="148"/>
        <v>0.11020000000000074</v>
      </c>
      <c r="F1361" s="7">
        <f t="shared" ref="F1361:F1424" si="150">(SUM(D1348:D1361)/14)</f>
        <v>0.19670000000000001</v>
      </c>
      <c r="G1361" s="7">
        <f t="shared" ref="G1361:G1424" si="151">(SUM(E1348:E1361)/14)</f>
        <v>7.6714285714285707E-2</v>
      </c>
      <c r="H1361" s="7">
        <f t="shared" ref="H1361:H1424" si="152">F1361/G1361</f>
        <v>2.5640595903165742</v>
      </c>
      <c r="I1361" s="7">
        <f t="shared" ref="I1361:I1424" si="153">IF(G1361=0,100,100-(100/(1+H1361)))</f>
        <v>71.942107738126339</v>
      </c>
    </row>
    <row r="1362" spans="1:9" ht="13.5" x14ac:dyDescent="0.35">
      <c r="A1362" s="3">
        <v>43994</v>
      </c>
      <c r="B1362" s="2">
        <v>13.3558</v>
      </c>
      <c r="C1362" s="7">
        <f t="shared" si="149"/>
        <v>-0.23409999999999975</v>
      </c>
      <c r="D1362" s="7">
        <f t="shared" si="147"/>
        <v>0</v>
      </c>
      <c r="E1362" s="7">
        <f t="shared" si="148"/>
        <v>0.23409999999999975</v>
      </c>
      <c r="F1362" s="7">
        <f t="shared" si="150"/>
        <v>0.18292857142857141</v>
      </c>
      <c r="G1362" s="7">
        <f t="shared" si="151"/>
        <v>9.3435714285714261E-2</v>
      </c>
      <c r="H1362" s="7">
        <f t="shared" si="152"/>
        <v>1.9578013913309384</v>
      </c>
      <c r="I1362" s="7">
        <f t="shared" si="153"/>
        <v>66.191103874286014</v>
      </c>
    </row>
    <row r="1363" spans="1:9" ht="13.5" x14ac:dyDescent="0.35">
      <c r="A1363" s="3">
        <v>43997</v>
      </c>
      <c r="B1363" s="2">
        <v>13.4247</v>
      </c>
      <c r="C1363" s="7">
        <f t="shared" si="149"/>
        <v>6.8899999999999295E-2</v>
      </c>
      <c r="D1363" s="7">
        <f t="shared" si="147"/>
        <v>6.8899999999999295E-2</v>
      </c>
      <c r="E1363" s="7">
        <f t="shared" si="148"/>
        <v>0</v>
      </c>
      <c r="F1363" s="7">
        <f t="shared" si="150"/>
        <v>0.16277142857142848</v>
      </c>
      <c r="G1363" s="7">
        <f t="shared" si="151"/>
        <v>9.3435714285714261E-2</v>
      </c>
      <c r="H1363" s="7">
        <f t="shared" si="152"/>
        <v>1.7420686491858415</v>
      </c>
      <c r="I1363" s="7">
        <f t="shared" si="153"/>
        <v>63.531182915609577</v>
      </c>
    </row>
    <row r="1364" spans="1:9" ht="13.5" x14ac:dyDescent="0.35">
      <c r="A1364" s="3">
        <v>43998</v>
      </c>
      <c r="B1364" s="2">
        <v>13.527900000000001</v>
      </c>
      <c r="C1364" s="7">
        <f t="shared" si="149"/>
        <v>0.10320000000000107</v>
      </c>
      <c r="D1364" s="7">
        <f t="shared" si="147"/>
        <v>0.10320000000000107</v>
      </c>
      <c r="E1364" s="7">
        <f t="shared" si="148"/>
        <v>0</v>
      </c>
      <c r="F1364" s="7">
        <f t="shared" si="150"/>
        <v>0.16473571428571429</v>
      </c>
      <c r="G1364" s="7">
        <f t="shared" si="151"/>
        <v>9.3435714285714261E-2</v>
      </c>
      <c r="H1364" s="7">
        <f t="shared" si="152"/>
        <v>1.7630915067655384</v>
      </c>
      <c r="I1364" s="7">
        <f t="shared" si="153"/>
        <v>63.808654271801686</v>
      </c>
    </row>
    <row r="1365" spans="1:9" ht="13.5" x14ac:dyDescent="0.35">
      <c r="A1365" s="3">
        <v>43999</v>
      </c>
      <c r="B1365" s="2">
        <v>13.9961</v>
      </c>
      <c r="C1365" s="7">
        <f t="shared" si="149"/>
        <v>0.46819999999999951</v>
      </c>
      <c r="D1365" s="7">
        <f t="shared" si="147"/>
        <v>0.46819999999999951</v>
      </c>
      <c r="E1365" s="7">
        <f t="shared" si="148"/>
        <v>0</v>
      </c>
      <c r="F1365" s="7">
        <f t="shared" si="150"/>
        <v>0.17162142857142854</v>
      </c>
      <c r="G1365" s="7">
        <f t="shared" si="151"/>
        <v>9.3435714285714261E-2</v>
      </c>
      <c r="H1365" s="7">
        <f t="shared" si="152"/>
        <v>1.8367861784267259</v>
      </c>
      <c r="I1365" s="7">
        <f t="shared" si="153"/>
        <v>64.748841220222062</v>
      </c>
    </row>
    <row r="1366" spans="1:9" ht="13.5" x14ac:dyDescent="0.35">
      <c r="A1366" s="3">
        <v>44000</v>
      </c>
      <c r="B1366" s="2">
        <v>14.381600000000001</v>
      </c>
      <c r="C1366" s="7">
        <f t="shared" si="149"/>
        <v>0.3855000000000004</v>
      </c>
      <c r="D1366" s="7">
        <f t="shared" si="147"/>
        <v>0.3855000000000004</v>
      </c>
      <c r="E1366" s="7">
        <f t="shared" si="148"/>
        <v>0</v>
      </c>
      <c r="F1366" s="7">
        <f t="shared" si="150"/>
        <v>0.17162142857142854</v>
      </c>
      <c r="G1366" s="7">
        <f t="shared" si="151"/>
        <v>9.3435714285714261E-2</v>
      </c>
      <c r="H1366" s="7">
        <f t="shared" si="152"/>
        <v>1.8367861784267259</v>
      </c>
      <c r="I1366" s="7">
        <f t="shared" si="153"/>
        <v>64.748841220222062</v>
      </c>
    </row>
    <row r="1367" spans="1:9" ht="13.5" x14ac:dyDescent="0.35">
      <c r="A1367" s="3">
        <v>44001</v>
      </c>
      <c r="B1367" s="2">
        <v>14.305899999999999</v>
      </c>
      <c r="C1367" s="7">
        <f t="shared" si="149"/>
        <v>-7.5700000000001211E-2</v>
      </c>
      <c r="D1367" s="7">
        <f t="shared" si="147"/>
        <v>0</v>
      </c>
      <c r="E1367" s="7">
        <f t="shared" si="148"/>
        <v>7.5700000000001211E-2</v>
      </c>
      <c r="F1367" s="7">
        <f t="shared" si="150"/>
        <v>0.15687142857142863</v>
      </c>
      <c r="G1367" s="7">
        <f t="shared" si="151"/>
        <v>9.8842857142857204E-2</v>
      </c>
      <c r="H1367" s="7">
        <f t="shared" si="152"/>
        <v>1.5870790576672926</v>
      </c>
      <c r="I1367" s="7">
        <f t="shared" si="153"/>
        <v>61.346368715083791</v>
      </c>
    </row>
    <row r="1368" spans="1:9" ht="13.5" x14ac:dyDescent="0.35">
      <c r="A1368" s="3">
        <v>44004</v>
      </c>
      <c r="B1368" s="2">
        <v>15.145799999999999</v>
      </c>
      <c r="C1368" s="7">
        <f t="shared" si="149"/>
        <v>0.83990000000000009</v>
      </c>
      <c r="D1368" s="7">
        <f t="shared" si="147"/>
        <v>0.83990000000000009</v>
      </c>
      <c r="E1368" s="7">
        <f t="shared" si="148"/>
        <v>0</v>
      </c>
      <c r="F1368" s="7">
        <f t="shared" si="150"/>
        <v>0.1883428571428572</v>
      </c>
      <c r="G1368" s="7">
        <f t="shared" si="151"/>
        <v>9.8842857142857204E-2</v>
      </c>
      <c r="H1368" s="7">
        <f t="shared" si="152"/>
        <v>1.9054776701835519</v>
      </c>
      <c r="I1368" s="7">
        <f t="shared" si="153"/>
        <v>65.582251405262895</v>
      </c>
    </row>
    <row r="1369" spans="1:9" ht="13.5" x14ac:dyDescent="0.35">
      <c r="A1369" s="3">
        <v>44005</v>
      </c>
      <c r="B1369" s="2">
        <v>15.372999999999999</v>
      </c>
      <c r="C1369" s="7">
        <f t="shared" si="149"/>
        <v>0.22719999999999985</v>
      </c>
      <c r="D1369" s="7">
        <f t="shared" si="147"/>
        <v>0.22719999999999985</v>
      </c>
      <c r="E1369" s="7">
        <f t="shared" si="148"/>
        <v>0</v>
      </c>
      <c r="F1369" s="7">
        <f t="shared" si="150"/>
        <v>0.20457142857142863</v>
      </c>
      <c r="G1369" s="7">
        <f t="shared" si="151"/>
        <v>8.9992857142857277E-2</v>
      </c>
      <c r="H1369" s="7">
        <f t="shared" si="152"/>
        <v>2.2731962854194752</v>
      </c>
      <c r="I1369" s="7">
        <f t="shared" si="153"/>
        <v>69.448822716360695</v>
      </c>
    </row>
    <row r="1370" spans="1:9" ht="13.5" x14ac:dyDescent="0.35">
      <c r="A1370" s="3">
        <v>44006</v>
      </c>
      <c r="B1370" s="2">
        <v>15.145799999999999</v>
      </c>
      <c r="C1370" s="7">
        <f t="shared" si="149"/>
        <v>-0.22719999999999985</v>
      </c>
      <c r="D1370" s="7">
        <f t="shared" si="147"/>
        <v>0</v>
      </c>
      <c r="E1370" s="7">
        <f t="shared" si="148"/>
        <v>0.22719999999999985</v>
      </c>
      <c r="F1370" s="7">
        <f t="shared" si="150"/>
        <v>0.20457142857142863</v>
      </c>
      <c r="G1370" s="7">
        <f t="shared" si="151"/>
        <v>7.6714285714285832E-2</v>
      </c>
      <c r="H1370" s="7">
        <f t="shared" si="152"/>
        <v>2.6666666666666634</v>
      </c>
      <c r="I1370" s="7">
        <f t="shared" si="153"/>
        <v>72.727272727272705</v>
      </c>
    </row>
    <row r="1371" spans="1:9" ht="13.5" x14ac:dyDescent="0.35">
      <c r="A1371" s="3">
        <v>44007</v>
      </c>
      <c r="B1371" s="2">
        <v>14.753399999999999</v>
      </c>
      <c r="C1371" s="7">
        <f t="shared" si="149"/>
        <v>-0.3924000000000003</v>
      </c>
      <c r="D1371" s="7">
        <f t="shared" si="147"/>
        <v>0</v>
      </c>
      <c r="E1371" s="7">
        <f t="shared" si="148"/>
        <v>0.3924000000000003</v>
      </c>
      <c r="F1371" s="7">
        <f t="shared" si="150"/>
        <v>0.20457142857142863</v>
      </c>
      <c r="G1371" s="7">
        <f t="shared" si="151"/>
        <v>7.622142857142869E-2</v>
      </c>
      <c r="H1371" s="7">
        <f t="shared" si="152"/>
        <v>2.6839096616999312</v>
      </c>
      <c r="I1371" s="7">
        <f t="shared" si="153"/>
        <v>72.854926102108806</v>
      </c>
    </row>
    <row r="1372" spans="1:9" ht="13.5" x14ac:dyDescent="0.35">
      <c r="A1372" s="3">
        <v>44008</v>
      </c>
      <c r="B1372" s="2">
        <v>14.4642</v>
      </c>
      <c r="C1372" s="7">
        <f t="shared" si="149"/>
        <v>-0.28919999999999924</v>
      </c>
      <c r="D1372" s="7">
        <f t="shared" si="147"/>
        <v>0</v>
      </c>
      <c r="E1372" s="7">
        <f t="shared" si="148"/>
        <v>0.28919999999999924</v>
      </c>
      <c r="F1372" s="7">
        <f t="shared" si="150"/>
        <v>0.18883571428571436</v>
      </c>
      <c r="G1372" s="7">
        <f t="shared" si="151"/>
        <v>9.6878571428571494E-2</v>
      </c>
      <c r="H1372" s="7">
        <f t="shared" si="152"/>
        <v>1.9492000294919998</v>
      </c>
      <c r="I1372" s="7">
        <f t="shared" si="153"/>
        <v>66.092500000000001</v>
      </c>
    </row>
    <row r="1373" spans="1:9" ht="13.5" x14ac:dyDescent="0.35">
      <c r="A1373" s="3">
        <v>44011</v>
      </c>
      <c r="B1373" s="2">
        <v>15.3386</v>
      </c>
      <c r="C1373" s="7">
        <f t="shared" si="149"/>
        <v>0.87439999999999962</v>
      </c>
      <c r="D1373" s="7">
        <f t="shared" si="147"/>
        <v>0.87439999999999962</v>
      </c>
      <c r="E1373" s="7">
        <f t="shared" si="148"/>
        <v>0</v>
      </c>
      <c r="F1373" s="7">
        <f t="shared" si="150"/>
        <v>0.25129285714285715</v>
      </c>
      <c r="G1373" s="7">
        <f t="shared" si="151"/>
        <v>9.4914285714285798E-2</v>
      </c>
      <c r="H1373" s="7">
        <f t="shared" si="152"/>
        <v>2.6475767609873548</v>
      </c>
      <c r="I1373" s="7">
        <f t="shared" si="153"/>
        <v>72.584538571045385</v>
      </c>
    </row>
    <row r="1374" spans="1:9" ht="13.5" x14ac:dyDescent="0.35">
      <c r="A1374" s="3">
        <v>44012</v>
      </c>
      <c r="B1374" s="2">
        <v>15.627700000000001</v>
      </c>
      <c r="C1374" s="7">
        <f t="shared" si="149"/>
        <v>0.28910000000000124</v>
      </c>
      <c r="D1374" s="7">
        <f t="shared" si="147"/>
        <v>0.28910000000000124</v>
      </c>
      <c r="E1374" s="7">
        <f t="shared" si="148"/>
        <v>0</v>
      </c>
      <c r="F1374" s="7">
        <f t="shared" si="150"/>
        <v>0.23260000000000008</v>
      </c>
      <c r="G1374" s="7">
        <f t="shared" si="151"/>
        <v>9.4914285714285798E-2</v>
      </c>
      <c r="H1374" s="7">
        <f t="shared" si="152"/>
        <v>2.4506321493076446</v>
      </c>
      <c r="I1374" s="7">
        <f t="shared" si="153"/>
        <v>71.019802843932638</v>
      </c>
    </row>
    <row r="1375" spans="1:9" ht="13.5" x14ac:dyDescent="0.35">
      <c r="A1375" s="3">
        <v>44013</v>
      </c>
      <c r="B1375" s="2">
        <v>15.379899999999999</v>
      </c>
      <c r="C1375" s="7">
        <f t="shared" si="149"/>
        <v>-0.24780000000000157</v>
      </c>
      <c r="D1375" s="7">
        <f t="shared" si="147"/>
        <v>0</v>
      </c>
      <c r="E1375" s="7">
        <f t="shared" si="148"/>
        <v>0.24780000000000157</v>
      </c>
      <c r="F1375" s="7">
        <f t="shared" si="150"/>
        <v>0.23260000000000008</v>
      </c>
      <c r="G1375" s="7">
        <f t="shared" si="151"/>
        <v>0.10474285714285728</v>
      </c>
      <c r="H1375" s="7">
        <f t="shared" si="152"/>
        <v>2.2206764866339315</v>
      </c>
      <c r="I1375" s="7">
        <f t="shared" si="153"/>
        <v>68.950622512069089</v>
      </c>
    </row>
    <row r="1376" spans="1:9" ht="13.5" x14ac:dyDescent="0.35">
      <c r="A1376" s="3">
        <v>44014</v>
      </c>
      <c r="B1376" s="2">
        <v>15.552</v>
      </c>
      <c r="C1376" s="7">
        <f t="shared" si="149"/>
        <v>0.17210000000000036</v>
      </c>
      <c r="D1376" s="7">
        <f t="shared" si="147"/>
        <v>0.17210000000000036</v>
      </c>
      <c r="E1376" s="7">
        <f t="shared" si="148"/>
        <v>0</v>
      </c>
      <c r="F1376" s="7">
        <f t="shared" si="150"/>
        <v>0.24489285714285725</v>
      </c>
      <c r="G1376" s="7">
        <f t="shared" si="151"/>
        <v>8.8021428571428723E-2</v>
      </c>
      <c r="H1376" s="7">
        <f t="shared" si="152"/>
        <v>2.7821958938570117</v>
      </c>
      <c r="I1376" s="7">
        <f t="shared" si="153"/>
        <v>73.5603329900446</v>
      </c>
    </row>
    <row r="1377" spans="1:9" ht="13.5" x14ac:dyDescent="0.35">
      <c r="A1377" s="3">
        <v>44015</v>
      </c>
      <c r="B1377" s="2">
        <v>15.9031</v>
      </c>
      <c r="C1377" s="7">
        <f t="shared" si="149"/>
        <v>0.35110000000000063</v>
      </c>
      <c r="D1377" s="7">
        <f t="shared" si="147"/>
        <v>0.35110000000000063</v>
      </c>
      <c r="E1377" s="7">
        <f t="shared" si="148"/>
        <v>0</v>
      </c>
      <c r="F1377" s="7">
        <f t="shared" si="150"/>
        <v>0.26505000000000017</v>
      </c>
      <c r="G1377" s="7">
        <f t="shared" si="151"/>
        <v>8.8021428571428723E-2</v>
      </c>
      <c r="H1377" s="7">
        <f t="shared" si="152"/>
        <v>3.0111985717763501</v>
      </c>
      <c r="I1377" s="7">
        <f t="shared" si="153"/>
        <v>75.069795670645334</v>
      </c>
    </row>
    <row r="1378" spans="1:9" ht="13.5" x14ac:dyDescent="0.35">
      <c r="A1378" s="3">
        <v>44018</v>
      </c>
      <c r="B1378" s="2">
        <v>15.7654</v>
      </c>
      <c r="C1378" s="7">
        <f t="shared" si="149"/>
        <v>-0.1377000000000006</v>
      </c>
      <c r="D1378" s="7">
        <f t="shared" si="147"/>
        <v>0</v>
      </c>
      <c r="E1378" s="7">
        <f t="shared" si="148"/>
        <v>0.1377000000000006</v>
      </c>
      <c r="F1378" s="7">
        <f t="shared" si="150"/>
        <v>0.25767857142857153</v>
      </c>
      <c r="G1378" s="7">
        <f t="shared" si="151"/>
        <v>9.7857142857143059E-2</v>
      </c>
      <c r="H1378" s="7">
        <f t="shared" si="152"/>
        <v>2.6332116788321125</v>
      </c>
      <c r="I1378" s="7">
        <f t="shared" si="153"/>
        <v>72.476142641888458</v>
      </c>
    </row>
    <row r="1379" spans="1:9" ht="13.5" x14ac:dyDescent="0.35">
      <c r="A1379" s="3">
        <v>44019</v>
      </c>
      <c r="B1379" s="2">
        <v>15.6965</v>
      </c>
      <c r="C1379" s="7">
        <f t="shared" si="149"/>
        <v>-6.8899999999999295E-2</v>
      </c>
      <c r="D1379" s="7">
        <f t="shared" si="147"/>
        <v>0</v>
      </c>
      <c r="E1379" s="7">
        <f t="shared" si="148"/>
        <v>6.8899999999999295E-2</v>
      </c>
      <c r="F1379" s="7">
        <f t="shared" si="150"/>
        <v>0.22423571428571445</v>
      </c>
      <c r="G1379" s="7">
        <f t="shared" si="151"/>
        <v>0.10277857142857158</v>
      </c>
      <c r="H1379" s="7">
        <f t="shared" si="152"/>
        <v>2.1817360483702815</v>
      </c>
      <c r="I1379" s="7">
        <f t="shared" si="153"/>
        <v>68.570617273164117</v>
      </c>
    </row>
    <row r="1380" spans="1:9" ht="13.5" x14ac:dyDescent="0.35">
      <c r="A1380" s="3">
        <v>44020</v>
      </c>
      <c r="B1380" s="2">
        <v>15.6897</v>
      </c>
      <c r="C1380" s="7">
        <f t="shared" si="149"/>
        <v>-6.8000000000001393E-3</v>
      </c>
      <c r="D1380" s="7">
        <f t="shared" si="147"/>
        <v>0</v>
      </c>
      <c r="E1380" s="7">
        <f t="shared" si="148"/>
        <v>6.8000000000001393E-3</v>
      </c>
      <c r="F1380" s="7">
        <f t="shared" si="150"/>
        <v>0.19670000000000012</v>
      </c>
      <c r="G1380" s="7">
        <f t="shared" si="151"/>
        <v>0.10326428571428588</v>
      </c>
      <c r="H1380" s="7">
        <f t="shared" si="152"/>
        <v>1.9048211938853132</v>
      </c>
      <c r="I1380" s="7">
        <f t="shared" si="153"/>
        <v>65.574473151565641</v>
      </c>
    </row>
    <row r="1381" spans="1:9" ht="13.5" x14ac:dyDescent="0.35">
      <c r="A1381" s="3">
        <v>44021</v>
      </c>
      <c r="B1381" s="2">
        <v>15.4625</v>
      </c>
      <c r="C1381" s="7">
        <f t="shared" si="149"/>
        <v>-0.22719999999999985</v>
      </c>
      <c r="D1381" s="7">
        <f t="shared" si="147"/>
        <v>0</v>
      </c>
      <c r="E1381" s="7">
        <f t="shared" si="148"/>
        <v>0.22719999999999985</v>
      </c>
      <c r="F1381" s="7">
        <f t="shared" si="150"/>
        <v>0.19670000000000012</v>
      </c>
      <c r="G1381" s="7">
        <f t="shared" si="151"/>
        <v>0.11408571428571435</v>
      </c>
      <c r="H1381" s="7">
        <f t="shared" si="152"/>
        <v>1.7241422489356375</v>
      </c>
      <c r="I1381" s="7">
        <f t="shared" si="153"/>
        <v>63.291197425879112</v>
      </c>
    </row>
    <row r="1382" spans="1:9" ht="13.5" x14ac:dyDescent="0.35">
      <c r="A1382" s="3">
        <v>44022</v>
      </c>
      <c r="B1382" s="2">
        <v>15.4556</v>
      </c>
      <c r="C1382" s="7">
        <f t="shared" si="149"/>
        <v>-6.8999999999999062E-3</v>
      </c>
      <c r="D1382" s="7">
        <f t="shared" si="147"/>
        <v>0</v>
      </c>
      <c r="E1382" s="7">
        <f t="shared" si="148"/>
        <v>6.8999999999999062E-3</v>
      </c>
      <c r="F1382" s="7">
        <f t="shared" si="150"/>
        <v>0.13670714285714297</v>
      </c>
      <c r="G1382" s="7">
        <f t="shared" si="151"/>
        <v>0.11457857142857149</v>
      </c>
      <c r="H1382" s="7">
        <f t="shared" si="152"/>
        <v>1.193130104108223</v>
      </c>
      <c r="I1382" s="7">
        <f t="shared" si="153"/>
        <v>54.403069926094375</v>
      </c>
    </row>
    <row r="1383" spans="1:9" ht="13.5" x14ac:dyDescent="0.35">
      <c r="A1383" s="3">
        <v>44025</v>
      </c>
      <c r="B1383" s="2">
        <v>15.799799999999999</v>
      </c>
      <c r="C1383" s="7">
        <f t="shared" si="149"/>
        <v>0.34419999999999895</v>
      </c>
      <c r="D1383" s="7">
        <f t="shared" si="147"/>
        <v>0.34419999999999895</v>
      </c>
      <c r="E1383" s="7">
        <f t="shared" si="148"/>
        <v>0</v>
      </c>
      <c r="F1383" s="7">
        <f t="shared" si="150"/>
        <v>0.14506428571428578</v>
      </c>
      <c r="G1383" s="7">
        <f t="shared" si="151"/>
        <v>0.11457857142857149</v>
      </c>
      <c r="H1383" s="7">
        <f t="shared" si="152"/>
        <v>1.2660682002368928</v>
      </c>
      <c r="I1383" s="7">
        <f t="shared" si="153"/>
        <v>55.870701513067395</v>
      </c>
    </row>
    <row r="1384" spans="1:9" ht="13.5" x14ac:dyDescent="0.35">
      <c r="A1384" s="3">
        <v>44026</v>
      </c>
      <c r="B1384" s="2">
        <v>15.5589</v>
      </c>
      <c r="C1384" s="7">
        <f t="shared" si="149"/>
        <v>-0.24089999999999989</v>
      </c>
      <c r="D1384" s="7">
        <f t="shared" si="147"/>
        <v>0</v>
      </c>
      <c r="E1384" s="7">
        <f t="shared" si="148"/>
        <v>0.24089999999999989</v>
      </c>
      <c r="F1384" s="7">
        <f t="shared" si="150"/>
        <v>0.14506428571428578</v>
      </c>
      <c r="G1384" s="7">
        <f t="shared" si="151"/>
        <v>0.11555714285714291</v>
      </c>
      <c r="H1384" s="7">
        <f t="shared" si="152"/>
        <v>1.255346767214736</v>
      </c>
      <c r="I1384" s="7">
        <f t="shared" si="153"/>
        <v>55.660920327787977</v>
      </c>
    </row>
    <row r="1385" spans="1:9" ht="13.5" x14ac:dyDescent="0.35">
      <c r="A1385" s="3">
        <v>44027</v>
      </c>
      <c r="B1385" s="2">
        <v>15.3592</v>
      </c>
      <c r="C1385" s="7">
        <f t="shared" si="149"/>
        <v>-0.19969999999999999</v>
      </c>
      <c r="D1385" s="7">
        <f t="shared" si="147"/>
        <v>0</v>
      </c>
      <c r="E1385" s="7">
        <f t="shared" si="148"/>
        <v>0.19969999999999999</v>
      </c>
      <c r="F1385" s="7">
        <f t="shared" si="150"/>
        <v>0.14506428571428578</v>
      </c>
      <c r="G1385" s="7">
        <f t="shared" si="151"/>
        <v>0.10179285714285717</v>
      </c>
      <c r="H1385" s="7">
        <f t="shared" si="152"/>
        <v>1.4250929759315139</v>
      </c>
      <c r="I1385" s="7">
        <f t="shared" si="153"/>
        <v>58.764467592592595</v>
      </c>
    </row>
    <row r="1386" spans="1:9" ht="13.5" x14ac:dyDescent="0.35">
      <c r="A1386" s="3">
        <v>44028</v>
      </c>
      <c r="B1386" s="2">
        <v>15.145799999999999</v>
      </c>
      <c r="C1386" s="7">
        <f t="shared" si="149"/>
        <v>-0.21340000000000003</v>
      </c>
      <c r="D1386" s="7">
        <f t="shared" si="147"/>
        <v>0</v>
      </c>
      <c r="E1386" s="7">
        <f t="shared" si="148"/>
        <v>0.21340000000000003</v>
      </c>
      <c r="F1386" s="7">
        <f t="shared" si="150"/>
        <v>0.14506428571428578</v>
      </c>
      <c r="G1386" s="7">
        <f t="shared" si="151"/>
        <v>9.6378571428571522E-2</v>
      </c>
      <c r="H1386" s="7">
        <f t="shared" si="152"/>
        <v>1.5051508189431551</v>
      </c>
      <c r="I1386" s="7">
        <f t="shared" si="153"/>
        <v>60.082243654221635</v>
      </c>
    </row>
    <row r="1387" spans="1:9" ht="13.5" x14ac:dyDescent="0.35">
      <c r="A1387" s="3">
        <v>44029</v>
      </c>
      <c r="B1387" s="2">
        <v>15.145799999999999</v>
      </c>
      <c r="C1387" s="7">
        <f t="shared" si="149"/>
        <v>0</v>
      </c>
      <c r="D1387" s="7">
        <f t="shared" si="147"/>
        <v>0</v>
      </c>
      <c r="E1387" s="7">
        <f t="shared" si="148"/>
        <v>0</v>
      </c>
      <c r="F1387" s="7">
        <f t="shared" si="150"/>
        <v>8.2607142857142948E-2</v>
      </c>
      <c r="G1387" s="7">
        <f t="shared" si="151"/>
        <v>9.6378571428571522E-2</v>
      </c>
      <c r="H1387" s="7">
        <f t="shared" si="152"/>
        <v>0.85711109464166613</v>
      </c>
      <c r="I1387" s="7">
        <f t="shared" si="153"/>
        <v>46.152925213504673</v>
      </c>
    </row>
    <row r="1388" spans="1:9" ht="13.5" x14ac:dyDescent="0.35">
      <c r="A1388" s="3">
        <v>44032</v>
      </c>
      <c r="B1388" s="2">
        <v>15.3179</v>
      </c>
      <c r="C1388" s="7">
        <f t="shared" si="149"/>
        <v>0.17210000000000036</v>
      </c>
      <c r="D1388" s="7">
        <f t="shared" si="147"/>
        <v>0.17210000000000036</v>
      </c>
      <c r="E1388" s="7">
        <f t="shared" si="148"/>
        <v>0</v>
      </c>
      <c r="F1388" s="7">
        <f t="shared" si="150"/>
        <v>7.4250000000000024E-2</v>
      </c>
      <c r="G1388" s="7">
        <f t="shared" si="151"/>
        <v>9.6378571428571522E-2</v>
      </c>
      <c r="H1388" s="7">
        <f t="shared" si="152"/>
        <v>0.77039946638997947</v>
      </c>
      <c r="I1388" s="7">
        <f t="shared" si="153"/>
        <v>43.515572672471514</v>
      </c>
    </row>
    <row r="1389" spans="1:9" ht="13.5" x14ac:dyDescent="0.35">
      <c r="A1389" s="3">
        <v>44033</v>
      </c>
      <c r="B1389" s="2">
        <v>15.414300000000001</v>
      </c>
      <c r="C1389" s="7">
        <f t="shared" si="149"/>
        <v>9.6400000000000929E-2</v>
      </c>
      <c r="D1389" s="7">
        <f t="shared" si="147"/>
        <v>9.6400000000000929E-2</v>
      </c>
      <c r="E1389" s="7">
        <f t="shared" si="148"/>
        <v>0</v>
      </c>
      <c r="F1389" s="7">
        <f t="shared" si="150"/>
        <v>8.113571428571438E-2</v>
      </c>
      <c r="G1389" s="7">
        <f t="shared" si="151"/>
        <v>7.8678571428571403E-2</v>
      </c>
      <c r="H1389" s="7">
        <f t="shared" si="152"/>
        <v>1.0312301407172053</v>
      </c>
      <c r="I1389" s="7">
        <f t="shared" si="153"/>
        <v>50.768749441315848</v>
      </c>
    </row>
    <row r="1390" spans="1:9" ht="13.5" x14ac:dyDescent="0.35">
      <c r="A1390" s="3">
        <v>44034</v>
      </c>
      <c r="B1390" s="2">
        <v>15.407400000000001</v>
      </c>
      <c r="C1390" s="7">
        <f t="shared" si="149"/>
        <v>-6.8999999999999062E-3</v>
      </c>
      <c r="D1390" s="7">
        <f t="shared" si="147"/>
        <v>0</v>
      </c>
      <c r="E1390" s="7">
        <f t="shared" si="148"/>
        <v>6.8999999999999062E-3</v>
      </c>
      <c r="F1390" s="7">
        <f t="shared" si="150"/>
        <v>6.8842857142857206E-2</v>
      </c>
      <c r="G1390" s="7">
        <f t="shared" si="151"/>
        <v>7.9171428571428545E-2</v>
      </c>
      <c r="H1390" s="7">
        <f t="shared" si="152"/>
        <v>0.86954168170335722</v>
      </c>
      <c r="I1390" s="7">
        <f t="shared" si="153"/>
        <v>46.510954541067491</v>
      </c>
    </row>
    <row r="1391" spans="1:9" ht="13.5" x14ac:dyDescent="0.35">
      <c r="A1391" s="3">
        <v>44035</v>
      </c>
      <c r="B1391" s="2">
        <v>15.627700000000001</v>
      </c>
      <c r="C1391" s="7">
        <f t="shared" si="149"/>
        <v>0.22029999999999994</v>
      </c>
      <c r="D1391" s="7">
        <f t="shared" si="147"/>
        <v>0.22029999999999994</v>
      </c>
      <c r="E1391" s="7">
        <f t="shared" si="148"/>
        <v>0</v>
      </c>
      <c r="F1391" s="7">
        <f t="shared" si="150"/>
        <v>5.9500000000000011E-2</v>
      </c>
      <c r="G1391" s="7">
        <f t="shared" si="151"/>
        <v>7.9171428571428545E-2</v>
      </c>
      <c r="H1391" s="7">
        <f t="shared" si="152"/>
        <v>0.75153374233128878</v>
      </c>
      <c r="I1391" s="7">
        <f t="shared" si="153"/>
        <v>42.907180385288974</v>
      </c>
    </row>
    <row r="1392" spans="1:9" ht="13.5" x14ac:dyDescent="0.35">
      <c r="A1392" s="3">
        <v>44036</v>
      </c>
      <c r="B1392" s="2">
        <v>15.827400000000001</v>
      </c>
      <c r="C1392" s="7">
        <f t="shared" si="149"/>
        <v>0.19969999999999999</v>
      </c>
      <c r="D1392" s="7">
        <f t="shared" si="147"/>
        <v>0.19969999999999999</v>
      </c>
      <c r="E1392" s="7">
        <f t="shared" si="148"/>
        <v>0</v>
      </c>
      <c r="F1392" s="7">
        <f t="shared" si="150"/>
        <v>7.3764285714285727E-2</v>
      </c>
      <c r="G1392" s="7">
        <f t="shared" si="151"/>
        <v>6.9335714285714209E-2</v>
      </c>
      <c r="H1392" s="7">
        <f t="shared" si="152"/>
        <v>1.063871432986506</v>
      </c>
      <c r="I1392" s="7">
        <f t="shared" si="153"/>
        <v>51.547369471897809</v>
      </c>
    </row>
    <row r="1393" spans="1:9" ht="13.5" x14ac:dyDescent="0.35">
      <c r="A1393" s="3">
        <v>44039</v>
      </c>
      <c r="B1393" s="2">
        <v>15.662100000000001</v>
      </c>
      <c r="C1393" s="7">
        <f t="shared" si="149"/>
        <v>-0.16530000000000022</v>
      </c>
      <c r="D1393" s="7">
        <f t="shared" si="147"/>
        <v>0</v>
      </c>
      <c r="E1393" s="7">
        <f t="shared" si="148"/>
        <v>0.16530000000000022</v>
      </c>
      <c r="F1393" s="7">
        <f t="shared" si="150"/>
        <v>7.3764285714285727E-2</v>
      </c>
      <c r="G1393" s="7">
        <f t="shared" si="151"/>
        <v>7.6221428571428565E-2</v>
      </c>
      <c r="H1393" s="7">
        <f t="shared" si="152"/>
        <v>0.96776309624215184</v>
      </c>
      <c r="I1393" s="7">
        <f t="shared" si="153"/>
        <v>49.180874368987524</v>
      </c>
    </row>
    <row r="1394" spans="1:9" ht="13.5" x14ac:dyDescent="0.35">
      <c r="A1394" s="3">
        <v>44040</v>
      </c>
      <c r="B1394" s="2">
        <v>15.827400000000001</v>
      </c>
      <c r="C1394" s="7">
        <f t="shared" si="149"/>
        <v>0.16530000000000022</v>
      </c>
      <c r="D1394" s="7">
        <f t="shared" si="147"/>
        <v>0.16530000000000022</v>
      </c>
      <c r="E1394" s="7">
        <f t="shared" si="148"/>
        <v>0</v>
      </c>
      <c r="F1394" s="7">
        <f t="shared" si="150"/>
        <v>8.5571428571428604E-2</v>
      </c>
      <c r="G1394" s="7">
        <f t="shared" si="151"/>
        <v>7.5735714285714267E-2</v>
      </c>
      <c r="H1394" s="7">
        <f t="shared" si="152"/>
        <v>1.12986890502688</v>
      </c>
      <c r="I1394" s="7">
        <f t="shared" si="153"/>
        <v>53.048753487136366</v>
      </c>
    </row>
    <row r="1395" spans="1:9" ht="13.5" x14ac:dyDescent="0.35">
      <c r="A1395" s="3">
        <v>44041</v>
      </c>
      <c r="B1395" s="2">
        <v>15.731</v>
      </c>
      <c r="C1395" s="7">
        <f t="shared" si="149"/>
        <v>-9.6400000000000929E-2</v>
      </c>
      <c r="D1395" s="7">
        <f t="shared" si="147"/>
        <v>0</v>
      </c>
      <c r="E1395" s="7">
        <f t="shared" si="148"/>
        <v>9.6400000000000929E-2</v>
      </c>
      <c r="F1395" s="7">
        <f t="shared" si="150"/>
        <v>8.5571428571428604E-2</v>
      </c>
      <c r="G1395" s="7">
        <f t="shared" si="151"/>
        <v>6.6392857142857212E-2</v>
      </c>
      <c r="H1395" s="7">
        <f t="shared" si="152"/>
        <v>1.2888649811726727</v>
      </c>
      <c r="I1395" s="7">
        <f t="shared" si="153"/>
        <v>56.310223266744991</v>
      </c>
    </row>
    <row r="1396" spans="1:9" ht="13.5" x14ac:dyDescent="0.35">
      <c r="A1396" s="3">
        <v>44042</v>
      </c>
      <c r="B1396" s="2">
        <v>15.731</v>
      </c>
      <c r="C1396" s="7">
        <f t="shared" si="149"/>
        <v>0</v>
      </c>
      <c r="D1396" s="7">
        <f t="shared" si="147"/>
        <v>0</v>
      </c>
      <c r="E1396" s="7">
        <f t="shared" si="148"/>
        <v>0</v>
      </c>
      <c r="F1396" s="7">
        <f t="shared" si="150"/>
        <v>8.5571428571428604E-2</v>
      </c>
      <c r="G1396" s="7">
        <f t="shared" si="151"/>
        <v>6.590000000000007E-2</v>
      </c>
      <c r="H1396" s="7">
        <f t="shared" si="152"/>
        <v>1.2985042271840441</v>
      </c>
      <c r="I1396" s="7">
        <f t="shared" si="153"/>
        <v>56.493445251343942</v>
      </c>
    </row>
    <row r="1397" spans="1:9" ht="13.5" x14ac:dyDescent="0.35">
      <c r="A1397" s="3">
        <v>44046</v>
      </c>
      <c r="B1397" s="2">
        <v>15.7654</v>
      </c>
      <c r="C1397" s="7">
        <f t="shared" si="149"/>
        <v>3.4399999999999764E-2</v>
      </c>
      <c r="D1397" s="7">
        <f t="shared" si="147"/>
        <v>3.4399999999999764E-2</v>
      </c>
      <c r="E1397" s="7">
        <f t="shared" si="148"/>
        <v>0</v>
      </c>
      <c r="F1397" s="7">
        <f t="shared" si="150"/>
        <v>6.3442857142857231E-2</v>
      </c>
      <c r="G1397" s="7">
        <f t="shared" si="151"/>
        <v>6.590000000000007E-2</v>
      </c>
      <c r="H1397" s="7">
        <f t="shared" si="152"/>
        <v>0.96271406893561706</v>
      </c>
      <c r="I1397" s="7">
        <f t="shared" si="153"/>
        <v>49.050143582946774</v>
      </c>
    </row>
    <row r="1398" spans="1:9" ht="13.5" x14ac:dyDescent="0.35">
      <c r="A1398" s="3">
        <v>44047</v>
      </c>
      <c r="B1398" s="2">
        <v>16.130299999999998</v>
      </c>
      <c r="C1398" s="7">
        <f t="shared" si="149"/>
        <v>0.36489999999999867</v>
      </c>
      <c r="D1398" s="7">
        <f t="shared" si="147"/>
        <v>0.36489999999999867</v>
      </c>
      <c r="E1398" s="7">
        <f t="shared" si="148"/>
        <v>0</v>
      </c>
      <c r="F1398" s="7">
        <f t="shared" si="150"/>
        <v>8.9507142857142855E-2</v>
      </c>
      <c r="G1398" s="7">
        <f t="shared" si="151"/>
        <v>4.8692857142857218E-2</v>
      </c>
      <c r="H1398" s="7">
        <f t="shared" si="152"/>
        <v>1.8381986210943202</v>
      </c>
      <c r="I1398" s="7">
        <f t="shared" si="153"/>
        <v>64.766384122389866</v>
      </c>
    </row>
    <row r="1399" spans="1:9" ht="13.5" x14ac:dyDescent="0.35">
      <c r="A1399" s="3">
        <v>44048</v>
      </c>
      <c r="B1399" s="2">
        <v>16.481400000000001</v>
      </c>
      <c r="C1399" s="7">
        <f t="shared" si="149"/>
        <v>0.35110000000000241</v>
      </c>
      <c r="D1399" s="7">
        <f t="shared" si="147"/>
        <v>0.35110000000000241</v>
      </c>
      <c r="E1399" s="7">
        <f t="shared" si="148"/>
        <v>0</v>
      </c>
      <c r="F1399" s="7">
        <f t="shared" si="150"/>
        <v>0.11458571428571444</v>
      </c>
      <c r="G1399" s="7">
        <f t="shared" si="151"/>
        <v>3.442857142857151E-2</v>
      </c>
      <c r="H1399" s="7">
        <f t="shared" si="152"/>
        <v>3.3282157676348514</v>
      </c>
      <c r="I1399" s="7">
        <f t="shared" si="153"/>
        <v>76.895791391045904</v>
      </c>
    </row>
    <row r="1400" spans="1:9" ht="13.5" x14ac:dyDescent="0.35">
      <c r="A1400" s="3">
        <v>44049</v>
      </c>
      <c r="B1400" s="2">
        <v>16.143999999999998</v>
      </c>
      <c r="C1400" s="7">
        <f t="shared" si="149"/>
        <v>-0.33740000000000236</v>
      </c>
      <c r="D1400" s="7">
        <f t="shared" si="147"/>
        <v>0</v>
      </c>
      <c r="E1400" s="7">
        <f t="shared" si="148"/>
        <v>0.33740000000000236</v>
      </c>
      <c r="F1400" s="7">
        <f t="shared" si="150"/>
        <v>0.11458571428571444</v>
      </c>
      <c r="G1400" s="7">
        <f t="shared" si="151"/>
        <v>4.3285714285714531E-2</v>
      </c>
      <c r="H1400" s="7">
        <f t="shared" si="152"/>
        <v>2.6471947194719356</v>
      </c>
      <c r="I1400" s="7">
        <f t="shared" si="153"/>
        <v>72.5816668174825</v>
      </c>
    </row>
    <row r="1401" spans="1:9" ht="13.5" x14ac:dyDescent="0.35">
      <c r="A1401" s="3">
        <v>44050</v>
      </c>
      <c r="B1401" s="2">
        <v>16.343699999999998</v>
      </c>
      <c r="C1401" s="7">
        <f t="shared" si="149"/>
        <v>0.19969999999999999</v>
      </c>
      <c r="D1401" s="7">
        <f t="shared" si="147"/>
        <v>0.19969999999999999</v>
      </c>
      <c r="E1401" s="7">
        <f t="shared" si="148"/>
        <v>0</v>
      </c>
      <c r="F1401" s="7">
        <f t="shared" si="150"/>
        <v>0.12885000000000016</v>
      </c>
      <c r="G1401" s="7">
        <f t="shared" si="151"/>
        <v>4.3285714285714531E-2</v>
      </c>
      <c r="H1401" s="7">
        <f t="shared" si="152"/>
        <v>2.9767326732673136</v>
      </c>
      <c r="I1401" s="7">
        <f t="shared" si="153"/>
        <v>74.853728370471714</v>
      </c>
    </row>
    <row r="1402" spans="1:9" ht="13.5" x14ac:dyDescent="0.35">
      <c r="A1402" s="3">
        <v>44053</v>
      </c>
      <c r="B1402" s="2">
        <v>16.343699999999998</v>
      </c>
      <c r="C1402" s="7">
        <f t="shared" si="149"/>
        <v>0</v>
      </c>
      <c r="D1402" s="7">
        <f t="shared" si="147"/>
        <v>0</v>
      </c>
      <c r="E1402" s="7">
        <f t="shared" si="148"/>
        <v>0</v>
      </c>
      <c r="F1402" s="7">
        <f t="shared" si="150"/>
        <v>0.116557142857143</v>
      </c>
      <c r="G1402" s="7">
        <f t="shared" si="151"/>
        <v>4.3285714285714531E-2</v>
      </c>
      <c r="H1402" s="7">
        <f t="shared" si="152"/>
        <v>2.6927392739273808</v>
      </c>
      <c r="I1402" s="7">
        <f t="shared" si="153"/>
        <v>72.919831977835287</v>
      </c>
    </row>
    <row r="1403" spans="1:9" ht="13.5" x14ac:dyDescent="0.35">
      <c r="A1403" s="3">
        <v>44054</v>
      </c>
      <c r="B1403" s="2">
        <v>16.453800000000001</v>
      </c>
      <c r="C1403" s="7">
        <f t="shared" si="149"/>
        <v>0.11010000000000275</v>
      </c>
      <c r="D1403" s="7">
        <f t="shared" si="147"/>
        <v>0.11010000000000275</v>
      </c>
      <c r="E1403" s="7">
        <f t="shared" si="148"/>
        <v>0</v>
      </c>
      <c r="F1403" s="7">
        <f t="shared" si="150"/>
        <v>0.11753571428571455</v>
      </c>
      <c r="G1403" s="7">
        <f t="shared" si="151"/>
        <v>4.3285714285714531E-2</v>
      </c>
      <c r="H1403" s="7">
        <f t="shared" si="152"/>
        <v>2.715346534653456</v>
      </c>
      <c r="I1403" s="7">
        <f t="shared" si="153"/>
        <v>73.084610259826718</v>
      </c>
    </row>
    <row r="1404" spans="1:9" ht="13.5" x14ac:dyDescent="0.35">
      <c r="A1404" s="3">
        <v>44055</v>
      </c>
      <c r="B1404" s="2">
        <v>16.727599999999999</v>
      </c>
      <c r="C1404" s="7">
        <f t="shared" si="149"/>
        <v>0.27379999999999782</v>
      </c>
      <c r="D1404" s="7">
        <f t="shared" si="147"/>
        <v>0.27379999999999782</v>
      </c>
      <c r="E1404" s="7">
        <f t="shared" si="148"/>
        <v>0</v>
      </c>
      <c r="F1404" s="7">
        <f t="shared" si="150"/>
        <v>0.13709285714285727</v>
      </c>
      <c r="G1404" s="7">
        <f t="shared" si="151"/>
        <v>4.2792857142857396E-2</v>
      </c>
      <c r="H1404" s="7">
        <f t="shared" si="152"/>
        <v>3.2036387915205982</v>
      </c>
      <c r="I1404" s="7">
        <f t="shared" si="153"/>
        <v>76.211086404065981</v>
      </c>
    </row>
    <row r="1405" spans="1:9" ht="13.5" x14ac:dyDescent="0.35">
      <c r="A1405" s="3">
        <v>44057</v>
      </c>
      <c r="B1405" s="2">
        <v>16.4895</v>
      </c>
      <c r="C1405" s="7">
        <f t="shared" si="149"/>
        <v>-0.23809999999999931</v>
      </c>
      <c r="D1405" s="7">
        <f t="shared" si="147"/>
        <v>0</v>
      </c>
      <c r="E1405" s="7">
        <f t="shared" si="148"/>
        <v>0.23809999999999931</v>
      </c>
      <c r="F1405" s="7">
        <f t="shared" si="150"/>
        <v>0.12135714285714297</v>
      </c>
      <c r="G1405" s="7">
        <f t="shared" si="151"/>
        <v>5.98000000000002E-2</v>
      </c>
      <c r="H1405" s="7">
        <f t="shared" si="152"/>
        <v>2.0293836598184374</v>
      </c>
      <c r="I1405" s="7">
        <f t="shared" si="153"/>
        <v>66.989985016954449</v>
      </c>
    </row>
    <row r="1406" spans="1:9" ht="13.5" x14ac:dyDescent="0.35">
      <c r="A1406" s="3">
        <v>44060</v>
      </c>
      <c r="B1406" s="2">
        <v>15.969900000000001</v>
      </c>
      <c r="C1406" s="7">
        <f t="shared" si="149"/>
        <v>-0.51959999999999873</v>
      </c>
      <c r="D1406" s="7">
        <f t="shared" si="147"/>
        <v>0</v>
      </c>
      <c r="E1406" s="7">
        <f t="shared" si="148"/>
        <v>0.51959999999999873</v>
      </c>
      <c r="F1406" s="7">
        <f t="shared" si="150"/>
        <v>0.10709285714285725</v>
      </c>
      <c r="G1406" s="7">
        <f t="shared" si="151"/>
        <v>9.6914285714285828E-2</v>
      </c>
      <c r="H1406" s="7">
        <f t="shared" si="152"/>
        <v>1.1050265330188678</v>
      </c>
      <c r="I1406" s="7">
        <f t="shared" si="153"/>
        <v>52.494660551101148</v>
      </c>
    </row>
    <row r="1407" spans="1:9" ht="13.5" x14ac:dyDescent="0.35">
      <c r="A1407" s="3">
        <v>44061</v>
      </c>
      <c r="B1407" s="2">
        <v>15.84</v>
      </c>
      <c r="C1407" s="7">
        <f t="shared" si="149"/>
        <v>-0.12990000000000101</v>
      </c>
      <c r="D1407" s="7">
        <f t="shared" si="147"/>
        <v>0</v>
      </c>
      <c r="E1407" s="7">
        <f t="shared" si="148"/>
        <v>0.12990000000000101</v>
      </c>
      <c r="F1407" s="7">
        <f t="shared" si="150"/>
        <v>0.10709285714285725</v>
      </c>
      <c r="G1407" s="7">
        <f t="shared" si="151"/>
        <v>9.4385714285714448E-2</v>
      </c>
      <c r="H1407" s="7">
        <f t="shared" si="152"/>
        <v>1.1346299379446034</v>
      </c>
      <c r="I1407" s="7">
        <f t="shared" si="153"/>
        <v>53.153472542276717</v>
      </c>
    </row>
    <row r="1408" spans="1:9" ht="13.5" x14ac:dyDescent="0.35">
      <c r="A1408" s="3">
        <v>44062</v>
      </c>
      <c r="B1408" s="2">
        <v>16.200800000000001</v>
      </c>
      <c r="C1408" s="7">
        <f t="shared" si="149"/>
        <v>0.36080000000000112</v>
      </c>
      <c r="D1408" s="7">
        <f t="shared" si="147"/>
        <v>0.36080000000000112</v>
      </c>
      <c r="E1408" s="7">
        <f t="shared" si="148"/>
        <v>0</v>
      </c>
      <c r="F1408" s="7">
        <f t="shared" si="150"/>
        <v>0.12105714285714304</v>
      </c>
      <c r="G1408" s="7">
        <f t="shared" si="151"/>
        <v>9.4385714285714448E-2</v>
      </c>
      <c r="H1408" s="7">
        <f t="shared" si="152"/>
        <v>1.2825790827909791</v>
      </c>
      <c r="I1408" s="7">
        <f t="shared" si="153"/>
        <v>56.18990783104568</v>
      </c>
    </row>
    <row r="1409" spans="1:9" ht="13.5" x14ac:dyDescent="0.35">
      <c r="A1409" s="3">
        <v>44064</v>
      </c>
      <c r="B1409" s="2">
        <v>16.345199999999998</v>
      </c>
      <c r="C1409" s="7">
        <f t="shared" si="149"/>
        <v>0.14439999999999742</v>
      </c>
      <c r="D1409" s="7">
        <f t="shared" si="147"/>
        <v>0.14439999999999742</v>
      </c>
      <c r="E1409" s="7">
        <f t="shared" si="148"/>
        <v>0</v>
      </c>
      <c r="F1409" s="7">
        <f t="shared" si="150"/>
        <v>0.13137142857142856</v>
      </c>
      <c r="G1409" s="7">
        <f t="shared" si="151"/>
        <v>8.7500000000000105E-2</v>
      </c>
      <c r="H1409" s="7">
        <f t="shared" si="152"/>
        <v>1.5013877551020389</v>
      </c>
      <c r="I1409" s="7">
        <f t="shared" si="153"/>
        <v>60.022191762939727</v>
      </c>
    </row>
    <row r="1410" spans="1:9" ht="13.5" x14ac:dyDescent="0.35">
      <c r="A1410" s="3">
        <v>44067</v>
      </c>
      <c r="B1410" s="2">
        <v>16.482299999999999</v>
      </c>
      <c r="C1410" s="7">
        <f t="shared" si="149"/>
        <v>0.13710000000000022</v>
      </c>
      <c r="D1410" s="7">
        <f t="shared" si="147"/>
        <v>0.13710000000000022</v>
      </c>
      <c r="E1410" s="7">
        <f t="shared" si="148"/>
        <v>0</v>
      </c>
      <c r="F1410" s="7">
        <f t="shared" si="150"/>
        <v>0.14116428571428571</v>
      </c>
      <c r="G1410" s="7">
        <f t="shared" si="151"/>
        <v>8.7500000000000105E-2</v>
      </c>
      <c r="H1410" s="7">
        <f t="shared" si="152"/>
        <v>1.6133061224489778</v>
      </c>
      <c r="I1410" s="7">
        <f t="shared" si="153"/>
        <v>61.734295442476466</v>
      </c>
    </row>
    <row r="1411" spans="1:9" ht="13.5" x14ac:dyDescent="0.35">
      <c r="A1411" s="3">
        <v>44068</v>
      </c>
      <c r="B1411" s="2">
        <v>16.511099999999999</v>
      </c>
      <c r="C1411" s="7">
        <f t="shared" si="149"/>
        <v>2.8800000000000381E-2</v>
      </c>
      <c r="D1411" s="7">
        <f t="shared" ref="D1411:D1474" si="154">IF(C1411&gt;0,C1411,0)</f>
        <v>2.8800000000000381E-2</v>
      </c>
      <c r="E1411" s="7">
        <f t="shared" ref="E1411:E1474" si="155">IF(C1411&lt;0,-C1411,0)</f>
        <v>0</v>
      </c>
      <c r="F1411" s="7">
        <f t="shared" si="150"/>
        <v>0.14076428571428576</v>
      </c>
      <c r="G1411" s="7">
        <f t="shared" si="151"/>
        <v>8.7500000000000105E-2</v>
      </c>
      <c r="H1411" s="7">
        <f t="shared" si="152"/>
        <v>1.6087346938775495</v>
      </c>
      <c r="I1411" s="7">
        <f t="shared" si="153"/>
        <v>61.667240354225967</v>
      </c>
    </row>
    <row r="1412" spans="1:9" ht="13.5" x14ac:dyDescent="0.35">
      <c r="A1412" s="3">
        <v>44069</v>
      </c>
      <c r="B1412" s="2">
        <v>16.236899999999999</v>
      </c>
      <c r="C1412" s="7">
        <f t="shared" ref="C1412:C1475" si="156">B1412-B1411</f>
        <v>-0.27420000000000044</v>
      </c>
      <c r="D1412" s="7">
        <f t="shared" si="154"/>
        <v>0</v>
      </c>
      <c r="E1412" s="7">
        <f t="shared" si="155"/>
        <v>0.27420000000000044</v>
      </c>
      <c r="F1412" s="7">
        <f t="shared" si="150"/>
        <v>0.11470000000000015</v>
      </c>
      <c r="G1412" s="7">
        <f t="shared" si="151"/>
        <v>0.10708571428571442</v>
      </c>
      <c r="H1412" s="7">
        <f t="shared" si="152"/>
        <v>1.0711045891141941</v>
      </c>
      <c r="I1412" s="7">
        <f t="shared" si="153"/>
        <v>51.716586151368752</v>
      </c>
    </row>
    <row r="1413" spans="1:9" ht="13.5" x14ac:dyDescent="0.35">
      <c r="A1413" s="3">
        <v>44070</v>
      </c>
      <c r="B1413" s="2">
        <v>16.309100000000001</v>
      </c>
      <c r="C1413" s="7">
        <f t="shared" si="156"/>
        <v>7.2200000000002262E-2</v>
      </c>
      <c r="D1413" s="7">
        <f t="shared" si="154"/>
        <v>7.2200000000002262E-2</v>
      </c>
      <c r="E1413" s="7">
        <f t="shared" si="155"/>
        <v>0</v>
      </c>
      <c r="F1413" s="7">
        <f t="shared" si="150"/>
        <v>9.4778571428571573E-2</v>
      </c>
      <c r="G1413" s="7">
        <f t="shared" si="151"/>
        <v>0.10708571428571442</v>
      </c>
      <c r="H1413" s="7">
        <f t="shared" si="152"/>
        <v>0.88507203842049109</v>
      </c>
      <c r="I1413" s="7">
        <f t="shared" si="153"/>
        <v>46.951629454017912</v>
      </c>
    </row>
    <row r="1414" spans="1:9" ht="13.5" x14ac:dyDescent="0.35">
      <c r="A1414" s="3">
        <v>44071</v>
      </c>
      <c r="B1414" s="2">
        <v>16.5184</v>
      </c>
      <c r="C1414" s="7">
        <f t="shared" si="156"/>
        <v>0.20929999999999893</v>
      </c>
      <c r="D1414" s="7">
        <f t="shared" si="154"/>
        <v>0.20929999999999893</v>
      </c>
      <c r="E1414" s="7">
        <f t="shared" si="155"/>
        <v>0</v>
      </c>
      <c r="F1414" s="7">
        <f t="shared" si="150"/>
        <v>0.10972857142857149</v>
      </c>
      <c r="G1414" s="7">
        <f t="shared" si="151"/>
        <v>8.2985714285714246E-2</v>
      </c>
      <c r="H1414" s="7">
        <f t="shared" si="152"/>
        <v>1.3222585642967823</v>
      </c>
      <c r="I1414" s="7">
        <f t="shared" si="153"/>
        <v>56.938472942920711</v>
      </c>
    </row>
    <row r="1415" spans="1:9" ht="13.5" x14ac:dyDescent="0.35">
      <c r="A1415" s="3">
        <v>44074</v>
      </c>
      <c r="B1415" s="2">
        <v>16.677099999999999</v>
      </c>
      <c r="C1415" s="7">
        <f t="shared" si="156"/>
        <v>0.15869999999999962</v>
      </c>
      <c r="D1415" s="7">
        <f t="shared" si="154"/>
        <v>0.15869999999999962</v>
      </c>
      <c r="E1415" s="7">
        <f t="shared" si="155"/>
        <v>0</v>
      </c>
      <c r="F1415" s="7">
        <f t="shared" si="150"/>
        <v>0.10680000000000003</v>
      </c>
      <c r="G1415" s="7">
        <f t="shared" si="151"/>
        <v>8.2985714285714246E-2</v>
      </c>
      <c r="H1415" s="7">
        <f t="shared" si="152"/>
        <v>1.2869684971595809</v>
      </c>
      <c r="I1415" s="7">
        <f t="shared" si="153"/>
        <v>56.273993225442247</v>
      </c>
    </row>
    <row r="1416" spans="1:9" ht="13.5" x14ac:dyDescent="0.35">
      <c r="A1416" s="3">
        <v>44075</v>
      </c>
      <c r="B1416" s="2">
        <v>16.944099999999999</v>
      </c>
      <c r="C1416" s="7">
        <f t="shared" si="156"/>
        <v>0.26699999999999946</v>
      </c>
      <c r="D1416" s="7">
        <f t="shared" si="154"/>
        <v>0.26699999999999946</v>
      </c>
      <c r="E1416" s="7">
        <f t="shared" si="155"/>
        <v>0</v>
      </c>
      <c r="F1416" s="7">
        <f t="shared" si="150"/>
        <v>0.12587142857142858</v>
      </c>
      <c r="G1416" s="7">
        <f t="shared" si="151"/>
        <v>8.2985714285714246E-2</v>
      </c>
      <c r="H1416" s="7">
        <f t="shared" si="152"/>
        <v>1.5167843002237915</v>
      </c>
      <c r="I1416" s="7">
        <f t="shared" si="153"/>
        <v>60.266757865937088</v>
      </c>
    </row>
    <row r="1417" spans="1:9" ht="13.5" x14ac:dyDescent="0.35">
      <c r="A1417" s="3">
        <v>44076</v>
      </c>
      <c r="B1417" s="2">
        <v>17.211099999999998</v>
      </c>
      <c r="C1417" s="7">
        <f t="shared" si="156"/>
        <v>0.26699999999999946</v>
      </c>
      <c r="D1417" s="7">
        <f t="shared" si="154"/>
        <v>0.26699999999999946</v>
      </c>
      <c r="E1417" s="7">
        <f t="shared" si="155"/>
        <v>0</v>
      </c>
      <c r="F1417" s="7">
        <f t="shared" si="150"/>
        <v>0.13707857142857119</v>
      </c>
      <c r="G1417" s="7">
        <f t="shared" si="151"/>
        <v>8.2985714285714246E-2</v>
      </c>
      <c r="H1417" s="7">
        <f t="shared" si="152"/>
        <v>1.6518333620244428</v>
      </c>
      <c r="I1417" s="7">
        <f t="shared" si="153"/>
        <v>62.290239864974488</v>
      </c>
    </row>
    <row r="1418" spans="1:9" ht="13.5" x14ac:dyDescent="0.35">
      <c r="A1418" s="3">
        <v>44077</v>
      </c>
      <c r="B1418" s="2">
        <v>17.680199999999999</v>
      </c>
      <c r="C1418" s="7">
        <f t="shared" si="156"/>
        <v>0.46910000000000096</v>
      </c>
      <c r="D1418" s="7">
        <f t="shared" si="154"/>
        <v>0.46910000000000096</v>
      </c>
      <c r="E1418" s="7">
        <f t="shared" si="155"/>
        <v>0</v>
      </c>
      <c r="F1418" s="7">
        <f t="shared" si="150"/>
        <v>0.15102857142857143</v>
      </c>
      <c r="G1418" s="7">
        <f t="shared" si="151"/>
        <v>8.2985714285714246E-2</v>
      </c>
      <c r="H1418" s="7">
        <f t="shared" si="152"/>
        <v>1.8199345842657952</v>
      </c>
      <c r="I1418" s="7">
        <f t="shared" si="153"/>
        <v>64.538184482021862</v>
      </c>
    </row>
    <row r="1419" spans="1:9" ht="13.5" x14ac:dyDescent="0.35">
      <c r="A1419" s="3">
        <v>44078</v>
      </c>
      <c r="B1419" s="2">
        <v>17.968900000000001</v>
      </c>
      <c r="C1419" s="7">
        <f t="shared" si="156"/>
        <v>0.28870000000000218</v>
      </c>
      <c r="D1419" s="7">
        <f t="shared" si="154"/>
        <v>0.28870000000000218</v>
      </c>
      <c r="E1419" s="7">
        <f t="shared" si="155"/>
        <v>0</v>
      </c>
      <c r="F1419" s="7">
        <f t="shared" si="150"/>
        <v>0.17165000000000014</v>
      </c>
      <c r="G1419" s="7">
        <f t="shared" si="151"/>
        <v>6.5978571428571442E-2</v>
      </c>
      <c r="H1419" s="7">
        <f t="shared" si="152"/>
        <v>2.601602251813361</v>
      </c>
      <c r="I1419" s="7">
        <f t="shared" si="153"/>
        <v>72.234579776361684</v>
      </c>
    </row>
    <row r="1420" spans="1:9" ht="13.5" x14ac:dyDescent="0.35">
      <c r="A1420" s="3">
        <v>44081</v>
      </c>
      <c r="B1420" s="2">
        <v>17.8245</v>
      </c>
      <c r="C1420" s="7">
        <f t="shared" si="156"/>
        <v>-0.14440000000000097</v>
      </c>
      <c r="D1420" s="7">
        <f t="shared" si="154"/>
        <v>0</v>
      </c>
      <c r="E1420" s="7">
        <f t="shared" si="155"/>
        <v>0.14440000000000097</v>
      </c>
      <c r="F1420" s="7">
        <f t="shared" si="150"/>
        <v>0.17165000000000014</v>
      </c>
      <c r="G1420" s="7">
        <f t="shared" si="151"/>
        <v>3.9178571428571604E-2</v>
      </c>
      <c r="H1420" s="7">
        <f t="shared" si="152"/>
        <v>4.3812215132178505</v>
      </c>
      <c r="I1420" s="7">
        <f t="shared" si="153"/>
        <v>81.416858652933939</v>
      </c>
    </row>
    <row r="1421" spans="1:9" ht="13.5" x14ac:dyDescent="0.35">
      <c r="A1421" s="3">
        <v>44082</v>
      </c>
      <c r="B1421" s="2">
        <v>17.947199999999999</v>
      </c>
      <c r="C1421" s="7">
        <f t="shared" si="156"/>
        <v>0.12269999999999825</v>
      </c>
      <c r="D1421" s="7">
        <f t="shared" si="154"/>
        <v>0.12269999999999825</v>
      </c>
      <c r="E1421" s="7">
        <f t="shared" si="155"/>
        <v>0</v>
      </c>
      <c r="F1421" s="7">
        <f t="shared" si="150"/>
        <v>0.18041428571428572</v>
      </c>
      <c r="G1421" s="7">
        <f t="shared" si="151"/>
        <v>2.99000000000001E-2</v>
      </c>
      <c r="H1421" s="7">
        <f t="shared" si="152"/>
        <v>6.0339225991399701</v>
      </c>
      <c r="I1421" s="7">
        <f t="shared" si="153"/>
        <v>85.783181632930265</v>
      </c>
    </row>
    <row r="1422" spans="1:9" ht="13.5" x14ac:dyDescent="0.35">
      <c r="A1422" s="3">
        <v>44083</v>
      </c>
      <c r="B1422" s="2">
        <v>18.084299999999999</v>
      </c>
      <c r="C1422" s="7">
        <f t="shared" si="156"/>
        <v>0.13710000000000022</v>
      </c>
      <c r="D1422" s="7">
        <f t="shared" si="154"/>
        <v>0.13710000000000022</v>
      </c>
      <c r="E1422" s="7">
        <f t="shared" si="155"/>
        <v>0</v>
      </c>
      <c r="F1422" s="7">
        <f t="shared" si="150"/>
        <v>0.16443571428571424</v>
      </c>
      <c r="G1422" s="7">
        <f t="shared" si="151"/>
        <v>2.99000000000001E-2</v>
      </c>
      <c r="H1422" s="7">
        <f t="shared" si="152"/>
        <v>5.4995222169135012</v>
      </c>
      <c r="I1422" s="7">
        <f t="shared" si="153"/>
        <v>84.614253684713447</v>
      </c>
    </row>
    <row r="1423" spans="1:9" ht="13.5" x14ac:dyDescent="0.35">
      <c r="A1423" s="3">
        <v>44084</v>
      </c>
      <c r="B1423" s="2">
        <v>18.106000000000002</v>
      </c>
      <c r="C1423" s="7">
        <f t="shared" si="156"/>
        <v>2.1700000000002717E-2</v>
      </c>
      <c r="D1423" s="7">
        <f t="shared" si="154"/>
        <v>2.1700000000002717E-2</v>
      </c>
      <c r="E1423" s="7">
        <f t="shared" si="155"/>
        <v>0</v>
      </c>
      <c r="F1423" s="7">
        <f t="shared" si="150"/>
        <v>0.1556714285714289</v>
      </c>
      <c r="G1423" s="7">
        <f t="shared" si="151"/>
        <v>2.99000000000001E-2</v>
      </c>
      <c r="H1423" s="7">
        <f t="shared" si="152"/>
        <v>5.206402293358809</v>
      </c>
      <c r="I1423" s="7">
        <f t="shared" si="153"/>
        <v>83.887605850654339</v>
      </c>
    </row>
    <row r="1424" spans="1:9" ht="13.5" x14ac:dyDescent="0.35">
      <c r="A1424" s="3">
        <v>44085</v>
      </c>
      <c r="B1424" s="2">
        <v>18.185300000000002</v>
      </c>
      <c r="C1424" s="7">
        <f t="shared" si="156"/>
        <v>7.9299999999999926E-2</v>
      </c>
      <c r="D1424" s="7">
        <f t="shared" si="154"/>
        <v>7.9299999999999926E-2</v>
      </c>
      <c r="E1424" s="7">
        <f t="shared" si="155"/>
        <v>0</v>
      </c>
      <c r="F1424" s="7">
        <f t="shared" si="150"/>
        <v>0.15154285714285745</v>
      </c>
      <c r="G1424" s="7">
        <f t="shared" si="151"/>
        <v>2.99000000000001E-2</v>
      </c>
      <c r="H1424" s="7">
        <f t="shared" si="152"/>
        <v>5.0683229813664532</v>
      </c>
      <c r="I1424" s="7">
        <f t="shared" si="153"/>
        <v>83.520982599795275</v>
      </c>
    </row>
    <row r="1425" spans="1:9" ht="13.5" x14ac:dyDescent="0.35">
      <c r="A1425" s="3">
        <v>44088</v>
      </c>
      <c r="B1425" s="2">
        <v>17.940000000000001</v>
      </c>
      <c r="C1425" s="7">
        <f t="shared" si="156"/>
        <v>-0.2453000000000003</v>
      </c>
      <c r="D1425" s="7">
        <f t="shared" si="154"/>
        <v>0</v>
      </c>
      <c r="E1425" s="7">
        <f t="shared" si="155"/>
        <v>0.2453000000000003</v>
      </c>
      <c r="F1425" s="7">
        <f t="shared" ref="F1425:F1488" si="157">(SUM(D1412:D1425)/14)</f>
        <v>0.14948571428571458</v>
      </c>
      <c r="G1425" s="7">
        <f t="shared" ref="G1425:G1488" si="158">(SUM(E1412:E1425)/14)</f>
        <v>4.7421428571428691E-2</v>
      </c>
      <c r="H1425" s="7">
        <f t="shared" ref="H1425:H1488" si="159">F1425/G1425</f>
        <v>3.1522819701762299</v>
      </c>
      <c r="I1425" s="7">
        <f t="shared" ref="I1425:I1488" si="160">IF(G1425=0,100,100-(100/(1+H1425)))</f>
        <v>75.91685711176406</v>
      </c>
    </row>
    <row r="1426" spans="1:9" ht="13.5" x14ac:dyDescent="0.35">
      <c r="A1426" s="3">
        <v>44089</v>
      </c>
      <c r="B1426" s="2">
        <v>17.889500000000002</v>
      </c>
      <c r="C1426" s="7">
        <f t="shared" si="156"/>
        <v>-5.0499999999999545E-2</v>
      </c>
      <c r="D1426" s="7">
        <f t="shared" si="154"/>
        <v>0</v>
      </c>
      <c r="E1426" s="7">
        <f t="shared" si="155"/>
        <v>5.0499999999999545E-2</v>
      </c>
      <c r="F1426" s="7">
        <f t="shared" si="157"/>
        <v>0.14948571428571458</v>
      </c>
      <c r="G1426" s="7">
        <f t="shared" si="158"/>
        <v>3.1442857142857203E-2</v>
      </c>
      <c r="H1426" s="7">
        <f t="shared" si="159"/>
        <v>4.754202635165834</v>
      </c>
      <c r="I1426" s="7">
        <f t="shared" si="160"/>
        <v>82.621397552309517</v>
      </c>
    </row>
    <row r="1427" spans="1:9" ht="13.5" x14ac:dyDescent="0.35">
      <c r="A1427" s="3">
        <v>44090</v>
      </c>
      <c r="B1427" s="2">
        <v>17.694600000000001</v>
      </c>
      <c r="C1427" s="7">
        <f t="shared" si="156"/>
        <v>-0.19490000000000052</v>
      </c>
      <c r="D1427" s="7">
        <f t="shared" si="154"/>
        <v>0</v>
      </c>
      <c r="E1427" s="7">
        <f t="shared" si="155"/>
        <v>0.19490000000000052</v>
      </c>
      <c r="F1427" s="7">
        <f t="shared" si="157"/>
        <v>0.14432857142857156</v>
      </c>
      <c r="G1427" s="7">
        <f t="shared" si="158"/>
        <v>4.5364285714285808E-2</v>
      </c>
      <c r="H1427" s="7">
        <f t="shared" si="159"/>
        <v>3.1815462131947685</v>
      </c>
      <c r="I1427" s="7">
        <f t="shared" si="160"/>
        <v>76.085401212486332</v>
      </c>
    </row>
    <row r="1428" spans="1:9" ht="13.5" x14ac:dyDescent="0.35">
      <c r="A1428" s="3">
        <v>44091</v>
      </c>
      <c r="B1428" s="2">
        <v>17.8245</v>
      </c>
      <c r="C1428" s="7">
        <f t="shared" si="156"/>
        <v>0.12989999999999924</v>
      </c>
      <c r="D1428" s="7">
        <f t="shared" si="154"/>
        <v>0.12989999999999924</v>
      </c>
      <c r="E1428" s="7">
        <f t="shared" si="155"/>
        <v>0</v>
      </c>
      <c r="F1428" s="7">
        <f t="shared" si="157"/>
        <v>0.13865714285714301</v>
      </c>
      <c r="G1428" s="7">
        <f t="shared" si="158"/>
        <v>4.5364285714285808E-2</v>
      </c>
      <c r="H1428" s="7">
        <f t="shared" si="159"/>
        <v>3.0565265312549172</v>
      </c>
      <c r="I1428" s="7">
        <f t="shared" si="160"/>
        <v>75.348367814307323</v>
      </c>
    </row>
    <row r="1429" spans="1:9" ht="13.5" x14ac:dyDescent="0.35">
      <c r="A1429" s="3">
        <v>44092</v>
      </c>
      <c r="B1429" s="2">
        <v>17.860600000000002</v>
      </c>
      <c r="C1429" s="7">
        <f t="shared" si="156"/>
        <v>3.6100000000001131E-2</v>
      </c>
      <c r="D1429" s="7">
        <f t="shared" si="154"/>
        <v>3.6100000000001131E-2</v>
      </c>
      <c r="E1429" s="7">
        <f t="shared" si="155"/>
        <v>0</v>
      </c>
      <c r="F1429" s="7">
        <f t="shared" si="157"/>
        <v>0.12990000000000027</v>
      </c>
      <c r="G1429" s="7">
        <f t="shared" si="158"/>
        <v>4.5364285714285808E-2</v>
      </c>
      <c r="H1429" s="7">
        <f t="shared" si="159"/>
        <v>2.8634860651865846</v>
      </c>
      <c r="I1429" s="7">
        <f t="shared" si="160"/>
        <v>74.116640176060642</v>
      </c>
    </row>
    <row r="1430" spans="1:9" ht="13.5" x14ac:dyDescent="0.35">
      <c r="A1430" s="3">
        <v>44095</v>
      </c>
      <c r="B1430" s="2">
        <v>17.817299999999999</v>
      </c>
      <c r="C1430" s="7">
        <f t="shared" si="156"/>
        <v>-4.3300000000002115E-2</v>
      </c>
      <c r="D1430" s="7">
        <f t="shared" si="154"/>
        <v>0</v>
      </c>
      <c r="E1430" s="7">
        <f t="shared" si="155"/>
        <v>4.3300000000002115E-2</v>
      </c>
      <c r="F1430" s="7">
        <f t="shared" si="157"/>
        <v>0.11082857142857172</v>
      </c>
      <c r="G1430" s="7">
        <f t="shared" si="158"/>
        <v>4.8457142857143101E-2</v>
      </c>
      <c r="H1430" s="7">
        <f t="shared" si="159"/>
        <v>2.2871462264150888</v>
      </c>
      <c r="I1430" s="7">
        <f t="shared" si="160"/>
        <v>69.578475336322811</v>
      </c>
    </row>
    <row r="1431" spans="1:9" ht="13.5" x14ac:dyDescent="0.35">
      <c r="A1431" s="3">
        <v>44096</v>
      </c>
      <c r="B1431" s="2">
        <v>17.665800000000001</v>
      </c>
      <c r="C1431" s="7">
        <f t="shared" si="156"/>
        <v>-0.15149999999999864</v>
      </c>
      <c r="D1431" s="7">
        <f t="shared" si="154"/>
        <v>0</v>
      </c>
      <c r="E1431" s="7">
        <f t="shared" si="155"/>
        <v>0.15149999999999864</v>
      </c>
      <c r="F1431" s="7">
        <f t="shared" si="157"/>
        <v>9.175714285714319E-2</v>
      </c>
      <c r="G1431" s="7">
        <f t="shared" si="158"/>
        <v>5.9278571428571576E-2</v>
      </c>
      <c r="H1431" s="7">
        <f t="shared" si="159"/>
        <v>1.5478973370285594</v>
      </c>
      <c r="I1431" s="7">
        <f t="shared" si="160"/>
        <v>60.751950815795723</v>
      </c>
    </row>
    <row r="1432" spans="1:9" ht="13.5" x14ac:dyDescent="0.35">
      <c r="A1432" s="3">
        <v>44097</v>
      </c>
      <c r="B1432" s="2">
        <v>17.788399999999999</v>
      </c>
      <c r="C1432" s="7">
        <f t="shared" si="156"/>
        <v>0.12259999999999849</v>
      </c>
      <c r="D1432" s="7">
        <f t="shared" si="154"/>
        <v>0.12259999999999849</v>
      </c>
      <c r="E1432" s="7">
        <f t="shared" si="155"/>
        <v>0</v>
      </c>
      <c r="F1432" s="7">
        <f t="shared" si="157"/>
        <v>6.7007142857143015E-2</v>
      </c>
      <c r="G1432" s="7">
        <f t="shared" si="158"/>
        <v>5.9278571428571576E-2</v>
      </c>
      <c r="H1432" s="7">
        <f t="shared" si="159"/>
        <v>1.1303771538739606</v>
      </c>
      <c r="I1432" s="7">
        <f t="shared" si="160"/>
        <v>53.059954751131222</v>
      </c>
    </row>
    <row r="1433" spans="1:9" ht="13.5" x14ac:dyDescent="0.35">
      <c r="A1433" s="3">
        <v>44098</v>
      </c>
      <c r="B1433" s="2">
        <v>17.615200000000002</v>
      </c>
      <c r="C1433" s="7">
        <f t="shared" si="156"/>
        <v>-0.1731999999999978</v>
      </c>
      <c r="D1433" s="7">
        <f t="shared" si="154"/>
        <v>0</v>
      </c>
      <c r="E1433" s="7">
        <f t="shared" si="155"/>
        <v>0.1731999999999978</v>
      </c>
      <c r="F1433" s="7">
        <f t="shared" si="157"/>
        <v>4.6385714285714287E-2</v>
      </c>
      <c r="G1433" s="7">
        <f t="shared" si="158"/>
        <v>7.1649999999999991E-2</v>
      </c>
      <c r="H1433" s="7">
        <f t="shared" si="159"/>
        <v>0.64739308144751284</v>
      </c>
      <c r="I1433" s="7">
        <f t="shared" si="160"/>
        <v>39.298033282904697</v>
      </c>
    </row>
    <row r="1434" spans="1:9" ht="13.5" x14ac:dyDescent="0.35">
      <c r="A1434" s="3">
        <v>44099</v>
      </c>
      <c r="B1434" s="2">
        <v>17.680199999999999</v>
      </c>
      <c r="C1434" s="7">
        <f t="shared" si="156"/>
        <v>6.4999999999997726E-2</v>
      </c>
      <c r="D1434" s="7">
        <f t="shared" si="154"/>
        <v>6.4999999999997726E-2</v>
      </c>
      <c r="E1434" s="7">
        <f t="shared" si="155"/>
        <v>0</v>
      </c>
      <c r="F1434" s="7">
        <f t="shared" si="157"/>
        <v>5.1028571428571264E-2</v>
      </c>
      <c r="G1434" s="7">
        <f t="shared" si="158"/>
        <v>6.1335714285714209E-2</v>
      </c>
      <c r="H1434" s="7">
        <f t="shared" si="159"/>
        <v>0.83195528123908069</v>
      </c>
      <c r="I1434" s="7">
        <f t="shared" si="160"/>
        <v>45.413514716165487</v>
      </c>
    </row>
    <row r="1435" spans="1:9" ht="13.5" x14ac:dyDescent="0.35">
      <c r="A1435" s="3">
        <v>44102</v>
      </c>
      <c r="B1435" s="2">
        <v>17.896699999999999</v>
      </c>
      <c r="C1435" s="7">
        <f t="shared" si="156"/>
        <v>0.21649999999999991</v>
      </c>
      <c r="D1435" s="7">
        <f t="shared" si="154"/>
        <v>0.21649999999999991</v>
      </c>
      <c r="E1435" s="7">
        <f t="shared" si="155"/>
        <v>0</v>
      </c>
      <c r="F1435" s="7">
        <f t="shared" si="157"/>
        <v>5.7728571428571386E-2</v>
      </c>
      <c r="G1435" s="7">
        <f t="shared" si="158"/>
        <v>6.1335714285714209E-2</v>
      </c>
      <c r="H1435" s="7">
        <f t="shared" si="159"/>
        <v>0.94119017118900716</v>
      </c>
      <c r="I1435" s="7">
        <f t="shared" si="160"/>
        <v>48.485212070310169</v>
      </c>
    </row>
    <row r="1436" spans="1:9" ht="13.5" x14ac:dyDescent="0.35">
      <c r="A1436" s="3">
        <v>44103</v>
      </c>
      <c r="B1436" s="2">
        <v>17.8462</v>
      </c>
      <c r="C1436" s="7">
        <f t="shared" si="156"/>
        <v>-5.0499999999999545E-2</v>
      </c>
      <c r="D1436" s="7">
        <f t="shared" si="154"/>
        <v>0</v>
      </c>
      <c r="E1436" s="7">
        <f t="shared" si="155"/>
        <v>5.0499999999999545E-2</v>
      </c>
      <c r="F1436" s="7">
        <f t="shared" si="157"/>
        <v>4.7935714285714227E-2</v>
      </c>
      <c r="G1436" s="7">
        <f t="shared" si="158"/>
        <v>6.4942857142857038E-2</v>
      </c>
      <c r="H1436" s="7">
        <f t="shared" si="159"/>
        <v>0.73812142542894876</v>
      </c>
      <c r="I1436" s="7">
        <f t="shared" si="160"/>
        <v>42.466620261975585</v>
      </c>
    </row>
    <row r="1437" spans="1:9" ht="13.5" x14ac:dyDescent="0.35">
      <c r="A1437" s="3">
        <v>44104</v>
      </c>
      <c r="B1437" s="2">
        <v>17.622499999999999</v>
      </c>
      <c r="C1437" s="7">
        <f t="shared" si="156"/>
        <v>-0.2237000000000009</v>
      </c>
      <c r="D1437" s="7">
        <f t="shared" si="154"/>
        <v>0</v>
      </c>
      <c r="E1437" s="7">
        <f t="shared" si="155"/>
        <v>0.2237000000000009</v>
      </c>
      <c r="F1437" s="7">
        <f t="shared" si="157"/>
        <v>4.638571428571403E-2</v>
      </c>
      <c r="G1437" s="7">
        <f t="shared" si="158"/>
        <v>8.0921428571428519E-2</v>
      </c>
      <c r="H1437" s="7">
        <f t="shared" si="159"/>
        <v>0.57321917203636408</v>
      </c>
      <c r="I1437" s="7">
        <f t="shared" si="160"/>
        <v>36.43606575772867</v>
      </c>
    </row>
    <row r="1438" spans="1:9" ht="13.5" x14ac:dyDescent="0.35">
      <c r="A1438" s="3">
        <v>44105</v>
      </c>
      <c r="B1438" s="2">
        <v>16.554400000000001</v>
      </c>
      <c r="C1438" s="7">
        <f t="shared" si="156"/>
        <v>-1.0680999999999976</v>
      </c>
      <c r="D1438" s="7">
        <f t="shared" si="154"/>
        <v>0</v>
      </c>
      <c r="E1438" s="7">
        <f t="shared" si="155"/>
        <v>1.0680999999999976</v>
      </c>
      <c r="F1438" s="7">
        <f t="shared" si="157"/>
        <v>4.0721428571428318E-2</v>
      </c>
      <c r="G1438" s="7">
        <f t="shared" si="158"/>
        <v>0.1572142857142855</v>
      </c>
      <c r="H1438" s="7">
        <f t="shared" si="159"/>
        <v>0.25901862789640945</v>
      </c>
      <c r="I1438" s="7">
        <f t="shared" si="160"/>
        <v>20.573057630543744</v>
      </c>
    </row>
    <row r="1439" spans="1:9" ht="13.5" x14ac:dyDescent="0.35">
      <c r="A1439" s="3">
        <v>44106</v>
      </c>
      <c r="B1439" s="2">
        <v>16.3812</v>
      </c>
      <c r="C1439" s="7">
        <f t="shared" si="156"/>
        <v>-0.17320000000000135</v>
      </c>
      <c r="D1439" s="7">
        <f t="shared" si="154"/>
        <v>0</v>
      </c>
      <c r="E1439" s="7">
        <f t="shared" si="155"/>
        <v>0.17320000000000135</v>
      </c>
      <c r="F1439" s="7">
        <f t="shared" si="157"/>
        <v>4.0721428571428318E-2</v>
      </c>
      <c r="G1439" s="7">
        <f t="shared" si="158"/>
        <v>0.15206428571428557</v>
      </c>
      <c r="H1439" s="7">
        <f t="shared" si="159"/>
        <v>0.2677908779181723</v>
      </c>
      <c r="I1439" s="7">
        <f t="shared" si="160"/>
        <v>21.1226380140792</v>
      </c>
    </row>
    <row r="1440" spans="1:9" ht="13.5" x14ac:dyDescent="0.35">
      <c r="A1440" s="3">
        <v>44109</v>
      </c>
      <c r="B1440" s="2">
        <v>17.175000000000001</v>
      </c>
      <c r="C1440" s="7">
        <f t="shared" si="156"/>
        <v>0.79380000000000095</v>
      </c>
      <c r="D1440" s="7">
        <f t="shared" si="154"/>
        <v>0.79380000000000095</v>
      </c>
      <c r="E1440" s="7">
        <f t="shared" si="155"/>
        <v>0</v>
      </c>
      <c r="F1440" s="7">
        <f t="shared" si="157"/>
        <v>9.7421428571428395E-2</v>
      </c>
      <c r="G1440" s="7">
        <f t="shared" si="158"/>
        <v>0.14845714285714276</v>
      </c>
      <c r="H1440" s="7">
        <f t="shared" si="159"/>
        <v>0.65622594303310167</v>
      </c>
      <c r="I1440" s="7">
        <f t="shared" si="160"/>
        <v>39.621764517909511</v>
      </c>
    </row>
    <row r="1441" spans="1:9" ht="13.5" x14ac:dyDescent="0.35">
      <c r="A1441" s="3">
        <v>44110</v>
      </c>
      <c r="B1441" s="2">
        <v>17.102900000000002</v>
      </c>
      <c r="C1441" s="7">
        <f t="shared" si="156"/>
        <v>-7.2099999999998943E-2</v>
      </c>
      <c r="D1441" s="7">
        <f t="shared" si="154"/>
        <v>0</v>
      </c>
      <c r="E1441" s="7">
        <f t="shared" si="155"/>
        <v>7.2099999999998943E-2</v>
      </c>
      <c r="F1441" s="7">
        <f t="shared" si="157"/>
        <v>9.7421428571428395E-2</v>
      </c>
      <c r="G1441" s="7">
        <f t="shared" si="158"/>
        <v>0.13968571428571405</v>
      </c>
      <c r="H1441" s="7">
        <f t="shared" si="159"/>
        <v>0.69743301288607062</v>
      </c>
      <c r="I1441" s="7">
        <f t="shared" si="160"/>
        <v>41.087513179695733</v>
      </c>
    </row>
    <row r="1442" spans="1:9" ht="13.5" x14ac:dyDescent="0.35">
      <c r="A1442" s="3">
        <v>44111</v>
      </c>
      <c r="B1442" s="2">
        <v>16.922499999999999</v>
      </c>
      <c r="C1442" s="7">
        <f t="shared" si="156"/>
        <v>-0.18040000000000234</v>
      </c>
      <c r="D1442" s="7">
        <f t="shared" si="154"/>
        <v>0</v>
      </c>
      <c r="E1442" s="7">
        <f t="shared" si="155"/>
        <v>0.18040000000000234</v>
      </c>
      <c r="F1442" s="7">
        <f t="shared" si="157"/>
        <v>8.8142857142857009E-2</v>
      </c>
      <c r="G1442" s="7">
        <f t="shared" si="158"/>
        <v>0.15257142857142852</v>
      </c>
      <c r="H1442" s="7">
        <f t="shared" si="159"/>
        <v>0.57771535580524269</v>
      </c>
      <c r="I1442" s="7">
        <f t="shared" si="160"/>
        <v>36.617210682492548</v>
      </c>
    </row>
    <row r="1443" spans="1:9" ht="13.5" x14ac:dyDescent="0.35">
      <c r="A1443" s="3">
        <v>44112</v>
      </c>
      <c r="B1443" s="2">
        <v>16.5977</v>
      </c>
      <c r="C1443" s="7">
        <f t="shared" si="156"/>
        <v>-0.32479999999999976</v>
      </c>
      <c r="D1443" s="7">
        <f t="shared" si="154"/>
        <v>0</v>
      </c>
      <c r="E1443" s="7">
        <f t="shared" si="155"/>
        <v>0.32479999999999976</v>
      </c>
      <c r="F1443" s="7">
        <f t="shared" si="157"/>
        <v>8.556428571428551E-2</v>
      </c>
      <c r="G1443" s="7">
        <f t="shared" si="158"/>
        <v>0.1757714285714285</v>
      </c>
      <c r="H1443" s="7">
        <f t="shared" si="159"/>
        <v>0.48679291287386123</v>
      </c>
      <c r="I1443" s="7">
        <f t="shared" si="160"/>
        <v>32.741137562522169</v>
      </c>
    </row>
    <row r="1444" spans="1:9" ht="13.5" x14ac:dyDescent="0.35">
      <c r="A1444" s="3">
        <v>44113</v>
      </c>
      <c r="B1444" s="2">
        <v>17.102900000000002</v>
      </c>
      <c r="C1444" s="7">
        <f t="shared" si="156"/>
        <v>0.50520000000000209</v>
      </c>
      <c r="D1444" s="7">
        <f t="shared" si="154"/>
        <v>0.50520000000000209</v>
      </c>
      <c r="E1444" s="7">
        <f t="shared" si="155"/>
        <v>0</v>
      </c>
      <c r="F1444" s="7">
        <f t="shared" si="157"/>
        <v>0.12164999999999994</v>
      </c>
      <c r="G1444" s="7">
        <f t="shared" si="158"/>
        <v>0.17267857142857121</v>
      </c>
      <c r="H1444" s="7">
        <f t="shared" si="159"/>
        <v>0.7044881075491215</v>
      </c>
      <c r="I1444" s="7">
        <f t="shared" si="160"/>
        <v>41.331359510750886</v>
      </c>
    </row>
    <row r="1445" spans="1:9" ht="13.5" x14ac:dyDescent="0.35">
      <c r="A1445" s="3">
        <v>44116</v>
      </c>
      <c r="B1445" s="2">
        <v>17.463699999999999</v>
      </c>
      <c r="C1445" s="7">
        <f t="shared" si="156"/>
        <v>0.36079999999999757</v>
      </c>
      <c r="D1445" s="7">
        <f t="shared" si="154"/>
        <v>0.36079999999999757</v>
      </c>
      <c r="E1445" s="7">
        <f t="shared" si="155"/>
        <v>0</v>
      </c>
      <c r="F1445" s="7">
        <f t="shared" si="157"/>
        <v>0.14742142857142834</v>
      </c>
      <c r="G1445" s="7">
        <f t="shared" si="158"/>
        <v>0.16185714285714273</v>
      </c>
      <c r="H1445" s="7">
        <f t="shared" si="159"/>
        <v>0.91081200353044944</v>
      </c>
      <c r="I1445" s="7">
        <f t="shared" si="160"/>
        <v>47.666227857456271</v>
      </c>
    </row>
    <row r="1446" spans="1:9" ht="13.5" x14ac:dyDescent="0.35">
      <c r="A1446" s="3">
        <v>44117</v>
      </c>
      <c r="B1446" s="2">
        <v>17.175000000000001</v>
      </c>
      <c r="C1446" s="7">
        <f t="shared" si="156"/>
        <v>-0.28869999999999862</v>
      </c>
      <c r="D1446" s="7">
        <f t="shared" si="154"/>
        <v>0</v>
      </c>
      <c r="E1446" s="7">
        <f t="shared" si="155"/>
        <v>0.28869999999999862</v>
      </c>
      <c r="F1446" s="7">
        <f t="shared" si="157"/>
        <v>0.1386642857142856</v>
      </c>
      <c r="G1446" s="7">
        <f t="shared" si="158"/>
        <v>0.18247857142857121</v>
      </c>
      <c r="H1446" s="7">
        <f t="shared" si="159"/>
        <v>0.75989352957294432</v>
      </c>
      <c r="I1446" s="7">
        <f t="shared" si="160"/>
        <v>43.178380782918161</v>
      </c>
    </row>
    <row r="1447" spans="1:9" ht="13.5" x14ac:dyDescent="0.35">
      <c r="A1447" s="3">
        <v>44118</v>
      </c>
      <c r="B1447" s="2">
        <v>17.319400000000002</v>
      </c>
      <c r="C1447" s="7">
        <f t="shared" si="156"/>
        <v>0.14440000000000097</v>
      </c>
      <c r="D1447" s="7">
        <f t="shared" si="154"/>
        <v>0.14440000000000097</v>
      </c>
      <c r="E1447" s="7">
        <f t="shared" si="155"/>
        <v>0</v>
      </c>
      <c r="F1447" s="7">
        <f t="shared" si="157"/>
        <v>0.14897857142857138</v>
      </c>
      <c r="G1447" s="7">
        <f t="shared" si="158"/>
        <v>0.17010714285714279</v>
      </c>
      <c r="H1447" s="7">
        <f t="shared" si="159"/>
        <v>0.87579256770942693</v>
      </c>
      <c r="I1447" s="7">
        <f t="shared" si="160"/>
        <v>46.689201289398284</v>
      </c>
    </row>
    <row r="1448" spans="1:9" ht="13.5" x14ac:dyDescent="0.35">
      <c r="A1448" s="3">
        <v>44120</v>
      </c>
      <c r="B1448" s="2">
        <v>17.312200000000001</v>
      </c>
      <c r="C1448" s="7">
        <f t="shared" si="156"/>
        <v>-7.2000000000009834E-3</v>
      </c>
      <c r="D1448" s="7">
        <f t="shared" si="154"/>
        <v>0</v>
      </c>
      <c r="E1448" s="7">
        <f t="shared" si="155"/>
        <v>7.2000000000009834E-3</v>
      </c>
      <c r="F1448" s="7">
        <f t="shared" si="157"/>
        <v>0.1443357142857144</v>
      </c>
      <c r="G1448" s="7">
        <f t="shared" si="158"/>
        <v>0.17062142857142856</v>
      </c>
      <c r="H1448" s="7">
        <f t="shared" si="159"/>
        <v>0.84594130698706482</v>
      </c>
      <c r="I1448" s="7">
        <f t="shared" si="160"/>
        <v>45.827096657141588</v>
      </c>
    </row>
    <row r="1449" spans="1:9" ht="13.5" x14ac:dyDescent="0.35">
      <c r="A1449" s="3">
        <v>44123</v>
      </c>
      <c r="B1449" s="2">
        <v>17.102900000000002</v>
      </c>
      <c r="C1449" s="7">
        <f t="shared" si="156"/>
        <v>-0.20929999999999893</v>
      </c>
      <c r="D1449" s="7">
        <f t="shared" si="154"/>
        <v>0</v>
      </c>
      <c r="E1449" s="7">
        <f t="shared" si="155"/>
        <v>0.20929999999999893</v>
      </c>
      <c r="F1449" s="7">
        <f t="shared" si="157"/>
        <v>0.12887142857142869</v>
      </c>
      <c r="G1449" s="7">
        <f t="shared" si="158"/>
        <v>0.1855714285714285</v>
      </c>
      <c r="H1449" s="7">
        <f t="shared" si="159"/>
        <v>0.69445727482679076</v>
      </c>
      <c r="I1449" s="7">
        <f t="shared" si="160"/>
        <v>40.984053427831569</v>
      </c>
    </row>
    <row r="1450" spans="1:9" ht="13.5" x14ac:dyDescent="0.35">
      <c r="A1450" s="3">
        <v>44124</v>
      </c>
      <c r="B1450" s="2">
        <v>17.095700000000001</v>
      </c>
      <c r="C1450" s="7">
        <f t="shared" si="156"/>
        <v>-7.2000000000009834E-3</v>
      </c>
      <c r="D1450" s="7">
        <f t="shared" si="154"/>
        <v>0</v>
      </c>
      <c r="E1450" s="7">
        <f t="shared" si="155"/>
        <v>7.2000000000009834E-3</v>
      </c>
      <c r="F1450" s="7">
        <f t="shared" si="157"/>
        <v>0.12887142857142869</v>
      </c>
      <c r="G1450" s="7">
        <f t="shared" si="158"/>
        <v>0.18247857142857146</v>
      </c>
      <c r="H1450" s="7">
        <f t="shared" si="159"/>
        <v>0.70622773711199016</v>
      </c>
      <c r="I1450" s="7">
        <f t="shared" si="160"/>
        <v>41.391176673013852</v>
      </c>
    </row>
    <row r="1451" spans="1:9" ht="13.5" x14ac:dyDescent="0.35">
      <c r="A1451" s="3">
        <v>44125</v>
      </c>
      <c r="B1451" s="2">
        <v>16.994599999999998</v>
      </c>
      <c r="C1451" s="7">
        <f t="shared" si="156"/>
        <v>-0.10110000000000241</v>
      </c>
      <c r="D1451" s="7">
        <f t="shared" si="154"/>
        <v>0</v>
      </c>
      <c r="E1451" s="7">
        <f t="shared" si="155"/>
        <v>0.10110000000000241</v>
      </c>
      <c r="F1451" s="7">
        <f t="shared" si="157"/>
        <v>0.12887142857142869</v>
      </c>
      <c r="G1451" s="7">
        <f t="shared" si="158"/>
        <v>0.17372142857142872</v>
      </c>
      <c r="H1451" s="7">
        <f t="shared" si="159"/>
        <v>0.74182804983347728</v>
      </c>
      <c r="I1451" s="7">
        <f t="shared" si="160"/>
        <v>42.589051766872039</v>
      </c>
    </row>
    <row r="1452" spans="1:9" ht="13.5" x14ac:dyDescent="0.35">
      <c r="A1452" s="3">
        <v>44126</v>
      </c>
      <c r="B1452" s="2">
        <v>17.095700000000001</v>
      </c>
      <c r="C1452" s="7">
        <f t="shared" si="156"/>
        <v>0.10110000000000241</v>
      </c>
      <c r="D1452" s="7">
        <f t="shared" si="154"/>
        <v>0.10110000000000241</v>
      </c>
      <c r="E1452" s="7">
        <f t="shared" si="155"/>
        <v>0</v>
      </c>
      <c r="F1452" s="7">
        <f t="shared" si="157"/>
        <v>0.13609285714285743</v>
      </c>
      <c r="G1452" s="7">
        <f t="shared" si="158"/>
        <v>9.7428571428571739E-2</v>
      </c>
      <c r="H1452" s="7">
        <f t="shared" si="159"/>
        <v>1.3968475073313769</v>
      </c>
      <c r="I1452" s="7">
        <f t="shared" si="160"/>
        <v>58.278530572293739</v>
      </c>
    </row>
    <row r="1453" spans="1:9" ht="13.5" x14ac:dyDescent="0.35">
      <c r="A1453" s="3">
        <v>44127</v>
      </c>
      <c r="B1453" s="2">
        <v>17.283300000000001</v>
      </c>
      <c r="C1453" s="7">
        <f t="shared" si="156"/>
        <v>0.18759999999999977</v>
      </c>
      <c r="D1453" s="7">
        <f t="shared" si="154"/>
        <v>0.18759999999999977</v>
      </c>
      <c r="E1453" s="7">
        <f t="shared" si="155"/>
        <v>0</v>
      </c>
      <c r="F1453" s="7">
        <f t="shared" si="157"/>
        <v>0.1494928571428574</v>
      </c>
      <c r="G1453" s="7">
        <f t="shared" si="158"/>
        <v>8.5057142857143067E-2</v>
      </c>
      <c r="H1453" s="7">
        <f t="shared" si="159"/>
        <v>1.7575579442391656</v>
      </c>
      <c r="I1453" s="7">
        <f t="shared" si="160"/>
        <v>63.736029478941418</v>
      </c>
    </row>
    <row r="1454" spans="1:9" ht="13.5" x14ac:dyDescent="0.35">
      <c r="A1454" s="3">
        <v>44130</v>
      </c>
      <c r="B1454" s="2">
        <v>17.2761</v>
      </c>
      <c r="C1454" s="7">
        <f t="shared" si="156"/>
        <v>-7.2000000000009834E-3</v>
      </c>
      <c r="D1454" s="7">
        <f t="shared" si="154"/>
        <v>0</v>
      </c>
      <c r="E1454" s="7">
        <f t="shared" si="155"/>
        <v>7.2000000000009834E-3</v>
      </c>
      <c r="F1454" s="7">
        <f t="shared" si="157"/>
        <v>9.2792857142857343E-2</v>
      </c>
      <c r="G1454" s="7">
        <f t="shared" si="158"/>
        <v>8.5571428571428854E-2</v>
      </c>
      <c r="H1454" s="7">
        <f t="shared" si="159"/>
        <v>1.0843906510851407</v>
      </c>
      <c r="I1454" s="7">
        <f t="shared" si="160"/>
        <v>52.024348243962962</v>
      </c>
    </row>
    <row r="1455" spans="1:9" ht="13.5" x14ac:dyDescent="0.35">
      <c r="A1455" s="3">
        <v>44131</v>
      </c>
      <c r="B1455" s="2">
        <v>17.283300000000001</v>
      </c>
      <c r="C1455" s="7">
        <f t="shared" si="156"/>
        <v>7.2000000000009834E-3</v>
      </c>
      <c r="D1455" s="7">
        <f t="shared" si="154"/>
        <v>7.2000000000009834E-3</v>
      </c>
      <c r="E1455" s="7">
        <f t="shared" si="155"/>
        <v>0</v>
      </c>
      <c r="F1455" s="7">
        <f t="shared" si="157"/>
        <v>9.330714285714313E-2</v>
      </c>
      <c r="G1455" s="7">
        <f t="shared" si="158"/>
        <v>8.0421428571428935E-2</v>
      </c>
      <c r="H1455" s="7">
        <f t="shared" si="159"/>
        <v>1.1602273736566284</v>
      </c>
      <c r="I1455" s="7">
        <f t="shared" si="160"/>
        <v>53.708576597319258</v>
      </c>
    </row>
    <row r="1456" spans="1:9" ht="13.5" x14ac:dyDescent="0.35">
      <c r="A1456" s="3">
        <v>44132</v>
      </c>
      <c r="B1456" s="2">
        <v>17.247199999999999</v>
      </c>
      <c r="C1456" s="7">
        <f t="shared" si="156"/>
        <v>-3.6100000000001131E-2</v>
      </c>
      <c r="D1456" s="7">
        <f t="shared" si="154"/>
        <v>0</v>
      </c>
      <c r="E1456" s="7">
        <f t="shared" si="155"/>
        <v>3.6100000000001131E-2</v>
      </c>
      <c r="F1456" s="7">
        <f t="shared" si="157"/>
        <v>9.330714285714313E-2</v>
      </c>
      <c r="G1456" s="7">
        <f t="shared" si="158"/>
        <v>7.011428571428599E-2</v>
      </c>
      <c r="H1456" s="7">
        <f t="shared" si="159"/>
        <v>1.3307864710676434</v>
      </c>
      <c r="I1456" s="7">
        <f t="shared" si="160"/>
        <v>57.096026924253657</v>
      </c>
    </row>
    <row r="1457" spans="1:9" ht="13.5" x14ac:dyDescent="0.35">
      <c r="A1457" s="3">
        <v>44134</v>
      </c>
      <c r="B1457" s="2">
        <v>17.138999999999999</v>
      </c>
      <c r="C1457" s="7">
        <f t="shared" si="156"/>
        <v>-0.10820000000000007</v>
      </c>
      <c r="D1457" s="7">
        <f t="shared" si="154"/>
        <v>0</v>
      </c>
      <c r="E1457" s="7">
        <f t="shared" si="155"/>
        <v>0.10820000000000007</v>
      </c>
      <c r="F1457" s="7">
        <f t="shared" si="157"/>
        <v>9.330714285714313E-2</v>
      </c>
      <c r="G1457" s="7">
        <f t="shared" si="158"/>
        <v>5.4642857142857437E-2</v>
      </c>
      <c r="H1457" s="7">
        <f t="shared" si="159"/>
        <v>1.707581699346401</v>
      </c>
      <c r="I1457" s="7">
        <f t="shared" si="160"/>
        <v>63.066673103847769</v>
      </c>
    </row>
    <row r="1458" spans="1:9" ht="13.5" x14ac:dyDescent="0.35">
      <c r="A1458" s="3">
        <v>44137</v>
      </c>
      <c r="B1458" s="2">
        <v>17.175000000000001</v>
      </c>
      <c r="C1458" s="7">
        <f t="shared" si="156"/>
        <v>3.6000000000001364E-2</v>
      </c>
      <c r="D1458" s="7">
        <f t="shared" si="154"/>
        <v>3.6000000000001364E-2</v>
      </c>
      <c r="E1458" s="7">
        <f t="shared" si="155"/>
        <v>0</v>
      </c>
      <c r="F1458" s="7">
        <f t="shared" si="157"/>
        <v>5.9792857142857363E-2</v>
      </c>
      <c r="G1458" s="7">
        <f t="shared" si="158"/>
        <v>5.4642857142857437E-2</v>
      </c>
      <c r="H1458" s="7">
        <f t="shared" si="159"/>
        <v>1.09424836601307</v>
      </c>
      <c r="I1458" s="7">
        <f t="shared" si="160"/>
        <v>52.250171649709714</v>
      </c>
    </row>
    <row r="1459" spans="1:9" ht="13.5" x14ac:dyDescent="0.35">
      <c r="A1459" s="3">
        <v>44138</v>
      </c>
      <c r="B1459" s="2">
        <v>17.1678</v>
      </c>
      <c r="C1459" s="7">
        <f t="shared" si="156"/>
        <v>-7.2000000000009834E-3</v>
      </c>
      <c r="D1459" s="7">
        <f t="shared" si="154"/>
        <v>0</v>
      </c>
      <c r="E1459" s="7">
        <f t="shared" si="155"/>
        <v>7.2000000000009834E-3</v>
      </c>
      <c r="F1459" s="7">
        <f t="shared" si="157"/>
        <v>3.4021428571428966E-2</v>
      </c>
      <c r="G1459" s="7">
        <f t="shared" si="158"/>
        <v>5.5157142857143224E-2</v>
      </c>
      <c r="H1459" s="7">
        <f t="shared" si="159"/>
        <v>0.61680911680911987</v>
      </c>
      <c r="I1459" s="7">
        <f t="shared" si="160"/>
        <v>38.149779735682934</v>
      </c>
    </row>
    <row r="1460" spans="1:9" ht="13.5" x14ac:dyDescent="0.35">
      <c r="A1460" s="3">
        <v>44139</v>
      </c>
      <c r="B1460" s="2">
        <v>17.160599999999999</v>
      </c>
      <c r="C1460" s="7">
        <f t="shared" si="156"/>
        <v>-7.2000000000009834E-3</v>
      </c>
      <c r="D1460" s="7">
        <f t="shared" si="154"/>
        <v>0</v>
      </c>
      <c r="E1460" s="7">
        <f t="shared" si="155"/>
        <v>7.2000000000009834E-3</v>
      </c>
      <c r="F1460" s="7">
        <f t="shared" si="157"/>
        <v>3.4021428571428966E-2</v>
      </c>
      <c r="G1460" s="7">
        <f t="shared" si="158"/>
        <v>3.5050000000000532E-2</v>
      </c>
      <c r="H1460" s="7">
        <f t="shared" si="159"/>
        <v>0.97065416751579026</v>
      </c>
      <c r="I1460" s="7">
        <f t="shared" si="160"/>
        <v>49.255429162357714</v>
      </c>
    </row>
    <row r="1461" spans="1:9" ht="13.5" x14ac:dyDescent="0.35">
      <c r="A1461" s="3">
        <v>44140</v>
      </c>
      <c r="B1461" s="2">
        <v>17.1462</v>
      </c>
      <c r="C1461" s="7">
        <f t="shared" si="156"/>
        <v>-1.4399999999998414E-2</v>
      </c>
      <c r="D1461" s="7">
        <f t="shared" si="154"/>
        <v>0</v>
      </c>
      <c r="E1461" s="7">
        <f t="shared" si="155"/>
        <v>1.4399999999998414E-2</v>
      </c>
      <c r="F1461" s="7">
        <f t="shared" si="157"/>
        <v>2.370714285714318E-2</v>
      </c>
      <c r="G1461" s="7">
        <f t="shared" si="158"/>
        <v>3.6078571428571848E-2</v>
      </c>
      <c r="H1461" s="7">
        <f t="shared" si="159"/>
        <v>0.65709760443476672</v>
      </c>
      <c r="I1461" s="7">
        <f t="shared" si="160"/>
        <v>39.653524492234219</v>
      </c>
    </row>
    <row r="1462" spans="1:9" ht="13.5" x14ac:dyDescent="0.35">
      <c r="A1462" s="3">
        <v>44141</v>
      </c>
      <c r="B1462" s="2">
        <v>17.211099999999998</v>
      </c>
      <c r="C1462" s="7">
        <f t="shared" si="156"/>
        <v>6.4899999999997959E-2</v>
      </c>
      <c r="D1462" s="7">
        <f t="shared" si="154"/>
        <v>6.4899999999997959E-2</v>
      </c>
      <c r="E1462" s="7">
        <f t="shared" si="155"/>
        <v>0</v>
      </c>
      <c r="F1462" s="7">
        <f t="shared" si="157"/>
        <v>2.8342857142857319E-2</v>
      </c>
      <c r="G1462" s="7">
        <f t="shared" si="158"/>
        <v>3.5564285714286062E-2</v>
      </c>
      <c r="H1462" s="7">
        <f t="shared" si="159"/>
        <v>0.79694717814821969</v>
      </c>
      <c r="I1462" s="7">
        <f t="shared" si="160"/>
        <v>44.350061473119389</v>
      </c>
    </row>
    <row r="1463" spans="1:9" ht="13.5" x14ac:dyDescent="0.35">
      <c r="A1463" s="3">
        <v>44144</v>
      </c>
      <c r="B1463" s="2">
        <v>17.211099999999998</v>
      </c>
      <c r="C1463" s="7">
        <f t="shared" si="156"/>
        <v>0</v>
      </c>
      <c r="D1463" s="7">
        <f t="shared" si="154"/>
        <v>0</v>
      </c>
      <c r="E1463" s="7">
        <f t="shared" si="155"/>
        <v>0</v>
      </c>
      <c r="F1463" s="7">
        <f t="shared" si="157"/>
        <v>2.8342857142857319E-2</v>
      </c>
      <c r="G1463" s="7">
        <f t="shared" si="158"/>
        <v>2.061428571428614E-2</v>
      </c>
      <c r="H1463" s="7">
        <f t="shared" si="159"/>
        <v>1.3749133749133551</v>
      </c>
      <c r="I1463" s="7">
        <f t="shared" si="160"/>
        <v>57.893201050481117</v>
      </c>
    </row>
    <row r="1464" spans="1:9" ht="13.5" x14ac:dyDescent="0.35">
      <c r="A1464" s="3">
        <v>44145</v>
      </c>
      <c r="B1464" s="2">
        <v>17.160599999999999</v>
      </c>
      <c r="C1464" s="7">
        <f t="shared" si="156"/>
        <v>-5.0499999999999545E-2</v>
      </c>
      <c r="D1464" s="7">
        <f t="shared" si="154"/>
        <v>0</v>
      </c>
      <c r="E1464" s="7">
        <f t="shared" si="155"/>
        <v>5.0499999999999545E-2</v>
      </c>
      <c r="F1464" s="7">
        <f t="shared" si="157"/>
        <v>2.8342857142857319E-2</v>
      </c>
      <c r="G1464" s="7">
        <f t="shared" si="158"/>
        <v>2.370714285714318E-2</v>
      </c>
      <c r="H1464" s="7">
        <f t="shared" si="159"/>
        <v>1.1955408255498556</v>
      </c>
      <c r="I1464" s="7">
        <f t="shared" si="160"/>
        <v>54.453135721147063</v>
      </c>
    </row>
    <row r="1465" spans="1:9" ht="13.5" x14ac:dyDescent="0.35">
      <c r="A1465" s="3">
        <v>44146</v>
      </c>
      <c r="B1465" s="2">
        <v>17.232800000000001</v>
      </c>
      <c r="C1465" s="7">
        <f t="shared" si="156"/>
        <v>7.2200000000002262E-2</v>
      </c>
      <c r="D1465" s="7">
        <f t="shared" si="154"/>
        <v>7.2200000000002262E-2</v>
      </c>
      <c r="E1465" s="7">
        <f t="shared" si="155"/>
        <v>0</v>
      </c>
      <c r="F1465" s="7">
        <f t="shared" si="157"/>
        <v>3.3500000000000342E-2</v>
      </c>
      <c r="G1465" s="7">
        <f t="shared" si="158"/>
        <v>1.6485714285714437E-2</v>
      </c>
      <c r="H1465" s="7">
        <f t="shared" si="159"/>
        <v>2.0320623916811114</v>
      </c>
      <c r="I1465" s="7">
        <f t="shared" si="160"/>
        <v>67.019148328093763</v>
      </c>
    </row>
    <row r="1466" spans="1:9" ht="13.5" x14ac:dyDescent="0.35">
      <c r="A1466" s="3">
        <v>44147</v>
      </c>
      <c r="B1466" s="2">
        <v>17.297699999999999</v>
      </c>
      <c r="C1466" s="7">
        <f t="shared" si="156"/>
        <v>6.4899999999997959E-2</v>
      </c>
      <c r="D1466" s="7">
        <f t="shared" si="154"/>
        <v>6.4899999999997959E-2</v>
      </c>
      <c r="E1466" s="7">
        <f t="shared" si="155"/>
        <v>0</v>
      </c>
      <c r="F1466" s="7">
        <f t="shared" si="157"/>
        <v>3.0914285714285734E-2</v>
      </c>
      <c r="G1466" s="7">
        <f t="shared" si="158"/>
        <v>1.6485714285714437E-2</v>
      </c>
      <c r="H1466" s="7">
        <f t="shared" si="159"/>
        <v>1.8752166377816131</v>
      </c>
      <c r="I1466" s="7">
        <f t="shared" si="160"/>
        <v>65.220012055454902</v>
      </c>
    </row>
    <row r="1467" spans="1:9" ht="13.5" x14ac:dyDescent="0.35">
      <c r="A1467" s="3">
        <v>44148</v>
      </c>
      <c r="B1467" s="2">
        <v>17.268899999999999</v>
      </c>
      <c r="C1467" s="7">
        <f t="shared" si="156"/>
        <v>-2.8800000000000381E-2</v>
      </c>
      <c r="D1467" s="7">
        <f t="shared" si="154"/>
        <v>0</v>
      </c>
      <c r="E1467" s="7">
        <f t="shared" si="155"/>
        <v>2.8800000000000381E-2</v>
      </c>
      <c r="F1467" s="7">
        <f t="shared" si="157"/>
        <v>1.7514285714285753E-2</v>
      </c>
      <c r="G1467" s="7">
        <f t="shared" si="158"/>
        <v>1.8542857142857323E-2</v>
      </c>
      <c r="H1467" s="7">
        <f t="shared" si="159"/>
        <v>0.9445300462249544</v>
      </c>
      <c r="I1467" s="7">
        <f t="shared" si="160"/>
        <v>48.57369255150536</v>
      </c>
    </row>
    <row r="1468" spans="1:9" ht="13.5" x14ac:dyDescent="0.35">
      <c r="A1468" s="3">
        <v>44151</v>
      </c>
      <c r="B1468" s="2">
        <v>17.6874</v>
      </c>
      <c r="C1468" s="7">
        <f t="shared" si="156"/>
        <v>0.41850000000000165</v>
      </c>
      <c r="D1468" s="7">
        <f t="shared" si="154"/>
        <v>0.41850000000000165</v>
      </c>
      <c r="E1468" s="7">
        <f t="shared" si="155"/>
        <v>0</v>
      </c>
      <c r="F1468" s="7">
        <f t="shared" si="157"/>
        <v>4.7407142857143016E-2</v>
      </c>
      <c r="G1468" s="7">
        <f t="shared" si="158"/>
        <v>1.8028571428571536E-2</v>
      </c>
      <c r="H1468" s="7">
        <f t="shared" si="159"/>
        <v>2.629556259904906</v>
      </c>
      <c r="I1468" s="7">
        <f t="shared" si="160"/>
        <v>72.448422661281469</v>
      </c>
    </row>
    <row r="1469" spans="1:9" ht="13.5" x14ac:dyDescent="0.35">
      <c r="A1469" s="3">
        <v>44152</v>
      </c>
      <c r="B1469" s="2">
        <v>17.968900000000001</v>
      </c>
      <c r="C1469" s="7">
        <f t="shared" si="156"/>
        <v>0.28150000000000119</v>
      </c>
      <c r="D1469" s="7">
        <f t="shared" si="154"/>
        <v>0.28150000000000119</v>
      </c>
      <c r="E1469" s="7">
        <f t="shared" si="155"/>
        <v>0</v>
      </c>
      <c r="F1469" s="7">
        <f t="shared" si="157"/>
        <v>6.7000000000000171E-2</v>
      </c>
      <c r="G1469" s="7">
        <f t="shared" si="158"/>
        <v>1.8028571428571536E-2</v>
      </c>
      <c r="H1469" s="7">
        <f t="shared" si="159"/>
        <v>3.7163232963549793</v>
      </c>
      <c r="I1469" s="7">
        <f t="shared" si="160"/>
        <v>78.797043010752631</v>
      </c>
    </row>
    <row r="1470" spans="1:9" ht="13.5" x14ac:dyDescent="0.35">
      <c r="A1470" s="3">
        <v>44153</v>
      </c>
      <c r="B1470" s="2">
        <v>18.329699999999999</v>
      </c>
      <c r="C1470" s="7">
        <f t="shared" si="156"/>
        <v>0.36079999999999757</v>
      </c>
      <c r="D1470" s="7">
        <f t="shared" si="154"/>
        <v>0.36079999999999757</v>
      </c>
      <c r="E1470" s="7">
        <f t="shared" si="155"/>
        <v>0</v>
      </c>
      <c r="F1470" s="7">
        <f t="shared" si="157"/>
        <v>9.2771428571428574E-2</v>
      </c>
      <c r="G1470" s="7">
        <f t="shared" si="158"/>
        <v>1.5450000000000028E-2</v>
      </c>
      <c r="H1470" s="7">
        <f t="shared" si="159"/>
        <v>6.0046232085066933</v>
      </c>
      <c r="I1470" s="7">
        <f t="shared" si="160"/>
        <v>85.723714606296596</v>
      </c>
    </row>
    <row r="1471" spans="1:9" ht="13.5" x14ac:dyDescent="0.35">
      <c r="A1471" s="3">
        <v>44154</v>
      </c>
      <c r="B1471" s="2">
        <v>18.546199999999999</v>
      </c>
      <c r="C1471" s="7">
        <f t="shared" si="156"/>
        <v>0.21649999999999991</v>
      </c>
      <c r="D1471" s="7">
        <f t="shared" si="154"/>
        <v>0.21649999999999991</v>
      </c>
      <c r="E1471" s="7">
        <f t="shared" si="155"/>
        <v>0</v>
      </c>
      <c r="F1471" s="7">
        <f t="shared" si="157"/>
        <v>0.10823571428571428</v>
      </c>
      <c r="G1471" s="7">
        <f t="shared" si="158"/>
        <v>7.7214285714285935E-3</v>
      </c>
      <c r="H1471" s="7">
        <f t="shared" si="159"/>
        <v>14.017576318223826</v>
      </c>
      <c r="I1471" s="7">
        <f t="shared" si="160"/>
        <v>93.341135887643205</v>
      </c>
    </row>
    <row r="1472" spans="1:9" ht="13.5" x14ac:dyDescent="0.35">
      <c r="A1472" s="3">
        <v>44155</v>
      </c>
      <c r="B1472" s="2">
        <v>18.474</v>
      </c>
      <c r="C1472" s="7">
        <f t="shared" si="156"/>
        <v>-7.219999999999871E-2</v>
      </c>
      <c r="D1472" s="7">
        <f t="shared" si="154"/>
        <v>0</v>
      </c>
      <c r="E1472" s="7">
        <f t="shared" si="155"/>
        <v>7.219999999999871E-2</v>
      </c>
      <c r="F1472" s="7">
        <f t="shared" si="157"/>
        <v>0.10566428571428561</v>
      </c>
      <c r="G1472" s="7">
        <f t="shared" si="158"/>
        <v>1.2878571428571359E-2</v>
      </c>
      <c r="H1472" s="7">
        <f t="shared" si="159"/>
        <v>8.2046589018303191</v>
      </c>
      <c r="I1472" s="7">
        <f t="shared" si="160"/>
        <v>89.135936370209734</v>
      </c>
    </row>
    <row r="1473" spans="1:9" ht="13.5" x14ac:dyDescent="0.35">
      <c r="A1473" s="3">
        <v>44158</v>
      </c>
      <c r="B1473" s="2">
        <v>18.3658</v>
      </c>
      <c r="C1473" s="7">
        <f t="shared" si="156"/>
        <v>-0.10820000000000007</v>
      </c>
      <c r="D1473" s="7">
        <f t="shared" si="154"/>
        <v>0</v>
      </c>
      <c r="E1473" s="7">
        <f t="shared" si="155"/>
        <v>0.10820000000000007</v>
      </c>
      <c r="F1473" s="7">
        <f t="shared" si="157"/>
        <v>0.10566428571428561</v>
      </c>
      <c r="G1473" s="7">
        <f t="shared" si="158"/>
        <v>2.0092857142857006E-2</v>
      </c>
      <c r="H1473" s="7">
        <f t="shared" si="159"/>
        <v>5.2587984358336604</v>
      </c>
      <c r="I1473" s="7">
        <f t="shared" si="160"/>
        <v>84.022492332159572</v>
      </c>
    </row>
    <row r="1474" spans="1:9" ht="13.5" x14ac:dyDescent="0.35">
      <c r="A1474" s="3">
        <v>44159</v>
      </c>
      <c r="B1474" s="2">
        <v>18.2864</v>
      </c>
      <c r="C1474" s="7">
        <f t="shared" si="156"/>
        <v>-7.9399999999999693E-2</v>
      </c>
      <c r="D1474" s="7">
        <f t="shared" si="154"/>
        <v>0</v>
      </c>
      <c r="E1474" s="7">
        <f t="shared" si="155"/>
        <v>7.9399999999999693E-2</v>
      </c>
      <c r="F1474" s="7">
        <f t="shared" si="157"/>
        <v>0.10566428571428561</v>
      </c>
      <c r="G1474" s="7">
        <f t="shared" si="158"/>
        <v>2.5249999999999773E-2</v>
      </c>
      <c r="H1474" s="7">
        <f t="shared" si="159"/>
        <v>4.1847241867044183</v>
      </c>
      <c r="I1474" s="7">
        <f t="shared" si="160"/>
        <v>80.712570929725132</v>
      </c>
    </row>
    <row r="1475" spans="1:9" ht="13.5" x14ac:dyDescent="0.35">
      <c r="A1475" s="3">
        <v>44160</v>
      </c>
      <c r="B1475" s="2">
        <v>18.358499999999999</v>
      </c>
      <c r="C1475" s="7">
        <f t="shared" si="156"/>
        <v>7.2099999999998943E-2</v>
      </c>
      <c r="D1475" s="7">
        <f t="shared" ref="D1475:D1538" si="161">IF(C1475&gt;0,C1475,0)</f>
        <v>7.2099999999998943E-2</v>
      </c>
      <c r="E1475" s="7">
        <f t="shared" ref="E1475:E1538" si="162">IF(C1475&lt;0,-C1475,0)</f>
        <v>0</v>
      </c>
      <c r="F1475" s="7">
        <f t="shared" si="157"/>
        <v>0.11081428571428553</v>
      </c>
      <c r="G1475" s="7">
        <f t="shared" si="158"/>
        <v>2.4221428571428456E-2</v>
      </c>
      <c r="H1475" s="7">
        <f t="shared" si="159"/>
        <v>4.5750516071955314</v>
      </c>
      <c r="I1475" s="7">
        <f t="shared" si="160"/>
        <v>82.06294631049991</v>
      </c>
    </row>
    <row r="1476" spans="1:9" ht="13.5" x14ac:dyDescent="0.35">
      <c r="A1476" s="3">
        <v>44161</v>
      </c>
      <c r="B1476" s="2">
        <v>18.401800000000001</v>
      </c>
      <c r="C1476" s="7">
        <f t="shared" ref="C1476:C1539" si="163">B1476-B1475</f>
        <v>4.3300000000002115E-2</v>
      </c>
      <c r="D1476" s="7">
        <f t="shared" si="161"/>
        <v>4.3300000000002115E-2</v>
      </c>
      <c r="E1476" s="7">
        <f t="shared" si="162"/>
        <v>0</v>
      </c>
      <c r="F1476" s="7">
        <f t="shared" si="157"/>
        <v>0.10927142857142869</v>
      </c>
      <c r="G1476" s="7">
        <f t="shared" si="158"/>
        <v>2.4221428571428456E-2</v>
      </c>
      <c r="H1476" s="7">
        <f t="shared" si="159"/>
        <v>4.5113535830138867</v>
      </c>
      <c r="I1476" s="7">
        <f t="shared" si="160"/>
        <v>81.855637005725384</v>
      </c>
    </row>
    <row r="1477" spans="1:9" ht="13.5" x14ac:dyDescent="0.35">
      <c r="A1477" s="3">
        <v>44162</v>
      </c>
      <c r="B1477" s="2">
        <v>18.308</v>
      </c>
      <c r="C1477" s="7">
        <f t="shared" si="163"/>
        <v>-9.380000000000166E-2</v>
      </c>
      <c r="D1477" s="7">
        <f t="shared" si="161"/>
        <v>0</v>
      </c>
      <c r="E1477" s="7">
        <f t="shared" si="162"/>
        <v>9.380000000000166E-2</v>
      </c>
      <c r="F1477" s="7">
        <f t="shared" si="157"/>
        <v>0.10927142857142869</v>
      </c>
      <c r="G1477" s="7">
        <f t="shared" si="158"/>
        <v>3.0921428571428575E-2</v>
      </c>
      <c r="H1477" s="7">
        <f t="shared" si="159"/>
        <v>3.533841533841537</v>
      </c>
      <c r="I1477" s="7">
        <f t="shared" si="160"/>
        <v>77.943649054873404</v>
      </c>
    </row>
    <row r="1478" spans="1:9" ht="13.5" x14ac:dyDescent="0.35">
      <c r="A1478" s="3">
        <v>44165</v>
      </c>
      <c r="B1478" s="2">
        <v>18.329699999999999</v>
      </c>
      <c r="C1478" s="7">
        <f t="shared" si="163"/>
        <v>2.1699999999999164E-2</v>
      </c>
      <c r="D1478" s="7">
        <f t="shared" si="161"/>
        <v>2.1699999999999164E-2</v>
      </c>
      <c r="E1478" s="7">
        <f t="shared" si="162"/>
        <v>0</v>
      </c>
      <c r="F1478" s="7">
        <f t="shared" si="157"/>
        <v>0.11082142857142863</v>
      </c>
      <c r="G1478" s="7">
        <f t="shared" si="158"/>
        <v>2.7314285714285753E-2</v>
      </c>
      <c r="H1478" s="7">
        <f t="shared" si="159"/>
        <v>4.057269874476984</v>
      </c>
      <c r="I1478" s="7">
        <f t="shared" si="160"/>
        <v>80.226485340503629</v>
      </c>
    </row>
    <row r="1479" spans="1:9" ht="13.5" x14ac:dyDescent="0.35">
      <c r="A1479" s="3">
        <v>44166</v>
      </c>
      <c r="B1479" s="2">
        <v>18.574999999999999</v>
      </c>
      <c r="C1479" s="7">
        <f t="shared" si="163"/>
        <v>0.2453000000000003</v>
      </c>
      <c r="D1479" s="7">
        <f t="shared" si="161"/>
        <v>0.2453000000000003</v>
      </c>
      <c r="E1479" s="7">
        <f t="shared" si="162"/>
        <v>0</v>
      </c>
      <c r="F1479" s="7">
        <f t="shared" si="157"/>
        <v>0.1231857142857142</v>
      </c>
      <c r="G1479" s="7">
        <f t="shared" si="158"/>
        <v>2.7314285714285753E-2</v>
      </c>
      <c r="H1479" s="7">
        <f t="shared" si="159"/>
        <v>4.5099372384937144</v>
      </c>
      <c r="I1479" s="7">
        <f t="shared" si="160"/>
        <v>81.850972947318439</v>
      </c>
    </row>
    <row r="1480" spans="1:9" ht="13.5" x14ac:dyDescent="0.35">
      <c r="A1480" s="3">
        <v>44167</v>
      </c>
      <c r="B1480" s="2">
        <v>18.567799999999998</v>
      </c>
      <c r="C1480" s="7">
        <f t="shared" si="163"/>
        <v>-7.2000000000009834E-3</v>
      </c>
      <c r="D1480" s="7">
        <f t="shared" si="161"/>
        <v>0</v>
      </c>
      <c r="E1480" s="7">
        <f t="shared" si="162"/>
        <v>7.2000000000009834E-3</v>
      </c>
      <c r="F1480" s="7">
        <f t="shared" si="157"/>
        <v>0.11855000000000006</v>
      </c>
      <c r="G1480" s="7">
        <f t="shared" si="158"/>
        <v>2.7828571428571536E-2</v>
      </c>
      <c r="H1480" s="7">
        <f t="shared" si="159"/>
        <v>4.2600102669404372</v>
      </c>
      <c r="I1480" s="7">
        <f t="shared" si="160"/>
        <v>80.988630263992533</v>
      </c>
    </row>
    <row r="1481" spans="1:9" ht="13.5" x14ac:dyDescent="0.35">
      <c r="A1481" s="3">
        <v>44168</v>
      </c>
      <c r="B1481" s="2">
        <v>18.546199999999999</v>
      </c>
      <c r="C1481" s="7">
        <f t="shared" si="163"/>
        <v>-2.1599999999999397E-2</v>
      </c>
      <c r="D1481" s="7">
        <f t="shared" si="161"/>
        <v>0</v>
      </c>
      <c r="E1481" s="7">
        <f t="shared" si="162"/>
        <v>2.1599999999999397E-2</v>
      </c>
      <c r="F1481" s="7">
        <f t="shared" si="157"/>
        <v>0.11855000000000006</v>
      </c>
      <c r="G1481" s="7">
        <f t="shared" si="158"/>
        <v>2.7314285714285753E-2</v>
      </c>
      <c r="H1481" s="7">
        <f t="shared" si="159"/>
        <v>4.3402196652719622</v>
      </c>
      <c r="I1481" s="7">
        <f t="shared" si="160"/>
        <v>81.274178541697253</v>
      </c>
    </row>
    <row r="1482" spans="1:9" ht="13.5" x14ac:dyDescent="0.35">
      <c r="A1482" s="3">
        <v>44169</v>
      </c>
      <c r="B1482" s="2">
        <v>18.531700000000001</v>
      </c>
      <c r="C1482" s="7">
        <f t="shared" si="163"/>
        <v>-1.4499999999998181E-2</v>
      </c>
      <c r="D1482" s="7">
        <f t="shared" si="161"/>
        <v>0</v>
      </c>
      <c r="E1482" s="7">
        <f t="shared" si="162"/>
        <v>1.4499999999998181E-2</v>
      </c>
      <c r="F1482" s="7">
        <f t="shared" si="157"/>
        <v>8.8657142857142796E-2</v>
      </c>
      <c r="G1482" s="7">
        <f t="shared" si="158"/>
        <v>2.8349999999999907E-2</v>
      </c>
      <c r="H1482" s="7">
        <f t="shared" si="159"/>
        <v>3.12723607961704</v>
      </c>
      <c r="I1482" s="7">
        <f t="shared" si="160"/>
        <v>75.770709968866413</v>
      </c>
    </row>
    <row r="1483" spans="1:9" ht="13.5" x14ac:dyDescent="0.35">
      <c r="A1483" s="3">
        <v>44172</v>
      </c>
      <c r="B1483" s="2">
        <v>18.538900000000002</v>
      </c>
      <c r="C1483" s="7">
        <f t="shared" si="163"/>
        <v>7.2000000000009834E-3</v>
      </c>
      <c r="D1483" s="7">
        <f t="shared" si="161"/>
        <v>7.2000000000009834E-3</v>
      </c>
      <c r="E1483" s="7">
        <f t="shared" si="162"/>
        <v>0</v>
      </c>
      <c r="F1483" s="7">
        <f t="shared" si="157"/>
        <v>6.9064285714285648E-2</v>
      </c>
      <c r="G1483" s="7">
        <f t="shared" si="158"/>
        <v>2.8349999999999907E-2</v>
      </c>
      <c r="H1483" s="7">
        <f t="shared" si="159"/>
        <v>2.4361300075585848</v>
      </c>
      <c r="I1483" s="7">
        <f t="shared" si="160"/>
        <v>70.897492300923943</v>
      </c>
    </row>
    <row r="1484" spans="1:9" ht="13.5" x14ac:dyDescent="0.35">
      <c r="A1484" s="3">
        <v>44173</v>
      </c>
      <c r="B1484" s="2">
        <v>18.329699999999999</v>
      </c>
      <c r="C1484" s="7">
        <f t="shared" si="163"/>
        <v>-0.20920000000000272</v>
      </c>
      <c r="D1484" s="7">
        <f t="shared" si="161"/>
        <v>0</v>
      </c>
      <c r="E1484" s="7">
        <f t="shared" si="162"/>
        <v>0.20920000000000272</v>
      </c>
      <c r="F1484" s="7">
        <f t="shared" si="157"/>
        <v>4.3292857142857244E-2</v>
      </c>
      <c r="G1484" s="7">
        <f t="shared" si="158"/>
        <v>4.3292857142857244E-2</v>
      </c>
      <c r="H1484" s="7">
        <f t="shared" si="159"/>
        <v>1</v>
      </c>
      <c r="I1484" s="7">
        <f t="shared" si="160"/>
        <v>50</v>
      </c>
    </row>
    <row r="1485" spans="1:9" ht="13.5" x14ac:dyDescent="0.35">
      <c r="A1485" s="3">
        <v>44174</v>
      </c>
      <c r="B1485" s="2">
        <v>18.221399999999999</v>
      </c>
      <c r="C1485" s="7">
        <f t="shared" si="163"/>
        <v>-0.10829999999999984</v>
      </c>
      <c r="D1485" s="7">
        <f t="shared" si="161"/>
        <v>0</v>
      </c>
      <c r="E1485" s="7">
        <f t="shared" si="162"/>
        <v>0.10829999999999984</v>
      </c>
      <c r="F1485" s="7">
        <f t="shared" si="157"/>
        <v>2.7828571428571536E-2</v>
      </c>
      <c r="G1485" s="7">
        <f t="shared" si="158"/>
        <v>5.102857142857152E-2</v>
      </c>
      <c r="H1485" s="7">
        <f t="shared" si="159"/>
        <v>0.54535274356103136</v>
      </c>
      <c r="I1485" s="7">
        <f t="shared" si="160"/>
        <v>35.289855072463808</v>
      </c>
    </row>
    <row r="1486" spans="1:9" ht="13.5" x14ac:dyDescent="0.35">
      <c r="A1486" s="3">
        <v>44175</v>
      </c>
      <c r="B1486" s="2">
        <v>18.185300000000002</v>
      </c>
      <c r="C1486" s="7">
        <f t="shared" si="163"/>
        <v>-3.6099999999997578E-2</v>
      </c>
      <c r="D1486" s="7">
        <f t="shared" si="161"/>
        <v>0</v>
      </c>
      <c r="E1486" s="7">
        <f t="shared" si="162"/>
        <v>3.6099999999997578E-2</v>
      </c>
      <c r="F1486" s="7">
        <f t="shared" si="157"/>
        <v>2.7828571428571536E-2</v>
      </c>
      <c r="G1486" s="7">
        <f t="shared" si="158"/>
        <v>4.8450000000000007E-2</v>
      </c>
      <c r="H1486" s="7">
        <f t="shared" si="159"/>
        <v>0.57437711926876223</v>
      </c>
      <c r="I1486" s="7">
        <f t="shared" si="160"/>
        <v>36.482816743140823</v>
      </c>
    </row>
    <row r="1487" spans="1:9" ht="13.5" x14ac:dyDescent="0.35">
      <c r="A1487" s="3">
        <v>44176</v>
      </c>
      <c r="B1487" s="2">
        <v>18.113199999999999</v>
      </c>
      <c r="C1487" s="7">
        <f t="shared" si="163"/>
        <v>-7.2100000000002495E-2</v>
      </c>
      <c r="D1487" s="7">
        <f t="shared" si="161"/>
        <v>0</v>
      </c>
      <c r="E1487" s="7">
        <f t="shared" si="162"/>
        <v>7.2100000000002495E-2</v>
      </c>
      <c r="F1487" s="7">
        <f t="shared" si="157"/>
        <v>2.7828571428571536E-2</v>
      </c>
      <c r="G1487" s="7">
        <f t="shared" si="158"/>
        <v>4.587142857142875E-2</v>
      </c>
      <c r="H1487" s="7">
        <f t="shared" si="159"/>
        <v>0.60666459047025845</v>
      </c>
      <c r="I1487" s="7">
        <f t="shared" si="160"/>
        <v>37.759255669703428</v>
      </c>
    </row>
    <row r="1488" spans="1:9" ht="13.5" x14ac:dyDescent="0.35">
      <c r="A1488" s="3">
        <v>44179</v>
      </c>
      <c r="B1488" s="2">
        <v>18.250299999999999</v>
      </c>
      <c r="C1488" s="7">
        <f t="shared" si="163"/>
        <v>0.13710000000000022</v>
      </c>
      <c r="D1488" s="7">
        <f t="shared" si="161"/>
        <v>0.13710000000000022</v>
      </c>
      <c r="E1488" s="7">
        <f t="shared" si="162"/>
        <v>0</v>
      </c>
      <c r="F1488" s="7">
        <f t="shared" si="157"/>
        <v>3.7621428571428694E-2</v>
      </c>
      <c r="G1488" s="7">
        <f t="shared" si="158"/>
        <v>4.0200000000000201E-2</v>
      </c>
      <c r="H1488" s="7">
        <f t="shared" si="159"/>
        <v>0.93585643212508718</v>
      </c>
      <c r="I1488" s="7">
        <f t="shared" si="160"/>
        <v>48.343276732446029</v>
      </c>
    </row>
    <row r="1489" spans="1:9" ht="13.5" x14ac:dyDescent="0.35">
      <c r="A1489" s="3">
        <v>44180</v>
      </c>
      <c r="B1489" s="2">
        <v>18.2864</v>
      </c>
      <c r="C1489" s="7">
        <f t="shared" si="163"/>
        <v>3.6100000000001131E-2</v>
      </c>
      <c r="D1489" s="7">
        <f t="shared" si="161"/>
        <v>3.6100000000001131E-2</v>
      </c>
      <c r="E1489" s="7">
        <f t="shared" si="162"/>
        <v>0</v>
      </c>
      <c r="F1489" s="7">
        <f t="shared" ref="F1489:F1552" si="164">(SUM(D1476:D1489)/14)</f>
        <v>3.5050000000000282E-2</v>
      </c>
      <c r="G1489" s="7">
        <f t="shared" ref="G1489:G1552" si="165">(SUM(E1476:E1489)/14)</f>
        <v>4.0200000000000201E-2</v>
      </c>
      <c r="H1489" s="7">
        <f t="shared" ref="H1489:H1552" si="166">F1489/G1489</f>
        <v>0.87189054726368431</v>
      </c>
      <c r="I1489" s="7">
        <f t="shared" ref="I1489:I1552" si="167">IF(G1489=0,100,100-(100/(1+H1489)))</f>
        <v>46.578073089701071</v>
      </c>
    </row>
    <row r="1490" spans="1:9" ht="13.5" x14ac:dyDescent="0.35">
      <c r="A1490" s="3">
        <v>44181</v>
      </c>
      <c r="B1490" s="2">
        <v>18.250299999999999</v>
      </c>
      <c r="C1490" s="7">
        <f t="shared" si="163"/>
        <v>-3.6100000000001131E-2</v>
      </c>
      <c r="D1490" s="7">
        <f t="shared" si="161"/>
        <v>0</v>
      </c>
      <c r="E1490" s="7">
        <f t="shared" si="162"/>
        <v>3.6100000000001131E-2</v>
      </c>
      <c r="F1490" s="7">
        <f t="shared" si="164"/>
        <v>3.1957142857142982E-2</v>
      </c>
      <c r="G1490" s="7">
        <f t="shared" si="165"/>
        <v>4.2778571428571714E-2</v>
      </c>
      <c r="H1490" s="7">
        <f t="shared" si="166"/>
        <v>0.74703623309400358</v>
      </c>
      <c r="I1490" s="7">
        <f t="shared" si="167"/>
        <v>42.760202618751727</v>
      </c>
    </row>
    <row r="1491" spans="1:9" ht="13.5" x14ac:dyDescent="0.35">
      <c r="A1491" s="3">
        <v>44182</v>
      </c>
      <c r="B1491" s="2">
        <v>18.185300000000002</v>
      </c>
      <c r="C1491" s="7">
        <f t="shared" si="163"/>
        <v>-6.4999999999997726E-2</v>
      </c>
      <c r="D1491" s="7">
        <f t="shared" si="161"/>
        <v>0</v>
      </c>
      <c r="E1491" s="7">
        <f t="shared" si="162"/>
        <v>6.4999999999997726E-2</v>
      </c>
      <c r="F1491" s="7">
        <f t="shared" si="164"/>
        <v>3.1957142857142982E-2</v>
      </c>
      <c r="G1491" s="7">
        <f t="shared" si="165"/>
        <v>4.0721428571428575E-2</v>
      </c>
      <c r="H1491" s="7">
        <f t="shared" si="166"/>
        <v>0.7847746009472053</v>
      </c>
      <c r="I1491" s="7">
        <f t="shared" si="167"/>
        <v>43.970515970516068</v>
      </c>
    </row>
    <row r="1492" spans="1:9" ht="13.5" x14ac:dyDescent="0.35">
      <c r="A1492" s="3">
        <v>44183</v>
      </c>
      <c r="B1492" s="2">
        <v>18.221399999999999</v>
      </c>
      <c r="C1492" s="7">
        <f t="shared" si="163"/>
        <v>3.6099999999997578E-2</v>
      </c>
      <c r="D1492" s="7">
        <f t="shared" si="161"/>
        <v>3.6099999999997578E-2</v>
      </c>
      <c r="E1492" s="7">
        <f t="shared" si="162"/>
        <v>0</v>
      </c>
      <c r="F1492" s="7">
        <f t="shared" si="164"/>
        <v>3.2985714285714299E-2</v>
      </c>
      <c r="G1492" s="7">
        <f t="shared" si="165"/>
        <v>4.0721428571428575E-2</v>
      </c>
      <c r="H1492" s="7">
        <f t="shared" si="166"/>
        <v>0.81003332748640611</v>
      </c>
      <c r="I1492" s="7">
        <f t="shared" si="167"/>
        <v>44.752398488225616</v>
      </c>
    </row>
    <row r="1493" spans="1:9" ht="13.5" x14ac:dyDescent="0.35">
      <c r="A1493" s="3">
        <v>44186</v>
      </c>
      <c r="B1493" s="2">
        <v>18.401800000000001</v>
      </c>
      <c r="C1493" s="7">
        <f t="shared" si="163"/>
        <v>0.18040000000000234</v>
      </c>
      <c r="D1493" s="7">
        <f t="shared" si="161"/>
        <v>0.18040000000000234</v>
      </c>
      <c r="E1493" s="7">
        <f t="shared" si="162"/>
        <v>0</v>
      </c>
      <c r="F1493" s="7">
        <f t="shared" si="164"/>
        <v>2.835000000000016E-2</v>
      </c>
      <c r="G1493" s="7">
        <f t="shared" si="165"/>
        <v>4.0721428571428575E-2</v>
      </c>
      <c r="H1493" s="7">
        <f t="shared" si="166"/>
        <v>0.69619365023680446</v>
      </c>
      <c r="I1493" s="7">
        <f t="shared" si="167"/>
        <v>41.044467425025992</v>
      </c>
    </row>
    <row r="1494" spans="1:9" ht="13.5" x14ac:dyDescent="0.35">
      <c r="A1494" s="3">
        <v>44187</v>
      </c>
      <c r="B1494" s="2">
        <v>18.401800000000001</v>
      </c>
      <c r="C1494" s="7">
        <f t="shared" si="163"/>
        <v>0</v>
      </c>
      <c r="D1494" s="7">
        <f t="shared" si="161"/>
        <v>0</v>
      </c>
      <c r="E1494" s="7">
        <f t="shared" si="162"/>
        <v>0</v>
      </c>
      <c r="F1494" s="7">
        <f t="shared" si="164"/>
        <v>2.835000000000016E-2</v>
      </c>
      <c r="G1494" s="7">
        <f t="shared" si="165"/>
        <v>4.0207142857142789E-2</v>
      </c>
      <c r="H1494" s="7">
        <f t="shared" si="166"/>
        <v>0.7050985965535671</v>
      </c>
      <c r="I1494" s="7">
        <f t="shared" si="167"/>
        <v>41.352365076057687</v>
      </c>
    </row>
    <row r="1495" spans="1:9" ht="13.5" x14ac:dyDescent="0.35">
      <c r="A1495" s="3">
        <v>44188</v>
      </c>
      <c r="B1495" s="2">
        <v>18.3874</v>
      </c>
      <c r="C1495" s="7">
        <f t="shared" si="163"/>
        <v>-1.4400000000001967E-2</v>
      </c>
      <c r="D1495" s="7">
        <f t="shared" si="161"/>
        <v>0</v>
      </c>
      <c r="E1495" s="7">
        <f t="shared" si="162"/>
        <v>1.4400000000001967E-2</v>
      </c>
      <c r="F1495" s="7">
        <f t="shared" si="164"/>
        <v>2.835000000000016E-2</v>
      </c>
      <c r="G1495" s="7">
        <f t="shared" si="165"/>
        <v>3.9692857142857259E-2</v>
      </c>
      <c r="H1495" s="7">
        <f t="shared" si="166"/>
        <v>0.71423429908224056</v>
      </c>
      <c r="I1495" s="7">
        <f t="shared" si="167"/>
        <v>41.664917069074178</v>
      </c>
    </row>
    <row r="1496" spans="1:9" ht="13.5" x14ac:dyDescent="0.35">
      <c r="A1496" s="3">
        <v>44189</v>
      </c>
      <c r="B1496" s="2">
        <v>18.618300000000001</v>
      </c>
      <c r="C1496" s="7">
        <f t="shared" si="163"/>
        <v>0.23090000000000188</v>
      </c>
      <c r="D1496" s="7">
        <f t="shared" si="161"/>
        <v>0.23090000000000188</v>
      </c>
      <c r="E1496" s="7">
        <f t="shared" si="162"/>
        <v>0</v>
      </c>
      <c r="F1496" s="7">
        <f t="shared" si="164"/>
        <v>4.4842857142857441E-2</v>
      </c>
      <c r="G1496" s="7">
        <f t="shared" si="165"/>
        <v>3.8657142857143105E-2</v>
      </c>
      <c r="H1496" s="7">
        <f t="shared" si="166"/>
        <v>1.1600147819660018</v>
      </c>
      <c r="I1496" s="7">
        <f t="shared" si="167"/>
        <v>53.704020530367842</v>
      </c>
    </row>
    <row r="1497" spans="1:9" ht="13.5" x14ac:dyDescent="0.35">
      <c r="A1497" s="3">
        <v>44190</v>
      </c>
      <c r="B1497" s="2">
        <v>18.654399999999999</v>
      </c>
      <c r="C1497" s="7">
        <f t="shared" si="163"/>
        <v>3.6099999999997578E-2</v>
      </c>
      <c r="D1497" s="7">
        <f t="shared" si="161"/>
        <v>3.6099999999997578E-2</v>
      </c>
      <c r="E1497" s="7">
        <f t="shared" si="162"/>
        <v>0</v>
      </c>
      <c r="F1497" s="7">
        <f t="shared" si="164"/>
        <v>4.6907142857142911E-2</v>
      </c>
      <c r="G1497" s="7">
        <f t="shared" si="165"/>
        <v>3.8657142857143105E-2</v>
      </c>
      <c r="H1497" s="7">
        <f t="shared" si="166"/>
        <v>1.213414634146335</v>
      </c>
      <c r="I1497" s="7">
        <f t="shared" si="167"/>
        <v>54.820936639118322</v>
      </c>
    </row>
    <row r="1498" spans="1:9" ht="13.5" x14ac:dyDescent="0.35">
      <c r="A1498" s="3">
        <v>44193</v>
      </c>
      <c r="B1498" s="2">
        <v>18.618300000000001</v>
      </c>
      <c r="C1498" s="7">
        <f t="shared" si="163"/>
        <v>-3.6099999999997578E-2</v>
      </c>
      <c r="D1498" s="7">
        <f t="shared" si="161"/>
        <v>0</v>
      </c>
      <c r="E1498" s="7">
        <f t="shared" si="162"/>
        <v>3.6099999999997578E-2</v>
      </c>
      <c r="F1498" s="7">
        <f t="shared" si="164"/>
        <v>4.6907142857142911E-2</v>
      </c>
      <c r="G1498" s="7">
        <f t="shared" si="165"/>
        <v>2.6292857142857024E-2</v>
      </c>
      <c r="H1498" s="7">
        <f t="shared" si="166"/>
        <v>1.7840260798696108</v>
      </c>
      <c r="I1498" s="7">
        <f t="shared" si="167"/>
        <v>64.080796252927541</v>
      </c>
    </row>
    <row r="1499" spans="1:9" ht="13.5" x14ac:dyDescent="0.35">
      <c r="A1499" s="3">
        <v>44194</v>
      </c>
      <c r="B1499" s="2">
        <v>18.6111</v>
      </c>
      <c r="C1499" s="7">
        <f t="shared" si="163"/>
        <v>-7.2000000000009834E-3</v>
      </c>
      <c r="D1499" s="7">
        <f t="shared" si="161"/>
        <v>0</v>
      </c>
      <c r="E1499" s="7">
        <f t="shared" si="162"/>
        <v>7.2000000000009834E-3</v>
      </c>
      <c r="F1499" s="7">
        <f t="shared" si="164"/>
        <v>4.6907142857142911E-2</v>
      </c>
      <c r="G1499" s="7">
        <f t="shared" si="165"/>
        <v>1.9071428571428534E-2</v>
      </c>
      <c r="H1499" s="7">
        <f t="shared" si="166"/>
        <v>2.4595505617977604</v>
      </c>
      <c r="I1499" s="7">
        <f t="shared" si="167"/>
        <v>71.094511204936737</v>
      </c>
    </row>
    <row r="1500" spans="1:9" ht="13.5" x14ac:dyDescent="0.35">
      <c r="A1500" s="3">
        <v>44195</v>
      </c>
      <c r="B1500" s="2">
        <v>18.726600000000001</v>
      </c>
      <c r="C1500" s="7">
        <f t="shared" si="163"/>
        <v>0.11550000000000082</v>
      </c>
      <c r="D1500" s="7">
        <f t="shared" si="161"/>
        <v>0.11550000000000082</v>
      </c>
      <c r="E1500" s="7">
        <f t="shared" si="162"/>
        <v>0</v>
      </c>
      <c r="F1500" s="7">
        <f t="shared" si="164"/>
        <v>5.5157142857142967E-2</v>
      </c>
      <c r="G1500" s="7">
        <f t="shared" si="165"/>
        <v>1.6492857142857278E-2</v>
      </c>
      <c r="H1500" s="7">
        <f t="shared" si="166"/>
        <v>3.3443048938934399</v>
      </c>
      <c r="I1500" s="7">
        <f t="shared" si="167"/>
        <v>76.981357790848264</v>
      </c>
    </row>
    <row r="1501" spans="1:9" ht="13.5" x14ac:dyDescent="0.35">
      <c r="A1501" s="3">
        <v>44196</v>
      </c>
      <c r="B1501" s="2">
        <v>18.474</v>
      </c>
      <c r="C1501" s="7">
        <f t="shared" si="163"/>
        <v>-0.25260000000000105</v>
      </c>
      <c r="D1501" s="7">
        <f t="shared" si="161"/>
        <v>0</v>
      </c>
      <c r="E1501" s="7">
        <f t="shared" si="162"/>
        <v>0.25260000000000105</v>
      </c>
      <c r="F1501" s="7">
        <f t="shared" si="164"/>
        <v>5.5157142857142967E-2</v>
      </c>
      <c r="G1501" s="7">
        <f t="shared" si="165"/>
        <v>2.9385714285714317E-2</v>
      </c>
      <c r="H1501" s="7">
        <f t="shared" si="166"/>
        <v>1.8770053475935846</v>
      </c>
      <c r="I1501" s="7">
        <f t="shared" si="167"/>
        <v>65.241635687732355</v>
      </c>
    </row>
    <row r="1502" spans="1:9" ht="13.5" x14ac:dyDescent="0.35">
      <c r="A1502" s="3">
        <v>44200</v>
      </c>
      <c r="B1502" s="2">
        <v>18.373000000000001</v>
      </c>
      <c r="C1502" s="7">
        <f t="shared" si="163"/>
        <v>-0.10099999999999909</v>
      </c>
      <c r="D1502" s="7">
        <f t="shared" si="161"/>
        <v>0</v>
      </c>
      <c r="E1502" s="7">
        <f t="shared" si="162"/>
        <v>0.10099999999999909</v>
      </c>
      <c r="F1502" s="7">
        <f t="shared" si="164"/>
        <v>4.5364285714285808E-2</v>
      </c>
      <c r="G1502" s="7">
        <f t="shared" si="165"/>
        <v>3.6599999999999966E-2</v>
      </c>
      <c r="H1502" s="7">
        <f t="shared" si="166"/>
        <v>1.239461358313821</v>
      </c>
      <c r="I1502" s="7">
        <f t="shared" si="167"/>
        <v>55.346405228758236</v>
      </c>
    </row>
    <row r="1503" spans="1:9" ht="13.5" x14ac:dyDescent="0.35">
      <c r="A1503" s="3">
        <v>44201</v>
      </c>
      <c r="B1503" s="2">
        <v>18.329699999999999</v>
      </c>
      <c r="C1503" s="7">
        <f t="shared" si="163"/>
        <v>-4.3300000000002115E-2</v>
      </c>
      <c r="D1503" s="7">
        <f t="shared" si="161"/>
        <v>0</v>
      </c>
      <c r="E1503" s="7">
        <f t="shared" si="162"/>
        <v>4.3300000000002115E-2</v>
      </c>
      <c r="F1503" s="7">
        <f t="shared" si="164"/>
        <v>4.2785714285714302E-2</v>
      </c>
      <c r="G1503" s="7">
        <f t="shared" si="165"/>
        <v>3.9692857142857259E-2</v>
      </c>
      <c r="H1503" s="7">
        <f t="shared" si="166"/>
        <v>1.0779197408673717</v>
      </c>
      <c r="I1503" s="7">
        <f t="shared" si="167"/>
        <v>51.874945873386956</v>
      </c>
    </row>
    <row r="1504" spans="1:9" ht="13.5" x14ac:dyDescent="0.35">
      <c r="A1504" s="3">
        <v>44202</v>
      </c>
      <c r="B1504" s="2">
        <v>18.113199999999999</v>
      </c>
      <c r="C1504" s="7">
        <f t="shared" si="163"/>
        <v>-0.21649999999999991</v>
      </c>
      <c r="D1504" s="7">
        <f t="shared" si="161"/>
        <v>0</v>
      </c>
      <c r="E1504" s="7">
        <f t="shared" si="162"/>
        <v>0.21649999999999991</v>
      </c>
      <c r="F1504" s="7">
        <f t="shared" si="164"/>
        <v>4.2785714285714302E-2</v>
      </c>
      <c r="G1504" s="7">
        <f t="shared" si="165"/>
        <v>5.2578571428571461E-2</v>
      </c>
      <c r="H1504" s="7">
        <f t="shared" si="166"/>
        <v>0.81374813204727603</v>
      </c>
      <c r="I1504" s="7">
        <f t="shared" si="167"/>
        <v>44.865553142086732</v>
      </c>
    </row>
    <row r="1505" spans="1:9" ht="13.5" x14ac:dyDescent="0.35">
      <c r="A1505" s="3">
        <v>44203</v>
      </c>
      <c r="B1505" s="2">
        <v>18.055399999999999</v>
      </c>
      <c r="C1505" s="7">
        <f t="shared" si="163"/>
        <v>-5.7800000000000296E-2</v>
      </c>
      <c r="D1505" s="7">
        <f t="shared" si="161"/>
        <v>0</v>
      </c>
      <c r="E1505" s="7">
        <f t="shared" si="162"/>
        <v>5.7800000000000296E-2</v>
      </c>
      <c r="F1505" s="7">
        <f t="shared" si="164"/>
        <v>4.2785714285714302E-2</v>
      </c>
      <c r="G1505" s="7">
        <f t="shared" si="165"/>
        <v>5.2064285714285931E-2</v>
      </c>
      <c r="H1505" s="7">
        <f t="shared" si="166"/>
        <v>0.82178625325833132</v>
      </c>
      <c r="I1505" s="7">
        <f t="shared" si="167"/>
        <v>45.108818435123034</v>
      </c>
    </row>
    <row r="1506" spans="1:9" ht="13.5" x14ac:dyDescent="0.35">
      <c r="A1506" s="3">
        <v>44204</v>
      </c>
      <c r="B1506" s="2">
        <v>18.185300000000002</v>
      </c>
      <c r="C1506" s="7">
        <f t="shared" si="163"/>
        <v>0.12990000000000279</v>
      </c>
      <c r="D1506" s="7">
        <f t="shared" si="161"/>
        <v>0.12990000000000279</v>
      </c>
      <c r="E1506" s="7">
        <f t="shared" si="162"/>
        <v>0</v>
      </c>
      <c r="F1506" s="7">
        <f t="shared" si="164"/>
        <v>4.9485714285714674E-2</v>
      </c>
      <c r="G1506" s="7">
        <f t="shared" si="165"/>
        <v>5.2064285714285931E-2</v>
      </c>
      <c r="H1506" s="7">
        <f t="shared" si="166"/>
        <v>0.95047331595555296</v>
      </c>
      <c r="I1506" s="7">
        <f t="shared" si="167"/>
        <v>48.730393191250002</v>
      </c>
    </row>
    <row r="1507" spans="1:9" ht="13.5" x14ac:dyDescent="0.35">
      <c r="A1507" s="3">
        <v>44207</v>
      </c>
      <c r="B1507" s="2">
        <v>18.113199999999999</v>
      </c>
      <c r="C1507" s="7">
        <f t="shared" si="163"/>
        <v>-7.2100000000002495E-2</v>
      </c>
      <c r="D1507" s="7">
        <f t="shared" si="161"/>
        <v>0</v>
      </c>
      <c r="E1507" s="7">
        <f t="shared" si="162"/>
        <v>7.2100000000002495E-2</v>
      </c>
      <c r="F1507" s="7">
        <f t="shared" si="164"/>
        <v>3.6600000000000223E-2</v>
      </c>
      <c r="G1507" s="7">
        <f t="shared" si="165"/>
        <v>5.7214285714286106E-2</v>
      </c>
      <c r="H1507" s="7">
        <f t="shared" si="166"/>
        <v>0.6397003745318347</v>
      </c>
      <c r="I1507" s="7">
        <f t="shared" si="167"/>
        <v>39.013248058474176</v>
      </c>
    </row>
    <row r="1508" spans="1:9" ht="13.5" x14ac:dyDescent="0.35">
      <c r="A1508" s="3">
        <v>44208</v>
      </c>
      <c r="B1508" s="2">
        <v>18.293600000000001</v>
      </c>
      <c r="C1508" s="7">
        <f t="shared" si="163"/>
        <v>0.18040000000000234</v>
      </c>
      <c r="D1508" s="7">
        <f t="shared" si="161"/>
        <v>0.18040000000000234</v>
      </c>
      <c r="E1508" s="7">
        <f t="shared" si="162"/>
        <v>0</v>
      </c>
      <c r="F1508" s="7">
        <f t="shared" si="164"/>
        <v>4.9485714285714674E-2</v>
      </c>
      <c r="G1508" s="7">
        <f t="shared" si="165"/>
        <v>5.7214285714286106E-2</v>
      </c>
      <c r="H1508" s="7">
        <f t="shared" si="166"/>
        <v>0.86491885143570624</v>
      </c>
      <c r="I1508" s="7">
        <f t="shared" si="167"/>
        <v>46.378363904137125</v>
      </c>
    </row>
    <row r="1509" spans="1:9" ht="13.5" x14ac:dyDescent="0.35">
      <c r="A1509" s="3">
        <v>44209</v>
      </c>
      <c r="B1509" s="2">
        <v>18.250299999999999</v>
      </c>
      <c r="C1509" s="7">
        <f t="shared" si="163"/>
        <v>-4.3300000000002115E-2</v>
      </c>
      <c r="D1509" s="7">
        <f t="shared" si="161"/>
        <v>0</v>
      </c>
      <c r="E1509" s="7">
        <f t="shared" si="162"/>
        <v>4.3300000000002115E-2</v>
      </c>
      <c r="F1509" s="7">
        <f t="shared" si="164"/>
        <v>4.9485714285714674E-2</v>
      </c>
      <c r="G1509" s="7">
        <f t="shared" si="165"/>
        <v>5.9278571428571833E-2</v>
      </c>
      <c r="H1509" s="7">
        <f t="shared" si="166"/>
        <v>0.83479937341848498</v>
      </c>
      <c r="I1509" s="7">
        <f t="shared" si="167"/>
        <v>45.498128324686434</v>
      </c>
    </row>
    <row r="1510" spans="1:9" ht="13.5" x14ac:dyDescent="0.35">
      <c r="A1510" s="3">
        <v>44211</v>
      </c>
      <c r="B1510" s="2">
        <v>18.2864</v>
      </c>
      <c r="C1510" s="7">
        <f t="shared" si="163"/>
        <v>3.6100000000001131E-2</v>
      </c>
      <c r="D1510" s="7">
        <f t="shared" si="161"/>
        <v>3.6100000000001131E-2</v>
      </c>
      <c r="E1510" s="7">
        <f t="shared" si="162"/>
        <v>0</v>
      </c>
      <c r="F1510" s="7">
        <f t="shared" si="164"/>
        <v>3.5571428571428906E-2</v>
      </c>
      <c r="G1510" s="7">
        <f t="shared" si="165"/>
        <v>5.9278571428571833E-2</v>
      </c>
      <c r="H1510" s="7">
        <f t="shared" si="166"/>
        <v>0.6000722978672145</v>
      </c>
      <c r="I1510" s="7">
        <f t="shared" si="167"/>
        <v>37.502824007831975</v>
      </c>
    </row>
    <row r="1511" spans="1:9" ht="13.5" x14ac:dyDescent="0.35">
      <c r="A1511" s="3">
        <v>44214</v>
      </c>
      <c r="B1511" s="2">
        <v>18.214200000000002</v>
      </c>
      <c r="C1511" s="7">
        <f t="shared" si="163"/>
        <v>-7.219999999999871E-2</v>
      </c>
      <c r="D1511" s="7">
        <f t="shared" si="161"/>
        <v>0</v>
      </c>
      <c r="E1511" s="7">
        <f t="shared" si="162"/>
        <v>7.219999999999871E-2</v>
      </c>
      <c r="F1511" s="7">
        <f t="shared" si="164"/>
        <v>3.299285714285765E-2</v>
      </c>
      <c r="G1511" s="7">
        <f t="shared" si="165"/>
        <v>6.4435714285714596E-2</v>
      </c>
      <c r="H1511" s="7">
        <f t="shared" si="166"/>
        <v>0.51202749140894011</v>
      </c>
      <c r="I1511" s="7">
        <f t="shared" si="167"/>
        <v>33.863636363636601</v>
      </c>
    </row>
    <row r="1512" spans="1:9" ht="13.5" x14ac:dyDescent="0.35">
      <c r="A1512" s="3">
        <v>44215</v>
      </c>
      <c r="B1512" s="2">
        <v>18.250299999999999</v>
      </c>
      <c r="C1512" s="7">
        <f t="shared" si="163"/>
        <v>3.6099999999997578E-2</v>
      </c>
      <c r="D1512" s="7">
        <f t="shared" si="161"/>
        <v>3.6099999999997578E-2</v>
      </c>
      <c r="E1512" s="7">
        <f t="shared" si="162"/>
        <v>0</v>
      </c>
      <c r="F1512" s="7">
        <f t="shared" si="164"/>
        <v>3.5571428571428906E-2</v>
      </c>
      <c r="G1512" s="7">
        <f t="shared" si="165"/>
        <v>6.1857142857143339E-2</v>
      </c>
      <c r="H1512" s="7">
        <f t="shared" si="166"/>
        <v>0.57505773672055516</v>
      </c>
      <c r="I1512" s="7">
        <f t="shared" si="167"/>
        <v>36.510263929618802</v>
      </c>
    </row>
    <row r="1513" spans="1:9" ht="13.5" x14ac:dyDescent="0.35">
      <c r="A1513" s="3">
        <v>44216</v>
      </c>
      <c r="B1513" s="2">
        <v>18.474</v>
      </c>
      <c r="C1513" s="7">
        <f t="shared" si="163"/>
        <v>0.2237000000000009</v>
      </c>
      <c r="D1513" s="7">
        <f t="shared" si="161"/>
        <v>0.2237000000000009</v>
      </c>
      <c r="E1513" s="7">
        <f t="shared" si="162"/>
        <v>0</v>
      </c>
      <c r="F1513" s="7">
        <f t="shared" si="164"/>
        <v>5.1550000000000394E-2</v>
      </c>
      <c r="G1513" s="7">
        <f t="shared" si="165"/>
        <v>6.1342857142857553E-2</v>
      </c>
      <c r="H1513" s="7">
        <f t="shared" si="166"/>
        <v>0.84035863996273952</v>
      </c>
      <c r="I1513" s="7">
        <f t="shared" si="167"/>
        <v>45.66276494780135</v>
      </c>
    </row>
    <row r="1514" spans="1:9" ht="13.5" x14ac:dyDescent="0.35">
      <c r="A1514" s="3">
        <v>44217</v>
      </c>
      <c r="B1514" s="2">
        <v>19.051300000000001</v>
      </c>
      <c r="C1514" s="7">
        <f t="shared" si="163"/>
        <v>0.57730000000000103</v>
      </c>
      <c r="D1514" s="7">
        <f t="shared" si="161"/>
        <v>0.57730000000000103</v>
      </c>
      <c r="E1514" s="7">
        <f t="shared" si="162"/>
        <v>0</v>
      </c>
      <c r="F1514" s="7">
        <f t="shared" si="164"/>
        <v>8.45357142857147E-2</v>
      </c>
      <c r="G1514" s="7">
        <f t="shared" si="165"/>
        <v>6.1342857142857553E-2</v>
      </c>
      <c r="H1514" s="7">
        <f t="shared" si="166"/>
        <v>1.3780857009781065</v>
      </c>
      <c r="I1514" s="7">
        <f t="shared" si="167"/>
        <v>57.949370807422952</v>
      </c>
    </row>
    <row r="1515" spans="1:9" ht="13.5" x14ac:dyDescent="0.35">
      <c r="A1515" s="3">
        <v>44218</v>
      </c>
      <c r="B1515" s="2">
        <v>19.246200000000002</v>
      </c>
      <c r="C1515" s="7">
        <f t="shared" si="163"/>
        <v>0.19490000000000052</v>
      </c>
      <c r="D1515" s="7">
        <f t="shared" si="161"/>
        <v>0.19490000000000052</v>
      </c>
      <c r="E1515" s="7">
        <f t="shared" si="162"/>
        <v>0</v>
      </c>
      <c r="F1515" s="7">
        <f t="shared" si="164"/>
        <v>9.8457142857143312E-2</v>
      </c>
      <c r="G1515" s="7">
        <f t="shared" si="165"/>
        <v>4.3300000000000338E-2</v>
      </c>
      <c r="H1515" s="7">
        <f t="shared" si="166"/>
        <v>2.2738370174859708</v>
      </c>
      <c r="I1515" s="7">
        <f t="shared" si="167"/>
        <v>69.454801975209037</v>
      </c>
    </row>
    <row r="1516" spans="1:9" ht="13.5" x14ac:dyDescent="0.35">
      <c r="A1516" s="3">
        <v>44221</v>
      </c>
      <c r="B1516" s="2">
        <v>19.1812</v>
      </c>
      <c r="C1516" s="7">
        <f t="shared" si="163"/>
        <v>-6.5000000000001279E-2</v>
      </c>
      <c r="D1516" s="7">
        <f t="shared" si="161"/>
        <v>0</v>
      </c>
      <c r="E1516" s="7">
        <f t="shared" si="162"/>
        <v>6.5000000000001279E-2</v>
      </c>
      <c r="F1516" s="7">
        <f t="shared" si="164"/>
        <v>9.8457142857143312E-2</v>
      </c>
      <c r="G1516" s="7">
        <f t="shared" si="165"/>
        <v>4.0728571428571926E-2</v>
      </c>
      <c r="H1516" s="7">
        <f t="shared" si="166"/>
        <v>2.4173974044194835</v>
      </c>
      <c r="I1516" s="7">
        <f t="shared" si="167"/>
        <v>70.737965718977563</v>
      </c>
    </row>
    <row r="1517" spans="1:9" ht="13.5" x14ac:dyDescent="0.35">
      <c r="A1517" s="3">
        <v>44222</v>
      </c>
      <c r="B1517" s="2">
        <v>18.6905</v>
      </c>
      <c r="C1517" s="7">
        <f t="shared" si="163"/>
        <v>-0.49070000000000036</v>
      </c>
      <c r="D1517" s="7">
        <f t="shared" si="161"/>
        <v>0</v>
      </c>
      <c r="E1517" s="7">
        <f t="shared" si="162"/>
        <v>0.49070000000000036</v>
      </c>
      <c r="F1517" s="7">
        <f t="shared" si="164"/>
        <v>9.8457142857143312E-2</v>
      </c>
      <c r="G1517" s="7">
        <f t="shared" si="165"/>
        <v>7.2685714285714659E-2</v>
      </c>
      <c r="H1517" s="7">
        <f t="shared" si="166"/>
        <v>1.3545597484276723</v>
      </c>
      <c r="I1517" s="7">
        <f t="shared" si="167"/>
        <v>57.529215358931545</v>
      </c>
    </row>
    <row r="1518" spans="1:9" ht="13.5" x14ac:dyDescent="0.35">
      <c r="A1518" s="3">
        <v>44223</v>
      </c>
      <c r="B1518" s="2">
        <v>18.820399999999999</v>
      </c>
      <c r="C1518" s="7">
        <f t="shared" si="163"/>
        <v>0.12989999999999924</v>
      </c>
      <c r="D1518" s="7">
        <f t="shared" si="161"/>
        <v>0.12989999999999924</v>
      </c>
      <c r="E1518" s="7">
        <f t="shared" si="162"/>
        <v>0</v>
      </c>
      <c r="F1518" s="7">
        <f t="shared" si="164"/>
        <v>0.10773571428571468</v>
      </c>
      <c r="G1518" s="7">
        <f t="shared" si="165"/>
        <v>5.7221428571428944E-2</v>
      </c>
      <c r="H1518" s="7">
        <f t="shared" si="166"/>
        <v>1.8827861690175955</v>
      </c>
      <c r="I1518" s="7">
        <f t="shared" si="167"/>
        <v>65.311336277821027</v>
      </c>
    </row>
    <row r="1519" spans="1:9" ht="13.5" x14ac:dyDescent="0.35">
      <c r="A1519" s="3">
        <v>44224</v>
      </c>
      <c r="B1519" s="2">
        <v>18.546199999999999</v>
      </c>
      <c r="C1519" s="7">
        <f t="shared" si="163"/>
        <v>-0.27420000000000044</v>
      </c>
      <c r="D1519" s="7">
        <f t="shared" si="161"/>
        <v>0</v>
      </c>
      <c r="E1519" s="7">
        <f t="shared" si="162"/>
        <v>0.27420000000000044</v>
      </c>
      <c r="F1519" s="7">
        <f t="shared" si="164"/>
        <v>0.10773571428571468</v>
      </c>
      <c r="G1519" s="7">
        <f t="shared" si="165"/>
        <v>7.2678571428571814E-2</v>
      </c>
      <c r="H1519" s="7">
        <f t="shared" si="166"/>
        <v>1.48235872235872</v>
      </c>
      <c r="I1519" s="7">
        <f t="shared" si="167"/>
        <v>59.715733628949209</v>
      </c>
    </row>
    <row r="1520" spans="1:9" ht="13.5" x14ac:dyDescent="0.35">
      <c r="A1520" s="3">
        <v>44225</v>
      </c>
      <c r="B1520" s="2">
        <v>18.762699999999999</v>
      </c>
      <c r="C1520" s="7">
        <f t="shared" si="163"/>
        <v>0.21649999999999991</v>
      </c>
      <c r="D1520" s="7">
        <f t="shared" si="161"/>
        <v>0.21649999999999991</v>
      </c>
      <c r="E1520" s="7">
        <f t="shared" si="162"/>
        <v>0</v>
      </c>
      <c r="F1520" s="7">
        <f t="shared" si="164"/>
        <v>0.11392142857142876</v>
      </c>
      <c r="G1520" s="7">
        <f t="shared" si="165"/>
        <v>7.2678571428571814E-2</v>
      </c>
      <c r="H1520" s="7">
        <f t="shared" si="166"/>
        <v>1.5674692874692817</v>
      </c>
      <c r="I1520" s="7">
        <f t="shared" si="167"/>
        <v>61.051140713520049</v>
      </c>
    </row>
    <row r="1521" spans="1:9" ht="13.5" x14ac:dyDescent="0.35">
      <c r="A1521" s="3">
        <v>44228</v>
      </c>
      <c r="B1521" s="2">
        <v>18.401800000000001</v>
      </c>
      <c r="C1521" s="7">
        <f t="shared" si="163"/>
        <v>-0.36089999999999733</v>
      </c>
      <c r="D1521" s="7">
        <f t="shared" si="161"/>
        <v>0</v>
      </c>
      <c r="E1521" s="7">
        <f t="shared" si="162"/>
        <v>0.36089999999999733</v>
      </c>
      <c r="F1521" s="7">
        <f t="shared" si="164"/>
        <v>0.11392142857142876</v>
      </c>
      <c r="G1521" s="7">
        <f t="shared" si="165"/>
        <v>9.330714285714288E-2</v>
      </c>
      <c r="H1521" s="7">
        <f t="shared" si="166"/>
        <v>1.2209293424175167</v>
      </c>
      <c r="I1521" s="7">
        <f t="shared" si="167"/>
        <v>54.973803943195946</v>
      </c>
    </row>
    <row r="1522" spans="1:9" ht="13.5" x14ac:dyDescent="0.35">
      <c r="A1522" s="3">
        <v>44229</v>
      </c>
      <c r="B1522" s="2">
        <v>18.466799999999999</v>
      </c>
      <c r="C1522" s="7">
        <f t="shared" si="163"/>
        <v>6.4999999999997726E-2</v>
      </c>
      <c r="D1522" s="7">
        <f t="shared" si="161"/>
        <v>6.4999999999997726E-2</v>
      </c>
      <c r="E1522" s="7">
        <f t="shared" si="162"/>
        <v>0</v>
      </c>
      <c r="F1522" s="7">
        <f t="shared" si="164"/>
        <v>0.10567857142857129</v>
      </c>
      <c r="G1522" s="7">
        <f t="shared" si="165"/>
        <v>9.330714285714288E-2</v>
      </c>
      <c r="H1522" s="7">
        <f t="shared" si="166"/>
        <v>1.1325882262879872</v>
      </c>
      <c r="I1522" s="7">
        <f t="shared" si="167"/>
        <v>53.108622298801023</v>
      </c>
    </row>
    <row r="1523" spans="1:9" ht="13.5" x14ac:dyDescent="0.35">
      <c r="A1523" s="3">
        <v>44230</v>
      </c>
      <c r="B1523" s="2">
        <v>18.474</v>
      </c>
      <c r="C1523" s="7">
        <f t="shared" si="163"/>
        <v>7.2000000000009834E-3</v>
      </c>
      <c r="D1523" s="7">
        <f t="shared" si="161"/>
        <v>7.2000000000009834E-3</v>
      </c>
      <c r="E1523" s="7">
        <f t="shared" si="162"/>
        <v>0</v>
      </c>
      <c r="F1523" s="7">
        <f t="shared" si="164"/>
        <v>0.10619285714285708</v>
      </c>
      <c r="G1523" s="7">
        <f t="shared" si="165"/>
        <v>9.021428571428558E-2</v>
      </c>
      <c r="H1523" s="7">
        <f t="shared" si="166"/>
        <v>1.1771179730799692</v>
      </c>
      <c r="I1523" s="7">
        <f t="shared" si="167"/>
        <v>54.06771647816128</v>
      </c>
    </row>
    <row r="1524" spans="1:9" ht="13.5" x14ac:dyDescent="0.35">
      <c r="A1524" s="3">
        <v>44231</v>
      </c>
      <c r="B1524" s="2">
        <v>18.647200000000002</v>
      </c>
      <c r="C1524" s="7">
        <f t="shared" si="163"/>
        <v>0.17320000000000135</v>
      </c>
      <c r="D1524" s="7">
        <f t="shared" si="161"/>
        <v>0.17320000000000135</v>
      </c>
      <c r="E1524" s="7">
        <f t="shared" si="162"/>
        <v>0</v>
      </c>
      <c r="F1524" s="7">
        <f t="shared" si="164"/>
        <v>0.11598571428571423</v>
      </c>
      <c r="G1524" s="7">
        <f t="shared" si="165"/>
        <v>9.021428571428558E-2</v>
      </c>
      <c r="H1524" s="7">
        <f t="shared" si="166"/>
        <v>1.2856690419635801</v>
      </c>
      <c r="I1524" s="7">
        <f t="shared" si="167"/>
        <v>56.24913398919221</v>
      </c>
    </row>
    <row r="1525" spans="1:9" ht="13.5" x14ac:dyDescent="0.35">
      <c r="A1525" s="3">
        <v>44232</v>
      </c>
      <c r="B1525" s="2">
        <v>18.971900000000002</v>
      </c>
      <c r="C1525" s="7">
        <f t="shared" si="163"/>
        <v>0.32469999999999999</v>
      </c>
      <c r="D1525" s="7">
        <f t="shared" si="161"/>
        <v>0.32469999999999999</v>
      </c>
      <c r="E1525" s="7">
        <f t="shared" si="162"/>
        <v>0</v>
      </c>
      <c r="F1525" s="7">
        <f t="shared" si="164"/>
        <v>0.13917857142857137</v>
      </c>
      <c r="G1525" s="7">
        <f t="shared" si="165"/>
        <v>8.5057142857142817E-2</v>
      </c>
      <c r="H1525" s="7">
        <f t="shared" si="166"/>
        <v>1.6362949277796441</v>
      </c>
      <c r="I1525" s="7">
        <f t="shared" si="167"/>
        <v>62.067976937533849</v>
      </c>
    </row>
    <row r="1526" spans="1:9" ht="13.5" x14ac:dyDescent="0.35">
      <c r="A1526" s="3">
        <v>44235</v>
      </c>
      <c r="B1526" s="2">
        <v>19.0441</v>
      </c>
      <c r="C1526" s="7">
        <f t="shared" si="163"/>
        <v>7.219999999999871E-2</v>
      </c>
      <c r="D1526" s="7">
        <f t="shared" si="161"/>
        <v>7.219999999999871E-2</v>
      </c>
      <c r="E1526" s="7">
        <f t="shared" si="162"/>
        <v>0</v>
      </c>
      <c r="F1526" s="7">
        <f t="shared" si="164"/>
        <v>0.14175714285714289</v>
      </c>
      <c r="G1526" s="7">
        <f t="shared" si="165"/>
        <v>8.5057142857142817E-2</v>
      </c>
      <c r="H1526" s="7">
        <f t="shared" si="166"/>
        <v>1.6666106818945259</v>
      </c>
      <c r="I1526" s="7">
        <f t="shared" si="167"/>
        <v>62.499212697612919</v>
      </c>
    </row>
    <row r="1527" spans="1:9" ht="13.5" x14ac:dyDescent="0.35">
      <c r="A1527" s="3">
        <v>44236</v>
      </c>
      <c r="B1527" s="2">
        <v>19.195599999999999</v>
      </c>
      <c r="C1527" s="7">
        <f t="shared" si="163"/>
        <v>0.15149999999999864</v>
      </c>
      <c r="D1527" s="7">
        <f t="shared" si="161"/>
        <v>0.15149999999999864</v>
      </c>
      <c r="E1527" s="7">
        <f t="shared" si="162"/>
        <v>0</v>
      </c>
      <c r="F1527" s="7">
        <f t="shared" si="164"/>
        <v>0.13659999999999986</v>
      </c>
      <c r="G1527" s="7">
        <f t="shared" si="165"/>
        <v>8.5057142857142817E-2</v>
      </c>
      <c r="H1527" s="7">
        <f t="shared" si="166"/>
        <v>1.6059791736647624</v>
      </c>
      <c r="I1527" s="7">
        <f t="shared" si="167"/>
        <v>61.626707914410915</v>
      </c>
    </row>
    <row r="1528" spans="1:9" ht="13.5" x14ac:dyDescent="0.35">
      <c r="A1528" s="3">
        <v>44237</v>
      </c>
      <c r="B1528" s="2">
        <v>19.628599999999999</v>
      </c>
      <c r="C1528" s="7">
        <f t="shared" si="163"/>
        <v>0.43299999999999983</v>
      </c>
      <c r="D1528" s="7">
        <f t="shared" si="161"/>
        <v>0.43299999999999983</v>
      </c>
      <c r="E1528" s="7">
        <f t="shared" si="162"/>
        <v>0</v>
      </c>
      <c r="F1528" s="7">
        <f t="shared" si="164"/>
        <v>0.12629285714285693</v>
      </c>
      <c r="G1528" s="7">
        <f t="shared" si="165"/>
        <v>8.5057142857142817E-2</v>
      </c>
      <c r="H1528" s="7">
        <f t="shared" si="166"/>
        <v>1.4848001343634514</v>
      </c>
      <c r="I1528" s="7">
        <f t="shared" si="167"/>
        <v>59.75531447497378</v>
      </c>
    </row>
    <row r="1529" spans="1:9" ht="13.5" x14ac:dyDescent="0.35">
      <c r="A1529" s="3">
        <v>44238</v>
      </c>
      <c r="B1529" s="2">
        <v>19.484300000000001</v>
      </c>
      <c r="C1529" s="7">
        <f t="shared" si="163"/>
        <v>-0.14429999999999765</v>
      </c>
      <c r="D1529" s="7">
        <f t="shared" si="161"/>
        <v>0</v>
      </c>
      <c r="E1529" s="7">
        <f t="shared" si="162"/>
        <v>0.14429999999999765</v>
      </c>
      <c r="F1529" s="7">
        <f t="shared" si="164"/>
        <v>0.11237142857142832</v>
      </c>
      <c r="G1529" s="7">
        <f t="shared" si="165"/>
        <v>9.5364285714285499E-2</v>
      </c>
      <c r="H1529" s="7">
        <f t="shared" si="166"/>
        <v>1.1783387012208824</v>
      </c>
      <c r="I1529" s="7">
        <f t="shared" si="167"/>
        <v>54.093456658529036</v>
      </c>
    </row>
    <row r="1530" spans="1:9" ht="13.5" x14ac:dyDescent="0.35">
      <c r="A1530" s="3">
        <v>44239</v>
      </c>
      <c r="B1530" s="2">
        <v>19.4771</v>
      </c>
      <c r="C1530" s="7">
        <f t="shared" si="163"/>
        <v>-7.2000000000009834E-3</v>
      </c>
      <c r="D1530" s="7">
        <f t="shared" si="161"/>
        <v>0</v>
      </c>
      <c r="E1530" s="7">
        <f t="shared" si="162"/>
        <v>7.2000000000009834E-3</v>
      </c>
      <c r="F1530" s="7">
        <f t="shared" si="164"/>
        <v>0.11237142857142832</v>
      </c>
      <c r="G1530" s="7">
        <f t="shared" si="165"/>
        <v>9.1235714285714059E-2</v>
      </c>
      <c r="H1530" s="7">
        <f t="shared" si="166"/>
        <v>1.2316605339387774</v>
      </c>
      <c r="I1530" s="7">
        <f t="shared" si="167"/>
        <v>55.190317488159977</v>
      </c>
    </row>
    <row r="1531" spans="1:9" ht="13.5" x14ac:dyDescent="0.35">
      <c r="A1531" s="3">
        <v>44242</v>
      </c>
      <c r="B1531" s="2">
        <v>19.462599999999998</v>
      </c>
      <c r="C1531" s="7">
        <f t="shared" si="163"/>
        <v>-1.4500000000001734E-2</v>
      </c>
      <c r="D1531" s="7">
        <f t="shared" si="161"/>
        <v>0</v>
      </c>
      <c r="E1531" s="7">
        <f t="shared" si="162"/>
        <v>1.4500000000001734E-2</v>
      </c>
      <c r="F1531" s="7">
        <f t="shared" si="164"/>
        <v>0.11237142857142832</v>
      </c>
      <c r="G1531" s="7">
        <f t="shared" si="165"/>
        <v>5.7221428571428437E-2</v>
      </c>
      <c r="H1531" s="7">
        <f t="shared" si="166"/>
        <v>1.9637997753089504</v>
      </c>
      <c r="I1531" s="7">
        <f t="shared" si="167"/>
        <v>66.259529124373501</v>
      </c>
    </row>
    <row r="1532" spans="1:9" ht="13.5" x14ac:dyDescent="0.35">
      <c r="A1532" s="3">
        <v>44243</v>
      </c>
      <c r="B1532" s="2">
        <v>19.484300000000001</v>
      </c>
      <c r="C1532" s="7">
        <f t="shared" si="163"/>
        <v>2.1700000000002717E-2</v>
      </c>
      <c r="D1532" s="7">
        <f t="shared" si="161"/>
        <v>2.1700000000002717E-2</v>
      </c>
      <c r="E1532" s="7">
        <f t="shared" si="162"/>
        <v>0</v>
      </c>
      <c r="F1532" s="7">
        <f t="shared" si="164"/>
        <v>0.10464285714285713</v>
      </c>
      <c r="G1532" s="7">
        <f t="shared" si="165"/>
        <v>5.7221428571428437E-2</v>
      </c>
      <c r="H1532" s="7">
        <f t="shared" si="166"/>
        <v>1.8287354887030374</v>
      </c>
      <c r="I1532" s="7">
        <f t="shared" si="167"/>
        <v>64.648515069944011</v>
      </c>
    </row>
    <row r="1533" spans="1:9" ht="13.5" x14ac:dyDescent="0.35">
      <c r="A1533" s="3">
        <v>44244</v>
      </c>
      <c r="B1533" s="2">
        <v>19.628599999999999</v>
      </c>
      <c r="C1533" s="7">
        <f t="shared" si="163"/>
        <v>0.14429999999999765</v>
      </c>
      <c r="D1533" s="7">
        <f t="shared" si="161"/>
        <v>0.14429999999999765</v>
      </c>
      <c r="E1533" s="7">
        <f t="shared" si="162"/>
        <v>0</v>
      </c>
      <c r="F1533" s="7">
        <f t="shared" si="164"/>
        <v>0.11494999999999982</v>
      </c>
      <c r="G1533" s="7">
        <f t="shared" si="165"/>
        <v>3.763571428571412E-2</v>
      </c>
      <c r="H1533" s="7">
        <f t="shared" si="166"/>
        <v>3.0542797494780878</v>
      </c>
      <c r="I1533" s="7">
        <f t="shared" si="167"/>
        <v>75.334706488156598</v>
      </c>
    </row>
    <row r="1534" spans="1:9" ht="13.5" x14ac:dyDescent="0.35">
      <c r="A1534" s="3">
        <v>44245</v>
      </c>
      <c r="B1534" s="2">
        <v>19.592500000000001</v>
      </c>
      <c r="C1534" s="7">
        <f t="shared" si="163"/>
        <v>-3.6099999999997578E-2</v>
      </c>
      <c r="D1534" s="7">
        <f t="shared" si="161"/>
        <v>0</v>
      </c>
      <c r="E1534" s="7">
        <f t="shared" si="162"/>
        <v>3.6099999999997578E-2</v>
      </c>
      <c r="F1534" s="7">
        <f t="shared" si="164"/>
        <v>9.9485714285714108E-2</v>
      </c>
      <c r="G1534" s="7">
        <f t="shared" si="165"/>
        <v>4.0214285714285376E-2</v>
      </c>
      <c r="H1534" s="7">
        <f t="shared" si="166"/>
        <v>2.473889875666091</v>
      </c>
      <c r="I1534" s="7">
        <f t="shared" si="167"/>
        <v>71.213825544534345</v>
      </c>
    </row>
    <row r="1535" spans="1:9" ht="13.5" x14ac:dyDescent="0.35">
      <c r="A1535" s="3">
        <v>44246</v>
      </c>
      <c r="B1535" s="2">
        <v>19.592500000000001</v>
      </c>
      <c r="C1535" s="7">
        <f t="shared" si="163"/>
        <v>0</v>
      </c>
      <c r="D1535" s="7">
        <f t="shared" si="161"/>
        <v>0</v>
      </c>
      <c r="E1535" s="7">
        <f t="shared" si="162"/>
        <v>0</v>
      </c>
      <c r="F1535" s="7">
        <f t="shared" si="164"/>
        <v>9.9485714285714108E-2</v>
      </c>
      <c r="G1535" s="7">
        <f t="shared" si="165"/>
        <v>1.4435714285714139E-2</v>
      </c>
      <c r="H1535" s="7">
        <f t="shared" si="166"/>
        <v>6.8916378030678462</v>
      </c>
      <c r="I1535" s="7">
        <f t="shared" si="167"/>
        <v>87.328359144774055</v>
      </c>
    </row>
    <row r="1536" spans="1:9" ht="13.5" x14ac:dyDescent="0.35">
      <c r="A1536" s="3">
        <v>44249</v>
      </c>
      <c r="B1536" s="2">
        <v>19.5565</v>
      </c>
      <c r="C1536" s="7">
        <f t="shared" si="163"/>
        <v>-3.6000000000001364E-2</v>
      </c>
      <c r="D1536" s="7">
        <f t="shared" si="161"/>
        <v>0</v>
      </c>
      <c r="E1536" s="7">
        <f t="shared" si="162"/>
        <v>3.6000000000001364E-2</v>
      </c>
      <c r="F1536" s="7">
        <f t="shared" si="164"/>
        <v>9.4842857142857132E-2</v>
      </c>
      <c r="G1536" s="7">
        <f t="shared" si="165"/>
        <v>1.7007142857142808E-2</v>
      </c>
      <c r="H1536" s="7">
        <f t="shared" si="166"/>
        <v>5.5766484670306751</v>
      </c>
      <c r="I1536" s="7">
        <f t="shared" si="167"/>
        <v>84.794686761606783</v>
      </c>
    </row>
    <row r="1537" spans="1:9" ht="13.5" x14ac:dyDescent="0.35">
      <c r="A1537" s="3">
        <v>44250</v>
      </c>
      <c r="B1537" s="2">
        <v>20.025500000000001</v>
      </c>
      <c r="C1537" s="7">
        <f t="shared" si="163"/>
        <v>0.46900000000000119</v>
      </c>
      <c r="D1537" s="7">
        <f t="shared" si="161"/>
        <v>0.46900000000000119</v>
      </c>
      <c r="E1537" s="7">
        <f t="shared" si="162"/>
        <v>0</v>
      </c>
      <c r="F1537" s="7">
        <f t="shared" si="164"/>
        <v>0.12782857142857143</v>
      </c>
      <c r="G1537" s="7">
        <f t="shared" si="165"/>
        <v>1.7007142857142808E-2</v>
      </c>
      <c r="H1537" s="7">
        <f t="shared" si="166"/>
        <v>7.5161696766064896</v>
      </c>
      <c r="I1537" s="7">
        <f t="shared" si="167"/>
        <v>88.257631799575904</v>
      </c>
    </row>
    <row r="1538" spans="1:9" ht="13.5" x14ac:dyDescent="0.35">
      <c r="A1538" s="3">
        <v>44251</v>
      </c>
      <c r="B1538" s="2">
        <v>20.3142</v>
      </c>
      <c r="C1538" s="7">
        <f t="shared" si="163"/>
        <v>0.28869999999999862</v>
      </c>
      <c r="D1538" s="7">
        <f t="shared" si="161"/>
        <v>0.28869999999999862</v>
      </c>
      <c r="E1538" s="7">
        <f t="shared" si="162"/>
        <v>0</v>
      </c>
      <c r="F1538" s="7">
        <f t="shared" si="164"/>
        <v>0.13607857142857124</v>
      </c>
      <c r="G1538" s="7">
        <f t="shared" si="165"/>
        <v>1.7007142857142808E-2</v>
      </c>
      <c r="H1538" s="7">
        <f t="shared" si="166"/>
        <v>8.0012599748005169</v>
      </c>
      <c r="I1538" s="7">
        <f t="shared" si="167"/>
        <v>88.890444195595393</v>
      </c>
    </row>
    <row r="1539" spans="1:9" ht="13.5" x14ac:dyDescent="0.35">
      <c r="A1539" s="3">
        <v>44252</v>
      </c>
      <c r="B1539" s="2">
        <v>20.133800000000001</v>
      </c>
      <c r="C1539" s="7">
        <f t="shared" si="163"/>
        <v>-0.18039999999999878</v>
      </c>
      <c r="D1539" s="7">
        <f t="shared" ref="D1539:D1602" si="168">IF(C1539&gt;0,C1539,0)</f>
        <v>0</v>
      </c>
      <c r="E1539" s="7">
        <f t="shared" ref="E1539:E1602" si="169">IF(C1539&lt;0,-C1539,0)</f>
        <v>0.18039999999999878</v>
      </c>
      <c r="F1539" s="7">
        <f t="shared" si="164"/>
        <v>0.1128857142857141</v>
      </c>
      <c r="G1539" s="7">
        <f t="shared" si="165"/>
        <v>2.9892857142857006E-2</v>
      </c>
      <c r="H1539" s="7">
        <f t="shared" si="166"/>
        <v>3.7763440860215165</v>
      </c>
      <c r="I1539" s="7">
        <f t="shared" si="167"/>
        <v>79.06348491670424</v>
      </c>
    </row>
    <row r="1540" spans="1:9" ht="13.5" x14ac:dyDescent="0.35">
      <c r="A1540" s="3">
        <v>44253</v>
      </c>
      <c r="B1540" s="2">
        <v>20.2059</v>
      </c>
      <c r="C1540" s="7">
        <f t="shared" ref="C1540:C1603" si="170">B1540-B1539</f>
        <v>7.2099999999998943E-2</v>
      </c>
      <c r="D1540" s="7">
        <f t="shared" si="168"/>
        <v>7.2099999999998943E-2</v>
      </c>
      <c r="E1540" s="7">
        <f t="shared" si="169"/>
        <v>0</v>
      </c>
      <c r="F1540" s="7">
        <f t="shared" si="164"/>
        <v>0.11287857142857126</v>
      </c>
      <c r="G1540" s="7">
        <f t="shared" si="165"/>
        <v>2.9892857142857006E-2</v>
      </c>
      <c r="H1540" s="7">
        <f t="shared" si="166"/>
        <v>3.7761051373954717</v>
      </c>
      <c r="I1540" s="7">
        <f t="shared" si="167"/>
        <v>79.062437462477533</v>
      </c>
    </row>
    <row r="1541" spans="1:9" ht="13.5" x14ac:dyDescent="0.35">
      <c r="A1541" s="3">
        <v>44256</v>
      </c>
      <c r="B1541" s="2">
        <v>20.278099999999998</v>
      </c>
      <c r="C1541" s="7">
        <f t="shared" si="170"/>
        <v>7.219999999999871E-2</v>
      </c>
      <c r="D1541" s="7">
        <f t="shared" si="168"/>
        <v>7.219999999999871E-2</v>
      </c>
      <c r="E1541" s="7">
        <f t="shared" si="169"/>
        <v>0</v>
      </c>
      <c r="F1541" s="7">
        <f t="shared" si="164"/>
        <v>0.10721428571428555</v>
      </c>
      <c r="G1541" s="7">
        <f t="shared" si="165"/>
        <v>2.9892857142857006E-2</v>
      </c>
      <c r="H1541" s="7">
        <f t="shared" si="166"/>
        <v>3.5866188769414689</v>
      </c>
      <c r="I1541" s="7">
        <f t="shared" si="167"/>
        <v>78.197447251888562</v>
      </c>
    </row>
    <row r="1542" spans="1:9" ht="13.5" x14ac:dyDescent="0.35">
      <c r="A1542" s="3">
        <v>44257</v>
      </c>
      <c r="B1542" s="2">
        <v>20.566800000000001</v>
      </c>
      <c r="C1542" s="7">
        <f t="shared" si="170"/>
        <v>0.28870000000000218</v>
      </c>
      <c r="D1542" s="7">
        <f t="shared" si="168"/>
        <v>0.28870000000000218</v>
      </c>
      <c r="E1542" s="7">
        <f t="shared" si="169"/>
        <v>0</v>
      </c>
      <c r="F1542" s="7">
        <f t="shared" si="164"/>
        <v>9.6907142857142858E-2</v>
      </c>
      <c r="G1542" s="7">
        <f t="shared" si="165"/>
        <v>2.9892857142857006E-2</v>
      </c>
      <c r="H1542" s="7">
        <f t="shared" si="166"/>
        <v>3.2418160095579598</v>
      </c>
      <c r="I1542" s="7">
        <f t="shared" si="167"/>
        <v>76.42519152771527</v>
      </c>
    </row>
    <row r="1543" spans="1:9" ht="13.5" x14ac:dyDescent="0.35">
      <c r="A1543" s="3">
        <v>44258</v>
      </c>
      <c r="B1543" s="2">
        <v>20.711099999999998</v>
      </c>
      <c r="C1543" s="7">
        <f t="shared" si="170"/>
        <v>0.14429999999999765</v>
      </c>
      <c r="D1543" s="7">
        <f t="shared" si="168"/>
        <v>0.14429999999999765</v>
      </c>
      <c r="E1543" s="7">
        <f t="shared" si="169"/>
        <v>0</v>
      </c>
      <c r="F1543" s="7">
        <f t="shared" si="164"/>
        <v>0.10721428571428555</v>
      </c>
      <c r="G1543" s="7">
        <f t="shared" si="165"/>
        <v>1.9585714285714317E-2</v>
      </c>
      <c r="H1543" s="7">
        <f t="shared" si="166"/>
        <v>5.4741064916119448</v>
      </c>
      <c r="I1543" s="7">
        <f t="shared" si="167"/>
        <v>84.553853086976076</v>
      </c>
    </row>
    <row r="1544" spans="1:9" ht="13.5" x14ac:dyDescent="0.35">
      <c r="A1544" s="3">
        <v>44259</v>
      </c>
      <c r="B1544" s="2">
        <v>20.985299999999999</v>
      </c>
      <c r="C1544" s="7">
        <f t="shared" si="170"/>
        <v>0.27420000000000044</v>
      </c>
      <c r="D1544" s="7">
        <f t="shared" si="168"/>
        <v>0.27420000000000044</v>
      </c>
      <c r="E1544" s="7">
        <f t="shared" si="169"/>
        <v>0</v>
      </c>
      <c r="F1544" s="7">
        <f t="shared" si="164"/>
        <v>0.12679999999999986</v>
      </c>
      <c r="G1544" s="7">
        <f t="shared" si="165"/>
        <v>1.9071428571428534E-2</v>
      </c>
      <c r="H1544" s="7">
        <f t="shared" si="166"/>
        <v>6.6486891385767848</v>
      </c>
      <c r="I1544" s="7">
        <f t="shared" si="167"/>
        <v>86.925864264029002</v>
      </c>
    </row>
    <row r="1545" spans="1:9" ht="13.5" x14ac:dyDescent="0.35">
      <c r="A1545" s="3">
        <v>44260</v>
      </c>
      <c r="B1545" s="2">
        <v>21.360600000000002</v>
      </c>
      <c r="C1545" s="7">
        <f t="shared" si="170"/>
        <v>0.37530000000000285</v>
      </c>
      <c r="D1545" s="7">
        <f t="shared" si="168"/>
        <v>0.37530000000000285</v>
      </c>
      <c r="E1545" s="7">
        <f t="shared" si="169"/>
        <v>0</v>
      </c>
      <c r="F1545" s="7">
        <f t="shared" si="164"/>
        <v>0.15360714285714291</v>
      </c>
      <c r="G1545" s="7">
        <f t="shared" si="165"/>
        <v>1.8035714285714124E-2</v>
      </c>
      <c r="H1545" s="7">
        <f t="shared" si="166"/>
        <v>8.5168316831683963</v>
      </c>
      <c r="I1545" s="7">
        <f t="shared" si="167"/>
        <v>89.492301290054186</v>
      </c>
    </row>
    <row r="1546" spans="1:9" ht="13.5" x14ac:dyDescent="0.35">
      <c r="A1546" s="3">
        <v>44263</v>
      </c>
      <c r="B1546" s="2">
        <v>20.999700000000001</v>
      </c>
      <c r="C1546" s="7">
        <f t="shared" si="170"/>
        <v>-0.36090000000000089</v>
      </c>
      <c r="D1546" s="7">
        <f t="shared" si="168"/>
        <v>0</v>
      </c>
      <c r="E1546" s="7">
        <f t="shared" si="169"/>
        <v>0.36090000000000089</v>
      </c>
      <c r="F1546" s="7">
        <f t="shared" si="164"/>
        <v>0.15205714285714272</v>
      </c>
      <c r="G1546" s="7">
        <f t="shared" si="165"/>
        <v>4.3814285714285618E-2</v>
      </c>
      <c r="H1546" s="7">
        <f t="shared" si="166"/>
        <v>3.4704923377893753</v>
      </c>
      <c r="I1546" s="7">
        <f t="shared" si="167"/>
        <v>77.631099117496916</v>
      </c>
    </row>
    <row r="1547" spans="1:9" ht="13.5" x14ac:dyDescent="0.35">
      <c r="A1547" s="3">
        <v>44264</v>
      </c>
      <c r="B1547" s="2">
        <v>20.783200000000001</v>
      </c>
      <c r="C1547" s="7">
        <f t="shared" si="170"/>
        <v>-0.21649999999999991</v>
      </c>
      <c r="D1547" s="7">
        <f t="shared" si="168"/>
        <v>0</v>
      </c>
      <c r="E1547" s="7">
        <f t="shared" si="169"/>
        <v>0.21649999999999991</v>
      </c>
      <c r="F1547" s="7">
        <f t="shared" si="164"/>
        <v>0.14175000000000004</v>
      </c>
      <c r="G1547" s="7">
        <f t="shared" si="165"/>
        <v>5.9278571428571326E-2</v>
      </c>
      <c r="H1547" s="7">
        <f t="shared" si="166"/>
        <v>2.391251958067242</v>
      </c>
      <c r="I1547" s="7">
        <f t="shared" si="167"/>
        <v>70.512364980102376</v>
      </c>
    </row>
    <row r="1548" spans="1:9" ht="13.5" x14ac:dyDescent="0.35">
      <c r="A1548" s="3">
        <v>44265</v>
      </c>
      <c r="B1548" s="2">
        <v>20.5884</v>
      </c>
      <c r="C1548" s="7">
        <f t="shared" si="170"/>
        <v>-0.19480000000000075</v>
      </c>
      <c r="D1548" s="7">
        <f t="shared" si="168"/>
        <v>0</v>
      </c>
      <c r="E1548" s="7">
        <f t="shared" si="169"/>
        <v>0.19480000000000075</v>
      </c>
      <c r="F1548" s="7">
        <f t="shared" si="164"/>
        <v>0.14175000000000004</v>
      </c>
      <c r="G1548" s="7">
        <f t="shared" si="165"/>
        <v>7.0614285714285838E-2</v>
      </c>
      <c r="H1548" s="7">
        <f t="shared" si="166"/>
        <v>2.0073841796479841</v>
      </c>
      <c r="I1548" s="7">
        <f t="shared" si="167"/>
        <v>66.748511654502011</v>
      </c>
    </row>
    <row r="1549" spans="1:9" ht="13.5" x14ac:dyDescent="0.35">
      <c r="A1549" s="3">
        <v>44266</v>
      </c>
      <c r="B1549" s="2">
        <v>20.566800000000001</v>
      </c>
      <c r="C1549" s="7">
        <f t="shared" si="170"/>
        <v>-2.1599999999999397E-2</v>
      </c>
      <c r="D1549" s="7">
        <f t="shared" si="168"/>
        <v>0</v>
      </c>
      <c r="E1549" s="7">
        <f t="shared" si="169"/>
        <v>2.1599999999999397E-2</v>
      </c>
      <c r="F1549" s="7">
        <f t="shared" si="164"/>
        <v>0.14175000000000004</v>
      </c>
      <c r="G1549" s="7">
        <f t="shared" si="165"/>
        <v>7.2157142857142934E-2</v>
      </c>
      <c r="H1549" s="7">
        <f t="shared" si="166"/>
        <v>1.9644624826766961</v>
      </c>
      <c r="I1549" s="7">
        <f t="shared" si="167"/>
        <v>66.267071826894153</v>
      </c>
    </row>
    <row r="1550" spans="1:9" ht="13.5" x14ac:dyDescent="0.35">
      <c r="A1550" s="3">
        <v>44267</v>
      </c>
      <c r="B1550" s="2">
        <v>20.920400000000001</v>
      </c>
      <c r="C1550" s="7">
        <f t="shared" si="170"/>
        <v>0.35360000000000014</v>
      </c>
      <c r="D1550" s="7">
        <f t="shared" si="168"/>
        <v>0.35360000000000014</v>
      </c>
      <c r="E1550" s="7">
        <f t="shared" si="169"/>
        <v>0</v>
      </c>
      <c r="F1550" s="7">
        <f t="shared" si="164"/>
        <v>0.16700714285714291</v>
      </c>
      <c r="G1550" s="7">
        <f t="shared" si="165"/>
        <v>6.9585714285714265E-2</v>
      </c>
      <c r="H1550" s="7">
        <f t="shared" si="166"/>
        <v>2.4000205296653681</v>
      </c>
      <c r="I1550" s="7">
        <f t="shared" si="167"/>
        <v>70.588412885306298</v>
      </c>
    </row>
    <row r="1551" spans="1:9" ht="13.5" x14ac:dyDescent="0.35">
      <c r="A1551" s="3">
        <v>44270</v>
      </c>
      <c r="B1551" s="2">
        <v>21.071899999999999</v>
      </c>
      <c r="C1551" s="7">
        <f t="shared" si="170"/>
        <v>0.15149999999999864</v>
      </c>
      <c r="D1551" s="7">
        <f t="shared" si="168"/>
        <v>0.15149999999999864</v>
      </c>
      <c r="E1551" s="7">
        <f t="shared" si="169"/>
        <v>0</v>
      </c>
      <c r="F1551" s="7">
        <f t="shared" si="164"/>
        <v>0.14432857142857131</v>
      </c>
      <c r="G1551" s="7">
        <f t="shared" si="165"/>
        <v>6.9585714285714265E-2</v>
      </c>
      <c r="H1551" s="7">
        <f t="shared" si="166"/>
        <v>2.0741120919728999</v>
      </c>
      <c r="I1551" s="7">
        <f t="shared" si="167"/>
        <v>67.470281821824486</v>
      </c>
    </row>
    <row r="1552" spans="1:9" ht="13.5" x14ac:dyDescent="0.35">
      <c r="A1552" s="3">
        <v>44271</v>
      </c>
      <c r="B1552" s="2">
        <v>20.999700000000001</v>
      </c>
      <c r="C1552" s="7">
        <f t="shared" si="170"/>
        <v>-7.219999999999871E-2</v>
      </c>
      <c r="D1552" s="7">
        <f t="shared" si="168"/>
        <v>0</v>
      </c>
      <c r="E1552" s="7">
        <f t="shared" si="169"/>
        <v>7.219999999999871E-2</v>
      </c>
      <c r="F1552" s="7">
        <f t="shared" si="164"/>
        <v>0.12370714285714282</v>
      </c>
      <c r="G1552" s="7">
        <f t="shared" si="165"/>
        <v>7.4742857142857028E-2</v>
      </c>
      <c r="H1552" s="7">
        <f t="shared" si="166"/>
        <v>1.6551032110091763</v>
      </c>
      <c r="I1552" s="7">
        <f t="shared" si="167"/>
        <v>62.336680704027671</v>
      </c>
    </row>
    <row r="1553" spans="1:9" ht="13.5" x14ac:dyDescent="0.35">
      <c r="A1553" s="3">
        <v>44272</v>
      </c>
      <c r="B1553" s="2">
        <v>20.855399999999999</v>
      </c>
      <c r="C1553" s="7">
        <f t="shared" si="170"/>
        <v>-0.14430000000000121</v>
      </c>
      <c r="D1553" s="7">
        <f t="shared" si="168"/>
        <v>0</v>
      </c>
      <c r="E1553" s="7">
        <f t="shared" si="169"/>
        <v>0.14430000000000121</v>
      </c>
      <c r="F1553" s="7">
        <f t="shared" ref="F1553:F1616" si="171">(SUM(D1540:D1553)/14)</f>
        <v>0.12370714285714282</v>
      </c>
      <c r="G1553" s="7">
        <f t="shared" ref="G1553:G1616" si="172">(SUM(E1540:E1553)/14)</f>
        <v>7.2164285714285778E-2</v>
      </c>
      <c r="H1553" s="7">
        <f t="shared" ref="H1553:H1616" si="173">F1553/G1553</f>
        <v>1.7142432940710659</v>
      </c>
      <c r="I1553" s="7">
        <f t="shared" ref="I1553:I1616" si="174">IF(G1553=0,100,100-(100/(1+H1553)))</f>
        <v>63.157318940996255</v>
      </c>
    </row>
    <row r="1554" spans="1:9" ht="13.5" x14ac:dyDescent="0.35">
      <c r="A1554" s="3">
        <v>44273</v>
      </c>
      <c r="B1554" s="2">
        <v>20.783200000000001</v>
      </c>
      <c r="C1554" s="7">
        <f t="shared" si="170"/>
        <v>-7.219999999999871E-2</v>
      </c>
      <c r="D1554" s="7">
        <f t="shared" si="168"/>
        <v>0</v>
      </c>
      <c r="E1554" s="7">
        <f t="shared" si="169"/>
        <v>7.219999999999871E-2</v>
      </c>
      <c r="F1554" s="7">
        <f t="shared" si="171"/>
        <v>0.1185571428571429</v>
      </c>
      <c r="G1554" s="7">
        <f t="shared" si="172"/>
        <v>7.7321428571428541E-2</v>
      </c>
      <c r="H1554" s="7">
        <f t="shared" si="173"/>
        <v>1.5333025404157057</v>
      </c>
      <c r="I1554" s="7">
        <f t="shared" si="174"/>
        <v>60.52583597709954</v>
      </c>
    </row>
    <row r="1555" spans="1:9" ht="13.5" x14ac:dyDescent="0.35">
      <c r="A1555" s="3">
        <v>44274</v>
      </c>
      <c r="B1555" s="2">
        <v>20.783200000000001</v>
      </c>
      <c r="C1555" s="7">
        <f t="shared" si="170"/>
        <v>0</v>
      </c>
      <c r="D1555" s="7">
        <f t="shared" si="168"/>
        <v>0</v>
      </c>
      <c r="E1555" s="7">
        <f t="shared" si="169"/>
        <v>0</v>
      </c>
      <c r="F1555" s="7">
        <f t="shared" si="171"/>
        <v>0.11340000000000014</v>
      </c>
      <c r="G1555" s="7">
        <f t="shared" si="172"/>
        <v>7.7321428571428541E-2</v>
      </c>
      <c r="H1555" s="7">
        <f t="shared" si="173"/>
        <v>1.4666050808314111</v>
      </c>
      <c r="I1555" s="7">
        <f t="shared" si="174"/>
        <v>59.458447249166738</v>
      </c>
    </row>
    <row r="1556" spans="1:9" ht="13.5" x14ac:dyDescent="0.35">
      <c r="A1556" s="3">
        <v>44277</v>
      </c>
      <c r="B1556" s="2">
        <v>20.9131</v>
      </c>
      <c r="C1556" s="7">
        <f t="shared" si="170"/>
        <v>0.12989999999999924</v>
      </c>
      <c r="D1556" s="7">
        <f t="shared" si="168"/>
        <v>0.12989999999999924</v>
      </c>
      <c r="E1556" s="7">
        <f t="shared" si="169"/>
        <v>0</v>
      </c>
      <c r="F1556" s="7">
        <f t="shared" si="171"/>
        <v>0.10205714285714278</v>
      </c>
      <c r="G1556" s="7">
        <f t="shared" si="172"/>
        <v>7.7321428571428541E-2</v>
      </c>
      <c r="H1556" s="7">
        <f t="shared" si="173"/>
        <v>1.3199076212471126</v>
      </c>
      <c r="I1556" s="7">
        <f t="shared" si="174"/>
        <v>56.894835344244008</v>
      </c>
    </row>
    <row r="1557" spans="1:9" ht="13.5" x14ac:dyDescent="0.35">
      <c r="A1557" s="3">
        <v>44278</v>
      </c>
      <c r="B1557" s="2">
        <v>20.711099999999998</v>
      </c>
      <c r="C1557" s="7">
        <f t="shared" si="170"/>
        <v>-0.20200000000000173</v>
      </c>
      <c r="D1557" s="7">
        <f t="shared" si="168"/>
        <v>0</v>
      </c>
      <c r="E1557" s="7">
        <f t="shared" si="169"/>
        <v>0.20200000000000173</v>
      </c>
      <c r="F1557" s="7">
        <f t="shared" si="171"/>
        <v>9.1750000000000095E-2</v>
      </c>
      <c r="G1557" s="7">
        <f t="shared" si="172"/>
        <v>9.1750000000000095E-2</v>
      </c>
      <c r="H1557" s="7">
        <f t="shared" si="173"/>
        <v>1</v>
      </c>
      <c r="I1557" s="7">
        <f t="shared" si="174"/>
        <v>50</v>
      </c>
    </row>
    <row r="1558" spans="1:9" ht="13.5" x14ac:dyDescent="0.35">
      <c r="A1558" s="3">
        <v>44279</v>
      </c>
      <c r="B1558" s="2">
        <v>20.776</v>
      </c>
      <c r="C1558" s="7">
        <f t="shared" si="170"/>
        <v>6.4900000000001512E-2</v>
      </c>
      <c r="D1558" s="7">
        <f t="shared" si="168"/>
        <v>6.4900000000001512E-2</v>
      </c>
      <c r="E1558" s="7">
        <f t="shared" si="169"/>
        <v>0</v>
      </c>
      <c r="F1558" s="7">
        <f t="shared" si="171"/>
        <v>7.6800000000000174E-2</v>
      </c>
      <c r="G1558" s="7">
        <f t="shared" si="172"/>
        <v>9.1750000000000095E-2</v>
      </c>
      <c r="H1558" s="7">
        <f t="shared" si="173"/>
        <v>0.8370572207084479</v>
      </c>
      <c r="I1558" s="7">
        <f t="shared" si="174"/>
        <v>45.565114209433432</v>
      </c>
    </row>
    <row r="1559" spans="1:9" ht="13.5" x14ac:dyDescent="0.35">
      <c r="A1559" s="3">
        <v>44280</v>
      </c>
      <c r="B1559" s="2">
        <v>20.711099999999998</v>
      </c>
      <c r="C1559" s="7">
        <f t="shared" si="170"/>
        <v>-6.4900000000001512E-2</v>
      </c>
      <c r="D1559" s="7">
        <f t="shared" si="168"/>
        <v>0</v>
      </c>
      <c r="E1559" s="7">
        <f t="shared" si="169"/>
        <v>6.4900000000001512E-2</v>
      </c>
      <c r="F1559" s="7">
        <f t="shared" si="171"/>
        <v>4.999285714285711E-2</v>
      </c>
      <c r="G1559" s="7">
        <f t="shared" si="172"/>
        <v>9.6385714285714491E-2</v>
      </c>
      <c r="H1559" s="7">
        <f t="shared" si="173"/>
        <v>0.51867496665184376</v>
      </c>
      <c r="I1559" s="7">
        <f t="shared" si="174"/>
        <v>34.153125457473223</v>
      </c>
    </row>
    <row r="1560" spans="1:9" ht="13.5" x14ac:dyDescent="0.35">
      <c r="A1560" s="3">
        <v>44281</v>
      </c>
      <c r="B1560" s="2">
        <v>20.855399999999999</v>
      </c>
      <c r="C1560" s="7">
        <f t="shared" si="170"/>
        <v>0.14430000000000121</v>
      </c>
      <c r="D1560" s="7">
        <f t="shared" si="168"/>
        <v>0.14430000000000121</v>
      </c>
      <c r="E1560" s="7">
        <f t="shared" si="169"/>
        <v>0</v>
      </c>
      <c r="F1560" s="7">
        <f t="shared" si="171"/>
        <v>6.0300000000000055E-2</v>
      </c>
      <c r="G1560" s="7">
        <f t="shared" si="172"/>
        <v>7.0607142857142993E-2</v>
      </c>
      <c r="H1560" s="7">
        <f t="shared" si="173"/>
        <v>0.85402124430955906</v>
      </c>
      <c r="I1560" s="7">
        <f t="shared" si="174"/>
        <v>46.063185464069385</v>
      </c>
    </row>
    <row r="1561" spans="1:9" ht="13.5" x14ac:dyDescent="0.35">
      <c r="A1561" s="3">
        <v>44284</v>
      </c>
      <c r="B1561" s="2">
        <v>20.747199999999999</v>
      </c>
      <c r="C1561" s="7">
        <f t="shared" si="170"/>
        <v>-0.10820000000000007</v>
      </c>
      <c r="D1561" s="7">
        <f t="shared" si="168"/>
        <v>0</v>
      </c>
      <c r="E1561" s="7">
        <f t="shared" si="169"/>
        <v>0.10820000000000007</v>
      </c>
      <c r="F1561" s="7">
        <f t="shared" si="171"/>
        <v>6.0300000000000055E-2</v>
      </c>
      <c r="G1561" s="7">
        <f t="shared" si="172"/>
        <v>6.2871428571428717E-2</v>
      </c>
      <c r="H1561" s="7">
        <f t="shared" si="173"/>
        <v>0.95910020449897615</v>
      </c>
      <c r="I1561" s="7">
        <f t="shared" si="174"/>
        <v>48.956158663883059</v>
      </c>
    </row>
    <row r="1562" spans="1:9" ht="13.5" x14ac:dyDescent="0.35">
      <c r="A1562" s="3">
        <v>44285</v>
      </c>
      <c r="B1562" s="2">
        <v>20.855399999999999</v>
      </c>
      <c r="C1562" s="7">
        <f t="shared" si="170"/>
        <v>0.10820000000000007</v>
      </c>
      <c r="D1562" s="7">
        <f t="shared" si="168"/>
        <v>0.10820000000000007</v>
      </c>
      <c r="E1562" s="7">
        <f t="shared" si="169"/>
        <v>0</v>
      </c>
      <c r="F1562" s="7">
        <f t="shared" si="171"/>
        <v>6.802857142857148E-2</v>
      </c>
      <c r="G1562" s="7">
        <f t="shared" si="172"/>
        <v>4.8957142857142956E-2</v>
      </c>
      <c r="H1562" s="7">
        <f t="shared" si="173"/>
        <v>1.3895535453749617</v>
      </c>
      <c r="I1562" s="7">
        <f t="shared" si="174"/>
        <v>58.151178410062244</v>
      </c>
    </row>
    <row r="1563" spans="1:9" ht="13.5" x14ac:dyDescent="0.35">
      <c r="A1563" s="3">
        <v>44286</v>
      </c>
      <c r="B1563" s="2">
        <v>20.776</v>
      </c>
      <c r="C1563" s="7">
        <f t="shared" si="170"/>
        <v>-7.9399999999999693E-2</v>
      </c>
      <c r="D1563" s="7">
        <f t="shared" si="168"/>
        <v>0</v>
      </c>
      <c r="E1563" s="7">
        <f t="shared" si="169"/>
        <v>7.9399999999999693E-2</v>
      </c>
      <c r="F1563" s="7">
        <f t="shared" si="171"/>
        <v>6.802857142857148E-2</v>
      </c>
      <c r="G1563" s="7">
        <f t="shared" si="172"/>
        <v>5.3085714285714403E-2</v>
      </c>
      <c r="H1563" s="7">
        <f t="shared" si="173"/>
        <v>1.2814854682454233</v>
      </c>
      <c r="I1563" s="7">
        <f t="shared" si="174"/>
        <v>56.168907761264414</v>
      </c>
    </row>
    <row r="1564" spans="1:9" ht="13.5" x14ac:dyDescent="0.35">
      <c r="A1564" s="3">
        <v>44287</v>
      </c>
      <c r="B1564" s="2">
        <v>20.927600000000002</v>
      </c>
      <c r="C1564" s="7">
        <f t="shared" si="170"/>
        <v>0.15160000000000196</v>
      </c>
      <c r="D1564" s="7">
        <f t="shared" si="168"/>
        <v>0.15160000000000196</v>
      </c>
      <c r="E1564" s="7">
        <f t="shared" si="169"/>
        <v>0</v>
      </c>
      <c r="F1564" s="7">
        <f t="shared" si="171"/>
        <v>5.3600000000000189E-2</v>
      </c>
      <c r="G1564" s="7">
        <f t="shared" si="172"/>
        <v>5.3085714285714403E-2</v>
      </c>
      <c r="H1564" s="7">
        <f t="shared" si="173"/>
        <v>1.0096878363832091</v>
      </c>
      <c r="I1564" s="7">
        <f t="shared" si="174"/>
        <v>50.241028387787935</v>
      </c>
    </row>
    <row r="1565" spans="1:9" ht="13.5" x14ac:dyDescent="0.35">
      <c r="A1565" s="3">
        <v>44288</v>
      </c>
      <c r="B1565" s="2">
        <v>20.999700000000001</v>
      </c>
      <c r="C1565" s="7">
        <f t="shared" si="170"/>
        <v>7.2099999999998943E-2</v>
      </c>
      <c r="D1565" s="7">
        <f t="shared" si="168"/>
        <v>7.2099999999998943E-2</v>
      </c>
      <c r="E1565" s="7">
        <f t="shared" si="169"/>
        <v>0</v>
      </c>
      <c r="F1565" s="7">
        <f t="shared" si="171"/>
        <v>4.792857142857164E-2</v>
      </c>
      <c r="G1565" s="7">
        <f t="shared" si="172"/>
        <v>5.3085714285714403E-2</v>
      </c>
      <c r="H1565" s="7">
        <f t="shared" si="173"/>
        <v>0.90285252960172424</v>
      </c>
      <c r="I1565" s="7">
        <f t="shared" si="174"/>
        <v>47.447320039598416</v>
      </c>
    </row>
    <row r="1566" spans="1:9" ht="13.5" x14ac:dyDescent="0.35">
      <c r="A1566" s="3">
        <v>44291</v>
      </c>
      <c r="B1566" s="2">
        <v>20.927600000000002</v>
      </c>
      <c r="C1566" s="7">
        <f t="shared" si="170"/>
        <v>-7.2099999999998943E-2</v>
      </c>
      <c r="D1566" s="7">
        <f t="shared" si="168"/>
        <v>0</v>
      </c>
      <c r="E1566" s="7">
        <f t="shared" si="169"/>
        <v>7.2099999999998943E-2</v>
      </c>
      <c r="F1566" s="7">
        <f t="shared" si="171"/>
        <v>4.792857142857164E-2</v>
      </c>
      <c r="G1566" s="7">
        <f t="shared" si="172"/>
        <v>5.3078571428571565E-2</v>
      </c>
      <c r="H1566" s="7">
        <f t="shared" si="173"/>
        <v>0.90297402772170798</v>
      </c>
      <c r="I1566" s="7">
        <f t="shared" si="174"/>
        <v>47.450675341206463</v>
      </c>
    </row>
    <row r="1567" spans="1:9" ht="13.5" x14ac:dyDescent="0.35">
      <c r="A1567" s="3">
        <v>44292</v>
      </c>
      <c r="B1567" s="2">
        <v>20.783200000000001</v>
      </c>
      <c r="C1567" s="7">
        <f t="shared" si="170"/>
        <v>-0.14440000000000097</v>
      </c>
      <c r="D1567" s="7">
        <f t="shared" si="168"/>
        <v>0</v>
      </c>
      <c r="E1567" s="7">
        <f t="shared" si="169"/>
        <v>0.14440000000000097</v>
      </c>
      <c r="F1567" s="7">
        <f t="shared" si="171"/>
        <v>4.792857142857164E-2</v>
      </c>
      <c r="G1567" s="7">
        <f t="shared" si="172"/>
        <v>5.3085714285714403E-2</v>
      </c>
      <c r="H1567" s="7">
        <f t="shared" si="173"/>
        <v>0.90285252960172424</v>
      </c>
      <c r="I1567" s="7">
        <f t="shared" si="174"/>
        <v>47.447320039598416</v>
      </c>
    </row>
    <row r="1568" spans="1:9" ht="13.5" x14ac:dyDescent="0.35">
      <c r="A1568" s="3">
        <v>44293</v>
      </c>
      <c r="B1568" s="2">
        <v>20.927600000000002</v>
      </c>
      <c r="C1568" s="7">
        <f t="shared" si="170"/>
        <v>0.14440000000000097</v>
      </c>
      <c r="D1568" s="7">
        <f t="shared" si="168"/>
        <v>0.14440000000000097</v>
      </c>
      <c r="E1568" s="7">
        <f t="shared" si="169"/>
        <v>0</v>
      </c>
      <c r="F1568" s="7">
        <f t="shared" si="171"/>
        <v>5.8242857142857422E-2</v>
      </c>
      <c r="G1568" s="7">
        <f t="shared" si="172"/>
        <v>4.792857142857164E-2</v>
      </c>
      <c r="H1568" s="7">
        <f t="shared" si="173"/>
        <v>1.2152011922503732</v>
      </c>
      <c r="I1568" s="7">
        <f t="shared" si="174"/>
        <v>54.857373519913899</v>
      </c>
    </row>
    <row r="1569" spans="1:9" ht="13.5" x14ac:dyDescent="0.35">
      <c r="A1569" s="3">
        <v>44294</v>
      </c>
      <c r="B1569" s="2">
        <v>20.7544</v>
      </c>
      <c r="C1569" s="7">
        <f t="shared" si="170"/>
        <v>-0.17320000000000135</v>
      </c>
      <c r="D1569" s="7">
        <f t="shared" si="168"/>
        <v>0</v>
      </c>
      <c r="E1569" s="7">
        <f t="shared" si="169"/>
        <v>0.17320000000000135</v>
      </c>
      <c r="F1569" s="7">
        <f t="shared" si="171"/>
        <v>5.8242857142857422E-2</v>
      </c>
      <c r="G1569" s="7">
        <f t="shared" si="172"/>
        <v>6.0300000000000305E-2</v>
      </c>
      <c r="H1569" s="7">
        <f t="shared" si="173"/>
        <v>0.96588486140724927</v>
      </c>
      <c r="I1569" s="7">
        <f t="shared" si="174"/>
        <v>49.132321041214745</v>
      </c>
    </row>
    <row r="1570" spans="1:9" ht="13.5" x14ac:dyDescent="0.35">
      <c r="A1570" s="3">
        <v>44298</v>
      </c>
      <c r="B1570" s="2">
        <v>20.855399999999999</v>
      </c>
      <c r="C1570" s="7">
        <f t="shared" si="170"/>
        <v>0.10099999999999909</v>
      </c>
      <c r="D1570" s="7">
        <f t="shared" si="168"/>
        <v>0.10099999999999909</v>
      </c>
      <c r="E1570" s="7">
        <f t="shared" si="169"/>
        <v>0</v>
      </c>
      <c r="F1570" s="7">
        <f t="shared" si="171"/>
        <v>5.6178571428571696E-2</v>
      </c>
      <c r="G1570" s="7">
        <f t="shared" si="172"/>
        <v>6.0300000000000305E-2</v>
      </c>
      <c r="H1570" s="7">
        <f t="shared" si="173"/>
        <v>0.93165126747216276</v>
      </c>
      <c r="I1570" s="7">
        <f t="shared" si="174"/>
        <v>48.230821119764506</v>
      </c>
    </row>
    <row r="1571" spans="1:9" ht="13.5" x14ac:dyDescent="0.35">
      <c r="A1571" s="3">
        <v>44299</v>
      </c>
      <c r="B1571" s="2">
        <v>21.216200000000001</v>
      </c>
      <c r="C1571" s="7">
        <f t="shared" si="170"/>
        <v>0.36080000000000112</v>
      </c>
      <c r="D1571" s="7">
        <f t="shared" si="168"/>
        <v>0.36080000000000112</v>
      </c>
      <c r="E1571" s="7">
        <f t="shared" si="169"/>
        <v>0</v>
      </c>
      <c r="F1571" s="7">
        <f t="shared" si="171"/>
        <v>8.1950000000000342E-2</v>
      </c>
      <c r="G1571" s="7">
        <f t="shared" si="172"/>
        <v>4.587142857142875E-2</v>
      </c>
      <c r="H1571" s="7">
        <f t="shared" si="173"/>
        <v>1.7865151043288701</v>
      </c>
      <c r="I1571" s="7">
        <f t="shared" si="174"/>
        <v>64.112880692930986</v>
      </c>
    </row>
    <row r="1572" spans="1:9" ht="13.5" x14ac:dyDescent="0.35">
      <c r="A1572" s="3">
        <v>44300</v>
      </c>
      <c r="B1572" s="2">
        <v>21.3245</v>
      </c>
      <c r="C1572" s="7">
        <f t="shared" si="170"/>
        <v>0.10829999999999984</v>
      </c>
      <c r="D1572" s="7">
        <f t="shared" si="168"/>
        <v>0.10829999999999984</v>
      </c>
      <c r="E1572" s="7">
        <f t="shared" si="169"/>
        <v>0</v>
      </c>
      <c r="F1572" s="7">
        <f t="shared" si="171"/>
        <v>8.5050000000000223E-2</v>
      </c>
      <c r="G1572" s="7">
        <f t="shared" si="172"/>
        <v>4.587142857142875E-2</v>
      </c>
      <c r="H1572" s="7">
        <f t="shared" si="173"/>
        <v>1.854095297415133</v>
      </c>
      <c r="I1572" s="7">
        <f t="shared" si="174"/>
        <v>64.962627530143465</v>
      </c>
    </row>
    <row r="1573" spans="1:9" ht="13.5" x14ac:dyDescent="0.35">
      <c r="A1573" s="3">
        <v>44301</v>
      </c>
      <c r="B1573" s="2">
        <v>21.216200000000001</v>
      </c>
      <c r="C1573" s="7">
        <f t="shared" si="170"/>
        <v>-0.10829999999999984</v>
      </c>
      <c r="D1573" s="7">
        <f t="shared" si="168"/>
        <v>0</v>
      </c>
      <c r="E1573" s="7">
        <f t="shared" si="169"/>
        <v>0.10829999999999984</v>
      </c>
      <c r="F1573" s="7">
        <f t="shared" si="171"/>
        <v>8.5050000000000223E-2</v>
      </c>
      <c r="G1573" s="7">
        <f t="shared" si="172"/>
        <v>4.8971428571428631E-2</v>
      </c>
      <c r="H1573" s="7">
        <f t="shared" si="173"/>
        <v>1.7367269544924178</v>
      </c>
      <c r="I1573" s="7">
        <f t="shared" si="174"/>
        <v>63.460001065927649</v>
      </c>
    </row>
    <row r="1574" spans="1:9" ht="13.5" x14ac:dyDescent="0.35">
      <c r="A1574" s="3">
        <v>44302</v>
      </c>
      <c r="B1574" s="2">
        <v>20.927600000000002</v>
      </c>
      <c r="C1574" s="7">
        <f t="shared" si="170"/>
        <v>-0.28859999999999886</v>
      </c>
      <c r="D1574" s="7">
        <f t="shared" si="168"/>
        <v>0</v>
      </c>
      <c r="E1574" s="7">
        <f t="shared" si="169"/>
        <v>0.28859999999999886</v>
      </c>
      <c r="F1574" s="7">
        <f t="shared" si="171"/>
        <v>7.4742857142857291E-2</v>
      </c>
      <c r="G1574" s="7">
        <f t="shared" si="172"/>
        <v>6.9585714285714265E-2</v>
      </c>
      <c r="H1574" s="7">
        <f t="shared" si="173"/>
        <v>1.0741120919729032</v>
      </c>
      <c r="I1574" s="7">
        <f t="shared" si="174"/>
        <v>51.786598040186142</v>
      </c>
    </row>
    <row r="1575" spans="1:9" ht="13.5" x14ac:dyDescent="0.35">
      <c r="A1575" s="3">
        <v>44305</v>
      </c>
      <c r="B1575" s="2">
        <v>21.216200000000001</v>
      </c>
      <c r="C1575" s="7">
        <f t="shared" si="170"/>
        <v>0.28859999999999886</v>
      </c>
      <c r="D1575" s="7">
        <f t="shared" si="168"/>
        <v>0.28859999999999886</v>
      </c>
      <c r="E1575" s="7">
        <f t="shared" si="169"/>
        <v>0</v>
      </c>
      <c r="F1575" s="7">
        <f t="shared" si="171"/>
        <v>9.5357142857142918E-2</v>
      </c>
      <c r="G1575" s="7">
        <f t="shared" si="172"/>
        <v>6.1857142857142833E-2</v>
      </c>
      <c r="H1575" s="7">
        <f t="shared" si="173"/>
        <v>1.5415704387990778</v>
      </c>
      <c r="I1575" s="7">
        <f t="shared" si="174"/>
        <v>60.654248069059548</v>
      </c>
    </row>
    <row r="1576" spans="1:9" ht="13.5" x14ac:dyDescent="0.35">
      <c r="A1576" s="3">
        <v>44306</v>
      </c>
      <c r="B1576" s="2">
        <v>21.577100000000002</v>
      </c>
      <c r="C1576" s="7">
        <f t="shared" si="170"/>
        <v>0.36090000000000089</v>
      </c>
      <c r="D1576" s="7">
        <f t="shared" si="168"/>
        <v>0.36090000000000089</v>
      </c>
      <c r="E1576" s="7">
        <f t="shared" si="169"/>
        <v>0</v>
      </c>
      <c r="F1576" s="7">
        <f t="shared" si="171"/>
        <v>0.11340714285714297</v>
      </c>
      <c r="G1576" s="7">
        <f t="shared" si="172"/>
        <v>6.1857142857142833E-2</v>
      </c>
      <c r="H1576" s="7">
        <f t="shared" si="173"/>
        <v>1.8333718244803721</v>
      </c>
      <c r="I1576" s="7">
        <f t="shared" si="174"/>
        <v>64.706361820923533</v>
      </c>
    </row>
    <row r="1577" spans="1:9" ht="13.5" x14ac:dyDescent="0.35">
      <c r="A1577" s="3">
        <v>44307</v>
      </c>
      <c r="B1577" s="2">
        <v>21.577100000000002</v>
      </c>
      <c r="C1577" s="7">
        <f t="shared" si="170"/>
        <v>0</v>
      </c>
      <c r="D1577" s="7">
        <f t="shared" si="168"/>
        <v>0</v>
      </c>
      <c r="E1577" s="7">
        <f t="shared" si="169"/>
        <v>0</v>
      </c>
      <c r="F1577" s="7">
        <f t="shared" si="171"/>
        <v>0.11340714285714297</v>
      </c>
      <c r="G1577" s="7">
        <f t="shared" si="172"/>
        <v>5.6185714285714283E-2</v>
      </c>
      <c r="H1577" s="7">
        <f t="shared" si="173"/>
        <v>2.0184337655733557</v>
      </c>
      <c r="I1577" s="7">
        <f t="shared" si="174"/>
        <v>66.870235437813278</v>
      </c>
    </row>
    <row r="1578" spans="1:9" ht="13.5" x14ac:dyDescent="0.35">
      <c r="A1578" s="3">
        <v>44308</v>
      </c>
      <c r="B1578" s="2">
        <v>21.613099999999999</v>
      </c>
      <c r="C1578" s="7">
        <f t="shared" si="170"/>
        <v>3.5999999999997812E-2</v>
      </c>
      <c r="D1578" s="7">
        <f t="shared" si="168"/>
        <v>3.5999999999997812E-2</v>
      </c>
      <c r="E1578" s="7">
        <f t="shared" si="169"/>
        <v>0</v>
      </c>
      <c r="F1578" s="7">
        <f t="shared" si="171"/>
        <v>0.10514999999999983</v>
      </c>
      <c r="G1578" s="7">
        <f t="shared" si="172"/>
        <v>5.6185714285714283E-2</v>
      </c>
      <c r="H1578" s="7">
        <f t="shared" si="173"/>
        <v>1.8714721586575103</v>
      </c>
      <c r="I1578" s="7">
        <f t="shared" si="174"/>
        <v>65.174657989108738</v>
      </c>
    </row>
    <row r="1579" spans="1:9" ht="13.5" x14ac:dyDescent="0.35">
      <c r="A1579" s="3">
        <v>44309</v>
      </c>
      <c r="B1579" s="2">
        <v>21.7791</v>
      </c>
      <c r="C1579" s="7">
        <f t="shared" si="170"/>
        <v>0.16600000000000037</v>
      </c>
      <c r="D1579" s="7">
        <f t="shared" si="168"/>
        <v>0.16600000000000037</v>
      </c>
      <c r="E1579" s="7">
        <f t="shared" si="169"/>
        <v>0</v>
      </c>
      <c r="F1579" s="7">
        <f t="shared" si="171"/>
        <v>0.11185714285714278</v>
      </c>
      <c r="G1579" s="7">
        <f t="shared" si="172"/>
        <v>5.6185714285714283E-2</v>
      </c>
      <c r="H1579" s="7">
        <f t="shared" si="173"/>
        <v>1.9908466819221955</v>
      </c>
      <c r="I1579" s="7">
        <f t="shared" si="174"/>
        <v>66.564651874521786</v>
      </c>
    </row>
    <row r="1580" spans="1:9" ht="13.5" x14ac:dyDescent="0.35">
      <c r="A1580" s="3">
        <v>44312</v>
      </c>
      <c r="B1580" s="2">
        <v>21.7791</v>
      </c>
      <c r="C1580" s="7">
        <f t="shared" si="170"/>
        <v>0</v>
      </c>
      <c r="D1580" s="7">
        <f t="shared" si="168"/>
        <v>0</v>
      </c>
      <c r="E1580" s="7">
        <f t="shared" si="169"/>
        <v>0</v>
      </c>
      <c r="F1580" s="7">
        <f t="shared" si="171"/>
        <v>0.11185714285714278</v>
      </c>
      <c r="G1580" s="7">
        <f t="shared" si="172"/>
        <v>5.1035714285714358E-2</v>
      </c>
      <c r="H1580" s="7">
        <f t="shared" si="173"/>
        <v>2.1917424772568181</v>
      </c>
      <c r="I1580" s="7">
        <f t="shared" si="174"/>
        <v>68.669151501863581</v>
      </c>
    </row>
    <row r="1581" spans="1:9" ht="13.5" x14ac:dyDescent="0.35">
      <c r="A1581" s="3">
        <v>44313</v>
      </c>
      <c r="B1581" s="2">
        <v>21.584299999999999</v>
      </c>
      <c r="C1581" s="7">
        <f t="shared" si="170"/>
        <v>-0.19480000000000075</v>
      </c>
      <c r="D1581" s="7">
        <f t="shared" si="168"/>
        <v>0</v>
      </c>
      <c r="E1581" s="7">
        <f t="shared" si="169"/>
        <v>0.19480000000000075</v>
      </c>
      <c r="F1581" s="7">
        <f t="shared" si="171"/>
        <v>0.11185714285714278</v>
      </c>
      <c r="G1581" s="7">
        <f t="shared" si="172"/>
        <v>5.4635714285714343E-2</v>
      </c>
      <c r="H1581" s="7">
        <f t="shared" si="173"/>
        <v>2.0473264479016828</v>
      </c>
      <c r="I1581" s="7">
        <f t="shared" si="174"/>
        <v>67.184349392938316</v>
      </c>
    </row>
    <row r="1582" spans="1:9" ht="13.5" x14ac:dyDescent="0.35">
      <c r="A1582" s="3">
        <v>44314</v>
      </c>
      <c r="B1582" s="2">
        <v>21.627600000000001</v>
      </c>
      <c r="C1582" s="7">
        <f t="shared" si="170"/>
        <v>4.3300000000002115E-2</v>
      </c>
      <c r="D1582" s="7">
        <f t="shared" si="168"/>
        <v>4.3300000000002115E-2</v>
      </c>
      <c r="E1582" s="7">
        <f t="shared" si="169"/>
        <v>0</v>
      </c>
      <c r="F1582" s="7">
        <f t="shared" si="171"/>
        <v>0.10463571428571429</v>
      </c>
      <c r="G1582" s="7">
        <f t="shared" si="172"/>
        <v>5.4635714285714343E-2</v>
      </c>
      <c r="H1582" s="7">
        <f t="shared" si="173"/>
        <v>1.9151523074911734</v>
      </c>
      <c r="I1582" s="7">
        <f t="shared" si="174"/>
        <v>65.696475020181168</v>
      </c>
    </row>
    <row r="1583" spans="1:9" ht="13.5" x14ac:dyDescent="0.35">
      <c r="A1583" s="3">
        <v>44315</v>
      </c>
      <c r="B1583" s="2">
        <v>21.577100000000002</v>
      </c>
      <c r="C1583" s="7">
        <f t="shared" si="170"/>
        <v>-5.0499999999999545E-2</v>
      </c>
      <c r="D1583" s="7">
        <f t="shared" si="168"/>
        <v>0</v>
      </c>
      <c r="E1583" s="7">
        <f t="shared" si="169"/>
        <v>5.0499999999999545E-2</v>
      </c>
      <c r="F1583" s="7">
        <f t="shared" si="171"/>
        <v>0.10463571428571429</v>
      </c>
      <c r="G1583" s="7">
        <f t="shared" si="172"/>
        <v>4.5871428571428501E-2</v>
      </c>
      <c r="H1583" s="7">
        <f t="shared" si="173"/>
        <v>2.2810650887574</v>
      </c>
      <c r="I1583" s="7">
        <f t="shared" si="174"/>
        <v>69.522091974752058</v>
      </c>
    </row>
    <row r="1584" spans="1:9" ht="13.5" x14ac:dyDescent="0.35">
      <c r="A1584" s="3">
        <v>44316</v>
      </c>
      <c r="B1584" s="2">
        <v>21.360600000000002</v>
      </c>
      <c r="C1584" s="7">
        <f t="shared" si="170"/>
        <v>-0.21649999999999991</v>
      </c>
      <c r="D1584" s="7">
        <f t="shared" si="168"/>
        <v>0</v>
      </c>
      <c r="E1584" s="7">
        <f t="shared" si="169"/>
        <v>0.21649999999999991</v>
      </c>
      <c r="F1584" s="7">
        <f t="shared" si="171"/>
        <v>9.7421428571428645E-2</v>
      </c>
      <c r="G1584" s="7">
        <f t="shared" si="172"/>
        <v>6.1335714285714209E-2</v>
      </c>
      <c r="H1584" s="7">
        <f t="shared" si="173"/>
        <v>1.5883311983230497</v>
      </c>
      <c r="I1584" s="7">
        <f t="shared" si="174"/>
        <v>61.365067938450508</v>
      </c>
    </row>
    <row r="1585" spans="1:9" ht="13.5" x14ac:dyDescent="0.35">
      <c r="A1585" s="3">
        <v>44319</v>
      </c>
      <c r="B1585" s="2">
        <v>21.360600000000002</v>
      </c>
      <c r="C1585" s="7">
        <f t="shared" si="170"/>
        <v>0</v>
      </c>
      <c r="D1585" s="7">
        <f t="shared" si="168"/>
        <v>0</v>
      </c>
      <c r="E1585" s="7">
        <f t="shared" si="169"/>
        <v>0</v>
      </c>
      <c r="F1585" s="7">
        <f t="shared" si="171"/>
        <v>7.1649999999999991E-2</v>
      </c>
      <c r="G1585" s="7">
        <f t="shared" si="172"/>
        <v>6.1335714285714209E-2</v>
      </c>
      <c r="H1585" s="7">
        <f t="shared" si="173"/>
        <v>1.1681611738674753</v>
      </c>
      <c r="I1585" s="7">
        <f t="shared" si="174"/>
        <v>53.877967558276964</v>
      </c>
    </row>
    <row r="1586" spans="1:9" ht="13.5" x14ac:dyDescent="0.35">
      <c r="A1586" s="3">
        <v>44320</v>
      </c>
      <c r="B1586" s="2">
        <v>21.288399999999999</v>
      </c>
      <c r="C1586" s="7">
        <f t="shared" si="170"/>
        <v>-7.2200000000002262E-2</v>
      </c>
      <c r="D1586" s="7">
        <f t="shared" si="168"/>
        <v>0</v>
      </c>
      <c r="E1586" s="7">
        <f t="shared" si="169"/>
        <v>7.2200000000002262E-2</v>
      </c>
      <c r="F1586" s="7">
        <f t="shared" si="171"/>
        <v>6.3914285714285715E-2</v>
      </c>
      <c r="G1586" s="7">
        <f t="shared" si="172"/>
        <v>6.6492857142857228E-2</v>
      </c>
      <c r="H1586" s="7">
        <f t="shared" si="173"/>
        <v>0.96122032441722938</v>
      </c>
      <c r="I1586" s="7">
        <f t="shared" si="174"/>
        <v>49.011338116886641</v>
      </c>
    </row>
    <row r="1587" spans="1:9" ht="13.5" x14ac:dyDescent="0.35">
      <c r="A1587" s="3">
        <v>44321</v>
      </c>
      <c r="B1587" s="2">
        <v>21.288399999999999</v>
      </c>
      <c r="C1587" s="7">
        <f t="shared" si="170"/>
        <v>0</v>
      </c>
      <c r="D1587" s="7">
        <f t="shared" si="168"/>
        <v>0</v>
      </c>
      <c r="E1587" s="7">
        <f t="shared" si="169"/>
        <v>0</v>
      </c>
      <c r="F1587" s="7">
        <f t="shared" si="171"/>
        <v>6.3914285714285715E-2</v>
      </c>
      <c r="G1587" s="7">
        <f t="shared" si="172"/>
        <v>5.8757142857142952E-2</v>
      </c>
      <c r="H1587" s="7">
        <f t="shared" si="173"/>
        <v>1.0877704838317512</v>
      </c>
      <c r="I1587" s="7">
        <f t="shared" si="174"/>
        <v>52.10201467334339</v>
      </c>
    </row>
    <row r="1588" spans="1:9" ht="13.5" x14ac:dyDescent="0.35">
      <c r="A1588" s="3">
        <v>44322</v>
      </c>
      <c r="B1588" s="2">
        <v>21.288399999999999</v>
      </c>
      <c r="C1588" s="7">
        <f t="shared" si="170"/>
        <v>0</v>
      </c>
      <c r="D1588" s="7">
        <f t="shared" si="168"/>
        <v>0</v>
      </c>
      <c r="E1588" s="7">
        <f t="shared" si="169"/>
        <v>0</v>
      </c>
      <c r="F1588" s="7">
        <f t="shared" si="171"/>
        <v>6.3914285714285715E-2</v>
      </c>
      <c r="G1588" s="7">
        <f t="shared" si="172"/>
        <v>3.8142857142857318E-2</v>
      </c>
      <c r="H1588" s="7">
        <f t="shared" si="173"/>
        <v>1.6756554307116027</v>
      </c>
      <c r="I1588" s="7">
        <f t="shared" si="174"/>
        <v>62.625979843224975</v>
      </c>
    </row>
    <row r="1589" spans="1:9" ht="13.5" x14ac:dyDescent="0.35">
      <c r="A1589" s="3">
        <v>44323</v>
      </c>
      <c r="B1589" s="2">
        <v>21.1874</v>
      </c>
      <c r="C1589" s="7">
        <f t="shared" si="170"/>
        <v>-0.10099999999999909</v>
      </c>
      <c r="D1589" s="7">
        <f t="shared" si="168"/>
        <v>0</v>
      </c>
      <c r="E1589" s="7">
        <f t="shared" si="169"/>
        <v>0.10099999999999909</v>
      </c>
      <c r="F1589" s="7">
        <f t="shared" si="171"/>
        <v>4.3300000000000081E-2</v>
      </c>
      <c r="G1589" s="7">
        <f t="shared" si="172"/>
        <v>4.5357142857142971E-2</v>
      </c>
      <c r="H1589" s="7">
        <f t="shared" si="173"/>
        <v>0.95464566929133798</v>
      </c>
      <c r="I1589" s="7">
        <f t="shared" si="174"/>
        <v>48.839832420238466</v>
      </c>
    </row>
    <row r="1590" spans="1:9" ht="13.5" x14ac:dyDescent="0.35">
      <c r="A1590" s="3">
        <v>44326</v>
      </c>
      <c r="B1590" s="2">
        <v>21.216200000000001</v>
      </c>
      <c r="C1590" s="7">
        <f t="shared" si="170"/>
        <v>2.8800000000000381E-2</v>
      </c>
      <c r="D1590" s="7">
        <f t="shared" si="168"/>
        <v>2.8800000000000381E-2</v>
      </c>
      <c r="E1590" s="7">
        <f t="shared" si="169"/>
        <v>0</v>
      </c>
      <c r="F1590" s="7">
        <f t="shared" si="171"/>
        <v>1.9578571428571476E-2</v>
      </c>
      <c r="G1590" s="7">
        <f t="shared" si="172"/>
        <v>4.5357142857142971E-2</v>
      </c>
      <c r="H1590" s="7">
        <f t="shared" si="173"/>
        <v>0.43165354330708661</v>
      </c>
      <c r="I1590" s="7">
        <f t="shared" si="174"/>
        <v>30.150698493015071</v>
      </c>
    </row>
    <row r="1591" spans="1:9" ht="13.5" x14ac:dyDescent="0.35">
      <c r="A1591" s="3">
        <v>44327</v>
      </c>
      <c r="B1591" s="2">
        <v>21.555399999999999</v>
      </c>
      <c r="C1591" s="7">
        <f t="shared" si="170"/>
        <v>0.33919999999999817</v>
      </c>
      <c r="D1591" s="7">
        <f t="shared" si="168"/>
        <v>0.33919999999999817</v>
      </c>
      <c r="E1591" s="7">
        <f t="shared" si="169"/>
        <v>0</v>
      </c>
      <c r="F1591" s="7">
        <f t="shared" si="171"/>
        <v>4.3807142857142774E-2</v>
      </c>
      <c r="G1591" s="7">
        <f t="shared" si="172"/>
        <v>4.5357142857142971E-2</v>
      </c>
      <c r="H1591" s="7">
        <f t="shared" si="173"/>
        <v>0.96582677165353903</v>
      </c>
      <c r="I1591" s="7">
        <f t="shared" si="174"/>
        <v>49.130817912360705</v>
      </c>
    </row>
    <row r="1592" spans="1:9" ht="13.5" x14ac:dyDescent="0.35">
      <c r="A1592" s="3">
        <v>44333</v>
      </c>
      <c r="B1592" s="2">
        <v>21.876000000000001</v>
      </c>
      <c r="C1592" s="7">
        <f t="shared" si="170"/>
        <v>0.32060000000000244</v>
      </c>
      <c r="D1592" s="7">
        <f t="shared" si="168"/>
        <v>0.32060000000000244</v>
      </c>
      <c r="E1592" s="7">
        <f t="shared" si="169"/>
        <v>0</v>
      </c>
      <c r="F1592" s="7">
        <f t="shared" si="171"/>
        <v>6.4135714285714532E-2</v>
      </c>
      <c r="G1592" s="7">
        <f t="shared" si="172"/>
        <v>4.5357142857142971E-2</v>
      </c>
      <c r="H1592" s="7">
        <f t="shared" si="173"/>
        <v>1.4140157480314979</v>
      </c>
      <c r="I1592" s="7">
        <f t="shared" si="174"/>
        <v>58.575249527040285</v>
      </c>
    </row>
    <row r="1593" spans="1:9" ht="13.5" x14ac:dyDescent="0.35">
      <c r="A1593" s="3">
        <v>44334</v>
      </c>
      <c r="B1593" s="2">
        <v>21.685700000000001</v>
      </c>
      <c r="C1593" s="7">
        <f t="shared" si="170"/>
        <v>-0.19030000000000058</v>
      </c>
      <c r="D1593" s="7">
        <f t="shared" si="168"/>
        <v>0</v>
      </c>
      <c r="E1593" s="7">
        <f t="shared" si="169"/>
        <v>0.19030000000000058</v>
      </c>
      <c r="F1593" s="7">
        <f t="shared" si="171"/>
        <v>5.2278571428571653E-2</v>
      </c>
      <c r="G1593" s="7">
        <f t="shared" si="172"/>
        <v>5.8950000000000155E-2</v>
      </c>
      <c r="H1593" s="7">
        <f t="shared" si="173"/>
        <v>0.8868290318672013</v>
      </c>
      <c r="I1593" s="7">
        <f t="shared" si="174"/>
        <v>47.001027485229947</v>
      </c>
    </row>
    <row r="1594" spans="1:9" ht="13.5" x14ac:dyDescent="0.35">
      <c r="A1594" s="3">
        <v>44335</v>
      </c>
      <c r="B1594" s="2">
        <v>21.5336</v>
      </c>
      <c r="C1594" s="7">
        <f t="shared" si="170"/>
        <v>-0.15210000000000079</v>
      </c>
      <c r="D1594" s="7">
        <f t="shared" si="168"/>
        <v>0</v>
      </c>
      <c r="E1594" s="7">
        <f t="shared" si="169"/>
        <v>0.15210000000000079</v>
      </c>
      <c r="F1594" s="7">
        <f t="shared" si="171"/>
        <v>5.2278571428571653E-2</v>
      </c>
      <c r="G1594" s="7">
        <f t="shared" si="172"/>
        <v>6.9814285714285926E-2</v>
      </c>
      <c r="H1594" s="7">
        <f t="shared" si="173"/>
        <v>0.74882340904440448</v>
      </c>
      <c r="I1594" s="7">
        <f t="shared" si="174"/>
        <v>42.818697712513924</v>
      </c>
    </row>
    <row r="1595" spans="1:9" ht="13.5" x14ac:dyDescent="0.35">
      <c r="A1595" s="3">
        <v>44336</v>
      </c>
      <c r="B1595" s="2">
        <v>21.5336</v>
      </c>
      <c r="C1595" s="7">
        <f t="shared" si="170"/>
        <v>0</v>
      </c>
      <c r="D1595" s="7">
        <f t="shared" si="168"/>
        <v>0</v>
      </c>
      <c r="E1595" s="7">
        <f t="shared" si="169"/>
        <v>0</v>
      </c>
      <c r="F1595" s="7">
        <f t="shared" si="171"/>
        <v>5.2278571428571653E-2</v>
      </c>
      <c r="G1595" s="7">
        <f t="shared" si="172"/>
        <v>5.5900000000000158E-2</v>
      </c>
      <c r="H1595" s="7">
        <f t="shared" si="173"/>
        <v>0.93521594684385523</v>
      </c>
      <c r="I1595" s="7">
        <f t="shared" si="174"/>
        <v>48.326180257510764</v>
      </c>
    </row>
    <row r="1596" spans="1:9" ht="13.5" x14ac:dyDescent="0.35">
      <c r="A1596" s="3">
        <v>44337</v>
      </c>
      <c r="B1596" s="2">
        <v>21.4194</v>
      </c>
      <c r="C1596" s="7">
        <f t="shared" si="170"/>
        <v>-0.1142000000000003</v>
      </c>
      <c r="D1596" s="7">
        <f t="shared" si="168"/>
        <v>0</v>
      </c>
      <c r="E1596" s="7">
        <f t="shared" si="169"/>
        <v>0.1142000000000003</v>
      </c>
      <c r="F1596" s="7">
        <f t="shared" si="171"/>
        <v>4.9185714285714353E-2</v>
      </c>
      <c r="G1596" s="7">
        <f t="shared" si="172"/>
        <v>6.4057142857143035E-2</v>
      </c>
      <c r="H1596" s="7">
        <f t="shared" si="173"/>
        <v>0.76784121320249665</v>
      </c>
      <c r="I1596" s="7">
        <f t="shared" si="174"/>
        <v>43.433833732811877</v>
      </c>
    </row>
    <row r="1597" spans="1:9" ht="13.5" x14ac:dyDescent="0.35">
      <c r="A1597" s="3">
        <v>44340</v>
      </c>
      <c r="B1597" s="2">
        <v>21.4194</v>
      </c>
      <c r="C1597" s="7">
        <f t="shared" si="170"/>
        <v>0</v>
      </c>
      <c r="D1597" s="7">
        <f t="shared" si="168"/>
        <v>0</v>
      </c>
      <c r="E1597" s="7">
        <f t="shared" si="169"/>
        <v>0</v>
      </c>
      <c r="F1597" s="7">
        <f t="shared" si="171"/>
        <v>4.9185714285714353E-2</v>
      </c>
      <c r="G1597" s="7">
        <f t="shared" si="172"/>
        <v>6.0450000000000212E-2</v>
      </c>
      <c r="H1597" s="7">
        <f t="shared" si="173"/>
        <v>0.81365945882074742</v>
      </c>
      <c r="I1597" s="7">
        <f t="shared" si="174"/>
        <v>44.862857515147518</v>
      </c>
    </row>
    <row r="1598" spans="1:9" ht="13.5" x14ac:dyDescent="0.35">
      <c r="A1598" s="3">
        <v>44341</v>
      </c>
      <c r="B1598" s="2">
        <v>21.373799999999999</v>
      </c>
      <c r="C1598" s="7">
        <f t="shared" si="170"/>
        <v>-4.5600000000000307E-2</v>
      </c>
      <c r="D1598" s="7">
        <f t="shared" si="168"/>
        <v>0</v>
      </c>
      <c r="E1598" s="7">
        <f t="shared" si="169"/>
        <v>4.5600000000000307E-2</v>
      </c>
      <c r="F1598" s="7">
        <f t="shared" si="171"/>
        <v>4.9185714285714353E-2</v>
      </c>
      <c r="G1598" s="7">
        <f t="shared" si="172"/>
        <v>4.8242857142857379E-2</v>
      </c>
      <c r="H1598" s="7">
        <f t="shared" si="173"/>
        <v>1.0195439739413645</v>
      </c>
      <c r="I1598" s="7">
        <f t="shared" si="174"/>
        <v>50.483870967741851</v>
      </c>
    </row>
    <row r="1599" spans="1:9" ht="13.5" x14ac:dyDescent="0.35">
      <c r="A1599" s="3">
        <v>44342</v>
      </c>
      <c r="B1599" s="2">
        <v>21.381399999999999</v>
      </c>
      <c r="C1599" s="7">
        <f t="shared" si="170"/>
        <v>7.6000000000000512E-3</v>
      </c>
      <c r="D1599" s="7">
        <f t="shared" si="168"/>
        <v>7.6000000000000512E-3</v>
      </c>
      <c r="E1599" s="7">
        <f t="shared" si="169"/>
        <v>0</v>
      </c>
      <c r="F1599" s="7">
        <f t="shared" si="171"/>
        <v>4.9728571428571504E-2</v>
      </c>
      <c r="G1599" s="7">
        <f t="shared" si="172"/>
        <v>4.8242857142857379E-2</v>
      </c>
      <c r="H1599" s="7">
        <f t="shared" si="173"/>
        <v>1.030796564998516</v>
      </c>
      <c r="I1599" s="7">
        <f t="shared" si="174"/>
        <v>50.758238553514062</v>
      </c>
    </row>
    <row r="1600" spans="1:9" ht="13.5" x14ac:dyDescent="0.35">
      <c r="A1600" s="3">
        <v>44343</v>
      </c>
      <c r="B1600" s="2">
        <v>21.305299999999999</v>
      </c>
      <c r="C1600" s="7">
        <f t="shared" si="170"/>
        <v>-7.6100000000000279E-2</v>
      </c>
      <c r="D1600" s="7">
        <f t="shared" si="168"/>
        <v>0</v>
      </c>
      <c r="E1600" s="7">
        <f t="shared" si="169"/>
        <v>7.6100000000000279E-2</v>
      </c>
      <c r="F1600" s="7">
        <f t="shared" si="171"/>
        <v>4.9728571428571504E-2</v>
      </c>
      <c r="G1600" s="7">
        <f t="shared" si="172"/>
        <v>4.8521428571428667E-2</v>
      </c>
      <c r="H1600" s="7">
        <f t="shared" si="173"/>
        <v>1.0248785514500216</v>
      </c>
      <c r="I1600" s="7">
        <f t="shared" si="174"/>
        <v>50.614322064703735</v>
      </c>
    </row>
    <row r="1601" spans="1:9" ht="13.5" x14ac:dyDescent="0.35">
      <c r="A1601" s="3">
        <v>44344</v>
      </c>
      <c r="B1601" s="2">
        <v>21.297699999999999</v>
      </c>
      <c r="C1601" s="7">
        <f t="shared" si="170"/>
        <v>-7.6000000000000512E-3</v>
      </c>
      <c r="D1601" s="7">
        <f t="shared" si="168"/>
        <v>0</v>
      </c>
      <c r="E1601" s="7">
        <f t="shared" si="169"/>
        <v>7.6000000000000512E-3</v>
      </c>
      <c r="F1601" s="7">
        <f t="shared" si="171"/>
        <v>4.9728571428571504E-2</v>
      </c>
      <c r="G1601" s="7">
        <f t="shared" si="172"/>
        <v>4.9064285714285817E-2</v>
      </c>
      <c r="H1601" s="7">
        <f t="shared" si="173"/>
        <v>1.0135390886591928</v>
      </c>
      <c r="I1601" s="7">
        <f t="shared" si="174"/>
        <v>50.336201286964048</v>
      </c>
    </row>
    <row r="1602" spans="1:9" ht="13.5" x14ac:dyDescent="0.35">
      <c r="A1602" s="3">
        <v>44347</v>
      </c>
      <c r="B1602" s="2">
        <v>21.305299999999999</v>
      </c>
      <c r="C1602" s="7">
        <f t="shared" si="170"/>
        <v>7.6000000000000512E-3</v>
      </c>
      <c r="D1602" s="7">
        <f t="shared" si="168"/>
        <v>7.6000000000000512E-3</v>
      </c>
      <c r="E1602" s="7">
        <f t="shared" si="169"/>
        <v>0</v>
      </c>
      <c r="F1602" s="7">
        <f t="shared" si="171"/>
        <v>5.0271428571428647E-2</v>
      </c>
      <c r="G1602" s="7">
        <f t="shared" si="172"/>
        <v>4.9064285714285817E-2</v>
      </c>
      <c r="H1602" s="7">
        <f t="shared" si="173"/>
        <v>1.0246032901441251</v>
      </c>
      <c r="I1602" s="7">
        <f t="shared" si="174"/>
        <v>50.607607679585804</v>
      </c>
    </row>
    <row r="1603" spans="1:9" ht="13.5" x14ac:dyDescent="0.35">
      <c r="A1603" s="3">
        <v>44348</v>
      </c>
      <c r="B1603" s="2">
        <v>21.358599999999999</v>
      </c>
      <c r="C1603" s="7">
        <f t="shared" si="170"/>
        <v>5.3300000000000125E-2</v>
      </c>
      <c r="D1603" s="7">
        <f t="shared" ref="D1603:D1666" si="175">IF(C1603&gt;0,C1603,0)</f>
        <v>5.3300000000000125E-2</v>
      </c>
      <c r="E1603" s="7">
        <f t="shared" ref="E1603:E1666" si="176">IF(C1603&lt;0,-C1603,0)</f>
        <v>0</v>
      </c>
      <c r="F1603" s="7">
        <f t="shared" si="171"/>
        <v>5.4078571428571517E-2</v>
      </c>
      <c r="G1603" s="7">
        <f t="shared" si="172"/>
        <v>4.1850000000000165E-2</v>
      </c>
      <c r="H1603" s="7">
        <f t="shared" si="173"/>
        <v>1.2922000341355151</v>
      </c>
      <c r="I1603" s="7">
        <f t="shared" si="174"/>
        <v>56.373790022337992</v>
      </c>
    </row>
    <row r="1604" spans="1:9" ht="13.5" x14ac:dyDescent="0.35">
      <c r="A1604" s="3">
        <v>44349</v>
      </c>
      <c r="B1604" s="2">
        <v>21.990100000000002</v>
      </c>
      <c r="C1604" s="7">
        <f t="shared" ref="C1604:C1667" si="177">B1604-B1603</f>
        <v>0.63150000000000261</v>
      </c>
      <c r="D1604" s="7">
        <f t="shared" si="175"/>
        <v>0.63150000000000261</v>
      </c>
      <c r="E1604" s="7">
        <f t="shared" si="176"/>
        <v>0</v>
      </c>
      <c r="F1604" s="7">
        <f t="shared" si="171"/>
        <v>9.7128571428571675E-2</v>
      </c>
      <c r="G1604" s="7">
        <f t="shared" si="172"/>
        <v>4.1850000000000165E-2</v>
      </c>
      <c r="H1604" s="7">
        <f t="shared" si="173"/>
        <v>2.320873869260963</v>
      </c>
      <c r="I1604" s="7">
        <f t="shared" si="174"/>
        <v>69.887444107519116</v>
      </c>
    </row>
    <row r="1605" spans="1:9" ht="13.5" x14ac:dyDescent="0.35">
      <c r="A1605" s="3">
        <v>44350</v>
      </c>
      <c r="B1605" s="2">
        <v>21.974900000000002</v>
      </c>
      <c r="C1605" s="7">
        <f t="shared" si="177"/>
        <v>-1.5200000000000102E-2</v>
      </c>
      <c r="D1605" s="7">
        <f t="shared" si="175"/>
        <v>0</v>
      </c>
      <c r="E1605" s="7">
        <f t="shared" si="176"/>
        <v>1.5200000000000102E-2</v>
      </c>
      <c r="F1605" s="7">
        <f t="shared" si="171"/>
        <v>7.2900000000000381E-2</v>
      </c>
      <c r="G1605" s="7">
        <f t="shared" si="172"/>
        <v>4.2935714285714459E-2</v>
      </c>
      <c r="H1605" s="7">
        <f t="shared" si="173"/>
        <v>1.6978872067875581</v>
      </c>
      <c r="I1605" s="7">
        <f t="shared" si="174"/>
        <v>62.933958192020746</v>
      </c>
    </row>
    <row r="1606" spans="1:9" ht="13.5" x14ac:dyDescent="0.35">
      <c r="A1606" s="3">
        <v>44351</v>
      </c>
      <c r="B1606" s="2">
        <v>21.967300000000002</v>
      </c>
      <c r="C1606" s="7">
        <f t="shared" si="177"/>
        <v>-7.6000000000000512E-3</v>
      </c>
      <c r="D1606" s="7">
        <f t="shared" si="175"/>
        <v>0</v>
      </c>
      <c r="E1606" s="7">
        <f t="shared" si="176"/>
        <v>7.6000000000000512E-3</v>
      </c>
      <c r="F1606" s="7">
        <f t="shared" si="171"/>
        <v>5.0000000000000204E-2</v>
      </c>
      <c r="G1606" s="7">
        <f t="shared" si="172"/>
        <v>4.3478571428571602E-2</v>
      </c>
      <c r="H1606" s="7">
        <f t="shared" si="173"/>
        <v>1.1499917857729589</v>
      </c>
      <c r="I1606" s="7">
        <f t="shared" si="174"/>
        <v>53.488194391380759</v>
      </c>
    </row>
    <row r="1607" spans="1:9" ht="13.5" x14ac:dyDescent="0.35">
      <c r="A1607" s="3">
        <v>44354</v>
      </c>
      <c r="B1607" s="2">
        <v>22.066199999999998</v>
      </c>
      <c r="C1607" s="7">
        <f t="shared" si="177"/>
        <v>9.8899999999996879E-2</v>
      </c>
      <c r="D1607" s="7">
        <f t="shared" si="175"/>
        <v>9.8899999999996879E-2</v>
      </c>
      <c r="E1607" s="7">
        <f t="shared" si="176"/>
        <v>0</v>
      </c>
      <c r="F1607" s="7">
        <f t="shared" si="171"/>
        <v>5.7064285714285692E-2</v>
      </c>
      <c r="G1607" s="7">
        <f t="shared" si="172"/>
        <v>2.9885714285714422E-2</v>
      </c>
      <c r="H1607" s="7">
        <f t="shared" si="173"/>
        <v>1.9094168260038147</v>
      </c>
      <c r="I1607" s="7">
        <f t="shared" si="174"/>
        <v>65.628850735233613</v>
      </c>
    </row>
    <row r="1608" spans="1:9" ht="13.5" x14ac:dyDescent="0.35">
      <c r="A1608" s="3">
        <v>44355</v>
      </c>
      <c r="B1608" s="2">
        <v>21.990100000000002</v>
      </c>
      <c r="C1608" s="7">
        <f t="shared" si="177"/>
        <v>-7.6099999999996726E-2</v>
      </c>
      <c r="D1608" s="7">
        <f t="shared" si="175"/>
        <v>0</v>
      </c>
      <c r="E1608" s="7">
        <f t="shared" si="176"/>
        <v>7.6099999999996726E-2</v>
      </c>
      <c r="F1608" s="7">
        <f t="shared" si="171"/>
        <v>5.7064285714285692E-2</v>
      </c>
      <c r="G1608" s="7">
        <f t="shared" si="172"/>
        <v>2.4457142857142702E-2</v>
      </c>
      <c r="H1608" s="7">
        <f t="shared" si="173"/>
        <v>2.3332359813084254</v>
      </c>
      <c r="I1608" s="7">
        <f t="shared" si="174"/>
        <v>69.999123806186049</v>
      </c>
    </row>
    <row r="1609" spans="1:9" ht="13.5" x14ac:dyDescent="0.35">
      <c r="A1609" s="3">
        <v>44356</v>
      </c>
      <c r="B1609" s="2">
        <v>21.990100000000002</v>
      </c>
      <c r="C1609" s="7">
        <f t="shared" si="177"/>
        <v>0</v>
      </c>
      <c r="D1609" s="7">
        <f t="shared" si="175"/>
        <v>0</v>
      </c>
      <c r="E1609" s="7">
        <f t="shared" si="176"/>
        <v>0</v>
      </c>
      <c r="F1609" s="7">
        <f t="shared" si="171"/>
        <v>5.7064285714285692E-2</v>
      </c>
      <c r="G1609" s="7">
        <f t="shared" si="172"/>
        <v>2.4457142857142702E-2</v>
      </c>
      <c r="H1609" s="7">
        <f t="shared" si="173"/>
        <v>2.3332359813084254</v>
      </c>
      <c r="I1609" s="7">
        <f t="shared" si="174"/>
        <v>69.999123806186049</v>
      </c>
    </row>
    <row r="1610" spans="1:9" ht="13.5" x14ac:dyDescent="0.35">
      <c r="A1610" s="3">
        <v>44357</v>
      </c>
      <c r="B1610" s="2">
        <v>22.3706</v>
      </c>
      <c r="C1610" s="7">
        <f t="shared" si="177"/>
        <v>0.38049999999999784</v>
      </c>
      <c r="D1610" s="7">
        <f t="shared" si="175"/>
        <v>0.38049999999999784</v>
      </c>
      <c r="E1610" s="7">
        <f t="shared" si="176"/>
        <v>0</v>
      </c>
      <c r="F1610" s="7">
        <f t="shared" si="171"/>
        <v>8.4242857142856967E-2</v>
      </c>
      <c r="G1610" s="7">
        <f t="shared" si="172"/>
        <v>1.6299999999999822E-2</v>
      </c>
      <c r="H1610" s="7">
        <f t="shared" si="173"/>
        <v>5.1682734443471094</v>
      </c>
      <c r="I1610" s="7">
        <f t="shared" si="174"/>
        <v>83.788007956806027</v>
      </c>
    </row>
    <row r="1611" spans="1:9" ht="13.5" x14ac:dyDescent="0.35">
      <c r="A1611" s="3">
        <v>44358</v>
      </c>
      <c r="B1611" s="2">
        <v>22.3553</v>
      </c>
      <c r="C1611" s="7">
        <f t="shared" si="177"/>
        <v>-1.5299999999999869E-2</v>
      </c>
      <c r="D1611" s="7">
        <f t="shared" si="175"/>
        <v>0</v>
      </c>
      <c r="E1611" s="7">
        <f t="shared" si="176"/>
        <v>1.5299999999999869E-2</v>
      </c>
      <c r="F1611" s="7">
        <f t="shared" si="171"/>
        <v>8.4242857142856967E-2</v>
      </c>
      <c r="G1611" s="7">
        <f t="shared" si="172"/>
        <v>1.7392857142856957E-2</v>
      </c>
      <c r="H1611" s="7">
        <f t="shared" si="173"/>
        <v>4.8435318275154424</v>
      </c>
      <c r="I1611" s="7">
        <f t="shared" si="174"/>
        <v>82.887061634689843</v>
      </c>
    </row>
    <row r="1612" spans="1:9" ht="13.5" x14ac:dyDescent="0.35">
      <c r="A1612" s="3">
        <v>44361</v>
      </c>
      <c r="B1612" s="2">
        <v>22.598800000000001</v>
      </c>
      <c r="C1612" s="7">
        <f t="shared" si="177"/>
        <v>0.24350000000000094</v>
      </c>
      <c r="D1612" s="7">
        <f t="shared" si="175"/>
        <v>0.24350000000000094</v>
      </c>
      <c r="E1612" s="7">
        <f t="shared" si="176"/>
        <v>0</v>
      </c>
      <c r="F1612" s="7">
        <f t="shared" si="171"/>
        <v>0.10163571428571418</v>
      </c>
      <c r="G1612" s="7">
        <f t="shared" si="172"/>
        <v>1.4135714285714076E-2</v>
      </c>
      <c r="H1612" s="7">
        <f t="shared" si="173"/>
        <v>7.1899949469429991</v>
      </c>
      <c r="I1612" s="7">
        <f t="shared" si="174"/>
        <v>87.789980256663526</v>
      </c>
    </row>
    <row r="1613" spans="1:9" ht="13.5" x14ac:dyDescent="0.35">
      <c r="A1613" s="3">
        <v>44362</v>
      </c>
      <c r="B1613" s="2">
        <v>22.5075</v>
      </c>
      <c r="C1613" s="7">
        <f t="shared" si="177"/>
        <v>-9.1300000000000381E-2</v>
      </c>
      <c r="D1613" s="7">
        <f t="shared" si="175"/>
        <v>0</v>
      </c>
      <c r="E1613" s="7">
        <f t="shared" si="176"/>
        <v>9.1300000000000381E-2</v>
      </c>
      <c r="F1613" s="7">
        <f t="shared" si="171"/>
        <v>0.10109285714285703</v>
      </c>
      <c r="G1613" s="7">
        <f t="shared" si="172"/>
        <v>2.0657142857142676E-2</v>
      </c>
      <c r="H1613" s="7">
        <f t="shared" si="173"/>
        <v>4.893845089903218</v>
      </c>
      <c r="I1613" s="7">
        <f t="shared" si="174"/>
        <v>83.033147550601456</v>
      </c>
    </row>
    <row r="1614" spans="1:9" ht="13.5" x14ac:dyDescent="0.35">
      <c r="A1614" s="3">
        <v>44363</v>
      </c>
      <c r="B1614" s="2">
        <v>22.5608</v>
      </c>
      <c r="C1614" s="7">
        <f t="shared" si="177"/>
        <v>5.3300000000000125E-2</v>
      </c>
      <c r="D1614" s="7">
        <f t="shared" si="175"/>
        <v>5.3300000000000125E-2</v>
      </c>
      <c r="E1614" s="7">
        <f t="shared" si="176"/>
        <v>0</v>
      </c>
      <c r="F1614" s="7">
        <f t="shared" si="171"/>
        <v>0.1048999999999999</v>
      </c>
      <c r="G1614" s="7">
        <f t="shared" si="172"/>
        <v>1.522142857142837E-2</v>
      </c>
      <c r="H1614" s="7">
        <f t="shared" si="173"/>
        <v>6.8916001877053867</v>
      </c>
      <c r="I1614" s="7">
        <f t="shared" si="174"/>
        <v>87.328298745317369</v>
      </c>
    </row>
    <row r="1615" spans="1:9" ht="13.5" x14ac:dyDescent="0.35">
      <c r="A1615" s="3">
        <v>44364</v>
      </c>
      <c r="B1615" s="2">
        <v>22.598800000000001</v>
      </c>
      <c r="C1615" s="7">
        <f t="shared" si="177"/>
        <v>3.8000000000000256E-2</v>
      </c>
      <c r="D1615" s="7">
        <f t="shared" si="175"/>
        <v>3.8000000000000256E-2</v>
      </c>
      <c r="E1615" s="7">
        <f t="shared" si="176"/>
        <v>0</v>
      </c>
      <c r="F1615" s="7">
        <f t="shared" si="171"/>
        <v>0.10761428571428563</v>
      </c>
      <c r="G1615" s="7">
        <f t="shared" si="172"/>
        <v>1.4678571428571223E-2</v>
      </c>
      <c r="H1615" s="7">
        <f t="shared" si="173"/>
        <v>7.3313868613139661</v>
      </c>
      <c r="I1615" s="7">
        <f t="shared" si="174"/>
        <v>87.997196425442581</v>
      </c>
    </row>
    <row r="1616" spans="1:9" ht="13.5" x14ac:dyDescent="0.35">
      <c r="A1616" s="3">
        <v>44365</v>
      </c>
      <c r="B1616" s="2">
        <v>22.583600000000001</v>
      </c>
      <c r="C1616" s="7">
        <f t="shared" si="177"/>
        <v>-1.5200000000000102E-2</v>
      </c>
      <c r="D1616" s="7">
        <f t="shared" si="175"/>
        <v>0</v>
      </c>
      <c r="E1616" s="7">
        <f t="shared" si="176"/>
        <v>1.5200000000000102E-2</v>
      </c>
      <c r="F1616" s="7">
        <f t="shared" si="171"/>
        <v>0.10707142857142848</v>
      </c>
      <c r="G1616" s="7">
        <f t="shared" si="172"/>
        <v>1.5764285714285516E-2</v>
      </c>
      <c r="H1616" s="7">
        <f t="shared" si="173"/>
        <v>6.7920253738106826</v>
      </c>
      <c r="I1616" s="7">
        <f t="shared" si="174"/>
        <v>87.166366226667577</v>
      </c>
    </row>
    <row r="1617" spans="1:9" ht="13.5" x14ac:dyDescent="0.35">
      <c r="A1617" s="3">
        <v>44368</v>
      </c>
      <c r="B1617" s="2">
        <v>22.4619</v>
      </c>
      <c r="C1617" s="7">
        <f t="shared" si="177"/>
        <v>-0.12170000000000059</v>
      </c>
      <c r="D1617" s="7">
        <f t="shared" si="175"/>
        <v>0</v>
      </c>
      <c r="E1617" s="7">
        <f t="shared" si="176"/>
        <v>0.12170000000000059</v>
      </c>
      <c r="F1617" s="7">
        <f t="shared" ref="F1617:F1680" si="178">(SUM(D1604:D1617)/14)</f>
        <v>0.10326428571428561</v>
      </c>
      <c r="G1617" s="7">
        <f t="shared" ref="G1617:G1680" si="179">(SUM(E1604:E1617)/14)</f>
        <v>2.4457142857142702E-2</v>
      </c>
      <c r="H1617" s="7">
        <f t="shared" ref="H1617:H1680" si="180">F1617/G1617</f>
        <v>4.2222546728972192</v>
      </c>
      <c r="I1617" s="7">
        <f t="shared" ref="I1617:I1680" si="181">IF(G1617=0,100,100-(100/(1+H1617)))</f>
        <v>80.851182819752893</v>
      </c>
    </row>
    <row r="1618" spans="1:9" ht="13.5" x14ac:dyDescent="0.35">
      <c r="A1618" s="3">
        <v>44369</v>
      </c>
      <c r="B1618" s="2">
        <v>22.5684</v>
      </c>
      <c r="C1618" s="7">
        <f t="shared" si="177"/>
        <v>0.10650000000000048</v>
      </c>
      <c r="D1618" s="7">
        <f t="shared" si="175"/>
        <v>0.10650000000000048</v>
      </c>
      <c r="E1618" s="7">
        <f t="shared" si="176"/>
        <v>0</v>
      </c>
      <c r="F1618" s="7">
        <f t="shared" si="178"/>
        <v>6.576428571428547E-2</v>
      </c>
      <c r="G1618" s="7">
        <f t="shared" si="179"/>
        <v>2.4457142857142702E-2</v>
      </c>
      <c r="H1618" s="7">
        <f t="shared" si="180"/>
        <v>2.6889602803738391</v>
      </c>
      <c r="I1618" s="7">
        <f t="shared" si="181"/>
        <v>72.892090887499066</v>
      </c>
    </row>
    <row r="1619" spans="1:9" ht="13.5" x14ac:dyDescent="0.35">
      <c r="A1619" s="3">
        <v>44370</v>
      </c>
      <c r="B1619" s="2">
        <v>22.4466</v>
      </c>
      <c r="C1619" s="7">
        <f t="shared" si="177"/>
        <v>-0.12180000000000035</v>
      </c>
      <c r="D1619" s="7">
        <f t="shared" si="175"/>
        <v>0</v>
      </c>
      <c r="E1619" s="7">
        <f t="shared" si="176"/>
        <v>0.12180000000000035</v>
      </c>
      <c r="F1619" s="7">
        <f t="shared" si="178"/>
        <v>6.576428571428547E-2</v>
      </c>
      <c r="G1619" s="7">
        <f t="shared" si="179"/>
        <v>3.2071428571428431E-2</v>
      </c>
      <c r="H1619" s="7">
        <f t="shared" si="180"/>
        <v>2.0505567928730524</v>
      </c>
      <c r="I1619" s="7">
        <f t="shared" si="181"/>
        <v>67.219099072789675</v>
      </c>
    </row>
    <row r="1620" spans="1:9" ht="13.5" x14ac:dyDescent="0.35">
      <c r="A1620" s="3">
        <v>44371</v>
      </c>
      <c r="B1620" s="2">
        <v>22.5684</v>
      </c>
      <c r="C1620" s="7">
        <f t="shared" si="177"/>
        <v>0.12180000000000035</v>
      </c>
      <c r="D1620" s="7">
        <f t="shared" si="175"/>
        <v>0.12180000000000035</v>
      </c>
      <c r="E1620" s="7">
        <f t="shared" si="176"/>
        <v>0</v>
      </c>
      <c r="F1620" s="7">
        <f t="shared" si="178"/>
        <v>7.4464285714285497E-2</v>
      </c>
      <c r="G1620" s="7">
        <f t="shared" si="179"/>
        <v>3.1528571428571288E-2</v>
      </c>
      <c r="H1620" s="7">
        <f t="shared" si="180"/>
        <v>2.3618033529678333</v>
      </c>
      <c r="I1620" s="7">
        <f t="shared" si="181"/>
        <v>70.254060246647384</v>
      </c>
    </row>
    <row r="1621" spans="1:9" ht="13.5" x14ac:dyDescent="0.35">
      <c r="A1621" s="3">
        <v>44372</v>
      </c>
      <c r="B1621" s="2">
        <v>22.3706</v>
      </c>
      <c r="C1621" s="7">
        <f t="shared" si="177"/>
        <v>-0.19780000000000086</v>
      </c>
      <c r="D1621" s="7">
        <f t="shared" si="175"/>
        <v>0</v>
      </c>
      <c r="E1621" s="7">
        <f t="shared" si="176"/>
        <v>0.19780000000000086</v>
      </c>
      <c r="F1621" s="7">
        <f t="shared" si="178"/>
        <v>6.7400000000000002E-2</v>
      </c>
      <c r="G1621" s="7">
        <f t="shared" si="179"/>
        <v>4.5657142857142778E-2</v>
      </c>
      <c r="H1621" s="7">
        <f t="shared" si="180"/>
        <v>1.4762202753441829</v>
      </c>
      <c r="I1621" s="7">
        <f t="shared" si="181"/>
        <v>59.615870609047299</v>
      </c>
    </row>
    <row r="1622" spans="1:9" ht="13.5" x14ac:dyDescent="0.35">
      <c r="A1622" s="3">
        <v>44375</v>
      </c>
      <c r="B1622" s="2">
        <v>22.3706</v>
      </c>
      <c r="C1622" s="7">
        <f t="shared" si="177"/>
        <v>0</v>
      </c>
      <c r="D1622" s="7">
        <f t="shared" si="175"/>
        <v>0</v>
      </c>
      <c r="E1622" s="7">
        <f t="shared" si="176"/>
        <v>0</v>
      </c>
      <c r="F1622" s="7">
        <f t="shared" si="178"/>
        <v>6.7400000000000002E-2</v>
      </c>
      <c r="G1622" s="7">
        <f t="shared" si="179"/>
        <v>4.0221428571428727E-2</v>
      </c>
      <c r="H1622" s="7">
        <f t="shared" si="180"/>
        <v>1.6757236725270757</v>
      </c>
      <c r="I1622" s="7">
        <f t="shared" si="181"/>
        <v>62.626933032454943</v>
      </c>
    </row>
    <row r="1623" spans="1:9" ht="13.5" x14ac:dyDescent="0.35">
      <c r="A1623" s="3">
        <v>44376</v>
      </c>
      <c r="B1623" s="2">
        <v>22.3325</v>
      </c>
      <c r="C1623" s="7">
        <f t="shared" si="177"/>
        <v>-3.8100000000000023E-2</v>
      </c>
      <c r="D1623" s="7">
        <f t="shared" si="175"/>
        <v>0</v>
      </c>
      <c r="E1623" s="7">
        <f t="shared" si="176"/>
        <v>3.8100000000000023E-2</v>
      </c>
      <c r="F1623" s="7">
        <f t="shared" si="178"/>
        <v>6.7400000000000002E-2</v>
      </c>
      <c r="G1623" s="7">
        <f t="shared" si="179"/>
        <v>4.2942857142857296E-2</v>
      </c>
      <c r="H1623" s="7">
        <f t="shared" si="180"/>
        <v>1.5695276114437735</v>
      </c>
      <c r="I1623" s="7">
        <f t="shared" si="181"/>
        <v>61.082340756084847</v>
      </c>
    </row>
    <row r="1624" spans="1:9" ht="13.5" x14ac:dyDescent="0.35">
      <c r="A1624" s="3">
        <v>44377</v>
      </c>
      <c r="B1624" s="2">
        <v>21.837900000000001</v>
      </c>
      <c r="C1624" s="7">
        <f t="shared" si="177"/>
        <v>-0.49459999999999837</v>
      </c>
      <c r="D1624" s="7">
        <f t="shared" si="175"/>
        <v>0</v>
      </c>
      <c r="E1624" s="7">
        <f t="shared" si="176"/>
        <v>0.49459999999999837</v>
      </c>
      <c r="F1624" s="7">
        <f t="shared" si="178"/>
        <v>4.0221428571428727E-2</v>
      </c>
      <c r="G1624" s="7">
        <f t="shared" si="179"/>
        <v>7.8271428571428617E-2</v>
      </c>
      <c r="H1624" s="7">
        <f t="shared" si="180"/>
        <v>0.51387114436941217</v>
      </c>
      <c r="I1624" s="7">
        <f t="shared" si="181"/>
        <v>33.944179878232632</v>
      </c>
    </row>
    <row r="1625" spans="1:9" ht="13.5" x14ac:dyDescent="0.35">
      <c r="A1625" s="3">
        <v>44378</v>
      </c>
      <c r="B1625" s="2">
        <v>22.3782</v>
      </c>
      <c r="C1625" s="7">
        <f t="shared" si="177"/>
        <v>0.54029999999999845</v>
      </c>
      <c r="D1625" s="7">
        <f t="shared" si="175"/>
        <v>0.54029999999999845</v>
      </c>
      <c r="E1625" s="7">
        <f t="shared" si="176"/>
        <v>0</v>
      </c>
      <c r="F1625" s="7">
        <f t="shared" si="178"/>
        <v>7.8814285714285753E-2</v>
      </c>
      <c r="G1625" s="7">
        <f t="shared" si="179"/>
        <v>7.7178571428571471E-2</v>
      </c>
      <c r="H1625" s="7">
        <f t="shared" si="180"/>
        <v>1.0211938917167978</v>
      </c>
      <c r="I1625" s="7">
        <f t="shared" si="181"/>
        <v>50.524291405284117</v>
      </c>
    </row>
    <row r="1626" spans="1:9" ht="13.5" x14ac:dyDescent="0.35">
      <c r="A1626" s="3">
        <v>44379</v>
      </c>
      <c r="B1626" s="2">
        <v>22.294499999999999</v>
      </c>
      <c r="C1626" s="7">
        <f t="shared" si="177"/>
        <v>-8.370000000000033E-2</v>
      </c>
      <c r="D1626" s="7">
        <f t="shared" si="175"/>
        <v>0</v>
      </c>
      <c r="E1626" s="7">
        <f t="shared" si="176"/>
        <v>8.370000000000033E-2</v>
      </c>
      <c r="F1626" s="7">
        <f t="shared" si="178"/>
        <v>6.142142857142855E-2</v>
      </c>
      <c r="G1626" s="7">
        <f t="shared" si="179"/>
        <v>8.3157142857142929E-2</v>
      </c>
      <c r="H1626" s="7">
        <f t="shared" si="180"/>
        <v>0.73861879402164488</v>
      </c>
      <c r="I1626" s="7">
        <f t="shared" si="181"/>
        <v>42.483078899263838</v>
      </c>
    </row>
    <row r="1627" spans="1:9" ht="13.5" x14ac:dyDescent="0.35">
      <c r="A1627" s="3">
        <v>44382</v>
      </c>
      <c r="B1627" s="2">
        <v>22.066199999999998</v>
      </c>
      <c r="C1627" s="7">
        <f t="shared" si="177"/>
        <v>-0.22830000000000084</v>
      </c>
      <c r="D1627" s="7">
        <f t="shared" si="175"/>
        <v>0</v>
      </c>
      <c r="E1627" s="7">
        <f t="shared" si="176"/>
        <v>0.22830000000000084</v>
      </c>
      <c r="F1627" s="7">
        <f t="shared" si="178"/>
        <v>6.142142857142855E-2</v>
      </c>
      <c r="G1627" s="7">
        <f t="shared" si="179"/>
        <v>9.2942857142857244E-2</v>
      </c>
      <c r="H1627" s="7">
        <f t="shared" si="180"/>
        <v>0.66085152167230155</v>
      </c>
      <c r="I1627" s="7">
        <f t="shared" si="181"/>
        <v>39.789921799083764</v>
      </c>
    </row>
    <row r="1628" spans="1:9" ht="13.5" x14ac:dyDescent="0.35">
      <c r="A1628" s="3">
        <v>44383</v>
      </c>
      <c r="B1628" s="2">
        <v>22.728200000000001</v>
      </c>
      <c r="C1628" s="7">
        <f t="shared" si="177"/>
        <v>0.66200000000000259</v>
      </c>
      <c r="D1628" s="7">
        <f t="shared" si="175"/>
        <v>0.66200000000000259</v>
      </c>
      <c r="E1628" s="7">
        <f t="shared" si="176"/>
        <v>0</v>
      </c>
      <c r="F1628" s="7">
        <f t="shared" si="178"/>
        <v>0.10490000000000015</v>
      </c>
      <c r="G1628" s="7">
        <f t="shared" si="179"/>
        <v>9.2942857142857244E-2</v>
      </c>
      <c r="H1628" s="7">
        <f t="shared" si="180"/>
        <v>1.1286504764832466</v>
      </c>
      <c r="I1628" s="7">
        <f t="shared" si="181"/>
        <v>53.021878836017045</v>
      </c>
    </row>
    <row r="1629" spans="1:9" ht="13.5" x14ac:dyDescent="0.35">
      <c r="A1629" s="3">
        <v>44384</v>
      </c>
      <c r="B1629" s="2">
        <v>22.674900000000001</v>
      </c>
      <c r="C1629" s="7">
        <f t="shared" si="177"/>
        <v>-5.3300000000000125E-2</v>
      </c>
      <c r="D1629" s="7">
        <f t="shared" si="175"/>
        <v>0</v>
      </c>
      <c r="E1629" s="7">
        <f t="shared" si="176"/>
        <v>5.3300000000000125E-2</v>
      </c>
      <c r="F1629" s="7">
        <f t="shared" si="178"/>
        <v>0.10218571428571442</v>
      </c>
      <c r="G1629" s="7">
        <f t="shared" si="179"/>
        <v>9.6750000000000114E-2</v>
      </c>
      <c r="H1629" s="7">
        <f t="shared" si="180"/>
        <v>1.0561830933923959</v>
      </c>
      <c r="I1629" s="7">
        <f t="shared" si="181"/>
        <v>51.366198700226207</v>
      </c>
    </row>
    <row r="1630" spans="1:9" ht="13.5" x14ac:dyDescent="0.35">
      <c r="A1630" s="3">
        <v>44385</v>
      </c>
      <c r="B1630" s="2">
        <v>22.636900000000001</v>
      </c>
      <c r="C1630" s="7">
        <f t="shared" si="177"/>
        <v>-3.8000000000000256E-2</v>
      </c>
      <c r="D1630" s="7">
        <f t="shared" si="175"/>
        <v>0</v>
      </c>
      <c r="E1630" s="7">
        <f t="shared" si="176"/>
        <v>3.8000000000000256E-2</v>
      </c>
      <c r="F1630" s="7">
        <f t="shared" si="178"/>
        <v>0.10218571428571442</v>
      </c>
      <c r="G1630" s="7">
        <f t="shared" si="179"/>
        <v>9.8378571428571551E-2</v>
      </c>
      <c r="H1630" s="7">
        <f t="shared" si="180"/>
        <v>1.0386989036520731</v>
      </c>
      <c r="I1630" s="7">
        <f t="shared" si="181"/>
        <v>50.949107874212054</v>
      </c>
    </row>
    <row r="1631" spans="1:9" ht="13.5" x14ac:dyDescent="0.35">
      <c r="A1631" s="3">
        <v>44386</v>
      </c>
      <c r="B1631" s="2">
        <v>22.598800000000001</v>
      </c>
      <c r="C1631" s="7">
        <f t="shared" si="177"/>
        <v>-3.8100000000000023E-2</v>
      </c>
      <c r="D1631" s="7">
        <f t="shared" si="175"/>
        <v>0</v>
      </c>
      <c r="E1631" s="7">
        <f t="shared" si="176"/>
        <v>3.8100000000000023E-2</v>
      </c>
      <c r="F1631" s="7">
        <f t="shared" si="178"/>
        <v>0.10218571428571442</v>
      </c>
      <c r="G1631" s="7">
        <f t="shared" si="179"/>
        <v>9.2407142857142938E-2</v>
      </c>
      <c r="H1631" s="7">
        <f t="shared" si="180"/>
        <v>1.1058205148025049</v>
      </c>
      <c r="I1631" s="7">
        <f t="shared" si="181"/>
        <v>52.51257203685352</v>
      </c>
    </row>
    <row r="1632" spans="1:9" ht="13.5" x14ac:dyDescent="0.35">
      <c r="A1632" s="3">
        <v>44389</v>
      </c>
      <c r="B1632" s="2">
        <v>22.598800000000001</v>
      </c>
      <c r="C1632" s="7">
        <f t="shared" si="177"/>
        <v>0</v>
      </c>
      <c r="D1632" s="7">
        <f t="shared" si="175"/>
        <v>0</v>
      </c>
      <c r="E1632" s="7">
        <f t="shared" si="176"/>
        <v>0</v>
      </c>
      <c r="F1632" s="7">
        <f t="shared" si="178"/>
        <v>9.4578571428571526E-2</v>
      </c>
      <c r="G1632" s="7">
        <f t="shared" si="179"/>
        <v>9.2407142857142938E-2</v>
      </c>
      <c r="H1632" s="7">
        <f t="shared" si="180"/>
        <v>1.0234984926953701</v>
      </c>
      <c r="I1632" s="7">
        <f t="shared" si="181"/>
        <v>50.580640232256094</v>
      </c>
    </row>
    <row r="1633" spans="1:9" ht="13.5" x14ac:dyDescent="0.35">
      <c r="A1633" s="3">
        <v>44390</v>
      </c>
      <c r="B1633" s="2">
        <v>22.591200000000001</v>
      </c>
      <c r="C1633" s="7">
        <f t="shared" si="177"/>
        <v>-7.6000000000000512E-3</v>
      </c>
      <c r="D1633" s="7">
        <f t="shared" si="175"/>
        <v>0</v>
      </c>
      <c r="E1633" s="7">
        <f t="shared" si="176"/>
        <v>7.6000000000000512E-3</v>
      </c>
      <c r="F1633" s="7">
        <f t="shared" si="178"/>
        <v>9.4578571428571526E-2</v>
      </c>
      <c r="G1633" s="7">
        <f t="shared" si="179"/>
        <v>8.4250000000000061E-2</v>
      </c>
      <c r="H1633" s="7">
        <f t="shared" si="180"/>
        <v>1.122594319626961</v>
      </c>
      <c r="I1633" s="7">
        <f t="shared" si="181"/>
        <v>52.887841508228156</v>
      </c>
    </row>
    <row r="1634" spans="1:9" ht="13.5" x14ac:dyDescent="0.35">
      <c r="A1634" s="3">
        <v>44391</v>
      </c>
      <c r="B1634" s="2">
        <v>22.583600000000001</v>
      </c>
      <c r="C1634" s="7">
        <f t="shared" si="177"/>
        <v>-7.6000000000000512E-3</v>
      </c>
      <c r="D1634" s="7">
        <f t="shared" si="175"/>
        <v>0</v>
      </c>
      <c r="E1634" s="7">
        <f t="shared" si="176"/>
        <v>7.6000000000000512E-3</v>
      </c>
      <c r="F1634" s="7">
        <f t="shared" si="178"/>
        <v>8.5878571428571499E-2</v>
      </c>
      <c r="G1634" s="7">
        <f t="shared" si="179"/>
        <v>8.4792857142857211E-2</v>
      </c>
      <c r="H1634" s="7">
        <f t="shared" si="180"/>
        <v>1.0128043130317581</v>
      </c>
      <c r="I1634" s="7">
        <f t="shared" si="181"/>
        <v>50.31807148238051</v>
      </c>
    </row>
    <row r="1635" spans="1:9" ht="13.5" x14ac:dyDescent="0.35">
      <c r="A1635" s="3">
        <v>44392</v>
      </c>
      <c r="B1635" s="2">
        <v>22.583600000000001</v>
      </c>
      <c r="C1635" s="7">
        <f t="shared" si="177"/>
        <v>0</v>
      </c>
      <c r="D1635" s="7">
        <f t="shared" si="175"/>
        <v>0</v>
      </c>
      <c r="E1635" s="7">
        <f t="shared" si="176"/>
        <v>0</v>
      </c>
      <c r="F1635" s="7">
        <f t="shared" si="178"/>
        <v>8.5878571428571499E-2</v>
      </c>
      <c r="G1635" s="7">
        <f t="shared" si="179"/>
        <v>7.0664285714285721E-2</v>
      </c>
      <c r="H1635" s="7">
        <f t="shared" si="180"/>
        <v>1.2153037501263528</v>
      </c>
      <c r="I1635" s="7">
        <f t="shared" si="181"/>
        <v>54.859463405730985</v>
      </c>
    </row>
    <row r="1636" spans="1:9" ht="13.5" x14ac:dyDescent="0.35">
      <c r="A1636" s="3">
        <v>44393</v>
      </c>
      <c r="B1636" s="2">
        <v>22.827100000000002</v>
      </c>
      <c r="C1636" s="7">
        <f t="shared" si="177"/>
        <v>0.24350000000000094</v>
      </c>
      <c r="D1636" s="7">
        <f t="shared" si="175"/>
        <v>0.24350000000000094</v>
      </c>
      <c r="E1636" s="7">
        <f t="shared" si="176"/>
        <v>0</v>
      </c>
      <c r="F1636" s="7">
        <f t="shared" si="178"/>
        <v>0.10327142857142871</v>
      </c>
      <c r="G1636" s="7">
        <f t="shared" si="179"/>
        <v>7.0664285714285721E-2</v>
      </c>
      <c r="H1636" s="7">
        <f t="shared" si="180"/>
        <v>1.4614373799656342</v>
      </c>
      <c r="I1636" s="7">
        <f t="shared" si="181"/>
        <v>59.37333169069035</v>
      </c>
    </row>
    <row r="1637" spans="1:9" ht="13.5" x14ac:dyDescent="0.35">
      <c r="A1637" s="3">
        <v>44396</v>
      </c>
      <c r="B1637" s="2">
        <v>22.819500000000001</v>
      </c>
      <c r="C1637" s="7">
        <f t="shared" si="177"/>
        <v>-7.6000000000000512E-3</v>
      </c>
      <c r="D1637" s="7">
        <f t="shared" si="175"/>
        <v>0</v>
      </c>
      <c r="E1637" s="7">
        <f t="shared" si="176"/>
        <v>7.6000000000000512E-3</v>
      </c>
      <c r="F1637" s="7">
        <f t="shared" si="178"/>
        <v>0.10327142857142871</v>
      </c>
      <c r="G1637" s="7">
        <f t="shared" si="179"/>
        <v>6.8485714285714289E-2</v>
      </c>
      <c r="H1637" s="7">
        <f t="shared" si="180"/>
        <v>1.5079265748852753</v>
      </c>
      <c r="I1637" s="7">
        <f t="shared" si="181"/>
        <v>60.126424353322832</v>
      </c>
    </row>
    <row r="1638" spans="1:9" ht="13.5" x14ac:dyDescent="0.35">
      <c r="A1638" s="3">
        <v>44399</v>
      </c>
      <c r="B1638" s="2">
        <v>22.827100000000002</v>
      </c>
      <c r="C1638" s="7">
        <f t="shared" si="177"/>
        <v>7.6000000000000512E-3</v>
      </c>
      <c r="D1638" s="7">
        <f t="shared" si="175"/>
        <v>7.6000000000000512E-3</v>
      </c>
      <c r="E1638" s="7">
        <f t="shared" si="176"/>
        <v>0</v>
      </c>
      <c r="F1638" s="7">
        <f t="shared" si="178"/>
        <v>0.10381428571428586</v>
      </c>
      <c r="G1638" s="7">
        <f t="shared" si="179"/>
        <v>3.3157142857142982E-2</v>
      </c>
      <c r="H1638" s="7">
        <f t="shared" si="180"/>
        <v>3.1309780267126164</v>
      </c>
      <c r="I1638" s="7">
        <f t="shared" si="181"/>
        <v>75.792657488527283</v>
      </c>
    </row>
    <row r="1639" spans="1:9" ht="13.5" x14ac:dyDescent="0.35">
      <c r="A1639" s="3">
        <v>44400</v>
      </c>
      <c r="B1639" s="2">
        <v>22.865100000000002</v>
      </c>
      <c r="C1639" s="7">
        <f t="shared" si="177"/>
        <v>3.8000000000000256E-2</v>
      </c>
      <c r="D1639" s="7">
        <f t="shared" si="175"/>
        <v>3.8000000000000256E-2</v>
      </c>
      <c r="E1639" s="7">
        <f t="shared" si="176"/>
        <v>0</v>
      </c>
      <c r="F1639" s="7">
        <f t="shared" si="178"/>
        <v>6.7935714285714557E-2</v>
      </c>
      <c r="G1639" s="7">
        <f t="shared" si="179"/>
        <v>3.3157142857142982E-2</v>
      </c>
      <c r="H1639" s="7">
        <f t="shared" si="180"/>
        <v>2.0489013356311938</v>
      </c>
      <c r="I1639" s="7">
        <f t="shared" si="181"/>
        <v>67.201300077722038</v>
      </c>
    </row>
    <row r="1640" spans="1:9" ht="13.5" x14ac:dyDescent="0.35">
      <c r="A1640" s="3">
        <v>44403</v>
      </c>
      <c r="B1640" s="2">
        <v>22.218399999999999</v>
      </c>
      <c r="C1640" s="7">
        <f t="shared" si="177"/>
        <v>-0.64670000000000272</v>
      </c>
      <c r="D1640" s="7">
        <f t="shared" si="175"/>
        <v>0</v>
      </c>
      <c r="E1640" s="7">
        <f t="shared" si="176"/>
        <v>0.64670000000000272</v>
      </c>
      <c r="F1640" s="7">
        <f t="shared" si="178"/>
        <v>6.7935714285714557E-2</v>
      </c>
      <c r="G1640" s="7">
        <f t="shared" si="179"/>
        <v>7.3371428571428865E-2</v>
      </c>
      <c r="H1640" s="7">
        <f t="shared" si="180"/>
        <v>0.92591510903426788</v>
      </c>
      <c r="I1640" s="7">
        <f t="shared" si="181"/>
        <v>48.076631451246016</v>
      </c>
    </row>
    <row r="1641" spans="1:9" ht="13.5" x14ac:dyDescent="0.35">
      <c r="A1641" s="3">
        <v>44404</v>
      </c>
      <c r="B1641" s="2">
        <v>22.751000000000001</v>
      </c>
      <c r="C1641" s="7">
        <f t="shared" si="177"/>
        <v>0.53260000000000218</v>
      </c>
      <c r="D1641" s="7">
        <f t="shared" si="175"/>
        <v>0.53260000000000218</v>
      </c>
      <c r="E1641" s="7">
        <f t="shared" si="176"/>
        <v>0</v>
      </c>
      <c r="F1641" s="7">
        <f t="shared" si="178"/>
        <v>0.10597857142857185</v>
      </c>
      <c r="G1641" s="7">
        <f t="shared" si="179"/>
        <v>5.7064285714285949E-2</v>
      </c>
      <c r="H1641" s="7">
        <f t="shared" si="180"/>
        <v>1.8571786206033294</v>
      </c>
      <c r="I1641" s="7">
        <f t="shared" si="181"/>
        <v>65.000438096907033</v>
      </c>
    </row>
    <row r="1642" spans="1:9" ht="13.5" x14ac:dyDescent="0.35">
      <c r="A1642" s="3">
        <v>44405</v>
      </c>
      <c r="B1642" s="2">
        <v>22.751000000000001</v>
      </c>
      <c r="C1642" s="7">
        <f t="shared" si="177"/>
        <v>0</v>
      </c>
      <c r="D1642" s="7">
        <f t="shared" si="175"/>
        <v>0</v>
      </c>
      <c r="E1642" s="7">
        <f t="shared" si="176"/>
        <v>0</v>
      </c>
      <c r="F1642" s="7">
        <f t="shared" si="178"/>
        <v>5.8692857142857387E-2</v>
      </c>
      <c r="G1642" s="7">
        <f t="shared" si="179"/>
        <v>5.7064285714285949E-2</v>
      </c>
      <c r="H1642" s="7">
        <f t="shared" si="180"/>
        <v>1.0285392414570034</v>
      </c>
      <c r="I1642" s="7">
        <f t="shared" si="181"/>
        <v>50.703443169196589</v>
      </c>
    </row>
    <row r="1643" spans="1:9" ht="13.5" x14ac:dyDescent="0.35">
      <c r="A1643" s="3">
        <v>44406</v>
      </c>
      <c r="B1643" s="2">
        <v>22.751000000000001</v>
      </c>
      <c r="C1643" s="7">
        <f t="shared" si="177"/>
        <v>0</v>
      </c>
      <c r="D1643" s="7">
        <f t="shared" si="175"/>
        <v>0</v>
      </c>
      <c r="E1643" s="7">
        <f t="shared" si="176"/>
        <v>0</v>
      </c>
      <c r="F1643" s="7">
        <f t="shared" si="178"/>
        <v>5.8692857142857387E-2</v>
      </c>
      <c r="G1643" s="7">
        <f t="shared" si="179"/>
        <v>5.3257142857143079E-2</v>
      </c>
      <c r="H1643" s="7">
        <f t="shared" si="180"/>
        <v>1.1020654506437768</v>
      </c>
      <c r="I1643" s="7">
        <f t="shared" si="181"/>
        <v>52.427741976647745</v>
      </c>
    </row>
    <row r="1644" spans="1:9" ht="13.5" x14ac:dyDescent="0.35">
      <c r="A1644" s="3">
        <v>44407</v>
      </c>
      <c r="B1644" s="2">
        <v>23.131499999999999</v>
      </c>
      <c r="C1644" s="7">
        <f t="shared" si="177"/>
        <v>0.38049999999999784</v>
      </c>
      <c r="D1644" s="7">
        <f t="shared" si="175"/>
        <v>0.38049999999999784</v>
      </c>
      <c r="E1644" s="7">
        <f t="shared" si="176"/>
        <v>0</v>
      </c>
      <c r="F1644" s="7">
        <f t="shared" si="178"/>
        <v>8.5871428571428668E-2</v>
      </c>
      <c r="G1644" s="7">
        <f t="shared" si="179"/>
        <v>5.0542857142857348E-2</v>
      </c>
      <c r="H1644" s="7">
        <f t="shared" si="180"/>
        <v>1.6989824759751222</v>
      </c>
      <c r="I1644" s="7">
        <f t="shared" si="181"/>
        <v>62.948999895276927</v>
      </c>
    </row>
    <row r="1645" spans="1:9" ht="13.5" x14ac:dyDescent="0.35">
      <c r="A1645" s="3">
        <v>44410</v>
      </c>
      <c r="B1645" s="2">
        <v>23.131499999999999</v>
      </c>
      <c r="C1645" s="7">
        <f t="shared" si="177"/>
        <v>0</v>
      </c>
      <c r="D1645" s="7">
        <f t="shared" si="175"/>
        <v>0</v>
      </c>
      <c r="E1645" s="7">
        <f t="shared" si="176"/>
        <v>0</v>
      </c>
      <c r="F1645" s="7">
        <f t="shared" si="178"/>
        <v>8.5871428571428668E-2</v>
      </c>
      <c r="G1645" s="7">
        <f t="shared" si="179"/>
        <v>4.7821428571428778E-2</v>
      </c>
      <c r="H1645" s="7">
        <f t="shared" si="180"/>
        <v>1.7956684092606365</v>
      </c>
      <c r="I1645" s="7">
        <f t="shared" si="181"/>
        <v>64.230378800021299</v>
      </c>
    </row>
    <row r="1646" spans="1:9" ht="13.5" x14ac:dyDescent="0.35">
      <c r="A1646" s="3">
        <v>44411</v>
      </c>
      <c r="B1646" s="2">
        <v>23.055399999999999</v>
      </c>
      <c r="C1646" s="7">
        <f t="shared" si="177"/>
        <v>-7.6100000000000279E-2</v>
      </c>
      <c r="D1646" s="7">
        <f t="shared" si="175"/>
        <v>0</v>
      </c>
      <c r="E1646" s="7">
        <f t="shared" si="176"/>
        <v>7.6100000000000279E-2</v>
      </c>
      <c r="F1646" s="7">
        <f t="shared" si="178"/>
        <v>8.5871428571428668E-2</v>
      </c>
      <c r="G1646" s="7">
        <f t="shared" si="179"/>
        <v>5.3257142857143079E-2</v>
      </c>
      <c r="H1646" s="7">
        <f t="shared" si="180"/>
        <v>1.612392703862656</v>
      </c>
      <c r="I1646" s="7">
        <f t="shared" si="181"/>
        <v>61.720915905123654</v>
      </c>
    </row>
    <row r="1647" spans="1:9" ht="13.5" x14ac:dyDescent="0.35">
      <c r="A1647" s="3">
        <v>44412</v>
      </c>
      <c r="B1647" s="2">
        <v>23.047799999999999</v>
      </c>
      <c r="C1647" s="7">
        <f t="shared" si="177"/>
        <v>-7.6000000000000512E-3</v>
      </c>
      <c r="D1647" s="7">
        <f t="shared" si="175"/>
        <v>0</v>
      </c>
      <c r="E1647" s="7">
        <f t="shared" si="176"/>
        <v>7.6000000000000512E-3</v>
      </c>
      <c r="F1647" s="7">
        <f t="shared" si="178"/>
        <v>8.5871428571428668E-2</v>
      </c>
      <c r="G1647" s="7">
        <f t="shared" si="179"/>
        <v>5.3257142857143079E-2</v>
      </c>
      <c r="H1647" s="7">
        <f t="shared" si="180"/>
        <v>1.612392703862656</v>
      </c>
      <c r="I1647" s="7">
        <f t="shared" si="181"/>
        <v>61.720915905123654</v>
      </c>
    </row>
    <row r="1648" spans="1:9" ht="13.5" x14ac:dyDescent="0.35">
      <c r="A1648" s="3">
        <v>44413</v>
      </c>
      <c r="B1648" s="2">
        <v>23.032499999999999</v>
      </c>
      <c r="C1648" s="7">
        <f t="shared" si="177"/>
        <v>-1.5299999999999869E-2</v>
      </c>
      <c r="D1648" s="7">
        <f t="shared" si="175"/>
        <v>0</v>
      </c>
      <c r="E1648" s="7">
        <f t="shared" si="176"/>
        <v>1.5299999999999869E-2</v>
      </c>
      <c r="F1648" s="7">
        <f t="shared" si="178"/>
        <v>8.5871428571428668E-2</v>
      </c>
      <c r="G1648" s="7">
        <f t="shared" si="179"/>
        <v>5.3807142857143067E-2</v>
      </c>
      <c r="H1648" s="7">
        <f t="shared" si="180"/>
        <v>1.5959113235098854</v>
      </c>
      <c r="I1648" s="7">
        <f t="shared" si="181"/>
        <v>61.477882894400345</v>
      </c>
    </row>
    <row r="1649" spans="1:9" ht="13.5" x14ac:dyDescent="0.35">
      <c r="A1649" s="3">
        <v>44414</v>
      </c>
      <c r="B1649" s="2">
        <v>22.979299999999999</v>
      </c>
      <c r="C1649" s="7">
        <f t="shared" si="177"/>
        <v>-5.3200000000000358E-2</v>
      </c>
      <c r="D1649" s="7">
        <f t="shared" si="175"/>
        <v>0</v>
      </c>
      <c r="E1649" s="7">
        <f t="shared" si="176"/>
        <v>5.3200000000000358E-2</v>
      </c>
      <c r="F1649" s="7">
        <f t="shared" si="178"/>
        <v>8.5871428571428668E-2</v>
      </c>
      <c r="G1649" s="7">
        <f t="shared" si="179"/>
        <v>5.7607142857143093E-2</v>
      </c>
      <c r="H1649" s="7">
        <f t="shared" si="180"/>
        <v>1.4906385616862945</v>
      </c>
      <c r="I1649" s="7">
        <f t="shared" si="181"/>
        <v>59.849654005077838</v>
      </c>
    </row>
    <row r="1650" spans="1:9" ht="13.5" x14ac:dyDescent="0.35">
      <c r="A1650" s="3">
        <v>44417</v>
      </c>
      <c r="B1650" s="2">
        <v>22.979299999999999</v>
      </c>
      <c r="C1650" s="7">
        <f t="shared" si="177"/>
        <v>0</v>
      </c>
      <c r="D1650" s="7">
        <f t="shared" si="175"/>
        <v>0</v>
      </c>
      <c r="E1650" s="7">
        <f t="shared" si="176"/>
        <v>0</v>
      </c>
      <c r="F1650" s="7">
        <f t="shared" si="178"/>
        <v>6.8478571428571458E-2</v>
      </c>
      <c r="G1650" s="7">
        <f t="shared" si="179"/>
        <v>5.7607142857143093E-2</v>
      </c>
      <c r="H1650" s="7">
        <f t="shared" si="180"/>
        <v>1.1887166769993758</v>
      </c>
      <c r="I1650" s="7">
        <f t="shared" si="181"/>
        <v>54.311126217992211</v>
      </c>
    </row>
    <row r="1651" spans="1:9" ht="13.5" x14ac:dyDescent="0.35">
      <c r="A1651" s="3">
        <v>44419</v>
      </c>
      <c r="B1651" s="2">
        <v>22.964099999999998</v>
      </c>
      <c r="C1651" s="7">
        <f t="shared" si="177"/>
        <v>-1.5200000000000102E-2</v>
      </c>
      <c r="D1651" s="7">
        <f t="shared" si="175"/>
        <v>0</v>
      </c>
      <c r="E1651" s="7">
        <f t="shared" si="176"/>
        <v>1.5200000000000102E-2</v>
      </c>
      <c r="F1651" s="7">
        <f t="shared" si="178"/>
        <v>6.8478571428571458E-2</v>
      </c>
      <c r="G1651" s="7">
        <f t="shared" si="179"/>
        <v>5.8150000000000243E-2</v>
      </c>
      <c r="H1651" s="7">
        <f t="shared" si="180"/>
        <v>1.1776194570691516</v>
      </c>
      <c r="I1651" s="7">
        <f t="shared" si="181"/>
        <v>54.078294223826617</v>
      </c>
    </row>
    <row r="1652" spans="1:9" ht="13.5" x14ac:dyDescent="0.35">
      <c r="A1652" s="3">
        <v>44420</v>
      </c>
      <c r="B1652" s="2">
        <v>22.827100000000002</v>
      </c>
      <c r="C1652" s="7">
        <f t="shared" si="177"/>
        <v>-0.1369999999999969</v>
      </c>
      <c r="D1652" s="7">
        <f t="shared" si="175"/>
        <v>0</v>
      </c>
      <c r="E1652" s="7">
        <f t="shared" si="176"/>
        <v>0.1369999999999969</v>
      </c>
      <c r="F1652" s="7">
        <f t="shared" si="178"/>
        <v>6.7935714285714308E-2</v>
      </c>
      <c r="G1652" s="7">
        <f t="shared" si="179"/>
        <v>6.7935714285714308E-2</v>
      </c>
      <c r="H1652" s="7">
        <f t="shared" si="180"/>
        <v>1</v>
      </c>
      <c r="I1652" s="7">
        <f t="shared" si="181"/>
        <v>50</v>
      </c>
    </row>
    <row r="1653" spans="1:9" ht="13.5" x14ac:dyDescent="0.35">
      <c r="A1653" s="3">
        <v>44424</v>
      </c>
      <c r="B1653" s="2">
        <v>22.964099999999998</v>
      </c>
      <c r="C1653" s="7">
        <f t="shared" si="177"/>
        <v>0.1369999999999969</v>
      </c>
      <c r="D1653" s="7">
        <f t="shared" si="175"/>
        <v>0.1369999999999969</v>
      </c>
      <c r="E1653" s="7">
        <f t="shared" si="176"/>
        <v>0</v>
      </c>
      <c r="F1653" s="7">
        <f t="shared" si="178"/>
        <v>7.5007142857142634E-2</v>
      </c>
      <c r="G1653" s="7">
        <f t="shared" si="179"/>
        <v>6.7935714285714308E-2</v>
      </c>
      <c r="H1653" s="7">
        <f t="shared" si="180"/>
        <v>1.1040900010514105</v>
      </c>
      <c r="I1653" s="7">
        <f t="shared" si="181"/>
        <v>52.473515890465642</v>
      </c>
    </row>
    <row r="1654" spans="1:9" ht="13.5" x14ac:dyDescent="0.35">
      <c r="A1654" s="3">
        <v>44425</v>
      </c>
      <c r="B1654" s="2">
        <v>22.827100000000002</v>
      </c>
      <c r="C1654" s="7">
        <f t="shared" si="177"/>
        <v>-0.1369999999999969</v>
      </c>
      <c r="D1654" s="7">
        <f t="shared" si="175"/>
        <v>0</v>
      </c>
      <c r="E1654" s="7">
        <f t="shared" si="176"/>
        <v>0.1369999999999969</v>
      </c>
      <c r="F1654" s="7">
        <f t="shared" si="178"/>
        <v>7.5007142857142634E-2</v>
      </c>
      <c r="G1654" s="7">
        <f t="shared" si="179"/>
        <v>3.1528571428571031E-2</v>
      </c>
      <c r="H1654" s="7">
        <f t="shared" si="180"/>
        <v>2.3790212958767785</v>
      </c>
      <c r="I1654" s="7">
        <f t="shared" si="181"/>
        <v>70.40563191418056</v>
      </c>
    </row>
    <row r="1655" spans="1:9" ht="13.5" x14ac:dyDescent="0.35">
      <c r="A1655" s="3">
        <v>44426</v>
      </c>
      <c r="B1655" s="2">
        <v>22.827100000000002</v>
      </c>
      <c r="C1655" s="7">
        <f t="shared" si="177"/>
        <v>0</v>
      </c>
      <c r="D1655" s="7">
        <f t="shared" si="175"/>
        <v>0</v>
      </c>
      <c r="E1655" s="7">
        <f t="shared" si="176"/>
        <v>0</v>
      </c>
      <c r="F1655" s="7">
        <f t="shared" si="178"/>
        <v>3.6964285714285339E-2</v>
      </c>
      <c r="G1655" s="7">
        <f t="shared" si="179"/>
        <v>3.1528571428571031E-2</v>
      </c>
      <c r="H1655" s="7">
        <f t="shared" si="180"/>
        <v>1.172405980969645</v>
      </c>
      <c r="I1655" s="7">
        <f t="shared" si="181"/>
        <v>53.968088434664786</v>
      </c>
    </row>
    <row r="1656" spans="1:9" ht="13.5" x14ac:dyDescent="0.35">
      <c r="A1656" s="3">
        <v>44427</v>
      </c>
      <c r="B1656" s="2">
        <v>23.4358</v>
      </c>
      <c r="C1656" s="7">
        <f t="shared" si="177"/>
        <v>0.60869999999999891</v>
      </c>
      <c r="D1656" s="7">
        <f t="shared" si="175"/>
        <v>0.60869999999999891</v>
      </c>
      <c r="E1656" s="7">
        <f t="shared" si="176"/>
        <v>0</v>
      </c>
      <c r="F1656" s="7">
        <f t="shared" si="178"/>
        <v>8.0442857142856691E-2</v>
      </c>
      <c r="G1656" s="7">
        <f t="shared" si="179"/>
        <v>3.1528571428571031E-2</v>
      </c>
      <c r="H1656" s="7">
        <f t="shared" si="180"/>
        <v>2.5514272768464155</v>
      </c>
      <c r="I1656" s="7">
        <f t="shared" si="181"/>
        <v>71.84230671089577</v>
      </c>
    </row>
    <row r="1657" spans="1:9" ht="13.5" x14ac:dyDescent="0.35">
      <c r="A1657" s="3">
        <v>44428</v>
      </c>
      <c r="B1657" s="2">
        <v>23.816299999999998</v>
      </c>
      <c r="C1657" s="7">
        <f t="shared" si="177"/>
        <v>0.38049999999999784</v>
      </c>
      <c r="D1657" s="7">
        <f t="shared" si="175"/>
        <v>0.38049999999999784</v>
      </c>
      <c r="E1657" s="7">
        <f t="shared" si="176"/>
        <v>0</v>
      </c>
      <c r="F1657" s="7">
        <f t="shared" si="178"/>
        <v>0.10762142857142797</v>
      </c>
      <c r="G1657" s="7">
        <f t="shared" si="179"/>
        <v>3.1528571428571031E-2</v>
      </c>
      <c r="H1657" s="7">
        <f t="shared" si="180"/>
        <v>3.413457181694632</v>
      </c>
      <c r="I1657" s="7">
        <f t="shared" si="181"/>
        <v>77.34202556336956</v>
      </c>
    </row>
    <row r="1658" spans="1:9" ht="13.5" x14ac:dyDescent="0.35">
      <c r="A1658" s="3">
        <v>44431</v>
      </c>
      <c r="B1658" s="2">
        <v>23.816299999999998</v>
      </c>
      <c r="C1658" s="7">
        <f t="shared" si="177"/>
        <v>0</v>
      </c>
      <c r="D1658" s="7">
        <f t="shared" si="175"/>
        <v>0</v>
      </c>
      <c r="E1658" s="7">
        <f t="shared" si="176"/>
        <v>0</v>
      </c>
      <c r="F1658" s="7">
        <f t="shared" si="178"/>
        <v>8.0442857142856691E-2</v>
      </c>
      <c r="G1658" s="7">
        <f t="shared" si="179"/>
        <v>3.1528571428571031E-2</v>
      </c>
      <c r="H1658" s="7">
        <f t="shared" si="180"/>
        <v>2.5514272768464155</v>
      </c>
      <c r="I1658" s="7">
        <f t="shared" si="181"/>
        <v>71.84230671089577</v>
      </c>
    </row>
    <row r="1659" spans="1:9" ht="13.5" x14ac:dyDescent="0.35">
      <c r="A1659" s="3">
        <v>44432</v>
      </c>
      <c r="B1659" s="2">
        <v>24.105399999999999</v>
      </c>
      <c r="C1659" s="7">
        <f t="shared" si="177"/>
        <v>0.28910000000000124</v>
      </c>
      <c r="D1659" s="7">
        <f t="shared" si="175"/>
        <v>0.28910000000000124</v>
      </c>
      <c r="E1659" s="7">
        <f t="shared" si="176"/>
        <v>0</v>
      </c>
      <c r="F1659" s="7">
        <f t="shared" si="178"/>
        <v>0.10109285714285678</v>
      </c>
      <c r="G1659" s="7">
        <f t="shared" si="179"/>
        <v>3.1528571428571031E-2</v>
      </c>
      <c r="H1659" s="7">
        <f t="shared" si="180"/>
        <v>3.2063887630267618</v>
      </c>
      <c r="I1659" s="7">
        <f t="shared" si="181"/>
        <v>76.226638659988311</v>
      </c>
    </row>
    <row r="1660" spans="1:9" ht="13.5" x14ac:dyDescent="0.35">
      <c r="A1660" s="3">
        <v>44433</v>
      </c>
      <c r="B1660" s="2">
        <v>24.2424</v>
      </c>
      <c r="C1660" s="7">
        <f t="shared" si="177"/>
        <v>0.13700000000000045</v>
      </c>
      <c r="D1660" s="7">
        <f t="shared" si="175"/>
        <v>0.13700000000000045</v>
      </c>
      <c r="E1660" s="7">
        <f t="shared" si="176"/>
        <v>0</v>
      </c>
      <c r="F1660" s="7">
        <f t="shared" si="178"/>
        <v>0.11087857142857109</v>
      </c>
      <c r="G1660" s="7">
        <f t="shared" si="179"/>
        <v>2.6092857142856727E-2</v>
      </c>
      <c r="H1660" s="7">
        <f t="shared" si="180"/>
        <v>4.2493840678894603</v>
      </c>
      <c r="I1660" s="7">
        <f t="shared" si="181"/>
        <v>80.950146015853349</v>
      </c>
    </row>
    <row r="1661" spans="1:9" ht="13.5" x14ac:dyDescent="0.35">
      <c r="A1661" s="3">
        <v>44434</v>
      </c>
      <c r="B1661" s="2">
        <v>24.1206</v>
      </c>
      <c r="C1661" s="7">
        <f t="shared" si="177"/>
        <v>-0.12180000000000035</v>
      </c>
      <c r="D1661" s="7">
        <f t="shared" si="175"/>
        <v>0</v>
      </c>
      <c r="E1661" s="7">
        <f t="shared" si="176"/>
        <v>0.12180000000000035</v>
      </c>
      <c r="F1661" s="7">
        <f t="shared" si="178"/>
        <v>0.11087857142857109</v>
      </c>
      <c r="G1661" s="7">
        <f t="shared" si="179"/>
        <v>3.4249999999999607E-2</v>
      </c>
      <c r="H1661" s="7">
        <f t="shared" si="180"/>
        <v>3.237330552659047</v>
      </c>
      <c r="I1661" s="7">
        <f t="shared" si="181"/>
        <v>76.400236243724933</v>
      </c>
    </row>
    <row r="1662" spans="1:9" ht="13.5" x14ac:dyDescent="0.35">
      <c r="A1662" s="3">
        <v>44435</v>
      </c>
      <c r="B1662" s="2">
        <v>24.044499999999999</v>
      </c>
      <c r="C1662" s="7">
        <f t="shared" si="177"/>
        <v>-7.6100000000000279E-2</v>
      </c>
      <c r="D1662" s="7">
        <f t="shared" si="175"/>
        <v>0</v>
      </c>
      <c r="E1662" s="7">
        <f t="shared" si="176"/>
        <v>7.6100000000000279E-2</v>
      </c>
      <c r="F1662" s="7">
        <f t="shared" si="178"/>
        <v>0.11087857142857109</v>
      </c>
      <c r="G1662" s="7">
        <f t="shared" si="179"/>
        <v>3.8592857142856776E-2</v>
      </c>
      <c r="H1662" s="7">
        <f t="shared" si="180"/>
        <v>2.8730334999074771</v>
      </c>
      <c r="I1662" s="7">
        <f t="shared" si="181"/>
        <v>74.180445378954531</v>
      </c>
    </row>
    <row r="1663" spans="1:9" ht="13.5" x14ac:dyDescent="0.35">
      <c r="A1663" s="3">
        <v>44438</v>
      </c>
      <c r="B1663" s="2">
        <v>24.1206</v>
      </c>
      <c r="C1663" s="7">
        <f t="shared" si="177"/>
        <v>7.6100000000000279E-2</v>
      </c>
      <c r="D1663" s="7">
        <f t="shared" si="175"/>
        <v>7.6100000000000279E-2</v>
      </c>
      <c r="E1663" s="7">
        <f t="shared" si="176"/>
        <v>0</v>
      </c>
      <c r="F1663" s="7">
        <f t="shared" si="178"/>
        <v>0.1163142857142854</v>
      </c>
      <c r="G1663" s="7">
        <f t="shared" si="179"/>
        <v>3.4792857142856751E-2</v>
      </c>
      <c r="H1663" s="7">
        <f t="shared" si="180"/>
        <v>3.3430507082734837</v>
      </c>
      <c r="I1663" s="7">
        <f t="shared" si="181"/>
        <v>76.974710470338138</v>
      </c>
    </row>
    <row r="1664" spans="1:9" ht="13.5" x14ac:dyDescent="0.35">
      <c r="A1664" s="3">
        <v>44439</v>
      </c>
      <c r="B1664" s="2">
        <v>23.892399999999999</v>
      </c>
      <c r="C1664" s="7">
        <f t="shared" si="177"/>
        <v>-0.22820000000000107</v>
      </c>
      <c r="D1664" s="7">
        <f t="shared" si="175"/>
        <v>0</v>
      </c>
      <c r="E1664" s="7">
        <f t="shared" si="176"/>
        <v>0.22820000000000107</v>
      </c>
      <c r="F1664" s="7">
        <f t="shared" si="178"/>
        <v>0.1163142857142854</v>
      </c>
      <c r="G1664" s="7">
        <f t="shared" si="179"/>
        <v>5.1092857142856829E-2</v>
      </c>
      <c r="H1664" s="7">
        <f t="shared" si="180"/>
        <v>2.2765273311897185</v>
      </c>
      <c r="I1664" s="7">
        <f t="shared" si="181"/>
        <v>69.4798822374878</v>
      </c>
    </row>
    <row r="1665" spans="1:9" ht="13.5" x14ac:dyDescent="0.35">
      <c r="A1665" s="3">
        <v>44440</v>
      </c>
      <c r="B1665" s="2">
        <v>23.740200000000002</v>
      </c>
      <c r="C1665" s="7">
        <f t="shared" si="177"/>
        <v>-0.152199999999997</v>
      </c>
      <c r="D1665" s="7">
        <f t="shared" si="175"/>
        <v>0</v>
      </c>
      <c r="E1665" s="7">
        <f t="shared" si="176"/>
        <v>0.152199999999997</v>
      </c>
      <c r="F1665" s="7">
        <f t="shared" si="178"/>
        <v>0.1163142857142854</v>
      </c>
      <c r="G1665" s="7">
        <f t="shared" si="179"/>
        <v>6.0878571428570893E-2</v>
      </c>
      <c r="H1665" s="7">
        <f t="shared" si="180"/>
        <v>1.9105948609644607</v>
      </c>
      <c r="I1665" s="7">
        <f t="shared" si="181"/>
        <v>65.642762123594281</v>
      </c>
    </row>
    <row r="1666" spans="1:9" ht="13.5" x14ac:dyDescent="0.35">
      <c r="A1666" s="3">
        <v>44441</v>
      </c>
      <c r="B1666" s="2">
        <v>23.664100000000001</v>
      </c>
      <c r="C1666" s="7">
        <f t="shared" si="177"/>
        <v>-7.6100000000000279E-2</v>
      </c>
      <c r="D1666" s="7">
        <f t="shared" si="175"/>
        <v>0</v>
      </c>
      <c r="E1666" s="7">
        <f t="shared" si="176"/>
        <v>7.6100000000000279E-2</v>
      </c>
      <c r="F1666" s="7">
        <f t="shared" si="178"/>
        <v>0.1163142857142854</v>
      </c>
      <c r="G1666" s="7">
        <f t="shared" si="179"/>
        <v>5.6528571428571137E-2</v>
      </c>
      <c r="H1666" s="7">
        <f t="shared" si="180"/>
        <v>2.0576194086429163</v>
      </c>
      <c r="I1666" s="7">
        <f t="shared" si="181"/>
        <v>67.294817753533408</v>
      </c>
    </row>
    <row r="1667" spans="1:9" ht="13.5" x14ac:dyDescent="0.35">
      <c r="A1667" s="3">
        <v>44442</v>
      </c>
      <c r="B1667" s="2">
        <v>23.588000000000001</v>
      </c>
      <c r="C1667" s="7">
        <f t="shared" si="177"/>
        <v>-7.6100000000000279E-2</v>
      </c>
      <c r="D1667" s="7">
        <f t="shared" ref="D1667:D1730" si="182">IF(C1667&gt;0,C1667,0)</f>
        <v>0</v>
      </c>
      <c r="E1667" s="7">
        <f t="shared" ref="E1667:E1730" si="183">IF(C1667&lt;0,-C1667,0)</f>
        <v>7.6100000000000279E-2</v>
      </c>
      <c r="F1667" s="7">
        <f t="shared" si="178"/>
        <v>0.10652857142857133</v>
      </c>
      <c r="G1667" s="7">
        <f t="shared" si="179"/>
        <v>6.1964285714285437E-2</v>
      </c>
      <c r="H1667" s="7">
        <f t="shared" si="180"/>
        <v>1.7191930835734932</v>
      </c>
      <c r="I1667" s="7">
        <f t="shared" si="181"/>
        <v>63.224384246894822</v>
      </c>
    </row>
    <row r="1668" spans="1:9" ht="13.5" x14ac:dyDescent="0.35">
      <c r="A1668" s="3">
        <v>44445</v>
      </c>
      <c r="B1668" s="2">
        <v>23.588000000000001</v>
      </c>
      <c r="C1668" s="7">
        <f t="shared" ref="C1668:C1731" si="184">B1668-B1667</f>
        <v>0</v>
      </c>
      <c r="D1668" s="7">
        <f t="shared" si="182"/>
        <v>0</v>
      </c>
      <c r="E1668" s="7">
        <f t="shared" si="183"/>
        <v>0</v>
      </c>
      <c r="F1668" s="7">
        <f t="shared" si="178"/>
        <v>0.10652857142857133</v>
      </c>
      <c r="G1668" s="7">
        <f t="shared" si="179"/>
        <v>5.2178571428571373E-2</v>
      </c>
      <c r="H1668" s="7">
        <f t="shared" si="180"/>
        <v>2.0416153319644081</v>
      </c>
      <c r="I1668" s="7">
        <f t="shared" si="181"/>
        <v>67.122732796255463</v>
      </c>
    </row>
    <row r="1669" spans="1:9" ht="13.5" x14ac:dyDescent="0.35">
      <c r="A1669" s="3">
        <v>44446</v>
      </c>
      <c r="B1669" s="2">
        <v>23.4282</v>
      </c>
      <c r="C1669" s="7">
        <f t="shared" si="184"/>
        <v>-0.15980000000000061</v>
      </c>
      <c r="D1669" s="7">
        <f t="shared" si="182"/>
        <v>0</v>
      </c>
      <c r="E1669" s="7">
        <f t="shared" si="183"/>
        <v>0.15980000000000061</v>
      </c>
      <c r="F1669" s="7">
        <f t="shared" si="178"/>
        <v>0.10652857142857133</v>
      </c>
      <c r="G1669" s="7">
        <f t="shared" si="179"/>
        <v>6.3592857142857132E-2</v>
      </c>
      <c r="H1669" s="7">
        <f t="shared" si="180"/>
        <v>1.6751656744917431</v>
      </c>
      <c r="I1669" s="7">
        <f t="shared" si="181"/>
        <v>62.61913759079647</v>
      </c>
    </row>
    <row r="1670" spans="1:9" ht="13.5" x14ac:dyDescent="0.35">
      <c r="A1670" s="3">
        <v>44447</v>
      </c>
      <c r="B1670" s="2">
        <v>23.572800000000001</v>
      </c>
      <c r="C1670" s="7">
        <f t="shared" si="184"/>
        <v>0.14460000000000051</v>
      </c>
      <c r="D1670" s="7">
        <f t="shared" si="182"/>
        <v>0.14460000000000051</v>
      </c>
      <c r="E1670" s="7">
        <f t="shared" si="183"/>
        <v>0</v>
      </c>
      <c r="F1670" s="7">
        <f t="shared" si="178"/>
        <v>7.3378571428571446E-2</v>
      </c>
      <c r="G1670" s="7">
        <f t="shared" si="179"/>
        <v>6.3592857142857132E-2</v>
      </c>
      <c r="H1670" s="7">
        <f t="shared" si="180"/>
        <v>1.1538807143659446</v>
      </c>
      <c r="I1670" s="7">
        <f t="shared" si="181"/>
        <v>53.572173550271188</v>
      </c>
    </row>
    <row r="1671" spans="1:9" ht="13.5" x14ac:dyDescent="0.35">
      <c r="A1671" s="3">
        <v>44448</v>
      </c>
      <c r="B1671" s="2">
        <v>23.511900000000001</v>
      </c>
      <c r="C1671" s="7">
        <f t="shared" si="184"/>
        <v>-6.0900000000000176E-2</v>
      </c>
      <c r="D1671" s="7">
        <f t="shared" si="182"/>
        <v>0</v>
      </c>
      <c r="E1671" s="7">
        <f t="shared" si="183"/>
        <v>6.0900000000000176E-2</v>
      </c>
      <c r="F1671" s="7">
        <f t="shared" si="178"/>
        <v>4.6200000000000178E-2</v>
      </c>
      <c r="G1671" s="7">
        <f t="shared" si="179"/>
        <v>6.7942857142857152E-2</v>
      </c>
      <c r="H1671" s="7">
        <f t="shared" si="180"/>
        <v>0.67998317914213879</v>
      </c>
      <c r="I1671" s="7">
        <f t="shared" si="181"/>
        <v>40.475594493116489</v>
      </c>
    </row>
    <row r="1672" spans="1:9" ht="13.5" x14ac:dyDescent="0.35">
      <c r="A1672" s="3">
        <v>44449</v>
      </c>
      <c r="B1672" s="2">
        <v>23.4739</v>
      </c>
      <c r="C1672" s="7">
        <f t="shared" si="184"/>
        <v>-3.8000000000000256E-2</v>
      </c>
      <c r="D1672" s="7">
        <f t="shared" si="182"/>
        <v>0</v>
      </c>
      <c r="E1672" s="7">
        <f t="shared" si="183"/>
        <v>3.8000000000000256E-2</v>
      </c>
      <c r="F1672" s="7">
        <f t="shared" si="178"/>
        <v>4.6200000000000178E-2</v>
      </c>
      <c r="G1672" s="7">
        <f t="shared" si="179"/>
        <v>7.0657142857142877E-2</v>
      </c>
      <c r="H1672" s="7">
        <f t="shared" si="180"/>
        <v>0.6538617064294403</v>
      </c>
      <c r="I1672" s="7">
        <f t="shared" si="181"/>
        <v>39.535452322738472</v>
      </c>
    </row>
    <row r="1673" spans="1:9" ht="13.5" x14ac:dyDescent="0.35">
      <c r="A1673" s="3">
        <v>44452</v>
      </c>
      <c r="B1673" s="2">
        <v>23.511900000000001</v>
      </c>
      <c r="C1673" s="7">
        <f t="shared" si="184"/>
        <v>3.8000000000000256E-2</v>
      </c>
      <c r="D1673" s="7">
        <f t="shared" si="182"/>
        <v>3.8000000000000256E-2</v>
      </c>
      <c r="E1673" s="7">
        <f t="shared" si="183"/>
        <v>0</v>
      </c>
      <c r="F1673" s="7">
        <f t="shared" si="178"/>
        <v>2.8264285714285822E-2</v>
      </c>
      <c r="G1673" s="7">
        <f t="shared" si="179"/>
        <v>7.0657142857142877E-2</v>
      </c>
      <c r="H1673" s="7">
        <f t="shared" si="180"/>
        <v>0.40002021835827073</v>
      </c>
      <c r="I1673" s="7">
        <f t="shared" si="181"/>
        <v>28.572460105422834</v>
      </c>
    </row>
    <row r="1674" spans="1:9" ht="13.5" x14ac:dyDescent="0.35">
      <c r="A1674" s="3">
        <v>44453</v>
      </c>
      <c r="B1674" s="2">
        <v>23.664100000000001</v>
      </c>
      <c r="C1674" s="7">
        <f t="shared" si="184"/>
        <v>0.15220000000000056</v>
      </c>
      <c r="D1674" s="7">
        <f t="shared" si="182"/>
        <v>0.15220000000000056</v>
      </c>
      <c r="E1674" s="7">
        <f t="shared" si="183"/>
        <v>0</v>
      </c>
      <c r="F1674" s="7">
        <f t="shared" si="178"/>
        <v>2.9350000000000116E-2</v>
      </c>
      <c r="G1674" s="7">
        <f t="shared" si="179"/>
        <v>7.0657142857142877E-2</v>
      </c>
      <c r="H1674" s="7">
        <f t="shared" si="180"/>
        <v>0.41538617064294531</v>
      </c>
      <c r="I1674" s="7">
        <f t="shared" si="181"/>
        <v>29.347903721162851</v>
      </c>
    </row>
    <row r="1675" spans="1:9" ht="13.5" x14ac:dyDescent="0.35">
      <c r="A1675" s="3">
        <v>44454</v>
      </c>
      <c r="B1675" s="2">
        <v>24.501100000000001</v>
      </c>
      <c r="C1675" s="7">
        <f t="shared" si="184"/>
        <v>0.83699999999999974</v>
      </c>
      <c r="D1675" s="7">
        <f t="shared" si="182"/>
        <v>0.83699999999999974</v>
      </c>
      <c r="E1675" s="7">
        <f t="shared" si="183"/>
        <v>0</v>
      </c>
      <c r="F1675" s="7">
        <f t="shared" si="178"/>
        <v>8.9135714285714387E-2</v>
      </c>
      <c r="G1675" s="7">
        <f t="shared" si="179"/>
        <v>6.1957142857142856E-2</v>
      </c>
      <c r="H1675" s="7">
        <f t="shared" si="180"/>
        <v>1.438667281531014</v>
      </c>
      <c r="I1675" s="7">
        <f t="shared" si="181"/>
        <v>58.993996123481338</v>
      </c>
    </row>
    <row r="1676" spans="1:9" ht="13.5" x14ac:dyDescent="0.35">
      <c r="A1676" s="3">
        <v>44455</v>
      </c>
      <c r="B1676" s="2">
        <v>24.1206</v>
      </c>
      <c r="C1676" s="7">
        <f t="shared" si="184"/>
        <v>-0.38050000000000139</v>
      </c>
      <c r="D1676" s="7">
        <f t="shared" si="182"/>
        <v>0</v>
      </c>
      <c r="E1676" s="7">
        <f t="shared" si="183"/>
        <v>0.38050000000000139</v>
      </c>
      <c r="F1676" s="7">
        <f t="shared" si="178"/>
        <v>8.9135714285714387E-2</v>
      </c>
      <c r="G1676" s="7">
        <f t="shared" si="179"/>
        <v>8.370000000000008E-2</v>
      </c>
      <c r="H1676" s="7">
        <f t="shared" si="180"/>
        <v>1.0649428230073394</v>
      </c>
      <c r="I1676" s="7">
        <f t="shared" si="181"/>
        <v>51.572508988717615</v>
      </c>
    </row>
    <row r="1677" spans="1:9" ht="13.5" x14ac:dyDescent="0.35">
      <c r="A1677" s="3">
        <v>44456</v>
      </c>
      <c r="B1677" s="2">
        <v>24.2195</v>
      </c>
      <c r="C1677" s="7">
        <f t="shared" si="184"/>
        <v>9.8900000000000432E-2</v>
      </c>
      <c r="D1677" s="7">
        <f t="shared" si="182"/>
        <v>9.8900000000000432E-2</v>
      </c>
      <c r="E1677" s="7">
        <f t="shared" si="183"/>
        <v>0</v>
      </c>
      <c r="F1677" s="7">
        <f t="shared" si="178"/>
        <v>9.0764285714285825E-2</v>
      </c>
      <c r="G1677" s="7">
        <f t="shared" si="179"/>
        <v>8.370000000000008E-2</v>
      </c>
      <c r="H1677" s="7">
        <f t="shared" si="180"/>
        <v>1.0844000682710364</v>
      </c>
      <c r="I1677" s="7">
        <f t="shared" si="181"/>
        <v>52.024564994882304</v>
      </c>
    </row>
    <row r="1678" spans="1:9" ht="13.5" x14ac:dyDescent="0.35">
      <c r="A1678" s="3">
        <v>44459</v>
      </c>
      <c r="B1678" s="2">
        <v>24.2728</v>
      </c>
      <c r="C1678" s="7">
        <f t="shared" si="184"/>
        <v>5.3300000000000125E-2</v>
      </c>
      <c r="D1678" s="7">
        <f t="shared" si="182"/>
        <v>5.3300000000000125E-2</v>
      </c>
      <c r="E1678" s="7">
        <f t="shared" si="183"/>
        <v>0</v>
      </c>
      <c r="F1678" s="7">
        <f t="shared" si="178"/>
        <v>9.4571428571428681E-2</v>
      </c>
      <c r="G1678" s="7">
        <f t="shared" si="179"/>
        <v>6.7400000000000002E-2</v>
      </c>
      <c r="H1678" s="7">
        <f t="shared" si="180"/>
        <v>1.4031369224247578</v>
      </c>
      <c r="I1678" s="7">
        <f t="shared" si="181"/>
        <v>58.387722702416681</v>
      </c>
    </row>
    <row r="1679" spans="1:9" ht="13.5" x14ac:dyDescent="0.35">
      <c r="A1679" s="3">
        <v>44460</v>
      </c>
      <c r="B1679" s="2">
        <v>24.3337</v>
      </c>
      <c r="C1679" s="7">
        <f t="shared" si="184"/>
        <v>6.0900000000000176E-2</v>
      </c>
      <c r="D1679" s="7">
        <f t="shared" si="182"/>
        <v>6.0900000000000176E-2</v>
      </c>
      <c r="E1679" s="7">
        <f t="shared" si="183"/>
        <v>0</v>
      </c>
      <c r="F1679" s="7">
        <f t="shared" si="178"/>
        <v>9.8921428571428702E-2</v>
      </c>
      <c r="G1679" s="7">
        <f t="shared" si="179"/>
        <v>5.6528571428571643E-2</v>
      </c>
      <c r="H1679" s="7">
        <f t="shared" si="180"/>
        <v>1.7499368208238522</v>
      </c>
      <c r="I1679" s="7">
        <f t="shared" si="181"/>
        <v>63.635528190047275</v>
      </c>
    </row>
    <row r="1680" spans="1:9" ht="13.5" x14ac:dyDescent="0.35">
      <c r="A1680" s="3">
        <v>44461</v>
      </c>
      <c r="B1680" s="2">
        <v>24.721699999999998</v>
      </c>
      <c r="C1680" s="7">
        <f t="shared" si="184"/>
        <v>0.38799999999999812</v>
      </c>
      <c r="D1680" s="7">
        <f t="shared" si="182"/>
        <v>0.38799999999999812</v>
      </c>
      <c r="E1680" s="7">
        <f t="shared" si="183"/>
        <v>0</v>
      </c>
      <c r="F1680" s="7">
        <f t="shared" si="178"/>
        <v>0.12663571428571427</v>
      </c>
      <c r="G1680" s="7">
        <f t="shared" si="179"/>
        <v>5.1092857142857336E-2</v>
      </c>
      <c r="H1680" s="7">
        <f t="shared" si="180"/>
        <v>2.4785404725289992</v>
      </c>
      <c r="I1680" s="7">
        <f t="shared" si="181"/>
        <v>71.252310907483235</v>
      </c>
    </row>
    <row r="1681" spans="1:9" ht="13.5" x14ac:dyDescent="0.35">
      <c r="A1681" s="3">
        <v>44462</v>
      </c>
      <c r="B1681" s="2">
        <v>24.721699999999998</v>
      </c>
      <c r="C1681" s="7">
        <f t="shared" si="184"/>
        <v>0</v>
      </c>
      <c r="D1681" s="7">
        <f t="shared" si="182"/>
        <v>0</v>
      </c>
      <c r="E1681" s="7">
        <f t="shared" si="183"/>
        <v>0</v>
      </c>
      <c r="F1681" s="7">
        <f t="shared" ref="F1681:F1744" si="185">(SUM(D1668:D1681)/14)</f>
        <v>0.12663571428571427</v>
      </c>
      <c r="G1681" s="7">
        <f t="shared" ref="G1681:G1744" si="186">(SUM(E1668:E1681)/14)</f>
        <v>4.5657142857143028E-2</v>
      </c>
      <c r="H1681" s="7">
        <f t="shared" ref="H1681:H1744" si="187">F1681/G1681</f>
        <v>2.7736232790988629</v>
      </c>
      <c r="I1681" s="7">
        <f t="shared" ref="I1681:I1744" si="188">IF(G1681=0,100,100-(100/(1+H1681)))</f>
        <v>73.500269474731482</v>
      </c>
    </row>
    <row r="1682" spans="1:9" ht="13.5" x14ac:dyDescent="0.35">
      <c r="A1682" s="3">
        <v>44463</v>
      </c>
      <c r="B1682" s="2">
        <v>24.721699999999998</v>
      </c>
      <c r="C1682" s="7">
        <f t="shared" si="184"/>
        <v>0</v>
      </c>
      <c r="D1682" s="7">
        <f t="shared" si="182"/>
        <v>0</v>
      </c>
      <c r="E1682" s="7">
        <f t="shared" si="183"/>
        <v>0</v>
      </c>
      <c r="F1682" s="7">
        <f t="shared" si="185"/>
        <v>0.12663571428571427</v>
      </c>
      <c r="G1682" s="7">
        <f t="shared" si="186"/>
        <v>4.5657142857143028E-2</v>
      </c>
      <c r="H1682" s="7">
        <f t="shared" si="187"/>
        <v>2.7736232790988629</v>
      </c>
      <c r="I1682" s="7">
        <f t="shared" si="188"/>
        <v>73.500269474731482</v>
      </c>
    </row>
    <row r="1683" spans="1:9" ht="13.5" x14ac:dyDescent="0.35">
      <c r="A1683" s="3">
        <v>44466</v>
      </c>
      <c r="B1683" s="2">
        <v>24.714099999999998</v>
      </c>
      <c r="C1683" s="7">
        <f t="shared" si="184"/>
        <v>-7.6000000000000512E-3</v>
      </c>
      <c r="D1683" s="7">
        <f t="shared" si="182"/>
        <v>0</v>
      </c>
      <c r="E1683" s="7">
        <f t="shared" si="183"/>
        <v>7.6000000000000512E-3</v>
      </c>
      <c r="F1683" s="7">
        <f t="shared" si="185"/>
        <v>0.12663571428571427</v>
      </c>
      <c r="G1683" s="7">
        <f t="shared" si="186"/>
        <v>3.478571428571442E-2</v>
      </c>
      <c r="H1683" s="7">
        <f t="shared" si="187"/>
        <v>3.6404517453798624</v>
      </c>
      <c r="I1683" s="7">
        <f t="shared" si="188"/>
        <v>78.450373910349953</v>
      </c>
    </row>
    <row r="1684" spans="1:9" ht="13.5" x14ac:dyDescent="0.35">
      <c r="A1684" s="3">
        <v>44467</v>
      </c>
      <c r="B1684" s="2">
        <v>24.714099999999998</v>
      </c>
      <c r="C1684" s="7">
        <f t="shared" si="184"/>
        <v>0</v>
      </c>
      <c r="D1684" s="7">
        <f t="shared" si="182"/>
        <v>0</v>
      </c>
      <c r="E1684" s="7">
        <f t="shared" si="183"/>
        <v>0</v>
      </c>
      <c r="F1684" s="7">
        <f t="shared" si="185"/>
        <v>0.11630714285714282</v>
      </c>
      <c r="G1684" s="7">
        <f t="shared" si="186"/>
        <v>3.478571428571442E-2</v>
      </c>
      <c r="H1684" s="7">
        <f t="shared" si="187"/>
        <v>3.3435318275153865</v>
      </c>
      <c r="I1684" s="7">
        <f t="shared" si="188"/>
        <v>76.977260908618092</v>
      </c>
    </row>
    <row r="1685" spans="1:9" ht="13.5" x14ac:dyDescent="0.35">
      <c r="A1685" s="3">
        <v>44468</v>
      </c>
      <c r="B1685" s="2">
        <v>25.338100000000001</v>
      </c>
      <c r="C1685" s="7">
        <f t="shared" si="184"/>
        <v>0.62400000000000233</v>
      </c>
      <c r="D1685" s="7">
        <f t="shared" si="182"/>
        <v>0.62400000000000233</v>
      </c>
      <c r="E1685" s="7">
        <f t="shared" si="183"/>
        <v>0</v>
      </c>
      <c r="F1685" s="7">
        <f t="shared" si="185"/>
        <v>0.16087857142857157</v>
      </c>
      <c r="G1685" s="7">
        <f t="shared" si="186"/>
        <v>3.0435714285714406E-2</v>
      </c>
      <c r="H1685" s="7">
        <f t="shared" si="187"/>
        <v>5.2858483923961348</v>
      </c>
      <c r="I1685" s="7">
        <f t="shared" si="188"/>
        <v>84.091248506571048</v>
      </c>
    </row>
    <row r="1686" spans="1:9" ht="13.5" x14ac:dyDescent="0.35">
      <c r="A1686" s="3">
        <v>44469</v>
      </c>
      <c r="B1686" s="2">
        <v>25.307600000000001</v>
      </c>
      <c r="C1686" s="7">
        <f t="shared" si="184"/>
        <v>-3.0499999999999972E-2</v>
      </c>
      <c r="D1686" s="7">
        <f t="shared" si="182"/>
        <v>0</v>
      </c>
      <c r="E1686" s="7">
        <f t="shared" si="183"/>
        <v>3.0499999999999972E-2</v>
      </c>
      <c r="F1686" s="7">
        <f t="shared" si="185"/>
        <v>0.16087857142857157</v>
      </c>
      <c r="G1686" s="7">
        <f t="shared" si="186"/>
        <v>2.99000000000001E-2</v>
      </c>
      <c r="H1686" s="7">
        <f t="shared" si="187"/>
        <v>5.3805542283803023</v>
      </c>
      <c r="I1686" s="7">
        <f t="shared" si="188"/>
        <v>84.327380283799442</v>
      </c>
    </row>
    <row r="1687" spans="1:9" ht="13.5" x14ac:dyDescent="0.35">
      <c r="A1687" s="3">
        <v>44470</v>
      </c>
      <c r="B1687" s="2">
        <v>26.0001</v>
      </c>
      <c r="C1687" s="7">
        <f t="shared" si="184"/>
        <v>0.69249999999999901</v>
      </c>
      <c r="D1687" s="7">
        <f t="shared" si="182"/>
        <v>0.69249999999999901</v>
      </c>
      <c r="E1687" s="7">
        <f t="shared" si="183"/>
        <v>0</v>
      </c>
      <c r="F1687" s="7">
        <f t="shared" si="185"/>
        <v>0.20762857142857147</v>
      </c>
      <c r="G1687" s="7">
        <f t="shared" si="186"/>
        <v>2.99000000000001E-2</v>
      </c>
      <c r="H1687" s="7">
        <f t="shared" si="187"/>
        <v>6.9440993788819654</v>
      </c>
      <c r="I1687" s="7">
        <f t="shared" si="188"/>
        <v>87.412040656763054</v>
      </c>
    </row>
    <row r="1688" spans="1:9" ht="13.5" x14ac:dyDescent="0.35">
      <c r="A1688" s="3">
        <v>44473</v>
      </c>
      <c r="B1688" s="2">
        <v>26.099</v>
      </c>
      <c r="C1688" s="7">
        <f t="shared" si="184"/>
        <v>9.8900000000000432E-2</v>
      </c>
      <c r="D1688" s="7">
        <f t="shared" si="182"/>
        <v>9.8900000000000432E-2</v>
      </c>
      <c r="E1688" s="7">
        <f t="shared" si="183"/>
        <v>0</v>
      </c>
      <c r="F1688" s="7">
        <f t="shared" si="185"/>
        <v>0.2038214285714286</v>
      </c>
      <c r="G1688" s="7">
        <f t="shared" si="186"/>
        <v>2.99000000000001E-2</v>
      </c>
      <c r="H1688" s="7">
        <f t="shared" si="187"/>
        <v>6.8167701863353818</v>
      </c>
      <c r="I1688" s="7">
        <f t="shared" si="188"/>
        <v>87.206992451330919</v>
      </c>
    </row>
    <row r="1689" spans="1:9" ht="13.5" x14ac:dyDescent="0.35">
      <c r="A1689" s="3">
        <v>44474</v>
      </c>
      <c r="B1689" s="2">
        <v>26.0914</v>
      </c>
      <c r="C1689" s="7">
        <f t="shared" si="184"/>
        <v>-7.6000000000000512E-3</v>
      </c>
      <c r="D1689" s="7">
        <f t="shared" si="182"/>
        <v>0</v>
      </c>
      <c r="E1689" s="7">
        <f t="shared" si="183"/>
        <v>7.6000000000000512E-3</v>
      </c>
      <c r="F1689" s="7">
        <f t="shared" si="185"/>
        <v>0.14403571428571432</v>
      </c>
      <c r="G1689" s="7">
        <f t="shared" si="186"/>
        <v>3.0442857142857247E-2</v>
      </c>
      <c r="H1689" s="7">
        <f t="shared" si="187"/>
        <v>4.7313467855466769</v>
      </c>
      <c r="I1689" s="7">
        <f t="shared" si="188"/>
        <v>82.552093994350471</v>
      </c>
    </row>
    <row r="1690" spans="1:9" ht="13.5" x14ac:dyDescent="0.35">
      <c r="A1690" s="3">
        <v>44475</v>
      </c>
      <c r="B1690" s="2">
        <v>26.289200000000001</v>
      </c>
      <c r="C1690" s="7">
        <f t="shared" si="184"/>
        <v>0.19780000000000086</v>
      </c>
      <c r="D1690" s="7">
        <f t="shared" si="182"/>
        <v>0.19780000000000086</v>
      </c>
      <c r="E1690" s="7">
        <f t="shared" si="183"/>
        <v>0</v>
      </c>
      <c r="F1690" s="7">
        <f t="shared" si="185"/>
        <v>0.15816428571428581</v>
      </c>
      <c r="G1690" s="7">
        <f t="shared" si="186"/>
        <v>3.2642857142857196E-3</v>
      </c>
      <c r="H1690" s="7">
        <f t="shared" si="187"/>
        <v>48.452954048139993</v>
      </c>
      <c r="I1690" s="7">
        <f t="shared" si="188"/>
        <v>97.977876106194685</v>
      </c>
    </row>
    <row r="1691" spans="1:9" ht="13.5" x14ac:dyDescent="0.35">
      <c r="A1691" s="3">
        <v>44476</v>
      </c>
      <c r="B1691" s="2">
        <v>26.555499999999999</v>
      </c>
      <c r="C1691" s="7">
        <f t="shared" si="184"/>
        <v>0.26629999999999754</v>
      </c>
      <c r="D1691" s="7">
        <f t="shared" si="182"/>
        <v>0.26629999999999754</v>
      </c>
      <c r="E1691" s="7">
        <f t="shared" si="183"/>
        <v>0</v>
      </c>
      <c r="F1691" s="7">
        <f t="shared" si="185"/>
        <v>0.17012142857142848</v>
      </c>
      <c r="G1691" s="7">
        <f t="shared" si="186"/>
        <v>3.2642857142857196E-3</v>
      </c>
      <c r="H1691" s="7">
        <f t="shared" si="187"/>
        <v>52.1159737417942</v>
      </c>
      <c r="I1691" s="7">
        <f t="shared" si="188"/>
        <v>98.117327181346297</v>
      </c>
    </row>
    <row r="1692" spans="1:9" ht="13.5" x14ac:dyDescent="0.35">
      <c r="A1692" s="3">
        <v>44477</v>
      </c>
      <c r="B1692" s="2">
        <v>26.540299999999998</v>
      </c>
      <c r="C1692" s="7">
        <f t="shared" si="184"/>
        <v>-1.5200000000000102E-2</v>
      </c>
      <c r="D1692" s="7">
        <f t="shared" si="182"/>
        <v>0</v>
      </c>
      <c r="E1692" s="7">
        <f t="shared" si="183"/>
        <v>1.5200000000000102E-2</v>
      </c>
      <c r="F1692" s="7">
        <f t="shared" si="185"/>
        <v>0.16631428571428561</v>
      </c>
      <c r="G1692" s="7">
        <f t="shared" si="186"/>
        <v>4.3500000000000127E-3</v>
      </c>
      <c r="H1692" s="7">
        <f t="shared" si="187"/>
        <v>38.233169129720721</v>
      </c>
      <c r="I1692" s="7">
        <f t="shared" si="188"/>
        <v>97.451136316075832</v>
      </c>
    </row>
    <row r="1693" spans="1:9" ht="13.5" x14ac:dyDescent="0.35">
      <c r="A1693" s="3">
        <v>44480</v>
      </c>
      <c r="B1693" s="2">
        <v>26.783799999999999</v>
      </c>
      <c r="C1693" s="7">
        <f t="shared" si="184"/>
        <v>0.24350000000000094</v>
      </c>
      <c r="D1693" s="7">
        <f t="shared" si="182"/>
        <v>0.24350000000000094</v>
      </c>
      <c r="E1693" s="7">
        <f t="shared" si="183"/>
        <v>0</v>
      </c>
      <c r="F1693" s="7">
        <f t="shared" si="185"/>
        <v>0.1793571428571428</v>
      </c>
      <c r="G1693" s="7">
        <f t="shared" si="186"/>
        <v>4.3500000000000127E-3</v>
      </c>
      <c r="H1693" s="7">
        <f t="shared" si="187"/>
        <v>41.231527093595922</v>
      </c>
      <c r="I1693" s="7">
        <f t="shared" si="188"/>
        <v>97.632100781523377</v>
      </c>
    </row>
    <row r="1694" spans="1:9" ht="13.5" x14ac:dyDescent="0.35">
      <c r="A1694" s="3">
        <v>44481</v>
      </c>
      <c r="B1694" s="2">
        <v>26.540299999999998</v>
      </c>
      <c r="C1694" s="7">
        <f t="shared" si="184"/>
        <v>-0.24350000000000094</v>
      </c>
      <c r="D1694" s="7">
        <f t="shared" si="182"/>
        <v>0</v>
      </c>
      <c r="E1694" s="7">
        <f t="shared" si="183"/>
        <v>0.24350000000000094</v>
      </c>
      <c r="F1694" s="7">
        <f t="shared" si="185"/>
        <v>0.15164285714285722</v>
      </c>
      <c r="G1694" s="7">
        <f t="shared" si="186"/>
        <v>2.1742857142857223E-2</v>
      </c>
      <c r="H1694" s="7">
        <f t="shared" si="187"/>
        <v>6.9743758212877571</v>
      </c>
      <c r="I1694" s="7">
        <f t="shared" si="188"/>
        <v>87.459833566779238</v>
      </c>
    </row>
    <row r="1695" spans="1:9" ht="13.5" x14ac:dyDescent="0.35">
      <c r="A1695" s="3">
        <v>44482</v>
      </c>
      <c r="B1695" s="2">
        <v>26.540299999999998</v>
      </c>
      <c r="C1695" s="7">
        <f t="shared" si="184"/>
        <v>0</v>
      </c>
      <c r="D1695" s="7">
        <f t="shared" si="182"/>
        <v>0</v>
      </c>
      <c r="E1695" s="7">
        <f t="shared" si="183"/>
        <v>0</v>
      </c>
      <c r="F1695" s="7">
        <f t="shared" si="185"/>
        <v>0.15164285714285722</v>
      </c>
      <c r="G1695" s="7">
        <f t="shared" si="186"/>
        <v>2.1742857142857223E-2</v>
      </c>
      <c r="H1695" s="7">
        <f t="shared" si="187"/>
        <v>6.9743758212877571</v>
      </c>
      <c r="I1695" s="7">
        <f t="shared" si="188"/>
        <v>87.459833566779238</v>
      </c>
    </row>
    <row r="1696" spans="1:9" ht="13.5" x14ac:dyDescent="0.35">
      <c r="A1696" s="3">
        <v>44483</v>
      </c>
      <c r="B1696" s="2">
        <v>26.479399999999998</v>
      </c>
      <c r="C1696" s="7">
        <f t="shared" si="184"/>
        <v>-6.0900000000000176E-2</v>
      </c>
      <c r="D1696" s="7">
        <f t="shared" si="182"/>
        <v>0</v>
      </c>
      <c r="E1696" s="7">
        <f t="shared" si="183"/>
        <v>6.0900000000000176E-2</v>
      </c>
      <c r="F1696" s="7">
        <f t="shared" si="185"/>
        <v>0.15164285714285722</v>
      </c>
      <c r="G1696" s="7">
        <f t="shared" si="186"/>
        <v>2.6092857142857234E-2</v>
      </c>
      <c r="H1696" s="7">
        <f t="shared" si="187"/>
        <v>5.8116616479605634</v>
      </c>
      <c r="I1696" s="7">
        <f t="shared" si="188"/>
        <v>85.319294297311387</v>
      </c>
    </row>
    <row r="1697" spans="1:9" ht="13.5" x14ac:dyDescent="0.35">
      <c r="A1697" s="3">
        <v>44488</v>
      </c>
      <c r="B1697" s="2">
        <v>26.479399999999998</v>
      </c>
      <c r="C1697" s="7">
        <f t="shared" si="184"/>
        <v>0</v>
      </c>
      <c r="D1697" s="7">
        <f t="shared" si="182"/>
        <v>0</v>
      </c>
      <c r="E1697" s="7">
        <f t="shared" si="183"/>
        <v>0</v>
      </c>
      <c r="F1697" s="7">
        <f t="shared" si="185"/>
        <v>0.15164285714285722</v>
      </c>
      <c r="G1697" s="7">
        <f t="shared" si="186"/>
        <v>2.555000000000009E-2</v>
      </c>
      <c r="H1697" s="7">
        <f t="shared" si="187"/>
        <v>5.9351411797595572</v>
      </c>
      <c r="I1697" s="7">
        <f t="shared" si="188"/>
        <v>85.580682871770023</v>
      </c>
    </row>
    <row r="1698" spans="1:9" ht="13.5" x14ac:dyDescent="0.35">
      <c r="A1698" s="3">
        <v>44489</v>
      </c>
      <c r="B1698" s="2">
        <v>26.1751</v>
      </c>
      <c r="C1698" s="7">
        <f t="shared" si="184"/>
        <v>-0.30429999999999779</v>
      </c>
      <c r="D1698" s="7">
        <f t="shared" si="182"/>
        <v>0</v>
      </c>
      <c r="E1698" s="7">
        <f t="shared" si="183"/>
        <v>0.30429999999999779</v>
      </c>
      <c r="F1698" s="7">
        <f t="shared" si="185"/>
        <v>0.15164285714285722</v>
      </c>
      <c r="G1698" s="7">
        <f t="shared" si="186"/>
        <v>4.7285714285714216E-2</v>
      </c>
      <c r="H1698" s="7">
        <f t="shared" si="187"/>
        <v>3.20694864048339</v>
      </c>
      <c r="I1698" s="7">
        <f t="shared" si="188"/>
        <v>76.229802513465017</v>
      </c>
    </row>
    <row r="1699" spans="1:9" ht="13.5" x14ac:dyDescent="0.35">
      <c r="A1699" s="3">
        <v>44490</v>
      </c>
      <c r="B1699" s="2">
        <v>26.1751</v>
      </c>
      <c r="C1699" s="7">
        <f t="shared" si="184"/>
        <v>0</v>
      </c>
      <c r="D1699" s="7">
        <f t="shared" si="182"/>
        <v>0</v>
      </c>
      <c r="E1699" s="7">
        <f t="shared" si="183"/>
        <v>0</v>
      </c>
      <c r="F1699" s="7">
        <f t="shared" si="185"/>
        <v>0.10707142857142848</v>
      </c>
      <c r="G1699" s="7">
        <f t="shared" si="186"/>
        <v>4.7285714285714216E-2</v>
      </c>
      <c r="H1699" s="7">
        <f t="shared" si="187"/>
        <v>2.2643504531722067</v>
      </c>
      <c r="I1699" s="7">
        <f t="shared" si="188"/>
        <v>69.366034243405835</v>
      </c>
    </row>
    <row r="1700" spans="1:9" ht="13.5" x14ac:dyDescent="0.35">
      <c r="A1700" s="3">
        <v>44491</v>
      </c>
      <c r="B1700" s="2">
        <v>25.832699999999999</v>
      </c>
      <c r="C1700" s="7">
        <f t="shared" si="184"/>
        <v>-0.34240000000000137</v>
      </c>
      <c r="D1700" s="7">
        <f t="shared" si="182"/>
        <v>0</v>
      </c>
      <c r="E1700" s="7">
        <f t="shared" si="183"/>
        <v>0.34240000000000137</v>
      </c>
      <c r="F1700" s="7">
        <f t="shared" si="185"/>
        <v>0.10707142857142848</v>
      </c>
      <c r="G1700" s="7">
        <f t="shared" si="186"/>
        <v>6.9564285714285745E-2</v>
      </c>
      <c r="H1700" s="7">
        <f t="shared" si="187"/>
        <v>1.5391723996303504</v>
      </c>
      <c r="I1700" s="7">
        <f t="shared" si="188"/>
        <v>60.617089247442244</v>
      </c>
    </row>
    <row r="1701" spans="1:9" ht="13.5" x14ac:dyDescent="0.35">
      <c r="A1701" s="3">
        <v>44494</v>
      </c>
      <c r="B1701" s="2">
        <v>26.0914</v>
      </c>
      <c r="C1701" s="7">
        <f t="shared" si="184"/>
        <v>0.25870000000000104</v>
      </c>
      <c r="D1701" s="7">
        <f t="shared" si="182"/>
        <v>0.25870000000000104</v>
      </c>
      <c r="E1701" s="7">
        <f t="shared" si="183"/>
        <v>0</v>
      </c>
      <c r="F1701" s="7">
        <f t="shared" si="185"/>
        <v>7.608571428571434E-2</v>
      </c>
      <c r="G1701" s="7">
        <f t="shared" si="186"/>
        <v>6.9564285714285745E-2</v>
      </c>
      <c r="H1701" s="7">
        <f t="shared" si="187"/>
        <v>1.0937467912516687</v>
      </c>
      <c r="I1701" s="7">
        <f t="shared" si="188"/>
        <v>52.238732774263163</v>
      </c>
    </row>
    <row r="1702" spans="1:9" ht="13.5" x14ac:dyDescent="0.35">
      <c r="A1702" s="3">
        <v>44495</v>
      </c>
      <c r="B1702" s="2">
        <v>25.718499999999999</v>
      </c>
      <c r="C1702" s="7">
        <f t="shared" si="184"/>
        <v>-0.37290000000000134</v>
      </c>
      <c r="D1702" s="7">
        <f t="shared" si="182"/>
        <v>0</v>
      </c>
      <c r="E1702" s="7">
        <f t="shared" si="183"/>
        <v>0.37290000000000134</v>
      </c>
      <c r="F1702" s="7">
        <f t="shared" si="185"/>
        <v>6.9021428571428595E-2</v>
      </c>
      <c r="G1702" s="7">
        <f t="shared" si="186"/>
        <v>9.6200000000000133E-2</v>
      </c>
      <c r="H1702" s="7">
        <f t="shared" si="187"/>
        <v>0.71747846747846677</v>
      </c>
      <c r="I1702" s="7">
        <f t="shared" si="188"/>
        <v>41.775106999265034</v>
      </c>
    </row>
    <row r="1703" spans="1:9" ht="13.5" x14ac:dyDescent="0.35">
      <c r="A1703" s="3">
        <v>44496</v>
      </c>
      <c r="B1703" s="2">
        <v>25.863099999999999</v>
      </c>
      <c r="C1703" s="7">
        <f t="shared" si="184"/>
        <v>0.14460000000000051</v>
      </c>
      <c r="D1703" s="7">
        <f t="shared" si="182"/>
        <v>0.14460000000000051</v>
      </c>
      <c r="E1703" s="7">
        <f t="shared" si="183"/>
        <v>0</v>
      </c>
      <c r="F1703" s="7">
        <f t="shared" si="185"/>
        <v>7.9350000000000059E-2</v>
      </c>
      <c r="G1703" s="7">
        <f t="shared" si="186"/>
        <v>9.5657142857142982E-2</v>
      </c>
      <c r="H1703" s="7">
        <f t="shared" si="187"/>
        <v>0.82952508960573434</v>
      </c>
      <c r="I1703" s="7">
        <f t="shared" si="188"/>
        <v>45.341006489531026</v>
      </c>
    </row>
    <row r="1704" spans="1:9" ht="13.5" x14ac:dyDescent="0.35">
      <c r="A1704" s="3">
        <v>44497</v>
      </c>
      <c r="B1704" s="2">
        <v>25.718499999999999</v>
      </c>
      <c r="C1704" s="7">
        <f t="shared" si="184"/>
        <v>-0.14460000000000051</v>
      </c>
      <c r="D1704" s="7">
        <f t="shared" si="182"/>
        <v>0</v>
      </c>
      <c r="E1704" s="7">
        <f t="shared" si="183"/>
        <v>0.14460000000000051</v>
      </c>
      <c r="F1704" s="7">
        <f t="shared" si="185"/>
        <v>6.5221428571428569E-2</v>
      </c>
      <c r="G1704" s="7">
        <f t="shared" si="186"/>
        <v>0.10598571428571445</v>
      </c>
      <c r="H1704" s="7">
        <f t="shared" si="187"/>
        <v>0.61537943119018645</v>
      </c>
      <c r="I1704" s="7">
        <f t="shared" si="188"/>
        <v>38.095039425925123</v>
      </c>
    </row>
    <row r="1705" spans="1:9" ht="13.5" x14ac:dyDescent="0.35">
      <c r="A1705" s="3">
        <v>44498</v>
      </c>
      <c r="B1705" s="2">
        <v>25.794599999999999</v>
      </c>
      <c r="C1705" s="7">
        <f t="shared" si="184"/>
        <v>7.6100000000000279E-2</v>
      </c>
      <c r="D1705" s="7">
        <f t="shared" si="182"/>
        <v>7.6100000000000279E-2</v>
      </c>
      <c r="E1705" s="7">
        <f t="shared" si="183"/>
        <v>0</v>
      </c>
      <c r="F1705" s="7">
        <f t="shared" si="185"/>
        <v>5.1635714285714486E-2</v>
      </c>
      <c r="G1705" s="7">
        <f t="shared" si="186"/>
        <v>0.10598571428571445</v>
      </c>
      <c r="H1705" s="7">
        <f t="shared" si="187"/>
        <v>0.4871950397627724</v>
      </c>
      <c r="I1705" s="7">
        <f t="shared" si="188"/>
        <v>32.759323877282881</v>
      </c>
    </row>
    <row r="1706" spans="1:9" ht="13.5" x14ac:dyDescent="0.35">
      <c r="A1706" s="3">
        <v>44501</v>
      </c>
      <c r="B1706" s="2">
        <v>25.642399999999999</v>
      </c>
      <c r="C1706" s="7">
        <f t="shared" si="184"/>
        <v>-0.15220000000000056</v>
      </c>
      <c r="D1706" s="7">
        <f t="shared" si="182"/>
        <v>0</v>
      </c>
      <c r="E1706" s="7">
        <f t="shared" si="183"/>
        <v>0.15220000000000056</v>
      </c>
      <c r="F1706" s="7">
        <f t="shared" si="185"/>
        <v>5.1635714285714486E-2</v>
      </c>
      <c r="G1706" s="7">
        <f t="shared" si="186"/>
        <v>0.11577142857142876</v>
      </c>
      <c r="H1706" s="7">
        <f t="shared" si="187"/>
        <v>0.44601431391905333</v>
      </c>
      <c r="I1706" s="7">
        <f t="shared" si="188"/>
        <v>30.844391347015446</v>
      </c>
    </row>
    <row r="1707" spans="1:9" ht="13.5" x14ac:dyDescent="0.35">
      <c r="A1707" s="3">
        <v>44502</v>
      </c>
      <c r="B1707" s="2">
        <v>25.695699999999999</v>
      </c>
      <c r="C1707" s="7">
        <f t="shared" si="184"/>
        <v>5.3300000000000125E-2</v>
      </c>
      <c r="D1707" s="7">
        <f t="shared" si="182"/>
        <v>5.3300000000000125E-2</v>
      </c>
      <c r="E1707" s="7">
        <f t="shared" si="183"/>
        <v>0</v>
      </c>
      <c r="F1707" s="7">
        <f t="shared" si="185"/>
        <v>3.8050000000000139E-2</v>
      </c>
      <c r="G1707" s="7">
        <f t="shared" si="186"/>
        <v>0.11577142857142876</v>
      </c>
      <c r="H1707" s="7">
        <f t="shared" si="187"/>
        <v>0.32866485686081015</v>
      </c>
      <c r="I1707" s="7">
        <f t="shared" si="188"/>
        <v>24.736475504991915</v>
      </c>
    </row>
    <row r="1708" spans="1:9" ht="13.5" x14ac:dyDescent="0.35">
      <c r="A1708" s="3">
        <v>44503</v>
      </c>
      <c r="B1708" s="2">
        <v>25.680499999999999</v>
      </c>
      <c r="C1708" s="7">
        <f t="shared" si="184"/>
        <v>-1.5200000000000102E-2</v>
      </c>
      <c r="D1708" s="7">
        <f t="shared" si="182"/>
        <v>0</v>
      </c>
      <c r="E1708" s="7">
        <f t="shared" si="183"/>
        <v>1.5200000000000102E-2</v>
      </c>
      <c r="F1708" s="7">
        <f t="shared" si="185"/>
        <v>3.8050000000000139E-2</v>
      </c>
      <c r="G1708" s="7">
        <f t="shared" si="186"/>
        <v>9.9464285714285852E-2</v>
      </c>
      <c r="H1708" s="7">
        <f t="shared" si="187"/>
        <v>0.38254937163375313</v>
      </c>
      <c r="I1708" s="7">
        <f t="shared" si="188"/>
        <v>27.669852482858971</v>
      </c>
    </row>
    <row r="1709" spans="1:9" ht="13.5" x14ac:dyDescent="0.35">
      <c r="A1709" s="3">
        <v>44504</v>
      </c>
      <c r="B1709" s="2">
        <v>25.672899999999998</v>
      </c>
      <c r="C1709" s="7">
        <f t="shared" si="184"/>
        <v>-7.6000000000000512E-3</v>
      </c>
      <c r="D1709" s="7">
        <f t="shared" si="182"/>
        <v>0</v>
      </c>
      <c r="E1709" s="7">
        <f t="shared" si="183"/>
        <v>7.6000000000000512E-3</v>
      </c>
      <c r="F1709" s="7">
        <f t="shared" si="185"/>
        <v>3.8050000000000139E-2</v>
      </c>
      <c r="G1709" s="7">
        <f t="shared" si="186"/>
        <v>0.10000714285714299</v>
      </c>
      <c r="H1709" s="7">
        <f t="shared" si="187"/>
        <v>0.38047282336976018</v>
      </c>
      <c r="I1709" s="7">
        <f t="shared" si="188"/>
        <v>27.561051324503353</v>
      </c>
    </row>
    <row r="1710" spans="1:9" ht="13.5" x14ac:dyDescent="0.35">
      <c r="A1710" s="3">
        <v>44505</v>
      </c>
      <c r="B1710" s="2">
        <v>25.490300000000001</v>
      </c>
      <c r="C1710" s="7">
        <f t="shared" si="184"/>
        <v>-0.18259999999999721</v>
      </c>
      <c r="D1710" s="7">
        <f t="shared" si="182"/>
        <v>0</v>
      </c>
      <c r="E1710" s="7">
        <f t="shared" si="183"/>
        <v>0.18259999999999721</v>
      </c>
      <c r="F1710" s="7">
        <f t="shared" si="185"/>
        <v>3.8050000000000139E-2</v>
      </c>
      <c r="G1710" s="7">
        <f t="shared" si="186"/>
        <v>0.10869999999999992</v>
      </c>
      <c r="H1710" s="7">
        <f t="shared" si="187"/>
        <v>0.35004599816007514</v>
      </c>
      <c r="I1710" s="7">
        <f t="shared" si="188"/>
        <v>25.928449744463464</v>
      </c>
    </row>
    <row r="1711" spans="1:9" ht="13.5" x14ac:dyDescent="0.35">
      <c r="A1711" s="3">
        <v>44508</v>
      </c>
      <c r="B1711" s="2">
        <v>25.589200000000002</v>
      </c>
      <c r="C1711" s="7">
        <f t="shared" si="184"/>
        <v>9.8900000000000432E-2</v>
      </c>
      <c r="D1711" s="7">
        <f t="shared" si="182"/>
        <v>9.8900000000000432E-2</v>
      </c>
      <c r="E1711" s="7">
        <f t="shared" si="183"/>
        <v>0</v>
      </c>
      <c r="F1711" s="7">
        <f t="shared" si="185"/>
        <v>4.5114285714285884E-2</v>
      </c>
      <c r="G1711" s="7">
        <f t="shared" si="186"/>
        <v>0.10869999999999992</v>
      </c>
      <c r="H1711" s="7">
        <f t="shared" si="187"/>
        <v>0.41503482717834328</v>
      </c>
      <c r="I1711" s="7">
        <f t="shared" si="188"/>
        <v>29.330361289124269</v>
      </c>
    </row>
    <row r="1712" spans="1:9" ht="13.5" x14ac:dyDescent="0.35">
      <c r="A1712" s="3">
        <v>44509</v>
      </c>
      <c r="B1712" s="2">
        <v>25.551100000000002</v>
      </c>
      <c r="C1712" s="7">
        <f t="shared" si="184"/>
        <v>-3.8100000000000023E-2</v>
      </c>
      <c r="D1712" s="7">
        <f t="shared" si="182"/>
        <v>0</v>
      </c>
      <c r="E1712" s="7">
        <f t="shared" si="183"/>
        <v>3.8100000000000023E-2</v>
      </c>
      <c r="F1712" s="7">
        <f t="shared" si="185"/>
        <v>4.5114285714285884E-2</v>
      </c>
      <c r="G1712" s="7">
        <f t="shared" si="186"/>
        <v>8.9685714285714369E-2</v>
      </c>
      <c r="H1712" s="7">
        <f t="shared" si="187"/>
        <v>0.5030264415418938</v>
      </c>
      <c r="I1712" s="7">
        <f t="shared" si="188"/>
        <v>33.467571004663057</v>
      </c>
    </row>
    <row r="1713" spans="1:9" ht="13.5" x14ac:dyDescent="0.35">
      <c r="A1713" s="3">
        <v>44510</v>
      </c>
      <c r="B1713" s="2">
        <v>25.543500000000002</v>
      </c>
      <c r="C1713" s="7">
        <f t="shared" si="184"/>
        <v>-7.6000000000000512E-3</v>
      </c>
      <c r="D1713" s="7">
        <f t="shared" si="182"/>
        <v>0</v>
      </c>
      <c r="E1713" s="7">
        <f t="shared" si="183"/>
        <v>7.6000000000000512E-3</v>
      </c>
      <c r="F1713" s="7">
        <f t="shared" si="185"/>
        <v>4.5114285714285884E-2</v>
      </c>
      <c r="G1713" s="7">
        <f t="shared" si="186"/>
        <v>9.0228571428571519E-2</v>
      </c>
      <c r="H1713" s="7">
        <f t="shared" si="187"/>
        <v>0.50000000000000133</v>
      </c>
      <c r="I1713" s="7">
        <f t="shared" si="188"/>
        <v>33.3333333333334</v>
      </c>
    </row>
    <row r="1714" spans="1:9" ht="13.5" x14ac:dyDescent="0.35">
      <c r="A1714" s="3">
        <v>44511</v>
      </c>
      <c r="B1714" s="2">
        <v>25.794599999999999</v>
      </c>
      <c r="C1714" s="7">
        <f t="shared" si="184"/>
        <v>0.25109999999999744</v>
      </c>
      <c r="D1714" s="7">
        <f t="shared" si="182"/>
        <v>0.25109999999999744</v>
      </c>
      <c r="E1714" s="7">
        <f t="shared" si="183"/>
        <v>0</v>
      </c>
      <c r="F1714" s="7">
        <f t="shared" si="185"/>
        <v>6.3049999999999981E-2</v>
      </c>
      <c r="G1714" s="7">
        <f t="shared" si="186"/>
        <v>6.5771428571428564E-2</v>
      </c>
      <c r="H1714" s="7">
        <f t="shared" si="187"/>
        <v>0.95862293657688946</v>
      </c>
      <c r="I1714" s="7">
        <f t="shared" si="188"/>
        <v>48.943720543387855</v>
      </c>
    </row>
    <row r="1715" spans="1:9" ht="13.5" x14ac:dyDescent="0.35">
      <c r="A1715" s="3">
        <v>44512</v>
      </c>
      <c r="B1715" s="2">
        <v>25.794599999999999</v>
      </c>
      <c r="C1715" s="7">
        <f t="shared" si="184"/>
        <v>0</v>
      </c>
      <c r="D1715" s="7">
        <f t="shared" si="182"/>
        <v>0</v>
      </c>
      <c r="E1715" s="7">
        <f t="shared" si="183"/>
        <v>0</v>
      </c>
      <c r="F1715" s="7">
        <f t="shared" si="185"/>
        <v>4.4571428571428484E-2</v>
      </c>
      <c r="G1715" s="7">
        <f t="shared" si="186"/>
        <v>6.5771428571428564E-2</v>
      </c>
      <c r="H1715" s="7">
        <f t="shared" si="187"/>
        <v>0.67767158992180587</v>
      </c>
      <c r="I1715" s="7">
        <f t="shared" si="188"/>
        <v>40.393578456758107</v>
      </c>
    </row>
    <row r="1716" spans="1:9" ht="13.5" x14ac:dyDescent="0.35">
      <c r="A1716" s="3">
        <v>44515</v>
      </c>
      <c r="B1716" s="2">
        <v>25.786999999999999</v>
      </c>
      <c r="C1716" s="7">
        <f t="shared" si="184"/>
        <v>-7.6000000000000512E-3</v>
      </c>
      <c r="D1716" s="7">
        <f t="shared" si="182"/>
        <v>0</v>
      </c>
      <c r="E1716" s="7">
        <f t="shared" si="183"/>
        <v>7.6000000000000512E-3</v>
      </c>
      <c r="F1716" s="7">
        <f t="shared" si="185"/>
        <v>4.4571428571428484E-2</v>
      </c>
      <c r="G1716" s="7">
        <f t="shared" si="186"/>
        <v>3.9678571428571327E-2</v>
      </c>
      <c r="H1716" s="7">
        <f t="shared" si="187"/>
        <v>1.1233123312331239</v>
      </c>
      <c r="I1716" s="7">
        <f t="shared" si="188"/>
        <v>52.903772785078438</v>
      </c>
    </row>
    <row r="1717" spans="1:9" ht="13.5" x14ac:dyDescent="0.35">
      <c r="A1717" s="3">
        <v>44516</v>
      </c>
      <c r="B1717" s="2">
        <v>25.642399999999999</v>
      </c>
      <c r="C1717" s="7">
        <f t="shared" si="184"/>
        <v>-0.14460000000000051</v>
      </c>
      <c r="D1717" s="7">
        <f t="shared" si="182"/>
        <v>0</v>
      </c>
      <c r="E1717" s="7">
        <f t="shared" si="183"/>
        <v>0.14460000000000051</v>
      </c>
      <c r="F1717" s="7">
        <f t="shared" si="185"/>
        <v>3.4242857142857019E-2</v>
      </c>
      <c r="G1717" s="7">
        <f t="shared" si="186"/>
        <v>5.0007142857142792E-2</v>
      </c>
      <c r="H1717" s="7">
        <f t="shared" si="187"/>
        <v>0.68475932009712737</v>
      </c>
      <c r="I1717" s="7">
        <f t="shared" si="188"/>
        <v>40.644340822382311</v>
      </c>
    </row>
    <row r="1718" spans="1:9" ht="13.5" x14ac:dyDescent="0.35">
      <c r="A1718" s="3">
        <v>44517</v>
      </c>
      <c r="B1718" s="2">
        <v>25.642399999999999</v>
      </c>
      <c r="C1718" s="7">
        <f t="shared" si="184"/>
        <v>0</v>
      </c>
      <c r="D1718" s="7">
        <f t="shared" si="182"/>
        <v>0</v>
      </c>
      <c r="E1718" s="7">
        <f t="shared" si="183"/>
        <v>0</v>
      </c>
      <c r="F1718" s="7">
        <f t="shared" si="185"/>
        <v>3.4242857142857019E-2</v>
      </c>
      <c r="G1718" s="7">
        <f t="shared" si="186"/>
        <v>3.9678571428571327E-2</v>
      </c>
      <c r="H1718" s="7">
        <f t="shared" si="187"/>
        <v>0.86300630063006212</v>
      </c>
      <c r="I1718" s="7">
        <f t="shared" si="188"/>
        <v>46.323316262440791</v>
      </c>
    </row>
    <row r="1719" spans="1:9" ht="13.5" x14ac:dyDescent="0.35">
      <c r="A1719" s="3">
        <v>44518</v>
      </c>
      <c r="B1719" s="2">
        <v>25.779399999999999</v>
      </c>
      <c r="C1719" s="7">
        <f t="shared" si="184"/>
        <v>0.13700000000000045</v>
      </c>
      <c r="D1719" s="7">
        <f t="shared" si="182"/>
        <v>0.13700000000000045</v>
      </c>
      <c r="E1719" s="7">
        <f t="shared" si="183"/>
        <v>0</v>
      </c>
      <c r="F1719" s="7">
        <f t="shared" si="185"/>
        <v>3.8592857142857033E-2</v>
      </c>
      <c r="G1719" s="7">
        <f t="shared" si="186"/>
        <v>3.9678571428571327E-2</v>
      </c>
      <c r="H1719" s="7">
        <f t="shared" si="187"/>
        <v>0.97263726372637238</v>
      </c>
      <c r="I1719" s="7">
        <f t="shared" si="188"/>
        <v>49.306442781529469</v>
      </c>
    </row>
    <row r="1720" spans="1:9" ht="13.5" x14ac:dyDescent="0.35">
      <c r="A1720" s="3">
        <v>44519</v>
      </c>
      <c r="B1720" s="2">
        <v>25.642399999999999</v>
      </c>
      <c r="C1720" s="7">
        <f t="shared" si="184"/>
        <v>-0.13700000000000045</v>
      </c>
      <c r="D1720" s="7">
        <f t="shared" si="182"/>
        <v>0</v>
      </c>
      <c r="E1720" s="7">
        <f t="shared" si="183"/>
        <v>0.13700000000000045</v>
      </c>
      <c r="F1720" s="7">
        <f t="shared" si="185"/>
        <v>3.8592857142857033E-2</v>
      </c>
      <c r="G1720" s="7">
        <f t="shared" si="186"/>
        <v>3.8592857142857033E-2</v>
      </c>
      <c r="H1720" s="7">
        <f t="shared" si="187"/>
        <v>1</v>
      </c>
      <c r="I1720" s="7">
        <f t="shared" si="188"/>
        <v>50</v>
      </c>
    </row>
    <row r="1721" spans="1:9" ht="13.5" x14ac:dyDescent="0.35">
      <c r="A1721" s="3">
        <v>44522</v>
      </c>
      <c r="B1721" s="2">
        <v>25.497900000000001</v>
      </c>
      <c r="C1721" s="7">
        <f t="shared" si="184"/>
        <v>-0.14449999999999719</v>
      </c>
      <c r="D1721" s="7">
        <f t="shared" si="182"/>
        <v>0</v>
      </c>
      <c r="E1721" s="7">
        <f t="shared" si="183"/>
        <v>0.14449999999999719</v>
      </c>
      <c r="F1721" s="7">
        <f t="shared" si="185"/>
        <v>3.4785714285714163E-2</v>
      </c>
      <c r="G1721" s="7">
        <f t="shared" si="186"/>
        <v>4.8914285714285403E-2</v>
      </c>
      <c r="H1721" s="7">
        <f t="shared" si="187"/>
        <v>0.71115654205607681</v>
      </c>
      <c r="I1721" s="7">
        <f t="shared" si="188"/>
        <v>41.559993172896469</v>
      </c>
    </row>
    <row r="1722" spans="1:9" ht="13.5" x14ac:dyDescent="0.35">
      <c r="A1722" s="3">
        <v>44523</v>
      </c>
      <c r="B1722" s="2">
        <v>25.710899999999999</v>
      </c>
      <c r="C1722" s="7">
        <f t="shared" si="184"/>
        <v>0.21299999999999741</v>
      </c>
      <c r="D1722" s="7">
        <f t="shared" si="182"/>
        <v>0.21299999999999741</v>
      </c>
      <c r="E1722" s="7">
        <f t="shared" si="183"/>
        <v>0</v>
      </c>
      <c r="F1722" s="7">
        <f t="shared" si="185"/>
        <v>4.9999999999999697E-2</v>
      </c>
      <c r="G1722" s="7">
        <f t="shared" si="186"/>
        <v>4.7828571428571109E-2</v>
      </c>
      <c r="H1722" s="7">
        <f t="shared" si="187"/>
        <v>1.0454002389486268</v>
      </c>
      <c r="I1722" s="7">
        <f t="shared" si="188"/>
        <v>51.109813084112169</v>
      </c>
    </row>
    <row r="1723" spans="1:9" ht="13.5" x14ac:dyDescent="0.35">
      <c r="A1723" s="3">
        <v>44524</v>
      </c>
      <c r="B1723" s="2">
        <v>25.680499999999999</v>
      </c>
      <c r="C1723" s="7">
        <f t="shared" si="184"/>
        <v>-3.0400000000000205E-2</v>
      </c>
      <c r="D1723" s="7">
        <f t="shared" si="182"/>
        <v>0</v>
      </c>
      <c r="E1723" s="7">
        <f t="shared" si="183"/>
        <v>3.0400000000000205E-2</v>
      </c>
      <c r="F1723" s="7">
        <f t="shared" si="185"/>
        <v>4.9999999999999697E-2</v>
      </c>
      <c r="G1723" s="7">
        <f t="shared" si="186"/>
        <v>4.9457142857142547E-2</v>
      </c>
      <c r="H1723" s="7">
        <f t="shared" si="187"/>
        <v>1.0109763142692088</v>
      </c>
      <c r="I1723" s="7">
        <f t="shared" si="188"/>
        <v>50.272910083309398</v>
      </c>
    </row>
    <row r="1724" spans="1:9" ht="13.5" x14ac:dyDescent="0.35">
      <c r="A1724" s="3">
        <v>44525</v>
      </c>
      <c r="B1724" s="2">
        <v>25.490300000000001</v>
      </c>
      <c r="C1724" s="7">
        <f t="shared" si="184"/>
        <v>-0.19019999999999726</v>
      </c>
      <c r="D1724" s="7">
        <f t="shared" si="182"/>
        <v>0</v>
      </c>
      <c r="E1724" s="7">
        <f t="shared" si="183"/>
        <v>0.19019999999999726</v>
      </c>
      <c r="F1724" s="7">
        <f t="shared" si="185"/>
        <v>4.9999999999999697E-2</v>
      </c>
      <c r="G1724" s="7">
        <f t="shared" si="186"/>
        <v>4.9999999999999697E-2</v>
      </c>
      <c r="H1724" s="7">
        <f t="shared" si="187"/>
        <v>1</v>
      </c>
      <c r="I1724" s="7">
        <f t="shared" si="188"/>
        <v>50</v>
      </c>
    </row>
    <row r="1725" spans="1:9" ht="13.5" x14ac:dyDescent="0.35">
      <c r="A1725" s="3">
        <v>44526</v>
      </c>
      <c r="B1725" s="2">
        <v>25.490300000000001</v>
      </c>
      <c r="C1725" s="7">
        <f t="shared" si="184"/>
        <v>0</v>
      </c>
      <c r="D1725" s="7">
        <f t="shared" si="182"/>
        <v>0</v>
      </c>
      <c r="E1725" s="7">
        <f t="shared" si="183"/>
        <v>0</v>
      </c>
      <c r="F1725" s="7">
        <f t="shared" si="185"/>
        <v>4.2935714285713952E-2</v>
      </c>
      <c r="G1725" s="7">
        <f t="shared" si="186"/>
        <v>4.9999999999999697E-2</v>
      </c>
      <c r="H1725" s="7">
        <f t="shared" si="187"/>
        <v>0.85871428571428421</v>
      </c>
      <c r="I1725" s="7">
        <f t="shared" si="188"/>
        <v>46.199369764045763</v>
      </c>
    </row>
    <row r="1726" spans="1:9" ht="13.5" x14ac:dyDescent="0.35">
      <c r="A1726" s="3">
        <v>44529</v>
      </c>
      <c r="B1726" s="2">
        <v>25.1098</v>
      </c>
      <c r="C1726" s="7">
        <f t="shared" si="184"/>
        <v>-0.38050000000000139</v>
      </c>
      <c r="D1726" s="7">
        <f t="shared" si="182"/>
        <v>0</v>
      </c>
      <c r="E1726" s="7">
        <f t="shared" si="183"/>
        <v>0.38050000000000139</v>
      </c>
      <c r="F1726" s="7">
        <f t="shared" si="185"/>
        <v>4.2935714285713952E-2</v>
      </c>
      <c r="G1726" s="7">
        <f t="shared" si="186"/>
        <v>7.4457142857142652E-2</v>
      </c>
      <c r="H1726" s="7">
        <f t="shared" si="187"/>
        <v>0.57665003837298257</v>
      </c>
      <c r="I1726" s="7">
        <f t="shared" si="188"/>
        <v>36.574383936720295</v>
      </c>
    </row>
    <row r="1727" spans="1:9" ht="13.5" x14ac:dyDescent="0.35">
      <c r="A1727" s="3">
        <v>44530</v>
      </c>
      <c r="B1727" s="2">
        <v>25.1098</v>
      </c>
      <c r="C1727" s="7">
        <f t="shared" si="184"/>
        <v>0</v>
      </c>
      <c r="D1727" s="7">
        <f t="shared" si="182"/>
        <v>0</v>
      </c>
      <c r="E1727" s="7">
        <f t="shared" si="183"/>
        <v>0</v>
      </c>
      <c r="F1727" s="7">
        <f t="shared" si="185"/>
        <v>4.2935714285713952E-2</v>
      </c>
      <c r="G1727" s="7">
        <f t="shared" si="186"/>
        <v>7.3914285714285502E-2</v>
      </c>
      <c r="H1727" s="7">
        <f t="shared" si="187"/>
        <v>0.58088519520680038</v>
      </c>
      <c r="I1727" s="7">
        <f t="shared" si="188"/>
        <v>36.744299773824693</v>
      </c>
    </row>
    <row r="1728" spans="1:9" ht="13.5" x14ac:dyDescent="0.35">
      <c r="A1728" s="3">
        <v>44531</v>
      </c>
      <c r="B1728" s="2">
        <v>24.2348</v>
      </c>
      <c r="C1728" s="7">
        <f t="shared" si="184"/>
        <v>-0.875</v>
      </c>
      <c r="D1728" s="7">
        <f t="shared" si="182"/>
        <v>0</v>
      </c>
      <c r="E1728" s="7">
        <f t="shared" si="183"/>
        <v>0.875</v>
      </c>
      <c r="F1728" s="7">
        <f t="shared" si="185"/>
        <v>2.4999999999999849E-2</v>
      </c>
      <c r="G1728" s="7">
        <f t="shared" si="186"/>
        <v>0.13641428571428552</v>
      </c>
      <c r="H1728" s="7">
        <f t="shared" si="187"/>
        <v>0.18326526337836338</v>
      </c>
      <c r="I1728" s="7">
        <f t="shared" si="188"/>
        <v>15.488096291707166</v>
      </c>
    </row>
    <row r="1729" spans="1:9" ht="13.5" x14ac:dyDescent="0.35">
      <c r="A1729" s="3">
        <v>44532</v>
      </c>
      <c r="B1729" s="2">
        <v>24.2728</v>
      </c>
      <c r="C1729" s="7">
        <f t="shared" si="184"/>
        <v>3.8000000000000256E-2</v>
      </c>
      <c r="D1729" s="7">
        <f t="shared" si="182"/>
        <v>3.8000000000000256E-2</v>
      </c>
      <c r="E1729" s="7">
        <f t="shared" si="183"/>
        <v>0</v>
      </c>
      <c r="F1729" s="7">
        <f t="shared" si="185"/>
        <v>2.771428571428558E-2</v>
      </c>
      <c r="G1729" s="7">
        <f t="shared" si="186"/>
        <v>0.13641428571428552</v>
      </c>
      <c r="H1729" s="7">
        <f t="shared" si="187"/>
        <v>0.20316263483087166</v>
      </c>
      <c r="I1729" s="7">
        <f t="shared" si="188"/>
        <v>16.885716772565019</v>
      </c>
    </row>
    <row r="1730" spans="1:9" ht="13.5" x14ac:dyDescent="0.35">
      <c r="A1730" s="3">
        <v>44533</v>
      </c>
      <c r="B1730" s="2">
        <v>24.2728</v>
      </c>
      <c r="C1730" s="7">
        <f t="shared" si="184"/>
        <v>0</v>
      </c>
      <c r="D1730" s="7">
        <f t="shared" si="182"/>
        <v>0</v>
      </c>
      <c r="E1730" s="7">
        <f t="shared" si="183"/>
        <v>0</v>
      </c>
      <c r="F1730" s="7">
        <f t="shared" si="185"/>
        <v>2.771428571428558E-2</v>
      </c>
      <c r="G1730" s="7">
        <f t="shared" si="186"/>
        <v>0.13587142857142837</v>
      </c>
      <c r="H1730" s="7">
        <f t="shared" si="187"/>
        <v>0.20397434549468968</v>
      </c>
      <c r="I1730" s="7">
        <f t="shared" si="188"/>
        <v>16.941751812068759</v>
      </c>
    </row>
    <row r="1731" spans="1:9" ht="13.5" x14ac:dyDescent="0.35">
      <c r="A1731" s="3">
        <v>44536</v>
      </c>
      <c r="B1731" s="2">
        <v>23.740200000000002</v>
      </c>
      <c r="C1731" s="7">
        <f t="shared" si="184"/>
        <v>-0.53259999999999863</v>
      </c>
      <c r="D1731" s="7">
        <f t="shared" ref="D1731:D1794" si="189">IF(C1731&gt;0,C1731,0)</f>
        <v>0</v>
      </c>
      <c r="E1731" s="7">
        <f t="shared" ref="E1731:E1794" si="190">IF(C1731&lt;0,-C1731,0)</f>
        <v>0.53259999999999863</v>
      </c>
      <c r="F1731" s="7">
        <f t="shared" si="185"/>
        <v>2.771428571428558E-2</v>
      </c>
      <c r="G1731" s="7">
        <f t="shared" si="186"/>
        <v>0.16358571428571395</v>
      </c>
      <c r="H1731" s="7">
        <f t="shared" si="187"/>
        <v>0.16941751812068767</v>
      </c>
      <c r="I1731" s="7">
        <f t="shared" si="188"/>
        <v>14.487342244791236</v>
      </c>
    </row>
    <row r="1732" spans="1:9" ht="13.5" x14ac:dyDescent="0.35">
      <c r="A1732" s="3">
        <v>44537</v>
      </c>
      <c r="B1732" s="2">
        <v>23.3597</v>
      </c>
      <c r="C1732" s="7">
        <f t="shared" ref="C1732:C1795" si="191">B1732-B1731</f>
        <v>-0.38050000000000139</v>
      </c>
      <c r="D1732" s="7">
        <f t="shared" si="189"/>
        <v>0</v>
      </c>
      <c r="E1732" s="7">
        <f t="shared" si="190"/>
        <v>0.38050000000000139</v>
      </c>
      <c r="F1732" s="7">
        <f t="shared" si="185"/>
        <v>2.771428571428558E-2</v>
      </c>
      <c r="G1732" s="7">
        <f t="shared" si="186"/>
        <v>0.19076428571428547</v>
      </c>
      <c r="H1732" s="7">
        <f t="shared" si="187"/>
        <v>0.1452802636013025</v>
      </c>
      <c r="I1732" s="7">
        <f t="shared" si="188"/>
        <v>12.685127668617341</v>
      </c>
    </row>
    <row r="1733" spans="1:9" ht="13.5" x14ac:dyDescent="0.35">
      <c r="A1733" s="3">
        <v>44538</v>
      </c>
      <c r="B1733" s="2">
        <v>23.169499999999999</v>
      </c>
      <c r="C1733" s="7">
        <f t="shared" si="191"/>
        <v>-0.19020000000000081</v>
      </c>
      <c r="D1733" s="7">
        <f t="shared" si="189"/>
        <v>0</v>
      </c>
      <c r="E1733" s="7">
        <f t="shared" si="190"/>
        <v>0.19020000000000081</v>
      </c>
      <c r="F1733" s="7">
        <f t="shared" si="185"/>
        <v>1.7928571428571263E-2</v>
      </c>
      <c r="G1733" s="7">
        <f t="shared" si="186"/>
        <v>0.20434999999999981</v>
      </c>
      <c r="H1733" s="7">
        <f t="shared" si="187"/>
        <v>8.7734628962913036E-2</v>
      </c>
      <c r="I1733" s="7">
        <f t="shared" si="188"/>
        <v>8.0658118834152219</v>
      </c>
    </row>
    <row r="1734" spans="1:9" ht="13.5" x14ac:dyDescent="0.35">
      <c r="A1734" s="3">
        <v>44539</v>
      </c>
      <c r="B1734" s="2">
        <v>23.169499999999999</v>
      </c>
      <c r="C1734" s="7">
        <f t="shared" si="191"/>
        <v>0</v>
      </c>
      <c r="D1734" s="7">
        <f t="shared" si="189"/>
        <v>0</v>
      </c>
      <c r="E1734" s="7">
        <f t="shared" si="190"/>
        <v>0</v>
      </c>
      <c r="F1734" s="7">
        <f t="shared" si="185"/>
        <v>1.7928571428571263E-2</v>
      </c>
      <c r="G1734" s="7">
        <f t="shared" si="186"/>
        <v>0.1945642857142855</v>
      </c>
      <c r="H1734" s="7">
        <f t="shared" si="187"/>
        <v>9.2147288813832356E-2</v>
      </c>
      <c r="I1734" s="7">
        <f t="shared" si="188"/>
        <v>8.4372583952401214</v>
      </c>
    </row>
    <row r="1735" spans="1:9" ht="13.5" x14ac:dyDescent="0.35">
      <c r="A1735" s="3">
        <v>44540</v>
      </c>
      <c r="B1735" s="2">
        <v>23.740200000000002</v>
      </c>
      <c r="C1735" s="7">
        <f t="shared" si="191"/>
        <v>0.57070000000000221</v>
      </c>
      <c r="D1735" s="7">
        <f t="shared" si="189"/>
        <v>0.57070000000000221</v>
      </c>
      <c r="E1735" s="7">
        <f t="shared" si="190"/>
        <v>0</v>
      </c>
      <c r="F1735" s="7">
        <f t="shared" si="185"/>
        <v>5.8692857142857137E-2</v>
      </c>
      <c r="G1735" s="7">
        <f t="shared" si="186"/>
        <v>0.18424285714285712</v>
      </c>
      <c r="H1735" s="7">
        <f t="shared" si="187"/>
        <v>0.31856245638520586</v>
      </c>
      <c r="I1735" s="7">
        <f t="shared" si="188"/>
        <v>24.159830643027263</v>
      </c>
    </row>
    <row r="1736" spans="1:9" ht="13.5" x14ac:dyDescent="0.35">
      <c r="A1736" s="3">
        <v>44543</v>
      </c>
      <c r="B1736" s="2">
        <v>24.2652</v>
      </c>
      <c r="C1736" s="7">
        <f t="shared" si="191"/>
        <v>0.52499999999999858</v>
      </c>
      <c r="D1736" s="7">
        <f t="shared" si="189"/>
        <v>0.52499999999999858</v>
      </c>
      <c r="E1736" s="7">
        <f t="shared" si="190"/>
        <v>0</v>
      </c>
      <c r="F1736" s="7">
        <f t="shared" si="185"/>
        <v>8.0978571428571497E-2</v>
      </c>
      <c r="G1736" s="7">
        <f t="shared" si="186"/>
        <v>0.18424285714285712</v>
      </c>
      <c r="H1736" s="7">
        <f t="shared" si="187"/>
        <v>0.43952081879506905</v>
      </c>
      <c r="I1736" s="7">
        <f t="shared" si="188"/>
        <v>30.532439201745191</v>
      </c>
    </row>
    <row r="1737" spans="1:9" ht="13.5" x14ac:dyDescent="0.35">
      <c r="A1737" s="3">
        <v>44544</v>
      </c>
      <c r="B1737" s="2">
        <v>24.3489</v>
      </c>
      <c r="C1737" s="7">
        <f t="shared" si="191"/>
        <v>8.370000000000033E-2</v>
      </c>
      <c r="D1737" s="7">
        <f t="shared" si="189"/>
        <v>8.370000000000033E-2</v>
      </c>
      <c r="E1737" s="7">
        <f t="shared" si="190"/>
        <v>0</v>
      </c>
      <c r="F1737" s="7">
        <f t="shared" si="185"/>
        <v>8.6957142857142955E-2</v>
      </c>
      <c r="G1737" s="7">
        <f t="shared" si="186"/>
        <v>0.18207142857142852</v>
      </c>
      <c r="H1737" s="7">
        <f t="shared" si="187"/>
        <v>0.47759905845429645</v>
      </c>
      <c r="I1737" s="7">
        <f t="shared" si="188"/>
        <v>32.322642310960092</v>
      </c>
    </row>
    <row r="1738" spans="1:9" ht="13.5" x14ac:dyDescent="0.35">
      <c r="A1738" s="3">
        <v>44545</v>
      </c>
      <c r="B1738" s="2">
        <v>24.501100000000001</v>
      </c>
      <c r="C1738" s="7">
        <f t="shared" si="191"/>
        <v>0.15220000000000056</v>
      </c>
      <c r="D1738" s="7">
        <f t="shared" si="189"/>
        <v>0.15220000000000056</v>
      </c>
      <c r="E1738" s="7">
        <f t="shared" si="190"/>
        <v>0</v>
      </c>
      <c r="F1738" s="7">
        <f t="shared" si="185"/>
        <v>9.782857142857157E-2</v>
      </c>
      <c r="G1738" s="7">
        <f t="shared" si="186"/>
        <v>0.16848571428571443</v>
      </c>
      <c r="H1738" s="7">
        <f t="shared" si="187"/>
        <v>0.58063422079023264</v>
      </c>
      <c r="I1738" s="7">
        <f t="shared" si="188"/>
        <v>36.734255981117919</v>
      </c>
    </row>
    <row r="1739" spans="1:9" ht="13.5" x14ac:dyDescent="0.35">
      <c r="A1739" s="3">
        <v>44546</v>
      </c>
      <c r="B1739" s="2">
        <v>24.539100000000001</v>
      </c>
      <c r="C1739" s="7">
        <f t="shared" si="191"/>
        <v>3.8000000000000256E-2</v>
      </c>
      <c r="D1739" s="7">
        <f t="shared" si="189"/>
        <v>3.8000000000000256E-2</v>
      </c>
      <c r="E1739" s="7">
        <f t="shared" si="190"/>
        <v>0</v>
      </c>
      <c r="F1739" s="7">
        <f t="shared" si="185"/>
        <v>0.10054285714285729</v>
      </c>
      <c r="G1739" s="7">
        <f t="shared" si="186"/>
        <v>0.16848571428571443</v>
      </c>
      <c r="H1739" s="7">
        <f t="shared" si="187"/>
        <v>0.5967441071731393</v>
      </c>
      <c r="I1739" s="7">
        <f t="shared" si="188"/>
        <v>37.372557349192881</v>
      </c>
    </row>
    <row r="1740" spans="1:9" ht="13.5" x14ac:dyDescent="0.35">
      <c r="A1740" s="3">
        <v>44550</v>
      </c>
      <c r="B1740" s="2">
        <v>24.3489</v>
      </c>
      <c r="C1740" s="7">
        <f t="shared" si="191"/>
        <v>-0.19020000000000081</v>
      </c>
      <c r="D1740" s="7">
        <f t="shared" si="189"/>
        <v>0</v>
      </c>
      <c r="E1740" s="7">
        <f t="shared" si="190"/>
        <v>0.19020000000000081</v>
      </c>
      <c r="F1740" s="7">
        <f t="shared" si="185"/>
        <v>0.10054285714285729</v>
      </c>
      <c r="G1740" s="7">
        <f t="shared" si="186"/>
        <v>0.15489285714285725</v>
      </c>
      <c r="H1740" s="7">
        <f t="shared" si="187"/>
        <v>0.64911228960110734</v>
      </c>
      <c r="I1740" s="7">
        <f t="shared" si="188"/>
        <v>39.361315399457524</v>
      </c>
    </row>
    <row r="1741" spans="1:9" ht="13.5" x14ac:dyDescent="0.35">
      <c r="A1741" s="3">
        <v>44551</v>
      </c>
      <c r="B1741" s="2">
        <v>24.463000000000001</v>
      </c>
      <c r="C1741" s="7">
        <f t="shared" si="191"/>
        <v>0.11410000000000053</v>
      </c>
      <c r="D1741" s="7">
        <f t="shared" si="189"/>
        <v>0.11410000000000053</v>
      </c>
      <c r="E1741" s="7">
        <f t="shared" si="190"/>
        <v>0</v>
      </c>
      <c r="F1741" s="7">
        <f t="shared" si="185"/>
        <v>0.10869285714285734</v>
      </c>
      <c r="G1741" s="7">
        <f t="shared" si="186"/>
        <v>0.15489285714285725</v>
      </c>
      <c r="H1741" s="7">
        <f t="shared" si="187"/>
        <v>0.70172930597187078</v>
      </c>
      <c r="I1741" s="7">
        <f t="shared" si="188"/>
        <v>41.236247357866809</v>
      </c>
    </row>
    <row r="1742" spans="1:9" ht="13.5" x14ac:dyDescent="0.35">
      <c r="A1742" s="3">
        <v>44552</v>
      </c>
      <c r="B1742" s="2">
        <v>24.2728</v>
      </c>
      <c r="C1742" s="7">
        <f t="shared" si="191"/>
        <v>-0.19020000000000081</v>
      </c>
      <c r="D1742" s="7">
        <f t="shared" si="189"/>
        <v>0</v>
      </c>
      <c r="E1742" s="7">
        <f t="shared" si="190"/>
        <v>0.19020000000000081</v>
      </c>
      <c r="F1742" s="7">
        <f t="shared" si="185"/>
        <v>0.10869285714285734</v>
      </c>
      <c r="G1742" s="7">
        <f t="shared" si="186"/>
        <v>0.1059785714285716</v>
      </c>
      <c r="H1742" s="7">
        <f t="shared" si="187"/>
        <v>1.0256116465592777</v>
      </c>
      <c r="I1742" s="7">
        <f t="shared" si="188"/>
        <v>50.632195381646376</v>
      </c>
    </row>
    <row r="1743" spans="1:9" ht="13.5" x14ac:dyDescent="0.35">
      <c r="A1743" s="3">
        <v>44553</v>
      </c>
      <c r="B1743" s="2">
        <v>24.501100000000001</v>
      </c>
      <c r="C1743" s="7">
        <f t="shared" si="191"/>
        <v>0.22830000000000084</v>
      </c>
      <c r="D1743" s="7">
        <f t="shared" si="189"/>
        <v>0.22830000000000084</v>
      </c>
      <c r="E1743" s="7">
        <f t="shared" si="190"/>
        <v>0</v>
      </c>
      <c r="F1743" s="7">
        <f t="shared" si="185"/>
        <v>0.12228571428571453</v>
      </c>
      <c r="G1743" s="7">
        <f t="shared" si="186"/>
        <v>0.1059785714285716</v>
      </c>
      <c r="H1743" s="7">
        <f t="shared" si="187"/>
        <v>1.1538720765653439</v>
      </c>
      <c r="I1743" s="7">
        <f t="shared" si="188"/>
        <v>53.571987358012343</v>
      </c>
    </row>
    <row r="1744" spans="1:9" ht="13.5" x14ac:dyDescent="0.35">
      <c r="A1744" s="3">
        <v>44554</v>
      </c>
      <c r="B1744" s="2">
        <v>24.082599999999999</v>
      </c>
      <c r="C1744" s="7">
        <f t="shared" si="191"/>
        <v>-0.41850000000000165</v>
      </c>
      <c r="D1744" s="7">
        <f t="shared" si="189"/>
        <v>0</v>
      </c>
      <c r="E1744" s="7">
        <f t="shared" si="190"/>
        <v>0.41850000000000165</v>
      </c>
      <c r="F1744" s="7">
        <f t="shared" si="185"/>
        <v>0.12228571428571453</v>
      </c>
      <c r="G1744" s="7">
        <f t="shared" si="186"/>
        <v>0.13587142857142886</v>
      </c>
      <c r="H1744" s="7">
        <f t="shared" si="187"/>
        <v>0.90001051414152011</v>
      </c>
      <c r="I1744" s="7">
        <f t="shared" si="188"/>
        <v>47.368712301477494</v>
      </c>
    </row>
    <row r="1745" spans="1:9" ht="13.5" x14ac:dyDescent="0.35">
      <c r="A1745" s="3">
        <v>44557</v>
      </c>
      <c r="B1745" s="2">
        <v>24.2728</v>
      </c>
      <c r="C1745" s="7">
        <f t="shared" si="191"/>
        <v>0.19020000000000081</v>
      </c>
      <c r="D1745" s="7">
        <f t="shared" si="189"/>
        <v>0.19020000000000081</v>
      </c>
      <c r="E1745" s="7">
        <f t="shared" si="190"/>
        <v>0</v>
      </c>
      <c r="F1745" s="7">
        <f t="shared" ref="F1745:F1808" si="192">(SUM(D1732:D1745)/14)</f>
        <v>0.13587142857142886</v>
      </c>
      <c r="G1745" s="7">
        <f t="shared" ref="G1745:G1808" si="193">(SUM(E1732:E1745)/14)</f>
        <v>9.782857142857182E-2</v>
      </c>
      <c r="H1745" s="7">
        <f t="shared" ref="H1745:H1808" si="194">F1745/G1745</f>
        <v>1.3888726635513993</v>
      </c>
      <c r="I1745" s="7">
        <f t="shared" ref="I1745:I1808" si="195">IF(G1745=0,100,100-(100/(1+H1745)))</f>
        <v>58.139250565437941</v>
      </c>
    </row>
    <row r="1746" spans="1:9" ht="13.5" x14ac:dyDescent="0.35">
      <c r="A1746" s="3">
        <v>44558</v>
      </c>
      <c r="B1746" s="2">
        <v>24.1967</v>
      </c>
      <c r="C1746" s="7">
        <f t="shared" si="191"/>
        <v>-7.6100000000000279E-2</v>
      </c>
      <c r="D1746" s="7">
        <f t="shared" si="189"/>
        <v>0</v>
      </c>
      <c r="E1746" s="7">
        <f t="shared" si="190"/>
        <v>7.6100000000000279E-2</v>
      </c>
      <c r="F1746" s="7">
        <f t="shared" si="192"/>
        <v>0.13587142857142886</v>
      </c>
      <c r="G1746" s="7">
        <f t="shared" si="193"/>
        <v>7.6085714285714603E-2</v>
      </c>
      <c r="H1746" s="7">
        <f t="shared" si="194"/>
        <v>1.7857679309049908</v>
      </c>
      <c r="I1746" s="7">
        <f t="shared" si="195"/>
        <v>64.103255375075776</v>
      </c>
    </row>
    <row r="1747" spans="1:9" ht="13.5" x14ac:dyDescent="0.35">
      <c r="A1747" s="3">
        <v>44559</v>
      </c>
      <c r="B1747" s="2">
        <v>24.3109</v>
      </c>
      <c r="C1747" s="7">
        <f t="shared" si="191"/>
        <v>0.1142000000000003</v>
      </c>
      <c r="D1747" s="7">
        <f t="shared" si="189"/>
        <v>0.1142000000000003</v>
      </c>
      <c r="E1747" s="7">
        <f t="shared" si="190"/>
        <v>0</v>
      </c>
      <c r="F1747" s="7">
        <f t="shared" si="192"/>
        <v>0.14402857142857176</v>
      </c>
      <c r="G1747" s="7">
        <f t="shared" si="193"/>
        <v>6.250000000000025E-2</v>
      </c>
      <c r="H1747" s="7">
        <f t="shared" si="194"/>
        <v>2.3044571428571388</v>
      </c>
      <c r="I1747" s="7">
        <f t="shared" si="195"/>
        <v>69.737843259320698</v>
      </c>
    </row>
    <row r="1748" spans="1:9" ht="13.5" x14ac:dyDescent="0.35">
      <c r="A1748" s="3">
        <v>44560</v>
      </c>
      <c r="B1748" s="2">
        <v>24.873899999999999</v>
      </c>
      <c r="C1748" s="7">
        <f t="shared" si="191"/>
        <v>0.56299999999999883</v>
      </c>
      <c r="D1748" s="7">
        <f t="shared" si="189"/>
        <v>0.56299999999999883</v>
      </c>
      <c r="E1748" s="7">
        <f t="shared" si="190"/>
        <v>0</v>
      </c>
      <c r="F1748" s="7">
        <f t="shared" si="192"/>
        <v>0.18424285714285737</v>
      </c>
      <c r="G1748" s="7">
        <f t="shared" si="193"/>
        <v>6.250000000000025E-2</v>
      </c>
      <c r="H1748" s="7">
        <f t="shared" si="194"/>
        <v>2.947885714285706</v>
      </c>
      <c r="I1748" s="7">
        <f t="shared" si="195"/>
        <v>74.669986104678031</v>
      </c>
    </row>
    <row r="1749" spans="1:9" ht="13.5" x14ac:dyDescent="0.35">
      <c r="A1749" s="3">
        <v>44561</v>
      </c>
      <c r="B1749" s="2">
        <v>24.683700000000002</v>
      </c>
      <c r="C1749" s="7">
        <f t="shared" si="191"/>
        <v>-0.19019999999999726</v>
      </c>
      <c r="D1749" s="7">
        <f t="shared" si="189"/>
        <v>0</v>
      </c>
      <c r="E1749" s="7">
        <f t="shared" si="190"/>
        <v>0.19019999999999726</v>
      </c>
      <c r="F1749" s="7">
        <f t="shared" si="192"/>
        <v>0.14347857142857151</v>
      </c>
      <c r="G1749" s="7">
        <f t="shared" si="193"/>
        <v>7.608571428571434E-2</v>
      </c>
      <c r="H1749" s="7">
        <f t="shared" si="194"/>
        <v>1.8857491550882461</v>
      </c>
      <c r="I1749" s="7">
        <f t="shared" si="195"/>
        <v>65.346953381697517</v>
      </c>
    </row>
    <row r="1750" spans="1:9" ht="13.5" x14ac:dyDescent="0.35">
      <c r="A1750" s="3">
        <v>44564</v>
      </c>
      <c r="B1750" s="2">
        <v>24.3565</v>
      </c>
      <c r="C1750" s="7">
        <f t="shared" si="191"/>
        <v>-0.32720000000000127</v>
      </c>
      <c r="D1750" s="7">
        <f t="shared" si="189"/>
        <v>0</v>
      </c>
      <c r="E1750" s="7">
        <f t="shared" si="190"/>
        <v>0.32720000000000127</v>
      </c>
      <c r="F1750" s="7">
        <f t="shared" si="192"/>
        <v>0.1059785714285716</v>
      </c>
      <c r="G1750" s="7">
        <f t="shared" si="193"/>
        <v>9.9457142857143008E-2</v>
      </c>
      <c r="H1750" s="7">
        <f t="shared" si="194"/>
        <v>1.0655702384372308</v>
      </c>
      <c r="I1750" s="7">
        <f t="shared" si="195"/>
        <v>51.587218803240503</v>
      </c>
    </row>
    <row r="1751" spans="1:9" ht="13.5" x14ac:dyDescent="0.35">
      <c r="A1751" s="3">
        <v>44565</v>
      </c>
      <c r="B1751" s="2">
        <v>24.729399999999998</v>
      </c>
      <c r="C1751" s="7">
        <f t="shared" si="191"/>
        <v>0.37289999999999779</v>
      </c>
      <c r="D1751" s="7">
        <f t="shared" si="189"/>
        <v>0.37289999999999779</v>
      </c>
      <c r="E1751" s="7">
        <f t="shared" si="190"/>
        <v>0</v>
      </c>
      <c r="F1751" s="7">
        <f t="shared" si="192"/>
        <v>0.12663571428571427</v>
      </c>
      <c r="G1751" s="7">
        <f t="shared" si="193"/>
        <v>9.9457142857143008E-2</v>
      </c>
      <c r="H1751" s="7">
        <f t="shared" si="194"/>
        <v>1.2732691755242724</v>
      </c>
      <c r="I1751" s="7">
        <f t="shared" si="195"/>
        <v>56.010488737244451</v>
      </c>
    </row>
    <row r="1752" spans="1:9" ht="13.5" x14ac:dyDescent="0.35">
      <c r="A1752" s="3">
        <v>44566</v>
      </c>
      <c r="B1752" s="2">
        <v>24.653300000000002</v>
      </c>
      <c r="C1752" s="7">
        <f t="shared" si="191"/>
        <v>-7.6099999999996726E-2</v>
      </c>
      <c r="D1752" s="7">
        <f t="shared" si="189"/>
        <v>0</v>
      </c>
      <c r="E1752" s="7">
        <f t="shared" si="190"/>
        <v>7.6099999999996726E-2</v>
      </c>
      <c r="F1752" s="7">
        <f t="shared" si="192"/>
        <v>0.11576428571428567</v>
      </c>
      <c r="G1752" s="7">
        <f t="shared" si="193"/>
        <v>0.10489285714285705</v>
      </c>
      <c r="H1752" s="7">
        <f t="shared" si="194"/>
        <v>1.1036431733060952</v>
      </c>
      <c r="I1752" s="7">
        <f t="shared" si="195"/>
        <v>52.463420950407887</v>
      </c>
    </row>
    <row r="1753" spans="1:9" ht="13.5" x14ac:dyDescent="0.35">
      <c r="A1753" s="3">
        <v>44567</v>
      </c>
      <c r="B1753" s="2">
        <v>24.501100000000001</v>
      </c>
      <c r="C1753" s="7">
        <f t="shared" si="191"/>
        <v>-0.15220000000000056</v>
      </c>
      <c r="D1753" s="7">
        <f t="shared" si="189"/>
        <v>0</v>
      </c>
      <c r="E1753" s="7">
        <f t="shared" si="190"/>
        <v>0.15220000000000056</v>
      </c>
      <c r="F1753" s="7">
        <f t="shared" si="192"/>
        <v>0.11304999999999994</v>
      </c>
      <c r="G1753" s="7">
        <f t="shared" si="193"/>
        <v>0.11576428571428567</v>
      </c>
      <c r="H1753" s="7">
        <f t="shared" si="194"/>
        <v>0.97655334114888614</v>
      </c>
      <c r="I1753" s="7">
        <f t="shared" si="195"/>
        <v>49.406880189798336</v>
      </c>
    </row>
    <row r="1754" spans="1:9" ht="13.5" x14ac:dyDescent="0.35">
      <c r="A1754" s="3">
        <v>44568</v>
      </c>
      <c r="B1754" s="2">
        <v>24.706499999999998</v>
      </c>
      <c r="C1754" s="7">
        <f t="shared" si="191"/>
        <v>0.20539999999999736</v>
      </c>
      <c r="D1754" s="7">
        <f t="shared" si="189"/>
        <v>0.20539999999999736</v>
      </c>
      <c r="E1754" s="7">
        <f t="shared" si="190"/>
        <v>0</v>
      </c>
      <c r="F1754" s="7">
        <f t="shared" si="192"/>
        <v>0.12772142857142832</v>
      </c>
      <c r="G1754" s="7">
        <f t="shared" si="193"/>
        <v>0.10217857142857133</v>
      </c>
      <c r="H1754" s="7">
        <f t="shared" si="194"/>
        <v>1.2499825235931481</v>
      </c>
      <c r="I1754" s="7">
        <f t="shared" si="195"/>
        <v>55.555210339899311</v>
      </c>
    </row>
    <row r="1755" spans="1:9" ht="13.5" x14ac:dyDescent="0.35">
      <c r="A1755" s="3">
        <v>44571</v>
      </c>
      <c r="B1755" s="2">
        <v>24.653300000000002</v>
      </c>
      <c r="C1755" s="7">
        <f t="shared" si="191"/>
        <v>-5.3199999999996805E-2</v>
      </c>
      <c r="D1755" s="7">
        <f t="shared" si="189"/>
        <v>0</v>
      </c>
      <c r="E1755" s="7">
        <f t="shared" si="190"/>
        <v>5.3199999999996805E-2</v>
      </c>
      <c r="F1755" s="7">
        <f t="shared" si="192"/>
        <v>0.11957142857142829</v>
      </c>
      <c r="G1755" s="7">
        <f t="shared" si="193"/>
        <v>0.1059785714285711</v>
      </c>
      <c r="H1755" s="7">
        <f t="shared" si="194"/>
        <v>1.1282604300060668</v>
      </c>
      <c r="I1755" s="7">
        <f t="shared" si="195"/>
        <v>53.013269151597704</v>
      </c>
    </row>
    <row r="1756" spans="1:9" ht="13.5" x14ac:dyDescent="0.35">
      <c r="A1756" s="3">
        <v>44572</v>
      </c>
      <c r="B1756" s="2">
        <v>25.0337</v>
      </c>
      <c r="C1756" s="7">
        <f t="shared" si="191"/>
        <v>0.38039999999999807</v>
      </c>
      <c r="D1756" s="7">
        <f t="shared" si="189"/>
        <v>0.38039999999999807</v>
      </c>
      <c r="E1756" s="7">
        <f t="shared" si="190"/>
        <v>0</v>
      </c>
      <c r="F1756" s="7">
        <f t="shared" si="192"/>
        <v>0.1467428571428567</v>
      </c>
      <c r="G1756" s="7">
        <f t="shared" si="193"/>
        <v>9.2392857142856749E-2</v>
      </c>
      <c r="H1756" s="7">
        <f t="shared" si="194"/>
        <v>1.5882489369926576</v>
      </c>
      <c r="I1756" s="7">
        <f t="shared" si="195"/>
        <v>61.363840019116495</v>
      </c>
    </row>
    <row r="1757" spans="1:9" ht="13.5" x14ac:dyDescent="0.35">
      <c r="A1757" s="3">
        <v>44573</v>
      </c>
      <c r="B1757" s="2">
        <v>25.0337</v>
      </c>
      <c r="C1757" s="7">
        <f t="shared" si="191"/>
        <v>0</v>
      </c>
      <c r="D1757" s="7">
        <f t="shared" si="189"/>
        <v>0</v>
      </c>
      <c r="E1757" s="7">
        <f t="shared" si="190"/>
        <v>0</v>
      </c>
      <c r="F1757" s="7">
        <f t="shared" si="192"/>
        <v>0.13043571428571379</v>
      </c>
      <c r="G1757" s="7">
        <f t="shared" si="193"/>
        <v>9.2392857142856749E-2</v>
      </c>
      <c r="H1757" s="7">
        <f t="shared" si="194"/>
        <v>1.4117510630073451</v>
      </c>
      <c r="I1757" s="7">
        <f t="shared" si="195"/>
        <v>58.536350814206955</v>
      </c>
    </row>
    <row r="1758" spans="1:9" ht="13.5" x14ac:dyDescent="0.35">
      <c r="A1758" s="3">
        <v>44574</v>
      </c>
      <c r="B1758" s="2">
        <v>25.406600000000001</v>
      </c>
      <c r="C1758" s="7">
        <f t="shared" si="191"/>
        <v>0.37290000000000134</v>
      </c>
      <c r="D1758" s="7">
        <f t="shared" si="189"/>
        <v>0.37290000000000134</v>
      </c>
      <c r="E1758" s="7">
        <f t="shared" si="190"/>
        <v>0</v>
      </c>
      <c r="F1758" s="7">
        <f t="shared" si="192"/>
        <v>0.15707142857142817</v>
      </c>
      <c r="G1758" s="7">
        <f t="shared" si="193"/>
        <v>6.2499999999999493E-2</v>
      </c>
      <c r="H1758" s="7">
        <f t="shared" si="194"/>
        <v>2.5131428571428711</v>
      </c>
      <c r="I1758" s="7">
        <f t="shared" si="195"/>
        <v>71.535458685751578</v>
      </c>
    </row>
    <row r="1759" spans="1:9" ht="13.5" x14ac:dyDescent="0.35">
      <c r="A1759" s="3">
        <v>44575</v>
      </c>
      <c r="B1759" s="2">
        <v>25.505500000000001</v>
      </c>
      <c r="C1759" s="7">
        <f t="shared" si="191"/>
        <v>9.8900000000000432E-2</v>
      </c>
      <c r="D1759" s="7">
        <f t="shared" si="189"/>
        <v>9.8900000000000432E-2</v>
      </c>
      <c r="E1759" s="7">
        <f t="shared" si="190"/>
        <v>0</v>
      </c>
      <c r="F1759" s="7">
        <f t="shared" si="192"/>
        <v>0.15054999999999957</v>
      </c>
      <c r="G1759" s="7">
        <f t="shared" si="193"/>
        <v>6.2499999999999493E-2</v>
      </c>
      <c r="H1759" s="7">
        <f t="shared" si="194"/>
        <v>2.4088000000000127</v>
      </c>
      <c r="I1759" s="7">
        <f t="shared" si="195"/>
        <v>70.664163341938618</v>
      </c>
    </row>
    <row r="1760" spans="1:9" ht="13.5" x14ac:dyDescent="0.35">
      <c r="A1760" s="3">
        <v>44578</v>
      </c>
      <c r="B1760" s="2">
        <v>25.505500000000001</v>
      </c>
      <c r="C1760" s="7">
        <f t="shared" si="191"/>
        <v>0</v>
      </c>
      <c r="D1760" s="7">
        <f t="shared" si="189"/>
        <v>0</v>
      </c>
      <c r="E1760" s="7">
        <f t="shared" si="190"/>
        <v>0</v>
      </c>
      <c r="F1760" s="7">
        <f t="shared" si="192"/>
        <v>0.15054999999999957</v>
      </c>
      <c r="G1760" s="7">
        <f t="shared" si="193"/>
        <v>5.7064285714285186E-2</v>
      </c>
      <c r="H1760" s="7">
        <f t="shared" si="194"/>
        <v>2.6382525973213338</v>
      </c>
      <c r="I1760" s="7">
        <f t="shared" si="195"/>
        <v>72.514277850409542</v>
      </c>
    </row>
    <row r="1761" spans="1:9" ht="13.5" x14ac:dyDescent="0.35">
      <c r="A1761" s="3">
        <v>44579</v>
      </c>
      <c r="B1761" s="2">
        <v>24.896799999999999</v>
      </c>
      <c r="C1761" s="7">
        <f t="shared" si="191"/>
        <v>-0.60870000000000246</v>
      </c>
      <c r="D1761" s="7">
        <f t="shared" si="189"/>
        <v>0</v>
      </c>
      <c r="E1761" s="7">
        <f t="shared" si="190"/>
        <v>0.60870000000000246</v>
      </c>
      <c r="F1761" s="7">
        <f t="shared" si="192"/>
        <v>0.14239285714285671</v>
      </c>
      <c r="G1761" s="7">
        <f t="shared" si="193"/>
        <v>0.1005428571428568</v>
      </c>
      <c r="H1761" s="7">
        <f t="shared" si="194"/>
        <v>1.4162404092071617</v>
      </c>
      <c r="I1761" s="7">
        <f t="shared" si="195"/>
        <v>58.613389785657589</v>
      </c>
    </row>
    <row r="1762" spans="1:9" ht="13.5" x14ac:dyDescent="0.35">
      <c r="A1762" s="3">
        <v>44580</v>
      </c>
      <c r="B1762" s="2">
        <v>24.729399999999998</v>
      </c>
      <c r="C1762" s="7">
        <f t="shared" si="191"/>
        <v>-0.16740000000000066</v>
      </c>
      <c r="D1762" s="7">
        <f t="shared" si="189"/>
        <v>0</v>
      </c>
      <c r="E1762" s="7">
        <f t="shared" si="190"/>
        <v>0.16740000000000066</v>
      </c>
      <c r="F1762" s="7">
        <f t="shared" si="192"/>
        <v>0.10217857142857108</v>
      </c>
      <c r="G1762" s="7">
        <f t="shared" si="193"/>
        <v>0.1124999999999997</v>
      </c>
      <c r="H1762" s="7">
        <f t="shared" si="194"/>
        <v>0.90825396825396754</v>
      </c>
      <c r="I1762" s="7">
        <f t="shared" si="195"/>
        <v>47.596073864581577</v>
      </c>
    </row>
    <row r="1763" spans="1:9" ht="13.5" x14ac:dyDescent="0.35">
      <c r="A1763" s="3">
        <v>44581</v>
      </c>
      <c r="B1763" s="2">
        <v>24.653300000000002</v>
      </c>
      <c r="C1763" s="7">
        <f t="shared" si="191"/>
        <v>-7.6099999999996726E-2</v>
      </c>
      <c r="D1763" s="7">
        <f t="shared" si="189"/>
        <v>0</v>
      </c>
      <c r="E1763" s="7">
        <f t="shared" si="190"/>
        <v>7.6099999999996726E-2</v>
      </c>
      <c r="F1763" s="7">
        <f t="shared" si="192"/>
        <v>0.10217857142857108</v>
      </c>
      <c r="G1763" s="7">
        <f t="shared" si="193"/>
        <v>0.10434999999999965</v>
      </c>
      <c r="H1763" s="7">
        <f t="shared" si="194"/>
        <v>0.97919090971319045</v>
      </c>
      <c r="I1763" s="7">
        <f t="shared" si="195"/>
        <v>49.474303105761919</v>
      </c>
    </row>
    <row r="1764" spans="1:9" ht="13.5" x14ac:dyDescent="0.35">
      <c r="A1764" s="3">
        <v>44582</v>
      </c>
      <c r="B1764" s="2">
        <v>24.1967</v>
      </c>
      <c r="C1764" s="7">
        <f t="shared" si="191"/>
        <v>-0.45660000000000167</v>
      </c>
      <c r="D1764" s="7">
        <f t="shared" si="189"/>
        <v>0</v>
      </c>
      <c r="E1764" s="7">
        <f t="shared" si="190"/>
        <v>0.45660000000000167</v>
      </c>
      <c r="F1764" s="7">
        <f t="shared" si="192"/>
        <v>0.10217857142857108</v>
      </c>
      <c r="G1764" s="7">
        <f t="shared" si="193"/>
        <v>0.11359285714285683</v>
      </c>
      <c r="H1764" s="7">
        <f t="shared" si="194"/>
        <v>0.89951581462617058</v>
      </c>
      <c r="I1764" s="7">
        <f t="shared" si="195"/>
        <v>47.355005296610152</v>
      </c>
    </row>
    <row r="1765" spans="1:9" ht="13.5" x14ac:dyDescent="0.35">
      <c r="A1765" s="3">
        <v>44585</v>
      </c>
      <c r="B1765" s="2">
        <v>24.3489</v>
      </c>
      <c r="C1765" s="7">
        <f t="shared" si="191"/>
        <v>0.15220000000000056</v>
      </c>
      <c r="D1765" s="7">
        <f t="shared" si="189"/>
        <v>0.15220000000000056</v>
      </c>
      <c r="E1765" s="7">
        <f t="shared" si="190"/>
        <v>0</v>
      </c>
      <c r="F1765" s="7">
        <f t="shared" si="192"/>
        <v>8.6414285714285555E-2</v>
      </c>
      <c r="G1765" s="7">
        <f t="shared" si="193"/>
        <v>0.11359285714285683</v>
      </c>
      <c r="H1765" s="7">
        <f t="shared" si="194"/>
        <v>0.76073696786769862</v>
      </c>
      <c r="I1765" s="7">
        <f t="shared" si="195"/>
        <v>43.205599800007164</v>
      </c>
    </row>
    <row r="1766" spans="1:9" ht="13.5" x14ac:dyDescent="0.35">
      <c r="A1766" s="3">
        <v>44586</v>
      </c>
      <c r="B1766" s="2">
        <v>24.1206</v>
      </c>
      <c r="C1766" s="7">
        <f t="shared" si="191"/>
        <v>-0.22830000000000084</v>
      </c>
      <c r="D1766" s="7">
        <f t="shared" si="189"/>
        <v>0</v>
      </c>
      <c r="E1766" s="7">
        <f t="shared" si="190"/>
        <v>0.22830000000000084</v>
      </c>
      <c r="F1766" s="7">
        <f t="shared" si="192"/>
        <v>8.6414285714285555E-2</v>
      </c>
      <c r="G1766" s="7">
        <f t="shared" si="193"/>
        <v>0.12446428571428569</v>
      </c>
      <c r="H1766" s="7">
        <f t="shared" si="194"/>
        <v>0.69428981348636898</v>
      </c>
      <c r="I1766" s="7">
        <f t="shared" si="195"/>
        <v>40.978220370558503</v>
      </c>
    </row>
    <row r="1767" spans="1:9" ht="13.5" x14ac:dyDescent="0.35">
      <c r="A1767" s="3">
        <v>44587</v>
      </c>
      <c r="B1767" s="2">
        <v>24.044499999999999</v>
      </c>
      <c r="C1767" s="7">
        <f t="shared" si="191"/>
        <v>-7.6100000000000279E-2</v>
      </c>
      <c r="D1767" s="7">
        <f t="shared" si="189"/>
        <v>0</v>
      </c>
      <c r="E1767" s="7">
        <f t="shared" si="190"/>
        <v>7.6100000000000279E-2</v>
      </c>
      <c r="F1767" s="7">
        <f t="shared" si="192"/>
        <v>8.6414285714285555E-2</v>
      </c>
      <c r="G1767" s="7">
        <f t="shared" si="193"/>
        <v>0.11902857142857139</v>
      </c>
      <c r="H1767" s="7">
        <f t="shared" si="194"/>
        <v>0.72599615938550055</v>
      </c>
      <c r="I1767" s="7">
        <f t="shared" si="195"/>
        <v>42.062443501842672</v>
      </c>
    </row>
    <row r="1768" spans="1:9" ht="13.5" x14ac:dyDescent="0.35">
      <c r="A1768" s="3">
        <v>44588</v>
      </c>
      <c r="B1768" s="2">
        <v>23.968499999999999</v>
      </c>
      <c r="C1768" s="7">
        <f t="shared" si="191"/>
        <v>-7.6000000000000512E-2</v>
      </c>
      <c r="D1768" s="7">
        <f t="shared" si="189"/>
        <v>0</v>
      </c>
      <c r="E1768" s="7">
        <f t="shared" si="190"/>
        <v>7.6000000000000512E-2</v>
      </c>
      <c r="F1768" s="7">
        <f t="shared" si="192"/>
        <v>7.1742857142857178E-2</v>
      </c>
      <c r="G1768" s="7">
        <f t="shared" si="193"/>
        <v>0.12445714285714285</v>
      </c>
      <c r="H1768" s="7">
        <f t="shared" si="194"/>
        <v>0.57644628099173589</v>
      </c>
      <c r="I1768" s="7">
        <f t="shared" si="195"/>
        <v>36.566186107470529</v>
      </c>
    </row>
    <row r="1769" spans="1:9" ht="13.5" x14ac:dyDescent="0.35">
      <c r="A1769" s="3">
        <v>44589</v>
      </c>
      <c r="B1769" s="2">
        <v>24.029299999999999</v>
      </c>
      <c r="C1769" s="7">
        <f t="shared" si="191"/>
        <v>6.0800000000000409E-2</v>
      </c>
      <c r="D1769" s="7">
        <f t="shared" si="189"/>
        <v>6.0800000000000409E-2</v>
      </c>
      <c r="E1769" s="7">
        <f t="shared" si="190"/>
        <v>0</v>
      </c>
      <c r="F1769" s="7">
        <f t="shared" si="192"/>
        <v>7.608571428571434E-2</v>
      </c>
      <c r="G1769" s="7">
        <f t="shared" si="193"/>
        <v>0.12065714285714309</v>
      </c>
      <c r="H1769" s="7">
        <f t="shared" si="194"/>
        <v>0.6305943641960684</v>
      </c>
      <c r="I1769" s="7">
        <f t="shared" si="195"/>
        <v>38.672669183851262</v>
      </c>
    </row>
    <row r="1770" spans="1:9" ht="13.5" x14ac:dyDescent="0.35">
      <c r="A1770" s="3">
        <v>44592</v>
      </c>
      <c r="B1770" s="2">
        <v>23.968499999999999</v>
      </c>
      <c r="C1770" s="7">
        <f t="shared" si="191"/>
        <v>-6.0800000000000409E-2</v>
      </c>
      <c r="D1770" s="7">
        <f t="shared" si="189"/>
        <v>0</v>
      </c>
      <c r="E1770" s="7">
        <f t="shared" si="190"/>
        <v>6.0800000000000409E-2</v>
      </c>
      <c r="F1770" s="7">
        <f t="shared" si="192"/>
        <v>4.891428571428591E-2</v>
      </c>
      <c r="G1770" s="7">
        <f t="shared" si="193"/>
        <v>0.12500000000000025</v>
      </c>
      <c r="H1770" s="7">
        <f t="shared" si="194"/>
        <v>0.3913142857142865</v>
      </c>
      <c r="I1770" s="7">
        <f t="shared" si="195"/>
        <v>28.125513389190118</v>
      </c>
    </row>
    <row r="1771" spans="1:9" ht="13.5" x14ac:dyDescent="0.35">
      <c r="A1771" s="3">
        <v>44593</v>
      </c>
      <c r="B1771" s="2">
        <v>23.953199999999999</v>
      </c>
      <c r="C1771" s="7">
        <f t="shared" si="191"/>
        <v>-1.5299999999999869E-2</v>
      </c>
      <c r="D1771" s="7">
        <f t="shared" si="189"/>
        <v>0</v>
      </c>
      <c r="E1771" s="7">
        <f t="shared" si="190"/>
        <v>1.5299999999999869E-2</v>
      </c>
      <c r="F1771" s="7">
        <f t="shared" si="192"/>
        <v>4.891428571428591E-2</v>
      </c>
      <c r="G1771" s="7">
        <f t="shared" si="193"/>
        <v>0.1260928571428574</v>
      </c>
      <c r="H1771" s="7">
        <f t="shared" si="194"/>
        <v>0.38792273267999849</v>
      </c>
      <c r="I1771" s="7">
        <f t="shared" si="195"/>
        <v>27.949879596751202</v>
      </c>
    </row>
    <row r="1772" spans="1:9" ht="13.5" x14ac:dyDescent="0.35">
      <c r="A1772" s="3">
        <v>44594</v>
      </c>
      <c r="B1772" s="2">
        <v>23.740200000000002</v>
      </c>
      <c r="C1772" s="7">
        <f t="shared" si="191"/>
        <v>-0.21299999999999741</v>
      </c>
      <c r="D1772" s="7">
        <f t="shared" si="189"/>
        <v>0</v>
      </c>
      <c r="E1772" s="7">
        <f t="shared" si="190"/>
        <v>0.21299999999999741</v>
      </c>
      <c r="F1772" s="7">
        <f t="shared" si="192"/>
        <v>2.2278571428571529E-2</v>
      </c>
      <c r="G1772" s="7">
        <f t="shared" si="193"/>
        <v>0.14130714285714291</v>
      </c>
      <c r="H1772" s="7">
        <f t="shared" si="194"/>
        <v>0.1576606177020681</v>
      </c>
      <c r="I1772" s="7">
        <f t="shared" si="195"/>
        <v>13.618897912846094</v>
      </c>
    </row>
    <row r="1773" spans="1:9" ht="13.5" x14ac:dyDescent="0.35">
      <c r="A1773" s="3">
        <v>44595</v>
      </c>
      <c r="B1773" s="2">
        <v>23.4739</v>
      </c>
      <c r="C1773" s="7">
        <f t="shared" si="191"/>
        <v>-0.26630000000000109</v>
      </c>
      <c r="D1773" s="7">
        <f t="shared" si="189"/>
        <v>0</v>
      </c>
      <c r="E1773" s="7">
        <f t="shared" si="190"/>
        <v>0.26630000000000109</v>
      </c>
      <c r="F1773" s="7">
        <f t="shared" si="192"/>
        <v>1.5214285714285783E-2</v>
      </c>
      <c r="G1773" s="7">
        <f t="shared" si="193"/>
        <v>0.16032857142857157</v>
      </c>
      <c r="H1773" s="7">
        <f t="shared" si="194"/>
        <v>9.4894413258487381E-2</v>
      </c>
      <c r="I1773" s="7">
        <f t="shared" si="195"/>
        <v>8.6669921875000426</v>
      </c>
    </row>
    <row r="1774" spans="1:9" ht="13.5" x14ac:dyDescent="0.35">
      <c r="A1774" s="3">
        <v>44596</v>
      </c>
      <c r="B1774" s="2">
        <v>23.588000000000001</v>
      </c>
      <c r="C1774" s="7">
        <f t="shared" si="191"/>
        <v>0.11410000000000053</v>
      </c>
      <c r="D1774" s="7">
        <f t="shared" si="189"/>
        <v>0.11410000000000053</v>
      </c>
      <c r="E1774" s="7">
        <f t="shared" si="190"/>
        <v>0</v>
      </c>
      <c r="F1774" s="7">
        <f t="shared" si="192"/>
        <v>2.336428571428582E-2</v>
      </c>
      <c r="G1774" s="7">
        <f t="shared" si="193"/>
        <v>0.16032857142857157</v>
      </c>
      <c r="H1774" s="7">
        <f t="shared" si="194"/>
        <v>0.14572752383498228</v>
      </c>
      <c r="I1774" s="7">
        <f t="shared" si="195"/>
        <v>12.719212971964112</v>
      </c>
    </row>
    <row r="1775" spans="1:9" ht="13.5" x14ac:dyDescent="0.35">
      <c r="A1775" s="3">
        <v>44599</v>
      </c>
      <c r="B1775" s="2">
        <v>24.615200000000002</v>
      </c>
      <c r="C1775" s="7">
        <f t="shared" si="191"/>
        <v>1.0272000000000006</v>
      </c>
      <c r="D1775" s="7">
        <f t="shared" si="189"/>
        <v>1.0272000000000006</v>
      </c>
      <c r="E1775" s="7">
        <f t="shared" si="190"/>
        <v>0</v>
      </c>
      <c r="F1775" s="7">
        <f t="shared" si="192"/>
        <v>9.6735714285714439E-2</v>
      </c>
      <c r="G1775" s="7">
        <f t="shared" si="193"/>
        <v>0.11684999999999997</v>
      </c>
      <c r="H1775" s="7">
        <f t="shared" si="194"/>
        <v>0.82786233877376525</v>
      </c>
      <c r="I1775" s="7">
        <f t="shared" si="195"/>
        <v>45.291284863888748</v>
      </c>
    </row>
    <row r="1776" spans="1:9" ht="13.5" x14ac:dyDescent="0.35">
      <c r="A1776" s="3">
        <v>44600</v>
      </c>
      <c r="B1776" s="2">
        <v>24.653300000000002</v>
      </c>
      <c r="C1776" s="7">
        <f t="shared" si="191"/>
        <v>3.8100000000000023E-2</v>
      </c>
      <c r="D1776" s="7">
        <f t="shared" si="189"/>
        <v>3.8100000000000023E-2</v>
      </c>
      <c r="E1776" s="7">
        <f t="shared" si="190"/>
        <v>0</v>
      </c>
      <c r="F1776" s="7">
        <f t="shared" si="192"/>
        <v>9.9457142857143008E-2</v>
      </c>
      <c r="G1776" s="7">
        <f t="shared" si="193"/>
        <v>0.10489285714285705</v>
      </c>
      <c r="H1776" s="7">
        <f t="shared" si="194"/>
        <v>0.94817841334695496</v>
      </c>
      <c r="I1776" s="7">
        <f t="shared" si="195"/>
        <v>48.669998951378993</v>
      </c>
    </row>
    <row r="1777" spans="1:9" ht="13.5" x14ac:dyDescent="0.35">
      <c r="A1777" s="3">
        <v>44601</v>
      </c>
      <c r="B1777" s="2">
        <v>24.3109</v>
      </c>
      <c r="C1777" s="7">
        <f t="shared" si="191"/>
        <v>-0.34240000000000137</v>
      </c>
      <c r="D1777" s="7">
        <f t="shared" si="189"/>
        <v>0</v>
      </c>
      <c r="E1777" s="7">
        <f t="shared" si="190"/>
        <v>0.34240000000000137</v>
      </c>
      <c r="F1777" s="7">
        <f t="shared" si="192"/>
        <v>9.9457142857143008E-2</v>
      </c>
      <c r="G1777" s="7">
        <f t="shared" si="193"/>
        <v>0.12391428571428596</v>
      </c>
      <c r="H1777" s="7">
        <f t="shared" si="194"/>
        <v>0.80262854507724191</v>
      </c>
      <c r="I1777" s="7">
        <f t="shared" si="195"/>
        <v>44.525454080327435</v>
      </c>
    </row>
    <row r="1778" spans="1:9" ht="13.5" x14ac:dyDescent="0.35">
      <c r="A1778" s="3">
        <v>44602</v>
      </c>
      <c r="B1778" s="2">
        <v>24.622800000000002</v>
      </c>
      <c r="C1778" s="7">
        <f t="shared" si="191"/>
        <v>0.3119000000000014</v>
      </c>
      <c r="D1778" s="7">
        <f t="shared" si="189"/>
        <v>0.3119000000000014</v>
      </c>
      <c r="E1778" s="7">
        <f t="shared" si="190"/>
        <v>0</v>
      </c>
      <c r="F1778" s="7">
        <f t="shared" si="192"/>
        <v>0.12173571428571453</v>
      </c>
      <c r="G1778" s="7">
        <f t="shared" si="193"/>
        <v>9.1300000000000131E-2</v>
      </c>
      <c r="H1778" s="7">
        <f t="shared" si="194"/>
        <v>1.3333594116726655</v>
      </c>
      <c r="I1778" s="7">
        <f t="shared" si="195"/>
        <v>57.143336127409903</v>
      </c>
    </row>
    <row r="1779" spans="1:9" ht="13.5" x14ac:dyDescent="0.35">
      <c r="A1779" s="3">
        <v>44603</v>
      </c>
      <c r="B1779" s="2">
        <v>24.044499999999999</v>
      </c>
      <c r="C1779" s="7">
        <f t="shared" si="191"/>
        <v>-0.57830000000000226</v>
      </c>
      <c r="D1779" s="7">
        <f t="shared" si="189"/>
        <v>0</v>
      </c>
      <c r="E1779" s="7">
        <f t="shared" si="190"/>
        <v>0.57830000000000226</v>
      </c>
      <c r="F1779" s="7">
        <f t="shared" si="192"/>
        <v>0.11086428571428593</v>
      </c>
      <c r="G1779" s="7">
        <f t="shared" si="193"/>
        <v>0.13260714285714315</v>
      </c>
      <c r="H1779" s="7">
        <f t="shared" si="194"/>
        <v>0.83603555076757319</v>
      </c>
      <c r="I1779" s="7">
        <f t="shared" si="195"/>
        <v>45.534823681276762</v>
      </c>
    </row>
    <row r="1780" spans="1:9" ht="13.5" x14ac:dyDescent="0.35">
      <c r="A1780" s="3">
        <v>44606</v>
      </c>
      <c r="B1780" s="2">
        <v>24.3413</v>
      </c>
      <c r="C1780" s="7">
        <f t="shared" si="191"/>
        <v>0.29680000000000106</v>
      </c>
      <c r="D1780" s="7">
        <f t="shared" si="189"/>
        <v>0.29680000000000106</v>
      </c>
      <c r="E1780" s="7">
        <f t="shared" si="190"/>
        <v>0</v>
      </c>
      <c r="F1780" s="7">
        <f t="shared" si="192"/>
        <v>0.13206428571428599</v>
      </c>
      <c r="G1780" s="7">
        <f t="shared" si="193"/>
        <v>0.11630000000000022</v>
      </c>
      <c r="H1780" s="7">
        <f t="shared" si="194"/>
        <v>1.1355484584203417</v>
      </c>
      <c r="I1780" s="7">
        <f t="shared" si="195"/>
        <v>53.173621696241128</v>
      </c>
    </row>
    <row r="1781" spans="1:9" ht="13.5" x14ac:dyDescent="0.35">
      <c r="A1781" s="3">
        <v>44607</v>
      </c>
      <c r="B1781" s="2">
        <v>24.2652</v>
      </c>
      <c r="C1781" s="7">
        <f t="shared" si="191"/>
        <v>-7.6100000000000279E-2</v>
      </c>
      <c r="D1781" s="7">
        <f t="shared" si="189"/>
        <v>0</v>
      </c>
      <c r="E1781" s="7">
        <f t="shared" si="190"/>
        <v>7.6100000000000279E-2</v>
      </c>
      <c r="F1781" s="7">
        <f t="shared" si="192"/>
        <v>0.13206428571428599</v>
      </c>
      <c r="G1781" s="7">
        <f t="shared" si="193"/>
        <v>0.11630000000000022</v>
      </c>
      <c r="H1781" s="7">
        <f t="shared" si="194"/>
        <v>1.1355484584203417</v>
      </c>
      <c r="I1781" s="7">
        <f t="shared" si="195"/>
        <v>53.173621696241128</v>
      </c>
    </row>
    <row r="1782" spans="1:9" ht="13.5" x14ac:dyDescent="0.35">
      <c r="A1782" s="3">
        <v>44608</v>
      </c>
      <c r="B1782" s="2">
        <v>24.1967</v>
      </c>
      <c r="C1782" s="7">
        <f t="shared" si="191"/>
        <v>-6.8500000000000227E-2</v>
      </c>
      <c r="D1782" s="7">
        <f t="shared" si="189"/>
        <v>0</v>
      </c>
      <c r="E1782" s="7">
        <f t="shared" si="190"/>
        <v>6.8500000000000227E-2</v>
      </c>
      <c r="F1782" s="7">
        <f t="shared" si="192"/>
        <v>0.13206428571428599</v>
      </c>
      <c r="G1782" s="7">
        <f t="shared" si="193"/>
        <v>0.11576428571428592</v>
      </c>
      <c r="H1782" s="7">
        <f t="shared" si="194"/>
        <v>1.1408033565743201</v>
      </c>
      <c r="I1782" s="7">
        <f t="shared" si="195"/>
        <v>53.288563523172712</v>
      </c>
    </row>
    <row r="1783" spans="1:9" ht="13.5" x14ac:dyDescent="0.35">
      <c r="A1783" s="3">
        <v>44609</v>
      </c>
      <c r="B1783" s="2">
        <v>24.082599999999999</v>
      </c>
      <c r="C1783" s="7">
        <f t="shared" si="191"/>
        <v>-0.11410000000000053</v>
      </c>
      <c r="D1783" s="7">
        <f t="shared" si="189"/>
        <v>0</v>
      </c>
      <c r="E1783" s="7">
        <f t="shared" si="190"/>
        <v>0.11410000000000053</v>
      </c>
      <c r="F1783" s="7">
        <f t="shared" si="192"/>
        <v>0.12772142857142882</v>
      </c>
      <c r="G1783" s="7">
        <f t="shared" si="193"/>
        <v>0.12391428571428596</v>
      </c>
      <c r="H1783" s="7">
        <f t="shared" si="194"/>
        <v>1.0307240027668896</v>
      </c>
      <c r="I1783" s="7">
        <f t="shared" si="195"/>
        <v>50.756479037156886</v>
      </c>
    </row>
    <row r="1784" spans="1:9" ht="13.5" x14ac:dyDescent="0.35">
      <c r="A1784" s="3">
        <v>44610</v>
      </c>
      <c r="B1784" s="2">
        <v>24.067399999999999</v>
      </c>
      <c r="C1784" s="7">
        <f t="shared" si="191"/>
        <v>-1.5200000000000102E-2</v>
      </c>
      <c r="D1784" s="7">
        <f t="shared" si="189"/>
        <v>0</v>
      </c>
      <c r="E1784" s="7">
        <f t="shared" si="190"/>
        <v>1.5200000000000102E-2</v>
      </c>
      <c r="F1784" s="7">
        <f t="shared" si="192"/>
        <v>0.12772142857142882</v>
      </c>
      <c r="G1784" s="7">
        <f t="shared" si="193"/>
        <v>0.12065714285714309</v>
      </c>
      <c r="H1784" s="7">
        <f t="shared" si="194"/>
        <v>1.0585484252900781</v>
      </c>
      <c r="I1784" s="7">
        <f t="shared" si="195"/>
        <v>51.4220803496966</v>
      </c>
    </row>
    <row r="1785" spans="1:9" ht="13.5" x14ac:dyDescent="0.35">
      <c r="A1785" s="3">
        <v>44613</v>
      </c>
      <c r="B1785" s="2">
        <v>24.044499999999999</v>
      </c>
      <c r="C1785" s="7">
        <f t="shared" si="191"/>
        <v>-2.289999999999992E-2</v>
      </c>
      <c r="D1785" s="7">
        <f t="shared" si="189"/>
        <v>0</v>
      </c>
      <c r="E1785" s="7">
        <f t="shared" si="190"/>
        <v>2.289999999999992E-2</v>
      </c>
      <c r="F1785" s="7">
        <f t="shared" si="192"/>
        <v>0.12772142857142882</v>
      </c>
      <c r="G1785" s="7">
        <f t="shared" si="193"/>
        <v>0.12120000000000022</v>
      </c>
      <c r="H1785" s="7">
        <f t="shared" si="194"/>
        <v>1.053807166430929</v>
      </c>
      <c r="I1785" s="7">
        <f t="shared" si="195"/>
        <v>51.309937157450719</v>
      </c>
    </row>
    <row r="1786" spans="1:9" ht="13.5" x14ac:dyDescent="0.35">
      <c r="A1786" s="3">
        <v>44614</v>
      </c>
      <c r="B1786" s="2">
        <v>23.968499999999999</v>
      </c>
      <c r="C1786" s="7">
        <f t="shared" si="191"/>
        <v>-7.6000000000000512E-2</v>
      </c>
      <c r="D1786" s="7">
        <f t="shared" si="189"/>
        <v>0</v>
      </c>
      <c r="E1786" s="7">
        <f t="shared" si="190"/>
        <v>7.6000000000000512E-2</v>
      </c>
      <c r="F1786" s="7">
        <f t="shared" si="192"/>
        <v>0.12772142857142882</v>
      </c>
      <c r="G1786" s="7">
        <f t="shared" si="193"/>
        <v>0.11141428571428616</v>
      </c>
      <c r="H1786" s="7">
        <f t="shared" si="194"/>
        <v>1.1463649185793028</v>
      </c>
      <c r="I1786" s="7">
        <f t="shared" si="195"/>
        <v>53.409600047791102</v>
      </c>
    </row>
    <row r="1787" spans="1:9" ht="13.5" x14ac:dyDescent="0.35">
      <c r="A1787" s="3">
        <v>44615</v>
      </c>
      <c r="B1787" s="2">
        <v>23.892399999999999</v>
      </c>
      <c r="C1787" s="7">
        <f t="shared" si="191"/>
        <v>-7.6100000000000279E-2</v>
      </c>
      <c r="D1787" s="7">
        <f t="shared" si="189"/>
        <v>0</v>
      </c>
      <c r="E1787" s="7">
        <f t="shared" si="190"/>
        <v>7.6100000000000279E-2</v>
      </c>
      <c r="F1787" s="7">
        <f t="shared" si="192"/>
        <v>0.12772142857142882</v>
      </c>
      <c r="G1787" s="7">
        <f t="shared" si="193"/>
        <v>9.782857142857182E-2</v>
      </c>
      <c r="H1787" s="7">
        <f t="shared" si="194"/>
        <v>1.3055636682242964</v>
      </c>
      <c r="I1787" s="7">
        <f t="shared" si="195"/>
        <v>56.626658643949661</v>
      </c>
    </row>
    <row r="1788" spans="1:9" ht="13.5" x14ac:dyDescent="0.35">
      <c r="A1788" s="3">
        <v>44616</v>
      </c>
      <c r="B1788" s="2">
        <v>23.588000000000001</v>
      </c>
      <c r="C1788" s="7">
        <f t="shared" si="191"/>
        <v>-0.30439999999999756</v>
      </c>
      <c r="D1788" s="7">
        <f t="shared" si="189"/>
        <v>0</v>
      </c>
      <c r="E1788" s="7">
        <f t="shared" si="190"/>
        <v>0.30439999999999756</v>
      </c>
      <c r="F1788" s="7">
        <f t="shared" si="192"/>
        <v>0.11957142857142879</v>
      </c>
      <c r="G1788" s="7">
        <f t="shared" si="193"/>
        <v>0.11957142857142879</v>
      </c>
      <c r="H1788" s="7">
        <f t="shared" si="194"/>
        <v>1</v>
      </c>
      <c r="I1788" s="7">
        <f t="shared" si="195"/>
        <v>50</v>
      </c>
    </row>
    <row r="1789" spans="1:9" ht="13.5" x14ac:dyDescent="0.35">
      <c r="A1789" s="3">
        <v>44617</v>
      </c>
      <c r="B1789" s="2">
        <v>23.588000000000001</v>
      </c>
      <c r="C1789" s="7">
        <f t="shared" si="191"/>
        <v>0</v>
      </c>
      <c r="D1789" s="7">
        <f t="shared" si="189"/>
        <v>0</v>
      </c>
      <c r="E1789" s="7">
        <f t="shared" si="190"/>
        <v>0</v>
      </c>
      <c r="F1789" s="7">
        <f t="shared" si="192"/>
        <v>4.6200000000000178E-2</v>
      </c>
      <c r="G1789" s="7">
        <f t="shared" si="193"/>
        <v>0.11957142857142879</v>
      </c>
      <c r="H1789" s="7">
        <f t="shared" si="194"/>
        <v>0.38637992831541296</v>
      </c>
      <c r="I1789" s="7">
        <f t="shared" si="195"/>
        <v>27.869700103412654</v>
      </c>
    </row>
    <row r="1790" spans="1:9" ht="13.5" x14ac:dyDescent="0.35">
      <c r="A1790" s="3">
        <v>44620</v>
      </c>
      <c r="B1790" s="2">
        <v>23.732600000000001</v>
      </c>
      <c r="C1790" s="7">
        <f t="shared" si="191"/>
        <v>0.14460000000000051</v>
      </c>
      <c r="D1790" s="7">
        <f t="shared" si="189"/>
        <v>0.14460000000000051</v>
      </c>
      <c r="E1790" s="7">
        <f t="shared" si="190"/>
        <v>0</v>
      </c>
      <c r="F1790" s="7">
        <f t="shared" si="192"/>
        <v>5.3807142857143067E-2</v>
      </c>
      <c r="G1790" s="7">
        <f t="shared" si="193"/>
        <v>0.11957142857142879</v>
      </c>
      <c r="H1790" s="7">
        <f t="shared" si="194"/>
        <v>0.45000000000000095</v>
      </c>
      <c r="I1790" s="7">
        <f t="shared" si="195"/>
        <v>31.03448275862074</v>
      </c>
    </row>
    <row r="1791" spans="1:9" ht="13.5" x14ac:dyDescent="0.35">
      <c r="A1791" s="3">
        <v>44621</v>
      </c>
      <c r="B1791" s="2">
        <v>23.725000000000001</v>
      </c>
      <c r="C1791" s="7">
        <f t="shared" si="191"/>
        <v>-7.6000000000000512E-3</v>
      </c>
      <c r="D1791" s="7">
        <f t="shared" si="189"/>
        <v>0</v>
      </c>
      <c r="E1791" s="7">
        <f t="shared" si="190"/>
        <v>7.6000000000000512E-3</v>
      </c>
      <c r="F1791" s="7">
        <f t="shared" si="192"/>
        <v>5.3807142857143067E-2</v>
      </c>
      <c r="G1791" s="7">
        <f t="shared" si="193"/>
        <v>9.5657142857142982E-2</v>
      </c>
      <c r="H1791" s="7">
        <f t="shared" si="194"/>
        <v>0.56250000000000144</v>
      </c>
      <c r="I1791" s="7">
        <f t="shared" si="195"/>
        <v>36.000000000000057</v>
      </c>
    </row>
    <row r="1792" spans="1:9" ht="13.5" x14ac:dyDescent="0.35">
      <c r="A1792" s="3">
        <v>44622</v>
      </c>
      <c r="B1792" s="2">
        <v>23.572800000000001</v>
      </c>
      <c r="C1792" s="7">
        <f t="shared" si="191"/>
        <v>-0.15220000000000056</v>
      </c>
      <c r="D1792" s="7">
        <f t="shared" si="189"/>
        <v>0</v>
      </c>
      <c r="E1792" s="7">
        <f t="shared" si="190"/>
        <v>0.15220000000000056</v>
      </c>
      <c r="F1792" s="7">
        <f t="shared" si="192"/>
        <v>3.1528571428571538E-2</v>
      </c>
      <c r="G1792" s="7">
        <f t="shared" si="193"/>
        <v>0.1065285714285716</v>
      </c>
      <c r="H1792" s="7">
        <f t="shared" si="194"/>
        <v>0.29596352420544508</v>
      </c>
      <c r="I1792" s="7">
        <f t="shared" si="195"/>
        <v>22.837334437086128</v>
      </c>
    </row>
    <row r="1793" spans="1:9" ht="13.5" x14ac:dyDescent="0.35">
      <c r="A1793" s="3">
        <v>44623</v>
      </c>
      <c r="B1793" s="2">
        <v>23.588000000000001</v>
      </c>
      <c r="C1793" s="7">
        <f t="shared" si="191"/>
        <v>1.5200000000000102E-2</v>
      </c>
      <c r="D1793" s="7">
        <f t="shared" si="189"/>
        <v>1.5200000000000102E-2</v>
      </c>
      <c r="E1793" s="7">
        <f t="shared" si="190"/>
        <v>0</v>
      </c>
      <c r="F1793" s="7">
        <f t="shared" si="192"/>
        <v>3.2614285714285832E-2</v>
      </c>
      <c r="G1793" s="7">
        <f t="shared" si="193"/>
        <v>6.5221428571428569E-2</v>
      </c>
      <c r="H1793" s="7">
        <f t="shared" si="194"/>
        <v>0.50005475851495085</v>
      </c>
      <c r="I1793" s="7">
        <f t="shared" si="195"/>
        <v>33.335766956267875</v>
      </c>
    </row>
    <row r="1794" spans="1:9" ht="13.5" x14ac:dyDescent="0.35">
      <c r="A1794" s="3">
        <v>44624</v>
      </c>
      <c r="B1794" s="2">
        <v>23.534700000000001</v>
      </c>
      <c r="C1794" s="7">
        <f t="shared" si="191"/>
        <v>-5.3300000000000125E-2</v>
      </c>
      <c r="D1794" s="7">
        <f t="shared" si="189"/>
        <v>0</v>
      </c>
      <c r="E1794" s="7">
        <f t="shared" si="190"/>
        <v>5.3300000000000125E-2</v>
      </c>
      <c r="F1794" s="7">
        <f t="shared" si="192"/>
        <v>1.1414285714285757E-2</v>
      </c>
      <c r="G1794" s="7">
        <f t="shared" si="193"/>
        <v>6.9028571428571439E-2</v>
      </c>
      <c r="H1794" s="7">
        <f t="shared" si="194"/>
        <v>0.16535596026490126</v>
      </c>
      <c r="I1794" s="7">
        <f t="shared" si="195"/>
        <v>14.189309181317753</v>
      </c>
    </row>
    <row r="1795" spans="1:9" ht="13.5" x14ac:dyDescent="0.35">
      <c r="A1795" s="3">
        <v>44627</v>
      </c>
      <c r="B1795" s="2">
        <v>23.3597</v>
      </c>
      <c r="C1795" s="7">
        <f t="shared" si="191"/>
        <v>-0.17500000000000071</v>
      </c>
      <c r="D1795" s="7">
        <f t="shared" ref="D1795:D1858" si="196">IF(C1795&gt;0,C1795,0)</f>
        <v>0</v>
      </c>
      <c r="E1795" s="7">
        <f t="shared" ref="E1795:E1858" si="197">IF(C1795&lt;0,-C1795,0)</f>
        <v>0.17500000000000071</v>
      </c>
      <c r="F1795" s="7">
        <f t="shared" si="192"/>
        <v>1.1414285714285757E-2</v>
      </c>
      <c r="G1795" s="7">
        <f t="shared" si="193"/>
        <v>7.6092857142857184E-2</v>
      </c>
      <c r="H1795" s="7">
        <f t="shared" si="194"/>
        <v>0.15000469351356474</v>
      </c>
      <c r="I1795" s="7">
        <f t="shared" si="195"/>
        <v>13.043833156477064</v>
      </c>
    </row>
    <row r="1796" spans="1:9" ht="13.5" x14ac:dyDescent="0.35">
      <c r="A1796" s="3">
        <v>44628</v>
      </c>
      <c r="B1796" s="2">
        <v>23.740200000000002</v>
      </c>
      <c r="C1796" s="7">
        <f t="shared" ref="C1796:C1859" si="198">B1796-B1795</f>
        <v>0.38050000000000139</v>
      </c>
      <c r="D1796" s="7">
        <f t="shared" si="196"/>
        <v>0.38050000000000139</v>
      </c>
      <c r="E1796" s="7">
        <f t="shared" si="197"/>
        <v>0</v>
      </c>
      <c r="F1796" s="7">
        <f t="shared" si="192"/>
        <v>3.8592857142857283E-2</v>
      </c>
      <c r="G1796" s="7">
        <f t="shared" si="193"/>
        <v>7.1200000000000027E-2</v>
      </c>
      <c r="H1796" s="7">
        <f t="shared" si="194"/>
        <v>0.54203451043338857</v>
      </c>
      <c r="I1796" s="7">
        <f t="shared" si="195"/>
        <v>35.150608288335249</v>
      </c>
    </row>
    <row r="1797" spans="1:9" ht="13.5" x14ac:dyDescent="0.35">
      <c r="A1797" s="3">
        <v>44629</v>
      </c>
      <c r="B1797" s="2">
        <v>23.511900000000001</v>
      </c>
      <c r="C1797" s="7">
        <f t="shared" si="198"/>
        <v>-0.22830000000000084</v>
      </c>
      <c r="D1797" s="7">
        <f t="shared" si="196"/>
        <v>0</v>
      </c>
      <c r="E1797" s="7">
        <f t="shared" si="197"/>
        <v>0.22830000000000084</v>
      </c>
      <c r="F1797" s="7">
        <f t="shared" si="192"/>
        <v>3.8592857142857283E-2</v>
      </c>
      <c r="G1797" s="7">
        <f t="shared" si="193"/>
        <v>7.9357142857142904E-2</v>
      </c>
      <c r="H1797" s="7">
        <f t="shared" si="194"/>
        <v>0.4863186318631878</v>
      </c>
      <c r="I1797" s="7">
        <f t="shared" si="195"/>
        <v>32.719675407254954</v>
      </c>
    </row>
    <row r="1798" spans="1:9" ht="13.5" x14ac:dyDescent="0.35">
      <c r="A1798" s="3">
        <v>44630</v>
      </c>
      <c r="B1798" s="2">
        <v>23.801100000000002</v>
      </c>
      <c r="C1798" s="7">
        <f t="shared" si="198"/>
        <v>0.28920000000000101</v>
      </c>
      <c r="D1798" s="7">
        <f t="shared" si="196"/>
        <v>0.28920000000000101</v>
      </c>
      <c r="E1798" s="7">
        <f t="shared" si="197"/>
        <v>0</v>
      </c>
      <c r="F1798" s="7">
        <f t="shared" si="192"/>
        <v>5.9250000000000212E-2</v>
      </c>
      <c r="G1798" s="7">
        <f t="shared" si="193"/>
        <v>7.8271428571428617E-2</v>
      </c>
      <c r="H1798" s="7">
        <f t="shared" si="194"/>
        <v>0.75698120094908061</v>
      </c>
      <c r="I1798" s="7">
        <f t="shared" si="195"/>
        <v>43.084194670960443</v>
      </c>
    </row>
    <row r="1799" spans="1:9" ht="13.5" x14ac:dyDescent="0.35">
      <c r="A1799" s="3">
        <v>44631</v>
      </c>
      <c r="B1799" s="2">
        <v>23.588000000000001</v>
      </c>
      <c r="C1799" s="7">
        <f t="shared" si="198"/>
        <v>-0.21310000000000073</v>
      </c>
      <c r="D1799" s="7">
        <f t="shared" si="196"/>
        <v>0</v>
      </c>
      <c r="E1799" s="7">
        <f t="shared" si="197"/>
        <v>0.21310000000000073</v>
      </c>
      <c r="F1799" s="7">
        <f t="shared" si="192"/>
        <v>5.9250000000000212E-2</v>
      </c>
      <c r="G1799" s="7">
        <f t="shared" si="193"/>
        <v>9.1857142857142957E-2</v>
      </c>
      <c r="H1799" s="7">
        <f t="shared" si="194"/>
        <v>0.64502332814930174</v>
      </c>
      <c r="I1799" s="7">
        <f t="shared" si="195"/>
        <v>39.210588513353869</v>
      </c>
    </row>
    <row r="1800" spans="1:9" ht="13.5" x14ac:dyDescent="0.35">
      <c r="A1800" s="3">
        <v>44634</v>
      </c>
      <c r="B1800" s="2">
        <v>23.740200000000002</v>
      </c>
      <c r="C1800" s="7">
        <f t="shared" si="198"/>
        <v>0.15220000000000056</v>
      </c>
      <c r="D1800" s="7">
        <f t="shared" si="196"/>
        <v>0.15220000000000056</v>
      </c>
      <c r="E1800" s="7">
        <f t="shared" si="197"/>
        <v>0</v>
      </c>
      <c r="F1800" s="7">
        <f t="shared" si="192"/>
        <v>7.012142857142882E-2</v>
      </c>
      <c r="G1800" s="7">
        <f t="shared" si="193"/>
        <v>8.6428571428571493E-2</v>
      </c>
      <c r="H1800" s="7">
        <f t="shared" si="194"/>
        <v>0.8113223140495891</v>
      </c>
      <c r="I1800" s="7">
        <f t="shared" si="195"/>
        <v>44.791714194460994</v>
      </c>
    </row>
    <row r="1801" spans="1:9" ht="13.5" x14ac:dyDescent="0.35">
      <c r="A1801" s="3">
        <v>44635</v>
      </c>
      <c r="B1801" s="2">
        <v>23.740200000000002</v>
      </c>
      <c r="C1801" s="7">
        <f t="shared" si="198"/>
        <v>0</v>
      </c>
      <c r="D1801" s="7">
        <f t="shared" si="196"/>
        <v>0</v>
      </c>
      <c r="E1801" s="7">
        <f t="shared" si="197"/>
        <v>0</v>
      </c>
      <c r="F1801" s="7">
        <f t="shared" si="192"/>
        <v>7.012142857142882E-2</v>
      </c>
      <c r="G1801" s="7">
        <f t="shared" si="193"/>
        <v>8.0992857142857186E-2</v>
      </c>
      <c r="H1801" s="7">
        <f t="shared" si="194"/>
        <v>0.86577299585501633</v>
      </c>
      <c r="I1801" s="7">
        <f t="shared" si="195"/>
        <v>46.402911703535722</v>
      </c>
    </row>
    <row r="1802" spans="1:9" ht="13.5" x14ac:dyDescent="0.35">
      <c r="A1802" s="3">
        <v>44636</v>
      </c>
      <c r="B1802" s="2">
        <v>23.588000000000001</v>
      </c>
      <c r="C1802" s="7">
        <f t="shared" si="198"/>
        <v>-0.15220000000000056</v>
      </c>
      <c r="D1802" s="7">
        <f t="shared" si="196"/>
        <v>0</v>
      </c>
      <c r="E1802" s="7">
        <f t="shared" si="197"/>
        <v>0.15220000000000056</v>
      </c>
      <c r="F1802" s="7">
        <f t="shared" si="192"/>
        <v>7.012142857142882E-2</v>
      </c>
      <c r="G1802" s="7">
        <f t="shared" si="193"/>
        <v>7.012142857142882E-2</v>
      </c>
      <c r="H1802" s="7">
        <f t="shared" si="194"/>
        <v>1</v>
      </c>
      <c r="I1802" s="7">
        <f t="shared" si="195"/>
        <v>50</v>
      </c>
    </row>
    <row r="1803" spans="1:9" ht="13.5" x14ac:dyDescent="0.35">
      <c r="A1803" s="3">
        <v>44637</v>
      </c>
      <c r="B1803" s="2">
        <v>23.572800000000001</v>
      </c>
      <c r="C1803" s="7">
        <f t="shared" si="198"/>
        <v>-1.5200000000000102E-2</v>
      </c>
      <c r="D1803" s="7">
        <f t="shared" si="196"/>
        <v>0</v>
      </c>
      <c r="E1803" s="7">
        <f t="shared" si="197"/>
        <v>1.5200000000000102E-2</v>
      </c>
      <c r="F1803" s="7">
        <f t="shared" si="192"/>
        <v>7.012142857142882E-2</v>
      </c>
      <c r="G1803" s="7">
        <f t="shared" si="193"/>
        <v>7.1207142857143121E-2</v>
      </c>
      <c r="H1803" s="7">
        <f t="shared" si="194"/>
        <v>0.98475273347376857</v>
      </c>
      <c r="I1803" s="7">
        <f t="shared" si="195"/>
        <v>49.61589002324876</v>
      </c>
    </row>
    <row r="1804" spans="1:9" ht="13.5" x14ac:dyDescent="0.35">
      <c r="A1804" s="3">
        <v>44638</v>
      </c>
      <c r="B1804" s="2">
        <v>23.740200000000002</v>
      </c>
      <c r="C1804" s="7">
        <f t="shared" si="198"/>
        <v>0.16740000000000066</v>
      </c>
      <c r="D1804" s="7">
        <f t="shared" si="196"/>
        <v>0.16740000000000066</v>
      </c>
      <c r="E1804" s="7">
        <f t="shared" si="197"/>
        <v>0</v>
      </c>
      <c r="F1804" s="7">
        <f t="shared" si="192"/>
        <v>7.1750000000000272E-2</v>
      </c>
      <c r="G1804" s="7">
        <f t="shared" si="193"/>
        <v>7.1207142857143121E-2</v>
      </c>
      <c r="H1804" s="7">
        <f t="shared" si="194"/>
        <v>1.0076236332631157</v>
      </c>
      <c r="I1804" s="7">
        <f t="shared" si="195"/>
        <v>50.18986709303487</v>
      </c>
    </row>
    <row r="1805" spans="1:9" ht="13.5" x14ac:dyDescent="0.35">
      <c r="A1805" s="3">
        <v>44641</v>
      </c>
      <c r="B1805" s="2">
        <v>23.588000000000001</v>
      </c>
      <c r="C1805" s="7">
        <f t="shared" si="198"/>
        <v>-0.15220000000000056</v>
      </c>
      <c r="D1805" s="7">
        <f t="shared" si="196"/>
        <v>0</v>
      </c>
      <c r="E1805" s="7">
        <f t="shared" si="197"/>
        <v>0.15220000000000056</v>
      </c>
      <c r="F1805" s="7">
        <f t="shared" si="192"/>
        <v>7.1750000000000272E-2</v>
      </c>
      <c r="G1805" s="7">
        <f t="shared" si="193"/>
        <v>8.1535714285714586E-2</v>
      </c>
      <c r="H1805" s="7">
        <f t="shared" si="194"/>
        <v>0.87998247919404304</v>
      </c>
      <c r="I1805" s="7">
        <f t="shared" si="195"/>
        <v>46.808014911463196</v>
      </c>
    </row>
    <row r="1806" spans="1:9" ht="13.5" x14ac:dyDescent="0.35">
      <c r="A1806" s="3">
        <v>44642</v>
      </c>
      <c r="B1806" s="2">
        <v>23.511900000000001</v>
      </c>
      <c r="C1806" s="7">
        <f t="shared" si="198"/>
        <v>-7.6100000000000279E-2</v>
      </c>
      <c r="D1806" s="7">
        <f t="shared" si="196"/>
        <v>0</v>
      </c>
      <c r="E1806" s="7">
        <f t="shared" si="197"/>
        <v>7.6100000000000279E-2</v>
      </c>
      <c r="F1806" s="7">
        <f t="shared" si="192"/>
        <v>7.1750000000000272E-2</v>
      </c>
      <c r="G1806" s="7">
        <f t="shared" si="193"/>
        <v>7.6100000000000279E-2</v>
      </c>
      <c r="H1806" s="7">
        <f t="shared" si="194"/>
        <v>0.94283837056504616</v>
      </c>
      <c r="I1806" s="7">
        <f t="shared" si="195"/>
        <v>48.528914440311134</v>
      </c>
    </row>
    <row r="1807" spans="1:9" ht="13.5" x14ac:dyDescent="0.35">
      <c r="A1807" s="3">
        <v>44643</v>
      </c>
      <c r="B1807" s="2">
        <v>23.572800000000001</v>
      </c>
      <c r="C1807" s="7">
        <f t="shared" si="198"/>
        <v>6.0900000000000176E-2</v>
      </c>
      <c r="D1807" s="7">
        <f t="shared" si="196"/>
        <v>6.0900000000000176E-2</v>
      </c>
      <c r="E1807" s="7">
        <f t="shared" si="197"/>
        <v>0</v>
      </c>
      <c r="F1807" s="7">
        <f t="shared" si="192"/>
        <v>7.5014285714285991E-2</v>
      </c>
      <c r="G1807" s="7">
        <f t="shared" si="193"/>
        <v>7.6100000000000279E-2</v>
      </c>
      <c r="H1807" s="7">
        <f t="shared" si="194"/>
        <v>0.98573305800638267</v>
      </c>
      <c r="I1807" s="7">
        <f t="shared" si="195"/>
        <v>49.64076384949896</v>
      </c>
    </row>
    <row r="1808" spans="1:9" ht="13.5" x14ac:dyDescent="0.35">
      <c r="A1808" s="3">
        <v>44644</v>
      </c>
      <c r="B1808" s="2">
        <v>23.496700000000001</v>
      </c>
      <c r="C1808" s="7">
        <f t="shared" si="198"/>
        <v>-7.6100000000000279E-2</v>
      </c>
      <c r="D1808" s="7">
        <f t="shared" si="196"/>
        <v>0</v>
      </c>
      <c r="E1808" s="7">
        <f t="shared" si="197"/>
        <v>7.6100000000000279E-2</v>
      </c>
      <c r="F1808" s="7">
        <f t="shared" si="192"/>
        <v>7.5014285714285991E-2</v>
      </c>
      <c r="G1808" s="7">
        <f t="shared" si="193"/>
        <v>7.7728571428571716E-2</v>
      </c>
      <c r="H1808" s="7">
        <f t="shared" si="194"/>
        <v>0.96507994853887158</v>
      </c>
      <c r="I1808" s="7">
        <f t="shared" si="195"/>
        <v>49.111485222596336</v>
      </c>
    </row>
    <row r="1809" spans="1:9" ht="13.5" x14ac:dyDescent="0.35">
      <c r="A1809" s="3">
        <v>44645</v>
      </c>
      <c r="B1809" s="2">
        <v>23.4358</v>
      </c>
      <c r="C1809" s="7">
        <f t="shared" si="198"/>
        <v>-6.0900000000000176E-2</v>
      </c>
      <c r="D1809" s="7">
        <f t="shared" si="196"/>
        <v>0</v>
      </c>
      <c r="E1809" s="7">
        <f t="shared" si="197"/>
        <v>6.0900000000000176E-2</v>
      </c>
      <c r="F1809" s="7">
        <f t="shared" ref="F1809:F1872" si="199">(SUM(D1796:D1809)/14)</f>
        <v>7.5014285714285991E-2</v>
      </c>
      <c r="G1809" s="7">
        <f t="shared" ref="G1809:G1872" si="200">(SUM(E1796:E1809)/14)</f>
        <v>6.9578571428571684E-2</v>
      </c>
      <c r="H1809" s="7">
        <f t="shared" ref="H1809:H1872" si="201">F1809/G1809</f>
        <v>1.0781233959552408</v>
      </c>
      <c r="I1809" s="7">
        <f t="shared" ref="I1809:I1872" si="202">IF(G1809=0,100,100-(100/(1+H1809)))</f>
        <v>51.879662105419158</v>
      </c>
    </row>
    <row r="1810" spans="1:9" ht="13.5" x14ac:dyDescent="0.35">
      <c r="A1810" s="3">
        <v>44648</v>
      </c>
      <c r="B1810" s="2">
        <v>23.3217</v>
      </c>
      <c r="C1810" s="7">
        <f t="shared" si="198"/>
        <v>-0.11410000000000053</v>
      </c>
      <c r="D1810" s="7">
        <f t="shared" si="196"/>
        <v>0</v>
      </c>
      <c r="E1810" s="7">
        <f t="shared" si="197"/>
        <v>0.11410000000000053</v>
      </c>
      <c r="F1810" s="7">
        <f t="shared" si="199"/>
        <v>4.783571428571446E-2</v>
      </c>
      <c r="G1810" s="7">
        <f t="shared" si="200"/>
        <v>7.7728571428571716E-2</v>
      </c>
      <c r="H1810" s="7">
        <f t="shared" si="201"/>
        <v>0.61541995956625617</v>
      </c>
      <c r="I1810" s="7">
        <f t="shared" si="202"/>
        <v>38.096592525172078</v>
      </c>
    </row>
    <row r="1811" spans="1:9" ht="13.5" x14ac:dyDescent="0.35">
      <c r="A1811" s="3">
        <v>44649</v>
      </c>
      <c r="B1811" s="2">
        <v>23.2836</v>
      </c>
      <c r="C1811" s="7">
        <f t="shared" si="198"/>
        <v>-3.8100000000000023E-2</v>
      </c>
      <c r="D1811" s="7">
        <f t="shared" si="196"/>
        <v>0</v>
      </c>
      <c r="E1811" s="7">
        <f t="shared" si="197"/>
        <v>3.8100000000000023E-2</v>
      </c>
      <c r="F1811" s="7">
        <f t="shared" si="199"/>
        <v>4.783571428571446E-2</v>
      </c>
      <c r="G1811" s="7">
        <f t="shared" si="200"/>
        <v>6.4142857142857376E-2</v>
      </c>
      <c r="H1811" s="7">
        <f t="shared" si="201"/>
        <v>0.74576837416481068</v>
      </c>
      <c r="I1811" s="7">
        <f t="shared" si="202"/>
        <v>42.718632391401414</v>
      </c>
    </row>
    <row r="1812" spans="1:9" ht="13.5" x14ac:dyDescent="0.35">
      <c r="A1812" s="3">
        <v>44650</v>
      </c>
      <c r="B1812" s="2">
        <v>22.827100000000002</v>
      </c>
      <c r="C1812" s="7">
        <f t="shared" si="198"/>
        <v>-0.45649999999999835</v>
      </c>
      <c r="D1812" s="7">
        <f t="shared" si="196"/>
        <v>0</v>
      </c>
      <c r="E1812" s="7">
        <f t="shared" si="197"/>
        <v>0.45649999999999835</v>
      </c>
      <c r="F1812" s="7">
        <f t="shared" si="199"/>
        <v>2.7178571428571528E-2</v>
      </c>
      <c r="G1812" s="7">
        <f t="shared" si="200"/>
        <v>9.6750000000000114E-2</v>
      </c>
      <c r="H1812" s="7">
        <f t="shared" si="201"/>
        <v>0.28091546696197928</v>
      </c>
      <c r="I1812" s="7">
        <f t="shared" si="202"/>
        <v>21.930835734870357</v>
      </c>
    </row>
    <row r="1813" spans="1:9" ht="13.5" x14ac:dyDescent="0.35">
      <c r="A1813" s="3">
        <v>44651</v>
      </c>
      <c r="B1813" s="2">
        <v>22.538</v>
      </c>
      <c r="C1813" s="7">
        <f t="shared" si="198"/>
        <v>-0.28910000000000124</v>
      </c>
      <c r="D1813" s="7">
        <f t="shared" si="196"/>
        <v>0</v>
      </c>
      <c r="E1813" s="7">
        <f t="shared" si="197"/>
        <v>0.28910000000000124</v>
      </c>
      <c r="F1813" s="7">
        <f t="shared" si="199"/>
        <v>2.7178571428571528E-2</v>
      </c>
      <c r="G1813" s="7">
        <f t="shared" si="200"/>
        <v>0.10217857142857158</v>
      </c>
      <c r="H1813" s="7">
        <f t="shared" si="201"/>
        <v>0.26599091226843818</v>
      </c>
      <c r="I1813" s="7">
        <f t="shared" si="202"/>
        <v>21.010491441192741</v>
      </c>
    </row>
    <row r="1814" spans="1:9" ht="13.5" x14ac:dyDescent="0.35">
      <c r="A1814" s="3">
        <v>44652</v>
      </c>
      <c r="B1814" s="2">
        <v>22.811900000000001</v>
      </c>
      <c r="C1814" s="7">
        <f t="shared" si="198"/>
        <v>0.27390000000000114</v>
      </c>
      <c r="D1814" s="7">
        <f t="shared" si="196"/>
        <v>0.27390000000000114</v>
      </c>
      <c r="E1814" s="7">
        <f t="shared" si="197"/>
        <v>0</v>
      </c>
      <c r="F1814" s="7">
        <f t="shared" si="199"/>
        <v>3.5871428571428714E-2</v>
      </c>
      <c r="G1814" s="7">
        <f t="shared" si="200"/>
        <v>0.10217857142857158</v>
      </c>
      <c r="H1814" s="7">
        <f t="shared" si="201"/>
        <v>0.35106606081789671</v>
      </c>
      <c r="I1814" s="7">
        <f t="shared" si="202"/>
        <v>25.984374191545555</v>
      </c>
    </row>
    <row r="1815" spans="1:9" ht="13.5" x14ac:dyDescent="0.35">
      <c r="A1815" s="3">
        <v>44655</v>
      </c>
      <c r="B1815" s="2">
        <v>22.827100000000002</v>
      </c>
      <c r="C1815" s="7">
        <f t="shared" si="198"/>
        <v>1.5200000000000102E-2</v>
      </c>
      <c r="D1815" s="7">
        <f t="shared" si="196"/>
        <v>1.5200000000000102E-2</v>
      </c>
      <c r="E1815" s="7">
        <f t="shared" si="197"/>
        <v>0</v>
      </c>
      <c r="F1815" s="7">
        <f t="shared" si="199"/>
        <v>3.6957142857143008E-2</v>
      </c>
      <c r="G1815" s="7">
        <f t="shared" si="200"/>
        <v>0.10217857142857158</v>
      </c>
      <c r="H1815" s="7">
        <f t="shared" si="201"/>
        <v>0.36169171618315371</v>
      </c>
      <c r="I1815" s="7">
        <f t="shared" si="202"/>
        <v>26.561938497869548</v>
      </c>
    </row>
    <row r="1816" spans="1:9" ht="13.5" x14ac:dyDescent="0.35">
      <c r="A1816" s="3">
        <v>44656</v>
      </c>
      <c r="B1816" s="2">
        <v>23.588000000000001</v>
      </c>
      <c r="C1816" s="7">
        <f t="shared" si="198"/>
        <v>0.76089999999999947</v>
      </c>
      <c r="D1816" s="7">
        <f t="shared" si="196"/>
        <v>0.76089999999999947</v>
      </c>
      <c r="E1816" s="7">
        <f t="shared" si="197"/>
        <v>0</v>
      </c>
      <c r="F1816" s="7">
        <f t="shared" si="199"/>
        <v>9.1307142857142962E-2</v>
      </c>
      <c r="G1816" s="7">
        <f t="shared" si="200"/>
        <v>9.1307142857142962E-2</v>
      </c>
      <c r="H1816" s="7">
        <f t="shared" si="201"/>
        <v>1</v>
      </c>
      <c r="I1816" s="7">
        <f t="shared" si="202"/>
        <v>50</v>
      </c>
    </row>
    <row r="1817" spans="1:9" ht="13.5" x14ac:dyDescent="0.35">
      <c r="A1817" s="3">
        <v>44657</v>
      </c>
      <c r="B1817" s="2">
        <v>23.588000000000001</v>
      </c>
      <c r="C1817" s="7">
        <f t="shared" si="198"/>
        <v>0</v>
      </c>
      <c r="D1817" s="7">
        <f t="shared" si="196"/>
        <v>0</v>
      </c>
      <c r="E1817" s="7">
        <f t="shared" si="197"/>
        <v>0</v>
      </c>
      <c r="F1817" s="7">
        <f t="shared" si="199"/>
        <v>9.1307142857142962E-2</v>
      </c>
      <c r="G1817" s="7">
        <f t="shared" si="200"/>
        <v>9.0221428571428675E-2</v>
      </c>
      <c r="H1817" s="7">
        <f t="shared" si="201"/>
        <v>1.0120338848863906</v>
      </c>
      <c r="I1817" s="7">
        <f t="shared" si="202"/>
        <v>50.299047768946245</v>
      </c>
    </row>
    <row r="1818" spans="1:9" ht="13.5" x14ac:dyDescent="0.35">
      <c r="A1818" s="3">
        <v>44658</v>
      </c>
      <c r="B1818" s="2">
        <v>23.588000000000001</v>
      </c>
      <c r="C1818" s="7">
        <f t="shared" si="198"/>
        <v>0</v>
      </c>
      <c r="D1818" s="7">
        <f t="shared" si="196"/>
        <v>0</v>
      </c>
      <c r="E1818" s="7">
        <f t="shared" si="197"/>
        <v>0</v>
      </c>
      <c r="F1818" s="7">
        <f t="shared" si="199"/>
        <v>7.9350000000000059E-2</v>
      </c>
      <c r="G1818" s="7">
        <f t="shared" si="200"/>
        <v>9.0221428571428675E-2</v>
      </c>
      <c r="H1818" s="7">
        <f t="shared" si="201"/>
        <v>0.87950281054548296</v>
      </c>
      <c r="I1818" s="7">
        <f t="shared" si="202"/>
        <v>46.794439764111196</v>
      </c>
    </row>
    <row r="1819" spans="1:9" ht="13.5" x14ac:dyDescent="0.35">
      <c r="A1819" s="3">
        <v>44659</v>
      </c>
      <c r="B1819" s="2">
        <v>23.588000000000001</v>
      </c>
      <c r="C1819" s="7">
        <f t="shared" si="198"/>
        <v>0</v>
      </c>
      <c r="D1819" s="7">
        <f t="shared" si="196"/>
        <v>0</v>
      </c>
      <c r="E1819" s="7">
        <f t="shared" si="197"/>
        <v>0</v>
      </c>
      <c r="F1819" s="7">
        <f t="shared" si="199"/>
        <v>7.9350000000000059E-2</v>
      </c>
      <c r="G1819" s="7">
        <f t="shared" si="200"/>
        <v>7.9350000000000059E-2</v>
      </c>
      <c r="H1819" s="7">
        <f t="shared" si="201"/>
        <v>1</v>
      </c>
      <c r="I1819" s="7">
        <f t="shared" si="202"/>
        <v>50</v>
      </c>
    </row>
    <row r="1820" spans="1:9" ht="13.5" x14ac:dyDescent="0.35">
      <c r="A1820" s="3">
        <v>44662</v>
      </c>
      <c r="B1820" s="2">
        <v>23.588000000000001</v>
      </c>
      <c r="C1820" s="7">
        <f t="shared" si="198"/>
        <v>0</v>
      </c>
      <c r="D1820" s="7">
        <f t="shared" si="196"/>
        <v>0</v>
      </c>
      <c r="E1820" s="7">
        <f t="shared" si="197"/>
        <v>0</v>
      </c>
      <c r="F1820" s="7">
        <f t="shared" si="199"/>
        <v>7.9350000000000059E-2</v>
      </c>
      <c r="G1820" s="7">
        <f t="shared" si="200"/>
        <v>7.3914285714285752E-2</v>
      </c>
      <c r="H1820" s="7">
        <f t="shared" si="201"/>
        <v>1.0735407808272133</v>
      </c>
      <c r="I1820" s="7">
        <f t="shared" si="202"/>
        <v>51.773314070000467</v>
      </c>
    </row>
    <row r="1821" spans="1:9" ht="13.5" x14ac:dyDescent="0.35">
      <c r="A1821" s="3">
        <v>44663</v>
      </c>
      <c r="B1821" s="2">
        <v>23.580400000000001</v>
      </c>
      <c r="C1821" s="7">
        <f t="shared" si="198"/>
        <v>-7.6000000000000512E-3</v>
      </c>
      <c r="D1821" s="7">
        <f t="shared" si="196"/>
        <v>0</v>
      </c>
      <c r="E1821" s="7">
        <f t="shared" si="197"/>
        <v>7.6000000000000512E-3</v>
      </c>
      <c r="F1821" s="7">
        <f t="shared" si="199"/>
        <v>7.5000000000000053E-2</v>
      </c>
      <c r="G1821" s="7">
        <f t="shared" si="200"/>
        <v>7.4457142857142902E-2</v>
      </c>
      <c r="H1821" s="7">
        <f t="shared" si="201"/>
        <v>1.0072908672294705</v>
      </c>
      <c r="I1821" s="7">
        <f t="shared" si="202"/>
        <v>50.181609634869055</v>
      </c>
    </row>
    <row r="1822" spans="1:9" ht="13.5" x14ac:dyDescent="0.35">
      <c r="A1822" s="3">
        <v>44664</v>
      </c>
      <c r="B1822" s="2">
        <v>23.588000000000001</v>
      </c>
      <c r="C1822" s="7">
        <f t="shared" si="198"/>
        <v>7.6000000000000512E-3</v>
      </c>
      <c r="D1822" s="7">
        <f t="shared" si="196"/>
        <v>7.6000000000000512E-3</v>
      </c>
      <c r="E1822" s="7">
        <f t="shared" si="197"/>
        <v>0</v>
      </c>
      <c r="F1822" s="7">
        <f t="shared" si="199"/>
        <v>7.5542857142857203E-2</v>
      </c>
      <c r="G1822" s="7">
        <f t="shared" si="200"/>
        <v>6.9021428571428595E-2</v>
      </c>
      <c r="H1822" s="7">
        <f t="shared" si="201"/>
        <v>1.0944841146641835</v>
      </c>
      <c r="I1822" s="7">
        <f t="shared" si="202"/>
        <v>52.255546222639474</v>
      </c>
    </row>
    <row r="1823" spans="1:9" ht="13.5" x14ac:dyDescent="0.35">
      <c r="A1823" s="3">
        <v>44665</v>
      </c>
      <c r="B1823" s="2">
        <v>23.588000000000001</v>
      </c>
      <c r="C1823" s="7">
        <f t="shared" si="198"/>
        <v>0</v>
      </c>
      <c r="D1823" s="7">
        <f t="shared" si="196"/>
        <v>0</v>
      </c>
      <c r="E1823" s="7">
        <f t="shared" si="197"/>
        <v>0</v>
      </c>
      <c r="F1823" s="7">
        <f t="shared" si="199"/>
        <v>7.5542857142857203E-2</v>
      </c>
      <c r="G1823" s="7">
        <f t="shared" si="200"/>
        <v>6.4671428571428588E-2</v>
      </c>
      <c r="H1823" s="7">
        <f t="shared" si="201"/>
        <v>1.1681024961343058</v>
      </c>
      <c r="I1823" s="7">
        <f t="shared" si="202"/>
        <v>53.876719307182896</v>
      </c>
    </row>
    <row r="1824" spans="1:9" ht="13.5" x14ac:dyDescent="0.35">
      <c r="A1824" s="3">
        <v>44666</v>
      </c>
      <c r="B1824" s="2">
        <v>23.588000000000001</v>
      </c>
      <c r="C1824" s="7">
        <f t="shared" si="198"/>
        <v>0</v>
      </c>
      <c r="D1824" s="7">
        <f t="shared" si="196"/>
        <v>0</v>
      </c>
      <c r="E1824" s="7">
        <f t="shared" si="197"/>
        <v>0</v>
      </c>
      <c r="F1824" s="7">
        <f t="shared" si="199"/>
        <v>7.5542857142857203E-2</v>
      </c>
      <c r="G1824" s="7">
        <f t="shared" si="200"/>
        <v>5.6521428571428549E-2</v>
      </c>
      <c r="H1824" s="7">
        <f t="shared" si="201"/>
        <v>1.336534816125365</v>
      </c>
      <c r="I1824" s="7">
        <f t="shared" si="202"/>
        <v>57.201579317432014</v>
      </c>
    </row>
    <row r="1825" spans="1:9" ht="13.5" x14ac:dyDescent="0.35">
      <c r="A1825" s="3">
        <v>44669</v>
      </c>
      <c r="B1825" s="2">
        <v>23.588000000000001</v>
      </c>
      <c r="C1825" s="7">
        <f t="shared" si="198"/>
        <v>0</v>
      </c>
      <c r="D1825" s="7">
        <f t="shared" si="196"/>
        <v>0</v>
      </c>
      <c r="E1825" s="7">
        <f t="shared" si="197"/>
        <v>0</v>
      </c>
      <c r="F1825" s="7">
        <f t="shared" si="199"/>
        <v>7.5542857142857203E-2</v>
      </c>
      <c r="G1825" s="7">
        <f t="shared" si="200"/>
        <v>5.3799999999999973E-2</v>
      </c>
      <c r="H1825" s="7">
        <f t="shared" si="201"/>
        <v>1.4041423260754133</v>
      </c>
      <c r="I1825" s="7">
        <f t="shared" si="202"/>
        <v>58.405124806715293</v>
      </c>
    </row>
    <row r="1826" spans="1:9" ht="13.5" x14ac:dyDescent="0.35">
      <c r="A1826" s="3">
        <v>44670</v>
      </c>
      <c r="B1826" s="2">
        <v>23.588000000000001</v>
      </c>
      <c r="C1826" s="7">
        <f t="shared" si="198"/>
        <v>0</v>
      </c>
      <c r="D1826" s="7">
        <f t="shared" si="196"/>
        <v>0</v>
      </c>
      <c r="E1826" s="7">
        <f t="shared" si="197"/>
        <v>0</v>
      </c>
      <c r="F1826" s="7">
        <f t="shared" si="199"/>
        <v>7.5542857142857203E-2</v>
      </c>
      <c r="G1826" s="7">
        <f t="shared" si="200"/>
        <v>2.1192857142857235E-2</v>
      </c>
      <c r="H1826" s="7">
        <f t="shared" si="201"/>
        <v>3.5645433097404657</v>
      </c>
      <c r="I1826" s="7">
        <f t="shared" si="202"/>
        <v>78.092003248910814</v>
      </c>
    </row>
    <row r="1827" spans="1:9" ht="13.5" x14ac:dyDescent="0.35">
      <c r="A1827" s="3">
        <v>44671</v>
      </c>
      <c r="B1827" s="2">
        <v>23.588000000000001</v>
      </c>
      <c r="C1827" s="7">
        <f t="shared" si="198"/>
        <v>0</v>
      </c>
      <c r="D1827" s="7">
        <f t="shared" si="196"/>
        <v>0</v>
      </c>
      <c r="E1827" s="7">
        <f t="shared" si="197"/>
        <v>0</v>
      </c>
      <c r="F1827" s="7">
        <f t="shared" si="199"/>
        <v>7.5542857142857203E-2</v>
      </c>
      <c r="G1827" s="7">
        <f t="shared" si="200"/>
        <v>5.4285714285714646E-4</v>
      </c>
      <c r="H1827" s="7">
        <f t="shared" si="201"/>
        <v>139.15789473684129</v>
      </c>
      <c r="I1827" s="7">
        <f t="shared" si="202"/>
        <v>99.286518963574906</v>
      </c>
    </row>
    <row r="1828" spans="1:9" ht="13.5" x14ac:dyDescent="0.35">
      <c r="A1828" s="3">
        <v>44672</v>
      </c>
      <c r="B1828" s="2">
        <v>23.740200000000002</v>
      </c>
      <c r="C1828" s="7">
        <f t="shared" si="198"/>
        <v>0.15220000000000056</v>
      </c>
      <c r="D1828" s="7">
        <f t="shared" si="196"/>
        <v>0.15220000000000056</v>
      </c>
      <c r="E1828" s="7">
        <f t="shared" si="197"/>
        <v>0</v>
      </c>
      <c r="F1828" s="7">
        <f t="shared" si="199"/>
        <v>6.6850000000000007E-2</v>
      </c>
      <c r="G1828" s="7">
        <f t="shared" si="200"/>
        <v>5.4285714285714646E-4</v>
      </c>
      <c r="H1828" s="7">
        <f t="shared" si="201"/>
        <v>123.14473684210445</v>
      </c>
      <c r="I1828" s="7">
        <f t="shared" si="202"/>
        <v>99.194488606253302</v>
      </c>
    </row>
    <row r="1829" spans="1:9" ht="13.5" x14ac:dyDescent="0.35">
      <c r="A1829" s="3">
        <v>44673</v>
      </c>
      <c r="B1829" s="2">
        <v>24.029299999999999</v>
      </c>
      <c r="C1829" s="7">
        <f t="shared" si="198"/>
        <v>0.28909999999999769</v>
      </c>
      <c r="D1829" s="7">
        <f t="shared" si="196"/>
        <v>0.28909999999999769</v>
      </c>
      <c r="E1829" s="7">
        <f t="shared" si="197"/>
        <v>0</v>
      </c>
      <c r="F1829" s="7">
        <f t="shared" si="199"/>
        <v>8.6414285714285555E-2</v>
      </c>
      <c r="G1829" s="7">
        <f t="shared" si="200"/>
        <v>5.4285714285714646E-4</v>
      </c>
      <c r="H1829" s="7">
        <f t="shared" si="201"/>
        <v>159.18421052631444</v>
      </c>
      <c r="I1829" s="7">
        <f t="shared" si="202"/>
        <v>99.375718744866106</v>
      </c>
    </row>
    <row r="1830" spans="1:9" ht="13.5" x14ac:dyDescent="0.35">
      <c r="A1830" s="3">
        <v>44676</v>
      </c>
      <c r="B1830" s="2">
        <v>24.044499999999999</v>
      </c>
      <c r="C1830" s="7">
        <f t="shared" si="198"/>
        <v>1.5200000000000102E-2</v>
      </c>
      <c r="D1830" s="7">
        <f t="shared" si="196"/>
        <v>1.5200000000000102E-2</v>
      </c>
      <c r="E1830" s="7">
        <f t="shared" si="197"/>
        <v>0</v>
      </c>
      <c r="F1830" s="7">
        <f t="shared" si="199"/>
        <v>3.3149999999999888E-2</v>
      </c>
      <c r="G1830" s="7">
        <f t="shared" si="200"/>
        <v>5.4285714285714646E-4</v>
      </c>
      <c r="H1830" s="7">
        <f t="shared" si="201"/>
        <v>61.065789473683601</v>
      </c>
      <c r="I1830" s="7">
        <f t="shared" si="202"/>
        <v>98.388806444774204</v>
      </c>
    </row>
    <row r="1831" spans="1:9" ht="13.5" x14ac:dyDescent="0.35">
      <c r="A1831" s="3">
        <v>44677</v>
      </c>
      <c r="B1831" s="2">
        <v>24.3489</v>
      </c>
      <c r="C1831" s="7">
        <f t="shared" si="198"/>
        <v>0.30440000000000111</v>
      </c>
      <c r="D1831" s="7">
        <f t="shared" si="196"/>
        <v>0.30440000000000111</v>
      </c>
      <c r="E1831" s="7">
        <f t="shared" si="197"/>
        <v>0</v>
      </c>
      <c r="F1831" s="7">
        <f t="shared" si="199"/>
        <v>5.4892857142857111E-2</v>
      </c>
      <c r="G1831" s="7">
        <f t="shared" si="200"/>
        <v>5.4285714285714646E-4</v>
      </c>
      <c r="H1831" s="7">
        <f t="shared" si="201"/>
        <v>101.11842105263085</v>
      </c>
      <c r="I1831" s="7">
        <f t="shared" si="202"/>
        <v>99.020744749387958</v>
      </c>
    </row>
    <row r="1832" spans="1:9" ht="13.5" x14ac:dyDescent="0.35">
      <c r="A1832" s="3">
        <v>44678</v>
      </c>
      <c r="B1832" s="2">
        <v>24.425000000000001</v>
      </c>
      <c r="C1832" s="7">
        <f t="shared" si="198"/>
        <v>7.6100000000000279E-2</v>
      </c>
      <c r="D1832" s="7">
        <f t="shared" si="196"/>
        <v>7.6100000000000279E-2</v>
      </c>
      <c r="E1832" s="7">
        <f t="shared" si="197"/>
        <v>0</v>
      </c>
      <c r="F1832" s="7">
        <f t="shared" si="199"/>
        <v>6.0328571428571412E-2</v>
      </c>
      <c r="G1832" s="7">
        <f t="shared" si="200"/>
        <v>5.4285714285714646E-4</v>
      </c>
      <c r="H1832" s="7">
        <f t="shared" si="201"/>
        <v>111.13157894736766</v>
      </c>
      <c r="I1832" s="7">
        <f t="shared" si="202"/>
        <v>99.108190565594924</v>
      </c>
    </row>
    <row r="1833" spans="1:9" ht="13.5" x14ac:dyDescent="0.35">
      <c r="A1833" s="3">
        <v>44679</v>
      </c>
      <c r="B1833" s="2">
        <v>24.729399999999998</v>
      </c>
      <c r="C1833" s="7">
        <f t="shared" si="198"/>
        <v>0.30439999999999756</v>
      </c>
      <c r="D1833" s="7">
        <f t="shared" si="196"/>
        <v>0.30439999999999756</v>
      </c>
      <c r="E1833" s="7">
        <f t="shared" si="197"/>
        <v>0</v>
      </c>
      <c r="F1833" s="7">
        <f t="shared" si="199"/>
        <v>8.2071428571428379E-2</v>
      </c>
      <c r="G1833" s="7">
        <f t="shared" si="200"/>
        <v>5.4285714285714646E-4</v>
      </c>
      <c r="H1833" s="7">
        <f t="shared" si="201"/>
        <v>151.18421052631442</v>
      </c>
      <c r="I1833" s="7">
        <f t="shared" si="202"/>
        <v>99.342901608161853</v>
      </c>
    </row>
    <row r="1834" spans="1:9" ht="13.5" x14ac:dyDescent="0.35">
      <c r="A1834" s="3">
        <v>44680</v>
      </c>
      <c r="B1834" s="2">
        <v>24.729399999999998</v>
      </c>
      <c r="C1834" s="7">
        <f t="shared" si="198"/>
        <v>0</v>
      </c>
      <c r="D1834" s="7">
        <f t="shared" si="196"/>
        <v>0</v>
      </c>
      <c r="E1834" s="7">
        <f t="shared" si="197"/>
        <v>0</v>
      </c>
      <c r="F1834" s="7">
        <f t="shared" si="199"/>
        <v>8.2071428571428379E-2</v>
      </c>
      <c r="G1834" s="7">
        <f t="shared" si="200"/>
        <v>5.4285714285714646E-4</v>
      </c>
      <c r="H1834" s="7">
        <f t="shared" si="201"/>
        <v>151.18421052631442</v>
      </c>
      <c r="I1834" s="7">
        <f t="shared" si="202"/>
        <v>99.342901608161853</v>
      </c>
    </row>
    <row r="1835" spans="1:9" ht="13.5" x14ac:dyDescent="0.35">
      <c r="A1835" s="3">
        <v>44685</v>
      </c>
      <c r="B1835" s="2">
        <v>24.721699999999998</v>
      </c>
      <c r="C1835" s="7">
        <f t="shared" si="198"/>
        <v>-7.6999999999998181E-3</v>
      </c>
      <c r="D1835" s="7">
        <f t="shared" si="196"/>
        <v>0</v>
      </c>
      <c r="E1835" s="7">
        <f t="shared" si="197"/>
        <v>7.6999999999998181E-3</v>
      </c>
      <c r="F1835" s="7">
        <f t="shared" si="199"/>
        <v>8.2071428571428379E-2</v>
      </c>
      <c r="G1835" s="7">
        <f t="shared" si="200"/>
        <v>5.4999999999998702E-4</v>
      </c>
      <c r="H1835" s="7">
        <f t="shared" si="201"/>
        <v>149.22077922078239</v>
      </c>
      <c r="I1835" s="7">
        <f t="shared" si="202"/>
        <v>99.334313132186409</v>
      </c>
    </row>
    <row r="1836" spans="1:9" ht="13.5" x14ac:dyDescent="0.35">
      <c r="A1836" s="3">
        <v>44686</v>
      </c>
      <c r="B1836" s="2">
        <v>24.622800000000002</v>
      </c>
      <c r="C1836" s="7">
        <f t="shared" si="198"/>
        <v>-9.8899999999996879E-2</v>
      </c>
      <c r="D1836" s="7">
        <f t="shared" si="196"/>
        <v>0</v>
      </c>
      <c r="E1836" s="7">
        <f t="shared" si="197"/>
        <v>9.8899999999996879E-2</v>
      </c>
      <c r="F1836" s="7">
        <f t="shared" si="199"/>
        <v>8.1528571428571242E-2</v>
      </c>
      <c r="G1836" s="7">
        <f t="shared" si="200"/>
        <v>7.6142857142854781E-3</v>
      </c>
      <c r="H1836" s="7">
        <f t="shared" si="201"/>
        <v>10.707317073171039</v>
      </c>
      <c r="I1836" s="7">
        <f t="shared" si="202"/>
        <v>91.458333333333556</v>
      </c>
    </row>
    <row r="1837" spans="1:9" ht="13.5" x14ac:dyDescent="0.35">
      <c r="A1837" s="3">
        <v>44687</v>
      </c>
      <c r="B1837" s="2">
        <v>24.394600000000001</v>
      </c>
      <c r="C1837" s="7">
        <f t="shared" si="198"/>
        <v>-0.22820000000000107</v>
      </c>
      <c r="D1837" s="7">
        <f t="shared" si="196"/>
        <v>0</v>
      </c>
      <c r="E1837" s="7">
        <f t="shared" si="197"/>
        <v>0.22820000000000107</v>
      </c>
      <c r="F1837" s="7">
        <f t="shared" si="199"/>
        <v>8.1528571428571242E-2</v>
      </c>
      <c r="G1837" s="7">
        <f t="shared" si="200"/>
        <v>2.3914285714285555E-2</v>
      </c>
      <c r="H1837" s="7">
        <f t="shared" si="201"/>
        <v>3.4091995221027629</v>
      </c>
      <c r="I1837" s="7">
        <f t="shared" si="202"/>
        <v>77.320146321636713</v>
      </c>
    </row>
    <row r="1838" spans="1:9" ht="13.5" x14ac:dyDescent="0.35">
      <c r="A1838" s="3">
        <v>44690</v>
      </c>
      <c r="B1838" s="2">
        <v>23.976099999999999</v>
      </c>
      <c r="C1838" s="7">
        <f t="shared" si="198"/>
        <v>-0.41850000000000165</v>
      </c>
      <c r="D1838" s="7">
        <f t="shared" si="196"/>
        <v>0</v>
      </c>
      <c r="E1838" s="7">
        <f t="shared" si="197"/>
        <v>0.41850000000000165</v>
      </c>
      <c r="F1838" s="7">
        <f t="shared" si="199"/>
        <v>8.1528571428571242E-2</v>
      </c>
      <c r="G1838" s="7">
        <f t="shared" si="200"/>
        <v>5.3807142857142817E-2</v>
      </c>
      <c r="H1838" s="7">
        <f t="shared" si="201"/>
        <v>1.5151997876012189</v>
      </c>
      <c r="I1838" s="7">
        <f t="shared" si="202"/>
        <v>60.241726922467898</v>
      </c>
    </row>
    <row r="1839" spans="1:9" ht="13.5" x14ac:dyDescent="0.35">
      <c r="A1839" s="3">
        <v>44691</v>
      </c>
      <c r="B1839" s="2">
        <v>23.572800000000001</v>
      </c>
      <c r="C1839" s="7">
        <f t="shared" si="198"/>
        <v>-0.40329999999999799</v>
      </c>
      <c r="D1839" s="7">
        <f t="shared" si="196"/>
        <v>0</v>
      </c>
      <c r="E1839" s="7">
        <f t="shared" si="197"/>
        <v>0.40329999999999799</v>
      </c>
      <c r="F1839" s="7">
        <f t="shared" si="199"/>
        <v>8.1528571428571242E-2</v>
      </c>
      <c r="G1839" s="7">
        <f t="shared" si="200"/>
        <v>8.2614285714285529E-2</v>
      </c>
      <c r="H1839" s="7">
        <f t="shared" si="201"/>
        <v>0.98685803216323698</v>
      </c>
      <c r="I1839" s="7">
        <f t="shared" si="202"/>
        <v>49.669277632724103</v>
      </c>
    </row>
    <row r="1840" spans="1:9" ht="13.5" x14ac:dyDescent="0.35">
      <c r="A1840" s="3">
        <v>44692</v>
      </c>
      <c r="B1840" s="2">
        <v>23.588000000000001</v>
      </c>
      <c r="C1840" s="7">
        <f t="shared" si="198"/>
        <v>1.5200000000000102E-2</v>
      </c>
      <c r="D1840" s="7">
        <f t="shared" si="196"/>
        <v>1.5200000000000102E-2</v>
      </c>
      <c r="E1840" s="7">
        <f t="shared" si="197"/>
        <v>0</v>
      </c>
      <c r="F1840" s="7">
        <f t="shared" si="199"/>
        <v>8.2614285714285529E-2</v>
      </c>
      <c r="G1840" s="7">
        <f t="shared" si="200"/>
        <v>8.2614285714285529E-2</v>
      </c>
      <c r="H1840" s="7">
        <f t="shared" si="201"/>
        <v>1</v>
      </c>
      <c r="I1840" s="7">
        <f t="shared" si="202"/>
        <v>50</v>
      </c>
    </row>
    <row r="1841" spans="1:9" ht="13.5" x14ac:dyDescent="0.35">
      <c r="A1841" s="3">
        <v>44693</v>
      </c>
      <c r="B1841" s="2">
        <v>23.580400000000001</v>
      </c>
      <c r="C1841" s="7">
        <f t="shared" si="198"/>
        <v>-7.6000000000000512E-3</v>
      </c>
      <c r="D1841" s="7">
        <f t="shared" si="196"/>
        <v>0</v>
      </c>
      <c r="E1841" s="7">
        <f t="shared" si="197"/>
        <v>7.6000000000000512E-3</v>
      </c>
      <c r="F1841" s="7">
        <f t="shared" si="199"/>
        <v>8.2614285714285529E-2</v>
      </c>
      <c r="G1841" s="7">
        <f t="shared" si="200"/>
        <v>8.315714285714268E-2</v>
      </c>
      <c r="H1841" s="7">
        <f t="shared" si="201"/>
        <v>0.99347191204260421</v>
      </c>
      <c r="I1841" s="7">
        <f t="shared" si="202"/>
        <v>49.83626335746294</v>
      </c>
    </row>
    <row r="1842" spans="1:9" ht="13.5" x14ac:dyDescent="0.35">
      <c r="A1842" s="3">
        <v>44694</v>
      </c>
      <c r="B1842" s="2">
        <v>23.740200000000002</v>
      </c>
      <c r="C1842" s="7">
        <f t="shared" si="198"/>
        <v>0.15980000000000061</v>
      </c>
      <c r="D1842" s="7">
        <f t="shared" si="196"/>
        <v>0.15980000000000061</v>
      </c>
      <c r="E1842" s="7">
        <f t="shared" si="197"/>
        <v>0</v>
      </c>
      <c r="F1842" s="7">
        <f t="shared" si="199"/>
        <v>8.315714285714268E-2</v>
      </c>
      <c r="G1842" s="7">
        <f t="shared" si="200"/>
        <v>8.315714285714268E-2</v>
      </c>
      <c r="H1842" s="7">
        <f t="shared" si="201"/>
        <v>1</v>
      </c>
      <c r="I1842" s="7">
        <f t="shared" si="202"/>
        <v>50</v>
      </c>
    </row>
    <row r="1843" spans="1:9" ht="13.5" x14ac:dyDescent="0.35">
      <c r="A1843" s="3">
        <v>44697</v>
      </c>
      <c r="B1843" s="2">
        <v>23.983699999999999</v>
      </c>
      <c r="C1843" s="7">
        <f t="shared" si="198"/>
        <v>0.24349999999999739</v>
      </c>
      <c r="D1843" s="7">
        <f t="shared" si="196"/>
        <v>0.24349999999999739</v>
      </c>
      <c r="E1843" s="7">
        <f t="shared" si="197"/>
        <v>0</v>
      </c>
      <c r="F1843" s="7">
        <f t="shared" si="199"/>
        <v>7.9899999999999791E-2</v>
      </c>
      <c r="G1843" s="7">
        <f t="shared" si="200"/>
        <v>8.315714285714268E-2</v>
      </c>
      <c r="H1843" s="7">
        <f t="shared" si="201"/>
        <v>0.96083147225562571</v>
      </c>
      <c r="I1843" s="7">
        <f t="shared" si="202"/>
        <v>49.001226563868919</v>
      </c>
    </row>
    <row r="1844" spans="1:9" ht="13.5" x14ac:dyDescent="0.35">
      <c r="A1844" s="3">
        <v>44698</v>
      </c>
      <c r="B1844" s="2">
        <v>23.983699999999999</v>
      </c>
      <c r="C1844" s="7">
        <f t="shared" si="198"/>
        <v>0</v>
      </c>
      <c r="D1844" s="7">
        <f t="shared" si="196"/>
        <v>0</v>
      </c>
      <c r="E1844" s="7">
        <f t="shared" si="197"/>
        <v>0</v>
      </c>
      <c r="F1844" s="7">
        <f t="shared" si="199"/>
        <v>7.8814285714285504E-2</v>
      </c>
      <c r="G1844" s="7">
        <f t="shared" si="200"/>
        <v>8.315714285714268E-2</v>
      </c>
      <c r="H1844" s="7">
        <f t="shared" si="201"/>
        <v>0.94777529634083435</v>
      </c>
      <c r="I1844" s="7">
        <f t="shared" si="202"/>
        <v>48.659375551243592</v>
      </c>
    </row>
    <row r="1845" spans="1:9" ht="13.5" x14ac:dyDescent="0.35">
      <c r="A1845" s="3">
        <v>44699</v>
      </c>
      <c r="B1845" s="2">
        <v>24.074999999999999</v>
      </c>
      <c r="C1845" s="7">
        <f t="shared" si="198"/>
        <v>9.1300000000000381E-2</v>
      </c>
      <c r="D1845" s="7">
        <f t="shared" si="196"/>
        <v>9.1300000000000381E-2</v>
      </c>
      <c r="E1845" s="7">
        <f t="shared" si="197"/>
        <v>0</v>
      </c>
      <c r="F1845" s="7">
        <f t="shared" si="199"/>
        <v>6.3592857142856882E-2</v>
      </c>
      <c r="G1845" s="7">
        <f t="shared" si="200"/>
        <v>8.315714285714268E-2</v>
      </c>
      <c r="H1845" s="7">
        <f t="shared" si="201"/>
        <v>0.76473114585122681</v>
      </c>
      <c r="I1845" s="7">
        <f t="shared" si="202"/>
        <v>43.334144560720326</v>
      </c>
    </row>
    <row r="1846" spans="1:9" ht="13.5" x14ac:dyDescent="0.35">
      <c r="A1846" s="3">
        <v>44700</v>
      </c>
      <c r="B1846" s="2">
        <v>24.044499999999999</v>
      </c>
      <c r="C1846" s="7">
        <f t="shared" si="198"/>
        <v>-3.0499999999999972E-2</v>
      </c>
      <c r="D1846" s="7">
        <f t="shared" si="196"/>
        <v>0</v>
      </c>
      <c r="E1846" s="7">
        <f t="shared" si="197"/>
        <v>3.0499999999999972E-2</v>
      </c>
      <c r="F1846" s="7">
        <f t="shared" si="199"/>
        <v>5.8157142857142574E-2</v>
      </c>
      <c r="G1846" s="7">
        <f t="shared" si="200"/>
        <v>8.5335714285714098E-2</v>
      </c>
      <c r="H1846" s="7">
        <f t="shared" si="201"/>
        <v>0.68151000251108884</v>
      </c>
      <c r="I1846" s="7">
        <f t="shared" si="202"/>
        <v>40.529643088257195</v>
      </c>
    </row>
    <row r="1847" spans="1:9" ht="13.5" x14ac:dyDescent="0.35">
      <c r="A1847" s="3">
        <v>44701</v>
      </c>
      <c r="B1847" s="2">
        <v>24.097799999999999</v>
      </c>
      <c r="C1847" s="7">
        <f t="shared" si="198"/>
        <v>5.3300000000000125E-2</v>
      </c>
      <c r="D1847" s="7">
        <f t="shared" si="196"/>
        <v>5.3300000000000125E-2</v>
      </c>
      <c r="E1847" s="7">
        <f t="shared" si="197"/>
        <v>0</v>
      </c>
      <c r="F1847" s="7">
        <f t="shared" si="199"/>
        <v>4.0221428571428471E-2</v>
      </c>
      <c r="G1847" s="7">
        <f t="shared" si="200"/>
        <v>8.5335714285714098E-2</v>
      </c>
      <c r="H1847" s="7">
        <f t="shared" si="201"/>
        <v>0.47133171507491406</v>
      </c>
      <c r="I1847" s="7">
        <f t="shared" si="202"/>
        <v>32.034361133234725</v>
      </c>
    </row>
    <row r="1848" spans="1:9" ht="13.5" x14ac:dyDescent="0.35">
      <c r="A1848" s="3">
        <v>44704</v>
      </c>
      <c r="B1848" s="2">
        <v>24.105399999999999</v>
      </c>
      <c r="C1848" s="7">
        <f t="shared" si="198"/>
        <v>7.6000000000000512E-3</v>
      </c>
      <c r="D1848" s="7">
        <f t="shared" si="196"/>
        <v>7.6000000000000512E-3</v>
      </c>
      <c r="E1848" s="7">
        <f t="shared" si="197"/>
        <v>0</v>
      </c>
      <c r="F1848" s="7">
        <f t="shared" si="199"/>
        <v>4.0764285714285621E-2</v>
      </c>
      <c r="G1848" s="7">
        <f t="shared" si="200"/>
        <v>8.5335714285714098E-2</v>
      </c>
      <c r="H1848" s="7">
        <f t="shared" si="201"/>
        <v>0.47769314472252444</v>
      </c>
      <c r="I1848" s="7">
        <f t="shared" si="202"/>
        <v>32.326951399116354</v>
      </c>
    </row>
    <row r="1849" spans="1:9" ht="13.5" x14ac:dyDescent="0.35">
      <c r="A1849" s="3">
        <v>44705</v>
      </c>
      <c r="B1849" s="2">
        <v>24.2424</v>
      </c>
      <c r="C1849" s="7">
        <f t="shared" si="198"/>
        <v>0.13700000000000045</v>
      </c>
      <c r="D1849" s="7">
        <f t="shared" si="196"/>
        <v>0.13700000000000045</v>
      </c>
      <c r="E1849" s="7">
        <f t="shared" si="197"/>
        <v>0</v>
      </c>
      <c r="F1849" s="7">
        <f t="shared" si="199"/>
        <v>5.0549999999999935E-2</v>
      </c>
      <c r="G1849" s="7">
        <f t="shared" si="200"/>
        <v>8.4785714285714117E-2</v>
      </c>
      <c r="H1849" s="7">
        <f t="shared" si="201"/>
        <v>0.59620893007582187</v>
      </c>
      <c r="I1849" s="7">
        <f t="shared" si="202"/>
        <v>37.351559613659177</v>
      </c>
    </row>
    <row r="1850" spans="1:9" ht="13.5" x14ac:dyDescent="0.35">
      <c r="A1850" s="3">
        <v>44706</v>
      </c>
      <c r="B1850" s="2">
        <v>24.2348</v>
      </c>
      <c r="C1850" s="7">
        <f t="shared" si="198"/>
        <v>-7.6000000000000512E-3</v>
      </c>
      <c r="D1850" s="7">
        <f t="shared" si="196"/>
        <v>0</v>
      </c>
      <c r="E1850" s="7">
        <f t="shared" si="197"/>
        <v>7.6000000000000512E-3</v>
      </c>
      <c r="F1850" s="7">
        <f t="shared" si="199"/>
        <v>5.0549999999999935E-2</v>
      </c>
      <c r="G1850" s="7">
        <f t="shared" si="200"/>
        <v>7.8264285714285772E-2</v>
      </c>
      <c r="H1850" s="7">
        <f t="shared" si="201"/>
        <v>0.64588847312220365</v>
      </c>
      <c r="I1850" s="7">
        <f t="shared" si="202"/>
        <v>39.242541865365375</v>
      </c>
    </row>
    <row r="1851" spans="1:9" ht="13.5" x14ac:dyDescent="0.35">
      <c r="A1851" s="3">
        <v>44707</v>
      </c>
      <c r="B1851" s="2">
        <v>24.577200000000001</v>
      </c>
      <c r="C1851" s="7">
        <f t="shared" si="198"/>
        <v>0.34240000000000137</v>
      </c>
      <c r="D1851" s="7">
        <f t="shared" si="196"/>
        <v>0.34240000000000137</v>
      </c>
      <c r="E1851" s="7">
        <f t="shared" si="197"/>
        <v>0</v>
      </c>
      <c r="F1851" s="7">
        <f t="shared" si="199"/>
        <v>7.5007142857142897E-2</v>
      </c>
      <c r="G1851" s="7">
        <f t="shared" si="200"/>
        <v>6.1964285714285694E-2</v>
      </c>
      <c r="H1851" s="7">
        <f t="shared" si="201"/>
        <v>1.2104899135446696</v>
      </c>
      <c r="I1851" s="7">
        <f t="shared" si="202"/>
        <v>54.761159783062183</v>
      </c>
    </row>
    <row r="1852" spans="1:9" ht="13.5" x14ac:dyDescent="0.35">
      <c r="A1852" s="3">
        <v>44708</v>
      </c>
      <c r="B1852" s="2">
        <v>24.501100000000001</v>
      </c>
      <c r="C1852" s="7">
        <f t="shared" si="198"/>
        <v>-7.6100000000000279E-2</v>
      </c>
      <c r="D1852" s="7">
        <f t="shared" si="196"/>
        <v>0</v>
      </c>
      <c r="E1852" s="7">
        <f t="shared" si="197"/>
        <v>7.6100000000000279E-2</v>
      </c>
      <c r="F1852" s="7">
        <f t="shared" si="199"/>
        <v>7.5007142857142897E-2</v>
      </c>
      <c r="G1852" s="7">
        <f t="shared" si="200"/>
        <v>3.7507142857142739E-2</v>
      </c>
      <c r="H1852" s="7">
        <f t="shared" si="201"/>
        <v>1.9998095600838008</v>
      </c>
      <c r="I1852" s="7">
        <f t="shared" si="202"/>
        <v>66.664550533265697</v>
      </c>
    </row>
    <row r="1853" spans="1:9" ht="13.5" x14ac:dyDescent="0.35">
      <c r="A1853" s="3">
        <v>44711</v>
      </c>
      <c r="B1853" s="2">
        <v>24.691299999999998</v>
      </c>
      <c r="C1853" s="7">
        <f t="shared" si="198"/>
        <v>0.19019999999999726</v>
      </c>
      <c r="D1853" s="7">
        <f t="shared" si="196"/>
        <v>0.19019999999999726</v>
      </c>
      <c r="E1853" s="7">
        <f t="shared" si="197"/>
        <v>0</v>
      </c>
      <c r="F1853" s="7">
        <f t="shared" si="199"/>
        <v>8.8592857142856987E-2</v>
      </c>
      <c r="G1853" s="7">
        <f t="shared" si="200"/>
        <v>8.7000000000000254E-3</v>
      </c>
      <c r="H1853" s="7">
        <f t="shared" si="201"/>
        <v>10.183087027914567</v>
      </c>
      <c r="I1853" s="7">
        <f t="shared" si="202"/>
        <v>91.057925262462334</v>
      </c>
    </row>
    <row r="1854" spans="1:9" ht="13.5" x14ac:dyDescent="0.35">
      <c r="A1854" s="3">
        <v>44712</v>
      </c>
      <c r="B1854" s="2">
        <v>24.729399999999998</v>
      </c>
      <c r="C1854" s="7">
        <f t="shared" si="198"/>
        <v>3.8100000000000023E-2</v>
      </c>
      <c r="D1854" s="7">
        <f t="shared" si="196"/>
        <v>3.8100000000000023E-2</v>
      </c>
      <c r="E1854" s="7">
        <f t="shared" si="197"/>
        <v>0</v>
      </c>
      <c r="F1854" s="7">
        <f t="shared" si="199"/>
        <v>9.0228571428571255E-2</v>
      </c>
      <c r="G1854" s="7">
        <f t="shared" si="200"/>
        <v>8.7000000000000254E-3</v>
      </c>
      <c r="H1854" s="7">
        <f t="shared" si="201"/>
        <v>10.371100164203563</v>
      </c>
      <c r="I1854" s="7">
        <f t="shared" si="202"/>
        <v>91.205776173285159</v>
      </c>
    </row>
    <row r="1855" spans="1:9" ht="13.5" x14ac:dyDescent="0.35">
      <c r="A1855" s="3">
        <v>44713</v>
      </c>
      <c r="B1855" s="2">
        <v>25.262</v>
      </c>
      <c r="C1855" s="7">
        <f t="shared" si="198"/>
        <v>0.53260000000000218</v>
      </c>
      <c r="D1855" s="7">
        <f t="shared" si="196"/>
        <v>0.53260000000000218</v>
      </c>
      <c r="E1855" s="7">
        <f t="shared" si="197"/>
        <v>0</v>
      </c>
      <c r="F1855" s="7">
        <f t="shared" si="199"/>
        <v>0.12827142857142856</v>
      </c>
      <c r="G1855" s="7">
        <f t="shared" si="200"/>
        <v>8.1571428571428784E-3</v>
      </c>
      <c r="H1855" s="7">
        <f t="shared" si="201"/>
        <v>15.725043782837085</v>
      </c>
      <c r="I1855" s="7">
        <f t="shared" si="202"/>
        <v>94.020942408376953</v>
      </c>
    </row>
    <row r="1856" spans="1:9" ht="13.5" x14ac:dyDescent="0.35">
      <c r="A1856" s="3">
        <v>44714</v>
      </c>
      <c r="B1856" s="2">
        <v>25.1859</v>
      </c>
      <c r="C1856" s="7">
        <f t="shared" si="198"/>
        <v>-7.6100000000000279E-2</v>
      </c>
      <c r="D1856" s="7">
        <f t="shared" si="196"/>
        <v>0</v>
      </c>
      <c r="E1856" s="7">
        <f t="shared" si="197"/>
        <v>7.6100000000000279E-2</v>
      </c>
      <c r="F1856" s="7">
        <f t="shared" si="199"/>
        <v>0.1168571428571428</v>
      </c>
      <c r="G1856" s="7">
        <f t="shared" si="200"/>
        <v>1.3592857142857184E-2</v>
      </c>
      <c r="H1856" s="7">
        <f t="shared" si="201"/>
        <v>8.5969521807671789</v>
      </c>
      <c r="I1856" s="7">
        <f t="shared" si="202"/>
        <v>89.580025187537615</v>
      </c>
    </row>
    <row r="1857" spans="1:9" ht="13.5" x14ac:dyDescent="0.35">
      <c r="A1857" s="3">
        <v>44715</v>
      </c>
      <c r="B1857" s="2">
        <v>25.1098</v>
      </c>
      <c r="C1857" s="7">
        <f t="shared" si="198"/>
        <v>-7.6100000000000279E-2</v>
      </c>
      <c r="D1857" s="7">
        <f t="shared" si="196"/>
        <v>0</v>
      </c>
      <c r="E1857" s="7">
        <f t="shared" si="197"/>
        <v>7.6100000000000279E-2</v>
      </c>
      <c r="F1857" s="7">
        <f t="shared" si="199"/>
        <v>9.9464285714285852E-2</v>
      </c>
      <c r="G1857" s="7">
        <f t="shared" si="200"/>
        <v>1.9028571428571488E-2</v>
      </c>
      <c r="H1857" s="7">
        <f t="shared" si="201"/>
        <v>5.2271021021020925</v>
      </c>
      <c r="I1857" s="7">
        <f t="shared" si="202"/>
        <v>83.94116583278074</v>
      </c>
    </row>
    <row r="1858" spans="1:9" ht="13.5" x14ac:dyDescent="0.35">
      <c r="A1858" s="3">
        <v>44718</v>
      </c>
      <c r="B1858" s="2">
        <v>25.0337</v>
      </c>
      <c r="C1858" s="7">
        <f t="shared" si="198"/>
        <v>-7.6100000000000279E-2</v>
      </c>
      <c r="D1858" s="7">
        <f t="shared" si="196"/>
        <v>0</v>
      </c>
      <c r="E1858" s="7">
        <f t="shared" si="197"/>
        <v>7.6100000000000279E-2</v>
      </c>
      <c r="F1858" s="7">
        <f t="shared" si="199"/>
        <v>9.9464285714285852E-2</v>
      </c>
      <c r="G1858" s="7">
        <f t="shared" si="200"/>
        <v>2.4464285714285796E-2</v>
      </c>
      <c r="H1858" s="7">
        <f t="shared" si="201"/>
        <v>4.0656934306569266</v>
      </c>
      <c r="I1858" s="7">
        <f t="shared" si="202"/>
        <v>80.259365994236276</v>
      </c>
    </row>
    <row r="1859" spans="1:9" ht="13.5" x14ac:dyDescent="0.35">
      <c r="A1859" s="3">
        <v>44719</v>
      </c>
      <c r="B1859" s="2">
        <v>24.881499999999999</v>
      </c>
      <c r="C1859" s="7">
        <f t="shared" si="198"/>
        <v>-0.15220000000000056</v>
      </c>
      <c r="D1859" s="7">
        <f t="shared" ref="D1859:D1922" si="203">IF(C1859&gt;0,C1859,0)</f>
        <v>0</v>
      </c>
      <c r="E1859" s="7">
        <f t="shared" ref="E1859:E1922" si="204">IF(C1859&lt;0,-C1859,0)</f>
        <v>0.15220000000000056</v>
      </c>
      <c r="F1859" s="7">
        <f t="shared" si="199"/>
        <v>9.2942857142857244E-2</v>
      </c>
      <c r="G1859" s="7">
        <f t="shared" si="200"/>
        <v>3.5335714285714408E-2</v>
      </c>
      <c r="H1859" s="7">
        <f t="shared" si="201"/>
        <v>2.6302809783707235</v>
      </c>
      <c r="I1859" s="7">
        <f t="shared" si="202"/>
        <v>72.45392282421065</v>
      </c>
    </row>
    <row r="1860" spans="1:9" ht="13.5" x14ac:dyDescent="0.35">
      <c r="A1860" s="3">
        <v>44720</v>
      </c>
      <c r="B1860" s="2">
        <v>24.721699999999998</v>
      </c>
      <c r="C1860" s="7">
        <f t="shared" ref="C1860:C1923" si="205">B1860-B1859</f>
        <v>-0.15980000000000061</v>
      </c>
      <c r="D1860" s="7">
        <f t="shared" si="203"/>
        <v>0</v>
      </c>
      <c r="E1860" s="7">
        <f t="shared" si="204"/>
        <v>0.15980000000000061</v>
      </c>
      <c r="F1860" s="7">
        <f t="shared" si="199"/>
        <v>9.2942857142857244E-2</v>
      </c>
      <c r="G1860" s="7">
        <f t="shared" si="200"/>
        <v>4.4571428571428741E-2</v>
      </c>
      <c r="H1860" s="7">
        <f t="shared" si="201"/>
        <v>2.0852564102564046</v>
      </c>
      <c r="I1860" s="7">
        <f t="shared" si="202"/>
        <v>67.587783087471365</v>
      </c>
    </row>
    <row r="1861" spans="1:9" ht="13.5" x14ac:dyDescent="0.35">
      <c r="A1861" s="3">
        <v>44721</v>
      </c>
      <c r="B1861" s="2">
        <v>24.729399999999998</v>
      </c>
      <c r="C1861" s="7">
        <f t="shared" si="205"/>
        <v>7.6999999999998181E-3</v>
      </c>
      <c r="D1861" s="7">
        <f t="shared" si="203"/>
        <v>7.6999999999998181E-3</v>
      </c>
      <c r="E1861" s="7">
        <f t="shared" si="204"/>
        <v>0</v>
      </c>
      <c r="F1861" s="7">
        <f t="shared" si="199"/>
        <v>8.9685714285714369E-2</v>
      </c>
      <c r="G1861" s="7">
        <f t="shared" si="200"/>
        <v>4.4571428571428741E-2</v>
      </c>
      <c r="H1861" s="7">
        <f t="shared" si="201"/>
        <v>2.0121794871794814</v>
      </c>
      <c r="I1861" s="7">
        <f t="shared" si="202"/>
        <v>66.801447116407672</v>
      </c>
    </row>
    <row r="1862" spans="1:9" ht="13.5" x14ac:dyDescent="0.35">
      <c r="A1862" s="3">
        <v>44722</v>
      </c>
      <c r="B1862" s="2">
        <v>24.805399999999999</v>
      </c>
      <c r="C1862" s="7">
        <f t="shared" si="205"/>
        <v>7.6000000000000512E-2</v>
      </c>
      <c r="D1862" s="7">
        <f t="shared" si="203"/>
        <v>7.6000000000000512E-2</v>
      </c>
      <c r="E1862" s="7">
        <f t="shared" si="204"/>
        <v>0</v>
      </c>
      <c r="F1862" s="7">
        <f t="shared" si="199"/>
        <v>9.4571428571428681E-2</v>
      </c>
      <c r="G1862" s="7">
        <f t="shared" si="200"/>
        <v>4.4571428571428741E-2</v>
      </c>
      <c r="H1862" s="7">
        <f t="shared" si="201"/>
        <v>2.121794871794866</v>
      </c>
      <c r="I1862" s="7">
        <f t="shared" si="202"/>
        <v>67.967145790554355</v>
      </c>
    </row>
    <row r="1863" spans="1:9" ht="13.5" x14ac:dyDescent="0.35">
      <c r="A1863" s="3">
        <v>44725</v>
      </c>
      <c r="B1863" s="2">
        <v>24.805399999999999</v>
      </c>
      <c r="C1863" s="7">
        <f t="shared" si="205"/>
        <v>0</v>
      </c>
      <c r="D1863" s="7">
        <f t="shared" si="203"/>
        <v>0</v>
      </c>
      <c r="E1863" s="7">
        <f t="shared" si="204"/>
        <v>0</v>
      </c>
      <c r="F1863" s="7">
        <f t="shared" si="199"/>
        <v>8.4785714285714367E-2</v>
      </c>
      <c r="G1863" s="7">
        <f t="shared" si="200"/>
        <v>4.4571428571428741E-2</v>
      </c>
      <c r="H1863" s="7">
        <f t="shared" si="201"/>
        <v>1.9022435897435843</v>
      </c>
      <c r="I1863" s="7">
        <f t="shared" si="202"/>
        <v>65.543898398674699</v>
      </c>
    </row>
    <row r="1864" spans="1:9" ht="13.5" x14ac:dyDescent="0.35">
      <c r="A1864" s="3">
        <v>44726</v>
      </c>
      <c r="B1864" s="2">
        <v>25.1098</v>
      </c>
      <c r="C1864" s="7">
        <f t="shared" si="205"/>
        <v>0.30440000000000111</v>
      </c>
      <c r="D1864" s="7">
        <f t="shared" si="203"/>
        <v>0.30440000000000111</v>
      </c>
      <c r="E1864" s="7">
        <f t="shared" si="204"/>
        <v>0</v>
      </c>
      <c r="F1864" s="7">
        <f t="shared" si="199"/>
        <v>0.1065285714285716</v>
      </c>
      <c r="G1864" s="7">
        <f t="shared" si="200"/>
        <v>4.402857142857159E-2</v>
      </c>
      <c r="H1864" s="7">
        <f t="shared" si="201"/>
        <v>2.4195327709279639</v>
      </c>
      <c r="I1864" s="7">
        <f t="shared" si="202"/>
        <v>70.756238732327503</v>
      </c>
    </row>
    <row r="1865" spans="1:9" ht="13.5" x14ac:dyDescent="0.35">
      <c r="A1865" s="3">
        <v>44727</v>
      </c>
      <c r="B1865" s="2">
        <v>25.262</v>
      </c>
      <c r="C1865" s="7">
        <f t="shared" si="205"/>
        <v>0.15220000000000056</v>
      </c>
      <c r="D1865" s="7">
        <f t="shared" si="203"/>
        <v>0.15220000000000056</v>
      </c>
      <c r="E1865" s="7">
        <f t="shared" si="204"/>
        <v>0</v>
      </c>
      <c r="F1865" s="7">
        <f t="shared" si="199"/>
        <v>9.2942857142857244E-2</v>
      </c>
      <c r="G1865" s="7">
        <f t="shared" si="200"/>
        <v>4.402857142857159E-2</v>
      </c>
      <c r="H1865" s="7">
        <f t="shared" si="201"/>
        <v>2.1109669046073924</v>
      </c>
      <c r="I1865" s="7">
        <f t="shared" si="202"/>
        <v>67.855652899457596</v>
      </c>
    </row>
    <row r="1866" spans="1:9" ht="13.5" x14ac:dyDescent="0.35">
      <c r="A1866" s="3">
        <v>44728</v>
      </c>
      <c r="B1866" s="2">
        <v>25.566299999999998</v>
      </c>
      <c r="C1866" s="7">
        <f t="shared" si="205"/>
        <v>0.30429999999999779</v>
      </c>
      <c r="D1866" s="7">
        <f t="shared" si="203"/>
        <v>0.30429999999999779</v>
      </c>
      <c r="E1866" s="7">
        <f t="shared" si="204"/>
        <v>0</v>
      </c>
      <c r="F1866" s="7">
        <f t="shared" si="199"/>
        <v>0.11467857142857138</v>
      </c>
      <c r="G1866" s="7">
        <f t="shared" si="200"/>
        <v>3.8592857142857283E-2</v>
      </c>
      <c r="H1866" s="7">
        <f t="shared" si="201"/>
        <v>2.9714973163057441</v>
      </c>
      <c r="I1866" s="7">
        <f t="shared" si="202"/>
        <v>74.820579737160898</v>
      </c>
    </row>
    <row r="1867" spans="1:9" ht="13.5" x14ac:dyDescent="0.35">
      <c r="A1867" s="3">
        <v>44729</v>
      </c>
      <c r="B1867" s="2">
        <v>25.627199999999998</v>
      </c>
      <c r="C1867" s="7">
        <f t="shared" si="205"/>
        <v>6.0900000000000176E-2</v>
      </c>
      <c r="D1867" s="7">
        <f t="shared" si="203"/>
        <v>6.0900000000000176E-2</v>
      </c>
      <c r="E1867" s="7">
        <f t="shared" si="204"/>
        <v>0</v>
      </c>
      <c r="F1867" s="7">
        <f t="shared" si="199"/>
        <v>0.1054428571428573</v>
      </c>
      <c r="G1867" s="7">
        <f t="shared" si="200"/>
        <v>3.8592857142857283E-2</v>
      </c>
      <c r="H1867" s="7">
        <f t="shared" si="201"/>
        <v>2.7321858226910916</v>
      </c>
      <c r="I1867" s="7">
        <f t="shared" si="202"/>
        <v>73.206050086783989</v>
      </c>
    </row>
    <row r="1868" spans="1:9" ht="13.5" x14ac:dyDescent="0.35">
      <c r="A1868" s="3">
        <v>44732</v>
      </c>
      <c r="B1868" s="2">
        <v>25.528300000000002</v>
      </c>
      <c r="C1868" s="7">
        <f t="shared" si="205"/>
        <v>-9.8899999999996879E-2</v>
      </c>
      <c r="D1868" s="7">
        <f t="shared" si="203"/>
        <v>0</v>
      </c>
      <c r="E1868" s="7">
        <f t="shared" si="204"/>
        <v>9.8899999999996879E-2</v>
      </c>
      <c r="F1868" s="7">
        <f t="shared" si="199"/>
        <v>0.10272142857142873</v>
      </c>
      <c r="G1868" s="7">
        <f t="shared" si="200"/>
        <v>4.5657142857142778E-2</v>
      </c>
      <c r="H1868" s="7">
        <f t="shared" si="201"/>
        <v>2.2498435544430611</v>
      </c>
      <c r="I1868" s="7">
        <f t="shared" si="202"/>
        <v>69.22928801810049</v>
      </c>
    </row>
    <row r="1869" spans="1:9" ht="13.5" x14ac:dyDescent="0.35">
      <c r="A1869" s="3">
        <v>44733</v>
      </c>
      <c r="B1869" s="2">
        <v>25.406600000000001</v>
      </c>
      <c r="C1869" s="7">
        <f t="shared" si="205"/>
        <v>-0.12170000000000059</v>
      </c>
      <c r="D1869" s="7">
        <f t="shared" si="203"/>
        <v>0</v>
      </c>
      <c r="E1869" s="7">
        <f t="shared" si="204"/>
        <v>0.12170000000000059</v>
      </c>
      <c r="F1869" s="7">
        <f t="shared" si="199"/>
        <v>6.4678571428571432E-2</v>
      </c>
      <c r="G1869" s="7">
        <f t="shared" si="200"/>
        <v>5.4349999999999961E-2</v>
      </c>
      <c r="H1869" s="7">
        <f t="shared" si="201"/>
        <v>1.1900381127612047</v>
      </c>
      <c r="I1869" s="7">
        <f t="shared" si="202"/>
        <v>54.338694191070587</v>
      </c>
    </row>
    <row r="1870" spans="1:9" ht="13.5" x14ac:dyDescent="0.35">
      <c r="A1870" s="3">
        <v>44734</v>
      </c>
      <c r="B1870" s="2">
        <v>25.3</v>
      </c>
      <c r="C1870" s="7">
        <f t="shared" si="205"/>
        <v>-0.10660000000000025</v>
      </c>
      <c r="D1870" s="7">
        <f t="shared" si="203"/>
        <v>0</v>
      </c>
      <c r="E1870" s="7">
        <f t="shared" si="204"/>
        <v>0.10660000000000025</v>
      </c>
      <c r="F1870" s="7">
        <f t="shared" si="199"/>
        <v>6.4678571428571432E-2</v>
      </c>
      <c r="G1870" s="7">
        <f t="shared" si="200"/>
        <v>5.6528571428571386E-2</v>
      </c>
      <c r="H1870" s="7">
        <f t="shared" si="201"/>
        <v>1.1441748799595663</v>
      </c>
      <c r="I1870" s="7">
        <f t="shared" si="202"/>
        <v>53.3620130826802</v>
      </c>
    </row>
    <row r="1871" spans="1:9" ht="13.5" x14ac:dyDescent="0.35">
      <c r="A1871" s="3">
        <v>44735</v>
      </c>
      <c r="B1871" s="2">
        <v>25.482600000000001</v>
      </c>
      <c r="C1871" s="7">
        <f t="shared" si="205"/>
        <v>0.18260000000000076</v>
      </c>
      <c r="D1871" s="7">
        <f t="shared" si="203"/>
        <v>0.18260000000000076</v>
      </c>
      <c r="E1871" s="7">
        <f t="shared" si="204"/>
        <v>0</v>
      </c>
      <c r="F1871" s="7">
        <f t="shared" si="199"/>
        <v>7.7721428571428622E-2</v>
      </c>
      <c r="G1871" s="7">
        <f t="shared" si="200"/>
        <v>5.1092857142857086E-2</v>
      </c>
      <c r="H1871" s="7">
        <f t="shared" si="201"/>
        <v>1.5211799245072024</v>
      </c>
      <c r="I1871" s="7">
        <f t="shared" si="202"/>
        <v>60.336031939669553</v>
      </c>
    </row>
    <row r="1872" spans="1:9" ht="13.5" x14ac:dyDescent="0.35">
      <c r="A1872" s="3">
        <v>44736</v>
      </c>
      <c r="B1872" s="2">
        <v>25.490300000000001</v>
      </c>
      <c r="C1872" s="7">
        <f t="shared" si="205"/>
        <v>7.6999999999998181E-3</v>
      </c>
      <c r="D1872" s="7">
        <f t="shared" si="203"/>
        <v>7.6999999999998181E-3</v>
      </c>
      <c r="E1872" s="7">
        <f t="shared" si="204"/>
        <v>0</v>
      </c>
      <c r="F1872" s="7">
        <f t="shared" si="199"/>
        <v>7.8271428571428617E-2</v>
      </c>
      <c r="G1872" s="7">
        <f t="shared" si="200"/>
        <v>4.5657142857142778E-2</v>
      </c>
      <c r="H1872" s="7">
        <f t="shared" si="201"/>
        <v>1.7143304130162742</v>
      </c>
      <c r="I1872" s="7">
        <f t="shared" si="202"/>
        <v>63.158501440922237</v>
      </c>
    </row>
    <row r="1873" spans="1:9" ht="13.5" x14ac:dyDescent="0.35">
      <c r="A1873" s="3">
        <v>44739</v>
      </c>
      <c r="B1873" s="2">
        <v>25.870699999999999</v>
      </c>
      <c r="C1873" s="7">
        <f t="shared" si="205"/>
        <v>0.38039999999999807</v>
      </c>
      <c r="D1873" s="7">
        <f t="shared" si="203"/>
        <v>0.38039999999999807</v>
      </c>
      <c r="E1873" s="7">
        <f t="shared" si="204"/>
        <v>0</v>
      </c>
      <c r="F1873" s="7">
        <f t="shared" ref="F1873:F1936" si="206">(SUM(D1860:D1873)/14)</f>
        <v>0.10544285714285705</v>
      </c>
      <c r="G1873" s="7">
        <f t="shared" ref="G1873:G1936" si="207">(SUM(E1860:E1873)/14)</f>
        <v>3.4785714285714163E-2</v>
      </c>
      <c r="H1873" s="7">
        <f t="shared" ref="H1873:H1936" si="208">F1873/G1873</f>
        <v>3.0312114989733141</v>
      </c>
      <c r="I1873" s="7">
        <f t="shared" ref="I1873:I1936" si="209">IF(G1873=0,100,100-(100/(1+H1873)))</f>
        <v>75.19356153219239</v>
      </c>
    </row>
    <row r="1874" spans="1:9" ht="13.5" x14ac:dyDescent="0.35">
      <c r="A1874" s="3">
        <v>44740</v>
      </c>
      <c r="B1874" s="2">
        <v>25.870699999999999</v>
      </c>
      <c r="C1874" s="7">
        <f t="shared" si="205"/>
        <v>0</v>
      </c>
      <c r="D1874" s="7">
        <f t="shared" si="203"/>
        <v>0</v>
      </c>
      <c r="E1874" s="7">
        <f t="shared" si="204"/>
        <v>0</v>
      </c>
      <c r="F1874" s="7">
        <f t="shared" si="206"/>
        <v>0.10544285714285705</v>
      </c>
      <c r="G1874" s="7">
        <f t="shared" si="207"/>
        <v>2.3371428571428408E-2</v>
      </c>
      <c r="H1874" s="7">
        <f t="shared" si="208"/>
        <v>4.5116136919315677</v>
      </c>
      <c r="I1874" s="7">
        <f t="shared" si="209"/>
        <v>81.856493290451454</v>
      </c>
    </row>
    <row r="1875" spans="1:9" ht="13.5" x14ac:dyDescent="0.35">
      <c r="A1875" s="3">
        <v>44741</v>
      </c>
      <c r="B1875" s="2">
        <v>26.395700000000001</v>
      </c>
      <c r="C1875" s="7">
        <f t="shared" si="205"/>
        <v>0.52500000000000213</v>
      </c>
      <c r="D1875" s="7">
        <f t="shared" si="203"/>
        <v>0.52500000000000213</v>
      </c>
      <c r="E1875" s="7">
        <f t="shared" si="204"/>
        <v>0</v>
      </c>
      <c r="F1875" s="7">
        <f t="shared" si="206"/>
        <v>0.14239285714285721</v>
      </c>
      <c r="G1875" s="7">
        <f t="shared" si="207"/>
        <v>2.3371428571428408E-2</v>
      </c>
      <c r="H1875" s="7">
        <f t="shared" si="208"/>
        <v>6.0926039119804853</v>
      </c>
      <c r="I1875" s="7">
        <f t="shared" si="209"/>
        <v>85.900805791356149</v>
      </c>
    </row>
    <row r="1876" spans="1:9" ht="13.5" x14ac:dyDescent="0.35">
      <c r="A1876" s="3">
        <v>44742</v>
      </c>
      <c r="B1876" s="2">
        <v>25.885899999999999</v>
      </c>
      <c r="C1876" s="7">
        <f t="shared" si="205"/>
        <v>-0.50980000000000203</v>
      </c>
      <c r="D1876" s="7">
        <f t="shared" si="203"/>
        <v>0</v>
      </c>
      <c r="E1876" s="7">
        <f t="shared" si="204"/>
        <v>0.50980000000000203</v>
      </c>
      <c r="F1876" s="7">
        <f t="shared" si="206"/>
        <v>0.13696428571428573</v>
      </c>
      <c r="G1876" s="7">
        <f t="shared" si="207"/>
        <v>5.9785714285714268E-2</v>
      </c>
      <c r="H1876" s="7">
        <f t="shared" si="208"/>
        <v>2.2909199522102757</v>
      </c>
      <c r="I1876" s="7">
        <f t="shared" si="209"/>
        <v>69.613359956434934</v>
      </c>
    </row>
    <row r="1877" spans="1:9" ht="13.5" x14ac:dyDescent="0.35">
      <c r="A1877" s="3">
        <v>44743</v>
      </c>
      <c r="B1877" s="2">
        <v>25.870699999999999</v>
      </c>
      <c r="C1877" s="7">
        <f t="shared" si="205"/>
        <v>-1.5200000000000102E-2</v>
      </c>
      <c r="D1877" s="7">
        <f t="shared" si="203"/>
        <v>0</v>
      </c>
      <c r="E1877" s="7">
        <f t="shared" si="204"/>
        <v>1.5200000000000102E-2</v>
      </c>
      <c r="F1877" s="7">
        <f t="shared" si="206"/>
        <v>0.13696428571428573</v>
      </c>
      <c r="G1877" s="7">
        <f t="shared" si="207"/>
        <v>6.0871428571428562E-2</v>
      </c>
      <c r="H1877" s="7">
        <f t="shared" si="208"/>
        <v>2.2500586716733166</v>
      </c>
      <c r="I1877" s="7">
        <f t="shared" si="209"/>
        <v>69.231324692204936</v>
      </c>
    </row>
    <row r="1878" spans="1:9" ht="13.5" x14ac:dyDescent="0.35">
      <c r="A1878" s="3">
        <v>44746</v>
      </c>
      <c r="B1878" s="2">
        <v>25.9468</v>
      </c>
      <c r="C1878" s="7">
        <f t="shared" si="205"/>
        <v>7.6100000000000279E-2</v>
      </c>
      <c r="D1878" s="7">
        <f t="shared" si="203"/>
        <v>7.6100000000000279E-2</v>
      </c>
      <c r="E1878" s="7">
        <f t="shared" si="204"/>
        <v>0</v>
      </c>
      <c r="F1878" s="7">
        <f t="shared" si="206"/>
        <v>0.12065714285714282</v>
      </c>
      <c r="G1878" s="7">
        <f t="shared" si="207"/>
        <v>6.0871428571428562E-2</v>
      </c>
      <c r="H1878" s="7">
        <f t="shared" si="208"/>
        <v>1.9821638113118984</v>
      </c>
      <c r="I1878" s="7">
        <f t="shared" si="209"/>
        <v>66.467301487369156</v>
      </c>
    </row>
    <row r="1879" spans="1:9" ht="13.5" x14ac:dyDescent="0.35">
      <c r="A1879" s="3">
        <v>44747</v>
      </c>
      <c r="B1879" s="2">
        <v>25.870699999999999</v>
      </c>
      <c r="C1879" s="7">
        <f t="shared" si="205"/>
        <v>-7.6100000000000279E-2</v>
      </c>
      <c r="D1879" s="7">
        <f t="shared" si="203"/>
        <v>0</v>
      </c>
      <c r="E1879" s="7">
        <f t="shared" si="204"/>
        <v>7.6100000000000279E-2</v>
      </c>
      <c r="F1879" s="7">
        <f t="shared" si="206"/>
        <v>0.10978571428571422</v>
      </c>
      <c r="G1879" s="7">
        <f t="shared" si="207"/>
        <v>6.630714285714287E-2</v>
      </c>
      <c r="H1879" s="7">
        <f t="shared" si="208"/>
        <v>1.6557147473876968</v>
      </c>
      <c r="I1879" s="7">
        <f t="shared" si="209"/>
        <v>62.345353506672602</v>
      </c>
    </row>
    <row r="1880" spans="1:9" ht="13.5" x14ac:dyDescent="0.35">
      <c r="A1880" s="3">
        <v>44748</v>
      </c>
      <c r="B1880" s="2">
        <v>25.870699999999999</v>
      </c>
      <c r="C1880" s="7">
        <f t="shared" si="205"/>
        <v>0</v>
      </c>
      <c r="D1880" s="7">
        <f t="shared" si="203"/>
        <v>0</v>
      </c>
      <c r="E1880" s="7">
        <f t="shared" si="204"/>
        <v>0</v>
      </c>
      <c r="F1880" s="7">
        <f t="shared" si="206"/>
        <v>8.8050000000000087E-2</v>
      </c>
      <c r="G1880" s="7">
        <f t="shared" si="207"/>
        <v>6.630714285714287E-2</v>
      </c>
      <c r="H1880" s="7">
        <f t="shared" si="208"/>
        <v>1.3279112355919434</v>
      </c>
      <c r="I1880" s="7">
        <f t="shared" si="209"/>
        <v>57.043035631652039</v>
      </c>
    </row>
    <row r="1881" spans="1:9" ht="13.5" x14ac:dyDescent="0.35">
      <c r="A1881" s="3">
        <v>44749</v>
      </c>
      <c r="B1881" s="2">
        <v>25.870699999999999</v>
      </c>
      <c r="C1881" s="7">
        <f t="shared" si="205"/>
        <v>0</v>
      </c>
      <c r="D1881" s="7">
        <f t="shared" si="203"/>
        <v>0</v>
      </c>
      <c r="E1881" s="7">
        <f t="shared" si="204"/>
        <v>0</v>
      </c>
      <c r="F1881" s="7">
        <f t="shared" si="206"/>
        <v>8.370000000000008E-2</v>
      </c>
      <c r="G1881" s="7">
        <f t="shared" si="207"/>
        <v>6.630714285714287E-2</v>
      </c>
      <c r="H1881" s="7">
        <f t="shared" si="208"/>
        <v>1.2623074437143174</v>
      </c>
      <c r="I1881" s="7">
        <f t="shared" si="209"/>
        <v>55.797342983667463</v>
      </c>
    </row>
    <row r="1882" spans="1:9" ht="13.5" x14ac:dyDescent="0.35">
      <c r="A1882" s="3">
        <v>44750</v>
      </c>
      <c r="B1882" s="2">
        <v>25.9468</v>
      </c>
      <c r="C1882" s="7">
        <f t="shared" si="205"/>
        <v>7.6100000000000279E-2</v>
      </c>
      <c r="D1882" s="7">
        <f t="shared" si="203"/>
        <v>7.6100000000000279E-2</v>
      </c>
      <c r="E1882" s="7">
        <f t="shared" si="204"/>
        <v>0</v>
      </c>
      <c r="F1882" s="7">
        <f t="shared" si="206"/>
        <v>8.9135714285714387E-2</v>
      </c>
      <c r="G1882" s="7">
        <f t="shared" si="207"/>
        <v>5.9242857142857375E-2</v>
      </c>
      <c r="H1882" s="7">
        <f t="shared" si="208"/>
        <v>1.5045816252712763</v>
      </c>
      <c r="I1882" s="7">
        <f t="shared" si="209"/>
        <v>60.073171905839246</v>
      </c>
    </row>
    <row r="1883" spans="1:9" ht="13.5" x14ac:dyDescent="0.35">
      <c r="A1883" s="3">
        <v>44753</v>
      </c>
      <c r="B1883" s="2">
        <v>25.9696</v>
      </c>
      <c r="C1883" s="7">
        <f t="shared" si="205"/>
        <v>2.2800000000000153E-2</v>
      </c>
      <c r="D1883" s="7">
        <f t="shared" si="203"/>
        <v>2.2800000000000153E-2</v>
      </c>
      <c r="E1883" s="7">
        <f t="shared" si="204"/>
        <v>0</v>
      </c>
      <c r="F1883" s="7">
        <f t="shared" si="206"/>
        <v>9.0764285714285825E-2</v>
      </c>
      <c r="G1883" s="7">
        <f t="shared" si="207"/>
        <v>5.0550000000000192E-2</v>
      </c>
      <c r="H1883" s="7">
        <f t="shared" si="208"/>
        <v>1.7955348311431352</v>
      </c>
      <c r="I1883" s="7">
        <f t="shared" si="209"/>
        <v>64.228669632025827</v>
      </c>
    </row>
    <row r="1884" spans="1:9" ht="13.5" x14ac:dyDescent="0.35">
      <c r="A1884" s="3">
        <v>44754</v>
      </c>
      <c r="B1884" s="2">
        <v>26.099</v>
      </c>
      <c r="C1884" s="7">
        <f t="shared" si="205"/>
        <v>0.1294000000000004</v>
      </c>
      <c r="D1884" s="7">
        <f t="shared" si="203"/>
        <v>0.1294000000000004</v>
      </c>
      <c r="E1884" s="7">
        <f t="shared" si="204"/>
        <v>0</v>
      </c>
      <c r="F1884" s="7">
        <f t="shared" si="206"/>
        <v>0.10000714285714299</v>
      </c>
      <c r="G1884" s="7">
        <f t="shared" si="207"/>
        <v>4.2935714285714459E-2</v>
      </c>
      <c r="H1884" s="7">
        <f t="shared" si="208"/>
        <v>2.329229745466638</v>
      </c>
      <c r="I1884" s="7">
        <f t="shared" si="209"/>
        <v>69.963022186687937</v>
      </c>
    </row>
    <row r="1885" spans="1:9" ht="13.5" x14ac:dyDescent="0.35">
      <c r="A1885" s="3">
        <v>44755</v>
      </c>
      <c r="B1885" s="2">
        <v>26.1751</v>
      </c>
      <c r="C1885" s="7">
        <f t="shared" si="205"/>
        <v>7.6100000000000279E-2</v>
      </c>
      <c r="D1885" s="7">
        <f t="shared" si="203"/>
        <v>7.6100000000000279E-2</v>
      </c>
      <c r="E1885" s="7">
        <f t="shared" si="204"/>
        <v>0</v>
      </c>
      <c r="F1885" s="7">
        <f t="shared" si="206"/>
        <v>9.2400000000000107E-2</v>
      </c>
      <c r="G1885" s="7">
        <f t="shared" si="207"/>
        <v>4.2935714285714459E-2</v>
      </c>
      <c r="H1885" s="7">
        <f t="shared" si="208"/>
        <v>2.1520545666278426</v>
      </c>
      <c r="I1885" s="7">
        <f t="shared" si="209"/>
        <v>68.274660896184031</v>
      </c>
    </row>
    <row r="1886" spans="1:9" ht="13.5" x14ac:dyDescent="0.35">
      <c r="A1886" s="3">
        <v>44756</v>
      </c>
      <c r="B1886" s="2">
        <v>26.213100000000001</v>
      </c>
      <c r="C1886" s="7">
        <f t="shared" si="205"/>
        <v>3.8000000000000256E-2</v>
      </c>
      <c r="D1886" s="7">
        <f t="shared" si="203"/>
        <v>3.8000000000000256E-2</v>
      </c>
      <c r="E1886" s="7">
        <f t="shared" si="204"/>
        <v>0</v>
      </c>
      <c r="F1886" s="7">
        <f t="shared" si="206"/>
        <v>9.4564285714285851E-2</v>
      </c>
      <c r="G1886" s="7">
        <f t="shared" si="207"/>
        <v>4.2935714285714459E-2</v>
      </c>
      <c r="H1886" s="7">
        <f t="shared" si="208"/>
        <v>2.2024621527200074</v>
      </c>
      <c r="I1886" s="7">
        <f t="shared" si="209"/>
        <v>68.774025974025918</v>
      </c>
    </row>
    <row r="1887" spans="1:9" ht="13.5" x14ac:dyDescent="0.35">
      <c r="A1887" s="3">
        <v>44757</v>
      </c>
      <c r="B1887" s="2">
        <v>26.213100000000001</v>
      </c>
      <c r="C1887" s="7">
        <f t="shared" si="205"/>
        <v>0</v>
      </c>
      <c r="D1887" s="7">
        <f t="shared" si="203"/>
        <v>0</v>
      </c>
      <c r="E1887" s="7">
        <f t="shared" si="204"/>
        <v>0</v>
      </c>
      <c r="F1887" s="7">
        <f t="shared" si="206"/>
        <v>6.7392857142857407E-2</v>
      </c>
      <c r="G1887" s="7">
        <f t="shared" si="207"/>
        <v>4.2935714285714459E-2</v>
      </c>
      <c r="H1887" s="7">
        <f t="shared" si="208"/>
        <v>1.5696223590084843</v>
      </c>
      <c r="I1887" s="7">
        <f t="shared" si="209"/>
        <v>61.083775734818069</v>
      </c>
    </row>
    <row r="1888" spans="1:9" ht="13.5" x14ac:dyDescent="0.35">
      <c r="A1888" s="3">
        <v>44760</v>
      </c>
      <c r="B1888" s="2">
        <v>26.251200000000001</v>
      </c>
      <c r="C1888" s="7">
        <f t="shared" si="205"/>
        <v>3.8100000000000023E-2</v>
      </c>
      <c r="D1888" s="7">
        <f t="shared" si="203"/>
        <v>3.8100000000000023E-2</v>
      </c>
      <c r="E1888" s="7">
        <f t="shared" si="204"/>
        <v>0</v>
      </c>
      <c r="F1888" s="7">
        <f t="shared" si="206"/>
        <v>7.011428571428599E-2</v>
      </c>
      <c r="G1888" s="7">
        <f t="shared" si="207"/>
        <v>4.2935714285714459E-2</v>
      </c>
      <c r="H1888" s="7">
        <f t="shared" si="208"/>
        <v>1.6330061553817998</v>
      </c>
      <c r="I1888" s="7">
        <f t="shared" si="209"/>
        <v>62.020597712769316</v>
      </c>
    </row>
    <row r="1889" spans="1:9" ht="13.5" x14ac:dyDescent="0.35">
      <c r="A1889" s="3">
        <v>44761</v>
      </c>
      <c r="B1889" s="2">
        <v>26.403300000000002</v>
      </c>
      <c r="C1889" s="7">
        <f t="shared" si="205"/>
        <v>0.15210000000000079</v>
      </c>
      <c r="D1889" s="7">
        <f t="shared" si="203"/>
        <v>0.15210000000000079</v>
      </c>
      <c r="E1889" s="7">
        <f t="shared" si="204"/>
        <v>0</v>
      </c>
      <c r="F1889" s="7">
        <f t="shared" si="206"/>
        <v>4.3478571428571602E-2</v>
      </c>
      <c r="G1889" s="7">
        <f t="shared" si="207"/>
        <v>4.2935714285714459E-2</v>
      </c>
      <c r="H1889" s="7">
        <f t="shared" si="208"/>
        <v>1.0126434869406089</v>
      </c>
      <c r="I1889" s="7">
        <f t="shared" si="209"/>
        <v>50.314101504380893</v>
      </c>
    </row>
    <row r="1890" spans="1:9" ht="13.5" x14ac:dyDescent="0.35">
      <c r="A1890" s="3">
        <v>44762</v>
      </c>
      <c r="B1890" s="2">
        <v>26.243600000000001</v>
      </c>
      <c r="C1890" s="7">
        <f t="shared" si="205"/>
        <v>-0.15970000000000084</v>
      </c>
      <c r="D1890" s="7">
        <f t="shared" si="203"/>
        <v>0</v>
      </c>
      <c r="E1890" s="7">
        <f t="shared" si="204"/>
        <v>0.15970000000000084</v>
      </c>
      <c r="F1890" s="7">
        <f t="shared" si="206"/>
        <v>4.3478571428571602E-2</v>
      </c>
      <c r="G1890" s="7">
        <f t="shared" si="207"/>
        <v>1.7928571428571516E-2</v>
      </c>
      <c r="H1890" s="7">
        <f t="shared" si="208"/>
        <v>2.4250996015936233</v>
      </c>
      <c r="I1890" s="7">
        <f t="shared" si="209"/>
        <v>70.803768756542965</v>
      </c>
    </row>
    <row r="1891" spans="1:9" ht="13.5" x14ac:dyDescent="0.35">
      <c r="A1891" s="3">
        <v>44763</v>
      </c>
      <c r="B1891" s="2">
        <v>27.148800000000001</v>
      </c>
      <c r="C1891" s="7">
        <f t="shared" si="205"/>
        <v>0.90520000000000067</v>
      </c>
      <c r="D1891" s="7">
        <f t="shared" si="203"/>
        <v>0.90520000000000067</v>
      </c>
      <c r="E1891" s="7">
        <f t="shared" si="204"/>
        <v>0</v>
      </c>
      <c r="F1891" s="7">
        <f t="shared" si="206"/>
        <v>0.10813571428571452</v>
      </c>
      <c r="G1891" s="7">
        <f t="shared" si="207"/>
        <v>1.6842857142857222E-2</v>
      </c>
      <c r="H1891" s="7">
        <f t="shared" si="208"/>
        <v>6.4202714164546064</v>
      </c>
      <c r="I1891" s="7">
        <f t="shared" si="209"/>
        <v>86.52340401211633</v>
      </c>
    </row>
    <row r="1892" spans="1:9" ht="13.5" x14ac:dyDescent="0.35">
      <c r="A1892" s="3">
        <v>44764</v>
      </c>
      <c r="B1892" s="2">
        <v>26.940999999999999</v>
      </c>
      <c r="C1892" s="7">
        <f t="shared" si="205"/>
        <v>-0.20780000000000243</v>
      </c>
      <c r="D1892" s="7">
        <f t="shared" si="203"/>
        <v>0</v>
      </c>
      <c r="E1892" s="7">
        <f t="shared" si="204"/>
        <v>0.20780000000000243</v>
      </c>
      <c r="F1892" s="7">
        <f t="shared" si="206"/>
        <v>0.10270000000000021</v>
      </c>
      <c r="G1892" s="7">
        <f t="shared" si="207"/>
        <v>3.1685714285714539E-2</v>
      </c>
      <c r="H1892" s="7">
        <f t="shared" si="208"/>
        <v>3.2412082957619281</v>
      </c>
      <c r="I1892" s="7">
        <f t="shared" si="209"/>
        <v>76.421813543106083</v>
      </c>
    </row>
    <row r="1893" spans="1:9" ht="13.5" x14ac:dyDescent="0.35">
      <c r="A1893" s="3">
        <v>44768</v>
      </c>
      <c r="B1893" s="2">
        <v>27.180800000000001</v>
      </c>
      <c r="C1893" s="7">
        <f t="shared" si="205"/>
        <v>0.23980000000000246</v>
      </c>
      <c r="D1893" s="7">
        <f t="shared" si="203"/>
        <v>0.23980000000000246</v>
      </c>
      <c r="E1893" s="7">
        <f t="shared" si="204"/>
        <v>0</v>
      </c>
      <c r="F1893" s="7">
        <f t="shared" si="206"/>
        <v>0.11982857142857181</v>
      </c>
      <c r="G1893" s="7">
        <f t="shared" si="207"/>
        <v>2.6250000000000235E-2</v>
      </c>
      <c r="H1893" s="7">
        <f t="shared" si="208"/>
        <v>4.5648979591836474</v>
      </c>
      <c r="I1893" s="7">
        <f t="shared" si="209"/>
        <v>82.030218571218924</v>
      </c>
    </row>
    <row r="1894" spans="1:9" ht="13.5" x14ac:dyDescent="0.35">
      <c r="A1894" s="3">
        <v>44769</v>
      </c>
      <c r="B1894" s="2">
        <v>27.180800000000001</v>
      </c>
      <c r="C1894" s="7">
        <f t="shared" si="205"/>
        <v>0</v>
      </c>
      <c r="D1894" s="7">
        <f t="shared" si="203"/>
        <v>0</v>
      </c>
      <c r="E1894" s="7">
        <f t="shared" si="204"/>
        <v>0</v>
      </c>
      <c r="F1894" s="7">
        <f t="shared" si="206"/>
        <v>0.11982857142857181</v>
      </c>
      <c r="G1894" s="7">
        <f t="shared" si="207"/>
        <v>2.6250000000000235E-2</v>
      </c>
      <c r="H1894" s="7">
        <f t="shared" si="208"/>
        <v>4.5648979591836474</v>
      </c>
      <c r="I1894" s="7">
        <f t="shared" si="209"/>
        <v>82.030218571218924</v>
      </c>
    </row>
    <row r="1895" spans="1:9" ht="13.5" x14ac:dyDescent="0.35">
      <c r="A1895" s="3">
        <v>44770</v>
      </c>
      <c r="B1895" s="2">
        <v>27.180800000000001</v>
      </c>
      <c r="C1895" s="7">
        <f t="shared" si="205"/>
        <v>0</v>
      </c>
      <c r="D1895" s="7">
        <f t="shared" si="203"/>
        <v>0</v>
      </c>
      <c r="E1895" s="7">
        <f t="shared" si="204"/>
        <v>0</v>
      </c>
      <c r="F1895" s="7">
        <f t="shared" si="206"/>
        <v>0.11982857142857181</v>
      </c>
      <c r="G1895" s="7">
        <f t="shared" si="207"/>
        <v>2.6250000000000235E-2</v>
      </c>
      <c r="H1895" s="7">
        <f t="shared" si="208"/>
        <v>4.5648979591836474</v>
      </c>
      <c r="I1895" s="7">
        <f t="shared" si="209"/>
        <v>82.030218571218924</v>
      </c>
    </row>
    <row r="1896" spans="1:9" ht="13.5" x14ac:dyDescent="0.35">
      <c r="A1896" s="3">
        <v>44771</v>
      </c>
      <c r="B1896" s="2">
        <v>27.580500000000001</v>
      </c>
      <c r="C1896" s="7">
        <f t="shared" si="205"/>
        <v>0.39969999999999928</v>
      </c>
      <c r="D1896" s="7">
        <f t="shared" si="203"/>
        <v>0.39969999999999928</v>
      </c>
      <c r="E1896" s="7">
        <f t="shared" si="204"/>
        <v>0</v>
      </c>
      <c r="F1896" s="7">
        <f t="shared" si="206"/>
        <v>0.14294285714285745</v>
      </c>
      <c r="G1896" s="7">
        <f t="shared" si="207"/>
        <v>2.6250000000000235E-2</v>
      </c>
      <c r="H1896" s="7">
        <f t="shared" si="208"/>
        <v>5.4454421768707117</v>
      </c>
      <c r="I1896" s="7">
        <f t="shared" si="209"/>
        <v>84.485160636636039</v>
      </c>
    </row>
    <row r="1897" spans="1:9" ht="13.5" x14ac:dyDescent="0.35">
      <c r="A1897" s="3">
        <v>44774</v>
      </c>
      <c r="B1897" s="2">
        <v>27.9803</v>
      </c>
      <c r="C1897" s="7">
        <f t="shared" si="205"/>
        <v>0.39979999999999905</v>
      </c>
      <c r="D1897" s="7">
        <f t="shared" si="203"/>
        <v>0.39979999999999905</v>
      </c>
      <c r="E1897" s="7">
        <f t="shared" si="204"/>
        <v>0</v>
      </c>
      <c r="F1897" s="7">
        <f t="shared" si="206"/>
        <v>0.16987142857142881</v>
      </c>
      <c r="G1897" s="7">
        <f t="shared" si="207"/>
        <v>2.6250000000000235E-2</v>
      </c>
      <c r="H1897" s="7">
        <f t="shared" si="208"/>
        <v>6.4712925170067539</v>
      </c>
      <c r="I1897" s="7">
        <f t="shared" si="209"/>
        <v>86.61543504388672</v>
      </c>
    </row>
    <row r="1898" spans="1:9" ht="13.5" x14ac:dyDescent="0.35">
      <c r="A1898" s="3">
        <v>44775</v>
      </c>
      <c r="B1898" s="2">
        <v>28.38</v>
      </c>
      <c r="C1898" s="7">
        <f t="shared" si="205"/>
        <v>0.39969999999999928</v>
      </c>
      <c r="D1898" s="7">
        <f t="shared" si="203"/>
        <v>0.39969999999999928</v>
      </c>
      <c r="E1898" s="7">
        <f t="shared" si="204"/>
        <v>0</v>
      </c>
      <c r="F1898" s="7">
        <f t="shared" si="206"/>
        <v>0.18917857142857158</v>
      </c>
      <c r="G1898" s="7">
        <f t="shared" si="207"/>
        <v>2.6250000000000235E-2</v>
      </c>
      <c r="H1898" s="7">
        <f t="shared" si="208"/>
        <v>7.2068027210883772</v>
      </c>
      <c r="I1898" s="7">
        <f t="shared" si="209"/>
        <v>87.814986737400446</v>
      </c>
    </row>
    <row r="1899" spans="1:9" ht="13.5" x14ac:dyDescent="0.35">
      <c r="A1899" s="3">
        <v>44776</v>
      </c>
      <c r="B1899" s="2">
        <v>28.34</v>
      </c>
      <c r="C1899" s="7">
        <f t="shared" si="205"/>
        <v>-3.9999999999999147E-2</v>
      </c>
      <c r="D1899" s="7">
        <f t="shared" si="203"/>
        <v>0</v>
      </c>
      <c r="E1899" s="7">
        <f t="shared" si="204"/>
        <v>3.9999999999999147E-2</v>
      </c>
      <c r="F1899" s="7">
        <f t="shared" si="206"/>
        <v>0.18374285714285726</v>
      </c>
      <c r="G1899" s="7">
        <f t="shared" si="207"/>
        <v>2.9107142857143029E-2</v>
      </c>
      <c r="H1899" s="7">
        <f t="shared" si="208"/>
        <v>6.3126380368097825</v>
      </c>
      <c r="I1899" s="7">
        <f t="shared" si="209"/>
        <v>86.325044464579292</v>
      </c>
    </row>
    <row r="1900" spans="1:9" ht="13.5" x14ac:dyDescent="0.35">
      <c r="A1900" s="3">
        <v>44777</v>
      </c>
      <c r="B1900" s="2">
        <v>29.06</v>
      </c>
      <c r="C1900" s="7">
        <f t="shared" si="205"/>
        <v>0.71999999999999886</v>
      </c>
      <c r="D1900" s="7">
        <f t="shared" si="203"/>
        <v>0.71999999999999886</v>
      </c>
      <c r="E1900" s="7">
        <f t="shared" si="204"/>
        <v>0</v>
      </c>
      <c r="F1900" s="7">
        <f t="shared" si="206"/>
        <v>0.23245714285714289</v>
      </c>
      <c r="G1900" s="7">
        <f t="shared" si="207"/>
        <v>2.9107142857143029E-2</v>
      </c>
      <c r="H1900" s="7">
        <f t="shared" si="208"/>
        <v>7.9862576687116107</v>
      </c>
      <c r="I1900" s="7">
        <f t="shared" si="209"/>
        <v>88.871897102596961</v>
      </c>
    </row>
    <row r="1901" spans="1:9" ht="13.5" x14ac:dyDescent="0.35">
      <c r="A1901" s="3">
        <v>44778</v>
      </c>
      <c r="B1901" s="2">
        <v>28.752300000000002</v>
      </c>
      <c r="C1901" s="7">
        <f t="shared" si="205"/>
        <v>-0.30769999999999698</v>
      </c>
      <c r="D1901" s="7">
        <f t="shared" si="203"/>
        <v>0</v>
      </c>
      <c r="E1901" s="7">
        <f t="shared" si="204"/>
        <v>0.30769999999999698</v>
      </c>
      <c r="F1901" s="7">
        <f t="shared" si="206"/>
        <v>0.23245714285714289</v>
      </c>
      <c r="G1901" s="7">
        <f t="shared" si="207"/>
        <v>5.1085714285714241E-2</v>
      </c>
      <c r="H1901" s="7">
        <f t="shared" si="208"/>
        <v>4.5503355704698034</v>
      </c>
      <c r="I1901" s="7">
        <f t="shared" si="209"/>
        <v>81.983071342200745</v>
      </c>
    </row>
    <row r="1902" spans="1:9" ht="13.5" x14ac:dyDescent="0.35">
      <c r="A1902" s="3">
        <v>44781</v>
      </c>
      <c r="B1902" s="2">
        <v>28.488499999999998</v>
      </c>
      <c r="C1902" s="7">
        <f t="shared" si="205"/>
        <v>-0.26380000000000337</v>
      </c>
      <c r="D1902" s="7">
        <f t="shared" si="203"/>
        <v>0</v>
      </c>
      <c r="E1902" s="7">
        <f t="shared" si="204"/>
        <v>0.26380000000000337</v>
      </c>
      <c r="F1902" s="7">
        <f t="shared" si="206"/>
        <v>0.22973571428571432</v>
      </c>
      <c r="G1902" s="7">
        <f t="shared" si="207"/>
        <v>6.9928571428571631E-2</v>
      </c>
      <c r="H1902" s="7">
        <f t="shared" si="208"/>
        <v>3.2852911133809921</v>
      </c>
      <c r="I1902" s="7">
        <f t="shared" si="209"/>
        <v>76.664362500893816</v>
      </c>
    </row>
    <row r="1903" spans="1:9" ht="13.5" x14ac:dyDescent="0.35">
      <c r="A1903" s="3">
        <v>44782</v>
      </c>
      <c r="B1903" s="2">
        <v>28.3126</v>
      </c>
      <c r="C1903" s="7">
        <f t="shared" si="205"/>
        <v>-0.17589999999999861</v>
      </c>
      <c r="D1903" s="7">
        <f t="shared" si="203"/>
        <v>0</v>
      </c>
      <c r="E1903" s="7">
        <f t="shared" si="204"/>
        <v>0.17589999999999861</v>
      </c>
      <c r="F1903" s="7">
        <f t="shared" si="206"/>
        <v>0.21887142857142855</v>
      </c>
      <c r="G1903" s="7">
        <f t="shared" si="207"/>
        <v>8.2492857142857243E-2</v>
      </c>
      <c r="H1903" s="7">
        <f t="shared" si="208"/>
        <v>2.6532167287210977</v>
      </c>
      <c r="I1903" s="7">
        <f t="shared" si="209"/>
        <v>72.626863549098118</v>
      </c>
    </row>
    <row r="1904" spans="1:9" ht="13.5" x14ac:dyDescent="0.35">
      <c r="A1904" s="3">
        <v>44783</v>
      </c>
      <c r="B1904" s="2">
        <v>28.3126</v>
      </c>
      <c r="C1904" s="7">
        <f t="shared" si="205"/>
        <v>0</v>
      </c>
      <c r="D1904" s="7">
        <f t="shared" si="203"/>
        <v>0</v>
      </c>
      <c r="E1904" s="7">
        <f t="shared" si="204"/>
        <v>0</v>
      </c>
      <c r="F1904" s="7">
        <f t="shared" si="206"/>
        <v>0.21887142857142855</v>
      </c>
      <c r="G1904" s="7">
        <f t="shared" si="207"/>
        <v>7.1085714285714321E-2</v>
      </c>
      <c r="H1904" s="7">
        <f t="shared" si="208"/>
        <v>3.0789790996784547</v>
      </c>
      <c r="I1904" s="7">
        <f t="shared" si="209"/>
        <v>75.484061683992692</v>
      </c>
    </row>
    <row r="1905" spans="1:9" ht="13.5" x14ac:dyDescent="0.35">
      <c r="A1905" s="3">
        <v>44784</v>
      </c>
      <c r="B1905" s="2">
        <v>28.3126</v>
      </c>
      <c r="C1905" s="7">
        <f t="shared" si="205"/>
        <v>0</v>
      </c>
      <c r="D1905" s="7">
        <f t="shared" si="203"/>
        <v>0</v>
      </c>
      <c r="E1905" s="7">
        <f t="shared" si="204"/>
        <v>0</v>
      </c>
      <c r="F1905" s="7">
        <f t="shared" si="206"/>
        <v>0.15421428571428564</v>
      </c>
      <c r="G1905" s="7">
        <f t="shared" si="207"/>
        <v>7.1085714285714321E-2</v>
      </c>
      <c r="H1905" s="7">
        <f t="shared" si="208"/>
        <v>2.1694131832797408</v>
      </c>
      <c r="I1905" s="7">
        <f t="shared" si="209"/>
        <v>68.448417982372689</v>
      </c>
    </row>
    <row r="1906" spans="1:9" ht="13.5" x14ac:dyDescent="0.35">
      <c r="A1906" s="3">
        <v>44785</v>
      </c>
      <c r="B1906" s="2">
        <v>28.3126</v>
      </c>
      <c r="C1906" s="7">
        <f t="shared" si="205"/>
        <v>0</v>
      </c>
      <c r="D1906" s="7">
        <f t="shared" si="203"/>
        <v>0</v>
      </c>
      <c r="E1906" s="7">
        <f t="shared" si="204"/>
        <v>0</v>
      </c>
      <c r="F1906" s="7">
        <f t="shared" si="206"/>
        <v>0.15421428571428564</v>
      </c>
      <c r="G1906" s="7">
        <f t="shared" si="207"/>
        <v>5.6242857142857004E-2</v>
      </c>
      <c r="H1906" s="7">
        <f t="shared" si="208"/>
        <v>2.7419354838709733</v>
      </c>
      <c r="I1906" s="7">
        <f t="shared" si="209"/>
        <v>73.275862068965552</v>
      </c>
    </row>
    <row r="1907" spans="1:9" ht="13.5" x14ac:dyDescent="0.35">
      <c r="A1907" s="3">
        <v>44788</v>
      </c>
      <c r="B1907" s="2">
        <v>28.3126</v>
      </c>
      <c r="C1907" s="7">
        <f t="shared" si="205"/>
        <v>0</v>
      </c>
      <c r="D1907" s="7">
        <f t="shared" si="203"/>
        <v>0</v>
      </c>
      <c r="E1907" s="7">
        <f t="shared" si="204"/>
        <v>0</v>
      </c>
      <c r="F1907" s="7">
        <f t="shared" si="206"/>
        <v>0.13708571428571403</v>
      </c>
      <c r="G1907" s="7">
        <f t="shared" si="207"/>
        <v>5.6242857142857004E-2</v>
      </c>
      <c r="H1907" s="7">
        <f t="shared" si="208"/>
        <v>2.437388874777751</v>
      </c>
      <c r="I1907" s="7">
        <f t="shared" si="209"/>
        <v>70.908150447055363</v>
      </c>
    </row>
    <row r="1908" spans="1:9" ht="13.5" x14ac:dyDescent="0.35">
      <c r="A1908" s="3">
        <v>44789</v>
      </c>
      <c r="B1908" s="2">
        <v>28.840199999999999</v>
      </c>
      <c r="C1908" s="7">
        <f t="shared" si="205"/>
        <v>0.52759999999999962</v>
      </c>
      <c r="D1908" s="7">
        <f t="shared" si="203"/>
        <v>0.52759999999999962</v>
      </c>
      <c r="E1908" s="7">
        <f t="shared" si="204"/>
        <v>0</v>
      </c>
      <c r="F1908" s="7">
        <f t="shared" si="206"/>
        <v>0.1747714285714283</v>
      </c>
      <c r="G1908" s="7">
        <f t="shared" si="207"/>
        <v>5.6242857142857004E-2</v>
      </c>
      <c r="H1908" s="7">
        <f t="shared" si="208"/>
        <v>3.1074422148844327</v>
      </c>
      <c r="I1908" s="7">
        <f t="shared" si="209"/>
        <v>75.653948426195058</v>
      </c>
    </row>
    <row r="1909" spans="1:9" ht="13.5" x14ac:dyDescent="0.35">
      <c r="A1909" s="3">
        <v>44790</v>
      </c>
      <c r="B1909" s="2">
        <v>28.840199999999999</v>
      </c>
      <c r="C1909" s="7">
        <f t="shared" si="205"/>
        <v>0</v>
      </c>
      <c r="D1909" s="7">
        <f t="shared" si="203"/>
        <v>0</v>
      </c>
      <c r="E1909" s="7">
        <f t="shared" si="204"/>
        <v>0</v>
      </c>
      <c r="F1909" s="7">
        <f t="shared" si="206"/>
        <v>0.1747714285714283</v>
      </c>
      <c r="G1909" s="7">
        <f t="shared" si="207"/>
        <v>5.6242857142857004E-2</v>
      </c>
      <c r="H1909" s="7">
        <f t="shared" si="208"/>
        <v>3.1074422148844327</v>
      </c>
      <c r="I1909" s="7">
        <f t="shared" si="209"/>
        <v>75.653948426195058</v>
      </c>
    </row>
    <row r="1910" spans="1:9" ht="13.5" x14ac:dyDescent="0.35">
      <c r="A1910" s="3">
        <v>44791</v>
      </c>
      <c r="B1910" s="2">
        <v>30.071200000000001</v>
      </c>
      <c r="C1910" s="7">
        <f t="shared" si="205"/>
        <v>1.2310000000000016</v>
      </c>
      <c r="D1910" s="7">
        <f t="shared" si="203"/>
        <v>1.2310000000000016</v>
      </c>
      <c r="E1910" s="7">
        <f t="shared" si="204"/>
        <v>0</v>
      </c>
      <c r="F1910" s="7">
        <f t="shared" si="206"/>
        <v>0.23414999999999989</v>
      </c>
      <c r="G1910" s="7">
        <f t="shared" si="207"/>
        <v>5.6242857142857004E-2</v>
      </c>
      <c r="H1910" s="7">
        <f t="shared" si="208"/>
        <v>4.1631953263906611</v>
      </c>
      <c r="I1910" s="7">
        <f t="shared" si="209"/>
        <v>80.632148567211942</v>
      </c>
    </row>
    <row r="1911" spans="1:9" ht="13.5" x14ac:dyDescent="0.35">
      <c r="A1911" s="3">
        <v>44792</v>
      </c>
      <c r="B1911" s="2">
        <v>30.027200000000001</v>
      </c>
      <c r="C1911" s="7">
        <f t="shared" si="205"/>
        <v>-4.4000000000000483E-2</v>
      </c>
      <c r="D1911" s="7">
        <f t="shared" si="203"/>
        <v>0</v>
      </c>
      <c r="E1911" s="7">
        <f t="shared" si="204"/>
        <v>4.4000000000000483E-2</v>
      </c>
      <c r="F1911" s="7">
        <f t="shared" si="206"/>
        <v>0.20559285714285711</v>
      </c>
      <c r="G1911" s="7">
        <f t="shared" si="207"/>
        <v>5.9385714285714188E-2</v>
      </c>
      <c r="H1911" s="7">
        <f t="shared" si="208"/>
        <v>3.4619918210247826</v>
      </c>
      <c r="I1911" s="7">
        <f t="shared" si="209"/>
        <v>77.588484244008981</v>
      </c>
    </row>
    <row r="1912" spans="1:9" ht="13.5" x14ac:dyDescent="0.35">
      <c r="A1912" s="3">
        <v>44795</v>
      </c>
      <c r="B1912" s="2">
        <v>29.622699999999998</v>
      </c>
      <c r="C1912" s="7">
        <f t="shared" si="205"/>
        <v>-0.4045000000000023</v>
      </c>
      <c r="D1912" s="7">
        <f t="shared" si="203"/>
        <v>0</v>
      </c>
      <c r="E1912" s="7">
        <f t="shared" si="204"/>
        <v>0.4045000000000023</v>
      </c>
      <c r="F1912" s="7">
        <f t="shared" si="206"/>
        <v>0.17704285714285714</v>
      </c>
      <c r="G1912" s="7">
        <f t="shared" si="207"/>
        <v>8.8278571428571498E-2</v>
      </c>
      <c r="H1912" s="7">
        <f t="shared" si="208"/>
        <v>2.0055020632737262</v>
      </c>
      <c r="I1912" s="7">
        <f t="shared" si="209"/>
        <v>66.727688787185343</v>
      </c>
    </row>
    <row r="1913" spans="1:9" ht="13.5" x14ac:dyDescent="0.35">
      <c r="A1913" s="3">
        <v>44796</v>
      </c>
      <c r="B1913" s="2">
        <v>29.543600000000001</v>
      </c>
      <c r="C1913" s="7">
        <f t="shared" si="205"/>
        <v>-7.909999999999684E-2</v>
      </c>
      <c r="D1913" s="7">
        <f t="shared" si="203"/>
        <v>0</v>
      </c>
      <c r="E1913" s="7">
        <f t="shared" si="204"/>
        <v>7.909999999999684E-2</v>
      </c>
      <c r="F1913" s="7">
        <f t="shared" si="206"/>
        <v>0.17704285714285714</v>
      </c>
      <c r="G1913" s="7">
        <f t="shared" si="207"/>
        <v>9.107142857142847E-2</v>
      </c>
      <c r="H1913" s="7">
        <f t="shared" si="208"/>
        <v>1.9440000000000022</v>
      </c>
      <c r="I1913" s="7">
        <f t="shared" si="209"/>
        <v>66.0326086956522</v>
      </c>
    </row>
    <row r="1914" spans="1:9" ht="13.5" x14ac:dyDescent="0.35">
      <c r="A1914" s="3">
        <v>44797</v>
      </c>
      <c r="B1914" s="2">
        <v>29.9832</v>
      </c>
      <c r="C1914" s="7">
        <f t="shared" si="205"/>
        <v>0.43959999999999866</v>
      </c>
      <c r="D1914" s="7">
        <f t="shared" si="203"/>
        <v>0.43959999999999866</v>
      </c>
      <c r="E1914" s="7">
        <f t="shared" si="204"/>
        <v>0</v>
      </c>
      <c r="F1914" s="7">
        <f t="shared" si="206"/>
        <v>0.15701428571428572</v>
      </c>
      <c r="G1914" s="7">
        <f t="shared" si="207"/>
        <v>9.107142857142847E-2</v>
      </c>
      <c r="H1914" s="7">
        <f t="shared" si="208"/>
        <v>1.724078431372551</v>
      </c>
      <c r="I1914" s="7">
        <f t="shared" si="209"/>
        <v>63.29033744097665</v>
      </c>
    </row>
    <row r="1915" spans="1:9" ht="13.5" x14ac:dyDescent="0.35">
      <c r="A1915" s="3">
        <v>44798</v>
      </c>
      <c r="B1915" s="2">
        <v>30.071200000000001</v>
      </c>
      <c r="C1915" s="7">
        <f t="shared" si="205"/>
        <v>8.8000000000000966E-2</v>
      </c>
      <c r="D1915" s="7">
        <f t="shared" si="203"/>
        <v>8.8000000000000966E-2</v>
      </c>
      <c r="E1915" s="7">
        <f t="shared" si="204"/>
        <v>0</v>
      </c>
      <c r="F1915" s="7">
        <f t="shared" si="206"/>
        <v>0.16330000000000006</v>
      </c>
      <c r="G1915" s="7">
        <f t="shared" si="207"/>
        <v>6.9092857142857261E-2</v>
      </c>
      <c r="H1915" s="7">
        <f t="shared" si="208"/>
        <v>2.3634859919363143</v>
      </c>
      <c r="I1915" s="7">
        <f t="shared" si="209"/>
        <v>70.268941140310403</v>
      </c>
    </row>
    <row r="1916" spans="1:9" ht="13.5" x14ac:dyDescent="0.35">
      <c r="A1916" s="3">
        <v>44799</v>
      </c>
      <c r="B1916" s="2">
        <v>29.992000000000001</v>
      </c>
      <c r="C1916" s="7">
        <f t="shared" si="205"/>
        <v>-7.9200000000000159E-2</v>
      </c>
      <c r="D1916" s="7">
        <f t="shared" si="203"/>
        <v>0</v>
      </c>
      <c r="E1916" s="7">
        <f t="shared" si="204"/>
        <v>7.9200000000000159E-2</v>
      </c>
      <c r="F1916" s="7">
        <f t="shared" si="206"/>
        <v>0.16330000000000006</v>
      </c>
      <c r="G1916" s="7">
        <f t="shared" si="207"/>
        <v>5.5907142857142746E-2</v>
      </c>
      <c r="H1916" s="7">
        <f t="shared" si="208"/>
        <v>2.92091478216431</v>
      </c>
      <c r="I1916" s="7">
        <f t="shared" si="209"/>
        <v>74.495747662028776</v>
      </c>
    </row>
    <row r="1917" spans="1:9" ht="13.5" x14ac:dyDescent="0.35">
      <c r="A1917" s="3">
        <v>44802</v>
      </c>
      <c r="B1917" s="2">
        <v>29.7195</v>
      </c>
      <c r="C1917" s="7">
        <f t="shared" si="205"/>
        <v>-0.27250000000000085</v>
      </c>
      <c r="D1917" s="7">
        <f t="shared" si="203"/>
        <v>0</v>
      </c>
      <c r="E1917" s="7">
        <f t="shared" si="204"/>
        <v>0.27250000000000085</v>
      </c>
      <c r="F1917" s="7">
        <f t="shared" si="206"/>
        <v>0.16330000000000006</v>
      </c>
      <c r="G1917" s="7">
        <f t="shared" si="207"/>
        <v>6.2807142857142909E-2</v>
      </c>
      <c r="H1917" s="7">
        <f t="shared" si="208"/>
        <v>2.6000227453656306</v>
      </c>
      <c r="I1917" s="7">
        <f t="shared" si="209"/>
        <v>72.222397725477805</v>
      </c>
    </row>
    <row r="1918" spans="1:9" ht="13.5" x14ac:dyDescent="0.35">
      <c r="A1918" s="3">
        <v>44803</v>
      </c>
      <c r="B1918" s="2">
        <v>29.7195</v>
      </c>
      <c r="C1918" s="7">
        <f t="shared" si="205"/>
        <v>0</v>
      </c>
      <c r="D1918" s="7">
        <f t="shared" si="203"/>
        <v>0</v>
      </c>
      <c r="E1918" s="7">
        <f t="shared" si="204"/>
        <v>0</v>
      </c>
      <c r="F1918" s="7">
        <f t="shared" si="206"/>
        <v>0.16330000000000006</v>
      </c>
      <c r="G1918" s="7">
        <f t="shared" si="207"/>
        <v>6.2807142857142909E-2</v>
      </c>
      <c r="H1918" s="7">
        <f t="shared" si="208"/>
        <v>2.6000227453656306</v>
      </c>
      <c r="I1918" s="7">
        <f t="shared" si="209"/>
        <v>72.222397725477805</v>
      </c>
    </row>
    <row r="1919" spans="1:9" ht="13.5" x14ac:dyDescent="0.35">
      <c r="A1919" s="3">
        <v>44804</v>
      </c>
      <c r="B1919" s="2">
        <v>29.622699999999998</v>
      </c>
      <c r="C1919" s="7">
        <f t="shared" si="205"/>
        <v>-9.6800000000001774E-2</v>
      </c>
      <c r="D1919" s="7">
        <f t="shared" si="203"/>
        <v>0</v>
      </c>
      <c r="E1919" s="7">
        <f t="shared" si="204"/>
        <v>9.6800000000001774E-2</v>
      </c>
      <c r="F1919" s="7">
        <f t="shared" si="206"/>
        <v>0.16330000000000006</v>
      </c>
      <c r="G1919" s="7">
        <f t="shared" si="207"/>
        <v>6.972142857142874E-2</v>
      </c>
      <c r="H1919" s="7">
        <f t="shared" si="208"/>
        <v>2.3421780555270928</v>
      </c>
      <c r="I1919" s="7">
        <f t="shared" si="209"/>
        <v>70.079391840112763</v>
      </c>
    </row>
    <row r="1920" spans="1:9" ht="13.5" x14ac:dyDescent="0.35">
      <c r="A1920" s="3">
        <v>44805</v>
      </c>
      <c r="B1920" s="2">
        <v>29.446899999999999</v>
      </c>
      <c r="C1920" s="7">
        <f t="shared" si="205"/>
        <v>-0.17579999999999885</v>
      </c>
      <c r="D1920" s="7">
        <f t="shared" si="203"/>
        <v>0</v>
      </c>
      <c r="E1920" s="7">
        <f t="shared" si="204"/>
        <v>0.17579999999999885</v>
      </c>
      <c r="F1920" s="7">
        <f t="shared" si="206"/>
        <v>0.16330000000000006</v>
      </c>
      <c r="G1920" s="7">
        <f t="shared" si="207"/>
        <v>8.227857142857152E-2</v>
      </c>
      <c r="H1920" s="7">
        <f t="shared" si="208"/>
        <v>1.9847208959111018</v>
      </c>
      <c r="I1920" s="7">
        <f t="shared" si="209"/>
        <v>66.496029783892254</v>
      </c>
    </row>
    <row r="1921" spans="1:9" ht="13.5" x14ac:dyDescent="0.35">
      <c r="A1921" s="3">
        <v>44806</v>
      </c>
      <c r="B1921" s="2">
        <v>27.688300000000002</v>
      </c>
      <c r="C1921" s="7">
        <f t="shared" si="205"/>
        <v>-1.7585999999999977</v>
      </c>
      <c r="D1921" s="7">
        <f t="shared" si="203"/>
        <v>0</v>
      </c>
      <c r="E1921" s="7">
        <f t="shared" si="204"/>
        <v>1.7585999999999977</v>
      </c>
      <c r="F1921" s="7">
        <f t="shared" si="206"/>
        <v>0.16330000000000006</v>
      </c>
      <c r="G1921" s="7">
        <f t="shared" si="207"/>
        <v>0.20789285714285707</v>
      </c>
      <c r="H1921" s="7">
        <f t="shared" si="208"/>
        <v>0.78550077306304811</v>
      </c>
      <c r="I1921" s="7">
        <f t="shared" si="209"/>
        <v>43.993303442569342</v>
      </c>
    </row>
    <row r="1922" spans="1:9" ht="13.5" x14ac:dyDescent="0.35">
      <c r="A1922" s="3">
        <v>44809</v>
      </c>
      <c r="B1922" s="2">
        <v>28.400600000000001</v>
      </c>
      <c r="C1922" s="7">
        <f t="shared" si="205"/>
        <v>0.71229999999999905</v>
      </c>
      <c r="D1922" s="7">
        <f t="shared" si="203"/>
        <v>0.71229999999999905</v>
      </c>
      <c r="E1922" s="7">
        <f t="shared" si="204"/>
        <v>0</v>
      </c>
      <c r="F1922" s="7">
        <f t="shared" si="206"/>
        <v>0.17649285714285717</v>
      </c>
      <c r="G1922" s="7">
        <f t="shared" si="207"/>
        <v>0.20789285714285707</v>
      </c>
      <c r="H1922" s="7">
        <f t="shared" si="208"/>
        <v>0.84896065968046774</v>
      </c>
      <c r="I1922" s="7">
        <f t="shared" si="209"/>
        <v>45.91556100642957</v>
      </c>
    </row>
    <row r="1923" spans="1:9" ht="13.5" x14ac:dyDescent="0.35">
      <c r="A1923" s="3">
        <v>44810</v>
      </c>
      <c r="B1923" s="2">
        <v>28.303799999999999</v>
      </c>
      <c r="C1923" s="7">
        <f t="shared" si="205"/>
        <v>-9.6800000000001774E-2</v>
      </c>
      <c r="D1923" s="7">
        <f t="shared" ref="D1923:D1986" si="210">IF(C1923&gt;0,C1923,0)</f>
        <v>0</v>
      </c>
      <c r="E1923" s="7">
        <f t="shared" ref="E1923:E1986" si="211">IF(C1923&lt;0,-C1923,0)</f>
        <v>9.6800000000001774E-2</v>
      </c>
      <c r="F1923" s="7">
        <f t="shared" si="206"/>
        <v>0.17649285714285717</v>
      </c>
      <c r="G1923" s="7">
        <f t="shared" si="207"/>
        <v>0.21480714285714292</v>
      </c>
      <c r="H1923" s="7">
        <f t="shared" si="208"/>
        <v>0.82163402387523687</v>
      </c>
      <c r="I1923" s="7">
        <f t="shared" si="209"/>
        <v>45.104231316855902</v>
      </c>
    </row>
    <row r="1924" spans="1:9" ht="13.5" x14ac:dyDescent="0.35">
      <c r="A1924" s="3">
        <v>44811</v>
      </c>
      <c r="B1924" s="2">
        <v>28.110399999999998</v>
      </c>
      <c r="C1924" s="7">
        <f t="shared" ref="C1924:C1987" si="212">B1924-B1923</f>
        <v>-0.19340000000000046</v>
      </c>
      <c r="D1924" s="7">
        <f t="shared" si="210"/>
        <v>0</v>
      </c>
      <c r="E1924" s="7">
        <f t="shared" si="211"/>
        <v>0.19340000000000046</v>
      </c>
      <c r="F1924" s="7">
        <f t="shared" si="206"/>
        <v>8.8564285714285623E-2</v>
      </c>
      <c r="G1924" s="7">
        <f t="shared" si="207"/>
        <v>0.22862142857142867</v>
      </c>
      <c r="H1924" s="7">
        <f t="shared" si="208"/>
        <v>0.38738400974786708</v>
      </c>
      <c r="I1924" s="7">
        <f t="shared" si="209"/>
        <v>27.92190244561543</v>
      </c>
    </row>
    <row r="1925" spans="1:9" ht="13.5" x14ac:dyDescent="0.35">
      <c r="A1925" s="3">
        <v>44812</v>
      </c>
      <c r="B1925" s="2">
        <v>27.2575</v>
      </c>
      <c r="C1925" s="7">
        <f t="shared" si="212"/>
        <v>-0.85289999999999822</v>
      </c>
      <c r="D1925" s="7">
        <f t="shared" si="210"/>
        <v>0</v>
      </c>
      <c r="E1925" s="7">
        <f t="shared" si="211"/>
        <v>0.85289999999999822</v>
      </c>
      <c r="F1925" s="7">
        <f t="shared" si="206"/>
        <v>8.8564285714285623E-2</v>
      </c>
      <c r="G1925" s="7">
        <f t="shared" si="207"/>
        <v>0.28639999999999993</v>
      </c>
      <c r="H1925" s="7">
        <f t="shared" si="208"/>
        <v>0.30923284118116495</v>
      </c>
      <c r="I1925" s="7">
        <f t="shared" si="209"/>
        <v>23.619392323078372</v>
      </c>
    </row>
    <row r="1926" spans="1:9" ht="13.5" x14ac:dyDescent="0.35">
      <c r="A1926" s="3">
        <v>44813</v>
      </c>
      <c r="B1926" s="2">
        <v>27.433399999999999</v>
      </c>
      <c r="C1926" s="7">
        <f t="shared" si="212"/>
        <v>0.17589999999999861</v>
      </c>
      <c r="D1926" s="7">
        <f t="shared" si="210"/>
        <v>0.17589999999999861</v>
      </c>
      <c r="E1926" s="7">
        <f t="shared" si="211"/>
        <v>0</v>
      </c>
      <c r="F1926" s="7">
        <f t="shared" si="206"/>
        <v>0.10112857142857123</v>
      </c>
      <c r="G1926" s="7">
        <f t="shared" si="207"/>
        <v>0.2575071428571426</v>
      </c>
      <c r="H1926" s="7">
        <f t="shared" si="208"/>
        <v>0.39272142242933583</v>
      </c>
      <c r="I1926" s="7">
        <f t="shared" si="209"/>
        <v>28.198131809038202</v>
      </c>
    </row>
    <row r="1927" spans="1:9" ht="13.5" x14ac:dyDescent="0.35">
      <c r="A1927" s="3">
        <v>44816</v>
      </c>
      <c r="B1927" s="2">
        <v>27.415800000000001</v>
      </c>
      <c r="C1927" s="7">
        <f t="shared" si="212"/>
        <v>-1.7599999999998062E-2</v>
      </c>
      <c r="D1927" s="7">
        <f t="shared" si="210"/>
        <v>0</v>
      </c>
      <c r="E1927" s="7">
        <f t="shared" si="211"/>
        <v>1.7599999999998062E-2</v>
      </c>
      <c r="F1927" s="7">
        <f t="shared" si="206"/>
        <v>0.10112857142857123</v>
      </c>
      <c r="G1927" s="7">
        <f t="shared" si="207"/>
        <v>0.25311428571428557</v>
      </c>
      <c r="H1927" s="7">
        <f t="shared" si="208"/>
        <v>0.39953719381419972</v>
      </c>
      <c r="I1927" s="7">
        <f t="shared" si="209"/>
        <v>28.54780820260514</v>
      </c>
    </row>
    <row r="1928" spans="1:9" ht="13.5" x14ac:dyDescent="0.35">
      <c r="A1928" s="3">
        <v>44817</v>
      </c>
      <c r="B1928" s="2">
        <v>27.415800000000001</v>
      </c>
      <c r="C1928" s="7">
        <f t="shared" si="212"/>
        <v>0</v>
      </c>
      <c r="D1928" s="7">
        <f t="shared" si="210"/>
        <v>0</v>
      </c>
      <c r="E1928" s="7">
        <f t="shared" si="211"/>
        <v>0</v>
      </c>
      <c r="F1928" s="7">
        <f t="shared" si="206"/>
        <v>6.9728571428571334E-2</v>
      </c>
      <c r="G1928" s="7">
        <f t="shared" si="207"/>
        <v>0.25311428571428557</v>
      </c>
      <c r="H1928" s="7">
        <f t="shared" si="208"/>
        <v>0.27548256010836414</v>
      </c>
      <c r="I1928" s="7">
        <f t="shared" si="209"/>
        <v>21.598300809770336</v>
      </c>
    </row>
    <row r="1929" spans="1:9" ht="13.5" x14ac:dyDescent="0.35">
      <c r="A1929" s="3">
        <v>44818</v>
      </c>
      <c r="B1929" s="2">
        <v>27.512499999999999</v>
      </c>
      <c r="C1929" s="7">
        <f t="shared" si="212"/>
        <v>9.6699999999998454E-2</v>
      </c>
      <c r="D1929" s="7">
        <f t="shared" si="210"/>
        <v>9.6699999999998454E-2</v>
      </c>
      <c r="E1929" s="7">
        <f t="shared" si="211"/>
        <v>0</v>
      </c>
      <c r="F1929" s="7">
        <f t="shared" si="206"/>
        <v>7.0349999999999718E-2</v>
      </c>
      <c r="G1929" s="7">
        <f t="shared" si="207"/>
        <v>0.25311428571428557</v>
      </c>
      <c r="H1929" s="7">
        <f t="shared" si="208"/>
        <v>0.27793769048425238</v>
      </c>
      <c r="I1929" s="7">
        <f t="shared" si="209"/>
        <v>21.748923484597483</v>
      </c>
    </row>
    <row r="1930" spans="1:9" ht="13.5" x14ac:dyDescent="0.35">
      <c r="A1930" s="3">
        <v>44819</v>
      </c>
      <c r="B1930" s="2">
        <v>27.697099999999999</v>
      </c>
      <c r="C1930" s="7">
        <f t="shared" si="212"/>
        <v>0.18459999999999965</v>
      </c>
      <c r="D1930" s="7">
        <f t="shared" si="210"/>
        <v>0.18459999999999965</v>
      </c>
      <c r="E1930" s="7">
        <f t="shared" si="211"/>
        <v>0</v>
      </c>
      <c r="F1930" s="7">
        <f t="shared" si="206"/>
        <v>8.3535714285713977E-2</v>
      </c>
      <c r="G1930" s="7">
        <f t="shared" si="207"/>
        <v>0.24745714285714268</v>
      </c>
      <c r="H1930" s="7">
        <f t="shared" si="208"/>
        <v>0.33757649232190179</v>
      </c>
      <c r="I1930" s="7">
        <f t="shared" si="209"/>
        <v>25.237920542091913</v>
      </c>
    </row>
    <row r="1931" spans="1:9" ht="13.5" x14ac:dyDescent="0.35">
      <c r="A1931" s="3">
        <v>44820</v>
      </c>
      <c r="B1931" s="2">
        <v>27.4421</v>
      </c>
      <c r="C1931" s="7">
        <f t="shared" si="212"/>
        <v>-0.25499999999999901</v>
      </c>
      <c r="D1931" s="7">
        <f t="shared" si="210"/>
        <v>0</v>
      </c>
      <c r="E1931" s="7">
        <f t="shared" si="211"/>
        <v>0.25499999999999901</v>
      </c>
      <c r="F1931" s="7">
        <f t="shared" si="206"/>
        <v>8.3535714285713977E-2</v>
      </c>
      <c r="G1931" s="7">
        <f t="shared" si="207"/>
        <v>0.24620714285714257</v>
      </c>
      <c r="H1931" s="7">
        <f t="shared" si="208"/>
        <v>0.33929037686036645</v>
      </c>
      <c r="I1931" s="7">
        <f t="shared" si="209"/>
        <v>25.333593276145876</v>
      </c>
    </row>
    <row r="1932" spans="1:9" ht="13.5" x14ac:dyDescent="0.35">
      <c r="A1932" s="3">
        <v>44823</v>
      </c>
      <c r="B1932" s="2">
        <v>27.389399999999998</v>
      </c>
      <c r="C1932" s="7">
        <f t="shared" si="212"/>
        <v>-5.2700000000001523E-2</v>
      </c>
      <c r="D1932" s="7">
        <f t="shared" si="210"/>
        <v>0</v>
      </c>
      <c r="E1932" s="7">
        <f t="shared" si="211"/>
        <v>5.2700000000001523E-2</v>
      </c>
      <c r="F1932" s="7">
        <f t="shared" si="206"/>
        <v>8.3535714285713977E-2</v>
      </c>
      <c r="G1932" s="7">
        <f t="shared" si="207"/>
        <v>0.24997142857142837</v>
      </c>
      <c r="H1932" s="7">
        <f t="shared" si="208"/>
        <v>0.33418104926277192</v>
      </c>
      <c r="I1932" s="7">
        <f t="shared" si="209"/>
        <v>25.047653723415593</v>
      </c>
    </row>
    <row r="1933" spans="1:9" ht="13.5" x14ac:dyDescent="0.35">
      <c r="A1933" s="3">
        <v>44824</v>
      </c>
      <c r="B1933" s="2">
        <v>27.433399999999999</v>
      </c>
      <c r="C1933" s="7">
        <f t="shared" si="212"/>
        <v>4.4000000000000483E-2</v>
      </c>
      <c r="D1933" s="7">
        <f t="shared" si="210"/>
        <v>4.4000000000000483E-2</v>
      </c>
      <c r="E1933" s="7">
        <f t="shared" si="211"/>
        <v>0</v>
      </c>
      <c r="F1933" s="7">
        <f t="shared" si="206"/>
        <v>8.6678571428571161E-2</v>
      </c>
      <c r="G1933" s="7">
        <f t="shared" si="207"/>
        <v>0.24305714285714256</v>
      </c>
      <c r="H1933" s="7">
        <f t="shared" si="208"/>
        <v>0.35661807922886968</v>
      </c>
      <c r="I1933" s="7">
        <f t="shared" si="209"/>
        <v>26.287286354872919</v>
      </c>
    </row>
    <row r="1934" spans="1:9" ht="13.5" x14ac:dyDescent="0.35">
      <c r="A1934" s="3">
        <v>44825</v>
      </c>
      <c r="B1934" s="2">
        <v>27.389399999999998</v>
      </c>
      <c r="C1934" s="7">
        <f t="shared" si="212"/>
        <v>-4.4000000000000483E-2</v>
      </c>
      <c r="D1934" s="7">
        <f t="shared" si="210"/>
        <v>0</v>
      </c>
      <c r="E1934" s="7">
        <f t="shared" si="211"/>
        <v>4.4000000000000483E-2</v>
      </c>
      <c r="F1934" s="7">
        <f t="shared" si="206"/>
        <v>8.6678571428571161E-2</v>
      </c>
      <c r="G1934" s="7">
        <f t="shared" si="207"/>
        <v>0.23364285714285696</v>
      </c>
      <c r="H1934" s="7">
        <f t="shared" si="208"/>
        <v>0.3709874656068472</v>
      </c>
      <c r="I1934" s="7">
        <f t="shared" si="209"/>
        <v>27.059872895528997</v>
      </c>
    </row>
    <row r="1935" spans="1:9" ht="13.5" x14ac:dyDescent="0.35">
      <c r="A1935" s="3">
        <v>44826</v>
      </c>
      <c r="B1935" s="2">
        <v>27.5213</v>
      </c>
      <c r="C1935" s="7">
        <f t="shared" si="212"/>
        <v>0.13190000000000168</v>
      </c>
      <c r="D1935" s="7">
        <f t="shared" si="210"/>
        <v>0.13190000000000168</v>
      </c>
      <c r="E1935" s="7">
        <f t="shared" si="211"/>
        <v>0</v>
      </c>
      <c r="F1935" s="7">
        <f t="shared" si="206"/>
        <v>9.6099999999999852E-2</v>
      </c>
      <c r="G1935" s="7">
        <f t="shared" si="207"/>
        <v>0.10802857142857139</v>
      </c>
      <c r="H1935" s="7">
        <f t="shared" si="208"/>
        <v>0.88957947632901246</v>
      </c>
      <c r="I1935" s="7">
        <f t="shared" si="209"/>
        <v>47.078172020435275</v>
      </c>
    </row>
    <row r="1936" spans="1:9" ht="13.5" x14ac:dyDescent="0.35">
      <c r="A1936" s="3">
        <v>44827</v>
      </c>
      <c r="B1936" s="2">
        <v>27.318999999999999</v>
      </c>
      <c r="C1936" s="7">
        <f t="shared" si="212"/>
        <v>-0.20230000000000103</v>
      </c>
      <c r="D1936" s="7">
        <f t="shared" si="210"/>
        <v>0</v>
      </c>
      <c r="E1936" s="7">
        <f t="shared" si="211"/>
        <v>0.20230000000000103</v>
      </c>
      <c r="F1936" s="7">
        <f t="shared" si="206"/>
        <v>4.5221428571428489E-2</v>
      </c>
      <c r="G1936" s="7">
        <f t="shared" si="207"/>
        <v>0.12247857142857146</v>
      </c>
      <c r="H1936" s="7">
        <f t="shared" si="208"/>
        <v>0.36921910538286501</v>
      </c>
      <c r="I1936" s="7">
        <f t="shared" si="209"/>
        <v>26.965669988925768</v>
      </c>
    </row>
    <row r="1937" spans="1:9" ht="13.5" x14ac:dyDescent="0.35">
      <c r="A1937" s="3">
        <v>44830</v>
      </c>
      <c r="B1937" s="2">
        <v>27.318999999999999</v>
      </c>
      <c r="C1937" s="7">
        <f t="shared" si="212"/>
        <v>0</v>
      </c>
      <c r="D1937" s="7">
        <f t="shared" si="210"/>
        <v>0</v>
      </c>
      <c r="E1937" s="7">
        <f t="shared" si="211"/>
        <v>0</v>
      </c>
      <c r="F1937" s="7">
        <f t="shared" ref="F1937:F2000" si="213">(SUM(D1924:D1937)/14)</f>
        <v>4.5221428571428489E-2</v>
      </c>
      <c r="G1937" s="7">
        <f t="shared" ref="G1937:G2000" si="214">(SUM(E1924:E1937)/14)</f>
        <v>0.11556428571428563</v>
      </c>
      <c r="H1937" s="7">
        <f t="shared" ref="H1937:H2000" si="215">F1937/G1937</f>
        <v>0.39130972247975726</v>
      </c>
      <c r="I1937" s="7">
        <f t="shared" ref="I1937:I2000" si="216">IF(G1937=0,100,100-(100/(1+H1937)))</f>
        <v>28.125277654375807</v>
      </c>
    </row>
    <row r="1938" spans="1:9" ht="13.5" x14ac:dyDescent="0.35">
      <c r="A1938" s="3">
        <v>44831</v>
      </c>
      <c r="B1938" s="2">
        <v>27.2575</v>
      </c>
      <c r="C1938" s="7">
        <f t="shared" si="212"/>
        <v>-6.1499999999998778E-2</v>
      </c>
      <c r="D1938" s="7">
        <f t="shared" si="210"/>
        <v>0</v>
      </c>
      <c r="E1938" s="7">
        <f t="shared" si="211"/>
        <v>6.1499999999998778E-2</v>
      </c>
      <c r="F1938" s="7">
        <f t="shared" si="213"/>
        <v>4.5221428571428489E-2</v>
      </c>
      <c r="G1938" s="7">
        <f t="shared" si="214"/>
        <v>0.10614285714285694</v>
      </c>
      <c r="H1938" s="7">
        <f t="shared" si="215"/>
        <v>0.42604306864064606</v>
      </c>
      <c r="I1938" s="7">
        <f t="shared" si="216"/>
        <v>29.875890708319574</v>
      </c>
    </row>
    <row r="1939" spans="1:9" ht="13.5" x14ac:dyDescent="0.35">
      <c r="A1939" s="3">
        <v>44832</v>
      </c>
      <c r="B1939" s="2">
        <v>27.169599999999999</v>
      </c>
      <c r="C1939" s="7">
        <f t="shared" si="212"/>
        <v>-8.7900000000001199E-2</v>
      </c>
      <c r="D1939" s="7">
        <f t="shared" si="210"/>
        <v>0</v>
      </c>
      <c r="E1939" s="7">
        <f t="shared" si="211"/>
        <v>8.7900000000001199E-2</v>
      </c>
      <c r="F1939" s="7">
        <f t="shared" si="213"/>
        <v>4.5221428571428489E-2</v>
      </c>
      <c r="G1939" s="7">
        <f t="shared" si="214"/>
        <v>5.1500000000000004E-2</v>
      </c>
      <c r="H1939" s="7">
        <f t="shared" si="215"/>
        <v>0.87808599167822299</v>
      </c>
      <c r="I1939" s="7">
        <f t="shared" si="216"/>
        <v>46.754301750239968</v>
      </c>
    </row>
    <row r="1940" spans="1:9" ht="13.5" x14ac:dyDescent="0.35">
      <c r="A1940" s="3">
        <v>44833</v>
      </c>
      <c r="B1940" s="2">
        <v>27.169599999999999</v>
      </c>
      <c r="C1940" s="7">
        <f t="shared" si="212"/>
        <v>0</v>
      </c>
      <c r="D1940" s="7">
        <f t="shared" si="210"/>
        <v>0</v>
      </c>
      <c r="E1940" s="7">
        <f t="shared" si="211"/>
        <v>0</v>
      </c>
      <c r="F1940" s="7">
        <f t="shared" si="213"/>
        <v>3.2657142857142878E-2</v>
      </c>
      <c r="G1940" s="7">
        <f t="shared" si="214"/>
        <v>5.1500000000000004E-2</v>
      </c>
      <c r="H1940" s="7">
        <f t="shared" si="215"/>
        <v>0.63411927877947327</v>
      </c>
      <c r="I1940" s="7">
        <f t="shared" si="216"/>
        <v>38.804956713630979</v>
      </c>
    </row>
    <row r="1941" spans="1:9" ht="13.5" x14ac:dyDescent="0.35">
      <c r="A1941" s="3">
        <v>44834</v>
      </c>
      <c r="B1941" s="2">
        <v>27.081600000000002</v>
      </c>
      <c r="C1941" s="7">
        <f t="shared" si="212"/>
        <v>-8.7999999999997414E-2</v>
      </c>
      <c r="D1941" s="7">
        <f t="shared" si="210"/>
        <v>0</v>
      </c>
      <c r="E1941" s="7">
        <f t="shared" si="211"/>
        <v>8.7999999999997414E-2</v>
      </c>
      <c r="F1941" s="7">
        <f t="shared" si="213"/>
        <v>3.2657142857142878E-2</v>
      </c>
      <c r="G1941" s="7">
        <f t="shared" si="214"/>
        <v>5.6528571428571386E-2</v>
      </c>
      <c r="H1941" s="7">
        <f t="shared" si="215"/>
        <v>0.57771038665655883</v>
      </c>
      <c r="I1941" s="7">
        <f t="shared" si="216"/>
        <v>36.6170110523787</v>
      </c>
    </row>
    <row r="1942" spans="1:9" ht="13.5" x14ac:dyDescent="0.35">
      <c r="A1942" s="3">
        <v>44837</v>
      </c>
      <c r="B1942" s="2">
        <v>26.3782</v>
      </c>
      <c r="C1942" s="7">
        <f t="shared" si="212"/>
        <v>-0.70340000000000202</v>
      </c>
      <c r="D1942" s="7">
        <f t="shared" si="210"/>
        <v>0</v>
      </c>
      <c r="E1942" s="7">
        <f t="shared" si="211"/>
        <v>0.70340000000000202</v>
      </c>
      <c r="F1942" s="7">
        <f t="shared" si="213"/>
        <v>3.2657142857142878E-2</v>
      </c>
      <c r="G1942" s="7">
        <f t="shared" si="214"/>
        <v>0.10677142857142867</v>
      </c>
      <c r="H1942" s="7">
        <f t="shared" si="215"/>
        <v>0.30586031576130579</v>
      </c>
      <c r="I1942" s="7">
        <f t="shared" si="216"/>
        <v>23.422131147540981</v>
      </c>
    </row>
    <row r="1943" spans="1:9" ht="13.5" x14ac:dyDescent="0.35">
      <c r="A1943" s="3">
        <v>44838</v>
      </c>
      <c r="B1943" s="2">
        <v>26.3782</v>
      </c>
      <c r="C1943" s="7">
        <f t="shared" si="212"/>
        <v>0</v>
      </c>
      <c r="D1943" s="7">
        <f t="shared" si="210"/>
        <v>0</v>
      </c>
      <c r="E1943" s="7">
        <f t="shared" si="211"/>
        <v>0</v>
      </c>
      <c r="F1943" s="7">
        <f t="shared" si="213"/>
        <v>2.575000000000013E-2</v>
      </c>
      <c r="G1943" s="7">
        <f t="shared" si="214"/>
        <v>0.10677142857142867</v>
      </c>
      <c r="H1943" s="7">
        <f t="shared" si="215"/>
        <v>0.24116938720899217</v>
      </c>
      <c r="I1943" s="7">
        <f t="shared" si="216"/>
        <v>19.430819813507313</v>
      </c>
    </row>
    <row r="1944" spans="1:9" ht="13.5" x14ac:dyDescent="0.35">
      <c r="A1944" s="3">
        <v>44839</v>
      </c>
      <c r="B1944" s="2">
        <v>25.3231</v>
      </c>
      <c r="C1944" s="7">
        <f t="shared" si="212"/>
        <v>-1.0550999999999995</v>
      </c>
      <c r="D1944" s="7">
        <f t="shared" si="210"/>
        <v>0</v>
      </c>
      <c r="E1944" s="7">
        <f t="shared" si="211"/>
        <v>1.0550999999999995</v>
      </c>
      <c r="F1944" s="7">
        <f t="shared" si="213"/>
        <v>1.256428571428587E-2</v>
      </c>
      <c r="G1944" s="7">
        <f t="shared" si="214"/>
        <v>0.18213571428571435</v>
      </c>
      <c r="H1944" s="7">
        <f t="shared" si="215"/>
        <v>6.8983097376368527E-2</v>
      </c>
      <c r="I1944" s="7">
        <f t="shared" si="216"/>
        <v>6.4531513684056847</v>
      </c>
    </row>
    <row r="1945" spans="1:9" ht="13.5" x14ac:dyDescent="0.35">
      <c r="A1945" s="3">
        <v>44840</v>
      </c>
      <c r="B1945" s="2">
        <v>24.610900000000001</v>
      </c>
      <c r="C1945" s="7">
        <f t="shared" si="212"/>
        <v>-0.71219999999999928</v>
      </c>
      <c r="D1945" s="7">
        <f t="shared" si="210"/>
        <v>0</v>
      </c>
      <c r="E1945" s="7">
        <f t="shared" si="211"/>
        <v>0.71219999999999928</v>
      </c>
      <c r="F1945" s="7">
        <f t="shared" si="213"/>
        <v>1.256428571428587E-2</v>
      </c>
      <c r="G1945" s="7">
        <f t="shared" si="214"/>
        <v>0.21479285714285723</v>
      </c>
      <c r="H1945" s="7">
        <f t="shared" si="215"/>
        <v>5.8494895414187127E-2</v>
      </c>
      <c r="I1945" s="7">
        <f t="shared" si="216"/>
        <v>5.5262331134150742</v>
      </c>
    </row>
    <row r="1946" spans="1:9" ht="13.5" x14ac:dyDescent="0.35">
      <c r="A1946" s="3">
        <v>44841</v>
      </c>
      <c r="B1946" s="2">
        <v>24.619700000000002</v>
      </c>
      <c r="C1946" s="7">
        <f t="shared" si="212"/>
        <v>8.8000000000008072E-3</v>
      </c>
      <c r="D1946" s="7">
        <f t="shared" si="210"/>
        <v>8.8000000000008072E-3</v>
      </c>
      <c r="E1946" s="7">
        <f t="shared" si="211"/>
        <v>0</v>
      </c>
      <c r="F1946" s="7">
        <f t="shared" si="213"/>
        <v>1.3192857142857355E-2</v>
      </c>
      <c r="G1946" s="7">
        <f t="shared" si="214"/>
        <v>0.2110285714285714</v>
      </c>
      <c r="H1946" s="7">
        <f t="shared" si="215"/>
        <v>6.2516923910101205E-2</v>
      </c>
      <c r="I1946" s="7">
        <f t="shared" si="216"/>
        <v>5.8838520595075892</v>
      </c>
    </row>
    <row r="1947" spans="1:9" ht="13.5" x14ac:dyDescent="0.35">
      <c r="A1947" s="3">
        <v>44844</v>
      </c>
      <c r="B1947" s="2">
        <v>24.593299999999999</v>
      </c>
      <c r="C1947" s="7">
        <f t="shared" si="212"/>
        <v>-2.6400000000002422E-2</v>
      </c>
      <c r="D1947" s="7">
        <f t="shared" si="210"/>
        <v>0</v>
      </c>
      <c r="E1947" s="7">
        <f t="shared" si="211"/>
        <v>2.6400000000002422E-2</v>
      </c>
      <c r="F1947" s="7">
        <f t="shared" si="213"/>
        <v>1.0050000000000179E-2</v>
      </c>
      <c r="G1947" s="7">
        <f t="shared" si="214"/>
        <v>0.21291428571428586</v>
      </c>
      <c r="H1947" s="7">
        <f t="shared" si="215"/>
        <v>4.7202093397746378E-2</v>
      </c>
      <c r="I1947" s="7">
        <f t="shared" si="216"/>
        <v>4.5074483421432774</v>
      </c>
    </row>
    <row r="1948" spans="1:9" ht="13.5" x14ac:dyDescent="0.35">
      <c r="A1948" s="3">
        <v>44845</v>
      </c>
      <c r="B1948" s="2">
        <v>25.841899999999999</v>
      </c>
      <c r="C1948" s="7">
        <f t="shared" si="212"/>
        <v>1.2485999999999997</v>
      </c>
      <c r="D1948" s="7">
        <f t="shared" si="210"/>
        <v>1.2485999999999997</v>
      </c>
      <c r="E1948" s="7">
        <f t="shared" si="211"/>
        <v>0</v>
      </c>
      <c r="F1948" s="7">
        <f t="shared" si="213"/>
        <v>9.9235714285714441E-2</v>
      </c>
      <c r="G1948" s="7">
        <f t="shared" si="214"/>
        <v>0.20977142857142869</v>
      </c>
      <c r="H1948" s="7">
        <f t="shared" si="215"/>
        <v>0.47306592209207349</v>
      </c>
      <c r="I1948" s="7">
        <f t="shared" si="216"/>
        <v>32.114375534546141</v>
      </c>
    </row>
    <row r="1949" spans="1:9" ht="13.5" x14ac:dyDescent="0.35">
      <c r="A1949" s="3">
        <v>44846</v>
      </c>
      <c r="B1949" s="2">
        <v>25.490200000000002</v>
      </c>
      <c r="C1949" s="7">
        <f t="shared" si="212"/>
        <v>-0.35169999999999746</v>
      </c>
      <c r="D1949" s="7">
        <f t="shared" si="210"/>
        <v>0</v>
      </c>
      <c r="E1949" s="7">
        <f t="shared" si="211"/>
        <v>0.35169999999999746</v>
      </c>
      <c r="F1949" s="7">
        <f t="shared" si="213"/>
        <v>8.9814285714285749E-2</v>
      </c>
      <c r="G1949" s="7">
        <f t="shared" si="214"/>
        <v>0.23489285714285707</v>
      </c>
      <c r="H1949" s="7">
        <f t="shared" si="215"/>
        <v>0.38236277938269753</v>
      </c>
      <c r="I1949" s="7">
        <f t="shared" si="216"/>
        <v>27.660089311247518</v>
      </c>
    </row>
    <row r="1950" spans="1:9" ht="13.5" x14ac:dyDescent="0.35">
      <c r="A1950" s="3">
        <v>44847</v>
      </c>
      <c r="B1950" s="2">
        <v>25.498899999999999</v>
      </c>
      <c r="C1950" s="7">
        <f t="shared" si="212"/>
        <v>8.6999999999974875E-3</v>
      </c>
      <c r="D1950" s="7">
        <f t="shared" si="210"/>
        <v>8.6999999999974875E-3</v>
      </c>
      <c r="E1950" s="7">
        <f t="shared" si="211"/>
        <v>0</v>
      </c>
      <c r="F1950" s="7">
        <f t="shared" si="213"/>
        <v>9.0435714285714147E-2</v>
      </c>
      <c r="G1950" s="7">
        <f t="shared" si="214"/>
        <v>0.220442857142857</v>
      </c>
      <c r="H1950" s="7">
        <f t="shared" si="215"/>
        <v>0.41024560948739514</v>
      </c>
      <c r="I1950" s="7">
        <f t="shared" si="216"/>
        <v>29.090366013372218</v>
      </c>
    </row>
    <row r="1951" spans="1:9" ht="13.5" x14ac:dyDescent="0.35">
      <c r="A1951" s="3">
        <v>44848</v>
      </c>
      <c r="B1951" s="2">
        <v>25.147200000000002</v>
      </c>
      <c r="C1951" s="7">
        <f t="shared" si="212"/>
        <v>-0.35169999999999746</v>
      </c>
      <c r="D1951" s="7">
        <f t="shared" si="210"/>
        <v>0</v>
      </c>
      <c r="E1951" s="7">
        <f t="shared" si="211"/>
        <v>0.35169999999999746</v>
      </c>
      <c r="F1951" s="7">
        <f t="shared" si="213"/>
        <v>9.0435714285714147E-2</v>
      </c>
      <c r="G1951" s="7">
        <f t="shared" si="214"/>
        <v>0.2455642857142854</v>
      </c>
      <c r="H1951" s="7">
        <f t="shared" si="215"/>
        <v>0.36827714593210964</v>
      </c>
      <c r="I1951" s="7">
        <f t="shared" si="216"/>
        <v>26.91539115646259</v>
      </c>
    </row>
    <row r="1952" spans="1:9" ht="13.5" x14ac:dyDescent="0.35">
      <c r="A1952" s="3">
        <v>44851</v>
      </c>
      <c r="B1952" s="2">
        <v>25.340699999999998</v>
      </c>
      <c r="C1952" s="7">
        <f t="shared" si="212"/>
        <v>0.19349999999999667</v>
      </c>
      <c r="D1952" s="7">
        <f t="shared" si="210"/>
        <v>0.19349999999999667</v>
      </c>
      <c r="E1952" s="7">
        <f t="shared" si="211"/>
        <v>0</v>
      </c>
      <c r="F1952" s="7">
        <f t="shared" si="213"/>
        <v>0.10425714285714248</v>
      </c>
      <c r="G1952" s="7">
        <f t="shared" si="214"/>
        <v>0.24117142857142834</v>
      </c>
      <c r="H1952" s="7">
        <f t="shared" si="215"/>
        <v>0.43229475180665683</v>
      </c>
      <c r="I1952" s="7">
        <f t="shared" si="216"/>
        <v>30.18196856906529</v>
      </c>
    </row>
    <row r="1953" spans="1:9" ht="13.5" x14ac:dyDescent="0.35">
      <c r="A1953" s="3">
        <v>44852</v>
      </c>
      <c r="B1953" s="2">
        <v>25.3231</v>
      </c>
      <c r="C1953" s="7">
        <f t="shared" si="212"/>
        <v>-1.7599999999998062E-2</v>
      </c>
      <c r="D1953" s="7">
        <f t="shared" si="210"/>
        <v>0</v>
      </c>
      <c r="E1953" s="7">
        <f t="shared" si="211"/>
        <v>1.7599999999998062E-2</v>
      </c>
      <c r="F1953" s="7">
        <f t="shared" si="213"/>
        <v>0.10425714285714248</v>
      </c>
      <c r="G1953" s="7">
        <f t="shared" si="214"/>
        <v>0.23614999999999955</v>
      </c>
      <c r="H1953" s="7">
        <f t="shared" si="215"/>
        <v>0.44148694836816715</v>
      </c>
      <c r="I1953" s="7">
        <f t="shared" si="216"/>
        <v>30.627190129466783</v>
      </c>
    </row>
    <row r="1954" spans="1:9" ht="13.5" x14ac:dyDescent="0.35">
      <c r="A1954" s="3">
        <v>44853</v>
      </c>
      <c r="B1954" s="2">
        <v>25.498899999999999</v>
      </c>
      <c r="C1954" s="7">
        <f t="shared" si="212"/>
        <v>0.17579999999999885</v>
      </c>
      <c r="D1954" s="7">
        <f t="shared" si="210"/>
        <v>0.17579999999999885</v>
      </c>
      <c r="E1954" s="7">
        <f t="shared" si="211"/>
        <v>0</v>
      </c>
      <c r="F1954" s="7">
        <f t="shared" si="213"/>
        <v>0.11681428571428525</v>
      </c>
      <c r="G1954" s="7">
        <f t="shared" si="214"/>
        <v>0.23614999999999955</v>
      </c>
      <c r="H1954" s="7">
        <f t="shared" si="215"/>
        <v>0.49466138350322025</v>
      </c>
      <c r="I1954" s="7">
        <f t="shared" si="216"/>
        <v>33.095214003844944</v>
      </c>
    </row>
    <row r="1955" spans="1:9" ht="13.5" x14ac:dyDescent="0.35">
      <c r="A1955" s="3">
        <v>44854</v>
      </c>
      <c r="B1955" s="2">
        <v>24.7516</v>
      </c>
      <c r="C1955" s="7">
        <f t="shared" si="212"/>
        <v>-0.74729999999999919</v>
      </c>
      <c r="D1955" s="7">
        <f t="shared" si="210"/>
        <v>0</v>
      </c>
      <c r="E1955" s="7">
        <f t="shared" si="211"/>
        <v>0.74729999999999919</v>
      </c>
      <c r="F1955" s="7">
        <f t="shared" si="213"/>
        <v>0.11681428571428525</v>
      </c>
      <c r="G1955" s="7">
        <f t="shared" si="214"/>
        <v>0.2832428571428568</v>
      </c>
      <c r="H1955" s="7">
        <f t="shared" si="215"/>
        <v>0.41241741060170362</v>
      </c>
      <c r="I1955" s="7">
        <f t="shared" si="216"/>
        <v>29.199400085701981</v>
      </c>
    </row>
    <row r="1956" spans="1:9" ht="13.5" x14ac:dyDescent="0.35">
      <c r="A1956" s="3">
        <v>44855</v>
      </c>
      <c r="B1956" s="2">
        <v>24.707599999999999</v>
      </c>
      <c r="C1956" s="7">
        <f t="shared" si="212"/>
        <v>-4.4000000000000483E-2</v>
      </c>
      <c r="D1956" s="7">
        <f t="shared" si="210"/>
        <v>0</v>
      </c>
      <c r="E1956" s="7">
        <f t="shared" si="211"/>
        <v>4.4000000000000483E-2</v>
      </c>
      <c r="F1956" s="7">
        <f t="shared" si="213"/>
        <v>0.11681428571428525</v>
      </c>
      <c r="G1956" s="7">
        <f t="shared" si="214"/>
        <v>0.23614285714285671</v>
      </c>
      <c r="H1956" s="7">
        <f t="shared" si="215"/>
        <v>0.49467634603750649</v>
      </c>
      <c r="I1956" s="7">
        <f t="shared" si="216"/>
        <v>33.095883757639484</v>
      </c>
    </row>
    <row r="1957" spans="1:9" ht="13.5" x14ac:dyDescent="0.35">
      <c r="A1957" s="3">
        <v>44858</v>
      </c>
      <c r="B1957" s="2">
        <v>25.0153</v>
      </c>
      <c r="C1957" s="7">
        <f t="shared" si="212"/>
        <v>0.30770000000000053</v>
      </c>
      <c r="D1957" s="7">
        <f t="shared" si="210"/>
        <v>0.30770000000000053</v>
      </c>
      <c r="E1957" s="7">
        <f t="shared" si="211"/>
        <v>0</v>
      </c>
      <c r="F1957" s="7">
        <f t="shared" si="213"/>
        <v>0.13879285714285672</v>
      </c>
      <c r="G1957" s="7">
        <f t="shared" si="214"/>
        <v>0.23614285714285671</v>
      </c>
      <c r="H1957" s="7">
        <f t="shared" si="215"/>
        <v>0.58774954627949116</v>
      </c>
      <c r="I1957" s="7">
        <f t="shared" si="216"/>
        <v>37.017774475624364</v>
      </c>
    </row>
    <row r="1958" spans="1:9" ht="13.5" x14ac:dyDescent="0.35">
      <c r="A1958" s="3">
        <v>44859</v>
      </c>
      <c r="B1958" s="2">
        <v>24.707599999999999</v>
      </c>
      <c r="C1958" s="7">
        <f t="shared" si="212"/>
        <v>-0.30770000000000053</v>
      </c>
      <c r="D1958" s="7">
        <f t="shared" si="210"/>
        <v>0</v>
      </c>
      <c r="E1958" s="7">
        <f t="shared" si="211"/>
        <v>0.30770000000000053</v>
      </c>
      <c r="F1958" s="7">
        <f t="shared" si="213"/>
        <v>0.13879285714285672</v>
      </c>
      <c r="G1958" s="7">
        <f t="shared" si="214"/>
        <v>0.18275714285714248</v>
      </c>
      <c r="H1958" s="7">
        <f t="shared" si="215"/>
        <v>0.75943875556945128</v>
      </c>
      <c r="I1958" s="7">
        <f t="shared" si="216"/>
        <v>43.163693715707375</v>
      </c>
    </row>
    <row r="1959" spans="1:9" ht="13.5" x14ac:dyDescent="0.35">
      <c r="A1959" s="3">
        <v>44860</v>
      </c>
      <c r="B1959" s="2">
        <v>25.0593</v>
      </c>
      <c r="C1959" s="7">
        <f t="shared" si="212"/>
        <v>0.35170000000000101</v>
      </c>
      <c r="D1959" s="7">
        <f t="shared" si="210"/>
        <v>0.35170000000000101</v>
      </c>
      <c r="E1959" s="7">
        <f t="shared" si="211"/>
        <v>0</v>
      </c>
      <c r="F1959" s="7">
        <f t="shared" si="213"/>
        <v>0.16391428571428537</v>
      </c>
      <c r="G1959" s="7">
        <f t="shared" si="214"/>
        <v>0.13188571428571397</v>
      </c>
      <c r="H1959" s="7">
        <f t="shared" si="215"/>
        <v>1.2428509532062395</v>
      </c>
      <c r="I1959" s="7">
        <f t="shared" si="216"/>
        <v>55.413889693808564</v>
      </c>
    </row>
    <row r="1960" spans="1:9" ht="13.5" x14ac:dyDescent="0.35">
      <c r="A1960" s="3">
        <v>44861</v>
      </c>
      <c r="B1960" s="2">
        <v>25.041699999999999</v>
      </c>
      <c r="C1960" s="7">
        <f t="shared" si="212"/>
        <v>-1.7600000000001614E-2</v>
      </c>
      <c r="D1960" s="7">
        <f t="shared" si="210"/>
        <v>0</v>
      </c>
      <c r="E1960" s="7">
        <f t="shared" si="211"/>
        <v>1.7600000000001614E-2</v>
      </c>
      <c r="F1960" s="7">
        <f t="shared" si="213"/>
        <v>0.16328571428571387</v>
      </c>
      <c r="G1960" s="7">
        <f t="shared" si="214"/>
        <v>0.13314285714285695</v>
      </c>
      <c r="H1960" s="7">
        <f t="shared" si="215"/>
        <v>1.2263948497854062</v>
      </c>
      <c r="I1960" s="7">
        <f t="shared" si="216"/>
        <v>55.084337349397565</v>
      </c>
    </row>
    <row r="1961" spans="1:9" ht="13.5" x14ac:dyDescent="0.35">
      <c r="A1961" s="3">
        <v>44862</v>
      </c>
      <c r="B1961" s="2">
        <v>24.971399999999999</v>
      </c>
      <c r="C1961" s="7">
        <f t="shared" si="212"/>
        <v>-7.0299999999999585E-2</v>
      </c>
      <c r="D1961" s="7">
        <f t="shared" si="210"/>
        <v>0</v>
      </c>
      <c r="E1961" s="7">
        <f t="shared" si="211"/>
        <v>7.0299999999999585E-2</v>
      </c>
      <c r="F1961" s="7">
        <f t="shared" si="213"/>
        <v>0.16328571428571387</v>
      </c>
      <c r="G1961" s="7">
        <f t="shared" si="214"/>
        <v>0.13627857142857103</v>
      </c>
      <c r="H1961" s="7">
        <f t="shared" si="215"/>
        <v>1.1981760050317107</v>
      </c>
      <c r="I1961" s="7">
        <f t="shared" si="216"/>
        <v>54.507737428169492</v>
      </c>
    </row>
    <row r="1962" spans="1:9" ht="13.5" x14ac:dyDescent="0.35">
      <c r="A1962" s="3">
        <v>44865</v>
      </c>
      <c r="B1962" s="2">
        <v>24.355899999999998</v>
      </c>
      <c r="C1962" s="7">
        <f t="shared" si="212"/>
        <v>-0.61550000000000082</v>
      </c>
      <c r="D1962" s="7">
        <f t="shared" si="210"/>
        <v>0</v>
      </c>
      <c r="E1962" s="7">
        <f t="shared" si="211"/>
        <v>0.61550000000000082</v>
      </c>
      <c r="F1962" s="7">
        <f t="shared" si="213"/>
        <v>7.4099999999999611E-2</v>
      </c>
      <c r="G1962" s="7">
        <f t="shared" si="214"/>
        <v>0.18024285714285679</v>
      </c>
      <c r="H1962" s="7">
        <f t="shared" si="215"/>
        <v>0.41111199175715168</v>
      </c>
      <c r="I1962" s="7">
        <f t="shared" si="216"/>
        <v>29.133902493821552</v>
      </c>
    </row>
    <row r="1963" spans="1:9" ht="13.5" x14ac:dyDescent="0.35">
      <c r="A1963" s="3">
        <v>44866</v>
      </c>
      <c r="B1963" s="2">
        <v>24.531700000000001</v>
      </c>
      <c r="C1963" s="7">
        <f t="shared" si="212"/>
        <v>0.1758000000000024</v>
      </c>
      <c r="D1963" s="7">
        <f t="shared" si="210"/>
        <v>0.1758000000000024</v>
      </c>
      <c r="E1963" s="7">
        <f t="shared" si="211"/>
        <v>0</v>
      </c>
      <c r="F1963" s="7">
        <f t="shared" si="213"/>
        <v>8.6657142857142641E-2</v>
      </c>
      <c r="G1963" s="7">
        <f t="shared" si="214"/>
        <v>0.15512142857142841</v>
      </c>
      <c r="H1963" s="7">
        <f t="shared" si="215"/>
        <v>0.55864069622876011</v>
      </c>
      <c r="I1963" s="7">
        <f t="shared" si="216"/>
        <v>35.841531507577741</v>
      </c>
    </row>
    <row r="1964" spans="1:9" ht="13.5" x14ac:dyDescent="0.35">
      <c r="A1964" s="3">
        <v>44867</v>
      </c>
      <c r="B1964" s="2">
        <v>24.268000000000001</v>
      </c>
      <c r="C1964" s="7">
        <f t="shared" si="212"/>
        <v>-0.26370000000000005</v>
      </c>
      <c r="D1964" s="7">
        <f t="shared" si="210"/>
        <v>0</v>
      </c>
      <c r="E1964" s="7">
        <f t="shared" si="211"/>
        <v>0.26370000000000005</v>
      </c>
      <c r="F1964" s="7">
        <f t="shared" si="213"/>
        <v>8.6035714285714243E-2</v>
      </c>
      <c r="G1964" s="7">
        <f t="shared" si="214"/>
        <v>0.1739571428571427</v>
      </c>
      <c r="H1964" s="7">
        <f t="shared" si="215"/>
        <v>0.49457994579945819</v>
      </c>
      <c r="I1964" s="7">
        <f t="shared" si="216"/>
        <v>33.091568449682697</v>
      </c>
    </row>
    <row r="1965" spans="1:9" ht="13.5" x14ac:dyDescent="0.35">
      <c r="A1965" s="3">
        <v>44868</v>
      </c>
      <c r="B1965" s="2">
        <v>24.171199999999999</v>
      </c>
      <c r="C1965" s="7">
        <f t="shared" si="212"/>
        <v>-9.6800000000001774E-2</v>
      </c>
      <c r="D1965" s="7">
        <f t="shared" si="210"/>
        <v>0</v>
      </c>
      <c r="E1965" s="7">
        <f t="shared" si="211"/>
        <v>9.6800000000001774E-2</v>
      </c>
      <c r="F1965" s="7">
        <f t="shared" si="213"/>
        <v>8.6035714285714243E-2</v>
      </c>
      <c r="G1965" s="7">
        <f t="shared" si="214"/>
        <v>0.15575000000000014</v>
      </c>
      <c r="H1965" s="7">
        <f t="shared" si="215"/>
        <v>0.55239623939463345</v>
      </c>
      <c r="I1965" s="7">
        <f t="shared" si="216"/>
        <v>35.583456425406169</v>
      </c>
    </row>
    <row r="1966" spans="1:9" ht="13.5" x14ac:dyDescent="0.35">
      <c r="A1966" s="3">
        <v>44869</v>
      </c>
      <c r="B1966" s="2">
        <v>24.434999999999999</v>
      </c>
      <c r="C1966" s="7">
        <f t="shared" si="212"/>
        <v>0.26379999999999981</v>
      </c>
      <c r="D1966" s="7">
        <f t="shared" si="210"/>
        <v>0.26379999999999981</v>
      </c>
      <c r="E1966" s="7">
        <f t="shared" si="211"/>
        <v>0</v>
      </c>
      <c r="F1966" s="7">
        <f t="shared" si="213"/>
        <v>9.1057142857143045E-2</v>
      </c>
      <c r="G1966" s="7">
        <f t="shared" si="214"/>
        <v>0.15575000000000014</v>
      </c>
      <c r="H1966" s="7">
        <f t="shared" si="215"/>
        <v>0.58463655124971403</v>
      </c>
      <c r="I1966" s="7">
        <f t="shared" si="216"/>
        <v>36.894046826614215</v>
      </c>
    </row>
    <row r="1967" spans="1:9" ht="13.5" x14ac:dyDescent="0.35">
      <c r="A1967" s="3">
        <v>44872</v>
      </c>
      <c r="B1967" s="2">
        <v>24.399899999999999</v>
      </c>
      <c r="C1967" s="7">
        <f t="shared" si="212"/>
        <v>-3.5099999999999909E-2</v>
      </c>
      <c r="D1967" s="7">
        <f t="shared" si="210"/>
        <v>0</v>
      </c>
      <c r="E1967" s="7">
        <f t="shared" si="211"/>
        <v>3.5099999999999909E-2</v>
      </c>
      <c r="F1967" s="7">
        <f t="shared" si="213"/>
        <v>9.1057142857143045E-2</v>
      </c>
      <c r="G1967" s="7">
        <f t="shared" si="214"/>
        <v>0.15700000000000028</v>
      </c>
      <c r="H1967" s="7">
        <f t="shared" si="215"/>
        <v>0.57998180163785273</v>
      </c>
      <c r="I1967" s="7">
        <f t="shared" si="216"/>
        <v>36.70813176687399</v>
      </c>
    </row>
    <row r="1968" spans="1:9" ht="13.5" x14ac:dyDescent="0.35">
      <c r="A1968" s="3">
        <v>44873</v>
      </c>
      <c r="B1968" s="2">
        <v>24.18</v>
      </c>
      <c r="C1968" s="7">
        <f t="shared" si="212"/>
        <v>-0.2198999999999991</v>
      </c>
      <c r="D1968" s="7">
        <f t="shared" si="210"/>
        <v>0</v>
      </c>
      <c r="E1968" s="7">
        <f t="shared" si="211"/>
        <v>0.2198999999999991</v>
      </c>
      <c r="F1968" s="7">
        <f t="shared" si="213"/>
        <v>7.8500000000000264E-2</v>
      </c>
      <c r="G1968" s="7">
        <f t="shared" si="214"/>
        <v>0.17270714285714309</v>
      </c>
      <c r="H1968" s="7">
        <f t="shared" si="215"/>
        <v>0.45452665536209197</v>
      </c>
      <c r="I1968" s="7">
        <f t="shared" si="216"/>
        <v>31.249111433364646</v>
      </c>
    </row>
    <row r="1969" spans="1:9" ht="13.5" x14ac:dyDescent="0.35">
      <c r="A1969" s="3">
        <v>44874</v>
      </c>
      <c r="B1969" s="2">
        <v>24.1097</v>
      </c>
      <c r="C1969" s="7">
        <f t="shared" si="212"/>
        <v>-7.0299999999999585E-2</v>
      </c>
      <c r="D1969" s="7">
        <f t="shared" si="210"/>
        <v>0</v>
      </c>
      <c r="E1969" s="7">
        <f t="shared" si="211"/>
        <v>7.0299999999999585E-2</v>
      </c>
      <c r="F1969" s="7">
        <f t="shared" si="213"/>
        <v>7.8500000000000264E-2</v>
      </c>
      <c r="G1969" s="7">
        <f t="shared" si="214"/>
        <v>0.12435000000000025</v>
      </c>
      <c r="H1969" s="7">
        <f t="shared" si="215"/>
        <v>0.63128266988339454</v>
      </c>
      <c r="I1969" s="7">
        <f t="shared" si="216"/>
        <v>38.698545723441001</v>
      </c>
    </row>
    <row r="1970" spans="1:9" ht="13.5" x14ac:dyDescent="0.35">
      <c r="A1970" s="3">
        <v>44875</v>
      </c>
      <c r="B1970" s="2">
        <v>23.740400000000001</v>
      </c>
      <c r="C1970" s="7">
        <f t="shared" si="212"/>
        <v>-0.36929999999999907</v>
      </c>
      <c r="D1970" s="7">
        <f t="shared" si="210"/>
        <v>0</v>
      </c>
      <c r="E1970" s="7">
        <f t="shared" si="211"/>
        <v>0.36929999999999907</v>
      </c>
      <c r="F1970" s="7">
        <f t="shared" si="213"/>
        <v>7.8500000000000264E-2</v>
      </c>
      <c r="G1970" s="7">
        <f t="shared" si="214"/>
        <v>0.14758571428571443</v>
      </c>
      <c r="H1970" s="7">
        <f t="shared" si="215"/>
        <v>0.53189429871261384</v>
      </c>
      <c r="I1970" s="7">
        <f t="shared" si="216"/>
        <v>34.721344622772705</v>
      </c>
    </row>
    <row r="1971" spans="1:9" ht="13.5" x14ac:dyDescent="0.35">
      <c r="A1971" s="3">
        <v>44876</v>
      </c>
      <c r="B1971" s="2">
        <v>23.740400000000001</v>
      </c>
      <c r="C1971" s="7">
        <f t="shared" si="212"/>
        <v>0</v>
      </c>
      <c r="D1971" s="7">
        <f t="shared" si="210"/>
        <v>0</v>
      </c>
      <c r="E1971" s="7">
        <f t="shared" si="211"/>
        <v>0</v>
      </c>
      <c r="F1971" s="7">
        <f t="shared" si="213"/>
        <v>5.6521428571428799E-2</v>
      </c>
      <c r="G1971" s="7">
        <f t="shared" si="214"/>
        <v>0.14758571428571443</v>
      </c>
      <c r="H1971" s="7">
        <f t="shared" si="215"/>
        <v>0.38297357467815429</v>
      </c>
      <c r="I1971" s="7">
        <f t="shared" si="216"/>
        <v>27.692038495188157</v>
      </c>
    </row>
    <row r="1972" spans="1:9" ht="13.5" x14ac:dyDescent="0.35">
      <c r="A1972" s="3">
        <v>44879</v>
      </c>
      <c r="B1972" s="2">
        <v>23.379899999999999</v>
      </c>
      <c r="C1972" s="7">
        <f t="shared" si="212"/>
        <v>-0.36050000000000182</v>
      </c>
      <c r="D1972" s="7">
        <f t="shared" si="210"/>
        <v>0</v>
      </c>
      <c r="E1972" s="7">
        <f t="shared" si="211"/>
        <v>0.36050000000000182</v>
      </c>
      <c r="F1972" s="7">
        <f t="shared" si="213"/>
        <v>5.6521428571428799E-2</v>
      </c>
      <c r="G1972" s="7">
        <f t="shared" si="214"/>
        <v>0.15135714285714311</v>
      </c>
      <c r="H1972" s="7">
        <f t="shared" si="215"/>
        <v>0.37343086361491357</v>
      </c>
      <c r="I1972" s="7">
        <f t="shared" si="216"/>
        <v>27.189636807202049</v>
      </c>
    </row>
    <row r="1973" spans="1:9" ht="13.5" x14ac:dyDescent="0.35">
      <c r="A1973" s="3">
        <v>44880</v>
      </c>
      <c r="B1973" s="2">
        <v>23.292000000000002</v>
      </c>
      <c r="C1973" s="7">
        <f t="shared" si="212"/>
        <v>-8.7899999999997647E-2</v>
      </c>
      <c r="D1973" s="7">
        <f t="shared" si="210"/>
        <v>0</v>
      </c>
      <c r="E1973" s="7">
        <f t="shared" si="211"/>
        <v>8.7899999999997647E-2</v>
      </c>
      <c r="F1973" s="7">
        <f t="shared" si="213"/>
        <v>3.1400000000000157E-2</v>
      </c>
      <c r="G1973" s="7">
        <f t="shared" si="214"/>
        <v>0.15763571428571435</v>
      </c>
      <c r="H1973" s="7">
        <f t="shared" si="215"/>
        <v>0.19919343876025286</v>
      </c>
      <c r="I1973" s="7">
        <f t="shared" si="216"/>
        <v>16.610617797090555</v>
      </c>
    </row>
    <row r="1974" spans="1:9" ht="13.5" x14ac:dyDescent="0.35">
      <c r="A1974" s="3">
        <v>44881</v>
      </c>
      <c r="B1974" s="2">
        <v>22.834700000000002</v>
      </c>
      <c r="C1974" s="7">
        <f t="shared" si="212"/>
        <v>-0.45730000000000004</v>
      </c>
      <c r="D1974" s="7">
        <f t="shared" si="210"/>
        <v>0</v>
      </c>
      <c r="E1974" s="7">
        <f t="shared" si="211"/>
        <v>0.45730000000000004</v>
      </c>
      <c r="F1974" s="7">
        <f t="shared" si="213"/>
        <v>3.1400000000000157E-2</v>
      </c>
      <c r="G1974" s="7">
        <f t="shared" si="214"/>
        <v>0.1890428571428571</v>
      </c>
      <c r="H1974" s="7">
        <f t="shared" si="215"/>
        <v>0.16609990176075051</v>
      </c>
      <c r="I1974" s="7">
        <f t="shared" si="216"/>
        <v>14.244054176657443</v>
      </c>
    </row>
    <row r="1975" spans="1:9" ht="13.5" x14ac:dyDescent="0.35">
      <c r="A1975" s="3">
        <v>44882</v>
      </c>
      <c r="B1975" s="2">
        <v>22.773199999999999</v>
      </c>
      <c r="C1975" s="7">
        <f t="shared" si="212"/>
        <v>-6.1500000000002331E-2</v>
      </c>
      <c r="D1975" s="7">
        <f t="shared" si="210"/>
        <v>0</v>
      </c>
      <c r="E1975" s="7">
        <f t="shared" si="211"/>
        <v>6.1500000000002331E-2</v>
      </c>
      <c r="F1975" s="7">
        <f t="shared" si="213"/>
        <v>3.1400000000000157E-2</v>
      </c>
      <c r="G1975" s="7">
        <f t="shared" si="214"/>
        <v>0.18841428571428587</v>
      </c>
      <c r="H1975" s="7">
        <f t="shared" si="215"/>
        <v>0.16665402987338002</v>
      </c>
      <c r="I1975" s="7">
        <f t="shared" si="216"/>
        <v>14.284785858192038</v>
      </c>
    </row>
    <row r="1976" spans="1:9" ht="13.5" x14ac:dyDescent="0.35">
      <c r="A1976" s="3">
        <v>44883</v>
      </c>
      <c r="B1976" s="2">
        <v>21.9819</v>
      </c>
      <c r="C1976" s="7">
        <f t="shared" si="212"/>
        <v>-0.79129999999999967</v>
      </c>
      <c r="D1976" s="7">
        <f t="shared" si="210"/>
        <v>0</v>
      </c>
      <c r="E1976" s="7">
        <f t="shared" si="211"/>
        <v>0.79129999999999967</v>
      </c>
      <c r="F1976" s="7">
        <f t="shared" si="213"/>
        <v>3.1400000000000157E-2</v>
      </c>
      <c r="G1976" s="7">
        <f t="shared" si="214"/>
        <v>0.20097142857142863</v>
      </c>
      <c r="H1976" s="7">
        <f t="shared" si="215"/>
        <v>0.15624111458629586</v>
      </c>
      <c r="I1976" s="7">
        <f t="shared" si="216"/>
        <v>13.512848887249532</v>
      </c>
    </row>
    <row r="1977" spans="1:9" ht="13.5" x14ac:dyDescent="0.35">
      <c r="A1977" s="3">
        <v>44886</v>
      </c>
      <c r="B1977" s="2">
        <v>22.7468</v>
      </c>
      <c r="C1977" s="7">
        <f t="shared" si="212"/>
        <v>0.7649000000000008</v>
      </c>
      <c r="D1977" s="7">
        <f t="shared" si="210"/>
        <v>0.7649000000000008</v>
      </c>
      <c r="E1977" s="7">
        <f t="shared" si="211"/>
        <v>0</v>
      </c>
      <c r="F1977" s="7">
        <f t="shared" si="213"/>
        <v>7.3478571428571476E-2</v>
      </c>
      <c r="G1977" s="7">
        <f t="shared" si="214"/>
        <v>0.20097142857142863</v>
      </c>
      <c r="H1977" s="7">
        <f t="shared" si="215"/>
        <v>0.36561700312766576</v>
      </c>
      <c r="I1977" s="7">
        <f t="shared" si="216"/>
        <v>26.773026572625781</v>
      </c>
    </row>
    <row r="1978" spans="1:9" ht="13.5" x14ac:dyDescent="0.35">
      <c r="A1978" s="3">
        <v>44887</v>
      </c>
      <c r="B1978" s="2">
        <v>22.8611</v>
      </c>
      <c r="C1978" s="7">
        <f t="shared" si="212"/>
        <v>0.11430000000000007</v>
      </c>
      <c r="D1978" s="7">
        <f t="shared" si="210"/>
        <v>0.11430000000000007</v>
      </c>
      <c r="E1978" s="7">
        <f t="shared" si="211"/>
        <v>0</v>
      </c>
      <c r="F1978" s="7">
        <f t="shared" si="213"/>
        <v>8.1642857142857198E-2</v>
      </c>
      <c r="G1978" s="7">
        <f t="shared" si="214"/>
        <v>0.18213571428571435</v>
      </c>
      <c r="H1978" s="7">
        <f t="shared" si="215"/>
        <v>0.44825287266167319</v>
      </c>
      <c r="I1978" s="7">
        <f t="shared" si="216"/>
        <v>30.951284898047618</v>
      </c>
    </row>
    <row r="1979" spans="1:9" ht="13.5" x14ac:dyDescent="0.35">
      <c r="A1979" s="3">
        <v>44888</v>
      </c>
      <c r="B1979" s="2">
        <v>23.740400000000001</v>
      </c>
      <c r="C1979" s="7">
        <f t="shared" si="212"/>
        <v>0.87930000000000064</v>
      </c>
      <c r="D1979" s="7">
        <f t="shared" si="210"/>
        <v>0.87930000000000064</v>
      </c>
      <c r="E1979" s="7">
        <f t="shared" si="211"/>
        <v>0</v>
      </c>
      <c r="F1979" s="7">
        <f t="shared" si="213"/>
        <v>0.14445000000000011</v>
      </c>
      <c r="G1979" s="7">
        <f t="shared" si="214"/>
        <v>0.1752214285714285</v>
      </c>
      <c r="H1979" s="7">
        <f t="shared" si="215"/>
        <v>0.82438547144429586</v>
      </c>
      <c r="I1979" s="7">
        <f t="shared" si="216"/>
        <v>45.187022389060225</v>
      </c>
    </row>
    <row r="1980" spans="1:9" ht="13.5" x14ac:dyDescent="0.35">
      <c r="A1980" s="3">
        <v>44889</v>
      </c>
      <c r="B1980" s="2">
        <v>23.3887</v>
      </c>
      <c r="C1980" s="7">
        <f t="shared" si="212"/>
        <v>-0.35170000000000101</v>
      </c>
      <c r="D1980" s="7">
        <f t="shared" si="210"/>
        <v>0</v>
      </c>
      <c r="E1980" s="7">
        <f t="shared" si="211"/>
        <v>0.35170000000000101</v>
      </c>
      <c r="F1980" s="7">
        <f t="shared" si="213"/>
        <v>0.12560714285714297</v>
      </c>
      <c r="G1980" s="7">
        <f t="shared" si="214"/>
        <v>0.20034285714285716</v>
      </c>
      <c r="H1980" s="7">
        <f t="shared" si="215"/>
        <v>0.62696092413006332</v>
      </c>
      <c r="I1980" s="7">
        <f t="shared" si="216"/>
        <v>38.535708807222868</v>
      </c>
    </row>
    <row r="1981" spans="1:9" ht="13.5" x14ac:dyDescent="0.35">
      <c r="A1981" s="3">
        <v>44890</v>
      </c>
      <c r="B1981" s="2">
        <v>23.520600000000002</v>
      </c>
      <c r="C1981" s="7">
        <f t="shared" si="212"/>
        <v>0.13190000000000168</v>
      </c>
      <c r="D1981" s="7">
        <f t="shared" si="210"/>
        <v>0.13190000000000168</v>
      </c>
      <c r="E1981" s="7">
        <f t="shared" si="211"/>
        <v>0</v>
      </c>
      <c r="F1981" s="7">
        <f t="shared" si="213"/>
        <v>0.13502857142857166</v>
      </c>
      <c r="G1981" s="7">
        <f t="shared" si="214"/>
        <v>0.19783571428571431</v>
      </c>
      <c r="H1981" s="7">
        <f t="shared" si="215"/>
        <v>0.68252879373217423</v>
      </c>
      <c r="I1981" s="7">
        <f t="shared" si="216"/>
        <v>40.565653097573055</v>
      </c>
    </row>
    <row r="1982" spans="1:9" ht="13.5" x14ac:dyDescent="0.35">
      <c r="A1982" s="3">
        <v>44893</v>
      </c>
      <c r="B1982" s="2">
        <v>23.300799999999999</v>
      </c>
      <c r="C1982" s="7">
        <f t="shared" si="212"/>
        <v>-0.21980000000000288</v>
      </c>
      <c r="D1982" s="7">
        <f t="shared" si="210"/>
        <v>0</v>
      </c>
      <c r="E1982" s="7">
        <f t="shared" si="211"/>
        <v>0.21980000000000288</v>
      </c>
      <c r="F1982" s="7">
        <f t="shared" si="213"/>
        <v>0.13502857142857166</v>
      </c>
      <c r="G1982" s="7">
        <f t="shared" si="214"/>
        <v>0.19782857142857171</v>
      </c>
      <c r="H1982" s="7">
        <f t="shared" si="215"/>
        <v>0.68255343731946871</v>
      </c>
      <c r="I1982" s="7">
        <f t="shared" si="216"/>
        <v>40.566523605150216</v>
      </c>
    </row>
    <row r="1983" spans="1:9" ht="13.5" x14ac:dyDescent="0.35">
      <c r="A1983" s="3">
        <v>44894</v>
      </c>
      <c r="B1983" s="2">
        <v>23.300799999999999</v>
      </c>
      <c r="C1983" s="7">
        <f t="shared" si="212"/>
        <v>0</v>
      </c>
      <c r="D1983" s="7">
        <f t="shared" si="210"/>
        <v>0</v>
      </c>
      <c r="E1983" s="7">
        <f t="shared" si="211"/>
        <v>0</v>
      </c>
      <c r="F1983" s="7">
        <f t="shared" si="213"/>
        <v>0.13502857142857166</v>
      </c>
      <c r="G1983" s="7">
        <f t="shared" si="214"/>
        <v>0.19280714285714318</v>
      </c>
      <c r="H1983" s="7">
        <f t="shared" si="215"/>
        <v>0.70032971511132525</v>
      </c>
      <c r="I1983" s="7">
        <f t="shared" si="216"/>
        <v>41.187877203303053</v>
      </c>
    </row>
    <row r="1984" spans="1:9" ht="13.5" x14ac:dyDescent="0.35">
      <c r="A1984" s="3">
        <v>44895</v>
      </c>
      <c r="B1984" s="2">
        <v>23.300799999999999</v>
      </c>
      <c r="C1984" s="7">
        <f t="shared" si="212"/>
        <v>0</v>
      </c>
      <c r="D1984" s="7">
        <f t="shared" si="210"/>
        <v>0</v>
      </c>
      <c r="E1984" s="7">
        <f t="shared" si="211"/>
        <v>0</v>
      </c>
      <c r="F1984" s="7">
        <f t="shared" si="213"/>
        <v>0.13502857142857166</v>
      </c>
      <c r="G1984" s="7">
        <f t="shared" si="214"/>
        <v>0.16642857142857181</v>
      </c>
      <c r="H1984" s="7">
        <f t="shared" si="215"/>
        <v>0.8113304721030038</v>
      </c>
      <c r="I1984" s="7">
        <f t="shared" si="216"/>
        <v>44.791962847123479</v>
      </c>
    </row>
    <row r="1985" spans="1:9" ht="13.5" x14ac:dyDescent="0.35">
      <c r="A1985" s="3">
        <v>44896</v>
      </c>
      <c r="B1985" s="2">
        <v>23.212800000000001</v>
      </c>
      <c r="C1985" s="7">
        <f t="shared" si="212"/>
        <v>-8.7999999999997414E-2</v>
      </c>
      <c r="D1985" s="7">
        <f t="shared" si="210"/>
        <v>0</v>
      </c>
      <c r="E1985" s="7">
        <f t="shared" si="211"/>
        <v>8.7999999999997414E-2</v>
      </c>
      <c r="F1985" s="7">
        <f t="shared" si="213"/>
        <v>0.13502857142857166</v>
      </c>
      <c r="G1985" s="7">
        <f t="shared" si="214"/>
        <v>0.1727142857142859</v>
      </c>
      <c r="H1985" s="7">
        <f t="shared" si="215"/>
        <v>0.78180314309346621</v>
      </c>
      <c r="I1985" s="7">
        <f t="shared" si="216"/>
        <v>43.877077337294601</v>
      </c>
    </row>
    <row r="1986" spans="1:9" ht="13.5" x14ac:dyDescent="0.35">
      <c r="A1986" s="3">
        <v>44897</v>
      </c>
      <c r="B1986" s="2">
        <v>22.773199999999999</v>
      </c>
      <c r="C1986" s="7">
        <f t="shared" si="212"/>
        <v>-0.43960000000000221</v>
      </c>
      <c r="D1986" s="7">
        <f t="shared" si="210"/>
        <v>0</v>
      </c>
      <c r="E1986" s="7">
        <f t="shared" si="211"/>
        <v>0.43960000000000221</v>
      </c>
      <c r="F1986" s="7">
        <f t="shared" si="213"/>
        <v>0.13502857142857166</v>
      </c>
      <c r="G1986" s="7">
        <f t="shared" si="214"/>
        <v>0.17836428571428595</v>
      </c>
      <c r="H1986" s="7">
        <f t="shared" si="215"/>
        <v>0.75703816427055415</v>
      </c>
      <c r="I1986" s="7">
        <f t="shared" si="216"/>
        <v>43.086039886039899</v>
      </c>
    </row>
    <row r="1987" spans="1:9" ht="13.5" x14ac:dyDescent="0.35">
      <c r="A1987" s="3">
        <v>44900</v>
      </c>
      <c r="B1987" s="2">
        <v>22.773199999999999</v>
      </c>
      <c r="C1987" s="7">
        <f t="shared" si="212"/>
        <v>0</v>
      </c>
      <c r="D1987" s="7">
        <f t="shared" ref="D1987:D2050" si="217">IF(C1987&gt;0,C1987,0)</f>
        <v>0</v>
      </c>
      <c r="E1987" s="7">
        <f t="shared" ref="E1987:E2050" si="218">IF(C1987&lt;0,-C1987,0)</f>
        <v>0</v>
      </c>
      <c r="F1987" s="7">
        <f t="shared" si="213"/>
        <v>0.13502857142857166</v>
      </c>
      <c r="G1987" s="7">
        <f t="shared" si="214"/>
        <v>0.17208571428571467</v>
      </c>
      <c r="H1987" s="7">
        <f t="shared" si="215"/>
        <v>0.78465880790303799</v>
      </c>
      <c r="I1987" s="7">
        <f t="shared" si="216"/>
        <v>43.966880640059536</v>
      </c>
    </row>
    <row r="1988" spans="1:9" ht="13.5" x14ac:dyDescent="0.35">
      <c r="A1988" s="3">
        <v>44901</v>
      </c>
      <c r="B1988" s="2">
        <v>22.676500000000001</v>
      </c>
      <c r="C1988" s="7">
        <f t="shared" ref="C1988:C2051" si="219">B1988-B1987</f>
        <v>-9.6699999999998454E-2</v>
      </c>
      <c r="D1988" s="7">
        <f t="shared" si="217"/>
        <v>0</v>
      </c>
      <c r="E1988" s="7">
        <f t="shared" si="218"/>
        <v>9.6699999999998454E-2</v>
      </c>
      <c r="F1988" s="7">
        <f t="shared" si="213"/>
        <v>0.13502857142857166</v>
      </c>
      <c r="G1988" s="7">
        <f t="shared" si="214"/>
        <v>0.14632857142857172</v>
      </c>
      <c r="H1988" s="7">
        <f t="shared" si="215"/>
        <v>0.92277653031338447</v>
      </c>
      <c r="I1988" s="7">
        <f t="shared" si="216"/>
        <v>47.99187611068799</v>
      </c>
    </row>
    <row r="1989" spans="1:9" ht="13.5" x14ac:dyDescent="0.35">
      <c r="A1989" s="3">
        <v>44902</v>
      </c>
      <c r="B1989" s="2">
        <v>22.421500000000002</v>
      </c>
      <c r="C1989" s="7">
        <f t="shared" si="219"/>
        <v>-0.25499999999999901</v>
      </c>
      <c r="D1989" s="7">
        <f t="shared" si="217"/>
        <v>0</v>
      </c>
      <c r="E1989" s="7">
        <f t="shared" si="218"/>
        <v>0.25499999999999901</v>
      </c>
      <c r="F1989" s="7">
        <f t="shared" si="213"/>
        <v>0.13502857142857166</v>
      </c>
      <c r="G1989" s="7">
        <f t="shared" si="214"/>
        <v>0.16015000000000004</v>
      </c>
      <c r="H1989" s="7">
        <f t="shared" si="215"/>
        <v>0.84313812943222999</v>
      </c>
      <c r="I1989" s="7">
        <f t="shared" si="216"/>
        <v>45.744706594071424</v>
      </c>
    </row>
    <row r="1990" spans="1:9" ht="13.5" x14ac:dyDescent="0.35">
      <c r="A1990" s="3">
        <v>44903</v>
      </c>
      <c r="B1990" s="2">
        <v>21.9819</v>
      </c>
      <c r="C1990" s="7">
        <f t="shared" si="219"/>
        <v>-0.43960000000000221</v>
      </c>
      <c r="D1990" s="7">
        <f t="shared" si="217"/>
        <v>0</v>
      </c>
      <c r="E1990" s="7">
        <f t="shared" si="218"/>
        <v>0.43960000000000221</v>
      </c>
      <c r="F1990" s="7">
        <f t="shared" si="213"/>
        <v>0.13502857142857166</v>
      </c>
      <c r="G1990" s="7">
        <f t="shared" si="214"/>
        <v>0.13502857142857166</v>
      </c>
      <c r="H1990" s="7">
        <f t="shared" si="215"/>
        <v>1</v>
      </c>
      <c r="I1990" s="7">
        <f t="shared" si="216"/>
        <v>50</v>
      </c>
    </row>
    <row r="1991" spans="1:9" ht="13.5" x14ac:dyDescent="0.35">
      <c r="A1991" s="3">
        <v>44904</v>
      </c>
      <c r="B1991" s="2">
        <v>22.641300000000001</v>
      </c>
      <c r="C1991" s="7">
        <f t="shared" si="219"/>
        <v>0.65940000000000154</v>
      </c>
      <c r="D1991" s="7">
        <f t="shared" si="217"/>
        <v>0.65940000000000154</v>
      </c>
      <c r="E1991" s="7">
        <f t="shared" si="218"/>
        <v>0</v>
      </c>
      <c r="F1991" s="7">
        <f t="shared" si="213"/>
        <v>0.12749285714285744</v>
      </c>
      <c r="G1991" s="7">
        <f t="shared" si="214"/>
        <v>0.13502857142857166</v>
      </c>
      <c r="H1991" s="7">
        <f t="shared" si="215"/>
        <v>0.94419170545916264</v>
      </c>
      <c r="I1991" s="7">
        <f t="shared" si="216"/>
        <v>48.564743014175725</v>
      </c>
    </row>
    <row r="1992" spans="1:9" ht="13.5" x14ac:dyDescent="0.35">
      <c r="A1992" s="3">
        <v>44907</v>
      </c>
      <c r="B1992" s="2">
        <v>22.421500000000002</v>
      </c>
      <c r="C1992" s="7">
        <f t="shared" si="219"/>
        <v>-0.21979999999999933</v>
      </c>
      <c r="D1992" s="7">
        <f t="shared" si="217"/>
        <v>0</v>
      </c>
      <c r="E1992" s="7">
        <f t="shared" si="218"/>
        <v>0.21979999999999933</v>
      </c>
      <c r="F1992" s="7">
        <f t="shared" si="213"/>
        <v>0.1193285714285717</v>
      </c>
      <c r="G1992" s="7">
        <f t="shared" si="214"/>
        <v>0.1507285714285716</v>
      </c>
      <c r="H1992" s="7">
        <f t="shared" si="215"/>
        <v>0.7916785138849407</v>
      </c>
      <c r="I1992" s="7">
        <f t="shared" si="216"/>
        <v>44.186415573423645</v>
      </c>
    </row>
    <row r="1993" spans="1:9" ht="13.5" x14ac:dyDescent="0.35">
      <c r="A1993" s="3">
        <v>44908</v>
      </c>
      <c r="B1993" s="2">
        <v>22.412700000000001</v>
      </c>
      <c r="C1993" s="7">
        <f t="shared" si="219"/>
        <v>-8.8000000000008072E-3</v>
      </c>
      <c r="D1993" s="7">
        <f t="shared" si="217"/>
        <v>0</v>
      </c>
      <c r="E1993" s="7">
        <f t="shared" si="218"/>
        <v>8.8000000000008072E-3</v>
      </c>
      <c r="F1993" s="7">
        <f t="shared" si="213"/>
        <v>5.6521428571428799E-2</v>
      </c>
      <c r="G1993" s="7">
        <f t="shared" si="214"/>
        <v>0.15135714285714311</v>
      </c>
      <c r="H1993" s="7">
        <f t="shared" si="215"/>
        <v>0.37343086361491357</v>
      </c>
      <c r="I1993" s="7">
        <f t="shared" si="216"/>
        <v>27.189636807202049</v>
      </c>
    </row>
    <row r="1994" spans="1:9" ht="13.5" x14ac:dyDescent="0.35">
      <c r="A1994" s="3">
        <v>44909</v>
      </c>
      <c r="B1994" s="2">
        <v>22.412700000000001</v>
      </c>
      <c r="C1994" s="7">
        <f t="shared" si="219"/>
        <v>0</v>
      </c>
      <c r="D1994" s="7">
        <f t="shared" si="217"/>
        <v>0</v>
      </c>
      <c r="E1994" s="7">
        <f t="shared" si="218"/>
        <v>0</v>
      </c>
      <c r="F1994" s="7">
        <f t="shared" si="213"/>
        <v>5.6521428571428799E-2</v>
      </c>
      <c r="G1994" s="7">
        <f t="shared" si="214"/>
        <v>0.12623571428571445</v>
      </c>
      <c r="H1994" s="7">
        <f t="shared" si="215"/>
        <v>0.44774514796582476</v>
      </c>
      <c r="I1994" s="7">
        <f t="shared" si="216"/>
        <v>30.927069491128023</v>
      </c>
    </row>
    <row r="1995" spans="1:9" ht="13.5" x14ac:dyDescent="0.35">
      <c r="A1995" s="3">
        <v>44910</v>
      </c>
      <c r="B1995" s="2">
        <v>22.377500000000001</v>
      </c>
      <c r="C1995" s="7">
        <f t="shared" si="219"/>
        <v>-3.5199999999999676E-2</v>
      </c>
      <c r="D1995" s="7">
        <f t="shared" si="217"/>
        <v>0</v>
      </c>
      <c r="E1995" s="7">
        <f t="shared" si="218"/>
        <v>3.5199999999999676E-2</v>
      </c>
      <c r="F1995" s="7">
        <f t="shared" si="213"/>
        <v>4.7100000000000107E-2</v>
      </c>
      <c r="G1995" s="7">
        <f t="shared" si="214"/>
        <v>0.12875000000000014</v>
      </c>
      <c r="H1995" s="7">
        <f t="shared" si="215"/>
        <v>0.36582524271844702</v>
      </c>
      <c r="I1995" s="7">
        <f t="shared" si="216"/>
        <v>26.784191071936334</v>
      </c>
    </row>
    <row r="1996" spans="1:9" ht="13.5" x14ac:dyDescent="0.35">
      <c r="A1996" s="3">
        <v>44911</v>
      </c>
      <c r="B1996" s="2">
        <v>22.676500000000001</v>
      </c>
      <c r="C1996" s="7">
        <f t="shared" si="219"/>
        <v>0.29899999999999949</v>
      </c>
      <c r="D1996" s="7">
        <f t="shared" si="217"/>
        <v>0.29899999999999949</v>
      </c>
      <c r="E1996" s="7">
        <f t="shared" si="218"/>
        <v>0</v>
      </c>
      <c r="F1996" s="7">
        <f t="shared" si="213"/>
        <v>6.8457142857142925E-2</v>
      </c>
      <c r="G1996" s="7">
        <f t="shared" si="214"/>
        <v>0.11304999999999994</v>
      </c>
      <c r="H1996" s="7">
        <f t="shared" si="215"/>
        <v>0.60554748215075593</v>
      </c>
      <c r="I1996" s="7">
        <f t="shared" si="216"/>
        <v>37.715949785525986</v>
      </c>
    </row>
    <row r="1997" spans="1:9" ht="13.5" x14ac:dyDescent="0.35">
      <c r="A1997" s="3">
        <v>44914</v>
      </c>
      <c r="B1997" s="2">
        <v>22.421500000000002</v>
      </c>
      <c r="C1997" s="7">
        <f t="shared" si="219"/>
        <v>-0.25499999999999901</v>
      </c>
      <c r="D1997" s="7">
        <f t="shared" si="217"/>
        <v>0</v>
      </c>
      <c r="E1997" s="7">
        <f t="shared" si="218"/>
        <v>0.25499999999999901</v>
      </c>
      <c r="F1997" s="7">
        <f t="shared" si="213"/>
        <v>6.8457142857142925E-2</v>
      </c>
      <c r="G1997" s="7">
        <f t="shared" si="214"/>
        <v>0.13126428571428558</v>
      </c>
      <c r="H1997" s="7">
        <f t="shared" si="215"/>
        <v>0.52152146705120639</v>
      </c>
      <c r="I1997" s="7">
        <f t="shared" si="216"/>
        <v>34.276313436572423</v>
      </c>
    </row>
    <row r="1998" spans="1:9" ht="13.5" x14ac:dyDescent="0.35">
      <c r="A1998" s="3">
        <v>44915</v>
      </c>
      <c r="B1998" s="2">
        <v>22.157699999999998</v>
      </c>
      <c r="C1998" s="7">
        <f t="shared" si="219"/>
        <v>-0.26380000000000337</v>
      </c>
      <c r="D1998" s="7">
        <f t="shared" si="217"/>
        <v>0</v>
      </c>
      <c r="E1998" s="7">
        <f t="shared" si="218"/>
        <v>0.26380000000000337</v>
      </c>
      <c r="F1998" s="7">
        <f t="shared" si="213"/>
        <v>6.8457142857142925E-2</v>
      </c>
      <c r="G1998" s="7">
        <f t="shared" si="214"/>
        <v>0.15010714285714297</v>
      </c>
      <c r="H1998" s="7">
        <f t="shared" si="215"/>
        <v>0.45605519866761851</v>
      </c>
      <c r="I1998" s="7">
        <f t="shared" si="216"/>
        <v>31.321285009314039</v>
      </c>
    </row>
    <row r="1999" spans="1:9" ht="13.5" x14ac:dyDescent="0.35">
      <c r="A1999" s="3">
        <v>44916</v>
      </c>
      <c r="B1999" s="2">
        <v>21.990600000000001</v>
      </c>
      <c r="C1999" s="7">
        <f t="shared" si="219"/>
        <v>-0.16709999999999781</v>
      </c>
      <c r="D1999" s="7">
        <f t="shared" si="217"/>
        <v>0</v>
      </c>
      <c r="E1999" s="7">
        <f t="shared" si="218"/>
        <v>0.16709999999999781</v>
      </c>
      <c r="F1999" s="7">
        <f t="shared" si="213"/>
        <v>6.8457142857142925E-2</v>
      </c>
      <c r="G1999" s="7">
        <f t="shared" si="214"/>
        <v>0.15575714285714298</v>
      </c>
      <c r="H1999" s="7">
        <f t="shared" si="215"/>
        <v>0.43951206090066963</v>
      </c>
      <c r="I1999" s="7">
        <f t="shared" si="216"/>
        <v>30.532016565785284</v>
      </c>
    </row>
    <row r="2000" spans="1:9" ht="13.5" x14ac:dyDescent="0.35">
      <c r="A2000" s="3">
        <v>44917</v>
      </c>
      <c r="B2000" s="2">
        <v>22.069800000000001</v>
      </c>
      <c r="C2000" s="7">
        <f t="shared" si="219"/>
        <v>7.9200000000000159E-2</v>
      </c>
      <c r="D2000" s="7">
        <f t="shared" si="217"/>
        <v>7.9200000000000159E-2</v>
      </c>
      <c r="E2000" s="7">
        <f t="shared" si="218"/>
        <v>0</v>
      </c>
      <c r="F2000" s="7">
        <f t="shared" si="213"/>
        <v>7.4114285714285799E-2</v>
      </c>
      <c r="G2000" s="7">
        <f t="shared" si="214"/>
        <v>0.12435714285714283</v>
      </c>
      <c r="H2000" s="7">
        <f t="shared" si="215"/>
        <v>0.59597932222860506</v>
      </c>
      <c r="I2000" s="7">
        <f t="shared" si="216"/>
        <v>37.342546606204593</v>
      </c>
    </row>
    <row r="2001" spans="1:9" ht="13.5" x14ac:dyDescent="0.35">
      <c r="A2001" s="3">
        <v>44918</v>
      </c>
      <c r="B2001" s="2">
        <v>22.280799999999999</v>
      </c>
      <c r="C2001" s="7">
        <f t="shared" si="219"/>
        <v>0.21099999999999852</v>
      </c>
      <c r="D2001" s="7">
        <f t="shared" si="217"/>
        <v>0.21099999999999852</v>
      </c>
      <c r="E2001" s="7">
        <f t="shared" si="218"/>
        <v>0</v>
      </c>
      <c r="F2001" s="7">
        <f t="shared" ref="F2001:F2064" si="220">(SUM(D1988:D2001)/14)</f>
        <v>8.9185714285714271E-2</v>
      </c>
      <c r="G2001" s="7">
        <f t="shared" ref="G2001:G2064" si="221">(SUM(E1988:E2001)/14)</f>
        <v>0.12435714285714283</v>
      </c>
      <c r="H2001" s="7">
        <f t="shared" ref="H2001:H2064" si="222">F2001/G2001</f>
        <v>0.71717403790924761</v>
      </c>
      <c r="I2001" s="7">
        <f t="shared" ref="I2001:I2064" si="223">IF(G2001=0,100,100-(100/(1+H2001)))</f>
        <v>41.764784586566769</v>
      </c>
    </row>
    <row r="2002" spans="1:9" ht="13.5" x14ac:dyDescent="0.35">
      <c r="A2002" s="3">
        <v>44921</v>
      </c>
      <c r="B2002" s="2">
        <v>22.333600000000001</v>
      </c>
      <c r="C2002" s="7">
        <f t="shared" si="219"/>
        <v>5.280000000000129E-2</v>
      </c>
      <c r="D2002" s="7">
        <f t="shared" si="217"/>
        <v>5.280000000000129E-2</v>
      </c>
      <c r="E2002" s="7">
        <f t="shared" si="218"/>
        <v>0</v>
      </c>
      <c r="F2002" s="7">
        <f t="shared" si="220"/>
        <v>9.2957142857142933E-2</v>
      </c>
      <c r="G2002" s="7">
        <f t="shared" si="221"/>
        <v>0.11745000000000008</v>
      </c>
      <c r="H2002" s="7">
        <f t="shared" si="222"/>
        <v>0.79146141215106747</v>
      </c>
      <c r="I2002" s="7">
        <f t="shared" si="223"/>
        <v>44.17965169569203</v>
      </c>
    </row>
    <row r="2003" spans="1:9" ht="13.5" x14ac:dyDescent="0.35">
      <c r="A2003" s="3">
        <v>44922</v>
      </c>
      <c r="B2003" s="2">
        <v>21.9819</v>
      </c>
      <c r="C2003" s="7">
        <f t="shared" si="219"/>
        <v>-0.35170000000000101</v>
      </c>
      <c r="D2003" s="7">
        <f t="shared" si="217"/>
        <v>0</v>
      </c>
      <c r="E2003" s="7">
        <f t="shared" si="218"/>
        <v>0.35170000000000101</v>
      </c>
      <c r="F2003" s="7">
        <f t="shared" si="220"/>
        <v>9.2957142857142933E-2</v>
      </c>
      <c r="G2003" s="7">
        <f t="shared" si="221"/>
        <v>0.12435714285714308</v>
      </c>
      <c r="H2003" s="7">
        <f t="shared" si="222"/>
        <v>0.74750143595634622</v>
      </c>
      <c r="I2003" s="7">
        <f t="shared" si="223"/>
        <v>42.775440441756487</v>
      </c>
    </row>
    <row r="2004" spans="1:9" ht="13.5" x14ac:dyDescent="0.35">
      <c r="A2004" s="3">
        <v>44923</v>
      </c>
      <c r="B2004" s="2">
        <v>22.395099999999999</v>
      </c>
      <c r="C2004" s="7">
        <f t="shared" si="219"/>
        <v>0.41319999999999979</v>
      </c>
      <c r="D2004" s="7">
        <f t="shared" si="217"/>
        <v>0.41319999999999979</v>
      </c>
      <c r="E2004" s="7">
        <f t="shared" si="218"/>
        <v>0</v>
      </c>
      <c r="F2004" s="7">
        <f t="shared" si="220"/>
        <v>0.12247142857142863</v>
      </c>
      <c r="G2004" s="7">
        <f t="shared" si="221"/>
        <v>9.2957142857142933E-2</v>
      </c>
      <c r="H2004" s="7">
        <f t="shared" si="222"/>
        <v>1.3175042262179189</v>
      </c>
      <c r="I2004" s="7">
        <f t="shared" si="223"/>
        <v>56.850132625994682</v>
      </c>
    </row>
    <row r="2005" spans="1:9" ht="13.5" x14ac:dyDescent="0.35">
      <c r="A2005" s="3">
        <v>44924</v>
      </c>
      <c r="B2005" s="2">
        <v>22.2456</v>
      </c>
      <c r="C2005" s="7">
        <f t="shared" si="219"/>
        <v>-0.14949999999999974</v>
      </c>
      <c r="D2005" s="7">
        <f t="shared" si="217"/>
        <v>0</v>
      </c>
      <c r="E2005" s="7">
        <f t="shared" si="218"/>
        <v>0.14949999999999974</v>
      </c>
      <c r="F2005" s="7">
        <f t="shared" si="220"/>
        <v>7.537142857142852E-2</v>
      </c>
      <c r="G2005" s="7">
        <f t="shared" si="221"/>
        <v>0.10363571428571434</v>
      </c>
      <c r="H2005" s="7">
        <f t="shared" si="222"/>
        <v>0.7272727272727264</v>
      </c>
      <c r="I2005" s="7">
        <f t="shared" si="223"/>
        <v>42.105263157894704</v>
      </c>
    </row>
    <row r="2006" spans="1:9" ht="13.5" x14ac:dyDescent="0.35">
      <c r="A2006" s="3">
        <v>44925</v>
      </c>
      <c r="B2006" s="2">
        <v>22.597300000000001</v>
      </c>
      <c r="C2006" s="7">
        <f t="shared" si="219"/>
        <v>0.35170000000000101</v>
      </c>
      <c r="D2006" s="7">
        <f t="shared" si="217"/>
        <v>0.35170000000000101</v>
      </c>
      <c r="E2006" s="7">
        <f t="shared" si="218"/>
        <v>0</v>
      </c>
      <c r="F2006" s="7">
        <f t="shared" si="220"/>
        <v>0.10049285714285716</v>
      </c>
      <c r="G2006" s="7">
        <f t="shared" si="221"/>
        <v>8.7935714285714381E-2</v>
      </c>
      <c r="H2006" s="7">
        <f t="shared" si="222"/>
        <v>1.1427991227357637</v>
      </c>
      <c r="I2006" s="7">
        <f t="shared" si="223"/>
        <v>53.332069749810444</v>
      </c>
    </row>
    <row r="2007" spans="1:9" ht="13.5" x14ac:dyDescent="0.35">
      <c r="A2007" s="3">
        <v>44928</v>
      </c>
      <c r="B2007" s="2">
        <v>22.157699999999998</v>
      </c>
      <c r="C2007" s="7">
        <f t="shared" si="219"/>
        <v>-0.43960000000000221</v>
      </c>
      <c r="D2007" s="7">
        <f t="shared" si="217"/>
        <v>0</v>
      </c>
      <c r="E2007" s="7">
        <f t="shared" si="218"/>
        <v>0.43960000000000221</v>
      </c>
      <c r="F2007" s="7">
        <f t="shared" si="220"/>
        <v>0.10049285714285716</v>
      </c>
      <c r="G2007" s="7">
        <f t="shared" si="221"/>
        <v>0.11870714285714305</v>
      </c>
      <c r="H2007" s="7">
        <f t="shared" si="222"/>
        <v>0.84656116493170341</v>
      </c>
      <c r="I2007" s="7">
        <f t="shared" si="223"/>
        <v>45.845281543274204</v>
      </c>
    </row>
    <row r="2008" spans="1:9" ht="13.5" x14ac:dyDescent="0.35">
      <c r="A2008" s="3">
        <v>44929</v>
      </c>
      <c r="B2008" s="2">
        <v>21.9819</v>
      </c>
      <c r="C2008" s="7">
        <f t="shared" si="219"/>
        <v>-0.17579999999999885</v>
      </c>
      <c r="D2008" s="7">
        <f t="shared" si="217"/>
        <v>0</v>
      </c>
      <c r="E2008" s="7">
        <f t="shared" si="218"/>
        <v>0.17579999999999885</v>
      </c>
      <c r="F2008" s="7">
        <f t="shared" si="220"/>
        <v>0.10049285714285716</v>
      </c>
      <c r="G2008" s="7">
        <f t="shared" si="221"/>
        <v>0.13126428571428583</v>
      </c>
      <c r="H2008" s="7">
        <f t="shared" si="222"/>
        <v>0.76557653588724983</v>
      </c>
      <c r="I2008" s="7">
        <f t="shared" si="223"/>
        <v>43.361277199038391</v>
      </c>
    </row>
    <row r="2009" spans="1:9" ht="13.5" x14ac:dyDescent="0.35">
      <c r="A2009" s="3">
        <v>44930</v>
      </c>
      <c r="B2009" s="2">
        <v>21.893899999999999</v>
      </c>
      <c r="C2009" s="7">
        <f t="shared" si="219"/>
        <v>-8.8000000000000966E-2</v>
      </c>
      <c r="D2009" s="7">
        <f t="shared" si="217"/>
        <v>0</v>
      </c>
      <c r="E2009" s="7">
        <f t="shared" si="218"/>
        <v>8.8000000000000966E-2</v>
      </c>
      <c r="F2009" s="7">
        <f t="shared" si="220"/>
        <v>0.10049285714285716</v>
      </c>
      <c r="G2009" s="7">
        <f t="shared" si="221"/>
        <v>0.13503571428571451</v>
      </c>
      <c r="H2009" s="7">
        <f t="shared" si="222"/>
        <v>0.74419465749801528</v>
      </c>
      <c r="I2009" s="7">
        <f t="shared" si="223"/>
        <v>42.666949717959568</v>
      </c>
    </row>
    <row r="2010" spans="1:9" ht="13.5" x14ac:dyDescent="0.35">
      <c r="A2010" s="3">
        <v>44931</v>
      </c>
      <c r="B2010" s="2">
        <v>21.964300000000001</v>
      </c>
      <c r="C2010" s="7">
        <f t="shared" si="219"/>
        <v>7.0400000000002905E-2</v>
      </c>
      <c r="D2010" s="7">
        <f t="shared" si="217"/>
        <v>7.0400000000002905E-2</v>
      </c>
      <c r="E2010" s="7">
        <f t="shared" si="218"/>
        <v>0</v>
      </c>
      <c r="F2010" s="7">
        <f t="shared" si="220"/>
        <v>8.4164285714285983E-2</v>
      </c>
      <c r="G2010" s="7">
        <f t="shared" si="221"/>
        <v>0.13503571428571451</v>
      </c>
      <c r="H2010" s="7">
        <f t="shared" si="222"/>
        <v>0.62327426606717895</v>
      </c>
      <c r="I2010" s="7">
        <f t="shared" si="223"/>
        <v>38.396115745568331</v>
      </c>
    </row>
    <row r="2011" spans="1:9" ht="13.5" x14ac:dyDescent="0.35">
      <c r="A2011" s="3">
        <v>44932</v>
      </c>
      <c r="B2011" s="2">
        <v>21.841200000000001</v>
      </c>
      <c r="C2011" s="7">
        <f t="shared" si="219"/>
        <v>-0.12310000000000088</v>
      </c>
      <c r="D2011" s="7">
        <f t="shared" si="217"/>
        <v>0</v>
      </c>
      <c r="E2011" s="7">
        <f t="shared" si="218"/>
        <v>0.12310000000000088</v>
      </c>
      <c r="F2011" s="7">
        <f t="shared" si="220"/>
        <v>8.4164285714285983E-2</v>
      </c>
      <c r="G2011" s="7">
        <f t="shared" si="221"/>
        <v>0.12561428571428607</v>
      </c>
      <c r="H2011" s="7">
        <f t="shared" si="222"/>
        <v>0.67002160809735045</v>
      </c>
      <c r="I2011" s="7">
        <f t="shared" si="223"/>
        <v>40.120535258265527</v>
      </c>
    </row>
    <row r="2012" spans="1:9" ht="13.5" x14ac:dyDescent="0.35">
      <c r="A2012" s="3">
        <v>44935</v>
      </c>
      <c r="B2012" s="2">
        <v>21.823599999999999</v>
      </c>
      <c r="C2012" s="7">
        <f t="shared" si="219"/>
        <v>-1.7600000000001614E-2</v>
      </c>
      <c r="D2012" s="7">
        <f t="shared" si="217"/>
        <v>0</v>
      </c>
      <c r="E2012" s="7">
        <f t="shared" si="218"/>
        <v>1.7600000000001614E-2</v>
      </c>
      <c r="F2012" s="7">
        <f t="shared" si="220"/>
        <v>8.4164285714285983E-2</v>
      </c>
      <c r="G2012" s="7">
        <f t="shared" si="221"/>
        <v>0.10802857142857165</v>
      </c>
      <c r="H2012" s="7">
        <f t="shared" si="222"/>
        <v>0.77909283258397333</v>
      </c>
      <c r="I2012" s="7">
        <f t="shared" si="223"/>
        <v>43.791578399672971</v>
      </c>
    </row>
    <row r="2013" spans="1:9" ht="13.5" x14ac:dyDescent="0.35">
      <c r="A2013" s="3">
        <v>44936</v>
      </c>
      <c r="B2013" s="2">
        <v>21.216899999999999</v>
      </c>
      <c r="C2013" s="7">
        <f t="shared" si="219"/>
        <v>-0.60670000000000002</v>
      </c>
      <c r="D2013" s="7">
        <f t="shared" si="217"/>
        <v>0</v>
      </c>
      <c r="E2013" s="7">
        <f t="shared" si="218"/>
        <v>0.60670000000000002</v>
      </c>
      <c r="F2013" s="7">
        <f t="shared" si="220"/>
        <v>8.4164285714285983E-2</v>
      </c>
      <c r="G2013" s="7">
        <f t="shared" si="221"/>
        <v>0.13942857142857182</v>
      </c>
      <c r="H2013" s="7">
        <f t="shared" si="222"/>
        <v>0.60363729508196751</v>
      </c>
      <c r="I2013" s="7">
        <f t="shared" si="223"/>
        <v>37.641759575759522</v>
      </c>
    </row>
    <row r="2014" spans="1:9" ht="13.5" x14ac:dyDescent="0.35">
      <c r="A2014" s="3">
        <v>44937</v>
      </c>
      <c r="B2014" s="2">
        <v>21.216899999999999</v>
      </c>
      <c r="C2014" s="7">
        <f t="shared" si="219"/>
        <v>0</v>
      </c>
      <c r="D2014" s="7">
        <f t="shared" si="217"/>
        <v>0</v>
      </c>
      <c r="E2014" s="7">
        <f t="shared" si="218"/>
        <v>0</v>
      </c>
      <c r="F2014" s="7">
        <f t="shared" si="220"/>
        <v>7.8507142857143108E-2</v>
      </c>
      <c r="G2014" s="7">
        <f t="shared" si="221"/>
        <v>0.13942857142857182</v>
      </c>
      <c r="H2014" s="7">
        <f t="shared" si="222"/>
        <v>0.56306352459016418</v>
      </c>
      <c r="I2014" s="7">
        <f t="shared" si="223"/>
        <v>36.023073645570463</v>
      </c>
    </row>
    <row r="2015" spans="1:9" ht="13.5" x14ac:dyDescent="0.35">
      <c r="A2015" s="3">
        <v>44938</v>
      </c>
      <c r="B2015" s="2">
        <v>21.102599999999999</v>
      </c>
      <c r="C2015" s="7">
        <f t="shared" si="219"/>
        <v>-0.11430000000000007</v>
      </c>
      <c r="D2015" s="7">
        <f t="shared" si="217"/>
        <v>0</v>
      </c>
      <c r="E2015" s="7">
        <f t="shared" si="218"/>
        <v>0.11430000000000007</v>
      </c>
      <c r="F2015" s="7">
        <f t="shared" si="220"/>
        <v>6.3435714285714637E-2</v>
      </c>
      <c r="G2015" s="7">
        <f t="shared" si="221"/>
        <v>0.14759285714285753</v>
      </c>
      <c r="H2015" s="7">
        <f t="shared" si="222"/>
        <v>0.42980206165610152</v>
      </c>
      <c r="I2015" s="7">
        <f t="shared" si="223"/>
        <v>30.060249119956737</v>
      </c>
    </row>
    <row r="2016" spans="1:9" ht="13.5" x14ac:dyDescent="0.35">
      <c r="A2016" s="3">
        <v>44939</v>
      </c>
      <c r="B2016" s="2">
        <v>21.102599999999999</v>
      </c>
      <c r="C2016" s="7">
        <f t="shared" si="219"/>
        <v>0</v>
      </c>
      <c r="D2016" s="7">
        <f t="shared" si="217"/>
        <v>0</v>
      </c>
      <c r="E2016" s="7">
        <f t="shared" si="218"/>
        <v>0</v>
      </c>
      <c r="F2016" s="7">
        <f t="shared" si="220"/>
        <v>5.9664285714285982E-2</v>
      </c>
      <c r="G2016" s="7">
        <f t="shared" si="221"/>
        <v>0.14759285714285753</v>
      </c>
      <c r="H2016" s="7">
        <f t="shared" si="222"/>
        <v>0.40424914097662568</v>
      </c>
      <c r="I2016" s="7">
        <f t="shared" si="223"/>
        <v>28.787565481113901</v>
      </c>
    </row>
    <row r="2017" spans="1:9" ht="13.5" x14ac:dyDescent="0.35">
      <c r="A2017" s="3">
        <v>44942</v>
      </c>
      <c r="B2017" s="2">
        <v>20.9267</v>
      </c>
      <c r="C2017" s="7">
        <f t="shared" si="219"/>
        <v>-0.17589999999999861</v>
      </c>
      <c r="D2017" s="7">
        <f t="shared" si="217"/>
        <v>0</v>
      </c>
      <c r="E2017" s="7">
        <f t="shared" si="218"/>
        <v>0.17589999999999861</v>
      </c>
      <c r="F2017" s="7">
        <f t="shared" si="220"/>
        <v>5.9664285714285982E-2</v>
      </c>
      <c r="G2017" s="7">
        <f t="shared" si="221"/>
        <v>0.13503571428571451</v>
      </c>
      <c r="H2017" s="7">
        <f t="shared" si="222"/>
        <v>0.44184078286167805</v>
      </c>
      <c r="I2017" s="7">
        <f t="shared" si="223"/>
        <v>30.644214542519691</v>
      </c>
    </row>
    <row r="2018" spans="1:9" ht="13.5" x14ac:dyDescent="0.35">
      <c r="A2018" s="3">
        <v>44943</v>
      </c>
      <c r="B2018" s="2">
        <v>21.5334</v>
      </c>
      <c r="C2018" s="7">
        <f t="shared" si="219"/>
        <v>0.60670000000000002</v>
      </c>
      <c r="D2018" s="7">
        <f t="shared" si="217"/>
        <v>0.60670000000000002</v>
      </c>
      <c r="E2018" s="7">
        <f t="shared" si="218"/>
        <v>0</v>
      </c>
      <c r="F2018" s="7">
        <f t="shared" si="220"/>
        <v>7.3485714285714571E-2</v>
      </c>
      <c r="G2018" s="7">
        <f t="shared" si="221"/>
        <v>0.13503571428571451</v>
      </c>
      <c r="H2018" s="7">
        <f t="shared" si="222"/>
        <v>0.54419465749801765</v>
      </c>
      <c r="I2018" s="7">
        <f t="shared" si="223"/>
        <v>35.241324975165327</v>
      </c>
    </row>
    <row r="2019" spans="1:9" ht="13.5" x14ac:dyDescent="0.35">
      <c r="A2019" s="3">
        <v>44944</v>
      </c>
      <c r="B2019" s="2">
        <v>21.234500000000001</v>
      </c>
      <c r="C2019" s="7">
        <f t="shared" si="219"/>
        <v>-0.29889999999999972</v>
      </c>
      <c r="D2019" s="7">
        <f t="shared" si="217"/>
        <v>0</v>
      </c>
      <c r="E2019" s="7">
        <f t="shared" si="218"/>
        <v>0.29889999999999972</v>
      </c>
      <c r="F2019" s="7">
        <f t="shared" si="220"/>
        <v>7.3485714285714571E-2</v>
      </c>
      <c r="G2019" s="7">
        <f t="shared" si="221"/>
        <v>0.14570714285714306</v>
      </c>
      <c r="H2019" s="7">
        <f t="shared" si="222"/>
        <v>0.50433844796313665</v>
      </c>
      <c r="I2019" s="7">
        <f t="shared" si="223"/>
        <v>33.525597158405887</v>
      </c>
    </row>
    <row r="2020" spans="1:9" ht="13.5" x14ac:dyDescent="0.35">
      <c r="A2020" s="3">
        <v>44945</v>
      </c>
      <c r="B2020" s="2">
        <v>21.507000000000001</v>
      </c>
      <c r="C2020" s="7">
        <f t="shared" si="219"/>
        <v>0.27250000000000085</v>
      </c>
      <c r="D2020" s="7">
        <f t="shared" si="217"/>
        <v>0.27250000000000085</v>
      </c>
      <c r="E2020" s="7">
        <f t="shared" si="218"/>
        <v>0</v>
      </c>
      <c r="F2020" s="7">
        <f t="shared" si="220"/>
        <v>6.7828571428571696E-2</v>
      </c>
      <c r="G2020" s="7">
        <f t="shared" si="221"/>
        <v>0.14570714285714306</v>
      </c>
      <c r="H2020" s="7">
        <f t="shared" si="222"/>
        <v>0.46551301534389061</v>
      </c>
      <c r="I2020" s="7">
        <f t="shared" si="223"/>
        <v>31.76450911523672</v>
      </c>
    </row>
    <row r="2021" spans="1:9" ht="13.5" x14ac:dyDescent="0.35">
      <c r="A2021" s="3">
        <v>44946</v>
      </c>
      <c r="B2021" s="2">
        <v>21.542200000000001</v>
      </c>
      <c r="C2021" s="7">
        <f t="shared" si="219"/>
        <v>3.5199999999999676E-2</v>
      </c>
      <c r="D2021" s="7">
        <f t="shared" si="217"/>
        <v>3.5199999999999676E-2</v>
      </c>
      <c r="E2021" s="7">
        <f t="shared" si="218"/>
        <v>0</v>
      </c>
      <c r="F2021" s="7">
        <f t="shared" si="220"/>
        <v>7.0342857142857387E-2</v>
      </c>
      <c r="G2021" s="7">
        <f t="shared" si="221"/>
        <v>0.11430714285714291</v>
      </c>
      <c r="H2021" s="7">
        <f t="shared" si="222"/>
        <v>0.6153846153846172</v>
      </c>
      <c r="I2021" s="7">
        <f t="shared" si="223"/>
        <v>38.095238095238166</v>
      </c>
    </row>
    <row r="2022" spans="1:9" ht="13.5" x14ac:dyDescent="0.35">
      <c r="A2022" s="3">
        <v>44949</v>
      </c>
      <c r="B2022" s="2">
        <v>21.4543</v>
      </c>
      <c r="C2022" s="7">
        <f t="shared" si="219"/>
        <v>-8.7900000000001199E-2</v>
      </c>
      <c r="D2022" s="7">
        <f t="shared" si="217"/>
        <v>0</v>
      </c>
      <c r="E2022" s="7">
        <f t="shared" si="218"/>
        <v>8.7900000000001199E-2</v>
      </c>
      <c r="F2022" s="7">
        <f t="shared" si="220"/>
        <v>7.0342857142857387E-2</v>
      </c>
      <c r="G2022" s="7">
        <f t="shared" si="221"/>
        <v>0.10802857142857165</v>
      </c>
      <c r="H2022" s="7">
        <f t="shared" si="222"/>
        <v>0.65115048928854891</v>
      </c>
      <c r="I2022" s="7">
        <f t="shared" si="223"/>
        <v>39.436168508729807</v>
      </c>
    </row>
    <row r="2023" spans="1:9" ht="13.5" x14ac:dyDescent="0.35">
      <c r="A2023" s="3">
        <v>44950</v>
      </c>
      <c r="B2023" s="2">
        <v>21.4543</v>
      </c>
      <c r="C2023" s="7">
        <f t="shared" si="219"/>
        <v>0</v>
      </c>
      <c r="D2023" s="7">
        <f t="shared" si="217"/>
        <v>0</v>
      </c>
      <c r="E2023" s="7">
        <f t="shared" si="218"/>
        <v>0</v>
      </c>
      <c r="F2023" s="7">
        <f t="shared" si="220"/>
        <v>7.0342857142857387E-2</v>
      </c>
      <c r="G2023" s="7">
        <f t="shared" si="221"/>
        <v>0.10174285714285729</v>
      </c>
      <c r="H2023" s="7">
        <f t="shared" si="222"/>
        <v>0.69137882617242485</v>
      </c>
      <c r="I2023" s="7">
        <f t="shared" si="223"/>
        <v>40.876639548397861</v>
      </c>
    </row>
    <row r="2024" spans="1:9" ht="13.5" x14ac:dyDescent="0.35">
      <c r="A2024" s="3">
        <v>44951</v>
      </c>
      <c r="B2024" s="2">
        <v>21.102599999999999</v>
      </c>
      <c r="C2024" s="7">
        <f t="shared" si="219"/>
        <v>-0.35170000000000101</v>
      </c>
      <c r="D2024" s="7">
        <f t="shared" si="217"/>
        <v>0</v>
      </c>
      <c r="E2024" s="7">
        <f t="shared" si="218"/>
        <v>0.35170000000000101</v>
      </c>
      <c r="F2024" s="7">
        <f t="shared" si="220"/>
        <v>6.5314285714285755E-2</v>
      </c>
      <c r="G2024" s="7">
        <f t="shared" si="221"/>
        <v>0.12686428571428593</v>
      </c>
      <c r="H2024" s="7">
        <f t="shared" si="222"/>
        <v>0.51483587635831263</v>
      </c>
      <c r="I2024" s="7">
        <f t="shared" si="223"/>
        <v>33.986247909310521</v>
      </c>
    </row>
    <row r="2025" spans="1:9" ht="13.5" x14ac:dyDescent="0.35">
      <c r="A2025" s="3">
        <v>44952</v>
      </c>
      <c r="B2025" s="2">
        <v>21.102599999999999</v>
      </c>
      <c r="C2025" s="7">
        <f t="shared" si="219"/>
        <v>0</v>
      </c>
      <c r="D2025" s="7">
        <f t="shared" si="217"/>
        <v>0</v>
      </c>
      <c r="E2025" s="7">
        <f t="shared" si="218"/>
        <v>0</v>
      </c>
      <c r="F2025" s="7">
        <f t="shared" si="220"/>
        <v>6.5314285714285755E-2</v>
      </c>
      <c r="G2025" s="7">
        <f t="shared" si="221"/>
        <v>0.11807142857142873</v>
      </c>
      <c r="H2025" s="7">
        <f t="shared" si="222"/>
        <v>0.55317604355716843</v>
      </c>
      <c r="I2025" s="7">
        <f t="shared" si="223"/>
        <v>35.615798083664387</v>
      </c>
    </row>
    <row r="2026" spans="1:9" ht="13.5" x14ac:dyDescent="0.35">
      <c r="A2026" s="3">
        <v>44953</v>
      </c>
      <c r="B2026" s="2">
        <v>21.445499999999999</v>
      </c>
      <c r="C2026" s="7">
        <f t="shared" si="219"/>
        <v>0.3429000000000002</v>
      </c>
      <c r="D2026" s="7">
        <f t="shared" si="217"/>
        <v>0.3429000000000002</v>
      </c>
      <c r="E2026" s="7">
        <f t="shared" si="218"/>
        <v>0</v>
      </c>
      <c r="F2026" s="7">
        <f t="shared" si="220"/>
        <v>8.9807142857142905E-2</v>
      </c>
      <c r="G2026" s="7">
        <f t="shared" si="221"/>
        <v>0.11681428571428576</v>
      </c>
      <c r="H2026" s="7">
        <f t="shared" si="222"/>
        <v>0.76880273939097477</v>
      </c>
      <c r="I2026" s="7">
        <f t="shared" si="223"/>
        <v>43.46458326131296</v>
      </c>
    </row>
    <row r="2027" spans="1:9" ht="13.5" x14ac:dyDescent="0.35">
      <c r="A2027" s="3">
        <v>44956</v>
      </c>
      <c r="B2027" s="2">
        <v>21.366399999999999</v>
      </c>
      <c r="C2027" s="7">
        <f t="shared" si="219"/>
        <v>-7.9100000000000392E-2</v>
      </c>
      <c r="D2027" s="7">
        <f t="shared" si="217"/>
        <v>0</v>
      </c>
      <c r="E2027" s="7">
        <f t="shared" si="218"/>
        <v>7.9100000000000392E-2</v>
      </c>
      <c r="F2027" s="7">
        <f t="shared" si="220"/>
        <v>8.9807142857142905E-2</v>
      </c>
      <c r="G2027" s="7">
        <f t="shared" si="221"/>
        <v>7.9128571428571506E-2</v>
      </c>
      <c r="H2027" s="7">
        <f t="shared" si="222"/>
        <v>1.1349521574291384</v>
      </c>
      <c r="I2027" s="7">
        <f t="shared" si="223"/>
        <v>53.160542894592183</v>
      </c>
    </row>
    <row r="2028" spans="1:9" ht="13.5" x14ac:dyDescent="0.35">
      <c r="A2028" s="3">
        <v>44957</v>
      </c>
      <c r="B2028" s="2">
        <v>21.199300000000001</v>
      </c>
      <c r="C2028" s="7">
        <f t="shared" si="219"/>
        <v>-0.16709999999999781</v>
      </c>
      <c r="D2028" s="7">
        <f t="shared" si="217"/>
        <v>0</v>
      </c>
      <c r="E2028" s="7">
        <f t="shared" si="218"/>
        <v>0.16709999999999781</v>
      </c>
      <c r="F2028" s="7">
        <f t="shared" si="220"/>
        <v>8.9807142857142905E-2</v>
      </c>
      <c r="G2028" s="7">
        <f t="shared" si="221"/>
        <v>9.1064285714285625E-2</v>
      </c>
      <c r="H2028" s="7">
        <f t="shared" si="222"/>
        <v>0.9861949956859376</v>
      </c>
      <c r="I2028" s="7">
        <f t="shared" si="223"/>
        <v>49.65247610773244</v>
      </c>
    </row>
    <row r="2029" spans="1:9" ht="13.5" x14ac:dyDescent="0.35">
      <c r="A2029" s="3">
        <v>44958</v>
      </c>
      <c r="B2029" s="2">
        <v>21.322399999999998</v>
      </c>
      <c r="C2029" s="7">
        <f t="shared" si="219"/>
        <v>0.12309999999999732</v>
      </c>
      <c r="D2029" s="7">
        <f t="shared" si="217"/>
        <v>0.12309999999999732</v>
      </c>
      <c r="E2029" s="7">
        <f t="shared" si="218"/>
        <v>0</v>
      </c>
      <c r="F2029" s="7">
        <f t="shared" si="220"/>
        <v>9.8599999999999868E-2</v>
      </c>
      <c r="G2029" s="7">
        <f t="shared" si="221"/>
        <v>8.2899999999999904E-2</v>
      </c>
      <c r="H2029" s="7">
        <f t="shared" si="222"/>
        <v>1.1893848009650179</v>
      </c>
      <c r="I2029" s="7">
        <f t="shared" si="223"/>
        <v>54.32506887052341</v>
      </c>
    </row>
    <row r="2030" spans="1:9" ht="13.5" x14ac:dyDescent="0.35">
      <c r="A2030" s="3">
        <v>44959</v>
      </c>
      <c r="B2030" s="2">
        <v>21.2257</v>
      </c>
      <c r="C2030" s="7">
        <f t="shared" si="219"/>
        <v>-9.6699999999998454E-2</v>
      </c>
      <c r="D2030" s="7">
        <f t="shared" si="217"/>
        <v>0</v>
      </c>
      <c r="E2030" s="7">
        <f t="shared" si="218"/>
        <v>9.6699999999998454E-2</v>
      </c>
      <c r="F2030" s="7">
        <f t="shared" si="220"/>
        <v>9.8599999999999868E-2</v>
      </c>
      <c r="G2030" s="7">
        <f t="shared" si="221"/>
        <v>8.9807142857142655E-2</v>
      </c>
      <c r="H2030" s="7">
        <f t="shared" si="222"/>
        <v>1.0979082160184532</v>
      </c>
      <c r="I2030" s="7">
        <f t="shared" si="223"/>
        <v>52.33347234332944</v>
      </c>
    </row>
    <row r="2031" spans="1:9" ht="13.5" x14ac:dyDescent="0.35">
      <c r="A2031" s="3">
        <v>44960</v>
      </c>
      <c r="B2031" s="2">
        <v>22.113700000000001</v>
      </c>
      <c r="C2031" s="7">
        <f t="shared" si="219"/>
        <v>0.88800000000000168</v>
      </c>
      <c r="D2031" s="7">
        <f t="shared" si="217"/>
        <v>0.88800000000000168</v>
      </c>
      <c r="E2031" s="7">
        <f t="shared" si="218"/>
        <v>0</v>
      </c>
      <c r="F2031" s="7">
        <f t="shared" si="220"/>
        <v>0.16202857142857141</v>
      </c>
      <c r="G2031" s="7">
        <f t="shared" si="221"/>
        <v>7.7242857142857044E-2</v>
      </c>
      <c r="H2031" s="7">
        <f t="shared" si="222"/>
        <v>2.0976511928980974</v>
      </c>
      <c r="I2031" s="7">
        <f t="shared" si="223"/>
        <v>67.717475670189287</v>
      </c>
    </row>
    <row r="2032" spans="1:9" ht="13.5" x14ac:dyDescent="0.35">
      <c r="A2032" s="3">
        <v>44963</v>
      </c>
      <c r="B2032" s="2">
        <v>23.432700000000001</v>
      </c>
      <c r="C2032" s="7">
        <f t="shared" si="219"/>
        <v>1.3189999999999991</v>
      </c>
      <c r="D2032" s="7">
        <f t="shared" si="217"/>
        <v>1.3189999999999991</v>
      </c>
      <c r="E2032" s="7">
        <f t="shared" si="218"/>
        <v>0</v>
      </c>
      <c r="F2032" s="7">
        <f t="shared" si="220"/>
        <v>0.21290714285714277</v>
      </c>
      <c r="G2032" s="7">
        <f t="shared" si="221"/>
        <v>7.7242857142857044E-2</v>
      </c>
      <c r="H2032" s="7">
        <f t="shared" si="222"/>
        <v>2.7563343813575019</v>
      </c>
      <c r="I2032" s="7">
        <f t="shared" si="223"/>
        <v>73.378301863568126</v>
      </c>
    </row>
    <row r="2033" spans="1:9" ht="13.5" x14ac:dyDescent="0.35">
      <c r="A2033" s="3">
        <v>44964</v>
      </c>
      <c r="B2033" s="2">
        <v>23.740400000000001</v>
      </c>
      <c r="C2033" s="7">
        <f t="shared" si="219"/>
        <v>0.30770000000000053</v>
      </c>
      <c r="D2033" s="7">
        <f t="shared" si="217"/>
        <v>0.30770000000000053</v>
      </c>
      <c r="E2033" s="7">
        <f t="shared" si="218"/>
        <v>0</v>
      </c>
      <c r="F2033" s="7">
        <f t="shared" si="220"/>
        <v>0.23488571428571423</v>
      </c>
      <c r="G2033" s="7">
        <f t="shared" si="221"/>
        <v>5.5892857142857064E-2</v>
      </c>
      <c r="H2033" s="7">
        <f t="shared" si="222"/>
        <v>4.2024281150159792</v>
      </c>
      <c r="I2033" s="7">
        <f t="shared" si="223"/>
        <v>80.778206293448648</v>
      </c>
    </row>
    <row r="2034" spans="1:9" ht="13.5" x14ac:dyDescent="0.35">
      <c r="A2034" s="3">
        <v>44965</v>
      </c>
      <c r="B2034" s="2">
        <v>23.450199999999999</v>
      </c>
      <c r="C2034" s="7">
        <f t="shared" si="219"/>
        <v>-0.29020000000000223</v>
      </c>
      <c r="D2034" s="7">
        <f t="shared" si="217"/>
        <v>0</v>
      </c>
      <c r="E2034" s="7">
        <f t="shared" si="218"/>
        <v>0.29020000000000223</v>
      </c>
      <c r="F2034" s="7">
        <f t="shared" si="220"/>
        <v>0.21542142857142846</v>
      </c>
      <c r="G2034" s="7">
        <f t="shared" si="221"/>
        <v>7.6621428571428646E-2</v>
      </c>
      <c r="H2034" s="7">
        <f t="shared" si="222"/>
        <v>2.8115036822970034</v>
      </c>
      <c r="I2034" s="7">
        <f t="shared" si="223"/>
        <v>73.763635474245433</v>
      </c>
    </row>
    <row r="2035" spans="1:9" ht="13.5" x14ac:dyDescent="0.35">
      <c r="A2035" s="3">
        <v>44966</v>
      </c>
      <c r="B2035" s="2">
        <v>22.8611</v>
      </c>
      <c r="C2035" s="7">
        <f t="shared" si="219"/>
        <v>-0.5890999999999984</v>
      </c>
      <c r="D2035" s="7">
        <f t="shared" si="217"/>
        <v>0</v>
      </c>
      <c r="E2035" s="7">
        <f t="shared" si="218"/>
        <v>0.5890999999999984</v>
      </c>
      <c r="F2035" s="7">
        <f t="shared" si="220"/>
        <v>0.21290714285714277</v>
      </c>
      <c r="G2035" s="7">
        <f t="shared" si="221"/>
        <v>0.11869999999999996</v>
      </c>
      <c r="H2035" s="7">
        <f t="shared" si="222"/>
        <v>1.793657479841136</v>
      </c>
      <c r="I2035" s="7">
        <f t="shared" si="223"/>
        <v>64.204631125471195</v>
      </c>
    </row>
    <row r="2036" spans="1:9" ht="13.5" x14ac:dyDescent="0.35">
      <c r="A2036" s="3">
        <v>44967</v>
      </c>
      <c r="B2036" s="2">
        <v>22.421500000000002</v>
      </c>
      <c r="C2036" s="7">
        <f t="shared" si="219"/>
        <v>-0.43959999999999866</v>
      </c>
      <c r="D2036" s="7">
        <f t="shared" si="217"/>
        <v>0</v>
      </c>
      <c r="E2036" s="7">
        <f t="shared" si="218"/>
        <v>0.43959999999999866</v>
      </c>
      <c r="F2036" s="7">
        <f t="shared" si="220"/>
        <v>0.21290714285714277</v>
      </c>
      <c r="G2036" s="7">
        <f t="shared" si="221"/>
        <v>0.14382142857142835</v>
      </c>
      <c r="H2036" s="7">
        <f t="shared" si="222"/>
        <v>1.4803575862925271</v>
      </c>
      <c r="I2036" s="7">
        <f t="shared" si="223"/>
        <v>59.683232549757747</v>
      </c>
    </row>
    <row r="2037" spans="1:9" ht="13.5" x14ac:dyDescent="0.35">
      <c r="A2037" s="3">
        <v>44970</v>
      </c>
      <c r="B2037" s="2">
        <v>22.1401</v>
      </c>
      <c r="C2037" s="7">
        <f t="shared" si="219"/>
        <v>-0.28140000000000143</v>
      </c>
      <c r="D2037" s="7">
        <f t="shared" si="217"/>
        <v>0</v>
      </c>
      <c r="E2037" s="7">
        <f t="shared" si="218"/>
        <v>0.28140000000000143</v>
      </c>
      <c r="F2037" s="7">
        <f t="shared" si="220"/>
        <v>0.21290714285714277</v>
      </c>
      <c r="G2037" s="7">
        <f t="shared" si="221"/>
        <v>0.16392142857142847</v>
      </c>
      <c r="H2037" s="7">
        <f t="shared" si="222"/>
        <v>1.2988365506122275</v>
      </c>
      <c r="I2037" s="7">
        <f t="shared" si="223"/>
        <v>56.49973462734097</v>
      </c>
    </row>
    <row r="2038" spans="1:9" ht="13.5" x14ac:dyDescent="0.35">
      <c r="A2038" s="3">
        <v>44971</v>
      </c>
      <c r="B2038" s="2">
        <v>22.157699999999998</v>
      </c>
      <c r="C2038" s="7">
        <f t="shared" si="219"/>
        <v>1.7599999999998062E-2</v>
      </c>
      <c r="D2038" s="7">
        <f t="shared" si="217"/>
        <v>1.7599999999998062E-2</v>
      </c>
      <c r="E2038" s="7">
        <f t="shared" si="218"/>
        <v>0</v>
      </c>
      <c r="F2038" s="7">
        <f t="shared" si="220"/>
        <v>0.2141642857142855</v>
      </c>
      <c r="G2038" s="7">
        <f t="shared" si="221"/>
        <v>0.13879999999999981</v>
      </c>
      <c r="H2038" s="7">
        <f t="shared" si="222"/>
        <v>1.5429703581720879</v>
      </c>
      <c r="I2038" s="7">
        <f t="shared" si="223"/>
        <v>60.675908125063252</v>
      </c>
    </row>
    <row r="2039" spans="1:9" ht="13.5" x14ac:dyDescent="0.35">
      <c r="A2039" s="3">
        <v>44972</v>
      </c>
      <c r="B2039" s="2">
        <v>22.685300000000002</v>
      </c>
      <c r="C2039" s="7">
        <f t="shared" si="219"/>
        <v>0.52760000000000318</v>
      </c>
      <c r="D2039" s="7">
        <f t="shared" si="217"/>
        <v>0.52760000000000318</v>
      </c>
      <c r="E2039" s="7">
        <f t="shared" si="218"/>
        <v>0</v>
      </c>
      <c r="F2039" s="7">
        <f t="shared" si="220"/>
        <v>0.25185000000000002</v>
      </c>
      <c r="G2039" s="7">
        <f t="shared" si="221"/>
        <v>0.13879999999999981</v>
      </c>
      <c r="H2039" s="7">
        <f t="shared" si="222"/>
        <v>1.8144812680115299</v>
      </c>
      <c r="I2039" s="7">
        <f t="shared" si="223"/>
        <v>64.469473953667006</v>
      </c>
    </row>
    <row r="2040" spans="1:9" ht="13.5" x14ac:dyDescent="0.35">
      <c r="A2040" s="3">
        <v>44973</v>
      </c>
      <c r="B2040" s="2">
        <v>22.8611</v>
      </c>
      <c r="C2040" s="7">
        <f t="shared" si="219"/>
        <v>0.17579999999999885</v>
      </c>
      <c r="D2040" s="7">
        <f t="shared" si="217"/>
        <v>0.17579999999999885</v>
      </c>
      <c r="E2040" s="7">
        <f t="shared" si="218"/>
        <v>0</v>
      </c>
      <c r="F2040" s="7">
        <f t="shared" si="220"/>
        <v>0.23991428571428561</v>
      </c>
      <c r="G2040" s="7">
        <f t="shared" si="221"/>
        <v>0.13879999999999981</v>
      </c>
      <c r="H2040" s="7">
        <f t="shared" si="222"/>
        <v>1.7284890901605614</v>
      </c>
      <c r="I2040" s="7">
        <f t="shared" si="223"/>
        <v>63.349679366276895</v>
      </c>
    </row>
    <row r="2041" spans="1:9" ht="13.5" x14ac:dyDescent="0.35">
      <c r="A2041" s="3">
        <v>44974</v>
      </c>
      <c r="B2041" s="2">
        <v>22.694099999999999</v>
      </c>
      <c r="C2041" s="7">
        <f t="shared" si="219"/>
        <v>-0.16700000000000159</v>
      </c>
      <c r="D2041" s="7">
        <f t="shared" si="217"/>
        <v>0</v>
      </c>
      <c r="E2041" s="7">
        <f t="shared" si="218"/>
        <v>0.16700000000000159</v>
      </c>
      <c r="F2041" s="7">
        <f t="shared" si="220"/>
        <v>0.23991428571428561</v>
      </c>
      <c r="G2041" s="7">
        <f t="shared" si="221"/>
        <v>0.14507857142857133</v>
      </c>
      <c r="H2041" s="7">
        <f t="shared" si="222"/>
        <v>1.6536851952144163</v>
      </c>
      <c r="I2041" s="7">
        <f t="shared" si="223"/>
        <v>62.316555038126879</v>
      </c>
    </row>
    <row r="2042" spans="1:9" ht="13.5" x14ac:dyDescent="0.35">
      <c r="A2042" s="3">
        <v>44977</v>
      </c>
      <c r="B2042" s="2">
        <v>22.843499999999999</v>
      </c>
      <c r="C2042" s="7">
        <f t="shared" si="219"/>
        <v>0.14939999999999998</v>
      </c>
      <c r="D2042" s="7">
        <f t="shared" si="217"/>
        <v>0.14939999999999998</v>
      </c>
      <c r="E2042" s="7">
        <f t="shared" si="218"/>
        <v>0</v>
      </c>
      <c r="F2042" s="7">
        <f t="shared" si="220"/>
        <v>0.25058571428571419</v>
      </c>
      <c r="G2042" s="7">
        <f t="shared" si="221"/>
        <v>0.1331428571428572</v>
      </c>
      <c r="H2042" s="7">
        <f t="shared" si="222"/>
        <v>1.8820815450643762</v>
      </c>
      <c r="I2042" s="7">
        <f t="shared" si="223"/>
        <v>65.302855440973886</v>
      </c>
    </row>
    <row r="2043" spans="1:9" ht="13.5" x14ac:dyDescent="0.35">
      <c r="A2043" s="3">
        <v>44978</v>
      </c>
      <c r="B2043" s="2">
        <v>22.799600000000002</v>
      </c>
      <c r="C2043" s="7">
        <f t="shared" si="219"/>
        <v>-4.3899999999997164E-2</v>
      </c>
      <c r="D2043" s="7">
        <f t="shared" si="217"/>
        <v>0</v>
      </c>
      <c r="E2043" s="7">
        <f t="shared" si="218"/>
        <v>4.3899999999997164E-2</v>
      </c>
      <c r="F2043" s="7">
        <f t="shared" si="220"/>
        <v>0.24179285714285723</v>
      </c>
      <c r="G2043" s="7">
        <f t="shared" si="221"/>
        <v>0.13627857142857128</v>
      </c>
      <c r="H2043" s="7">
        <f t="shared" si="222"/>
        <v>1.7742544158498899</v>
      </c>
      <c r="I2043" s="7">
        <f t="shared" si="223"/>
        <v>63.954279236727785</v>
      </c>
    </row>
    <row r="2044" spans="1:9" ht="13.5" x14ac:dyDescent="0.35">
      <c r="A2044" s="3">
        <v>44979</v>
      </c>
      <c r="B2044" s="2">
        <v>22.8172</v>
      </c>
      <c r="C2044" s="7">
        <f t="shared" si="219"/>
        <v>1.7599999999998062E-2</v>
      </c>
      <c r="D2044" s="7">
        <f t="shared" si="217"/>
        <v>1.7599999999998062E-2</v>
      </c>
      <c r="E2044" s="7">
        <f t="shared" si="218"/>
        <v>0</v>
      </c>
      <c r="F2044" s="7">
        <f t="shared" si="220"/>
        <v>0.24304999999999996</v>
      </c>
      <c r="G2044" s="7">
        <f t="shared" si="221"/>
        <v>0.12937142857142853</v>
      </c>
      <c r="H2044" s="7">
        <f t="shared" si="222"/>
        <v>1.8786992049469968</v>
      </c>
      <c r="I2044" s="7">
        <f t="shared" si="223"/>
        <v>65.262087880473359</v>
      </c>
    </row>
    <row r="2045" spans="1:9" ht="13.5" x14ac:dyDescent="0.35">
      <c r="A2045" s="3">
        <v>44980</v>
      </c>
      <c r="B2045" s="2">
        <v>23.116099999999999</v>
      </c>
      <c r="C2045" s="7">
        <f t="shared" si="219"/>
        <v>0.29889999999999972</v>
      </c>
      <c r="D2045" s="7">
        <f t="shared" si="217"/>
        <v>0.29889999999999972</v>
      </c>
      <c r="E2045" s="7">
        <f t="shared" si="218"/>
        <v>0</v>
      </c>
      <c r="F2045" s="7">
        <f t="shared" si="220"/>
        <v>0.20097142857142838</v>
      </c>
      <c r="G2045" s="7">
        <f t="shared" si="221"/>
        <v>0.12937142857142853</v>
      </c>
      <c r="H2045" s="7">
        <f t="shared" si="222"/>
        <v>1.5534452296819778</v>
      </c>
      <c r="I2045" s="7">
        <f t="shared" si="223"/>
        <v>60.837225393530517</v>
      </c>
    </row>
    <row r="2046" spans="1:9" ht="13.5" x14ac:dyDescent="0.35">
      <c r="A2046" s="3">
        <v>44981</v>
      </c>
      <c r="B2046" s="2">
        <v>22.8172</v>
      </c>
      <c r="C2046" s="7">
        <f t="shared" si="219"/>
        <v>-0.29889999999999972</v>
      </c>
      <c r="D2046" s="7">
        <f t="shared" si="217"/>
        <v>0</v>
      </c>
      <c r="E2046" s="7">
        <f t="shared" si="218"/>
        <v>0.29889999999999972</v>
      </c>
      <c r="F2046" s="7">
        <f t="shared" si="220"/>
        <v>0.10675714285714274</v>
      </c>
      <c r="G2046" s="7">
        <f t="shared" si="221"/>
        <v>0.15072142857142851</v>
      </c>
      <c r="H2046" s="7">
        <f t="shared" si="222"/>
        <v>0.70830766314392635</v>
      </c>
      <c r="I2046" s="7">
        <f t="shared" si="223"/>
        <v>41.46253502371902</v>
      </c>
    </row>
    <row r="2047" spans="1:9" ht="13.5" x14ac:dyDescent="0.35">
      <c r="A2047" s="3">
        <v>44984</v>
      </c>
      <c r="B2047" s="2">
        <v>22.527000000000001</v>
      </c>
      <c r="C2047" s="7">
        <f t="shared" si="219"/>
        <v>-0.29019999999999868</v>
      </c>
      <c r="D2047" s="7">
        <f t="shared" si="217"/>
        <v>0</v>
      </c>
      <c r="E2047" s="7">
        <f t="shared" si="218"/>
        <v>0.29019999999999868</v>
      </c>
      <c r="F2047" s="7">
        <f t="shared" si="220"/>
        <v>8.4778571428571273E-2</v>
      </c>
      <c r="G2047" s="7">
        <f t="shared" si="221"/>
        <v>0.17144999999999985</v>
      </c>
      <c r="H2047" s="7">
        <f t="shared" si="222"/>
        <v>0.49447985668458061</v>
      </c>
      <c r="I2047" s="7">
        <f t="shared" si="223"/>
        <v>33.087087421944673</v>
      </c>
    </row>
    <row r="2048" spans="1:9" ht="13.5" x14ac:dyDescent="0.35">
      <c r="A2048" s="3">
        <v>44985</v>
      </c>
      <c r="B2048" s="2">
        <v>22.8172</v>
      </c>
      <c r="C2048" s="7">
        <f t="shared" si="219"/>
        <v>0.29019999999999868</v>
      </c>
      <c r="D2048" s="7">
        <f t="shared" si="217"/>
        <v>0.29019999999999868</v>
      </c>
      <c r="E2048" s="7">
        <f t="shared" si="218"/>
        <v>0</v>
      </c>
      <c r="F2048" s="7">
        <f t="shared" si="220"/>
        <v>0.10550714285714261</v>
      </c>
      <c r="G2048" s="7">
        <f t="shared" si="221"/>
        <v>0.15072142857142826</v>
      </c>
      <c r="H2048" s="7">
        <f t="shared" si="222"/>
        <v>0.70001421733567104</v>
      </c>
      <c r="I2048" s="7">
        <f t="shared" si="223"/>
        <v>41.176962533452269</v>
      </c>
    </row>
    <row r="2049" spans="1:9" ht="13.5" x14ac:dyDescent="0.35">
      <c r="A2049" s="3">
        <v>44986</v>
      </c>
      <c r="B2049" s="2">
        <v>22.8172</v>
      </c>
      <c r="C2049" s="7">
        <f t="shared" si="219"/>
        <v>0</v>
      </c>
      <c r="D2049" s="7">
        <f t="shared" si="217"/>
        <v>0</v>
      </c>
      <c r="E2049" s="7">
        <f t="shared" si="218"/>
        <v>0</v>
      </c>
      <c r="F2049" s="7">
        <f t="shared" si="220"/>
        <v>0.10550714285714261</v>
      </c>
      <c r="G2049" s="7">
        <f t="shared" si="221"/>
        <v>0.10864285714285694</v>
      </c>
      <c r="H2049" s="7">
        <f t="shared" si="222"/>
        <v>0.97113740959894757</v>
      </c>
      <c r="I2049" s="7">
        <f t="shared" si="223"/>
        <v>49.267869650778813</v>
      </c>
    </row>
    <row r="2050" spans="1:9" ht="13.5" x14ac:dyDescent="0.35">
      <c r="A2050" s="3">
        <v>44987</v>
      </c>
      <c r="B2050" s="2">
        <v>23.028199999999998</v>
      </c>
      <c r="C2050" s="7">
        <f t="shared" si="219"/>
        <v>0.21099999999999852</v>
      </c>
      <c r="D2050" s="7">
        <f t="shared" si="217"/>
        <v>0.21099999999999852</v>
      </c>
      <c r="E2050" s="7">
        <f t="shared" si="218"/>
        <v>0</v>
      </c>
      <c r="F2050" s="7">
        <f t="shared" si="220"/>
        <v>0.12057857142857108</v>
      </c>
      <c r="G2050" s="7">
        <f t="shared" si="221"/>
        <v>7.7242857142857044E-2</v>
      </c>
      <c r="H2050" s="7">
        <f t="shared" si="222"/>
        <v>1.5610319955613068</v>
      </c>
      <c r="I2050" s="7">
        <f t="shared" si="223"/>
        <v>60.953240657158297</v>
      </c>
    </row>
    <row r="2051" spans="1:9" ht="13.5" x14ac:dyDescent="0.35">
      <c r="A2051" s="3">
        <v>44988</v>
      </c>
      <c r="B2051" s="2">
        <v>22.949100000000001</v>
      </c>
      <c r="C2051" s="7">
        <f t="shared" si="219"/>
        <v>-7.909999999999684E-2</v>
      </c>
      <c r="D2051" s="7">
        <f t="shared" ref="D2051:D2114" si="224">IF(C2051&gt;0,C2051,0)</f>
        <v>0</v>
      </c>
      <c r="E2051" s="7">
        <f t="shared" ref="E2051:E2114" si="225">IF(C2051&lt;0,-C2051,0)</f>
        <v>7.909999999999684E-2</v>
      </c>
      <c r="F2051" s="7">
        <f t="shared" si="220"/>
        <v>0.12057857142857108</v>
      </c>
      <c r="G2051" s="7">
        <f t="shared" si="221"/>
        <v>6.279285714285672E-2</v>
      </c>
      <c r="H2051" s="7">
        <f t="shared" si="222"/>
        <v>1.9202593561597161</v>
      </c>
      <c r="I2051" s="7">
        <f t="shared" si="223"/>
        <v>65.756466188843959</v>
      </c>
    </row>
    <row r="2052" spans="1:9" ht="13.5" x14ac:dyDescent="0.35">
      <c r="A2052" s="3">
        <v>44991</v>
      </c>
      <c r="B2052" s="2">
        <v>22.949100000000001</v>
      </c>
      <c r="C2052" s="7">
        <f t="shared" ref="C2052:C2115" si="226">B2052-B2051</f>
        <v>0</v>
      </c>
      <c r="D2052" s="7">
        <f t="shared" si="224"/>
        <v>0</v>
      </c>
      <c r="E2052" s="7">
        <f t="shared" si="225"/>
        <v>0</v>
      </c>
      <c r="F2052" s="7">
        <f t="shared" si="220"/>
        <v>0.11932142857142836</v>
      </c>
      <c r="G2052" s="7">
        <f t="shared" si="221"/>
        <v>6.279285714285672E-2</v>
      </c>
      <c r="H2052" s="7">
        <f t="shared" si="222"/>
        <v>1.9002388806734254</v>
      </c>
      <c r="I2052" s="7">
        <f t="shared" si="223"/>
        <v>65.520081581424648</v>
      </c>
    </row>
    <row r="2053" spans="1:9" ht="13.5" x14ac:dyDescent="0.35">
      <c r="A2053" s="3">
        <v>44992</v>
      </c>
      <c r="B2053" s="2">
        <v>22.8963</v>
      </c>
      <c r="C2053" s="7">
        <f t="shared" si="226"/>
        <v>-5.280000000000129E-2</v>
      </c>
      <c r="D2053" s="7">
        <f t="shared" si="224"/>
        <v>0</v>
      </c>
      <c r="E2053" s="7">
        <f t="shared" si="225"/>
        <v>5.280000000000129E-2</v>
      </c>
      <c r="F2053" s="7">
        <f t="shared" si="220"/>
        <v>8.163571428571384E-2</v>
      </c>
      <c r="G2053" s="7">
        <f t="shared" si="221"/>
        <v>6.6564285714285382E-2</v>
      </c>
      <c r="H2053" s="7">
        <f t="shared" si="222"/>
        <v>1.2264191436849441</v>
      </c>
      <c r="I2053" s="7">
        <f t="shared" si="223"/>
        <v>55.084827453248487</v>
      </c>
    </row>
    <row r="2054" spans="1:9" ht="13.5" x14ac:dyDescent="0.35">
      <c r="A2054" s="3">
        <v>44993</v>
      </c>
      <c r="B2054" s="2">
        <v>22.8611</v>
      </c>
      <c r="C2054" s="7">
        <f t="shared" si="226"/>
        <v>-3.5199999999999676E-2</v>
      </c>
      <c r="D2054" s="7">
        <f t="shared" si="224"/>
        <v>0</v>
      </c>
      <c r="E2054" s="7">
        <f t="shared" si="225"/>
        <v>3.5199999999999676E-2</v>
      </c>
      <c r="F2054" s="7">
        <f t="shared" si="220"/>
        <v>6.9078571428571073E-2</v>
      </c>
      <c r="G2054" s="7">
        <f t="shared" si="221"/>
        <v>6.9078571428571073E-2</v>
      </c>
      <c r="H2054" s="7">
        <f t="shared" si="222"/>
        <v>1</v>
      </c>
      <c r="I2054" s="7">
        <f t="shared" si="223"/>
        <v>50</v>
      </c>
    </row>
    <row r="2055" spans="1:9" ht="13.5" x14ac:dyDescent="0.35">
      <c r="A2055" s="3">
        <v>44994</v>
      </c>
      <c r="B2055" s="2">
        <v>22.7117</v>
      </c>
      <c r="C2055" s="7">
        <f t="shared" si="226"/>
        <v>-0.14939999999999998</v>
      </c>
      <c r="D2055" s="7">
        <f t="shared" si="224"/>
        <v>0</v>
      </c>
      <c r="E2055" s="7">
        <f t="shared" si="225"/>
        <v>0.14939999999999998</v>
      </c>
      <c r="F2055" s="7">
        <f t="shared" si="220"/>
        <v>6.9078571428571073E-2</v>
      </c>
      <c r="G2055" s="7">
        <f t="shared" si="221"/>
        <v>6.7821428571428102E-2</v>
      </c>
      <c r="H2055" s="7">
        <f t="shared" si="222"/>
        <v>1.0185360716166421</v>
      </c>
      <c r="I2055" s="7">
        <f t="shared" si="223"/>
        <v>50.45914640509239</v>
      </c>
    </row>
    <row r="2056" spans="1:9" ht="13.5" x14ac:dyDescent="0.35">
      <c r="A2056" s="3">
        <v>44995</v>
      </c>
      <c r="B2056" s="2">
        <v>22.834700000000002</v>
      </c>
      <c r="C2056" s="7">
        <f t="shared" si="226"/>
        <v>0.12300000000000111</v>
      </c>
      <c r="D2056" s="7">
        <f t="shared" si="224"/>
        <v>0.12300000000000111</v>
      </c>
      <c r="E2056" s="7">
        <f t="shared" si="225"/>
        <v>0</v>
      </c>
      <c r="F2056" s="7">
        <f t="shared" si="220"/>
        <v>6.719285714285686E-2</v>
      </c>
      <c r="G2056" s="7">
        <f t="shared" si="221"/>
        <v>6.7821428571428102E-2</v>
      </c>
      <c r="H2056" s="7">
        <f t="shared" si="222"/>
        <v>0.99073196419168252</v>
      </c>
      <c r="I2056" s="7">
        <f t="shared" si="223"/>
        <v>49.767220399957743</v>
      </c>
    </row>
    <row r="2057" spans="1:9" ht="13.5" x14ac:dyDescent="0.35">
      <c r="A2057" s="3">
        <v>44998</v>
      </c>
      <c r="B2057" s="2">
        <v>22.597300000000001</v>
      </c>
      <c r="C2057" s="7">
        <f t="shared" si="226"/>
        <v>-0.23740000000000094</v>
      </c>
      <c r="D2057" s="7">
        <f t="shared" si="224"/>
        <v>0</v>
      </c>
      <c r="E2057" s="7">
        <f t="shared" si="225"/>
        <v>0.23740000000000094</v>
      </c>
      <c r="F2057" s="7">
        <f t="shared" si="220"/>
        <v>6.719285714285686E-2</v>
      </c>
      <c r="G2057" s="7">
        <f t="shared" si="221"/>
        <v>8.1642857142856934E-2</v>
      </c>
      <c r="H2057" s="7">
        <f t="shared" si="222"/>
        <v>0.82300962379702403</v>
      </c>
      <c r="I2057" s="7">
        <f t="shared" si="223"/>
        <v>45.145654364831749</v>
      </c>
    </row>
    <row r="2058" spans="1:9" ht="13.5" x14ac:dyDescent="0.35">
      <c r="A2058" s="3">
        <v>44999</v>
      </c>
      <c r="B2058" s="2">
        <v>22.773199999999999</v>
      </c>
      <c r="C2058" s="7">
        <f t="shared" si="226"/>
        <v>0.17589999999999861</v>
      </c>
      <c r="D2058" s="7">
        <f t="shared" si="224"/>
        <v>0.17589999999999861</v>
      </c>
      <c r="E2058" s="7">
        <f t="shared" si="225"/>
        <v>0</v>
      </c>
      <c r="F2058" s="7">
        <f t="shared" si="220"/>
        <v>7.8499999999999764E-2</v>
      </c>
      <c r="G2058" s="7">
        <f t="shared" si="221"/>
        <v>8.1642857142856934E-2</v>
      </c>
      <c r="H2058" s="7">
        <f t="shared" si="222"/>
        <v>0.96150481189851222</v>
      </c>
      <c r="I2058" s="7">
        <f t="shared" si="223"/>
        <v>49.018733273862608</v>
      </c>
    </row>
    <row r="2059" spans="1:9" ht="13.5" x14ac:dyDescent="0.35">
      <c r="A2059" s="3">
        <v>45000</v>
      </c>
      <c r="B2059" s="2">
        <v>22.544599999999999</v>
      </c>
      <c r="C2059" s="7">
        <f t="shared" si="226"/>
        <v>-0.22860000000000014</v>
      </c>
      <c r="D2059" s="7">
        <f t="shared" si="224"/>
        <v>0</v>
      </c>
      <c r="E2059" s="7">
        <f t="shared" si="225"/>
        <v>0.22860000000000014</v>
      </c>
      <c r="F2059" s="7">
        <f t="shared" si="220"/>
        <v>5.7149999999999777E-2</v>
      </c>
      <c r="G2059" s="7">
        <f t="shared" si="221"/>
        <v>9.7971428571428376E-2</v>
      </c>
      <c r="H2059" s="7">
        <f t="shared" si="222"/>
        <v>0.58333333333333226</v>
      </c>
      <c r="I2059" s="7">
        <f t="shared" si="223"/>
        <v>36.842105263157848</v>
      </c>
    </row>
    <row r="2060" spans="1:9" ht="13.5" x14ac:dyDescent="0.35">
      <c r="A2060" s="3">
        <v>45001</v>
      </c>
      <c r="B2060" s="2">
        <v>22.421500000000002</v>
      </c>
      <c r="C2060" s="7">
        <f t="shared" si="226"/>
        <v>-0.12309999999999732</v>
      </c>
      <c r="D2060" s="7">
        <f t="shared" si="224"/>
        <v>0</v>
      </c>
      <c r="E2060" s="7">
        <f t="shared" si="225"/>
        <v>0.12309999999999732</v>
      </c>
      <c r="F2060" s="7">
        <f t="shared" si="220"/>
        <v>5.7149999999999777E-2</v>
      </c>
      <c r="G2060" s="7">
        <f t="shared" si="221"/>
        <v>8.5414285714285346E-2</v>
      </c>
      <c r="H2060" s="7">
        <f t="shared" si="222"/>
        <v>0.66909182137481216</v>
      </c>
      <c r="I2060" s="7">
        <f t="shared" si="223"/>
        <v>40.087178716368562</v>
      </c>
    </row>
    <row r="2061" spans="1:9" ht="13.5" x14ac:dyDescent="0.35">
      <c r="A2061" s="3">
        <v>45002</v>
      </c>
      <c r="B2061" s="2">
        <v>22.333600000000001</v>
      </c>
      <c r="C2061" s="7">
        <f t="shared" si="226"/>
        <v>-8.7900000000001199E-2</v>
      </c>
      <c r="D2061" s="7">
        <f t="shared" si="224"/>
        <v>0</v>
      </c>
      <c r="E2061" s="7">
        <f t="shared" si="225"/>
        <v>8.7900000000001199E-2</v>
      </c>
      <c r="F2061" s="7">
        <f t="shared" si="220"/>
        <v>5.7149999999999777E-2</v>
      </c>
      <c r="G2061" s="7">
        <f t="shared" si="221"/>
        <v>7.0964285714285522E-2</v>
      </c>
      <c r="H2061" s="7">
        <f t="shared" si="222"/>
        <v>0.80533467539003423</v>
      </c>
      <c r="I2061" s="7">
        <f t="shared" si="223"/>
        <v>44.608608385370175</v>
      </c>
    </row>
    <row r="2062" spans="1:9" ht="13.5" x14ac:dyDescent="0.35">
      <c r="A2062" s="3">
        <v>45006</v>
      </c>
      <c r="B2062" s="2">
        <v>20.9971</v>
      </c>
      <c r="C2062" s="7">
        <f t="shared" si="226"/>
        <v>-1.3365000000000009</v>
      </c>
      <c r="D2062" s="7">
        <f t="shared" si="224"/>
        <v>0</v>
      </c>
      <c r="E2062" s="7">
        <f t="shared" si="225"/>
        <v>1.3365000000000009</v>
      </c>
      <c r="F2062" s="7">
        <f t="shared" si="220"/>
        <v>3.6421428571428445E-2</v>
      </c>
      <c r="G2062" s="7">
        <f t="shared" si="221"/>
        <v>0.16642857142857131</v>
      </c>
      <c r="H2062" s="7">
        <f t="shared" si="222"/>
        <v>0.2188412017167376</v>
      </c>
      <c r="I2062" s="7">
        <f t="shared" si="223"/>
        <v>17.954857565407195</v>
      </c>
    </row>
    <row r="2063" spans="1:9" ht="13.5" x14ac:dyDescent="0.35">
      <c r="A2063" s="3">
        <v>45007</v>
      </c>
      <c r="B2063" s="2">
        <v>19.739699999999999</v>
      </c>
      <c r="C2063" s="7">
        <f t="shared" si="226"/>
        <v>-1.2574000000000005</v>
      </c>
      <c r="D2063" s="7">
        <f t="shared" si="224"/>
        <v>0</v>
      </c>
      <c r="E2063" s="7">
        <f t="shared" si="225"/>
        <v>1.2574000000000005</v>
      </c>
      <c r="F2063" s="7">
        <f t="shared" si="220"/>
        <v>3.6421428571428445E-2</v>
      </c>
      <c r="G2063" s="7">
        <f t="shared" si="221"/>
        <v>0.25624285714285705</v>
      </c>
      <c r="H2063" s="7">
        <f t="shared" si="222"/>
        <v>0.14213636617048514</v>
      </c>
      <c r="I2063" s="7">
        <f t="shared" si="223"/>
        <v>12.44478070924751</v>
      </c>
    </row>
    <row r="2064" spans="1:9" ht="13.5" x14ac:dyDescent="0.35">
      <c r="A2064" s="3">
        <v>45008</v>
      </c>
      <c r="B2064" s="2">
        <v>18.895600000000002</v>
      </c>
      <c r="C2064" s="7">
        <f t="shared" si="226"/>
        <v>-0.84409999999999741</v>
      </c>
      <c r="D2064" s="7">
        <f t="shared" si="224"/>
        <v>0</v>
      </c>
      <c r="E2064" s="7">
        <f t="shared" si="225"/>
        <v>0.84409999999999741</v>
      </c>
      <c r="F2064" s="7">
        <f t="shared" si="220"/>
        <v>2.134999999999998E-2</v>
      </c>
      <c r="G2064" s="7">
        <f t="shared" si="221"/>
        <v>0.31653571428571403</v>
      </c>
      <c r="H2064" s="7">
        <f t="shared" si="222"/>
        <v>6.7448945052465292E-2</v>
      </c>
      <c r="I2064" s="7">
        <f t="shared" si="223"/>
        <v>6.3187045492981611</v>
      </c>
    </row>
    <row r="2065" spans="1:9" ht="13.5" x14ac:dyDescent="0.35">
      <c r="A2065" s="3">
        <v>45009</v>
      </c>
      <c r="B2065" s="2">
        <v>18.4648</v>
      </c>
      <c r="C2065" s="7">
        <f t="shared" si="226"/>
        <v>-0.4308000000000014</v>
      </c>
      <c r="D2065" s="7">
        <f t="shared" si="224"/>
        <v>0</v>
      </c>
      <c r="E2065" s="7">
        <f t="shared" si="225"/>
        <v>0.4308000000000014</v>
      </c>
      <c r="F2065" s="7">
        <f t="shared" ref="F2065:F2128" si="227">(SUM(D2052:D2065)/14)</f>
        <v>2.134999999999998E-2</v>
      </c>
      <c r="G2065" s="7">
        <f t="shared" ref="G2065:G2128" si="228">(SUM(E2052:E2065)/14)</f>
        <v>0.34165714285714294</v>
      </c>
      <c r="H2065" s="7">
        <f t="shared" ref="H2065:H2128" si="229">F2065/G2065</f>
        <v>6.248954674694758E-2</v>
      </c>
      <c r="I2065" s="7">
        <f t="shared" ref="I2065:I2128" si="230">IF(G2065=0,100,100-(100/(1+H2065)))</f>
        <v>5.8814269691662702</v>
      </c>
    </row>
    <row r="2066" spans="1:9" ht="13.5" x14ac:dyDescent="0.35">
      <c r="A2066" s="3">
        <v>45012</v>
      </c>
      <c r="B2066" s="2">
        <v>19.2561</v>
      </c>
      <c r="C2066" s="7">
        <f t="shared" si="226"/>
        <v>0.79129999999999967</v>
      </c>
      <c r="D2066" s="7">
        <f t="shared" si="224"/>
        <v>0.79129999999999967</v>
      </c>
      <c r="E2066" s="7">
        <f t="shared" si="225"/>
        <v>0</v>
      </c>
      <c r="F2066" s="7">
        <f t="shared" si="227"/>
        <v>7.7871428571428522E-2</v>
      </c>
      <c r="G2066" s="7">
        <f t="shared" si="228"/>
        <v>0.34165714285714294</v>
      </c>
      <c r="H2066" s="7">
        <f t="shared" si="229"/>
        <v>0.22792272955343684</v>
      </c>
      <c r="I2066" s="7">
        <f t="shared" si="230"/>
        <v>18.561650832567153</v>
      </c>
    </row>
    <row r="2067" spans="1:9" ht="13.5" x14ac:dyDescent="0.35">
      <c r="A2067" s="3">
        <v>45013</v>
      </c>
      <c r="B2067" s="2">
        <v>18.860399999999998</v>
      </c>
      <c r="C2067" s="7">
        <f t="shared" si="226"/>
        <v>-0.39570000000000149</v>
      </c>
      <c r="D2067" s="7">
        <f t="shared" si="224"/>
        <v>0</v>
      </c>
      <c r="E2067" s="7">
        <f t="shared" si="225"/>
        <v>0.39570000000000149</v>
      </c>
      <c r="F2067" s="7">
        <f t="shared" si="227"/>
        <v>7.7871428571428522E-2</v>
      </c>
      <c r="G2067" s="7">
        <f t="shared" si="228"/>
        <v>0.36615000000000009</v>
      </c>
      <c r="H2067" s="7">
        <f t="shared" si="229"/>
        <v>0.2126763036226369</v>
      </c>
      <c r="I2067" s="7">
        <f t="shared" si="230"/>
        <v>17.537763621446828</v>
      </c>
    </row>
    <row r="2068" spans="1:9" ht="13.5" x14ac:dyDescent="0.35">
      <c r="A2068" s="3">
        <v>45014</v>
      </c>
      <c r="B2068" s="2">
        <v>18.4648</v>
      </c>
      <c r="C2068" s="7">
        <f t="shared" si="226"/>
        <v>-0.39559999999999818</v>
      </c>
      <c r="D2068" s="7">
        <f t="shared" si="224"/>
        <v>0</v>
      </c>
      <c r="E2068" s="7">
        <f t="shared" si="225"/>
        <v>0.39559999999999818</v>
      </c>
      <c r="F2068" s="7">
        <f t="shared" si="227"/>
        <v>7.7871428571428522E-2</v>
      </c>
      <c r="G2068" s="7">
        <f t="shared" si="228"/>
        <v>0.3918928571428571</v>
      </c>
      <c r="H2068" s="7">
        <f t="shared" si="229"/>
        <v>0.19870591451745181</v>
      </c>
      <c r="I2068" s="7">
        <f t="shared" si="230"/>
        <v>16.576702601608702</v>
      </c>
    </row>
    <row r="2069" spans="1:9" ht="13.5" x14ac:dyDescent="0.35">
      <c r="A2069" s="3">
        <v>45015</v>
      </c>
      <c r="B2069" s="2">
        <v>17.3569</v>
      </c>
      <c r="C2069" s="7">
        <f t="shared" si="226"/>
        <v>-1.1079000000000008</v>
      </c>
      <c r="D2069" s="7">
        <f t="shared" si="224"/>
        <v>0</v>
      </c>
      <c r="E2069" s="7">
        <f t="shared" si="225"/>
        <v>1.1079000000000008</v>
      </c>
      <c r="F2069" s="7">
        <f t="shared" si="227"/>
        <v>7.7871428571428522E-2</v>
      </c>
      <c r="G2069" s="7">
        <f t="shared" si="228"/>
        <v>0.46035714285714285</v>
      </c>
      <c r="H2069" s="7">
        <f t="shared" si="229"/>
        <v>0.16915438324282378</v>
      </c>
      <c r="I2069" s="7">
        <f t="shared" si="230"/>
        <v>14.468096400891795</v>
      </c>
    </row>
    <row r="2070" spans="1:9" ht="13.5" x14ac:dyDescent="0.35">
      <c r="A2070" s="3">
        <v>45016</v>
      </c>
      <c r="B2070" s="2">
        <v>17.761299999999999</v>
      </c>
      <c r="C2070" s="7">
        <f t="shared" si="226"/>
        <v>0.40439999999999898</v>
      </c>
      <c r="D2070" s="7">
        <f t="shared" si="224"/>
        <v>0.40439999999999898</v>
      </c>
      <c r="E2070" s="7">
        <f t="shared" si="225"/>
        <v>0</v>
      </c>
      <c r="F2070" s="7">
        <f t="shared" si="227"/>
        <v>9.7971428571428376E-2</v>
      </c>
      <c r="G2070" s="7">
        <f t="shared" si="228"/>
        <v>0.46035714285714285</v>
      </c>
      <c r="H2070" s="7">
        <f t="shared" si="229"/>
        <v>0.21281613653995302</v>
      </c>
      <c r="I2070" s="7">
        <f t="shared" si="230"/>
        <v>17.547271192078369</v>
      </c>
    </row>
    <row r="2071" spans="1:9" ht="13.5" x14ac:dyDescent="0.35">
      <c r="A2071" s="3">
        <v>45019</v>
      </c>
      <c r="B2071" s="2">
        <v>17.3217</v>
      </c>
      <c r="C2071" s="7">
        <f t="shared" si="226"/>
        <v>-0.43959999999999866</v>
      </c>
      <c r="D2071" s="7">
        <f t="shared" si="224"/>
        <v>0</v>
      </c>
      <c r="E2071" s="7">
        <f t="shared" si="225"/>
        <v>0.43959999999999866</v>
      </c>
      <c r="F2071" s="7">
        <f t="shared" si="227"/>
        <v>9.7971428571428376E-2</v>
      </c>
      <c r="G2071" s="7">
        <f t="shared" si="228"/>
        <v>0.47479999999999983</v>
      </c>
      <c r="H2071" s="7">
        <f t="shared" si="229"/>
        <v>0.20634252015886353</v>
      </c>
      <c r="I2071" s="7">
        <f t="shared" si="230"/>
        <v>17.104803711278478</v>
      </c>
    </row>
    <row r="2072" spans="1:9" ht="13.5" x14ac:dyDescent="0.35">
      <c r="A2072" s="3">
        <v>45020</v>
      </c>
      <c r="B2072" s="2">
        <v>17.233799999999999</v>
      </c>
      <c r="C2072" s="7">
        <f t="shared" si="226"/>
        <v>-8.7900000000001199E-2</v>
      </c>
      <c r="D2072" s="7">
        <f t="shared" si="224"/>
        <v>0</v>
      </c>
      <c r="E2072" s="7">
        <f t="shared" si="225"/>
        <v>8.7900000000001199E-2</v>
      </c>
      <c r="F2072" s="7">
        <f t="shared" si="227"/>
        <v>8.5407142857142765E-2</v>
      </c>
      <c r="G2072" s="7">
        <f t="shared" si="228"/>
        <v>0.48107857142857136</v>
      </c>
      <c r="H2072" s="7">
        <f t="shared" si="229"/>
        <v>0.17753262757791255</v>
      </c>
      <c r="I2072" s="7">
        <f t="shared" si="230"/>
        <v>15.076663136127493</v>
      </c>
    </row>
    <row r="2073" spans="1:9" ht="13.5" x14ac:dyDescent="0.35">
      <c r="A2073" s="3">
        <v>45021</v>
      </c>
      <c r="B2073" s="2">
        <v>16.882100000000001</v>
      </c>
      <c r="C2073" s="7">
        <f t="shared" si="226"/>
        <v>-0.35169999999999746</v>
      </c>
      <c r="D2073" s="7">
        <f t="shared" si="224"/>
        <v>0</v>
      </c>
      <c r="E2073" s="7">
        <f t="shared" si="225"/>
        <v>0.35169999999999746</v>
      </c>
      <c r="F2073" s="7">
        <f t="shared" si="227"/>
        <v>8.5407142857142765E-2</v>
      </c>
      <c r="G2073" s="7">
        <f t="shared" si="228"/>
        <v>0.48987142857142835</v>
      </c>
      <c r="H2073" s="7">
        <f t="shared" si="229"/>
        <v>0.17434603831909237</v>
      </c>
      <c r="I2073" s="7">
        <f t="shared" si="230"/>
        <v>14.846223568705838</v>
      </c>
    </row>
    <row r="2074" spans="1:9" ht="13.5" x14ac:dyDescent="0.35">
      <c r="A2074" s="3">
        <v>45022</v>
      </c>
      <c r="B2074" s="2">
        <v>16.882100000000001</v>
      </c>
      <c r="C2074" s="7">
        <f t="shared" si="226"/>
        <v>0</v>
      </c>
      <c r="D2074" s="7">
        <f t="shared" si="224"/>
        <v>0</v>
      </c>
      <c r="E2074" s="7">
        <f t="shared" si="225"/>
        <v>0</v>
      </c>
      <c r="F2074" s="7">
        <f t="shared" si="227"/>
        <v>8.5407142857142765E-2</v>
      </c>
      <c r="G2074" s="7">
        <f t="shared" si="228"/>
        <v>0.48107857142857136</v>
      </c>
      <c r="H2074" s="7">
        <f t="shared" si="229"/>
        <v>0.17753262757791255</v>
      </c>
      <c r="I2074" s="7">
        <f t="shared" si="230"/>
        <v>15.076663136127493</v>
      </c>
    </row>
    <row r="2075" spans="1:9" ht="13.5" x14ac:dyDescent="0.35">
      <c r="A2075" s="3">
        <v>45023</v>
      </c>
      <c r="B2075" s="2">
        <v>16.319299999999998</v>
      </c>
      <c r="C2075" s="7">
        <f t="shared" si="226"/>
        <v>-0.56280000000000285</v>
      </c>
      <c r="D2075" s="7">
        <f t="shared" si="224"/>
        <v>0</v>
      </c>
      <c r="E2075" s="7">
        <f t="shared" si="225"/>
        <v>0.56280000000000285</v>
      </c>
      <c r="F2075" s="7">
        <f t="shared" si="227"/>
        <v>8.5407142857142765E-2</v>
      </c>
      <c r="G2075" s="7">
        <f t="shared" si="228"/>
        <v>0.51500000000000001</v>
      </c>
      <c r="H2075" s="7">
        <f t="shared" si="229"/>
        <v>0.16583911234396653</v>
      </c>
      <c r="I2075" s="7">
        <f t="shared" si="230"/>
        <v>14.224871218339928</v>
      </c>
    </row>
    <row r="2076" spans="1:9" ht="13.5" x14ac:dyDescent="0.35">
      <c r="A2076" s="3">
        <v>45026</v>
      </c>
      <c r="B2076" s="2">
        <v>15.5807</v>
      </c>
      <c r="C2076" s="7">
        <f t="shared" si="226"/>
        <v>-0.73859999999999815</v>
      </c>
      <c r="D2076" s="7">
        <f t="shared" si="224"/>
        <v>0</v>
      </c>
      <c r="E2076" s="7">
        <f t="shared" si="225"/>
        <v>0.73859999999999815</v>
      </c>
      <c r="F2076" s="7">
        <f t="shared" si="227"/>
        <v>8.5407142857142765E-2</v>
      </c>
      <c r="G2076" s="7">
        <f t="shared" si="228"/>
        <v>0.47229285714285701</v>
      </c>
      <c r="H2076" s="7">
        <f t="shared" si="229"/>
        <v>0.18083513558476114</v>
      </c>
      <c r="I2076" s="7">
        <f t="shared" si="230"/>
        <v>15.314173006480686</v>
      </c>
    </row>
    <row r="2077" spans="1:9" ht="13.5" x14ac:dyDescent="0.35">
      <c r="A2077" s="3">
        <v>45027</v>
      </c>
      <c r="B2077" s="2">
        <v>15.246600000000001</v>
      </c>
      <c r="C2077" s="7">
        <f t="shared" si="226"/>
        <v>-0.3340999999999994</v>
      </c>
      <c r="D2077" s="7">
        <f t="shared" si="224"/>
        <v>0</v>
      </c>
      <c r="E2077" s="7">
        <f t="shared" si="225"/>
        <v>0.3340999999999994</v>
      </c>
      <c r="F2077" s="7">
        <f t="shared" si="227"/>
        <v>8.5407142857142765E-2</v>
      </c>
      <c r="G2077" s="7">
        <f t="shared" si="228"/>
        <v>0.40634285714285695</v>
      </c>
      <c r="H2077" s="7">
        <f t="shared" si="229"/>
        <v>0.2101849247644493</v>
      </c>
      <c r="I2077" s="7">
        <f t="shared" si="230"/>
        <v>17.368000581015323</v>
      </c>
    </row>
    <row r="2078" spans="1:9" ht="13.5" x14ac:dyDescent="0.35">
      <c r="A2078" s="3">
        <v>45028</v>
      </c>
      <c r="B2078" s="2">
        <v>16.161100000000001</v>
      </c>
      <c r="C2078" s="7">
        <f t="shared" si="226"/>
        <v>0.91450000000000031</v>
      </c>
      <c r="D2078" s="7">
        <f t="shared" si="224"/>
        <v>0.91450000000000031</v>
      </c>
      <c r="E2078" s="7">
        <f t="shared" si="225"/>
        <v>0</v>
      </c>
      <c r="F2078" s="7">
        <f t="shared" si="227"/>
        <v>0.15072857142857135</v>
      </c>
      <c r="G2078" s="7">
        <f t="shared" si="228"/>
        <v>0.34604999999999997</v>
      </c>
      <c r="H2078" s="7">
        <f t="shared" si="229"/>
        <v>0.43556876586785542</v>
      </c>
      <c r="I2078" s="7">
        <f t="shared" si="230"/>
        <v>30.341198291851768</v>
      </c>
    </row>
    <row r="2079" spans="1:9" ht="13.5" x14ac:dyDescent="0.35">
      <c r="A2079" s="3">
        <v>45029</v>
      </c>
      <c r="B2079" s="2">
        <v>16.416</v>
      </c>
      <c r="C2079" s="7">
        <f t="shared" si="226"/>
        <v>0.25489999999999924</v>
      </c>
      <c r="D2079" s="7">
        <f t="shared" si="224"/>
        <v>0.25489999999999924</v>
      </c>
      <c r="E2079" s="7">
        <f t="shared" si="225"/>
        <v>0</v>
      </c>
      <c r="F2079" s="7">
        <f t="shared" si="227"/>
        <v>0.16893571428571416</v>
      </c>
      <c r="G2079" s="7">
        <f t="shared" si="228"/>
        <v>0.3152785714285713</v>
      </c>
      <c r="H2079" s="7">
        <f t="shared" si="229"/>
        <v>0.53582999161739031</v>
      </c>
      <c r="I2079" s="7">
        <f t="shared" si="230"/>
        <v>34.888626641097503</v>
      </c>
    </row>
    <row r="2080" spans="1:9" ht="13.5" x14ac:dyDescent="0.35">
      <c r="A2080" s="3">
        <v>45030</v>
      </c>
      <c r="B2080" s="2">
        <v>16.424800000000001</v>
      </c>
      <c r="C2080" s="7">
        <f t="shared" si="226"/>
        <v>8.8000000000008072E-3</v>
      </c>
      <c r="D2080" s="7">
        <f t="shared" si="224"/>
        <v>8.8000000000008072E-3</v>
      </c>
      <c r="E2080" s="7">
        <f t="shared" si="225"/>
        <v>0</v>
      </c>
      <c r="F2080" s="7">
        <f t="shared" si="227"/>
        <v>0.1130428571428571</v>
      </c>
      <c r="G2080" s="7">
        <f t="shared" si="228"/>
        <v>0.3152785714285713</v>
      </c>
      <c r="H2080" s="7">
        <f t="shared" si="229"/>
        <v>0.35854912888828472</v>
      </c>
      <c r="I2080" s="7">
        <f t="shared" si="230"/>
        <v>26.392062036187781</v>
      </c>
    </row>
    <row r="2081" spans="1:9" ht="13.5" x14ac:dyDescent="0.35">
      <c r="A2081" s="3">
        <v>45033</v>
      </c>
      <c r="B2081" s="2">
        <v>16.715</v>
      </c>
      <c r="C2081" s="7">
        <f t="shared" si="226"/>
        <v>0.29019999999999868</v>
      </c>
      <c r="D2081" s="7">
        <f t="shared" si="224"/>
        <v>0.29019999999999868</v>
      </c>
      <c r="E2081" s="7">
        <f t="shared" si="225"/>
        <v>0</v>
      </c>
      <c r="F2081" s="7">
        <f t="shared" si="227"/>
        <v>0.13377142857142843</v>
      </c>
      <c r="G2081" s="7">
        <f t="shared" si="228"/>
        <v>0.2870142857142855</v>
      </c>
      <c r="H2081" s="7">
        <f t="shared" si="229"/>
        <v>0.46607933900751564</v>
      </c>
      <c r="I2081" s="7">
        <f t="shared" si="230"/>
        <v>31.790867424885406</v>
      </c>
    </row>
    <row r="2082" spans="1:9" ht="13.5" x14ac:dyDescent="0.35">
      <c r="A2082" s="3">
        <v>45034</v>
      </c>
      <c r="B2082" s="2">
        <v>17.488800000000001</v>
      </c>
      <c r="C2082" s="7">
        <f t="shared" si="226"/>
        <v>0.77380000000000138</v>
      </c>
      <c r="D2082" s="7">
        <f t="shared" si="224"/>
        <v>0.77380000000000138</v>
      </c>
      <c r="E2082" s="7">
        <f t="shared" si="225"/>
        <v>0</v>
      </c>
      <c r="F2082" s="7">
        <f t="shared" si="227"/>
        <v>0.1890428571428571</v>
      </c>
      <c r="G2082" s="7">
        <f t="shared" si="228"/>
        <v>0.25875714285714274</v>
      </c>
      <c r="H2082" s="7">
        <f t="shared" si="229"/>
        <v>0.73058024623198825</v>
      </c>
      <c r="I2082" s="7">
        <f t="shared" si="230"/>
        <v>42.215912716136039</v>
      </c>
    </row>
    <row r="2083" spans="1:9" ht="13.5" x14ac:dyDescent="0.35">
      <c r="A2083" s="3">
        <v>45035</v>
      </c>
      <c r="B2083" s="2">
        <v>17.277699999999999</v>
      </c>
      <c r="C2083" s="7">
        <f t="shared" si="226"/>
        <v>-0.21110000000000184</v>
      </c>
      <c r="D2083" s="7">
        <f t="shared" si="224"/>
        <v>0</v>
      </c>
      <c r="E2083" s="7">
        <f t="shared" si="225"/>
        <v>0.21110000000000184</v>
      </c>
      <c r="F2083" s="7">
        <f t="shared" si="227"/>
        <v>0.1890428571428571</v>
      </c>
      <c r="G2083" s="7">
        <f t="shared" si="228"/>
        <v>0.19469999999999996</v>
      </c>
      <c r="H2083" s="7">
        <f t="shared" si="229"/>
        <v>0.9709443099273608</v>
      </c>
      <c r="I2083" s="7">
        <f t="shared" si="230"/>
        <v>49.262899262899268</v>
      </c>
    </row>
    <row r="2084" spans="1:9" ht="13.5" x14ac:dyDescent="0.35">
      <c r="A2084" s="3">
        <v>45036</v>
      </c>
      <c r="B2084" s="2">
        <v>16.706199999999999</v>
      </c>
      <c r="C2084" s="7">
        <f t="shared" si="226"/>
        <v>-0.57150000000000034</v>
      </c>
      <c r="D2084" s="7">
        <f t="shared" si="224"/>
        <v>0</v>
      </c>
      <c r="E2084" s="7">
        <f t="shared" si="225"/>
        <v>0.57150000000000034</v>
      </c>
      <c r="F2084" s="7">
        <f t="shared" si="227"/>
        <v>0.16015714285714289</v>
      </c>
      <c r="G2084" s="7">
        <f t="shared" si="228"/>
        <v>0.23552142857142858</v>
      </c>
      <c r="H2084" s="7">
        <f t="shared" si="229"/>
        <v>0.68001091802383784</v>
      </c>
      <c r="I2084" s="7">
        <f t="shared" si="230"/>
        <v>40.476577308421341</v>
      </c>
    </row>
    <row r="2085" spans="1:9" ht="13.5" x14ac:dyDescent="0.35">
      <c r="A2085" s="3">
        <v>45040</v>
      </c>
      <c r="B2085" s="2">
        <v>16.442399999999999</v>
      </c>
      <c r="C2085" s="7">
        <f t="shared" si="226"/>
        <v>-0.26379999999999981</v>
      </c>
      <c r="D2085" s="7">
        <f t="shared" si="224"/>
        <v>0</v>
      </c>
      <c r="E2085" s="7">
        <f t="shared" si="225"/>
        <v>0.26379999999999981</v>
      </c>
      <c r="F2085" s="7">
        <f t="shared" si="227"/>
        <v>0.16015714285714289</v>
      </c>
      <c r="G2085" s="7">
        <f t="shared" si="228"/>
        <v>0.22296428571428578</v>
      </c>
      <c r="H2085" s="7">
        <f t="shared" si="229"/>
        <v>0.7183085055261893</v>
      </c>
      <c r="I2085" s="7">
        <f t="shared" si="230"/>
        <v>41.803232843000167</v>
      </c>
    </row>
    <row r="2086" spans="1:9" ht="13.5" x14ac:dyDescent="0.35">
      <c r="A2086" s="3">
        <v>45041</v>
      </c>
      <c r="B2086" s="2">
        <v>16.1083</v>
      </c>
      <c r="C2086" s="7">
        <f t="shared" si="226"/>
        <v>-0.3340999999999994</v>
      </c>
      <c r="D2086" s="7">
        <f t="shared" si="224"/>
        <v>0</v>
      </c>
      <c r="E2086" s="7">
        <f t="shared" si="225"/>
        <v>0.3340999999999994</v>
      </c>
      <c r="F2086" s="7">
        <f t="shared" si="227"/>
        <v>0.16015714285714289</v>
      </c>
      <c r="G2086" s="7">
        <f t="shared" si="228"/>
        <v>0.24054999999999996</v>
      </c>
      <c r="H2086" s="7">
        <f t="shared" si="229"/>
        <v>0.66579564688066062</v>
      </c>
      <c r="I2086" s="7">
        <f t="shared" si="230"/>
        <v>39.968626891744961</v>
      </c>
    </row>
    <row r="2087" spans="1:9" ht="13.5" x14ac:dyDescent="0.35">
      <c r="A2087" s="3">
        <v>45042</v>
      </c>
      <c r="B2087" s="2">
        <v>15.149900000000001</v>
      </c>
      <c r="C2087" s="7">
        <f t="shared" si="226"/>
        <v>-0.95839999999999925</v>
      </c>
      <c r="D2087" s="7">
        <f t="shared" si="224"/>
        <v>0</v>
      </c>
      <c r="E2087" s="7">
        <f t="shared" si="225"/>
        <v>0.95839999999999925</v>
      </c>
      <c r="F2087" s="7">
        <f t="shared" si="227"/>
        <v>0.16015714285714289</v>
      </c>
      <c r="G2087" s="7">
        <f t="shared" si="228"/>
        <v>0.28388571428571435</v>
      </c>
      <c r="H2087" s="7">
        <f t="shared" si="229"/>
        <v>0.56416062801932365</v>
      </c>
      <c r="I2087" s="7">
        <f t="shared" si="230"/>
        <v>36.067947109352382</v>
      </c>
    </row>
    <row r="2088" spans="1:9" ht="13.5" x14ac:dyDescent="0.35">
      <c r="A2088" s="3">
        <v>45043</v>
      </c>
      <c r="B2088" s="2">
        <v>14.815799999999999</v>
      </c>
      <c r="C2088" s="7">
        <f t="shared" si="226"/>
        <v>-0.33410000000000117</v>
      </c>
      <c r="D2088" s="7">
        <f t="shared" si="224"/>
        <v>0</v>
      </c>
      <c r="E2088" s="7">
        <f t="shared" si="225"/>
        <v>0.33410000000000117</v>
      </c>
      <c r="F2088" s="7">
        <f t="shared" si="227"/>
        <v>0.16015714285714289</v>
      </c>
      <c r="G2088" s="7">
        <f t="shared" si="228"/>
        <v>0.30775000000000013</v>
      </c>
      <c r="H2088" s="7">
        <f t="shared" si="229"/>
        <v>0.52041313682255996</v>
      </c>
      <c r="I2088" s="7">
        <f t="shared" si="230"/>
        <v>34.228403071427479</v>
      </c>
    </row>
    <row r="2089" spans="1:9" ht="13.5" x14ac:dyDescent="0.35">
      <c r="A2089" s="3">
        <v>45044</v>
      </c>
      <c r="B2089" s="2">
        <v>14.9389</v>
      </c>
      <c r="C2089" s="7">
        <f t="shared" si="226"/>
        <v>0.12310000000000088</v>
      </c>
      <c r="D2089" s="7">
        <f t="shared" si="224"/>
        <v>0.12310000000000088</v>
      </c>
      <c r="E2089" s="7">
        <f t="shared" si="225"/>
        <v>0</v>
      </c>
      <c r="F2089" s="7">
        <f t="shared" si="227"/>
        <v>0.1689500000000001</v>
      </c>
      <c r="G2089" s="7">
        <f t="shared" si="228"/>
        <v>0.26754999999999995</v>
      </c>
      <c r="H2089" s="7">
        <f t="shared" si="229"/>
        <v>0.63147075313025647</v>
      </c>
      <c r="I2089" s="7">
        <f t="shared" si="230"/>
        <v>38.705612829324188</v>
      </c>
    </row>
    <row r="2090" spans="1:9" ht="13.5" x14ac:dyDescent="0.35">
      <c r="A2090" s="3">
        <v>45048</v>
      </c>
      <c r="B2090" s="2">
        <v>14.947699999999999</v>
      </c>
      <c r="C2090" s="7">
        <f t="shared" si="226"/>
        <v>8.7999999999990308E-3</v>
      </c>
      <c r="D2090" s="7">
        <f t="shared" si="224"/>
        <v>8.7999999999990308E-3</v>
      </c>
      <c r="E2090" s="7">
        <f t="shared" si="225"/>
        <v>0</v>
      </c>
      <c r="F2090" s="7">
        <f t="shared" si="227"/>
        <v>0.16957857142857144</v>
      </c>
      <c r="G2090" s="7">
        <f t="shared" si="228"/>
        <v>0.21479285714285723</v>
      </c>
      <c r="H2090" s="7">
        <f t="shared" si="229"/>
        <v>0.78949818762262614</v>
      </c>
      <c r="I2090" s="7">
        <f t="shared" si="230"/>
        <v>44.118412250055741</v>
      </c>
    </row>
    <row r="2091" spans="1:9" ht="13.5" x14ac:dyDescent="0.35">
      <c r="A2091" s="3">
        <v>45049</v>
      </c>
      <c r="B2091" s="2">
        <v>14.850899999999999</v>
      </c>
      <c r="C2091" s="7">
        <f t="shared" si="226"/>
        <v>-9.6799999999999997E-2</v>
      </c>
      <c r="D2091" s="7">
        <f t="shared" si="224"/>
        <v>0</v>
      </c>
      <c r="E2091" s="7">
        <f t="shared" si="225"/>
        <v>9.6799999999999997E-2</v>
      </c>
      <c r="F2091" s="7">
        <f t="shared" si="227"/>
        <v>0.16957857142857144</v>
      </c>
      <c r="G2091" s="7">
        <f t="shared" si="228"/>
        <v>0.19784285714285726</v>
      </c>
      <c r="H2091" s="7">
        <f t="shared" si="229"/>
        <v>0.85713769947288565</v>
      </c>
      <c r="I2091" s="7">
        <f t="shared" si="230"/>
        <v>46.153696611520431</v>
      </c>
    </row>
    <row r="2092" spans="1:9" ht="13.5" x14ac:dyDescent="0.35">
      <c r="A2092" s="3">
        <v>45050</v>
      </c>
      <c r="B2092" s="2">
        <v>14.815799999999999</v>
      </c>
      <c r="C2092" s="7">
        <f t="shared" si="226"/>
        <v>-3.5099999999999909E-2</v>
      </c>
      <c r="D2092" s="7">
        <f t="shared" si="224"/>
        <v>0</v>
      </c>
      <c r="E2092" s="7">
        <f t="shared" si="225"/>
        <v>3.5099999999999909E-2</v>
      </c>
      <c r="F2092" s="7">
        <f t="shared" si="227"/>
        <v>0.10425714285714285</v>
      </c>
      <c r="G2092" s="7">
        <f t="shared" si="228"/>
        <v>0.20035000000000011</v>
      </c>
      <c r="H2092" s="7">
        <f t="shared" si="229"/>
        <v>0.52037505793432892</v>
      </c>
      <c r="I2092" s="7">
        <f t="shared" si="230"/>
        <v>34.226755774416688</v>
      </c>
    </row>
    <row r="2093" spans="1:9" ht="13.5" x14ac:dyDescent="0.35">
      <c r="A2093" s="3">
        <v>45051</v>
      </c>
      <c r="B2093" s="2">
        <v>14.807</v>
      </c>
      <c r="C2093" s="7">
        <f t="shared" si="226"/>
        <v>-8.7999999999990308E-3</v>
      </c>
      <c r="D2093" s="7">
        <f t="shared" si="224"/>
        <v>0</v>
      </c>
      <c r="E2093" s="7">
        <f t="shared" si="225"/>
        <v>8.7999999999990308E-3</v>
      </c>
      <c r="F2093" s="7">
        <f t="shared" si="227"/>
        <v>8.6050000000000057E-2</v>
      </c>
      <c r="G2093" s="7">
        <f t="shared" si="228"/>
        <v>0.20097857142857148</v>
      </c>
      <c r="H2093" s="7">
        <f t="shared" si="229"/>
        <v>0.42815509826918308</v>
      </c>
      <c r="I2093" s="7">
        <f t="shared" si="230"/>
        <v>29.979593868206265</v>
      </c>
    </row>
    <row r="2094" spans="1:9" ht="13.5" x14ac:dyDescent="0.35">
      <c r="A2094" s="3">
        <v>45054</v>
      </c>
      <c r="B2094" s="2">
        <v>14.807</v>
      </c>
      <c r="C2094" s="7">
        <f t="shared" si="226"/>
        <v>0</v>
      </c>
      <c r="D2094" s="7">
        <f t="shared" si="224"/>
        <v>0</v>
      </c>
      <c r="E2094" s="7">
        <f t="shared" si="225"/>
        <v>0</v>
      </c>
      <c r="F2094" s="7">
        <f t="shared" si="227"/>
        <v>8.5421428571428565E-2</v>
      </c>
      <c r="G2094" s="7">
        <f t="shared" si="228"/>
        <v>0.20097857142857148</v>
      </c>
      <c r="H2094" s="7">
        <f t="shared" si="229"/>
        <v>0.42502754380353258</v>
      </c>
      <c r="I2094" s="7">
        <f t="shared" si="230"/>
        <v>29.825917797286493</v>
      </c>
    </row>
    <row r="2095" spans="1:9" ht="13.5" x14ac:dyDescent="0.35">
      <c r="A2095" s="3">
        <v>45055</v>
      </c>
      <c r="B2095" s="2">
        <v>14.596</v>
      </c>
      <c r="C2095" s="7">
        <f t="shared" si="226"/>
        <v>-0.2110000000000003</v>
      </c>
      <c r="D2095" s="7">
        <f t="shared" si="224"/>
        <v>0</v>
      </c>
      <c r="E2095" s="7">
        <f t="shared" si="225"/>
        <v>0.2110000000000003</v>
      </c>
      <c r="F2095" s="7">
        <f t="shared" si="227"/>
        <v>6.4692857142857232E-2</v>
      </c>
      <c r="G2095" s="7">
        <f t="shared" si="228"/>
        <v>0.21605000000000008</v>
      </c>
      <c r="H2095" s="7">
        <f t="shared" si="229"/>
        <v>0.29943465467649716</v>
      </c>
      <c r="I2095" s="7">
        <f t="shared" si="230"/>
        <v>23.043456136779994</v>
      </c>
    </row>
    <row r="2096" spans="1:9" ht="13.5" x14ac:dyDescent="0.35">
      <c r="A2096" s="3">
        <v>45056</v>
      </c>
      <c r="B2096" s="2">
        <v>14.596</v>
      </c>
      <c r="C2096" s="7">
        <f t="shared" si="226"/>
        <v>0</v>
      </c>
      <c r="D2096" s="7">
        <f t="shared" si="224"/>
        <v>0</v>
      </c>
      <c r="E2096" s="7">
        <f t="shared" si="225"/>
        <v>0</v>
      </c>
      <c r="F2096" s="7">
        <f t="shared" si="227"/>
        <v>9.421428571428565E-3</v>
      </c>
      <c r="G2096" s="7">
        <f t="shared" si="228"/>
        <v>0.21605000000000008</v>
      </c>
      <c r="H2096" s="7">
        <f t="shared" si="229"/>
        <v>4.3607630508810745E-2</v>
      </c>
      <c r="I2096" s="7">
        <f t="shared" si="230"/>
        <v>4.1785465374136663</v>
      </c>
    </row>
    <row r="2097" spans="1:9" ht="13.5" x14ac:dyDescent="0.35">
      <c r="A2097" s="3">
        <v>45057</v>
      </c>
      <c r="B2097" s="2">
        <v>14.4816</v>
      </c>
      <c r="C2097" s="7">
        <f t="shared" si="226"/>
        <v>-0.11439999999999984</v>
      </c>
      <c r="D2097" s="7">
        <f t="shared" si="224"/>
        <v>0</v>
      </c>
      <c r="E2097" s="7">
        <f t="shared" si="225"/>
        <v>0.11439999999999984</v>
      </c>
      <c r="F2097" s="7">
        <f t="shared" si="227"/>
        <v>9.421428571428565E-3</v>
      </c>
      <c r="G2097" s="7">
        <f t="shared" si="228"/>
        <v>0.20914285714285707</v>
      </c>
      <c r="H2097" s="7">
        <f t="shared" si="229"/>
        <v>4.5047814207650257E-2</v>
      </c>
      <c r="I2097" s="7">
        <f t="shared" si="230"/>
        <v>4.3105983855681558</v>
      </c>
    </row>
    <row r="2098" spans="1:9" ht="13.5" x14ac:dyDescent="0.35">
      <c r="A2098" s="3">
        <v>45058</v>
      </c>
      <c r="B2098" s="2">
        <v>14.507999999999999</v>
      </c>
      <c r="C2098" s="7">
        <f t="shared" si="226"/>
        <v>2.6399999999998869E-2</v>
      </c>
      <c r="D2098" s="7">
        <f t="shared" si="224"/>
        <v>2.6399999999998869E-2</v>
      </c>
      <c r="E2098" s="7">
        <f t="shared" si="225"/>
        <v>0</v>
      </c>
      <c r="F2098" s="7">
        <f t="shared" si="227"/>
        <v>1.1307142857142769E-2</v>
      </c>
      <c r="G2098" s="7">
        <f t="shared" si="228"/>
        <v>0.16832142857142848</v>
      </c>
      <c r="H2098" s="7">
        <f t="shared" si="229"/>
        <v>6.7175896456608888E-2</v>
      </c>
      <c r="I2098" s="7">
        <f t="shared" si="230"/>
        <v>6.2947351678065502</v>
      </c>
    </row>
    <row r="2099" spans="1:9" ht="13.5" x14ac:dyDescent="0.35">
      <c r="A2099" s="3">
        <v>45061</v>
      </c>
      <c r="B2099" s="2">
        <v>14.4641</v>
      </c>
      <c r="C2099" s="7">
        <f t="shared" si="226"/>
        <v>-4.389999999999894E-2</v>
      </c>
      <c r="D2099" s="7">
        <f t="shared" si="224"/>
        <v>0</v>
      </c>
      <c r="E2099" s="7">
        <f t="shared" si="225"/>
        <v>4.389999999999894E-2</v>
      </c>
      <c r="F2099" s="7">
        <f t="shared" si="227"/>
        <v>1.1307142857142769E-2</v>
      </c>
      <c r="G2099" s="7">
        <f t="shared" si="228"/>
        <v>0.15261428571428556</v>
      </c>
      <c r="H2099" s="7">
        <f t="shared" si="229"/>
        <v>7.4089675184872666E-2</v>
      </c>
      <c r="I2099" s="7">
        <f t="shared" si="230"/>
        <v>6.8979040481066392</v>
      </c>
    </row>
    <row r="2100" spans="1:9" ht="13.5" x14ac:dyDescent="0.35">
      <c r="A2100" s="3">
        <v>45062</v>
      </c>
      <c r="B2100" s="2">
        <v>14.4201</v>
      </c>
      <c r="C2100" s="7">
        <f t="shared" si="226"/>
        <v>-4.4000000000000483E-2</v>
      </c>
      <c r="D2100" s="7">
        <f t="shared" si="224"/>
        <v>0</v>
      </c>
      <c r="E2100" s="7">
        <f t="shared" si="225"/>
        <v>4.4000000000000483E-2</v>
      </c>
      <c r="F2100" s="7">
        <f t="shared" si="227"/>
        <v>1.1307142857142769E-2</v>
      </c>
      <c r="G2100" s="7">
        <f t="shared" si="228"/>
        <v>0.13189285714285706</v>
      </c>
      <c r="H2100" s="7">
        <f t="shared" si="229"/>
        <v>8.5729759003519562E-2</v>
      </c>
      <c r="I2100" s="7">
        <f t="shared" si="230"/>
        <v>7.8960494812449582</v>
      </c>
    </row>
    <row r="2101" spans="1:9" ht="13.5" x14ac:dyDescent="0.35">
      <c r="A2101" s="3">
        <v>45063</v>
      </c>
      <c r="B2101" s="2">
        <v>14.455299999999999</v>
      </c>
      <c r="C2101" s="7">
        <f t="shared" si="226"/>
        <v>3.5199999999999676E-2</v>
      </c>
      <c r="D2101" s="7">
        <f t="shared" si="224"/>
        <v>3.5199999999999676E-2</v>
      </c>
      <c r="E2101" s="7">
        <f t="shared" si="225"/>
        <v>0</v>
      </c>
      <c r="F2101" s="7">
        <f t="shared" si="227"/>
        <v>1.382142857142846E-2</v>
      </c>
      <c r="G2101" s="7">
        <f t="shared" si="228"/>
        <v>6.3435714285714262E-2</v>
      </c>
      <c r="H2101" s="7">
        <f t="shared" si="229"/>
        <v>0.21788086927147676</v>
      </c>
      <c r="I2101" s="7">
        <f t="shared" si="230"/>
        <v>17.890162721893375</v>
      </c>
    </row>
    <row r="2102" spans="1:9" ht="13.5" x14ac:dyDescent="0.35">
      <c r="A2102" s="3">
        <v>45064</v>
      </c>
      <c r="B2102" s="2">
        <v>14.6839</v>
      </c>
      <c r="C2102" s="7">
        <f t="shared" si="226"/>
        <v>0.22860000000000014</v>
      </c>
      <c r="D2102" s="7">
        <f t="shared" si="224"/>
        <v>0.22860000000000014</v>
      </c>
      <c r="E2102" s="7">
        <f t="shared" si="225"/>
        <v>0</v>
      </c>
      <c r="F2102" s="7">
        <f t="shared" si="227"/>
        <v>3.0149999999999899E-2</v>
      </c>
      <c r="G2102" s="7">
        <f t="shared" si="228"/>
        <v>3.9571428571428466E-2</v>
      </c>
      <c r="H2102" s="7">
        <f t="shared" si="229"/>
        <v>0.76191335740072152</v>
      </c>
      <c r="I2102" s="7">
        <f t="shared" si="230"/>
        <v>43.24352013113409</v>
      </c>
    </row>
    <row r="2103" spans="1:9" ht="13.5" x14ac:dyDescent="0.35">
      <c r="A2103" s="3">
        <v>45065</v>
      </c>
      <c r="B2103" s="2">
        <v>14.639900000000001</v>
      </c>
      <c r="C2103" s="7">
        <f t="shared" si="226"/>
        <v>-4.3999999999998707E-2</v>
      </c>
      <c r="D2103" s="7">
        <f t="shared" si="224"/>
        <v>0</v>
      </c>
      <c r="E2103" s="7">
        <f t="shared" si="225"/>
        <v>4.3999999999998707E-2</v>
      </c>
      <c r="F2103" s="7">
        <f t="shared" si="227"/>
        <v>2.1357142857142693E-2</v>
      </c>
      <c r="G2103" s="7">
        <f t="shared" si="228"/>
        <v>4.2714285714285517E-2</v>
      </c>
      <c r="H2103" s="7">
        <f t="shared" si="229"/>
        <v>0.49999999999999845</v>
      </c>
      <c r="I2103" s="7">
        <f t="shared" si="230"/>
        <v>33.333333333333258</v>
      </c>
    </row>
    <row r="2104" spans="1:9" ht="13.5" x14ac:dyDescent="0.35">
      <c r="A2104" s="3">
        <v>45068</v>
      </c>
      <c r="B2104" s="2">
        <v>14.596</v>
      </c>
      <c r="C2104" s="7">
        <f t="shared" si="226"/>
        <v>-4.3900000000000716E-2</v>
      </c>
      <c r="D2104" s="7">
        <f t="shared" si="224"/>
        <v>0</v>
      </c>
      <c r="E2104" s="7">
        <f t="shared" si="225"/>
        <v>4.3900000000000716E-2</v>
      </c>
      <c r="F2104" s="7">
        <f t="shared" si="227"/>
        <v>2.0728571428571336E-2</v>
      </c>
      <c r="G2104" s="7">
        <f t="shared" si="228"/>
        <v>4.5849999999999849E-2</v>
      </c>
      <c r="H2104" s="7">
        <f t="shared" si="229"/>
        <v>0.45209534195357481</v>
      </c>
      <c r="I2104" s="7">
        <f t="shared" si="230"/>
        <v>31.133998498015202</v>
      </c>
    </row>
    <row r="2105" spans="1:9" ht="13.5" x14ac:dyDescent="0.35">
      <c r="A2105" s="3">
        <v>45069</v>
      </c>
      <c r="B2105" s="2">
        <v>15.378500000000001</v>
      </c>
      <c r="C2105" s="7">
        <f t="shared" si="226"/>
        <v>0.78250000000000064</v>
      </c>
      <c r="D2105" s="7">
        <f t="shared" si="224"/>
        <v>0.78250000000000064</v>
      </c>
      <c r="E2105" s="7">
        <f t="shared" si="225"/>
        <v>0</v>
      </c>
      <c r="F2105" s="7">
        <f t="shared" si="227"/>
        <v>7.6621428571428521E-2</v>
      </c>
      <c r="G2105" s="7">
        <f t="shared" si="228"/>
        <v>3.8935714285714136E-2</v>
      </c>
      <c r="H2105" s="7">
        <f t="shared" si="229"/>
        <v>1.9678957989359813</v>
      </c>
      <c r="I2105" s="7">
        <f t="shared" si="230"/>
        <v>66.306094696501503</v>
      </c>
    </row>
    <row r="2106" spans="1:9" ht="13.5" x14ac:dyDescent="0.35">
      <c r="A2106" s="3">
        <v>45070</v>
      </c>
      <c r="B2106" s="2">
        <v>15.343299999999999</v>
      </c>
      <c r="C2106" s="7">
        <f t="shared" si="226"/>
        <v>-3.5200000000001452E-2</v>
      </c>
      <c r="D2106" s="7">
        <f t="shared" si="224"/>
        <v>0</v>
      </c>
      <c r="E2106" s="7">
        <f t="shared" si="225"/>
        <v>3.5200000000001452E-2</v>
      </c>
      <c r="F2106" s="7">
        <f t="shared" si="227"/>
        <v>7.6621428571428521E-2</v>
      </c>
      <c r="G2106" s="7">
        <f t="shared" si="228"/>
        <v>3.8942857142857105E-2</v>
      </c>
      <c r="H2106" s="7">
        <f t="shared" si="229"/>
        <v>1.9675348495964788</v>
      </c>
      <c r="I2106" s="7">
        <f t="shared" si="230"/>
        <v>66.301996415106004</v>
      </c>
    </row>
    <row r="2107" spans="1:9" ht="13.5" x14ac:dyDescent="0.35">
      <c r="A2107" s="3">
        <v>45071</v>
      </c>
      <c r="B2107" s="2">
        <v>16.204999999999998</v>
      </c>
      <c r="C2107" s="7">
        <f t="shared" si="226"/>
        <v>0.86169999999999902</v>
      </c>
      <c r="D2107" s="7">
        <f t="shared" si="224"/>
        <v>0.86169999999999902</v>
      </c>
      <c r="E2107" s="7">
        <f t="shared" si="225"/>
        <v>0</v>
      </c>
      <c r="F2107" s="7">
        <f t="shared" si="227"/>
        <v>0.13817142857142845</v>
      </c>
      <c r="G2107" s="7">
        <f t="shared" si="228"/>
        <v>3.8314285714285745E-2</v>
      </c>
      <c r="H2107" s="7">
        <f t="shared" si="229"/>
        <v>3.6062639821029019</v>
      </c>
      <c r="I2107" s="7">
        <f t="shared" si="230"/>
        <v>78.290432248664374</v>
      </c>
    </row>
    <row r="2108" spans="1:9" ht="13.5" x14ac:dyDescent="0.35">
      <c r="A2108" s="3">
        <v>45072</v>
      </c>
      <c r="B2108" s="2">
        <v>16.917200000000001</v>
      </c>
      <c r="C2108" s="7">
        <f t="shared" si="226"/>
        <v>0.71220000000000283</v>
      </c>
      <c r="D2108" s="7">
        <f t="shared" si="224"/>
        <v>0.71220000000000283</v>
      </c>
      <c r="E2108" s="7">
        <f t="shared" si="225"/>
        <v>0</v>
      </c>
      <c r="F2108" s="7">
        <f t="shared" si="227"/>
        <v>0.18904285714285723</v>
      </c>
      <c r="G2108" s="7">
        <f t="shared" si="228"/>
        <v>3.8314285714285745E-2</v>
      </c>
      <c r="H2108" s="7">
        <f t="shared" si="229"/>
        <v>4.9340044742729292</v>
      </c>
      <c r="I2108" s="7">
        <f t="shared" si="230"/>
        <v>83.147973609802065</v>
      </c>
    </row>
    <row r="2109" spans="1:9" ht="13.5" x14ac:dyDescent="0.35">
      <c r="A2109" s="3">
        <v>45075</v>
      </c>
      <c r="B2109" s="2">
        <v>16.583100000000002</v>
      </c>
      <c r="C2109" s="7">
        <f t="shared" si="226"/>
        <v>-0.3340999999999994</v>
      </c>
      <c r="D2109" s="7">
        <f t="shared" si="224"/>
        <v>0</v>
      </c>
      <c r="E2109" s="7">
        <f t="shared" si="225"/>
        <v>0.3340999999999994</v>
      </c>
      <c r="F2109" s="7">
        <f t="shared" si="227"/>
        <v>0.18904285714285723</v>
      </c>
      <c r="G2109" s="7">
        <f t="shared" si="228"/>
        <v>4.7107142857142827E-2</v>
      </c>
      <c r="H2109" s="7">
        <f t="shared" si="229"/>
        <v>4.0130401819560317</v>
      </c>
      <c r="I2109" s="7">
        <f t="shared" si="230"/>
        <v>80.05202504461451</v>
      </c>
    </row>
    <row r="2110" spans="1:9" ht="13.5" x14ac:dyDescent="0.35">
      <c r="A2110" s="3">
        <v>45076</v>
      </c>
      <c r="B2110" s="2">
        <v>16.1874</v>
      </c>
      <c r="C2110" s="7">
        <f t="shared" si="226"/>
        <v>-0.39570000000000149</v>
      </c>
      <c r="D2110" s="7">
        <f t="shared" si="224"/>
        <v>0</v>
      </c>
      <c r="E2110" s="7">
        <f t="shared" si="225"/>
        <v>0.39570000000000149</v>
      </c>
      <c r="F2110" s="7">
        <f t="shared" si="227"/>
        <v>0.18904285714285723</v>
      </c>
      <c r="G2110" s="7">
        <f t="shared" si="228"/>
        <v>7.5371428571428645E-2</v>
      </c>
      <c r="H2110" s="7">
        <f t="shared" si="229"/>
        <v>2.508150113722516</v>
      </c>
      <c r="I2110" s="7">
        <f t="shared" si="230"/>
        <v>71.494948403479384</v>
      </c>
    </row>
    <row r="2111" spans="1:9" ht="13.5" x14ac:dyDescent="0.35">
      <c r="A2111" s="3">
        <v>45077</v>
      </c>
      <c r="B2111" s="2">
        <v>16.3369</v>
      </c>
      <c r="C2111" s="7">
        <f t="shared" si="226"/>
        <v>0.14949999999999974</v>
      </c>
      <c r="D2111" s="7">
        <f t="shared" si="224"/>
        <v>0.14949999999999974</v>
      </c>
      <c r="E2111" s="7">
        <f t="shared" si="225"/>
        <v>0</v>
      </c>
      <c r="F2111" s="7">
        <f t="shared" si="227"/>
        <v>0.19972142857142863</v>
      </c>
      <c r="G2111" s="7">
        <f t="shared" si="228"/>
        <v>6.7200000000000079E-2</v>
      </c>
      <c r="H2111" s="7">
        <f t="shared" si="229"/>
        <v>2.9720450680272084</v>
      </c>
      <c r="I2111" s="7">
        <f t="shared" si="230"/>
        <v>74.82405202172923</v>
      </c>
    </row>
    <row r="2112" spans="1:9" ht="13.5" x14ac:dyDescent="0.35">
      <c r="A2112" s="3">
        <v>45078</v>
      </c>
      <c r="B2112" s="2">
        <v>16.2226</v>
      </c>
      <c r="C2112" s="7">
        <f t="shared" si="226"/>
        <v>-0.11430000000000007</v>
      </c>
      <c r="D2112" s="7">
        <f t="shared" si="224"/>
        <v>0</v>
      </c>
      <c r="E2112" s="7">
        <f t="shared" si="225"/>
        <v>0.11430000000000007</v>
      </c>
      <c r="F2112" s="7">
        <f t="shared" si="227"/>
        <v>0.19783571428571442</v>
      </c>
      <c r="G2112" s="7">
        <f t="shared" si="228"/>
        <v>7.53642857142858E-2</v>
      </c>
      <c r="H2112" s="7">
        <f t="shared" si="229"/>
        <v>2.6250592360913645</v>
      </c>
      <c r="I2112" s="7">
        <f t="shared" si="230"/>
        <v>72.414243882033034</v>
      </c>
    </row>
    <row r="2113" spans="1:9" ht="13.5" x14ac:dyDescent="0.35">
      <c r="A2113" s="3">
        <v>45079</v>
      </c>
      <c r="B2113" s="2">
        <v>16.1435</v>
      </c>
      <c r="C2113" s="7">
        <f t="shared" si="226"/>
        <v>-7.9100000000000392E-2</v>
      </c>
      <c r="D2113" s="7">
        <f t="shared" si="224"/>
        <v>0</v>
      </c>
      <c r="E2113" s="7">
        <f t="shared" si="225"/>
        <v>7.9100000000000392E-2</v>
      </c>
      <c r="F2113" s="7">
        <f t="shared" si="227"/>
        <v>0.19783571428571442</v>
      </c>
      <c r="G2113" s="7">
        <f t="shared" si="228"/>
        <v>7.7878571428571616E-2</v>
      </c>
      <c r="H2113" s="7">
        <f t="shared" si="229"/>
        <v>2.5403100064202468</v>
      </c>
      <c r="I2113" s="7">
        <f t="shared" si="230"/>
        <v>71.753886010362663</v>
      </c>
    </row>
    <row r="2114" spans="1:9" ht="13.5" x14ac:dyDescent="0.35">
      <c r="A2114" s="3">
        <v>45082</v>
      </c>
      <c r="B2114" s="2">
        <v>16.178599999999999</v>
      </c>
      <c r="C2114" s="7">
        <f t="shared" si="226"/>
        <v>3.5099999999999909E-2</v>
      </c>
      <c r="D2114" s="7">
        <f t="shared" si="224"/>
        <v>3.5099999999999909E-2</v>
      </c>
      <c r="E2114" s="7">
        <f t="shared" si="225"/>
        <v>0</v>
      </c>
      <c r="F2114" s="7">
        <f t="shared" si="227"/>
        <v>0.20034285714285729</v>
      </c>
      <c r="G2114" s="7">
        <f t="shared" si="228"/>
        <v>7.4735714285714447E-2</v>
      </c>
      <c r="H2114" s="7">
        <f t="shared" si="229"/>
        <v>2.6806843161617091</v>
      </c>
      <c r="I2114" s="7">
        <f t="shared" si="230"/>
        <v>72.831139155046586</v>
      </c>
    </row>
    <row r="2115" spans="1:9" ht="13.5" x14ac:dyDescent="0.35">
      <c r="A2115" s="3">
        <v>45083</v>
      </c>
      <c r="B2115" s="2">
        <v>16.178599999999999</v>
      </c>
      <c r="C2115" s="7">
        <f t="shared" si="226"/>
        <v>0</v>
      </c>
      <c r="D2115" s="7">
        <f t="shared" ref="D2115:D2178" si="231">IF(C2115&gt;0,C2115,0)</f>
        <v>0</v>
      </c>
      <c r="E2115" s="7">
        <f t="shared" ref="E2115:E2178" si="232">IF(C2115&lt;0,-C2115,0)</f>
        <v>0</v>
      </c>
      <c r="F2115" s="7">
        <f t="shared" si="227"/>
        <v>0.1978285714285716</v>
      </c>
      <c r="G2115" s="7">
        <f t="shared" si="228"/>
        <v>7.4735714285714447E-2</v>
      </c>
      <c r="H2115" s="7">
        <f t="shared" si="229"/>
        <v>2.6470419573735988</v>
      </c>
      <c r="I2115" s="7">
        <f t="shared" si="230"/>
        <v>72.580518357399285</v>
      </c>
    </row>
    <row r="2116" spans="1:9" ht="13.5" x14ac:dyDescent="0.35">
      <c r="A2116" s="3">
        <v>45084</v>
      </c>
      <c r="B2116" s="2">
        <v>16.081900000000001</v>
      </c>
      <c r="C2116" s="7">
        <f t="shared" ref="C2116:C2179" si="233">B2116-B2115</f>
        <v>-9.6699999999998454E-2</v>
      </c>
      <c r="D2116" s="7">
        <f t="shared" si="231"/>
        <v>0</v>
      </c>
      <c r="E2116" s="7">
        <f t="shared" si="232"/>
        <v>9.6699999999998454E-2</v>
      </c>
      <c r="F2116" s="7">
        <f t="shared" si="227"/>
        <v>0.18150000000000016</v>
      </c>
      <c r="G2116" s="7">
        <f t="shared" si="228"/>
        <v>8.1642857142857198E-2</v>
      </c>
      <c r="H2116" s="7">
        <f t="shared" si="229"/>
        <v>2.2230971128608927</v>
      </c>
      <c r="I2116" s="7">
        <f t="shared" si="230"/>
        <v>68.973941368078187</v>
      </c>
    </row>
    <row r="2117" spans="1:9" ht="13.5" x14ac:dyDescent="0.35">
      <c r="A2117" s="3">
        <v>45085</v>
      </c>
      <c r="B2117" s="2">
        <v>15.994</v>
      </c>
      <c r="C2117" s="7">
        <f t="shared" si="233"/>
        <v>-8.7900000000001199E-2</v>
      </c>
      <c r="D2117" s="7">
        <f t="shared" si="231"/>
        <v>0</v>
      </c>
      <c r="E2117" s="7">
        <f t="shared" si="232"/>
        <v>8.7900000000001199E-2</v>
      </c>
      <c r="F2117" s="7">
        <f t="shared" si="227"/>
        <v>0.18150000000000016</v>
      </c>
      <c r="G2117" s="7">
        <f t="shared" si="228"/>
        <v>8.4778571428571661E-2</v>
      </c>
      <c r="H2117" s="7">
        <f t="shared" si="229"/>
        <v>2.1408711770157511</v>
      </c>
      <c r="I2117" s="7">
        <f t="shared" si="230"/>
        <v>68.161699616405969</v>
      </c>
    </row>
    <row r="2118" spans="1:9" ht="13.5" x14ac:dyDescent="0.35">
      <c r="A2118" s="3">
        <v>45086</v>
      </c>
      <c r="B2118" s="2">
        <v>15.914899999999999</v>
      </c>
      <c r="C2118" s="7">
        <f t="shared" si="233"/>
        <v>-7.9100000000000392E-2</v>
      </c>
      <c r="D2118" s="7">
        <f t="shared" si="231"/>
        <v>0</v>
      </c>
      <c r="E2118" s="7">
        <f t="shared" si="232"/>
        <v>7.9100000000000392E-2</v>
      </c>
      <c r="F2118" s="7">
        <f t="shared" si="227"/>
        <v>0.18150000000000016</v>
      </c>
      <c r="G2118" s="7">
        <f t="shared" si="228"/>
        <v>8.7292857142857352E-2</v>
      </c>
      <c r="H2118" s="7">
        <f t="shared" si="229"/>
        <v>2.0792079207920762</v>
      </c>
      <c r="I2118" s="7">
        <f t="shared" si="230"/>
        <v>67.52411575562698</v>
      </c>
    </row>
    <row r="2119" spans="1:9" ht="13.5" x14ac:dyDescent="0.35">
      <c r="A2119" s="3">
        <v>45089</v>
      </c>
      <c r="B2119" s="2">
        <v>15.8269</v>
      </c>
      <c r="C2119" s="7">
        <f t="shared" si="233"/>
        <v>-8.799999999999919E-2</v>
      </c>
      <c r="D2119" s="7">
        <f t="shared" si="231"/>
        <v>0</v>
      </c>
      <c r="E2119" s="7">
        <f t="shared" si="232"/>
        <v>8.799999999999919E-2</v>
      </c>
      <c r="F2119" s="7">
        <f t="shared" si="227"/>
        <v>0.12560714285714297</v>
      </c>
      <c r="G2119" s="7">
        <f t="shared" si="228"/>
        <v>9.357857142857158E-2</v>
      </c>
      <c r="H2119" s="7">
        <f t="shared" si="229"/>
        <v>1.3422639493168451</v>
      </c>
      <c r="I2119" s="7">
        <f t="shared" si="230"/>
        <v>57.306263442612249</v>
      </c>
    </row>
    <row r="2120" spans="1:9" ht="13.5" x14ac:dyDescent="0.35">
      <c r="A2120" s="3">
        <v>45090</v>
      </c>
      <c r="B2120" s="2">
        <v>15.7654</v>
      </c>
      <c r="C2120" s="7">
        <f t="shared" si="233"/>
        <v>-6.1500000000000554E-2</v>
      </c>
      <c r="D2120" s="7">
        <f t="shared" si="231"/>
        <v>0</v>
      </c>
      <c r="E2120" s="7">
        <f t="shared" si="232"/>
        <v>6.1500000000000554E-2</v>
      </c>
      <c r="F2120" s="7">
        <f t="shared" si="227"/>
        <v>0.12560714285714297</v>
      </c>
      <c r="G2120" s="7">
        <f t="shared" si="228"/>
        <v>9.5457142857142935E-2</v>
      </c>
      <c r="H2120" s="7">
        <f t="shared" si="229"/>
        <v>1.3158485483388209</v>
      </c>
      <c r="I2120" s="7">
        <f t="shared" si="230"/>
        <v>56.819283337102981</v>
      </c>
    </row>
    <row r="2121" spans="1:9" ht="13.5" x14ac:dyDescent="0.35">
      <c r="A2121" s="3">
        <v>45091</v>
      </c>
      <c r="B2121" s="2">
        <v>15.7302</v>
      </c>
      <c r="C2121" s="7">
        <f t="shared" si="233"/>
        <v>-3.5199999999999676E-2</v>
      </c>
      <c r="D2121" s="7">
        <f t="shared" si="231"/>
        <v>0</v>
      </c>
      <c r="E2121" s="7">
        <f t="shared" si="232"/>
        <v>3.5199999999999676E-2</v>
      </c>
      <c r="F2121" s="7">
        <f t="shared" si="227"/>
        <v>6.4057142857143035E-2</v>
      </c>
      <c r="G2121" s="7">
        <f t="shared" si="228"/>
        <v>9.7971428571428626E-2</v>
      </c>
      <c r="H2121" s="7">
        <f t="shared" si="229"/>
        <v>0.6538349372995057</v>
      </c>
      <c r="I2121" s="7">
        <f t="shared" si="230"/>
        <v>39.534473637806443</v>
      </c>
    </row>
    <row r="2122" spans="1:9" ht="13.5" x14ac:dyDescent="0.35">
      <c r="A2122" s="3">
        <v>45092</v>
      </c>
      <c r="B2122" s="2">
        <v>15.6511</v>
      </c>
      <c r="C2122" s="7">
        <f t="shared" si="233"/>
        <v>-7.9100000000000392E-2</v>
      </c>
      <c r="D2122" s="7">
        <f t="shared" si="231"/>
        <v>0</v>
      </c>
      <c r="E2122" s="7">
        <f t="shared" si="232"/>
        <v>7.9100000000000392E-2</v>
      </c>
      <c r="F2122" s="7">
        <f t="shared" si="227"/>
        <v>1.3185714285714261E-2</v>
      </c>
      <c r="G2122" s="7">
        <f t="shared" si="228"/>
        <v>0.10362142857142866</v>
      </c>
      <c r="H2122" s="7">
        <f t="shared" si="229"/>
        <v>0.12724891431722582</v>
      </c>
      <c r="I2122" s="7">
        <f t="shared" si="230"/>
        <v>11.288448602702829</v>
      </c>
    </row>
    <row r="2123" spans="1:9" ht="13.5" x14ac:dyDescent="0.35">
      <c r="A2123" s="3">
        <v>45093</v>
      </c>
      <c r="B2123" s="2">
        <v>15.3873</v>
      </c>
      <c r="C2123" s="7">
        <f t="shared" si="233"/>
        <v>-0.26379999999999981</v>
      </c>
      <c r="D2123" s="7">
        <f t="shared" si="231"/>
        <v>0</v>
      </c>
      <c r="E2123" s="7">
        <f t="shared" si="232"/>
        <v>0.26379999999999981</v>
      </c>
      <c r="F2123" s="7">
        <f t="shared" si="227"/>
        <v>1.3185714285714261E-2</v>
      </c>
      <c r="G2123" s="7">
        <f t="shared" si="228"/>
        <v>9.8600000000000118E-2</v>
      </c>
      <c r="H2123" s="7">
        <f t="shared" si="229"/>
        <v>0.13372935381048931</v>
      </c>
      <c r="I2123" s="7">
        <f t="shared" si="230"/>
        <v>11.795527156549497</v>
      </c>
    </row>
    <row r="2124" spans="1:9" ht="13.5" x14ac:dyDescent="0.35">
      <c r="A2124" s="3">
        <v>45096</v>
      </c>
      <c r="B2124" s="2">
        <v>15.2994</v>
      </c>
      <c r="C2124" s="7">
        <f t="shared" si="233"/>
        <v>-8.7899999999999423E-2</v>
      </c>
      <c r="D2124" s="7">
        <f t="shared" si="231"/>
        <v>0</v>
      </c>
      <c r="E2124" s="7">
        <f t="shared" si="232"/>
        <v>8.7899999999999423E-2</v>
      </c>
      <c r="F2124" s="7">
        <f t="shared" si="227"/>
        <v>1.3185714285714261E-2</v>
      </c>
      <c r="G2124" s="7">
        <f t="shared" si="228"/>
        <v>7.6614285714285676E-2</v>
      </c>
      <c r="H2124" s="7">
        <f t="shared" si="229"/>
        <v>0.17210516501957834</v>
      </c>
      <c r="I2124" s="7">
        <f t="shared" si="230"/>
        <v>14.683423480750861</v>
      </c>
    </row>
    <row r="2125" spans="1:9" ht="13.5" x14ac:dyDescent="0.35">
      <c r="A2125" s="3">
        <v>45097</v>
      </c>
      <c r="B2125" s="2">
        <v>14.965199999999999</v>
      </c>
      <c r="C2125" s="7">
        <f t="shared" si="233"/>
        <v>-0.33420000000000094</v>
      </c>
      <c r="D2125" s="7">
        <f t="shared" si="231"/>
        <v>0</v>
      </c>
      <c r="E2125" s="7">
        <f t="shared" si="232"/>
        <v>0.33420000000000094</v>
      </c>
      <c r="F2125" s="7">
        <f t="shared" si="227"/>
        <v>2.5071428571428506E-3</v>
      </c>
      <c r="G2125" s="7">
        <f t="shared" si="228"/>
        <v>0.10048571428571432</v>
      </c>
      <c r="H2125" s="7">
        <f t="shared" si="229"/>
        <v>2.4950241683252699E-2</v>
      </c>
      <c r="I2125" s="7">
        <f t="shared" si="230"/>
        <v>2.4342880921007009</v>
      </c>
    </row>
    <row r="2126" spans="1:9" ht="13.5" x14ac:dyDescent="0.35">
      <c r="A2126" s="3">
        <v>45098</v>
      </c>
      <c r="B2126" s="2">
        <v>14.815799999999999</v>
      </c>
      <c r="C2126" s="7">
        <f t="shared" si="233"/>
        <v>-0.14939999999999998</v>
      </c>
      <c r="D2126" s="7">
        <f t="shared" si="231"/>
        <v>0</v>
      </c>
      <c r="E2126" s="7">
        <f t="shared" si="232"/>
        <v>0.14939999999999998</v>
      </c>
      <c r="F2126" s="7">
        <f t="shared" si="227"/>
        <v>2.5071428571428506E-3</v>
      </c>
      <c r="G2126" s="7">
        <f t="shared" si="228"/>
        <v>0.10299285714285718</v>
      </c>
      <c r="H2126" s="7">
        <f t="shared" si="229"/>
        <v>2.4342880921006931E-2</v>
      </c>
      <c r="I2126" s="7">
        <f t="shared" si="230"/>
        <v>2.376438727149619</v>
      </c>
    </row>
    <row r="2127" spans="1:9" ht="13.5" x14ac:dyDescent="0.35">
      <c r="A2127" s="3">
        <v>45099</v>
      </c>
      <c r="B2127" s="2">
        <v>15.211399999999999</v>
      </c>
      <c r="C2127" s="7">
        <f t="shared" si="233"/>
        <v>0.39559999999999995</v>
      </c>
      <c r="D2127" s="7">
        <f t="shared" si="231"/>
        <v>0.39559999999999995</v>
      </c>
      <c r="E2127" s="7">
        <f t="shared" si="232"/>
        <v>0</v>
      </c>
      <c r="F2127" s="7">
        <f t="shared" si="227"/>
        <v>3.0764285714285706E-2</v>
      </c>
      <c r="G2127" s="7">
        <f t="shared" si="228"/>
        <v>9.7342857142857148E-2</v>
      </c>
      <c r="H2127" s="7">
        <f t="shared" si="229"/>
        <v>0.31604050484297025</v>
      </c>
      <c r="I2127" s="7">
        <f t="shared" si="230"/>
        <v>24.014496793978239</v>
      </c>
    </row>
    <row r="2128" spans="1:9" ht="13.5" x14ac:dyDescent="0.35">
      <c r="A2128" s="3">
        <v>45100</v>
      </c>
      <c r="B2128" s="2">
        <v>15.1235</v>
      </c>
      <c r="C2128" s="7">
        <f t="shared" si="233"/>
        <v>-8.7899999999999423E-2</v>
      </c>
      <c r="D2128" s="7">
        <f t="shared" si="231"/>
        <v>0</v>
      </c>
      <c r="E2128" s="7">
        <f t="shared" si="232"/>
        <v>8.7899999999999423E-2</v>
      </c>
      <c r="F2128" s="7">
        <f t="shared" si="227"/>
        <v>2.8257142857142852E-2</v>
      </c>
      <c r="G2128" s="7">
        <f t="shared" si="228"/>
        <v>0.10362142857142853</v>
      </c>
      <c r="H2128" s="7">
        <f t="shared" si="229"/>
        <v>0.27269593989108715</v>
      </c>
      <c r="I2128" s="7">
        <f t="shared" si="230"/>
        <v>21.426637057899583</v>
      </c>
    </row>
    <row r="2129" spans="1:9" ht="13.5" x14ac:dyDescent="0.35">
      <c r="A2129" s="3">
        <v>45103</v>
      </c>
      <c r="B2129" s="2">
        <v>15.1235</v>
      </c>
      <c r="C2129" s="7">
        <f t="shared" si="233"/>
        <v>0</v>
      </c>
      <c r="D2129" s="7">
        <f t="shared" si="231"/>
        <v>0</v>
      </c>
      <c r="E2129" s="7">
        <f t="shared" si="232"/>
        <v>0</v>
      </c>
      <c r="F2129" s="7">
        <f t="shared" ref="F2129:F2192" si="234">(SUM(D2116:D2129)/14)</f>
        <v>2.8257142857142852E-2</v>
      </c>
      <c r="G2129" s="7">
        <f t="shared" ref="G2129:G2192" si="235">(SUM(E2116:E2129)/14)</f>
        <v>0.10362142857142853</v>
      </c>
      <c r="H2129" s="7">
        <f t="shared" ref="H2129:H2192" si="236">F2129/G2129</f>
        <v>0.27269593989108715</v>
      </c>
      <c r="I2129" s="7">
        <f t="shared" ref="I2129:I2192" si="237">IF(G2129=0,100,100-(100/(1+H2129)))</f>
        <v>21.426637057899583</v>
      </c>
    </row>
    <row r="2130" spans="1:9" ht="13.5" x14ac:dyDescent="0.35">
      <c r="A2130" s="3">
        <v>45104</v>
      </c>
      <c r="B2130" s="2">
        <v>15.2906</v>
      </c>
      <c r="C2130" s="7">
        <f t="shared" si="233"/>
        <v>0.16709999999999958</v>
      </c>
      <c r="D2130" s="7">
        <f t="shared" si="231"/>
        <v>0.16709999999999958</v>
      </c>
      <c r="E2130" s="7">
        <f t="shared" si="232"/>
        <v>0</v>
      </c>
      <c r="F2130" s="7">
        <f t="shared" si="234"/>
        <v>4.0192857142857107E-2</v>
      </c>
      <c r="G2130" s="7">
        <f t="shared" si="235"/>
        <v>9.671428571428578E-2</v>
      </c>
      <c r="H2130" s="7">
        <f t="shared" si="236"/>
        <v>0.41558345642540556</v>
      </c>
      <c r="I2130" s="7">
        <f t="shared" si="237"/>
        <v>29.357750299994748</v>
      </c>
    </row>
    <row r="2131" spans="1:9" ht="13.5" x14ac:dyDescent="0.35">
      <c r="A2131" s="3">
        <v>45107</v>
      </c>
      <c r="B2131" s="2">
        <v>15.8269</v>
      </c>
      <c r="C2131" s="7">
        <f t="shared" si="233"/>
        <v>0.53630000000000067</v>
      </c>
      <c r="D2131" s="7">
        <f t="shared" si="231"/>
        <v>0.53630000000000067</v>
      </c>
      <c r="E2131" s="7">
        <f t="shared" si="232"/>
        <v>0</v>
      </c>
      <c r="F2131" s="7">
        <f t="shared" si="234"/>
        <v>7.8500000000000014E-2</v>
      </c>
      <c r="G2131" s="7">
        <f t="shared" si="235"/>
        <v>9.0435714285714272E-2</v>
      </c>
      <c r="H2131" s="7">
        <f t="shared" si="236"/>
        <v>0.86801990364110293</v>
      </c>
      <c r="I2131" s="7">
        <f t="shared" si="237"/>
        <v>46.467379814806996</v>
      </c>
    </row>
    <row r="2132" spans="1:9" ht="13.5" x14ac:dyDescent="0.35">
      <c r="A2132" s="3">
        <v>45110</v>
      </c>
      <c r="B2132" s="2">
        <v>15.800599999999999</v>
      </c>
      <c r="C2132" s="7">
        <f t="shared" si="233"/>
        <v>-2.6300000000000878E-2</v>
      </c>
      <c r="D2132" s="7">
        <f t="shared" si="231"/>
        <v>0</v>
      </c>
      <c r="E2132" s="7">
        <f t="shared" si="232"/>
        <v>2.6300000000000878E-2</v>
      </c>
      <c r="F2132" s="7">
        <f t="shared" si="234"/>
        <v>7.8500000000000014E-2</v>
      </c>
      <c r="G2132" s="7">
        <f t="shared" si="235"/>
        <v>8.6664285714285735E-2</v>
      </c>
      <c r="H2132" s="7">
        <f t="shared" si="236"/>
        <v>0.90579411522294562</v>
      </c>
      <c r="I2132" s="7">
        <f t="shared" si="237"/>
        <v>47.528434891666308</v>
      </c>
    </row>
    <row r="2133" spans="1:9" ht="13.5" x14ac:dyDescent="0.35">
      <c r="A2133" s="3">
        <v>45111</v>
      </c>
      <c r="B2133" s="2">
        <v>15.739000000000001</v>
      </c>
      <c r="C2133" s="7">
        <f t="shared" si="233"/>
        <v>-6.1599999999998545E-2</v>
      </c>
      <c r="D2133" s="7">
        <f t="shared" si="231"/>
        <v>0</v>
      </c>
      <c r="E2133" s="7">
        <f t="shared" si="232"/>
        <v>6.1599999999998545E-2</v>
      </c>
      <c r="F2133" s="7">
        <f t="shared" si="234"/>
        <v>7.8500000000000014E-2</v>
      </c>
      <c r="G2133" s="7">
        <f t="shared" si="235"/>
        <v>8.4778571428571398E-2</v>
      </c>
      <c r="H2133" s="7">
        <f t="shared" si="236"/>
        <v>0.92594152835116739</v>
      </c>
      <c r="I2133" s="7">
        <f t="shared" si="237"/>
        <v>48.077343715823105</v>
      </c>
    </row>
    <row r="2134" spans="1:9" ht="13.5" x14ac:dyDescent="0.35">
      <c r="A2134" s="3">
        <v>45112</v>
      </c>
      <c r="B2134" s="2">
        <v>15.7302</v>
      </c>
      <c r="C2134" s="7">
        <f t="shared" si="233"/>
        <v>-8.8000000000008072E-3</v>
      </c>
      <c r="D2134" s="7">
        <f t="shared" si="231"/>
        <v>0</v>
      </c>
      <c r="E2134" s="7">
        <f t="shared" si="232"/>
        <v>8.8000000000008072E-3</v>
      </c>
      <c r="F2134" s="7">
        <f t="shared" si="234"/>
        <v>7.8500000000000014E-2</v>
      </c>
      <c r="G2134" s="7">
        <f t="shared" si="235"/>
        <v>8.1014285714285705E-2</v>
      </c>
      <c r="H2134" s="7">
        <f t="shared" si="236"/>
        <v>0.96896490918709255</v>
      </c>
      <c r="I2134" s="7">
        <f t="shared" si="237"/>
        <v>49.211893247358056</v>
      </c>
    </row>
    <row r="2135" spans="1:9" ht="13.5" x14ac:dyDescent="0.35">
      <c r="A2135" s="3">
        <v>45113</v>
      </c>
      <c r="B2135" s="2">
        <v>15.6511</v>
      </c>
      <c r="C2135" s="7">
        <f t="shared" si="233"/>
        <v>-7.9100000000000392E-2</v>
      </c>
      <c r="D2135" s="7">
        <f t="shared" si="231"/>
        <v>0</v>
      </c>
      <c r="E2135" s="7">
        <f t="shared" si="232"/>
        <v>7.9100000000000392E-2</v>
      </c>
      <c r="F2135" s="7">
        <f t="shared" si="234"/>
        <v>7.8500000000000014E-2</v>
      </c>
      <c r="G2135" s="7">
        <f t="shared" si="235"/>
        <v>8.4150000000000044E-2</v>
      </c>
      <c r="H2135" s="7">
        <f t="shared" si="236"/>
        <v>0.93285799168152073</v>
      </c>
      <c r="I2135" s="7">
        <f t="shared" si="237"/>
        <v>48.263141715339678</v>
      </c>
    </row>
    <row r="2136" spans="1:9" ht="13.5" x14ac:dyDescent="0.35">
      <c r="A2136" s="3">
        <v>45114</v>
      </c>
      <c r="B2136" s="2">
        <v>15.510400000000001</v>
      </c>
      <c r="C2136" s="7">
        <f t="shared" si="233"/>
        <v>-0.14069999999999894</v>
      </c>
      <c r="D2136" s="7">
        <f t="shared" si="231"/>
        <v>0</v>
      </c>
      <c r="E2136" s="7">
        <f t="shared" si="232"/>
        <v>0.14069999999999894</v>
      </c>
      <c r="F2136" s="7">
        <f t="shared" si="234"/>
        <v>7.8500000000000014E-2</v>
      </c>
      <c r="G2136" s="7">
        <f t="shared" si="235"/>
        <v>8.8549999999999934E-2</v>
      </c>
      <c r="H2136" s="7">
        <f t="shared" si="236"/>
        <v>0.88650479954827865</v>
      </c>
      <c r="I2136" s="7">
        <f t="shared" si="237"/>
        <v>46.991918587249351</v>
      </c>
    </row>
    <row r="2137" spans="1:9" ht="13.5" x14ac:dyDescent="0.35">
      <c r="A2137" s="3">
        <v>45117</v>
      </c>
      <c r="B2137" s="2">
        <v>15.3873</v>
      </c>
      <c r="C2137" s="7">
        <f t="shared" si="233"/>
        <v>-0.12310000000000088</v>
      </c>
      <c r="D2137" s="7">
        <f t="shared" si="231"/>
        <v>0</v>
      </c>
      <c r="E2137" s="7">
        <f t="shared" si="232"/>
        <v>0.12310000000000088</v>
      </c>
      <c r="F2137" s="7">
        <f t="shared" si="234"/>
        <v>7.8500000000000014E-2</v>
      </c>
      <c r="G2137" s="7">
        <f t="shared" si="235"/>
        <v>7.8500000000000014E-2</v>
      </c>
      <c r="H2137" s="7">
        <f t="shared" si="236"/>
        <v>1</v>
      </c>
      <c r="I2137" s="7">
        <f t="shared" si="237"/>
        <v>50</v>
      </c>
    </row>
    <row r="2138" spans="1:9" ht="13.5" x14ac:dyDescent="0.35">
      <c r="A2138" s="3">
        <v>45118</v>
      </c>
      <c r="B2138" s="2">
        <v>15.3697</v>
      </c>
      <c r="C2138" s="7">
        <f t="shared" si="233"/>
        <v>-1.7599999999999838E-2</v>
      </c>
      <c r="D2138" s="7">
        <f t="shared" si="231"/>
        <v>0</v>
      </c>
      <c r="E2138" s="7">
        <f t="shared" si="232"/>
        <v>1.7599999999999838E-2</v>
      </c>
      <c r="F2138" s="7">
        <f t="shared" si="234"/>
        <v>7.8500000000000014E-2</v>
      </c>
      <c r="G2138" s="7">
        <f t="shared" si="235"/>
        <v>7.3478571428571476E-2</v>
      </c>
      <c r="H2138" s="7">
        <f t="shared" si="236"/>
        <v>1.0683386798872359</v>
      </c>
      <c r="I2138" s="7">
        <f t="shared" si="237"/>
        <v>51.652018611646376</v>
      </c>
    </row>
    <row r="2139" spans="1:9" ht="13.5" x14ac:dyDescent="0.35">
      <c r="A2139" s="3">
        <v>45119</v>
      </c>
      <c r="B2139" s="2">
        <v>15.132300000000001</v>
      </c>
      <c r="C2139" s="7">
        <f t="shared" si="233"/>
        <v>-0.23739999999999917</v>
      </c>
      <c r="D2139" s="7">
        <f t="shared" si="231"/>
        <v>0</v>
      </c>
      <c r="E2139" s="7">
        <f t="shared" si="232"/>
        <v>0.23739999999999917</v>
      </c>
      <c r="F2139" s="7">
        <f t="shared" si="234"/>
        <v>7.8500000000000014E-2</v>
      </c>
      <c r="G2139" s="7">
        <f t="shared" si="235"/>
        <v>6.6564285714285631E-2</v>
      </c>
      <c r="H2139" s="7">
        <f t="shared" si="236"/>
        <v>1.1793110848803536</v>
      </c>
      <c r="I2139" s="7">
        <f t="shared" si="237"/>
        <v>54.113939632675205</v>
      </c>
    </row>
    <row r="2140" spans="1:9" ht="13.5" x14ac:dyDescent="0.35">
      <c r="A2140" s="3">
        <v>45120</v>
      </c>
      <c r="B2140" s="2">
        <v>15.132300000000001</v>
      </c>
      <c r="C2140" s="7">
        <f t="shared" si="233"/>
        <v>0</v>
      </c>
      <c r="D2140" s="7">
        <f t="shared" si="231"/>
        <v>0</v>
      </c>
      <c r="E2140" s="7">
        <f t="shared" si="232"/>
        <v>0</v>
      </c>
      <c r="F2140" s="7">
        <f t="shared" si="234"/>
        <v>7.8500000000000014E-2</v>
      </c>
      <c r="G2140" s="7">
        <f t="shared" si="235"/>
        <v>5.5892857142857064E-2</v>
      </c>
      <c r="H2140" s="7">
        <f t="shared" si="236"/>
        <v>1.4044728434504814</v>
      </c>
      <c r="I2140" s="7">
        <f t="shared" si="237"/>
        <v>58.410842412968407</v>
      </c>
    </row>
    <row r="2141" spans="1:9" ht="13.5" x14ac:dyDescent="0.35">
      <c r="A2141" s="3">
        <v>45121</v>
      </c>
      <c r="B2141" s="2">
        <v>15.132300000000001</v>
      </c>
      <c r="C2141" s="7">
        <f t="shared" si="233"/>
        <v>0</v>
      </c>
      <c r="D2141" s="7">
        <f t="shared" si="231"/>
        <v>0</v>
      </c>
      <c r="E2141" s="7">
        <f t="shared" si="232"/>
        <v>0</v>
      </c>
      <c r="F2141" s="7">
        <f t="shared" si="234"/>
        <v>5.0242857142857159E-2</v>
      </c>
      <c r="G2141" s="7">
        <f t="shared" si="235"/>
        <v>5.5892857142857064E-2</v>
      </c>
      <c r="H2141" s="7">
        <f t="shared" si="236"/>
        <v>0.89891373801917085</v>
      </c>
      <c r="I2141" s="7">
        <f t="shared" si="237"/>
        <v>47.338313480045812</v>
      </c>
    </row>
    <row r="2142" spans="1:9" ht="13.5" x14ac:dyDescent="0.35">
      <c r="A2142" s="3">
        <v>45124</v>
      </c>
      <c r="B2142" s="2">
        <v>15.132300000000001</v>
      </c>
      <c r="C2142" s="7">
        <f t="shared" si="233"/>
        <v>0</v>
      </c>
      <c r="D2142" s="7">
        <f t="shared" si="231"/>
        <v>0</v>
      </c>
      <c r="E2142" s="7">
        <f t="shared" si="232"/>
        <v>0</v>
      </c>
      <c r="F2142" s="7">
        <f t="shared" si="234"/>
        <v>5.0242857142857159E-2</v>
      </c>
      <c r="G2142" s="7">
        <f t="shared" si="235"/>
        <v>4.9614285714285673E-2</v>
      </c>
      <c r="H2142" s="7">
        <f t="shared" si="236"/>
        <v>1.0126691621076891</v>
      </c>
      <c r="I2142" s="7">
        <f t="shared" si="237"/>
        <v>50.314735336194587</v>
      </c>
    </row>
    <row r="2143" spans="1:9" ht="13.5" x14ac:dyDescent="0.35">
      <c r="A2143" s="3">
        <v>45125</v>
      </c>
      <c r="B2143" s="2">
        <v>15.1675</v>
      </c>
      <c r="C2143" s="7">
        <f t="shared" si="233"/>
        <v>3.5199999999999676E-2</v>
      </c>
      <c r="D2143" s="7">
        <f t="shared" si="231"/>
        <v>3.5199999999999676E-2</v>
      </c>
      <c r="E2143" s="7">
        <f t="shared" si="232"/>
        <v>0</v>
      </c>
      <c r="F2143" s="7">
        <f t="shared" si="234"/>
        <v>5.275714285714285E-2</v>
      </c>
      <c r="G2143" s="7">
        <f t="shared" si="235"/>
        <v>4.9614285714285673E-2</v>
      </c>
      <c r="H2143" s="7">
        <f t="shared" si="236"/>
        <v>1.0633458105384401</v>
      </c>
      <c r="I2143" s="7">
        <f t="shared" si="237"/>
        <v>51.535026514094348</v>
      </c>
    </row>
    <row r="2144" spans="1:9" ht="13.5" x14ac:dyDescent="0.35">
      <c r="A2144" s="3">
        <v>45127</v>
      </c>
      <c r="B2144" s="2">
        <v>15.4979</v>
      </c>
      <c r="C2144" s="7">
        <f t="shared" si="233"/>
        <v>0.33039999999999914</v>
      </c>
      <c r="D2144" s="7">
        <f t="shared" si="231"/>
        <v>0.33039999999999914</v>
      </c>
      <c r="E2144" s="7">
        <f t="shared" si="232"/>
        <v>0</v>
      </c>
      <c r="F2144" s="7">
        <f t="shared" si="234"/>
        <v>6.4421428571428532E-2</v>
      </c>
      <c r="G2144" s="7">
        <f t="shared" si="235"/>
        <v>4.9614285714285673E-2</v>
      </c>
      <c r="H2144" s="7">
        <f t="shared" si="236"/>
        <v>1.298445148286784</v>
      </c>
      <c r="I2144" s="7">
        <f t="shared" si="237"/>
        <v>56.492326965236458</v>
      </c>
    </row>
    <row r="2145" spans="1:9" ht="13.5" x14ac:dyDescent="0.35">
      <c r="A2145" s="3">
        <v>45128</v>
      </c>
      <c r="B2145" s="2">
        <v>15.2178</v>
      </c>
      <c r="C2145" s="7">
        <f t="shared" si="233"/>
        <v>-0.28009999999999913</v>
      </c>
      <c r="D2145" s="7">
        <f t="shared" si="231"/>
        <v>0</v>
      </c>
      <c r="E2145" s="7">
        <f t="shared" si="232"/>
        <v>0.28009999999999913</v>
      </c>
      <c r="F2145" s="7">
        <f t="shared" si="234"/>
        <v>2.6114285714285628E-2</v>
      </c>
      <c r="G2145" s="7">
        <f t="shared" si="235"/>
        <v>6.9621428571428473E-2</v>
      </c>
      <c r="H2145" s="7">
        <f t="shared" si="236"/>
        <v>0.37508977121165415</v>
      </c>
      <c r="I2145" s="7">
        <f t="shared" si="237"/>
        <v>27.27747519212113</v>
      </c>
    </row>
    <row r="2146" spans="1:9" ht="13.5" x14ac:dyDescent="0.35">
      <c r="A2146" s="3">
        <v>45131</v>
      </c>
      <c r="B2146" s="2">
        <v>15.208500000000001</v>
      </c>
      <c r="C2146" s="7">
        <f t="shared" si="233"/>
        <v>-9.2999999999996419E-3</v>
      </c>
      <c r="D2146" s="7">
        <f t="shared" si="231"/>
        <v>0</v>
      </c>
      <c r="E2146" s="7">
        <f t="shared" si="232"/>
        <v>9.2999999999996419E-3</v>
      </c>
      <c r="F2146" s="7">
        <f t="shared" si="234"/>
        <v>2.6114285714285628E-2</v>
      </c>
      <c r="G2146" s="7">
        <f t="shared" si="235"/>
        <v>6.8407142857142667E-2</v>
      </c>
      <c r="H2146" s="7">
        <f t="shared" si="236"/>
        <v>0.38174793776756794</v>
      </c>
      <c r="I2146" s="7">
        <f t="shared" si="237"/>
        <v>27.627899947101923</v>
      </c>
    </row>
    <row r="2147" spans="1:9" ht="13.5" x14ac:dyDescent="0.35">
      <c r="A2147" s="3">
        <v>45133</v>
      </c>
      <c r="B2147" s="2">
        <v>15.171200000000001</v>
      </c>
      <c r="C2147" s="7">
        <f t="shared" si="233"/>
        <v>-3.7300000000000111E-2</v>
      </c>
      <c r="D2147" s="7">
        <f t="shared" si="231"/>
        <v>0</v>
      </c>
      <c r="E2147" s="7">
        <f t="shared" si="232"/>
        <v>3.7300000000000111E-2</v>
      </c>
      <c r="F2147" s="7">
        <f t="shared" si="234"/>
        <v>2.6114285714285628E-2</v>
      </c>
      <c r="G2147" s="7">
        <f t="shared" si="235"/>
        <v>6.6671428571428493E-2</v>
      </c>
      <c r="H2147" s="7">
        <f t="shared" si="236"/>
        <v>0.3916863081208477</v>
      </c>
      <c r="I2147" s="7">
        <f t="shared" si="237"/>
        <v>28.144726712855999</v>
      </c>
    </row>
    <row r="2148" spans="1:9" ht="13.5" x14ac:dyDescent="0.35">
      <c r="A2148" s="3">
        <v>45134</v>
      </c>
      <c r="B2148" s="2">
        <v>15.133800000000001</v>
      </c>
      <c r="C2148" s="7">
        <f t="shared" si="233"/>
        <v>-3.7399999999999878E-2</v>
      </c>
      <c r="D2148" s="7">
        <f t="shared" si="231"/>
        <v>0</v>
      </c>
      <c r="E2148" s="7">
        <f t="shared" si="232"/>
        <v>3.7399999999999878E-2</v>
      </c>
      <c r="F2148" s="7">
        <f t="shared" si="234"/>
        <v>2.6114285714285628E-2</v>
      </c>
      <c r="G2148" s="7">
        <f t="shared" si="235"/>
        <v>6.8714285714285575E-2</v>
      </c>
      <c r="H2148" s="7">
        <f t="shared" si="236"/>
        <v>0.38004158004157956</v>
      </c>
      <c r="I2148" s="7">
        <f t="shared" si="237"/>
        <v>27.538415185296742</v>
      </c>
    </row>
    <row r="2149" spans="1:9" ht="13.5" x14ac:dyDescent="0.35">
      <c r="A2149" s="3">
        <v>45135</v>
      </c>
      <c r="B2149" s="2">
        <v>15.096500000000001</v>
      </c>
      <c r="C2149" s="7">
        <f t="shared" si="233"/>
        <v>-3.7300000000000111E-2</v>
      </c>
      <c r="D2149" s="7">
        <f t="shared" si="231"/>
        <v>0</v>
      </c>
      <c r="E2149" s="7">
        <f t="shared" si="232"/>
        <v>3.7300000000000111E-2</v>
      </c>
      <c r="F2149" s="7">
        <f t="shared" si="234"/>
        <v>2.6114285714285628E-2</v>
      </c>
      <c r="G2149" s="7">
        <f t="shared" si="235"/>
        <v>6.5728571428571261E-2</v>
      </c>
      <c r="H2149" s="7">
        <f t="shared" si="236"/>
        <v>0.39730493371006276</v>
      </c>
      <c r="I2149" s="7">
        <f t="shared" si="237"/>
        <v>28.433659978223659</v>
      </c>
    </row>
    <row r="2150" spans="1:9" ht="13.5" x14ac:dyDescent="0.35">
      <c r="A2150" s="3">
        <v>45138</v>
      </c>
      <c r="B2150" s="2">
        <v>14.9564</v>
      </c>
      <c r="C2150" s="7">
        <f t="shared" si="233"/>
        <v>-0.14010000000000034</v>
      </c>
      <c r="D2150" s="7">
        <f t="shared" si="231"/>
        <v>0</v>
      </c>
      <c r="E2150" s="7">
        <f t="shared" si="232"/>
        <v>0.14010000000000034</v>
      </c>
      <c r="F2150" s="7">
        <f t="shared" si="234"/>
        <v>2.6114285714285628E-2</v>
      </c>
      <c r="G2150" s="7">
        <f t="shared" si="235"/>
        <v>6.5685714285714222E-2</v>
      </c>
      <c r="H2150" s="7">
        <f t="shared" si="236"/>
        <v>0.39756415832970765</v>
      </c>
      <c r="I2150" s="7">
        <f t="shared" si="237"/>
        <v>28.446934329287217</v>
      </c>
    </row>
    <row r="2151" spans="1:9" ht="13.5" x14ac:dyDescent="0.35">
      <c r="A2151" s="3">
        <v>45139</v>
      </c>
      <c r="B2151" s="2">
        <v>15.0311</v>
      </c>
      <c r="C2151" s="7">
        <f t="shared" si="233"/>
        <v>7.4699999999999989E-2</v>
      </c>
      <c r="D2151" s="7">
        <f t="shared" si="231"/>
        <v>7.4699999999999989E-2</v>
      </c>
      <c r="E2151" s="7">
        <f t="shared" si="232"/>
        <v>0</v>
      </c>
      <c r="F2151" s="7">
        <f t="shared" si="234"/>
        <v>3.1449999999999916E-2</v>
      </c>
      <c r="G2151" s="7">
        <f t="shared" si="235"/>
        <v>5.6892857142857016E-2</v>
      </c>
      <c r="H2151" s="7">
        <f t="shared" si="236"/>
        <v>0.55279347143753899</v>
      </c>
      <c r="I2151" s="7">
        <f t="shared" si="237"/>
        <v>35.599935316946954</v>
      </c>
    </row>
    <row r="2152" spans="1:9" ht="13.5" x14ac:dyDescent="0.35">
      <c r="A2152" s="3">
        <v>45140</v>
      </c>
      <c r="B2152" s="2">
        <v>14.975099999999999</v>
      </c>
      <c r="C2152" s="7">
        <f t="shared" si="233"/>
        <v>-5.6000000000000938E-2</v>
      </c>
      <c r="D2152" s="7">
        <f t="shared" si="231"/>
        <v>0</v>
      </c>
      <c r="E2152" s="7">
        <f t="shared" si="232"/>
        <v>5.6000000000000938E-2</v>
      </c>
      <c r="F2152" s="7">
        <f t="shared" si="234"/>
        <v>3.1449999999999916E-2</v>
      </c>
      <c r="G2152" s="7">
        <f t="shared" si="235"/>
        <v>5.9635714285714236E-2</v>
      </c>
      <c r="H2152" s="7">
        <f t="shared" si="236"/>
        <v>0.52736854713139203</v>
      </c>
      <c r="I2152" s="7">
        <f t="shared" si="237"/>
        <v>34.527917189460439</v>
      </c>
    </row>
    <row r="2153" spans="1:9" ht="13.5" x14ac:dyDescent="0.35">
      <c r="A2153" s="3">
        <v>45141</v>
      </c>
      <c r="B2153" s="2">
        <v>14.975099999999999</v>
      </c>
      <c r="C2153" s="7">
        <f t="shared" si="233"/>
        <v>0</v>
      </c>
      <c r="D2153" s="7">
        <f t="shared" si="231"/>
        <v>0</v>
      </c>
      <c r="E2153" s="7">
        <f t="shared" si="232"/>
        <v>0</v>
      </c>
      <c r="F2153" s="7">
        <f t="shared" si="234"/>
        <v>3.1449999999999916E-2</v>
      </c>
      <c r="G2153" s="7">
        <f t="shared" si="235"/>
        <v>4.2678571428571441E-2</v>
      </c>
      <c r="H2153" s="7">
        <f t="shared" si="236"/>
        <v>0.73690376569037441</v>
      </c>
      <c r="I2153" s="7">
        <f t="shared" si="237"/>
        <v>42.42628637502402</v>
      </c>
    </row>
    <row r="2154" spans="1:9" ht="13.5" x14ac:dyDescent="0.35">
      <c r="A2154" s="3">
        <v>45142</v>
      </c>
      <c r="B2154" s="2">
        <v>14.835100000000001</v>
      </c>
      <c r="C2154" s="7">
        <f t="shared" si="233"/>
        <v>-0.13999999999999879</v>
      </c>
      <c r="D2154" s="7">
        <f t="shared" si="231"/>
        <v>0</v>
      </c>
      <c r="E2154" s="7">
        <f t="shared" si="232"/>
        <v>0.13999999999999879</v>
      </c>
      <c r="F2154" s="7">
        <f t="shared" si="234"/>
        <v>3.1449999999999916E-2</v>
      </c>
      <c r="G2154" s="7">
        <f t="shared" si="235"/>
        <v>5.2678571428571352E-2</v>
      </c>
      <c r="H2154" s="7">
        <f t="shared" si="236"/>
        <v>0.59701694915254166</v>
      </c>
      <c r="I2154" s="7">
        <f t="shared" si="237"/>
        <v>37.383256919680733</v>
      </c>
    </row>
    <row r="2155" spans="1:9" ht="13.5" x14ac:dyDescent="0.35">
      <c r="A2155" s="3">
        <v>45145</v>
      </c>
      <c r="B2155" s="2">
        <v>14.6577</v>
      </c>
      <c r="C2155" s="7">
        <f t="shared" si="233"/>
        <v>-0.17740000000000045</v>
      </c>
      <c r="D2155" s="7">
        <f t="shared" si="231"/>
        <v>0</v>
      </c>
      <c r="E2155" s="7">
        <f t="shared" si="232"/>
        <v>0.17740000000000045</v>
      </c>
      <c r="F2155" s="7">
        <f t="shared" si="234"/>
        <v>3.1449999999999916E-2</v>
      </c>
      <c r="G2155" s="7">
        <f t="shared" si="235"/>
        <v>6.534999999999995E-2</v>
      </c>
      <c r="H2155" s="7">
        <f t="shared" si="236"/>
        <v>0.48125478194338089</v>
      </c>
      <c r="I2155" s="7">
        <f t="shared" si="237"/>
        <v>32.489669421487562</v>
      </c>
    </row>
    <row r="2156" spans="1:9" ht="13.5" x14ac:dyDescent="0.35">
      <c r="A2156" s="3">
        <v>45146</v>
      </c>
      <c r="B2156" s="2">
        <v>14.1349</v>
      </c>
      <c r="C2156" s="7">
        <f t="shared" si="233"/>
        <v>-0.52280000000000015</v>
      </c>
      <c r="D2156" s="7">
        <f t="shared" si="231"/>
        <v>0</v>
      </c>
      <c r="E2156" s="7">
        <f t="shared" si="232"/>
        <v>0.52280000000000015</v>
      </c>
      <c r="F2156" s="7">
        <f t="shared" si="234"/>
        <v>3.1449999999999916E-2</v>
      </c>
      <c r="G2156" s="7">
        <f t="shared" si="235"/>
        <v>0.10269285714285711</v>
      </c>
      <c r="H2156" s="7">
        <f t="shared" si="236"/>
        <v>0.3062530430548786</v>
      </c>
      <c r="I2156" s="7">
        <f t="shared" si="237"/>
        <v>23.445154419595269</v>
      </c>
    </row>
    <row r="2157" spans="1:9" ht="13.5" x14ac:dyDescent="0.35">
      <c r="A2157" s="3">
        <v>45147</v>
      </c>
      <c r="B2157" s="2">
        <v>13.976100000000001</v>
      </c>
      <c r="C2157" s="7">
        <f t="shared" si="233"/>
        <v>-0.15879999999999939</v>
      </c>
      <c r="D2157" s="7">
        <f t="shared" si="231"/>
        <v>0</v>
      </c>
      <c r="E2157" s="7">
        <f t="shared" si="232"/>
        <v>0.15879999999999939</v>
      </c>
      <c r="F2157" s="7">
        <f t="shared" si="234"/>
        <v>2.8935714285714224E-2</v>
      </c>
      <c r="G2157" s="7">
        <f t="shared" si="235"/>
        <v>0.11403571428571421</v>
      </c>
      <c r="H2157" s="7">
        <f t="shared" si="236"/>
        <v>0.25374256185405536</v>
      </c>
      <c r="I2157" s="7">
        <f t="shared" si="237"/>
        <v>20.238808952837715</v>
      </c>
    </row>
    <row r="2158" spans="1:9" ht="13.5" x14ac:dyDescent="0.35">
      <c r="A2158" s="3">
        <v>45148</v>
      </c>
      <c r="B2158" s="2">
        <v>13.7241</v>
      </c>
      <c r="C2158" s="7">
        <f t="shared" si="233"/>
        <v>-0.25200000000000067</v>
      </c>
      <c r="D2158" s="7">
        <f t="shared" si="231"/>
        <v>0</v>
      </c>
      <c r="E2158" s="7">
        <f t="shared" si="232"/>
        <v>0.25200000000000067</v>
      </c>
      <c r="F2158" s="7">
        <f t="shared" si="234"/>
        <v>5.3357142857142848E-3</v>
      </c>
      <c r="G2158" s="7">
        <f t="shared" si="235"/>
        <v>0.13203571428571426</v>
      </c>
      <c r="H2158" s="7">
        <f t="shared" si="236"/>
        <v>4.0411144170949417E-2</v>
      </c>
      <c r="I2158" s="7">
        <f t="shared" si="237"/>
        <v>3.8841514143094855</v>
      </c>
    </row>
    <row r="2159" spans="1:9" ht="13.5" x14ac:dyDescent="0.35">
      <c r="A2159" s="3">
        <v>45149</v>
      </c>
      <c r="B2159" s="2">
        <v>13.6774</v>
      </c>
      <c r="C2159" s="7">
        <f t="shared" si="233"/>
        <v>-4.669999999999952E-2</v>
      </c>
      <c r="D2159" s="7">
        <f t="shared" si="231"/>
        <v>0</v>
      </c>
      <c r="E2159" s="7">
        <f t="shared" si="232"/>
        <v>4.669999999999952E-2</v>
      </c>
      <c r="F2159" s="7">
        <f t="shared" si="234"/>
        <v>5.3357142857142848E-3</v>
      </c>
      <c r="G2159" s="7">
        <f t="shared" si="235"/>
        <v>0.11536428571428571</v>
      </c>
      <c r="H2159" s="7">
        <f t="shared" si="236"/>
        <v>4.6251006129651405E-2</v>
      </c>
      <c r="I2159" s="7">
        <f t="shared" si="237"/>
        <v>4.4206414960350457</v>
      </c>
    </row>
    <row r="2160" spans="1:9" ht="13.5" x14ac:dyDescent="0.35">
      <c r="A2160" s="3">
        <v>45152</v>
      </c>
      <c r="B2160" s="2">
        <v>13.7521</v>
      </c>
      <c r="C2160" s="7">
        <f t="shared" si="233"/>
        <v>7.4699999999999989E-2</v>
      </c>
      <c r="D2160" s="7">
        <f t="shared" si="231"/>
        <v>7.4699999999999989E-2</v>
      </c>
      <c r="E2160" s="7">
        <f t="shared" si="232"/>
        <v>0</v>
      </c>
      <c r="F2160" s="7">
        <f t="shared" si="234"/>
        <v>1.067142857142857E-2</v>
      </c>
      <c r="G2160" s="7">
        <f t="shared" si="235"/>
        <v>0.11470000000000002</v>
      </c>
      <c r="H2160" s="7">
        <f t="shared" si="236"/>
        <v>9.3037738199028483E-2</v>
      </c>
      <c r="I2160" s="7">
        <f t="shared" si="237"/>
        <v>8.5118505013673484</v>
      </c>
    </row>
    <row r="2161" spans="1:9" ht="13.5" x14ac:dyDescent="0.35">
      <c r="A2161" s="3">
        <v>45153</v>
      </c>
      <c r="B2161" s="2">
        <v>13.7334</v>
      </c>
      <c r="C2161" s="7">
        <f t="shared" si="233"/>
        <v>-1.8700000000000827E-2</v>
      </c>
      <c r="D2161" s="7">
        <f t="shared" si="231"/>
        <v>0</v>
      </c>
      <c r="E2161" s="7">
        <f t="shared" si="232"/>
        <v>1.8700000000000827E-2</v>
      </c>
      <c r="F2161" s="7">
        <f t="shared" si="234"/>
        <v>1.067142857142857E-2</v>
      </c>
      <c r="G2161" s="7">
        <f t="shared" si="235"/>
        <v>0.11337142857142865</v>
      </c>
      <c r="H2161" s="7">
        <f t="shared" si="236"/>
        <v>9.4128024193548307E-2</v>
      </c>
      <c r="I2161" s="7">
        <f t="shared" si="237"/>
        <v>8.603017390302881</v>
      </c>
    </row>
    <row r="2162" spans="1:9" ht="13.5" x14ac:dyDescent="0.35">
      <c r="A2162" s="3">
        <v>45154</v>
      </c>
      <c r="B2162" s="2">
        <v>13.7334</v>
      </c>
      <c r="C2162" s="7">
        <f t="shared" si="233"/>
        <v>0</v>
      </c>
      <c r="D2162" s="7">
        <f t="shared" si="231"/>
        <v>0</v>
      </c>
      <c r="E2162" s="7">
        <f t="shared" si="232"/>
        <v>0</v>
      </c>
      <c r="F2162" s="7">
        <f t="shared" si="234"/>
        <v>1.067142857142857E-2</v>
      </c>
      <c r="G2162" s="7">
        <f t="shared" si="235"/>
        <v>0.11070000000000009</v>
      </c>
      <c r="H2162" s="7">
        <f t="shared" si="236"/>
        <v>9.639953542392557E-2</v>
      </c>
      <c r="I2162" s="7">
        <f t="shared" si="237"/>
        <v>8.7923728813559165</v>
      </c>
    </row>
    <row r="2163" spans="1:9" ht="13.5" x14ac:dyDescent="0.35">
      <c r="A2163" s="3">
        <v>45155</v>
      </c>
      <c r="B2163" s="2">
        <v>13.630699999999999</v>
      </c>
      <c r="C2163" s="7">
        <f t="shared" si="233"/>
        <v>-0.10270000000000046</v>
      </c>
      <c r="D2163" s="7">
        <f t="shared" si="231"/>
        <v>0</v>
      </c>
      <c r="E2163" s="7">
        <f t="shared" si="232"/>
        <v>0.10270000000000046</v>
      </c>
      <c r="F2163" s="7">
        <f t="shared" si="234"/>
        <v>1.067142857142857E-2</v>
      </c>
      <c r="G2163" s="7">
        <f t="shared" si="235"/>
        <v>0.11537142857142868</v>
      </c>
      <c r="H2163" s="7">
        <f t="shared" si="236"/>
        <v>9.2496285289747293E-2</v>
      </c>
      <c r="I2163" s="7">
        <f t="shared" si="237"/>
        <v>8.466507990479414</v>
      </c>
    </row>
    <row r="2164" spans="1:9" ht="13.5" x14ac:dyDescent="0.35">
      <c r="A2164" s="3">
        <v>45156</v>
      </c>
      <c r="B2164" s="2">
        <v>13.061199999999999</v>
      </c>
      <c r="C2164" s="7">
        <f t="shared" si="233"/>
        <v>-0.56949999999999967</v>
      </c>
      <c r="D2164" s="7">
        <f t="shared" si="231"/>
        <v>0</v>
      </c>
      <c r="E2164" s="7">
        <f t="shared" si="232"/>
        <v>0.56949999999999967</v>
      </c>
      <c r="F2164" s="7">
        <f t="shared" si="234"/>
        <v>1.067142857142857E-2</v>
      </c>
      <c r="G2164" s="7">
        <f t="shared" si="235"/>
        <v>0.1460428571428572</v>
      </c>
      <c r="H2164" s="7">
        <f t="shared" si="236"/>
        <v>7.3070527242492384E-2</v>
      </c>
      <c r="I2164" s="7">
        <f t="shared" si="237"/>
        <v>6.8094804010938788</v>
      </c>
    </row>
    <row r="2165" spans="1:9" ht="13.5" x14ac:dyDescent="0.35">
      <c r="A2165" s="3">
        <v>45159</v>
      </c>
      <c r="B2165" s="2">
        <v>12.697100000000001</v>
      </c>
      <c r="C2165" s="7">
        <f t="shared" si="233"/>
        <v>-0.36409999999999876</v>
      </c>
      <c r="D2165" s="7">
        <f t="shared" si="231"/>
        <v>0</v>
      </c>
      <c r="E2165" s="7">
        <f t="shared" si="232"/>
        <v>0.36409999999999876</v>
      </c>
      <c r="F2165" s="7">
        <f t="shared" si="234"/>
        <v>5.3357142857142848E-3</v>
      </c>
      <c r="G2165" s="7">
        <f t="shared" si="235"/>
        <v>0.17204999999999998</v>
      </c>
      <c r="H2165" s="7">
        <f t="shared" si="236"/>
        <v>3.1012579399676173E-2</v>
      </c>
      <c r="I2165" s="7">
        <f t="shared" si="237"/>
        <v>3.0079729403237536</v>
      </c>
    </row>
    <row r="2166" spans="1:9" ht="13.5" x14ac:dyDescent="0.35">
      <c r="A2166" s="3">
        <v>45160</v>
      </c>
      <c r="B2166" s="2">
        <v>13.061199999999999</v>
      </c>
      <c r="C2166" s="7">
        <f t="shared" si="233"/>
        <v>0.36409999999999876</v>
      </c>
      <c r="D2166" s="7">
        <f t="shared" si="231"/>
        <v>0.36409999999999876</v>
      </c>
      <c r="E2166" s="7">
        <f t="shared" si="232"/>
        <v>0</v>
      </c>
      <c r="F2166" s="7">
        <f t="shared" si="234"/>
        <v>3.1342857142857054E-2</v>
      </c>
      <c r="G2166" s="7">
        <f t="shared" si="235"/>
        <v>0.16804999999999989</v>
      </c>
      <c r="H2166" s="7">
        <f t="shared" si="236"/>
        <v>0.18650911718451099</v>
      </c>
      <c r="I2166" s="7">
        <f t="shared" si="237"/>
        <v>15.719147411785755</v>
      </c>
    </row>
    <row r="2167" spans="1:9" ht="13.5" x14ac:dyDescent="0.35">
      <c r="A2167" s="3">
        <v>45161</v>
      </c>
      <c r="B2167" s="2">
        <v>13.3413</v>
      </c>
      <c r="C2167" s="7">
        <f t="shared" si="233"/>
        <v>0.2801000000000009</v>
      </c>
      <c r="D2167" s="7">
        <f t="shared" si="231"/>
        <v>0.2801000000000009</v>
      </c>
      <c r="E2167" s="7">
        <f t="shared" si="232"/>
        <v>0</v>
      </c>
      <c r="F2167" s="7">
        <f t="shared" si="234"/>
        <v>5.1349999999999972E-2</v>
      </c>
      <c r="G2167" s="7">
        <f t="shared" si="235"/>
        <v>0.16804999999999989</v>
      </c>
      <c r="H2167" s="7">
        <f t="shared" si="236"/>
        <v>0.30556382029157991</v>
      </c>
      <c r="I2167" s="7">
        <f t="shared" si="237"/>
        <v>23.404740200546939</v>
      </c>
    </row>
    <row r="2168" spans="1:9" ht="13.5" x14ac:dyDescent="0.35">
      <c r="A2168" s="3">
        <v>45162</v>
      </c>
      <c r="B2168" s="2">
        <v>13.528</v>
      </c>
      <c r="C2168" s="7">
        <f t="shared" si="233"/>
        <v>0.18670000000000009</v>
      </c>
      <c r="D2168" s="7">
        <f t="shared" si="231"/>
        <v>0.18670000000000009</v>
      </c>
      <c r="E2168" s="7">
        <f t="shared" si="232"/>
        <v>0</v>
      </c>
      <c r="F2168" s="7">
        <f t="shared" si="234"/>
        <v>6.4685714285714263E-2</v>
      </c>
      <c r="G2168" s="7">
        <f t="shared" si="235"/>
        <v>0.15805</v>
      </c>
      <c r="H2168" s="7">
        <f t="shared" si="236"/>
        <v>0.4092737379671893</v>
      </c>
      <c r="I2168" s="7">
        <f t="shared" si="237"/>
        <v>29.041464900747201</v>
      </c>
    </row>
    <row r="2169" spans="1:9" ht="13.5" x14ac:dyDescent="0.35">
      <c r="A2169" s="3">
        <v>45163</v>
      </c>
      <c r="B2169" s="2">
        <v>13.528</v>
      </c>
      <c r="C2169" s="7">
        <f t="shared" si="233"/>
        <v>0</v>
      </c>
      <c r="D2169" s="7">
        <f t="shared" si="231"/>
        <v>0</v>
      </c>
      <c r="E2169" s="7">
        <f t="shared" si="232"/>
        <v>0</v>
      </c>
      <c r="F2169" s="7">
        <f t="shared" si="234"/>
        <v>6.4685714285714263E-2</v>
      </c>
      <c r="G2169" s="7">
        <f t="shared" si="235"/>
        <v>0.14537857142857138</v>
      </c>
      <c r="H2169" s="7">
        <f t="shared" si="236"/>
        <v>0.44494669090551758</v>
      </c>
      <c r="I2169" s="7">
        <f t="shared" si="237"/>
        <v>30.79329456968955</v>
      </c>
    </row>
    <row r="2170" spans="1:9" ht="13.5" x14ac:dyDescent="0.35">
      <c r="A2170" s="3">
        <v>45166</v>
      </c>
      <c r="B2170" s="2">
        <v>13.528</v>
      </c>
      <c r="C2170" s="7">
        <f t="shared" si="233"/>
        <v>0</v>
      </c>
      <c r="D2170" s="7">
        <f t="shared" si="231"/>
        <v>0</v>
      </c>
      <c r="E2170" s="7">
        <f t="shared" si="232"/>
        <v>0</v>
      </c>
      <c r="F2170" s="7">
        <f t="shared" si="234"/>
        <v>6.4685714285714263E-2</v>
      </c>
      <c r="G2170" s="7">
        <f t="shared" si="235"/>
        <v>0.10803571428571423</v>
      </c>
      <c r="H2170" s="7">
        <f t="shared" si="236"/>
        <v>0.59874380165289265</v>
      </c>
      <c r="I2170" s="7">
        <f t="shared" si="237"/>
        <v>37.450891195566776</v>
      </c>
    </row>
    <row r="2171" spans="1:9" ht="13.5" x14ac:dyDescent="0.35">
      <c r="A2171" s="3">
        <v>45167</v>
      </c>
      <c r="B2171" s="2">
        <v>13.369300000000001</v>
      </c>
      <c r="C2171" s="7">
        <f t="shared" si="233"/>
        <v>-0.15869999999999962</v>
      </c>
      <c r="D2171" s="7">
        <f t="shared" si="231"/>
        <v>0</v>
      </c>
      <c r="E2171" s="7">
        <f t="shared" si="232"/>
        <v>0.15869999999999962</v>
      </c>
      <c r="F2171" s="7">
        <f t="shared" si="234"/>
        <v>6.4685714285714263E-2</v>
      </c>
      <c r="G2171" s="7">
        <f t="shared" si="235"/>
        <v>0.10802857142857139</v>
      </c>
      <c r="H2171" s="7">
        <f t="shared" si="236"/>
        <v>0.59878339063739749</v>
      </c>
      <c r="I2171" s="7">
        <f t="shared" si="237"/>
        <v>37.452440033085196</v>
      </c>
    </row>
    <row r="2172" spans="1:9" ht="13.5" x14ac:dyDescent="0.35">
      <c r="A2172" s="3">
        <v>45168</v>
      </c>
      <c r="B2172" s="2">
        <v>13.434699999999999</v>
      </c>
      <c r="C2172" s="7">
        <f t="shared" si="233"/>
        <v>6.539999999999857E-2</v>
      </c>
      <c r="D2172" s="7">
        <f t="shared" si="231"/>
        <v>6.539999999999857E-2</v>
      </c>
      <c r="E2172" s="7">
        <f t="shared" si="232"/>
        <v>0</v>
      </c>
      <c r="F2172" s="7">
        <f t="shared" si="234"/>
        <v>6.9357142857142742E-2</v>
      </c>
      <c r="G2172" s="7">
        <f t="shared" si="235"/>
        <v>9.0028571428571347E-2</v>
      </c>
      <c r="H2172" s="7">
        <f t="shared" si="236"/>
        <v>0.77039035226912034</v>
      </c>
      <c r="I2172" s="7">
        <f t="shared" si="237"/>
        <v>43.515281885811582</v>
      </c>
    </row>
    <row r="2173" spans="1:9" ht="13.5" x14ac:dyDescent="0.35">
      <c r="A2173" s="3">
        <v>45169</v>
      </c>
      <c r="B2173" s="2">
        <v>13.3973</v>
      </c>
      <c r="C2173" s="7">
        <f t="shared" si="233"/>
        <v>-3.7399999999999878E-2</v>
      </c>
      <c r="D2173" s="7">
        <f t="shared" si="231"/>
        <v>0</v>
      </c>
      <c r="E2173" s="7">
        <f t="shared" si="232"/>
        <v>3.7399999999999878E-2</v>
      </c>
      <c r="F2173" s="7">
        <f t="shared" si="234"/>
        <v>6.9357142857142742E-2</v>
      </c>
      <c r="G2173" s="7">
        <f t="shared" si="235"/>
        <v>8.936428571428566E-2</v>
      </c>
      <c r="H2173" s="7">
        <f t="shared" si="236"/>
        <v>0.77611701702501712</v>
      </c>
      <c r="I2173" s="7">
        <f t="shared" si="237"/>
        <v>43.697403357184619</v>
      </c>
    </row>
    <row r="2174" spans="1:9" ht="13.5" x14ac:dyDescent="0.35">
      <c r="A2174" s="3">
        <v>45170</v>
      </c>
      <c r="B2174" s="2">
        <v>13.0519</v>
      </c>
      <c r="C2174" s="7">
        <f t="shared" si="233"/>
        <v>-0.34539999999999971</v>
      </c>
      <c r="D2174" s="7">
        <f t="shared" si="231"/>
        <v>0</v>
      </c>
      <c r="E2174" s="7">
        <f t="shared" si="232"/>
        <v>0.34539999999999971</v>
      </c>
      <c r="F2174" s="7">
        <f t="shared" si="234"/>
        <v>6.4021428571428451E-2</v>
      </c>
      <c r="G2174" s="7">
        <f t="shared" si="235"/>
        <v>0.11403571428571421</v>
      </c>
      <c r="H2174" s="7">
        <f t="shared" si="236"/>
        <v>0.56141559661760032</v>
      </c>
      <c r="I2174" s="7">
        <f t="shared" si="237"/>
        <v>35.955551989730395</v>
      </c>
    </row>
    <row r="2175" spans="1:9" ht="13.5" x14ac:dyDescent="0.35">
      <c r="A2175" s="3">
        <v>45173</v>
      </c>
      <c r="B2175" s="2">
        <v>12.5944</v>
      </c>
      <c r="C2175" s="7">
        <f t="shared" si="233"/>
        <v>-0.45749999999999957</v>
      </c>
      <c r="D2175" s="7">
        <f t="shared" si="231"/>
        <v>0</v>
      </c>
      <c r="E2175" s="7">
        <f t="shared" si="232"/>
        <v>0.45749999999999957</v>
      </c>
      <c r="F2175" s="7">
        <f t="shared" si="234"/>
        <v>6.4021428571428451E-2</v>
      </c>
      <c r="G2175" s="7">
        <f t="shared" si="235"/>
        <v>0.14537857142857127</v>
      </c>
      <c r="H2175" s="7">
        <f t="shared" si="236"/>
        <v>0.44037733994988421</v>
      </c>
      <c r="I2175" s="7">
        <f t="shared" si="237"/>
        <v>30.573748123891377</v>
      </c>
    </row>
    <row r="2176" spans="1:9" ht="13.5" x14ac:dyDescent="0.35">
      <c r="A2176" s="3">
        <v>45174</v>
      </c>
      <c r="B2176" s="2">
        <v>12.417</v>
      </c>
      <c r="C2176" s="7">
        <f t="shared" si="233"/>
        <v>-0.17740000000000045</v>
      </c>
      <c r="D2176" s="7">
        <f t="shared" si="231"/>
        <v>0</v>
      </c>
      <c r="E2176" s="7">
        <f t="shared" si="232"/>
        <v>0.17740000000000045</v>
      </c>
      <c r="F2176" s="7">
        <f t="shared" si="234"/>
        <v>6.4021428571428451E-2</v>
      </c>
      <c r="G2176" s="7">
        <f t="shared" si="235"/>
        <v>0.15804999999999986</v>
      </c>
      <c r="H2176" s="7">
        <f t="shared" si="236"/>
        <v>0.40507072806977862</v>
      </c>
      <c r="I2176" s="7">
        <f t="shared" si="237"/>
        <v>28.829205532325489</v>
      </c>
    </row>
    <row r="2177" spans="1:9" ht="13.5" x14ac:dyDescent="0.35">
      <c r="A2177" s="3">
        <v>45175</v>
      </c>
      <c r="B2177" s="2">
        <v>12.3703</v>
      </c>
      <c r="C2177" s="7">
        <f t="shared" si="233"/>
        <v>-4.669999999999952E-2</v>
      </c>
      <c r="D2177" s="7">
        <f t="shared" si="231"/>
        <v>0</v>
      </c>
      <c r="E2177" s="7">
        <f t="shared" si="232"/>
        <v>4.669999999999952E-2</v>
      </c>
      <c r="F2177" s="7">
        <f t="shared" si="234"/>
        <v>6.4021428571428451E-2</v>
      </c>
      <c r="G2177" s="7">
        <f t="shared" si="235"/>
        <v>0.1540499999999998</v>
      </c>
      <c r="H2177" s="7">
        <f t="shared" si="236"/>
        <v>0.41558863077850394</v>
      </c>
      <c r="I2177" s="7">
        <f t="shared" si="237"/>
        <v>29.358008516213545</v>
      </c>
    </row>
    <row r="2178" spans="1:9" ht="13.5" x14ac:dyDescent="0.35">
      <c r="A2178" s="3">
        <v>45176</v>
      </c>
      <c r="B2178" s="2">
        <v>12.463699999999999</v>
      </c>
      <c r="C2178" s="7">
        <f t="shared" si="233"/>
        <v>9.3399999999999039E-2</v>
      </c>
      <c r="D2178" s="7">
        <f t="shared" si="231"/>
        <v>9.3399999999999039E-2</v>
      </c>
      <c r="E2178" s="7">
        <f t="shared" si="232"/>
        <v>0</v>
      </c>
      <c r="F2178" s="7">
        <f t="shared" si="234"/>
        <v>7.069285714285696E-2</v>
      </c>
      <c r="G2178" s="7">
        <f t="shared" si="235"/>
        <v>0.11337142857142839</v>
      </c>
      <c r="H2178" s="7">
        <f t="shared" si="236"/>
        <v>0.62355090725806395</v>
      </c>
      <c r="I2178" s="7">
        <f t="shared" si="237"/>
        <v>38.406612596530699</v>
      </c>
    </row>
    <row r="2179" spans="1:9" ht="13.5" x14ac:dyDescent="0.35">
      <c r="A2179" s="3">
        <v>45177</v>
      </c>
      <c r="B2179" s="2">
        <v>12.417</v>
      </c>
      <c r="C2179" s="7">
        <f t="shared" si="233"/>
        <v>-4.669999999999952E-2</v>
      </c>
      <c r="D2179" s="7">
        <f t="shared" ref="D2179:D2242" si="238">IF(C2179&gt;0,C2179,0)</f>
        <v>0</v>
      </c>
      <c r="E2179" s="7">
        <f t="shared" ref="E2179:E2242" si="239">IF(C2179&lt;0,-C2179,0)</f>
        <v>4.669999999999952E-2</v>
      </c>
      <c r="F2179" s="7">
        <f t="shared" si="234"/>
        <v>7.069285714285696E-2</v>
      </c>
      <c r="G2179" s="7">
        <f t="shared" si="235"/>
        <v>9.0699999999999878E-2</v>
      </c>
      <c r="H2179" s="7">
        <f t="shared" si="236"/>
        <v>0.77941408095763021</v>
      </c>
      <c r="I2179" s="7">
        <f t="shared" si="237"/>
        <v>43.801726045585276</v>
      </c>
    </row>
    <row r="2180" spans="1:9" ht="13.5" x14ac:dyDescent="0.35">
      <c r="A2180" s="3">
        <v>45180</v>
      </c>
      <c r="B2180" s="2">
        <v>12.622400000000001</v>
      </c>
      <c r="C2180" s="7">
        <f t="shared" ref="C2180:C2243" si="240">B2180-B2179</f>
        <v>0.20540000000000092</v>
      </c>
      <c r="D2180" s="7">
        <f t="shared" si="238"/>
        <v>0.20540000000000092</v>
      </c>
      <c r="E2180" s="7">
        <f t="shared" si="239"/>
        <v>0</v>
      </c>
      <c r="F2180" s="7">
        <f t="shared" si="234"/>
        <v>5.9357142857142824E-2</v>
      </c>
      <c r="G2180" s="7">
        <f t="shared" si="235"/>
        <v>9.0699999999999878E-2</v>
      </c>
      <c r="H2180" s="7">
        <f t="shared" si="236"/>
        <v>0.65443376909749618</v>
      </c>
      <c r="I2180" s="7">
        <f t="shared" si="237"/>
        <v>39.556359482102074</v>
      </c>
    </row>
    <row r="2181" spans="1:9" ht="13.5" x14ac:dyDescent="0.35">
      <c r="A2181" s="3">
        <v>45181</v>
      </c>
      <c r="B2181" s="2">
        <v>12.575699999999999</v>
      </c>
      <c r="C2181" s="7">
        <f t="shared" si="240"/>
        <v>-4.6700000000001296E-2</v>
      </c>
      <c r="D2181" s="7">
        <f t="shared" si="238"/>
        <v>0</v>
      </c>
      <c r="E2181" s="7">
        <f t="shared" si="239"/>
        <v>4.6700000000001296E-2</v>
      </c>
      <c r="F2181" s="7">
        <f t="shared" si="234"/>
        <v>3.9349999999999899E-2</v>
      </c>
      <c r="G2181" s="7">
        <f t="shared" si="235"/>
        <v>9.403571428571425E-2</v>
      </c>
      <c r="H2181" s="7">
        <f t="shared" si="236"/>
        <v>0.41845803266236142</v>
      </c>
      <c r="I2181" s="7">
        <f t="shared" si="237"/>
        <v>29.500910356645562</v>
      </c>
    </row>
    <row r="2182" spans="1:9" ht="13.5" x14ac:dyDescent="0.35">
      <c r="A2182" s="3">
        <v>45182</v>
      </c>
      <c r="B2182" s="2">
        <v>12.5197</v>
      </c>
      <c r="C2182" s="7">
        <f t="shared" si="240"/>
        <v>-5.5999999999999162E-2</v>
      </c>
      <c r="D2182" s="7">
        <f t="shared" si="238"/>
        <v>0</v>
      </c>
      <c r="E2182" s="7">
        <f t="shared" si="239"/>
        <v>5.5999999999999162E-2</v>
      </c>
      <c r="F2182" s="7">
        <f t="shared" si="234"/>
        <v>2.6014285714285608E-2</v>
      </c>
      <c r="G2182" s="7">
        <f t="shared" si="235"/>
        <v>9.8035714285714198E-2</v>
      </c>
      <c r="H2182" s="7">
        <f t="shared" si="236"/>
        <v>0.26535519125682977</v>
      </c>
      <c r="I2182" s="7">
        <f t="shared" si="237"/>
        <v>20.970806702366502</v>
      </c>
    </row>
    <row r="2183" spans="1:9" ht="13.5" x14ac:dyDescent="0.35">
      <c r="A2183" s="3">
        <v>45183</v>
      </c>
      <c r="B2183" s="2">
        <v>12.585100000000001</v>
      </c>
      <c r="C2183" s="7">
        <f t="shared" si="240"/>
        <v>6.5400000000000347E-2</v>
      </c>
      <c r="D2183" s="7">
        <f t="shared" si="238"/>
        <v>6.5400000000000347E-2</v>
      </c>
      <c r="E2183" s="7">
        <f t="shared" si="239"/>
        <v>0</v>
      </c>
      <c r="F2183" s="7">
        <f t="shared" si="234"/>
        <v>3.0685714285714205E-2</v>
      </c>
      <c r="G2183" s="7">
        <f t="shared" si="235"/>
        <v>9.8035714285714198E-2</v>
      </c>
      <c r="H2183" s="7">
        <f t="shared" si="236"/>
        <v>0.3130054644808738</v>
      </c>
      <c r="I2183" s="7">
        <f t="shared" si="237"/>
        <v>23.838854669552163</v>
      </c>
    </row>
    <row r="2184" spans="1:9" ht="13.5" x14ac:dyDescent="0.35">
      <c r="A2184" s="3">
        <v>45184</v>
      </c>
      <c r="B2184" s="2">
        <v>12.510400000000001</v>
      </c>
      <c r="C2184" s="7">
        <f t="shared" si="240"/>
        <v>-7.4699999999999989E-2</v>
      </c>
      <c r="D2184" s="7">
        <f t="shared" si="238"/>
        <v>0</v>
      </c>
      <c r="E2184" s="7">
        <f t="shared" si="239"/>
        <v>7.4699999999999989E-2</v>
      </c>
      <c r="F2184" s="7">
        <f t="shared" si="234"/>
        <v>3.0685714285714205E-2</v>
      </c>
      <c r="G2184" s="7">
        <f t="shared" si="235"/>
        <v>0.10337142857142848</v>
      </c>
      <c r="H2184" s="7">
        <f t="shared" si="236"/>
        <v>0.29684908789386349</v>
      </c>
      <c r="I2184" s="7">
        <f t="shared" si="237"/>
        <v>22.890025575447538</v>
      </c>
    </row>
    <row r="2185" spans="1:9" ht="13.5" x14ac:dyDescent="0.35">
      <c r="A2185" s="3">
        <v>45187</v>
      </c>
      <c r="B2185" s="2">
        <v>12.500999999999999</v>
      </c>
      <c r="C2185" s="7">
        <f t="shared" si="240"/>
        <v>-9.4000000000011852E-3</v>
      </c>
      <c r="D2185" s="7">
        <f t="shared" si="238"/>
        <v>0</v>
      </c>
      <c r="E2185" s="7">
        <f t="shared" si="239"/>
        <v>9.4000000000011852E-3</v>
      </c>
      <c r="F2185" s="7">
        <f t="shared" si="234"/>
        <v>3.0685714285714205E-2</v>
      </c>
      <c r="G2185" s="7">
        <f t="shared" si="235"/>
        <v>9.2707142857142877E-2</v>
      </c>
      <c r="H2185" s="7">
        <f t="shared" si="236"/>
        <v>0.33099622467062084</v>
      </c>
      <c r="I2185" s="7">
        <f t="shared" si="237"/>
        <v>24.868306801736566</v>
      </c>
    </row>
    <row r="2186" spans="1:9" ht="13.5" x14ac:dyDescent="0.35">
      <c r="A2186" s="3">
        <v>45188</v>
      </c>
      <c r="B2186" s="2">
        <v>12.7905</v>
      </c>
      <c r="C2186" s="7">
        <f t="shared" si="240"/>
        <v>0.28950000000000031</v>
      </c>
      <c r="D2186" s="7">
        <f t="shared" si="238"/>
        <v>0.28950000000000031</v>
      </c>
      <c r="E2186" s="7">
        <f t="shared" si="239"/>
        <v>0</v>
      </c>
      <c r="F2186" s="7">
        <f t="shared" si="234"/>
        <v>4.6692857142857189E-2</v>
      </c>
      <c r="G2186" s="7">
        <f t="shared" si="235"/>
        <v>9.2707142857142877E-2</v>
      </c>
      <c r="H2186" s="7">
        <f t="shared" si="236"/>
        <v>0.50365975807073005</v>
      </c>
      <c r="I2186" s="7">
        <f t="shared" si="237"/>
        <v>33.495593359294958</v>
      </c>
    </row>
    <row r="2187" spans="1:9" ht="13.5" x14ac:dyDescent="0.35">
      <c r="A2187" s="3">
        <v>45189</v>
      </c>
      <c r="B2187" s="2">
        <v>12.7905</v>
      </c>
      <c r="C2187" s="7">
        <f t="shared" si="240"/>
        <v>0</v>
      </c>
      <c r="D2187" s="7">
        <f t="shared" si="238"/>
        <v>0</v>
      </c>
      <c r="E2187" s="7">
        <f t="shared" si="239"/>
        <v>0</v>
      </c>
      <c r="F2187" s="7">
        <f t="shared" si="234"/>
        <v>4.6692857142857189E-2</v>
      </c>
      <c r="G2187" s="7">
        <f t="shared" si="235"/>
        <v>9.0035714285714316E-2</v>
      </c>
      <c r="H2187" s="7">
        <f t="shared" si="236"/>
        <v>0.51860372867909588</v>
      </c>
      <c r="I2187" s="7">
        <f t="shared" si="237"/>
        <v>34.150036568801596</v>
      </c>
    </row>
    <row r="2188" spans="1:9" ht="13.5" x14ac:dyDescent="0.35">
      <c r="A2188" s="3">
        <v>45190</v>
      </c>
      <c r="B2188" s="2">
        <v>12.435700000000001</v>
      </c>
      <c r="C2188" s="7">
        <f t="shared" si="240"/>
        <v>-0.35479999999999912</v>
      </c>
      <c r="D2188" s="7">
        <f t="shared" si="238"/>
        <v>0</v>
      </c>
      <c r="E2188" s="7">
        <f t="shared" si="239"/>
        <v>0.35479999999999912</v>
      </c>
      <c r="F2188" s="7">
        <f t="shared" si="234"/>
        <v>4.6692857142857189E-2</v>
      </c>
      <c r="G2188" s="7">
        <f t="shared" si="235"/>
        <v>9.0707142857142847E-2</v>
      </c>
      <c r="H2188" s="7">
        <f t="shared" si="236"/>
        <v>0.51476494212142743</v>
      </c>
      <c r="I2188" s="7">
        <f t="shared" si="237"/>
        <v>33.983156581409887</v>
      </c>
    </row>
    <row r="2189" spans="1:9" ht="13.5" x14ac:dyDescent="0.35">
      <c r="A2189" s="3">
        <v>45191</v>
      </c>
      <c r="B2189" s="2">
        <v>12.510400000000001</v>
      </c>
      <c r="C2189" s="7">
        <f t="shared" si="240"/>
        <v>7.4699999999999989E-2</v>
      </c>
      <c r="D2189" s="7">
        <f t="shared" si="238"/>
        <v>7.4699999999999989E-2</v>
      </c>
      <c r="E2189" s="7">
        <f t="shared" si="239"/>
        <v>0</v>
      </c>
      <c r="F2189" s="7">
        <f t="shared" si="234"/>
        <v>5.2028571428571473E-2</v>
      </c>
      <c r="G2189" s="7">
        <f t="shared" si="235"/>
        <v>5.8028571428571443E-2</v>
      </c>
      <c r="H2189" s="7">
        <f t="shared" si="236"/>
        <v>0.89660265878877454</v>
      </c>
      <c r="I2189" s="7">
        <f t="shared" si="237"/>
        <v>47.274143302180697</v>
      </c>
    </row>
    <row r="2190" spans="1:9" ht="13.5" x14ac:dyDescent="0.35">
      <c r="A2190" s="3">
        <v>45194</v>
      </c>
      <c r="B2190" s="2">
        <v>12.500999999999999</v>
      </c>
      <c r="C2190" s="7">
        <f t="shared" si="240"/>
        <v>-9.4000000000011852E-3</v>
      </c>
      <c r="D2190" s="7">
        <f t="shared" si="238"/>
        <v>0</v>
      </c>
      <c r="E2190" s="7">
        <f t="shared" si="239"/>
        <v>9.4000000000011852E-3</v>
      </c>
      <c r="F2190" s="7">
        <f t="shared" si="234"/>
        <v>5.2028571428571473E-2</v>
      </c>
      <c r="G2190" s="7">
        <f t="shared" si="235"/>
        <v>4.6028571428571495E-2</v>
      </c>
      <c r="H2190" s="7">
        <f t="shared" si="236"/>
        <v>1.1303538175046548</v>
      </c>
      <c r="I2190" s="7">
        <f t="shared" si="237"/>
        <v>53.059440559440539</v>
      </c>
    </row>
    <row r="2191" spans="1:9" ht="13.5" x14ac:dyDescent="0.35">
      <c r="A2191" s="3">
        <v>45195</v>
      </c>
      <c r="B2191" s="2">
        <v>12.426399999999999</v>
      </c>
      <c r="C2191" s="7">
        <f t="shared" si="240"/>
        <v>-7.4600000000000222E-2</v>
      </c>
      <c r="D2191" s="7">
        <f t="shared" si="238"/>
        <v>0</v>
      </c>
      <c r="E2191" s="7">
        <f t="shared" si="239"/>
        <v>7.4600000000000222E-2</v>
      </c>
      <c r="F2191" s="7">
        <f t="shared" si="234"/>
        <v>5.2028571428571473E-2</v>
      </c>
      <c r="G2191" s="7">
        <f t="shared" si="235"/>
        <v>4.8021428571428694E-2</v>
      </c>
      <c r="H2191" s="7">
        <f t="shared" si="236"/>
        <v>1.0834448906738046</v>
      </c>
      <c r="I2191" s="7">
        <f t="shared" si="237"/>
        <v>52.002570143499639</v>
      </c>
    </row>
    <row r="2192" spans="1:9" ht="13.5" x14ac:dyDescent="0.35">
      <c r="A2192" s="3">
        <v>45197</v>
      </c>
      <c r="B2192" s="2">
        <v>12.417</v>
      </c>
      <c r="C2192" s="7">
        <f t="shared" si="240"/>
        <v>-9.3999999999994088E-3</v>
      </c>
      <c r="D2192" s="7">
        <f t="shared" si="238"/>
        <v>0</v>
      </c>
      <c r="E2192" s="7">
        <f t="shared" si="239"/>
        <v>9.3999999999994088E-3</v>
      </c>
      <c r="F2192" s="7">
        <f t="shared" si="234"/>
        <v>4.5357142857142971E-2</v>
      </c>
      <c r="G2192" s="7">
        <f t="shared" si="235"/>
        <v>4.8692857142857218E-2</v>
      </c>
      <c r="H2192" s="7">
        <f t="shared" si="236"/>
        <v>0.93149479243068889</v>
      </c>
      <c r="I2192" s="7">
        <f t="shared" si="237"/>
        <v>48.226627173995617</v>
      </c>
    </row>
    <row r="2193" spans="1:9" ht="13.5" x14ac:dyDescent="0.35">
      <c r="A2193" s="3">
        <v>45198</v>
      </c>
      <c r="B2193" s="2">
        <v>12.417</v>
      </c>
      <c r="C2193" s="7">
        <f t="shared" si="240"/>
        <v>0</v>
      </c>
      <c r="D2193" s="7">
        <f t="shared" si="238"/>
        <v>0</v>
      </c>
      <c r="E2193" s="7">
        <f t="shared" si="239"/>
        <v>0</v>
      </c>
      <c r="F2193" s="7">
        <f t="shared" ref="F2193:F2256" si="241">(SUM(D2180:D2193)/14)</f>
        <v>4.5357142857142971E-2</v>
      </c>
      <c r="G2193" s="7">
        <f t="shared" ref="G2193:G2256" si="242">(SUM(E2180:E2193)/14)</f>
        <v>4.5357142857142971E-2</v>
      </c>
      <c r="H2193" s="7">
        <f t="shared" ref="H2193:H2256" si="243">F2193/G2193</f>
        <v>1</v>
      </c>
      <c r="I2193" s="7">
        <f t="shared" ref="I2193:I2256" si="244">IF(G2193=0,100,100-(100/(1+H2193)))</f>
        <v>50</v>
      </c>
    </row>
    <row r="2194" spans="1:9" ht="13.5" x14ac:dyDescent="0.35">
      <c r="A2194" s="3">
        <v>45201</v>
      </c>
      <c r="B2194" s="2">
        <v>12.136900000000001</v>
      </c>
      <c r="C2194" s="7">
        <f t="shared" si="240"/>
        <v>-0.28009999999999913</v>
      </c>
      <c r="D2194" s="7">
        <f t="shared" si="238"/>
        <v>0</v>
      </c>
      <c r="E2194" s="7">
        <f t="shared" si="239"/>
        <v>0.28009999999999913</v>
      </c>
      <c r="F2194" s="7">
        <f t="shared" si="241"/>
        <v>3.0685714285714333E-2</v>
      </c>
      <c r="G2194" s="7">
        <f t="shared" si="242"/>
        <v>6.5364285714285764E-2</v>
      </c>
      <c r="H2194" s="7">
        <f t="shared" si="243"/>
        <v>0.46945688995738211</v>
      </c>
      <c r="I2194" s="7">
        <f t="shared" si="244"/>
        <v>31.947646315163254</v>
      </c>
    </row>
    <row r="2195" spans="1:9" ht="13.5" x14ac:dyDescent="0.35">
      <c r="A2195" s="3">
        <v>45202</v>
      </c>
      <c r="B2195" s="2">
        <v>11.8475</v>
      </c>
      <c r="C2195" s="7">
        <f t="shared" si="240"/>
        <v>-0.28940000000000055</v>
      </c>
      <c r="D2195" s="7">
        <f t="shared" si="238"/>
        <v>0</v>
      </c>
      <c r="E2195" s="7">
        <f t="shared" si="239"/>
        <v>0.28940000000000055</v>
      </c>
      <c r="F2195" s="7">
        <f t="shared" si="241"/>
        <v>3.0685714285714333E-2</v>
      </c>
      <c r="G2195" s="7">
        <f t="shared" si="242"/>
        <v>8.2699999999999996E-2</v>
      </c>
      <c r="H2195" s="7">
        <f t="shared" si="243"/>
        <v>0.37104854033511891</v>
      </c>
      <c r="I2195" s="7">
        <f t="shared" si="244"/>
        <v>27.063122086430667</v>
      </c>
    </row>
    <row r="2196" spans="1:9" ht="13.5" x14ac:dyDescent="0.35">
      <c r="A2196" s="3">
        <v>45203</v>
      </c>
      <c r="B2196" s="2">
        <v>11.6328</v>
      </c>
      <c r="C2196" s="7">
        <f t="shared" si="240"/>
        <v>-0.21470000000000056</v>
      </c>
      <c r="D2196" s="7">
        <f t="shared" si="238"/>
        <v>0</v>
      </c>
      <c r="E2196" s="7">
        <f t="shared" si="239"/>
        <v>0.21470000000000056</v>
      </c>
      <c r="F2196" s="7">
        <f t="shared" si="241"/>
        <v>3.0685714285714333E-2</v>
      </c>
      <c r="G2196" s="7">
        <f t="shared" si="242"/>
        <v>9.4035714285714375E-2</v>
      </c>
      <c r="H2196" s="7">
        <f t="shared" si="243"/>
        <v>0.32631978731485017</v>
      </c>
      <c r="I2196" s="7">
        <f t="shared" si="244"/>
        <v>24.603401867017936</v>
      </c>
    </row>
    <row r="2197" spans="1:9" ht="13.5" x14ac:dyDescent="0.35">
      <c r="A2197" s="3">
        <v>45204</v>
      </c>
      <c r="B2197" s="2">
        <v>11.726100000000001</v>
      </c>
      <c r="C2197" s="7">
        <f t="shared" si="240"/>
        <v>9.3300000000001049E-2</v>
      </c>
      <c r="D2197" s="7">
        <f t="shared" si="238"/>
        <v>9.3300000000001049E-2</v>
      </c>
      <c r="E2197" s="7">
        <f t="shared" si="239"/>
        <v>0</v>
      </c>
      <c r="F2197" s="7">
        <f t="shared" si="241"/>
        <v>3.2678571428571522E-2</v>
      </c>
      <c r="G2197" s="7">
        <f t="shared" si="242"/>
        <v>9.4035714285714375E-2</v>
      </c>
      <c r="H2197" s="7">
        <f t="shared" si="243"/>
        <v>0.34751234333459996</v>
      </c>
      <c r="I2197" s="7">
        <f t="shared" si="244"/>
        <v>25.789177001127428</v>
      </c>
    </row>
    <row r="2198" spans="1:9" ht="13.5" x14ac:dyDescent="0.35">
      <c r="A2198" s="3">
        <v>45205</v>
      </c>
      <c r="B2198" s="2">
        <v>11.6701</v>
      </c>
      <c r="C2198" s="7">
        <f t="shared" si="240"/>
        <v>-5.6000000000000938E-2</v>
      </c>
      <c r="D2198" s="7">
        <f t="shared" si="238"/>
        <v>0</v>
      </c>
      <c r="E2198" s="7">
        <f t="shared" si="239"/>
        <v>5.6000000000000938E-2</v>
      </c>
      <c r="F2198" s="7">
        <f t="shared" si="241"/>
        <v>3.2678571428571522E-2</v>
      </c>
      <c r="G2198" s="7">
        <f t="shared" si="242"/>
        <v>9.2700000000000157E-2</v>
      </c>
      <c r="H2198" s="7">
        <f t="shared" si="243"/>
        <v>0.35251964863615393</v>
      </c>
      <c r="I2198" s="7">
        <f t="shared" si="244"/>
        <v>26.063920697316718</v>
      </c>
    </row>
    <row r="2199" spans="1:9" ht="13.5" x14ac:dyDescent="0.35">
      <c r="A2199" s="3">
        <v>45208</v>
      </c>
      <c r="B2199" s="2">
        <v>11.6701</v>
      </c>
      <c r="C2199" s="7">
        <f t="shared" si="240"/>
        <v>0</v>
      </c>
      <c r="D2199" s="7">
        <f t="shared" si="238"/>
        <v>0</v>
      </c>
      <c r="E2199" s="7">
        <f t="shared" si="239"/>
        <v>0</v>
      </c>
      <c r="F2199" s="7">
        <f t="shared" si="241"/>
        <v>3.2678571428571522E-2</v>
      </c>
      <c r="G2199" s="7">
        <f t="shared" si="242"/>
        <v>9.2028571428571501E-2</v>
      </c>
      <c r="H2199" s="7">
        <f t="shared" si="243"/>
        <v>0.35509158646383182</v>
      </c>
      <c r="I2199" s="7">
        <f t="shared" si="244"/>
        <v>26.204249957042251</v>
      </c>
    </row>
    <row r="2200" spans="1:9" ht="13.5" x14ac:dyDescent="0.35">
      <c r="A2200" s="3">
        <v>45209</v>
      </c>
      <c r="B2200" s="2">
        <v>11.6701</v>
      </c>
      <c r="C2200" s="7">
        <f t="shared" si="240"/>
        <v>0</v>
      </c>
      <c r="D2200" s="7">
        <f t="shared" si="238"/>
        <v>0</v>
      </c>
      <c r="E2200" s="7">
        <f t="shared" si="239"/>
        <v>0</v>
      </c>
      <c r="F2200" s="7">
        <f t="shared" si="241"/>
        <v>1.2000000000000075E-2</v>
      </c>
      <c r="G2200" s="7">
        <f t="shared" si="242"/>
        <v>9.2028571428571501E-2</v>
      </c>
      <c r="H2200" s="7">
        <f t="shared" si="243"/>
        <v>0.13039428748835835</v>
      </c>
      <c r="I2200" s="7">
        <f t="shared" si="244"/>
        <v>11.535292502059932</v>
      </c>
    </row>
    <row r="2201" spans="1:9" ht="13.5" x14ac:dyDescent="0.35">
      <c r="A2201" s="3">
        <v>45210</v>
      </c>
      <c r="B2201" s="2">
        <v>11.5861</v>
      </c>
      <c r="C2201" s="7">
        <f t="shared" si="240"/>
        <v>-8.3999999999999631E-2</v>
      </c>
      <c r="D2201" s="7">
        <f t="shared" si="238"/>
        <v>0</v>
      </c>
      <c r="E2201" s="7">
        <f t="shared" si="239"/>
        <v>8.3999999999999631E-2</v>
      </c>
      <c r="F2201" s="7">
        <f t="shared" si="241"/>
        <v>1.2000000000000075E-2</v>
      </c>
      <c r="G2201" s="7">
        <f t="shared" si="242"/>
        <v>9.8028571428571479E-2</v>
      </c>
      <c r="H2201" s="7">
        <f t="shared" si="243"/>
        <v>0.12241329058583574</v>
      </c>
      <c r="I2201" s="7">
        <f t="shared" si="244"/>
        <v>10.90625811477544</v>
      </c>
    </row>
    <row r="2202" spans="1:9" ht="13.5" x14ac:dyDescent="0.35">
      <c r="A2202" s="3">
        <v>45211</v>
      </c>
      <c r="B2202" s="2">
        <v>11.567399999999999</v>
      </c>
      <c r="C2202" s="7">
        <f t="shared" si="240"/>
        <v>-1.8700000000000827E-2</v>
      </c>
      <c r="D2202" s="7">
        <f t="shared" si="238"/>
        <v>0</v>
      </c>
      <c r="E2202" s="7">
        <f t="shared" si="239"/>
        <v>1.8700000000000827E-2</v>
      </c>
      <c r="F2202" s="7">
        <f t="shared" si="241"/>
        <v>1.2000000000000075E-2</v>
      </c>
      <c r="G2202" s="7">
        <f t="shared" si="242"/>
        <v>7.4021428571428752E-2</v>
      </c>
      <c r="H2202" s="7">
        <f t="shared" si="243"/>
        <v>0.16211521760108139</v>
      </c>
      <c r="I2202" s="7">
        <f t="shared" si="244"/>
        <v>13.950012455368309</v>
      </c>
    </row>
    <row r="2203" spans="1:9" ht="13.5" x14ac:dyDescent="0.35">
      <c r="A2203" s="3">
        <v>45212</v>
      </c>
      <c r="B2203" s="2">
        <v>11.5581</v>
      </c>
      <c r="C2203" s="7">
        <f t="shared" si="240"/>
        <v>-9.2999999999996419E-3</v>
      </c>
      <c r="D2203" s="7">
        <f t="shared" si="238"/>
        <v>0</v>
      </c>
      <c r="E2203" s="7">
        <f t="shared" si="239"/>
        <v>9.2999999999996419E-3</v>
      </c>
      <c r="F2203" s="7">
        <f t="shared" si="241"/>
        <v>6.6642857142857892E-3</v>
      </c>
      <c r="G2203" s="7">
        <f t="shared" si="242"/>
        <v>7.4685714285714438E-2</v>
      </c>
      <c r="H2203" s="7">
        <f t="shared" si="243"/>
        <v>8.9231063504208924E-2</v>
      </c>
      <c r="I2203" s="7">
        <f t="shared" si="244"/>
        <v>8.1921151988761665</v>
      </c>
    </row>
    <row r="2204" spans="1:9" ht="13.5" x14ac:dyDescent="0.35">
      <c r="A2204" s="3">
        <v>45215</v>
      </c>
      <c r="B2204" s="2">
        <v>11.194000000000001</v>
      </c>
      <c r="C2204" s="7">
        <f t="shared" si="240"/>
        <v>-0.36409999999999876</v>
      </c>
      <c r="D2204" s="7">
        <f t="shared" si="238"/>
        <v>0</v>
      </c>
      <c r="E2204" s="7">
        <f t="shared" si="239"/>
        <v>0.36409999999999876</v>
      </c>
      <c r="F2204" s="7">
        <f t="shared" si="241"/>
        <v>6.6642857142857892E-3</v>
      </c>
      <c r="G2204" s="7">
        <f t="shared" si="242"/>
        <v>0.10002142857142855</v>
      </c>
      <c r="H2204" s="7">
        <f t="shared" si="243"/>
        <v>6.6628579590088596E-2</v>
      </c>
      <c r="I2204" s="7">
        <f t="shared" si="244"/>
        <v>6.2466523835030046</v>
      </c>
    </row>
    <row r="2205" spans="1:9" ht="13.5" x14ac:dyDescent="0.35">
      <c r="A2205" s="3">
        <v>45216</v>
      </c>
      <c r="B2205" s="2">
        <v>10.8299</v>
      </c>
      <c r="C2205" s="7">
        <f t="shared" si="240"/>
        <v>-0.36410000000000053</v>
      </c>
      <c r="D2205" s="7">
        <f t="shared" si="238"/>
        <v>0</v>
      </c>
      <c r="E2205" s="7">
        <f t="shared" si="239"/>
        <v>0.36410000000000053</v>
      </c>
      <c r="F2205" s="7">
        <f t="shared" si="241"/>
        <v>6.6642857142857892E-3</v>
      </c>
      <c r="G2205" s="7">
        <f t="shared" si="242"/>
        <v>0.1207</v>
      </c>
      <c r="H2205" s="7">
        <f t="shared" si="243"/>
        <v>5.5213634749675139E-2</v>
      </c>
      <c r="I2205" s="7">
        <f t="shared" si="244"/>
        <v>5.232460321911347</v>
      </c>
    </row>
    <row r="2206" spans="1:9" ht="13.5" x14ac:dyDescent="0.35">
      <c r="A2206" s="3">
        <v>45217</v>
      </c>
      <c r="B2206" s="2">
        <v>11.1473</v>
      </c>
      <c r="C2206" s="7">
        <f t="shared" si="240"/>
        <v>0.31739999999999924</v>
      </c>
      <c r="D2206" s="7">
        <f t="shared" si="238"/>
        <v>0.31739999999999924</v>
      </c>
      <c r="E2206" s="7">
        <f t="shared" si="239"/>
        <v>0</v>
      </c>
      <c r="F2206" s="7">
        <f t="shared" si="241"/>
        <v>2.9335714285714305E-2</v>
      </c>
      <c r="G2206" s="7">
        <f t="shared" si="242"/>
        <v>0.12002857142857147</v>
      </c>
      <c r="H2206" s="7">
        <f t="shared" si="243"/>
        <v>0.24440609378719361</v>
      </c>
      <c r="I2206" s="7">
        <f t="shared" si="244"/>
        <v>19.640380660896184</v>
      </c>
    </row>
    <row r="2207" spans="1:9" ht="13.5" x14ac:dyDescent="0.35">
      <c r="A2207" s="3">
        <v>45218</v>
      </c>
      <c r="B2207" s="2">
        <v>10.736499999999999</v>
      </c>
      <c r="C2207" s="7">
        <f t="shared" si="240"/>
        <v>-0.41080000000000005</v>
      </c>
      <c r="D2207" s="7">
        <f t="shared" si="238"/>
        <v>0</v>
      </c>
      <c r="E2207" s="7">
        <f t="shared" si="239"/>
        <v>0.41080000000000005</v>
      </c>
      <c r="F2207" s="7">
        <f t="shared" si="241"/>
        <v>2.9335714285714305E-2</v>
      </c>
      <c r="G2207" s="7">
        <f t="shared" si="242"/>
        <v>0.14937142857142863</v>
      </c>
      <c r="H2207" s="7">
        <f t="shared" si="243"/>
        <v>0.19639441469013014</v>
      </c>
      <c r="I2207" s="7">
        <f t="shared" si="244"/>
        <v>16.415524201606786</v>
      </c>
    </row>
    <row r="2208" spans="1:9" ht="13.5" x14ac:dyDescent="0.35">
      <c r="A2208" s="3">
        <v>45219</v>
      </c>
      <c r="B2208" s="2">
        <v>10.4564</v>
      </c>
      <c r="C2208" s="7">
        <f t="shared" si="240"/>
        <v>-0.28009999999999913</v>
      </c>
      <c r="D2208" s="7">
        <f t="shared" si="238"/>
        <v>0</v>
      </c>
      <c r="E2208" s="7">
        <f t="shared" si="239"/>
        <v>0.28009999999999913</v>
      </c>
      <c r="F2208" s="7">
        <f t="shared" si="241"/>
        <v>2.9335714285714305E-2</v>
      </c>
      <c r="G2208" s="7">
        <f t="shared" si="242"/>
        <v>0.14937142857142863</v>
      </c>
      <c r="H2208" s="7">
        <f t="shared" si="243"/>
        <v>0.19639441469013014</v>
      </c>
      <c r="I2208" s="7">
        <f t="shared" si="244"/>
        <v>16.415524201606786</v>
      </c>
    </row>
    <row r="2209" spans="1:9" ht="13.5" x14ac:dyDescent="0.35">
      <c r="A2209" s="3">
        <v>45222</v>
      </c>
      <c r="B2209" s="2">
        <v>11.082000000000001</v>
      </c>
      <c r="C2209" s="7">
        <f t="shared" si="240"/>
        <v>0.62560000000000038</v>
      </c>
      <c r="D2209" s="7">
        <f t="shared" si="238"/>
        <v>0.62560000000000038</v>
      </c>
      <c r="E2209" s="7">
        <f t="shared" si="239"/>
        <v>0</v>
      </c>
      <c r="F2209" s="7">
        <f t="shared" si="241"/>
        <v>7.4021428571428613E-2</v>
      </c>
      <c r="G2209" s="7">
        <f t="shared" si="242"/>
        <v>0.12870000000000001</v>
      </c>
      <c r="H2209" s="7">
        <f t="shared" si="243"/>
        <v>0.57514707514707542</v>
      </c>
      <c r="I2209" s="7">
        <f t="shared" si="244"/>
        <v>36.513864909622647</v>
      </c>
    </row>
    <row r="2210" spans="1:9" ht="13.5" x14ac:dyDescent="0.35">
      <c r="A2210" s="3">
        <v>45223</v>
      </c>
      <c r="B2210" s="2">
        <v>11.7448</v>
      </c>
      <c r="C2210" s="7">
        <f t="shared" si="240"/>
        <v>0.66279999999999895</v>
      </c>
      <c r="D2210" s="7">
        <f t="shared" si="238"/>
        <v>0.66279999999999895</v>
      </c>
      <c r="E2210" s="7">
        <f t="shared" si="239"/>
        <v>0</v>
      </c>
      <c r="F2210" s="7">
        <f t="shared" si="241"/>
        <v>0.12136428571428569</v>
      </c>
      <c r="G2210" s="7">
        <f t="shared" si="242"/>
        <v>0.11336428571428568</v>
      </c>
      <c r="H2210" s="7">
        <f t="shared" si="243"/>
        <v>1.0705689622582069</v>
      </c>
      <c r="I2210" s="7">
        <f t="shared" si="244"/>
        <v>51.704095916255866</v>
      </c>
    </row>
    <row r="2211" spans="1:9" ht="13.5" x14ac:dyDescent="0.35">
      <c r="A2211" s="3">
        <v>45224</v>
      </c>
      <c r="B2211" s="2">
        <v>12.445</v>
      </c>
      <c r="C2211" s="7">
        <f t="shared" si="240"/>
        <v>0.7002000000000006</v>
      </c>
      <c r="D2211" s="7">
        <f t="shared" si="238"/>
        <v>0.7002000000000006</v>
      </c>
      <c r="E2211" s="7">
        <f t="shared" si="239"/>
        <v>0</v>
      </c>
      <c r="F2211" s="7">
        <f t="shared" si="241"/>
        <v>0.16471428571428565</v>
      </c>
      <c r="G2211" s="7">
        <f t="shared" si="242"/>
        <v>0.11336428571428568</v>
      </c>
      <c r="H2211" s="7">
        <f t="shared" si="243"/>
        <v>1.4529645264948647</v>
      </c>
      <c r="I2211" s="7">
        <f t="shared" si="244"/>
        <v>59.233001977858258</v>
      </c>
    </row>
    <row r="2212" spans="1:9" ht="13.5" x14ac:dyDescent="0.35">
      <c r="A2212" s="3">
        <v>45225</v>
      </c>
      <c r="B2212" s="2">
        <v>12.9305</v>
      </c>
      <c r="C2212" s="7">
        <f t="shared" si="240"/>
        <v>0.48550000000000004</v>
      </c>
      <c r="D2212" s="7">
        <f t="shared" si="238"/>
        <v>0.48550000000000004</v>
      </c>
      <c r="E2212" s="7">
        <f t="shared" si="239"/>
        <v>0</v>
      </c>
      <c r="F2212" s="7">
        <f t="shared" si="241"/>
        <v>0.19939285714285709</v>
      </c>
      <c r="G2212" s="7">
        <f t="shared" si="242"/>
        <v>0.10936428571428561</v>
      </c>
      <c r="H2212" s="7">
        <f t="shared" si="243"/>
        <v>1.8231990072496911</v>
      </c>
      <c r="I2212" s="7">
        <f t="shared" si="244"/>
        <v>64.579188451395012</v>
      </c>
    </row>
    <row r="2213" spans="1:9" ht="13.5" x14ac:dyDescent="0.35">
      <c r="A2213" s="3">
        <v>45226</v>
      </c>
      <c r="B2213" s="2">
        <v>12.1929</v>
      </c>
      <c r="C2213" s="7">
        <f t="shared" si="240"/>
        <v>-0.73760000000000048</v>
      </c>
      <c r="D2213" s="7">
        <f t="shared" si="238"/>
        <v>0</v>
      </c>
      <c r="E2213" s="7">
        <f t="shared" si="239"/>
        <v>0.73760000000000048</v>
      </c>
      <c r="F2213" s="7">
        <f t="shared" si="241"/>
        <v>0.19939285714285709</v>
      </c>
      <c r="G2213" s="7">
        <f t="shared" si="242"/>
        <v>0.16204999999999994</v>
      </c>
      <c r="H2213" s="7">
        <f t="shared" si="243"/>
        <v>1.2304403402829815</v>
      </c>
      <c r="I2213" s="7">
        <f t="shared" si="244"/>
        <v>55.165803723172999</v>
      </c>
    </row>
    <row r="2214" spans="1:9" ht="13.5" x14ac:dyDescent="0.35">
      <c r="A2214" s="3">
        <v>45229</v>
      </c>
      <c r="B2214" s="2">
        <v>11.8475</v>
      </c>
      <c r="C2214" s="7">
        <f t="shared" si="240"/>
        <v>-0.34539999999999971</v>
      </c>
      <c r="D2214" s="7">
        <f t="shared" si="238"/>
        <v>0</v>
      </c>
      <c r="E2214" s="7">
        <f t="shared" si="239"/>
        <v>0.34539999999999971</v>
      </c>
      <c r="F2214" s="7">
        <f t="shared" si="241"/>
        <v>0.19939285714285709</v>
      </c>
      <c r="G2214" s="7">
        <f t="shared" si="242"/>
        <v>0.18672142857142848</v>
      </c>
      <c r="H2214" s="7">
        <f t="shared" si="243"/>
        <v>1.0678627443479594</v>
      </c>
      <c r="I2214" s="7">
        <f t="shared" si="244"/>
        <v>51.640890927926591</v>
      </c>
    </row>
    <row r="2215" spans="1:9" ht="13.5" x14ac:dyDescent="0.35">
      <c r="A2215" s="3">
        <v>45230</v>
      </c>
      <c r="B2215" s="2">
        <v>11.5581</v>
      </c>
      <c r="C2215" s="7">
        <f t="shared" si="240"/>
        <v>-0.28940000000000055</v>
      </c>
      <c r="D2215" s="7">
        <f t="shared" si="238"/>
        <v>0</v>
      </c>
      <c r="E2215" s="7">
        <f t="shared" si="239"/>
        <v>0.28940000000000055</v>
      </c>
      <c r="F2215" s="7">
        <f t="shared" si="241"/>
        <v>0.19939285714285709</v>
      </c>
      <c r="G2215" s="7">
        <f t="shared" si="242"/>
        <v>0.20139285714285712</v>
      </c>
      <c r="H2215" s="7">
        <f t="shared" si="243"/>
        <v>0.99006916119879396</v>
      </c>
      <c r="I2215" s="7">
        <f t="shared" si="244"/>
        <v>49.75049010871502</v>
      </c>
    </row>
    <row r="2216" spans="1:9" ht="13.5" x14ac:dyDescent="0.35">
      <c r="A2216" s="3">
        <v>45231</v>
      </c>
      <c r="B2216" s="2">
        <v>11.6515</v>
      </c>
      <c r="C2216" s="7">
        <f t="shared" si="240"/>
        <v>9.3400000000000816E-2</v>
      </c>
      <c r="D2216" s="7">
        <f t="shared" si="238"/>
        <v>9.3400000000000816E-2</v>
      </c>
      <c r="E2216" s="7">
        <f t="shared" si="239"/>
        <v>0</v>
      </c>
      <c r="F2216" s="7">
        <f t="shared" si="241"/>
        <v>0.20606428571428573</v>
      </c>
      <c r="G2216" s="7">
        <f t="shared" si="242"/>
        <v>0.20005714285714277</v>
      </c>
      <c r="H2216" s="7">
        <f t="shared" si="243"/>
        <v>1.0300271351042565</v>
      </c>
      <c r="I2216" s="7">
        <f t="shared" si="244"/>
        <v>50.739574722549563</v>
      </c>
    </row>
    <row r="2217" spans="1:9" ht="13.5" x14ac:dyDescent="0.35">
      <c r="A2217" s="3">
        <v>45232</v>
      </c>
      <c r="B2217" s="2">
        <v>11.604799999999999</v>
      </c>
      <c r="C2217" s="7">
        <f t="shared" si="240"/>
        <v>-4.6700000000001296E-2</v>
      </c>
      <c r="D2217" s="7">
        <f t="shared" si="238"/>
        <v>0</v>
      </c>
      <c r="E2217" s="7">
        <f t="shared" si="239"/>
        <v>4.6700000000001296E-2</v>
      </c>
      <c r="F2217" s="7">
        <f t="shared" si="241"/>
        <v>0.20606428571428573</v>
      </c>
      <c r="G2217" s="7">
        <f t="shared" si="242"/>
        <v>0.20272857142857145</v>
      </c>
      <c r="H2217" s="7">
        <f t="shared" si="243"/>
        <v>1.0164540906208159</v>
      </c>
      <c r="I2217" s="7">
        <f t="shared" si="244"/>
        <v>50.407995666684144</v>
      </c>
    </row>
    <row r="2218" spans="1:9" ht="13.5" x14ac:dyDescent="0.35">
      <c r="A2218" s="3">
        <v>45233</v>
      </c>
      <c r="B2218" s="2">
        <v>11.604799999999999</v>
      </c>
      <c r="C2218" s="7">
        <f t="shared" si="240"/>
        <v>0</v>
      </c>
      <c r="D2218" s="7">
        <f t="shared" si="238"/>
        <v>0</v>
      </c>
      <c r="E2218" s="7">
        <f t="shared" si="239"/>
        <v>0</v>
      </c>
      <c r="F2218" s="7">
        <f t="shared" si="241"/>
        <v>0.20606428571428573</v>
      </c>
      <c r="G2218" s="7">
        <f t="shared" si="242"/>
        <v>0.1767214285714287</v>
      </c>
      <c r="H2218" s="7">
        <f t="shared" si="243"/>
        <v>1.1660401762256976</v>
      </c>
      <c r="I2218" s="7">
        <f t="shared" si="244"/>
        <v>53.832804627729047</v>
      </c>
    </row>
    <row r="2219" spans="1:9" ht="13.5" x14ac:dyDescent="0.35">
      <c r="A2219" s="3">
        <v>45236</v>
      </c>
      <c r="B2219" s="2">
        <v>11.754200000000001</v>
      </c>
      <c r="C2219" s="7">
        <f t="shared" si="240"/>
        <v>0.14940000000000175</v>
      </c>
      <c r="D2219" s="7">
        <f t="shared" si="238"/>
        <v>0.14940000000000175</v>
      </c>
      <c r="E2219" s="7">
        <f t="shared" si="239"/>
        <v>0</v>
      </c>
      <c r="F2219" s="7">
        <f t="shared" si="241"/>
        <v>0.21673571428571442</v>
      </c>
      <c r="G2219" s="7">
        <f t="shared" si="242"/>
        <v>0.1507142857142858</v>
      </c>
      <c r="H2219" s="7">
        <f t="shared" si="243"/>
        <v>1.4380568720379148</v>
      </c>
      <c r="I2219" s="7">
        <f t="shared" si="244"/>
        <v>58.983729564760999</v>
      </c>
    </row>
    <row r="2220" spans="1:9" ht="13.5" x14ac:dyDescent="0.35">
      <c r="A2220" s="3">
        <v>45237</v>
      </c>
      <c r="B2220" s="2">
        <v>11.763500000000001</v>
      </c>
      <c r="C2220" s="7">
        <f t="shared" si="240"/>
        <v>9.2999999999996419E-3</v>
      </c>
      <c r="D2220" s="7">
        <f t="shared" si="238"/>
        <v>9.2999999999996419E-3</v>
      </c>
      <c r="E2220" s="7">
        <f t="shared" si="239"/>
        <v>0</v>
      </c>
      <c r="F2220" s="7">
        <f t="shared" si="241"/>
        <v>0.19472857142857158</v>
      </c>
      <c r="G2220" s="7">
        <f t="shared" si="242"/>
        <v>0.1507142857142858</v>
      </c>
      <c r="H2220" s="7">
        <f t="shared" si="243"/>
        <v>1.2920379146919434</v>
      </c>
      <c r="I2220" s="7">
        <f t="shared" si="244"/>
        <v>56.370704271949052</v>
      </c>
    </row>
    <row r="2221" spans="1:9" ht="13.5" x14ac:dyDescent="0.35">
      <c r="A2221" s="3">
        <v>45238</v>
      </c>
      <c r="B2221" s="2">
        <v>11.8102</v>
      </c>
      <c r="C2221" s="7">
        <f t="shared" si="240"/>
        <v>4.669999999999952E-2</v>
      </c>
      <c r="D2221" s="7">
        <f t="shared" si="238"/>
        <v>4.669999999999952E-2</v>
      </c>
      <c r="E2221" s="7">
        <f t="shared" si="239"/>
        <v>0</v>
      </c>
      <c r="F2221" s="7">
        <f t="shared" si="241"/>
        <v>0.19806428571428583</v>
      </c>
      <c r="G2221" s="7">
        <f t="shared" si="242"/>
        <v>0.12137142857142866</v>
      </c>
      <c r="H2221" s="7">
        <f t="shared" si="243"/>
        <v>1.6318855932203389</v>
      </c>
      <c r="I2221" s="7">
        <f t="shared" si="244"/>
        <v>62.004427450191187</v>
      </c>
    </row>
    <row r="2222" spans="1:9" ht="13.5" x14ac:dyDescent="0.35">
      <c r="A2222" s="3">
        <v>45239</v>
      </c>
      <c r="B2222" s="2">
        <v>12.221</v>
      </c>
      <c r="C2222" s="7">
        <f t="shared" si="240"/>
        <v>0.41080000000000005</v>
      </c>
      <c r="D2222" s="7">
        <f t="shared" si="238"/>
        <v>0.41080000000000005</v>
      </c>
      <c r="E2222" s="7">
        <f t="shared" si="239"/>
        <v>0</v>
      </c>
      <c r="F2222" s="7">
        <f t="shared" si="241"/>
        <v>0.22740714285714297</v>
      </c>
      <c r="G2222" s="7">
        <f t="shared" si="242"/>
        <v>0.10136428571428586</v>
      </c>
      <c r="H2222" s="7">
        <f t="shared" si="243"/>
        <v>2.2434641674300591</v>
      </c>
      <c r="I2222" s="7">
        <f t="shared" si="244"/>
        <v>69.16876683757711</v>
      </c>
    </row>
    <row r="2223" spans="1:9" ht="13.5" x14ac:dyDescent="0.35">
      <c r="A2223" s="3">
        <v>45240</v>
      </c>
      <c r="B2223" s="2">
        <v>11.7822</v>
      </c>
      <c r="C2223" s="7">
        <f t="shared" si="240"/>
        <v>-0.43880000000000052</v>
      </c>
      <c r="D2223" s="7">
        <f t="shared" si="238"/>
        <v>0</v>
      </c>
      <c r="E2223" s="7">
        <f t="shared" si="239"/>
        <v>0.43880000000000052</v>
      </c>
      <c r="F2223" s="7">
        <f t="shared" si="241"/>
        <v>0.18272142857142867</v>
      </c>
      <c r="G2223" s="7">
        <f t="shared" si="242"/>
        <v>0.13270714285714305</v>
      </c>
      <c r="H2223" s="7">
        <f t="shared" si="243"/>
        <v>1.3768771193282725</v>
      </c>
      <c r="I2223" s="7">
        <f t="shared" si="244"/>
        <v>57.92798913043476</v>
      </c>
    </row>
    <row r="2224" spans="1:9" ht="13.5" x14ac:dyDescent="0.35">
      <c r="A2224" s="3">
        <v>45243</v>
      </c>
      <c r="B2224" s="2">
        <v>11.716799999999999</v>
      </c>
      <c r="C2224" s="7">
        <f t="shared" si="240"/>
        <v>-6.5400000000000347E-2</v>
      </c>
      <c r="D2224" s="7">
        <f t="shared" si="238"/>
        <v>0</v>
      </c>
      <c r="E2224" s="7">
        <f t="shared" si="239"/>
        <v>6.5400000000000347E-2</v>
      </c>
      <c r="F2224" s="7">
        <f t="shared" si="241"/>
        <v>0.1353785714285716</v>
      </c>
      <c r="G2224" s="7">
        <f t="shared" si="242"/>
        <v>0.13737857142857163</v>
      </c>
      <c r="H2224" s="7">
        <f t="shared" si="243"/>
        <v>0.98544168876410321</v>
      </c>
      <c r="I2224" s="7">
        <f t="shared" si="244"/>
        <v>49.633373487665637</v>
      </c>
    </row>
    <row r="2225" spans="1:9" ht="13.5" x14ac:dyDescent="0.35">
      <c r="A2225" s="3">
        <v>45244</v>
      </c>
      <c r="B2225" s="2">
        <v>12.0436</v>
      </c>
      <c r="C2225" s="7">
        <f t="shared" si="240"/>
        <v>0.32680000000000042</v>
      </c>
      <c r="D2225" s="7">
        <f t="shared" si="238"/>
        <v>0.32680000000000042</v>
      </c>
      <c r="E2225" s="7">
        <f t="shared" si="239"/>
        <v>0</v>
      </c>
      <c r="F2225" s="7">
        <f t="shared" si="241"/>
        <v>0.10870714285714302</v>
      </c>
      <c r="G2225" s="7">
        <f t="shared" si="242"/>
        <v>0.13737857142857163</v>
      </c>
      <c r="H2225" s="7">
        <f t="shared" si="243"/>
        <v>0.79129620963968184</v>
      </c>
      <c r="I2225" s="7">
        <f t="shared" si="244"/>
        <v>44.174503657262278</v>
      </c>
    </row>
    <row r="2226" spans="1:9" ht="13.5" x14ac:dyDescent="0.35">
      <c r="A2226" s="3">
        <v>45245</v>
      </c>
      <c r="B2226" s="2">
        <v>12.305</v>
      </c>
      <c r="C2226" s="7">
        <f t="shared" si="240"/>
        <v>0.26140000000000008</v>
      </c>
      <c r="D2226" s="7">
        <f t="shared" si="238"/>
        <v>0.26140000000000008</v>
      </c>
      <c r="E2226" s="7">
        <f t="shared" si="239"/>
        <v>0</v>
      </c>
      <c r="F2226" s="7">
        <f t="shared" si="241"/>
        <v>9.2700000000000157E-2</v>
      </c>
      <c r="G2226" s="7">
        <f t="shared" si="242"/>
        <v>0.13737857142857163</v>
      </c>
      <c r="H2226" s="7">
        <f t="shared" si="243"/>
        <v>0.67477772578380923</v>
      </c>
      <c r="I2226" s="7">
        <f t="shared" si="244"/>
        <v>40.290583962000568</v>
      </c>
    </row>
    <row r="2227" spans="1:9" ht="13.5" x14ac:dyDescent="0.35">
      <c r="A2227" s="3">
        <v>45246</v>
      </c>
      <c r="B2227" s="2">
        <v>12.221</v>
      </c>
      <c r="C2227" s="7">
        <f t="shared" si="240"/>
        <v>-8.3999999999999631E-2</v>
      </c>
      <c r="D2227" s="7">
        <f t="shared" si="238"/>
        <v>0</v>
      </c>
      <c r="E2227" s="7">
        <f t="shared" si="239"/>
        <v>8.3999999999999631E-2</v>
      </c>
      <c r="F2227" s="7">
        <f t="shared" si="241"/>
        <v>9.2700000000000157E-2</v>
      </c>
      <c r="G2227" s="7">
        <f t="shared" si="242"/>
        <v>9.0692857142857283E-2</v>
      </c>
      <c r="H2227" s="7">
        <f t="shared" si="243"/>
        <v>1.022131212097346</v>
      </c>
      <c r="I2227" s="7">
        <f t="shared" si="244"/>
        <v>50.547224926971765</v>
      </c>
    </row>
    <row r="2228" spans="1:9" ht="13.5" x14ac:dyDescent="0.35">
      <c r="A2228" s="3">
        <v>45247</v>
      </c>
      <c r="B2228" s="2">
        <v>12.090299999999999</v>
      </c>
      <c r="C2228" s="7">
        <f t="shared" si="240"/>
        <v>-0.13070000000000093</v>
      </c>
      <c r="D2228" s="7">
        <f t="shared" si="238"/>
        <v>0</v>
      </c>
      <c r="E2228" s="7">
        <f t="shared" si="239"/>
        <v>0.13070000000000093</v>
      </c>
      <c r="F2228" s="7">
        <f t="shared" si="241"/>
        <v>9.2700000000000157E-2</v>
      </c>
      <c r="G2228" s="7">
        <f t="shared" si="242"/>
        <v>7.5357142857143095E-2</v>
      </c>
      <c r="H2228" s="7">
        <f t="shared" si="243"/>
        <v>1.2301421800947849</v>
      </c>
      <c r="I2228" s="7">
        <f t="shared" si="244"/>
        <v>55.159809588575285</v>
      </c>
    </row>
    <row r="2229" spans="1:9" ht="13.5" x14ac:dyDescent="0.35">
      <c r="A2229" s="3">
        <v>45250</v>
      </c>
      <c r="B2229" s="2">
        <v>12.351699999999999</v>
      </c>
      <c r="C2229" s="7">
        <f t="shared" si="240"/>
        <v>0.26140000000000008</v>
      </c>
      <c r="D2229" s="7">
        <f t="shared" si="238"/>
        <v>0.26140000000000008</v>
      </c>
      <c r="E2229" s="7">
        <f t="shared" si="239"/>
        <v>0</v>
      </c>
      <c r="F2229" s="7">
        <f t="shared" si="241"/>
        <v>0.11137142857142875</v>
      </c>
      <c r="G2229" s="7">
        <f t="shared" si="242"/>
        <v>5.4685714285714483E-2</v>
      </c>
      <c r="H2229" s="7">
        <f t="shared" si="243"/>
        <v>2.0365726227795151</v>
      </c>
      <c r="I2229" s="7">
        <f t="shared" si="244"/>
        <v>67.068134893324114</v>
      </c>
    </row>
    <row r="2230" spans="1:9" ht="13.5" x14ac:dyDescent="0.35">
      <c r="A2230" s="3">
        <v>45251</v>
      </c>
      <c r="B2230" s="2">
        <v>12.500999999999999</v>
      </c>
      <c r="C2230" s="7">
        <f t="shared" si="240"/>
        <v>0.14930000000000021</v>
      </c>
      <c r="D2230" s="7">
        <f t="shared" si="238"/>
        <v>0.14930000000000021</v>
      </c>
      <c r="E2230" s="7">
        <f t="shared" si="239"/>
        <v>0</v>
      </c>
      <c r="F2230" s="7">
        <f t="shared" si="241"/>
        <v>0.11536428571428584</v>
      </c>
      <c r="G2230" s="7">
        <f t="shared" si="242"/>
        <v>5.4685714285714483E-2</v>
      </c>
      <c r="H2230" s="7">
        <f t="shared" si="243"/>
        <v>2.1095872518286258</v>
      </c>
      <c r="I2230" s="7">
        <f t="shared" si="244"/>
        <v>67.841391187465817</v>
      </c>
    </row>
    <row r="2231" spans="1:9" ht="13.5" x14ac:dyDescent="0.35">
      <c r="A2231" s="3">
        <v>45252</v>
      </c>
      <c r="B2231" s="2">
        <v>12.351699999999999</v>
      </c>
      <c r="C2231" s="7">
        <f t="shared" si="240"/>
        <v>-0.14930000000000021</v>
      </c>
      <c r="D2231" s="7">
        <f t="shared" si="238"/>
        <v>0</v>
      </c>
      <c r="E2231" s="7">
        <f t="shared" si="239"/>
        <v>0.14930000000000021</v>
      </c>
      <c r="F2231" s="7">
        <f t="shared" si="241"/>
        <v>0.11536428571428584</v>
      </c>
      <c r="G2231" s="7">
        <f t="shared" si="242"/>
        <v>6.2014285714285834E-2</v>
      </c>
      <c r="H2231" s="7">
        <f t="shared" si="243"/>
        <v>1.8602856484680932</v>
      </c>
      <c r="I2231" s="7">
        <f t="shared" si="244"/>
        <v>65.038456892038795</v>
      </c>
    </row>
    <row r="2232" spans="1:9" ht="13.5" x14ac:dyDescent="0.35">
      <c r="A2232" s="3">
        <v>45253</v>
      </c>
      <c r="B2232" s="2">
        <v>12.510400000000001</v>
      </c>
      <c r="C2232" s="7">
        <f t="shared" si="240"/>
        <v>0.1587000000000014</v>
      </c>
      <c r="D2232" s="7">
        <f t="shared" si="238"/>
        <v>0.1587000000000014</v>
      </c>
      <c r="E2232" s="7">
        <f t="shared" si="239"/>
        <v>0</v>
      </c>
      <c r="F2232" s="7">
        <f t="shared" si="241"/>
        <v>0.12670000000000023</v>
      </c>
      <c r="G2232" s="7">
        <f t="shared" si="242"/>
        <v>6.2014285714285834E-2</v>
      </c>
      <c r="H2232" s="7">
        <f t="shared" si="243"/>
        <v>2.0430776318820545</v>
      </c>
      <c r="I2232" s="7">
        <f t="shared" si="244"/>
        <v>67.138531415594244</v>
      </c>
    </row>
    <row r="2233" spans="1:9" ht="13.5" x14ac:dyDescent="0.35">
      <c r="A2233" s="3">
        <v>45254</v>
      </c>
      <c r="B2233" s="2">
        <v>12.398300000000001</v>
      </c>
      <c r="C2233" s="7">
        <f t="shared" si="240"/>
        <v>-0.11209999999999987</v>
      </c>
      <c r="D2233" s="7">
        <f t="shared" si="238"/>
        <v>0</v>
      </c>
      <c r="E2233" s="7">
        <f t="shared" si="239"/>
        <v>0.11209999999999987</v>
      </c>
      <c r="F2233" s="7">
        <f t="shared" si="241"/>
        <v>0.11602857142857152</v>
      </c>
      <c r="G2233" s="7">
        <f t="shared" si="242"/>
        <v>7.0021428571428679E-2</v>
      </c>
      <c r="H2233" s="7">
        <f t="shared" si="243"/>
        <v>1.6570437621136376</v>
      </c>
      <c r="I2233" s="7">
        <f t="shared" si="244"/>
        <v>62.364187814335608</v>
      </c>
    </row>
    <row r="2234" spans="1:9" ht="13.5" x14ac:dyDescent="0.35">
      <c r="A2234" s="3">
        <v>45257</v>
      </c>
      <c r="B2234" s="2">
        <v>12.6037</v>
      </c>
      <c r="C2234" s="7">
        <f t="shared" si="240"/>
        <v>0.20539999999999914</v>
      </c>
      <c r="D2234" s="7">
        <f t="shared" si="238"/>
        <v>0.20539999999999914</v>
      </c>
      <c r="E2234" s="7">
        <f t="shared" si="239"/>
        <v>0</v>
      </c>
      <c r="F2234" s="7">
        <f t="shared" si="241"/>
        <v>0.13003571428571434</v>
      </c>
      <c r="G2234" s="7">
        <f t="shared" si="242"/>
        <v>7.0021428571428679E-2</v>
      </c>
      <c r="H2234" s="7">
        <f t="shared" si="243"/>
        <v>1.857084565949197</v>
      </c>
      <c r="I2234" s="7">
        <f t="shared" si="244"/>
        <v>64.999285918309027</v>
      </c>
    </row>
    <row r="2235" spans="1:9" ht="13.5" x14ac:dyDescent="0.35">
      <c r="A2235" s="3">
        <v>45258</v>
      </c>
      <c r="B2235" s="2">
        <v>12.6691</v>
      </c>
      <c r="C2235" s="7">
        <f t="shared" si="240"/>
        <v>6.5400000000000347E-2</v>
      </c>
      <c r="D2235" s="7">
        <f t="shared" si="238"/>
        <v>6.5400000000000347E-2</v>
      </c>
      <c r="E2235" s="7">
        <f t="shared" si="239"/>
        <v>0</v>
      </c>
      <c r="F2235" s="7">
        <f t="shared" si="241"/>
        <v>0.13137142857142869</v>
      </c>
      <c r="G2235" s="7">
        <f t="shared" si="242"/>
        <v>7.0021428571428679E-2</v>
      </c>
      <c r="H2235" s="7">
        <f t="shared" si="243"/>
        <v>1.8761603590737519</v>
      </c>
      <c r="I2235" s="7">
        <f t="shared" si="244"/>
        <v>65.231424011349517</v>
      </c>
    </row>
    <row r="2236" spans="1:9" ht="13.5" x14ac:dyDescent="0.35">
      <c r="A2236" s="3">
        <v>45259</v>
      </c>
      <c r="B2236" s="2">
        <v>12.463699999999999</v>
      </c>
      <c r="C2236" s="7">
        <f t="shared" si="240"/>
        <v>-0.20540000000000092</v>
      </c>
      <c r="D2236" s="7">
        <f t="shared" si="238"/>
        <v>0</v>
      </c>
      <c r="E2236" s="7">
        <f t="shared" si="239"/>
        <v>0.20540000000000092</v>
      </c>
      <c r="F2236" s="7">
        <f t="shared" si="241"/>
        <v>0.10202857142857155</v>
      </c>
      <c r="G2236" s="7">
        <f t="shared" si="242"/>
        <v>8.469285714285732E-2</v>
      </c>
      <c r="H2236" s="7">
        <f t="shared" si="243"/>
        <v>1.2046892131230487</v>
      </c>
      <c r="I2236" s="7">
        <f t="shared" si="244"/>
        <v>54.642133047702821</v>
      </c>
    </row>
    <row r="2237" spans="1:9" ht="13.5" x14ac:dyDescent="0.35">
      <c r="A2237" s="3">
        <v>45260</v>
      </c>
      <c r="B2237" s="2">
        <v>12.6411</v>
      </c>
      <c r="C2237" s="7">
        <f t="shared" si="240"/>
        <v>0.17740000000000045</v>
      </c>
      <c r="D2237" s="7">
        <f t="shared" si="238"/>
        <v>0.17740000000000045</v>
      </c>
      <c r="E2237" s="7">
        <f t="shared" si="239"/>
        <v>0</v>
      </c>
      <c r="F2237" s="7">
        <f t="shared" si="241"/>
        <v>0.11470000000000015</v>
      </c>
      <c r="G2237" s="7">
        <f t="shared" si="242"/>
        <v>5.3350000000000133E-2</v>
      </c>
      <c r="H2237" s="7">
        <f t="shared" si="243"/>
        <v>2.1499531396438587</v>
      </c>
      <c r="I2237" s="7">
        <f t="shared" si="244"/>
        <v>68.253495983338269</v>
      </c>
    </row>
    <row r="2238" spans="1:9" ht="13.5" x14ac:dyDescent="0.35">
      <c r="A2238" s="3">
        <v>45261</v>
      </c>
      <c r="B2238" s="2">
        <v>12.762499999999999</v>
      </c>
      <c r="C2238" s="7">
        <f t="shared" si="240"/>
        <v>0.12139999999999951</v>
      </c>
      <c r="D2238" s="7">
        <f t="shared" si="238"/>
        <v>0.12139999999999951</v>
      </c>
      <c r="E2238" s="7">
        <f t="shared" si="239"/>
        <v>0</v>
      </c>
      <c r="F2238" s="7">
        <f t="shared" si="241"/>
        <v>0.12337142857142869</v>
      </c>
      <c r="G2238" s="7">
        <f t="shared" si="242"/>
        <v>4.8678571428571536E-2</v>
      </c>
      <c r="H2238" s="7">
        <f t="shared" si="243"/>
        <v>2.5344093910491532</v>
      </c>
      <c r="I2238" s="7">
        <f t="shared" si="244"/>
        <v>71.706729771245875</v>
      </c>
    </row>
    <row r="2239" spans="1:9" ht="13.5" x14ac:dyDescent="0.35">
      <c r="A2239" s="3">
        <v>45264</v>
      </c>
      <c r="B2239" s="2">
        <v>13.070499999999999</v>
      </c>
      <c r="C2239" s="7">
        <f t="shared" si="240"/>
        <v>0.30799999999999983</v>
      </c>
      <c r="D2239" s="7">
        <f t="shared" si="238"/>
        <v>0.30799999999999983</v>
      </c>
      <c r="E2239" s="7">
        <f t="shared" si="239"/>
        <v>0</v>
      </c>
      <c r="F2239" s="7">
        <f t="shared" si="241"/>
        <v>0.1220285714285715</v>
      </c>
      <c r="G2239" s="7">
        <f t="shared" si="242"/>
        <v>4.8678571428571536E-2</v>
      </c>
      <c r="H2239" s="7">
        <f t="shared" si="243"/>
        <v>2.5068231841526005</v>
      </c>
      <c r="I2239" s="7">
        <f t="shared" si="244"/>
        <v>71.484162517260103</v>
      </c>
    </row>
    <row r="2240" spans="1:9" ht="13.5" x14ac:dyDescent="0.35">
      <c r="A2240" s="3">
        <v>45265</v>
      </c>
      <c r="B2240" s="2">
        <v>13.7241</v>
      </c>
      <c r="C2240" s="7">
        <f t="shared" si="240"/>
        <v>0.65360000000000085</v>
      </c>
      <c r="D2240" s="7">
        <f t="shared" si="238"/>
        <v>0.65360000000000085</v>
      </c>
      <c r="E2240" s="7">
        <f t="shared" si="239"/>
        <v>0</v>
      </c>
      <c r="F2240" s="7">
        <f t="shared" si="241"/>
        <v>0.15004285714285728</v>
      </c>
      <c r="G2240" s="7">
        <f t="shared" si="242"/>
        <v>4.8678571428571536E-2</v>
      </c>
      <c r="H2240" s="7">
        <f t="shared" si="243"/>
        <v>3.0823184152604508</v>
      </c>
      <c r="I2240" s="7">
        <f t="shared" si="244"/>
        <v>75.504115596132394</v>
      </c>
    </row>
    <row r="2241" spans="1:9" ht="13.5" x14ac:dyDescent="0.35">
      <c r="A2241" s="3">
        <v>45266</v>
      </c>
      <c r="B2241" s="2">
        <v>14.3683</v>
      </c>
      <c r="C2241" s="7">
        <f t="shared" si="240"/>
        <v>0.64419999999999966</v>
      </c>
      <c r="D2241" s="7">
        <f t="shared" si="238"/>
        <v>0.64419999999999966</v>
      </c>
      <c r="E2241" s="7">
        <f t="shared" si="239"/>
        <v>0</v>
      </c>
      <c r="F2241" s="7">
        <f t="shared" si="241"/>
        <v>0.19605714285714296</v>
      </c>
      <c r="G2241" s="7">
        <f t="shared" si="242"/>
        <v>4.2678571428571566E-2</v>
      </c>
      <c r="H2241" s="7">
        <f t="shared" si="243"/>
        <v>4.5938075313807412</v>
      </c>
      <c r="I2241" s="7">
        <f t="shared" si="244"/>
        <v>82.12308889088348</v>
      </c>
    </row>
    <row r="2242" spans="1:9" ht="13.5" x14ac:dyDescent="0.35">
      <c r="A2242" s="3">
        <v>45267</v>
      </c>
      <c r="B2242" s="2">
        <v>14.555</v>
      </c>
      <c r="C2242" s="7">
        <f t="shared" si="240"/>
        <v>0.18670000000000009</v>
      </c>
      <c r="D2242" s="7">
        <f t="shared" si="238"/>
        <v>0.18670000000000009</v>
      </c>
      <c r="E2242" s="7">
        <f t="shared" si="239"/>
        <v>0</v>
      </c>
      <c r="F2242" s="7">
        <f t="shared" si="241"/>
        <v>0.20939285714285724</v>
      </c>
      <c r="G2242" s="7">
        <f t="shared" si="242"/>
        <v>3.3342857142857216E-2</v>
      </c>
      <c r="H2242" s="7">
        <f t="shared" si="243"/>
        <v>6.279991431019698</v>
      </c>
      <c r="I2242" s="7">
        <f t="shared" si="244"/>
        <v>86.263720095341768</v>
      </c>
    </row>
    <row r="2243" spans="1:9" ht="13.5" x14ac:dyDescent="0.35">
      <c r="A2243" s="3">
        <v>45268</v>
      </c>
      <c r="B2243" s="2">
        <v>14.4336</v>
      </c>
      <c r="C2243" s="7">
        <f t="shared" si="240"/>
        <v>-0.12139999999999951</v>
      </c>
      <c r="D2243" s="7">
        <f t="shared" ref="D2243:D2306" si="245">IF(C2243&gt;0,C2243,0)</f>
        <v>0</v>
      </c>
      <c r="E2243" s="7">
        <f t="shared" ref="E2243:E2306" si="246">IF(C2243&lt;0,-C2243,0)</f>
        <v>0.12139999999999951</v>
      </c>
      <c r="F2243" s="7">
        <f t="shared" si="241"/>
        <v>0.19072142857142868</v>
      </c>
      <c r="G2243" s="7">
        <f t="shared" si="242"/>
        <v>4.2014285714285747E-2</v>
      </c>
      <c r="H2243" s="7">
        <f t="shared" si="243"/>
        <v>4.5394423665419916</v>
      </c>
      <c r="I2243" s="7">
        <f t="shared" si="244"/>
        <v>81.947641408096246</v>
      </c>
    </row>
    <row r="2244" spans="1:9" ht="13.5" x14ac:dyDescent="0.35">
      <c r="A2244" s="3">
        <v>45271</v>
      </c>
      <c r="B2244" s="2">
        <v>14.564299999999999</v>
      </c>
      <c r="C2244" s="7">
        <f t="shared" ref="C2244:C2307" si="247">B2244-B2243</f>
        <v>0.13069999999999915</v>
      </c>
      <c r="D2244" s="7">
        <f t="shared" si="245"/>
        <v>0.13069999999999915</v>
      </c>
      <c r="E2244" s="7">
        <f t="shared" si="246"/>
        <v>0</v>
      </c>
      <c r="F2244" s="7">
        <f t="shared" si="241"/>
        <v>0.18939285714285717</v>
      </c>
      <c r="G2244" s="7">
        <f t="shared" si="242"/>
        <v>4.2014285714285747E-2</v>
      </c>
      <c r="H2244" s="7">
        <f t="shared" si="243"/>
        <v>4.5078204692281512</v>
      </c>
      <c r="I2244" s="7">
        <f t="shared" si="244"/>
        <v>81.843997901040211</v>
      </c>
    </row>
    <row r="2245" spans="1:9" ht="13.5" x14ac:dyDescent="0.35">
      <c r="A2245" s="3">
        <v>45272</v>
      </c>
      <c r="B2245" s="2">
        <v>14.3216</v>
      </c>
      <c r="C2245" s="7">
        <f t="shared" si="247"/>
        <v>-0.24269999999999925</v>
      </c>
      <c r="D2245" s="7">
        <f t="shared" si="245"/>
        <v>0</v>
      </c>
      <c r="E2245" s="7">
        <f t="shared" si="246"/>
        <v>0.24269999999999925</v>
      </c>
      <c r="F2245" s="7">
        <f t="shared" si="241"/>
        <v>0.18939285714285717</v>
      </c>
      <c r="G2245" s="7">
        <f t="shared" si="242"/>
        <v>4.8685714285714256E-2</v>
      </c>
      <c r="H2245" s="7">
        <f t="shared" si="243"/>
        <v>3.8901115023474206</v>
      </c>
      <c r="I2245" s="7">
        <f t="shared" si="244"/>
        <v>79.550568539797794</v>
      </c>
    </row>
    <row r="2246" spans="1:9" ht="13.5" x14ac:dyDescent="0.35">
      <c r="A2246" s="3">
        <v>45273</v>
      </c>
      <c r="B2246" s="2">
        <v>14.190899999999999</v>
      </c>
      <c r="C2246" s="7">
        <f t="shared" si="247"/>
        <v>-0.13070000000000093</v>
      </c>
      <c r="D2246" s="7">
        <f t="shared" si="245"/>
        <v>0</v>
      </c>
      <c r="E2246" s="7">
        <f t="shared" si="246"/>
        <v>0.13070000000000093</v>
      </c>
      <c r="F2246" s="7">
        <f t="shared" si="241"/>
        <v>0.17805714285714278</v>
      </c>
      <c r="G2246" s="7">
        <f t="shared" si="242"/>
        <v>5.8021428571428606E-2</v>
      </c>
      <c r="H2246" s="7">
        <f t="shared" si="243"/>
        <v>3.0688169395543485</v>
      </c>
      <c r="I2246" s="7">
        <f t="shared" si="244"/>
        <v>75.42283138180386</v>
      </c>
    </row>
    <row r="2247" spans="1:9" ht="13.5" x14ac:dyDescent="0.35">
      <c r="A2247" s="3">
        <v>45274</v>
      </c>
      <c r="B2247" s="2">
        <v>14.190899999999999</v>
      </c>
      <c r="C2247" s="7">
        <f t="shared" si="247"/>
        <v>0</v>
      </c>
      <c r="D2247" s="7">
        <f t="shared" si="245"/>
        <v>0</v>
      </c>
      <c r="E2247" s="7">
        <f t="shared" si="246"/>
        <v>0</v>
      </c>
      <c r="F2247" s="7">
        <f t="shared" si="241"/>
        <v>0.17805714285714278</v>
      </c>
      <c r="G2247" s="7">
        <f t="shared" si="242"/>
        <v>5.0014285714285754E-2</v>
      </c>
      <c r="H2247" s="7">
        <f t="shared" si="243"/>
        <v>3.5601256783776019</v>
      </c>
      <c r="I2247" s="7">
        <f t="shared" si="244"/>
        <v>78.070779830880028</v>
      </c>
    </row>
    <row r="2248" spans="1:9" ht="13.5" x14ac:dyDescent="0.35">
      <c r="A2248" s="3">
        <v>45275</v>
      </c>
      <c r="B2248" s="2">
        <v>14.190899999999999</v>
      </c>
      <c r="C2248" s="7">
        <f t="shared" si="247"/>
        <v>0</v>
      </c>
      <c r="D2248" s="7">
        <f t="shared" si="245"/>
        <v>0</v>
      </c>
      <c r="E2248" s="7">
        <f t="shared" si="246"/>
        <v>0</v>
      </c>
      <c r="F2248" s="7">
        <f t="shared" si="241"/>
        <v>0.16338571428571427</v>
      </c>
      <c r="G2248" s="7">
        <f t="shared" si="242"/>
        <v>5.0014285714285754E-2</v>
      </c>
      <c r="H2248" s="7">
        <f t="shared" si="243"/>
        <v>3.2667809197372151</v>
      </c>
      <c r="I2248" s="7">
        <f t="shared" si="244"/>
        <v>76.563127594055416</v>
      </c>
    </row>
    <row r="2249" spans="1:9" ht="13.5" x14ac:dyDescent="0.35">
      <c r="A2249" s="3">
        <v>45278</v>
      </c>
      <c r="B2249" s="2">
        <v>14.1815</v>
      </c>
      <c r="C2249" s="7">
        <f t="shared" si="247"/>
        <v>-9.3999999999994088E-3</v>
      </c>
      <c r="D2249" s="7">
        <f t="shared" si="245"/>
        <v>0</v>
      </c>
      <c r="E2249" s="7">
        <f t="shared" si="246"/>
        <v>9.3999999999994088E-3</v>
      </c>
      <c r="F2249" s="7">
        <f t="shared" si="241"/>
        <v>0.15871428571428567</v>
      </c>
      <c r="G2249" s="7">
        <f t="shared" si="242"/>
        <v>5.0685714285714285E-2</v>
      </c>
      <c r="H2249" s="7">
        <f t="shared" si="243"/>
        <v>3.1313416009019157</v>
      </c>
      <c r="I2249" s="7">
        <f t="shared" si="244"/>
        <v>75.794787829171781</v>
      </c>
    </row>
    <row r="2250" spans="1:9" ht="13.5" x14ac:dyDescent="0.35">
      <c r="A2250" s="3">
        <v>45279</v>
      </c>
      <c r="B2250" s="2">
        <v>14.088200000000001</v>
      </c>
      <c r="C2250" s="7">
        <f t="shared" si="247"/>
        <v>-9.3299999999999272E-2</v>
      </c>
      <c r="D2250" s="7">
        <f t="shared" si="245"/>
        <v>0</v>
      </c>
      <c r="E2250" s="7">
        <f t="shared" si="246"/>
        <v>9.3299999999999272E-2</v>
      </c>
      <c r="F2250" s="7">
        <f t="shared" si="241"/>
        <v>0.15871428571428567</v>
      </c>
      <c r="G2250" s="7">
        <f t="shared" si="242"/>
        <v>4.2678571428571309E-2</v>
      </c>
      <c r="H2250" s="7">
        <f t="shared" si="243"/>
        <v>3.7188284518828545</v>
      </c>
      <c r="I2250" s="7">
        <f t="shared" si="244"/>
        <v>78.808299343855339</v>
      </c>
    </row>
    <row r="2251" spans="1:9" ht="13.5" x14ac:dyDescent="0.35">
      <c r="A2251" s="3">
        <v>45280</v>
      </c>
      <c r="B2251" s="2">
        <v>14.004200000000001</v>
      </c>
      <c r="C2251" s="7">
        <f t="shared" si="247"/>
        <v>-8.3999999999999631E-2</v>
      </c>
      <c r="D2251" s="7">
        <f t="shared" si="245"/>
        <v>0</v>
      </c>
      <c r="E2251" s="7">
        <f t="shared" si="246"/>
        <v>8.3999999999999631E-2</v>
      </c>
      <c r="F2251" s="7">
        <f t="shared" si="241"/>
        <v>0.14604285714285709</v>
      </c>
      <c r="G2251" s="7">
        <f t="shared" si="242"/>
        <v>4.8678571428571286E-2</v>
      </c>
      <c r="H2251" s="7">
        <f t="shared" si="243"/>
        <v>3.0001467351430744</v>
      </c>
      <c r="I2251" s="7">
        <f t="shared" si="244"/>
        <v>75.000917061002951</v>
      </c>
    </row>
    <row r="2252" spans="1:9" ht="13.5" x14ac:dyDescent="0.35">
      <c r="A2252" s="3">
        <v>45281</v>
      </c>
      <c r="B2252" s="2">
        <v>14.004200000000001</v>
      </c>
      <c r="C2252" s="7">
        <f t="shared" si="247"/>
        <v>0</v>
      </c>
      <c r="D2252" s="7">
        <f t="shared" si="245"/>
        <v>0</v>
      </c>
      <c r="E2252" s="7">
        <f t="shared" si="246"/>
        <v>0</v>
      </c>
      <c r="F2252" s="7">
        <f t="shared" si="241"/>
        <v>0.13737142857142853</v>
      </c>
      <c r="G2252" s="7">
        <f t="shared" si="242"/>
        <v>4.8678571428571286E-2</v>
      </c>
      <c r="H2252" s="7">
        <f t="shared" si="243"/>
        <v>2.8220102714600221</v>
      </c>
      <c r="I2252" s="7">
        <f t="shared" si="244"/>
        <v>73.835758436672222</v>
      </c>
    </row>
    <row r="2253" spans="1:9" ht="13.5" x14ac:dyDescent="0.35">
      <c r="A2253" s="3">
        <v>45282</v>
      </c>
      <c r="B2253" s="2">
        <v>14.5456</v>
      </c>
      <c r="C2253" s="7">
        <f t="shared" si="247"/>
        <v>0.54139999999999944</v>
      </c>
      <c r="D2253" s="7">
        <f t="shared" si="245"/>
        <v>0.54139999999999944</v>
      </c>
      <c r="E2253" s="7">
        <f t="shared" si="246"/>
        <v>0</v>
      </c>
      <c r="F2253" s="7">
        <f t="shared" si="241"/>
        <v>0.15404285714285709</v>
      </c>
      <c r="G2253" s="7">
        <f t="shared" si="242"/>
        <v>4.8678571428571286E-2</v>
      </c>
      <c r="H2253" s="7">
        <f t="shared" si="243"/>
        <v>3.1644900953778512</v>
      </c>
      <c r="I2253" s="7">
        <f t="shared" si="244"/>
        <v>75.987456396885293</v>
      </c>
    </row>
    <row r="2254" spans="1:9" ht="13.5" x14ac:dyDescent="0.35">
      <c r="A2254" s="3">
        <v>45285</v>
      </c>
      <c r="B2254" s="2">
        <v>14.471</v>
      </c>
      <c r="C2254" s="7">
        <f t="shared" si="247"/>
        <v>-7.4600000000000222E-2</v>
      </c>
      <c r="D2254" s="7">
        <f t="shared" si="245"/>
        <v>0</v>
      </c>
      <c r="E2254" s="7">
        <f t="shared" si="246"/>
        <v>7.4600000000000222E-2</v>
      </c>
      <c r="F2254" s="7">
        <f t="shared" si="241"/>
        <v>0.10735714285714273</v>
      </c>
      <c r="G2254" s="7">
        <f t="shared" si="242"/>
        <v>5.4007142857142733E-2</v>
      </c>
      <c r="H2254" s="7">
        <f t="shared" si="243"/>
        <v>1.9878322973151723</v>
      </c>
      <c r="I2254" s="7">
        <f t="shared" si="244"/>
        <v>66.530919392678527</v>
      </c>
    </row>
    <row r="2255" spans="1:9" ht="13.5" x14ac:dyDescent="0.35">
      <c r="A2255" s="3">
        <v>45286</v>
      </c>
      <c r="B2255" s="2">
        <v>14.349600000000001</v>
      </c>
      <c r="C2255" s="7">
        <f t="shared" si="247"/>
        <v>-0.12139999999999951</v>
      </c>
      <c r="D2255" s="7">
        <f t="shared" si="245"/>
        <v>0</v>
      </c>
      <c r="E2255" s="7">
        <f t="shared" si="246"/>
        <v>0.12139999999999951</v>
      </c>
      <c r="F2255" s="7">
        <f t="shared" si="241"/>
        <v>6.1342857142857046E-2</v>
      </c>
      <c r="G2255" s="7">
        <f t="shared" si="242"/>
        <v>6.2678571428571264E-2</v>
      </c>
      <c r="H2255" s="7">
        <f t="shared" si="243"/>
        <v>0.97868945868945967</v>
      </c>
      <c r="I2255" s="7">
        <f t="shared" si="244"/>
        <v>49.461498588953546</v>
      </c>
    </row>
    <row r="2256" spans="1:9" ht="13.5" x14ac:dyDescent="0.35">
      <c r="A2256" s="3">
        <v>45287</v>
      </c>
      <c r="B2256" s="2">
        <v>14.2376</v>
      </c>
      <c r="C2256" s="7">
        <f t="shared" si="247"/>
        <v>-0.1120000000000001</v>
      </c>
      <c r="D2256" s="7">
        <f t="shared" si="245"/>
        <v>0</v>
      </c>
      <c r="E2256" s="7">
        <f t="shared" si="246"/>
        <v>0.1120000000000001</v>
      </c>
      <c r="F2256" s="7">
        <f t="shared" si="241"/>
        <v>4.8007142857142755E-2</v>
      </c>
      <c r="G2256" s="7">
        <f t="shared" si="242"/>
        <v>7.0678571428571271E-2</v>
      </c>
      <c r="H2256" s="7">
        <f t="shared" si="243"/>
        <v>0.67923193532086923</v>
      </c>
      <c r="I2256" s="7">
        <f t="shared" si="244"/>
        <v>40.448964853153598</v>
      </c>
    </row>
    <row r="2257" spans="1:9" ht="13.5" x14ac:dyDescent="0.35">
      <c r="A2257" s="3">
        <v>45288</v>
      </c>
      <c r="B2257" s="2">
        <v>14.638999999999999</v>
      </c>
      <c r="C2257" s="7">
        <f t="shared" si="247"/>
        <v>0.40139999999999887</v>
      </c>
      <c r="D2257" s="7">
        <f t="shared" si="245"/>
        <v>0.40139999999999887</v>
      </c>
      <c r="E2257" s="7">
        <f t="shared" si="246"/>
        <v>0</v>
      </c>
      <c r="F2257" s="7">
        <f t="shared" ref="F2257:F2320" si="248">(SUM(D2244:D2257)/14)</f>
        <v>7.6678571428571249E-2</v>
      </c>
      <c r="G2257" s="7">
        <f t="shared" ref="G2257:G2320" si="249">(SUM(E2244:E2257)/14)</f>
        <v>6.200714285714274E-2</v>
      </c>
      <c r="H2257" s="7">
        <f t="shared" ref="H2257:H2320" si="250">F2257/G2257</f>
        <v>1.2366086856352949</v>
      </c>
      <c r="I2257" s="7">
        <f t="shared" ref="I2257:I2320" si="251">IF(G2257=0,100,100-(100/(1+H2257)))</f>
        <v>55.289451998351858</v>
      </c>
    </row>
    <row r="2258" spans="1:9" ht="13.5" x14ac:dyDescent="0.35">
      <c r="A2258" s="3">
        <v>45289</v>
      </c>
      <c r="B2258" s="2">
        <v>14.8911</v>
      </c>
      <c r="C2258" s="7">
        <f t="shared" si="247"/>
        <v>0.25210000000000043</v>
      </c>
      <c r="D2258" s="7">
        <f t="shared" si="245"/>
        <v>0.25210000000000043</v>
      </c>
      <c r="E2258" s="7">
        <f t="shared" si="246"/>
        <v>0</v>
      </c>
      <c r="F2258" s="7">
        <f t="shared" si="248"/>
        <v>8.5349999999999912E-2</v>
      </c>
      <c r="G2258" s="7">
        <f t="shared" si="249"/>
        <v>6.200714285714274E-2</v>
      </c>
      <c r="H2258" s="7">
        <f t="shared" si="250"/>
        <v>1.3764543255385335</v>
      </c>
      <c r="I2258" s="7">
        <f t="shared" si="251"/>
        <v>57.920504120213302</v>
      </c>
    </row>
    <row r="2259" spans="1:9" ht="13.5" x14ac:dyDescent="0.35">
      <c r="A2259" s="3">
        <v>45293</v>
      </c>
      <c r="B2259" s="2">
        <v>14.835100000000001</v>
      </c>
      <c r="C2259" s="7">
        <f t="shared" si="247"/>
        <v>-5.5999999999999162E-2</v>
      </c>
      <c r="D2259" s="7">
        <f t="shared" si="245"/>
        <v>0</v>
      </c>
      <c r="E2259" s="7">
        <f t="shared" si="246"/>
        <v>5.5999999999999162E-2</v>
      </c>
      <c r="F2259" s="7">
        <f t="shared" si="248"/>
        <v>8.5349999999999912E-2</v>
      </c>
      <c r="G2259" s="7">
        <f t="shared" si="249"/>
        <v>4.8671428571428442E-2</v>
      </c>
      <c r="H2259" s="7">
        <f t="shared" si="250"/>
        <v>1.753595538597009</v>
      </c>
      <c r="I2259" s="7">
        <f t="shared" si="251"/>
        <v>63.683845866865674</v>
      </c>
    </row>
    <row r="2260" spans="1:9" ht="13.5" x14ac:dyDescent="0.35">
      <c r="A2260" s="3">
        <v>45294</v>
      </c>
      <c r="B2260" s="2">
        <v>14.2376</v>
      </c>
      <c r="C2260" s="7">
        <f t="shared" si="247"/>
        <v>-0.59750000000000014</v>
      </c>
      <c r="D2260" s="7">
        <f t="shared" si="245"/>
        <v>0</v>
      </c>
      <c r="E2260" s="7">
        <f t="shared" si="246"/>
        <v>0.59750000000000014</v>
      </c>
      <c r="F2260" s="7">
        <f t="shared" si="248"/>
        <v>8.5349999999999912E-2</v>
      </c>
      <c r="G2260" s="7">
        <f t="shared" si="249"/>
        <v>8.2014285714285526E-2</v>
      </c>
      <c r="H2260" s="7">
        <f t="shared" si="250"/>
        <v>1.040672356732278</v>
      </c>
      <c r="I2260" s="7">
        <f t="shared" si="251"/>
        <v>50.996543041270151</v>
      </c>
    </row>
    <row r="2261" spans="1:9" ht="13.5" x14ac:dyDescent="0.35">
      <c r="A2261" s="3">
        <v>45295</v>
      </c>
      <c r="B2261" s="2">
        <v>14.004200000000001</v>
      </c>
      <c r="C2261" s="7">
        <f t="shared" si="247"/>
        <v>-0.23339999999999961</v>
      </c>
      <c r="D2261" s="7">
        <f t="shared" si="245"/>
        <v>0</v>
      </c>
      <c r="E2261" s="7">
        <f t="shared" si="246"/>
        <v>0.23339999999999961</v>
      </c>
      <c r="F2261" s="7">
        <f t="shared" si="248"/>
        <v>8.5349999999999912E-2</v>
      </c>
      <c r="G2261" s="7">
        <f t="shared" si="249"/>
        <v>9.8685714285714071E-2</v>
      </c>
      <c r="H2261" s="7">
        <f t="shared" si="250"/>
        <v>0.86486682107701318</v>
      </c>
      <c r="I2261" s="7">
        <f t="shared" si="251"/>
        <v>46.376867843974416</v>
      </c>
    </row>
    <row r="2262" spans="1:9" ht="13.5" x14ac:dyDescent="0.35">
      <c r="A2262" s="3">
        <v>45296</v>
      </c>
      <c r="B2262" s="2">
        <v>14.1722</v>
      </c>
      <c r="C2262" s="7">
        <f t="shared" si="247"/>
        <v>0.16799999999999926</v>
      </c>
      <c r="D2262" s="7">
        <f t="shared" si="245"/>
        <v>0.16799999999999926</v>
      </c>
      <c r="E2262" s="7">
        <f t="shared" si="246"/>
        <v>0</v>
      </c>
      <c r="F2262" s="7">
        <f t="shared" si="248"/>
        <v>9.7349999999999853E-2</v>
      </c>
      <c r="G2262" s="7">
        <f t="shared" si="249"/>
        <v>9.8685714285714071E-2</v>
      </c>
      <c r="H2262" s="7">
        <f t="shared" si="250"/>
        <v>0.98646496815286688</v>
      </c>
      <c r="I2262" s="7">
        <f t="shared" si="251"/>
        <v>49.659318637274566</v>
      </c>
    </row>
    <row r="2263" spans="1:9" ht="13.5" x14ac:dyDescent="0.35">
      <c r="A2263" s="3">
        <v>45299</v>
      </c>
      <c r="B2263" s="2">
        <v>13.9948</v>
      </c>
      <c r="C2263" s="7">
        <f t="shared" si="247"/>
        <v>-0.17740000000000045</v>
      </c>
      <c r="D2263" s="7">
        <f t="shared" si="245"/>
        <v>0</v>
      </c>
      <c r="E2263" s="7">
        <f t="shared" si="246"/>
        <v>0.17740000000000045</v>
      </c>
      <c r="F2263" s="7">
        <f t="shared" si="248"/>
        <v>9.7349999999999853E-2</v>
      </c>
      <c r="G2263" s="7">
        <f t="shared" si="249"/>
        <v>0.11068571428571415</v>
      </c>
      <c r="H2263" s="7">
        <f t="shared" si="250"/>
        <v>0.87951729478575091</v>
      </c>
      <c r="I2263" s="7">
        <f t="shared" si="251"/>
        <v>46.794849785407713</v>
      </c>
    </row>
    <row r="2264" spans="1:9" ht="13.5" x14ac:dyDescent="0.35">
      <c r="A2264" s="3">
        <v>45300</v>
      </c>
      <c r="B2264" s="2">
        <v>13.8828</v>
      </c>
      <c r="C2264" s="7">
        <f t="shared" si="247"/>
        <v>-0.1120000000000001</v>
      </c>
      <c r="D2264" s="7">
        <f t="shared" si="245"/>
        <v>0</v>
      </c>
      <c r="E2264" s="7">
        <f t="shared" si="246"/>
        <v>0.1120000000000001</v>
      </c>
      <c r="F2264" s="7">
        <f t="shared" si="248"/>
        <v>9.7349999999999853E-2</v>
      </c>
      <c r="G2264" s="7">
        <f t="shared" si="249"/>
        <v>0.11202142857142849</v>
      </c>
      <c r="H2264" s="7">
        <f t="shared" si="250"/>
        <v>0.86903016004590883</v>
      </c>
      <c r="I2264" s="7">
        <f t="shared" si="251"/>
        <v>46.496315502183386</v>
      </c>
    </row>
    <row r="2265" spans="1:9" ht="13.5" x14ac:dyDescent="0.35">
      <c r="A2265" s="3">
        <v>45301</v>
      </c>
      <c r="B2265" s="2">
        <v>13.416</v>
      </c>
      <c r="C2265" s="7">
        <f t="shared" si="247"/>
        <v>-0.46679999999999922</v>
      </c>
      <c r="D2265" s="7">
        <f t="shared" si="245"/>
        <v>0</v>
      </c>
      <c r="E2265" s="7">
        <f t="shared" si="246"/>
        <v>0.46679999999999922</v>
      </c>
      <c r="F2265" s="7">
        <f t="shared" si="248"/>
        <v>9.7349999999999853E-2</v>
      </c>
      <c r="G2265" s="7">
        <f t="shared" si="249"/>
        <v>0.13936428571428561</v>
      </c>
      <c r="H2265" s="7">
        <f t="shared" si="250"/>
        <v>0.69852903490338736</v>
      </c>
      <c r="I2265" s="7">
        <f t="shared" si="251"/>
        <v>41.125528062764019</v>
      </c>
    </row>
    <row r="2266" spans="1:9" ht="13.5" x14ac:dyDescent="0.35">
      <c r="A2266" s="3">
        <v>45302</v>
      </c>
      <c r="B2266" s="2">
        <v>13.3506</v>
      </c>
      <c r="C2266" s="7">
        <f t="shared" si="247"/>
        <v>-6.5400000000000347E-2</v>
      </c>
      <c r="D2266" s="7">
        <f t="shared" si="245"/>
        <v>0</v>
      </c>
      <c r="E2266" s="7">
        <f t="shared" si="246"/>
        <v>6.5400000000000347E-2</v>
      </c>
      <c r="F2266" s="7">
        <f t="shared" si="248"/>
        <v>9.7349999999999853E-2</v>
      </c>
      <c r="G2266" s="7">
        <f t="shared" si="249"/>
        <v>0.14403571428571421</v>
      </c>
      <c r="H2266" s="7">
        <f t="shared" si="250"/>
        <v>0.67587403917679079</v>
      </c>
      <c r="I2266" s="7">
        <f t="shared" si="251"/>
        <v>40.329644315558951</v>
      </c>
    </row>
    <row r="2267" spans="1:9" ht="13.5" x14ac:dyDescent="0.35">
      <c r="A2267" s="3">
        <v>45303</v>
      </c>
      <c r="B2267" s="2">
        <v>13.257300000000001</v>
      </c>
      <c r="C2267" s="7">
        <f t="shared" si="247"/>
        <v>-9.3299999999999272E-2</v>
      </c>
      <c r="D2267" s="7">
        <f t="shared" si="245"/>
        <v>0</v>
      </c>
      <c r="E2267" s="7">
        <f t="shared" si="246"/>
        <v>9.3299999999999272E-2</v>
      </c>
      <c r="F2267" s="7">
        <f t="shared" si="248"/>
        <v>5.8678571428571323E-2</v>
      </c>
      <c r="G2267" s="7">
        <f t="shared" si="249"/>
        <v>0.15069999999999986</v>
      </c>
      <c r="H2267" s="7">
        <f t="shared" si="250"/>
        <v>0.38937340032230511</v>
      </c>
      <c r="I2267" s="7">
        <f t="shared" si="251"/>
        <v>28.025108313717439</v>
      </c>
    </row>
    <row r="2268" spans="1:9" ht="13.5" x14ac:dyDescent="0.35">
      <c r="A2268" s="3">
        <v>45306</v>
      </c>
      <c r="B2268" s="2">
        <v>12.734400000000001</v>
      </c>
      <c r="C2268" s="7">
        <f t="shared" si="247"/>
        <v>-0.52289999999999992</v>
      </c>
      <c r="D2268" s="7">
        <f t="shared" si="245"/>
        <v>0</v>
      </c>
      <c r="E2268" s="7">
        <f t="shared" si="246"/>
        <v>0.52289999999999992</v>
      </c>
      <c r="F2268" s="7">
        <f t="shared" si="248"/>
        <v>5.8678571428571323E-2</v>
      </c>
      <c r="G2268" s="7">
        <f t="shared" si="249"/>
        <v>0.18272142857142842</v>
      </c>
      <c r="H2268" s="7">
        <f t="shared" si="250"/>
        <v>0.3211367812048001</v>
      </c>
      <c r="I2268" s="7">
        <f t="shared" si="251"/>
        <v>24.307610368090877</v>
      </c>
    </row>
    <row r="2269" spans="1:9" ht="13.5" x14ac:dyDescent="0.35">
      <c r="A2269" s="3">
        <v>45307</v>
      </c>
      <c r="B2269" s="2">
        <v>12.5571</v>
      </c>
      <c r="C2269" s="7">
        <f t="shared" si="247"/>
        <v>-0.17730000000000068</v>
      </c>
      <c r="D2269" s="7">
        <f t="shared" si="245"/>
        <v>0</v>
      </c>
      <c r="E2269" s="7">
        <f t="shared" si="246"/>
        <v>0.17730000000000068</v>
      </c>
      <c r="F2269" s="7">
        <f t="shared" si="248"/>
        <v>5.8678571428571323E-2</v>
      </c>
      <c r="G2269" s="7">
        <f t="shared" si="249"/>
        <v>0.18671428571428564</v>
      </c>
      <c r="H2269" s="7">
        <f t="shared" si="250"/>
        <v>0.31426931905126199</v>
      </c>
      <c r="I2269" s="7">
        <f t="shared" si="251"/>
        <v>23.912094309416361</v>
      </c>
    </row>
    <row r="2270" spans="1:9" ht="13.5" x14ac:dyDescent="0.35">
      <c r="A2270" s="3">
        <v>45308</v>
      </c>
      <c r="B2270" s="2">
        <v>12.239599999999999</v>
      </c>
      <c r="C2270" s="7">
        <f t="shared" si="247"/>
        <v>-0.31750000000000078</v>
      </c>
      <c r="D2270" s="7">
        <f t="shared" si="245"/>
        <v>0</v>
      </c>
      <c r="E2270" s="7">
        <f t="shared" si="246"/>
        <v>0.31750000000000078</v>
      </c>
      <c r="F2270" s="7">
        <f t="shared" si="248"/>
        <v>5.8678571428571323E-2</v>
      </c>
      <c r="G2270" s="7">
        <f t="shared" si="249"/>
        <v>0.20139285714285712</v>
      </c>
      <c r="H2270" s="7">
        <f t="shared" si="250"/>
        <v>0.29136371697109364</v>
      </c>
      <c r="I2270" s="7">
        <f t="shared" si="251"/>
        <v>22.562482834386131</v>
      </c>
    </row>
    <row r="2271" spans="1:9" ht="13.5" x14ac:dyDescent="0.35">
      <c r="A2271" s="3">
        <v>45309</v>
      </c>
      <c r="B2271" s="2">
        <v>12.0342</v>
      </c>
      <c r="C2271" s="7">
        <f t="shared" si="247"/>
        <v>-0.20539999999999914</v>
      </c>
      <c r="D2271" s="7">
        <f t="shared" si="245"/>
        <v>0</v>
      </c>
      <c r="E2271" s="7">
        <f t="shared" si="246"/>
        <v>0.20539999999999914</v>
      </c>
      <c r="F2271" s="7">
        <f t="shared" si="248"/>
        <v>3.0007142857142836E-2</v>
      </c>
      <c r="G2271" s="7">
        <f t="shared" si="249"/>
        <v>0.21606428571428563</v>
      </c>
      <c r="H2271" s="7">
        <f t="shared" si="250"/>
        <v>0.13888062415286451</v>
      </c>
      <c r="I2271" s="7">
        <f t="shared" si="251"/>
        <v>12.194484760522485</v>
      </c>
    </row>
    <row r="2272" spans="1:9" ht="13.5" x14ac:dyDescent="0.35">
      <c r="A2272" s="3">
        <v>45310</v>
      </c>
      <c r="B2272" s="2">
        <v>12.0342</v>
      </c>
      <c r="C2272" s="7">
        <f t="shared" si="247"/>
        <v>0</v>
      </c>
      <c r="D2272" s="7">
        <f t="shared" si="245"/>
        <v>0</v>
      </c>
      <c r="E2272" s="7">
        <f t="shared" si="246"/>
        <v>0</v>
      </c>
      <c r="F2272" s="7">
        <f t="shared" si="248"/>
        <v>1.1999999999999946E-2</v>
      </c>
      <c r="G2272" s="7">
        <f t="shared" si="249"/>
        <v>0.21606428571428563</v>
      </c>
      <c r="H2272" s="7">
        <f t="shared" si="250"/>
        <v>5.5539026083506665E-2</v>
      </c>
      <c r="I2272" s="7">
        <f t="shared" si="251"/>
        <v>5.2616743399417345</v>
      </c>
    </row>
    <row r="2273" spans="1:9" ht="13.5" x14ac:dyDescent="0.35">
      <c r="A2273" s="3">
        <v>45313</v>
      </c>
      <c r="B2273" s="2">
        <v>12.0436</v>
      </c>
      <c r="C2273" s="7">
        <f t="shared" si="247"/>
        <v>9.3999999999994088E-3</v>
      </c>
      <c r="D2273" s="7">
        <f t="shared" si="245"/>
        <v>9.3999999999994088E-3</v>
      </c>
      <c r="E2273" s="7">
        <f t="shared" si="246"/>
        <v>0</v>
      </c>
      <c r="F2273" s="7">
        <f t="shared" si="248"/>
        <v>1.2671428571428476E-2</v>
      </c>
      <c r="G2273" s="7">
        <f t="shared" si="249"/>
        <v>0.21206428571428568</v>
      </c>
      <c r="H2273" s="7">
        <f t="shared" si="250"/>
        <v>5.9752770386337938E-2</v>
      </c>
      <c r="I2273" s="7">
        <f t="shared" si="251"/>
        <v>5.6383688777293486</v>
      </c>
    </row>
    <row r="2274" spans="1:9" ht="13.5" x14ac:dyDescent="0.35">
      <c r="A2274" s="3">
        <v>45314</v>
      </c>
      <c r="B2274" s="2">
        <v>11.950200000000001</v>
      </c>
      <c r="C2274" s="7">
        <f t="shared" si="247"/>
        <v>-9.3399999999999039E-2</v>
      </c>
      <c r="D2274" s="7">
        <f t="shared" si="245"/>
        <v>0</v>
      </c>
      <c r="E2274" s="7">
        <f t="shared" si="246"/>
        <v>9.3399999999999039E-2</v>
      </c>
      <c r="F2274" s="7">
        <f t="shared" si="248"/>
        <v>1.2671428571428476E-2</v>
      </c>
      <c r="G2274" s="7">
        <f t="shared" si="249"/>
        <v>0.17605714285714275</v>
      </c>
      <c r="H2274" s="7">
        <f t="shared" si="250"/>
        <v>7.1973385264524015E-2</v>
      </c>
      <c r="I2274" s="7">
        <f t="shared" si="251"/>
        <v>6.7141018847929388</v>
      </c>
    </row>
    <row r="2275" spans="1:9" ht="13.5" x14ac:dyDescent="0.35">
      <c r="A2275" s="3">
        <v>45315</v>
      </c>
      <c r="B2275" s="2">
        <v>11.800800000000001</v>
      </c>
      <c r="C2275" s="7">
        <f t="shared" si="247"/>
        <v>-0.14939999999999998</v>
      </c>
      <c r="D2275" s="7">
        <f t="shared" si="245"/>
        <v>0</v>
      </c>
      <c r="E2275" s="7">
        <f t="shared" si="246"/>
        <v>0.14939999999999998</v>
      </c>
      <c r="F2275" s="7">
        <f t="shared" si="248"/>
        <v>1.2671428571428476E-2</v>
      </c>
      <c r="G2275" s="7">
        <f t="shared" si="249"/>
        <v>0.17005714285714277</v>
      </c>
      <c r="H2275" s="7">
        <f t="shared" si="250"/>
        <v>7.4512768817203784E-2</v>
      </c>
      <c r="I2275" s="7">
        <f t="shared" si="251"/>
        <v>6.9345633648658804</v>
      </c>
    </row>
    <row r="2276" spans="1:9" ht="13.5" x14ac:dyDescent="0.35">
      <c r="A2276" s="3">
        <v>45316</v>
      </c>
      <c r="B2276" s="2">
        <v>11.604799999999999</v>
      </c>
      <c r="C2276" s="7">
        <f t="shared" si="247"/>
        <v>-0.19600000000000151</v>
      </c>
      <c r="D2276" s="7">
        <f t="shared" si="245"/>
        <v>0</v>
      </c>
      <c r="E2276" s="7">
        <f t="shared" si="246"/>
        <v>0.19600000000000151</v>
      </c>
      <c r="F2276" s="7">
        <f t="shared" si="248"/>
        <v>6.7142857142852923E-4</v>
      </c>
      <c r="G2276" s="7">
        <f t="shared" si="249"/>
        <v>0.18405714285714289</v>
      </c>
      <c r="H2276" s="7">
        <f t="shared" si="250"/>
        <v>3.6479354237812043E-3</v>
      </c>
      <c r="I2276" s="7">
        <f t="shared" si="251"/>
        <v>0.36346763591367903</v>
      </c>
    </row>
    <row r="2277" spans="1:9" ht="13.5" x14ac:dyDescent="0.35">
      <c r="A2277" s="3">
        <v>45317</v>
      </c>
      <c r="B2277" s="2">
        <v>11.4741</v>
      </c>
      <c r="C2277" s="7">
        <f t="shared" si="247"/>
        <v>-0.13069999999999915</v>
      </c>
      <c r="D2277" s="7">
        <f t="shared" si="245"/>
        <v>0</v>
      </c>
      <c r="E2277" s="7">
        <f t="shared" si="246"/>
        <v>0.13069999999999915</v>
      </c>
      <c r="F2277" s="7">
        <f t="shared" si="248"/>
        <v>6.7142857142852923E-4</v>
      </c>
      <c r="G2277" s="7">
        <f t="shared" si="249"/>
        <v>0.18072142857142851</v>
      </c>
      <c r="H2277" s="7">
        <f t="shared" si="250"/>
        <v>3.7152681712182968E-3</v>
      </c>
      <c r="I2277" s="7">
        <f t="shared" si="251"/>
        <v>0.37015160464655139</v>
      </c>
    </row>
    <row r="2278" spans="1:9" ht="13.5" x14ac:dyDescent="0.35">
      <c r="A2278" s="3">
        <v>45320</v>
      </c>
      <c r="B2278" s="2">
        <v>12.0342</v>
      </c>
      <c r="C2278" s="7">
        <f t="shared" si="247"/>
        <v>0.56010000000000026</v>
      </c>
      <c r="D2278" s="7">
        <f t="shared" si="245"/>
        <v>0.56010000000000026</v>
      </c>
      <c r="E2278" s="7">
        <f t="shared" si="246"/>
        <v>0</v>
      </c>
      <c r="F2278" s="7">
        <f t="shared" si="248"/>
        <v>4.0678571428571404E-2</v>
      </c>
      <c r="G2278" s="7">
        <f t="shared" si="249"/>
        <v>0.1727214285714285</v>
      </c>
      <c r="H2278" s="7">
        <f t="shared" si="250"/>
        <v>0.23551548736611386</v>
      </c>
      <c r="I2278" s="7">
        <f t="shared" si="251"/>
        <v>19.062123443566733</v>
      </c>
    </row>
    <row r="2279" spans="1:9" ht="13.5" x14ac:dyDescent="0.35">
      <c r="A2279" s="3">
        <v>45321</v>
      </c>
      <c r="B2279" s="2">
        <v>12.136900000000001</v>
      </c>
      <c r="C2279" s="7">
        <f t="shared" si="247"/>
        <v>0.10270000000000046</v>
      </c>
      <c r="D2279" s="7">
        <f t="shared" si="245"/>
        <v>0.10270000000000046</v>
      </c>
      <c r="E2279" s="7">
        <f t="shared" si="246"/>
        <v>0</v>
      </c>
      <c r="F2279" s="7">
        <f t="shared" si="248"/>
        <v>4.8014285714285725E-2</v>
      </c>
      <c r="G2279" s="7">
        <f t="shared" si="249"/>
        <v>0.13937857142857141</v>
      </c>
      <c r="H2279" s="7">
        <f t="shared" si="250"/>
        <v>0.34448828985804347</v>
      </c>
      <c r="I2279" s="7">
        <f t="shared" si="251"/>
        <v>25.622260339241478</v>
      </c>
    </row>
    <row r="2280" spans="1:9" ht="13.5" x14ac:dyDescent="0.35">
      <c r="A2280" s="3">
        <v>45322</v>
      </c>
      <c r="B2280" s="2">
        <v>12.136900000000001</v>
      </c>
      <c r="C2280" s="7">
        <f t="shared" si="247"/>
        <v>0</v>
      </c>
      <c r="D2280" s="7">
        <f t="shared" si="245"/>
        <v>0</v>
      </c>
      <c r="E2280" s="7">
        <f t="shared" si="246"/>
        <v>0</v>
      </c>
      <c r="F2280" s="7">
        <f t="shared" si="248"/>
        <v>4.8014285714285725E-2</v>
      </c>
      <c r="G2280" s="7">
        <f t="shared" si="249"/>
        <v>0.13470714285714283</v>
      </c>
      <c r="H2280" s="7">
        <f t="shared" si="250"/>
        <v>0.35643459356275531</v>
      </c>
      <c r="I2280" s="7">
        <f t="shared" si="251"/>
        <v>26.277315194871207</v>
      </c>
    </row>
    <row r="2281" spans="1:9" ht="13.5" x14ac:dyDescent="0.35">
      <c r="A2281" s="3">
        <v>45323</v>
      </c>
      <c r="B2281" s="2">
        <v>11.903499999999999</v>
      </c>
      <c r="C2281" s="7">
        <f t="shared" si="247"/>
        <v>-0.23340000000000138</v>
      </c>
      <c r="D2281" s="7">
        <f t="shared" si="245"/>
        <v>0</v>
      </c>
      <c r="E2281" s="7">
        <f t="shared" si="246"/>
        <v>0.23340000000000138</v>
      </c>
      <c r="F2281" s="7">
        <f t="shared" si="248"/>
        <v>4.8014285714285725E-2</v>
      </c>
      <c r="G2281" s="7">
        <f t="shared" si="249"/>
        <v>0.14471428571428582</v>
      </c>
      <c r="H2281" s="7">
        <f t="shared" si="250"/>
        <v>0.33178677196446182</v>
      </c>
      <c r="I2281" s="7">
        <f t="shared" si="251"/>
        <v>24.912904899562662</v>
      </c>
    </row>
    <row r="2282" spans="1:9" ht="13.5" x14ac:dyDescent="0.35">
      <c r="A2282" s="3">
        <v>45324</v>
      </c>
      <c r="B2282" s="2">
        <v>12.127599999999999</v>
      </c>
      <c r="C2282" s="7">
        <f t="shared" si="247"/>
        <v>0.22409999999999997</v>
      </c>
      <c r="D2282" s="7">
        <f t="shared" si="245"/>
        <v>0.22409999999999997</v>
      </c>
      <c r="E2282" s="7">
        <f t="shared" si="246"/>
        <v>0</v>
      </c>
      <c r="F2282" s="7">
        <f t="shared" si="248"/>
        <v>6.4021428571428576E-2</v>
      </c>
      <c r="G2282" s="7">
        <f t="shared" si="249"/>
        <v>0.10736428571428583</v>
      </c>
      <c r="H2282" s="7">
        <f t="shared" si="250"/>
        <v>0.59630097797884318</v>
      </c>
      <c r="I2282" s="7">
        <f t="shared" si="251"/>
        <v>37.355172126364899</v>
      </c>
    </row>
    <row r="2283" spans="1:9" ht="13.5" x14ac:dyDescent="0.35">
      <c r="A2283" s="3">
        <v>45327</v>
      </c>
      <c r="B2283" s="2">
        <v>11.763500000000001</v>
      </c>
      <c r="C2283" s="7">
        <f t="shared" si="247"/>
        <v>-0.36409999999999876</v>
      </c>
      <c r="D2283" s="7">
        <f t="shared" si="245"/>
        <v>0</v>
      </c>
      <c r="E2283" s="7">
        <f t="shared" si="246"/>
        <v>0.36409999999999876</v>
      </c>
      <c r="F2283" s="7">
        <f t="shared" si="248"/>
        <v>6.4021428571428576E-2</v>
      </c>
      <c r="G2283" s="7">
        <f t="shared" si="249"/>
        <v>0.12070714285714283</v>
      </c>
      <c r="H2283" s="7">
        <f t="shared" si="250"/>
        <v>0.53038641339724257</v>
      </c>
      <c r="I2283" s="7">
        <f t="shared" si="251"/>
        <v>34.657025752068677</v>
      </c>
    </row>
    <row r="2284" spans="1:9" ht="13.5" x14ac:dyDescent="0.35">
      <c r="A2284" s="3">
        <v>45328</v>
      </c>
      <c r="B2284" s="2">
        <v>11.903499999999999</v>
      </c>
      <c r="C2284" s="7">
        <f t="shared" si="247"/>
        <v>0.13999999999999879</v>
      </c>
      <c r="D2284" s="7">
        <f t="shared" si="245"/>
        <v>0.13999999999999879</v>
      </c>
      <c r="E2284" s="7">
        <f t="shared" si="246"/>
        <v>0</v>
      </c>
      <c r="F2284" s="7">
        <f t="shared" si="248"/>
        <v>7.4021428571428488E-2</v>
      </c>
      <c r="G2284" s="7">
        <f t="shared" si="249"/>
        <v>9.8028571428571354E-2</v>
      </c>
      <c r="H2284" s="7">
        <f t="shared" si="250"/>
        <v>0.75510055377440954</v>
      </c>
      <c r="I2284" s="7">
        <f t="shared" si="251"/>
        <v>43.023207539336561</v>
      </c>
    </row>
    <row r="2285" spans="1:9" ht="13.5" x14ac:dyDescent="0.35">
      <c r="A2285" s="3">
        <v>45329</v>
      </c>
      <c r="B2285" s="2">
        <v>11.8569</v>
      </c>
      <c r="C2285" s="7">
        <f t="shared" si="247"/>
        <v>-4.6599999999999753E-2</v>
      </c>
      <c r="D2285" s="7">
        <f t="shared" si="245"/>
        <v>0</v>
      </c>
      <c r="E2285" s="7">
        <f t="shared" si="246"/>
        <v>4.6599999999999753E-2</v>
      </c>
      <c r="F2285" s="7">
        <f t="shared" si="248"/>
        <v>7.4021428571428488E-2</v>
      </c>
      <c r="G2285" s="7">
        <f t="shared" si="249"/>
        <v>8.6685714285714255E-2</v>
      </c>
      <c r="H2285" s="7">
        <f t="shared" si="250"/>
        <v>0.85390573500329536</v>
      </c>
      <c r="I2285" s="7">
        <f t="shared" si="251"/>
        <v>46.059824881105804</v>
      </c>
    </row>
    <row r="2286" spans="1:9" ht="13.5" x14ac:dyDescent="0.35">
      <c r="A2286" s="3">
        <v>45330</v>
      </c>
      <c r="B2286" s="2">
        <v>12.127599999999999</v>
      </c>
      <c r="C2286" s="7">
        <f t="shared" si="247"/>
        <v>0.27069999999999972</v>
      </c>
      <c r="D2286" s="7">
        <f t="shared" si="245"/>
        <v>0.27069999999999972</v>
      </c>
      <c r="E2286" s="7">
        <f t="shared" si="246"/>
        <v>0</v>
      </c>
      <c r="F2286" s="7">
        <f t="shared" si="248"/>
        <v>9.3357142857142764E-2</v>
      </c>
      <c r="G2286" s="7">
        <f t="shared" si="249"/>
        <v>8.6685714285714255E-2</v>
      </c>
      <c r="H2286" s="7">
        <f t="shared" si="250"/>
        <v>1.0769611074489116</v>
      </c>
      <c r="I2286" s="7">
        <f t="shared" si="251"/>
        <v>51.852733476156459</v>
      </c>
    </row>
    <row r="2287" spans="1:9" ht="13.5" x14ac:dyDescent="0.35">
      <c r="A2287" s="3">
        <v>45331</v>
      </c>
      <c r="B2287" s="2">
        <v>12.090299999999999</v>
      </c>
      <c r="C2287" s="7">
        <f t="shared" si="247"/>
        <v>-3.7300000000000111E-2</v>
      </c>
      <c r="D2287" s="7">
        <f t="shared" si="245"/>
        <v>0</v>
      </c>
      <c r="E2287" s="7">
        <f t="shared" si="246"/>
        <v>3.7300000000000111E-2</v>
      </c>
      <c r="F2287" s="7">
        <f t="shared" si="248"/>
        <v>9.2685714285714232E-2</v>
      </c>
      <c r="G2287" s="7">
        <f t="shared" si="249"/>
        <v>8.9349999999999971E-2</v>
      </c>
      <c r="H2287" s="7">
        <f t="shared" si="250"/>
        <v>1.0373331201534892</v>
      </c>
      <c r="I2287" s="7">
        <f t="shared" si="251"/>
        <v>50.916225230527758</v>
      </c>
    </row>
    <row r="2288" spans="1:9" ht="13.5" x14ac:dyDescent="0.35">
      <c r="A2288" s="3">
        <v>45334</v>
      </c>
      <c r="B2288" s="2">
        <v>11.903499999999999</v>
      </c>
      <c r="C2288" s="7">
        <f t="shared" si="247"/>
        <v>-0.18679999999999986</v>
      </c>
      <c r="D2288" s="7">
        <f t="shared" si="245"/>
        <v>0</v>
      </c>
      <c r="E2288" s="7">
        <f t="shared" si="246"/>
        <v>0.18679999999999986</v>
      </c>
      <c r="F2288" s="7">
        <f t="shared" si="248"/>
        <v>9.2685714285714232E-2</v>
      </c>
      <c r="G2288" s="7">
        <f t="shared" si="249"/>
        <v>9.6021428571428605E-2</v>
      </c>
      <c r="H2288" s="7">
        <f t="shared" si="250"/>
        <v>0.9652607304917048</v>
      </c>
      <c r="I2288" s="7">
        <f t="shared" si="251"/>
        <v>49.116166395397222</v>
      </c>
    </row>
    <row r="2289" spans="1:9" ht="13.5" x14ac:dyDescent="0.35">
      <c r="A2289" s="3">
        <v>45335</v>
      </c>
      <c r="B2289" s="2">
        <v>12.0436</v>
      </c>
      <c r="C2289" s="7">
        <f t="shared" si="247"/>
        <v>0.14010000000000034</v>
      </c>
      <c r="D2289" s="7">
        <f t="shared" si="245"/>
        <v>0.14010000000000034</v>
      </c>
      <c r="E2289" s="7">
        <f t="shared" si="246"/>
        <v>0</v>
      </c>
      <c r="F2289" s="7">
        <f t="shared" si="248"/>
        <v>0.10269285714285711</v>
      </c>
      <c r="G2289" s="7">
        <f t="shared" si="249"/>
        <v>8.5350000000000037E-2</v>
      </c>
      <c r="H2289" s="7">
        <f t="shared" si="250"/>
        <v>1.2031969202443711</v>
      </c>
      <c r="I2289" s="7">
        <f t="shared" si="251"/>
        <v>54.611410772620204</v>
      </c>
    </row>
    <row r="2290" spans="1:9" ht="13.5" x14ac:dyDescent="0.35">
      <c r="A2290" s="3">
        <v>45336</v>
      </c>
      <c r="B2290" s="2">
        <v>11.8569</v>
      </c>
      <c r="C2290" s="7">
        <f t="shared" si="247"/>
        <v>-0.18670000000000009</v>
      </c>
      <c r="D2290" s="7">
        <f t="shared" si="245"/>
        <v>0</v>
      </c>
      <c r="E2290" s="7">
        <f t="shared" si="246"/>
        <v>0.18670000000000009</v>
      </c>
      <c r="F2290" s="7">
        <f t="shared" si="248"/>
        <v>0.10269285714285711</v>
      </c>
      <c r="G2290" s="7">
        <f t="shared" si="249"/>
        <v>8.4685714285714225E-2</v>
      </c>
      <c r="H2290" s="7">
        <f t="shared" si="250"/>
        <v>1.2126349527665323</v>
      </c>
      <c r="I2290" s="7">
        <f t="shared" si="251"/>
        <v>54.805016582167511</v>
      </c>
    </row>
    <row r="2291" spans="1:9" ht="13.5" x14ac:dyDescent="0.35">
      <c r="A2291" s="3">
        <v>45337</v>
      </c>
      <c r="B2291" s="2">
        <v>11.9315</v>
      </c>
      <c r="C2291" s="7">
        <f t="shared" si="247"/>
        <v>7.4600000000000222E-2</v>
      </c>
      <c r="D2291" s="7">
        <f t="shared" si="245"/>
        <v>7.4600000000000222E-2</v>
      </c>
      <c r="E2291" s="7">
        <f t="shared" si="246"/>
        <v>0</v>
      </c>
      <c r="F2291" s="7">
        <f t="shared" si="248"/>
        <v>0.10802142857142856</v>
      </c>
      <c r="G2291" s="7">
        <f t="shared" si="249"/>
        <v>7.535E-2</v>
      </c>
      <c r="H2291" s="7">
        <f t="shared" si="250"/>
        <v>1.4335956014788129</v>
      </c>
      <c r="I2291" s="7">
        <f t="shared" si="251"/>
        <v>58.908538485509503</v>
      </c>
    </row>
    <row r="2292" spans="1:9" ht="13.5" x14ac:dyDescent="0.35">
      <c r="A2292" s="3">
        <v>45338</v>
      </c>
      <c r="B2292" s="2">
        <v>11.726100000000001</v>
      </c>
      <c r="C2292" s="7">
        <f t="shared" si="247"/>
        <v>-0.20539999999999914</v>
      </c>
      <c r="D2292" s="7">
        <f t="shared" si="245"/>
        <v>0</v>
      </c>
      <c r="E2292" s="7">
        <f t="shared" si="246"/>
        <v>0.20539999999999914</v>
      </c>
      <c r="F2292" s="7">
        <f t="shared" si="248"/>
        <v>6.801428571428568E-2</v>
      </c>
      <c r="G2292" s="7">
        <f t="shared" si="249"/>
        <v>9.0021428571428502E-2</v>
      </c>
      <c r="H2292" s="7">
        <f t="shared" si="250"/>
        <v>0.75553439657224486</v>
      </c>
      <c r="I2292" s="7">
        <f t="shared" si="251"/>
        <v>43.037288135593222</v>
      </c>
    </row>
    <row r="2293" spans="1:9" ht="13.5" x14ac:dyDescent="0.35">
      <c r="A2293" s="3">
        <v>45341</v>
      </c>
      <c r="B2293" s="2">
        <v>12.0342</v>
      </c>
      <c r="C2293" s="7">
        <f t="shared" si="247"/>
        <v>0.3080999999999996</v>
      </c>
      <c r="D2293" s="7">
        <f t="shared" si="245"/>
        <v>0.3080999999999996</v>
      </c>
      <c r="E2293" s="7">
        <f t="shared" si="246"/>
        <v>0</v>
      </c>
      <c r="F2293" s="7">
        <f t="shared" si="248"/>
        <v>8.2685714285714182E-2</v>
      </c>
      <c r="G2293" s="7">
        <f t="shared" si="249"/>
        <v>9.0021428571428502E-2</v>
      </c>
      <c r="H2293" s="7">
        <f t="shared" si="250"/>
        <v>0.91851146552408114</v>
      </c>
      <c r="I2293" s="7">
        <f t="shared" si="251"/>
        <v>47.876256255428252</v>
      </c>
    </row>
    <row r="2294" spans="1:9" ht="13.5" x14ac:dyDescent="0.35">
      <c r="A2294" s="3">
        <v>45342</v>
      </c>
      <c r="B2294" s="2">
        <v>12.127599999999999</v>
      </c>
      <c r="C2294" s="7">
        <f t="shared" si="247"/>
        <v>9.3399999999999039E-2</v>
      </c>
      <c r="D2294" s="7">
        <f t="shared" si="245"/>
        <v>9.3399999999999039E-2</v>
      </c>
      <c r="E2294" s="7">
        <f t="shared" si="246"/>
        <v>0</v>
      </c>
      <c r="F2294" s="7">
        <f t="shared" si="248"/>
        <v>8.9357142857142691E-2</v>
      </c>
      <c r="G2294" s="7">
        <f t="shared" si="249"/>
        <v>9.0021428571428502E-2</v>
      </c>
      <c r="H2294" s="7">
        <f t="shared" si="250"/>
        <v>0.9926208045703393</v>
      </c>
      <c r="I2294" s="7">
        <f t="shared" si="251"/>
        <v>49.814836937044532</v>
      </c>
    </row>
    <row r="2295" spans="1:9" ht="13.5" x14ac:dyDescent="0.35">
      <c r="A2295" s="3">
        <v>45343</v>
      </c>
      <c r="B2295" s="2">
        <v>12.015599999999999</v>
      </c>
      <c r="C2295" s="7">
        <f t="shared" si="247"/>
        <v>-0.1120000000000001</v>
      </c>
      <c r="D2295" s="7">
        <f t="shared" si="245"/>
        <v>0</v>
      </c>
      <c r="E2295" s="7">
        <f t="shared" si="246"/>
        <v>0.1120000000000001</v>
      </c>
      <c r="F2295" s="7">
        <f t="shared" si="248"/>
        <v>8.9357142857142691E-2</v>
      </c>
      <c r="G2295" s="7">
        <f t="shared" si="249"/>
        <v>8.1349999999999839E-2</v>
      </c>
      <c r="H2295" s="7">
        <f t="shared" si="250"/>
        <v>1.0984283080165074</v>
      </c>
      <c r="I2295" s="7">
        <f t="shared" si="251"/>
        <v>52.345286413657483</v>
      </c>
    </row>
    <row r="2296" spans="1:9" ht="13.5" x14ac:dyDescent="0.35">
      <c r="A2296" s="3">
        <v>45344</v>
      </c>
      <c r="B2296" s="2">
        <v>12.024900000000001</v>
      </c>
      <c r="C2296" s="7">
        <f t="shared" si="247"/>
        <v>9.3000000000014182E-3</v>
      </c>
      <c r="D2296" s="7">
        <f t="shared" si="245"/>
        <v>9.3000000000014182E-3</v>
      </c>
      <c r="E2296" s="7">
        <f t="shared" si="246"/>
        <v>0</v>
      </c>
      <c r="F2296" s="7">
        <f t="shared" si="248"/>
        <v>7.4014285714285658E-2</v>
      </c>
      <c r="G2296" s="7">
        <f t="shared" si="249"/>
        <v>8.1349999999999839E-2</v>
      </c>
      <c r="H2296" s="7">
        <f t="shared" si="250"/>
        <v>0.90982526999736701</v>
      </c>
      <c r="I2296" s="7">
        <f t="shared" si="251"/>
        <v>47.6391890028045</v>
      </c>
    </row>
    <row r="2297" spans="1:9" ht="13.5" x14ac:dyDescent="0.35">
      <c r="A2297" s="3">
        <v>45345</v>
      </c>
      <c r="B2297" s="2">
        <v>11.950200000000001</v>
      </c>
      <c r="C2297" s="7">
        <f t="shared" si="247"/>
        <v>-7.4699999999999989E-2</v>
      </c>
      <c r="D2297" s="7">
        <f t="shared" si="245"/>
        <v>0</v>
      </c>
      <c r="E2297" s="7">
        <f t="shared" si="246"/>
        <v>7.4699999999999989E-2</v>
      </c>
      <c r="F2297" s="7">
        <f t="shared" si="248"/>
        <v>7.4014285714285658E-2</v>
      </c>
      <c r="G2297" s="7">
        <f t="shared" si="249"/>
        <v>6.067857142857136E-2</v>
      </c>
      <c r="H2297" s="7">
        <f t="shared" si="250"/>
        <v>1.2197763390229552</v>
      </c>
      <c r="I2297" s="7">
        <f t="shared" si="251"/>
        <v>54.950416291032518</v>
      </c>
    </row>
    <row r="2298" spans="1:9" ht="13.5" x14ac:dyDescent="0.35">
      <c r="A2298" s="3">
        <v>45348</v>
      </c>
      <c r="B2298" s="2">
        <v>11.8569</v>
      </c>
      <c r="C2298" s="7">
        <f t="shared" si="247"/>
        <v>-9.3300000000001049E-2</v>
      </c>
      <c r="D2298" s="7">
        <f t="shared" si="245"/>
        <v>0</v>
      </c>
      <c r="E2298" s="7">
        <f t="shared" si="246"/>
        <v>9.3300000000001049E-2</v>
      </c>
      <c r="F2298" s="7">
        <f t="shared" si="248"/>
        <v>6.4014285714285732E-2</v>
      </c>
      <c r="G2298" s="7">
        <f t="shared" si="249"/>
        <v>6.7342857142857149E-2</v>
      </c>
      <c r="H2298" s="7">
        <f t="shared" si="250"/>
        <v>0.95057276198557505</v>
      </c>
      <c r="I2298" s="7">
        <f t="shared" si="251"/>
        <v>48.733007069059276</v>
      </c>
    </row>
    <row r="2299" spans="1:9" ht="13.5" x14ac:dyDescent="0.35">
      <c r="A2299" s="3">
        <v>45349</v>
      </c>
      <c r="B2299" s="2">
        <v>11.828799999999999</v>
      </c>
      <c r="C2299" s="7">
        <f t="shared" si="247"/>
        <v>-2.8100000000000236E-2</v>
      </c>
      <c r="D2299" s="7">
        <f t="shared" si="245"/>
        <v>0</v>
      </c>
      <c r="E2299" s="7">
        <f t="shared" si="246"/>
        <v>2.8100000000000236E-2</v>
      </c>
      <c r="F2299" s="7">
        <f t="shared" si="248"/>
        <v>6.4014285714285732E-2</v>
      </c>
      <c r="G2299" s="7">
        <f t="shared" si="249"/>
        <v>6.6021428571428606E-2</v>
      </c>
      <c r="H2299" s="7">
        <f t="shared" si="250"/>
        <v>0.9695986151682352</v>
      </c>
      <c r="I2299" s="7">
        <f t="shared" si="251"/>
        <v>49.228234001647891</v>
      </c>
    </row>
    <row r="2300" spans="1:9" ht="13.5" x14ac:dyDescent="0.35">
      <c r="A2300" s="3">
        <v>45350</v>
      </c>
      <c r="B2300" s="2">
        <v>11.5861</v>
      </c>
      <c r="C2300" s="7">
        <f t="shared" si="247"/>
        <v>-0.24269999999999925</v>
      </c>
      <c r="D2300" s="7">
        <f t="shared" si="245"/>
        <v>0</v>
      </c>
      <c r="E2300" s="7">
        <f t="shared" si="246"/>
        <v>0.24269999999999925</v>
      </c>
      <c r="F2300" s="7">
        <f t="shared" si="248"/>
        <v>4.467857142857147E-2</v>
      </c>
      <c r="G2300" s="7">
        <f t="shared" si="249"/>
        <v>8.3357142857142838E-2</v>
      </c>
      <c r="H2300" s="7">
        <f t="shared" si="250"/>
        <v>0.53598971722365096</v>
      </c>
      <c r="I2300" s="7">
        <f t="shared" si="251"/>
        <v>34.895397489539775</v>
      </c>
    </row>
    <row r="2301" spans="1:9" ht="13.5" x14ac:dyDescent="0.35">
      <c r="A2301" s="3">
        <v>45351</v>
      </c>
      <c r="B2301" s="2">
        <v>11.763500000000001</v>
      </c>
      <c r="C2301" s="7">
        <f t="shared" si="247"/>
        <v>0.17740000000000045</v>
      </c>
      <c r="D2301" s="7">
        <f t="shared" si="245"/>
        <v>0.17740000000000045</v>
      </c>
      <c r="E2301" s="7">
        <f t="shared" si="246"/>
        <v>0</v>
      </c>
      <c r="F2301" s="7">
        <f t="shared" si="248"/>
        <v>5.7350000000000075E-2</v>
      </c>
      <c r="G2301" s="7">
        <f t="shared" si="249"/>
        <v>8.0692857142857122E-2</v>
      </c>
      <c r="H2301" s="7">
        <f t="shared" si="250"/>
        <v>0.7107196600867498</v>
      </c>
      <c r="I2301" s="7">
        <f t="shared" si="251"/>
        <v>41.545068819207323</v>
      </c>
    </row>
    <row r="2302" spans="1:9" ht="13.5" x14ac:dyDescent="0.35">
      <c r="A2302" s="3">
        <v>45352</v>
      </c>
      <c r="B2302" s="2">
        <v>11.6515</v>
      </c>
      <c r="C2302" s="7">
        <f t="shared" si="247"/>
        <v>-0.1120000000000001</v>
      </c>
      <c r="D2302" s="7">
        <f t="shared" si="245"/>
        <v>0</v>
      </c>
      <c r="E2302" s="7">
        <f t="shared" si="246"/>
        <v>0.1120000000000001</v>
      </c>
      <c r="F2302" s="7">
        <f t="shared" si="248"/>
        <v>5.7350000000000075E-2</v>
      </c>
      <c r="G2302" s="7">
        <f t="shared" si="249"/>
        <v>7.535E-2</v>
      </c>
      <c r="H2302" s="7">
        <f t="shared" si="250"/>
        <v>0.76111479761114897</v>
      </c>
      <c r="I2302" s="7">
        <f t="shared" si="251"/>
        <v>43.217784476262281</v>
      </c>
    </row>
    <row r="2303" spans="1:9" ht="13.5" x14ac:dyDescent="0.35">
      <c r="A2303" s="3">
        <v>45355</v>
      </c>
      <c r="B2303" s="2">
        <v>11.903499999999999</v>
      </c>
      <c r="C2303" s="7">
        <f t="shared" si="247"/>
        <v>0.25199999999999889</v>
      </c>
      <c r="D2303" s="7">
        <f t="shared" si="245"/>
        <v>0.25199999999999889</v>
      </c>
      <c r="E2303" s="7">
        <f t="shared" si="246"/>
        <v>0</v>
      </c>
      <c r="F2303" s="7">
        <f t="shared" si="248"/>
        <v>6.5342857142857119E-2</v>
      </c>
      <c r="G2303" s="7">
        <f t="shared" si="249"/>
        <v>7.535E-2</v>
      </c>
      <c r="H2303" s="7">
        <f t="shared" si="250"/>
        <v>0.86719120295762597</v>
      </c>
      <c r="I2303" s="7">
        <f t="shared" si="251"/>
        <v>46.4436208559679</v>
      </c>
    </row>
    <row r="2304" spans="1:9" ht="13.5" x14ac:dyDescent="0.35">
      <c r="A2304" s="3">
        <v>45356</v>
      </c>
      <c r="B2304" s="2">
        <v>11.903499999999999</v>
      </c>
      <c r="C2304" s="7">
        <f t="shared" si="247"/>
        <v>0</v>
      </c>
      <c r="D2304" s="7">
        <f t="shared" si="245"/>
        <v>0</v>
      </c>
      <c r="E2304" s="7">
        <f t="shared" si="246"/>
        <v>0</v>
      </c>
      <c r="F2304" s="7">
        <f t="shared" si="248"/>
        <v>6.5342857142857119E-2</v>
      </c>
      <c r="G2304" s="7">
        <f t="shared" si="249"/>
        <v>6.2014285714285702E-2</v>
      </c>
      <c r="H2304" s="7">
        <f t="shared" si="250"/>
        <v>1.0536742686017044</v>
      </c>
      <c r="I2304" s="7">
        <f t="shared" si="251"/>
        <v>51.306786315199098</v>
      </c>
    </row>
    <row r="2305" spans="1:9" ht="13.5" x14ac:dyDescent="0.35">
      <c r="A2305" s="3">
        <v>45357</v>
      </c>
      <c r="B2305" s="2">
        <v>12.445</v>
      </c>
      <c r="C2305" s="7">
        <f t="shared" si="247"/>
        <v>0.54150000000000098</v>
      </c>
      <c r="D2305" s="7">
        <f t="shared" si="245"/>
        <v>0.54150000000000098</v>
      </c>
      <c r="E2305" s="7">
        <f t="shared" si="246"/>
        <v>0</v>
      </c>
      <c r="F2305" s="7">
        <f t="shared" si="248"/>
        <v>9.8692857142857165E-2</v>
      </c>
      <c r="G2305" s="7">
        <f t="shared" si="249"/>
        <v>6.2014285714285702E-2</v>
      </c>
      <c r="H2305" s="7">
        <f t="shared" si="250"/>
        <v>1.5914535821239353</v>
      </c>
      <c r="I2305" s="7">
        <f t="shared" si="251"/>
        <v>61.411618294146415</v>
      </c>
    </row>
    <row r="2306" spans="1:9" ht="13.5" x14ac:dyDescent="0.35">
      <c r="A2306" s="3">
        <v>45358</v>
      </c>
      <c r="B2306" s="2">
        <v>12.2303</v>
      </c>
      <c r="C2306" s="7">
        <f t="shared" si="247"/>
        <v>-0.21470000000000056</v>
      </c>
      <c r="D2306" s="7">
        <f t="shared" si="245"/>
        <v>0</v>
      </c>
      <c r="E2306" s="7">
        <f t="shared" si="246"/>
        <v>0.21470000000000056</v>
      </c>
      <c r="F2306" s="7">
        <f t="shared" si="248"/>
        <v>9.8692857142857165E-2</v>
      </c>
      <c r="G2306" s="7">
        <f t="shared" si="249"/>
        <v>6.2678571428571514E-2</v>
      </c>
      <c r="H2306" s="7">
        <f t="shared" si="250"/>
        <v>1.5745868945868928</v>
      </c>
      <c r="I2306" s="7">
        <f t="shared" si="251"/>
        <v>61.158817280453228</v>
      </c>
    </row>
    <row r="2307" spans="1:9" ht="13.5" x14ac:dyDescent="0.35">
      <c r="A2307" s="3">
        <v>45359</v>
      </c>
      <c r="B2307" s="2">
        <v>11.6234</v>
      </c>
      <c r="C2307" s="7">
        <f t="shared" si="247"/>
        <v>-0.60689999999999955</v>
      </c>
      <c r="D2307" s="7">
        <f t="shared" ref="D2307:D2370" si="252">IF(C2307&gt;0,C2307,0)</f>
        <v>0</v>
      </c>
      <c r="E2307" s="7">
        <f t="shared" ref="E2307:E2370" si="253">IF(C2307&lt;0,-C2307,0)</f>
        <v>0.60689999999999955</v>
      </c>
      <c r="F2307" s="7">
        <f t="shared" si="248"/>
        <v>7.6685714285714343E-2</v>
      </c>
      <c r="G2307" s="7">
        <f t="shared" si="249"/>
        <v>0.10602857142857149</v>
      </c>
      <c r="H2307" s="7">
        <f t="shared" si="250"/>
        <v>0.72325518728105642</v>
      </c>
      <c r="I2307" s="7">
        <f t="shared" si="251"/>
        <v>41.970289288506649</v>
      </c>
    </row>
    <row r="2308" spans="1:9" ht="13.5" x14ac:dyDescent="0.35">
      <c r="A2308" s="3">
        <v>45362</v>
      </c>
      <c r="B2308" s="2">
        <v>11.5768</v>
      </c>
      <c r="C2308" s="7">
        <f t="shared" ref="C2308:C2371" si="254">B2308-B2307</f>
        <v>-4.6599999999999753E-2</v>
      </c>
      <c r="D2308" s="7">
        <f t="shared" si="252"/>
        <v>0</v>
      </c>
      <c r="E2308" s="7">
        <f t="shared" si="253"/>
        <v>4.6599999999999753E-2</v>
      </c>
      <c r="F2308" s="7">
        <f t="shared" si="248"/>
        <v>7.0014285714285834E-2</v>
      </c>
      <c r="G2308" s="7">
        <f t="shared" si="249"/>
        <v>0.1093571428571429</v>
      </c>
      <c r="H2308" s="7">
        <f t="shared" si="250"/>
        <v>0.64023514043109164</v>
      </c>
      <c r="I2308" s="7">
        <f t="shared" si="251"/>
        <v>39.03313157056391</v>
      </c>
    </row>
    <row r="2309" spans="1:9" ht="13.5" x14ac:dyDescent="0.35">
      <c r="A2309" s="3">
        <v>45363</v>
      </c>
      <c r="B2309" s="2">
        <v>10.885899999999999</v>
      </c>
      <c r="C2309" s="7">
        <f t="shared" si="254"/>
        <v>-0.69090000000000096</v>
      </c>
      <c r="D2309" s="7">
        <f t="shared" si="252"/>
        <v>0</v>
      </c>
      <c r="E2309" s="7">
        <f t="shared" si="253"/>
        <v>0.69090000000000096</v>
      </c>
      <c r="F2309" s="7">
        <f t="shared" si="248"/>
        <v>7.0014285714285834E-2</v>
      </c>
      <c r="G2309" s="7">
        <f t="shared" si="249"/>
        <v>0.15070714285714296</v>
      </c>
      <c r="H2309" s="7">
        <f t="shared" si="250"/>
        <v>0.464571780653112</v>
      </c>
      <c r="I2309" s="7">
        <f t="shared" si="251"/>
        <v>31.720656289440498</v>
      </c>
    </row>
    <row r="2310" spans="1:9" ht="13.5" x14ac:dyDescent="0.35">
      <c r="A2310" s="3">
        <v>45364</v>
      </c>
      <c r="B2310" s="2">
        <v>10.6805</v>
      </c>
      <c r="C2310" s="7">
        <f t="shared" si="254"/>
        <v>-0.20539999999999914</v>
      </c>
      <c r="D2310" s="7">
        <f t="shared" si="252"/>
        <v>0</v>
      </c>
      <c r="E2310" s="7">
        <f t="shared" si="253"/>
        <v>0.20539999999999914</v>
      </c>
      <c r="F2310" s="7">
        <f t="shared" si="248"/>
        <v>6.9350000000000023E-2</v>
      </c>
      <c r="G2310" s="7">
        <f t="shared" si="249"/>
        <v>0.16537857142857146</v>
      </c>
      <c r="H2310" s="7">
        <f t="shared" si="250"/>
        <v>0.41934090614607183</v>
      </c>
      <c r="I2310" s="7">
        <f t="shared" si="251"/>
        <v>29.544762948085932</v>
      </c>
    </row>
    <row r="2311" spans="1:9" ht="13.5" x14ac:dyDescent="0.35">
      <c r="A2311" s="3">
        <v>45365</v>
      </c>
      <c r="B2311" s="2">
        <v>10.521800000000001</v>
      </c>
      <c r="C2311" s="7">
        <f t="shared" si="254"/>
        <v>-0.15869999999999962</v>
      </c>
      <c r="D2311" s="7">
        <f t="shared" si="252"/>
        <v>0</v>
      </c>
      <c r="E2311" s="7">
        <f t="shared" si="253"/>
        <v>0.15869999999999962</v>
      </c>
      <c r="F2311" s="7">
        <f t="shared" si="248"/>
        <v>6.9350000000000023E-2</v>
      </c>
      <c r="G2311" s="7">
        <f t="shared" si="249"/>
        <v>0.17137857142857144</v>
      </c>
      <c r="H2311" s="7">
        <f t="shared" si="250"/>
        <v>0.40465969241028643</v>
      </c>
      <c r="I2311" s="7">
        <f t="shared" si="251"/>
        <v>28.808379324669176</v>
      </c>
    </row>
    <row r="2312" spans="1:9" ht="13.5" x14ac:dyDescent="0.35">
      <c r="A2312" s="3">
        <v>45366</v>
      </c>
      <c r="B2312" s="2">
        <v>10.6432</v>
      </c>
      <c r="C2312" s="7">
        <f t="shared" si="254"/>
        <v>0.12139999999999951</v>
      </c>
      <c r="D2312" s="7">
        <f t="shared" si="252"/>
        <v>0.12139999999999951</v>
      </c>
      <c r="E2312" s="7">
        <f t="shared" si="253"/>
        <v>0</v>
      </c>
      <c r="F2312" s="7">
        <f t="shared" si="248"/>
        <v>7.8021428571428561E-2</v>
      </c>
      <c r="G2312" s="7">
        <f t="shared" si="249"/>
        <v>0.16471428571428565</v>
      </c>
      <c r="H2312" s="7">
        <f t="shared" si="250"/>
        <v>0.47367736339982669</v>
      </c>
      <c r="I2312" s="7">
        <f t="shared" si="251"/>
        <v>32.142541859164879</v>
      </c>
    </row>
    <row r="2313" spans="1:9" ht="13.5" x14ac:dyDescent="0.35">
      <c r="A2313" s="3">
        <v>45369</v>
      </c>
      <c r="B2313" s="2">
        <v>10.6432</v>
      </c>
      <c r="C2313" s="7">
        <f t="shared" si="254"/>
        <v>0</v>
      </c>
      <c r="D2313" s="7">
        <f t="shared" si="252"/>
        <v>0</v>
      </c>
      <c r="E2313" s="7">
        <f t="shared" si="253"/>
        <v>0</v>
      </c>
      <c r="F2313" s="7">
        <f t="shared" si="248"/>
        <v>7.8021428571428561E-2</v>
      </c>
      <c r="G2313" s="7">
        <f t="shared" si="249"/>
        <v>0.16270714285714277</v>
      </c>
      <c r="H2313" s="7">
        <f t="shared" si="250"/>
        <v>0.47952061108916127</v>
      </c>
      <c r="I2313" s="7">
        <f t="shared" si="251"/>
        <v>32.410539433861501</v>
      </c>
    </row>
    <row r="2314" spans="1:9" ht="13.5" x14ac:dyDescent="0.35">
      <c r="A2314" s="3">
        <v>45370</v>
      </c>
      <c r="B2314" s="2">
        <v>10.6432</v>
      </c>
      <c r="C2314" s="7">
        <f t="shared" si="254"/>
        <v>0</v>
      </c>
      <c r="D2314" s="7">
        <f t="shared" si="252"/>
        <v>0</v>
      </c>
      <c r="E2314" s="7">
        <f t="shared" si="253"/>
        <v>0</v>
      </c>
      <c r="F2314" s="7">
        <f t="shared" si="248"/>
        <v>7.8021428571428561E-2</v>
      </c>
      <c r="G2314" s="7">
        <f t="shared" si="249"/>
        <v>0.14537142857142854</v>
      </c>
      <c r="H2314" s="7">
        <f t="shared" si="250"/>
        <v>0.53670400943396235</v>
      </c>
      <c r="I2314" s="7">
        <f t="shared" si="251"/>
        <v>34.925659472422069</v>
      </c>
    </row>
    <row r="2315" spans="1:9" ht="13.5" x14ac:dyDescent="0.35">
      <c r="A2315" s="3">
        <v>45372</v>
      </c>
      <c r="B2315" s="2">
        <v>10.783200000000001</v>
      </c>
      <c r="C2315" s="7">
        <f t="shared" si="254"/>
        <v>0.14000000000000057</v>
      </c>
      <c r="D2315" s="7">
        <f t="shared" si="252"/>
        <v>0.14000000000000057</v>
      </c>
      <c r="E2315" s="7">
        <f t="shared" si="253"/>
        <v>0</v>
      </c>
      <c r="F2315" s="7">
        <f t="shared" si="248"/>
        <v>7.535E-2</v>
      </c>
      <c r="G2315" s="7">
        <f t="shared" si="249"/>
        <v>0.14537142857142854</v>
      </c>
      <c r="H2315" s="7">
        <f t="shared" si="250"/>
        <v>0.51832743710691831</v>
      </c>
      <c r="I2315" s="7">
        <f t="shared" si="251"/>
        <v>34.138053784667164</v>
      </c>
    </row>
    <row r="2316" spans="1:9" ht="13.5" x14ac:dyDescent="0.35">
      <c r="A2316" s="3">
        <v>45373</v>
      </c>
      <c r="B2316" s="2">
        <v>10.9232</v>
      </c>
      <c r="C2316" s="7">
        <f t="shared" si="254"/>
        <v>0.13999999999999879</v>
      </c>
      <c r="D2316" s="7">
        <f t="shared" si="252"/>
        <v>0.13999999999999879</v>
      </c>
      <c r="E2316" s="7">
        <f t="shared" si="253"/>
        <v>0</v>
      </c>
      <c r="F2316" s="7">
        <f t="shared" si="248"/>
        <v>8.5349999999999912E-2</v>
      </c>
      <c r="G2316" s="7">
        <f t="shared" si="249"/>
        <v>0.13737142857142853</v>
      </c>
      <c r="H2316" s="7">
        <f t="shared" si="250"/>
        <v>0.62130823627287812</v>
      </c>
      <c r="I2316" s="7">
        <f t="shared" si="251"/>
        <v>38.321413681408536</v>
      </c>
    </row>
    <row r="2317" spans="1:9" ht="13.5" x14ac:dyDescent="0.35">
      <c r="A2317" s="3">
        <v>45376</v>
      </c>
      <c r="B2317" s="2">
        <v>11.194000000000001</v>
      </c>
      <c r="C2317" s="7">
        <f t="shared" si="254"/>
        <v>0.27080000000000126</v>
      </c>
      <c r="D2317" s="7">
        <f t="shared" si="252"/>
        <v>0.27080000000000126</v>
      </c>
      <c r="E2317" s="7">
        <f t="shared" si="253"/>
        <v>0</v>
      </c>
      <c r="F2317" s="7">
        <f t="shared" si="248"/>
        <v>8.6692857142857224E-2</v>
      </c>
      <c r="G2317" s="7">
        <f t="shared" si="249"/>
        <v>0.13737142857142853</v>
      </c>
      <c r="H2317" s="7">
        <f t="shared" si="250"/>
        <v>0.63108361064891927</v>
      </c>
      <c r="I2317" s="7">
        <f t="shared" si="251"/>
        <v>38.691064426663296</v>
      </c>
    </row>
    <row r="2318" spans="1:9" ht="13.5" x14ac:dyDescent="0.35">
      <c r="A2318" s="3">
        <v>45377</v>
      </c>
      <c r="B2318" s="2">
        <v>11.082000000000001</v>
      </c>
      <c r="C2318" s="7">
        <f t="shared" si="254"/>
        <v>-0.1120000000000001</v>
      </c>
      <c r="D2318" s="7">
        <f t="shared" si="252"/>
        <v>0</v>
      </c>
      <c r="E2318" s="7">
        <f t="shared" si="253"/>
        <v>0.1120000000000001</v>
      </c>
      <c r="F2318" s="7">
        <f t="shared" si="248"/>
        <v>8.6692857142857224E-2</v>
      </c>
      <c r="G2318" s="7">
        <f t="shared" si="249"/>
        <v>0.14537142857142854</v>
      </c>
      <c r="H2318" s="7">
        <f t="shared" si="250"/>
        <v>0.59635416666666741</v>
      </c>
      <c r="I2318" s="7">
        <f t="shared" si="251"/>
        <v>37.357259380097908</v>
      </c>
    </row>
    <row r="2319" spans="1:9" ht="13.5" x14ac:dyDescent="0.35">
      <c r="A2319" s="3">
        <v>45378</v>
      </c>
      <c r="B2319" s="2">
        <v>11.082000000000001</v>
      </c>
      <c r="C2319" s="7">
        <f t="shared" si="254"/>
        <v>0</v>
      </c>
      <c r="D2319" s="7">
        <f t="shared" si="252"/>
        <v>0</v>
      </c>
      <c r="E2319" s="7">
        <f t="shared" si="253"/>
        <v>0</v>
      </c>
      <c r="F2319" s="7">
        <f t="shared" si="248"/>
        <v>4.8014285714285725E-2</v>
      </c>
      <c r="G2319" s="7">
        <f t="shared" si="249"/>
        <v>0.14537142857142854</v>
      </c>
      <c r="H2319" s="7">
        <f t="shared" si="250"/>
        <v>0.33028694968553474</v>
      </c>
      <c r="I2319" s="7">
        <f t="shared" si="251"/>
        <v>24.828248504099889</v>
      </c>
    </row>
    <row r="2320" spans="1:9" ht="13.5" x14ac:dyDescent="0.35">
      <c r="A2320" s="3">
        <v>45379</v>
      </c>
      <c r="B2320" s="2">
        <v>11.044600000000001</v>
      </c>
      <c r="C2320" s="7">
        <f t="shared" si="254"/>
        <v>-3.7399999999999878E-2</v>
      </c>
      <c r="D2320" s="7">
        <f t="shared" si="252"/>
        <v>0</v>
      </c>
      <c r="E2320" s="7">
        <f t="shared" si="253"/>
        <v>3.7399999999999878E-2</v>
      </c>
      <c r="F2320" s="7">
        <f t="shared" si="248"/>
        <v>4.8014285714285725E-2</v>
      </c>
      <c r="G2320" s="7">
        <f t="shared" si="249"/>
        <v>0.13270714285714277</v>
      </c>
      <c r="H2320" s="7">
        <f t="shared" si="250"/>
        <v>0.36180634049195359</v>
      </c>
      <c r="I2320" s="7">
        <f t="shared" si="251"/>
        <v>26.568119837160609</v>
      </c>
    </row>
    <row r="2321" spans="1:9" ht="13.5" x14ac:dyDescent="0.35">
      <c r="A2321" s="3">
        <v>45380</v>
      </c>
      <c r="B2321" s="2">
        <v>11.0166</v>
      </c>
      <c r="C2321" s="7">
        <f t="shared" si="254"/>
        <v>-2.8000000000000469E-2</v>
      </c>
      <c r="D2321" s="7">
        <f t="shared" si="252"/>
        <v>0</v>
      </c>
      <c r="E2321" s="7">
        <f t="shared" si="253"/>
        <v>2.8000000000000469E-2</v>
      </c>
      <c r="F2321" s="7">
        <f t="shared" ref="F2321:F2384" si="255">(SUM(D2308:D2321)/14)</f>
        <v>4.8014285714285725E-2</v>
      </c>
      <c r="G2321" s="7">
        <f t="shared" ref="G2321:G2384" si="256">(SUM(E2308:E2321)/14)</f>
        <v>9.1357142857142845E-2</v>
      </c>
      <c r="H2321" s="7">
        <f t="shared" ref="H2321:H2384" si="257">F2321/G2321</f>
        <v>0.52556684910086027</v>
      </c>
      <c r="I2321" s="7">
        <f t="shared" ref="I2321:I2384" si="258">IF(G2321=0,100,100-(100/(1+H2321)))</f>
        <v>34.450594505945062</v>
      </c>
    </row>
    <row r="2322" spans="1:9" ht="13.5" x14ac:dyDescent="0.35">
      <c r="A2322" s="3">
        <v>45383</v>
      </c>
      <c r="B2322" s="2">
        <v>11.166</v>
      </c>
      <c r="C2322" s="7">
        <f t="shared" si="254"/>
        <v>0.14939999999999998</v>
      </c>
      <c r="D2322" s="7">
        <f t="shared" si="252"/>
        <v>0.14939999999999998</v>
      </c>
      <c r="E2322" s="7">
        <f t="shared" si="253"/>
        <v>0</v>
      </c>
      <c r="F2322" s="7">
        <f t="shared" si="255"/>
        <v>5.8685714285714292E-2</v>
      </c>
      <c r="G2322" s="7">
        <f t="shared" si="256"/>
        <v>8.8028571428571442E-2</v>
      </c>
      <c r="H2322" s="7">
        <f t="shared" si="257"/>
        <v>0.66666666666666663</v>
      </c>
      <c r="I2322" s="7">
        <f t="shared" si="258"/>
        <v>39.999999999999993</v>
      </c>
    </row>
    <row r="2323" spans="1:9" ht="13.5" x14ac:dyDescent="0.35">
      <c r="A2323" s="3">
        <v>45384</v>
      </c>
      <c r="B2323" s="2">
        <v>11.1006</v>
      </c>
      <c r="C2323" s="7">
        <f t="shared" si="254"/>
        <v>-6.5400000000000347E-2</v>
      </c>
      <c r="D2323" s="7">
        <f t="shared" si="252"/>
        <v>0</v>
      </c>
      <c r="E2323" s="7">
        <f t="shared" si="253"/>
        <v>6.5400000000000347E-2</v>
      </c>
      <c r="F2323" s="7">
        <f t="shared" si="255"/>
        <v>5.8685714285714292E-2</v>
      </c>
      <c r="G2323" s="7">
        <f t="shared" si="256"/>
        <v>4.3349999999999965E-2</v>
      </c>
      <c r="H2323" s="7">
        <f t="shared" si="257"/>
        <v>1.3537650354259363</v>
      </c>
      <c r="I2323" s="7">
        <f t="shared" si="258"/>
        <v>57.514875743787208</v>
      </c>
    </row>
    <row r="2324" spans="1:9" ht="13.5" x14ac:dyDescent="0.35">
      <c r="A2324" s="3">
        <v>45385</v>
      </c>
      <c r="B2324" s="2">
        <v>11.0166</v>
      </c>
      <c r="C2324" s="7">
        <f t="shared" si="254"/>
        <v>-8.3999999999999631E-2</v>
      </c>
      <c r="D2324" s="7">
        <f t="shared" si="252"/>
        <v>0</v>
      </c>
      <c r="E2324" s="7">
        <f t="shared" si="253"/>
        <v>8.3999999999999631E-2</v>
      </c>
      <c r="F2324" s="7">
        <f t="shared" si="255"/>
        <v>5.8685714285714292E-2</v>
      </c>
      <c r="G2324" s="7">
        <f t="shared" si="256"/>
        <v>3.4678571428571434E-2</v>
      </c>
      <c r="H2324" s="7">
        <f t="shared" si="257"/>
        <v>1.6922760041194644</v>
      </c>
      <c r="I2324" s="7">
        <f t="shared" si="258"/>
        <v>62.856705684339374</v>
      </c>
    </row>
    <row r="2325" spans="1:9" ht="13.5" x14ac:dyDescent="0.35">
      <c r="A2325" s="3">
        <v>45386</v>
      </c>
      <c r="B2325" s="2">
        <v>11.184699999999999</v>
      </c>
      <c r="C2325" s="7">
        <f t="shared" si="254"/>
        <v>0.16809999999999903</v>
      </c>
      <c r="D2325" s="7">
        <f t="shared" si="252"/>
        <v>0.16809999999999903</v>
      </c>
      <c r="E2325" s="7">
        <f t="shared" si="253"/>
        <v>0</v>
      </c>
      <c r="F2325" s="7">
        <f t="shared" si="255"/>
        <v>7.0692857142857085E-2</v>
      </c>
      <c r="G2325" s="7">
        <f t="shared" si="256"/>
        <v>2.3342857142857172E-2</v>
      </c>
      <c r="H2325" s="7">
        <f t="shared" si="257"/>
        <v>3.028457772337815</v>
      </c>
      <c r="I2325" s="7">
        <f t="shared" si="258"/>
        <v>75.176604633497874</v>
      </c>
    </row>
    <row r="2326" spans="1:9" ht="13.5" x14ac:dyDescent="0.35">
      <c r="A2326" s="3">
        <v>45387</v>
      </c>
      <c r="B2326" s="2">
        <v>11.278</v>
      </c>
      <c r="C2326" s="7">
        <f t="shared" si="254"/>
        <v>9.3300000000001049E-2</v>
      </c>
      <c r="D2326" s="7">
        <f t="shared" si="252"/>
        <v>9.3300000000001049E-2</v>
      </c>
      <c r="E2326" s="7">
        <f t="shared" si="253"/>
        <v>0</v>
      </c>
      <c r="F2326" s="7">
        <f t="shared" si="255"/>
        <v>6.8685714285714336E-2</v>
      </c>
      <c r="G2326" s="7">
        <f t="shared" si="256"/>
        <v>2.3342857142857172E-2</v>
      </c>
      <c r="H2326" s="7">
        <f t="shared" si="257"/>
        <v>2.9424724602203165</v>
      </c>
      <c r="I2326" s="7">
        <f t="shared" si="258"/>
        <v>74.635206457621848</v>
      </c>
    </row>
    <row r="2327" spans="1:9" ht="13.5" x14ac:dyDescent="0.35">
      <c r="A2327" s="3">
        <v>45390</v>
      </c>
      <c r="B2327" s="2">
        <v>11.268700000000001</v>
      </c>
      <c r="C2327" s="7">
        <f t="shared" si="254"/>
        <v>-9.2999999999996419E-3</v>
      </c>
      <c r="D2327" s="7">
        <f t="shared" si="252"/>
        <v>0</v>
      </c>
      <c r="E2327" s="7">
        <f t="shared" si="253"/>
        <v>9.2999999999996419E-3</v>
      </c>
      <c r="F2327" s="7">
        <f t="shared" si="255"/>
        <v>6.8685714285714336E-2</v>
      </c>
      <c r="G2327" s="7">
        <f t="shared" si="256"/>
        <v>2.4007142857142862E-2</v>
      </c>
      <c r="H2327" s="7">
        <f t="shared" si="257"/>
        <v>2.8610532579589423</v>
      </c>
      <c r="I2327" s="7">
        <f t="shared" si="258"/>
        <v>74.100331355475078</v>
      </c>
    </row>
    <row r="2328" spans="1:9" ht="13.5" x14ac:dyDescent="0.35">
      <c r="A2328" s="3">
        <v>45394</v>
      </c>
      <c r="B2328" s="2">
        <v>11.184699999999999</v>
      </c>
      <c r="C2328" s="7">
        <f t="shared" si="254"/>
        <v>-8.4000000000001407E-2</v>
      </c>
      <c r="D2328" s="7">
        <f t="shared" si="252"/>
        <v>0</v>
      </c>
      <c r="E2328" s="7">
        <f t="shared" si="253"/>
        <v>8.4000000000001407E-2</v>
      </c>
      <c r="F2328" s="7">
        <f t="shared" si="255"/>
        <v>6.8685714285714336E-2</v>
      </c>
      <c r="G2328" s="7">
        <f t="shared" si="256"/>
        <v>3.0007142857142961E-2</v>
      </c>
      <c r="H2328" s="7">
        <f t="shared" si="257"/>
        <v>2.2889788145679537</v>
      </c>
      <c r="I2328" s="7">
        <f t="shared" si="258"/>
        <v>69.595425924585598</v>
      </c>
    </row>
    <row r="2329" spans="1:9" ht="13.5" x14ac:dyDescent="0.35">
      <c r="A2329" s="3">
        <v>45397</v>
      </c>
      <c r="B2329" s="2">
        <v>11.1473</v>
      </c>
      <c r="C2329" s="7">
        <f t="shared" si="254"/>
        <v>-3.7399999999999878E-2</v>
      </c>
      <c r="D2329" s="7">
        <f t="shared" si="252"/>
        <v>0</v>
      </c>
      <c r="E2329" s="7">
        <f t="shared" si="253"/>
        <v>3.7399999999999878E-2</v>
      </c>
      <c r="F2329" s="7">
        <f t="shared" si="255"/>
        <v>5.8685714285714292E-2</v>
      </c>
      <c r="G2329" s="7">
        <f t="shared" si="256"/>
        <v>3.2678571428571522E-2</v>
      </c>
      <c r="H2329" s="7">
        <f t="shared" si="257"/>
        <v>1.7958469945355142</v>
      </c>
      <c r="I2329" s="7">
        <f t="shared" si="258"/>
        <v>64.232663591587766</v>
      </c>
    </row>
    <row r="2330" spans="1:9" ht="13.5" x14ac:dyDescent="0.35">
      <c r="A2330" s="3">
        <v>45398</v>
      </c>
      <c r="B2330" s="2">
        <v>11.119300000000001</v>
      </c>
      <c r="C2330" s="7">
        <f t="shared" si="254"/>
        <v>-2.7999999999998693E-2</v>
      </c>
      <c r="D2330" s="7">
        <f t="shared" si="252"/>
        <v>0</v>
      </c>
      <c r="E2330" s="7">
        <f t="shared" si="253"/>
        <v>2.7999999999998693E-2</v>
      </c>
      <c r="F2330" s="7">
        <f t="shared" si="255"/>
        <v>4.8685714285714381E-2</v>
      </c>
      <c r="G2330" s="7">
        <f t="shared" si="256"/>
        <v>3.4678571428571434E-2</v>
      </c>
      <c r="H2330" s="7">
        <f t="shared" si="257"/>
        <v>1.4039134912461406</v>
      </c>
      <c r="I2330" s="7">
        <f t="shared" si="258"/>
        <v>58.40116528146693</v>
      </c>
    </row>
    <row r="2331" spans="1:9" ht="13.5" x14ac:dyDescent="0.35">
      <c r="A2331" s="3">
        <v>45399</v>
      </c>
      <c r="B2331" s="2">
        <v>11.0726</v>
      </c>
      <c r="C2331" s="7">
        <f t="shared" si="254"/>
        <v>-4.6700000000001296E-2</v>
      </c>
      <c r="D2331" s="7">
        <f t="shared" si="252"/>
        <v>0</v>
      </c>
      <c r="E2331" s="7">
        <f t="shared" si="253"/>
        <v>4.6700000000001296E-2</v>
      </c>
      <c r="F2331" s="7">
        <f t="shared" si="255"/>
        <v>2.9342857142857146E-2</v>
      </c>
      <c r="G2331" s="7">
        <f t="shared" si="256"/>
        <v>3.8014285714285813E-2</v>
      </c>
      <c r="H2331" s="7">
        <f t="shared" si="257"/>
        <v>0.77189026681698414</v>
      </c>
      <c r="I2331" s="7">
        <f t="shared" si="258"/>
        <v>43.563096500530158</v>
      </c>
    </row>
    <row r="2332" spans="1:9" ht="13.5" x14ac:dyDescent="0.35">
      <c r="A2332" s="3">
        <v>45400</v>
      </c>
      <c r="B2332" s="2">
        <v>10.9232</v>
      </c>
      <c r="C2332" s="7">
        <f t="shared" si="254"/>
        <v>-0.14939999999999998</v>
      </c>
      <c r="D2332" s="7">
        <f t="shared" si="252"/>
        <v>0</v>
      </c>
      <c r="E2332" s="7">
        <f t="shared" si="253"/>
        <v>0.14939999999999998</v>
      </c>
      <c r="F2332" s="7">
        <f t="shared" si="255"/>
        <v>2.9342857142857146E-2</v>
      </c>
      <c r="G2332" s="7">
        <f t="shared" si="256"/>
        <v>4.0685714285714374E-2</v>
      </c>
      <c r="H2332" s="7">
        <f t="shared" si="257"/>
        <v>0.72120786516853785</v>
      </c>
      <c r="I2332" s="7">
        <f t="shared" si="258"/>
        <v>41.90126478988163</v>
      </c>
    </row>
    <row r="2333" spans="1:9" ht="13.5" x14ac:dyDescent="0.35">
      <c r="A2333" s="3">
        <v>45401</v>
      </c>
      <c r="B2333" s="2">
        <v>10.8766</v>
      </c>
      <c r="C2333" s="7">
        <f t="shared" si="254"/>
        <v>-4.6599999999999753E-2</v>
      </c>
      <c r="D2333" s="7">
        <f t="shared" si="252"/>
        <v>0</v>
      </c>
      <c r="E2333" s="7">
        <f t="shared" si="253"/>
        <v>4.6599999999999753E-2</v>
      </c>
      <c r="F2333" s="7">
        <f t="shared" si="255"/>
        <v>2.9342857142857146E-2</v>
      </c>
      <c r="G2333" s="7">
        <f t="shared" si="256"/>
        <v>4.4014285714285784E-2</v>
      </c>
      <c r="H2333" s="7">
        <f t="shared" si="257"/>
        <v>0.66666666666666574</v>
      </c>
      <c r="I2333" s="7">
        <f t="shared" si="258"/>
        <v>39.999999999999964</v>
      </c>
    </row>
    <row r="2334" spans="1:9" ht="13.5" x14ac:dyDescent="0.35">
      <c r="A2334" s="3">
        <v>45404</v>
      </c>
      <c r="B2334" s="2">
        <v>10.7925</v>
      </c>
      <c r="C2334" s="7">
        <f t="shared" si="254"/>
        <v>-8.4099999999999397E-2</v>
      </c>
      <c r="D2334" s="7">
        <f t="shared" si="252"/>
        <v>0</v>
      </c>
      <c r="E2334" s="7">
        <f t="shared" si="253"/>
        <v>8.4099999999999397E-2</v>
      </c>
      <c r="F2334" s="7">
        <f t="shared" si="255"/>
        <v>2.9342857142857146E-2</v>
      </c>
      <c r="G2334" s="7">
        <f t="shared" si="256"/>
        <v>4.7350000000000038E-2</v>
      </c>
      <c r="H2334" s="7">
        <f t="shared" si="257"/>
        <v>0.61970131241514514</v>
      </c>
      <c r="I2334" s="7">
        <f t="shared" si="258"/>
        <v>38.260221663406895</v>
      </c>
    </row>
    <row r="2335" spans="1:9" ht="13.5" x14ac:dyDescent="0.35">
      <c r="A2335" s="3">
        <v>45405</v>
      </c>
      <c r="B2335" s="2">
        <v>10.7925</v>
      </c>
      <c r="C2335" s="7">
        <f t="shared" si="254"/>
        <v>0</v>
      </c>
      <c r="D2335" s="7">
        <f t="shared" si="252"/>
        <v>0</v>
      </c>
      <c r="E2335" s="7">
        <f t="shared" si="253"/>
        <v>0</v>
      </c>
      <c r="F2335" s="7">
        <f t="shared" si="255"/>
        <v>2.9342857142857146E-2</v>
      </c>
      <c r="G2335" s="7">
        <f t="shared" si="256"/>
        <v>4.5350000000000001E-2</v>
      </c>
      <c r="H2335" s="7">
        <f t="shared" si="257"/>
        <v>0.64703102850842653</v>
      </c>
      <c r="I2335" s="7">
        <f t="shared" si="258"/>
        <v>39.284689681553026</v>
      </c>
    </row>
    <row r="2336" spans="1:9" ht="13.5" x14ac:dyDescent="0.35">
      <c r="A2336" s="3">
        <v>45406</v>
      </c>
      <c r="B2336" s="2">
        <v>10.9139</v>
      </c>
      <c r="C2336" s="7">
        <f t="shared" si="254"/>
        <v>0.12139999999999951</v>
      </c>
      <c r="D2336" s="7">
        <f t="shared" si="252"/>
        <v>0.12139999999999951</v>
      </c>
      <c r="E2336" s="7">
        <f t="shared" si="253"/>
        <v>0</v>
      </c>
      <c r="F2336" s="7">
        <f t="shared" si="255"/>
        <v>2.7342857142857113E-2</v>
      </c>
      <c r="G2336" s="7">
        <f t="shared" si="256"/>
        <v>4.5350000000000001E-2</v>
      </c>
      <c r="H2336" s="7">
        <f t="shared" si="257"/>
        <v>0.60292959521184375</v>
      </c>
      <c r="I2336" s="7">
        <f t="shared" si="258"/>
        <v>37.614228161540709</v>
      </c>
    </row>
    <row r="2337" spans="1:9" ht="13.5" x14ac:dyDescent="0.35">
      <c r="A2337" s="3">
        <v>45407</v>
      </c>
      <c r="B2337" s="2">
        <v>10.9232</v>
      </c>
      <c r="C2337" s="7">
        <f t="shared" si="254"/>
        <v>9.2999999999996419E-3</v>
      </c>
      <c r="D2337" s="7">
        <f t="shared" si="252"/>
        <v>9.2999999999996419E-3</v>
      </c>
      <c r="E2337" s="7">
        <f t="shared" si="253"/>
        <v>0</v>
      </c>
      <c r="F2337" s="7">
        <f t="shared" si="255"/>
        <v>2.8007142857142803E-2</v>
      </c>
      <c r="G2337" s="7">
        <f t="shared" si="256"/>
        <v>4.0678571428571404E-2</v>
      </c>
      <c r="H2337" s="7">
        <f t="shared" si="257"/>
        <v>0.68849868305531081</v>
      </c>
      <c r="I2337" s="7">
        <f t="shared" si="258"/>
        <v>40.775790349417605</v>
      </c>
    </row>
    <row r="2338" spans="1:9" ht="13.5" x14ac:dyDescent="0.35">
      <c r="A2338" s="3">
        <v>45408</v>
      </c>
      <c r="B2338" s="2">
        <v>10.9232</v>
      </c>
      <c r="C2338" s="7">
        <f t="shared" si="254"/>
        <v>0</v>
      </c>
      <c r="D2338" s="7">
        <f t="shared" si="252"/>
        <v>0</v>
      </c>
      <c r="E2338" s="7">
        <f t="shared" si="253"/>
        <v>0</v>
      </c>
      <c r="F2338" s="7">
        <f t="shared" si="255"/>
        <v>2.8007142857142803E-2</v>
      </c>
      <c r="G2338" s="7">
        <f t="shared" si="256"/>
        <v>3.4678571428571434E-2</v>
      </c>
      <c r="H2338" s="7">
        <f t="shared" si="257"/>
        <v>0.80762100926879343</v>
      </c>
      <c r="I2338" s="7">
        <f t="shared" si="258"/>
        <v>44.678669097538695</v>
      </c>
    </row>
    <row r="2339" spans="1:9" ht="13.5" x14ac:dyDescent="0.35">
      <c r="A2339" s="3">
        <v>45411</v>
      </c>
      <c r="B2339" s="2">
        <v>10.9232</v>
      </c>
      <c r="C2339" s="7">
        <f t="shared" si="254"/>
        <v>0</v>
      </c>
      <c r="D2339" s="7">
        <f t="shared" si="252"/>
        <v>0</v>
      </c>
      <c r="E2339" s="7">
        <f t="shared" si="253"/>
        <v>0</v>
      </c>
      <c r="F2339" s="7">
        <f t="shared" si="255"/>
        <v>1.6000000000000014E-2</v>
      </c>
      <c r="G2339" s="7">
        <f t="shared" si="256"/>
        <v>3.4678571428571434E-2</v>
      </c>
      <c r="H2339" s="7">
        <f t="shared" si="257"/>
        <v>0.46138002059732269</v>
      </c>
      <c r="I2339" s="7">
        <f t="shared" si="258"/>
        <v>31.571529245947858</v>
      </c>
    </row>
    <row r="2340" spans="1:9" ht="13.5" x14ac:dyDescent="0.35">
      <c r="A2340" s="3">
        <v>45412</v>
      </c>
      <c r="B2340" s="2">
        <v>10.9232</v>
      </c>
      <c r="C2340" s="7">
        <f t="shared" si="254"/>
        <v>0</v>
      </c>
      <c r="D2340" s="7">
        <f t="shared" si="252"/>
        <v>0</v>
      </c>
      <c r="E2340" s="7">
        <f t="shared" si="253"/>
        <v>0</v>
      </c>
      <c r="F2340" s="7">
        <f t="shared" si="255"/>
        <v>9.335714285714225E-3</v>
      </c>
      <c r="G2340" s="7">
        <f t="shared" si="256"/>
        <v>3.4678571428571434E-2</v>
      </c>
      <c r="H2340" s="7">
        <f t="shared" si="257"/>
        <v>0.26920700308959655</v>
      </c>
      <c r="I2340" s="7">
        <f t="shared" si="258"/>
        <v>21.21064589419008</v>
      </c>
    </row>
    <row r="2341" spans="1:9" ht="13.5" x14ac:dyDescent="0.35">
      <c r="A2341" s="3">
        <v>45414</v>
      </c>
      <c r="B2341" s="2">
        <v>10.9232</v>
      </c>
      <c r="C2341" s="7">
        <f t="shared" si="254"/>
        <v>0</v>
      </c>
      <c r="D2341" s="7">
        <f t="shared" si="252"/>
        <v>0</v>
      </c>
      <c r="E2341" s="7">
        <f t="shared" si="253"/>
        <v>0</v>
      </c>
      <c r="F2341" s="7">
        <f t="shared" si="255"/>
        <v>9.335714285714225E-3</v>
      </c>
      <c r="G2341" s="7">
        <f t="shared" si="256"/>
        <v>3.401428571428574E-2</v>
      </c>
      <c r="H2341" s="7">
        <f t="shared" si="257"/>
        <v>0.27446451070978384</v>
      </c>
      <c r="I2341" s="7">
        <f t="shared" si="258"/>
        <v>21.535673092766402</v>
      </c>
    </row>
    <row r="2342" spans="1:9" ht="13.5" x14ac:dyDescent="0.35">
      <c r="A2342" s="3">
        <v>45415</v>
      </c>
      <c r="B2342" s="2">
        <v>10.9046</v>
      </c>
      <c r="C2342" s="7">
        <f t="shared" si="254"/>
        <v>-1.8599999999999284E-2</v>
      </c>
      <c r="D2342" s="7">
        <f t="shared" si="252"/>
        <v>0</v>
      </c>
      <c r="E2342" s="7">
        <f t="shared" si="253"/>
        <v>1.8599999999999284E-2</v>
      </c>
      <c r="F2342" s="7">
        <f t="shared" si="255"/>
        <v>9.335714285714225E-3</v>
      </c>
      <c r="G2342" s="7">
        <f t="shared" si="256"/>
        <v>2.9342857142857021E-2</v>
      </c>
      <c r="H2342" s="7">
        <f t="shared" si="257"/>
        <v>0.31815968841285219</v>
      </c>
      <c r="I2342" s="7">
        <f t="shared" si="258"/>
        <v>24.136657433056271</v>
      </c>
    </row>
    <row r="2343" spans="1:9" ht="13.5" x14ac:dyDescent="0.35">
      <c r="A2343" s="3">
        <v>45418</v>
      </c>
      <c r="B2343" s="2">
        <v>10.6525</v>
      </c>
      <c r="C2343" s="7">
        <f t="shared" si="254"/>
        <v>-0.25210000000000043</v>
      </c>
      <c r="D2343" s="7">
        <f t="shared" si="252"/>
        <v>0</v>
      </c>
      <c r="E2343" s="7">
        <f t="shared" si="253"/>
        <v>0.25210000000000043</v>
      </c>
      <c r="F2343" s="7">
        <f t="shared" si="255"/>
        <v>9.335714285714225E-3</v>
      </c>
      <c r="G2343" s="7">
        <f t="shared" si="256"/>
        <v>4.4678571428571345E-2</v>
      </c>
      <c r="H2343" s="7">
        <f t="shared" si="257"/>
        <v>0.20895283772981518</v>
      </c>
      <c r="I2343" s="7">
        <f t="shared" si="258"/>
        <v>17.283787357841774</v>
      </c>
    </row>
    <row r="2344" spans="1:9" ht="13.5" x14ac:dyDescent="0.35">
      <c r="A2344" s="3">
        <v>45419</v>
      </c>
      <c r="B2344" s="2">
        <v>10.596500000000001</v>
      </c>
      <c r="C2344" s="7">
        <f t="shared" si="254"/>
        <v>-5.5999999999999162E-2</v>
      </c>
      <c r="D2344" s="7">
        <f t="shared" si="252"/>
        <v>0</v>
      </c>
      <c r="E2344" s="7">
        <f t="shared" si="253"/>
        <v>5.5999999999999162E-2</v>
      </c>
      <c r="F2344" s="7">
        <f t="shared" si="255"/>
        <v>9.335714285714225E-3</v>
      </c>
      <c r="G2344" s="7">
        <f t="shared" si="256"/>
        <v>4.6678571428571382E-2</v>
      </c>
      <c r="H2344" s="7">
        <f t="shared" si="257"/>
        <v>0.1999999999999989</v>
      </c>
      <c r="I2344" s="7">
        <f t="shared" si="258"/>
        <v>16.666666666666586</v>
      </c>
    </row>
    <row r="2345" spans="1:9" ht="13.5" x14ac:dyDescent="0.35">
      <c r="A2345" s="3">
        <v>45420</v>
      </c>
      <c r="B2345" s="2">
        <v>10.708500000000001</v>
      </c>
      <c r="C2345" s="7">
        <f t="shared" si="254"/>
        <v>0.1120000000000001</v>
      </c>
      <c r="D2345" s="7">
        <f t="shared" si="252"/>
        <v>0.1120000000000001</v>
      </c>
      <c r="E2345" s="7">
        <f t="shared" si="253"/>
        <v>0</v>
      </c>
      <c r="F2345" s="7">
        <f t="shared" si="255"/>
        <v>1.7335714285714232E-2</v>
      </c>
      <c r="G2345" s="7">
        <f t="shared" si="256"/>
        <v>4.3342857142857003E-2</v>
      </c>
      <c r="H2345" s="7">
        <f t="shared" si="257"/>
        <v>0.3999670402109427</v>
      </c>
      <c r="I2345" s="7">
        <f t="shared" si="258"/>
        <v>28.569746909947028</v>
      </c>
    </row>
    <row r="2346" spans="1:9" ht="13.5" x14ac:dyDescent="0.35">
      <c r="A2346" s="3">
        <v>45421</v>
      </c>
      <c r="B2346" s="2">
        <v>10.708500000000001</v>
      </c>
      <c r="C2346" s="7">
        <f t="shared" si="254"/>
        <v>0</v>
      </c>
      <c r="D2346" s="7">
        <f t="shared" si="252"/>
        <v>0</v>
      </c>
      <c r="E2346" s="7">
        <f t="shared" si="253"/>
        <v>0</v>
      </c>
      <c r="F2346" s="7">
        <f t="shared" si="255"/>
        <v>1.7335714285714232E-2</v>
      </c>
      <c r="G2346" s="7">
        <f t="shared" si="256"/>
        <v>3.2671428571428428E-2</v>
      </c>
      <c r="H2346" s="7">
        <f t="shared" si="257"/>
        <v>0.53060778312199453</v>
      </c>
      <c r="I2346" s="7">
        <f t="shared" si="258"/>
        <v>34.666476217683226</v>
      </c>
    </row>
    <row r="2347" spans="1:9" ht="13.5" x14ac:dyDescent="0.35">
      <c r="A2347" s="3">
        <v>45422</v>
      </c>
      <c r="B2347" s="2">
        <v>10.6432</v>
      </c>
      <c r="C2347" s="7">
        <f t="shared" si="254"/>
        <v>-6.530000000000058E-2</v>
      </c>
      <c r="D2347" s="7">
        <f t="shared" si="252"/>
        <v>0</v>
      </c>
      <c r="E2347" s="7">
        <f t="shared" si="253"/>
        <v>6.530000000000058E-2</v>
      </c>
      <c r="F2347" s="7">
        <f t="shared" si="255"/>
        <v>1.7335714285714232E-2</v>
      </c>
      <c r="G2347" s="7">
        <f t="shared" si="256"/>
        <v>3.4007142857142778E-2</v>
      </c>
      <c r="H2347" s="7">
        <f t="shared" si="257"/>
        <v>0.50976685570258307</v>
      </c>
      <c r="I2347" s="7">
        <f t="shared" si="258"/>
        <v>33.764607679465755</v>
      </c>
    </row>
    <row r="2348" spans="1:9" ht="13.5" x14ac:dyDescent="0.35">
      <c r="A2348" s="3">
        <v>45425</v>
      </c>
      <c r="B2348" s="2">
        <v>10.624499999999999</v>
      </c>
      <c r="C2348" s="7">
        <f t="shared" si="254"/>
        <v>-1.8700000000000827E-2</v>
      </c>
      <c r="D2348" s="7">
        <f t="shared" si="252"/>
        <v>0</v>
      </c>
      <c r="E2348" s="7">
        <f t="shared" si="253"/>
        <v>1.8700000000000827E-2</v>
      </c>
      <c r="F2348" s="7">
        <f t="shared" si="255"/>
        <v>1.7335714285714232E-2</v>
      </c>
      <c r="G2348" s="7">
        <f t="shared" si="256"/>
        <v>2.9335714285714305E-2</v>
      </c>
      <c r="H2348" s="7">
        <f t="shared" si="257"/>
        <v>0.59094229364499418</v>
      </c>
      <c r="I2348" s="7">
        <f t="shared" si="258"/>
        <v>37.144168962350697</v>
      </c>
    </row>
    <row r="2349" spans="1:9" ht="13.5" x14ac:dyDescent="0.35">
      <c r="A2349" s="3">
        <v>45426</v>
      </c>
      <c r="B2349" s="2">
        <v>10.4938</v>
      </c>
      <c r="C2349" s="7">
        <f t="shared" si="254"/>
        <v>-0.13069999999999915</v>
      </c>
      <c r="D2349" s="7">
        <f t="shared" si="252"/>
        <v>0</v>
      </c>
      <c r="E2349" s="7">
        <f t="shared" si="253"/>
        <v>0.13069999999999915</v>
      </c>
      <c r="F2349" s="7">
        <f t="shared" si="255"/>
        <v>1.7335714285714232E-2</v>
      </c>
      <c r="G2349" s="7">
        <f t="shared" si="256"/>
        <v>3.867142857142853E-2</v>
      </c>
      <c r="H2349" s="7">
        <f t="shared" si="257"/>
        <v>0.44828223125230793</v>
      </c>
      <c r="I2349" s="7">
        <f t="shared" si="258"/>
        <v>30.952684606555238</v>
      </c>
    </row>
    <row r="2350" spans="1:9" ht="13.5" x14ac:dyDescent="0.35">
      <c r="A2350" s="3">
        <v>45427</v>
      </c>
      <c r="B2350" s="2">
        <v>10.596500000000001</v>
      </c>
      <c r="C2350" s="7">
        <f t="shared" si="254"/>
        <v>0.10270000000000046</v>
      </c>
      <c r="D2350" s="7">
        <f t="shared" si="252"/>
        <v>0.10270000000000046</v>
      </c>
      <c r="E2350" s="7">
        <f t="shared" si="253"/>
        <v>0</v>
      </c>
      <c r="F2350" s="7">
        <f t="shared" si="255"/>
        <v>1.6000000000000014E-2</v>
      </c>
      <c r="G2350" s="7">
        <f t="shared" si="256"/>
        <v>3.867142857142853E-2</v>
      </c>
      <c r="H2350" s="7">
        <f t="shared" si="257"/>
        <v>0.41374214998153019</v>
      </c>
      <c r="I2350" s="7">
        <f t="shared" si="258"/>
        <v>29.265743402142704</v>
      </c>
    </row>
    <row r="2351" spans="1:9" ht="13.5" x14ac:dyDescent="0.35">
      <c r="A2351" s="3">
        <v>45428</v>
      </c>
      <c r="B2351" s="2">
        <v>10.484400000000001</v>
      </c>
      <c r="C2351" s="7">
        <f t="shared" si="254"/>
        <v>-0.11209999999999987</v>
      </c>
      <c r="D2351" s="7">
        <f t="shared" si="252"/>
        <v>0</v>
      </c>
      <c r="E2351" s="7">
        <f t="shared" si="253"/>
        <v>0.11209999999999987</v>
      </c>
      <c r="F2351" s="7">
        <f t="shared" si="255"/>
        <v>1.5335714285714326E-2</v>
      </c>
      <c r="G2351" s="7">
        <f t="shared" si="256"/>
        <v>4.6678571428571382E-2</v>
      </c>
      <c r="H2351" s="7">
        <f t="shared" si="257"/>
        <v>0.32853863810252604</v>
      </c>
      <c r="I2351" s="7">
        <f t="shared" si="258"/>
        <v>24.729325040313356</v>
      </c>
    </row>
    <row r="2352" spans="1:9" ht="13.5" x14ac:dyDescent="0.35">
      <c r="A2352" s="3">
        <v>45429</v>
      </c>
      <c r="B2352" s="2">
        <v>10.512499999999999</v>
      </c>
      <c r="C2352" s="7">
        <f t="shared" si="254"/>
        <v>2.809999999999846E-2</v>
      </c>
      <c r="D2352" s="7">
        <f t="shared" si="252"/>
        <v>2.809999999999846E-2</v>
      </c>
      <c r="E2352" s="7">
        <f t="shared" si="253"/>
        <v>0</v>
      </c>
      <c r="F2352" s="7">
        <f t="shared" si="255"/>
        <v>1.7342857142857073E-2</v>
      </c>
      <c r="G2352" s="7">
        <f t="shared" si="256"/>
        <v>4.6678571428571382E-2</v>
      </c>
      <c r="H2352" s="7">
        <f t="shared" si="257"/>
        <v>0.37153787299158264</v>
      </c>
      <c r="I2352" s="7">
        <f t="shared" si="258"/>
        <v>27.089144259734397</v>
      </c>
    </row>
    <row r="2353" spans="1:9" ht="13.5" x14ac:dyDescent="0.35">
      <c r="A2353" s="3">
        <v>45432</v>
      </c>
      <c r="B2353" s="2">
        <v>10.4564</v>
      </c>
      <c r="C2353" s="7">
        <f t="shared" si="254"/>
        <v>-5.6099999999998929E-2</v>
      </c>
      <c r="D2353" s="7">
        <f t="shared" si="252"/>
        <v>0</v>
      </c>
      <c r="E2353" s="7">
        <f t="shared" si="253"/>
        <v>5.6099999999998929E-2</v>
      </c>
      <c r="F2353" s="7">
        <f t="shared" si="255"/>
        <v>1.7342857142857073E-2</v>
      </c>
      <c r="G2353" s="7">
        <f t="shared" si="256"/>
        <v>5.068571428571416E-2</v>
      </c>
      <c r="H2353" s="7">
        <f t="shared" si="257"/>
        <v>0.34216459977452035</v>
      </c>
      <c r="I2353" s="7">
        <f t="shared" si="258"/>
        <v>25.493490130197372</v>
      </c>
    </row>
    <row r="2354" spans="1:9" ht="13.5" x14ac:dyDescent="0.35">
      <c r="A2354" s="3">
        <v>45433</v>
      </c>
      <c r="B2354" s="2">
        <v>10.4564</v>
      </c>
      <c r="C2354" s="7">
        <f t="shared" si="254"/>
        <v>0</v>
      </c>
      <c r="D2354" s="7">
        <f t="shared" si="252"/>
        <v>0</v>
      </c>
      <c r="E2354" s="7">
        <f t="shared" si="253"/>
        <v>0</v>
      </c>
      <c r="F2354" s="7">
        <f t="shared" si="255"/>
        <v>1.7342857142857073E-2</v>
      </c>
      <c r="G2354" s="7">
        <f t="shared" si="256"/>
        <v>5.068571428571416E-2</v>
      </c>
      <c r="H2354" s="7">
        <f t="shared" si="257"/>
        <v>0.34216459977452035</v>
      </c>
      <c r="I2354" s="7">
        <f t="shared" si="258"/>
        <v>25.493490130197372</v>
      </c>
    </row>
    <row r="2355" spans="1:9" ht="13.5" x14ac:dyDescent="0.35">
      <c r="A2355" s="3">
        <v>45434</v>
      </c>
      <c r="B2355" s="2">
        <v>10.521800000000001</v>
      </c>
      <c r="C2355" s="7">
        <f t="shared" si="254"/>
        <v>6.5400000000000347E-2</v>
      </c>
      <c r="D2355" s="7">
        <f t="shared" si="252"/>
        <v>6.5400000000000347E-2</v>
      </c>
      <c r="E2355" s="7">
        <f t="shared" si="253"/>
        <v>0</v>
      </c>
      <c r="F2355" s="7">
        <f t="shared" si="255"/>
        <v>2.201428571428567E-2</v>
      </c>
      <c r="G2355" s="7">
        <f t="shared" si="256"/>
        <v>5.068571428571416E-2</v>
      </c>
      <c r="H2355" s="7">
        <f t="shared" si="257"/>
        <v>0.43432919954904192</v>
      </c>
      <c r="I2355" s="7">
        <f t="shared" si="258"/>
        <v>30.280998231479671</v>
      </c>
    </row>
    <row r="2356" spans="1:9" ht="13.5" x14ac:dyDescent="0.35">
      <c r="A2356" s="3">
        <v>45435</v>
      </c>
      <c r="B2356" s="2">
        <v>10.624499999999999</v>
      </c>
      <c r="C2356" s="7">
        <f t="shared" si="254"/>
        <v>0.10269999999999868</v>
      </c>
      <c r="D2356" s="7">
        <f t="shared" si="252"/>
        <v>0.10269999999999868</v>
      </c>
      <c r="E2356" s="7">
        <f t="shared" si="253"/>
        <v>0</v>
      </c>
      <c r="F2356" s="7">
        <f t="shared" si="255"/>
        <v>2.9349999999999859E-2</v>
      </c>
      <c r="G2356" s="7">
        <f t="shared" si="256"/>
        <v>4.935714285714278E-2</v>
      </c>
      <c r="H2356" s="7">
        <f t="shared" si="257"/>
        <v>0.59464544138928899</v>
      </c>
      <c r="I2356" s="7">
        <f t="shared" si="258"/>
        <v>37.290135220981867</v>
      </c>
    </row>
    <row r="2357" spans="1:9" ht="13.5" x14ac:dyDescent="0.35">
      <c r="A2357" s="3">
        <v>45436</v>
      </c>
      <c r="B2357" s="2">
        <v>10.549799999999999</v>
      </c>
      <c r="C2357" s="7">
        <f t="shared" si="254"/>
        <v>-7.4699999999999989E-2</v>
      </c>
      <c r="D2357" s="7">
        <f t="shared" si="252"/>
        <v>0</v>
      </c>
      <c r="E2357" s="7">
        <f t="shared" si="253"/>
        <v>7.4699999999999989E-2</v>
      </c>
      <c r="F2357" s="7">
        <f t="shared" si="255"/>
        <v>2.9349999999999859E-2</v>
      </c>
      <c r="G2357" s="7">
        <f t="shared" si="256"/>
        <v>3.6685714285714176E-2</v>
      </c>
      <c r="H2357" s="7">
        <f t="shared" si="257"/>
        <v>0.8000389408099674</v>
      </c>
      <c r="I2357" s="7">
        <f t="shared" si="258"/>
        <v>44.445646295294715</v>
      </c>
    </row>
    <row r="2358" spans="1:9" ht="13.5" x14ac:dyDescent="0.35">
      <c r="A2358" s="3">
        <v>45439</v>
      </c>
      <c r="B2358" s="2">
        <v>10.5031</v>
      </c>
      <c r="C2358" s="7">
        <f t="shared" si="254"/>
        <v>-4.669999999999952E-2</v>
      </c>
      <c r="D2358" s="7">
        <f t="shared" si="252"/>
        <v>0</v>
      </c>
      <c r="E2358" s="7">
        <f t="shared" si="253"/>
        <v>4.669999999999952E-2</v>
      </c>
      <c r="F2358" s="7">
        <f t="shared" si="255"/>
        <v>2.9349999999999859E-2</v>
      </c>
      <c r="G2358" s="7">
        <f t="shared" si="256"/>
        <v>3.6021428571428489E-2</v>
      </c>
      <c r="H2358" s="7">
        <f t="shared" si="257"/>
        <v>0.81479278207416017</v>
      </c>
      <c r="I2358" s="7">
        <f t="shared" si="258"/>
        <v>44.89729020979015</v>
      </c>
    </row>
    <row r="2359" spans="1:9" ht="13.5" x14ac:dyDescent="0.35">
      <c r="A2359" s="3">
        <v>45440</v>
      </c>
      <c r="B2359" s="2">
        <v>10.671200000000001</v>
      </c>
      <c r="C2359" s="7">
        <f t="shared" si="254"/>
        <v>0.1681000000000008</v>
      </c>
      <c r="D2359" s="7">
        <f t="shared" si="252"/>
        <v>0.1681000000000008</v>
      </c>
      <c r="E2359" s="7">
        <f t="shared" si="253"/>
        <v>0</v>
      </c>
      <c r="F2359" s="7">
        <f t="shared" si="255"/>
        <v>3.3357142857142766E-2</v>
      </c>
      <c r="G2359" s="7">
        <f t="shared" si="256"/>
        <v>3.6021428571428489E-2</v>
      </c>
      <c r="H2359" s="7">
        <f t="shared" si="257"/>
        <v>0.9260360896291886</v>
      </c>
      <c r="I2359" s="7">
        <f t="shared" si="258"/>
        <v>48.079892927005034</v>
      </c>
    </row>
    <row r="2360" spans="1:9" ht="13.5" x14ac:dyDescent="0.35">
      <c r="A2360" s="3">
        <v>45441</v>
      </c>
      <c r="B2360" s="2">
        <v>10.661799999999999</v>
      </c>
      <c r="C2360" s="7">
        <f t="shared" si="254"/>
        <v>-9.4000000000011852E-3</v>
      </c>
      <c r="D2360" s="7">
        <f t="shared" si="252"/>
        <v>0</v>
      </c>
      <c r="E2360" s="7">
        <f t="shared" si="253"/>
        <v>9.4000000000011852E-3</v>
      </c>
      <c r="F2360" s="7">
        <f t="shared" si="255"/>
        <v>3.3357142857142766E-2</v>
      </c>
      <c r="G2360" s="7">
        <f t="shared" si="256"/>
        <v>3.6692857142857145E-2</v>
      </c>
      <c r="H2360" s="7">
        <f t="shared" si="257"/>
        <v>0.90909090909090651</v>
      </c>
      <c r="I2360" s="7">
        <f t="shared" si="258"/>
        <v>47.619047619047549</v>
      </c>
    </row>
    <row r="2361" spans="1:9" ht="13.5" x14ac:dyDescent="0.35">
      <c r="A2361" s="3">
        <v>45442</v>
      </c>
      <c r="B2361" s="2">
        <v>10.7178</v>
      </c>
      <c r="C2361" s="7">
        <f t="shared" si="254"/>
        <v>5.6000000000000938E-2</v>
      </c>
      <c r="D2361" s="7">
        <f t="shared" si="252"/>
        <v>5.6000000000000938E-2</v>
      </c>
      <c r="E2361" s="7">
        <f t="shared" si="253"/>
        <v>0</v>
      </c>
      <c r="F2361" s="7">
        <f t="shared" si="255"/>
        <v>3.7357142857142832E-2</v>
      </c>
      <c r="G2361" s="7">
        <f t="shared" si="256"/>
        <v>3.2028571428571392E-2</v>
      </c>
      <c r="H2361" s="7">
        <f t="shared" si="257"/>
        <v>1.1663693131132922</v>
      </c>
      <c r="I2361" s="7">
        <f t="shared" si="258"/>
        <v>53.839818818200548</v>
      </c>
    </row>
    <row r="2362" spans="1:9" ht="13.5" x14ac:dyDescent="0.35">
      <c r="A2362" s="3">
        <v>45443</v>
      </c>
      <c r="B2362" s="2">
        <v>10.8766</v>
      </c>
      <c r="C2362" s="7">
        <f t="shared" si="254"/>
        <v>0.15879999999999939</v>
      </c>
      <c r="D2362" s="7">
        <f t="shared" si="252"/>
        <v>0.15879999999999939</v>
      </c>
      <c r="E2362" s="7">
        <f t="shared" si="253"/>
        <v>0</v>
      </c>
      <c r="F2362" s="7">
        <f t="shared" si="255"/>
        <v>4.8699999999999931E-2</v>
      </c>
      <c r="G2362" s="7">
        <f t="shared" si="256"/>
        <v>3.0692857142857046E-2</v>
      </c>
      <c r="H2362" s="7">
        <f t="shared" si="257"/>
        <v>1.5866883872469193</v>
      </c>
      <c r="I2362" s="7">
        <f t="shared" si="258"/>
        <v>61.340530814215072</v>
      </c>
    </row>
    <row r="2363" spans="1:9" ht="13.5" x14ac:dyDescent="0.35">
      <c r="A2363" s="3">
        <v>45446</v>
      </c>
      <c r="B2363" s="2">
        <v>10.8299</v>
      </c>
      <c r="C2363" s="7">
        <f t="shared" si="254"/>
        <v>-4.669999999999952E-2</v>
      </c>
      <c r="D2363" s="7">
        <f t="shared" si="252"/>
        <v>0</v>
      </c>
      <c r="E2363" s="7">
        <f t="shared" si="253"/>
        <v>4.669999999999952E-2</v>
      </c>
      <c r="F2363" s="7">
        <f t="shared" si="255"/>
        <v>4.8699999999999931E-2</v>
      </c>
      <c r="G2363" s="7">
        <f t="shared" si="256"/>
        <v>2.4692857142857072E-2</v>
      </c>
      <c r="H2363" s="7">
        <f t="shared" si="257"/>
        <v>1.9722302574486577</v>
      </c>
      <c r="I2363" s="7">
        <f t="shared" si="258"/>
        <v>66.355231143552345</v>
      </c>
    </row>
    <row r="2364" spans="1:9" ht="13.5" x14ac:dyDescent="0.35">
      <c r="A2364" s="3">
        <v>45447</v>
      </c>
      <c r="B2364" s="2">
        <v>10.9232</v>
      </c>
      <c r="C2364" s="7">
        <f t="shared" si="254"/>
        <v>9.3299999999999272E-2</v>
      </c>
      <c r="D2364" s="7">
        <f t="shared" si="252"/>
        <v>9.3299999999999272E-2</v>
      </c>
      <c r="E2364" s="7">
        <f t="shared" si="253"/>
        <v>0</v>
      </c>
      <c r="F2364" s="7">
        <f t="shared" si="255"/>
        <v>4.8028571428571275E-2</v>
      </c>
      <c r="G2364" s="7">
        <f t="shared" si="256"/>
        <v>2.4692857142857072E-2</v>
      </c>
      <c r="H2364" s="7">
        <f t="shared" si="257"/>
        <v>1.9450390512004623</v>
      </c>
      <c r="I2364" s="7">
        <f t="shared" si="258"/>
        <v>66.044592869069817</v>
      </c>
    </row>
    <row r="2365" spans="1:9" ht="13.5" x14ac:dyDescent="0.35">
      <c r="A2365" s="3">
        <v>45448</v>
      </c>
      <c r="B2365" s="2">
        <v>10.8766</v>
      </c>
      <c r="C2365" s="7">
        <f t="shared" si="254"/>
        <v>-4.6599999999999753E-2</v>
      </c>
      <c r="D2365" s="7">
        <f t="shared" si="252"/>
        <v>0</v>
      </c>
      <c r="E2365" s="7">
        <f t="shared" si="253"/>
        <v>4.6599999999999753E-2</v>
      </c>
      <c r="F2365" s="7">
        <f t="shared" si="255"/>
        <v>4.8028571428571275E-2</v>
      </c>
      <c r="G2365" s="7">
        <f t="shared" si="256"/>
        <v>2.0014285714285634E-2</v>
      </c>
      <c r="H2365" s="7">
        <f t="shared" si="257"/>
        <v>2.3997144896502518</v>
      </c>
      <c r="I2365" s="7">
        <f t="shared" si="258"/>
        <v>70.585765273986993</v>
      </c>
    </row>
    <row r="2366" spans="1:9" ht="13.5" x14ac:dyDescent="0.35">
      <c r="A2366" s="3">
        <v>45449</v>
      </c>
      <c r="B2366" s="2">
        <v>10.9046</v>
      </c>
      <c r="C2366" s="7">
        <f t="shared" si="254"/>
        <v>2.8000000000000469E-2</v>
      </c>
      <c r="D2366" s="7">
        <f t="shared" si="252"/>
        <v>2.8000000000000469E-2</v>
      </c>
      <c r="E2366" s="7">
        <f t="shared" si="253"/>
        <v>0</v>
      </c>
      <c r="F2366" s="7">
        <f t="shared" si="255"/>
        <v>4.8021428571428562E-2</v>
      </c>
      <c r="G2366" s="7">
        <f t="shared" si="256"/>
        <v>2.0014285714285634E-2</v>
      </c>
      <c r="H2366" s="7">
        <f t="shared" si="257"/>
        <v>2.3993576017130711</v>
      </c>
      <c r="I2366" s="7">
        <f t="shared" si="258"/>
        <v>70.582677165354411</v>
      </c>
    </row>
    <row r="2367" spans="1:9" ht="13.5" x14ac:dyDescent="0.35">
      <c r="A2367" s="3">
        <v>45450</v>
      </c>
      <c r="B2367" s="2">
        <v>10.820499999999999</v>
      </c>
      <c r="C2367" s="7">
        <f t="shared" si="254"/>
        <v>-8.4100000000001174E-2</v>
      </c>
      <c r="D2367" s="7">
        <f t="shared" si="252"/>
        <v>0</v>
      </c>
      <c r="E2367" s="7">
        <f t="shared" si="253"/>
        <v>8.4100000000001174E-2</v>
      </c>
      <c r="F2367" s="7">
        <f t="shared" si="255"/>
        <v>4.8021428571428562E-2</v>
      </c>
      <c r="G2367" s="7">
        <f t="shared" si="256"/>
        <v>2.2014285714285795E-2</v>
      </c>
      <c r="H2367" s="7">
        <f t="shared" si="257"/>
        <v>2.1813757300454166</v>
      </c>
      <c r="I2367" s="7">
        <f t="shared" si="258"/>
        <v>68.567057623661313</v>
      </c>
    </row>
    <row r="2368" spans="1:9" ht="13.5" x14ac:dyDescent="0.35">
      <c r="A2368" s="3">
        <v>45453</v>
      </c>
      <c r="B2368" s="2">
        <v>10.736499999999999</v>
      </c>
      <c r="C2368" s="7">
        <f t="shared" si="254"/>
        <v>-8.3999999999999631E-2</v>
      </c>
      <c r="D2368" s="7">
        <f t="shared" si="252"/>
        <v>0</v>
      </c>
      <c r="E2368" s="7">
        <f t="shared" si="253"/>
        <v>8.3999999999999631E-2</v>
      </c>
      <c r="F2368" s="7">
        <f t="shared" si="255"/>
        <v>4.8021428571428562E-2</v>
      </c>
      <c r="G2368" s="7">
        <f t="shared" si="256"/>
        <v>2.8014285714285769E-2</v>
      </c>
      <c r="H2368" s="7">
        <f t="shared" si="257"/>
        <v>1.7141764405915312</v>
      </c>
      <c r="I2368" s="7">
        <f t="shared" si="258"/>
        <v>63.156411460779658</v>
      </c>
    </row>
    <row r="2369" spans="1:9" ht="13.5" x14ac:dyDescent="0.35">
      <c r="A2369" s="3">
        <v>45454</v>
      </c>
      <c r="B2369" s="2">
        <v>10.773899999999999</v>
      </c>
      <c r="C2369" s="7">
        <f t="shared" si="254"/>
        <v>3.7399999999999878E-2</v>
      </c>
      <c r="D2369" s="7">
        <f t="shared" si="252"/>
        <v>3.7399999999999878E-2</v>
      </c>
      <c r="E2369" s="7">
        <f t="shared" si="253"/>
        <v>0</v>
      </c>
      <c r="F2369" s="7">
        <f t="shared" si="255"/>
        <v>4.6021428571428533E-2</v>
      </c>
      <c r="G2369" s="7">
        <f t="shared" si="256"/>
        <v>2.8014285714285769E-2</v>
      </c>
      <c r="H2369" s="7">
        <f t="shared" si="257"/>
        <v>1.6427842937276853</v>
      </c>
      <c r="I2369" s="7">
        <f t="shared" si="258"/>
        <v>62.161119150988839</v>
      </c>
    </row>
    <row r="2370" spans="1:9" ht="13.5" x14ac:dyDescent="0.35">
      <c r="A2370" s="3">
        <v>45455</v>
      </c>
      <c r="B2370" s="2">
        <v>10.8019</v>
      </c>
      <c r="C2370" s="7">
        <f t="shared" si="254"/>
        <v>2.8000000000000469E-2</v>
      </c>
      <c r="D2370" s="7">
        <f t="shared" si="252"/>
        <v>2.8000000000000469E-2</v>
      </c>
      <c r="E2370" s="7">
        <f t="shared" si="253"/>
        <v>0</v>
      </c>
      <c r="F2370" s="7">
        <f t="shared" si="255"/>
        <v>4.0685714285714374E-2</v>
      </c>
      <c r="G2370" s="7">
        <f t="shared" si="256"/>
        <v>2.8014285714285769E-2</v>
      </c>
      <c r="H2370" s="7">
        <f t="shared" si="257"/>
        <v>1.4523202447730752</v>
      </c>
      <c r="I2370" s="7">
        <f t="shared" si="258"/>
        <v>59.222291536702016</v>
      </c>
    </row>
    <row r="2371" spans="1:9" ht="13.5" x14ac:dyDescent="0.35">
      <c r="A2371" s="3">
        <v>45456</v>
      </c>
      <c r="B2371" s="2">
        <v>10.8299</v>
      </c>
      <c r="C2371" s="7">
        <f t="shared" si="254"/>
        <v>2.8000000000000469E-2</v>
      </c>
      <c r="D2371" s="7">
        <f t="shared" ref="D2371:D2434" si="259">IF(C2371&gt;0,C2371,0)</f>
        <v>2.8000000000000469E-2</v>
      </c>
      <c r="E2371" s="7">
        <f t="shared" ref="E2371:E2434" si="260">IF(C2371&lt;0,-C2371,0)</f>
        <v>0</v>
      </c>
      <c r="F2371" s="7">
        <f t="shared" si="255"/>
        <v>4.2685714285714403E-2</v>
      </c>
      <c r="G2371" s="7">
        <f t="shared" si="256"/>
        <v>2.2678571428571485E-2</v>
      </c>
      <c r="H2371" s="7">
        <f t="shared" si="257"/>
        <v>1.8822047244094493</v>
      </c>
      <c r="I2371" s="7">
        <f t="shared" si="258"/>
        <v>65.304338323680483</v>
      </c>
    </row>
    <row r="2372" spans="1:9" ht="13.5" x14ac:dyDescent="0.35">
      <c r="A2372" s="3">
        <v>45457</v>
      </c>
      <c r="B2372" s="2">
        <v>10.783200000000001</v>
      </c>
      <c r="C2372" s="7">
        <f t="shared" ref="C2372:C2435" si="261">B2372-B2371</f>
        <v>-4.669999999999952E-2</v>
      </c>
      <c r="D2372" s="7">
        <f t="shared" si="259"/>
        <v>0</v>
      </c>
      <c r="E2372" s="7">
        <f t="shared" si="260"/>
        <v>4.669999999999952E-2</v>
      </c>
      <c r="F2372" s="7">
        <f t="shared" si="255"/>
        <v>4.2685714285714403E-2</v>
      </c>
      <c r="G2372" s="7">
        <f t="shared" si="256"/>
        <v>2.2678571428571485E-2</v>
      </c>
      <c r="H2372" s="7">
        <f t="shared" si="257"/>
        <v>1.8822047244094493</v>
      </c>
      <c r="I2372" s="7">
        <f t="shared" si="258"/>
        <v>65.304338323680483</v>
      </c>
    </row>
    <row r="2373" spans="1:9" ht="13.5" x14ac:dyDescent="0.35">
      <c r="A2373" s="3">
        <v>45461</v>
      </c>
      <c r="B2373" s="2">
        <v>10.7272</v>
      </c>
      <c r="C2373" s="7">
        <f t="shared" si="261"/>
        <v>-5.6000000000000938E-2</v>
      </c>
      <c r="D2373" s="7">
        <f t="shared" si="259"/>
        <v>0</v>
      </c>
      <c r="E2373" s="7">
        <f t="shared" si="260"/>
        <v>5.6000000000000938E-2</v>
      </c>
      <c r="F2373" s="7">
        <f t="shared" si="255"/>
        <v>3.0678571428571492E-2</v>
      </c>
      <c r="G2373" s="7">
        <f t="shared" si="256"/>
        <v>2.6678571428571551E-2</v>
      </c>
      <c r="H2373" s="7">
        <f t="shared" si="257"/>
        <v>1.1499330655957134</v>
      </c>
      <c r="I2373" s="7">
        <f t="shared" si="258"/>
        <v>53.486924034869183</v>
      </c>
    </row>
    <row r="2374" spans="1:9" ht="13.5" x14ac:dyDescent="0.35">
      <c r="A2374" s="3">
        <v>45462</v>
      </c>
      <c r="B2374" s="2">
        <v>10.6805</v>
      </c>
      <c r="C2374" s="7">
        <f t="shared" si="261"/>
        <v>-4.669999999999952E-2</v>
      </c>
      <c r="D2374" s="7">
        <f t="shared" si="259"/>
        <v>0</v>
      </c>
      <c r="E2374" s="7">
        <f t="shared" si="260"/>
        <v>4.669999999999952E-2</v>
      </c>
      <c r="F2374" s="7">
        <f t="shared" si="255"/>
        <v>3.0678571428571492E-2</v>
      </c>
      <c r="G2374" s="7">
        <f t="shared" si="256"/>
        <v>2.9342857142857146E-2</v>
      </c>
      <c r="H2374" s="7">
        <f t="shared" si="257"/>
        <v>1.0455209347614431</v>
      </c>
      <c r="I2374" s="7">
        <f t="shared" si="258"/>
        <v>51.112697846007428</v>
      </c>
    </row>
    <row r="2375" spans="1:9" ht="13.5" x14ac:dyDescent="0.35">
      <c r="A2375" s="3">
        <v>45463</v>
      </c>
      <c r="B2375" s="2">
        <v>10.8299</v>
      </c>
      <c r="C2375" s="7">
        <f t="shared" si="261"/>
        <v>0.14939999999999998</v>
      </c>
      <c r="D2375" s="7">
        <f t="shared" si="259"/>
        <v>0.14939999999999998</v>
      </c>
      <c r="E2375" s="7">
        <f t="shared" si="260"/>
        <v>0</v>
      </c>
      <c r="F2375" s="7">
        <f t="shared" si="255"/>
        <v>3.7349999999999994E-2</v>
      </c>
      <c r="G2375" s="7">
        <f t="shared" si="256"/>
        <v>2.9342857142857146E-2</v>
      </c>
      <c r="H2375" s="7">
        <f t="shared" si="257"/>
        <v>1.2728821811100288</v>
      </c>
      <c r="I2375" s="7">
        <f t="shared" si="258"/>
        <v>56.002998821891396</v>
      </c>
    </row>
    <row r="2376" spans="1:9" ht="13.5" x14ac:dyDescent="0.35">
      <c r="A2376" s="3">
        <v>45464</v>
      </c>
      <c r="B2376" s="2">
        <v>10.671200000000001</v>
      </c>
      <c r="C2376" s="7">
        <f t="shared" si="261"/>
        <v>-0.15869999999999962</v>
      </c>
      <c r="D2376" s="7">
        <f t="shared" si="259"/>
        <v>0</v>
      </c>
      <c r="E2376" s="7">
        <f t="shared" si="260"/>
        <v>0.15869999999999962</v>
      </c>
      <c r="F2376" s="7">
        <f t="shared" si="255"/>
        <v>2.6007142857142895E-2</v>
      </c>
      <c r="G2376" s="7">
        <f t="shared" si="256"/>
        <v>4.0678571428571404E-2</v>
      </c>
      <c r="H2376" s="7">
        <f t="shared" si="257"/>
        <v>0.63933274802458429</v>
      </c>
      <c r="I2376" s="7">
        <f t="shared" si="258"/>
        <v>38.999571550985479</v>
      </c>
    </row>
    <row r="2377" spans="1:9" ht="13.5" x14ac:dyDescent="0.35">
      <c r="A2377" s="3">
        <v>45467</v>
      </c>
      <c r="B2377" s="2">
        <v>10.671200000000001</v>
      </c>
      <c r="C2377" s="7">
        <f t="shared" si="261"/>
        <v>0</v>
      </c>
      <c r="D2377" s="7">
        <f t="shared" si="259"/>
        <v>0</v>
      </c>
      <c r="E2377" s="7">
        <f t="shared" si="260"/>
        <v>0</v>
      </c>
      <c r="F2377" s="7">
        <f t="shared" si="255"/>
        <v>2.6007142857142895E-2</v>
      </c>
      <c r="G2377" s="7">
        <f t="shared" si="256"/>
        <v>3.7342857142857157E-2</v>
      </c>
      <c r="H2377" s="7">
        <f t="shared" si="257"/>
        <v>0.69644223412394879</v>
      </c>
      <c r="I2377" s="7">
        <f t="shared" si="258"/>
        <v>41.053106325403121</v>
      </c>
    </row>
    <row r="2378" spans="1:9" ht="13.5" x14ac:dyDescent="0.35">
      <c r="A2378" s="3">
        <v>45468</v>
      </c>
      <c r="B2378" s="2">
        <v>10.624499999999999</v>
      </c>
      <c r="C2378" s="7">
        <f t="shared" si="261"/>
        <v>-4.6700000000001296E-2</v>
      </c>
      <c r="D2378" s="7">
        <f t="shared" si="259"/>
        <v>0</v>
      </c>
      <c r="E2378" s="7">
        <f t="shared" si="260"/>
        <v>4.6700000000001296E-2</v>
      </c>
      <c r="F2378" s="7">
        <f t="shared" si="255"/>
        <v>1.9342857142857234E-2</v>
      </c>
      <c r="G2378" s="7">
        <f t="shared" si="256"/>
        <v>4.0678571428571529E-2</v>
      </c>
      <c r="H2378" s="7">
        <f t="shared" si="257"/>
        <v>0.47550482879719158</v>
      </c>
      <c r="I2378" s="7">
        <f t="shared" si="258"/>
        <v>32.226585743187016</v>
      </c>
    </row>
    <row r="2379" spans="1:9" ht="13.5" x14ac:dyDescent="0.35">
      <c r="A2379" s="3">
        <v>45469</v>
      </c>
      <c r="B2379" s="2">
        <v>10.624499999999999</v>
      </c>
      <c r="C2379" s="7">
        <f t="shared" si="261"/>
        <v>0</v>
      </c>
      <c r="D2379" s="7">
        <f t="shared" si="259"/>
        <v>0</v>
      </c>
      <c r="E2379" s="7">
        <f t="shared" si="260"/>
        <v>0</v>
      </c>
      <c r="F2379" s="7">
        <f t="shared" si="255"/>
        <v>1.9342857142857234E-2</v>
      </c>
      <c r="G2379" s="7">
        <f t="shared" si="256"/>
        <v>3.7350000000000119E-2</v>
      </c>
      <c r="H2379" s="7">
        <f t="shared" si="257"/>
        <v>0.51788104800153067</v>
      </c>
      <c r="I2379" s="7">
        <f t="shared" si="258"/>
        <v>34.118684641552264</v>
      </c>
    </row>
    <row r="2380" spans="1:9" ht="13.5" x14ac:dyDescent="0.35">
      <c r="A2380" s="3">
        <v>45470</v>
      </c>
      <c r="B2380" s="2">
        <v>10.624499999999999</v>
      </c>
      <c r="C2380" s="7">
        <f t="shared" si="261"/>
        <v>0</v>
      </c>
      <c r="D2380" s="7">
        <f t="shared" si="259"/>
        <v>0</v>
      </c>
      <c r="E2380" s="7">
        <f t="shared" si="260"/>
        <v>0</v>
      </c>
      <c r="F2380" s="7">
        <f t="shared" si="255"/>
        <v>1.7342857142857198E-2</v>
      </c>
      <c r="G2380" s="7">
        <f t="shared" si="256"/>
        <v>3.7350000000000119E-2</v>
      </c>
      <c r="H2380" s="7">
        <f t="shared" si="257"/>
        <v>0.4643335245744884</v>
      </c>
      <c r="I2380" s="7">
        <f t="shared" si="258"/>
        <v>31.709546819903352</v>
      </c>
    </row>
    <row r="2381" spans="1:9" ht="13.5" x14ac:dyDescent="0.35">
      <c r="A2381" s="3">
        <v>45471</v>
      </c>
      <c r="B2381" s="2">
        <v>10.549799999999999</v>
      </c>
      <c r="C2381" s="7">
        <f t="shared" si="261"/>
        <v>-7.4699999999999989E-2</v>
      </c>
      <c r="D2381" s="7">
        <f t="shared" si="259"/>
        <v>0</v>
      </c>
      <c r="E2381" s="7">
        <f t="shared" si="260"/>
        <v>7.4699999999999989E-2</v>
      </c>
      <c r="F2381" s="7">
        <f t="shared" si="255"/>
        <v>1.7342857142857198E-2</v>
      </c>
      <c r="G2381" s="7">
        <f t="shared" si="256"/>
        <v>3.6678571428571463E-2</v>
      </c>
      <c r="H2381" s="7">
        <f t="shared" si="257"/>
        <v>0.47283349561830679</v>
      </c>
      <c r="I2381" s="7">
        <f t="shared" si="258"/>
        <v>32.103662567764161</v>
      </c>
    </row>
    <row r="2382" spans="1:9" ht="13.5" x14ac:dyDescent="0.35">
      <c r="A2382" s="3">
        <v>45474</v>
      </c>
      <c r="B2382" s="2">
        <v>10.6432</v>
      </c>
      <c r="C2382" s="7">
        <f t="shared" si="261"/>
        <v>9.3400000000000816E-2</v>
      </c>
      <c r="D2382" s="7">
        <f t="shared" si="259"/>
        <v>9.3400000000000816E-2</v>
      </c>
      <c r="E2382" s="7">
        <f t="shared" si="260"/>
        <v>0</v>
      </c>
      <c r="F2382" s="7">
        <f t="shared" si="255"/>
        <v>2.4014285714285828E-2</v>
      </c>
      <c r="G2382" s="7">
        <f t="shared" si="256"/>
        <v>3.0678571428571492E-2</v>
      </c>
      <c r="H2382" s="7">
        <f t="shared" si="257"/>
        <v>0.78277066356228375</v>
      </c>
      <c r="I2382" s="7">
        <f t="shared" si="258"/>
        <v>43.907535588350591</v>
      </c>
    </row>
    <row r="2383" spans="1:9" ht="13.5" x14ac:dyDescent="0.35">
      <c r="A2383" s="3">
        <v>45475</v>
      </c>
      <c r="B2383" s="2">
        <v>10.633800000000001</v>
      </c>
      <c r="C2383" s="7">
        <f t="shared" si="261"/>
        <v>-9.3999999999994088E-3</v>
      </c>
      <c r="D2383" s="7">
        <f t="shared" si="259"/>
        <v>0</v>
      </c>
      <c r="E2383" s="7">
        <f t="shared" si="260"/>
        <v>9.3999999999994088E-3</v>
      </c>
      <c r="F2383" s="7">
        <f t="shared" si="255"/>
        <v>2.1342857142857267E-2</v>
      </c>
      <c r="G2383" s="7">
        <f t="shared" si="256"/>
        <v>3.1350000000000024E-2</v>
      </c>
      <c r="H2383" s="7">
        <f t="shared" si="257"/>
        <v>0.68079289131921061</v>
      </c>
      <c r="I2383" s="7">
        <f t="shared" si="258"/>
        <v>40.504270028466983</v>
      </c>
    </row>
    <row r="2384" spans="1:9" ht="13.5" x14ac:dyDescent="0.35">
      <c r="A2384" s="3">
        <v>45476</v>
      </c>
      <c r="B2384" s="2">
        <v>10.633800000000001</v>
      </c>
      <c r="C2384" s="7">
        <f t="shared" si="261"/>
        <v>0</v>
      </c>
      <c r="D2384" s="7">
        <f t="shared" si="259"/>
        <v>0</v>
      </c>
      <c r="E2384" s="7">
        <f t="shared" si="260"/>
        <v>0</v>
      </c>
      <c r="F2384" s="7">
        <f t="shared" si="255"/>
        <v>1.9342857142857234E-2</v>
      </c>
      <c r="G2384" s="7">
        <f t="shared" si="256"/>
        <v>3.1350000000000024E-2</v>
      </c>
      <c r="H2384" s="7">
        <f t="shared" si="257"/>
        <v>0.6169970380496721</v>
      </c>
      <c r="I2384" s="7">
        <f t="shared" si="258"/>
        <v>38.156967732844961</v>
      </c>
    </row>
    <row r="2385" spans="1:9" ht="13.5" x14ac:dyDescent="0.35">
      <c r="A2385" s="3">
        <v>45477</v>
      </c>
      <c r="B2385" s="2">
        <v>10.6432</v>
      </c>
      <c r="C2385" s="7">
        <f t="shared" si="261"/>
        <v>9.3999999999994088E-3</v>
      </c>
      <c r="D2385" s="7">
        <f t="shared" si="259"/>
        <v>9.3999999999994088E-3</v>
      </c>
      <c r="E2385" s="7">
        <f t="shared" si="260"/>
        <v>0</v>
      </c>
      <c r="F2385" s="7">
        <f t="shared" ref="F2385:F2448" si="262">(SUM(D2372:D2385)/14)</f>
        <v>1.8014285714285729E-2</v>
      </c>
      <c r="G2385" s="7">
        <f t="shared" ref="G2385:G2448" si="263">(SUM(E2372:E2385)/14)</f>
        <v>3.1350000000000024E-2</v>
      </c>
      <c r="H2385" s="7">
        <f t="shared" ref="H2385:H2448" si="264">F2385/G2385</f>
        <v>0.57461836409204836</v>
      </c>
      <c r="I2385" s="7">
        <f t="shared" ref="I2385:I2448" si="265">IF(G2385=0,100,100-(100/(1+H2385)))</f>
        <v>36.492548111705979</v>
      </c>
    </row>
    <row r="2386" spans="1:9" ht="13.5" x14ac:dyDescent="0.35">
      <c r="A2386" s="3">
        <v>45478</v>
      </c>
      <c r="B2386" s="2">
        <v>10.6432</v>
      </c>
      <c r="C2386" s="7">
        <f t="shared" si="261"/>
        <v>0</v>
      </c>
      <c r="D2386" s="7">
        <f t="shared" si="259"/>
        <v>0</v>
      </c>
      <c r="E2386" s="7">
        <f t="shared" si="260"/>
        <v>0</v>
      </c>
      <c r="F2386" s="7">
        <f t="shared" si="262"/>
        <v>1.8014285714285729E-2</v>
      </c>
      <c r="G2386" s="7">
        <f t="shared" si="263"/>
        <v>2.8014285714285769E-2</v>
      </c>
      <c r="H2386" s="7">
        <f t="shared" si="264"/>
        <v>0.64303926568077441</v>
      </c>
      <c r="I2386" s="7">
        <f t="shared" si="265"/>
        <v>39.137181874612018</v>
      </c>
    </row>
    <row r="2387" spans="1:9" ht="13.5" x14ac:dyDescent="0.35">
      <c r="A2387" s="3">
        <v>45481</v>
      </c>
      <c r="B2387" s="2">
        <v>10.6151</v>
      </c>
      <c r="C2387" s="7">
        <f t="shared" si="261"/>
        <v>-2.8100000000000236E-2</v>
      </c>
      <c r="D2387" s="7">
        <f t="shared" si="259"/>
        <v>0</v>
      </c>
      <c r="E2387" s="7">
        <f t="shared" si="260"/>
        <v>2.8100000000000236E-2</v>
      </c>
      <c r="F2387" s="7">
        <f t="shared" si="262"/>
        <v>1.8014285714285729E-2</v>
      </c>
      <c r="G2387" s="7">
        <f t="shared" si="263"/>
        <v>2.6021428571428577E-2</v>
      </c>
      <c r="H2387" s="7">
        <f t="shared" si="264"/>
        <v>0.69228657699698093</v>
      </c>
      <c r="I2387" s="7">
        <f t="shared" si="265"/>
        <v>40.908353609083555</v>
      </c>
    </row>
    <row r="2388" spans="1:9" ht="13.5" x14ac:dyDescent="0.35">
      <c r="A2388" s="3">
        <v>45482</v>
      </c>
      <c r="B2388" s="2">
        <v>10.633800000000001</v>
      </c>
      <c r="C2388" s="7">
        <f t="shared" si="261"/>
        <v>1.8700000000000827E-2</v>
      </c>
      <c r="D2388" s="7">
        <f t="shared" si="259"/>
        <v>1.8700000000000827E-2</v>
      </c>
      <c r="E2388" s="7">
        <f t="shared" si="260"/>
        <v>0</v>
      </c>
      <c r="F2388" s="7">
        <f t="shared" si="262"/>
        <v>1.9350000000000072E-2</v>
      </c>
      <c r="G2388" s="7">
        <f t="shared" si="263"/>
        <v>2.2685714285714326E-2</v>
      </c>
      <c r="H2388" s="7">
        <f t="shared" si="264"/>
        <v>0.85295969773299918</v>
      </c>
      <c r="I2388" s="7">
        <f t="shared" si="265"/>
        <v>46.032285471537854</v>
      </c>
    </row>
    <row r="2389" spans="1:9" ht="13.5" x14ac:dyDescent="0.35">
      <c r="A2389" s="3">
        <v>45483</v>
      </c>
      <c r="B2389" s="2">
        <v>10.8299</v>
      </c>
      <c r="C2389" s="7">
        <f t="shared" si="261"/>
        <v>0.1960999999999995</v>
      </c>
      <c r="D2389" s="7">
        <f t="shared" si="259"/>
        <v>0.1960999999999995</v>
      </c>
      <c r="E2389" s="7">
        <f t="shared" si="260"/>
        <v>0</v>
      </c>
      <c r="F2389" s="7">
        <f t="shared" si="262"/>
        <v>2.2685714285714326E-2</v>
      </c>
      <c r="G2389" s="7">
        <f t="shared" si="263"/>
        <v>2.2685714285714326E-2</v>
      </c>
      <c r="H2389" s="7">
        <f t="shared" si="264"/>
        <v>1</v>
      </c>
      <c r="I2389" s="7">
        <f t="shared" si="265"/>
        <v>50</v>
      </c>
    </row>
    <row r="2390" spans="1:9" ht="13.5" x14ac:dyDescent="0.35">
      <c r="A2390" s="3">
        <v>45484</v>
      </c>
      <c r="B2390" s="2">
        <v>10.736499999999999</v>
      </c>
      <c r="C2390" s="7">
        <f t="shared" si="261"/>
        <v>-9.3400000000000816E-2</v>
      </c>
      <c r="D2390" s="7">
        <f t="shared" si="259"/>
        <v>0</v>
      </c>
      <c r="E2390" s="7">
        <f t="shared" si="260"/>
        <v>9.3400000000000816E-2</v>
      </c>
      <c r="F2390" s="7">
        <f t="shared" si="262"/>
        <v>2.2685714285714326E-2</v>
      </c>
      <c r="G2390" s="7">
        <f t="shared" si="263"/>
        <v>1.8021428571428695E-2</v>
      </c>
      <c r="H2390" s="7">
        <f t="shared" si="264"/>
        <v>1.2588188664288482</v>
      </c>
      <c r="I2390" s="7">
        <f t="shared" si="265"/>
        <v>55.729075276364156</v>
      </c>
    </row>
    <row r="2391" spans="1:9" ht="13.5" x14ac:dyDescent="0.35">
      <c r="A2391" s="3">
        <v>45485</v>
      </c>
      <c r="B2391" s="2">
        <v>10.736499999999999</v>
      </c>
      <c r="C2391" s="7">
        <f t="shared" si="261"/>
        <v>0</v>
      </c>
      <c r="D2391" s="7">
        <f t="shared" si="259"/>
        <v>0</v>
      </c>
      <c r="E2391" s="7">
        <f t="shared" si="260"/>
        <v>0</v>
      </c>
      <c r="F2391" s="7">
        <f t="shared" si="262"/>
        <v>2.2685714285714326E-2</v>
      </c>
      <c r="G2391" s="7">
        <f t="shared" si="263"/>
        <v>1.8021428571428695E-2</v>
      </c>
      <c r="H2391" s="7">
        <f t="shared" si="264"/>
        <v>1.2588188664288482</v>
      </c>
      <c r="I2391" s="7">
        <f t="shared" si="265"/>
        <v>55.729075276364156</v>
      </c>
    </row>
    <row r="2392" spans="1:9" ht="13.5" x14ac:dyDescent="0.35">
      <c r="A2392" s="3">
        <v>45488</v>
      </c>
      <c r="B2392" s="2">
        <v>10.6432</v>
      </c>
      <c r="C2392" s="7">
        <f t="shared" si="261"/>
        <v>-9.3299999999999272E-2</v>
      </c>
      <c r="D2392" s="7">
        <f t="shared" si="259"/>
        <v>0</v>
      </c>
      <c r="E2392" s="7">
        <f t="shared" si="260"/>
        <v>9.3299999999999272E-2</v>
      </c>
      <c r="F2392" s="7">
        <f t="shared" si="262"/>
        <v>2.2685714285714326E-2</v>
      </c>
      <c r="G2392" s="7">
        <f t="shared" si="263"/>
        <v>2.134999999999998E-2</v>
      </c>
      <c r="H2392" s="7">
        <f t="shared" si="264"/>
        <v>1.0625627300100398</v>
      </c>
      <c r="I2392" s="7">
        <f t="shared" si="265"/>
        <v>51.516626115166332</v>
      </c>
    </row>
    <row r="2393" spans="1:9" ht="13.5" x14ac:dyDescent="0.35">
      <c r="A2393" s="3">
        <v>45489</v>
      </c>
      <c r="B2393" s="2">
        <v>10.6432</v>
      </c>
      <c r="C2393" s="7">
        <f t="shared" si="261"/>
        <v>0</v>
      </c>
      <c r="D2393" s="7">
        <f t="shared" si="259"/>
        <v>0</v>
      </c>
      <c r="E2393" s="7">
        <f t="shared" si="260"/>
        <v>0</v>
      </c>
      <c r="F2393" s="7">
        <f t="shared" si="262"/>
        <v>2.2685714285714326E-2</v>
      </c>
      <c r="G2393" s="7">
        <f t="shared" si="263"/>
        <v>2.134999999999998E-2</v>
      </c>
      <c r="H2393" s="7">
        <f t="shared" si="264"/>
        <v>1.0625627300100398</v>
      </c>
      <c r="I2393" s="7">
        <f t="shared" si="265"/>
        <v>51.516626115166332</v>
      </c>
    </row>
    <row r="2394" spans="1:9" ht="13.5" x14ac:dyDescent="0.35">
      <c r="A2394" s="3">
        <v>45490</v>
      </c>
      <c r="B2394" s="2">
        <v>10.6432</v>
      </c>
      <c r="C2394" s="7">
        <f t="shared" si="261"/>
        <v>0</v>
      </c>
      <c r="D2394" s="7">
        <f t="shared" si="259"/>
        <v>0</v>
      </c>
      <c r="E2394" s="7">
        <f t="shared" si="260"/>
        <v>0</v>
      </c>
      <c r="F2394" s="7">
        <f t="shared" si="262"/>
        <v>2.2685714285714326E-2</v>
      </c>
      <c r="G2394" s="7">
        <f t="shared" si="263"/>
        <v>2.134999999999998E-2</v>
      </c>
      <c r="H2394" s="7">
        <f t="shared" si="264"/>
        <v>1.0625627300100398</v>
      </c>
      <c r="I2394" s="7">
        <f t="shared" si="265"/>
        <v>51.516626115166332</v>
      </c>
    </row>
    <row r="2395" spans="1:9" ht="13.5" x14ac:dyDescent="0.35">
      <c r="A2395" s="3">
        <v>45491</v>
      </c>
      <c r="B2395" s="2">
        <v>10.6151</v>
      </c>
      <c r="C2395" s="7">
        <f t="shared" si="261"/>
        <v>-2.8100000000000236E-2</v>
      </c>
      <c r="D2395" s="7">
        <f t="shared" si="259"/>
        <v>0</v>
      </c>
      <c r="E2395" s="7">
        <f t="shared" si="260"/>
        <v>2.8100000000000236E-2</v>
      </c>
      <c r="F2395" s="7">
        <f t="shared" si="262"/>
        <v>2.2685714285714326E-2</v>
      </c>
      <c r="G2395" s="7">
        <f t="shared" si="263"/>
        <v>1.802142857142857E-2</v>
      </c>
      <c r="H2395" s="7">
        <f t="shared" si="264"/>
        <v>1.2588188664288569</v>
      </c>
      <c r="I2395" s="7">
        <f t="shared" si="265"/>
        <v>55.72907527636432</v>
      </c>
    </row>
    <row r="2396" spans="1:9" ht="13.5" x14ac:dyDescent="0.35">
      <c r="A2396" s="3">
        <v>45492</v>
      </c>
      <c r="B2396" s="2">
        <v>10.6151</v>
      </c>
      <c r="C2396" s="7">
        <f t="shared" si="261"/>
        <v>0</v>
      </c>
      <c r="D2396" s="7">
        <f t="shared" si="259"/>
        <v>0</v>
      </c>
      <c r="E2396" s="7">
        <f t="shared" si="260"/>
        <v>0</v>
      </c>
      <c r="F2396" s="7">
        <f t="shared" si="262"/>
        <v>1.6014285714285696E-2</v>
      </c>
      <c r="G2396" s="7">
        <f t="shared" si="263"/>
        <v>1.802142857142857E-2</v>
      </c>
      <c r="H2396" s="7">
        <f t="shared" si="264"/>
        <v>0.8886246531906451</v>
      </c>
      <c r="I2396" s="7">
        <f t="shared" si="265"/>
        <v>47.051416579223478</v>
      </c>
    </row>
    <row r="2397" spans="1:9" ht="13.5" x14ac:dyDescent="0.35">
      <c r="A2397" s="3">
        <v>45495</v>
      </c>
      <c r="B2397" s="2">
        <v>10.9886</v>
      </c>
      <c r="C2397" s="7">
        <f t="shared" si="261"/>
        <v>0.37349999999999994</v>
      </c>
      <c r="D2397" s="7">
        <f t="shared" si="259"/>
        <v>0.37349999999999994</v>
      </c>
      <c r="E2397" s="7">
        <f t="shared" si="260"/>
        <v>0</v>
      </c>
      <c r="F2397" s="7">
        <f t="shared" si="262"/>
        <v>4.2692857142857123E-2</v>
      </c>
      <c r="G2397" s="7">
        <f t="shared" si="263"/>
        <v>1.7350000000000039E-2</v>
      </c>
      <c r="H2397" s="7">
        <f t="shared" si="264"/>
        <v>2.4606834088102034</v>
      </c>
      <c r="I2397" s="7">
        <f t="shared" si="265"/>
        <v>71.103973352367305</v>
      </c>
    </row>
    <row r="2398" spans="1:9" ht="13.5" x14ac:dyDescent="0.35">
      <c r="A2398" s="3">
        <v>45496</v>
      </c>
      <c r="B2398" s="2">
        <v>10.969900000000001</v>
      </c>
      <c r="C2398" s="7">
        <f t="shared" si="261"/>
        <v>-1.8699999999999051E-2</v>
      </c>
      <c r="D2398" s="7">
        <f t="shared" si="259"/>
        <v>0</v>
      </c>
      <c r="E2398" s="7">
        <f t="shared" si="260"/>
        <v>1.8699999999999051E-2</v>
      </c>
      <c r="F2398" s="7">
        <f t="shared" si="262"/>
        <v>4.2692857142857123E-2</v>
      </c>
      <c r="G2398" s="7">
        <f t="shared" si="263"/>
        <v>1.8685714285714257E-2</v>
      </c>
      <c r="H2398" s="7">
        <f t="shared" si="264"/>
        <v>2.2847859327217148</v>
      </c>
      <c r="I2398" s="7">
        <f t="shared" si="265"/>
        <v>69.556615850110575</v>
      </c>
    </row>
    <row r="2399" spans="1:9" ht="13.5" x14ac:dyDescent="0.35">
      <c r="A2399" s="3">
        <v>45497</v>
      </c>
      <c r="B2399" s="2">
        <v>10.8299</v>
      </c>
      <c r="C2399" s="7">
        <f t="shared" si="261"/>
        <v>-0.14000000000000057</v>
      </c>
      <c r="D2399" s="7">
        <f t="shared" si="259"/>
        <v>0</v>
      </c>
      <c r="E2399" s="7">
        <f t="shared" si="260"/>
        <v>0.14000000000000057</v>
      </c>
      <c r="F2399" s="7">
        <f t="shared" si="262"/>
        <v>4.2021428571428592E-2</v>
      </c>
      <c r="G2399" s="7">
        <f t="shared" si="263"/>
        <v>2.8685714285714297E-2</v>
      </c>
      <c r="H2399" s="7">
        <f t="shared" si="264"/>
        <v>1.464890438247012</v>
      </c>
      <c r="I2399" s="7">
        <f t="shared" si="265"/>
        <v>59.430245479341352</v>
      </c>
    </row>
    <row r="2400" spans="1:9" ht="13.5" x14ac:dyDescent="0.35">
      <c r="A2400" s="3">
        <v>45499</v>
      </c>
      <c r="B2400" s="2">
        <v>10.8299</v>
      </c>
      <c r="C2400" s="7">
        <f t="shared" si="261"/>
        <v>0</v>
      </c>
      <c r="D2400" s="7">
        <f t="shared" si="259"/>
        <v>0</v>
      </c>
      <c r="E2400" s="7">
        <f t="shared" si="260"/>
        <v>0</v>
      </c>
      <c r="F2400" s="7">
        <f t="shared" si="262"/>
        <v>4.2021428571428592E-2</v>
      </c>
      <c r="G2400" s="7">
        <f t="shared" si="263"/>
        <v>2.8685714285714297E-2</v>
      </c>
      <c r="H2400" s="7">
        <f t="shared" si="264"/>
        <v>1.464890438247012</v>
      </c>
      <c r="I2400" s="7">
        <f t="shared" si="265"/>
        <v>59.430245479341352</v>
      </c>
    </row>
    <row r="2401" spans="1:9" ht="13.5" x14ac:dyDescent="0.35">
      <c r="A2401" s="3">
        <v>45502</v>
      </c>
      <c r="B2401" s="2">
        <v>10.8299</v>
      </c>
      <c r="C2401" s="7">
        <f t="shared" si="261"/>
        <v>0</v>
      </c>
      <c r="D2401" s="7">
        <f t="shared" si="259"/>
        <v>0</v>
      </c>
      <c r="E2401" s="7">
        <f t="shared" si="260"/>
        <v>0</v>
      </c>
      <c r="F2401" s="7">
        <f t="shared" si="262"/>
        <v>4.2021428571428592E-2</v>
      </c>
      <c r="G2401" s="7">
        <f t="shared" si="263"/>
        <v>2.6678571428571423E-2</v>
      </c>
      <c r="H2401" s="7">
        <f t="shared" si="264"/>
        <v>1.5751004016064267</v>
      </c>
      <c r="I2401" s="7">
        <f t="shared" si="265"/>
        <v>61.16656269494699</v>
      </c>
    </row>
    <row r="2402" spans="1:9" ht="13.5" x14ac:dyDescent="0.35">
      <c r="A2402" s="3">
        <v>45503</v>
      </c>
      <c r="B2402" s="2">
        <v>10.9232</v>
      </c>
      <c r="C2402" s="7">
        <f t="shared" si="261"/>
        <v>9.3299999999999272E-2</v>
      </c>
      <c r="D2402" s="7">
        <f t="shared" si="259"/>
        <v>9.3299999999999272E-2</v>
      </c>
      <c r="E2402" s="7">
        <f t="shared" si="260"/>
        <v>0</v>
      </c>
      <c r="F2402" s="7">
        <f t="shared" si="262"/>
        <v>4.7349999999999906E-2</v>
      </c>
      <c r="G2402" s="7">
        <f t="shared" si="263"/>
        <v>2.6678571428571423E-2</v>
      </c>
      <c r="H2402" s="7">
        <f t="shared" si="264"/>
        <v>1.7748326639892873</v>
      </c>
      <c r="I2402" s="7">
        <f t="shared" si="265"/>
        <v>63.96179081435735</v>
      </c>
    </row>
    <row r="2403" spans="1:9" ht="13.5" x14ac:dyDescent="0.35">
      <c r="A2403" s="3">
        <v>45504</v>
      </c>
      <c r="B2403" s="2">
        <v>10.9139</v>
      </c>
      <c r="C2403" s="7">
        <f t="shared" si="261"/>
        <v>-9.2999999999996419E-3</v>
      </c>
      <c r="D2403" s="7">
        <f t="shared" si="259"/>
        <v>0</v>
      </c>
      <c r="E2403" s="7">
        <f t="shared" si="260"/>
        <v>9.2999999999996419E-3</v>
      </c>
      <c r="F2403" s="7">
        <f t="shared" si="262"/>
        <v>3.3342857142857084E-2</v>
      </c>
      <c r="G2403" s="7">
        <f t="shared" si="263"/>
        <v>2.7342857142857113E-2</v>
      </c>
      <c r="H2403" s="7">
        <f t="shared" si="264"/>
        <v>1.2194357366771151</v>
      </c>
      <c r="I2403" s="7">
        <f t="shared" si="265"/>
        <v>54.94350282485874</v>
      </c>
    </row>
    <row r="2404" spans="1:9" ht="13.5" x14ac:dyDescent="0.35">
      <c r="A2404" s="3">
        <v>45505</v>
      </c>
      <c r="B2404" s="2">
        <v>10.960599999999999</v>
      </c>
      <c r="C2404" s="7">
        <f t="shared" si="261"/>
        <v>4.669999999999952E-2</v>
      </c>
      <c r="D2404" s="7">
        <f t="shared" si="259"/>
        <v>4.669999999999952E-2</v>
      </c>
      <c r="E2404" s="7">
        <f t="shared" si="260"/>
        <v>0</v>
      </c>
      <c r="F2404" s="7">
        <f t="shared" si="262"/>
        <v>3.6678571428571338E-2</v>
      </c>
      <c r="G2404" s="7">
        <f t="shared" si="263"/>
        <v>2.0671428571428483E-2</v>
      </c>
      <c r="H2404" s="7">
        <f t="shared" si="264"/>
        <v>1.774360746371807</v>
      </c>
      <c r="I2404" s="7">
        <f t="shared" si="265"/>
        <v>63.955660729854316</v>
      </c>
    </row>
    <row r="2405" spans="1:9" ht="13.5" x14ac:dyDescent="0.35">
      <c r="A2405" s="3">
        <v>45506</v>
      </c>
      <c r="B2405" s="2">
        <v>10.9139</v>
      </c>
      <c r="C2405" s="7">
        <f t="shared" si="261"/>
        <v>-4.669999999999952E-2</v>
      </c>
      <c r="D2405" s="7">
        <f t="shared" si="259"/>
        <v>0</v>
      </c>
      <c r="E2405" s="7">
        <f t="shared" si="260"/>
        <v>4.669999999999952E-2</v>
      </c>
      <c r="F2405" s="7">
        <f t="shared" si="262"/>
        <v>3.6678571428571338E-2</v>
      </c>
      <c r="G2405" s="7">
        <f t="shared" si="263"/>
        <v>2.4007142857142734E-2</v>
      </c>
      <c r="H2405" s="7">
        <f t="shared" si="264"/>
        <v>1.5278191014579035</v>
      </c>
      <c r="I2405" s="7">
        <f t="shared" si="265"/>
        <v>60.440207156308915</v>
      </c>
    </row>
    <row r="2406" spans="1:9" ht="13.5" x14ac:dyDescent="0.35">
      <c r="A2406" s="3">
        <v>45509</v>
      </c>
      <c r="B2406" s="2">
        <v>10.9139</v>
      </c>
      <c r="C2406" s="7">
        <f t="shared" si="261"/>
        <v>0</v>
      </c>
      <c r="D2406" s="7">
        <f t="shared" si="259"/>
        <v>0</v>
      </c>
      <c r="E2406" s="7">
        <f t="shared" si="260"/>
        <v>0</v>
      </c>
      <c r="F2406" s="7">
        <f t="shared" si="262"/>
        <v>3.6678571428571338E-2</v>
      </c>
      <c r="G2406" s="7">
        <f t="shared" si="263"/>
        <v>1.7342857142857073E-2</v>
      </c>
      <c r="H2406" s="7">
        <f t="shared" si="264"/>
        <v>2.1149093904448137</v>
      </c>
      <c r="I2406" s="7">
        <f t="shared" si="265"/>
        <v>67.896337432235924</v>
      </c>
    </row>
    <row r="2407" spans="1:9" ht="13.5" x14ac:dyDescent="0.35">
      <c r="A2407" s="3">
        <v>45510</v>
      </c>
      <c r="B2407" s="2">
        <v>10.9139</v>
      </c>
      <c r="C2407" s="7">
        <f t="shared" si="261"/>
        <v>0</v>
      </c>
      <c r="D2407" s="7">
        <f t="shared" si="259"/>
        <v>0</v>
      </c>
      <c r="E2407" s="7">
        <f t="shared" si="260"/>
        <v>0</v>
      </c>
      <c r="F2407" s="7">
        <f t="shared" si="262"/>
        <v>3.6678571428571338E-2</v>
      </c>
      <c r="G2407" s="7">
        <f t="shared" si="263"/>
        <v>1.7342857142857073E-2</v>
      </c>
      <c r="H2407" s="7">
        <f t="shared" si="264"/>
        <v>2.1149093904448137</v>
      </c>
      <c r="I2407" s="7">
        <f t="shared" si="265"/>
        <v>67.896337432235924</v>
      </c>
    </row>
    <row r="2408" spans="1:9" ht="13.5" x14ac:dyDescent="0.35">
      <c r="A2408" s="3">
        <v>45511</v>
      </c>
      <c r="B2408" s="2">
        <v>10.8766</v>
      </c>
      <c r="C2408" s="7">
        <f t="shared" si="261"/>
        <v>-3.7300000000000111E-2</v>
      </c>
      <c r="D2408" s="7">
        <f t="shared" si="259"/>
        <v>0</v>
      </c>
      <c r="E2408" s="7">
        <f t="shared" si="260"/>
        <v>3.7300000000000111E-2</v>
      </c>
      <c r="F2408" s="7">
        <f t="shared" si="262"/>
        <v>3.6678571428571338E-2</v>
      </c>
      <c r="G2408" s="7">
        <f t="shared" si="263"/>
        <v>2.0007142857142796E-2</v>
      </c>
      <c r="H2408" s="7">
        <f t="shared" si="264"/>
        <v>1.8332738307747243</v>
      </c>
      <c r="I2408" s="7">
        <f t="shared" si="265"/>
        <v>64.70514112903227</v>
      </c>
    </row>
    <row r="2409" spans="1:9" ht="13.5" x14ac:dyDescent="0.35">
      <c r="A2409" s="3">
        <v>45512</v>
      </c>
      <c r="B2409" s="2">
        <v>10.8672</v>
      </c>
      <c r="C2409" s="7">
        <f t="shared" si="261"/>
        <v>-9.3999999999994088E-3</v>
      </c>
      <c r="D2409" s="7">
        <f t="shared" si="259"/>
        <v>0</v>
      </c>
      <c r="E2409" s="7">
        <f t="shared" si="260"/>
        <v>9.3999999999994088E-3</v>
      </c>
      <c r="F2409" s="7">
        <f t="shared" si="262"/>
        <v>3.6678571428571338E-2</v>
      </c>
      <c r="G2409" s="7">
        <f t="shared" si="263"/>
        <v>1.867142857142845E-2</v>
      </c>
      <c r="H2409" s="7">
        <f t="shared" si="264"/>
        <v>1.9644223412394877</v>
      </c>
      <c r="I2409" s="7">
        <f t="shared" si="265"/>
        <v>66.266615047102945</v>
      </c>
    </row>
    <row r="2410" spans="1:9" ht="13.5" x14ac:dyDescent="0.35">
      <c r="A2410" s="3">
        <v>45513</v>
      </c>
      <c r="B2410" s="2">
        <v>10.7925</v>
      </c>
      <c r="C2410" s="7">
        <f t="shared" si="261"/>
        <v>-7.4699999999999989E-2</v>
      </c>
      <c r="D2410" s="7">
        <f t="shared" si="259"/>
        <v>0</v>
      </c>
      <c r="E2410" s="7">
        <f t="shared" si="260"/>
        <v>7.4699999999999989E-2</v>
      </c>
      <c r="F2410" s="7">
        <f t="shared" si="262"/>
        <v>3.6678571428571338E-2</v>
      </c>
      <c r="G2410" s="7">
        <f t="shared" si="263"/>
        <v>2.4007142857142734E-2</v>
      </c>
      <c r="H2410" s="7">
        <f t="shared" si="264"/>
        <v>1.5278191014579035</v>
      </c>
      <c r="I2410" s="7">
        <f t="shared" si="265"/>
        <v>60.440207156308915</v>
      </c>
    </row>
    <row r="2411" spans="1:9" ht="13.5" x14ac:dyDescent="0.35">
      <c r="A2411" s="3">
        <v>45516</v>
      </c>
      <c r="B2411" s="2">
        <v>10.783200000000001</v>
      </c>
      <c r="C2411" s="7">
        <f t="shared" si="261"/>
        <v>-9.2999999999996419E-3</v>
      </c>
      <c r="D2411" s="7">
        <f t="shared" si="259"/>
        <v>0</v>
      </c>
      <c r="E2411" s="7">
        <f t="shared" si="260"/>
        <v>9.2999999999996419E-3</v>
      </c>
      <c r="F2411" s="7">
        <f t="shared" si="262"/>
        <v>9.9999999999999135E-3</v>
      </c>
      <c r="G2411" s="7">
        <f t="shared" si="263"/>
        <v>2.4671428571428424E-2</v>
      </c>
      <c r="H2411" s="7">
        <f t="shared" si="264"/>
        <v>0.40532715691951254</v>
      </c>
      <c r="I2411" s="7">
        <f t="shared" si="265"/>
        <v>28.842192006592441</v>
      </c>
    </row>
    <row r="2412" spans="1:9" ht="13.5" x14ac:dyDescent="0.35">
      <c r="A2412" s="3">
        <v>45518</v>
      </c>
      <c r="B2412" s="2">
        <v>10.8672</v>
      </c>
      <c r="C2412" s="7">
        <f t="shared" si="261"/>
        <v>8.3999999999999631E-2</v>
      </c>
      <c r="D2412" s="7">
        <f t="shared" si="259"/>
        <v>8.3999999999999631E-2</v>
      </c>
      <c r="E2412" s="7">
        <f t="shared" si="260"/>
        <v>0</v>
      </c>
      <c r="F2412" s="7">
        <f t="shared" si="262"/>
        <v>1.5999999999999886E-2</v>
      </c>
      <c r="G2412" s="7">
        <f t="shared" si="263"/>
        <v>2.3335714285714206E-2</v>
      </c>
      <c r="H2412" s="7">
        <f t="shared" si="264"/>
        <v>0.68564432200795578</v>
      </c>
      <c r="I2412" s="7">
        <f t="shared" si="265"/>
        <v>40.675503904121932</v>
      </c>
    </row>
    <row r="2413" spans="1:9" ht="13.5" x14ac:dyDescent="0.35">
      <c r="A2413" s="3">
        <v>45519</v>
      </c>
      <c r="B2413" s="2">
        <v>11.5114</v>
      </c>
      <c r="C2413" s="7">
        <f t="shared" si="261"/>
        <v>0.64419999999999966</v>
      </c>
      <c r="D2413" s="7">
        <f t="shared" si="259"/>
        <v>0.64419999999999966</v>
      </c>
      <c r="E2413" s="7">
        <f t="shared" si="260"/>
        <v>0</v>
      </c>
      <c r="F2413" s="7">
        <f t="shared" si="262"/>
        <v>6.2014285714285577E-2</v>
      </c>
      <c r="G2413" s="7">
        <f t="shared" si="263"/>
        <v>1.3335714285714164E-2</v>
      </c>
      <c r="H2413" s="7">
        <f t="shared" si="264"/>
        <v>4.6502410283878204</v>
      </c>
      <c r="I2413" s="7">
        <f t="shared" si="265"/>
        <v>82.301639965873647</v>
      </c>
    </row>
    <row r="2414" spans="1:9" ht="13.5" x14ac:dyDescent="0.35">
      <c r="A2414" s="3">
        <v>45520</v>
      </c>
      <c r="B2414" s="2">
        <v>12.0436</v>
      </c>
      <c r="C2414" s="7">
        <f t="shared" si="261"/>
        <v>0.53219999999999956</v>
      </c>
      <c r="D2414" s="7">
        <f t="shared" si="259"/>
        <v>0.53219999999999956</v>
      </c>
      <c r="E2414" s="7">
        <f t="shared" si="260"/>
        <v>0</v>
      </c>
      <c r="F2414" s="7">
        <f t="shared" si="262"/>
        <v>0.10002857142857126</v>
      </c>
      <c r="G2414" s="7">
        <f t="shared" si="263"/>
        <v>1.3335714285714164E-2</v>
      </c>
      <c r="H2414" s="7">
        <f t="shared" si="264"/>
        <v>7.5008034279593483</v>
      </c>
      <c r="I2414" s="7">
        <f t="shared" si="265"/>
        <v>88.236406023565067</v>
      </c>
    </row>
    <row r="2415" spans="1:9" ht="13.5" x14ac:dyDescent="0.35">
      <c r="A2415" s="3">
        <v>45523</v>
      </c>
      <c r="B2415" s="2">
        <v>12.015599999999999</v>
      </c>
      <c r="C2415" s="7">
        <f t="shared" si="261"/>
        <v>-2.8000000000000469E-2</v>
      </c>
      <c r="D2415" s="7">
        <f t="shared" si="259"/>
        <v>0</v>
      </c>
      <c r="E2415" s="7">
        <f t="shared" si="260"/>
        <v>2.8000000000000469E-2</v>
      </c>
      <c r="F2415" s="7">
        <f t="shared" si="262"/>
        <v>0.10002857142857126</v>
      </c>
      <c r="G2415" s="7">
        <f t="shared" si="263"/>
        <v>1.5335714285714199E-2</v>
      </c>
      <c r="H2415" s="7">
        <f t="shared" si="264"/>
        <v>6.5225896599907101</v>
      </c>
      <c r="I2415" s="7">
        <f t="shared" si="265"/>
        <v>86.706705467153782</v>
      </c>
    </row>
    <row r="2416" spans="1:9" ht="13.5" x14ac:dyDescent="0.35">
      <c r="A2416" s="3">
        <v>45524</v>
      </c>
      <c r="B2416" s="2">
        <v>12.1183</v>
      </c>
      <c r="C2416" s="7">
        <f t="shared" si="261"/>
        <v>0.10270000000000046</v>
      </c>
      <c r="D2416" s="7">
        <f t="shared" si="259"/>
        <v>0.10270000000000046</v>
      </c>
      <c r="E2416" s="7">
        <f t="shared" si="260"/>
        <v>0</v>
      </c>
      <c r="F2416" s="7">
        <f t="shared" si="262"/>
        <v>0.10069999999999991</v>
      </c>
      <c r="G2416" s="7">
        <f t="shared" si="263"/>
        <v>1.5335714285714199E-2</v>
      </c>
      <c r="H2416" s="7">
        <f t="shared" si="264"/>
        <v>6.5663716814159603</v>
      </c>
      <c r="I2416" s="7">
        <f t="shared" si="265"/>
        <v>86.783625730994203</v>
      </c>
    </row>
    <row r="2417" spans="1:9" ht="13.5" x14ac:dyDescent="0.35">
      <c r="A2417" s="3">
        <v>45525</v>
      </c>
      <c r="B2417" s="2">
        <v>11.940899999999999</v>
      </c>
      <c r="C2417" s="7">
        <f t="shared" si="261"/>
        <v>-0.17740000000000045</v>
      </c>
      <c r="D2417" s="7">
        <f t="shared" si="259"/>
        <v>0</v>
      </c>
      <c r="E2417" s="7">
        <f t="shared" si="260"/>
        <v>0.17740000000000045</v>
      </c>
      <c r="F2417" s="7">
        <f t="shared" si="262"/>
        <v>0.10069999999999991</v>
      </c>
      <c r="G2417" s="7">
        <f t="shared" si="263"/>
        <v>2.7342857142857113E-2</v>
      </c>
      <c r="H2417" s="7">
        <f t="shared" si="264"/>
        <v>3.6828631138975974</v>
      </c>
      <c r="I2417" s="7">
        <f t="shared" si="265"/>
        <v>78.645542787013284</v>
      </c>
    </row>
    <row r="2418" spans="1:9" ht="13.5" x14ac:dyDescent="0.35">
      <c r="A2418" s="3">
        <v>45526</v>
      </c>
      <c r="B2418" s="2">
        <v>11.950200000000001</v>
      </c>
      <c r="C2418" s="7">
        <f t="shared" si="261"/>
        <v>9.3000000000014182E-3</v>
      </c>
      <c r="D2418" s="7">
        <f t="shared" si="259"/>
        <v>9.3000000000014182E-3</v>
      </c>
      <c r="E2418" s="7">
        <f t="shared" si="260"/>
        <v>0</v>
      </c>
      <c r="F2418" s="7">
        <f t="shared" si="262"/>
        <v>9.8028571428571479E-2</v>
      </c>
      <c r="G2418" s="7">
        <f t="shared" si="263"/>
        <v>2.7342857142857113E-2</v>
      </c>
      <c r="H2418" s="7">
        <f t="shared" si="264"/>
        <v>3.5851619644723152</v>
      </c>
      <c r="I2418" s="7">
        <f t="shared" si="265"/>
        <v>78.190519598906135</v>
      </c>
    </row>
    <row r="2419" spans="1:9" ht="13.5" x14ac:dyDescent="0.35">
      <c r="A2419" s="3">
        <v>45527</v>
      </c>
      <c r="B2419" s="2">
        <v>11.866199999999999</v>
      </c>
      <c r="C2419" s="7">
        <f t="shared" si="261"/>
        <v>-8.4000000000001407E-2</v>
      </c>
      <c r="D2419" s="7">
        <f t="shared" si="259"/>
        <v>0</v>
      </c>
      <c r="E2419" s="7">
        <f t="shared" si="260"/>
        <v>8.4000000000001407E-2</v>
      </c>
      <c r="F2419" s="7">
        <f t="shared" si="262"/>
        <v>9.8028571428571479E-2</v>
      </c>
      <c r="G2419" s="7">
        <f t="shared" si="263"/>
        <v>3.0007142857142961E-2</v>
      </c>
      <c r="H2419" s="7">
        <f t="shared" si="264"/>
        <v>3.2668412282789716</v>
      </c>
      <c r="I2419" s="7">
        <f t="shared" si="265"/>
        <v>76.563458856345832</v>
      </c>
    </row>
    <row r="2420" spans="1:9" ht="13.5" x14ac:dyDescent="0.35">
      <c r="A2420" s="3">
        <v>45530</v>
      </c>
      <c r="B2420" s="2">
        <v>11.8569</v>
      </c>
      <c r="C2420" s="7">
        <f t="shared" si="261"/>
        <v>-9.2999999999996419E-3</v>
      </c>
      <c r="D2420" s="7">
        <f t="shared" si="259"/>
        <v>0</v>
      </c>
      <c r="E2420" s="7">
        <f t="shared" si="260"/>
        <v>9.2999999999996419E-3</v>
      </c>
      <c r="F2420" s="7">
        <f t="shared" si="262"/>
        <v>9.8028571428571479E-2</v>
      </c>
      <c r="G2420" s="7">
        <f t="shared" si="263"/>
        <v>3.0671428571428652E-2</v>
      </c>
      <c r="H2420" s="7">
        <f t="shared" si="264"/>
        <v>3.1960875640428439</v>
      </c>
      <c r="I2420" s="7">
        <f t="shared" si="265"/>
        <v>76.168276168276122</v>
      </c>
    </row>
    <row r="2421" spans="1:9" ht="13.5" x14ac:dyDescent="0.35">
      <c r="A2421" s="3">
        <v>45531</v>
      </c>
      <c r="B2421" s="2">
        <v>11.8475</v>
      </c>
      <c r="C2421" s="7">
        <f t="shared" si="261"/>
        <v>-9.3999999999994088E-3</v>
      </c>
      <c r="D2421" s="7">
        <f t="shared" si="259"/>
        <v>0</v>
      </c>
      <c r="E2421" s="7">
        <f t="shared" si="260"/>
        <v>9.3999999999994088E-3</v>
      </c>
      <c r="F2421" s="7">
        <f t="shared" si="262"/>
        <v>9.8028571428571479E-2</v>
      </c>
      <c r="G2421" s="7">
        <f t="shared" si="263"/>
        <v>3.1342857142857179E-2</v>
      </c>
      <c r="H2421" s="7">
        <f t="shared" si="264"/>
        <v>3.1276207839562424</v>
      </c>
      <c r="I2421" s="7">
        <f t="shared" si="265"/>
        <v>75.772968197879848</v>
      </c>
    </row>
    <row r="2422" spans="1:9" ht="13.5" x14ac:dyDescent="0.35">
      <c r="A2422" s="3">
        <v>45532</v>
      </c>
      <c r="B2422" s="2">
        <v>11.903499999999999</v>
      </c>
      <c r="C2422" s="7">
        <f t="shared" si="261"/>
        <v>5.5999999999999162E-2</v>
      </c>
      <c r="D2422" s="7">
        <f t="shared" si="259"/>
        <v>5.5999999999999162E-2</v>
      </c>
      <c r="E2422" s="7">
        <f t="shared" si="260"/>
        <v>0</v>
      </c>
      <c r="F2422" s="7">
        <f t="shared" si="262"/>
        <v>0.10202857142857143</v>
      </c>
      <c r="G2422" s="7">
        <f t="shared" si="263"/>
        <v>2.8678571428571459E-2</v>
      </c>
      <c r="H2422" s="7">
        <f t="shared" si="264"/>
        <v>3.5576587795765837</v>
      </c>
      <c r="I2422" s="7">
        <f t="shared" si="265"/>
        <v>78.058910322968444</v>
      </c>
    </row>
    <row r="2423" spans="1:9" ht="13.5" x14ac:dyDescent="0.35">
      <c r="A2423" s="3">
        <v>45533</v>
      </c>
      <c r="B2423" s="2">
        <v>12.127599999999999</v>
      </c>
      <c r="C2423" s="7">
        <f t="shared" si="261"/>
        <v>0.22409999999999997</v>
      </c>
      <c r="D2423" s="7">
        <f t="shared" si="259"/>
        <v>0.22409999999999997</v>
      </c>
      <c r="E2423" s="7">
        <f t="shared" si="260"/>
        <v>0</v>
      </c>
      <c r="F2423" s="7">
        <f t="shared" si="262"/>
        <v>0.11803571428571427</v>
      </c>
      <c r="G2423" s="7">
        <f t="shared" si="263"/>
        <v>2.8007142857142928E-2</v>
      </c>
      <c r="H2423" s="7">
        <f t="shared" si="264"/>
        <v>4.2144861004845593</v>
      </c>
      <c r="I2423" s="7">
        <f t="shared" si="265"/>
        <v>80.822654798004464</v>
      </c>
    </row>
    <row r="2424" spans="1:9" ht="13.5" x14ac:dyDescent="0.35">
      <c r="A2424" s="3">
        <v>45534</v>
      </c>
      <c r="B2424" s="2">
        <v>12.3703</v>
      </c>
      <c r="C2424" s="7">
        <f t="shared" si="261"/>
        <v>0.24270000000000103</v>
      </c>
      <c r="D2424" s="7">
        <f t="shared" si="259"/>
        <v>0.24270000000000103</v>
      </c>
      <c r="E2424" s="7">
        <f t="shared" si="260"/>
        <v>0</v>
      </c>
      <c r="F2424" s="7">
        <f t="shared" si="262"/>
        <v>0.13537142857142864</v>
      </c>
      <c r="G2424" s="7">
        <f t="shared" si="263"/>
        <v>2.2671428571428644E-2</v>
      </c>
      <c r="H2424" s="7">
        <f t="shared" si="264"/>
        <v>5.9710144927536071</v>
      </c>
      <c r="I2424" s="7">
        <f t="shared" si="265"/>
        <v>85.654885654885618</v>
      </c>
    </row>
    <row r="2425" spans="1:9" ht="13.5" x14ac:dyDescent="0.35">
      <c r="A2425" s="3">
        <v>45537</v>
      </c>
      <c r="B2425" s="2">
        <v>12.547700000000001</v>
      </c>
      <c r="C2425" s="7">
        <f t="shared" si="261"/>
        <v>0.17740000000000045</v>
      </c>
      <c r="D2425" s="7">
        <f t="shared" si="259"/>
        <v>0.17740000000000045</v>
      </c>
      <c r="E2425" s="7">
        <f t="shared" si="260"/>
        <v>0</v>
      </c>
      <c r="F2425" s="7">
        <f t="shared" si="262"/>
        <v>0.14804285714285723</v>
      </c>
      <c r="G2425" s="7">
        <f t="shared" si="263"/>
        <v>2.2007142857142954E-2</v>
      </c>
      <c r="H2425" s="7">
        <f t="shared" si="264"/>
        <v>6.7270366764037393</v>
      </c>
      <c r="I2425" s="7">
        <f t="shared" si="265"/>
        <v>87.058428193388451</v>
      </c>
    </row>
    <row r="2426" spans="1:9" ht="13.5" x14ac:dyDescent="0.35">
      <c r="A2426" s="3">
        <v>45538</v>
      </c>
      <c r="B2426" s="2">
        <v>12.500999999999999</v>
      </c>
      <c r="C2426" s="7">
        <f t="shared" si="261"/>
        <v>-4.6700000000001296E-2</v>
      </c>
      <c r="D2426" s="7">
        <f t="shared" si="259"/>
        <v>0</v>
      </c>
      <c r="E2426" s="7">
        <f t="shared" si="260"/>
        <v>4.6700000000001296E-2</v>
      </c>
      <c r="F2426" s="7">
        <f t="shared" si="262"/>
        <v>0.14204285714285728</v>
      </c>
      <c r="G2426" s="7">
        <f t="shared" si="263"/>
        <v>2.5342857142857333E-2</v>
      </c>
      <c r="H2426" s="7">
        <f t="shared" si="264"/>
        <v>5.604847801578317</v>
      </c>
      <c r="I2426" s="7">
        <f t="shared" si="265"/>
        <v>84.859605701117943</v>
      </c>
    </row>
    <row r="2427" spans="1:9" ht="13.5" x14ac:dyDescent="0.35">
      <c r="A2427" s="3">
        <v>45539</v>
      </c>
      <c r="B2427" s="2">
        <v>12.874499999999999</v>
      </c>
      <c r="C2427" s="7">
        <f t="shared" si="261"/>
        <v>0.37349999999999994</v>
      </c>
      <c r="D2427" s="7">
        <f t="shared" si="259"/>
        <v>0.37349999999999994</v>
      </c>
      <c r="E2427" s="7">
        <f t="shared" si="260"/>
        <v>0</v>
      </c>
      <c r="F2427" s="7">
        <f t="shared" si="262"/>
        <v>0.122707142857143</v>
      </c>
      <c r="G2427" s="7">
        <f t="shared" si="263"/>
        <v>2.5342857142857333E-2</v>
      </c>
      <c r="H2427" s="7">
        <f t="shared" si="264"/>
        <v>4.8418827508455164</v>
      </c>
      <c r="I2427" s="7">
        <f t="shared" si="265"/>
        <v>82.882230906546923</v>
      </c>
    </row>
    <row r="2428" spans="1:9" ht="13.5" x14ac:dyDescent="0.35">
      <c r="A2428" s="3">
        <v>45540</v>
      </c>
      <c r="B2428" s="2">
        <v>12.979799999999999</v>
      </c>
      <c r="C2428" s="7">
        <f t="shared" si="261"/>
        <v>0.10529999999999973</v>
      </c>
      <c r="D2428" s="7">
        <f t="shared" si="259"/>
        <v>0.10529999999999973</v>
      </c>
      <c r="E2428" s="7">
        <f t="shared" si="260"/>
        <v>0</v>
      </c>
      <c r="F2428" s="7">
        <f t="shared" si="262"/>
        <v>9.2214285714285874E-2</v>
      </c>
      <c r="G2428" s="7">
        <f t="shared" si="263"/>
        <v>2.5342857142857333E-2</v>
      </c>
      <c r="H2428" s="7">
        <f t="shared" si="264"/>
        <v>3.6386696730552215</v>
      </c>
      <c r="I2428" s="7">
        <f t="shared" si="265"/>
        <v>78.442095029772659</v>
      </c>
    </row>
    <row r="2429" spans="1:9" ht="13.5" x14ac:dyDescent="0.35">
      <c r="A2429" s="3">
        <v>45541</v>
      </c>
      <c r="B2429" s="2">
        <v>12.8461</v>
      </c>
      <c r="C2429" s="7">
        <f t="shared" si="261"/>
        <v>-0.13369999999999926</v>
      </c>
      <c r="D2429" s="7">
        <f t="shared" si="259"/>
        <v>0</v>
      </c>
      <c r="E2429" s="7">
        <f t="shared" si="260"/>
        <v>0.13369999999999926</v>
      </c>
      <c r="F2429" s="7">
        <f t="shared" si="262"/>
        <v>9.2214285714285874E-2</v>
      </c>
      <c r="G2429" s="7">
        <f t="shared" si="263"/>
        <v>3.2892857142857244E-2</v>
      </c>
      <c r="H2429" s="7">
        <f t="shared" si="264"/>
        <v>2.8034744842562396</v>
      </c>
      <c r="I2429" s="7">
        <f t="shared" si="265"/>
        <v>73.708250071367374</v>
      </c>
    </row>
    <row r="2430" spans="1:9" ht="13.5" x14ac:dyDescent="0.35">
      <c r="A2430" s="3">
        <v>45544</v>
      </c>
      <c r="B2430" s="2">
        <v>12.7888</v>
      </c>
      <c r="C2430" s="7">
        <f t="shared" si="261"/>
        <v>-5.7299999999999685E-2</v>
      </c>
      <c r="D2430" s="7">
        <f t="shared" si="259"/>
        <v>0</v>
      </c>
      <c r="E2430" s="7">
        <f t="shared" si="260"/>
        <v>5.7299999999999685E-2</v>
      </c>
      <c r="F2430" s="7">
        <f t="shared" si="262"/>
        <v>8.4878571428571553E-2</v>
      </c>
      <c r="G2430" s="7">
        <f t="shared" si="263"/>
        <v>3.6985714285714365E-2</v>
      </c>
      <c r="H2430" s="7">
        <f t="shared" si="264"/>
        <v>2.2949015063731153</v>
      </c>
      <c r="I2430" s="7">
        <f t="shared" si="265"/>
        <v>69.650079127835397</v>
      </c>
    </row>
    <row r="2431" spans="1:9" ht="13.5" x14ac:dyDescent="0.35">
      <c r="A2431" s="3">
        <v>45545</v>
      </c>
      <c r="B2431" s="2">
        <v>12.597799999999999</v>
      </c>
      <c r="C2431" s="7">
        <f t="shared" si="261"/>
        <v>-0.19100000000000072</v>
      </c>
      <c r="D2431" s="7">
        <f t="shared" si="259"/>
        <v>0</v>
      </c>
      <c r="E2431" s="7">
        <f t="shared" si="260"/>
        <v>0.19100000000000072</v>
      </c>
      <c r="F2431" s="7">
        <f t="shared" si="262"/>
        <v>8.4878571428571553E-2</v>
      </c>
      <c r="G2431" s="7">
        <f t="shared" si="263"/>
        <v>3.795714285714296E-2</v>
      </c>
      <c r="H2431" s="7">
        <f t="shared" si="264"/>
        <v>2.2361686112156538</v>
      </c>
      <c r="I2431" s="7">
        <f t="shared" si="265"/>
        <v>69.099261499098645</v>
      </c>
    </row>
    <row r="2432" spans="1:9" ht="13.5" x14ac:dyDescent="0.35">
      <c r="A2432" s="3">
        <v>45546</v>
      </c>
      <c r="B2432" s="2">
        <v>12.4163</v>
      </c>
      <c r="C2432" s="7">
        <f t="shared" si="261"/>
        <v>-0.18149999999999977</v>
      </c>
      <c r="D2432" s="7">
        <f t="shared" si="259"/>
        <v>0</v>
      </c>
      <c r="E2432" s="7">
        <f t="shared" si="260"/>
        <v>0.18149999999999977</v>
      </c>
      <c r="F2432" s="7">
        <f t="shared" si="262"/>
        <v>8.4214285714285728E-2</v>
      </c>
      <c r="G2432" s="7">
        <f t="shared" si="263"/>
        <v>5.0921428571428659E-2</v>
      </c>
      <c r="H2432" s="7">
        <f t="shared" si="264"/>
        <v>1.6538083882732475</v>
      </c>
      <c r="I2432" s="7">
        <f t="shared" si="265"/>
        <v>62.31830435012418</v>
      </c>
    </row>
    <row r="2433" spans="1:9" ht="13.5" x14ac:dyDescent="0.35">
      <c r="A2433" s="3">
        <v>45547</v>
      </c>
      <c r="B2433" s="2">
        <v>12.511799999999999</v>
      </c>
      <c r="C2433" s="7">
        <f t="shared" si="261"/>
        <v>9.5499999999999474E-2</v>
      </c>
      <c r="D2433" s="7">
        <f t="shared" si="259"/>
        <v>9.5499999999999474E-2</v>
      </c>
      <c r="E2433" s="7">
        <f t="shared" si="260"/>
        <v>0</v>
      </c>
      <c r="F2433" s="7">
        <f t="shared" si="262"/>
        <v>9.1035714285714261E-2</v>
      </c>
      <c r="G2433" s="7">
        <f t="shared" si="263"/>
        <v>4.4921428571428557E-2</v>
      </c>
      <c r="H2433" s="7">
        <f t="shared" si="264"/>
        <v>2.0265543011607572</v>
      </c>
      <c r="I2433" s="7">
        <f t="shared" si="265"/>
        <v>66.959125774929078</v>
      </c>
    </row>
    <row r="2434" spans="1:9" ht="13.5" x14ac:dyDescent="0.35">
      <c r="A2434" s="3">
        <v>45548</v>
      </c>
      <c r="B2434" s="2">
        <v>12.5596</v>
      </c>
      <c r="C2434" s="7">
        <f t="shared" si="261"/>
        <v>4.7800000000000509E-2</v>
      </c>
      <c r="D2434" s="7">
        <f t="shared" si="259"/>
        <v>4.7800000000000509E-2</v>
      </c>
      <c r="E2434" s="7">
        <f t="shared" si="260"/>
        <v>0</v>
      </c>
      <c r="F2434" s="7">
        <f t="shared" si="262"/>
        <v>9.445000000000002E-2</v>
      </c>
      <c r="G2434" s="7">
        <f t="shared" si="263"/>
        <v>4.425714285714287E-2</v>
      </c>
      <c r="H2434" s="7">
        <f t="shared" si="264"/>
        <v>2.1341187863137505</v>
      </c>
      <c r="I2434" s="7">
        <f t="shared" si="265"/>
        <v>68.093104691281724</v>
      </c>
    </row>
    <row r="2435" spans="1:9" ht="13.5" x14ac:dyDescent="0.35">
      <c r="A2435" s="3">
        <v>45551</v>
      </c>
      <c r="B2435" s="2">
        <v>12.7028</v>
      </c>
      <c r="C2435" s="7">
        <f t="shared" si="261"/>
        <v>0.14320000000000022</v>
      </c>
      <c r="D2435" s="7">
        <f t="shared" ref="D2435:D2498" si="266">IF(C2435&gt;0,C2435,0)</f>
        <v>0.14320000000000022</v>
      </c>
      <c r="E2435" s="7">
        <f t="shared" ref="E2435:E2498" si="267">IF(C2435&lt;0,-C2435,0)</f>
        <v>0</v>
      </c>
      <c r="F2435" s="7">
        <f t="shared" si="262"/>
        <v>0.10467857142857147</v>
      </c>
      <c r="G2435" s="7">
        <f t="shared" si="263"/>
        <v>4.3585714285714339E-2</v>
      </c>
      <c r="H2435" s="7">
        <f t="shared" si="264"/>
        <v>2.4016715830875102</v>
      </c>
      <c r="I2435" s="7">
        <f t="shared" si="265"/>
        <v>70.602688249747047</v>
      </c>
    </row>
    <row r="2436" spans="1:9" ht="13.5" x14ac:dyDescent="0.35">
      <c r="A2436" s="3">
        <v>45552</v>
      </c>
      <c r="B2436" s="2">
        <v>12.6073</v>
      </c>
      <c r="C2436" s="7">
        <f t="shared" ref="C2436:C2499" si="268">B2436-B2435</f>
        <v>-9.5499999999999474E-2</v>
      </c>
      <c r="D2436" s="7">
        <f t="shared" si="266"/>
        <v>0</v>
      </c>
      <c r="E2436" s="7">
        <f t="shared" si="267"/>
        <v>9.5499999999999474E-2</v>
      </c>
      <c r="F2436" s="7">
        <f t="shared" si="262"/>
        <v>0.10067857142857152</v>
      </c>
      <c r="G2436" s="7">
        <f t="shared" si="263"/>
        <v>5.0407142857142873E-2</v>
      </c>
      <c r="H2436" s="7">
        <f t="shared" si="264"/>
        <v>1.9973076378064345</v>
      </c>
      <c r="I2436" s="7">
        <f t="shared" si="265"/>
        <v>66.636724659606671</v>
      </c>
    </row>
    <row r="2437" spans="1:9" ht="13.5" x14ac:dyDescent="0.35">
      <c r="A2437" s="3">
        <v>45553</v>
      </c>
      <c r="B2437" s="2">
        <v>12.6073</v>
      </c>
      <c r="C2437" s="7">
        <f t="shared" si="268"/>
        <v>0</v>
      </c>
      <c r="D2437" s="7">
        <f t="shared" si="266"/>
        <v>0</v>
      </c>
      <c r="E2437" s="7">
        <f t="shared" si="267"/>
        <v>0</v>
      </c>
      <c r="F2437" s="7">
        <f t="shared" si="262"/>
        <v>8.4671428571428661E-2</v>
      </c>
      <c r="G2437" s="7">
        <f t="shared" si="263"/>
        <v>5.0407142857142873E-2</v>
      </c>
      <c r="H2437" s="7">
        <f t="shared" si="264"/>
        <v>1.679750602238913</v>
      </c>
      <c r="I2437" s="7">
        <f t="shared" si="265"/>
        <v>62.683094495267326</v>
      </c>
    </row>
    <row r="2438" spans="1:9" ht="13.5" x14ac:dyDescent="0.35">
      <c r="A2438" s="3">
        <v>45554</v>
      </c>
      <c r="B2438" s="2">
        <v>12.406700000000001</v>
      </c>
      <c r="C2438" s="7">
        <f t="shared" si="268"/>
        <v>-0.20059999999999967</v>
      </c>
      <c r="D2438" s="7">
        <f t="shared" si="266"/>
        <v>0</v>
      </c>
      <c r="E2438" s="7">
        <f t="shared" si="267"/>
        <v>0.20059999999999967</v>
      </c>
      <c r="F2438" s="7">
        <f t="shared" si="262"/>
        <v>6.7335714285714304E-2</v>
      </c>
      <c r="G2438" s="7">
        <f t="shared" si="263"/>
        <v>6.4735714285714271E-2</v>
      </c>
      <c r="H2438" s="7">
        <f t="shared" si="264"/>
        <v>1.0401633013350993</v>
      </c>
      <c r="I2438" s="7">
        <f t="shared" si="265"/>
        <v>50.984315846403476</v>
      </c>
    </row>
    <row r="2439" spans="1:9" ht="13.5" x14ac:dyDescent="0.35">
      <c r="A2439" s="3">
        <v>45555</v>
      </c>
      <c r="B2439" s="2">
        <v>12.4163</v>
      </c>
      <c r="C2439" s="7">
        <f t="shared" si="268"/>
        <v>9.5999999999989427E-3</v>
      </c>
      <c r="D2439" s="7">
        <f t="shared" si="266"/>
        <v>9.5999999999989427E-3</v>
      </c>
      <c r="E2439" s="7">
        <f t="shared" si="267"/>
        <v>0</v>
      </c>
      <c r="F2439" s="7">
        <f t="shared" si="262"/>
        <v>5.5349999999999913E-2</v>
      </c>
      <c r="G2439" s="7">
        <f t="shared" si="263"/>
        <v>6.4735714285714271E-2</v>
      </c>
      <c r="H2439" s="7">
        <f t="shared" si="264"/>
        <v>0.85501489572988965</v>
      </c>
      <c r="I2439" s="7">
        <f t="shared" si="265"/>
        <v>46.092077087794394</v>
      </c>
    </row>
    <row r="2440" spans="1:9" ht="13.5" x14ac:dyDescent="0.35">
      <c r="A2440" s="3">
        <v>45558</v>
      </c>
      <c r="B2440" s="2">
        <v>12.4163</v>
      </c>
      <c r="C2440" s="7">
        <f t="shared" si="268"/>
        <v>0</v>
      </c>
      <c r="D2440" s="7">
        <f t="shared" si="266"/>
        <v>0</v>
      </c>
      <c r="E2440" s="7">
        <f t="shared" si="267"/>
        <v>0</v>
      </c>
      <c r="F2440" s="7">
        <f t="shared" si="262"/>
        <v>5.5349999999999913E-2</v>
      </c>
      <c r="G2440" s="7">
        <f t="shared" si="263"/>
        <v>6.1399999999999899E-2</v>
      </c>
      <c r="H2440" s="7">
        <f t="shared" si="264"/>
        <v>0.90146579804560267</v>
      </c>
      <c r="I2440" s="7">
        <f t="shared" si="265"/>
        <v>47.408993576017131</v>
      </c>
    </row>
    <row r="2441" spans="1:9" ht="13.5" x14ac:dyDescent="0.35">
      <c r="A2441" s="3">
        <v>45559</v>
      </c>
      <c r="B2441" s="2">
        <v>12.4163</v>
      </c>
      <c r="C2441" s="7">
        <f t="shared" si="268"/>
        <v>0</v>
      </c>
      <c r="D2441" s="7">
        <f t="shared" si="266"/>
        <v>0</v>
      </c>
      <c r="E2441" s="7">
        <f t="shared" si="267"/>
        <v>0</v>
      </c>
      <c r="F2441" s="7">
        <f t="shared" si="262"/>
        <v>2.867142857142849E-2</v>
      </c>
      <c r="G2441" s="7">
        <f t="shared" si="263"/>
        <v>6.1399999999999899E-2</v>
      </c>
      <c r="H2441" s="7">
        <f t="shared" si="264"/>
        <v>0.46696137738482962</v>
      </c>
      <c r="I2441" s="7">
        <f t="shared" si="265"/>
        <v>31.831879460745412</v>
      </c>
    </row>
    <row r="2442" spans="1:9" ht="13.5" x14ac:dyDescent="0.35">
      <c r="A2442" s="3">
        <v>45560</v>
      </c>
      <c r="B2442" s="2">
        <v>12.3972</v>
      </c>
      <c r="C2442" s="7">
        <f t="shared" si="268"/>
        <v>-1.9099999999999895E-2</v>
      </c>
      <c r="D2442" s="7">
        <f t="shared" si="266"/>
        <v>0</v>
      </c>
      <c r="E2442" s="7">
        <f t="shared" si="267"/>
        <v>1.9099999999999895E-2</v>
      </c>
      <c r="F2442" s="7">
        <f t="shared" si="262"/>
        <v>2.114999999999994E-2</v>
      </c>
      <c r="G2442" s="7">
        <f t="shared" si="263"/>
        <v>6.2764285714285606E-2</v>
      </c>
      <c r="H2442" s="7">
        <f t="shared" si="264"/>
        <v>0.33697507681802624</v>
      </c>
      <c r="I2442" s="7">
        <f t="shared" si="265"/>
        <v>25.204290091930517</v>
      </c>
    </row>
    <row r="2443" spans="1:9" ht="13.5" x14ac:dyDescent="0.35">
      <c r="A2443" s="3">
        <v>45561</v>
      </c>
      <c r="B2443" s="2">
        <v>12.2921</v>
      </c>
      <c r="C2443" s="7">
        <f t="shared" si="268"/>
        <v>-0.10510000000000019</v>
      </c>
      <c r="D2443" s="7">
        <f t="shared" si="266"/>
        <v>0</v>
      </c>
      <c r="E2443" s="7">
        <f t="shared" si="267"/>
        <v>0.10510000000000019</v>
      </c>
      <c r="F2443" s="7">
        <f t="shared" si="262"/>
        <v>2.114999999999994E-2</v>
      </c>
      <c r="G2443" s="7">
        <f t="shared" si="263"/>
        <v>6.072142857142853E-2</v>
      </c>
      <c r="H2443" s="7">
        <f t="shared" si="264"/>
        <v>0.34831196329843472</v>
      </c>
      <c r="I2443" s="7">
        <f t="shared" si="265"/>
        <v>25.833187925318398</v>
      </c>
    </row>
    <row r="2444" spans="1:9" ht="13.5" x14ac:dyDescent="0.35">
      <c r="A2444" s="3">
        <v>45562</v>
      </c>
      <c r="B2444" s="2">
        <v>12.273</v>
      </c>
      <c r="C2444" s="7">
        <f t="shared" si="268"/>
        <v>-1.9099999999999895E-2</v>
      </c>
      <c r="D2444" s="7">
        <f t="shared" si="266"/>
        <v>0</v>
      </c>
      <c r="E2444" s="7">
        <f t="shared" si="267"/>
        <v>1.9099999999999895E-2</v>
      </c>
      <c r="F2444" s="7">
        <f t="shared" si="262"/>
        <v>2.114999999999994E-2</v>
      </c>
      <c r="G2444" s="7">
        <f t="shared" si="263"/>
        <v>5.7992857142857117E-2</v>
      </c>
      <c r="H2444" s="7">
        <f t="shared" si="264"/>
        <v>0.3647000862175136</v>
      </c>
      <c r="I2444" s="7">
        <f t="shared" si="265"/>
        <v>26.72382671480139</v>
      </c>
    </row>
    <row r="2445" spans="1:9" ht="13.5" x14ac:dyDescent="0.35">
      <c r="A2445" s="3">
        <v>45565</v>
      </c>
      <c r="B2445" s="2">
        <v>12.273</v>
      </c>
      <c r="C2445" s="7">
        <f t="shared" si="268"/>
        <v>0</v>
      </c>
      <c r="D2445" s="7">
        <f t="shared" si="266"/>
        <v>0</v>
      </c>
      <c r="E2445" s="7">
        <f t="shared" si="267"/>
        <v>0</v>
      </c>
      <c r="F2445" s="7">
        <f t="shared" si="262"/>
        <v>2.114999999999994E-2</v>
      </c>
      <c r="G2445" s="7">
        <f t="shared" si="263"/>
        <v>4.4349999999999924E-2</v>
      </c>
      <c r="H2445" s="7">
        <f t="shared" si="264"/>
        <v>0.47688838782412574</v>
      </c>
      <c r="I2445" s="7">
        <f t="shared" si="265"/>
        <v>32.290076335877842</v>
      </c>
    </row>
    <row r="2446" spans="1:9" ht="13.5" x14ac:dyDescent="0.35">
      <c r="A2446" s="3">
        <v>45566</v>
      </c>
      <c r="B2446" s="2">
        <v>12.263500000000001</v>
      </c>
      <c r="C2446" s="7">
        <f t="shared" si="268"/>
        <v>-9.4999999999991758E-3</v>
      </c>
      <c r="D2446" s="7">
        <f t="shared" si="266"/>
        <v>0</v>
      </c>
      <c r="E2446" s="7">
        <f t="shared" si="267"/>
        <v>9.4999999999991758E-3</v>
      </c>
      <c r="F2446" s="7">
        <f t="shared" si="262"/>
        <v>2.114999999999994E-2</v>
      </c>
      <c r="G2446" s="7">
        <f t="shared" si="263"/>
        <v>3.2064285714285594E-2</v>
      </c>
      <c r="H2446" s="7">
        <f t="shared" si="264"/>
        <v>0.65961238583203441</v>
      </c>
      <c r="I2446" s="7">
        <f t="shared" si="265"/>
        <v>39.744966442953043</v>
      </c>
    </row>
    <row r="2447" spans="1:9" ht="13.5" x14ac:dyDescent="0.35">
      <c r="A2447" s="3">
        <v>45567</v>
      </c>
      <c r="B2447" s="2">
        <v>12.2539</v>
      </c>
      <c r="C2447" s="7">
        <f t="shared" si="268"/>
        <v>-9.6000000000007191E-3</v>
      </c>
      <c r="D2447" s="7">
        <f t="shared" si="266"/>
        <v>0</v>
      </c>
      <c r="E2447" s="7">
        <f t="shared" si="267"/>
        <v>9.6000000000007191E-3</v>
      </c>
      <c r="F2447" s="7">
        <f t="shared" si="262"/>
        <v>1.4328571428571404E-2</v>
      </c>
      <c r="G2447" s="7">
        <f t="shared" si="263"/>
        <v>3.2749999999999932E-2</v>
      </c>
      <c r="H2447" s="7">
        <f t="shared" si="264"/>
        <v>0.43751363140676136</v>
      </c>
      <c r="I2447" s="7">
        <f t="shared" si="265"/>
        <v>30.435442269761808</v>
      </c>
    </row>
    <row r="2448" spans="1:9" ht="13.5" x14ac:dyDescent="0.35">
      <c r="A2448" s="3">
        <v>45568</v>
      </c>
      <c r="B2448" s="2">
        <v>12.129799999999999</v>
      </c>
      <c r="C2448" s="7">
        <f t="shared" si="268"/>
        <v>-0.12410000000000032</v>
      </c>
      <c r="D2448" s="7">
        <f t="shared" si="266"/>
        <v>0</v>
      </c>
      <c r="E2448" s="7">
        <f t="shared" si="267"/>
        <v>0.12410000000000032</v>
      </c>
      <c r="F2448" s="7">
        <f t="shared" si="262"/>
        <v>1.0914285714285654E-2</v>
      </c>
      <c r="G2448" s="7">
        <f t="shared" si="263"/>
        <v>4.1614285714285666E-2</v>
      </c>
      <c r="H2448" s="7">
        <f t="shared" si="264"/>
        <v>0.26227257123240533</v>
      </c>
      <c r="I2448" s="7">
        <f t="shared" si="265"/>
        <v>20.777807995648544</v>
      </c>
    </row>
    <row r="2449" spans="1:9" ht="13.5" x14ac:dyDescent="0.35">
      <c r="A2449" s="3">
        <v>45569</v>
      </c>
      <c r="B2449" s="2">
        <v>12.129799999999999</v>
      </c>
      <c r="C2449" s="7">
        <f t="shared" si="268"/>
        <v>0</v>
      </c>
      <c r="D2449" s="7">
        <f t="shared" si="266"/>
        <v>0</v>
      </c>
      <c r="E2449" s="7">
        <f t="shared" si="267"/>
        <v>0</v>
      </c>
      <c r="F2449" s="7">
        <f t="shared" ref="F2449:F2512" si="269">(SUM(D2436:D2449)/14)</f>
        <v>6.8571428571421024E-4</v>
      </c>
      <c r="G2449" s="7">
        <f t="shared" ref="G2449:G2512" si="270">(SUM(E2436:E2449)/14)</f>
        <v>4.1614285714285666E-2</v>
      </c>
      <c r="H2449" s="7">
        <f t="shared" ref="H2449:H2512" si="271">F2449/G2449</f>
        <v>1.6477857878474004E-2</v>
      </c>
      <c r="I2449" s="7">
        <f t="shared" ref="I2449:I2512" si="272">IF(G2449=0,100,100-(100/(1+H2449)))</f>
        <v>1.6210739614993344</v>
      </c>
    </row>
    <row r="2450" spans="1:9" ht="13.5" x14ac:dyDescent="0.35">
      <c r="A2450" s="3">
        <v>45572</v>
      </c>
      <c r="B2450" s="2">
        <v>12.0725</v>
      </c>
      <c r="C2450" s="7">
        <f t="shared" si="268"/>
        <v>-5.7299999999999685E-2</v>
      </c>
      <c r="D2450" s="7">
        <f t="shared" si="266"/>
        <v>0</v>
      </c>
      <c r="E2450" s="7">
        <f t="shared" si="267"/>
        <v>5.7299999999999685E-2</v>
      </c>
      <c r="F2450" s="7">
        <f t="shared" si="269"/>
        <v>6.8571428571421024E-4</v>
      </c>
      <c r="G2450" s="7">
        <f t="shared" si="270"/>
        <v>3.8885714285714253E-2</v>
      </c>
      <c r="H2450" s="7">
        <f t="shared" si="271"/>
        <v>1.7634092578984115E-2</v>
      </c>
      <c r="I2450" s="7">
        <f t="shared" si="272"/>
        <v>1.7328519855593925</v>
      </c>
    </row>
    <row r="2451" spans="1:9" ht="13.5" x14ac:dyDescent="0.35">
      <c r="A2451" s="3">
        <v>45573</v>
      </c>
      <c r="B2451" s="2">
        <v>12.129799999999999</v>
      </c>
      <c r="C2451" s="7">
        <f t="shared" si="268"/>
        <v>5.7299999999999685E-2</v>
      </c>
      <c r="D2451" s="7">
        <f t="shared" si="266"/>
        <v>5.7299999999999685E-2</v>
      </c>
      <c r="E2451" s="7">
        <f t="shared" si="267"/>
        <v>0</v>
      </c>
      <c r="F2451" s="7">
        <f t="shared" si="269"/>
        <v>4.7785714285713309E-3</v>
      </c>
      <c r="G2451" s="7">
        <f t="shared" si="270"/>
        <v>3.8885714285714253E-2</v>
      </c>
      <c r="H2451" s="7">
        <f t="shared" si="271"/>
        <v>0.12288758265980655</v>
      </c>
      <c r="I2451" s="7">
        <f t="shared" si="272"/>
        <v>10.943890070341709</v>
      </c>
    </row>
    <row r="2452" spans="1:9" ht="13.5" x14ac:dyDescent="0.35">
      <c r="A2452" s="3">
        <v>45574</v>
      </c>
      <c r="B2452" s="2">
        <v>12.082000000000001</v>
      </c>
      <c r="C2452" s="7">
        <f t="shared" si="268"/>
        <v>-4.7799999999998732E-2</v>
      </c>
      <c r="D2452" s="7">
        <f t="shared" si="266"/>
        <v>0</v>
      </c>
      <c r="E2452" s="7">
        <f t="shared" si="267"/>
        <v>4.7799999999998732E-2</v>
      </c>
      <c r="F2452" s="7">
        <f t="shared" si="269"/>
        <v>4.7785714285713309E-3</v>
      </c>
      <c r="G2452" s="7">
        <f t="shared" si="270"/>
        <v>2.7971428571428474E-2</v>
      </c>
      <c r="H2452" s="7">
        <f t="shared" si="271"/>
        <v>0.17083758937691232</v>
      </c>
      <c r="I2452" s="7">
        <f t="shared" si="272"/>
        <v>14.591057797164453</v>
      </c>
    </row>
    <row r="2453" spans="1:9" ht="13.5" x14ac:dyDescent="0.35">
      <c r="A2453" s="3">
        <v>45575</v>
      </c>
      <c r="B2453" s="2">
        <v>12.0343</v>
      </c>
      <c r="C2453" s="7">
        <f t="shared" si="268"/>
        <v>-4.7700000000000742E-2</v>
      </c>
      <c r="D2453" s="7">
        <f t="shared" si="266"/>
        <v>0</v>
      </c>
      <c r="E2453" s="7">
        <f t="shared" si="267"/>
        <v>4.7700000000000742E-2</v>
      </c>
      <c r="F2453" s="7">
        <f t="shared" si="269"/>
        <v>4.0928571428571203E-3</v>
      </c>
      <c r="G2453" s="7">
        <f t="shared" si="270"/>
        <v>3.1378571428571381E-2</v>
      </c>
      <c r="H2453" s="7">
        <f t="shared" si="271"/>
        <v>0.13043478260869512</v>
      </c>
      <c r="I2453" s="7">
        <f t="shared" si="272"/>
        <v>11.53846153846149</v>
      </c>
    </row>
    <row r="2454" spans="1:9" ht="13.5" x14ac:dyDescent="0.35">
      <c r="A2454" s="3">
        <v>45576</v>
      </c>
      <c r="B2454" s="2">
        <v>12.0343</v>
      </c>
      <c r="C2454" s="7">
        <f t="shared" si="268"/>
        <v>0</v>
      </c>
      <c r="D2454" s="7">
        <f t="shared" si="266"/>
        <v>0</v>
      </c>
      <c r="E2454" s="7">
        <f t="shared" si="267"/>
        <v>0</v>
      </c>
      <c r="F2454" s="7">
        <f t="shared" si="269"/>
        <v>4.0928571428571203E-3</v>
      </c>
      <c r="G2454" s="7">
        <f t="shared" si="270"/>
        <v>3.1378571428571381E-2</v>
      </c>
      <c r="H2454" s="7">
        <f t="shared" si="271"/>
        <v>0.13043478260869512</v>
      </c>
      <c r="I2454" s="7">
        <f t="shared" si="272"/>
        <v>11.53846153846149</v>
      </c>
    </row>
    <row r="2455" spans="1:9" ht="13.5" x14ac:dyDescent="0.35">
      <c r="A2455" s="3">
        <v>45579</v>
      </c>
      <c r="B2455" s="2">
        <v>11.7286</v>
      </c>
      <c r="C2455" s="7">
        <f t="shared" si="268"/>
        <v>-0.30569999999999986</v>
      </c>
      <c r="D2455" s="7">
        <f t="shared" si="266"/>
        <v>0</v>
      </c>
      <c r="E2455" s="7">
        <f t="shared" si="267"/>
        <v>0.30569999999999986</v>
      </c>
      <c r="F2455" s="7">
        <f t="shared" si="269"/>
        <v>4.0928571428571203E-3</v>
      </c>
      <c r="G2455" s="7">
        <f t="shared" si="270"/>
        <v>5.3214285714285658E-2</v>
      </c>
      <c r="H2455" s="7">
        <f t="shared" si="271"/>
        <v>7.6912751677852012E-2</v>
      </c>
      <c r="I2455" s="7">
        <f t="shared" si="272"/>
        <v>7.1419668453196863</v>
      </c>
    </row>
    <row r="2456" spans="1:9" ht="13.5" x14ac:dyDescent="0.35">
      <c r="A2456" s="3">
        <v>45581</v>
      </c>
      <c r="B2456" s="2">
        <v>11.6045</v>
      </c>
      <c r="C2456" s="7">
        <f t="shared" si="268"/>
        <v>-0.12410000000000032</v>
      </c>
      <c r="D2456" s="7">
        <f t="shared" si="266"/>
        <v>0</v>
      </c>
      <c r="E2456" s="7">
        <f t="shared" si="267"/>
        <v>0.12410000000000032</v>
      </c>
      <c r="F2456" s="7">
        <f t="shared" si="269"/>
        <v>4.0928571428571203E-3</v>
      </c>
      <c r="G2456" s="7">
        <f t="shared" si="270"/>
        <v>6.0714285714285686E-2</v>
      </c>
      <c r="H2456" s="7">
        <f t="shared" si="271"/>
        <v>6.7411764705882019E-2</v>
      </c>
      <c r="I2456" s="7">
        <f t="shared" si="272"/>
        <v>6.3154414195965813</v>
      </c>
    </row>
    <row r="2457" spans="1:9" ht="13.5" x14ac:dyDescent="0.35">
      <c r="A2457" s="3">
        <v>45582</v>
      </c>
      <c r="B2457" s="2">
        <v>11.7</v>
      </c>
      <c r="C2457" s="7">
        <f t="shared" si="268"/>
        <v>9.5499999999999474E-2</v>
      </c>
      <c r="D2457" s="7">
        <f t="shared" si="266"/>
        <v>9.5499999999999474E-2</v>
      </c>
      <c r="E2457" s="7">
        <f t="shared" si="267"/>
        <v>0</v>
      </c>
      <c r="F2457" s="7">
        <f t="shared" si="269"/>
        <v>1.0914285714285654E-2</v>
      </c>
      <c r="G2457" s="7">
        <f t="shared" si="270"/>
        <v>5.3207142857142821E-2</v>
      </c>
      <c r="H2457" s="7">
        <f t="shared" si="271"/>
        <v>0.20512820512820415</v>
      </c>
      <c r="I2457" s="7">
        <f t="shared" si="272"/>
        <v>17.021276595744609</v>
      </c>
    </row>
    <row r="2458" spans="1:9" ht="13.5" x14ac:dyDescent="0.35">
      <c r="A2458" s="3">
        <v>45583</v>
      </c>
      <c r="B2458" s="2">
        <v>11.795500000000001</v>
      </c>
      <c r="C2458" s="7">
        <f t="shared" si="268"/>
        <v>9.5500000000001251E-2</v>
      </c>
      <c r="D2458" s="7">
        <f t="shared" si="266"/>
        <v>9.5500000000001251E-2</v>
      </c>
      <c r="E2458" s="7">
        <f t="shared" si="267"/>
        <v>0</v>
      </c>
      <c r="F2458" s="7">
        <f t="shared" si="269"/>
        <v>1.7735714285714316E-2</v>
      </c>
      <c r="G2458" s="7">
        <f t="shared" si="270"/>
        <v>5.1842857142857114E-2</v>
      </c>
      <c r="H2458" s="7">
        <f t="shared" si="271"/>
        <v>0.34210526315789552</v>
      </c>
      <c r="I2458" s="7">
        <f t="shared" si="272"/>
        <v>25.490196078431424</v>
      </c>
    </row>
    <row r="2459" spans="1:9" ht="13.5" x14ac:dyDescent="0.35">
      <c r="A2459" s="3">
        <v>45586</v>
      </c>
      <c r="B2459" s="2">
        <v>12.311199999999999</v>
      </c>
      <c r="C2459" s="7">
        <f t="shared" si="268"/>
        <v>0.51569999999999894</v>
      </c>
      <c r="D2459" s="7">
        <f t="shared" si="266"/>
        <v>0.51569999999999894</v>
      </c>
      <c r="E2459" s="7">
        <f t="shared" si="267"/>
        <v>0</v>
      </c>
      <c r="F2459" s="7">
        <f t="shared" si="269"/>
        <v>5.4571428571428528E-2</v>
      </c>
      <c r="G2459" s="7">
        <f t="shared" si="270"/>
        <v>5.1842857142857114E-2</v>
      </c>
      <c r="H2459" s="7">
        <f t="shared" si="271"/>
        <v>1.0526315789473681</v>
      </c>
      <c r="I2459" s="7">
        <f t="shared" si="272"/>
        <v>51.282051282051277</v>
      </c>
    </row>
    <row r="2460" spans="1:9" ht="13.5" x14ac:dyDescent="0.35">
      <c r="A2460" s="3">
        <v>45587</v>
      </c>
      <c r="B2460" s="2">
        <v>12.225300000000001</v>
      </c>
      <c r="C2460" s="7">
        <f t="shared" si="268"/>
        <v>-8.5899999999998755E-2</v>
      </c>
      <c r="D2460" s="7">
        <f t="shared" si="266"/>
        <v>0</v>
      </c>
      <c r="E2460" s="7">
        <f t="shared" si="267"/>
        <v>8.5899999999998755E-2</v>
      </c>
      <c r="F2460" s="7">
        <f t="shared" si="269"/>
        <v>5.4571428571428528E-2</v>
      </c>
      <c r="G2460" s="7">
        <f t="shared" si="270"/>
        <v>5.7299999999999941E-2</v>
      </c>
      <c r="H2460" s="7">
        <f t="shared" si="271"/>
        <v>0.95238095238095255</v>
      </c>
      <c r="I2460" s="7">
        <f t="shared" si="272"/>
        <v>48.780487804878057</v>
      </c>
    </row>
    <row r="2461" spans="1:9" ht="13.5" x14ac:dyDescent="0.35">
      <c r="A2461" s="3">
        <v>45588</v>
      </c>
      <c r="B2461" s="2">
        <v>12.0534</v>
      </c>
      <c r="C2461" s="7">
        <f t="shared" si="268"/>
        <v>-0.17190000000000083</v>
      </c>
      <c r="D2461" s="7">
        <f t="shared" si="266"/>
        <v>0</v>
      </c>
      <c r="E2461" s="7">
        <f t="shared" si="267"/>
        <v>0.17190000000000083</v>
      </c>
      <c r="F2461" s="7">
        <f t="shared" si="269"/>
        <v>5.4571428571428528E-2</v>
      </c>
      <c r="G2461" s="7">
        <f t="shared" si="270"/>
        <v>6.8892857142857089E-2</v>
      </c>
      <c r="H2461" s="7">
        <f t="shared" si="271"/>
        <v>0.79212026956972525</v>
      </c>
      <c r="I2461" s="7">
        <f t="shared" si="272"/>
        <v>44.200173560890953</v>
      </c>
    </row>
    <row r="2462" spans="1:9" ht="13.5" x14ac:dyDescent="0.35">
      <c r="A2462" s="3">
        <v>45589</v>
      </c>
      <c r="B2462" s="2">
        <v>12.0343</v>
      </c>
      <c r="C2462" s="7">
        <f t="shared" si="268"/>
        <v>-1.9099999999999895E-2</v>
      </c>
      <c r="D2462" s="7">
        <f t="shared" si="266"/>
        <v>0</v>
      </c>
      <c r="E2462" s="7">
        <f t="shared" si="267"/>
        <v>1.9099999999999895E-2</v>
      </c>
      <c r="F2462" s="7">
        <f t="shared" si="269"/>
        <v>5.4571428571428528E-2</v>
      </c>
      <c r="G2462" s="7">
        <f t="shared" si="270"/>
        <v>6.1392857142857062E-2</v>
      </c>
      <c r="H2462" s="7">
        <f t="shared" si="271"/>
        <v>0.88888888888888939</v>
      </c>
      <c r="I2462" s="7">
        <f t="shared" si="272"/>
        <v>47.058823529411775</v>
      </c>
    </row>
    <row r="2463" spans="1:9" ht="13.5" x14ac:dyDescent="0.35">
      <c r="A2463" s="3">
        <v>45590</v>
      </c>
      <c r="B2463" s="2">
        <v>11.938700000000001</v>
      </c>
      <c r="C2463" s="7">
        <f t="shared" si="268"/>
        <v>-9.5599999999999241E-2</v>
      </c>
      <c r="D2463" s="7">
        <f t="shared" si="266"/>
        <v>0</v>
      </c>
      <c r="E2463" s="7">
        <f t="shared" si="267"/>
        <v>9.5599999999999241E-2</v>
      </c>
      <c r="F2463" s="7">
        <f t="shared" si="269"/>
        <v>5.4571428571428528E-2</v>
      </c>
      <c r="G2463" s="7">
        <f t="shared" si="270"/>
        <v>6.8221428571428433E-2</v>
      </c>
      <c r="H2463" s="7">
        <f t="shared" si="271"/>
        <v>0.79991623913726406</v>
      </c>
      <c r="I2463" s="7">
        <f t="shared" si="272"/>
        <v>44.441859112326249</v>
      </c>
    </row>
    <row r="2464" spans="1:9" ht="13.5" x14ac:dyDescent="0.35">
      <c r="A2464" s="3">
        <v>45593</v>
      </c>
      <c r="B2464" s="2">
        <v>11.9101</v>
      </c>
      <c r="C2464" s="7">
        <f t="shared" si="268"/>
        <v>-2.8600000000000847E-2</v>
      </c>
      <c r="D2464" s="7">
        <f t="shared" si="266"/>
        <v>0</v>
      </c>
      <c r="E2464" s="7">
        <f t="shared" si="267"/>
        <v>2.8600000000000847E-2</v>
      </c>
      <c r="F2464" s="7">
        <f t="shared" si="269"/>
        <v>5.4571428571428528E-2</v>
      </c>
      <c r="G2464" s="7">
        <f t="shared" si="270"/>
        <v>6.617142857142852E-2</v>
      </c>
      <c r="H2464" s="7">
        <f t="shared" si="271"/>
        <v>0.82469775474956819</v>
      </c>
      <c r="I2464" s="7">
        <f t="shared" si="272"/>
        <v>45.196403218173209</v>
      </c>
    </row>
    <row r="2465" spans="1:9" ht="13.5" x14ac:dyDescent="0.35">
      <c r="A2465" s="3">
        <v>45594</v>
      </c>
      <c r="B2465" s="2">
        <v>11.938700000000001</v>
      </c>
      <c r="C2465" s="7">
        <f t="shared" si="268"/>
        <v>2.8600000000000847E-2</v>
      </c>
      <c r="D2465" s="7">
        <f t="shared" si="266"/>
        <v>2.8600000000000847E-2</v>
      </c>
      <c r="E2465" s="7">
        <f t="shared" si="267"/>
        <v>0</v>
      </c>
      <c r="F2465" s="7">
        <f t="shared" si="269"/>
        <v>5.2521428571428608E-2</v>
      </c>
      <c r="G2465" s="7">
        <f t="shared" si="270"/>
        <v>6.617142857142852E-2</v>
      </c>
      <c r="H2465" s="7">
        <f t="shared" si="271"/>
        <v>0.79371761658031204</v>
      </c>
      <c r="I2465" s="7">
        <f t="shared" si="272"/>
        <v>44.249864596497602</v>
      </c>
    </row>
    <row r="2466" spans="1:9" ht="13.5" x14ac:dyDescent="0.35">
      <c r="A2466" s="3">
        <v>45595</v>
      </c>
      <c r="B2466" s="2">
        <v>11.881399999999999</v>
      </c>
      <c r="C2466" s="7">
        <f t="shared" si="268"/>
        <v>-5.7300000000001461E-2</v>
      </c>
      <c r="D2466" s="7">
        <f t="shared" si="266"/>
        <v>0</v>
      </c>
      <c r="E2466" s="7">
        <f t="shared" si="267"/>
        <v>5.7300000000001461E-2</v>
      </c>
      <c r="F2466" s="7">
        <f t="shared" si="269"/>
        <v>5.2521428571428608E-2</v>
      </c>
      <c r="G2466" s="7">
        <f t="shared" si="270"/>
        <v>6.6850000000000145E-2</v>
      </c>
      <c r="H2466" s="7">
        <f t="shared" si="271"/>
        <v>0.78566086120311884</v>
      </c>
      <c r="I2466" s="7">
        <f t="shared" si="272"/>
        <v>43.99832455720437</v>
      </c>
    </row>
    <row r="2467" spans="1:9" ht="13.5" x14ac:dyDescent="0.35">
      <c r="A2467" s="3">
        <v>45596</v>
      </c>
      <c r="B2467" s="2">
        <v>11.652200000000001</v>
      </c>
      <c r="C2467" s="7">
        <f t="shared" si="268"/>
        <v>-0.22919999999999874</v>
      </c>
      <c r="D2467" s="7">
        <f t="shared" si="266"/>
        <v>0</v>
      </c>
      <c r="E2467" s="7">
        <f t="shared" si="267"/>
        <v>0.22919999999999874</v>
      </c>
      <c r="F2467" s="7">
        <f t="shared" si="269"/>
        <v>5.2521428571428608E-2</v>
      </c>
      <c r="G2467" s="7">
        <f t="shared" si="270"/>
        <v>7.9814285714285713E-2</v>
      </c>
      <c r="H2467" s="7">
        <f t="shared" si="271"/>
        <v>0.65804546268122477</v>
      </c>
      <c r="I2467" s="7">
        <f t="shared" si="272"/>
        <v>39.688022885518457</v>
      </c>
    </row>
    <row r="2468" spans="1:9" ht="13.5" x14ac:dyDescent="0.35">
      <c r="A2468" s="3">
        <v>45597</v>
      </c>
      <c r="B2468" s="2">
        <v>11.594900000000001</v>
      </c>
      <c r="C2468" s="7">
        <f t="shared" si="268"/>
        <v>-5.7299999999999685E-2</v>
      </c>
      <c r="D2468" s="7">
        <f t="shared" si="266"/>
        <v>0</v>
      </c>
      <c r="E2468" s="7">
        <f t="shared" si="267"/>
        <v>5.7299999999999685E-2</v>
      </c>
      <c r="F2468" s="7">
        <f t="shared" si="269"/>
        <v>5.2521428571428608E-2</v>
      </c>
      <c r="G2468" s="7">
        <f t="shared" si="270"/>
        <v>8.3907142857142833E-2</v>
      </c>
      <c r="H2468" s="7">
        <f t="shared" si="271"/>
        <v>0.62594705031071829</v>
      </c>
      <c r="I2468" s="7">
        <f t="shared" si="272"/>
        <v>38.497382198952906</v>
      </c>
    </row>
    <row r="2469" spans="1:9" ht="13.5" x14ac:dyDescent="0.35">
      <c r="A2469" s="3">
        <v>45600</v>
      </c>
      <c r="B2469" s="2">
        <v>11.594900000000001</v>
      </c>
      <c r="C2469" s="7">
        <f t="shared" si="268"/>
        <v>0</v>
      </c>
      <c r="D2469" s="7">
        <f t="shared" si="266"/>
        <v>0</v>
      </c>
      <c r="E2469" s="7">
        <f t="shared" si="267"/>
        <v>0</v>
      </c>
      <c r="F2469" s="7">
        <f t="shared" si="269"/>
        <v>5.2521428571428608E-2</v>
      </c>
      <c r="G2469" s="7">
        <f t="shared" si="270"/>
        <v>6.2071428571428555E-2</v>
      </c>
      <c r="H2469" s="7">
        <f t="shared" si="271"/>
        <v>0.84614499424626088</v>
      </c>
      <c r="I2469" s="7">
        <f t="shared" si="272"/>
        <v>45.833073614660627</v>
      </c>
    </row>
    <row r="2470" spans="1:9" ht="13.5" x14ac:dyDescent="0.35">
      <c r="A2470" s="3">
        <v>45601</v>
      </c>
      <c r="B2470" s="2">
        <v>11.4994</v>
      </c>
      <c r="C2470" s="7">
        <f t="shared" si="268"/>
        <v>-9.5500000000001251E-2</v>
      </c>
      <c r="D2470" s="7">
        <f t="shared" si="266"/>
        <v>0</v>
      </c>
      <c r="E2470" s="7">
        <f t="shared" si="267"/>
        <v>9.5500000000001251E-2</v>
      </c>
      <c r="F2470" s="7">
        <f t="shared" si="269"/>
        <v>5.2521428571428608E-2</v>
      </c>
      <c r="G2470" s="7">
        <f t="shared" si="270"/>
        <v>6.002857142857148E-2</v>
      </c>
      <c r="H2470" s="7">
        <f t="shared" si="271"/>
        <v>0.87494050452165617</v>
      </c>
      <c r="I2470" s="7">
        <f t="shared" si="272"/>
        <v>46.664974297137775</v>
      </c>
    </row>
    <row r="2471" spans="1:9" ht="13.5" x14ac:dyDescent="0.35">
      <c r="A2471" s="3">
        <v>45602</v>
      </c>
      <c r="B2471" s="2">
        <v>11.556699999999999</v>
      </c>
      <c r="C2471" s="7">
        <f t="shared" si="268"/>
        <v>5.7299999999999685E-2</v>
      </c>
      <c r="D2471" s="7">
        <f t="shared" si="266"/>
        <v>5.7299999999999685E-2</v>
      </c>
      <c r="E2471" s="7">
        <f t="shared" si="267"/>
        <v>0</v>
      </c>
      <c r="F2471" s="7">
        <f t="shared" si="269"/>
        <v>4.9792857142857194E-2</v>
      </c>
      <c r="G2471" s="7">
        <f t="shared" si="270"/>
        <v>6.002857142857148E-2</v>
      </c>
      <c r="H2471" s="7">
        <f t="shared" si="271"/>
        <v>0.82948595906711109</v>
      </c>
      <c r="I2471" s="7">
        <f t="shared" si="272"/>
        <v>45.339837398373987</v>
      </c>
    </row>
    <row r="2472" spans="1:9" ht="13.5" x14ac:dyDescent="0.35">
      <c r="A2472" s="3">
        <v>45603</v>
      </c>
      <c r="B2472" s="2">
        <v>11.556699999999999</v>
      </c>
      <c r="C2472" s="7">
        <f t="shared" si="268"/>
        <v>0</v>
      </c>
      <c r="D2472" s="7">
        <f t="shared" si="266"/>
        <v>0</v>
      </c>
      <c r="E2472" s="7">
        <f t="shared" si="267"/>
        <v>0</v>
      </c>
      <c r="F2472" s="7">
        <f t="shared" si="269"/>
        <v>4.2971428571428535E-2</v>
      </c>
      <c r="G2472" s="7">
        <f t="shared" si="270"/>
        <v>6.002857142857148E-2</v>
      </c>
      <c r="H2472" s="7">
        <f t="shared" si="271"/>
        <v>0.715849595430746</v>
      </c>
      <c r="I2472" s="7">
        <f t="shared" si="272"/>
        <v>41.719833564493719</v>
      </c>
    </row>
    <row r="2473" spans="1:9" ht="13.5" x14ac:dyDescent="0.35">
      <c r="A2473" s="3">
        <v>45604</v>
      </c>
      <c r="B2473" s="2">
        <v>11.4612</v>
      </c>
      <c r="C2473" s="7">
        <f t="shared" si="268"/>
        <v>-9.5499999999999474E-2</v>
      </c>
      <c r="D2473" s="7">
        <f t="shared" si="266"/>
        <v>0</v>
      </c>
      <c r="E2473" s="7">
        <f t="shared" si="267"/>
        <v>9.5499999999999474E-2</v>
      </c>
      <c r="F2473" s="7">
        <f t="shared" si="269"/>
        <v>6.1357142857143233E-3</v>
      </c>
      <c r="G2473" s="7">
        <f t="shared" si="270"/>
        <v>6.6850000000000007E-2</v>
      </c>
      <c r="H2473" s="7">
        <f t="shared" si="271"/>
        <v>9.178331018271238E-2</v>
      </c>
      <c r="I2473" s="7">
        <f t="shared" si="272"/>
        <v>8.406733215893567</v>
      </c>
    </row>
    <row r="2474" spans="1:9" ht="13.5" x14ac:dyDescent="0.35">
      <c r="A2474" s="3">
        <v>45607</v>
      </c>
      <c r="B2474" s="2">
        <v>11.451599999999999</v>
      </c>
      <c r="C2474" s="7">
        <f t="shared" si="268"/>
        <v>-9.6000000000007191E-3</v>
      </c>
      <c r="D2474" s="7">
        <f t="shared" si="266"/>
        <v>0</v>
      </c>
      <c r="E2474" s="7">
        <f t="shared" si="267"/>
        <v>9.6000000000007191E-3</v>
      </c>
      <c r="F2474" s="7">
        <f t="shared" si="269"/>
        <v>6.1357142857143233E-3</v>
      </c>
      <c r="G2474" s="7">
        <f t="shared" si="270"/>
        <v>6.1400000000000156E-2</v>
      </c>
      <c r="H2474" s="7">
        <f t="shared" si="271"/>
        <v>9.9930200093066898E-2</v>
      </c>
      <c r="I2474" s="7">
        <f t="shared" si="272"/>
        <v>9.0851401374934113</v>
      </c>
    </row>
    <row r="2475" spans="1:9" ht="13.5" x14ac:dyDescent="0.35">
      <c r="A2475" s="3">
        <v>45608</v>
      </c>
      <c r="B2475" s="2">
        <v>11.3466</v>
      </c>
      <c r="C2475" s="7">
        <f t="shared" si="268"/>
        <v>-0.10499999999999865</v>
      </c>
      <c r="D2475" s="7">
        <f t="shared" si="266"/>
        <v>0</v>
      </c>
      <c r="E2475" s="7">
        <f t="shared" si="267"/>
        <v>0.10499999999999865</v>
      </c>
      <c r="F2475" s="7">
        <f t="shared" si="269"/>
        <v>6.1357142857143233E-3</v>
      </c>
      <c r="G2475" s="7">
        <f t="shared" si="270"/>
        <v>5.6621428571428566E-2</v>
      </c>
      <c r="H2475" s="7">
        <f t="shared" si="271"/>
        <v>0.10836381985618838</v>
      </c>
      <c r="I2475" s="7">
        <f t="shared" si="272"/>
        <v>9.7769178238106633</v>
      </c>
    </row>
    <row r="2476" spans="1:9" ht="13.5" x14ac:dyDescent="0.35">
      <c r="A2476" s="3">
        <v>45609</v>
      </c>
      <c r="B2476" s="2">
        <v>11.270200000000001</v>
      </c>
      <c r="C2476" s="7">
        <f t="shared" si="268"/>
        <v>-7.6399999999999579E-2</v>
      </c>
      <c r="D2476" s="7">
        <f t="shared" si="266"/>
        <v>0</v>
      </c>
      <c r="E2476" s="7">
        <f t="shared" si="267"/>
        <v>7.6399999999999579E-2</v>
      </c>
      <c r="F2476" s="7">
        <f t="shared" si="269"/>
        <v>6.1357142857143233E-3</v>
      </c>
      <c r="G2476" s="7">
        <f t="shared" si="270"/>
        <v>6.0714285714285686E-2</v>
      </c>
      <c r="H2476" s="7">
        <f t="shared" si="271"/>
        <v>0.10105882352941244</v>
      </c>
      <c r="I2476" s="7">
        <f t="shared" si="272"/>
        <v>9.1783310182712512</v>
      </c>
    </row>
    <row r="2477" spans="1:9" ht="13.5" x14ac:dyDescent="0.35">
      <c r="A2477" s="3">
        <v>45610</v>
      </c>
      <c r="B2477" s="2">
        <v>11.4421</v>
      </c>
      <c r="C2477" s="7">
        <f t="shared" si="268"/>
        <v>0.17189999999999905</v>
      </c>
      <c r="D2477" s="7">
        <f t="shared" si="266"/>
        <v>0.17189999999999905</v>
      </c>
      <c r="E2477" s="7">
        <f t="shared" si="267"/>
        <v>0</v>
      </c>
      <c r="F2477" s="7">
        <f t="shared" si="269"/>
        <v>1.8414285714285685E-2</v>
      </c>
      <c r="G2477" s="7">
        <f t="shared" si="270"/>
        <v>5.3885714285714315E-2</v>
      </c>
      <c r="H2477" s="7">
        <f t="shared" si="271"/>
        <v>0.34172852598091125</v>
      </c>
      <c r="I2477" s="7">
        <f t="shared" si="272"/>
        <v>25.469274846868174</v>
      </c>
    </row>
    <row r="2478" spans="1:9" ht="13.5" x14ac:dyDescent="0.35">
      <c r="A2478" s="3">
        <v>45611</v>
      </c>
      <c r="B2478" s="2">
        <v>11.652200000000001</v>
      </c>
      <c r="C2478" s="7">
        <f t="shared" si="268"/>
        <v>0.21010000000000062</v>
      </c>
      <c r="D2478" s="7">
        <f t="shared" si="266"/>
        <v>0.21010000000000062</v>
      </c>
      <c r="E2478" s="7">
        <f t="shared" si="267"/>
        <v>0</v>
      </c>
      <c r="F2478" s="7">
        <f t="shared" si="269"/>
        <v>3.3421428571428588E-2</v>
      </c>
      <c r="G2478" s="7">
        <f t="shared" si="270"/>
        <v>5.1842857142857114E-2</v>
      </c>
      <c r="H2478" s="7">
        <f t="shared" si="271"/>
        <v>0.64466795260402388</v>
      </c>
      <c r="I2478" s="7">
        <f t="shared" si="272"/>
        <v>39.197453296473171</v>
      </c>
    </row>
    <row r="2479" spans="1:9" ht="13.5" x14ac:dyDescent="0.35">
      <c r="A2479" s="3">
        <v>45614</v>
      </c>
      <c r="B2479" s="2">
        <v>11.652200000000001</v>
      </c>
      <c r="C2479" s="7">
        <f t="shared" si="268"/>
        <v>0</v>
      </c>
      <c r="D2479" s="7">
        <f t="shared" si="266"/>
        <v>0</v>
      </c>
      <c r="E2479" s="7">
        <f t="shared" si="267"/>
        <v>0</v>
      </c>
      <c r="F2479" s="7">
        <f t="shared" si="269"/>
        <v>3.1378571428571381E-2</v>
      </c>
      <c r="G2479" s="7">
        <f t="shared" si="270"/>
        <v>5.1842857142857114E-2</v>
      </c>
      <c r="H2479" s="7">
        <f t="shared" si="271"/>
        <v>0.60526315789473628</v>
      </c>
      <c r="I2479" s="7">
        <f t="shared" si="272"/>
        <v>37.704918032786864</v>
      </c>
    </row>
    <row r="2480" spans="1:9" ht="13.5" x14ac:dyDescent="0.35">
      <c r="A2480" s="3">
        <v>45615</v>
      </c>
      <c r="B2480" s="2">
        <v>11.8146</v>
      </c>
      <c r="C2480" s="7">
        <f t="shared" si="268"/>
        <v>0.16239999999999988</v>
      </c>
      <c r="D2480" s="7">
        <f t="shared" si="266"/>
        <v>0.16239999999999988</v>
      </c>
      <c r="E2480" s="7">
        <f t="shared" si="267"/>
        <v>0</v>
      </c>
      <c r="F2480" s="7">
        <f t="shared" si="269"/>
        <v>4.2978571428571373E-2</v>
      </c>
      <c r="G2480" s="7">
        <f t="shared" si="270"/>
        <v>4.7749999999999862E-2</v>
      </c>
      <c r="H2480" s="7">
        <f t="shared" si="271"/>
        <v>0.90007479431563342</v>
      </c>
      <c r="I2480" s="7">
        <f t="shared" si="272"/>
        <v>47.370492835773931</v>
      </c>
    </row>
    <row r="2481" spans="1:9" ht="13.5" x14ac:dyDescent="0.35">
      <c r="A2481" s="3">
        <v>45616</v>
      </c>
      <c r="B2481" s="2">
        <v>11.891</v>
      </c>
      <c r="C2481" s="7">
        <f t="shared" si="268"/>
        <v>7.6399999999999579E-2</v>
      </c>
      <c r="D2481" s="7">
        <f t="shared" si="266"/>
        <v>7.6399999999999579E-2</v>
      </c>
      <c r="E2481" s="7">
        <f t="shared" si="267"/>
        <v>0</v>
      </c>
      <c r="F2481" s="7">
        <f t="shared" si="269"/>
        <v>4.84357142857142E-2</v>
      </c>
      <c r="G2481" s="7">
        <f t="shared" si="270"/>
        <v>3.1378571428571381E-2</v>
      </c>
      <c r="H2481" s="7">
        <f t="shared" si="271"/>
        <v>1.5435920783063961</v>
      </c>
      <c r="I2481" s="7">
        <f t="shared" si="272"/>
        <v>60.685519957043134</v>
      </c>
    </row>
    <row r="2482" spans="1:9" ht="13.5" x14ac:dyDescent="0.35">
      <c r="A2482" s="3">
        <v>45617</v>
      </c>
      <c r="B2482" s="2">
        <v>11.977</v>
      </c>
      <c r="C2482" s="7">
        <f t="shared" si="268"/>
        <v>8.6000000000000298E-2</v>
      </c>
      <c r="D2482" s="7">
        <f t="shared" si="266"/>
        <v>8.6000000000000298E-2</v>
      </c>
      <c r="E2482" s="7">
        <f t="shared" si="267"/>
        <v>0</v>
      </c>
      <c r="F2482" s="7">
        <f t="shared" si="269"/>
        <v>5.4578571428571365E-2</v>
      </c>
      <c r="G2482" s="7">
        <f t="shared" si="270"/>
        <v>2.7285714285714264E-2</v>
      </c>
      <c r="H2482" s="7">
        <f t="shared" si="271"/>
        <v>2.0002617801047111</v>
      </c>
      <c r="I2482" s="7">
        <f t="shared" si="272"/>
        <v>66.669575080708483</v>
      </c>
    </row>
    <row r="2483" spans="1:9" ht="13.5" x14ac:dyDescent="0.35">
      <c r="A2483" s="3">
        <v>45618</v>
      </c>
      <c r="B2483" s="2">
        <v>11.8432</v>
      </c>
      <c r="C2483" s="7">
        <f t="shared" si="268"/>
        <v>-0.13380000000000081</v>
      </c>
      <c r="D2483" s="7">
        <f t="shared" si="266"/>
        <v>0</v>
      </c>
      <c r="E2483" s="7">
        <f t="shared" si="267"/>
        <v>0.13380000000000081</v>
      </c>
      <c r="F2483" s="7">
        <f t="shared" si="269"/>
        <v>5.4578571428571365E-2</v>
      </c>
      <c r="G2483" s="7">
        <f t="shared" si="270"/>
        <v>3.6842857142857177E-2</v>
      </c>
      <c r="H2483" s="7">
        <f t="shared" si="271"/>
        <v>1.4813881349360185</v>
      </c>
      <c r="I2483" s="7">
        <f t="shared" si="272"/>
        <v>59.699976560668752</v>
      </c>
    </row>
    <row r="2484" spans="1:9" ht="13.5" x14ac:dyDescent="0.35">
      <c r="A2484" s="3">
        <v>45621</v>
      </c>
      <c r="B2484" s="2">
        <v>11.7668</v>
      </c>
      <c r="C2484" s="7">
        <f t="shared" si="268"/>
        <v>-7.6399999999999579E-2</v>
      </c>
      <c r="D2484" s="7">
        <f t="shared" si="266"/>
        <v>0</v>
      </c>
      <c r="E2484" s="7">
        <f t="shared" si="267"/>
        <v>7.6399999999999579E-2</v>
      </c>
      <c r="F2484" s="7">
        <f t="shared" si="269"/>
        <v>5.4578571428571365E-2</v>
      </c>
      <c r="G2484" s="7">
        <f t="shared" si="270"/>
        <v>3.5478571428571345E-2</v>
      </c>
      <c r="H2484" s="7">
        <f t="shared" si="271"/>
        <v>1.5383531306623734</v>
      </c>
      <c r="I2484" s="7">
        <f t="shared" si="272"/>
        <v>60.604378172588859</v>
      </c>
    </row>
    <row r="2485" spans="1:9" ht="13.5" x14ac:dyDescent="0.35">
      <c r="A2485" s="3">
        <v>45622</v>
      </c>
      <c r="B2485" s="2">
        <v>11.7</v>
      </c>
      <c r="C2485" s="7">
        <f t="shared" si="268"/>
        <v>-6.6800000000000637E-2</v>
      </c>
      <c r="D2485" s="7">
        <f t="shared" si="266"/>
        <v>0</v>
      </c>
      <c r="E2485" s="7">
        <f t="shared" si="267"/>
        <v>6.6800000000000637E-2</v>
      </c>
      <c r="F2485" s="7">
        <f t="shared" si="269"/>
        <v>5.0485714285714245E-2</v>
      </c>
      <c r="G2485" s="7">
        <f t="shared" si="270"/>
        <v>4.0249999999999959E-2</v>
      </c>
      <c r="H2485" s="7">
        <f t="shared" si="271"/>
        <v>1.2543034605146408</v>
      </c>
      <c r="I2485" s="7">
        <f t="shared" si="272"/>
        <v>55.640399905534132</v>
      </c>
    </row>
    <row r="2486" spans="1:9" ht="13.5" x14ac:dyDescent="0.35">
      <c r="A2486" s="3">
        <v>45623</v>
      </c>
      <c r="B2486" s="2">
        <v>11.6427</v>
      </c>
      <c r="C2486" s="7">
        <f t="shared" si="268"/>
        <v>-5.7299999999999685E-2</v>
      </c>
      <c r="D2486" s="7">
        <f t="shared" si="266"/>
        <v>0</v>
      </c>
      <c r="E2486" s="7">
        <f t="shared" si="267"/>
        <v>5.7299999999999685E-2</v>
      </c>
      <c r="F2486" s="7">
        <f t="shared" si="269"/>
        <v>5.0485714285714245E-2</v>
      </c>
      <c r="G2486" s="7">
        <f t="shared" si="270"/>
        <v>4.434285714285708E-2</v>
      </c>
      <c r="H2486" s="7">
        <f t="shared" si="271"/>
        <v>1.1385309278350522</v>
      </c>
      <c r="I2486" s="7">
        <f t="shared" si="272"/>
        <v>53.238927387767411</v>
      </c>
    </row>
    <row r="2487" spans="1:9" ht="13.5" x14ac:dyDescent="0.35">
      <c r="A2487" s="3">
        <v>45624</v>
      </c>
      <c r="B2487" s="2">
        <v>11.4612</v>
      </c>
      <c r="C2487" s="7">
        <f t="shared" si="268"/>
        <v>-0.18149999999999977</v>
      </c>
      <c r="D2487" s="7">
        <f t="shared" si="266"/>
        <v>0</v>
      </c>
      <c r="E2487" s="7">
        <f t="shared" si="267"/>
        <v>0.18149999999999977</v>
      </c>
      <c r="F2487" s="7">
        <f t="shared" si="269"/>
        <v>5.0485714285714245E-2</v>
      </c>
      <c r="G2487" s="7">
        <f t="shared" si="270"/>
        <v>5.0485714285714245E-2</v>
      </c>
      <c r="H2487" s="7">
        <f t="shared" si="271"/>
        <v>1</v>
      </c>
      <c r="I2487" s="7">
        <f t="shared" si="272"/>
        <v>50</v>
      </c>
    </row>
    <row r="2488" spans="1:9" ht="13.5" x14ac:dyDescent="0.35">
      <c r="A2488" s="3">
        <v>45625</v>
      </c>
      <c r="B2488" s="2">
        <v>11.633100000000001</v>
      </c>
      <c r="C2488" s="7">
        <f t="shared" si="268"/>
        <v>0.17190000000000083</v>
      </c>
      <c r="D2488" s="7">
        <f t="shared" si="266"/>
        <v>0.17190000000000083</v>
      </c>
      <c r="E2488" s="7">
        <f t="shared" si="267"/>
        <v>0</v>
      </c>
      <c r="F2488" s="7">
        <f t="shared" si="269"/>
        <v>6.2764285714285731E-2</v>
      </c>
      <c r="G2488" s="7">
        <f t="shared" si="270"/>
        <v>4.9799999999999907E-2</v>
      </c>
      <c r="H2488" s="7">
        <f t="shared" si="271"/>
        <v>1.2603270223752179</v>
      </c>
      <c r="I2488" s="7">
        <f t="shared" si="272"/>
        <v>55.758614125261808</v>
      </c>
    </row>
    <row r="2489" spans="1:9" ht="13.5" x14ac:dyDescent="0.35">
      <c r="A2489" s="3">
        <v>45628</v>
      </c>
      <c r="B2489" s="2">
        <v>11.614000000000001</v>
      </c>
      <c r="C2489" s="7">
        <f t="shared" si="268"/>
        <v>-1.9099999999999895E-2</v>
      </c>
      <c r="D2489" s="7">
        <f t="shared" si="266"/>
        <v>0</v>
      </c>
      <c r="E2489" s="7">
        <f t="shared" si="267"/>
        <v>1.9099999999999895E-2</v>
      </c>
      <c r="F2489" s="7">
        <f t="shared" si="269"/>
        <v>6.2764285714285731E-2</v>
      </c>
      <c r="G2489" s="7">
        <f t="shared" si="270"/>
        <v>4.3664285714285711E-2</v>
      </c>
      <c r="H2489" s="7">
        <f t="shared" si="271"/>
        <v>1.4374284312121712</v>
      </c>
      <c r="I2489" s="7">
        <f t="shared" si="272"/>
        <v>58.973154362416118</v>
      </c>
    </row>
    <row r="2490" spans="1:9" ht="13.5" x14ac:dyDescent="0.35">
      <c r="A2490" s="3">
        <v>45629</v>
      </c>
      <c r="B2490" s="2">
        <v>11.4612</v>
      </c>
      <c r="C2490" s="7">
        <f t="shared" si="268"/>
        <v>-0.15280000000000094</v>
      </c>
      <c r="D2490" s="7">
        <f t="shared" si="266"/>
        <v>0</v>
      </c>
      <c r="E2490" s="7">
        <f t="shared" si="267"/>
        <v>0.15280000000000094</v>
      </c>
      <c r="F2490" s="7">
        <f t="shared" si="269"/>
        <v>6.2764285714285731E-2</v>
      </c>
      <c r="G2490" s="7">
        <f t="shared" si="270"/>
        <v>4.9121428571428663E-2</v>
      </c>
      <c r="H2490" s="7">
        <f t="shared" si="271"/>
        <v>1.277737385487856</v>
      </c>
      <c r="I2490" s="7">
        <f t="shared" si="272"/>
        <v>56.096782431052056</v>
      </c>
    </row>
    <row r="2491" spans="1:9" ht="13.5" x14ac:dyDescent="0.35">
      <c r="A2491" s="3">
        <v>45630</v>
      </c>
      <c r="B2491" s="2">
        <v>11.6236</v>
      </c>
      <c r="C2491" s="7">
        <f t="shared" si="268"/>
        <v>0.16239999999999988</v>
      </c>
      <c r="D2491" s="7">
        <f t="shared" si="266"/>
        <v>0.16239999999999988</v>
      </c>
      <c r="E2491" s="7">
        <f t="shared" si="267"/>
        <v>0</v>
      </c>
      <c r="F2491" s="7">
        <f t="shared" si="269"/>
        <v>6.2085714285714362E-2</v>
      </c>
      <c r="G2491" s="7">
        <f t="shared" si="270"/>
        <v>4.9121428571428663E-2</v>
      </c>
      <c r="H2491" s="7">
        <f t="shared" si="271"/>
        <v>1.2639232223353198</v>
      </c>
      <c r="I2491" s="7">
        <f t="shared" si="272"/>
        <v>55.828890744428016</v>
      </c>
    </row>
    <row r="2492" spans="1:9" ht="13.5" x14ac:dyDescent="0.35">
      <c r="A2492" s="3">
        <v>45631</v>
      </c>
      <c r="B2492" s="2">
        <v>11.556699999999999</v>
      </c>
      <c r="C2492" s="7">
        <f t="shared" si="268"/>
        <v>-6.6900000000000404E-2</v>
      </c>
      <c r="D2492" s="7">
        <f t="shared" si="266"/>
        <v>0</v>
      </c>
      <c r="E2492" s="7">
        <f t="shared" si="267"/>
        <v>6.6900000000000404E-2</v>
      </c>
      <c r="F2492" s="7">
        <f t="shared" si="269"/>
        <v>4.7078571428571463E-2</v>
      </c>
      <c r="G2492" s="7">
        <f t="shared" si="270"/>
        <v>5.3900000000000121E-2</v>
      </c>
      <c r="H2492" s="7">
        <f t="shared" si="271"/>
        <v>0.87344288364696399</v>
      </c>
      <c r="I2492" s="7">
        <f t="shared" si="272"/>
        <v>46.622338544245558</v>
      </c>
    </row>
    <row r="2493" spans="1:9" ht="13.5" x14ac:dyDescent="0.35">
      <c r="A2493" s="3">
        <v>45632</v>
      </c>
      <c r="B2493" s="2">
        <v>11.6904</v>
      </c>
      <c r="C2493" s="7">
        <f t="shared" si="268"/>
        <v>0.13370000000000104</v>
      </c>
      <c r="D2493" s="7">
        <f t="shared" si="266"/>
        <v>0.13370000000000104</v>
      </c>
      <c r="E2493" s="7">
        <f t="shared" si="267"/>
        <v>0</v>
      </c>
      <c r="F2493" s="7">
        <f t="shared" si="269"/>
        <v>5.6628571428571535E-2</v>
      </c>
      <c r="G2493" s="7">
        <f t="shared" si="270"/>
        <v>5.3900000000000121E-2</v>
      </c>
      <c r="H2493" s="7">
        <f t="shared" si="271"/>
        <v>1.0506228465412135</v>
      </c>
      <c r="I2493" s="7">
        <f t="shared" si="272"/>
        <v>51.234328551118004</v>
      </c>
    </row>
    <row r="2494" spans="1:9" ht="13.5" x14ac:dyDescent="0.35">
      <c r="A2494" s="3">
        <v>45635</v>
      </c>
      <c r="B2494" s="2">
        <v>11.6427</v>
      </c>
      <c r="C2494" s="7">
        <f t="shared" si="268"/>
        <v>-4.7700000000000742E-2</v>
      </c>
      <c r="D2494" s="7">
        <f t="shared" si="266"/>
        <v>0</v>
      </c>
      <c r="E2494" s="7">
        <f t="shared" si="267"/>
        <v>4.7700000000000742E-2</v>
      </c>
      <c r="F2494" s="7">
        <f t="shared" si="269"/>
        <v>4.5028571428571543E-2</v>
      </c>
      <c r="G2494" s="7">
        <f t="shared" si="270"/>
        <v>5.7307142857143036E-2</v>
      </c>
      <c r="H2494" s="7">
        <f t="shared" si="271"/>
        <v>0.78574099464040836</v>
      </c>
      <c r="I2494" s="7">
        <f t="shared" si="272"/>
        <v>44.00083757939553</v>
      </c>
    </row>
    <row r="2495" spans="1:9" ht="13.5" x14ac:dyDescent="0.35">
      <c r="A2495" s="3">
        <v>45636</v>
      </c>
      <c r="B2495" s="2">
        <v>11.633100000000001</v>
      </c>
      <c r="C2495" s="7">
        <f t="shared" si="268"/>
        <v>-9.5999999999989427E-3</v>
      </c>
      <c r="D2495" s="7">
        <f t="shared" si="266"/>
        <v>0</v>
      </c>
      <c r="E2495" s="7">
        <f t="shared" si="267"/>
        <v>9.5999999999989427E-3</v>
      </c>
      <c r="F2495" s="7">
        <f t="shared" si="269"/>
        <v>3.9571428571428716E-2</v>
      </c>
      <c r="G2495" s="7">
        <f t="shared" si="270"/>
        <v>5.7992857142857242E-2</v>
      </c>
      <c r="H2495" s="7">
        <f t="shared" si="271"/>
        <v>0.68235004310875857</v>
      </c>
      <c r="I2495" s="7">
        <f t="shared" si="272"/>
        <v>40.559338165312298</v>
      </c>
    </row>
    <row r="2496" spans="1:9" ht="13.5" x14ac:dyDescent="0.35">
      <c r="A2496" s="3">
        <v>45637</v>
      </c>
      <c r="B2496" s="2">
        <v>11.4612</v>
      </c>
      <c r="C2496" s="7">
        <f t="shared" si="268"/>
        <v>-0.17190000000000083</v>
      </c>
      <c r="D2496" s="7">
        <f t="shared" si="266"/>
        <v>0</v>
      </c>
      <c r="E2496" s="7">
        <f t="shared" si="267"/>
        <v>0.17190000000000083</v>
      </c>
      <c r="F2496" s="7">
        <f t="shared" si="269"/>
        <v>3.342857142857155E-2</v>
      </c>
      <c r="G2496" s="7">
        <f t="shared" si="270"/>
        <v>7.0271428571428735E-2</v>
      </c>
      <c r="H2496" s="7">
        <f t="shared" si="271"/>
        <v>0.47570644439926879</v>
      </c>
      <c r="I2496" s="7">
        <f t="shared" si="272"/>
        <v>32.235845157735255</v>
      </c>
    </row>
    <row r="2497" spans="1:9" ht="13.5" x14ac:dyDescent="0.35">
      <c r="A2497" s="3">
        <v>45638</v>
      </c>
      <c r="B2497" s="2">
        <v>11.509</v>
      </c>
      <c r="C2497" s="7">
        <f t="shared" si="268"/>
        <v>4.7800000000000509E-2</v>
      </c>
      <c r="D2497" s="7">
        <f t="shared" si="266"/>
        <v>4.7800000000000509E-2</v>
      </c>
      <c r="E2497" s="7">
        <f t="shared" si="267"/>
        <v>0</v>
      </c>
      <c r="F2497" s="7">
        <f t="shared" si="269"/>
        <v>3.6842857142857302E-2</v>
      </c>
      <c r="G2497" s="7">
        <f t="shared" si="270"/>
        <v>6.0714285714285818E-2</v>
      </c>
      <c r="H2497" s="7">
        <f t="shared" si="271"/>
        <v>0.60682352941176632</v>
      </c>
      <c r="I2497" s="7">
        <f t="shared" si="272"/>
        <v>37.765412212622699</v>
      </c>
    </row>
    <row r="2498" spans="1:9" ht="13.5" x14ac:dyDescent="0.35">
      <c r="A2498" s="3">
        <v>45639</v>
      </c>
      <c r="B2498" s="2">
        <v>11.509</v>
      </c>
      <c r="C2498" s="7">
        <f t="shared" si="268"/>
        <v>0</v>
      </c>
      <c r="D2498" s="7">
        <f t="shared" si="266"/>
        <v>0</v>
      </c>
      <c r="E2498" s="7">
        <f t="shared" si="267"/>
        <v>0</v>
      </c>
      <c r="F2498" s="7">
        <f t="shared" si="269"/>
        <v>3.6842857142857302E-2</v>
      </c>
      <c r="G2498" s="7">
        <f t="shared" si="270"/>
        <v>5.5257142857142991E-2</v>
      </c>
      <c r="H2498" s="7">
        <f t="shared" si="271"/>
        <v>0.66675284384695055</v>
      </c>
      <c r="I2498" s="7">
        <f t="shared" si="272"/>
        <v>40.003102218085978</v>
      </c>
    </row>
    <row r="2499" spans="1:9" ht="13.5" x14ac:dyDescent="0.35">
      <c r="A2499" s="3">
        <v>45642</v>
      </c>
      <c r="B2499" s="2">
        <v>11.4612</v>
      </c>
      <c r="C2499" s="7">
        <f t="shared" si="268"/>
        <v>-4.7800000000000509E-2</v>
      </c>
      <c r="D2499" s="7">
        <f t="shared" ref="D2499:D2562" si="273">IF(C2499&gt;0,C2499,0)</f>
        <v>0</v>
      </c>
      <c r="E2499" s="7">
        <f t="shared" ref="E2499:E2562" si="274">IF(C2499&lt;0,-C2499,0)</f>
        <v>4.7800000000000509E-2</v>
      </c>
      <c r="F2499" s="7">
        <f t="shared" si="269"/>
        <v>3.6842857142857302E-2</v>
      </c>
      <c r="G2499" s="7">
        <f t="shared" si="270"/>
        <v>5.3900000000000121E-2</v>
      </c>
      <c r="H2499" s="7">
        <f t="shared" si="271"/>
        <v>0.68354094884707273</v>
      </c>
      <c r="I2499" s="7">
        <f t="shared" si="272"/>
        <v>40.601385390428263</v>
      </c>
    </row>
    <row r="2500" spans="1:9" ht="13.5" x14ac:dyDescent="0.35">
      <c r="A2500" s="3">
        <v>45644</v>
      </c>
      <c r="B2500" s="2">
        <v>11.4612</v>
      </c>
      <c r="C2500" s="7">
        <f t="shared" ref="C2500:C2563" si="275">B2500-B2499</f>
        <v>0</v>
      </c>
      <c r="D2500" s="7">
        <f t="shared" si="273"/>
        <v>0</v>
      </c>
      <c r="E2500" s="7">
        <f t="shared" si="274"/>
        <v>0</v>
      </c>
      <c r="F2500" s="7">
        <f t="shared" si="269"/>
        <v>3.6842857142857302E-2</v>
      </c>
      <c r="G2500" s="7">
        <f t="shared" si="270"/>
        <v>4.9807142857143001E-2</v>
      </c>
      <c r="H2500" s="7">
        <f t="shared" si="271"/>
        <v>0.73971031120034525</v>
      </c>
      <c r="I2500" s="7">
        <f t="shared" si="272"/>
        <v>42.519165773637816</v>
      </c>
    </row>
    <row r="2501" spans="1:9" ht="13.5" x14ac:dyDescent="0.35">
      <c r="A2501" s="3">
        <v>45645</v>
      </c>
      <c r="B2501" s="2">
        <v>11.4612</v>
      </c>
      <c r="C2501" s="7">
        <f t="shared" si="275"/>
        <v>0</v>
      </c>
      <c r="D2501" s="7">
        <f t="shared" si="273"/>
        <v>0</v>
      </c>
      <c r="E2501" s="7">
        <f t="shared" si="274"/>
        <v>0</v>
      </c>
      <c r="F2501" s="7">
        <f t="shared" si="269"/>
        <v>3.6842857142857302E-2</v>
      </c>
      <c r="G2501" s="7">
        <f t="shared" si="270"/>
        <v>3.6842857142857302E-2</v>
      </c>
      <c r="H2501" s="7">
        <f t="shared" si="271"/>
        <v>1</v>
      </c>
      <c r="I2501" s="7">
        <f t="shared" si="272"/>
        <v>50</v>
      </c>
    </row>
    <row r="2502" spans="1:9" ht="13.5" x14ac:dyDescent="0.35">
      <c r="A2502" s="3">
        <v>45646</v>
      </c>
      <c r="B2502" s="2">
        <v>11.327500000000001</v>
      </c>
      <c r="C2502" s="7">
        <f t="shared" si="275"/>
        <v>-0.13369999999999926</v>
      </c>
      <c r="D2502" s="7">
        <f t="shared" si="273"/>
        <v>0</v>
      </c>
      <c r="E2502" s="7">
        <f t="shared" si="274"/>
        <v>0.13369999999999926</v>
      </c>
      <c r="F2502" s="7">
        <f t="shared" si="269"/>
        <v>2.4564285714285816E-2</v>
      </c>
      <c r="G2502" s="7">
        <f t="shared" si="270"/>
        <v>4.6392857142857249E-2</v>
      </c>
      <c r="H2502" s="7">
        <f t="shared" si="271"/>
        <v>0.52948421862971617</v>
      </c>
      <c r="I2502" s="7">
        <f t="shared" si="272"/>
        <v>34.618481981075135</v>
      </c>
    </row>
    <row r="2503" spans="1:9" ht="13.5" x14ac:dyDescent="0.35">
      <c r="A2503" s="3">
        <v>45649</v>
      </c>
      <c r="B2503" s="2">
        <v>11.3657</v>
      </c>
      <c r="C2503" s="7">
        <f t="shared" si="275"/>
        <v>3.819999999999979E-2</v>
      </c>
      <c r="D2503" s="7">
        <f t="shared" si="273"/>
        <v>3.819999999999979E-2</v>
      </c>
      <c r="E2503" s="7">
        <f t="shared" si="274"/>
        <v>0</v>
      </c>
      <c r="F2503" s="7">
        <f t="shared" si="269"/>
        <v>2.729285714285723E-2</v>
      </c>
      <c r="G2503" s="7">
        <f t="shared" si="270"/>
        <v>4.5028571428571543E-2</v>
      </c>
      <c r="H2503" s="7">
        <f t="shared" si="271"/>
        <v>0.60612309644670093</v>
      </c>
      <c r="I2503" s="7">
        <f t="shared" si="272"/>
        <v>37.738271604938291</v>
      </c>
    </row>
    <row r="2504" spans="1:9" ht="13.5" x14ac:dyDescent="0.35">
      <c r="A2504" s="3">
        <v>45650</v>
      </c>
      <c r="B2504" s="2">
        <v>11.3561</v>
      </c>
      <c r="C2504" s="7">
        <f t="shared" si="275"/>
        <v>-9.6000000000007191E-3</v>
      </c>
      <c r="D2504" s="7">
        <f t="shared" si="273"/>
        <v>0</v>
      </c>
      <c r="E2504" s="7">
        <f t="shared" si="274"/>
        <v>9.6000000000007191E-3</v>
      </c>
      <c r="F2504" s="7">
        <f t="shared" si="269"/>
        <v>2.729285714285723E-2</v>
      </c>
      <c r="G2504" s="7">
        <f t="shared" si="270"/>
        <v>3.4800000000000102E-2</v>
      </c>
      <c r="H2504" s="7">
        <f t="shared" si="271"/>
        <v>0.78427750410509056</v>
      </c>
      <c r="I2504" s="7">
        <f t="shared" si="272"/>
        <v>43.954906246405159</v>
      </c>
    </row>
    <row r="2505" spans="1:9" ht="13.5" x14ac:dyDescent="0.35">
      <c r="A2505" s="3">
        <v>45651</v>
      </c>
      <c r="B2505" s="2">
        <v>11.3466</v>
      </c>
      <c r="C2505" s="7">
        <f t="shared" si="275"/>
        <v>-9.4999999999991758E-3</v>
      </c>
      <c r="D2505" s="7">
        <f t="shared" si="273"/>
        <v>0</v>
      </c>
      <c r="E2505" s="7">
        <f t="shared" si="274"/>
        <v>9.4999999999991758E-3</v>
      </c>
      <c r="F2505" s="7">
        <f t="shared" si="269"/>
        <v>1.5692857142857237E-2</v>
      </c>
      <c r="G2505" s="7">
        <f t="shared" si="270"/>
        <v>3.547857142857147E-2</v>
      </c>
      <c r="H2505" s="7">
        <f t="shared" si="271"/>
        <v>0.44231930742903375</v>
      </c>
      <c r="I2505" s="7">
        <f t="shared" si="272"/>
        <v>30.667225013958785</v>
      </c>
    </row>
    <row r="2506" spans="1:9" ht="13.5" x14ac:dyDescent="0.35">
      <c r="A2506" s="3">
        <v>45652</v>
      </c>
      <c r="B2506" s="2">
        <v>11.3657</v>
      </c>
      <c r="C2506" s="7">
        <f t="shared" si="275"/>
        <v>1.9099999999999895E-2</v>
      </c>
      <c r="D2506" s="7">
        <f t="shared" si="273"/>
        <v>1.9099999999999895E-2</v>
      </c>
      <c r="E2506" s="7">
        <f t="shared" si="274"/>
        <v>0</v>
      </c>
      <c r="F2506" s="7">
        <f t="shared" si="269"/>
        <v>1.7057142857142944E-2</v>
      </c>
      <c r="G2506" s="7">
        <f t="shared" si="270"/>
        <v>3.0700000000000012E-2</v>
      </c>
      <c r="H2506" s="7">
        <f t="shared" si="271"/>
        <v>0.55560725919032372</v>
      </c>
      <c r="I2506" s="7">
        <f t="shared" si="272"/>
        <v>35.716422375112273</v>
      </c>
    </row>
    <row r="2507" spans="1:9" ht="13.5" x14ac:dyDescent="0.35">
      <c r="A2507" s="3">
        <v>45653</v>
      </c>
      <c r="B2507" s="2">
        <v>11.2988</v>
      </c>
      <c r="C2507" s="7">
        <f t="shared" si="275"/>
        <v>-6.6900000000000404E-2</v>
      </c>
      <c r="D2507" s="7">
        <f t="shared" si="273"/>
        <v>0</v>
      </c>
      <c r="E2507" s="7">
        <f t="shared" si="274"/>
        <v>6.6900000000000404E-2</v>
      </c>
      <c r="F2507" s="7">
        <f t="shared" si="269"/>
        <v>7.5071428571428711E-3</v>
      </c>
      <c r="G2507" s="7">
        <f t="shared" si="270"/>
        <v>3.547857142857147E-2</v>
      </c>
      <c r="H2507" s="7">
        <f t="shared" si="271"/>
        <v>0.21159653714515819</v>
      </c>
      <c r="I2507" s="7">
        <f t="shared" si="272"/>
        <v>17.464273845131288</v>
      </c>
    </row>
    <row r="2508" spans="1:9" ht="13.5" x14ac:dyDescent="0.35">
      <c r="A2508" s="3">
        <v>45656</v>
      </c>
      <c r="B2508" s="2">
        <v>11.1938</v>
      </c>
      <c r="C2508" s="7">
        <f t="shared" si="275"/>
        <v>-0.10500000000000043</v>
      </c>
      <c r="D2508" s="7">
        <f t="shared" si="273"/>
        <v>0</v>
      </c>
      <c r="E2508" s="7">
        <f t="shared" si="274"/>
        <v>0.10500000000000043</v>
      </c>
      <c r="F2508" s="7">
        <f t="shared" si="269"/>
        <v>7.5071428571428711E-3</v>
      </c>
      <c r="G2508" s="7">
        <f t="shared" si="270"/>
        <v>3.9571428571428591E-2</v>
      </c>
      <c r="H2508" s="7">
        <f t="shared" si="271"/>
        <v>0.18971119133574033</v>
      </c>
      <c r="I2508" s="7">
        <f t="shared" si="272"/>
        <v>15.945986951904132</v>
      </c>
    </row>
    <row r="2509" spans="1:9" ht="13.5" x14ac:dyDescent="0.35">
      <c r="A2509" s="3">
        <v>45657</v>
      </c>
      <c r="B2509" s="2">
        <v>11.270200000000001</v>
      </c>
      <c r="C2509" s="7">
        <f t="shared" si="275"/>
        <v>7.6400000000001356E-2</v>
      </c>
      <c r="D2509" s="7">
        <f t="shared" si="273"/>
        <v>7.6400000000001356E-2</v>
      </c>
      <c r="E2509" s="7">
        <f t="shared" si="274"/>
        <v>0</v>
      </c>
      <c r="F2509" s="7">
        <f t="shared" si="269"/>
        <v>1.2964285714285826E-2</v>
      </c>
      <c r="G2509" s="7">
        <f t="shared" si="270"/>
        <v>3.8885714285714378E-2</v>
      </c>
      <c r="H2509" s="7">
        <f t="shared" si="271"/>
        <v>0.33339456282145691</v>
      </c>
      <c r="I2509" s="7">
        <f t="shared" si="272"/>
        <v>25.003444000551156</v>
      </c>
    </row>
    <row r="2510" spans="1:9" ht="13.5" x14ac:dyDescent="0.35">
      <c r="A2510" s="3">
        <v>45659</v>
      </c>
      <c r="B2510" s="2">
        <v>11.0792</v>
      </c>
      <c r="C2510" s="7">
        <f t="shared" si="275"/>
        <v>-0.19100000000000072</v>
      </c>
      <c r="D2510" s="7">
        <f t="shared" si="273"/>
        <v>0</v>
      </c>
      <c r="E2510" s="7">
        <f t="shared" si="274"/>
        <v>0.19100000000000072</v>
      </c>
      <c r="F2510" s="7">
        <f t="shared" si="269"/>
        <v>1.2964285714285826E-2</v>
      </c>
      <c r="G2510" s="7">
        <f t="shared" si="270"/>
        <v>4.0250000000000084E-2</v>
      </c>
      <c r="H2510" s="7">
        <f t="shared" si="271"/>
        <v>0.32209405501331179</v>
      </c>
      <c r="I2510" s="7">
        <f t="shared" si="272"/>
        <v>24.362416107382671</v>
      </c>
    </row>
    <row r="2511" spans="1:9" ht="13.5" x14ac:dyDescent="0.35">
      <c r="A2511" s="3">
        <v>45660</v>
      </c>
      <c r="B2511" s="2">
        <v>11.0314</v>
      </c>
      <c r="C2511" s="7">
        <f t="shared" si="275"/>
        <v>-4.7800000000000509E-2</v>
      </c>
      <c r="D2511" s="7">
        <f t="shared" si="273"/>
        <v>0</v>
      </c>
      <c r="E2511" s="7">
        <f t="shared" si="274"/>
        <v>4.7800000000000509E-2</v>
      </c>
      <c r="F2511" s="7">
        <f t="shared" si="269"/>
        <v>9.5500000000000741E-3</v>
      </c>
      <c r="G2511" s="7">
        <f t="shared" si="270"/>
        <v>4.3664285714285836E-2</v>
      </c>
      <c r="H2511" s="7">
        <f t="shared" si="271"/>
        <v>0.21871421560608648</v>
      </c>
      <c r="I2511" s="7">
        <f t="shared" si="272"/>
        <v>17.946308724832278</v>
      </c>
    </row>
    <row r="2512" spans="1:9" ht="13.5" x14ac:dyDescent="0.35">
      <c r="A2512" s="3">
        <v>45663</v>
      </c>
      <c r="B2512" s="2">
        <v>10.8881</v>
      </c>
      <c r="C2512" s="7">
        <f t="shared" si="275"/>
        <v>-0.14329999999999998</v>
      </c>
      <c r="D2512" s="7">
        <f t="shared" si="273"/>
        <v>0</v>
      </c>
      <c r="E2512" s="7">
        <f t="shared" si="274"/>
        <v>0.14329999999999998</v>
      </c>
      <c r="F2512" s="7">
        <f t="shared" si="269"/>
        <v>9.5500000000000741E-3</v>
      </c>
      <c r="G2512" s="7">
        <f t="shared" si="270"/>
        <v>5.3900000000000121E-2</v>
      </c>
      <c r="H2512" s="7">
        <f t="shared" si="271"/>
        <v>0.17717996289424959</v>
      </c>
      <c r="I2512" s="7">
        <f t="shared" si="272"/>
        <v>15.05122143420023</v>
      </c>
    </row>
    <row r="2513" spans="1:9" ht="13.5" x14ac:dyDescent="0.35">
      <c r="A2513" s="3">
        <v>45664</v>
      </c>
      <c r="B2513" s="2">
        <v>10.744899999999999</v>
      </c>
      <c r="C2513" s="7">
        <f t="shared" si="275"/>
        <v>-0.14320000000000022</v>
      </c>
      <c r="D2513" s="7">
        <f t="shared" si="273"/>
        <v>0</v>
      </c>
      <c r="E2513" s="7">
        <f t="shared" si="274"/>
        <v>0.14320000000000022</v>
      </c>
      <c r="F2513" s="7">
        <f t="shared" ref="F2513:F2576" si="276">(SUM(D2500:D2513)/14)</f>
        <v>9.5500000000000741E-3</v>
      </c>
      <c r="G2513" s="7">
        <f t="shared" ref="G2513:G2576" si="277">(SUM(E2500:E2513)/14)</f>
        <v>6.0714285714285818E-2</v>
      </c>
      <c r="H2513" s="7">
        <f t="shared" ref="H2513:H2576" si="278">F2513/G2513</f>
        <v>0.15729411764705978</v>
      </c>
      <c r="I2513" s="7">
        <f t="shared" ref="I2513:I2576" si="279">IF(G2513=0,100,100-(100/(1+H2513)))</f>
        <v>13.591542136830398</v>
      </c>
    </row>
    <row r="2514" spans="1:9" ht="13.5" x14ac:dyDescent="0.35">
      <c r="A2514" s="3">
        <v>45665</v>
      </c>
      <c r="B2514" s="2">
        <v>10.744899999999999</v>
      </c>
      <c r="C2514" s="7">
        <f t="shared" si="275"/>
        <v>0</v>
      </c>
      <c r="D2514" s="7">
        <f t="shared" si="273"/>
        <v>0</v>
      </c>
      <c r="E2514" s="7">
        <f t="shared" si="274"/>
        <v>0</v>
      </c>
      <c r="F2514" s="7">
        <f t="shared" si="276"/>
        <v>9.5500000000000741E-3</v>
      </c>
      <c r="G2514" s="7">
        <f t="shared" si="277"/>
        <v>6.0714285714285818E-2</v>
      </c>
      <c r="H2514" s="7">
        <f t="shared" si="278"/>
        <v>0.15729411764705978</v>
      </c>
      <c r="I2514" s="7">
        <f t="shared" si="279"/>
        <v>13.591542136830398</v>
      </c>
    </row>
    <row r="2515" spans="1:9" ht="13.5" x14ac:dyDescent="0.35">
      <c r="A2515" s="3">
        <v>45666</v>
      </c>
      <c r="B2515" s="2">
        <v>10.7926</v>
      </c>
      <c r="C2515" s="7">
        <f t="shared" si="275"/>
        <v>4.7700000000000742E-2</v>
      </c>
      <c r="D2515" s="7">
        <f t="shared" si="273"/>
        <v>4.7700000000000742E-2</v>
      </c>
      <c r="E2515" s="7">
        <f t="shared" si="274"/>
        <v>0</v>
      </c>
      <c r="F2515" s="7">
        <f t="shared" si="276"/>
        <v>1.2957142857142985E-2</v>
      </c>
      <c r="G2515" s="7">
        <f t="shared" si="277"/>
        <v>6.0714285714285818E-2</v>
      </c>
      <c r="H2515" s="7">
        <f t="shared" si="278"/>
        <v>0.21341176470588408</v>
      </c>
      <c r="I2515" s="7">
        <f t="shared" si="279"/>
        <v>17.587744812875826</v>
      </c>
    </row>
    <row r="2516" spans="1:9" ht="13.5" x14ac:dyDescent="0.35">
      <c r="A2516" s="3">
        <v>45667</v>
      </c>
      <c r="B2516" s="2">
        <v>10.926299999999999</v>
      </c>
      <c r="C2516" s="7">
        <f t="shared" si="275"/>
        <v>0.13369999999999926</v>
      </c>
      <c r="D2516" s="7">
        <f t="shared" si="273"/>
        <v>0.13369999999999926</v>
      </c>
      <c r="E2516" s="7">
        <f t="shared" si="274"/>
        <v>0</v>
      </c>
      <c r="F2516" s="7">
        <f t="shared" si="276"/>
        <v>2.250714285714293E-2</v>
      </c>
      <c r="G2516" s="7">
        <f t="shared" si="277"/>
        <v>5.116428571428587E-2</v>
      </c>
      <c r="H2516" s="7">
        <f t="shared" si="278"/>
        <v>0.43989948345665231</v>
      </c>
      <c r="I2516" s="7">
        <f t="shared" si="279"/>
        <v>30.550707775838674</v>
      </c>
    </row>
    <row r="2517" spans="1:9" ht="13.5" x14ac:dyDescent="0.35">
      <c r="A2517" s="3">
        <v>45670</v>
      </c>
      <c r="B2517" s="2">
        <v>11.041</v>
      </c>
      <c r="C2517" s="7">
        <f t="shared" si="275"/>
        <v>0.11470000000000091</v>
      </c>
      <c r="D2517" s="7">
        <f t="shared" si="273"/>
        <v>0.11470000000000091</v>
      </c>
      <c r="E2517" s="7">
        <f t="shared" si="274"/>
        <v>0</v>
      </c>
      <c r="F2517" s="7">
        <f t="shared" si="276"/>
        <v>2.7971428571428727E-2</v>
      </c>
      <c r="G2517" s="7">
        <f t="shared" si="277"/>
        <v>5.116428571428587E-2</v>
      </c>
      <c r="H2517" s="7">
        <f t="shared" si="278"/>
        <v>0.54669831076364783</v>
      </c>
      <c r="I2517" s="7">
        <f t="shared" si="279"/>
        <v>35.346150374582592</v>
      </c>
    </row>
    <row r="2518" spans="1:9" ht="13.5" x14ac:dyDescent="0.35">
      <c r="A2518" s="3">
        <v>45671</v>
      </c>
      <c r="B2518" s="2">
        <v>11.165100000000001</v>
      </c>
      <c r="C2518" s="7">
        <f t="shared" si="275"/>
        <v>0.12410000000000032</v>
      </c>
      <c r="D2518" s="7">
        <f t="shared" si="273"/>
        <v>0.12410000000000032</v>
      </c>
      <c r="E2518" s="7">
        <f t="shared" si="274"/>
        <v>0</v>
      </c>
      <c r="F2518" s="7">
        <f t="shared" si="276"/>
        <v>3.6835714285714465E-2</v>
      </c>
      <c r="G2518" s="7">
        <f t="shared" si="277"/>
        <v>5.0478571428571532E-2</v>
      </c>
      <c r="H2518" s="7">
        <f t="shared" si="278"/>
        <v>0.72972972972973182</v>
      </c>
      <c r="I2518" s="7">
        <f t="shared" si="279"/>
        <v>42.187500000000071</v>
      </c>
    </row>
    <row r="2519" spans="1:9" ht="13.5" x14ac:dyDescent="0.35">
      <c r="A2519" s="3">
        <v>45672</v>
      </c>
      <c r="B2519" s="2">
        <v>11.1747</v>
      </c>
      <c r="C2519" s="7">
        <f t="shared" si="275"/>
        <v>9.5999999999989427E-3</v>
      </c>
      <c r="D2519" s="7">
        <f t="shared" si="273"/>
        <v>9.5999999999989427E-3</v>
      </c>
      <c r="E2519" s="7">
        <f t="shared" si="274"/>
        <v>0</v>
      </c>
      <c r="F2519" s="7">
        <f t="shared" si="276"/>
        <v>3.7521428571428671E-2</v>
      </c>
      <c r="G2519" s="7">
        <f t="shared" si="277"/>
        <v>4.9800000000000164E-2</v>
      </c>
      <c r="H2519" s="7">
        <f t="shared" si="278"/>
        <v>0.75344234079173789</v>
      </c>
      <c r="I2519" s="7">
        <f t="shared" si="279"/>
        <v>42.969325153374214</v>
      </c>
    </row>
    <row r="2520" spans="1:9" ht="13.5" x14ac:dyDescent="0.35">
      <c r="A2520" s="3">
        <v>45673</v>
      </c>
      <c r="B2520" s="2">
        <v>11.1365</v>
      </c>
      <c r="C2520" s="7">
        <f t="shared" si="275"/>
        <v>-3.819999999999979E-2</v>
      </c>
      <c r="D2520" s="7">
        <f t="shared" si="273"/>
        <v>0</v>
      </c>
      <c r="E2520" s="7">
        <f t="shared" si="274"/>
        <v>3.819999999999979E-2</v>
      </c>
      <c r="F2520" s="7">
        <f t="shared" si="276"/>
        <v>3.6157142857142964E-2</v>
      </c>
      <c r="G2520" s="7">
        <f t="shared" si="277"/>
        <v>5.2528571428571577E-2</v>
      </c>
      <c r="H2520" s="7">
        <f t="shared" si="278"/>
        <v>0.68833288006527071</v>
      </c>
      <c r="I2520" s="7">
        <f t="shared" si="279"/>
        <v>40.769974226804131</v>
      </c>
    </row>
    <row r="2521" spans="1:9" ht="13.5" x14ac:dyDescent="0.35">
      <c r="A2521" s="3">
        <v>45674</v>
      </c>
      <c r="B2521" s="2">
        <v>10.983599999999999</v>
      </c>
      <c r="C2521" s="7">
        <f t="shared" si="275"/>
        <v>-0.1529000000000007</v>
      </c>
      <c r="D2521" s="7">
        <f t="shared" si="273"/>
        <v>0</v>
      </c>
      <c r="E2521" s="7">
        <f t="shared" si="274"/>
        <v>0.1529000000000007</v>
      </c>
      <c r="F2521" s="7">
        <f t="shared" si="276"/>
        <v>3.6157142857142964E-2</v>
      </c>
      <c r="G2521" s="7">
        <f t="shared" si="277"/>
        <v>5.8671428571428742E-2</v>
      </c>
      <c r="H2521" s="7">
        <f t="shared" si="278"/>
        <v>0.61626491356221091</v>
      </c>
      <c r="I2521" s="7">
        <f t="shared" si="279"/>
        <v>38.128954504368785</v>
      </c>
    </row>
    <row r="2522" spans="1:9" ht="13.5" x14ac:dyDescent="0.35">
      <c r="A2522" s="3">
        <v>45677</v>
      </c>
      <c r="B2522" s="2">
        <v>11.231999999999999</v>
      </c>
      <c r="C2522" s="7">
        <f t="shared" si="275"/>
        <v>0.24840000000000018</v>
      </c>
      <c r="D2522" s="7">
        <f t="shared" si="273"/>
        <v>0.24840000000000018</v>
      </c>
      <c r="E2522" s="7">
        <f t="shared" si="274"/>
        <v>0</v>
      </c>
      <c r="F2522" s="7">
        <f t="shared" si="276"/>
        <v>5.3900000000000121E-2</v>
      </c>
      <c r="G2522" s="7">
        <f t="shared" si="277"/>
        <v>5.1171428571428708E-2</v>
      </c>
      <c r="H2522" s="7">
        <f t="shared" si="278"/>
        <v>1.0533221663874925</v>
      </c>
      <c r="I2522" s="7">
        <f t="shared" si="279"/>
        <v>51.298436437797413</v>
      </c>
    </row>
    <row r="2523" spans="1:9" ht="13.5" x14ac:dyDescent="0.35">
      <c r="A2523" s="3">
        <v>45678</v>
      </c>
      <c r="B2523" s="2">
        <v>11.4612</v>
      </c>
      <c r="C2523" s="7">
        <f t="shared" si="275"/>
        <v>0.22920000000000051</v>
      </c>
      <c r="D2523" s="7">
        <f t="shared" si="273"/>
        <v>0.22920000000000051</v>
      </c>
      <c r="E2523" s="7">
        <f t="shared" si="274"/>
        <v>0</v>
      </c>
      <c r="F2523" s="7">
        <f t="shared" si="276"/>
        <v>6.4814285714285783E-2</v>
      </c>
      <c r="G2523" s="7">
        <f t="shared" si="277"/>
        <v>5.1171428571428708E-2</v>
      </c>
      <c r="H2523" s="7">
        <f t="shared" si="278"/>
        <v>1.2666108319374632</v>
      </c>
      <c r="I2523" s="7">
        <f t="shared" si="279"/>
        <v>55.88126616578392</v>
      </c>
    </row>
    <row r="2524" spans="1:9" ht="13.5" x14ac:dyDescent="0.35">
      <c r="A2524" s="3">
        <v>45679</v>
      </c>
      <c r="B2524" s="2">
        <v>11.4612</v>
      </c>
      <c r="C2524" s="7">
        <f t="shared" si="275"/>
        <v>0</v>
      </c>
      <c r="D2524" s="7">
        <f t="shared" si="273"/>
        <v>0</v>
      </c>
      <c r="E2524" s="7">
        <f t="shared" si="274"/>
        <v>0</v>
      </c>
      <c r="F2524" s="7">
        <f t="shared" si="276"/>
        <v>6.4814285714285783E-2</v>
      </c>
      <c r="G2524" s="7">
        <f t="shared" si="277"/>
        <v>3.7528571428571515E-2</v>
      </c>
      <c r="H2524" s="7">
        <f t="shared" si="278"/>
        <v>1.7270650932622742</v>
      </c>
      <c r="I2524" s="7">
        <f t="shared" si="279"/>
        <v>63.330541596873225</v>
      </c>
    </row>
    <row r="2525" spans="1:9" ht="13.5" x14ac:dyDescent="0.35">
      <c r="A2525" s="3">
        <v>45680</v>
      </c>
      <c r="B2525" s="2">
        <v>11.881399999999999</v>
      </c>
      <c r="C2525" s="7">
        <f t="shared" si="275"/>
        <v>0.42019999999999946</v>
      </c>
      <c r="D2525" s="7">
        <f t="shared" si="273"/>
        <v>0.42019999999999946</v>
      </c>
      <c r="E2525" s="7">
        <f t="shared" si="274"/>
        <v>0</v>
      </c>
      <c r="F2525" s="7">
        <f t="shared" si="276"/>
        <v>9.4828571428571456E-2</v>
      </c>
      <c r="G2525" s="7">
        <f t="shared" si="277"/>
        <v>3.4114285714285764E-2</v>
      </c>
      <c r="H2525" s="7">
        <f t="shared" si="278"/>
        <v>2.7797319932998295</v>
      </c>
      <c r="I2525" s="7">
        <f t="shared" si="279"/>
        <v>73.543097717704384</v>
      </c>
    </row>
    <row r="2526" spans="1:9" ht="13.5" x14ac:dyDescent="0.35">
      <c r="A2526" s="3">
        <v>45681</v>
      </c>
      <c r="B2526" s="2">
        <v>12.0343</v>
      </c>
      <c r="C2526" s="7">
        <f t="shared" si="275"/>
        <v>0.1529000000000007</v>
      </c>
      <c r="D2526" s="7">
        <f t="shared" si="273"/>
        <v>0.1529000000000007</v>
      </c>
      <c r="E2526" s="7">
        <f t="shared" si="274"/>
        <v>0</v>
      </c>
      <c r="F2526" s="7">
        <f t="shared" si="276"/>
        <v>0.10575000000000008</v>
      </c>
      <c r="G2526" s="7">
        <f t="shared" si="277"/>
        <v>2.3878571428571478E-2</v>
      </c>
      <c r="H2526" s="7">
        <f t="shared" si="278"/>
        <v>4.4286568950044813</v>
      </c>
      <c r="I2526" s="7">
        <f t="shared" si="279"/>
        <v>81.579237381529623</v>
      </c>
    </row>
    <row r="2527" spans="1:9" ht="13.5" x14ac:dyDescent="0.35">
      <c r="A2527" s="3">
        <v>45684</v>
      </c>
      <c r="B2527" s="2">
        <v>11.9579</v>
      </c>
      <c r="C2527" s="7">
        <f t="shared" si="275"/>
        <v>-7.6399999999999579E-2</v>
      </c>
      <c r="D2527" s="7">
        <f t="shared" si="273"/>
        <v>0</v>
      </c>
      <c r="E2527" s="7">
        <f t="shared" si="274"/>
        <v>7.6399999999999579E-2</v>
      </c>
      <c r="F2527" s="7">
        <f t="shared" si="276"/>
        <v>0.10575000000000008</v>
      </c>
      <c r="G2527" s="7">
        <f t="shared" si="277"/>
        <v>1.9107142857142861E-2</v>
      </c>
      <c r="H2527" s="7">
        <f t="shared" si="278"/>
        <v>5.5345794392523393</v>
      </c>
      <c r="I2527" s="7">
        <f t="shared" si="279"/>
        <v>84.696796338672783</v>
      </c>
    </row>
    <row r="2528" spans="1:9" ht="13.5" x14ac:dyDescent="0.35">
      <c r="A2528" s="3">
        <v>45685</v>
      </c>
      <c r="B2528" s="2">
        <v>11.9101</v>
      </c>
      <c r="C2528" s="7">
        <f t="shared" si="275"/>
        <v>-4.7800000000000509E-2</v>
      </c>
      <c r="D2528" s="7">
        <f t="shared" si="273"/>
        <v>0</v>
      </c>
      <c r="E2528" s="7">
        <f t="shared" si="274"/>
        <v>4.7800000000000509E-2</v>
      </c>
      <c r="F2528" s="7">
        <f t="shared" si="276"/>
        <v>0.10575000000000008</v>
      </c>
      <c r="G2528" s="7">
        <f t="shared" si="277"/>
        <v>2.2521428571428612E-2</v>
      </c>
      <c r="H2528" s="7">
        <f t="shared" si="278"/>
        <v>4.6955280685061798</v>
      </c>
      <c r="I2528" s="7">
        <f t="shared" si="279"/>
        <v>82.442365519545589</v>
      </c>
    </row>
    <row r="2529" spans="1:9" ht="13.5" x14ac:dyDescent="0.35">
      <c r="A2529" s="3">
        <v>45686</v>
      </c>
      <c r="B2529" s="2">
        <v>12.0152</v>
      </c>
      <c r="C2529" s="7">
        <f t="shared" si="275"/>
        <v>0.10510000000000019</v>
      </c>
      <c r="D2529" s="7">
        <f t="shared" si="273"/>
        <v>0.10510000000000019</v>
      </c>
      <c r="E2529" s="7">
        <f t="shared" si="274"/>
        <v>0</v>
      </c>
      <c r="F2529" s="7">
        <f t="shared" si="276"/>
        <v>0.10985000000000003</v>
      </c>
      <c r="G2529" s="7">
        <f t="shared" si="277"/>
        <v>2.2521428571428612E-2</v>
      </c>
      <c r="H2529" s="7">
        <f t="shared" si="278"/>
        <v>4.8775769108785205</v>
      </c>
      <c r="I2529" s="7">
        <f t="shared" si="279"/>
        <v>82.986186056550807</v>
      </c>
    </row>
    <row r="2530" spans="1:9" ht="13.5" x14ac:dyDescent="0.35">
      <c r="A2530" s="3">
        <v>45687</v>
      </c>
      <c r="B2530" s="2">
        <v>12.005599999999999</v>
      </c>
      <c r="C2530" s="7">
        <f t="shared" si="275"/>
        <v>-9.6000000000007191E-3</v>
      </c>
      <c r="D2530" s="7">
        <f t="shared" si="273"/>
        <v>0</v>
      </c>
      <c r="E2530" s="7">
        <f t="shared" si="274"/>
        <v>9.6000000000007191E-3</v>
      </c>
      <c r="F2530" s="7">
        <f t="shared" si="276"/>
        <v>0.10030000000000008</v>
      </c>
      <c r="G2530" s="7">
        <f t="shared" si="277"/>
        <v>2.320714285714295E-2</v>
      </c>
      <c r="H2530" s="7">
        <f t="shared" si="278"/>
        <v>4.3219452139119587</v>
      </c>
      <c r="I2530" s="7">
        <f t="shared" si="279"/>
        <v>81.209877971198836</v>
      </c>
    </row>
    <row r="2531" spans="1:9" ht="13.5" x14ac:dyDescent="0.35">
      <c r="A2531" s="3">
        <v>45688</v>
      </c>
      <c r="B2531" s="2">
        <v>11.938700000000001</v>
      </c>
      <c r="C2531" s="7">
        <f t="shared" si="275"/>
        <v>-6.6899999999998627E-2</v>
      </c>
      <c r="D2531" s="7">
        <f t="shared" si="273"/>
        <v>0</v>
      </c>
      <c r="E2531" s="7">
        <f t="shared" si="274"/>
        <v>6.6899999999998627E-2</v>
      </c>
      <c r="F2531" s="7">
        <f t="shared" si="276"/>
        <v>9.2107142857142874E-2</v>
      </c>
      <c r="G2531" s="7">
        <f t="shared" si="277"/>
        <v>2.798571428571428E-2</v>
      </c>
      <c r="H2531" s="7">
        <f t="shared" si="278"/>
        <v>3.2912200102092917</v>
      </c>
      <c r="I2531" s="7">
        <f t="shared" si="279"/>
        <v>76.696603818473804</v>
      </c>
    </row>
    <row r="2532" spans="1:9" ht="13.5" x14ac:dyDescent="0.35">
      <c r="A2532" s="3">
        <v>45691</v>
      </c>
      <c r="B2532" s="2">
        <v>11.977</v>
      </c>
      <c r="C2532" s="7">
        <f t="shared" si="275"/>
        <v>3.8299999999999557E-2</v>
      </c>
      <c r="D2532" s="7">
        <f t="shared" si="273"/>
        <v>3.8299999999999557E-2</v>
      </c>
      <c r="E2532" s="7">
        <f t="shared" si="274"/>
        <v>0</v>
      </c>
      <c r="F2532" s="7">
        <f t="shared" si="276"/>
        <v>8.597857142857139E-2</v>
      </c>
      <c r="G2532" s="7">
        <f t="shared" si="277"/>
        <v>2.798571428571428E-2</v>
      </c>
      <c r="H2532" s="7">
        <f t="shared" si="278"/>
        <v>3.0722307299642666</v>
      </c>
      <c r="I2532" s="7">
        <f t="shared" si="279"/>
        <v>75.443434659981193</v>
      </c>
    </row>
    <row r="2533" spans="1:9" ht="13.5" x14ac:dyDescent="0.35">
      <c r="A2533" s="3">
        <v>45692</v>
      </c>
      <c r="B2533" s="2">
        <v>11.986499999999999</v>
      </c>
      <c r="C2533" s="7">
        <f t="shared" si="275"/>
        <v>9.4999999999991758E-3</v>
      </c>
      <c r="D2533" s="7">
        <f t="shared" si="273"/>
        <v>9.4999999999991758E-3</v>
      </c>
      <c r="E2533" s="7">
        <f t="shared" si="274"/>
        <v>0</v>
      </c>
      <c r="F2533" s="7">
        <f t="shared" si="276"/>
        <v>8.597142857142856E-2</v>
      </c>
      <c r="G2533" s="7">
        <f t="shared" si="277"/>
        <v>2.798571428571428E-2</v>
      </c>
      <c r="H2533" s="7">
        <f t="shared" si="278"/>
        <v>3.0719754977029097</v>
      </c>
      <c r="I2533" s="7">
        <f t="shared" si="279"/>
        <v>75.441895449417075</v>
      </c>
    </row>
    <row r="2534" spans="1:9" ht="13.5" x14ac:dyDescent="0.35">
      <c r="A2534" s="3">
        <v>45693</v>
      </c>
      <c r="B2534" s="2">
        <v>12.043799999999999</v>
      </c>
      <c r="C2534" s="7">
        <f t="shared" si="275"/>
        <v>5.7299999999999685E-2</v>
      </c>
      <c r="D2534" s="7">
        <f t="shared" si="273"/>
        <v>5.7299999999999685E-2</v>
      </c>
      <c r="E2534" s="7">
        <f t="shared" si="274"/>
        <v>0</v>
      </c>
      <c r="F2534" s="7">
        <f t="shared" si="276"/>
        <v>9.006428571428568E-2</v>
      </c>
      <c r="G2534" s="7">
        <f t="shared" si="277"/>
        <v>2.5257142857142867E-2</v>
      </c>
      <c r="H2534" s="7">
        <f t="shared" si="278"/>
        <v>3.5658936651583684</v>
      </c>
      <c r="I2534" s="7">
        <f t="shared" si="279"/>
        <v>78.098482502322696</v>
      </c>
    </row>
    <row r="2535" spans="1:9" ht="13.5" x14ac:dyDescent="0.35">
      <c r="A2535" s="3">
        <v>45694</v>
      </c>
      <c r="B2535" s="2">
        <v>12.0343</v>
      </c>
      <c r="C2535" s="7">
        <f t="shared" si="275"/>
        <v>-9.4999999999991758E-3</v>
      </c>
      <c r="D2535" s="7">
        <f t="shared" si="273"/>
        <v>0</v>
      </c>
      <c r="E2535" s="7">
        <f t="shared" si="274"/>
        <v>9.4999999999991758E-3</v>
      </c>
      <c r="F2535" s="7">
        <f t="shared" si="276"/>
        <v>9.006428571428568E-2</v>
      </c>
      <c r="G2535" s="7">
        <f t="shared" si="277"/>
        <v>1.5014285714285616E-2</v>
      </c>
      <c r="H2535" s="7">
        <f t="shared" si="278"/>
        <v>5.9985727878211597</v>
      </c>
      <c r="I2535" s="7">
        <f t="shared" si="279"/>
        <v>85.711372442390129</v>
      </c>
    </row>
    <row r="2536" spans="1:9" ht="13.5" x14ac:dyDescent="0.35">
      <c r="A2536" s="3">
        <v>45695</v>
      </c>
      <c r="B2536" s="2">
        <v>12.0343</v>
      </c>
      <c r="C2536" s="7">
        <f t="shared" si="275"/>
        <v>0</v>
      </c>
      <c r="D2536" s="7">
        <f t="shared" si="273"/>
        <v>0</v>
      </c>
      <c r="E2536" s="7">
        <f t="shared" si="274"/>
        <v>0</v>
      </c>
      <c r="F2536" s="7">
        <f t="shared" si="276"/>
        <v>7.2321428571428523E-2</v>
      </c>
      <c r="G2536" s="7">
        <f t="shared" si="277"/>
        <v>1.5014285714285616E-2</v>
      </c>
      <c r="H2536" s="7">
        <f t="shared" si="278"/>
        <v>4.8168411037107797</v>
      </c>
      <c r="I2536" s="7">
        <f t="shared" si="279"/>
        <v>82.808538480412281</v>
      </c>
    </row>
    <row r="2537" spans="1:9" ht="13.5" x14ac:dyDescent="0.35">
      <c r="A2537" s="3">
        <v>45698</v>
      </c>
      <c r="B2537" s="2">
        <v>12.597799999999999</v>
      </c>
      <c r="C2537" s="7">
        <f t="shared" si="275"/>
        <v>0.56349999999999945</v>
      </c>
      <c r="D2537" s="7">
        <f t="shared" si="273"/>
        <v>0.56349999999999945</v>
      </c>
      <c r="E2537" s="7">
        <f t="shared" si="274"/>
        <v>0</v>
      </c>
      <c r="F2537" s="7">
        <f t="shared" si="276"/>
        <v>9.6199999999999869E-2</v>
      </c>
      <c r="G2537" s="7">
        <f t="shared" si="277"/>
        <v>1.5014285714285616E-2</v>
      </c>
      <c r="H2537" s="7">
        <f t="shared" si="278"/>
        <v>6.4072312083730116</v>
      </c>
      <c r="I2537" s="7">
        <f t="shared" si="279"/>
        <v>86.499678869621121</v>
      </c>
    </row>
    <row r="2538" spans="1:9" ht="13.5" x14ac:dyDescent="0.35">
      <c r="A2538" s="3">
        <v>45699</v>
      </c>
      <c r="B2538" s="2">
        <v>12.9703</v>
      </c>
      <c r="C2538" s="7">
        <f t="shared" si="275"/>
        <v>0.3725000000000005</v>
      </c>
      <c r="D2538" s="7">
        <f t="shared" si="273"/>
        <v>0.3725000000000005</v>
      </c>
      <c r="E2538" s="7">
        <f t="shared" si="274"/>
        <v>0</v>
      </c>
      <c r="F2538" s="7">
        <f t="shared" si="276"/>
        <v>0.12280714285714277</v>
      </c>
      <c r="G2538" s="7">
        <f t="shared" si="277"/>
        <v>1.5014285714285616E-2</v>
      </c>
      <c r="H2538" s="7">
        <f t="shared" si="278"/>
        <v>8.1793529971456227</v>
      </c>
      <c r="I2538" s="7">
        <f t="shared" si="279"/>
        <v>89.105986006737552</v>
      </c>
    </row>
    <row r="2539" spans="1:9" ht="13.5" x14ac:dyDescent="0.35">
      <c r="A2539" s="3">
        <v>45700</v>
      </c>
      <c r="B2539" s="2">
        <v>12.9703</v>
      </c>
      <c r="C2539" s="7">
        <f t="shared" si="275"/>
        <v>0</v>
      </c>
      <c r="D2539" s="7">
        <f t="shared" si="273"/>
        <v>0</v>
      </c>
      <c r="E2539" s="7">
        <f t="shared" si="274"/>
        <v>0</v>
      </c>
      <c r="F2539" s="7">
        <f t="shared" si="276"/>
        <v>9.2792857142857094E-2</v>
      </c>
      <c r="G2539" s="7">
        <f t="shared" si="277"/>
        <v>1.5014285714285616E-2</v>
      </c>
      <c r="H2539" s="7">
        <f t="shared" si="278"/>
        <v>6.1803044719315308</v>
      </c>
      <c r="I2539" s="7">
        <f t="shared" si="279"/>
        <v>86.07301397999079</v>
      </c>
    </row>
    <row r="2540" spans="1:9" ht="13.5" x14ac:dyDescent="0.35">
      <c r="A2540" s="3">
        <v>45701</v>
      </c>
      <c r="B2540" s="2">
        <v>12.9703</v>
      </c>
      <c r="C2540" s="7">
        <f t="shared" si="275"/>
        <v>0</v>
      </c>
      <c r="D2540" s="7">
        <f t="shared" si="273"/>
        <v>0</v>
      </c>
      <c r="E2540" s="7">
        <f t="shared" si="274"/>
        <v>0</v>
      </c>
      <c r="F2540" s="7">
        <f t="shared" si="276"/>
        <v>8.187142857142847E-2</v>
      </c>
      <c r="G2540" s="7">
        <f t="shared" si="277"/>
        <v>1.5014285714285616E-2</v>
      </c>
      <c r="H2540" s="7">
        <f t="shared" si="278"/>
        <v>5.4529019980970794</v>
      </c>
      <c r="I2540" s="7">
        <f t="shared" si="279"/>
        <v>84.503096431731123</v>
      </c>
    </row>
    <row r="2541" spans="1:9" ht="13.5" x14ac:dyDescent="0.35">
      <c r="A2541" s="3">
        <v>45702</v>
      </c>
      <c r="B2541" s="2">
        <v>12.9321</v>
      </c>
      <c r="C2541" s="7">
        <f t="shared" si="275"/>
        <v>-3.819999999999979E-2</v>
      </c>
      <c r="D2541" s="7">
        <f t="shared" si="273"/>
        <v>0</v>
      </c>
      <c r="E2541" s="7">
        <f t="shared" si="274"/>
        <v>3.819999999999979E-2</v>
      </c>
      <c r="F2541" s="7">
        <f t="shared" si="276"/>
        <v>8.187142857142847E-2</v>
      </c>
      <c r="G2541" s="7">
        <f t="shared" si="277"/>
        <v>1.2285714285714202E-2</v>
      </c>
      <c r="H2541" s="7">
        <f t="shared" si="278"/>
        <v>6.6639534883721305</v>
      </c>
      <c r="I2541" s="7">
        <f t="shared" si="279"/>
        <v>86.951904111667488</v>
      </c>
    </row>
    <row r="2542" spans="1:9" ht="13.5" x14ac:dyDescent="0.35">
      <c r="A2542" s="3">
        <v>45705</v>
      </c>
      <c r="B2542" s="2">
        <v>12.6837</v>
      </c>
      <c r="C2542" s="7">
        <f t="shared" si="275"/>
        <v>-0.24840000000000018</v>
      </c>
      <c r="D2542" s="7">
        <f t="shared" si="273"/>
        <v>0</v>
      </c>
      <c r="E2542" s="7">
        <f t="shared" si="274"/>
        <v>0.24840000000000018</v>
      </c>
      <c r="F2542" s="7">
        <f t="shared" si="276"/>
        <v>8.187142857142847E-2</v>
      </c>
      <c r="G2542" s="7">
        <f t="shared" si="277"/>
        <v>2.6614285714285608E-2</v>
      </c>
      <c r="H2542" s="7">
        <f t="shared" si="278"/>
        <v>3.0762211486849251</v>
      </c>
      <c r="I2542" s="7">
        <f t="shared" si="279"/>
        <v>75.46747432183308</v>
      </c>
    </row>
    <row r="2543" spans="1:9" ht="13.5" x14ac:dyDescent="0.35">
      <c r="A2543" s="3">
        <v>45706</v>
      </c>
      <c r="B2543" s="2">
        <v>12.6073</v>
      </c>
      <c r="C2543" s="7">
        <f t="shared" si="275"/>
        <v>-7.6399999999999579E-2</v>
      </c>
      <c r="D2543" s="7">
        <f t="shared" si="273"/>
        <v>0</v>
      </c>
      <c r="E2543" s="7">
        <f t="shared" si="274"/>
        <v>7.6399999999999579E-2</v>
      </c>
      <c r="F2543" s="7">
        <f t="shared" si="276"/>
        <v>7.4364285714285591E-2</v>
      </c>
      <c r="G2543" s="7">
        <f t="shared" si="277"/>
        <v>3.2071428571428431E-2</v>
      </c>
      <c r="H2543" s="7">
        <f t="shared" si="278"/>
        <v>2.3187082405345274</v>
      </c>
      <c r="I2543" s="7">
        <f t="shared" si="279"/>
        <v>69.867794107778053</v>
      </c>
    </row>
    <row r="2544" spans="1:9" ht="13.5" x14ac:dyDescent="0.35">
      <c r="A2544" s="3">
        <v>45707</v>
      </c>
      <c r="B2544" s="2">
        <v>12.827</v>
      </c>
      <c r="C2544" s="7">
        <f t="shared" si="275"/>
        <v>0.21969999999999956</v>
      </c>
      <c r="D2544" s="7">
        <f t="shared" si="273"/>
        <v>0.21969999999999956</v>
      </c>
      <c r="E2544" s="7">
        <f t="shared" si="274"/>
        <v>0</v>
      </c>
      <c r="F2544" s="7">
        <f t="shared" si="276"/>
        <v>9.0057142857142711E-2</v>
      </c>
      <c r="G2544" s="7">
        <f t="shared" si="277"/>
        <v>3.1385714285714093E-2</v>
      </c>
      <c r="H2544" s="7">
        <f t="shared" si="278"/>
        <v>2.8693673190714741</v>
      </c>
      <c r="I2544" s="7">
        <f t="shared" si="279"/>
        <v>74.155981649217821</v>
      </c>
    </row>
    <row r="2545" spans="1:9" ht="13.5" x14ac:dyDescent="0.35">
      <c r="A2545" s="3">
        <v>45708</v>
      </c>
      <c r="B2545" s="2">
        <v>13.3141</v>
      </c>
      <c r="C2545" s="7">
        <f t="shared" si="275"/>
        <v>0.48709999999999987</v>
      </c>
      <c r="D2545" s="7">
        <f t="shared" si="273"/>
        <v>0.48709999999999987</v>
      </c>
      <c r="E2545" s="7">
        <f t="shared" si="274"/>
        <v>0</v>
      </c>
      <c r="F2545" s="7">
        <f t="shared" si="276"/>
        <v>0.12484999999999984</v>
      </c>
      <c r="G2545" s="7">
        <f t="shared" si="277"/>
        <v>2.6607142857142767E-2</v>
      </c>
      <c r="H2545" s="7">
        <f t="shared" si="278"/>
        <v>4.6923489932886007</v>
      </c>
      <c r="I2545" s="7">
        <f t="shared" si="279"/>
        <v>82.432559894359585</v>
      </c>
    </row>
    <row r="2546" spans="1:9" ht="13.5" x14ac:dyDescent="0.35">
      <c r="A2546" s="3">
        <v>45709</v>
      </c>
      <c r="B2546" s="2">
        <v>13.2759</v>
      </c>
      <c r="C2546" s="7">
        <f t="shared" si="275"/>
        <v>-3.819999999999979E-2</v>
      </c>
      <c r="D2546" s="7">
        <f t="shared" si="273"/>
        <v>0</v>
      </c>
      <c r="E2546" s="7">
        <f t="shared" si="274"/>
        <v>3.819999999999979E-2</v>
      </c>
      <c r="F2546" s="7">
        <f t="shared" si="276"/>
        <v>0.12211428571428559</v>
      </c>
      <c r="G2546" s="7">
        <f t="shared" si="277"/>
        <v>2.933571428571418E-2</v>
      </c>
      <c r="H2546" s="7">
        <f t="shared" si="278"/>
        <v>4.1626491356221198</v>
      </c>
      <c r="I2546" s="7">
        <f t="shared" si="279"/>
        <v>80.630099514219722</v>
      </c>
    </row>
    <row r="2547" spans="1:9" ht="13.5" x14ac:dyDescent="0.35">
      <c r="A2547" s="3">
        <v>45712</v>
      </c>
      <c r="B2547" s="2">
        <v>13.2759</v>
      </c>
      <c r="C2547" s="7">
        <f t="shared" si="275"/>
        <v>0</v>
      </c>
      <c r="D2547" s="7">
        <f t="shared" si="273"/>
        <v>0</v>
      </c>
      <c r="E2547" s="7">
        <f t="shared" si="274"/>
        <v>0</v>
      </c>
      <c r="F2547" s="7">
        <f t="shared" si="276"/>
        <v>0.12143571428571422</v>
      </c>
      <c r="G2547" s="7">
        <f t="shared" si="277"/>
        <v>2.933571428571418E-2</v>
      </c>
      <c r="H2547" s="7">
        <f t="shared" si="278"/>
        <v>4.1395178962746657</v>
      </c>
      <c r="I2547" s="7">
        <f t="shared" si="279"/>
        <v>80.542922114838021</v>
      </c>
    </row>
    <row r="2548" spans="1:9" ht="13.5" x14ac:dyDescent="0.35">
      <c r="A2548" s="3">
        <v>45713</v>
      </c>
      <c r="B2548" s="2">
        <v>13.7439</v>
      </c>
      <c r="C2548" s="7">
        <f t="shared" si="275"/>
        <v>0.46799999999999997</v>
      </c>
      <c r="D2548" s="7">
        <f t="shared" si="273"/>
        <v>0.46799999999999997</v>
      </c>
      <c r="E2548" s="7">
        <f t="shared" si="274"/>
        <v>0</v>
      </c>
      <c r="F2548" s="7">
        <f t="shared" si="276"/>
        <v>0.15077142857142853</v>
      </c>
      <c r="G2548" s="7">
        <f t="shared" si="277"/>
        <v>2.933571428571418E-2</v>
      </c>
      <c r="H2548" s="7">
        <f t="shared" si="278"/>
        <v>5.1395178962746702</v>
      </c>
      <c r="I2548" s="7">
        <f t="shared" si="279"/>
        <v>83.712076145151741</v>
      </c>
    </row>
    <row r="2549" spans="1:9" ht="13.5" x14ac:dyDescent="0.35">
      <c r="A2549" s="3">
        <v>45714</v>
      </c>
      <c r="B2549" s="2">
        <v>13.9445</v>
      </c>
      <c r="C2549" s="7">
        <f t="shared" si="275"/>
        <v>0.20059999999999967</v>
      </c>
      <c r="D2549" s="7">
        <f t="shared" si="273"/>
        <v>0.20059999999999967</v>
      </c>
      <c r="E2549" s="7">
        <f t="shared" si="274"/>
        <v>0</v>
      </c>
      <c r="F2549" s="7">
        <f t="shared" si="276"/>
        <v>0.16509999999999994</v>
      </c>
      <c r="G2549" s="7">
        <f t="shared" si="277"/>
        <v>2.8657142857142808E-2</v>
      </c>
      <c r="H2549" s="7">
        <f t="shared" si="278"/>
        <v>5.7612163509471666</v>
      </c>
      <c r="I2549" s="7">
        <f t="shared" si="279"/>
        <v>85.209761852097643</v>
      </c>
    </row>
    <row r="2550" spans="1:9" ht="13.5" x14ac:dyDescent="0.35">
      <c r="A2550" s="3">
        <v>45715</v>
      </c>
      <c r="B2550" s="2">
        <v>14.1355</v>
      </c>
      <c r="C2550" s="7">
        <f t="shared" si="275"/>
        <v>0.19100000000000072</v>
      </c>
      <c r="D2550" s="7">
        <f t="shared" si="273"/>
        <v>0.19100000000000072</v>
      </c>
      <c r="E2550" s="7">
        <f t="shared" si="274"/>
        <v>0</v>
      </c>
      <c r="F2550" s="7">
        <f t="shared" si="276"/>
        <v>0.17874285714285712</v>
      </c>
      <c r="G2550" s="7">
        <f t="shared" si="277"/>
        <v>2.8657142857142808E-2</v>
      </c>
      <c r="H2550" s="7">
        <f t="shared" si="278"/>
        <v>6.2372881355932304</v>
      </c>
      <c r="I2550" s="7">
        <f t="shared" si="279"/>
        <v>86.182669789227191</v>
      </c>
    </row>
    <row r="2551" spans="1:9" ht="13.5" x14ac:dyDescent="0.35">
      <c r="A2551" s="3">
        <v>45716</v>
      </c>
      <c r="B2551" s="2">
        <v>14.04</v>
      </c>
      <c r="C2551" s="7">
        <f t="shared" si="275"/>
        <v>-9.5500000000001251E-2</v>
      </c>
      <c r="D2551" s="7">
        <f t="shared" si="273"/>
        <v>0</v>
      </c>
      <c r="E2551" s="7">
        <f t="shared" si="274"/>
        <v>9.5500000000001251E-2</v>
      </c>
      <c r="F2551" s="7">
        <f t="shared" si="276"/>
        <v>0.13849285714285717</v>
      </c>
      <c r="G2551" s="7">
        <f t="shared" si="277"/>
        <v>3.547857142857147E-2</v>
      </c>
      <c r="H2551" s="7">
        <f t="shared" si="278"/>
        <v>3.9035635192268936</v>
      </c>
      <c r="I2551" s="7">
        <f t="shared" si="279"/>
        <v>79.606667761537182</v>
      </c>
    </row>
    <row r="2552" spans="1:9" ht="13.5" x14ac:dyDescent="0.35">
      <c r="A2552" s="3">
        <v>45719</v>
      </c>
      <c r="B2552" s="2">
        <v>14.164099999999999</v>
      </c>
      <c r="C2552" s="7">
        <f t="shared" si="275"/>
        <v>0.12410000000000032</v>
      </c>
      <c r="D2552" s="7">
        <f t="shared" si="273"/>
        <v>0.12410000000000032</v>
      </c>
      <c r="E2552" s="7">
        <f t="shared" si="274"/>
        <v>0</v>
      </c>
      <c r="F2552" s="7">
        <f t="shared" si="276"/>
        <v>0.12075000000000001</v>
      </c>
      <c r="G2552" s="7">
        <f t="shared" si="277"/>
        <v>3.547857142857147E-2</v>
      </c>
      <c r="H2552" s="7">
        <f t="shared" si="278"/>
        <v>3.403462854841953</v>
      </c>
      <c r="I2552" s="7">
        <f t="shared" si="279"/>
        <v>77.290599853694204</v>
      </c>
    </row>
    <row r="2553" spans="1:9" ht="13.5" x14ac:dyDescent="0.35">
      <c r="A2553" s="3">
        <v>45720</v>
      </c>
      <c r="B2553" s="2">
        <v>14.746700000000001</v>
      </c>
      <c r="C2553" s="7">
        <f t="shared" si="275"/>
        <v>0.58260000000000112</v>
      </c>
      <c r="D2553" s="7">
        <f t="shared" si="273"/>
        <v>0.58260000000000112</v>
      </c>
      <c r="E2553" s="7">
        <f t="shared" si="274"/>
        <v>0</v>
      </c>
      <c r="F2553" s="7">
        <f t="shared" si="276"/>
        <v>0.16236428571428579</v>
      </c>
      <c r="G2553" s="7">
        <f t="shared" si="277"/>
        <v>3.547857142857147E-2</v>
      </c>
      <c r="H2553" s="7">
        <f t="shared" si="278"/>
        <v>4.5764042681699184</v>
      </c>
      <c r="I2553" s="7">
        <f t="shared" si="279"/>
        <v>82.067297277781776</v>
      </c>
    </row>
    <row r="2554" spans="1:9" ht="13.5" x14ac:dyDescent="0.35">
      <c r="A2554" s="3">
        <v>45721</v>
      </c>
      <c r="B2554" s="2">
        <v>14.231</v>
      </c>
      <c r="C2554" s="7">
        <f t="shared" si="275"/>
        <v>-0.51570000000000071</v>
      </c>
      <c r="D2554" s="7">
        <f t="shared" si="273"/>
        <v>0</v>
      </c>
      <c r="E2554" s="7">
        <f t="shared" si="274"/>
        <v>0.51570000000000071</v>
      </c>
      <c r="F2554" s="7">
        <f t="shared" si="276"/>
        <v>0.16236428571428579</v>
      </c>
      <c r="G2554" s="7">
        <f t="shared" si="277"/>
        <v>7.2314285714285803E-2</v>
      </c>
      <c r="H2554" s="7">
        <f t="shared" si="278"/>
        <v>2.2452587909917012</v>
      </c>
      <c r="I2554" s="7">
        <f t="shared" si="279"/>
        <v>69.185816466291271</v>
      </c>
    </row>
    <row r="2555" spans="1:9" ht="13.5" x14ac:dyDescent="0.35">
      <c r="A2555" s="3">
        <v>45722</v>
      </c>
      <c r="B2555" s="2">
        <v>14.020899999999999</v>
      </c>
      <c r="C2555" s="7">
        <f t="shared" si="275"/>
        <v>-0.21010000000000062</v>
      </c>
      <c r="D2555" s="7">
        <f t="shared" si="273"/>
        <v>0</v>
      </c>
      <c r="E2555" s="7">
        <f t="shared" si="274"/>
        <v>0.21010000000000062</v>
      </c>
      <c r="F2555" s="7">
        <f t="shared" si="276"/>
        <v>0.16236428571428579</v>
      </c>
      <c r="G2555" s="7">
        <f t="shared" si="277"/>
        <v>8.4592857142857289E-2</v>
      </c>
      <c r="H2555" s="7">
        <f t="shared" si="278"/>
        <v>1.9193616482310201</v>
      </c>
      <c r="I2555" s="7">
        <f t="shared" si="279"/>
        <v>65.745936252675392</v>
      </c>
    </row>
    <row r="2556" spans="1:9" ht="13.5" x14ac:dyDescent="0.35">
      <c r="A2556" s="3">
        <v>45723</v>
      </c>
      <c r="B2556" s="2">
        <v>13.5624</v>
      </c>
      <c r="C2556" s="7">
        <f t="shared" si="275"/>
        <v>-0.45849999999999902</v>
      </c>
      <c r="D2556" s="7">
        <f t="shared" si="273"/>
        <v>0</v>
      </c>
      <c r="E2556" s="7">
        <f t="shared" si="274"/>
        <v>0.45849999999999902</v>
      </c>
      <c r="F2556" s="7">
        <f t="shared" si="276"/>
        <v>0.16236428571428579</v>
      </c>
      <c r="G2556" s="7">
        <f t="shared" si="277"/>
        <v>9.9600000000000063E-2</v>
      </c>
      <c r="H2556" s="7">
        <f t="shared" si="278"/>
        <v>1.6301635111876074</v>
      </c>
      <c r="I2556" s="7">
        <f t="shared" si="279"/>
        <v>61.979550102249483</v>
      </c>
    </row>
    <row r="2557" spans="1:9" ht="13.5" x14ac:dyDescent="0.35">
      <c r="A2557" s="3">
        <v>45726</v>
      </c>
      <c r="B2557" s="2">
        <v>14.1259</v>
      </c>
      <c r="C2557" s="7">
        <f t="shared" si="275"/>
        <v>0.56349999999999945</v>
      </c>
      <c r="D2557" s="7">
        <f t="shared" si="273"/>
        <v>0.56349999999999945</v>
      </c>
      <c r="E2557" s="7">
        <f t="shared" si="274"/>
        <v>0</v>
      </c>
      <c r="F2557" s="7">
        <f t="shared" si="276"/>
        <v>0.20261428571428577</v>
      </c>
      <c r="G2557" s="7">
        <f t="shared" si="277"/>
        <v>9.4142857142857236E-2</v>
      </c>
      <c r="H2557" s="7">
        <f t="shared" si="278"/>
        <v>2.1522003034901349</v>
      </c>
      <c r="I2557" s="7">
        <f t="shared" si="279"/>
        <v>68.276127665719912</v>
      </c>
    </row>
    <row r="2558" spans="1:9" ht="13.5" x14ac:dyDescent="0.35">
      <c r="A2558" s="3">
        <v>45727</v>
      </c>
      <c r="B2558" s="2">
        <v>13.896699999999999</v>
      </c>
      <c r="C2558" s="7">
        <f t="shared" si="275"/>
        <v>-0.22920000000000051</v>
      </c>
      <c r="D2558" s="7">
        <f t="shared" si="273"/>
        <v>0</v>
      </c>
      <c r="E2558" s="7">
        <f t="shared" si="274"/>
        <v>0.22920000000000051</v>
      </c>
      <c r="F2558" s="7">
        <f t="shared" si="276"/>
        <v>0.18692142857142865</v>
      </c>
      <c r="G2558" s="7">
        <f t="shared" si="277"/>
        <v>0.11051428571428586</v>
      </c>
      <c r="H2558" s="7">
        <f t="shared" si="278"/>
        <v>1.6913779731127183</v>
      </c>
      <c r="I2558" s="7">
        <f t="shared" si="279"/>
        <v>62.844312096251272</v>
      </c>
    </row>
    <row r="2559" spans="1:9" ht="13.5" x14ac:dyDescent="0.35">
      <c r="A2559" s="3">
        <v>45728</v>
      </c>
      <c r="B2559" s="2">
        <v>14.0877</v>
      </c>
      <c r="C2559" s="7">
        <f t="shared" si="275"/>
        <v>0.19100000000000072</v>
      </c>
      <c r="D2559" s="7">
        <f t="shared" si="273"/>
        <v>0.19100000000000072</v>
      </c>
      <c r="E2559" s="7">
        <f t="shared" si="274"/>
        <v>0</v>
      </c>
      <c r="F2559" s="7">
        <f t="shared" si="276"/>
        <v>0.16577142857142871</v>
      </c>
      <c r="G2559" s="7">
        <f t="shared" si="277"/>
        <v>0.11051428571428586</v>
      </c>
      <c r="H2559" s="7">
        <f t="shared" si="278"/>
        <v>1.4999999999999993</v>
      </c>
      <c r="I2559" s="7">
        <f t="shared" si="279"/>
        <v>59.999999999999986</v>
      </c>
    </row>
    <row r="2560" spans="1:9" ht="13.5" x14ac:dyDescent="0.35">
      <c r="A2560" s="3">
        <v>45729</v>
      </c>
      <c r="B2560" s="2">
        <v>13.9922</v>
      </c>
      <c r="C2560" s="7">
        <f t="shared" si="275"/>
        <v>-9.5499999999999474E-2</v>
      </c>
      <c r="D2560" s="7">
        <f t="shared" si="273"/>
        <v>0</v>
      </c>
      <c r="E2560" s="7">
        <f t="shared" si="274"/>
        <v>9.5499999999999474E-2</v>
      </c>
      <c r="F2560" s="7">
        <f t="shared" si="276"/>
        <v>0.16577142857142871</v>
      </c>
      <c r="G2560" s="7">
        <f t="shared" si="277"/>
        <v>0.11460714285714298</v>
      </c>
      <c r="H2560" s="7">
        <f t="shared" si="278"/>
        <v>1.4464319102524148</v>
      </c>
      <c r="I2560" s="7">
        <f t="shared" si="279"/>
        <v>59.124143377576232</v>
      </c>
    </row>
    <row r="2561" spans="1:9" ht="13.5" x14ac:dyDescent="0.35">
      <c r="A2561" s="3">
        <v>45730</v>
      </c>
      <c r="B2561" s="2">
        <v>14.1259</v>
      </c>
      <c r="C2561" s="7">
        <f t="shared" si="275"/>
        <v>0.13369999999999926</v>
      </c>
      <c r="D2561" s="7">
        <f t="shared" si="273"/>
        <v>0.13369999999999926</v>
      </c>
      <c r="E2561" s="7">
        <f t="shared" si="274"/>
        <v>0</v>
      </c>
      <c r="F2561" s="7">
        <f t="shared" si="276"/>
        <v>0.17532142857142866</v>
      </c>
      <c r="G2561" s="7">
        <f t="shared" si="277"/>
        <v>0.11460714285714298</v>
      </c>
      <c r="H2561" s="7">
        <f t="shared" si="278"/>
        <v>1.5297600498597685</v>
      </c>
      <c r="I2561" s="7">
        <f t="shared" si="279"/>
        <v>60.470559251047042</v>
      </c>
    </row>
    <row r="2562" spans="1:9" ht="13.5" x14ac:dyDescent="0.35">
      <c r="A2562" s="3">
        <v>45733</v>
      </c>
      <c r="B2562" s="2">
        <v>13.677</v>
      </c>
      <c r="C2562" s="7">
        <f t="shared" si="275"/>
        <v>-0.44890000000000008</v>
      </c>
      <c r="D2562" s="7">
        <f t="shared" si="273"/>
        <v>0</v>
      </c>
      <c r="E2562" s="7">
        <f t="shared" si="274"/>
        <v>0.44890000000000008</v>
      </c>
      <c r="F2562" s="7">
        <f t="shared" si="276"/>
        <v>0.14189285714285724</v>
      </c>
      <c r="G2562" s="7">
        <f t="shared" si="277"/>
        <v>0.1466714285714287</v>
      </c>
      <c r="H2562" s="7">
        <f t="shared" si="278"/>
        <v>0.96741988896464381</v>
      </c>
      <c r="I2562" s="7">
        <f t="shared" si="279"/>
        <v>49.172009208148708</v>
      </c>
    </row>
    <row r="2563" spans="1:9" ht="13.5" x14ac:dyDescent="0.35">
      <c r="A2563" s="3">
        <v>45734</v>
      </c>
      <c r="B2563" s="2">
        <v>14.1259</v>
      </c>
      <c r="C2563" s="7">
        <f t="shared" si="275"/>
        <v>0.44890000000000008</v>
      </c>
      <c r="D2563" s="7">
        <f t="shared" ref="D2563:D2626" si="280">IF(C2563&gt;0,C2563,0)</f>
        <v>0.44890000000000008</v>
      </c>
      <c r="E2563" s="7">
        <f t="shared" ref="E2563:E2626" si="281">IF(C2563&lt;0,-C2563,0)</f>
        <v>0</v>
      </c>
      <c r="F2563" s="7">
        <f t="shared" si="276"/>
        <v>0.15962857142857154</v>
      </c>
      <c r="G2563" s="7">
        <f t="shared" si="277"/>
        <v>0.1466714285714287</v>
      </c>
      <c r="H2563" s="7">
        <f t="shared" si="278"/>
        <v>1.0883412876205316</v>
      </c>
      <c r="I2563" s="7">
        <f t="shared" si="279"/>
        <v>52.115106571521849</v>
      </c>
    </row>
    <row r="2564" spans="1:9" ht="13.5" x14ac:dyDescent="0.35">
      <c r="A2564" s="3">
        <v>45735</v>
      </c>
      <c r="B2564" s="2">
        <v>13.8012</v>
      </c>
      <c r="C2564" s="7">
        <f t="shared" ref="C2564:C2627" si="282">B2564-B2563</f>
        <v>-0.32469999999999999</v>
      </c>
      <c r="D2564" s="7">
        <f t="shared" si="280"/>
        <v>0</v>
      </c>
      <c r="E2564" s="7">
        <f t="shared" si="281"/>
        <v>0.32469999999999999</v>
      </c>
      <c r="F2564" s="7">
        <f t="shared" si="276"/>
        <v>0.14598571428571436</v>
      </c>
      <c r="G2564" s="7">
        <f t="shared" si="277"/>
        <v>0.16986428571428583</v>
      </c>
      <c r="H2564" s="7">
        <f t="shared" si="278"/>
        <v>0.85942559185904699</v>
      </c>
      <c r="I2564" s="7">
        <f t="shared" si="279"/>
        <v>46.21995069992537</v>
      </c>
    </row>
    <row r="2565" spans="1:9" ht="13.5" x14ac:dyDescent="0.35">
      <c r="A2565" s="3">
        <v>45737</v>
      </c>
      <c r="B2565" s="2">
        <v>14.1259</v>
      </c>
      <c r="C2565" s="7">
        <f t="shared" si="282"/>
        <v>0.32469999999999999</v>
      </c>
      <c r="D2565" s="7">
        <f t="shared" si="280"/>
        <v>0.32469999999999999</v>
      </c>
      <c r="E2565" s="7">
        <f t="shared" si="281"/>
        <v>0</v>
      </c>
      <c r="F2565" s="7">
        <f t="shared" si="276"/>
        <v>0.16917857142857148</v>
      </c>
      <c r="G2565" s="7">
        <f t="shared" si="277"/>
        <v>0.16304285714285718</v>
      </c>
      <c r="H2565" s="7">
        <f t="shared" si="278"/>
        <v>1.0376325243143785</v>
      </c>
      <c r="I2565" s="7">
        <f t="shared" si="279"/>
        <v>50.923437466405801</v>
      </c>
    </row>
    <row r="2566" spans="1:9" ht="13.5" x14ac:dyDescent="0.35">
      <c r="A2566" s="3">
        <v>45740</v>
      </c>
      <c r="B2566" s="2">
        <v>13.858499999999999</v>
      </c>
      <c r="C2566" s="7">
        <f t="shared" si="282"/>
        <v>-0.2674000000000003</v>
      </c>
      <c r="D2566" s="7">
        <f t="shared" si="280"/>
        <v>0</v>
      </c>
      <c r="E2566" s="7">
        <f t="shared" si="281"/>
        <v>0.2674000000000003</v>
      </c>
      <c r="F2566" s="7">
        <f t="shared" si="276"/>
        <v>0.16031428571428577</v>
      </c>
      <c r="G2566" s="7">
        <f t="shared" si="277"/>
        <v>0.18214285714285719</v>
      </c>
      <c r="H2566" s="7">
        <f t="shared" si="278"/>
        <v>0.88015686274509808</v>
      </c>
      <c r="I2566" s="7">
        <f t="shared" si="279"/>
        <v>46.812948439846487</v>
      </c>
    </row>
    <row r="2567" spans="1:9" ht="13.5" x14ac:dyDescent="0.35">
      <c r="A2567" s="3">
        <v>45741</v>
      </c>
      <c r="B2567" s="2">
        <v>13.9445</v>
      </c>
      <c r="C2567" s="7">
        <f t="shared" si="282"/>
        <v>8.6000000000000298E-2</v>
      </c>
      <c r="D2567" s="7">
        <f t="shared" si="280"/>
        <v>8.6000000000000298E-2</v>
      </c>
      <c r="E2567" s="7">
        <f t="shared" si="281"/>
        <v>0</v>
      </c>
      <c r="F2567" s="7">
        <f t="shared" si="276"/>
        <v>0.12484285714285713</v>
      </c>
      <c r="G2567" s="7">
        <f t="shared" si="277"/>
        <v>0.18214285714285719</v>
      </c>
      <c r="H2567" s="7">
        <f t="shared" si="278"/>
        <v>0.68541176470588205</v>
      </c>
      <c r="I2567" s="7">
        <f t="shared" si="279"/>
        <v>40.667318162780944</v>
      </c>
    </row>
    <row r="2568" spans="1:9" ht="13.5" x14ac:dyDescent="0.35">
      <c r="A2568" s="3">
        <v>45742</v>
      </c>
      <c r="B2568" s="2">
        <v>13.8872</v>
      </c>
      <c r="C2568" s="7">
        <f t="shared" si="282"/>
        <v>-5.7299999999999685E-2</v>
      </c>
      <c r="D2568" s="7">
        <f t="shared" si="280"/>
        <v>0</v>
      </c>
      <c r="E2568" s="7">
        <f t="shared" si="281"/>
        <v>5.7299999999999685E-2</v>
      </c>
      <c r="F2568" s="7">
        <f t="shared" si="276"/>
        <v>0.12484285714285713</v>
      </c>
      <c r="G2568" s="7">
        <f t="shared" si="277"/>
        <v>0.14939999999999998</v>
      </c>
      <c r="H2568" s="7">
        <f t="shared" si="278"/>
        <v>0.83562822719449226</v>
      </c>
      <c r="I2568" s="7">
        <f t="shared" si="279"/>
        <v>45.522737927801224</v>
      </c>
    </row>
    <row r="2569" spans="1:9" ht="13.5" x14ac:dyDescent="0.35">
      <c r="A2569" s="3">
        <v>45743</v>
      </c>
      <c r="B2569" s="2">
        <v>13.8489</v>
      </c>
      <c r="C2569" s="7">
        <f t="shared" si="282"/>
        <v>-3.8299999999999557E-2</v>
      </c>
      <c r="D2569" s="7">
        <f t="shared" si="280"/>
        <v>0</v>
      </c>
      <c r="E2569" s="7">
        <f t="shared" si="281"/>
        <v>3.8299999999999557E-2</v>
      </c>
      <c r="F2569" s="7">
        <f t="shared" si="276"/>
        <v>0.12484285714285713</v>
      </c>
      <c r="G2569" s="7">
        <f t="shared" si="277"/>
        <v>0.13712857142857132</v>
      </c>
      <c r="H2569" s="7">
        <f t="shared" si="278"/>
        <v>0.91040733409730246</v>
      </c>
      <c r="I2569" s="7">
        <f t="shared" si="279"/>
        <v>47.655142327407589</v>
      </c>
    </row>
    <row r="2570" spans="1:9" ht="13.5" x14ac:dyDescent="0.35">
      <c r="A2570" s="3">
        <v>45744</v>
      </c>
      <c r="B2570" s="2">
        <v>13.791600000000001</v>
      </c>
      <c r="C2570" s="7">
        <f t="shared" si="282"/>
        <v>-5.7299999999999685E-2</v>
      </c>
      <c r="D2570" s="7">
        <f t="shared" si="280"/>
        <v>0</v>
      </c>
      <c r="E2570" s="7">
        <f t="shared" si="281"/>
        <v>5.7299999999999685E-2</v>
      </c>
      <c r="F2570" s="7">
        <f t="shared" si="276"/>
        <v>0.12484285714285713</v>
      </c>
      <c r="G2570" s="7">
        <f t="shared" si="277"/>
        <v>0.10847142857142852</v>
      </c>
      <c r="H2570" s="7">
        <f t="shared" si="278"/>
        <v>1.1509284867641252</v>
      </c>
      <c r="I2570" s="7">
        <f t="shared" si="279"/>
        <v>53.508449669360779</v>
      </c>
    </row>
    <row r="2571" spans="1:9" ht="13.5" x14ac:dyDescent="0.35">
      <c r="A2571" s="3">
        <v>45749</v>
      </c>
      <c r="B2571" s="2">
        <v>13.3714</v>
      </c>
      <c r="C2571" s="7">
        <f t="shared" si="282"/>
        <v>-0.42020000000000124</v>
      </c>
      <c r="D2571" s="7">
        <f t="shared" si="280"/>
        <v>0</v>
      </c>
      <c r="E2571" s="7">
        <f t="shared" si="281"/>
        <v>0.42020000000000124</v>
      </c>
      <c r="F2571" s="7">
        <f t="shared" si="276"/>
        <v>8.4592857142857164E-2</v>
      </c>
      <c r="G2571" s="7">
        <f t="shared" si="277"/>
        <v>0.13848571428571432</v>
      </c>
      <c r="H2571" s="7">
        <f t="shared" si="278"/>
        <v>0.61084175778832261</v>
      </c>
      <c r="I2571" s="7">
        <f t="shared" si="279"/>
        <v>37.920655758701287</v>
      </c>
    </row>
    <row r="2572" spans="1:9" ht="13.5" x14ac:dyDescent="0.35">
      <c r="A2572" s="3">
        <v>45750</v>
      </c>
      <c r="B2572" s="2">
        <v>13.648400000000001</v>
      </c>
      <c r="C2572" s="7">
        <f t="shared" si="282"/>
        <v>0.27700000000000102</v>
      </c>
      <c r="D2572" s="7">
        <f t="shared" si="280"/>
        <v>0.27700000000000102</v>
      </c>
      <c r="E2572" s="7">
        <f t="shared" si="281"/>
        <v>0</v>
      </c>
      <c r="F2572" s="7">
        <f t="shared" si="276"/>
        <v>0.10437857142857153</v>
      </c>
      <c r="G2572" s="7">
        <f t="shared" si="277"/>
        <v>0.12211428571428572</v>
      </c>
      <c r="H2572" s="7">
        <f t="shared" si="278"/>
        <v>0.85476134768366951</v>
      </c>
      <c r="I2572" s="7">
        <f t="shared" si="279"/>
        <v>46.084707811662327</v>
      </c>
    </row>
    <row r="2573" spans="1:9" ht="13.5" x14ac:dyDescent="0.35">
      <c r="A2573" s="3">
        <v>45751</v>
      </c>
      <c r="B2573" s="2">
        <v>13.447800000000001</v>
      </c>
      <c r="C2573" s="7">
        <f t="shared" si="282"/>
        <v>-0.20059999999999967</v>
      </c>
      <c r="D2573" s="7">
        <f t="shared" si="280"/>
        <v>0</v>
      </c>
      <c r="E2573" s="7">
        <f t="shared" si="281"/>
        <v>0.20059999999999967</v>
      </c>
      <c r="F2573" s="7">
        <f t="shared" si="276"/>
        <v>9.0735714285714336E-2</v>
      </c>
      <c r="G2573" s="7">
        <f t="shared" si="277"/>
        <v>0.13644285714285712</v>
      </c>
      <c r="H2573" s="7">
        <f t="shared" si="278"/>
        <v>0.66500889959166631</v>
      </c>
      <c r="I2573" s="7">
        <f t="shared" si="279"/>
        <v>39.940260965257053</v>
      </c>
    </row>
    <row r="2574" spans="1:9" ht="13.5" x14ac:dyDescent="0.35">
      <c r="A2574" s="3">
        <v>45754</v>
      </c>
      <c r="B2574" s="2">
        <v>13.3714</v>
      </c>
      <c r="C2574" s="7">
        <f t="shared" si="282"/>
        <v>-7.6400000000001356E-2</v>
      </c>
      <c r="D2574" s="7">
        <f t="shared" si="280"/>
        <v>0</v>
      </c>
      <c r="E2574" s="7">
        <f t="shared" si="281"/>
        <v>7.6400000000001356E-2</v>
      </c>
      <c r="F2574" s="7">
        <f t="shared" si="276"/>
        <v>9.0735714285714336E-2</v>
      </c>
      <c r="G2574" s="7">
        <f t="shared" si="277"/>
        <v>0.13507857142857155</v>
      </c>
      <c r="H2574" s="7">
        <f t="shared" si="278"/>
        <v>0.6717254507958329</v>
      </c>
      <c r="I2574" s="7">
        <f t="shared" si="279"/>
        <v>40.181565129373062</v>
      </c>
    </row>
    <row r="2575" spans="1:9" ht="13.5" x14ac:dyDescent="0.35">
      <c r="A2575" s="3">
        <v>45755</v>
      </c>
      <c r="B2575" s="2">
        <v>13.2759</v>
      </c>
      <c r="C2575" s="7">
        <f t="shared" si="282"/>
        <v>-9.5499999999999474E-2</v>
      </c>
      <c r="D2575" s="7">
        <f t="shared" si="280"/>
        <v>0</v>
      </c>
      <c r="E2575" s="7">
        <f t="shared" si="281"/>
        <v>9.5499999999999474E-2</v>
      </c>
      <c r="F2575" s="7">
        <f t="shared" si="276"/>
        <v>8.1185714285714389E-2</v>
      </c>
      <c r="G2575" s="7">
        <f t="shared" si="277"/>
        <v>0.14190000000000008</v>
      </c>
      <c r="H2575" s="7">
        <f t="shared" si="278"/>
        <v>0.57213329306352601</v>
      </c>
      <c r="I2575" s="7">
        <f t="shared" si="279"/>
        <v>36.392161885245912</v>
      </c>
    </row>
    <row r="2576" spans="1:9" ht="13.5" x14ac:dyDescent="0.35">
      <c r="A2576" s="3">
        <v>45757</v>
      </c>
      <c r="B2576" s="2">
        <v>13.084899999999999</v>
      </c>
      <c r="C2576" s="7">
        <f t="shared" si="282"/>
        <v>-0.19100000000000072</v>
      </c>
      <c r="D2576" s="7">
        <f t="shared" si="280"/>
        <v>0</v>
      </c>
      <c r="E2576" s="7">
        <f t="shared" si="281"/>
        <v>0.19100000000000072</v>
      </c>
      <c r="F2576" s="7">
        <f t="shared" si="276"/>
        <v>8.1185714285714389E-2</v>
      </c>
      <c r="G2576" s="7">
        <f t="shared" si="277"/>
        <v>0.12347857142857155</v>
      </c>
      <c r="H2576" s="7">
        <f t="shared" si="278"/>
        <v>0.65748828599525677</v>
      </c>
      <c r="I2576" s="7">
        <f t="shared" si="279"/>
        <v>39.667748577810357</v>
      </c>
    </row>
    <row r="2577" spans="1:9" ht="13.5" x14ac:dyDescent="0.35">
      <c r="A2577" s="3">
        <v>45758</v>
      </c>
      <c r="B2577" s="2">
        <v>13.266299999999999</v>
      </c>
      <c r="C2577" s="7">
        <f t="shared" si="282"/>
        <v>0.18140000000000001</v>
      </c>
      <c r="D2577" s="7">
        <f t="shared" si="280"/>
        <v>0.18140000000000001</v>
      </c>
      <c r="E2577" s="7">
        <f t="shared" si="281"/>
        <v>0</v>
      </c>
      <c r="F2577" s="7">
        <f t="shared" ref="F2577:F2640" si="283">(SUM(D2564:D2577)/14)</f>
        <v>6.2078571428571525E-2</v>
      </c>
      <c r="G2577" s="7">
        <f t="shared" ref="G2577:G2640" si="284">(SUM(E2564:E2577)/14)</f>
        <v>0.12347857142857155</v>
      </c>
      <c r="H2577" s="7">
        <f t="shared" ref="H2577:H2640" si="285">F2577/G2577</f>
        <v>0.50274772950772284</v>
      </c>
      <c r="I2577" s="7">
        <f t="shared" ref="I2577:I2640" si="286">IF(G2577=0,100,100-(100/(1+H2577)))</f>
        <v>33.455231349603523</v>
      </c>
    </row>
    <row r="2578" spans="1:9" ht="13.5" x14ac:dyDescent="0.35">
      <c r="A2578" s="3">
        <v>45761</v>
      </c>
      <c r="B2578" s="2">
        <v>13.1326</v>
      </c>
      <c r="C2578" s="7">
        <f t="shared" si="282"/>
        <v>-0.13369999999999926</v>
      </c>
      <c r="D2578" s="7">
        <f t="shared" si="280"/>
        <v>0</v>
      </c>
      <c r="E2578" s="7">
        <f t="shared" si="281"/>
        <v>0.13369999999999926</v>
      </c>
      <c r="F2578" s="7">
        <f t="shared" si="283"/>
        <v>6.2078571428571525E-2</v>
      </c>
      <c r="G2578" s="7">
        <f t="shared" si="284"/>
        <v>0.10983571428571436</v>
      </c>
      <c r="H2578" s="7">
        <f t="shared" si="285"/>
        <v>0.56519477141184937</v>
      </c>
      <c r="I2578" s="7">
        <f t="shared" si="286"/>
        <v>36.110187801229877</v>
      </c>
    </row>
    <row r="2579" spans="1:9" ht="13.5" x14ac:dyDescent="0.35">
      <c r="A2579" s="3">
        <v>45762</v>
      </c>
      <c r="B2579" s="2">
        <v>12.9034</v>
      </c>
      <c r="C2579" s="7">
        <f t="shared" si="282"/>
        <v>-0.22920000000000051</v>
      </c>
      <c r="D2579" s="7">
        <f t="shared" si="280"/>
        <v>0</v>
      </c>
      <c r="E2579" s="7">
        <f t="shared" si="281"/>
        <v>0.22920000000000051</v>
      </c>
      <c r="F2579" s="7">
        <f t="shared" si="283"/>
        <v>3.8885714285714378E-2</v>
      </c>
      <c r="G2579" s="7">
        <f t="shared" si="284"/>
        <v>0.12620714285714296</v>
      </c>
      <c r="H2579" s="7">
        <f t="shared" si="285"/>
        <v>0.30811024958967731</v>
      </c>
      <c r="I2579" s="7">
        <f t="shared" si="286"/>
        <v>23.553844156967969</v>
      </c>
    </row>
    <row r="2580" spans="1:9" ht="13.5" x14ac:dyDescent="0.35">
      <c r="A2580" s="3">
        <v>45763</v>
      </c>
      <c r="B2580" s="2">
        <v>13.6197</v>
      </c>
      <c r="C2580" s="7">
        <f t="shared" si="282"/>
        <v>0.71630000000000038</v>
      </c>
      <c r="D2580" s="7">
        <f t="shared" si="280"/>
        <v>0.71630000000000038</v>
      </c>
      <c r="E2580" s="7">
        <f t="shared" si="281"/>
        <v>0</v>
      </c>
      <c r="F2580" s="7">
        <f t="shared" si="283"/>
        <v>9.0050000000000116E-2</v>
      </c>
      <c r="G2580" s="7">
        <f t="shared" si="284"/>
        <v>0.10710714285714294</v>
      </c>
      <c r="H2580" s="7">
        <f t="shared" si="285"/>
        <v>0.84074691563854664</v>
      </c>
      <c r="I2580" s="7">
        <f t="shared" si="286"/>
        <v>45.674226505325713</v>
      </c>
    </row>
    <row r="2581" spans="1:9" ht="13.5" x14ac:dyDescent="0.35">
      <c r="A2581" s="3">
        <v>45764</v>
      </c>
      <c r="B2581" s="2">
        <v>13.3714</v>
      </c>
      <c r="C2581" s="7">
        <f t="shared" si="282"/>
        <v>-0.24830000000000041</v>
      </c>
      <c r="D2581" s="7">
        <f t="shared" si="280"/>
        <v>0</v>
      </c>
      <c r="E2581" s="7">
        <f t="shared" si="281"/>
        <v>0.24830000000000041</v>
      </c>
      <c r="F2581" s="7">
        <f t="shared" si="283"/>
        <v>8.3907142857142958E-2</v>
      </c>
      <c r="G2581" s="7">
        <f t="shared" si="284"/>
        <v>0.12484285714285726</v>
      </c>
      <c r="H2581" s="7">
        <f t="shared" si="285"/>
        <v>0.67210207117519183</v>
      </c>
      <c r="I2581" s="7">
        <f t="shared" si="286"/>
        <v>40.195038494439693</v>
      </c>
    </row>
    <row r="2582" spans="1:9" ht="13.5" x14ac:dyDescent="0.35">
      <c r="A2582" s="3">
        <v>45765</v>
      </c>
      <c r="B2582" s="2">
        <v>13.1708</v>
      </c>
      <c r="C2582" s="7">
        <f t="shared" si="282"/>
        <v>-0.20059999999999967</v>
      </c>
      <c r="D2582" s="7">
        <f t="shared" si="280"/>
        <v>0</v>
      </c>
      <c r="E2582" s="7">
        <f t="shared" si="281"/>
        <v>0.20059999999999967</v>
      </c>
      <c r="F2582" s="7">
        <f t="shared" si="283"/>
        <v>8.3907142857142958E-2</v>
      </c>
      <c r="G2582" s="7">
        <f t="shared" si="284"/>
        <v>0.13507857142857155</v>
      </c>
      <c r="H2582" s="7">
        <f t="shared" si="285"/>
        <v>0.62117286235524316</v>
      </c>
      <c r="I2582" s="7">
        <f t="shared" si="286"/>
        <v>38.316263291799871</v>
      </c>
    </row>
    <row r="2583" spans="1:9" ht="13.5" x14ac:dyDescent="0.35">
      <c r="A2583" s="3">
        <v>45768</v>
      </c>
      <c r="B2583" s="2">
        <v>13.3714</v>
      </c>
      <c r="C2583" s="7">
        <f t="shared" si="282"/>
        <v>0.20059999999999967</v>
      </c>
      <c r="D2583" s="7">
        <f t="shared" si="280"/>
        <v>0.20059999999999967</v>
      </c>
      <c r="E2583" s="7">
        <f t="shared" si="281"/>
        <v>0</v>
      </c>
      <c r="F2583" s="7">
        <f t="shared" si="283"/>
        <v>9.8235714285714357E-2</v>
      </c>
      <c r="G2583" s="7">
        <f t="shared" si="284"/>
        <v>0.13234285714285729</v>
      </c>
      <c r="H2583" s="7">
        <f t="shared" si="285"/>
        <v>0.74228195164075961</v>
      </c>
      <c r="I2583" s="7">
        <f t="shared" si="286"/>
        <v>42.604008549920998</v>
      </c>
    </row>
    <row r="2584" spans="1:9" ht="13.5" x14ac:dyDescent="0.35">
      <c r="A2584" s="3">
        <v>45769</v>
      </c>
      <c r="B2584" s="2">
        <v>13.3714</v>
      </c>
      <c r="C2584" s="7">
        <f t="shared" si="282"/>
        <v>0</v>
      </c>
      <c r="D2584" s="7">
        <f t="shared" si="280"/>
        <v>0</v>
      </c>
      <c r="E2584" s="7">
        <f t="shared" si="281"/>
        <v>0</v>
      </c>
      <c r="F2584" s="7">
        <f t="shared" si="283"/>
        <v>9.8235714285714357E-2</v>
      </c>
      <c r="G2584" s="7">
        <f t="shared" si="284"/>
        <v>0.12825000000000017</v>
      </c>
      <c r="H2584" s="7">
        <f t="shared" si="285"/>
        <v>0.76597048175995497</v>
      </c>
      <c r="I2584" s="7">
        <f t="shared" si="286"/>
        <v>43.373911946511903</v>
      </c>
    </row>
    <row r="2585" spans="1:9" ht="13.5" x14ac:dyDescent="0.35">
      <c r="A2585" s="3">
        <v>45770</v>
      </c>
      <c r="B2585" s="2">
        <v>13.084899999999999</v>
      </c>
      <c r="C2585" s="7">
        <f t="shared" si="282"/>
        <v>-0.2865000000000002</v>
      </c>
      <c r="D2585" s="7">
        <f t="shared" si="280"/>
        <v>0</v>
      </c>
      <c r="E2585" s="7">
        <f t="shared" si="281"/>
        <v>0.2865000000000002</v>
      </c>
      <c r="F2585" s="7">
        <f t="shared" si="283"/>
        <v>9.8235714285714357E-2</v>
      </c>
      <c r="G2585" s="7">
        <f t="shared" si="284"/>
        <v>0.1187000000000001</v>
      </c>
      <c r="H2585" s="7">
        <f t="shared" si="285"/>
        <v>0.82759658201949682</v>
      </c>
      <c r="I2585" s="7">
        <f t="shared" si="286"/>
        <v>45.283329491949551</v>
      </c>
    </row>
    <row r="2586" spans="1:9" ht="13.5" x14ac:dyDescent="0.35">
      <c r="A2586" s="3">
        <v>45771</v>
      </c>
      <c r="B2586" s="2">
        <v>13.361800000000001</v>
      </c>
      <c r="C2586" s="7">
        <f t="shared" si="282"/>
        <v>0.27690000000000126</v>
      </c>
      <c r="D2586" s="7">
        <f t="shared" si="280"/>
        <v>0.27690000000000126</v>
      </c>
      <c r="E2586" s="7">
        <f t="shared" si="281"/>
        <v>0</v>
      </c>
      <c r="F2586" s="7">
        <f t="shared" si="283"/>
        <v>9.8228571428571526E-2</v>
      </c>
      <c r="G2586" s="7">
        <f t="shared" si="284"/>
        <v>0.1187000000000001</v>
      </c>
      <c r="H2586" s="7">
        <f t="shared" si="285"/>
        <v>0.8275364063064149</v>
      </c>
      <c r="I2586" s="7">
        <f t="shared" si="286"/>
        <v>45.281527823510054</v>
      </c>
    </row>
    <row r="2587" spans="1:9" ht="13.5" x14ac:dyDescent="0.35">
      <c r="A2587" s="3">
        <v>45772</v>
      </c>
      <c r="B2587" s="2">
        <v>13.323600000000001</v>
      </c>
      <c r="C2587" s="7">
        <f t="shared" si="282"/>
        <v>-3.819999999999979E-2</v>
      </c>
      <c r="D2587" s="7">
        <f t="shared" si="280"/>
        <v>0</v>
      </c>
      <c r="E2587" s="7">
        <f t="shared" si="281"/>
        <v>3.819999999999979E-2</v>
      </c>
      <c r="F2587" s="7">
        <f t="shared" si="283"/>
        <v>9.8228571428571526E-2</v>
      </c>
      <c r="G2587" s="7">
        <f t="shared" si="284"/>
        <v>0.1071000000000001</v>
      </c>
      <c r="H2587" s="7">
        <f t="shared" si="285"/>
        <v>0.91716686674669878</v>
      </c>
      <c r="I2587" s="7">
        <f t="shared" si="286"/>
        <v>47.839699436443333</v>
      </c>
    </row>
    <row r="2588" spans="1:9" ht="13.5" x14ac:dyDescent="0.35">
      <c r="A2588" s="3">
        <v>45775</v>
      </c>
      <c r="B2588" s="2">
        <v>13.1708</v>
      </c>
      <c r="C2588" s="7">
        <f t="shared" si="282"/>
        <v>-0.15280000000000094</v>
      </c>
      <c r="D2588" s="7">
        <f t="shared" si="280"/>
        <v>0</v>
      </c>
      <c r="E2588" s="7">
        <f t="shared" si="281"/>
        <v>0.15280000000000094</v>
      </c>
      <c r="F2588" s="7">
        <f t="shared" si="283"/>
        <v>9.8228571428571526E-2</v>
      </c>
      <c r="G2588" s="7">
        <f t="shared" si="284"/>
        <v>0.11255714285714292</v>
      </c>
      <c r="H2588" s="7">
        <f t="shared" si="285"/>
        <v>0.87269958116512281</v>
      </c>
      <c r="I2588" s="7">
        <f t="shared" si="286"/>
        <v>46.601152151812954</v>
      </c>
    </row>
    <row r="2589" spans="1:9" ht="13.5" x14ac:dyDescent="0.35">
      <c r="A2589" s="3">
        <v>45776</v>
      </c>
      <c r="B2589" s="2">
        <v>13.065799999999999</v>
      </c>
      <c r="C2589" s="7">
        <f t="shared" si="282"/>
        <v>-0.10500000000000043</v>
      </c>
      <c r="D2589" s="7">
        <f t="shared" si="280"/>
        <v>0</v>
      </c>
      <c r="E2589" s="7">
        <f t="shared" si="281"/>
        <v>0.10500000000000043</v>
      </c>
      <c r="F2589" s="7">
        <f t="shared" si="283"/>
        <v>9.8228571428571526E-2</v>
      </c>
      <c r="G2589" s="7">
        <f t="shared" si="284"/>
        <v>0.11323571428571443</v>
      </c>
      <c r="H2589" s="7">
        <f t="shared" si="285"/>
        <v>0.86746987951807208</v>
      </c>
      <c r="I2589" s="7">
        <f t="shared" si="286"/>
        <v>46.451612903225801</v>
      </c>
    </row>
    <row r="2590" spans="1:9" ht="13.5" x14ac:dyDescent="0.35">
      <c r="A2590" s="3">
        <v>45777</v>
      </c>
      <c r="B2590" s="2">
        <v>13.161300000000001</v>
      </c>
      <c r="C2590" s="7">
        <f t="shared" si="282"/>
        <v>9.5500000000001251E-2</v>
      </c>
      <c r="D2590" s="7">
        <f t="shared" si="280"/>
        <v>9.5500000000001251E-2</v>
      </c>
      <c r="E2590" s="7">
        <f t="shared" si="281"/>
        <v>0</v>
      </c>
      <c r="F2590" s="7">
        <f t="shared" si="283"/>
        <v>0.10505000000000018</v>
      </c>
      <c r="G2590" s="7">
        <f t="shared" si="284"/>
        <v>9.9592857142857233E-2</v>
      </c>
      <c r="H2590" s="7">
        <f t="shared" si="285"/>
        <v>1.0547945205479461</v>
      </c>
      <c r="I2590" s="7">
        <f t="shared" si="286"/>
        <v>51.333333333333357</v>
      </c>
    </row>
    <row r="2591" spans="1:9" ht="13.5" x14ac:dyDescent="0.35">
      <c r="A2591" s="3">
        <v>45779</v>
      </c>
      <c r="B2591" s="2">
        <v>13.3523</v>
      </c>
      <c r="C2591" s="7">
        <f t="shared" si="282"/>
        <v>0.19099999999999895</v>
      </c>
      <c r="D2591" s="7">
        <f t="shared" si="280"/>
        <v>0.19099999999999895</v>
      </c>
      <c r="E2591" s="7">
        <f t="shared" si="281"/>
        <v>0</v>
      </c>
      <c r="F2591" s="7">
        <f t="shared" si="283"/>
        <v>0.10573571428571439</v>
      </c>
      <c r="G2591" s="7">
        <f t="shared" si="284"/>
        <v>9.9592857142857233E-2</v>
      </c>
      <c r="H2591" s="7">
        <f t="shared" si="285"/>
        <v>1.0616796959047552</v>
      </c>
      <c r="I2591" s="7">
        <f t="shared" si="286"/>
        <v>51.495860293606064</v>
      </c>
    </row>
    <row r="2592" spans="1:9" ht="13.5" x14ac:dyDescent="0.35">
      <c r="A2592" s="3">
        <v>45782</v>
      </c>
      <c r="B2592" s="2">
        <v>13.285399999999999</v>
      </c>
      <c r="C2592" s="7">
        <f t="shared" si="282"/>
        <v>-6.6900000000000404E-2</v>
      </c>
      <c r="D2592" s="7">
        <f t="shared" si="280"/>
        <v>0</v>
      </c>
      <c r="E2592" s="7">
        <f t="shared" si="281"/>
        <v>6.6900000000000404E-2</v>
      </c>
      <c r="F2592" s="7">
        <f t="shared" si="283"/>
        <v>0.10573571428571439</v>
      </c>
      <c r="G2592" s="7">
        <f t="shared" si="284"/>
        <v>9.4821428571428737E-2</v>
      </c>
      <c r="H2592" s="7">
        <f t="shared" si="285"/>
        <v>1.1151035781544247</v>
      </c>
      <c r="I2592" s="7">
        <f t="shared" si="286"/>
        <v>52.720991523612774</v>
      </c>
    </row>
    <row r="2593" spans="1:9" ht="13.5" x14ac:dyDescent="0.35">
      <c r="A2593" s="3">
        <v>45783</v>
      </c>
      <c r="B2593" s="2">
        <v>13.0944</v>
      </c>
      <c r="C2593" s="7">
        <f t="shared" si="282"/>
        <v>-0.19099999999999895</v>
      </c>
      <c r="D2593" s="7">
        <f t="shared" si="280"/>
        <v>0</v>
      </c>
      <c r="E2593" s="7">
        <f t="shared" si="281"/>
        <v>0.19099999999999895</v>
      </c>
      <c r="F2593" s="7">
        <f t="shared" si="283"/>
        <v>0.10573571428571439</v>
      </c>
      <c r="G2593" s="7">
        <f t="shared" si="284"/>
        <v>9.2092857142857198E-2</v>
      </c>
      <c r="H2593" s="7">
        <f t="shared" si="285"/>
        <v>1.1481424028542624</v>
      </c>
      <c r="I2593" s="7">
        <f t="shared" si="286"/>
        <v>53.448151357596771</v>
      </c>
    </row>
    <row r="2594" spans="1:9" ht="13.5" x14ac:dyDescent="0.35">
      <c r="A2594" s="3">
        <v>45784</v>
      </c>
      <c r="B2594" s="2">
        <v>12.9894</v>
      </c>
      <c r="C2594" s="7">
        <f t="shared" si="282"/>
        <v>-0.10500000000000043</v>
      </c>
      <c r="D2594" s="7">
        <f t="shared" si="280"/>
        <v>0</v>
      </c>
      <c r="E2594" s="7">
        <f t="shared" si="281"/>
        <v>0.10500000000000043</v>
      </c>
      <c r="F2594" s="7">
        <f t="shared" si="283"/>
        <v>5.4571428571428653E-2</v>
      </c>
      <c r="G2594" s="7">
        <f t="shared" si="284"/>
        <v>9.9592857142857233E-2</v>
      </c>
      <c r="H2594" s="7">
        <f t="shared" si="285"/>
        <v>0.54794520547945236</v>
      </c>
      <c r="I2594" s="7">
        <f t="shared" si="286"/>
        <v>35.398230088495595</v>
      </c>
    </row>
    <row r="2595" spans="1:9" ht="13.5" x14ac:dyDescent="0.35">
      <c r="A2595" s="3">
        <v>45785</v>
      </c>
      <c r="B2595" s="2">
        <v>12.9894</v>
      </c>
      <c r="C2595" s="7">
        <f t="shared" si="282"/>
        <v>0</v>
      </c>
      <c r="D2595" s="7">
        <f t="shared" si="280"/>
        <v>0</v>
      </c>
      <c r="E2595" s="7">
        <f t="shared" si="281"/>
        <v>0</v>
      </c>
      <c r="F2595" s="7">
        <f t="shared" si="283"/>
        <v>5.4571428571428653E-2</v>
      </c>
      <c r="G2595" s="7">
        <f t="shared" si="284"/>
        <v>8.185714285714292E-2</v>
      </c>
      <c r="H2595" s="7">
        <f t="shared" si="285"/>
        <v>0.66666666666666718</v>
      </c>
      <c r="I2595" s="7">
        <f t="shared" si="286"/>
        <v>40.000000000000021</v>
      </c>
    </row>
    <row r="2596" spans="1:9" ht="13.5" x14ac:dyDescent="0.35">
      <c r="A2596" s="3">
        <v>45786</v>
      </c>
      <c r="B2596" s="2">
        <v>12.9034</v>
      </c>
      <c r="C2596" s="7">
        <f t="shared" si="282"/>
        <v>-8.6000000000000298E-2</v>
      </c>
      <c r="D2596" s="7">
        <f t="shared" si="280"/>
        <v>0</v>
      </c>
      <c r="E2596" s="7">
        <f t="shared" si="281"/>
        <v>8.6000000000000298E-2</v>
      </c>
      <c r="F2596" s="7">
        <f t="shared" si="283"/>
        <v>5.4571428571428653E-2</v>
      </c>
      <c r="G2596" s="7">
        <f t="shared" si="284"/>
        <v>7.3671428571428679E-2</v>
      </c>
      <c r="H2596" s="7">
        <f t="shared" si="285"/>
        <v>0.74074074074074081</v>
      </c>
      <c r="I2596" s="7">
        <f t="shared" si="286"/>
        <v>42.553191489361708</v>
      </c>
    </row>
    <row r="2597" spans="1:9" ht="13.5" x14ac:dyDescent="0.35">
      <c r="A2597" s="3">
        <v>45789</v>
      </c>
      <c r="B2597" s="2">
        <v>12.855600000000001</v>
      </c>
      <c r="C2597" s="7">
        <f t="shared" si="282"/>
        <v>-4.7799999999998732E-2</v>
      </c>
      <c r="D2597" s="7">
        <f t="shared" si="280"/>
        <v>0</v>
      </c>
      <c r="E2597" s="7">
        <f t="shared" si="281"/>
        <v>4.7799999999998732E-2</v>
      </c>
      <c r="F2597" s="7">
        <f t="shared" si="283"/>
        <v>4.0242857142857247E-2</v>
      </c>
      <c r="G2597" s="7">
        <f t="shared" si="284"/>
        <v>7.7085714285714299E-2</v>
      </c>
      <c r="H2597" s="7">
        <f t="shared" si="285"/>
        <v>0.52205337286879294</v>
      </c>
      <c r="I2597" s="7">
        <f t="shared" si="286"/>
        <v>34.299281626689449</v>
      </c>
    </row>
    <row r="2598" spans="1:9" ht="13.5" x14ac:dyDescent="0.35">
      <c r="A2598" s="3">
        <v>45790</v>
      </c>
      <c r="B2598" s="2">
        <v>12.798299999999999</v>
      </c>
      <c r="C2598" s="7">
        <f t="shared" si="282"/>
        <v>-5.7300000000001461E-2</v>
      </c>
      <c r="D2598" s="7">
        <f t="shared" si="280"/>
        <v>0</v>
      </c>
      <c r="E2598" s="7">
        <f t="shared" si="281"/>
        <v>5.7300000000001461E-2</v>
      </c>
      <c r="F2598" s="7">
        <f t="shared" si="283"/>
        <v>4.0242857142857247E-2</v>
      </c>
      <c r="G2598" s="7">
        <f t="shared" si="284"/>
        <v>8.1178571428571544E-2</v>
      </c>
      <c r="H2598" s="7">
        <f t="shared" si="285"/>
        <v>0.49573251209854874</v>
      </c>
      <c r="I2598" s="7">
        <f t="shared" si="286"/>
        <v>33.143126066239219</v>
      </c>
    </row>
    <row r="2599" spans="1:9" ht="13.5" x14ac:dyDescent="0.35">
      <c r="A2599" s="3">
        <v>45791</v>
      </c>
      <c r="B2599" s="2">
        <v>12.7028</v>
      </c>
      <c r="C2599" s="7">
        <f t="shared" si="282"/>
        <v>-9.5499999999999474E-2</v>
      </c>
      <c r="D2599" s="7">
        <f t="shared" si="280"/>
        <v>0</v>
      </c>
      <c r="E2599" s="7">
        <f t="shared" si="281"/>
        <v>9.5499999999999474E-2</v>
      </c>
      <c r="F2599" s="7">
        <f t="shared" si="283"/>
        <v>4.0242857142857247E-2</v>
      </c>
      <c r="G2599" s="7">
        <f t="shared" si="284"/>
        <v>6.7535714285714352E-2</v>
      </c>
      <c r="H2599" s="7">
        <f t="shared" si="285"/>
        <v>0.59587519830777458</v>
      </c>
      <c r="I2599" s="7">
        <f t="shared" si="286"/>
        <v>37.338458479687226</v>
      </c>
    </row>
    <row r="2600" spans="1:9" ht="13.5" x14ac:dyDescent="0.35">
      <c r="A2600" s="3">
        <v>45792</v>
      </c>
      <c r="B2600" s="2">
        <v>12.9034</v>
      </c>
      <c r="C2600" s="7">
        <f t="shared" si="282"/>
        <v>0.20059999999999967</v>
      </c>
      <c r="D2600" s="7">
        <f t="shared" si="280"/>
        <v>0.20059999999999967</v>
      </c>
      <c r="E2600" s="7">
        <f t="shared" si="281"/>
        <v>0</v>
      </c>
      <c r="F2600" s="7">
        <f t="shared" si="283"/>
        <v>3.4792857142857132E-2</v>
      </c>
      <c r="G2600" s="7">
        <f t="shared" si="284"/>
        <v>6.7535714285714352E-2</v>
      </c>
      <c r="H2600" s="7">
        <f t="shared" si="285"/>
        <v>0.51517715494447314</v>
      </c>
      <c r="I2600" s="7">
        <f t="shared" si="286"/>
        <v>34.001116850481623</v>
      </c>
    </row>
    <row r="2601" spans="1:9" ht="13.5" x14ac:dyDescent="0.35">
      <c r="A2601" s="3">
        <v>45793</v>
      </c>
      <c r="B2601" s="2">
        <v>12.7315</v>
      </c>
      <c r="C2601" s="7">
        <f t="shared" si="282"/>
        <v>-0.17189999999999905</v>
      </c>
      <c r="D2601" s="7">
        <f t="shared" si="280"/>
        <v>0</v>
      </c>
      <c r="E2601" s="7">
        <f t="shared" si="281"/>
        <v>0.17189999999999905</v>
      </c>
      <c r="F2601" s="7">
        <f t="shared" si="283"/>
        <v>3.4792857142857132E-2</v>
      </c>
      <c r="G2601" s="7">
        <f t="shared" si="284"/>
        <v>7.7085714285714299E-2</v>
      </c>
      <c r="H2601" s="7">
        <f t="shared" si="285"/>
        <v>0.45135285396590047</v>
      </c>
      <c r="I2601" s="7">
        <f t="shared" si="286"/>
        <v>31.098767796718363</v>
      </c>
    </row>
    <row r="2602" spans="1:9" ht="13.5" x14ac:dyDescent="0.35">
      <c r="A2602" s="3">
        <v>45796</v>
      </c>
      <c r="B2602" s="2">
        <v>12.874700000000001</v>
      </c>
      <c r="C2602" s="7">
        <f t="shared" si="282"/>
        <v>0.14320000000000022</v>
      </c>
      <c r="D2602" s="7">
        <f t="shared" si="280"/>
        <v>0.14320000000000022</v>
      </c>
      <c r="E2602" s="7">
        <f t="shared" si="281"/>
        <v>0</v>
      </c>
      <c r="F2602" s="7">
        <f t="shared" si="283"/>
        <v>4.502142857142858E-2</v>
      </c>
      <c r="G2602" s="7">
        <f t="shared" si="284"/>
        <v>6.617142857142852E-2</v>
      </c>
      <c r="H2602" s="7">
        <f t="shared" si="285"/>
        <v>0.68037564766839442</v>
      </c>
      <c r="I2602" s="7">
        <f t="shared" si="286"/>
        <v>40.489497012911954</v>
      </c>
    </row>
    <row r="2603" spans="1:9" ht="13.5" x14ac:dyDescent="0.35">
      <c r="A2603" s="3">
        <v>45797</v>
      </c>
      <c r="B2603" s="2">
        <v>12.874700000000001</v>
      </c>
      <c r="C2603" s="7">
        <f t="shared" si="282"/>
        <v>0</v>
      </c>
      <c r="D2603" s="7">
        <f t="shared" si="280"/>
        <v>0</v>
      </c>
      <c r="E2603" s="7">
        <f t="shared" si="281"/>
        <v>0</v>
      </c>
      <c r="F2603" s="7">
        <f t="shared" si="283"/>
        <v>4.502142857142858E-2</v>
      </c>
      <c r="G2603" s="7">
        <f t="shared" si="284"/>
        <v>5.8671428571428486E-2</v>
      </c>
      <c r="H2603" s="7">
        <f t="shared" si="285"/>
        <v>0.7673484295105929</v>
      </c>
      <c r="I2603" s="7">
        <f t="shared" si="286"/>
        <v>43.418061582971731</v>
      </c>
    </row>
    <row r="2604" spans="1:9" ht="13.5" x14ac:dyDescent="0.35">
      <c r="A2604" s="3">
        <v>45798</v>
      </c>
      <c r="B2604" s="2">
        <v>12.7028</v>
      </c>
      <c r="C2604" s="7">
        <f t="shared" si="282"/>
        <v>-0.17190000000000083</v>
      </c>
      <c r="D2604" s="7">
        <f t="shared" si="280"/>
        <v>0</v>
      </c>
      <c r="E2604" s="7">
        <f t="shared" si="281"/>
        <v>0.17190000000000083</v>
      </c>
      <c r="F2604" s="7">
        <f t="shared" si="283"/>
        <v>3.8199999999999915E-2</v>
      </c>
      <c r="G2604" s="7">
        <f t="shared" si="284"/>
        <v>7.0949999999999971E-2</v>
      </c>
      <c r="H2604" s="7">
        <f t="shared" si="285"/>
        <v>0.53840732910500255</v>
      </c>
      <c r="I2604" s="7">
        <f t="shared" si="286"/>
        <v>34.997709573980728</v>
      </c>
    </row>
    <row r="2605" spans="1:9" ht="13.5" x14ac:dyDescent="0.35">
      <c r="A2605" s="3">
        <v>45799</v>
      </c>
      <c r="B2605" s="2">
        <v>13.180400000000001</v>
      </c>
      <c r="C2605" s="7">
        <f t="shared" si="282"/>
        <v>0.47760000000000069</v>
      </c>
      <c r="D2605" s="7">
        <f t="shared" si="280"/>
        <v>0.47760000000000069</v>
      </c>
      <c r="E2605" s="7">
        <f t="shared" si="281"/>
        <v>0</v>
      </c>
      <c r="F2605" s="7">
        <f t="shared" si="283"/>
        <v>5.867142857142861E-2</v>
      </c>
      <c r="G2605" s="7">
        <f t="shared" si="284"/>
        <v>7.0949999999999971E-2</v>
      </c>
      <c r="H2605" s="7">
        <f t="shared" si="285"/>
        <v>0.82694050135910691</v>
      </c>
      <c r="I2605" s="7">
        <f t="shared" si="286"/>
        <v>45.263679947098723</v>
      </c>
    </row>
    <row r="2606" spans="1:9" ht="13.5" x14ac:dyDescent="0.35">
      <c r="A2606" s="3">
        <v>45800</v>
      </c>
      <c r="B2606" s="2">
        <v>13.2568</v>
      </c>
      <c r="C2606" s="7">
        <f t="shared" si="282"/>
        <v>7.6399999999999579E-2</v>
      </c>
      <c r="D2606" s="7">
        <f t="shared" si="280"/>
        <v>7.6399999999999579E-2</v>
      </c>
      <c r="E2606" s="7">
        <f t="shared" si="281"/>
        <v>0</v>
      </c>
      <c r="F2606" s="7">
        <f t="shared" si="283"/>
        <v>6.4128571428571438E-2</v>
      </c>
      <c r="G2606" s="7">
        <f t="shared" si="284"/>
        <v>6.617142857142852E-2</v>
      </c>
      <c r="H2606" s="7">
        <f t="shared" si="285"/>
        <v>0.96912780656304065</v>
      </c>
      <c r="I2606" s="7">
        <f t="shared" si="286"/>
        <v>49.216094726455459</v>
      </c>
    </row>
    <row r="2607" spans="1:9" ht="13.5" x14ac:dyDescent="0.35">
      <c r="A2607" s="3">
        <v>45803</v>
      </c>
      <c r="B2607" s="2">
        <v>13.247199999999999</v>
      </c>
      <c r="C2607" s="7">
        <f t="shared" si="282"/>
        <v>-9.6000000000007191E-3</v>
      </c>
      <c r="D2607" s="7">
        <f t="shared" si="280"/>
        <v>0</v>
      </c>
      <c r="E2607" s="7">
        <f t="shared" si="281"/>
        <v>9.6000000000007191E-3</v>
      </c>
      <c r="F2607" s="7">
        <f t="shared" si="283"/>
        <v>6.4128571428571438E-2</v>
      </c>
      <c r="G2607" s="7">
        <f t="shared" si="284"/>
        <v>5.3214285714285783E-2</v>
      </c>
      <c r="H2607" s="7">
        <f t="shared" si="285"/>
        <v>1.2051006711409382</v>
      </c>
      <c r="I2607" s="7">
        <f t="shared" si="286"/>
        <v>54.650596542488408</v>
      </c>
    </row>
    <row r="2608" spans="1:9" ht="13.5" x14ac:dyDescent="0.35">
      <c r="A2608" s="3">
        <v>45804</v>
      </c>
      <c r="B2608" s="2">
        <v>12.941599999999999</v>
      </c>
      <c r="C2608" s="7">
        <f t="shared" si="282"/>
        <v>-0.30560000000000009</v>
      </c>
      <c r="D2608" s="7">
        <f t="shared" si="280"/>
        <v>0</v>
      </c>
      <c r="E2608" s="7">
        <f t="shared" si="281"/>
        <v>0.30560000000000009</v>
      </c>
      <c r="F2608" s="7">
        <f t="shared" si="283"/>
        <v>6.4128571428571438E-2</v>
      </c>
      <c r="G2608" s="7">
        <f t="shared" si="284"/>
        <v>6.7542857142857196E-2</v>
      </c>
      <c r="H2608" s="7">
        <f t="shared" si="285"/>
        <v>0.94945008460236824</v>
      </c>
      <c r="I2608" s="7">
        <f t="shared" si="286"/>
        <v>48.703482695020057</v>
      </c>
    </row>
    <row r="2609" spans="1:9" ht="13.5" x14ac:dyDescent="0.35">
      <c r="A2609" s="3">
        <v>45805</v>
      </c>
      <c r="B2609" s="2">
        <v>12.941599999999999</v>
      </c>
      <c r="C2609" s="7">
        <f t="shared" si="282"/>
        <v>0</v>
      </c>
      <c r="D2609" s="7">
        <f t="shared" si="280"/>
        <v>0</v>
      </c>
      <c r="E2609" s="7">
        <f t="shared" si="281"/>
        <v>0</v>
      </c>
      <c r="F2609" s="7">
        <f t="shared" si="283"/>
        <v>6.4128571428571438E-2</v>
      </c>
      <c r="G2609" s="7">
        <f t="shared" si="284"/>
        <v>6.7542857142857196E-2</v>
      </c>
      <c r="H2609" s="7">
        <f t="shared" si="285"/>
        <v>0.94945008460236824</v>
      </c>
      <c r="I2609" s="7">
        <f t="shared" si="286"/>
        <v>48.703482695020057</v>
      </c>
    </row>
    <row r="2610" spans="1:9" ht="13.5" x14ac:dyDescent="0.35">
      <c r="A2610" s="3">
        <v>45806</v>
      </c>
      <c r="B2610" s="2">
        <v>13.0753</v>
      </c>
      <c r="C2610" s="7">
        <f t="shared" si="282"/>
        <v>0.13370000000000104</v>
      </c>
      <c r="D2610" s="7">
        <f t="shared" si="280"/>
        <v>0.13370000000000104</v>
      </c>
      <c r="E2610" s="7">
        <f t="shared" si="281"/>
        <v>0</v>
      </c>
      <c r="F2610" s="7">
        <f t="shared" si="283"/>
        <v>7.367857142857151E-2</v>
      </c>
      <c r="G2610" s="7">
        <f t="shared" si="284"/>
        <v>6.1400000000000024E-2</v>
      </c>
      <c r="H2610" s="7">
        <f t="shared" si="285"/>
        <v>1.1999767333643563</v>
      </c>
      <c r="I2610" s="7">
        <f t="shared" si="286"/>
        <v>54.544973824758095</v>
      </c>
    </row>
    <row r="2611" spans="1:9" ht="13.5" x14ac:dyDescent="0.35">
      <c r="A2611" s="3">
        <v>45807</v>
      </c>
      <c r="B2611" s="2">
        <v>12.913</v>
      </c>
      <c r="C2611" s="7">
        <f t="shared" si="282"/>
        <v>-0.16230000000000011</v>
      </c>
      <c r="D2611" s="7">
        <f t="shared" si="280"/>
        <v>0</v>
      </c>
      <c r="E2611" s="7">
        <f t="shared" si="281"/>
        <v>0.16230000000000011</v>
      </c>
      <c r="F2611" s="7">
        <f t="shared" si="283"/>
        <v>7.367857142857151E-2</v>
      </c>
      <c r="G2611" s="7">
        <f t="shared" si="284"/>
        <v>6.9578571428571559E-2</v>
      </c>
      <c r="H2611" s="7">
        <f t="shared" si="285"/>
        <v>1.0589261882763568</v>
      </c>
      <c r="I2611" s="7">
        <f t="shared" si="286"/>
        <v>51.430993218986814</v>
      </c>
    </row>
    <row r="2612" spans="1:9" ht="13.5" x14ac:dyDescent="0.35">
      <c r="A2612" s="3">
        <v>45810</v>
      </c>
      <c r="B2612" s="2">
        <v>12.893800000000001</v>
      </c>
      <c r="C2612" s="7">
        <f t="shared" si="282"/>
        <v>-1.9199999999999662E-2</v>
      </c>
      <c r="D2612" s="7">
        <f t="shared" si="280"/>
        <v>0</v>
      </c>
      <c r="E2612" s="7">
        <f t="shared" si="281"/>
        <v>1.9199999999999662E-2</v>
      </c>
      <c r="F2612" s="7">
        <f t="shared" si="283"/>
        <v>7.367857142857151E-2</v>
      </c>
      <c r="G2612" s="7">
        <f t="shared" si="284"/>
        <v>6.6857142857142851E-2</v>
      </c>
      <c r="H2612" s="7">
        <f t="shared" si="285"/>
        <v>1.1020299145299159</v>
      </c>
      <c r="I2612" s="7">
        <f t="shared" si="286"/>
        <v>52.426937738246529</v>
      </c>
    </row>
    <row r="2613" spans="1:9" ht="13.5" x14ac:dyDescent="0.35">
      <c r="A2613" s="3">
        <v>45811</v>
      </c>
      <c r="B2613" s="2">
        <v>12.798299999999999</v>
      </c>
      <c r="C2613" s="7">
        <f t="shared" si="282"/>
        <v>-9.5500000000001251E-2</v>
      </c>
      <c r="D2613" s="7">
        <f t="shared" si="280"/>
        <v>0</v>
      </c>
      <c r="E2613" s="7">
        <f t="shared" si="281"/>
        <v>9.5500000000001251E-2</v>
      </c>
      <c r="F2613" s="7">
        <f t="shared" si="283"/>
        <v>7.367857142857151E-2</v>
      </c>
      <c r="G2613" s="7">
        <f t="shared" si="284"/>
        <v>6.6857142857142976E-2</v>
      </c>
      <c r="H2613" s="7">
        <f t="shared" si="285"/>
        <v>1.1020299145299137</v>
      </c>
      <c r="I2613" s="7">
        <f t="shared" si="286"/>
        <v>52.426937738246494</v>
      </c>
    </row>
    <row r="2614" spans="1:9" ht="13.5" x14ac:dyDescent="0.35">
      <c r="A2614" s="3">
        <v>45812</v>
      </c>
      <c r="B2614" s="2">
        <v>12.9894</v>
      </c>
      <c r="C2614" s="7">
        <f t="shared" si="282"/>
        <v>0.19110000000000049</v>
      </c>
      <c r="D2614" s="7">
        <f t="shared" si="280"/>
        <v>0.19110000000000049</v>
      </c>
      <c r="E2614" s="7">
        <f t="shared" si="281"/>
        <v>0</v>
      </c>
      <c r="F2614" s="7">
        <f t="shared" si="283"/>
        <v>7.3000000000000148E-2</v>
      </c>
      <c r="G2614" s="7">
        <f t="shared" si="284"/>
        <v>6.6857142857142976E-2</v>
      </c>
      <c r="H2614" s="7">
        <f t="shared" si="285"/>
        <v>1.0918803418803422</v>
      </c>
      <c r="I2614" s="7">
        <f t="shared" si="286"/>
        <v>52.196118488253333</v>
      </c>
    </row>
    <row r="2615" spans="1:9" ht="13.5" x14ac:dyDescent="0.35">
      <c r="A2615" s="3">
        <v>45813</v>
      </c>
      <c r="B2615" s="2">
        <v>12.893800000000001</v>
      </c>
      <c r="C2615" s="7">
        <f t="shared" si="282"/>
        <v>-9.5599999999999241E-2</v>
      </c>
      <c r="D2615" s="7">
        <f t="shared" si="280"/>
        <v>0</v>
      </c>
      <c r="E2615" s="7">
        <f t="shared" si="281"/>
        <v>9.5599999999999241E-2</v>
      </c>
      <c r="F2615" s="7">
        <f t="shared" si="283"/>
        <v>7.3000000000000148E-2</v>
      </c>
      <c r="G2615" s="7">
        <f t="shared" si="284"/>
        <v>6.1407142857142993E-2</v>
      </c>
      <c r="H2615" s="7">
        <f t="shared" si="285"/>
        <v>1.18878678608817</v>
      </c>
      <c r="I2615" s="7">
        <f t="shared" si="286"/>
        <v>54.312589679545084</v>
      </c>
    </row>
    <row r="2616" spans="1:9" ht="13.5" x14ac:dyDescent="0.35">
      <c r="A2616" s="3">
        <v>45817</v>
      </c>
      <c r="B2616" s="2">
        <v>12.9894</v>
      </c>
      <c r="C2616" s="7">
        <f t="shared" si="282"/>
        <v>9.5599999999999241E-2</v>
      </c>
      <c r="D2616" s="7">
        <f t="shared" si="280"/>
        <v>9.5599999999999241E-2</v>
      </c>
      <c r="E2616" s="7">
        <f t="shared" si="281"/>
        <v>0</v>
      </c>
      <c r="F2616" s="7">
        <f t="shared" si="283"/>
        <v>6.9600000000000078E-2</v>
      </c>
      <c r="G2616" s="7">
        <f t="shared" si="284"/>
        <v>6.1407142857142993E-2</v>
      </c>
      <c r="H2616" s="7">
        <f t="shared" si="285"/>
        <v>1.1334186344073502</v>
      </c>
      <c r="I2616" s="7">
        <f t="shared" si="286"/>
        <v>53.126874216236828</v>
      </c>
    </row>
    <row r="2617" spans="1:9" ht="13.5" x14ac:dyDescent="0.35">
      <c r="A2617" s="3">
        <v>45818</v>
      </c>
      <c r="B2617" s="2">
        <v>12.9703</v>
      </c>
      <c r="C2617" s="7">
        <f t="shared" si="282"/>
        <v>-1.9099999999999895E-2</v>
      </c>
      <c r="D2617" s="7">
        <f t="shared" si="280"/>
        <v>0</v>
      </c>
      <c r="E2617" s="7">
        <f t="shared" si="281"/>
        <v>1.9099999999999895E-2</v>
      </c>
      <c r="F2617" s="7">
        <f t="shared" si="283"/>
        <v>6.9600000000000078E-2</v>
      </c>
      <c r="G2617" s="7">
        <f t="shared" si="284"/>
        <v>6.27714285714287E-2</v>
      </c>
      <c r="H2617" s="7">
        <f t="shared" si="285"/>
        <v>1.1087847064178415</v>
      </c>
      <c r="I2617" s="7">
        <f t="shared" si="286"/>
        <v>52.579322253399503</v>
      </c>
    </row>
    <row r="2618" spans="1:9" ht="13.5" x14ac:dyDescent="0.35">
      <c r="A2618" s="3">
        <v>45819</v>
      </c>
      <c r="B2618" s="2">
        <v>12.8843</v>
      </c>
      <c r="C2618" s="7">
        <f t="shared" si="282"/>
        <v>-8.6000000000000298E-2</v>
      </c>
      <c r="D2618" s="7">
        <f t="shared" si="280"/>
        <v>0</v>
      </c>
      <c r="E2618" s="7">
        <f t="shared" si="281"/>
        <v>8.6000000000000298E-2</v>
      </c>
      <c r="F2618" s="7">
        <f t="shared" si="283"/>
        <v>6.9600000000000078E-2</v>
      </c>
      <c r="G2618" s="7">
        <f t="shared" si="284"/>
        <v>5.6635714285714379E-2</v>
      </c>
      <c r="H2618" s="7">
        <f t="shared" si="285"/>
        <v>1.2289065455921295</v>
      </c>
      <c r="I2618" s="7">
        <f t="shared" si="286"/>
        <v>55.134951621116947</v>
      </c>
    </row>
    <row r="2619" spans="1:9" ht="13.5" x14ac:dyDescent="0.35">
      <c r="A2619" s="3">
        <v>45820</v>
      </c>
      <c r="B2619" s="2">
        <v>12.836499999999999</v>
      </c>
      <c r="C2619" s="7">
        <f t="shared" si="282"/>
        <v>-4.7800000000000509E-2</v>
      </c>
      <c r="D2619" s="7">
        <f t="shared" si="280"/>
        <v>0</v>
      </c>
      <c r="E2619" s="7">
        <f t="shared" si="281"/>
        <v>4.7800000000000509E-2</v>
      </c>
      <c r="F2619" s="7">
        <f t="shared" si="283"/>
        <v>3.5485714285714308E-2</v>
      </c>
      <c r="G2619" s="7">
        <f t="shared" si="284"/>
        <v>6.0050000000000124E-2</v>
      </c>
      <c r="H2619" s="7">
        <f t="shared" si="285"/>
        <v>0.59093612465802225</v>
      </c>
      <c r="I2619" s="7">
        <f t="shared" si="286"/>
        <v>37.143925233644829</v>
      </c>
    </row>
    <row r="2620" spans="1:9" ht="13.5" x14ac:dyDescent="0.35">
      <c r="A2620" s="3">
        <v>45821</v>
      </c>
      <c r="B2620" s="2">
        <v>12.6073</v>
      </c>
      <c r="C2620" s="7">
        <f t="shared" si="282"/>
        <v>-0.22919999999999874</v>
      </c>
      <c r="D2620" s="7">
        <f t="shared" si="280"/>
        <v>0</v>
      </c>
      <c r="E2620" s="7">
        <f t="shared" si="281"/>
        <v>0.22919999999999874</v>
      </c>
      <c r="F2620" s="7">
        <f t="shared" si="283"/>
        <v>3.0028571428571484E-2</v>
      </c>
      <c r="G2620" s="7">
        <f t="shared" si="284"/>
        <v>7.6421428571428612E-2</v>
      </c>
      <c r="H2620" s="7">
        <f t="shared" si="285"/>
        <v>0.39293391905785641</v>
      </c>
      <c r="I2620" s="7">
        <f t="shared" si="286"/>
        <v>28.209085419043177</v>
      </c>
    </row>
    <row r="2621" spans="1:9" ht="13.5" x14ac:dyDescent="0.35">
      <c r="A2621" s="3">
        <v>45824</v>
      </c>
      <c r="B2621" s="2">
        <v>12.129799999999999</v>
      </c>
      <c r="C2621" s="7">
        <f t="shared" si="282"/>
        <v>-0.47750000000000092</v>
      </c>
      <c r="D2621" s="7">
        <f t="shared" si="280"/>
        <v>0</v>
      </c>
      <c r="E2621" s="7">
        <f t="shared" si="281"/>
        <v>0.47750000000000092</v>
      </c>
      <c r="F2621" s="7">
        <f t="shared" si="283"/>
        <v>3.0028571428571484E-2</v>
      </c>
      <c r="G2621" s="7">
        <f t="shared" si="284"/>
        <v>0.1098428571428572</v>
      </c>
      <c r="H2621" s="7">
        <f t="shared" si="285"/>
        <v>0.27337755234750977</v>
      </c>
      <c r="I2621" s="7">
        <f t="shared" si="286"/>
        <v>21.468695740986632</v>
      </c>
    </row>
    <row r="2622" spans="1:9" ht="13.5" x14ac:dyDescent="0.35">
      <c r="A2622" s="3">
        <v>45825</v>
      </c>
      <c r="B2622" s="2">
        <v>12.406700000000001</v>
      </c>
      <c r="C2622" s="7">
        <f t="shared" si="282"/>
        <v>0.27690000000000126</v>
      </c>
      <c r="D2622" s="7">
        <f t="shared" si="280"/>
        <v>0.27690000000000126</v>
      </c>
      <c r="E2622" s="7">
        <f t="shared" si="281"/>
        <v>0</v>
      </c>
      <c r="F2622" s="7">
        <f t="shared" si="283"/>
        <v>4.9807142857143001E-2</v>
      </c>
      <c r="G2622" s="7">
        <f t="shared" si="284"/>
        <v>8.8014285714285753E-2</v>
      </c>
      <c r="H2622" s="7">
        <f t="shared" si="285"/>
        <v>0.56589839311800172</v>
      </c>
      <c r="I2622" s="7">
        <f t="shared" si="286"/>
        <v>36.138896087069249</v>
      </c>
    </row>
    <row r="2623" spans="1:9" ht="13.5" x14ac:dyDescent="0.35">
      <c r="A2623" s="3">
        <v>45826</v>
      </c>
      <c r="B2623" s="2">
        <v>12.129799999999999</v>
      </c>
      <c r="C2623" s="7">
        <f t="shared" si="282"/>
        <v>-0.27690000000000126</v>
      </c>
      <c r="D2623" s="7">
        <f t="shared" si="280"/>
        <v>0</v>
      </c>
      <c r="E2623" s="7">
        <f t="shared" si="281"/>
        <v>0.27690000000000126</v>
      </c>
      <c r="F2623" s="7">
        <f t="shared" si="283"/>
        <v>4.9807142857143001E-2</v>
      </c>
      <c r="G2623" s="7">
        <f t="shared" si="284"/>
        <v>0.10779285714285727</v>
      </c>
      <c r="H2623" s="7">
        <f t="shared" si="285"/>
        <v>0.4620634815452927</v>
      </c>
      <c r="I2623" s="7">
        <f t="shared" si="286"/>
        <v>31.603517041334328</v>
      </c>
    </row>
    <row r="2624" spans="1:9" ht="13.5" x14ac:dyDescent="0.35">
      <c r="A2624" s="3">
        <v>45827</v>
      </c>
      <c r="B2624" s="2">
        <v>12.129799999999999</v>
      </c>
      <c r="C2624" s="7">
        <f t="shared" si="282"/>
        <v>0</v>
      </c>
      <c r="D2624" s="7">
        <f t="shared" si="280"/>
        <v>0</v>
      </c>
      <c r="E2624" s="7">
        <f t="shared" si="281"/>
        <v>0</v>
      </c>
      <c r="F2624" s="7">
        <f t="shared" si="283"/>
        <v>4.0257142857142929E-2</v>
      </c>
      <c r="G2624" s="7">
        <f t="shared" si="284"/>
        <v>0.10779285714285727</v>
      </c>
      <c r="H2624" s="7">
        <f t="shared" si="285"/>
        <v>0.37346762971307423</v>
      </c>
      <c r="I2624" s="7">
        <f t="shared" si="286"/>
        <v>27.191585854199857</v>
      </c>
    </row>
    <row r="2625" spans="1:9" ht="13.5" x14ac:dyDescent="0.35">
      <c r="A2625" s="3">
        <v>45828</v>
      </c>
      <c r="B2625" s="2">
        <v>12.1775</v>
      </c>
      <c r="C2625" s="7">
        <f t="shared" si="282"/>
        <v>4.7700000000000742E-2</v>
      </c>
      <c r="D2625" s="7">
        <f t="shared" si="280"/>
        <v>4.7700000000000742E-2</v>
      </c>
      <c r="E2625" s="7">
        <f t="shared" si="281"/>
        <v>0</v>
      </c>
      <c r="F2625" s="7">
        <f t="shared" si="283"/>
        <v>4.3664285714285836E-2</v>
      </c>
      <c r="G2625" s="7">
        <f t="shared" si="284"/>
        <v>9.6200000000000133E-2</v>
      </c>
      <c r="H2625" s="7">
        <f t="shared" si="285"/>
        <v>0.45389070389070452</v>
      </c>
      <c r="I2625" s="7">
        <f t="shared" si="286"/>
        <v>31.219038864205132</v>
      </c>
    </row>
    <row r="2626" spans="1:9" ht="13.5" x14ac:dyDescent="0.35">
      <c r="A2626" s="3">
        <v>45831</v>
      </c>
      <c r="B2626" s="2">
        <v>12.1775</v>
      </c>
      <c r="C2626" s="7">
        <f t="shared" si="282"/>
        <v>0</v>
      </c>
      <c r="D2626" s="7">
        <f t="shared" si="280"/>
        <v>0</v>
      </c>
      <c r="E2626" s="7">
        <f t="shared" si="281"/>
        <v>0</v>
      </c>
      <c r="F2626" s="7">
        <f t="shared" si="283"/>
        <v>4.3664285714285836E-2</v>
      </c>
      <c r="G2626" s="7">
        <f t="shared" si="284"/>
        <v>9.4828571428571581E-2</v>
      </c>
      <c r="H2626" s="7">
        <f t="shared" si="285"/>
        <v>0.46045495631214273</v>
      </c>
      <c r="I2626" s="7">
        <f t="shared" si="286"/>
        <v>31.52818608489352</v>
      </c>
    </row>
    <row r="2627" spans="1:9" ht="13.5" x14ac:dyDescent="0.35">
      <c r="A2627" s="3">
        <v>45832</v>
      </c>
      <c r="B2627" s="2">
        <v>12.0725</v>
      </c>
      <c r="C2627" s="7">
        <f t="shared" si="282"/>
        <v>-0.10500000000000043</v>
      </c>
      <c r="D2627" s="7">
        <f t="shared" ref="D2627:D2690" si="287">IF(C2627&gt;0,C2627,0)</f>
        <v>0</v>
      </c>
      <c r="E2627" s="7">
        <f t="shared" ref="E2627:E2690" si="288">IF(C2627&lt;0,-C2627,0)</f>
        <v>0.10500000000000043</v>
      </c>
      <c r="F2627" s="7">
        <f t="shared" si="283"/>
        <v>4.3664285714285836E-2</v>
      </c>
      <c r="G2627" s="7">
        <f t="shared" si="284"/>
        <v>9.5507142857142943E-2</v>
      </c>
      <c r="H2627" s="7">
        <f t="shared" si="285"/>
        <v>0.45718345673472527</v>
      </c>
      <c r="I2627" s="7">
        <f t="shared" si="286"/>
        <v>31.374461096284165</v>
      </c>
    </row>
    <row r="2628" spans="1:9" ht="13.5" x14ac:dyDescent="0.35">
      <c r="A2628" s="3">
        <v>45833</v>
      </c>
      <c r="B2628" s="2">
        <v>11.8528</v>
      </c>
      <c r="C2628" s="7">
        <f t="shared" ref="C2628:C2691" si="289">B2628-B2627</f>
        <v>-0.21969999999999956</v>
      </c>
      <c r="D2628" s="7">
        <f t="shared" si="287"/>
        <v>0</v>
      </c>
      <c r="E2628" s="7">
        <f t="shared" si="288"/>
        <v>0.21969999999999956</v>
      </c>
      <c r="F2628" s="7">
        <f t="shared" si="283"/>
        <v>3.0014285714285802E-2</v>
      </c>
      <c r="G2628" s="7">
        <f t="shared" si="284"/>
        <v>0.11120000000000006</v>
      </c>
      <c r="H2628" s="7">
        <f t="shared" si="285"/>
        <v>0.26991264131551967</v>
      </c>
      <c r="I2628" s="7">
        <f t="shared" si="286"/>
        <v>21.25442589782503</v>
      </c>
    </row>
    <row r="2629" spans="1:9" ht="13.5" x14ac:dyDescent="0.35">
      <c r="A2629" s="3">
        <v>45835</v>
      </c>
      <c r="B2629" s="2">
        <v>11.938700000000001</v>
      </c>
      <c r="C2629" s="7">
        <f t="shared" si="289"/>
        <v>8.5900000000000531E-2</v>
      </c>
      <c r="D2629" s="7">
        <f t="shared" si="287"/>
        <v>8.5900000000000531E-2</v>
      </c>
      <c r="E2629" s="7">
        <f t="shared" si="288"/>
        <v>0</v>
      </c>
      <c r="F2629" s="7">
        <f t="shared" si="283"/>
        <v>3.6150000000000126E-2</v>
      </c>
      <c r="G2629" s="7">
        <f t="shared" si="284"/>
        <v>0.10437142857142868</v>
      </c>
      <c r="H2629" s="7">
        <f t="shared" si="285"/>
        <v>0.34635915685737834</v>
      </c>
      <c r="I2629" s="7">
        <f t="shared" si="286"/>
        <v>25.725613785391189</v>
      </c>
    </row>
    <row r="2630" spans="1:9" ht="13.5" x14ac:dyDescent="0.35">
      <c r="A2630" s="3">
        <v>45838</v>
      </c>
      <c r="B2630" s="2">
        <v>12.024699999999999</v>
      </c>
      <c r="C2630" s="7">
        <f t="shared" si="289"/>
        <v>8.5999999999998522E-2</v>
      </c>
      <c r="D2630" s="7">
        <f t="shared" si="287"/>
        <v>8.5999999999998522E-2</v>
      </c>
      <c r="E2630" s="7">
        <f t="shared" si="288"/>
        <v>0</v>
      </c>
      <c r="F2630" s="7">
        <f t="shared" si="283"/>
        <v>3.5464285714285788E-2</v>
      </c>
      <c r="G2630" s="7">
        <f t="shared" si="284"/>
        <v>0.10437142857142868</v>
      </c>
      <c r="H2630" s="7">
        <f t="shared" si="285"/>
        <v>0.33978921434437481</v>
      </c>
      <c r="I2630" s="7">
        <f t="shared" si="286"/>
        <v>25.361393471931365</v>
      </c>
    </row>
    <row r="2631" spans="1:9" ht="13.5" x14ac:dyDescent="0.35">
      <c r="A2631" s="3">
        <v>45839</v>
      </c>
      <c r="B2631" s="2">
        <v>12.3972</v>
      </c>
      <c r="C2631" s="7">
        <f t="shared" si="289"/>
        <v>0.3725000000000005</v>
      </c>
      <c r="D2631" s="7">
        <f t="shared" si="287"/>
        <v>0.3725000000000005</v>
      </c>
      <c r="E2631" s="7">
        <f t="shared" si="288"/>
        <v>0</v>
      </c>
      <c r="F2631" s="7">
        <f t="shared" si="283"/>
        <v>6.207142857142868E-2</v>
      </c>
      <c r="G2631" s="7">
        <f t="shared" si="284"/>
        <v>0.10300714285714298</v>
      </c>
      <c r="H2631" s="7">
        <f t="shared" si="285"/>
        <v>0.60259344012204463</v>
      </c>
      <c r="I2631" s="7">
        <f t="shared" si="286"/>
        <v>37.601142313184219</v>
      </c>
    </row>
    <row r="2632" spans="1:9" ht="13.5" x14ac:dyDescent="0.35">
      <c r="A2632" s="3">
        <v>45840</v>
      </c>
      <c r="B2632" s="2">
        <v>12.511799999999999</v>
      </c>
      <c r="C2632" s="7">
        <f t="shared" si="289"/>
        <v>0.11459999999999937</v>
      </c>
      <c r="D2632" s="7">
        <f t="shared" si="287"/>
        <v>0.11459999999999937</v>
      </c>
      <c r="E2632" s="7">
        <f t="shared" si="288"/>
        <v>0</v>
      </c>
      <c r="F2632" s="7">
        <f t="shared" si="283"/>
        <v>7.0257142857142921E-2</v>
      </c>
      <c r="G2632" s="7">
        <f t="shared" si="284"/>
        <v>9.6864285714285819E-2</v>
      </c>
      <c r="H2632" s="7">
        <f t="shared" si="285"/>
        <v>0.72531524223877286</v>
      </c>
      <c r="I2632" s="7">
        <f t="shared" si="286"/>
        <v>42.039577723639773</v>
      </c>
    </row>
    <row r="2633" spans="1:9" ht="13.5" x14ac:dyDescent="0.35">
      <c r="A2633" s="3">
        <v>45841</v>
      </c>
      <c r="B2633" s="2">
        <v>12.6073</v>
      </c>
      <c r="C2633" s="7">
        <f t="shared" si="289"/>
        <v>9.5500000000001251E-2</v>
      </c>
      <c r="D2633" s="7">
        <f t="shared" si="287"/>
        <v>9.5500000000001251E-2</v>
      </c>
      <c r="E2633" s="7">
        <f t="shared" si="288"/>
        <v>0</v>
      </c>
      <c r="F2633" s="7">
        <f t="shared" si="283"/>
        <v>7.707857142857158E-2</v>
      </c>
      <c r="G2633" s="7">
        <f t="shared" si="284"/>
        <v>9.3450000000000061E-2</v>
      </c>
      <c r="H2633" s="7">
        <f t="shared" si="285"/>
        <v>0.82481082320568788</v>
      </c>
      <c r="I2633" s="7">
        <f t="shared" si="286"/>
        <v>45.199798944458443</v>
      </c>
    </row>
    <row r="2634" spans="1:9" ht="13.5" x14ac:dyDescent="0.35">
      <c r="A2634" s="3">
        <v>45842</v>
      </c>
      <c r="B2634" s="2">
        <v>12.798299999999999</v>
      </c>
      <c r="C2634" s="7">
        <f t="shared" si="289"/>
        <v>0.19099999999999895</v>
      </c>
      <c r="D2634" s="7">
        <f t="shared" si="287"/>
        <v>0.19099999999999895</v>
      </c>
      <c r="E2634" s="7">
        <f t="shared" si="288"/>
        <v>0</v>
      </c>
      <c r="F2634" s="7">
        <f t="shared" si="283"/>
        <v>9.0721428571428647E-2</v>
      </c>
      <c r="G2634" s="7">
        <f t="shared" si="284"/>
        <v>7.707857142857158E-2</v>
      </c>
      <c r="H2634" s="7">
        <f t="shared" si="285"/>
        <v>1.1769993513112766</v>
      </c>
      <c r="I2634" s="7">
        <f t="shared" si="286"/>
        <v>54.065213689766701</v>
      </c>
    </row>
    <row r="2635" spans="1:9" ht="13.5" x14ac:dyDescent="0.35">
      <c r="A2635" s="3">
        <v>45845</v>
      </c>
      <c r="B2635" s="2">
        <v>12.798299999999999</v>
      </c>
      <c r="C2635" s="7">
        <f t="shared" si="289"/>
        <v>0</v>
      </c>
      <c r="D2635" s="7">
        <f t="shared" si="287"/>
        <v>0</v>
      </c>
      <c r="E2635" s="7">
        <f t="shared" si="288"/>
        <v>0</v>
      </c>
      <c r="F2635" s="7">
        <f t="shared" si="283"/>
        <v>9.0721428571428647E-2</v>
      </c>
      <c r="G2635" s="7">
        <f t="shared" si="284"/>
        <v>4.297142857142866E-2</v>
      </c>
      <c r="H2635" s="7">
        <f t="shared" si="285"/>
        <v>2.1112034574468059</v>
      </c>
      <c r="I2635" s="7">
        <f t="shared" si="286"/>
        <v>67.858096917240985</v>
      </c>
    </row>
    <row r="2636" spans="1:9" ht="13.5" x14ac:dyDescent="0.35">
      <c r="A2636" s="3">
        <v>45846</v>
      </c>
      <c r="B2636" s="2">
        <v>12.855600000000001</v>
      </c>
      <c r="C2636" s="7">
        <f t="shared" si="289"/>
        <v>5.7300000000001461E-2</v>
      </c>
      <c r="D2636" s="7">
        <f t="shared" si="287"/>
        <v>5.7300000000001461E-2</v>
      </c>
      <c r="E2636" s="7">
        <f t="shared" si="288"/>
        <v>0</v>
      </c>
      <c r="F2636" s="7">
        <f t="shared" si="283"/>
        <v>7.5035714285714386E-2</v>
      </c>
      <c r="G2636" s="7">
        <f t="shared" si="284"/>
        <v>4.297142857142866E-2</v>
      </c>
      <c r="H2636" s="7">
        <f t="shared" si="285"/>
        <v>1.7461768617021263</v>
      </c>
      <c r="I2636" s="7">
        <f t="shared" si="286"/>
        <v>63.585739362024071</v>
      </c>
    </row>
    <row r="2637" spans="1:9" ht="13.5" x14ac:dyDescent="0.35">
      <c r="A2637" s="3">
        <v>45847</v>
      </c>
      <c r="B2637" s="2">
        <v>12.8652</v>
      </c>
      <c r="C2637" s="7">
        <f t="shared" si="289"/>
        <v>9.5999999999989427E-3</v>
      </c>
      <c r="D2637" s="7">
        <f t="shared" si="287"/>
        <v>9.5999999999989427E-3</v>
      </c>
      <c r="E2637" s="7">
        <f t="shared" si="288"/>
        <v>0</v>
      </c>
      <c r="F2637" s="7">
        <f t="shared" si="283"/>
        <v>7.5721428571428592E-2</v>
      </c>
      <c r="G2637" s="7">
        <f t="shared" si="284"/>
        <v>2.3192857142857144E-2</v>
      </c>
      <c r="H2637" s="7">
        <f t="shared" si="285"/>
        <v>3.2648598706498313</v>
      </c>
      <c r="I2637" s="7">
        <f t="shared" si="286"/>
        <v>76.552570768342008</v>
      </c>
    </row>
    <row r="2638" spans="1:9" ht="13.5" x14ac:dyDescent="0.35">
      <c r="A2638" s="3">
        <v>45848</v>
      </c>
      <c r="B2638" s="2">
        <v>12.779199999999999</v>
      </c>
      <c r="C2638" s="7">
        <f t="shared" si="289"/>
        <v>-8.6000000000000298E-2</v>
      </c>
      <c r="D2638" s="7">
        <f t="shared" si="287"/>
        <v>0</v>
      </c>
      <c r="E2638" s="7">
        <f t="shared" si="288"/>
        <v>8.6000000000000298E-2</v>
      </c>
      <c r="F2638" s="7">
        <f t="shared" si="283"/>
        <v>7.5721428571428592E-2</v>
      </c>
      <c r="G2638" s="7">
        <f t="shared" si="284"/>
        <v>2.9335714285714305E-2</v>
      </c>
      <c r="H2638" s="7">
        <f t="shared" si="285"/>
        <v>2.5812028244460667</v>
      </c>
      <c r="I2638" s="7">
        <f t="shared" si="286"/>
        <v>72.076420995376651</v>
      </c>
    </row>
    <row r="2639" spans="1:9" ht="13.5" x14ac:dyDescent="0.35">
      <c r="A2639" s="3">
        <v>45849</v>
      </c>
      <c r="B2639" s="2">
        <v>12.7888</v>
      </c>
      <c r="C2639" s="7">
        <f t="shared" si="289"/>
        <v>9.6000000000007191E-3</v>
      </c>
      <c r="D2639" s="7">
        <f t="shared" si="287"/>
        <v>9.6000000000007191E-3</v>
      </c>
      <c r="E2639" s="7">
        <f t="shared" si="288"/>
        <v>0</v>
      </c>
      <c r="F2639" s="7">
        <f t="shared" si="283"/>
        <v>7.3000000000000023E-2</v>
      </c>
      <c r="G2639" s="7">
        <f t="shared" si="284"/>
        <v>2.9335714285714305E-2</v>
      </c>
      <c r="H2639" s="7">
        <f t="shared" si="285"/>
        <v>2.4884343803262712</v>
      </c>
      <c r="I2639" s="7">
        <f t="shared" si="286"/>
        <v>71.333845187408386</v>
      </c>
    </row>
    <row r="2640" spans="1:9" ht="13.5" x14ac:dyDescent="0.35">
      <c r="A2640" s="3">
        <v>45852</v>
      </c>
      <c r="B2640" s="2">
        <v>12.779199999999999</v>
      </c>
      <c r="C2640" s="7">
        <f t="shared" si="289"/>
        <v>-9.6000000000007191E-3</v>
      </c>
      <c r="D2640" s="7">
        <f t="shared" si="287"/>
        <v>0</v>
      </c>
      <c r="E2640" s="7">
        <f t="shared" si="288"/>
        <v>9.6000000000007191E-3</v>
      </c>
      <c r="F2640" s="7">
        <f t="shared" si="283"/>
        <v>7.3000000000000023E-2</v>
      </c>
      <c r="G2640" s="7">
        <f t="shared" si="284"/>
        <v>3.0021428571428643E-2</v>
      </c>
      <c r="H2640" s="7">
        <f t="shared" si="285"/>
        <v>2.4315964787056812</v>
      </c>
      <c r="I2640" s="7">
        <f t="shared" si="286"/>
        <v>70.859044581571055</v>
      </c>
    </row>
    <row r="2641" spans="1:9" ht="13.5" x14ac:dyDescent="0.35">
      <c r="A2641" s="3">
        <v>45853</v>
      </c>
      <c r="B2641" s="2">
        <v>12.7028</v>
      </c>
      <c r="C2641" s="7">
        <f t="shared" si="289"/>
        <v>-7.6399999999999579E-2</v>
      </c>
      <c r="D2641" s="7">
        <f t="shared" si="287"/>
        <v>0</v>
      </c>
      <c r="E2641" s="7">
        <f t="shared" si="288"/>
        <v>7.6399999999999579E-2</v>
      </c>
      <c r="F2641" s="7">
        <f t="shared" ref="F2641:F2693" si="290">(SUM(D2628:D2641)/14)</f>
        <v>7.3000000000000023E-2</v>
      </c>
      <c r="G2641" s="7">
        <f t="shared" ref="G2641:G2693" si="291">(SUM(E2628:E2641)/14)</f>
        <v>2.7978571428571439E-2</v>
      </c>
      <c r="H2641" s="7">
        <f t="shared" ref="H2641:H2693" si="292">F2641/G2641</f>
        <v>2.6091396476895583</v>
      </c>
      <c r="I2641" s="7">
        <f t="shared" ref="I2641:I2693" si="293">IF(G2641=0,100,100-(100/(1+H2641)))</f>
        <v>72.292565607979057</v>
      </c>
    </row>
    <row r="2642" spans="1:9" ht="13.5" x14ac:dyDescent="0.35">
      <c r="A2642" s="3">
        <v>45854</v>
      </c>
      <c r="B2642" s="2">
        <v>12.7028</v>
      </c>
      <c r="C2642" s="7">
        <f t="shared" si="289"/>
        <v>0</v>
      </c>
      <c r="D2642" s="7">
        <f t="shared" si="287"/>
        <v>0</v>
      </c>
      <c r="E2642" s="7">
        <f t="shared" si="288"/>
        <v>0</v>
      </c>
      <c r="F2642" s="7">
        <f t="shared" si="290"/>
        <v>7.3000000000000023E-2</v>
      </c>
      <c r="G2642" s="7">
        <f t="shared" si="291"/>
        <v>1.2285714285714329E-2</v>
      </c>
      <c r="H2642" s="7">
        <f t="shared" si="292"/>
        <v>5.9418604651162603</v>
      </c>
      <c r="I2642" s="7">
        <f t="shared" si="293"/>
        <v>85.594639865996612</v>
      </c>
    </row>
    <row r="2643" spans="1:9" ht="13.5" x14ac:dyDescent="0.35">
      <c r="A2643" s="3">
        <v>45855</v>
      </c>
      <c r="B2643" s="2">
        <v>12.6837</v>
      </c>
      <c r="C2643" s="7">
        <f t="shared" si="289"/>
        <v>-1.9099999999999895E-2</v>
      </c>
      <c r="D2643" s="7">
        <f t="shared" si="287"/>
        <v>0</v>
      </c>
      <c r="E2643" s="7">
        <f t="shared" si="288"/>
        <v>1.9099999999999895E-2</v>
      </c>
      <c r="F2643" s="7">
        <f t="shared" si="290"/>
        <v>6.6864285714285696E-2</v>
      </c>
      <c r="G2643" s="7">
        <f t="shared" si="291"/>
        <v>1.3650000000000035E-2</v>
      </c>
      <c r="H2643" s="7">
        <f t="shared" si="292"/>
        <v>4.898482469911027</v>
      </c>
      <c r="I2643" s="7">
        <f t="shared" si="293"/>
        <v>83.046486870120617</v>
      </c>
    </row>
    <row r="2644" spans="1:9" ht="13.5" x14ac:dyDescent="0.35">
      <c r="A2644" s="3">
        <v>45856</v>
      </c>
      <c r="B2644" s="2">
        <v>12.674200000000001</v>
      </c>
      <c r="C2644" s="7">
        <f t="shared" si="289"/>
        <v>-9.4999999999991758E-3</v>
      </c>
      <c r="D2644" s="7">
        <f t="shared" si="287"/>
        <v>0</v>
      </c>
      <c r="E2644" s="7">
        <f t="shared" si="288"/>
        <v>9.4999999999991758E-3</v>
      </c>
      <c r="F2644" s="7">
        <f t="shared" si="290"/>
        <v>6.0721428571428655E-2</v>
      </c>
      <c r="G2644" s="7">
        <f t="shared" si="291"/>
        <v>1.4328571428571404E-2</v>
      </c>
      <c r="H2644" s="7">
        <f t="shared" si="292"/>
        <v>4.2377866400797739</v>
      </c>
      <c r="I2644" s="7">
        <f t="shared" si="293"/>
        <v>80.907966117826263</v>
      </c>
    </row>
    <row r="2645" spans="1:9" ht="13.5" x14ac:dyDescent="0.35">
      <c r="A2645" s="3">
        <v>45859</v>
      </c>
      <c r="B2645" s="2">
        <v>12.5214</v>
      </c>
      <c r="C2645" s="7">
        <f t="shared" si="289"/>
        <v>-0.15280000000000094</v>
      </c>
      <c r="D2645" s="7">
        <f t="shared" si="287"/>
        <v>0</v>
      </c>
      <c r="E2645" s="7">
        <f t="shared" si="288"/>
        <v>0.15280000000000094</v>
      </c>
      <c r="F2645" s="7">
        <f t="shared" si="290"/>
        <v>3.4114285714285764E-2</v>
      </c>
      <c r="G2645" s="7">
        <f t="shared" si="291"/>
        <v>2.5242857142857185E-2</v>
      </c>
      <c r="H2645" s="7">
        <f t="shared" si="292"/>
        <v>1.3514431239388791</v>
      </c>
      <c r="I2645" s="7">
        <f t="shared" si="293"/>
        <v>57.472924187725631</v>
      </c>
    </row>
    <row r="2646" spans="1:9" ht="13.5" x14ac:dyDescent="0.35">
      <c r="A2646" s="3">
        <v>45860</v>
      </c>
      <c r="B2646" s="2">
        <v>12.7028</v>
      </c>
      <c r="C2646" s="7">
        <f t="shared" si="289"/>
        <v>0.18140000000000001</v>
      </c>
      <c r="D2646" s="7">
        <f t="shared" si="287"/>
        <v>0.18140000000000001</v>
      </c>
      <c r="E2646" s="7">
        <f t="shared" si="288"/>
        <v>0</v>
      </c>
      <c r="F2646" s="7">
        <f t="shared" si="290"/>
        <v>3.8885714285714378E-2</v>
      </c>
      <c r="G2646" s="7">
        <f t="shared" si="291"/>
        <v>2.5242857142857185E-2</v>
      </c>
      <c r="H2646" s="7">
        <f t="shared" si="292"/>
        <v>1.5404640633842681</v>
      </c>
      <c r="I2646" s="7">
        <f t="shared" si="293"/>
        <v>60.637112942748956</v>
      </c>
    </row>
    <row r="2647" spans="1:9" ht="13.5" x14ac:dyDescent="0.35">
      <c r="A2647" s="3">
        <v>45861</v>
      </c>
      <c r="B2647" s="2">
        <v>12.674200000000001</v>
      </c>
      <c r="C2647" s="7">
        <f t="shared" si="289"/>
        <v>-2.8599999999999071E-2</v>
      </c>
      <c r="D2647" s="7">
        <f t="shared" si="287"/>
        <v>0</v>
      </c>
      <c r="E2647" s="7">
        <f t="shared" si="288"/>
        <v>2.8599999999999071E-2</v>
      </c>
      <c r="F2647" s="7">
        <f t="shared" si="290"/>
        <v>3.2064285714285719E-2</v>
      </c>
      <c r="G2647" s="7">
        <f t="shared" si="291"/>
        <v>2.7285714285714264E-2</v>
      </c>
      <c r="H2647" s="7">
        <f t="shared" si="292"/>
        <v>1.1751308900523572</v>
      </c>
      <c r="I2647" s="7">
        <f t="shared" si="293"/>
        <v>54.025755205199211</v>
      </c>
    </row>
    <row r="2648" spans="1:9" ht="13.5" x14ac:dyDescent="0.35">
      <c r="A2648" s="3">
        <v>45862</v>
      </c>
      <c r="B2648" s="2">
        <v>12.6073</v>
      </c>
      <c r="C2648" s="7">
        <f t="shared" si="289"/>
        <v>-6.6900000000000404E-2</v>
      </c>
      <c r="D2648" s="7">
        <f t="shared" si="287"/>
        <v>0</v>
      </c>
      <c r="E2648" s="7">
        <f t="shared" si="288"/>
        <v>6.6900000000000404E-2</v>
      </c>
      <c r="F2648" s="7">
        <f t="shared" si="290"/>
        <v>1.8421428571428651E-2</v>
      </c>
      <c r="G2648" s="7">
        <f t="shared" si="291"/>
        <v>3.2064285714285719E-2</v>
      </c>
      <c r="H2648" s="7">
        <f t="shared" si="292"/>
        <v>0.57451548229004468</v>
      </c>
      <c r="I2648" s="7">
        <f t="shared" si="293"/>
        <v>36.488398415393419</v>
      </c>
    </row>
    <row r="2649" spans="1:9" ht="13.5" x14ac:dyDescent="0.35">
      <c r="A2649" s="3">
        <v>45866</v>
      </c>
      <c r="B2649" s="2">
        <v>12.5787</v>
      </c>
      <c r="C2649" s="7">
        <f t="shared" si="289"/>
        <v>-2.8600000000000847E-2</v>
      </c>
      <c r="D2649" s="7">
        <f t="shared" si="287"/>
        <v>0</v>
      </c>
      <c r="E2649" s="7">
        <f t="shared" si="288"/>
        <v>2.8600000000000847E-2</v>
      </c>
      <c r="F2649" s="7">
        <f t="shared" si="290"/>
        <v>1.8421428571428651E-2</v>
      </c>
      <c r="G2649" s="7">
        <f t="shared" si="291"/>
        <v>3.4107142857142926E-2</v>
      </c>
      <c r="H2649" s="7">
        <f t="shared" si="292"/>
        <v>0.54010471204188604</v>
      </c>
      <c r="I2649" s="7">
        <f t="shared" si="293"/>
        <v>35.069350013598097</v>
      </c>
    </row>
    <row r="2650" spans="1:9" ht="13.5" x14ac:dyDescent="0.35">
      <c r="A2650" s="3">
        <v>45867</v>
      </c>
      <c r="B2650" s="2">
        <v>12.530900000000001</v>
      </c>
      <c r="C2650" s="7">
        <f t="shared" si="289"/>
        <v>-4.7799999999998732E-2</v>
      </c>
      <c r="D2650" s="7">
        <f t="shared" si="287"/>
        <v>0</v>
      </c>
      <c r="E2650" s="7">
        <f t="shared" si="288"/>
        <v>4.7799999999998732E-2</v>
      </c>
      <c r="F2650" s="7">
        <f t="shared" si="290"/>
        <v>1.4328571428571404E-2</v>
      </c>
      <c r="G2650" s="7">
        <f t="shared" si="291"/>
        <v>3.7521428571428546E-2</v>
      </c>
      <c r="H2650" s="7">
        <f t="shared" si="292"/>
        <v>0.38187702265372131</v>
      </c>
      <c r="I2650" s="7">
        <f t="shared" si="293"/>
        <v>27.634660421545647</v>
      </c>
    </row>
    <row r="2651" spans="1:9" ht="13.5" x14ac:dyDescent="0.35">
      <c r="A2651" s="3">
        <v>45868</v>
      </c>
      <c r="B2651" s="2">
        <v>12.511799999999999</v>
      </c>
      <c r="C2651" s="7">
        <f t="shared" si="289"/>
        <v>-1.9100000000001671E-2</v>
      </c>
      <c r="D2651" s="7">
        <f t="shared" si="287"/>
        <v>0</v>
      </c>
      <c r="E2651" s="7">
        <f t="shared" si="288"/>
        <v>1.9100000000001671E-2</v>
      </c>
      <c r="F2651" s="7">
        <f t="shared" si="290"/>
        <v>1.3642857142857194E-2</v>
      </c>
      <c r="G2651" s="7">
        <f t="shared" si="291"/>
        <v>3.8885714285714378E-2</v>
      </c>
      <c r="H2651" s="7">
        <f t="shared" si="292"/>
        <v>0.35084496693607692</v>
      </c>
      <c r="I2651" s="7">
        <f t="shared" si="293"/>
        <v>25.972259994560815</v>
      </c>
    </row>
    <row r="2652" spans="1:9" ht="13.5" x14ac:dyDescent="0.35">
      <c r="A2652" s="3">
        <v>45869</v>
      </c>
      <c r="B2652" s="2">
        <v>12.4832</v>
      </c>
      <c r="C2652" s="7">
        <f t="shared" si="289"/>
        <v>-2.8599999999999071E-2</v>
      </c>
      <c r="D2652" s="7">
        <f t="shared" si="287"/>
        <v>0</v>
      </c>
      <c r="E2652" s="7">
        <f t="shared" si="288"/>
        <v>2.8599999999999071E-2</v>
      </c>
      <c r="F2652" s="7">
        <f t="shared" si="290"/>
        <v>1.3642857142857194E-2</v>
      </c>
      <c r="G2652" s="7">
        <f t="shared" si="291"/>
        <v>3.4785714285714295E-2</v>
      </c>
      <c r="H2652" s="7">
        <f t="shared" si="292"/>
        <v>0.39219712525667488</v>
      </c>
      <c r="I2652" s="7">
        <f t="shared" si="293"/>
        <v>28.171091445427805</v>
      </c>
    </row>
    <row r="2653" spans="1:9" ht="13.5" x14ac:dyDescent="0.35">
      <c r="A2653" s="3">
        <v>45870</v>
      </c>
      <c r="B2653" s="2">
        <v>12.5596</v>
      </c>
      <c r="C2653" s="7">
        <f t="shared" si="289"/>
        <v>7.6399999999999579E-2</v>
      </c>
      <c r="D2653" s="7">
        <f t="shared" si="287"/>
        <v>7.6399999999999579E-2</v>
      </c>
      <c r="E2653" s="7">
        <f t="shared" si="288"/>
        <v>0</v>
      </c>
      <c r="F2653" s="7">
        <f t="shared" si="290"/>
        <v>1.8414285714285685E-2</v>
      </c>
      <c r="G2653" s="7">
        <f t="shared" si="291"/>
        <v>3.4785714285714295E-2</v>
      </c>
      <c r="H2653" s="7">
        <f t="shared" si="292"/>
        <v>0.52936344969199078</v>
      </c>
      <c r="I2653" s="7">
        <f t="shared" si="293"/>
        <v>34.613319011815207</v>
      </c>
    </row>
    <row r="2654" spans="1:9" ht="13.5" x14ac:dyDescent="0.35">
      <c r="A2654" s="3">
        <v>45873</v>
      </c>
      <c r="B2654" s="2">
        <v>12.5596</v>
      </c>
      <c r="C2654" s="7">
        <f t="shared" si="289"/>
        <v>0</v>
      </c>
      <c r="D2654" s="7">
        <f t="shared" si="287"/>
        <v>0</v>
      </c>
      <c r="E2654" s="7">
        <f t="shared" si="288"/>
        <v>0</v>
      </c>
      <c r="F2654" s="7">
        <f t="shared" si="290"/>
        <v>1.8414285714285685E-2</v>
      </c>
      <c r="G2654" s="7">
        <f t="shared" si="291"/>
        <v>3.4099999999999957E-2</v>
      </c>
      <c r="H2654" s="7">
        <f t="shared" si="292"/>
        <v>0.54000837871805596</v>
      </c>
      <c r="I2654" s="7">
        <f t="shared" si="293"/>
        <v>35.065288356909676</v>
      </c>
    </row>
    <row r="2655" spans="1:9" ht="13.5" x14ac:dyDescent="0.35">
      <c r="A2655" s="3">
        <v>45874</v>
      </c>
      <c r="B2655" s="2">
        <v>12.5596</v>
      </c>
      <c r="C2655" s="7">
        <f t="shared" si="289"/>
        <v>0</v>
      </c>
      <c r="D2655" s="7">
        <f t="shared" si="287"/>
        <v>0</v>
      </c>
      <c r="E2655" s="7">
        <f t="shared" si="288"/>
        <v>0</v>
      </c>
      <c r="F2655" s="7">
        <f t="shared" si="290"/>
        <v>1.8414285714285685E-2</v>
      </c>
      <c r="G2655" s="7">
        <f t="shared" si="291"/>
        <v>2.864285714285713E-2</v>
      </c>
      <c r="H2655" s="7">
        <f t="shared" si="292"/>
        <v>0.64289276807979978</v>
      </c>
      <c r="I2655" s="7">
        <f t="shared" si="293"/>
        <v>39.131754705525168</v>
      </c>
    </row>
    <row r="2656" spans="1:9" ht="13.5" x14ac:dyDescent="0.35">
      <c r="A2656" s="3">
        <v>45875</v>
      </c>
      <c r="B2656" s="2">
        <v>12.511799999999999</v>
      </c>
      <c r="C2656" s="7">
        <f t="shared" si="289"/>
        <v>-4.7800000000000509E-2</v>
      </c>
      <c r="D2656" s="7">
        <f t="shared" si="287"/>
        <v>0</v>
      </c>
      <c r="E2656" s="7">
        <f t="shared" si="288"/>
        <v>4.7800000000000509E-2</v>
      </c>
      <c r="F2656" s="7">
        <f t="shared" si="290"/>
        <v>1.8414285714285685E-2</v>
      </c>
      <c r="G2656" s="7">
        <f t="shared" si="291"/>
        <v>3.2057142857142881E-2</v>
      </c>
      <c r="H2656" s="7">
        <f t="shared" si="292"/>
        <v>0.57442067736185254</v>
      </c>
      <c r="I2656" s="7">
        <f t="shared" si="293"/>
        <v>36.484574016416587</v>
      </c>
    </row>
    <row r="2657" spans="1:9" ht="13.5" x14ac:dyDescent="0.35">
      <c r="A2657" s="3">
        <v>45876</v>
      </c>
      <c r="B2657" s="2">
        <v>12.6073</v>
      </c>
      <c r="C2657" s="7">
        <f t="shared" si="289"/>
        <v>9.5500000000001251E-2</v>
      </c>
      <c r="D2657" s="7">
        <f t="shared" si="287"/>
        <v>9.5500000000001251E-2</v>
      </c>
      <c r="E2657" s="7">
        <f t="shared" si="288"/>
        <v>0</v>
      </c>
      <c r="F2657" s="7">
        <f t="shared" si="290"/>
        <v>2.5235714285714344E-2</v>
      </c>
      <c r="G2657" s="7">
        <f t="shared" si="291"/>
        <v>3.0692857142857171E-2</v>
      </c>
      <c r="H2657" s="7">
        <f t="shared" si="292"/>
        <v>0.82220153595531875</v>
      </c>
      <c r="I2657" s="7">
        <f t="shared" si="293"/>
        <v>45.121328224776533</v>
      </c>
    </row>
    <row r="2658" spans="1:9" ht="13.5" x14ac:dyDescent="0.35">
      <c r="A2658" s="3">
        <v>45877</v>
      </c>
      <c r="B2658" s="2">
        <v>12.6455</v>
      </c>
      <c r="C2658" s="7">
        <f t="shared" si="289"/>
        <v>3.819999999999979E-2</v>
      </c>
      <c r="D2658" s="7">
        <f t="shared" si="287"/>
        <v>3.819999999999979E-2</v>
      </c>
      <c r="E2658" s="7">
        <f t="shared" si="288"/>
        <v>0</v>
      </c>
      <c r="F2658" s="7">
        <f t="shared" si="290"/>
        <v>2.7964285714285757E-2</v>
      </c>
      <c r="G2658" s="7">
        <f t="shared" si="291"/>
        <v>3.0014285714285802E-2</v>
      </c>
      <c r="H2658" s="7">
        <f t="shared" si="292"/>
        <v>0.93169919086149322</v>
      </c>
      <c r="I2658" s="7">
        <f t="shared" si="293"/>
        <v>48.232105457681378</v>
      </c>
    </row>
    <row r="2659" spans="1:9" ht="13.5" x14ac:dyDescent="0.35">
      <c r="A2659" s="3">
        <v>45880</v>
      </c>
      <c r="B2659" s="2">
        <v>12.7219</v>
      </c>
      <c r="C2659" s="7">
        <f t="shared" si="289"/>
        <v>7.6399999999999579E-2</v>
      </c>
      <c r="D2659" s="7">
        <f t="shared" si="287"/>
        <v>7.6399999999999579E-2</v>
      </c>
      <c r="E2659" s="7">
        <f t="shared" si="288"/>
        <v>0</v>
      </c>
      <c r="F2659" s="7">
        <f t="shared" si="290"/>
        <v>3.3421428571428588E-2</v>
      </c>
      <c r="G2659" s="7">
        <f t="shared" si="291"/>
        <v>1.9100000000000023E-2</v>
      </c>
      <c r="H2659" s="7">
        <f t="shared" si="292"/>
        <v>1.7498130142109187</v>
      </c>
      <c r="I2659" s="7">
        <f t="shared" si="293"/>
        <v>63.633890928872553</v>
      </c>
    </row>
    <row r="2660" spans="1:9" ht="13.5" x14ac:dyDescent="0.35">
      <c r="A2660" s="3">
        <v>45881</v>
      </c>
      <c r="B2660" s="2">
        <v>12.7697</v>
      </c>
      <c r="C2660" s="7">
        <f t="shared" si="289"/>
        <v>4.7800000000000509E-2</v>
      </c>
      <c r="D2660" s="7">
        <f t="shared" si="287"/>
        <v>4.7800000000000509E-2</v>
      </c>
      <c r="E2660" s="7">
        <f t="shared" si="288"/>
        <v>0</v>
      </c>
      <c r="F2660" s="7">
        <f t="shared" si="290"/>
        <v>2.3878571428571478E-2</v>
      </c>
      <c r="G2660" s="7">
        <f t="shared" si="291"/>
        <v>1.9100000000000023E-2</v>
      </c>
      <c r="H2660" s="7">
        <f t="shared" si="292"/>
        <v>1.2501869857890811</v>
      </c>
      <c r="I2660" s="7">
        <f t="shared" si="293"/>
        <v>55.55924879508062</v>
      </c>
    </row>
    <row r="2661" spans="1:9" ht="13.5" x14ac:dyDescent="0.35">
      <c r="A2661" s="3">
        <v>45883</v>
      </c>
      <c r="B2661" s="2">
        <v>12.7888</v>
      </c>
      <c r="C2661" s="7">
        <f t="shared" si="289"/>
        <v>1.9099999999999895E-2</v>
      </c>
      <c r="D2661" s="7">
        <f t="shared" si="287"/>
        <v>1.9099999999999895E-2</v>
      </c>
      <c r="E2661" s="7">
        <f t="shared" si="288"/>
        <v>0</v>
      </c>
      <c r="F2661" s="7">
        <f t="shared" si="290"/>
        <v>2.5242857142857185E-2</v>
      </c>
      <c r="G2661" s="7">
        <f t="shared" si="291"/>
        <v>1.7057142857142944E-2</v>
      </c>
      <c r="H2661" s="7">
        <f t="shared" si="292"/>
        <v>1.479899497487432</v>
      </c>
      <c r="I2661" s="7">
        <f t="shared" si="293"/>
        <v>59.675785207700024</v>
      </c>
    </row>
    <row r="2662" spans="1:9" ht="13.5" x14ac:dyDescent="0.35">
      <c r="A2662" s="3">
        <v>45884</v>
      </c>
      <c r="B2662" s="2">
        <v>12.74</v>
      </c>
      <c r="C2662" s="7">
        <f t="shared" si="289"/>
        <v>-4.8799999999999955E-2</v>
      </c>
      <c r="D2662" s="7">
        <f t="shared" si="287"/>
        <v>0</v>
      </c>
      <c r="E2662" s="7">
        <f t="shared" si="288"/>
        <v>4.8799999999999955E-2</v>
      </c>
      <c r="F2662" s="7">
        <f t="shared" si="290"/>
        <v>2.5242857142857185E-2</v>
      </c>
      <c r="G2662" s="7">
        <f t="shared" si="291"/>
        <v>1.5764285714285769E-2</v>
      </c>
      <c r="H2662" s="7">
        <f t="shared" si="292"/>
        <v>1.6012686905301285</v>
      </c>
      <c r="I2662" s="7">
        <f t="shared" si="293"/>
        <v>61.557219996516238</v>
      </c>
    </row>
    <row r="2663" spans="1:9" ht="13.5" x14ac:dyDescent="0.35">
      <c r="A2663" s="3">
        <v>45887</v>
      </c>
      <c r="B2663" s="2">
        <v>12.69</v>
      </c>
      <c r="C2663" s="7">
        <f t="shared" si="289"/>
        <v>-5.0000000000000711E-2</v>
      </c>
      <c r="D2663" s="7">
        <f t="shared" si="287"/>
        <v>0</v>
      </c>
      <c r="E2663" s="7">
        <f t="shared" si="288"/>
        <v>5.0000000000000711E-2</v>
      </c>
      <c r="F2663" s="7">
        <f t="shared" si="290"/>
        <v>2.5242857142857185E-2</v>
      </c>
      <c r="G2663" s="7">
        <f t="shared" si="291"/>
        <v>1.729285714285719E-2</v>
      </c>
      <c r="H2663" s="7">
        <f t="shared" si="292"/>
        <v>1.4597273853779416</v>
      </c>
      <c r="I2663" s="7">
        <f t="shared" si="293"/>
        <v>59.345088161209041</v>
      </c>
    </row>
    <row r="2664" spans="1:9" ht="13.5" x14ac:dyDescent="0.35">
      <c r="A2664" s="3">
        <v>45888</v>
      </c>
      <c r="B2664" s="2">
        <v>12.66</v>
      </c>
      <c r="C2664" s="7">
        <f t="shared" si="289"/>
        <v>-2.9999999999999361E-2</v>
      </c>
      <c r="D2664" s="7">
        <f t="shared" si="287"/>
        <v>0</v>
      </c>
      <c r="E2664" s="7">
        <f t="shared" si="288"/>
        <v>2.9999999999999361E-2</v>
      </c>
      <c r="F2664" s="7">
        <f t="shared" si="290"/>
        <v>2.5242857142857185E-2</v>
      </c>
      <c r="G2664" s="7">
        <f t="shared" si="291"/>
        <v>1.6021428571428662E-2</v>
      </c>
      <c r="H2664" s="7">
        <f t="shared" si="292"/>
        <v>1.575568435131514</v>
      </c>
      <c r="I2664" s="7">
        <f t="shared" si="293"/>
        <v>61.173619525705291</v>
      </c>
    </row>
    <row r="2665" spans="1:9" ht="13.5" x14ac:dyDescent="0.35">
      <c r="A2665" s="3">
        <v>45889</v>
      </c>
      <c r="B2665" s="2">
        <v>12.74</v>
      </c>
      <c r="C2665" s="7">
        <f t="shared" si="289"/>
        <v>8.0000000000000071E-2</v>
      </c>
      <c r="D2665" s="7">
        <f t="shared" si="287"/>
        <v>8.0000000000000071E-2</v>
      </c>
      <c r="E2665" s="7">
        <f t="shared" si="288"/>
        <v>0</v>
      </c>
      <c r="F2665" s="7">
        <f t="shared" si="290"/>
        <v>3.0957142857142905E-2</v>
      </c>
      <c r="G2665" s="7">
        <f t="shared" si="291"/>
        <v>1.4657142857142829E-2</v>
      </c>
      <c r="H2665" s="7">
        <f t="shared" si="292"/>
        <v>2.112085769980514</v>
      </c>
      <c r="I2665" s="7">
        <f t="shared" si="293"/>
        <v>67.86720952082689</v>
      </c>
    </row>
    <row r="2666" spans="1:9" ht="13.5" x14ac:dyDescent="0.35">
      <c r="A2666" s="3">
        <v>45890</v>
      </c>
      <c r="B2666" s="2">
        <v>13.3</v>
      </c>
      <c r="C2666" s="7">
        <f t="shared" si="289"/>
        <v>0.5600000000000005</v>
      </c>
      <c r="D2666" s="7">
        <f t="shared" si="287"/>
        <v>0.5600000000000005</v>
      </c>
      <c r="E2666" s="7">
        <f t="shared" si="288"/>
        <v>0</v>
      </c>
      <c r="F2666" s="7">
        <f t="shared" si="290"/>
        <v>7.0957142857142941E-2</v>
      </c>
      <c r="G2666" s="7">
        <f t="shared" si="291"/>
        <v>1.2614285714285753E-2</v>
      </c>
      <c r="H2666" s="7">
        <f t="shared" si="292"/>
        <v>5.6251415628538961</v>
      </c>
      <c r="I2666" s="7">
        <f t="shared" si="293"/>
        <v>84.905982905982881</v>
      </c>
    </row>
    <row r="2667" spans="1:9" ht="13.5" x14ac:dyDescent="0.35">
      <c r="A2667" s="3">
        <v>45891</v>
      </c>
      <c r="B2667" s="2">
        <v>13.5</v>
      </c>
      <c r="C2667" s="7">
        <f t="shared" si="289"/>
        <v>0.19999999999999929</v>
      </c>
      <c r="D2667" s="7">
        <f t="shared" si="287"/>
        <v>0.19999999999999929</v>
      </c>
      <c r="E2667" s="7">
        <f t="shared" si="288"/>
        <v>0</v>
      </c>
      <c r="F2667" s="7">
        <f t="shared" si="290"/>
        <v>7.9785714285714349E-2</v>
      </c>
      <c r="G2667" s="7">
        <f t="shared" si="291"/>
        <v>1.2614285714285753E-2</v>
      </c>
      <c r="H2667" s="7">
        <f t="shared" si="292"/>
        <v>6.3250283125707671</v>
      </c>
      <c r="I2667" s="7">
        <f t="shared" si="293"/>
        <v>86.348175633889895</v>
      </c>
    </row>
    <row r="2668" spans="1:9" ht="13.5" x14ac:dyDescent="0.35">
      <c r="A2668" s="3">
        <v>45894</v>
      </c>
      <c r="B2668" s="2">
        <v>13.52</v>
      </c>
      <c r="C2668" s="7">
        <f t="shared" si="289"/>
        <v>1.9999999999999574E-2</v>
      </c>
      <c r="D2668" s="7">
        <f t="shared" si="287"/>
        <v>1.9999999999999574E-2</v>
      </c>
      <c r="E2668" s="7">
        <f t="shared" si="288"/>
        <v>0</v>
      </c>
      <c r="F2668" s="7">
        <f t="shared" si="290"/>
        <v>8.1214285714285753E-2</v>
      </c>
      <c r="G2668" s="7">
        <f t="shared" si="291"/>
        <v>1.2614285714285753E-2</v>
      </c>
      <c r="H2668" s="7">
        <f t="shared" si="292"/>
        <v>6.4382785956964721</v>
      </c>
      <c r="I2668" s="7">
        <f t="shared" si="293"/>
        <v>86.556029232643084</v>
      </c>
    </row>
    <row r="2669" spans="1:9" ht="13.5" x14ac:dyDescent="0.35">
      <c r="A2669" s="3">
        <v>45895</v>
      </c>
      <c r="B2669" s="2">
        <v>13.54</v>
      </c>
      <c r="C2669" s="7">
        <f t="shared" si="289"/>
        <v>1.9999999999999574E-2</v>
      </c>
      <c r="D2669" s="7">
        <f t="shared" si="287"/>
        <v>1.9999999999999574E-2</v>
      </c>
      <c r="E2669" s="7">
        <f t="shared" si="288"/>
        <v>0</v>
      </c>
      <c r="F2669" s="7">
        <f t="shared" si="290"/>
        <v>8.2642857142857143E-2</v>
      </c>
      <c r="G2669" s="7">
        <f t="shared" si="291"/>
        <v>1.2614285714285753E-2</v>
      </c>
      <c r="H2669" s="7">
        <f t="shared" si="292"/>
        <v>6.551528878822177</v>
      </c>
      <c r="I2669" s="7">
        <f t="shared" si="293"/>
        <v>86.757648470305909</v>
      </c>
    </row>
    <row r="2670" spans="1:9" ht="13.5" x14ac:dyDescent="0.35">
      <c r="A2670" s="3">
        <v>45896</v>
      </c>
      <c r="B2670" s="2">
        <v>13.52</v>
      </c>
      <c r="C2670" s="7">
        <f t="shared" si="289"/>
        <v>-1.9999999999999574E-2</v>
      </c>
      <c r="D2670" s="7">
        <f t="shared" si="287"/>
        <v>0</v>
      </c>
      <c r="E2670" s="7">
        <f t="shared" si="288"/>
        <v>1.9999999999999574E-2</v>
      </c>
      <c r="F2670" s="7">
        <f t="shared" si="290"/>
        <v>8.2642857142857143E-2</v>
      </c>
      <c r="G2670" s="7">
        <f t="shared" si="291"/>
        <v>1.06285714285714E-2</v>
      </c>
      <c r="H2670" s="7">
        <f t="shared" si="292"/>
        <v>7.7755376344086224</v>
      </c>
      <c r="I2670" s="7">
        <f t="shared" si="293"/>
        <v>88.604686782049342</v>
      </c>
    </row>
    <row r="2671" spans="1:9" ht="13.5" x14ac:dyDescent="0.35">
      <c r="A2671" s="3">
        <v>45897</v>
      </c>
      <c r="B2671" s="2">
        <v>13.39</v>
      </c>
      <c r="C2671" s="7">
        <f t="shared" si="289"/>
        <v>-0.12999999999999901</v>
      </c>
      <c r="D2671" s="7">
        <f t="shared" si="287"/>
        <v>0</v>
      </c>
      <c r="E2671" s="7">
        <f t="shared" si="288"/>
        <v>0.12999999999999901</v>
      </c>
      <c r="F2671" s="7">
        <f t="shared" si="290"/>
        <v>7.5821428571428484E-2</v>
      </c>
      <c r="G2671" s="7">
        <f t="shared" si="291"/>
        <v>1.9914285714285614E-2</v>
      </c>
      <c r="H2671" s="7">
        <f t="shared" si="292"/>
        <v>3.8073888091822243</v>
      </c>
      <c r="I2671" s="7">
        <f t="shared" si="293"/>
        <v>79.198686861150549</v>
      </c>
    </row>
    <row r="2672" spans="1:9" ht="13.5" x14ac:dyDescent="0.35">
      <c r="A2672" s="3">
        <v>45898</v>
      </c>
      <c r="B2672" s="2">
        <v>13.35</v>
      </c>
      <c r="C2672" s="7">
        <f t="shared" si="289"/>
        <v>-4.0000000000000924E-2</v>
      </c>
      <c r="D2672" s="7">
        <f t="shared" si="287"/>
        <v>0</v>
      </c>
      <c r="E2672" s="7">
        <f t="shared" si="288"/>
        <v>4.0000000000000924E-2</v>
      </c>
      <c r="F2672" s="7">
        <f t="shared" si="290"/>
        <v>7.3092857142857071E-2</v>
      </c>
      <c r="G2672" s="7">
        <f t="shared" si="291"/>
        <v>2.2771428571428536E-2</v>
      </c>
      <c r="H2672" s="7">
        <f t="shared" si="292"/>
        <v>3.209849435382687</v>
      </c>
      <c r="I2672" s="7">
        <f t="shared" si="293"/>
        <v>76.24618135757396</v>
      </c>
    </row>
    <row r="2673" spans="1:9" ht="13.5" x14ac:dyDescent="0.35">
      <c r="A2673" s="3">
        <v>45901</v>
      </c>
      <c r="B2673" s="2">
        <v>13.06</v>
      </c>
      <c r="C2673" s="7">
        <f t="shared" si="289"/>
        <v>-0.28999999999999915</v>
      </c>
      <c r="D2673" s="7">
        <f t="shared" si="287"/>
        <v>0</v>
      </c>
      <c r="E2673" s="7">
        <f t="shared" si="288"/>
        <v>0.28999999999999915</v>
      </c>
      <c r="F2673" s="7">
        <f t="shared" si="290"/>
        <v>6.7635714285714243E-2</v>
      </c>
      <c r="G2673" s="7">
        <f t="shared" si="291"/>
        <v>4.348571428571419E-2</v>
      </c>
      <c r="H2673" s="7">
        <f t="shared" si="292"/>
        <v>1.5553547963206331</v>
      </c>
      <c r="I2673" s="7">
        <f t="shared" si="293"/>
        <v>60.8664909686958</v>
      </c>
    </row>
    <row r="2674" spans="1:9" ht="13.5" x14ac:dyDescent="0.35">
      <c r="A2674" s="3">
        <v>45902</v>
      </c>
      <c r="B2674" s="2">
        <v>12.95</v>
      </c>
      <c r="C2674" s="7">
        <f t="shared" si="289"/>
        <v>-0.11000000000000121</v>
      </c>
      <c r="D2674" s="7">
        <f t="shared" si="287"/>
        <v>0</v>
      </c>
      <c r="E2674" s="7">
        <f t="shared" si="288"/>
        <v>0.11000000000000121</v>
      </c>
      <c r="F2674" s="7">
        <f t="shared" si="290"/>
        <v>6.4221428571428499E-2</v>
      </c>
      <c r="G2674" s="7">
        <f t="shared" si="291"/>
        <v>5.1342857142857135E-2</v>
      </c>
      <c r="H2674" s="7">
        <f t="shared" si="292"/>
        <v>1.2508347245409004</v>
      </c>
      <c r="I2674" s="7">
        <f t="shared" si="293"/>
        <v>55.572037826812512</v>
      </c>
    </row>
    <row r="2675" spans="1:9" ht="13.5" x14ac:dyDescent="0.35">
      <c r="A2675" s="3">
        <v>45903</v>
      </c>
      <c r="B2675" s="2">
        <v>12.93</v>
      </c>
      <c r="C2675" s="7">
        <f t="shared" si="289"/>
        <v>-1.9999999999999574E-2</v>
      </c>
      <c r="D2675" s="7">
        <f t="shared" si="287"/>
        <v>0</v>
      </c>
      <c r="E2675" s="7">
        <f t="shared" si="288"/>
        <v>1.9999999999999574E-2</v>
      </c>
      <c r="F2675" s="7">
        <f t="shared" si="290"/>
        <v>6.2857142857142792E-2</v>
      </c>
      <c r="G2675" s="7">
        <f t="shared" si="291"/>
        <v>5.2771428571428532E-2</v>
      </c>
      <c r="H2675" s="7">
        <f t="shared" si="292"/>
        <v>1.191120736329182</v>
      </c>
      <c r="I2675" s="7">
        <f t="shared" si="293"/>
        <v>54.361255250803062</v>
      </c>
    </row>
    <row r="2676" spans="1:9" ht="13.5" x14ac:dyDescent="0.35">
      <c r="A2676" s="3">
        <v>45905</v>
      </c>
      <c r="B2676" s="2">
        <v>13.59</v>
      </c>
      <c r="C2676" s="7">
        <f t="shared" si="289"/>
        <v>0.66000000000000014</v>
      </c>
      <c r="D2676" s="7">
        <f t="shared" si="287"/>
        <v>0.66000000000000014</v>
      </c>
      <c r="E2676" s="7">
        <f t="shared" si="288"/>
        <v>0</v>
      </c>
      <c r="F2676" s="7">
        <f t="shared" si="290"/>
        <v>0.10999999999999995</v>
      </c>
      <c r="G2676" s="7">
        <f t="shared" si="291"/>
        <v>4.9285714285714252E-2</v>
      </c>
      <c r="H2676" s="7">
        <f t="shared" si="292"/>
        <v>2.2318840579710151</v>
      </c>
      <c r="I2676" s="7">
        <f t="shared" si="293"/>
        <v>69.058295964125563</v>
      </c>
    </row>
    <row r="2677" spans="1:9" ht="13.5" x14ac:dyDescent="0.35">
      <c r="A2677" s="3">
        <v>45908</v>
      </c>
      <c r="B2677" s="2">
        <v>13.3</v>
      </c>
      <c r="C2677" s="7">
        <f t="shared" si="289"/>
        <v>-0.28999999999999915</v>
      </c>
      <c r="D2677" s="7">
        <f t="shared" si="287"/>
        <v>0</v>
      </c>
      <c r="E2677" s="7">
        <f t="shared" si="288"/>
        <v>0.28999999999999915</v>
      </c>
      <c r="F2677" s="7">
        <f t="shared" si="290"/>
        <v>0.10999999999999995</v>
      </c>
      <c r="G2677" s="7">
        <f t="shared" si="291"/>
        <v>6.6428571428571281E-2</v>
      </c>
      <c r="H2677" s="7">
        <f t="shared" si="292"/>
        <v>1.6559139784946264</v>
      </c>
      <c r="I2677" s="7">
        <f t="shared" si="293"/>
        <v>62.348178137651864</v>
      </c>
    </row>
    <row r="2678" spans="1:9" ht="13.5" x14ac:dyDescent="0.35">
      <c r="A2678" s="3">
        <v>45909</v>
      </c>
      <c r="B2678" s="2">
        <v>13.25</v>
      </c>
      <c r="C2678" s="7">
        <f t="shared" si="289"/>
        <v>-5.0000000000000711E-2</v>
      </c>
      <c r="D2678" s="7">
        <f t="shared" si="287"/>
        <v>0</v>
      </c>
      <c r="E2678" s="7">
        <f t="shared" si="288"/>
        <v>5.0000000000000711E-2</v>
      </c>
      <c r="F2678" s="7">
        <f t="shared" si="290"/>
        <v>0.10999999999999995</v>
      </c>
      <c r="G2678" s="7">
        <f t="shared" si="291"/>
        <v>6.785714285714281E-2</v>
      </c>
      <c r="H2678" s="7">
        <f t="shared" si="292"/>
        <v>1.6210526315789477</v>
      </c>
      <c r="I2678" s="7">
        <f t="shared" si="293"/>
        <v>61.84738955823294</v>
      </c>
    </row>
    <row r="2679" spans="1:9" ht="13.5" x14ac:dyDescent="0.35">
      <c r="A2679" s="3">
        <v>45910</v>
      </c>
      <c r="B2679" s="2">
        <v>13.1</v>
      </c>
      <c r="C2679" s="7">
        <f t="shared" si="289"/>
        <v>-0.15000000000000036</v>
      </c>
      <c r="D2679" s="7">
        <f t="shared" si="287"/>
        <v>0</v>
      </c>
      <c r="E2679" s="7">
        <f t="shared" si="288"/>
        <v>0.15000000000000036</v>
      </c>
      <c r="F2679" s="7">
        <f t="shared" si="290"/>
        <v>0.10428571428571422</v>
      </c>
      <c r="G2679" s="7">
        <f t="shared" si="291"/>
        <v>7.8571428571428542E-2</v>
      </c>
      <c r="H2679" s="7">
        <f t="shared" si="292"/>
        <v>1.3272727272727269</v>
      </c>
      <c r="I2679" s="7">
        <f t="shared" si="293"/>
        <v>57.03125</v>
      </c>
    </row>
    <row r="2680" spans="1:9" ht="13.5" x14ac:dyDescent="0.35">
      <c r="A2680" s="3">
        <v>45911</v>
      </c>
      <c r="B2680" s="2">
        <v>13.3</v>
      </c>
      <c r="C2680" s="7">
        <f t="shared" si="289"/>
        <v>0.20000000000000107</v>
      </c>
      <c r="D2680" s="7">
        <f t="shared" si="287"/>
        <v>0.20000000000000107</v>
      </c>
      <c r="E2680" s="7">
        <f t="shared" si="288"/>
        <v>0</v>
      </c>
      <c r="F2680" s="7">
        <f t="shared" si="290"/>
        <v>7.8571428571428542E-2</v>
      </c>
      <c r="G2680" s="7">
        <f t="shared" si="291"/>
        <v>7.8571428571428542E-2</v>
      </c>
      <c r="H2680" s="7">
        <f t="shared" si="292"/>
        <v>1</v>
      </c>
      <c r="I2680" s="7">
        <f t="shared" si="293"/>
        <v>50</v>
      </c>
    </row>
    <row r="2681" spans="1:9" ht="13.5" x14ac:dyDescent="0.35">
      <c r="A2681" s="3">
        <v>45912</v>
      </c>
      <c r="B2681" s="2">
        <v>13.2</v>
      </c>
      <c r="C2681" s="7">
        <f t="shared" si="289"/>
        <v>-0.10000000000000142</v>
      </c>
      <c r="D2681" s="7">
        <f t="shared" si="287"/>
        <v>0</v>
      </c>
      <c r="E2681" s="7">
        <f t="shared" si="288"/>
        <v>0.10000000000000142</v>
      </c>
      <c r="F2681" s="7">
        <f t="shared" si="290"/>
        <v>6.4285714285714307E-2</v>
      </c>
      <c r="G2681" s="7">
        <f t="shared" si="291"/>
        <v>8.5714285714285784E-2</v>
      </c>
      <c r="H2681" s="7">
        <f t="shared" si="292"/>
        <v>0.74999999999999967</v>
      </c>
      <c r="I2681" s="7">
        <f t="shared" si="293"/>
        <v>42.85714285714284</v>
      </c>
    </row>
    <row r="2682" spans="1:9" ht="13.5" x14ac:dyDescent="0.35">
      <c r="A2682" s="3">
        <v>45915</v>
      </c>
      <c r="B2682" s="2">
        <v>13.19</v>
      </c>
      <c r="C2682" s="7">
        <f t="shared" si="289"/>
        <v>-9.9999999999997868E-3</v>
      </c>
      <c r="D2682" s="7">
        <f t="shared" si="287"/>
        <v>0</v>
      </c>
      <c r="E2682" s="7">
        <f t="shared" si="288"/>
        <v>9.9999999999997868E-3</v>
      </c>
      <c r="F2682" s="7">
        <f t="shared" si="290"/>
        <v>6.2857142857142917E-2</v>
      </c>
      <c r="G2682" s="7">
        <f t="shared" si="291"/>
        <v>8.6428571428571493E-2</v>
      </c>
      <c r="H2682" s="7">
        <f t="shared" si="292"/>
        <v>0.7272727272727274</v>
      </c>
      <c r="I2682" s="7">
        <f t="shared" si="293"/>
        <v>42.105263157894747</v>
      </c>
    </row>
    <row r="2683" spans="1:9" ht="13.5" x14ac:dyDescent="0.35">
      <c r="A2683" s="3">
        <v>45916</v>
      </c>
      <c r="B2683" s="2">
        <v>13.18</v>
      </c>
      <c r="C2683" s="7">
        <f t="shared" si="289"/>
        <v>-9.9999999999997868E-3</v>
      </c>
      <c r="D2683" s="7">
        <f t="shared" si="287"/>
        <v>0</v>
      </c>
      <c r="E2683" s="7">
        <f t="shared" si="288"/>
        <v>9.9999999999997868E-3</v>
      </c>
      <c r="F2683" s="7">
        <f t="shared" si="290"/>
        <v>6.1428571428571513E-2</v>
      </c>
      <c r="G2683" s="7">
        <f t="shared" si="291"/>
        <v>8.7142857142857189E-2</v>
      </c>
      <c r="H2683" s="7">
        <f t="shared" si="292"/>
        <v>0.70491803278688581</v>
      </c>
      <c r="I2683" s="7">
        <f t="shared" si="293"/>
        <v>41.346153846153868</v>
      </c>
    </row>
    <row r="2684" spans="1:9" ht="13.5" x14ac:dyDescent="0.35">
      <c r="A2684" s="3">
        <v>45917</v>
      </c>
      <c r="B2684" s="2">
        <v>12.99</v>
      </c>
      <c r="C2684" s="7">
        <f t="shared" si="289"/>
        <v>-0.1899999999999995</v>
      </c>
      <c r="D2684" s="7">
        <f t="shared" si="287"/>
        <v>0</v>
      </c>
      <c r="E2684" s="7">
        <f t="shared" si="288"/>
        <v>0.1899999999999995</v>
      </c>
      <c r="F2684" s="7">
        <f t="shared" si="290"/>
        <v>6.1428571428571513E-2</v>
      </c>
      <c r="G2684" s="7">
        <f t="shared" si="291"/>
        <v>9.9285714285714324E-2</v>
      </c>
      <c r="H2684" s="7">
        <f t="shared" si="292"/>
        <v>0.61870503597122362</v>
      </c>
      <c r="I2684" s="7">
        <f t="shared" si="293"/>
        <v>38.222222222222243</v>
      </c>
    </row>
    <row r="2685" spans="1:9" ht="13.5" x14ac:dyDescent="0.35">
      <c r="A2685" s="3">
        <v>45918</v>
      </c>
      <c r="B2685" s="7">
        <v>13.09</v>
      </c>
      <c r="C2685" s="7">
        <f t="shared" si="289"/>
        <v>9.9999999999999645E-2</v>
      </c>
      <c r="D2685" s="7">
        <f t="shared" si="287"/>
        <v>9.9999999999999645E-2</v>
      </c>
      <c r="E2685" s="7">
        <f t="shared" si="288"/>
        <v>0</v>
      </c>
      <c r="F2685" s="7">
        <f t="shared" si="290"/>
        <v>6.857142857142863E-2</v>
      </c>
      <c r="G2685" s="7">
        <f t="shared" si="291"/>
        <v>9.0000000000000108E-2</v>
      </c>
      <c r="H2685" s="7">
        <f t="shared" si="292"/>
        <v>0.76190476190476164</v>
      </c>
      <c r="I2685" s="7">
        <f t="shared" si="293"/>
        <v>43.243243243243235</v>
      </c>
    </row>
    <row r="2686" spans="1:9" ht="13.5" x14ac:dyDescent="0.35">
      <c r="A2686" s="3">
        <v>45919</v>
      </c>
      <c r="B2686" s="7">
        <v>13.07</v>
      </c>
      <c r="C2686" s="7">
        <f t="shared" si="289"/>
        <v>-1.9999999999999574E-2</v>
      </c>
      <c r="D2686" s="7">
        <f t="shared" si="287"/>
        <v>0</v>
      </c>
      <c r="E2686" s="7">
        <f t="shared" si="288"/>
        <v>1.9999999999999574E-2</v>
      </c>
      <c r="F2686" s="7">
        <f t="shared" si="290"/>
        <v>6.857142857142863E-2</v>
      </c>
      <c r="G2686" s="7">
        <f t="shared" si="291"/>
        <v>8.8571428571428593E-2</v>
      </c>
      <c r="H2686" s="7">
        <f t="shared" si="292"/>
        <v>0.77419354838709731</v>
      </c>
      <c r="I2686" s="7">
        <f t="shared" si="293"/>
        <v>43.636363636363654</v>
      </c>
    </row>
    <row r="2687" spans="1:9" ht="13.5" x14ac:dyDescent="0.35">
      <c r="A2687" s="3">
        <v>45922</v>
      </c>
      <c r="B2687" s="7">
        <v>13.18</v>
      </c>
      <c r="C2687" s="7">
        <f t="shared" si="289"/>
        <v>0.10999999999999943</v>
      </c>
      <c r="D2687" s="7">
        <f t="shared" si="287"/>
        <v>0.10999999999999943</v>
      </c>
      <c r="E2687" s="7">
        <f t="shared" si="288"/>
        <v>0</v>
      </c>
      <c r="F2687" s="7">
        <f t="shared" si="290"/>
        <v>7.6428571428571443E-2</v>
      </c>
      <c r="G2687" s="7">
        <f t="shared" si="291"/>
        <v>6.7857142857142935E-2</v>
      </c>
      <c r="H2687" s="7">
        <f t="shared" si="292"/>
        <v>1.126315789473683</v>
      </c>
      <c r="I2687" s="7">
        <f t="shared" si="293"/>
        <v>52.970297029702941</v>
      </c>
    </row>
    <row r="2688" spans="1:9" ht="13.5" x14ac:dyDescent="0.35">
      <c r="A2688" s="3">
        <v>45923</v>
      </c>
      <c r="B2688" s="7">
        <v>13.1</v>
      </c>
      <c r="C2688" s="7">
        <f t="shared" si="289"/>
        <v>-8.0000000000000071E-2</v>
      </c>
      <c r="D2688" s="7">
        <f t="shared" si="287"/>
        <v>0</v>
      </c>
      <c r="E2688" s="7">
        <f t="shared" si="288"/>
        <v>8.0000000000000071E-2</v>
      </c>
      <c r="F2688" s="7">
        <f t="shared" si="290"/>
        <v>7.6428571428571443E-2</v>
      </c>
      <c r="G2688" s="7">
        <f t="shared" si="291"/>
        <v>6.5714285714285711E-2</v>
      </c>
      <c r="H2688" s="7">
        <f t="shared" si="292"/>
        <v>1.1630434782608698</v>
      </c>
      <c r="I2688" s="7">
        <f t="shared" si="293"/>
        <v>53.768844221105539</v>
      </c>
    </row>
    <row r="2689" spans="1:9" ht="13.5" x14ac:dyDescent="0.35">
      <c r="A2689" s="3">
        <v>45924</v>
      </c>
      <c r="B2689" s="7">
        <v>13.3</v>
      </c>
      <c r="C2689" s="7">
        <f t="shared" si="289"/>
        <v>0.20000000000000107</v>
      </c>
      <c r="D2689" s="7">
        <f t="shared" si="287"/>
        <v>0.20000000000000107</v>
      </c>
      <c r="E2689" s="7">
        <f t="shared" si="288"/>
        <v>0</v>
      </c>
      <c r="F2689" s="7">
        <f t="shared" si="290"/>
        <v>9.0714285714285817E-2</v>
      </c>
      <c r="G2689" s="7">
        <f t="shared" si="291"/>
        <v>6.4285714285714307E-2</v>
      </c>
      <c r="H2689" s="7">
        <f t="shared" si="292"/>
        <v>1.4111111111111123</v>
      </c>
      <c r="I2689" s="7">
        <f t="shared" si="293"/>
        <v>58.525345622119836</v>
      </c>
    </row>
    <row r="2690" spans="1:9" ht="13.5" x14ac:dyDescent="0.35">
      <c r="A2690" s="3">
        <v>45925</v>
      </c>
      <c r="B2690" s="7">
        <v>13.38</v>
      </c>
      <c r="C2690" s="7">
        <f t="shared" si="289"/>
        <v>8.0000000000000071E-2</v>
      </c>
      <c r="D2690" s="7">
        <f t="shared" si="287"/>
        <v>8.0000000000000071E-2</v>
      </c>
      <c r="E2690" s="7">
        <f t="shared" si="288"/>
        <v>0</v>
      </c>
      <c r="F2690" s="7">
        <f t="shared" si="290"/>
        <v>4.9285714285714377E-2</v>
      </c>
      <c r="G2690" s="7">
        <f t="shared" si="291"/>
        <v>6.4285714285714307E-2</v>
      </c>
      <c r="H2690" s="7">
        <f t="shared" si="292"/>
        <v>0.76666666666666783</v>
      </c>
      <c r="I2690" s="7">
        <f t="shared" si="293"/>
        <v>43.396226415094382</v>
      </c>
    </row>
    <row r="2691" spans="1:9" ht="13.5" x14ac:dyDescent="0.35">
      <c r="A2691" s="3">
        <v>45926</v>
      </c>
      <c r="B2691" s="7">
        <v>13.28</v>
      </c>
      <c r="C2691" s="7">
        <f t="shared" si="289"/>
        <v>-0.10000000000000142</v>
      </c>
      <c r="D2691" s="7">
        <f>IF(C2691&gt;0,C2691,0)</f>
        <v>0</v>
      </c>
      <c r="E2691" s="7">
        <f>IF(C2691&lt;0,-C2691,0)</f>
        <v>0.10000000000000142</v>
      </c>
      <c r="F2691" s="7">
        <f t="shared" si="290"/>
        <v>4.9285714285714377E-2</v>
      </c>
      <c r="G2691" s="7">
        <f t="shared" si="291"/>
        <v>5.0714285714285899E-2</v>
      </c>
      <c r="H2691" s="7">
        <f t="shared" si="292"/>
        <v>0.97183098591549122</v>
      </c>
      <c r="I2691" s="7">
        <f t="shared" si="293"/>
        <v>49.285714285714242</v>
      </c>
    </row>
    <row r="2692" spans="1:9" ht="13.5" x14ac:dyDescent="0.35">
      <c r="A2692" s="3">
        <v>45929</v>
      </c>
      <c r="B2692" s="7">
        <v>13.18</v>
      </c>
      <c r="C2692" s="7">
        <f>B2692-B2691</f>
        <v>-9.9999999999999645E-2</v>
      </c>
      <c r="D2692" s="7">
        <f>IF(C2692&gt;0,C2692,0)</f>
        <v>0</v>
      </c>
      <c r="E2692" s="7">
        <f>IF(C2692&lt;0,-C2692,0)</f>
        <v>9.9999999999999645E-2</v>
      </c>
      <c r="F2692" s="7">
        <f t="shared" si="290"/>
        <v>4.9285714285714377E-2</v>
      </c>
      <c r="G2692" s="7">
        <f t="shared" si="291"/>
        <v>5.4285714285714395E-2</v>
      </c>
      <c r="H2692" s="7">
        <f t="shared" si="292"/>
        <v>0.90789473684210509</v>
      </c>
      <c r="I2692" s="7">
        <f t="shared" si="293"/>
        <v>47.586206896551722</v>
      </c>
    </row>
    <row r="2693" spans="1:9" ht="13.5" x14ac:dyDescent="0.35">
      <c r="A2693" s="3">
        <v>45930</v>
      </c>
      <c r="B2693" s="7">
        <v>13.15</v>
      </c>
      <c r="C2693" s="7">
        <f>B2693-B2692</f>
        <v>-2.9999999999999361E-2</v>
      </c>
      <c r="D2693" s="7">
        <f>IF(C2693&gt;0,C2693,0)</f>
        <v>0</v>
      </c>
      <c r="E2693" s="7">
        <f>IF(C2693&lt;0,-C2693,0)</f>
        <v>2.9999999999999361E-2</v>
      </c>
      <c r="F2693" s="7">
        <f t="shared" si="290"/>
        <v>4.9285714285714377E-2</v>
      </c>
      <c r="G2693" s="7">
        <f t="shared" si="291"/>
        <v>4.5714285714285756E-2</v>
      </c>
      <c r="H2693" s="7">
        <f t="shared" si="292"/>
        <v>1.0781250000000011</v>
      </c>
      <c r="I2693" s="7">
        <f t="shared" si="293"/>
        <v>51.879699248120325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4D6A-A76F-4789-8FA8-D99CDA1DD70D}">
  <dimension ref="A1:H2693"/>
  <sheetViews>
    <sheetView topLeftCell="A2667" workbookViewId="0">
      <selection activeCell="E1" sqref="E1:F2693"/>
    </sheetView>
  </sheetViews>
  <sheetFormatPr defaultRowHeight="12.5" x14ac:dyDescent="0.25"/>
  <cols>
    <col min="1" max="1" width="11" bestFit="1" customWidth="1"/>
  </cols>
  <sheetData>
    <row r="1" spans="1:8" ht="24" x14ac:dyDescent="0.25">
      <c r="A1" s="1" t="s">
        <v>1</v>
      </c>
      <c r="B1" s="1" t="s">
        <v>3</v>
      </c>
      <c r="C1" s="1" t="s">
        <v>35</v>
      </c>
      <c r="D1" s="1" t="s">
        <v>37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35">
      <c r="A2" s="3">
        <v>42006</v>
      </c>
      <c r="B2" s="2">
        <v>5.5496999999999996</v>
      </c>
      <c r="C2" s="7" t="s">
        <v>17</v>
      </c>
      <c r="D2" s="7" t="s">
        <v>17</v>
      </c>
      <c r="E2" s="7"/>
      <c r="F2" s="7"/>
      <c r="G2" s="7"/>
      <c r="H2" s="7"/>
    </row>
    <row r="3" spans="1:8" ht="13.5" x14ac:dyDescent="0.35">
      <c r="A3" s="3">
        <v>42009</v>
      </c>
      <c r="B3" s="2">
        <v>5.4204999999999997</v>
      </c>
      <c r="C3" s="7" t="s">
        <v>36</v>
      </c>
      <c r="D3" s="7" t="s">
        <v>38</v>
      </c>
      <c r="E3" s="7"/>
      <c r="F3" s="7"/>
      <c r="G3" s="7"/>
      <c r="H3" s="7"/>
    </row>
    <row r="4" spans="1:8" ht="13.5" x14ac:dyDescent="0.35">
      <c r="A4" s="3">
        <v>42010</v>
      </c>
      <c r="B4" s="2">
        <v>5.4005999999999998</v>
      </c>
      <c r="C4" s="7">
        <f>2/13</f>
        <v>0.15384615384615385</v>
      </c>
      <c r="D4" s="7">
        <f>2/27</f>
        <v>7.407407407407407E-2</v>
      </c>
      <c r="E4" s="7"/>
      <c r="F4" s="7"/>
      <c r="G4" s="7"/>
      <c r="H4" s="7"/>
    </row>
    <row r="5" spans="1:8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</row>
    <row r="6" spans="1:8" ht="13.5" x14ac:dyDescent="0.35">
      <c r="A6" s="3">
        <v>42012</v>
      </c>
      <c r="B6" s="2">
        <v>5.5331000000000001</v>
      </c>
      <c r="C6" s="7"/>
      <c r="D6" s="7"/>
      <c r="E6" s="7"/>
      <c r="F6" s="7"/>
      <c r="G6" s="7"/>
      <c r="H6" s="7"/>
    </row>
    <row r="7" spans="1:8" ht="13.5" x14ac:dyDescent="0.35">
      <c r="A7" s="3">
        <v>42013</v>
      </c>
      <c r="B7" s="2">
        <v>5.6988000000000003</v>
      </c>
      <c r="C7" s="7"/>
      <c r="D7" s="7"/>
      <c r="E7" s="7"/>
      <c r="F7" s="7"/>
      <c r="G7" s="7"/>
      <c r="H7" s="7"/>
    </row>
    <row r="8" spans="1:8" ht="13.5" x14ac:dyDescent="0.35">
      <c r="A8" s="3">
        <v>42016</v>
      </c>
      <c r="B8" s="2">
        <v>5.7319000000000004</v>
      </c>
      <c r="C8" s="7"/>
      <c r="D8" s="7"/>
      <c r="E8" s="7"/>
      <c r="F8" s="7"/>
      <c r="G8" s="7"/>
      <c r="H8" s="7"/>
    </row>
    <row r="9" spans="1:8" ht="13.5" x14ac:dyDescent="0.35">
      <c r="A9" s="3">
        <v>42017</v>
      </c>
      <c r="B9" s="2">
        <v>5.9241000000000001</v>
      </c>
      <c r="C9" s="7"/>
      <c r="D9" s="7"/>
      <c r="E9" s="7"/>
      <c r="F9" s="7"/>
      <c r="G9" s="7"/>
      <c r="H9" s="7"/>
    </row>
    <row r="10" spans="1:8" ht="13.5" x14ac:dyDescent="0.35">
      <c r="A10" s="3">
        <v>42019</v>
      </c>
      <c r="B10" s="2">
        <v>5.9969999999999999</v>
      </c>
      <c r="C10" s="7"/>
      <c r="D10" s="7"/>
      <c r="E10" s="7"/>
      <c r="F10" s="7"/>
      <c r="G10" s="7"/>
      <c r="H10" s="7"/>
    </row>
    <row r="11" spans="1:8" ht="13.5" x14ac:dyDescent="0.35">
      <c r="A11" s="3">
        <v>42020</v>
      </c>
      <c r="B11" s="2">
        <v>5.9273999999999996</v>
      </c>
      <c r="C11" s="7"/>
      <c r="D11" s="7"/>
      <c r="E11" s="7"/>
      <c r="F11" s="7"/>
      <c r="G11" s="7"/>
      <c r="H11" s="7"/>
    </row>
    <row r="12" spans="1:8" ht="13.5" x14ac:dyDescent="0.35">
      <c r="A12" s="3">
        <v>42023</v>
      </c>
      <c r="B12" s="2">
        <v>5.9836999999999998</v>
      </c>
      <c r="C12" s="7"/>
      <c r="D12" s="7"/>
      <c r="E12" s="7"/>
      <c r="F12" s="7"/>
      <c r="G12" s="7"/>
      <c r="H12" s="7"/>
    </row>
    <row r="13" spans="1:8" ht="13.5" x14ac:dyDescent="0.35">
      <c r="A13" s="3">
        <v>42024</v>
      </c>
      <c r="B13" s="2">
        <v>5.9340000000000002</v>
      </c>
      <c r="C13" s="7">
        <f>AVERAGE(B2:B13)</f>
        <v>5.7065166666666665</v>
      </c>
      <c r="D13" s="7"/>
      <c r="E13" s="7"/>
      <c r="F13" s="7"/>
      <c r="G13" s="7"/>
      <c r="H13" s="7"/>
    </row>
    <row r="14" spans="1:8" ht="13.5" x14ac:dyDescent="0.35">
      <c r="A14" s="3">
        <v>42025</v>
      </c>
      <c r="B14" s="2">
        <v>6.0964</v>
      </c>
      <c r="C14" s="7">
        <f>$C$4*B14+C13*(1-$C$4)</f>
        <v>5.7664987179487177</v>
      </c>
      <c r="D14" s="7"/>
      <c r="E14" s="7"/>
      <c r="F14" s="7"/>
      <c r="G14" s="7"/>
      <c r="H14" s="7"/>
    </row>
    <row r="15" spans="1:8" ht="13.5" x14ac:dyDescent="0.35">
      <c r="A15" s="3">
        <v>42026</v>
      </c>
      <c r="B15" s="2">
        <v>6.2256</v>
      </c>
      <c r="C15" s="7">
        <f t="shared" ref="C15:C78" si="0">$C$4*B15+C14*(1-$C$4)</f>
        <v>5.8371296844181462</v>
      </c>
      <c r="D15" s="7"/>
      <c r="E15" s="7"/>
      <c r="F15" s="7"/>
      <c r="G15" s="7"/>
      <c r="H15" s="7"/>
    </row>
    <row r="16" spans="1:8" ht="13.5" x14ac:dyDescent="0.35">
      <c r="A16" s="3">
        <v>42027</v>
      </c>
      <c r="B16" s="2">
        <v>6.1791999999999998</v>
      </c>
      <c r="C16" s="7">
        <f t="shared" si="0"/>
        <v>5.8897558868153546</v>
      </c>
      <c r="D16" s="7"/>
      <c r="E16" s="7"/>
      <c r="F16" s="7"/>
      <c r="G16" s="7"/>
      <c r="H16" s="7"/>
    </row>
    <row r="17" spans="1:8" ht="13.5" x14ac:dyDescent="0.35">
      <c r="A17" s="3">
        <v>42030</v>
      </c>
      <c r="B17" s="2">
        <v>6.1261999999999999</v>
      </c>
      <c r="C17" s="7">
        <f t="shared" si="0"/>
        <v>5.9261319042283773</v>
      </c>
      <c r="D17" s="7"/>
      <c r="E17" s="7"/>
      <c r="F17" s="7"/>
      <c r="G17" s="7"/>
      <c r="H17" s="7"/>
    </row>
    <row r="18" spans="1:8" ht="13.5" x14ac:dyDescent="0.35">
      <c r="A18" s="3">
        <v>42031</v>
      </c>
      <c r="B18" s="2">
        <v>6.1692</v>
      </c>
      <c r="C18" s="7">
        <f t="shared" si="0"/>
        <v>5.9635269958855499</v>
      </c>
      <c r="D18" s="7"/>
      <c r="E18" s="7"/>
      <c r="F18" s="7"/>
      <c r="G18" s="7"/>
      <c r="H18" s="7"/>
    </row>
    <row r="19" spans="1:8" ht="13.5" x14ac:dyDescent="0.35">
      <c r="A19" s="3">
        <v>42032</v>
      </c>
      <c r="B19" s="2">
        <v>6.3548</v>
      </c>
      <c r="C19" s="7">
        <f t="shared" si="0"/>
        <v>6.023722842672389</v>
      </c>
      <c r="D19" s="7"/>
      <c r="E19" s="7"/>
      <c r="F19" s="7"/>
      <c r="G19" s="7"/>
      <c r="H19" s="7"/>
    </row>
    <row r="20" spans="1:8" ht="13.5" x14ac:dyDescent="0.35">
      <c r="A20" s="3">
        <v>42033</v>
      </c>
      <c r="B20" s="2">
        <v>6.2952000000000004</v>
      </c>
      <c r="C20" s="7">
        <f t="shared" si="0"/>
        <v>6.0654885591843293</v>
      </c>
      <c r="D20" s="7"/>
      <c r="E20" s="7"/>
      <c r="F20" s="7"/>
      <c r="G20" s="7"/>
      <c r="H20" s="7"/>
    </row>
    <row r="21" spans="1:8" ht="13.5" x14ac:dyDescent="0.35">
      <c r="A21" s="3">
        <v>42034</v>
      </c>
      <c r="B21" s="2">
        <v>6.1626000000000003</v>
      </c>
      <c r="C21" s="7">
        <f t="shared" si="0"/>
        <v>6.0804287808482789</v>
      </c>
      <c r="D21" s="7"/>
      <c r="E21" s="7"/>
      <c r="F21" s="7"/>
      <c r="G21" s="7"/>
      <c r="H21" s="7"/>
    </row>
    <row r="22" spans="1:8" ht="13.5" x14ac:dyDescent="0.35">
      <c r="A22" s="3">
        <v>42037</v>
      </c>
      <c r="B22" s="2">
        <v>6.2587000000000002</v>
      </c>
      <c r="C22" s="7">
        <f t="shared" si="0"/>
        <v>6.1078551222562361</v>
      </c>
      <c r="D22" s="7"/>
      <c r="E22" s="7"/>
      <c r="F22" s="7"/>
      <c r="G22" s="7"/>
      <c r="H22" s="7"/>
    </row>
    <row r="23" spans="1:8" ht="13.5" x14ac:dyDescent="0.35">
      <c r="A23" s="3">
        <v>42038</v>
      </c>
      <c r="B23" s="2">
        <v>6.1958000000000002</v>
      </c>
      <c r="C23" s="7">
        <f t="shared" si="0"/>
        <v>6.1213851034475839</v>
      </c>
      <c r="D23" s="7"/>
      <c r="E23" s="7"/>
      <c r="F23" s="7"/>
      <c r="G23" s="7"/>
      <c r="H23" s="7"/>
    </row>
    <row r="24" spans="1:8" ht="13.5" x14ac:dyDescent="0.35">
      <c r="A24" s="3">
        <v>42039</v>
      </c>
      <c r="B24" s="2">
        <v>6.093</v>
      </c>
      <c r="C24" s="7">
        <f t="shared" si="0"/>
        <v>6.1170181644556472</v>
      </c>
      <c r="D24" s="7"/>
      <c r="E24" s="7"/>
      <c r="F24" s="7"/>
      <c r="G24" s="7"/>
      <c r="H24" s="7"/>
    </row>
    <row r="25" spans="1:8" ht="13.5" x14ac:dyDescent="0.35">
      <c r="A25" s="3">
        <v>42040</v>
      </c>
      <c r="B25" s="2">
        <v>6.0202</v>
      </c>
      <c r="C25" s="7">
        <f t="shared" si="0"/>
        <v>6.1021230622317013</v>
      </c>
      <c r="D25" s="7"/>
      <c r="E25" s="7"/>
      <c r="F25" s="7"/>
      <c r="G25" s="7"/>
      <c r="H25" s="7"/>
    </row>
    <row r="26" spans="1:8" ht="13.5" x14ac:dyDescent="0.35">
      <c r="A26" s="3">
        <v>42041</v>
      </c>
      <c r="B26" s="2">
        <v>6.0797999999999996</v>
      </c>
      <c r="C26" s="7">
        <f t="shared" si="0"/>
        <v>6.0986887449652851</v>
      </c>
      <c r="D26" s="7"/>
      <c r="E26" s="7"/>
      <c r="F26" s="7"/>
      <c r="G26" s="7"/>
      <c r="H26" s="7"/>
    </row>
    <row r="27" spans="1:8" ht="13.5" x14ac:dyDescent="0.35">
      <c r="A27" s="3">
        <v>42044</v>
      </c>
      <c r="B27" s="2">
        <v>6.1692</v>
      </c>
      <c r="C27" s="7">
        <f t="shared" si="0"/>
        <v>6.1095366303552412</v>
      </c>
      <c r="D27" s="7">
        <f>AVERAGE(B2:B27)</f>
        <v>5.9578499999999988</v>
      </c>
      <c r="E27" s="7">
        <f>C27-D27</f>
        <v>0.15168663035524244</v>
      </c>
      <c r="F27" s="7"/>
      <c r="G27" s="7"/>
      <c r="H27" s="7"/>
    </row>
    <row r="28" spans="1:8" ht="13.5" x14ac:dyDescent="0.35">
      <c r="A28" s="3">
        <v>42045</v>
      </c>
      <c r="B28" s="2">
        <v>6.0698999999999996</v>
      </c>
      <c r="C28" s="7">
        <f t="shared" si="0"/>
        <v>6.1034386872236652</v>
      </c>
      <c r="D28" s="7">
        <f>$D$4*B28+(1-$D$4)*D27</f>
        <v>5.966149999999999</v>
      </c>
      <c r="E28" s="7">
        <f t="shared" ref="E28:E91" si="1">C28-D28</f>
        <v>0.13728868722366627</v>
      </c>
      <c r="F28" s="7"/>
      <c r="G28" s="7"/>
      <c r="H28" s="7"/>
    </row>
    <row r="29" spans="1:8" ht="13.5" x14ac:dyDescent="0.35">
      <c r="A29" s="3">
        <v>42046</v>
      </c>
      <c r="B29" s="2">
        <v>6.0964</v>
      </c>
      <c r="C29" s="7">
        <f t="shared" si="0"/>
        <v>6.1023558122661781</v>
      </c>
      <c r="D29" s="7">
        <f t="shared" ref="D29:D92" si="2">$D$4*B29+(1-$D$4)*D28</f>
        <v>5.9757981481481472</v>
      </c>
      <c r="E29" s="7">
        <f t="shared" si="1"/>
        <v>0.12655766411803082</v>
      </c>
      <c r="F29" s="7"/>
      <c r="G29" s="7"/>
      <c r="H29" s="7"/>
    </row>
    <row r="30" spans="1:8" ht="13.5" x14ac:dyDescent="0.35">
      <c r="A30" s="3">
        <v>42047</v>
      </c>
      <c r="B30" s="2">
        <v>6.0797999999999996</v>
      </c>
      <c r="C30" s="7">
        <f t="shared" si="0"/>
        <v>6.0988856873021504</v>
      </c>
      <c r="D30" s="7">
        <f t="shared" si="2"/>
        <v>5.9835019890260623</v>
      </c>
      <c r="E30" s="7">
        <f t="shared" si="1"/>
        <v>0.11538369827608808</v>
      </c>
      <c r="F30" s="7"/>
      <c r="G30" s="7"/>
      <c r="H30" s="7"/>
    </row>
    <row r="31" spans="1:8" ht="13.5" x14ac:dyDescent="0.35">
      <c r="A31" s="3">
        <v>42048</v>
      </c>
      <c r="B31" s="2">
        <v>6.1460999999999997</v>
      </c>
      <c r="C31" s="7">
        <f t="shared" si="0"/>
        <v>6.1061494277172041</v>
      </c>
      <c r="D31" s="7">
        <f t="shared" si="2"/>
        <v>5.9955462861352427</v>
      </c>
      <c r="E31" s="7">
        <f t="shared" si="1"/>
        <v>0.11060314158196149</v>
      </c>
      <c r="F31" s="7"/>
      <c r="G31" s="7"/>
      <c r="H31" s="7"/>
    </row>
    <row r="32" spans="1:8" ht="13.5" x14ac:dyDescent="0.35">
      <c r="A32" s="3">
        <v>42051</v>
      </c>
      <c r="B32" s="2">
        <v>6.1460999999999997</v>
      </c>
      <c r="C32" s="7">
        <f t="shared" si="0"/>
        <v>6.1122956696068647</v>
      </c>
      <c r="D32" s="7">
        <f t="shared" si="2"/>
        <v>6.0066984130881877</v>
      </c>
      <c r="E32" s="7">
        <f t="shared" si="1"/>
        <v>0.10559725651867691</v>
      </c>
      <c r="F32" s="7"/>
      <c r="G32" s="7"/>
      <c r="H32" s="7"/>
    </row>
    <row r="33" spans="1:8" ht="13.5" x14ac:dyDescent="0.35">
      <c r="A33" s="3">
        <v>42052</v>
      </c>
      <c r="B33" s="2">
        <v>6.0797999999999996</v>
      </c>
      <c r="C33" s="7">
        <f t="shared" si="0"/>
        <v>6.1072963358211929</v>
      </c>
      <c r="D33" s="7">
        <f t="shared" si="2"/>
        <v>6.0121133454520255</v>
      </c>
      <c r="E33" s="7">
        <f t="shared" si="1"/>
        <v>9.5182990369167442E-2</v>
      </c>
      <c r="F33" s="7"/>
      <c r="G33" s="7"/>
      <c r="H33" s="7"/>
    </row>
    <row r="34" spans="1:8" ht="13.5" x14ac:dyDescent="0.35">
      <c r="A34" s="3">
        <v>42053</v>
      </c>
      <c r="B34" s="2">
        <v>6.0964</v>
      </c>
      <c r="C34" s="7">
        <f t="shared" si="0"/>
        <v>6.1056199764640864</v>
      </c>
      <c r="D34" s="7">
        <f t="shared" si="2"/>
        <v>6.0183568013444679</v>
      </c>
      <c r="E34" s="7">
        <f t="shared" si="1"/>
        <v>8.7263175119618452E-2</v>
      </c>
      <c r="F34" s="7"/>
      <c r="G34" s="7"/>
      <c r="H34" s="7"/>
    </row>
    <row r="35" spans="1:8" ht="13.5" x14ac:dyDescent="0.35">
      <c r="A35" s="3">
        <v>42054</v>
      </c>
      <c r="B35" s="2">
        <v>6.0831</v>
      </c>
      <c r="C35" s="7">
        <f t="shared" si="0"/>
        <v>6.1021553647003808</v>
      </c>
      <c r="D35" s="7">
        <f t="shared" si="2"/>
        <v>6.0231525938374704</v>
      </c>
      <c r="E35" s="7">
        <f t="shared" si="1"/>
        <v>7.900277086291041E-2</v>
      </c>
      <c r="F35" s="7">
        <f>AVERAGE(E27:E35)</f>
        <v>0.11206289049170692</v>
      </c>
      <c r="G35" s="7">
        <f>E35-F35</f>
        <v>-3.3060119628796514E-2</v>
      </c>
      <c r="H35" s="7" t="str">
        <f>IF(G35&lt;0,"Hold","Sell")</f>
        <v>Hold</v>
      </c>
    </row>
    <row r="36" spans="1:8" ht="13.5" x14ac:dyDescent="0.35">
      <c r="A36" s="3">
        <v>42055</v>
      </c>
      <c r="B36" s="2">
        <v>6.1626000000000003</v>
      </c>
      <c r="C36" s="7">
        <f t="shared" si="0"/>
        <v>6.1114545393618611</v>
      </c>
      <c r="D36" s="7">
        <f t="shared" si="2"/>
        <v>6.0334820313309914</v>
      </c>
      <c r="E36" s="7">
        <f t="shared" si="1"/>
        <v>7.7972508030869747E-2</v>
      </c>
      <c r="F36" s="7">
        <f>(E36*(2/10))+((1-(2/10))*F35)</f>
        <v>0.1052448139995395</v>
      </c>
      <c r="G36" s="7">
        <f t="shared" ref="G36:G99" si="3">E36-F36</f>
        <v>-2.7272305968669752E-2</v>
      </c>
      <c r="H36" s="7" t="str">
        <f t="shared" ref="H36:H99" si="4">IF(G36&lt;0,"Hold","Sell")</f>
        <v>Hold</v>
      </c>
    </row>
    <row r="37" spans="1:8" ht="13.5" x14ac:dyDescent="0.35">
      <c r="A37" s="3">
        <v>42058</v>
      </c>
      <c r="B37" s="2">
        <v>6.1593</v>
      </c>
      <c r="C37" s="7">
        <f t="shared" si="0"/>
        <v>6.1188153794600364</v>
      </c>
      <c r="D37" s="7">
        <f t="shared" si="2"/>
        <v>6.0428018808620294</v>
      </c>
      <c r="E37" s="7">
        <f t="shared" si="1"/>
        <v>7.601349859800699E-2</v>
      </c>
      <c r="F37" s="7">
        <f t="shared" ref="F37:F100" si="5">(E37*(2/10))+((1-(2/10))*F36)</f>
        <v>9.9398550919232997E-2</v>
      </c>
      <c r="G37" s="7">
        <f t="shared" si="3"/>
        <v>-2.3385052321226008E-2</v>
      </c>
      <c r="H37" s="7" t="str">
        <f t="shared" si="4"/>
        <v>Hold</v>
      </c>
    </row>
    <row r="38" spans="1:8" ht="13.5" x14ac:dyDescent="0.35">
      <c r="A38" s="3">
        <v>42059</v>
      </c>
      <c r="B38" s="2">
        <v>6.1626000000000003</v>
      </c>
      <c r="C38" s="7">
        <f t="shared" si="0"/>
        <v>6.1255514749277236</v>
      </c>
      <c r="D38" s="7">
        <f t="shared" si="2"/>
        <v>6.05167581561299</v>
      </c>
      <c r="E38" s="7">
        <f t="shared" si="1"/>
        <v>7.387565931473361E-2</v>
      </c>
      <c r="F38" s="7">
        <f t="shared" si="5"/>
        <v>9.4293972598333123E-2</v>
      </c>
      <c r="G38" s="7">
        <f t="shared" si="3"/>
        <v>-2.0418313283599512E-2</v>
      </c>
      <c r="H38" s="7" t="str">
        <f t="shared" si="4"/>
        <v>Hold</v>
      </c>
    </row>
    <row r="39" spans="1:8" ht="13.5" x14ac:dyDescent="0.35">
      <c r="A39" s="3">
        <v>42060</v>
      </c>
      <c r="B39" s="2">
        <v>6.1460999999999997</v>
      </c>
      <c r="C39" s="7">
        <f t="shared" si="0"/>
        <v>6.1287127864773039</v>
      </c>
      <c r="D39" s="7">
        <f t="shared" si="2"/>
        <v>6.0586701996416572</v>
      </c>
      <c r="E39" s="7">
        <f t="shared" si="1"/>
        <v>7.0042586835646681E-2</v>
      </c>
      <c r="F39" s="7">
        <f t="shared" si="5"/>
        <v>8.9443695445795848E-2</v>
      </c>
      <c r="G39" s="7">
        <f t="shared" si="3"/>
        <v>-1.9401108610149168E-2</v>
      </c>
      <c r="H39" s="7" t="str">
        <f t="shared" si="4"/>
        <v>Hold</v>
      </c>
    </row>
    <row r="40" spans="1:8" ht="13.5" x14ac:dyDescent="0.35">
      <c r="A40" s="3">
        <v>42061</v>
      </c>
      <c r="B40" s="2">
        <v>6.1261999999999999</v>
      </c>
      <c r="C40" s="7">
        <f t="shared" si="0"/>
        <v>6.1283262039423336</v>
      </c>
      <c r="D40" s="7">
        <f t="shared" si="2"/>
        <v>6.0636724070756083</v>
      </c>
      <c r="E40" s="7">
        <f t="shared" si="1"/>
        <v>6.4653796866725344E-2</v>
      </c>
      <c r="F40" s="7">
        <f t="shared" si="5"/>
        <v>8.4485715729981758E-2</v>
      </c>
      <c r="G40" s="7">
        <f t="shared" si="3"/>
        <v>-1.9831918863256415E-2</v>
      </c>
      <c r="H40" s="7" t="str">
        <f t="shared" si="4"/>
        <v>Hold</v>
      </c>
    </row>
    <row r="41" spans="1:8" ht="13.5" x14ac:dyDescent="0.35">
      <c r="A41" s="3">
        <v>42062</v>
      </c>
      <c r="B41" s="2">
        <v>6.0533000000000001</v>
      </c>
      <c r="C41" s="7">
        <f t="shared" si="0"/>
        <v>6.1167837110281278</v>
      </c>
      <c r="D41" s="7">
        <f t="shared" si="2"/>
        <v>6.0629040806255636</v>
      </c>
      <c r="E41" s="7">
        <f t="shared" si="1"/>
        <v>5.387963040256416E-2</v>
      </c>
      <c r="F41" s="7">
        <f t="shared" si="5"/>
        <v>7.8364498664498253E-2</v>
      </c>
      <c r="G41" s="7">
        <f t="shared" si="3"/>
        <v>-2.4484868261934092E-2</v>
      </c>
      <c r="H41" s="7" t="str">
        <f t="shared" si="4"/>
        <v>Hold</v>
      </c>
    </row>
    <row r="42" spans="1:8" ht="13.5" x14ac:dyDescent="0.35">
      <c r="A42" s="3">
        <v>42065</v>
      </c>
      <c r="B42" s="2">
        <v>6.0566000000000004</v>
      </c>
      <c r="C42" s="7">
        <f t="shared" si="0"/>
        <v>6.1075246785622621</v>
      </c>
      <c r="D42" s="7">
        <f t="shared" si="2"/>
        <v>6.0624371116903371</v>
      </c>
      <c r="E42" s="7">
        <f t="shared" si="1"/>
        <v>4.5087566871925056E-2</v>
      </c>
      <c r="F42" s="7">
        <f t="shared" si="5"/>
        <v>7.1709112305983619E-2</v>
      </c>
      <c r="G42" s="7">
        <f t="shared" si="3"/>
        <v>-2.6621545434058563E-2</v>
      </c>
      <c r="H42" s="7" t="str">
        <f t="shared" si="4"/>
        <v>Hold</v>
      </c>
    </row>
    <row r="43" spans="1:8" ht="13.5" x14ac:dyDescent="0.35">
      <c r="A43" s="3">
        <v>42066</v>
      </c>
      <c r="B43" s="2">
        <v>6.1593</v>
      </c>
      <c r="C43" s="7">
        <f t="shared" si="0"/>
        <v>6.1154901126296064</v>
      </c>
      <c r="D43" s="7">
        <f t="shared" si="2"/>
        <v>6.0696121404540158</v>
      </c>
      <c r="E43" s="7">
        <f t="shared" si="1"/>
        <v>4.5877972175590642E-2</v>
      </c>
      <c r="F43" s="7">
        <f t="shared" si="5"/>
        <v>6.6542884279905026E-2</v>
      </c>
      <c r="G43" s="7">
        <f t="shared" si="3"/>
        <v>-2.0664912104314384E-2</v>
      </c>
      <c r="H43" s="7" t="str">
        <f t="shared" si="4"/>
        <v>Hold</v>
      </c>
    </row>
    <row r="44" spans="1:8" ht="13.5" x14ac:dyDescent="0.35">
      <c r="A44" s="3">
        <v>42067</v>
      </c>
      <c r="B44" s="2">
        <v>6.1658999999999997</v>
      </c>
      <c r="C44" s="7">
        <f t="shared" si="0"/>
        <v>6.123245479917359</v>
      </c>
      <c r="D44" s="7">
        <f t="shared" si="2"/>
        <v>6.0767445744944588</v>
      </c>
      <c r="E44" s="7">
        <f t="shared" si="1"/>
        <v>4.6500905422900196E-2</v>
      </c>
      <c r="F44" s="7">
        <f t="shared" si="5"/>
        <v>6.2534488508504057E-2</v>
      </c>
      <c r="G44" s="7">
        <f t="shared" si="3"/>
        <v>-1.6033583085603861E-2</v>
      </c>
      <c r="H44" s="7" t="str">
        <f t="shared" si="4"/>
        <v>Hold</v>
      </c>
    </row>
    <row r="45" spans="1:8" ht="13.5" x14ac:dyDescent="0.35">
      <c r="A45" s="3">
        <v>42068</v>
      </c>
      <c r="B45" s="2">
        <v>6.1626000000000003</v>
      </c>
      <c r="C45" s="7">
        <f t="shared" si="0"/>
        <v>6.1293000214685351</v>
      </c>
      <c r="D45" s="7">
        <f t="shared" si="2"/>
        <v>6.0831042356430176</v>
      </c>
      <c r="E45" s="7">
        <f t="shared" si="1"/>
        <v>4.6195785825517532E-2</v>
      </c>
      <c r="F45" s="7">
        <f t="shared" si="5"/>
        <v>5.9266747971906751E-2</v>
      </c>
      <c r="G45" s="7">
        <f t="shared" si="3"/>
        <v>-1.3070962146389219E-2</v>
      </c>
      <c r="H45" s="7" t="str">
        <f t="shared" si="4"/>
        <v>Hold</v>
      </c>
    </row>
    <row r="46" spans="1:8" ht="13.5" x14ac:dyDescent="0.35">
      <c r="A46" s="3">
        <v>42069</v>
      </c>
      <c r="B46" s="2">
        <v>6.0731999999999999</v>
      </c>
      <c r="C46" s="7">
        <f t="shared" si="0"/>
        <v>6.1206692489349148</v>
      </c>
      <c r="D46" s="7">
        <f t="shared" si="2"/>
        <v>6.0823705885583497</v>
      </c>
      <c r="E46" s="7">
        <f t="shared" si="1"/>
        <v>3.8298660376565152E-2</v>
      </c>
      <c r="F46" s="7">
        <f t="shared" si="5"/>
        <v>5.5073130452838431E-2</v>
      </c>
      <c r="G46" s="7">
        <f t="shared" si="3"/>
        <v>-1.6774470076273279E-2</v>
      </c>
      <c r="H46" s="7" t="str">
        <f t="shared" si="4"/>
        <v>Hold</v>
      </c>
    </row>
    <row r="47" spans="1:8" ht="13.5" x14ac:dyDescent="0.35">
      <c r="A47" s="3">
        <v>42072</v>
      </c>
      <c r="B47" s="2">
        <v>6.0566000000000004</v>
      </c>
      <c r="C47" s="7">
        <f t="shared" si="0"/>
        <v>6.1108124414064662</v>
      </c>
      <c r="D47" s="7">
        <f t="shared" si="2"/>
        <v>6.0804616560725462</v>
      </c>
      <c r="E47" s="7">
        <f t="shared" si="1"/>
        <v>3.0350785333919994E-2</v>
      </c>
      <c r="F47" s="7">
        <f t="shared" si="5"/>
        <v>5.0128661429054748E-2</v>
      </c>
      <c r="G47" s="7">
        <f t="shared" si="3"/>
        <v>-1.9777876095134754E-2</v>
      </c>
      <c r="H47" s="7" t="str">
        <f t="shared" si="4"/>
        <v>Hold</v>
      </c>
    </row>
    <row r="48" spans="1:8" ht="13.5" x14ac:dyDescent="0.35">
      <c r="A48" s="3">
        <v>42073</v>
      </c>
      <c r="B48" s="2">
        <v>6.0964</v>
      </c>
      <c r="C48" s="7">
        <f t="shared" si="0"/>
        <v>6.1085951427285483</v>
      </c>
      <c r="D48" s="7">
        <f t="shared" si="2"/>
        <v>6.0816422741412461</v>
      </c>
      <c r="E48" s="7">
        <f t="shared" si="1"/>
        <v>2.695286858730217E-2</v>
      </c>
      <c r="F48" s="7">
        <f t="shared" si="5"/>
        <v>4.5493502860704235E-2</v>
      </c>
      <c r="G48" s="7">
        <f t="shared" si="3"/>
        <v>-1.8540634273402065E-2</v>
      </c>
      <c r="H48" s="7" t="str">
        <f t="shared" si="4"/>
        <v>Hold</v>
      </c>
    </row>
    <row r="49" spans="1:8" ht="13.5" x14ac:dyDescent="0.35">
      <c r="A49" s="3">
        <v>42074</v>
      </c>
      <c r="B49" s="2">
        <v>6.0964</v>
      </c>
      <c r="C49" s="7">
        <f t="shared" si="0"/>
        <v>6.1067189669241557</v>
      </c>
      <c r="D49" s="7">
        <f t="shared" si="2"/>
        <v>6.0827354390196726</v>
      </c>
      <c r="E49" s="7">
        <f t="shared" si="1"/>
        <v>2.3983527904483104E-2</v>
      </c>
      <c r="F49" s="7">
        <f t="shared" si="5"/>
        <v>4.1191507869460013E-2</v>
      </c>
      <c r="G49" s="7">
        <f t="shared" si="3"/>
        <v>-1.7207979964976909E-2</v>
      </c>
      <c r="H49" s="7" t="str">
        <f t="shared" si="4"/>
        <v>Hold</v>
      </c>
    </row>
    <row r="50" spans="1:8" ht="13.5" x14ac:dyDescent="0.35">
      <c r="A50" s="3">
        <v>42075</v>
      </c>
      <c r="B50" s="2">
        <v>6.093</v>
      </c>
      <c r="C50" s="7">
        <f t="shared" si="0"/>
        <v>6.1046083566281322</v>
      </c>
      <c r="D50" s="7">
        <f t="shared" si="2"/>
        <v>6.083495776870067</v>
      </c>
      <c r="E50" s="7">
        <f t="shared" si="1"/>
        <v>2.1112579758065131E-2</v>
      </c>
      <c r="F50" s="7">
        <f t="shared" si="5"/>
        <v>3.7175722247181041E-2</v>
      </c>
      <c r="G50" s="7">
        <f t="shared" si="3"/>
        <v>-1.606314248911591E-2</v>
      </c>
      <c r="H50" s="7" t="str">
        <f t="shared" si="4"/>
        <v>Hold</v>
      </c>
    </row>
    <row r="51" spans="1:8" ht="13.5" x14ac:dyDescent="0.35">
      <c r="A51" s="3">
        <v>42076</v>
      </c>
      <c r="B51" s="2">
        <v>6.093</v>
      </c>
      <c r="C51" s="7">
        <f t="shared" si="0"/>
        <v>6.1028224556084201</v>
      </c>
      <c r="D51" s="7">
        <f t="shared" si="2"/>
        <v>6.0841997933982102</v>
      </c>
      <c r="E51" s="7">
        <f t="shared" si="1"/>
        <v>1.8622662210209917E-2</v>
      </c>
      <c r="F51" s="7">
        <f t="shared" si="5"/>
        <v>3.3465110239786815E-2</v>
      </c>
      <c r="G51" s="7">
        <f t="shared" si="3"/>
        <v>-1.4842448029576898E-2</v>
      </c>
      <c r="H51" s="7" t="str">
        <f t="shared" si="4"/>
        <v>Hold</v>
      </c>
    </row>
    <row r="52" spans="1:8" ht="13.5" x14ac:dyDescent="0.35">
      <c r="A52" s="3">
        <v>42079</v>
      </c>
      <c r="B52" s="2">
        <v>6.0896999999999997</v>
      </c>
      <c r="C52" s="7">
        <f t="shared" si="0"/>
        <v>6.1008036162840478</v>
      </c>
      <c r="D52" s="7">
        <f t="shared" si="2"/>
        <v>6.084607216109454</v>
      </c>
      <c r="E52" s="7">
        <f t="shared" si="1"/>
        <v>1.6196400174593784E-2</v>
      </c>
      <c r="F52" s="7">
        <f t="shared" si="5"/>
        <v>3.0011368226748211E-2</v>
      </c>
      <c r="G52" s="7">
        <f t="shared" si="3"/>
        <v>-1.3814968052154427E-2</v>
      </c>
      <c r="H52" s="7" t="str">
        <f t="shared" si="4"/>
        <v>Hold</v>
      </c>
    </row>
    <row r="53" spans="1:8" ht="13.5" x14ac:dyDescent="0.35">
      <c r="A53" s="3">
        <v>42080</v>
      </c>
      <c r="B53" s="2">
        <v>6.0797999999999996</v>
      </c>
      <c r="C53" s="7">
        <f t="shared" si="0"/>
        <v>6.097572290701887</v>
      </c>
      <c r="D53" s="7">
        <f t="shared" si="2"/>
        <v>6.0842511260272722</v>
      </c>
      <c r="E53" s="7">
        <f t="shared" si="1"/>
        <v>1.3321164674614749E-2</v>
      </c>
      <c r="F53" s="7">
        <f t="shared" si="5"/>
        <v>2.667332751632152E-2</v>
      </c>
      <c r="G53" s="7">
        <f t="shared" si="3"/>
        <v>-1.3352162841706771E-2</v>
      </c>
      <c r="H53" s="7" t="str">
        <f t="shared" si="4"/>
        <v>Hold</v>
      </c>
    </row>
    <row r="54" spans="1:8" ht="13.5" x14ac:dyDescent="0.35">
      <c r="A54" s="3">
        <v>42081</v>
      </c>
      <c r="B54" s="2">
        <v>5.8975999999999997</v>
      </c>
      <c r="C54" s="7">
        <f t="shared" si="0"/>
        <v>6.066807322901596</v>
      </c>
      <c r="D54" s="7">
        <f t="shared" si="2"/>
        <v>6.0704251166919194</v>
      </c>
      <c r="E54" s="7">
        <f t="shared" si="1"/>
        <v>-3.6177937903234536E-3</v>
      </c>
      <c r="F54" s="7">
        <f t="shared" si="5"/>
        <v>2.0615103254992526E-2</v>
      </c>
      <c r="G54" s="7">
        <f t="shared" si="3"/>
        <v>-2.423289704531598E-2</v>
      </c>
      <c r="H54" s="7" t="str">
        <f t="shared" si="4"/>
        <v>Hold</v>
      </c>
    </row>
    <row r="55" spans="1:8" ht="13.5" x14ac:dyDescent="0.35">
      <c r="A55" s="3">
        <v>42082</v>
      </c>
      <c r="B55" s="2">
        <v>6.0598999999999998</v>
      </c>
      <c r="C55" s="7">
        <f t="shared" si="0"/>
        <v>6.0657446578398115</v>
      </c>
      <c r="D55" s="7">
        <f t="shared" si="2"/>
        <v>6.0696454784184439</v>
      </c>
      <c r="E55" s="7">
        <f t="shared" si="1"/>
        <v>-3.9008205786323913E-3</v>
      </c>
      <c r="F55" s="7">
        <f t="shared" si="5"/>
        <v>1.5711918488267546E-2</v>
      </c>
      <c r="G55" s="7">
        <f t="shared" si="3"/>
        <v>-1.9612739066899938E-2</v>
      </c>
      <c r="H55" s="7" t="str">
        <f t="shared" si="4"/>
        <v>Hold</v>
      </c>
    </row>
    <row r="56" spans="1:8" ht="13.5" x14ac:dyDescent="0.35">
      <c r="A56" s="3">
        <v>42086</v>
      </c>
      <c r="B56" s="2">
        <v>6.1228999999999996</v>
      </c>
      <c r="C56" s="7">
        <f t="shared" si="0"/>
        <v>6.0745377874029174</v>
      </c>
      <c r="D56" s="7">
        <f t="shared" si="2"/>
        <v>6.073590257794856</v>
      </c>
      <c r="E56" s="7">
        <f t="shared" si="1"/>
        <v>9.4752960806143705E-4</v>
      </c>
      <c r="F56" s="7">
        <f t="shared" si="5"/>
        <v>1.2759040712226326E-2</v>
      </c>
      <c r="G56" s="7">
        <f t="shared" si="3"/>
        <v>-1.1811511104164889E-2</v>
      </c>
      <c r="H56" s="7" t="str">
        <f t="shared" si="4"/>
        <v>Hold</v>
      </c>
    </row>
    <row r="57" spans="1:8" ht="13.5" x14ac:dyDescent="0.35">
      <c r="A57" s="3">
        <v>42087</v>
      </c>
      <c r="B57" s="2">
        <v>6.2454999999999998</v>
      </c>
      <c r="C57" s="7">
        <f t="shared" si="0"/>
        <v>6.1008396662640072</v>
      </c>
      <c r="D57" s="7">
        <f t="shared" si="2"/>
        <v>6.0863243127730149</v>
      </c>
      <c r="E57" s="7">
        <f t="shared" si="1"/>
        <v>1.4515353490992311E-2</v>
      </c>
      <c r="F57" s="7">
        <f t="shared" si="5"/>
        <v>1.3110303267979524E-2</v>
      </c>
      <c r="G57" s="7">
        <f t="shared" si="3"/>
        <v>1.4050502230127868E-3</v>
      </c>
      <c r="H57" s="7" t="str">
        <f t="shared" si="4"/>
        <v>Sell</v>
      </c>
    </row>
    <row r="58" spans="1:8" ht="13.5" x14ac:dyDescent="0.35">
      <c r="A58" s="3">
        <v>42088</v>
      </c>
      <c r="B58" s="2">
        <v>6.2222999999999997</v>
      </c>
      <c r="C58" s="7">
        <f t="shared" si="0"/>
        <v>6.1195258714541598</v>
      </c>
      <c r="D58" s="7">
        <f t="shared" si="2"/>
        <v>6.0963965859009397</v>
      </c>
      <c r="E58" s="7">
        <f t="shared" si="1"/>
        <v>2.3129285553220136E-2</v>
      </c>
      <c r="F58" s="7">
        <f t="shared" si="5"/>
        <v>1.5114099725027648E-2</v>
      </c>
      <c r="G58" s="7">
        <f t="shared" si="3"/>
        <v>8.0151858281924879E-3</v>
      </c>
      <c r="H58" s="7" t="str">
        <f t="shared" si="4"/>
        <v>Sell</v>
      </c>
    </row>
    <row r="59" spans="1:8" ht="13.5" x14ac:dyDescent="0.35">
      <c r="A59" s="3">
        <v>42089</v>
      </c>
      <c r="B59" s="2">
        <v>6.2122999999999999</v>
      </c>
      <c r="C59" s="7">
        <f t="shared" si="0"/>
        <v>6.1337988143073661</v>
      </c>
      <c r="D59" s="7">
        <f t="shared" si="2"/>
        <v>6.1049820239823518</v>
      </c>
      <c r="E59" s="7">
        <f t="shared" si="1"/>
        <v>2.8816790325014274E-2</v>
      </c>
      <c r="F59" s="7">
        <f t="shared" si="5"/>
        <v>1.7854637845024973E-2</v>
      </c>
      <c r="G59" s="7">
        <f t="shared" si="3"/>
        <v>1.0962152479989301E-2</v>
      </c>
      <c r="H59" s="7" t="str">
        <f t="shared" si="4"/>
        <v>Sell</v>
      </c>
    </row>
    <row r="60" spans="1:8" ht="13.5" x14ac:dyDescent="0.35">
      <c r="A60" s="3">
        <v>42090</v>
      </c>
      <c r="B60" s="2">
        <v>6.1958000000000002</v>
      </c>
      <c r="C60" s="7">
        <f t="shared" si="0"/>
        <v>6.1433374582600786</v>
      </c>
      <c r="D60" s="7">
        <f t="shared" si="2"/>
        <v>6.1117092814651404</v>
      </c>
      <c r="E60" s="7">
        <f t="shared" si="1"/>
        <v>3.1628176794938234E-2</v>
      </c>
      <c r="F60" s="7">
        <f t="shared" si="5"/>
        <v>2.0609345635007627E-2</v>
      </c>
      <c r="G60" s="7">
        <f t="shared" si="3"/>
        <v>1.1018831159930607E-2</v>
      </c>
      <c r="H60" s="7" t="str">
        <f t="shared" si="4"/>
        <v>Sell</v>
      </c>
    </row>
    <row r="61" spans="1:8" ht="13.5" x14ac:dyDescent="0.35">
      <c r="A61" s="3">
        <v>42093</v>
      </c>
      <c r="B61" s="2">
        <v>6.2553999999999998</v>
      </c>
      <c r="C61" s="7">
        <f t="shared" si="0"/>
        <v>6.16057784929699</v>
      </c>
      <c r="D61" s="7">
        <f t="shared" si="2"/>
        <v>6.1223530383936486</v>
      </c>
      <c r="E61" s="7">
        <f t="shared" si="1"/>
        <v>3.82248109033414E-2</v>
      </c>
      <c r="F61" s="7">
        <f t="shared" si="5"/>
        <v>2.4132438688674384E-2</v>
      </c>
      <c r="G61" s="7">
        <f t="shared" si="3"/>
        <v>1.4092372214667016E-2</v>
      </c>
      <c r="H61" s="7" t="str">
        <f t="shared" si="4"/>
        <v>Sell</v>
      </c>
    </row>
    <row r="62" spans="1:8" ht="13.5" x14ac:dyDescent="0.35">
      <c r="A62" s="3">
        <v>42094</v>
      </c>
      <c r="B62" s="2">
        <v>6.1593</v>
      </c>
      <c r="C62" s="7">
        <f t="shared" si="0"/>
        <v>6.1603812570974528</v>
      </c>
      <c r="D62" s="7">
        <f t="shared" si="2"/>
        <v>6.1250898503644899</v>
      </c>
      <c r="E62" s="7">
        <f t="shared" si="1"/>
        <v>3.5291406732962827E-2</v>
      </c>
      <c r="F62" s="7">
        <f t="shared" si="5"/>
        <v>2.6364232297532077E-2</v>
      </c>
      <c r="G62" s="7">
        <f t="shared" si="3"/>
        <v>8.92717443543075E-3</v>
      </c>
      <c r="H62" s="7" t="str">
        <f t="shared" si="4"/>
        <v>Sell</v>
      </c>
    </row>
    <row r="63" spans="1:8" ht="13.5" x14ac:dyDescent="0.35">
      <c r="A63" s="3">
        <v>42095</v>
      </c>
      <c r="B63" s="2">
        <v>6.2454999999999998</v>
      </c>
      <c r="C63" s="7">
        <f t="shared" si="0"/>
        <v>6.1734764483132292</v>
      </c>
      <c r="D63" s="7">
        <f t="shared" si="2"/>
        <v>6.1340091207078613</v>
      </c>
      <c r="E63" s="7">
        <f t="shared" si="1"/>
        <v>3.9467327605367863E-2</v>
      </c>
      <c r="F63" s="7">
        <f t="shared" si="5"/>
        <v>2.8984851359099235E-2</v>
      </c>
      <c r="G63" s="7">
        <f t="shared" si="3"/>
        <v>1.0482476246268628E-2</v>
      </c>
      <c r="H63" s="7" t="str">
        <f t="shared" si="4"/>
        <v>Sell</v>
      </c>
    </row>
    <row r="64" spans="1:8" ht="13.5" x14ac:dyDescent="0.35">
      <c r="A64" s="3">
        <v>42096</v>
      </c>
      <c r="B64" s="2">
        <v>6.4276999999999997</v>
      </c>
      <c r="C64" s="7">
        <f t="shared" si="0"/>
        <v>6.2125877639573472</v>
      </c>
      <c r="D64" s="7">
        <f t="shared" si="2"/>
        <v>6.1557640006554273</v>
      </c>
      <c r="E64" s="7">
        <f t="shared" si="1"/>
        <v>5.6823763301919961E-2</v>
      </c>
      <c r="F64" s="7">
        <f t="shared" si="5"/>
        <v>3.4552633747663382E-2</v>
      </c>
      <c r="G64" s="7">
        <f t="shared" si="3"/>
        <v>2.2271129554256579E-2</v>
      </c>
      <c r="H64" s="7" t="str">
        <f t="shared" si="4"/>
        <v>Sell</v>
      </c>
    </row>
    <row r="65" spans="1:8" ht="13.5" x14ac:dyDescent="0.35">
      <c r="A65" s="3">
        <v>42097</v>
      </c>
      <c r="B65" s="2">
        <v>6.5270999999999999</v>
      </c>
      <c r="C65" s="7">
        <f t="shared" si="0"/>
        <v>6.2609742618100626</v>
      </c>
      <c r="D65" s="7">
        <f t="shared" si="2"/>
        <v>6.1832703709772474</v>
      </c>
      <c r="E65" s="7">
        <f t="shared" si="1"/>
        <v>7.7703890832815148E-2</v>
      </c>
      <c r="F65" s="7">
        <f t="shared" si="5"/>
        <v>4.3182885164693735E-2</v>
      </c>
      <c r="G65" s="7">
        <f t="shared" si="3"/>
        <v>3.4521005668121413E-2</v>
      </c>
      <c r="H65" s="7" t="str">
        <f t="shared" si="4"/>
        <v>Sell</v>
      </c>
    </row>
    <row r="66" spans="1:8" ht="13.5" x14ac:dyDescent="0.35">
      <c r="A66" s="3">
        <v>42100</v>
      </c>
      <c r="B66" s="2">
        <v>6.5369999999999999</v>
      </c>
      <c r="C66" s="7">
        <f t="shared" si="0"/>
        <v>6.3034397599931298</v>
      </c>
      <c r="D66" s="7">
        <f t="shared" si="2"/>
        <v>6.2094725657196737</v>
      </c>
      <c r="E66" s="7">
        <f t="shared" si="1"/>
        <v>9.3967194273456123E-2</v>
      </c>
      <c r="F66" s="7">
        <f t="shared" si="5"/>
        <v>5.333974698644621E-2</v>
      </c>
      <c r="G66" s="7">
        <f t="shared" si="3"/>
        <v>4.0627447287009913E-2</v>
      </c>
      <c r="H66" s="7" t="str">
        <f t="shared" si="4"/>
        <v>Sell</v>
      </c>
    </row>
    <row r="67" spans="1:8" ht="13.5" x14ac:dyDescent="0.35">
      <c r="A67" s="3">
        <v>42101</v>
      </c>
      <c r="B67" s="2">
        <v>6.5602</v>
      </c>
      <c r="C67" s="7">
        <f t="shared" si="0"/>
        <v>6.3429413353788018</v>
      </c>
      <c r="D67" s="7">
        <f t="shared" si="2"/>
        <v>6.2354523756663651</v>
      </c>
      <c r="E67" s="7">
        <f t="shared" si="1"/>
        <v>0.10748895971243666</v>
      </c>
      <c r="F67" s="7">
        <f t="shared" si="5"/>
        <v>6.4169589531644311E-2</v>
      </c>
      <c r="G67" s="7">
        <f t="shared" si="3"/>
        <v>4.3319370180792349E-2</v>
      </c>
      <c r="H67" s="7" t="str">
        <f t="shared" si="4"/>
        <v>Sell</v>
      </c>
    </row>
    <row r="68" spans="1:8" ht="13.5" x14ac:dyDescent="0.35">
      <c r="A68" s="3">
        <v>42102</v>
      </c>
      <c r="B68" s="2">
        <v>6.5933000000000002</v>
      </c>
      <c r="C68" s="7">
        <f t="shared" si="0"/>
        <v>6.3814580530128326</v>
      </c>
      <c r="D68" s="7">
        <f t="shared" si="2"/>
        <v>6.2619596070984862</v>
      </c>
      <c r="E68" s="7">
        <f t="shared" si="1"/>
        <v>0.11949844591434644</v>
      </c>
      <c r="F68" s="7">
        <f t="shared" si="5"/>
        <v>7.5235360808184742E-2</v>
      </c>
      <c r="G68" s="7">
        <f t="shared" si="3"/>
        <v>4.4263085106161698E-2</v>
      </c>
      <c r="H68" s="7" t="str">
        <f t="shared" si="4"/>
        <v>Sell</v>
      </c>
    </row>
    <row r="69" spans="1:8" ht="13.5" x14ac:dyDescent="0.35">
      <c r="A69" s="3">
        <v>42104</v>
      </c>
      <c r="B69" s="2">
        <v>6.6265000000000001</v>
      </c>
      <c r="C69" s="7">
        <f t="shared" si="0"/>
        <v>6.4191568140877813</v>
      </c>
      <c r="D69" s="7">
        <f t="shared" si="2"/>
        <v>6.2889625991652647</v>
      </c>
      <c r="E69" s="7">
        <f t="shared" si="1"/>
        <v>0.13019421492251659</v>
      </c>
      <c r="F69" s="7">
        <f t="shared" si="5"/>
        <v>8.6227131631051113E-2</v>
      </c>
      <c r="G69" s="7">
        <f t="shared" si="3"/>
        <v>4.3967083291465481E-2</v>
      </c>
      <c r="H69" s="7" t="str">
        <f t="shared" si="4"/>
        <v>Sell</v>
      </c>
    </row>
    <row r="70" spans="1:8" ht="13.5" x14ac:dyDescent="0.35">
      <c r="A70" s="3">
        <v>42107</v>
      </c>
      <c r="B70" s="2">
        <v>6.7590000000000003</v>
      </c>
      <c r="C70" s="7">
        <f t="shared" si="0"/>
        <v>6.4714403811511989</v>
      </c>
      <c r="D70" s="7">
        <f t="shared" si="2"/>
        <v>6.3237801844122821</v>
      </c>
      <c r="E70" s="7">
        <f t="shared" si="1"/>
        <v>0.14766019673891684</v>
      </c>
      <c r="F70" s="7">
        <f t="shared" si="5"/>
        <v>9.8513744652624261E-2</v>
      </c>
      <c r="G70" s="7">
        <f t="shared" si="3"/>
        <v>4.9146452086292577E-2</v>
      </c>
      <c r="H70" s="7" t="str">
        <f t="shared" si="4"/>
        <v>Sell</v>
      </c>
    </row>
    <row r="71" spans="1:8" ht="13.5" x14ac:dyDescent="0.35">
      <c r="A71" s="3">
        <v>42108</v>
      </c>
      <c r="B71" s="2">
        <v>6.7590000000000003</v>
      </c>
      <c r="C71" s="7">
        <f t="shared" si="0"/>
        <v>6.5156803225125532</v>
      </c>
      <c r="D71" s="7">
        <f t="shared" si="2"/>
        <v>6.3560186892706314</v>
      </c>
      <c r="E71" s="7">
        <f t="shared" si="1"/>
        <v>0.15966163324192184</v>
      </c>
      <c r="F71" s="7">
        <f t="shared" si="5"/>
        <v>0.11074332237048379</v>
      </c>
      <c r="G71" s="7">
        <f t="shared" si="3"/>
        <v>4.8918310871438053E-2</v>
      </c>
      <c r="H71" s="7" t="str">
        <f t="shared" si="4"/>
        <v>Sell</v>
      </c>
    </row>
    <row r="72" spans="1:8" ht="13.5" x14ac:dyDescent="0.35">
      <c r="A72" s="3">
        <v>42109</v>
      </c>
      <c r="B72" s="2">
        <v>6.6894</v>
      </c>
      <c r="C72" s="7">
        <f t="shared" si="0"/>
        <v>6.5424064267413913</v>
      </c>
      <c r="D72" s="7">
        <f t="shared" si="2"/>
        <v>6.3807136011765104</v>
      </c>
      <c r="E72" s="7">
        <f t="shared" si="1"/>
        <v>0.16169282556488085</v>
      </c>
      <c r="F72" s="7">
        <f t="shared" si="5"/>
        <v>0.12093322300936321</v>
      </c>
      <c r="G72" s="7">
        <f t="shared" si="3"/>
        <v>4.0759602555517638E-2</v>
      </c>
      <c r="H72" s="7" t="str">
        <f t="shared" si="4"/>
        <v>Sell</v>
      </c>
    </row>
    <row r="73" spans="1:8" ht="13.5" x14ac:dyDescent="0.35">
      <c r="A73" s="3">
        <v>42110</v>
      </c>
      <c r="B73" s="2">
        <v>6.5602</v>
      </c>
      <c r="C73" s="7">
        <f t="shared" si="0"/>
        <v>6.5451438995504088</v>
      </c>
      <c r="D73" s="7">
        <f t="shared" si="2"/>
        <v>6.3940088899782506</v>
      </c>
      <c r="E73" s="7">
        <f t="shared" si="1"/>
        <v>0.1511350095721582</v>
      </c>
      <c r="F73" s="7">
        <f t="shared" si="5"/>
        <v>0.12697358032192221</v>
      </c>
      <c r="G73" s="7">
        <f t="shared" si="3"/>
        <v>2.4161429250235983E-2</v>
      </c>
      <c r="H73" s="7" t="str">
        <f t="shared" si="4"/>
        <v>Sell</v>
      </c>
    </row>
    <row r="74" spans="1:8" ht="13.5" x14ac:dyDescent="0.35">
      <c r="A74" s="3">
        <v>42111</v>
      </c>
      <c r="B74" s="2">
        <v>6.5667999999999997</v>
      </c>
      <c r="C74" s="7">
        <f t="shared" si="0"/>
        <v>6.5484756073118842</v>
      </c>
      <c r="D74" s="7">
        <f t="shared" si="2"/>
        <v>6.4068082314613433</v>
      </c>
      <c r="E74" s="7">
        <f t="shared" si="1"/>
        <v>0.1416673758505409</v>
      </c>
      <c r="F74" s="7">
        <f t="shared" si="5"/>
        <v>0.12991233942764596</v>
      </c>
      <c r="G74" s="7">
        <f t="shared" si="3"/>
        <v>1.1755036422894938E-2</v>
      </c>
      <c r="H74" s="7" t="str">
        <f t="shared" si="4"/>
        <v>Sell</v>
      </c>
    </row>
    <row r="75" spans="1:8" ht="13.5" x14ac:dyDescent="0.35">
      <c r="A75" s="3">
        <v>42114</v>
      </c>
      <c r="B75" s="2">
        <v>6.6265000000000001</v>
      </c>
      <c r="C75" s="7">
        <f t="shared" si="0"/>
        <v>6.5604793600331321</v>
      </c>
      <c r="D75" s="7">
        <f t="shared" si="2"/>
        <v>6.4230816957975394</v>
      </c>
      <c r="E75" s="7">
        <f t="shared" si="1"/>
        <v>0.13739766423559274</v>
      </c>
      <c r="F75" s="7">
        <f t="shared" si="5"/>
        <v>0.13140940438923532</v>
      </c>
      <c r="G75" s="7">
        <f t="shared" si="3"/>
        <v>5.9882598463574244E-3</v>
      </c>
      <c r="H75" s="7" t="str">
        <f t="shared" si="4"/>
        <v>Sell</v>
      </c>
    </row>
    <row r="76" spans="1:8" ht="13.5" x14ac:dyDescent="0.35">
      <c r="A76" s="3">
        <v>42115</v>
      </c>
      <c r="B76" s="2">
        <v>6.6894</v>
      </c>
      <c r="C76" s="7">
        <f t="shared" si="0"/>
        <v>6.5803133046434192</v>
      </c>
      <c r="D76" s="7">
        <f t="shared" si="2"/>
        <v>6.4428089775903139</v>
      </c>
      <c r="E76" s="7">
        <f t="shared" si="1"/>
        <v>0.13750432705310534</v>
      </c>
      <c r="F76" s="7">
        <f t="shared" si="5"/>
        <v>0.13262838892200934</v>
      </c>
      <c r="G76" s="7">
        <f t="shared" si="3"/>
        <v>4.8759381310959915E-3</v>
      </c>
      <c r="H76" s="7" t="str">
        <f t="shared" si="4"/>
        <v>Sell</v>
      </c>
    </row>
    <row r="77" spans="1:8" ht="13.5" x14ac:dyDescent="0.35">
      <c r="A77" s="3">
        <v>42116</v>
      </c>
      <c r="B77" s="2">
        <v>6.6894</v>
      </c>
      <c r="C77" s="7">
        <f t="shared" si="0"/>
        <v>6.5970958731598159</v>
      </c>
      <c r="D77" s="7">
        <f t="shared" si="2"/>
        <v>6.4610749792502906</v>
      </c>
      <c r="E77" s="7">
        <f t="shared" si="1"/>
        <v>0.13602089390952532</v>
      </c>
      <c r="F77" s="7">
        <f t="shared" si="5"/>
        <v>0.13330688991951256</v>
      </c>
      <c r="G77" s="7">
        <f t="shared" si="3"/>
        <v>2.7140039900127588E-3</v>
      </c>
      <c r="H77" s="7" t="str">
        <f t="shared" si="4"/>
        <v>Sell</v>
      </c>
    </row>
    <row r="78" spans="1:8" ht="13.5" x14ac:dyDescent="0.35">
      <c r="A78" s="3">
        <v>42117</v>
      </c>
      <c r="B78" s="2">
        <v>6.8253000000000004</v>
      </c>
      <c r="C78" s="7">
        <f t="shared" si="0"/>
        <v>6.6322042003659982</v>
      </c>
      <c r="D78" s="7">
        <f t="shared" si="2"/>
        <v>6.4880546104169357</v>
      </c>
      <c r="E78" s="7">
        <f t="shared" si="1"/>
        <v>0.14414958994906257</v>
      </c>
      <c r="F78" s="7">
        <f t="shared" si="5"/>
        <v>0.13547542992542258</v>
      </c>
      <c r="G78" s="7">
        <f t="shared" si="3"/>
        <v>8.6741600236399929E-3</v>
      </c>
      <c r="H78" s="7" t="str">
        <f t="shared" si="4"/>
        <v>Sell</v>
      </c>
    </row>
    <row r="79" spans="1:8" ht="13.5" x14ac:dyDescent="0.35">
      <c r="A79" s="3">
        <v>42118</v>
      </c>
      <c r="B79" s="2">
        <v>6.8253000000000004</v>
      </c>
      <c r="C79" s="7">
        <f t="shared" ref="C79:C142" si="6">$C$4*B79+C78*(1-$C$4)</f>
        <v>6.6619112464635366</v>
      </c>
      <c r="D79" s="7">
        <f t="shared" si="2"/>
        <v>6.5130357503860514</v>
      </c>
      <c r="E79" s="7">
        <f t="shared" si="1"/>
        <v>0.14887549607748518</v>
      </c>
      <c r="F79" s="7">
        <f t="shared" si="5"/>
        <v>0.13815544315583511</v>
      </c>
      <c r="G79" s="7">
        <f t="shared" si="3"/>
        <v>1.072005292165007E-2</v>
      </c>
      <c r="H79" s="7" t="str">
        <f t="shared" si="4"/>
        <v>Sell</v>
      </c>
    </row>
    <row r="80" spans="1:8" ht="13.5" x14ac:dyDescent="0.35">
      <c r="A80" s="3">
        <v>42121</v>
      </c>
      <c r="B80" s="2">
        <v>6.7920999999999996</v>
      </c>
      <c r="C80" s="7">
        <f t="shared" si="6"/>
        <v>6.681940285469147</v>
      </c>
      <c r="D80" s="7">
        <f t="shared" si="2"/>
        <v>6.5337071762833814</v>
      </c>
      <c r="E80" s="7">
        <f t="shared" si="1"/>
        <v>0.1482331091857656</v>
      </c>
      <c r="F80" s="7">
        <f t="shared" si="5"/>
        <v>0.14017097636182121</v>
      </c>
      <c r="G80" s="7">
        <f t="shared" si="3"/>
        <v>8.0621328239443846E-3</v>
      </c>
      <c r="H80" s="7" t="str">
        <f t="shared" si="4"/>
        <v>Sell</v>
      </c>
    </row>
    <row r="81" spans="1:8" ht="13.5" x14ac:dyDescent="0.35">
      <c r="A81" s="3">
        <v>42122</v>
      </c>
      <c r="B81" s="2">
        <v>7.0571999999999999</v>
      </c>
      <c r="C81" s="7">
        <f t="shared" si="6"/>
        <v>6.7396725492431244</v>
      </c>
      <c r="D81" s="7">
        <f t="shared" si="2"/>
        <v>6.572484422484612</v>
      </c>
      <c r="E81" s="7">
        <f t="shared" si="1"/>
        <v>0.16718812675851247</v>
      </c>
      <c r="F81" s="7">
        <f t="shared" si="5"/>
        <v>0.14557440644115946</v>
      </c>
      <c r="G81" s="7">
        <f t="shared" si="3"/>
        <v>2.1613720317353008E-2</v>
      </c>
      <c r="H81" s="7" t="str">
        <f t="shared" si="4"/>
        <v>Sell</v>
      </c>
    </row>
    <row r="82" spans="1:8" ht="13.5" x14ac:dyDescent="0.35">
      <c r="A82" s="3">
        <v>42123</v>
      </c>
      <c r="B82" s="2">
        <v>7.4813000000000001</v>
      </c>
      <c r="C82" s="7">
        <f t="shared" si="6"/>
        <v>6.8537690801287976</v>
      </c>
      <c r="D82" s="7">
        <f t="shared" si="2"/>
        <v>6.6398040948931589</v>
      </c>
      <c r="E82" s="7">
        <f t="shared" si="1"/>
        <v>0.21396498523563867</v>
      </c>
      <c r="F82" s="7">
        <f t="shared" si="5"/>
        <v>0.15925252220005531</v>
      </c>
      <c r="G82" s="7">
        <f t="shared" si="3"/>
        <v>5.4712463035583359E-2</v>
      </c>
      <c r="H82" s="7" t="str">
        <f t="shared" si="4"/>
        <v>Sell</v>
      </c>
    </row>
    <row r="83" spans="1:8" ht="13.5" x14ac:dyDescent="0.35">
      <c r="A83" s="3">
        <v>42124</v>
      </c>
      <c r="B83" s="2">
        <v>7.6867000000000001</v>
      </c>
      <c r="C83" s="7">
        <f t="shared" si="6"/>
        <v>6.9819122985705206</v>
      </c>
      <c r="D83" s="7">
        <f t="shared" si="2"/>
        <v>6.7173519397158881</v>
      </c>
      <c r="E83" s="7">
        <f t="shared" si="1"/>
        <v>0.26456035885463258</v>
      </c>
      <c r="F83" s="7">
        <f t="shared" si="5"/>
        <v>0.18031408953097078</v>
      </c>
      <c r="G83" s="7">
        <f t="shared" si="3"/>
        <v>8.4246269323661804E-2</v>
      </c>
      <c r="H83" s="7" t="str">
        <f t="shared" si="4"/>
        <v>Sell</v>
      </c>
    </row>
    <row r="84" spans="1:8" ht="13.5" x14ac:dyDescent="0.35">
      <c r="A84" s="3">
        <v>42128</v>
      </c>
      <c r="B84" s="2">
        <v>7.6204000000000001</v>
      </c>
      <c r="C84" s="7">
        <f t="shared" si="6"/>
        <v>7.0801411757135178</v>
      </c>
      <c r="D84" s="7">
        <f t="shared" si="2"/>
        <v>6.7842443886258224</v>
      </c>
      <c r="E84" s="7">
        <f t="shared" si="1"/>
        <v>0.2958967870876954</v>
      </c>
      <c r="F84" s="7">
        <f t="shared" si="5"/>
        <v>0.20343062904231571</v>
      </c>
      <c r="G84" s="7">
        <f t="shared" si="3"/>
        <v>9.2466158045379693E-2</v>
      </c>
      <c r="H84" s="7" t="str">
        <f t="shared" si="4"/>
        <v>Sell</v>
      </c>
    </row>
    <row r="85" spans="1:8" ht="13.5" x14ac:dyDescent="0.35">
      <c r="A85" s="3">
        <v>42129</v>
      </c>
      <c r="B85" s="2">
        <v>7.8423999999999996</v>
      </c>
      <c r="C85" s="7">
        <f t="shared" si="6"/>
        <v>7.1974117640652846</v>
      </c>
      <c r="D85" s="7">
        <f t="shared" si="2"/>
        <v>6.8626262857646498</v>
      </c>
      <c r="E85" s="7">
        <f t="shared" si="1"/>
        <v>0.33478547830063476</v>
      </c>
      <c r="F85" s="7">
        <f t="shared" si="5"/>
        <v>0.22970159889397956</v>
      </c>
      <c r="G85" s="7">
        <f t="shared" si="3"/>
        <v>0.1050838794066552</v>
      </c>
      <c r="H85" s="7" t="str">
        <f t="shared" si="4"/>
        <v>Sell</v>
      </c>
    </row>
    <row r="86" spans="1:8" ht="13.5" x14ac:dyDescent="0.35">
      <c r="A86" s="3">
        <v>42130</v>
      </c>
      <c r="B86" s="2">
        <v>8.0146999999999995</v>
      </c>
      <c r="C86" s="7">
        <f t="shared" si="6"/>
        <v>7.3231484157475482</v>
      </c>
      <c r="D86" s="7">
        <f t="shared" si="2"/>
        <v>6.9479650794117127</v>
      </c>
      <c r="E86" s="7">
        <f t="shared" si="1"/>
        <v>0.37518333633583545</v>
      </c>
      <c r="F86" s="7">
        <f t="shared" si="5"/>
        <v>0.25879794638235076</v>
      </c>
      <c r="G86" s="7">
        <f t="shared" si="3"/>
        <v>0.11638538995348469</v>
      </c>
      <c r="H86" s="7" t="str">
        <f t="shared" si="4"/>
        <v>Sell</v>
      </c>
    </row>
    <row r="87" spans="1:8" ht="13.5" x14ac:dyDescent="0.35">
      <c r="A87" s="3">
        <v>42131</v>
      </c>
      <c r="B87" s="2">
        <v>8.2167999999999992</v>
      </c>
      <c r="C87" s="7">
        <f t="shared" si="6"/>
        <v>7.4606332748633104</v>
      </c>
      <c r="D87" s="7">
        <f t="shared" si="2"/>
        <v>7.0419528513071405</v>
      </c>
      <c r="E87" s="7">
        <f t="shared" si="1"/>
        <v>0.41868042355616986</v>
      </c>
      <c r="F87" s="7">
        <f t="shared" si="5"/>
        <v>0.29077444181711459</v>
      </c>
      <c r="G87" s="7">
        <f t="shared" si="3"/>
        <v>0.12790598173905526</v>
      </c>
      <c r="H87" s="7" t="str">
        <f t="shared" si="4"/>
        <v>Sell</v>
      </c>
    </row>
    <row r="88" spans="1:8" ht="13.5" x14ac:dyDescent="0.35">
      <c r="A88" s="3">
        <v>42132</v>
      </c>
      <c r="B88" s="2">
        <v>8.1837</v>
      </c>
      <c r="C88" s="7">
        <f t="shared" si="6"/>
        <v>7.5718743094997247</v>
      </c>
      <c r="D88" s="7">
        <f t="shared" si="2"/>
        <v>7.1265267141732789</v>
      </c>
      <c r="E88" s="7">
        <f t="shared" si="1"/>
        <v>0.44534759532644586</v>
      </c>
      <c r="F88" s="7">
        <f t="shared" si="5"/>
        <v>0.32168907251898082</v>
      </c>
      <c r="G88" s="7">
        <f t="shared" si="3"/>
        <v>0.12365852280746503</v>
      </c>
      <c r="H88" s="7" t="str">
        <f t="shared" si="4"/>
        <v>Sell</v>
      </c>
    </row>
    <row r="89" spans="1:8" ht="13.5" x14ac:dyDescent="0.35">
      <c r="A89" s="3">
        <v>42135</v>
      </c>
      <c r="B89" s="2">
        <v>8.1206999999999994</v>
      </c>
      <c r="C89" s="7">
        <f t="shared" si="6"/>
        <v>7.6563090311151516</v>
      </c>
      <c r="D89" s="7">
        <f t="shared" si="2"/>
        <v>7.2001691797900733</v>
      </c>
      <c r="E89" s="7">
        <f t="shared" si="1"/>
        <v>0.45613985132507828</v>
      </c>
      <c r="F89" s="7">
        <f t="shared" si="5"/>
        <v>0.34857922828020033</v>
      </c>
      <c r="G89" s="7">
        <f t="shared" si="3"/>
        <v>0.10756062304487796</v>
      </c>
      <c r="H89" s="7" t="str">
        <f t="shared" si="4"/>
        <v>Sell</v>
      </c>
    </row>
    <row r="90" spans="1:8" ht="13.5" x14ac:dyDescent="0.35">
      <c r="A90" s="3">
        <v>42136</v>
      </c>
      <c r="B90" s="2">
        <v>8.1670999999999996</v>
      </c>
      <c r="C90" s="7">
        <f t="shared" si="6"/>
        <v>7.7348922570974352</v>
      </c>
      <c r="D90" s="7">
        <f t="shared" si="2"/>
        <v>7.2717936849908087</v>
      </c>
      <c r="E90" s="7">
        <f t="shared" si="1"/>
        <v>0.46309857210662653</v>
      </c>
      <c r="F90" s="7">
        <f t="shared" si="5"/>
        <v>0.3714830970454856</v>
      </c>
      <c r="G90" s="7">
        <f t="shared" si="3"/>
        <v>9.1615475061140927E-2</v>
      </c>
      <c r="H90" s="7" t="str">
        <f t="shared" si="4"/>
        <v>Sell</v>
      </c>
    </row>
    <row r="91" spans="1:8" ht="13.5" x14ac:dyDescent="0.35">
      <c r="A91" s="3">
        <v>42137</v>
      </c>
      <c r="B91" s="2">
        <v>8.1506000000000007</v>
      </c>
      <c r="C91" s="7">
        <f t="shared" si="6"/>
        <v>7.7988472944670608</v>
      </c>
      <c r="D91" s="7">
        <f t="shared" si="2"/>
        <v>7.3368904490655638</v>
      </c>
      <c r="E91" s="7">
        <f t="shared" si="1"/>
        <v>0.46195684540149706</v>
      </c>
      <c r="F91" s="7">
        <f t="shared" si="5"/>
        <v>0.38957784671668794</v>
      </c>
      <c r="G91" s="7">
        <f t="shared" si="3"/>
        <v>7.2378998684809126E-2</v>
      </c>
      <c r="H91" s="7" t="str">
        <f t="shared" si="4"/>
        <v>Sell</v>
      </c>
    </row>
    <row r="92" spans="1:8" ht="13.5" x14ac:dyDescent="0.35">
      <c r="A92" s="3">
        <v>42138</v>
      </c>
      <c r="B92" s="2">
        <v>8.3825000000000003</v>
      </c>
      <c r="C92" s="7">
        <f t="shared" si="6"/>
        <v>7.8886400183952059</v>
      </c>
      <c r="D92" s="7">
        <f t="shared" si="2"/>
        <v>7.4143430083940407</v>
      </c>
      <c r="E92" s="7">
        <f t="shared" ref="E92:E155" si="7">C92-D92</f>
        <v>0.4742970100011652</v>
      </c>
      <c r="F92" s="7">
        <f t="shared" si="5"/>
        <v>0.40652167937358341</v>
      </c>
      <c r="G92" s="7">
        <f t="shared" si="3"/>
        <v>6.7775330627581787E-2</v>
      </c>
      <c r="H92" s="7" t="str">
        <f t="shared" si="4"/>
        <v>Sell</v>
      </c>
    </row>
    <row r="93" spans="1:8" ht="13.5" x14ac:dyDescent="0.35">
      <c r="A93" s="3">
        <v>42139</v>
      </c>
      <c r="B93" s="2">
        <v>8.4671000000000003</v>
      </c>
      <c r="C93" s="7">
        <f t="shared" si="6"/>
        <v>7.9776338617190206</v>
      </c>
      <c r="D93" s="7">
        <f t="shared" ref="D93:D156" si="8">$D$4*B93+(1-$D$4)*D92</f>
        <v>7.4923250077722603</v>
      </c>
      <c r="E93" s="7">
        <f t="shared" si="7"/>
        <v>0.48530885394676027</v>
      </c>
      <c r="F93" s="7">
        <f t="shared" si="5"/>
        <v>0.42227911428821885</v>
      </c>
      <c r="G93" s="7">
        <f t="shared" si="3"/>
        <v>6.3029739658541417E-2</v>
      </c>
      <c r="H93" s="7" t="str">
        <f t="shared" si="4"/>
        <v>Sell</v>
      </c>
    </row>
    <row r="94" spans="1:8" ht="13.5" x14ac:dyDescent="0.35">
      <c r="A94" s="3">
        <v>42142</v>
      </c>
      <c r="B94" s="2">
        <v>8.2942999999999998</v>
      </c>
      <c r="C94" s="7">
        <f t="shared" si="6"/>
        <v>8.0263517291468638</v>
      </c>
      <c r="D94" s="7">
        <f t="shared" si="8"/>
        <v>7.551730562752093</v>
      </c>
      <c r="E94" s="7">
        <f t="shared" si="7"/>
        <v>0.47462116639477081</v>
      </c>
      <c r="F94" s="7">
        <f t="shared" si="5"/>
        <v>0.43274752470952926</v>
      </c>
      <c r="G94" s="7">
        <f t="shared" si="3"/>
        <v>4.1873641685241547E-2</v>
      </c>
      <c r="H94" s="7" t="str">
        <f t="shared" si="4"/>
        <v>Sell</v>
      </c>
    </row>
    <row r="95" spans="1:8" ht="13.5" x14ac:dyDescent="0.35">
      <c r="A95" s="3">
        <v>42143</v>
      </c>
      <c r="B95" s="2">
        <v>8.0455000000000005</v>
      </c>
      <c r="C95" s="7">
        <f t="shared" si="6"/>
        <v>8.0292976169704229</v>
      </c>
      <c r="D95" s="7">
        <f t="shared" si="8"/>
        <v>7.5883060766223078</v>
      </c>
      <c r="E95" s="7">
        <f t="shared" si="7"/>
        <v>0.44099154034811505</v>
      </c>
      <c r="F95" s="7">
        <f t="shared" si="5"/>
        <v>0.43439632783724647</v>
      </c>
      <c r="G95" s="7">
        <f t="shared" si="3"/>
        <v>6.5952125108685866E-3</v>
      </c>
      <c r="H95" s="7" t="str">
        <f t="shared" si="4"/>
        <v>Sell</v>
      </c>
    </row>
    <row r="96" spans="1:8" ht="13.5" x14ac:dyDescent="0.35">
      <c r="A96" s="3">
        <v>42144</v>
      </c>
      <c r="B96" s="2">
        <v>8.1525999999999996</v>
      </c>
      <c r="C96" s="7">
        <f t="shared" si="6"/>
        <v>8.0482672143595888</v>
      </c>
      <c r="D96" s="7">
        <f t="shared" si="8"/>
        <v>7.6301056265021376</v>
      </c>
      <c r="E96" s="7">
        <f t="shared" si="7"/>
        <v>0.41816158785745117</v>
      </c>
      <c r="F96" s="7">
        <f t="shared" si="5"/>
        <v>0.43114937984128743</v>
      </c>
      <c r="G96" s="7">
        <f t="shared" si="3"/>
        <v>-1.2987791983836261E-2</v>
      </c>
      <c r="H96" s="7" t="str">
        <f t="shared" si="4"/>
        <v>Hold</v>
      </c>
    </row>
    <row r="97" spans="1:8" ht="13.5" x14ac:dyDescent="0.35">
      <c r="A97" s="3">
        <v>42145</v>
      </c>
      <c r="B97" s="2">
        <v>8.1214999999999993</v>
      </c>
      <c r="C97" s="7">
        <f t="shared" si="6"/>
        <v>8.0595337967658054</v>
      </c>
      <c r="D97" s="7">
        <f t="shared" si="8"/>
        <v>7.6665052097242015</v>
      </c>
      <c r="E97" s="7">
        <f t="shared" si="7"/>
        <v>0.39302858704160393</v>
      </c>
      <c r="F97" s="7">
        <f t="shared" si="5"/>
        <v>0.42352522128135073</v>
      </c>
      <c r="G97" s="7">
        <f t="shared" si="3"/>
        <v>-3.04966342397468E-2</v>
      </c>
      <c r="H97" s="7" t="str">
        <f t="shared" si="4"/>
        <v>Hold</v>
      </c>
    </row>
    <row r="98" spans="1:8" ht="13.5" x14ac:dyDescent="0.35">
      <c r="A98" s="3">
        <v>42146</v>
      </c>
      <c r="B98" s="2">
        <v>8.0177999999999994</v>
      </c>
      <c r="C98" s="7">
        <f t="shared" si="6"/>
        <v>8.0531132126479896</v>
      </c>
      <c r="D98" s="7">
        <f t="shared" si="8"/>
        <v>7.6925270460409267</v>
      </c>
      <c r="E98" s="7">
        <f t="shared" si="7"/>
        <v>0.36058616660706289</v>
      </c>
      <c r="F98" s="7">
        <f t="shared" si="5"/>
        <v>0.41093741034649317</v>
      </c>
      <c r="G98" s="7">
        <f t="shared" si="3"/>
        <v>-5.0351243739430285E-2</v>
      </c>
      <c r="H98" s="7" t="str">
        <f t="shared" si="4"/>
        <v>Hold</v>
      </c>
    </row>
    <row r="99" spans="1:8" ht="13.5" x14ac:dyDescent="0.35">
      <c r="A99" s="3">
        <v>42149</v>
      </c>
      <c r="B99" s="2">
        <v>7.9142000000000001</v>
      </c>
      <c r="C99" s="7">
        <f t="shared" si="6"/>
        <v>8.031741949163683</v>
      </c>
      <c r="D99" s="7">
        <f t="shared" si="8"/>
        <v>7.7089472648527098</v>
      </c>
      <c r="E99" s="7">
        <f t="shared" si="7"/>
        <v>0.32279468431097325</v>
      </c>
      <c r="F99" s="7">
        <f t="shared" si="5"/>
        <v>0.39330886513938923</v>
      </c>
      <c r="G99" s="7">
        <f t="shared" si="3"/>
        <v>-7.0514180828415984E-2</v>
      </c>
      <c r="H99" s="7" t="str">
        <f t="shared" si="4"/>
        <v>Hold</v>
      </c>
    </row>
    <row r="100" spans="1:8" ht="13.5" x14ac:dyDescent="0.35">
      <c r="A100" s="3">
        <v>42150</v>
      </c>
      <c r="B100" s="2">
        <v>7.8761999999999999</v>
      </c>
      <c r="C100" s="7">
        <f t="shared" si="6"/>
        <v>8.0078124185231161</v>
      </c>
      <c r="D100" s="7">
        <f t="shared" si="8"/>
        <v>7.7213363563451018</v>
      </c>
      <c r="E100" s="7">
        <f t="shared" si="7"/>
        <v>0.28647606217801425</v>
      </c>
      <c r="F100" s="7">
        <f t="shared" si="5"/>
        <v>0.3719423045471143</v>
      </c>
      <c r="G100" s="7">
        <f t="shared" ref="G100:G163" si="9">E100-F100</f>
        <v>-8.5466242369100054E-2</v>
      </c>
      <c r="H100" s="7" t="str">
        <f t="shared" ref="H100:H163" si="10">IF(G100&lt;0,"Hold","Sell")</f>
        <v>Hold</v>
      </c>
    </row>
    <row r="101" spans="1:8" ht="13.5" x14ac:dyDescent="0.35">
      <c r="A101" s="3">
        <v>42151</v>
      </c>
      <c r="B101" s="2">
        <v>7.8139000000000003</v>
      </c>
      <c r="C101" s="7">
        <f t="shared" si="6"/>
        <v>7.9779797387503288</v>
      </c>
      <c r="D101" s="7">
        <f t="shared" si="8"/>
        <v>7.7281929225417612</v>
      </c>
      <c r="E101" s="7">
        <f t="shared" si="7"/>
        <v>0.24978681620856769</v>
      </c>
      <c r="F101" s="7">
        <f t="shared" ref="F101:F164" si="11">(E101*(2/10))+((1-(2/10))*F100)</f>
        <v>0.34751120687940495</v>
      </c>
      <c r="G101" s="7">
        <f t="shared" si="9"/>
        <v>-9.7724390670837269E-2</v>
      </c>
      <c r="H101" s="7" t="str">
        <f t="shared" si="10"/>
        <v>Hold</v>
      </c>
    </row>
    <row r="102" spans="1:8" ht="13.5" x14ac:dyDescent="0.35">
      <c r="A102" s="3">
        <v>42152</v>
      </c>
      <c r="B102" s="2">
        <v>7.8105000000000002</v>
      </c>
      <c r="C102" s="7">
        <f t="shared" si="6"/>
        <v>7.9522136250964319</v>
      </c>
      <c r="D102" s="7">
        <f t="shared" si="8"/>
        <v>7.734289743094223</v>
      </c>
      <c r="E102" s="7">
        <f t="shared" si="7"/>
        <v>0.21792388200220891</v>
      </c>
      <c r="F102" s="7">
        <f t="shared" si="11"/>
        <v>0.32159374190396578</v>
      </c>
      <c r="G102" s="7">
        <f t="shared" si="9"/>
        <v>-0.10366985990175687</v>
      </c>
      <c r="H102" s="7" t="str">
        <f t="shared" si="10"/>
        <v>Hold</v>
      </c>
    </row>
    <row r="103" spans="1:8" ht="13.5" x14ac:dyDescent="0.35">
      <c r="A103" s="3">
        <v>42153</v>
      </c>
      <c r="B103" s="2">
        <v>7.8449999999999998</v>
      </c>
      <c r="C103" s="7">
        <f t="shared" si="6"/>
        <v>7.935719221235443</v>
      </c>
      <c r="D103" s="7">
        <f t="shared" si="8"/>
        <v>7.7424905028650217</v>
      </c>
      <c r="E103" s="7">
        <f t="shared" si="7"/>
        <v>0.19322871837042133</v>
      </c>
      <c r="F103" s="7">
        <f t="shared" si="11"/>
        <v>0.29592073719725687</v>
      </c>
      <c r="G103" s="7">
        <f t="shared" si="9"/>
        <v>-0.10269201882683554</v>
      </c>
      <c r="H103" s="7" t="str">
        <f t="shared" si="10"/>
        <v>Hold</v>
      </c>
    </row>
    <row r="104" spans="1:8" ht="13.5" x14ac:dyDescent="0.35">
      <c r="A104" s="3">
        <v>42156</v>
      </c>
      <c r="B104" s="2">
        <v>7.8449999999999998</v>
      </c>
      <c r="C104" s="7">
        <f t="shared" si="6"/>
        <v>7.921762417968452</v>
      </c>
      <c r="D104" s="7">
        <f t="shared" si="8"/>
        <v>7.7500837989490945</v>
      </c>
      <c r="E104" s="7">
        <f t="shared" si="7"/>
        <v>0.17167861901935755</v>
      </c>
      <c r="F104" s="7">
        <f t="shared" si="11"/>
        <v>0.27107231356167705</v>
      </c>
      <c r="G104" s="7">
        <f t="shared" si="9"/>
        <v>-9.93936945423195E-2</v>
      </c>
      <c r="H104" s="7" t="str">
        <f t="shared" si="10"/>
        <v>Hold</v>
      </c>
    </row>
    <row r="105" spans="1:8" ht="13.5" x14ac:dyDescent="0.35">
      <c r="A105" s="3">
        <v>42157</v>
      </c>
      <c r="B105" s="2">
        <v>7.9348999999999998</v>
      </c>
      <c r="C105" s="7">
        <f t="shared" si="6"/>
        <v>7.9237835844348439</v>
      </c>
      <c r="D105" s="7">
        <f t="shared" si="8"/>
        <v>7.7637738879158285</v>
      </c>
      <c r="E105" s="7">
        <f t="shared" si="7"/>
        <v>0.16000969651901542</v>
      </c>
      <c r="F105" s="7">
        <f t="shared" si="11"/>
        <v>0.24885979015314474</v>
      </c>
      <c r="G105" s="7">
        <f t="shared" si="9"/>
        <v>-8.8850093634129323E-2</v>
      </c>
      <c r="H105" s="7" t="str">
        <f t="shared" si="10"/>
        <v>Hold</v>
      </c>
    </row>
    <row r="106" spans="1:8" ht="13.5" x14ac:dyDescent="0.35">
      <c r="A106" s="3">
        <v>42158</v>
      </c>
      <c r="B106" s="2">
        <v>7.8795999999999999</v>
      </c>
      <c r="C106" s="7">
        <f t="shared" si="6"/>
        <v>7.9169861099064063</v>
      </c>
      <c r="D106" s="7">
        <f t="shared" si="8"/>
        <v>7.7723535999220639</v>
      </c>
      <c r="E106" s="7">
        <f t="shared" si="7"/>
        <v>0.14463250998434241</v>
      </c>
      <c r="F106" s="7">
        <f t="shared" si="11"/>
        <v>0.22801433411938427</v>
      </c>
      <c r="G106" s="7">
        <f t="shared" si="9"/>
        <v>-8.338182413504186E-2</v>
      </c>
      <c r="H106" s="7" t="str">
        <f t="shared" si="10"/>
        <v>Hold</v>
      </c>
    </row>
    <row r="107" spans="1:8" ht="13.5" x14ac:dyDescent="0.35">
      <c r="A107" s="3">
        <v>42159</v>
      </c>
      <c r="B107" s="2">
        <v>7.9279999999999999</v>
      </c>
      <c r="C107" s="7">
        <f t="shared" si="6"/>
        <v>7.9186805545361896</v>
      </c>
      <c r="D107" s="7">
        <f t="shared" si="8"/>
        <v>7.7838829628907993</v>
      </c>
      <c r="E107" s="7">
        <f t="shared" si="7"/>
        <v>0.13479759164539029</v>
      </c>
      <c r="F107" s="7">
        <f t="shared" si="11"/>
        <v>0.20937098562458548</v>
      </c>
      <c r="G107" s="7">
        <f t="shared" si="9"/>
        <v>-7.4573393979195185E-2</v>
      </c>
      <c r="H107" s="7" t="str">
        <f t="shared" si="10"/>
        <v>Hold</v>
      </c>
    </row>
    <row r="108" spans="1:8" ht="13.5" x14ac:dyDescent="0.35">
      <c r="A108" s="3">
        <v>42160</v>
      </c>
      <c r="B108" s="2">
        <v>7.8795999999999999</v>
      </c>
      <c r="C108" s="7">
        <f t="shared" si="6"/>
        <v>7.9126681615306218</v>
      </c>
      <c r="D108" s="7">
        <f t="shared" si="8"/>
        <v>7.7909731137877776</v>
      </c>
      <c r="E108" s="7">
        <f t="shared" si="7"/>
        <v>0.12169504774284423</v>
      </c>
      <c r="F108" s="7">
        <f t="shared" si="11"/>
        <v>0.19183579804823725</v>
      </c>
      <c r="G108" s="7">
        <f t="shared" si="9"/>
        <v>-7.0140750305393018E-2</v>
      </c>
      <c r="H108" s="7" t="str">
        <f t="shared" si="10"/>
        <v>Hold</v>
      </c>
    </row>
    <row r="109" spans="1:8" ht="13.5" x14ac:dyDescent="0.35">
      <c r="A109" s="3">
        <v>42163</v>
      </c>
      <c r="B109" s="2">
        <v>8.0973000000000006</v>
      </c>
      <c r="C109" s="7">
        <f t="shared" si="6"/>
        <v>7.9410730597566799</v>
      </c>
      <c r="D109" s="7">
        <f t="shared" si="8"/>
        <v>7.8136639942479427</v>
      </c>
      <c r="E109" s="7">
        <f t="shared" si="7"/>
        <v>0.12740906550873721</v>
      </c>
      <c r="F109" s="7">
        <f t="shared" si="11"/>
        <v>0.17895045154033726</v>
      </c>
      <c r="G109" s="7">
        <f t="shared" si="9"/>
        <v>-5.154138603160005E-2</v>
      </c>
      <c r="H109" s="7" t="str">
        <f t="shared" si="10"/>
        <v>Hold</v>
      </c>
    </row>
    <row r="110" spans="1:8" ht="13.5" x14ac:dyDescent="0.35">
      <c r="A110" s="3">
        <v>42164</v>
      </c>
      <c r="B110" s="2">
        <v>8.0765999999999991</v>
      </c>
      <c r="C110" s="7">
        <f t="shared" si="6"/>
        <v>7.9619233582556515</v>
      </c>
      <c r="D110" s="7">
        <f t="shared" si="8"/>
        <v>7.8331407354147613</v>
      </c>
      <c r="E110" s="7">
        <f t="shared" si="7"/>
        <v>0.12878262284089015</v>
      </c>
      <c r="F110" s="7">
        <f t="shared" si="11"/>
        <v>0.16891688580044784</v>
      </c>
      <c r="G110" s="7">
        <f t="shared" si="9"/>
        <v>-4.0134262959557687E-2</v>
      </c>
      <c r="H110" s="7" t="str">
        <f t="shared" si="10"/>
        <v>Hold</v>
      </c>
    </row>
    <row r="111" spans="1:8" ht="13.5" x14ac:dyDescent="0.35">
      <c r="A111" s="3">
        <v>42165</v>
      </c>
      <c r="B111" s="2">
        <v>8.0696999999999992</v>
      </c>
      <c r="C111" s="7">
        <f t="shared" si="6"/>
        <v>7.9785043800624749</v>
      </c>
      <c r="D111" s="7">
        <f t="shared" si="8"/>
        <v>7.850663643902557</v>
      </c>
      <c r="E111" s="7">
        <f t="shared" si="7"/>
        <v>0.12784073615991787</v>
      </c>
      <c r="F111" s="7">
        <f t="shared" si="11"/>
        <v>0.16070165587234186</v>
      </c>
      <c r="G111" s="7">
        <f t="shared" si="9"/>
        <v>-3.2860919712423997E-2</v>
      </c>
      <c r="H111" s="7" t="str">
        <f t="shared" si="10"/>
        <v>Hold</v>
      </c>
    </row>
    <row r="112" spans="1:8" ht="13.5" x14ac:dyDescent="0.35">
      <c r="A112" s="3">
        <v>42166</v>
      </c>
      <c r="B112" s="2">
        <v>8.0524000000000004</v>
      </c>
      <c r="C112" s="7">
        <f t="shared" si="6"/>
        <v>7.9898729369759405</v>
      </c>
      <c r="D112" s="7">
        <f t="shared" si="8"/>
        <v>7.8656070776875522</v>
      </c>
      <c r="E112" s="7">
        <f t="shared" si="7"/>
        <v>0.12426585928838829</v>
      </c>
      <c r="F112" s="7">
        <f t="shared" si="11"/>
        <v>0.15341449655555114</v>
      </c>
      <c r="G112" s="7">
        <f t="shared" si="9"/>
        <v>-2.9148637267162852E-2</v>
      </c>
      <c r="H112" s="7" t="str">
        <f t="shared" si="10"/>
        <v>Hold</v>
      </c>
    </row>
    <row r="113" spans="1:8" ht="13.5" x14ac:dyDescent="0.35">
      <c r="A113" s="3">
        <v>42167</v>
      </c>
      <c r="B113" s="2">
        <v>7.9486999999999997</v>
      </c>
      <c r="C113" s="7">
        <f t="shared" si="6"/>
        <v>7.9835386389796419</v>
      </c>
      <c r="D113" s="7">
        <f t="shared" si="8"/>
        <v>7.8717621089699561</v>
      </c>
      <c r="E113" s="7">
        <f t="shared" si="7"/>
        <v>0.11177653000968579</v>
      </c>
      <c r="F113" s="7">
        <f t="shared" si="11"/>
        <v>0.14508690324637807</v>
      </c>
      <c r="G113" s="7">
        <f t="shared" si="9"/>
        <v>-3.3310373236692281E-2</v>
      </c>
      <c r="H113" s="7" t="str">
        <f t="shared" si="10"/>
        <v>Hold</v>
      </c>
    </row>
    <row r="114" spans="1:8" ht="13.5" x14ac:dyDescent="0.35">
      <c r="A114" s="3">
        <v>42170</v>
      </c>
      <c r="B114" s="2">
        <v>7.9142000000000001</v>
      </c>
      <c r="C114" s="7">
        <f t="shared" si="6"/>
        <v>7.9728711560596963</v>
      </c>
      <c r="D114" s="7">
        <f t="shared" si="8"/>
        <v>7.874905656453663</v>
      </c>
      <c r="E114" s="7">
        <f t="shared" si="7"/>
        <v>9.7965499606033291E-2</v>
      </c>
      <c r="F114" s="7">
        <f t="shared" si="11"/>
        <v>0.13566262251830913</v>
      </c>
      <c r="G114" s="7">
        <f t="shared" si="9"/>
        <v>-3.7697122912275838E-2</v>
      </c>
      <c r="H114" s="7" t="str">
        <f t="shared" si="10"/>
        <v>Hold</v>
      </c>
    </row>
    <row r="115" spans="1:8" ht="13.5" x14ac:dyDescent="0.35">
      <c r="A115" s="3">
        <v>42171</v>
      </c>
      <c r="B115" s="2">
        <v>7.9073000000000002</v>
      </c>
      <c r="C115" s="7">
        <f t="shared" si="6"/>
        <v>7.9627832858966663</v>
      </c>
      <c r="D115" s="7">
        <f t="shared" si="8"/>
        <v>7.8773052374570955</v>
      </c>
      <c r="E115" s="7">
        <f t="shared" si="7"/>
        <v>8.5478048439570742E-2</v>
      </c>
      <c r="F115" s="7">
        <f t="shared" si="11"/>
        <v>0.12562570770256146</v>
      </c>
      <c r="G115" s="7">
        <f t="shared" si="9"/>
        <v>-4.0147659262990715E-2</v>
      </c>
      <c r="H115" s="7" t="str">
        <f t="shared" si="10"/>
        <v>Hold</v>
      </c>
    </row>
    <row r="116" spans="1:8" ht="13.5" x14ac:dyDescent="0.35">
      <c r="A116" s="3">
        <v>42172</v>
      </c>
      <c r="B116" s="2">
        <v>7.8795999999999999</v>
      </c>
      <c r="C116" s="7">
        <f t="shared" si="6"/>
        <v>7.9499858572971789</v>
      </c>
      <c r="D116" s="7">
        <f t="shared" si="8"/>
        <v>7.877475219867681</v>
      </c>
      <c r="E116" s="7">
        <f t="shared" si="7"/>
        <v>7.2510637429497926E-2</v>
      </c>
      <c r="F116" s="7">
        <f t="shared" si="11"/>
        <v>0.11500269364794875</v>
      </c>
      <c r="G116" s="7">
        <f t="shared" si="9"/>
        <v>-4.2492056218450827E-2</v>
      </c>
      <c r="H116" s="7" t="str">
        <f t="shared" si="10"/>
        <v>Hold</v>
      </c>
    </row>
    <row r="117" spans="1:8" ht="13.5" x14ac:dyDescent="0.35">
      <c r="A117" s="3">
        <v>42173</v>
      </c>
      <c r="B117" s="2">
        <v>8.0524000000000004</v>
      </c>
      <c r="C117" s="7">
        <f t="shared" si="6"/>
        <v>7.9657418792514587</v>
      </c>
      <c r="D117" s="7">
        <f t="shared" si="8"/>
        <v>7.8904326109885927</v>
      </c>
      <c r="E117" s="7">
        <f t="shared" si="7"/>
        <v>7.5309268262865992E-2</v>
      </c>
      <c r="F117" s="7">
        <f t="shared" si="11"/>
        <v>0.10706400857093221</v>
      </c>
      <c r="G117" s="7">
        <f t="shared" si="9"/>
        <v>-3.1754740308066215E-2</v>
      </c>
      <c r="H117" s="7" t="str">
        <f t="shared" si="10"/>
        <v>Hold</v>
      </c>
    </row>
    <row r="118" spans="1:8" ht="13.5" x14ac:dyDescent="0.35">
      <c r="A118" s="3">
        <v>42174</v>
      </c>
      <c r="B118" s="2">
        <v>8.0524000000000004</v>
      </c>
      <c r="C118" s="7">
        <f t="shared" si="6"/>
        <v>7.9790738978281581</v>
      </c>
      <c r="D118" s="7">
        <f t="shared" si="8"/>
        <v>7.9024301953598082</v>
      </c>
      <c r="E118" s="7">
        <f t="shared" si="7"/>
        <v>7.664370246834995E-2</v>
      </c>
      <c r="F118" s="7">
        <f t="shared" si="11"/>
        <v>0.10097994735041575</v>
      </c>
      <c r="G118" s="7">
        <f t="shared" si="9"/>
        <v>-2.4336244882065802E-2</v>
      </c>
      <c r="H118" s="7" t="str">
        <f t="shared" si="10"/>
        <v>Hold</v>
      </c>
    </row>
    <row r="119" spans="1:8" ht="13.5" x14ac:dyDescent="0.35">
      <c r="A119" s="3">
        <v>42177</v>
      </c>
      <c r="B119" s="2">
        <v>8.0350999999999999</v>
      </c>
      <c r="C119" s="7">
        <f t="shared" si="6"/>
        <v>7.9876932981622879</v>
      </c>
      <c r="D119" s="7">
        <f t="shared" si="8"/>
        <v>7.9122575882961188</v>
      </c>
      <c r="E119" s="7">
        <f t="shared" si="7"/>
        <v>7.5435709866169098E-2</v>
      </c>
      <c r="F119" s="7">
        <f t="shared" si="11"/>
        <v>9.5871099853566427E-2</v>
      </c>
      <c r="G119" s="7">
        <f t="shared" si="9"/>
        <v>-2.0435389987397329E-2</v>
      </c>
      <c r="H119" s="7" t="str">
        <f t="shared" si="10"/>
        <v>Hold</v>
      </c>
    </row>
    <row r="120" spans="1:8" ht="13.5" x14ac:dyDescent="0.35">
      <c r="A120" s="3">
        <v>42178</v>
      </c>
      <c r="B120" s="2">
        <v>8.0317000000000007</v>
      </c>
      <c r="C120" s="7">
        <f t="shared" si="6"/>
        <v>7.9944635599834744</v>
      </c>
      <c r="D120" s="7">
        <f t="shared" si="8"/>
        <v>7.9211051743482583</v>
      </c>
      <c r="E120" s="7">
        <f t="shared" si="7"/>
        <v>7.3358385635216017E-2</v>
      </c>
      <c r="F120" s="7">
        <f t="shared" si="11"/>
        <v>9.1368557009896351E-2</v>
      </c>
      <c r="G120" s="7">
        <f t="shared" si="9"/>
        <v>-1.8010171374680334E-2</v>
      </c>
      <c r="H120" s="7" t="str">
        <f t="shared" si="10"/>
        <v>Hold</v>
      </c>
    </row>
    <row r="121" spans="1:8" ht="13.5" x14ac:dyDescent="0.35">
      <c r="A121" s="3">
        <v>42179</v>
      </c>
      <c r="B121" s="2">
        <v>8.1387999999999998</v>
      </c>
      <c r="C121" s="7">
        <f t="shared" si="6"/>
        <v>8.016669166139863</v>
      </c>
      <c r="D121" s="7">
        <f t="shared" si="8"/>
        <v>7.9372307169891281</v>
      </c>
      <c r="E121" s="7">
        <f t="shared" si="7"/>
        <v>7.9438449150734947E-2</v>
      </c>
      <c r="F121" s="7">
        <f t="shared" si="11"/>
        <v>8.8982535438064073E-2</v>
      </c>
      <c r="G121" s="7">
        <f t="shared" si="9"/>
        <v>-9.544086287329126E-3</v>
      </c>
      <c r="H121" s="7" t="str">
        <f t="shared" si="10"/>
        <v>Hold</v>
      </c>
    </row>
    <row r="122" spans="1:8" ht="13.5" x14ac:dyDescent="0.35">
      <c r="A122" s="3">
        <v>42180</v>
      </c>
      <c r="B122" s="2">
        <v>8.5016999999999996</v>
      </c>
      <c r="C122" s="7">
        <f t="shared" si="6"/>
        <v>8.0912892944260388</v>
      </c>
      <c r="D122" s="7">
        <f t="shared" si="8"/>
        <v>7.9790432564714147</v>
      </c>
      <c r="E122" s="7">
        <f t="shared" si="7"/>
        <v>0.11224603795462418</v>
      </c>
      <c r="F122" s="7">
        <f t="shared" si="11"/>
        <v>9.3635235941376099E-2</v>
      </c>
      <c r="G122" s="7">
        <f t="shared" si="9"/>
        <v>1.8610802013248079E-2</v>
      </c>
      <c r="H122" s="7" t="str">
        <f t="shared" si="10"/>
        <v>Sell</v>
      </c>
    </row>
    <row r="123" spans="1:8" ht="13.5" x14ac:dyDescent="0.35">
      <c r="A123" s="3">
        <v>42181</v>
      </c>
      <c r="B123" s="2">
        <v>8.5708000000000002</v>
      </c>
      <c r="C123" s="7">
        <f t="shared" si="6"/>
        <v>8.1650601722066476</v>
      </c>
      <c r="D123" s="7">
        <f t="shared" si="8"/>
        <v>8.0228770893253838</v>
      </c>
      <c r="E123" s="7">
        <f t="shared" si="7"/>
        <v>0.1421830828812638</v>
      </c>
      <c r="F123" s="7">
        <f t="shared" si="11"/>
        <v>0.10334480532935365</v>
      </c>
      <c r="G123" s="7">
        <f t="shared" si="9"/>
        <v>3.8838277551910147E-2</v>
      </c>
      <c r="H123" s="7" t="str">
        <f t="shared" si="10"/>
        <v>Sell</v>
      </c>
    </row>
    <row r="124" spans="1:8" ht="13.5" x14ac:dyDescent="0.35">
      <c r="A124" s="3">
        <v>42184</v>
      </c>
      <c r="B124" s="2">
        <v>8.5570000000000004</v>
      </c>
      <c r="C124" s="7">
        <f t="shared" si="6"/>
        <v>8.2253586072517777</v>
      </c>
      <c r="D124" s="7">
        <f t="shared" si="8"/>
        <v>8.0624417493753544</v>
      </c>
      <c r="E124" s="7">
        <f t="shared" si="7"/>
        <v>0.16291685787642329</v>
      </c>
      <c r="F124" s="7">
        <f t="shared" si="11"/>
        <v>0.11525921583876758</v>
      </c>
      <c r="G124" s="7">
        <f t="shared" si="9"/>
        <v>4.7657642037655712E-2</v>
      </c>
      <c r="H124" s="7" t="str">
        <f t="shared" si="10"/>
        <v>Sell</v>
      </c>
    </row>
    <row r="125" spans="1:8" ht="13.5" x14ac:dyDescent="0.35">
      <c r="A125" s="3">
        <v>42185</v>
      </c>
      <c r="B125" s="2">
        <v>8.5708000000000002</v>
      </c>
      <c r="C125" s="7">
        <f t="shared" si="6"/>
        <v>8.2785034369053498</v>
      </c>
      <c r="D125" s="7">
        <f t="shared" si="8"/>
        <v>8.1000979160882913</v>
      </c>
      <c r="E125" s="7">
        <f t="shared" si="7"/>
        <v>0.17840552081705852</v>
      </c>
      <c r="F125" s="7">
        <f t="shared" si="11"/>
        <v>0.12788847683442578</v>
      </c>
      <c r="G125" s="7">
        <f t="shared" si="9"/>
        <v>5.0517043982632737E-2</v>
      </c>
      <c r="H125" s="7" t="str">
        <f t="shared" si="10"/>
        <v>Sell</v>
      </c>
    </row>
    <row r="126" spans="1:8" ht="13.5" x14ac:dyDescent="0.35">
      <c r="A126" s="3">
        <v>42186</v>
      </c>
      <c r="B126" s="2">
        <v>8.5361999999999991</v>
      </c>
      <c r="C126" s="7">
        <f t="shared" si="6"/>
        <v>8.3181490619968343</v>
      </c>
      <c r="D126" s="7">
        <f t="shared" si="8"/>
        <v>8.1324017741558254</v>
      </c>
      <c r="E126" s="7">
        <f t="shared" si="7"/>
        <v>0.18574728784100891</v>
      </c>
      <c r="F126" s="7">
        <f t="shared" si="11"/>
        <v>0.13946023903574242</v>
      </c>
      <c r="G126" s="7">
        <f t="shared" si="9"/>
        <v>4.628704880526649E-2</v>
      </c>
      <c r="H126" s="7" t="str">
        <f t="shared" si="10"/>
        <v>Sell</v>
      </c>
    </row>
    <row r="127" spans="1:8" ht="13.5" x14ac:dyDescent="0.35">
      <c r="A127" s="3">
        <v>42187</v>
      </c>
      <c r="B127" s="2">
        <v>8.5742999999999991</v>
      </c>
      <c r="C127" s="7">
        <f t="shared" si="6"/>
        <v>8.3575568986127049</v>
      </c>
      <c r="D127" s="7">
        <f t="shared" si="8"/>
        <v>8.1651349760702097</v>
      </c>
      <c r="E127" s="7">
        <f t="shared" si="7"/>
        <v>0.19242192254249524</v>
      </c>
      <c r="F127" s="7">
        <f t="shared" si="11"/>
        <v>0.15005257573709299</v>
      </c>
      <c r="G127" s="7">
        <f t="shared" si="9"/>
        <v>4.2369346805402247E-2</v>
      </c>
      <c r="H127" s="7" t="str">
        <f t="shared" si="10"/>
        <v>Sell</v>
      </c>
    </row>
    <row r="128" spans="1:8" ht="13.5" x14ac:dyDescent="0.35">
      <c r="A128" s="3">
        <v>42188</v>
      </c>
      <c r="B128" s="2">
        <v>8.7297999999999991</v>
      </c>
      <c r="C128" s="7">
        <f t="shared" si="6"/>
        <v>8.4148250680569028</v>
      </c>
      <c r="D128" s="7">
        <f t="shared" si="8"/>
        <v>8.2069620148798244</v>
      </c>
      <c r="E128" s="7">
        <f t="shared" si="7"/>
        <v>0.20786305317707843</v>
      </c>
      <c r="F128" s="7">
        <f t="shared" si="11"/>
        <v>0.1616146712250901</v>
      </c>
      <c r="G128" s="7">
        <f t="shared" si="9"/>
        <v>4.6248381951988327E-2</v>
      </c>
      <c r="H128" s="7" t="str">
        <f t="shared" si="10"/>
        <v>Sell</v>
      </c>
    </row>
    <row r="129" spans="1:8" ht="13.5" x14ac:dyDescent="0.35">
      <c r="A129" s="3">
        <v>42191</v>
      </c>
      <c r="B129" s="2">
        <v>8.5950000000000006</v>
      </c>
      <c r="C129" s="7">
        <f t="shared" si="6"/>
        <v>8.4425442883558404</v>
      </c>
      <c r="D129" s="7">
        <f t="shared" si="8"/>
        <v>8.2357055693331702</v>
      </c>
      <c r="E129" s="7">
        <f t="shared" si="7"/>
        <v>0.20683871902267015</v>
      </c>
      <c r="F129" s="7">
        <f t="shared" si="11"/>
        <v>0.17065948078460613</v>
      </c>
      <c r="G129" s="7">
        <f t="shared" si="9"/>
        <v>3.6179238238064015E-2</v>
      </c>
      <c r="H129" s="7" t="str">
        <f t="shared" si="10"/>
        <v>Sell</v>
      </c>
    </row>
    <row r="130" spans="1:8" ht="13.5" x14ac:dyDescent="0.35">
      <c r="A130" s="3">
        <v>42192</v>
      </c>
      <c r="B130" s="2">
        <v>8.5016999999999996</v>
      </c>
      <c r="C130" s="7">
        <f t="shared" si="6"/>
        <v>8.4516451670703265</v>
      </c>
      <c r="D130" s="7">
        <f t="shared" si="8"/>
        <v>8.2554088604936755</v>
      </c>
      <c r="E130" s="7">
        <f t="shared" si="7"/>
        <v>0.19623630657665103</v>
      </c>
      <c r="F130" s="7">
        <f t="shared" si="11"/>
        <v>0.17577484594301512</v>
      </c>
      <c r="G130" s="7">
        <f t="shared" si="9"/>
        <v>2.0461460633635908E-2</v>
      </c>
      <c r="H130" s="7" t="str">
        <f t="shared" si="10"/>
        <v>Sell</v>
      </c>
    </row>
    <row r="131" spans="1:8" ht="13.5" x14ac:dyDescent="0.35">
      <c r="A131" s="3">
        <v>42193</v>
      </c>
      <c r="B131" s="2">
        <v>8.5881000000000007</v>
      </c>
      <c r="C131" s="7">
        <f t="shared" si="6"/>
        <v>8.4726382182902764</v>
      </c>
      <c r="D131" s="7">
        <f t="shared" si="8"/>
        <v>8.2800526486052544</v>
      </c>
      <c r="E131" s="7">
        <f t="shared" si="7"/>
        <v>0.19258556968502205</v>
      </c>
      <c r="F131" s="7">
        <f t="shared" si="11"/>
        <v>0.1791369906914165</v>
      </c>
      <c r="G131" s="7">
        <f t="shared" si="9"/>
        <v>1.3448578993605548E-2</v>
      </c>
      <c r="H131" s="7" t="str">
        <f t="shared" si="10"/>
        <v>Sell</v>
      </c>
    </row>
    <row r="132" spans="1:8" ht="13.5" x14ac:dyDescent="0.35">
      <c r="A132" s="3">
        <v>42194</v>
      </c>
      <c r="B132" s="2">
        <v>8.5881000000000007</v>
      </c>
      <c r="C132" s="7">
        <f t="shared" si="6"/>
        <v>8.4904015693225414</v>
      </c>
      <c r="D132" s="7">
        <f t="shared" si="8"/>
        <v>8.3028709709307904</v>
      </c>
      <c r="E132" s="7">
        <f t="shared" si="7"/>
        <v>0.18753059839175101</v>
      </c>
      <c r="F132" s="7">
        <f t="shared" si="11"/>
        <v>0.18081571223148343</v>
      </c>
      <c r="G132" s="7">
        <f t="shared" si="9"/>
        <v>6.7148861602675802E-3</v>
      </c>
      <c r="H132" s="7" t="str">
        <f t="shared" si="10"/>
        <v>Sell</v>
      </c>
    </row>
    <row r="133" spans="1:8" ht="13.5" x14ac:dyDescent="0.35">
      <c r="A133" s="3">
        <v>42195</v>
      </c>
      <c r="B133" s="2">
        <v>8.5708000000000002</v>
      </c>
      <c r="C133" s="7">
        <f t="shared" si="6"/>
        <v>8.5027705586575344</v>
      </c>
      <c r="D133" s="7">
        <f t="shared" si="8"/>
        <v>8.3227175656766583</v>
      </c>
      <c r="E133" s="7">
        <f t="shared" si="7"/>
        <v>0.18005299298087607</v>
      </c>
      <c r="F133" s="7">
        <f t="shared" si="11"/>
        <v>0.18066316838136198</v>
      </c>
      <c r="G133" s="7">
        <f t="shared" si="9"/>
        <v>-6.1017540048591279E-4</v>
      </c>
      <c r="H133" s="7" t="str">
        <f t="shared" si="10"/>
        <v>Hold</v>
      </c>
    </row>
    <row r="134" spans="1:8" ht="13.5" x14ac:dyDescent="0.35">
      <c r="A134" s="3">
        <v>42198</v>
      </c>
      <c r="B134" s="2">
        <v>8.5639000000000003</v>
      </c>
      <c r="C134" s="7">
        <f t="shared" si="6"/>
        <v>8.5121750880948372</v>
      </c>
      <c r="D134" s="7">
        <f t="shared" si="8"/>
        <v>8.3405829311820909</v>
      </c>
      <c r="E134" s="7">
        <f t="shared" si="7"/>
        <v>0.17159215691274632</v>
      </c>
      <c r="F134" s="7">
        <f t="shared" si="11"/>
        <v>0.17884896608763884</v>
      </c>
      <c r="G134" s="7">
        <f t="shared" si="9"/>
        <v>-7.2568091748925201E-3</v>
      </c>
      <c r="H134" s="7" t="str">
        <f t="shared" si="10"/>
        <v>Hold</v>
      </c>
    </row>
    <row r="135" spans="1:8" ht="13.5" x14ac:dyDescent="0.35">
      <c r="A135" s="3">
        <v>42199</v>
      </c>
      <c r="B135" s="2">
        <v>8.5361999999999991</v>
      </c>
      <c r="C135" s="7">
        <f t="shared" si="6"/>
        <v>8.5158712283879385</v>
      </c>
      <c r="D135" s="7">
        <f t="shared" si="8"/>
        <v>8.3550730844278611</v>
      </c>
      <c r="E135" s="7">
        <f t="shared" si="7"/>
        <v>0.16079814396007741</v>
      </c>
      <c r="F135" s="7">
        <f t="shared" si="11"/>
        <v>0.17523880166212655</v>
      </c>
      <c r="G135" s="7">
        <f t="shared" si="9"/>
        <v>-1.4440657702049137E-2</v>
      </c>
      <c r="H135" s="7" t="str">
        <f t="shared" si="10"/>
        <v>Hold</v>
      </c>
    </row>
    <row r="136" spans="1:8" ht="13.5" x14ac:dyDescent="0.35">
      <c r="A136" s="3">
        <v>42200</v>
      </c>
      <c r="B136" s="2">
        <v>8.5361999999999991</v>
      </c>
      <c r="C136" s="7">
        <f t="shared" si="6"/>
        <v>8.5189987317128715</v>
      </c>
      <c r="D136" s="7">
        <f t="shared" si="8"/>
        <v>8.3684898929887606</v>
      </c>
      <c r="E136" s="7">
        <f t="shared" si="7"/>
        <v>0.15050883872411092</v>
      </c>
      <c r="F136" s="7">
        <f t="shared" si="11"/>
        <v>0.17029280907452343</v>
      </c>
      <c r="G136" s="7">
        <f t="shared" si="9"/>
        <v>-1.9783970350412516E-2</v>
      </c>
      <c r="H136" s="7" t="str">
        <f t="shared" si="10"/>
        <v>Hold</v>
      </c>
    </row>
    <row r="137" spans="1:8" ht="13.5" x14ac:dyDescent="0.35">
      <c r="A137" s="3">
        <v>42201</v>
      </c>
      <c r="B137" s="2">
        <v>8.5016999999999996</v>
      </c>
      <c r="C137" s="7">
        <f t="shared" si="6"/>
        <v>8.5163373883724294</v>
      </c>
      <c r="D137" s="7">
        <f t="shared" si="8"/>
        <v>8.3783573083229257</v>
      </c>
      <c r="E137" s="7">
        <f t="shared" si="7"/>
        <v>0.13798008004950368</v>
      </c>
      <c r="F137" s="7">
        <f t="shared" si="11"/>
        <v>0.16383026326951949</v>
      </c>
      <c r="G137" s="7">
        <f t="shared" si="9"/>
        <v>-2.585018322001581E-2</v>
      </c>
      <c r="H137" s="7" t="str">
        <f t="shared" si="10"/>
        <v>Hold</v>
      </c>
    </row>
    <row r="138" spans="1:8" ht="13.5" x14ac:dyDescent="0.35">
      <c r="A138" s="3">
        <v>42205</v>
      </c>
      <c r="B138" s="2">
        <v>8.4671000000000003</v>
      </c>
      <c r="C138" s="7">
        <f t="shared" si="6"/>
        <v>8.5087624055459017</v>
      </c>
      <c r="D138" s="7">
        <f t="shared" si="8"/>
        <v>8.3849308410397452</v>
      </c>
      <c r="E138" s="7">
        <f t="shared" si="7"/>
        <v>0.12383156450615651</v>
      </c>
      <c r="F138" s="7">
        <f t="shared" si="11"/>
        <v>0.1558305235168469</v>
      </c>
      <c r="G138" s="7">
        <f t="shared" si="9"/>
        <v>-3.1998959010690387E-2</v>
      </c>
      <c r="H138" s="7" t="str">
        <f t="shared" si="10"/>
        <v>Hold</v>
      </c>
    </row>
    <row r="139" spans="1:8" ht="13.5" x14ac:dyDescent="0.35">
      <c r="A139" s="3">
        <v>42206</v>
      </c>
      <c r="B139" s="2">
        <v>8.4326000000000008</v>
      </c>
      <c r="C139" s="7">
        <f t="shared" si="6"/>
        <v>8.4970451123849937</v>
      </c>
      <c r="D139" s="7">
        <f t="shared" si="8"/>
        <v>8.3884618898516159</v>
      </c>
      <c r="E139" s="7">
        <f t="shared" si="7"/>
        <v>0.10858322253337782</v>
      </c>
      <c r="F139" s="7">
        <f t="shared" si="11"/>
        <v>0.14638106332015308</v>
      </c>
      <c r="G139" s="7">
        <f t="shared" si="9"/>
        <v>-3.7797840786775255E-2</v>
      </c>
      <c r="H139" s="7" t="str">
        <f t="shared" si="10"/>
        <v>Hold</v>
      </c>
    </row>
    <row r="140" spans="1:8" ht="13.5" x14ac:dyDescent="0.35">
      <c r="A140" s="3">
        <v>42207</v>
      </c>
      <c r="B140" s="2">
        <v>8.3737999999999992</v>
      </c>
      <c r="C140" s="7">
        <f t="shared" si="6"/>
        <v>8.4780843258642253</v>
      </c>
      <c r="D140" s="7">
        <f t="shared" si="8"/>
        <v>8.3873758239366811</v>
      </c>
      <c r="E140" s="7">
        <f t="shared" si="7"/>
        <v>9.0708501927544205E-2</v>
      </c>
      <c r="F140" s="7">
        <f t="shared" si="11"/>
        <v>0.1352465510416313</v>
      </c>
      <c r="G140" s="7">
        <f t="shared" si="9"/>
        <v>-4.4538049114087097E-2</v>
      </c>
      <c r="H140" s="7" t="str">
        <f t="shared" si="10"/>
        <v>Hold</v>
      </c>
    </row>
    <row r="141" spans="1:8" ht="13.5" x14ac:dyDescent="0.35">
      <c r="A141" s="3">
        <v>42208</v>
      </c>
      <c r="B141" s="2">
        <v>8.3737999999999992</v>
      </c>
      <c r="C141" s="7">
        <f t="shared" si="6"/>
        <v>8.4620405834235761</v>
      </c>
      <c r="D141" s="7">
        <f t="shared" si="8"/>
        <v>8.3863702073487794</v>
      </c>
      <c r="E141" s="7">
        <f t="shared" si="7"/>
        <v>7.5670376074796764E-2</v>
      </c>
      <c r="F141" s="7">
        <f t="shared" si="11"/>
        <v>0.1233313160482644</v>
      </c>
      <c r="G141" s="7">
        <f t="shared" si="9"/>
        <v>-4.7660939973467639E-2</v>
      </c>
      <c r="H141" s="7" t="str">
        <f t="shared" si="10"/>
        <v>Hold</v>
      </c>
    </row>
    <row r="142" spans="1:8" ht="13.5" x14ac:dyDescent="0.35">
      <c r="A142" s="3">
        <v>42209</v>
      </c>
      <c r="B142" s="2">
        <v>8.2978000000000005</v>
      </c>
      <c r="C142" s="7">
        <f t="shared" si="6"/>
        <v>8.4367728013584102</v>
      </c>
      <c r="D142" s="7">
        <f t="shared" si="8"/>
        <v>8.3798094512488692</v>
      </c>
      <c r="E142" s="7">
        <f t="shared" si="7"/>
        <v>5.6963350109541011E-2</v>
      </c>
      <c r="F142" s="7">
        <f t="shared" si="11"/>
        <v>0.11005772286051974</v>
      </c>
      <c r="G142" s="7">
        <f t="shared" si="9"/>
        <v>-5.3094372750978724E-2</v>
      </c>
      <c r="H142" s="7" t="str">
        <f t="shared" si="10"/>
        <v>Hold</v>
      </c>
    </row>
    <row r="143" spans="1:8" ht="13.5" x14ac:dyDescent="0.35">
      <c r="A143" s="3">
        <v>42212</v>
      </c>
      <c r="B143" s="2">
        <v>8.3634000000000004</v>
      </c>
      <c r="C143" s="7">
        <f t="shared" ref="C143:C206" si="12">$C$4*B143+C142*(1-$C$4)</f>
        <v>8.4254846780725003</v>
      </c>
      <c r="D143" s="7">
        <f t="shared" si="8"/>
        <v>8.3785939363415451</v>
      </c>
      <c r="E143" s="7">
        <f t="shared" si="7"/>
        <v>4.6890741730955199E-2</v>
      </c>
      <c r="F143" s="7">
        <f t="shared" si="11"/>
        <v>9.7424326634606831E-2</v>
      </c>
      <c r="G143" s="7">
        <f t="shared" si="9"/>
        <v>-5.0533584903651632E-2</v>
      </c>
      <c r="H143" s="7" t="str">
        <f t="shared" si="10"/>
        <v>Hold</v>
      </c>
    </row>
    <row r="144" spans="1:8" ht="13.5" x14ac:dyDescent="0.35">
      <c r="A144" s="3">
        <v>42213</v>
      </c>
      <c r="B144" s="2">
        <v>8.4671000000000003</v>
      </c>
      <c r="C144" s="7">
        <f t="shared" si="12"/>
        <v>8.4318870352921156</v>
      </c>
      <c r="D144" s="7">
        <f t="shared" si="8"/>
        <v>8.3851499410569854</v>
      </c>
      <c r="E144" s="7">
        <f t="shared" si="7"/>
        <v>4.6737094235130172E-2</v>
      </c>
      <c r="F144" s="7">
        <f t="shared" si="11"/>
        <v>8.7286880154711505E-2</v>
      </c>
      <c r="G144" s="7">
        <f t="shared" si="9"/>
        <v>-4.0549785919581333E-2</v>
      </c>
      <c r="H144" s="7" t="str">
        <f t="shared" si="10"/>
        <v>Hold</v>
      </c>
    </row>
    <row r="145" spans="1:8" ht="13.5" x14ac:dyDescent="0.35">
      <c r="A145" s="3">
        <v>42214</v>
      </c>
      <c r="B145" s="2">
        <v>8.5708000000000002</v>
      </c>
      <c r="C145" s="7">
        <f t="shared" si="12"/>
        <v>8.4532582606317899</v>
      </c>
      <c r="D145" s="7">
        <f t="shared" si="8"/>
        <v>8.398901797274986</v>
      </c>
      <c r="E145" s="7">
        <f t="shared" si="7"/>
        <v>5.4356463356803886E-2</v>
      </c>
      <c r="F145" s="7">
        <f t="shared" si="11"/>
        <v>8.0700796795129981E-2</v>
      </c>
      <c r="G145" s="7">
        <f t="shared" si="9"/>
        <v>-2.6344333438326095E-2</v>
      </c>
      <c r="H145" s="7" t="str">
        <f t="shared" si="10"/>
        <v>Hold</v>
      </c>
    </row>
    <row r="146" spans="1:8" ht="13.5" x14ac:dyDescent="0.35">
      <c r="A146" s="3">
        <v>42215</v>
      </c>
      <c r="B146" s="2">
        <v>8.4186999999999994</v>
      </c>
      <c r="C146" s="7">
        <f t="shared" si="12"/>
        <v>8.4479416051499765</v>
      </c>
      <c r="D146" s="7">
        <f t="shared" si="8"/>
        <v>8.4003683308101724</v>
      </c>
      <c r="E146" s="7">
        <f t="shared" si="7"/>
        <v>4.7573274339804072E-2</v>
      </c>
      <c r="F146" s="7">
        <f t="shared" si="11"/>
        <v>7.4075292304064802E-2</v>
      </c>
      <c r="G146" s="7">
        <f t="shared" si="9"/>
        <v>-2.650201796426073E-2</v>
      </c>
      <c r="H146" s="7" t="str">
        <f t="shared" si="10"/>
        <v>Hold</v>
      </c>
    </row>
    <row r="147" spans="1:8" ht="13.5" x14ac:dyDescent="0.35">
      <c r="A147" s="3">
        <v>42216</v>
      </c>
      <c r="B147" s="2">
        <v>8.5672999999999995</v>
      </c>
      <c r="C147" s="7">
        <f t="shared" si="12"/>
        <v>8.4663044351269026</v>
      </c>
      <c r="D147" s="7">
        <f t="shared" si="8"/>
        <v>8.4127336396390486</v>
      </c>
      <c r="E147" s="7">
        <f t="shared" si="7"/>
        <v>5.3570795487853928E-2</v>
      </c>
      <c r="F147" s="7">
        <f t="shared" si="11"/>
        <v>6.9974392940822638E-2</v>
      </c>
      <c r="G147" s="7">
        <f t="shared" si="9"/>
        <v>-1.640359745296871E-2</v>
      </c>
      <c r="H147" s="7" t="str">
        <f t="shared" si="10"/>
        <v>Hold</v>
      </c>
    </row>
    <row r="148" spans="1:8" ht="13.5" x14ac:dyDescent="0.35">
      <c r="A148" s="3">
        <v>42219</v>
      </c>
      <c r="B148" s="2">
        <v>8.6918000000000006</v>
      </c>
      <c r="C148" s="7">
        <f t="shared" si="12"/>
        <v>8.5009960604919943</v>
      </c>
      <c r="D148" s="7">
        <f t="shared" si="8"/>
        <v>8.4334052218880089</v>
      </c>
      <c r="E148" s="7">
        <f t="shared" si="7"/>
        <v>6.7590838603985404E-2</v>
      </c>
      <c r="F148" s="7">
        <f t="shared" si="11"/>
        <v>6.9497682073455191E-2</v>
      </c>
      <c r="G148" s="7">
        <f t="shared" si="9"/>
        <v>-1.9068434694697878E-3</v>
      </c>
      <c r="H148" s="7" t="str">
        <f t="shared" si="10"/>
        <v>Hold</v>
      </c>
    </row>
    <row r="149" spans="1:8" ht="13.5" x14ac:dyDescent="0.35">
      <c r="A149" s="3">
        <v>42220</v>
      </c>
      <c r="B149" s="2">
        <v>9.0546000000000006</v>
      </c>
      <c r="C149" s="7">
        <f t="shared" si="12"/>
        <v>8.5861658973393791</v>
      </c>
      <c r="D149" s="7">
        <f t="shared" si="8"/>
        <v>8.4794196498963039</v>
      </c>
      <c r="E149" s="7">
        <f t="shared" si="7"/>
        <v>0.10674624744307515</v>
      </c>
      <c r="F149" s="7">
        <f t="shared" si="11"/>
        <v>7.6947395147379194E-2</v>
      </c>
      <c r="G149" s="7">
        <f t="shared" si="9"/>
        <v>2.9798852295695955E-2</v>
      </c>
      <c r="H149" s="7" t="str">
        <f t="shared" si="10"/>
        <v>Sell</v>
      </c>
    </row>
    <row r="150" spans="1:8" ht="13.5" x14ac:dyDescent="0.35">
      <c r="A150" s="3">
        <v>42221</v>
      </c>
      <c r="B150" s="2">
        <v>9.3207000000000004</v>
      </c>
      <c r="C150" s="7">
        <f t="shared" si="12"/>
        <v>8.6991711439025519</v>
      </c>
      <c r="D150" s="7">
        <f t="shared" si="8"/>
        <v>8.5417367128669479</v>
      </c>
      <c r="E150" s="7">
        <f t="shared" si="7"/>
        <v>0.15743443103560395</v>
      </c>
      <c r="F150" s="7">
        <f t="shared" si="11"/>
        <v>9.3044802325024156E-2</v>
      </c>
      <c r="G150" s="7">
        <f t="shared" si="9"/>
        <v>6.4389628710579794E-2</v>
      </c>
      <c r="H150" s="7" t="str">
        <f t="shared" si="10"/>
        <v>Sell</v>
      </c>
    </row>
    <row r="151" spans="1:8" ht="13.5" x14ac:dyDescent="0.35">
      <c r="A151" s="3">
        <v>42222</v>
      </c>
      <c r="B151" s="2">
        <v>9.4244000000000003</v>
      </c>
      <c r="C151" s="7">
        <f t="shared" si="12"/>
        <v>8.8107448140713895</v>
      </c>
      <c r="D151" s="7">
        <f t="shared" si="8"/>
        <v>8.6071191785805077</v>
      </c>
      <c r="E151" s="7">
        <f t="shared" si="7"/>
        <v>0.20362563549088186</v>
      </c>
      <c r="F151" s="7">
        <f t="shared" si="11"/>
        <v>0.11516096895819569</v>
      </c>
      <c r="G151" s="7">
        <f t="shared" si="9"/>
        <v>8.846466653268617E-2</v>
      </c>
      <c r="H151" s="7" t="str">
        <f t="shared" si="10"/>
        <v>Sell</v>
      </c>
    </row>
    <row r="152" spans="1:8" ht="13.5" x14ac:dyDescent="0.35">
      <c r="A152" s="3">
        <v>42223</v>
      </c>
      <c r="B152" s="2">
        <v>9.5695999999999994</v>
      </c>
      <c r="C152" s="7">
        <f t="shared" si="12"/>
        <v>8.9274917657527144</v>
      </c>
      <c r="D152" s="7">
        <f t="shared" si="8"/>
        <v>8.6784140542412107</v>
      </c>
      <c r="E152" s="7">
        <f t="shared" si="7"/>
        <v>0.24907771151150371</v>
      </c>
      <c r="F152" s="7">
        <f t="shared" si="11"/>
        <v>0.1419443174688573</v>
      </c>
      <c r="G152" s="7">
        <f t="shared" si="9"/>
        <v>0.10713339404264641</v>
      </c>
      <c r="H152" s="7" t="str">
        <f t="shared" si="10"/>
        <v>Sell</v>
      </c>
    </row>
    <row r="153" spans="1:8" ht="13.5" x14ac:dyDescent="0.35">
      <c r="A153" s="3">
        <v>42226</v>
      </c>
      <c r="B153" s="2">
        <v>9.4001999999999999</v>
      </c>
      <c r="C153" s="7">
        <f t="shared" si="12"/>
        <v>9.0002161094830662</v>
      </c>
      <c r="D153" s="7">
        <f t="shared" si="8"/>
        <v>8.7318796798529732</v>
      </c>
      <c r="E153" s="7">
        <f t="shared" si="7"/>
        <v>0.26833642963009297</v>
      </c>
      <c r="F153" s="7">
        <f t="shared" si="11"/>
        <v>0.16722273990110445</v>
      </c>
      <c r="G153" s="7">
        <f t="shared" si="9"/>
        <v>0.10111368972898852</v>
      </c>
      <c r="H153" s="7" t="str">
        <f t="shared" si="10"/>
        <v>Sell</v>
      </c>
    </row>
    <row r="154" spans="1:8" ht="13.5" x14ac:dyDescent="0.35">
      <c r="A154" s="3">
        <v>42227</v>
      </c>
      <c r="B154" s="2">
        <v>9.4001999999999999</v>
      </c>
      <c r="C154" s="7">
        <f t="shared" si="12"/>
        <v>9.0617520926395176</v>
      </c>
      <c r="D154" s="7">
        <f t="shared" si="8"/>
        <v>8.7813848887527524</v>
      </c>
      <c r="E154" s="7">
        <f t="shared" si="7"/>
        <v>0.28036720388676528</v>
      </c>
      <c r="F154" s="7">
        <f t="shared" si="11"/>
        <v>0.18985163269823663</v>
      </c>
      <c r="G154" s="7">
        <f t="shared" si="9"/>
        <v>9.0515571188528654E-2</v>
      </c>
      <c r="H154" s="7" t="str">
        <f t="shared" si="10"/>
        <v>Sell</v>
      </c>
    </row>
    <row r="155" spans="1:8" ht="13.5" x14ac:dyDescent="0.35">
      <c r="A155" s="3">
        <v>42228</v>
      </c>
      <c r="B155" s="2">
        <v>9.3933</v>
      </c>
      <c r="C155" s="7">
        <f t="shared" si="12"/>
        <v>9.1127594630026696</v>
      </c>
      <c r="D155" s="7">
        <f t="shared" si="8"/>
        <v>8.8267119340303264</v>
      </c>
      <c r="E155" s="7">
        <f t="shared" si="7"/>
        <v>0.2860475289723432</v>
      </c>
      <c r="F155" s="7">
        <f t="shared" si="11"/>
        <v>0.20909081195305795</v>
      </c>
      <c r="G155" s="7">
        <f t="shared" si="9"/>
        <v>7.6956717019285248E-2</v>
      </c>
      <c r="H155" s="7" t="str">
        <f t="shared" si="10"/>
        <v>Sell</v>
      </c>
    </row>
    <row r="156" spans="1:8" ht="13.5" x14ac:dyDescent="0.35">
      <c r="A156" s="3">
        <v>42230</v>
      </c>
      <c r="B156" s="2">
        <v>9.3277000000000001</v>
      </c>
      <c r="C156" s="7">
        <f t="shared" si="12"/>
        <v>9.1458272379253369</v>
      </c>
      <c r="D156" s="7">
        <f t="shared" si="8"/>
        <v>8.8638221611391916</v>
      </c>
      <c r="E156" s="7">
        <f t="shared" ref="E156:E219" si="13">C156-D156</f>
        <v>0.28200507678614528</v>
      </c>
      <c r="F156" s="7">
        <f t="shared" si="11"/>
        <v>0.22367366491967541</v>
      </c>
      <c r="G156" s="7">
        <f t="shared" si="9"/>
        <v>5.8331411866469868E-2</v>
      </c>
      <c r="H156" s="7" t="str">
        <f t="shared" si="10"/>
        <v>Sell</v>
      </c>
    </row>
    <row r="157" spans="1:8" ht="13.5" x14ac:dyDescent="0.35">
      <c r="A157" s="3">
        <v>42233</v>
      </c>
      <c r="B157" s="2">
        <v>9.2273999999999994</v>
      </c>
      <c r="C157" s="7">
        <f t="shared" si="12"/>
        <v>9.1583768936291321</v>
      </c>
      <c r="D157" s="7">
        <f t="shared" ref="D157:D220" si="14">$D$4*B157+(1-$D$4)*D156</f>
        <v>8.8907538529066592</v>
      </c>
      <c r="E157" s="7">
        <f t="shared" si="13"/>
        <v>0.26762304072247289</v>
      </c>
      <c r="F157" s="7">
        <f t="shared" si="11"/>
        <v>0.23246354008023493</v>
      </c>
      <c r="G157" s="7">
        <f t="shared" si="9"/>
        <v>3.5159500642237967E-2</v>
      </c>
      <c r="H157" s="7" t="str">
        <f t="shared" si="10"/>
        <v>Sell</v>
      </c>
    </row>
    <row r="158" spans="1:8" ht="13.5" x14ac:dyDescent="0.35">
      <c r="A158" s="3">
        <v>42234</v>
      </c>
      <c r="B158" s="2">
        <v>9.1893999999999991</v>
      </c>
      <c r="C158" s="7">
        <f t="shared" si="12"/>
        <v>9.1631496792246505</v>
      </c>
      <c r="D158" s="7">
        <f t="shared" si="14"/>
        <v>8.912875789728389</v>
      </c>
      <c r="E158" s="7">
        <f t="shared" si="13"/>
        <v>0.2502738894962615</v>
      </c>
      <c r="F158" s="7">
        <f t="shared" si="11"/>
        <v>0.23602560996344027</v>
      </c>
      <c r="G158" s="7">
        <f t="shared" si="9"/>
        <v>1.4248279532821234E-2</v>
      </c>
      <c r="H158" s="7" t="str">
        <f t="shared" si="10"/>
        <v>Sell</v>
      </c>
    </row>
    <row r="159" spans="1:8" ht="13.5" x14ac:dyDescent="0.35">
      <c r="A159" s="3">
        <v>42235</v>
      </c>
      <c r="B159" s="2">
        <v>9.1893999999999991</v>
      </c>
      <c r="C159" s="7">
        <f t="shared" si="12"/>
        <v>9.1671881901131655</v>
      </c>
      <c r="D159" s="7">
        <f t="shared" si="14"/>
        <v>8.9333590645633247</v>
      </c>
      <c r="E159" s="7">
        <f t="shared" si="13"/>
        <v>0.23382912554984081</v>
      </c>
      <c r="F159" s="7">
        <f t="shared" si="11"/>
        <v>0.23558631308072039</v>
      </c>
      <c r="G159" s="7">
        <f t="shared" si="9"/>
        <v>-1.7571875308795837E-3</v>
      </c>
      <c r="H159" s="7" t="str">
        <f t="shared" si="10"/>
        <v>Hold</v>
      </c>
    </row>
    <row r="160" spans="1:8" ht="13.5" x14ac:dyDescent="0.35">
      <c r="A160" s="3">
        <v>42236</v>
      </c>
      <c r="B160" s="2">
        <v>9.3968000000000007</v>
      </c>
      <c r="C160" s="7">
        <f t="shared" si="12"/>
        <v>9.2025130839419091</v>
      </c>
      <c r="D160" s="7">
        <f t="shared" si="14"/>
        <v>8.96768802274382</v>
      </c>
      <c r="E160" s="7">
        <f t="shared" si="13"/>
        <v>0.2348250611980891</v>
      </c>
      <c r="F160" s="7">
        <f t="shared" si="11"/>
        <v>0.23543406270419415</v>
      </c>
      <c r="G160" s="7">
        <f t="shared" si="9"/>
        <v>-6.0900150610504467E-4</v>
      </c>
      <c r="H160" s="7" t="str">
        <f t="shared" si="10"/>
        <v>Hold</v>
      </c>
    </row>
    <row r="161" spans="1:8" ht="13.5" x14ac:dyDescent="0.35">
      <c r="A161" s="3">
        <v>42237</v>
      </c>
      <c r="B161" s="2">
        <v>9.3657000000000004</v>
      </c>
      <c r="C161" s="7">
        <f t="shared" si="12"/>
        <v>9.227618763335462</v>
      </c>
      <c r="D161" s="7">
        <f t="shared" si="14"/>
        <v>8.9971703914294618</v>
      </c>
      <c r="E161" s="7">
        <f t="shared" si="13"/>
        <v>0.2304483719060002</v>
      </c>
      <c r="F161" s="7">
        <f t="shared" si="11"/>
        <v>0.23443692454455536</v>
      </c>
      <c r="G161" s="7">
        <f t="shared" si="9"/>
        <v>-3.9885526385551595E-3</v>
      </c>
      <c r="H161" s="7" t="str">
        <f t="shared" si="10"/>
        <v>Hold</v>
      </c>
    </row>
    <row r="162" spans="1:8" ht="13.5" x14ac:dyDescent="0.35">
      <c r="A162" s="3">
        <v>42240</v>
      </c>
      <c r="B162" s="2">
        <v>9.5902999999999992</v>
      </c>
      <c r="C162" s="7">
        <f t="shared" si="12"/>
        <v>9.2834158766684673</v>
      </c>
      <c r="D162" s="7">
        <f t="shared" si="14"/>
        <v>9.041105917990242</v>
      </c>
      <c r="E162" s="7">
        <f t="shared" si="13"/>
        <v>0.24230995867822536</v>
      </c>
      <c r="F162" s="7">
        <f t="shared" si="11"/>
        <v>0.23601153137128938</v>
      </c>
      <c r="G162" s="7">
        <f t="shared" si="9"/>
        <v>6.298427306935972E-3</v>
      </c>
      <c r="H162" s="7" t="str">
        <f t="shared" si="10"/>
        <v>Sell</v>
      </c>
    </row>
    <row r="163" spans="1:8" ht="13.5" x14ac:dyDescent="0.35">
      <c r="A163" s="3">
        <v>42241</v>
      </c>
      <c r="B163" s="2">
        <v>9.6387</v>
      </c>
      <c r="C163" s="7">
        <f t="shared" si="12"/>
        <v>9.3380749725656269</v>
      </c>
      <c r="D163" s="7">
        <f t="shared" si="14"/>
        <v>9.085372146287261</v>
      </c>
      <c r="E163" s="7">
        <f t="shared" si="13"/>
        <v>0.25270282627836593</v>
      </c>
      <c r="F163" s="7">
        <f t="shared" si="11"/>
        <v>0.23934979035270471</v>
      </c>
      <c r="G163" s="7">
        <f t="shared" si="9"/>
        <v>1.3353035925661227E-2</v>
      </c>
      <c r="H163" s="7" t="str">
        <f t="shared" si="10"/>
        <v>Sell</v>
      </c>
    </row>
    <row r="164" spans="1:8" ht="13.5" x14ac:dyDescent="0.35">
      <c r="A164" s="3">
        <v>42242</v>
      </c>
      <c r="B164" s="2">
        <v>9.9254999999999995</v>
      </c>
      <c r="C164" s="7">
        <f t="shared" si="12"/>
        <v>9.428448053709376</v>
      </c>
      <c r="D164" s="7">
        <f t="shared" si="14"/>
        <v>9.1476038391548702</v>
      </c>
      <c r="E164" s="7">
        <f t="shared" si="13"/>
        <v>0.28084421455450581</v>
      </c>
      <c r="F164" s="7">
        <f t="shared" si="11"/>
        <v>0.24764867519306494</v>
      </c>
      <c r="G164" s="7">
        <f t="shared" ref="G164:G227" si="15">E164-F164</f>
        <v>3.3195539361440873E-2</v>
      </c>
      <c r="H164" s="7" t="str">
        <f t="shared" ref="H164:H227" si="16">IF(G164&lt;0,"Hold","Sell")</f>
        <v>Sell</v>
      </c>
    </row>
    <row r="165" spans="1:8" ht="13.5" x14ac:dyDescent="0.35">
      <c r="A165" s="3">
        <v>42243</v>
      </c>
      <c r="B165" s="2">
        <v>10.125999999999999</v>
      </c>
      <c r="C165" s="7">
        <f t="shared" si="12"/>
        <v>9.5357637377540865</v>
      </c>
      <c r="D165" s="7">
        <f t="shared" si="14"/>
        <v>9.2200776288471022</v>
      </c>
      <c r="E165" s="7">
        <f t="shared" si="13"/>
        <v>0.31568610890698423</v>
      </c>
      <c r="F165" s="7">
        <f t="shared" ref="F165:F228" si="17">(E165*(2/10))+((1-(2/10))*F164)</f>
        <v>0.26125616193584883</v>
      </c>
      <c r="G165" s="7">
        <f t="shared" si="15"/>
        <v>5.4429946971135401E-2</v>
      </c>
      <c r="H165" s="7" t="str">
        <f t="shared" si="16"/>
        <v>Sell</v>
      </c>
    </row>
    <row r="166" spans="1:8" ht="13.5" x14ac:dyDescent="0.35">
      <c r="A166" s="3">
        <v>42244</v>
      </c>
      <c r="B166" s="2">
        <v>10.430099999999999</v>
      </c>
      <c r="C166" s="7">
        <f t="shared" si="12"/>
        <v>9.6733539319457655</v>
      </c>
      <c r="D166" s="7">
        <f t="shared" si="14"/>
        <v>9.3097089155991686</v>
      </c>
      <c r="E166" s="7">
        <f t="shared" si="13"/>
        <v>0.36364501634659696</v>
      </c>
      <c r="F166" s="7">
        <f t="shared" si="17"/>
        <v>0.28173393281799847</v>
      </c>
      <c r="G166" s="7">
        <f t="shared" si="15"/>
        <v>8.1911083528598494E-2</v>
      </c>
      <c r="H166" s="7" t="str">
        <f t="shared" si="16"/>
        <v>Sell</v>
      </c>
    </row>
    <row r="167" spans="1:8" ht="13.5" x14ac:dyDescent="0.35">
      <c r="A167" s="3">
        <v>42247</v>
      </c>
      <c r="B167" s="2">
        <v>10.333299999999999</v>
      </c>
      <c r="C167" s="7">
        <f t="shared" si="12"/>
        <v>9.7748840962618004</v>
      </c>
      <c r="D167" s="7">
        <f t="shared" si="14"/>
        <v>9.3855304774066379</v>
      </c>
      <c r="E167" s="7">
        <f t="shared" si="13"/>
        <v>0.38935361885516251</v>
      </c>
      <c r="F167" s="7">
        <f t="shared" si="17"/>
        <v>0.30325787002543131</v>
      </c>
      <c r="G167" s="7">
        <f t="shared" si="15"/>
        <v>8.60957488297312E-2</v>
      </c>
      <c r="H167" s="7" t="str">
        <f t="shared" si="16"/>
        <v>Sell</v>
      </c>
    </row>
    <row r="168" spans="1:8" ht="13.5" x14ac:dyDescent="0.35">
      <c r="A168" s="3">
        <v>42248</v>
      </c>
      <c r="B168" s="2">
        <v>10.0258</v>
      </c>
      <c r="C168" s="7">
        <f t="shared" si="12"/>
        <v>9.8134865429907538</v>
      </c>
      <c r="D168" s="7">
        <f t="shared" si="14"/>
        <v>9.4329578494505899</v>
      </c>
      <c r="E168" s="7">
        <f t="shared" si="13"/>
        <v>0.38052869354016394</v>
      </c>
      <c r="F168" s="7">
        <f t="shared" si="17"/>
        <v>0.31871203472837784</v>
      </c>
      <c r="G168" s="7">
        <f t="shared" si="15"/>
        <v>6.1816658811786107E-2</v>
      </c>
      <c r="H168" s="7" t="str">
        <f t="shared" si="16"/>
        <v>Sell</v>
      </c>
    </row>
    <row r="169" spans="1:8" ht="13.5" x14ac:dyDescent="0.35">
      <c r="A169" s="3">
        <v>42249</v>
      </c>
      <c r="B169" s="2">
        <v>9.6491000000000007</v>
      </c>
      <c r="C169" s="7">
        <f t="shared" si="12"/>
        <v>9.7881963056075598</v>
      </c>
      <c r="D169" s="7">
        <f t="shared" si="14"/>
        <v>9.4489683791209167</v>
      </c>
      <c r="E169" s="7">
        <f t="shared" si="13"/>
        <v>0.33922792648664313</v>
      </c>
      <c r="F169" s="7">
        <f t="shared" si="17"/>
        <v>0.32281521308003092</v>
      </c>
      <c r="G169" s="7">
        <f t="shared" si="15"/>
        <v>1.6412713406612212E-2</v>
      </c>
      <c r="H169" s="7" t="str">
        <f t="shared" si="16"/>
        <v>Sell</v>
      </c>
    </row>
    <row r="170" spans="1:8" ht="13.5" x14ac:dyDescent="0.35">
      <c r="A170" s="3">
        <v>42250</v>
      </c>
      <c r="B170" s="2">
        <v>10.1951</v>
      </c>
      <c r="C170" s="7">
        <f t="shared" si="12"/>
        <v>9.8507968739756286</v>
      </c>
      <c r="D170" s="7">
        <f t="shared" si="14"/>
        <v>9.5042373880749231</v>
      </c>
      <c r="E170" s="7">
        <f t="shared" si="13"/>
        <v>0.34655948590070551</v>
      </c>
      <c r="F170" s="7">
        <f t="shared" si="17"/>
        <v>0.3275640676441659</v>
      </c>
      <c r="G170" s="7">
        <f t="shared" si="15"/>
        <v>1.8995418256539609E-2</v>
      </c>
      <c r="H170" s="7" t="str">
        <f t="shared" si="16"/>
        <v>Sell</v>
      </c>
    </row>
    <row r="171" spans="1:8" ht="13.5" x14ac:dyDescent="0.35">
      <c r="A171" s="3">
        <v>42251</v>
      </c>
      <c r="B171" s="2">
        <v>10.4267</v>
      </c>
      <c r="C171" s="7">
        <f t="shared" si="12"/>
        <v>9.9393973549024555</v>
      </c>
      <c r="D171" s="7">
        <f t="shared" si="14"/>
        <v>9.5725679519212257</v>
      </c>
      <c r="E171" s="7">
        <f t="shared" si="13"/>
        <v>0.36682940298122979</v>
      </c>
      <c r="F171" s="7">
        <f t="shared" si="17"/>
        <v>0.33541713471157875</v>
      </c>
      <c r="G171" s="7">
        <f t="shared" si="15"/>
        <v>3.1412268269651045E-2</v>
      </c>
      <c r="H171" s="7" t="str">
        <f t="shared" si="16"/>
        <v>Sell</v>
      </c>
    </row>
    <row r="172" spans="1:8" ht="13.5" x14ac:dyDescent="0.35">
      <c r="A172" s="3">
        <v>42254</v>
      </c>
      <c r="B172" s="2">
        <v>10.907</v>
      </c>
      <c r="C172" s="7">
        <f t="shared" si="12"/>
        <v>10.088259300302079</v>
      </c>
      <c r="D172" s="7">
        <f t="shared" si="14"/>
        <v>9.6714147702974298</v>
      </c>
      <c r="E172" s="7">
        <f t="shared" si="13"/>
        <v>0.41684453000464927</v>
      </c>
      <c r="F172" s="7">
        <f t="shared" si="17"/>
        <v>0.35170261377019285</v>
      </c>
      <c r="G172" s="7">
        <f t="shared" si="15"/>
        <v>6.5141916234456421E-2</v>
      </c>
      <c r="H172" s="7" t="str">
        <f t="shared" si="16"/>
        <v>Sell</v>
      </c>
    </row>
    <row r="173" spans="1:8" ht="13.5" x14ac:dyDescent="0.35">
      <c r="A173" s="3">
        <v>42255</v>
      </c>
      <c r="B173" s="2">
        <v>10.7308</v>
      </c>
      <c r="C173" s="7">
        <f t="shared" si="12"/>
        <v>10.187111715640221</v>
      </c>
      <c r="D173" s="7">
        <f t="shared" si="14"/>
        <v>9.7498877502753984</v>
      </c>
      <c r="E173" s="7">
        <f t="shared" si="13"/>
        <v>0.43722396536482222</v>
      </c>
      <c r="F173" s="7">
        <f t="shared" si="17"/>
        <v>0.36880688408911871</v>
      </c>
      <c r="G173" s="7">
        <f t="shared" si="15"/>
        <v>6.8417081275703506E-2</v>
      </c>
      <c r="H173" s="7" t="str">
        <f t="shared" si="16"/>
        <v>Sell</v>
      </c>
    </row>
    <row r="174" spans="1:8" ht="13.5" x14ac:dyDescent="0.35">
      <c r="A174" s="3">
        <v>42256</v>
      </c>
      <c r="B174" s="2">
        <v>10.748100000000001</v>
      </c>
      <c r="C174" s="7">
        <f t="shared" si="12"/>
        <v>10.273417605541725</v>
      </c>
      <c r="D174" s="7">
        <f t="shared" si="14"/>
        <v>9.8238293984031468</v>
      </c>
      <c r="E174" s="7">
        <f t="shared" si="13"/>
        <v>0.44958820713857861</v>
      </c>
      <c r="F174" s="7">
        <f t="shared" si="17"/>
        <v>0.38496314869901072</v>
      </c>
      <c r="G174" s="7">
        <f t="shared" si="15"/>
        <v>6.4625058439567895E-2</v>
      </c>
      <c r="H174" s="7" t="str">
        <f t="shared" si="16"/>
        <v>Sell</v>
      </c>
    </row>
    <row r="175" spans="1:8" ht="13.5" x14ac:dyDescent="0.35">
      <c r="A175" s="3">
        <v>42257</v>
      </c>
      <c r="B175" s="2">
        <v>10.748100000000001</v>
      </c>
      <c r="C175" s="7">
        <f t="shared" si="12"/>
        <v>10.346445666227615</v>
      </c>
      <c r="D175" s="7">
        <f t="shared" si="14"/>
        <v>9.8922938874103217</v>
      </c>
      <c r="E175" s="7">
        <f t="shared" si="13"/>
        <v>0.45415177881729285</v>
      </c>
      <c r="F175" s="7">
        <f t="shared" si="17"/>
        <v>0.39880087472266712</v>
      </c>
      <c r="G175" s="7">
        <f t="shared" si="15"/>
        <v>5.535090409462573E-2</v>
      </c>
      <c r="H175" s="7" t="str">
        <f t="shared" si="16"/>
        <v>Sell</v>
      </c>
    </row>
    <row r="176" spans="1:8" ht="13.5" x14ac:dyDescent="0.35">
      <c r="A176" s="3">
        <v>42258</v>
      </c>
      <c r="B176" s="2">
        <v>10.779199999999999</v>
      </c>
      <c r="C176" s="7">
        <f t="shared" si="12"/>
        <v>10.41302325603875</v>
      </c>
      <c r="D176" s="7">
        <f t="shared" si="14"/>
        <v>9.9579906364910382</v>
      </c>
      <c r="E176" s="7">
        <f t="shared" si="13"/>
        <v>0.4550326195477119</v>
      </c>
      <c r="F176" s="7">
        <f t="shared" si="17"/>
        <v>0.4100472236876761</v>
      </c>
      <c r="G176" s="7">
        <f t="shared" si="15"/>
        <v>4.4985395860035804E-2</v>
      </c>
      <c r="H176" s="7" t="str">
        <f t="shared" si="16"/>
        <v>Sell</v>
      </c>
    </row>
    <row r="177" spans="1:8" ht="13.5" x14ac:dyDescent="0.35">
      <c r="A177" s="3">
        <v>42261</v>
      </c>
      <c r="B177" s="2">
        <v>10.955399999999999</v>
      </c>
      <c r="C177" s="7">
        <f t="shared" si="12"/>
        <v>10.496465832032788</v>
      </c>
      <c r="D177" s="7">
        <f t="shared" si="14"/>
        <v>10.031872811565776</v>
      </c>
      <c r="E177" s="7">
        <f t="shared" si="13"/>
        <v>0.4645930204670119</v>
      </c>
      <c r="F177" s="7">
        <f t="shared" si="17"/>
        <v>0.42095638304354333</v>
      </c>
      <c r="G177" s="7">
        <f t="shared" si="15"/>
        <v>4.3636637423468572E-2</v>
      </c>
      <c r="H177" s="7" t="str">
        <f t="shared" si="16"/>
        <v>Sell</v>
      </c>
    </row>
    <row r="178" spans="1:8" ht="13.5" x14ac:dyDescent="0.35">
      <c r="A178" s="3">
        <v>42262</v>
      </c>
      <c r="B178" s="2">
        <v>11.186999999999999</v>
      </c>
      <c r="C178" s="7">
        <f t="shared" si="12"/>
        <v>10.602701857873898</v>
      </c>
      <c r="D178" s="7">
        <f t="shared" si="14"/>
        <v>10.11743778848683</v>
      </c>
      <c r="E178" s="7">
        <f t="shared" si="13"/>
        <v>0.48526406938706756</v>
      </c>
      <c r="F178" s="7">
        <f t="shared" si="17"/>
        <v>0.4338179203122482</v>
      </c>
      <c r="G178" s="7">
        <f t="shared" si="15"/>
        <v>5.1446149074819369E-2</v>
      </c>
      <c r="H178" s="7" t="str">
        <f t="shared" si="16"/>
        <v>Sell</v>
      </c>
    </row>
    <row r="179" spans="1:8" ht="13.5" x14ac:dyDescent="0.35">
      <c r="A179" s="3">
        <v>42263</v>
      </c>
      <c r="B179" s="2">
        <v>10.889799999999999</v>
      </c>
      <c r="C179" s="7">
        <f t="shared" si="12"/>
        <v>10.646870802816375</v>
      </c>
      <c r="D179" s="7">
        <f t="shared" si="14"/>
        <v>10.174649804154473</v>
      </c>
      <c r="E179" s="7">
        <f t="shared" si="13"/>
        <v>0.4722209986619017</v>
      </c>
      <c r="F179" s="7">
        <f t="shared" si="17"/>
        <v>0.44149853598217892</v>
      </c>
      <c r="G179" s="7">
        <f t="shared" si="15"/>
        <v>3.0722462679722784E-2</v>
      </c>
      <c r="H179" s="7" t="str">
        <f t="shared" si="16"/>
        <v>Sell</v>
      </c>
    </row>
    <row r="180" spans="1:8" ht="13.5" x14ac:dyDescent="0.35">
      <c r="A180" s="3">
        <v>42264</v>
      </c>
      <c r="B180" s="2">
        <v>10.889799999999999</v>
      </c>
      <c r="C180" s="7">
        <f t="shared" si="12"/>
        <v>10.684244525460009</v>
      </c>
      <c r="D180" s="7">
        <f t="shared" si="14"/>
        <v>10.227623892735624</v>
      </c>
      <c r="E180" s="7">
        <f t="shared" si="13"/>
        <v>0.4566206327243858</v>
      </c>
      <c r="F180" s="7">
        <f t="shared" si="17"/>
        <v>0.44452295533062031</v>
      </c>
      <c r="G180" s="7">
        <f t="shared" si="15"/>
        <v>1.2097677393765494E-2</v>
      </c>
      <c r="H180" s="7" t="str">
        <f t="shared" si="16"/>
        <v>Sell</v>
      </c>
    </row>
    <row r="181" spans="1:8" ht="13.5" x14ac:dyDescent="0.35">
      <c r="A181" s="3">
        <v>42265</v>
      </c>
      <c r="B181" s="2">
        <v>10.851699999999999</v>
      </c>
      <c r="C181" s="7">
        <f t="shared" si="12"/>
        <v>10.710006906158469</v>
      </c>
      <c r="D181" s="7">
        <f t="shared" si="14"/>
        <v>10.273851752532984</v>
      </c>
      <c r="E181" s="7">
        <f t="shared" si="13"/>
        <v>0.43615515362548507</v>
      </c>
      <c r="F181" s="7">
        <f t="shared" si="17"/>
        <v>0.4428493949895933</v>
      </c>
      <c r="G181" s="7">
        <f t="shared" si="15"/>
        <v>-6.6942413641082332E-3</v>
      </c>
      <c r="H181" s="7" t="str">
        <f t="shared" si="16"/>
        <v>Hold</v>
      </c>
    </row>
    <row r="182" spans="1:8" ht="13.5" x14ac:dyDescent="0.35">
      <c r="A182" s="3">
        <v>42268</v>
      </c>
      <c r="B182" s="2">
        <v>10.7135</v>
      </c>
      <c r="C182" s="7">
        <f t="shared" si="12"/>
        <v>10.710544305211013</v>
      </c>
      <c r="D182" s="7">
        <f t="shared" si="14"/>
        <v>10.306418289382393</v>
      </c>
      <c r="E182" s="7">
        <f t="shared" si="13"/>
        <v>0.40412601582861996</v>
      </c>
      <c r="F182" s="7">
        <f t="shared" si="17"/>
        <v>0.43510471915739868</v>
      </c>
      <c r="G182" s="7">
        <f t="shared" si="15"/>
        <v>-3.0978703328778723E-2</v>
      </c>
      <c r="H182" s="7" t="str">
        <f t="shared" si="16"/>
        <v>Hold</v>
      </c>
    </row>
    <row r="183" spans="1:8" ht="13.5" x14ac:dyDescent="0.35">
      <c r="A183" s="3">
        <v>42269</v>
      </c>
      <c r="B183" s="2">
        <v>10.488899999999999</v>
      </c>
      <c r="C183" s="7">
        <f t="shared" si="12"/>
        <v>10.676445181332396</v>
      </c>
      <c r="D183" s="7">
        <f t="shared" si="14"/>
        <v>10.319935453131846</v>
      </c>
      <c r="E183" s="7">
        <f t="shared" si="13"/>
        <v>0.3565097282005496</v>
      </c>
      <c r="F183" s="7">
        <f t="shared" si="17"/>
        <v>0.41938572096602889</v>
      </c>
      <c r="G183" s="7">
        <f t="shared" si="15"/>
        <v>-6.2875992765479283E-2</v>
      </c>
      <c r="H183" s="7" t="str">
        <f t="shared" si="16"/>
        <v>Hold</v>
      </c>
    </row>
    <row r="184" spans="1:8" ht="13.5" x14ac:dyDescent="0.35">
      <c r="A184" s="3">
        <v>42270</v>
      </c>
      <c r="B184" s="2">
        <v>10.502700000000001</v>
      </c>
      <c r="C184" s="7">
        <f t="shared" si="12"/>
        <v>10.649715153435103</v>
      </c>
      <c r="D184" s="7">
        <f t="shared" si="14"/>
        <v>10.333473567714673</v>
      </c>
      <c r="E184" s="7">
        <f t="shared" si="13"/>
        <v>0.31624158572043015</v>
      </c>
      <c r="F184" s="7">
        <f t="shared" si="17"/>
        <v>0.39875689391690916</v>
      </c>
      <c r="G184" s="7">
        <f t="shared" si="15"/>
        <v>-8.2515308196479009E-2</v>
      </c>
      <c r="H184" s="7" t="str">
        <f t="shared" si="16"/>
        <v>Hold</v>
      </c>
    </row>
    <row r="185" spans="1:8" ht="13.5" x14ac:dyDescent="0.35">
      <c r="A185" s="3">
        <v>42275</v>
      </c>
      <c r="B185" s="2">
        <v>10.5061</v>
      </c>
      <c r="C185" s="7">
        <f t="shared" si="12"/>
        <v>10.627620514445088</v>
      </c>
      <c r="D185" s="7">
        <f t="shared" si="14"/>
        <v>10.34626071084692</v>
      </c>
      <c r="E185" s="7">
        <f t="shared" si="13"/>
        <v>0.2813598035981677</v>
      </c>
      <c r="F185" s="7">
        <f t="shared" si="17"/>
        <v>0.3752774758531609</v>
      </c>
      <c r="G185" s="7">
        <f t="shared" si="15"/>
        <v>-9.3917672254993201E-2</v>
      </c>
      <c r="H185" s="7" t="str">
        <f t="shared" si="16"/>
        <v>Hold</v>
      </c>
    </row>
    <row r="186" spans="1:8" ht="13.5" x14ac:dyDescent="0.35">
      <c r="A186" s="3">
        <v>42276</v>
      </c>
      <c r="B186" s="2">
        <v>10.367900000000001</v>
      </c>
      <c r="C186" s="7">
        <f t="shared" si="12"/>
        <v>10.587663512222766</v>
      </c>
      <c r="D186" s="7">
        <f t="shared" si="14"/>
        <v>10.347863621154556</v>
      </c>
      <c r="E186" s="7">
        <f t="shared" si="13"/>
        <v>0.23979989106821087</v>
      </c>
      <c r="F186" s="7">
        <f t="shared" si="17"/>
        <v>0.34818195889617093</v>
      </c>
      <c r="G186" s="7">
        <f t="shared" si="15"/>
        <v>-0.10838206782796006</v>
      </c>
      <c r="H186" s="7" t="str">
        <f t="shared" si="16"/>
        <v>Hold</v>
      </c>
    </row>
    <row r="187" spans="1:8" ht="13.5" x14ac:dyDescent="0.35">
      <c r="A187" s="3">
        <v>42277</v>
      </c>
      <c r="B187" s="2">
        <v>10.333299999999999</v>
      </c>
      <c r="C187" s="7">
        <f t="shared" si="12"/>
        <v>10.548530664188494</v>
      </c>
      <c r="D187" s="7">
        <f t="shared" si="14"/>
        <v>10.346784834402365</v>
      </c>
      <c r="E187" s="7">
        <f t="shared" si="13"/>
        <v>0.20174582978612854</v>
      </c>
      <c r="F187" s="7">
        <f t="shared" si="17"/>
        <v>0.31889473307416244</v>
      </c>
      <c r="G187" s="7">
        <f t="shared" si="15"/>
        <v>-0.1171489032880339</v>
      </c>
      <c r="H187" s="7" t="str">
        <f t="shared" si="16"/>
        <v>Hold</v>
      </c>
    </row>
    <row r="188" spans="1:8" ht="13.5" x14ac:dyDescent="0.35">
      <c r="A188" s="3">
        <v>42278</v>
      </c>
      <c r="B188" s="2">
        <v>10.2608</v>
      </c>
      <c r="C188" s="7">
        <f t="shared" si="12"/>
        <v>10.504264408159495</v>
      </c>
      <c r="D188" s="7">
        <f t="shared" si="14"/>
        <v>10.340415587409598</v>
      </c>
      <c r="E188" s="7">
        <f t="shared" si="13"/>
        <v>0.16384882074989626</v>
      </c>
      <c r="F188" s="7">
        <f t="shared" si="17"/>
        <v>0.2878855506093092</v>
      </c>
      <c r="G188" s="7">
        <f t="shared" si="15"/>
        <v>-0.12403672985941294</v>
      </c>
      <c r="H188" s="7" t="str">
        <f t="shared" si="16"/>
        <v>Hold</v>
      </c>
    </row>
    <row r="189" spans="1:8" ht="13.5" x14ac:dyDescent="0.35">
      <c r="A189" s="3">
        <v>42279</v>
      </c>
      <c r="B189" s="2">
        <v>10.2608</v>
      </c>
      <c r="C189" s="7">
        <f t="shared" si="12"/>
        <v>10.466808345365726</v>
      </c>
      <c r="D189" s="7">
        <f t="shared" si="14"/>
        <v>10.334518136490368</v>
      </c>
      <c r="E189" s="7">
        <f t="shared" si="13"/>
        <v>0.13229020887535725</v>
      </c>
      <c r="F189" s="7">
        <f t="shared" si="17"/>
        <v>0.2567664822625188</v>
      </c>
      <c r="G189" s="7">
        <f t="shared" si="15"/>
        <v>-0.12447627338716155</v>
      </c>
      <c r="H189" s="7" t="str">
        <f t="shared" si="16"/>
        <v>Hold</v>
      </c>
    </row>
    <row r="190" spans="1:8" ht="13.5" x14ac:dyDescent="0.35">
      <c r="A190" s="3">
        <v>42282</v>
      </c>
      <c r="B190" s="2">
        <v>10.108700000000001</v>
      </c>
      <c r="C190" s="7">
        <f t="shared" si="12"/>
        <v>10.411714753770998</v>
      </c>
      <c r="D190" s="7">
        <f t="shared" si="14"/>
        <v>10.31779086712071</v>
      </c>
      <c r="E190" s="7">
        <f t="shared" si="13"/>
        <v>9.3923886650287614E-2</v>
      </c>
      <c r="F190" s="7">
        <f t="shared" si="17"/>
        <v>0.22419796314007256</v>
      </c>
      <c r="G190" s="7">
        <f t="shared" si="15"/>
        <v>-0.13027407648978495</v>
      </c>
      <c r="H190" s="7" t="str">
        <f t="shared" si="16"/>
        <v>Hold</v>
      </c>
    </row>
    <row r="191" spans="1:8" ht="13.5" x14ac:dyDescent="0.35">
      <c r="A191" s="3">
        <v>42283</v>
      </c>
      <c r="B191" s="2">
        <v>9.8079999999999998</v>
      </c>
      <c r="C191" s="7">
        <f t="shared" si="12"/>
        <v>10.318835560883151</v>
      </c>
      <c r="D191" s="7">
        <f t="shared" si="14"/>
        <v>10.280028580667325</v>
      </c>
      <c r="E191" s="7">
        <f t="shared" si="13"/>
        <v>3.8806980215825959E-2</v>
      </c>
      <c r="F191" s="7">
        <f t="shared" si="17"/>
        <v>0.18711976655522325</v>
      </c>
      <c r="G191" s="7">
        <f t="shared" si="15"/>
        <v>-0.14831278633939729</v>
      </c>
      <c r="H191" s="7" t="str">
        <f t="shared" si="16"/>
        <v>Hold</v>
      </c>
    </row>
    <row r="192" spans="1:8" ht="13.5" x14ac:dyDescent="0.35">
      <c r="A192" s="3">
        <v>42284</v>
      </c>
      <c r="B192" s="2">
        <v>10.281499999999999</v>
      </c>
      <c r="C192" s="7">
        <f t="shared" si="12"/>
        <v>10.31309162843959</v>
      </c>
      <c r="D192" s="7">
        <f t="shared" si="14"/>
        <v>10.280137574691969</v>
      </c>
      <c r="E192" s="7">
        <f t="shared" si="13"/>
        <v>3.2954053747621614E-2</v>
      </c>
      <c r="F192" s="7">
        <f t="shared" si="17"/>
        <v>0.15628662399370294</v>
      </c>
      <c r="G192" s="7">
        <f t="shared" si="15"/>
        <v>-0.12333257024608132</v>
      </c>
      <c r="H192" s="7" t="str">
        <f t="shared" si="16"/>
        <v>Hold</v>
      </c>
    </row>
    <row r="193" spans="1:8" ht="13.5" x14ac:dyDescent="0.35">
      <c r="A193" s="3">
        <v>42285</v>
      </c>
      <c r="B193" s="2">
        <v>10.281499999999999</v>
      </c>
      <c r="C193" s="7">
        <f t="shared" si="12"/>
        <v>10.308231377910422</v>
      </c>
      <c r="D193" s="7">
        <f t="shared" si="14"/>
        <v>10.280238495085156</v>
      </c>
      <c r="E193" s="7">
        <f t="shared" si="13"/>
        <v>2.7992882825266463E-2</v>
      </c>
      <c r="F193" s="7">
        <f t="shared" si="17"/>
        <v>0.13062787576001567</v>
      </c>
      <c r="G193" s="7">
        <f t="shared" si="15"/>
        <v>-0.1026349929347492</v>
      </c>
      <c r="H193" s="7" t="str">
        <f t="shared" si="16"/>
        <v>Hold</v>
      </c>
    </row>
    <row r="194" spans="1:8" ht="13.5" x14ac:dyDescent="0.35">
      <c r="A194" s="3">
        <v>42286</v>
      </c>
      <c r="B194" s="2">
        <v>10.295299999999999</v>
      </c>
      <c r="C194" s="7">
        <f t="shared" si="12"/>
        <v>10.306241935154972</v>
      </c>
      <c r="D194" s="7">
        <f t="shared" si="14"/>
        <v>10.281354162115884</v>
      </c>
      <c r="E194" s="7">
        <f t="shared" si="13"/>
        <v>2.4887773039088401E-2</v>
      </c>
      <c r="F194" s="7">
        <f t="shared" si="17"/>
        <v>0.10947985521583022</v>
      </c>
      <c r="G194" s="7">
        <f t="shared" si="15"/>
        <v>-8.4592082176741815E-2</v>
      </c>
      <c r="H194" s="7" t="str">
        <f t="shared" si="16"/>
        <v>Hold</v>
      </c>
    </row>
    <row r="195" spans="1:8" ht="13.5" x14ac:dyDescent="0.35">
      <c r="A195" s="3">
        <v>42289</v>
      </c>
      <c r="B195" s="2">
        <v>10.2608</v>
      </c>
      <c r="C195" s="7">
        <f t="shared" si="12"/>
        <v>10.299250868208054</v>
      </c>
      <c r="D195" s="7">
        <f t="shared" si="14"/>
        <v>10.279831631588781</v>
      </c>
      <c r="E195" s="7">
        <f t="shared" si="13"/>
        <v>1.9419236619272695E-2</v>
      </c>
      <c r="F195" s="7">
        <f t="shared" si="17"/>
        <v>9.1467731496518712E-2</v>
      </c>
      <c r="G195" s="7">
        <f t="shared" si="15"/>
        <v>-7.2048494877246017E-2</v>
      </c>
      <c r="H195" s="7" t="str">
        <f t="shared" si="16"/>
        <v>Hold</v>
      </c>
    </row>
    <row r="196" spans="1:8" ht="13.5" x14ac:dyDescent="0.35">
      <c r="A196" s="3">
        <v>42290</v>
      </c>
      <c r="B196" s="2">
        <v>10.1951</v>
      </c>
      <c r="C196" s="7">
        <f t="shared" si="12"/>
        <v>10.283227657714507</v>
      </c>
      <c r="D196" s="7">
        <f t="shared" si="14"/>
        <v>10.273555214434056</v>
      </c>
      <c r="E196" s="7">
        <f t="shared" si="13"/>
        <v>9.6724432804506932E-3</v>
      </c>
      <c r="F196" s="7">
        <f t="shared" si="17"/>
        <v>7.5108673853305108E-2</v>
      </c>
      <c r="G196" s="7">
        <f t="shared" si="15"/>
        <v>-6.5436230572854415E-2</v>
      </c>
      <c r="H196" s="7" t="str">
        <f t="shared" si="16"/>
        <v>Hold</v>
      </c>
    </row>
    <row r="197" spans="1:8" ht="13.5" x14ac:dyDescent="0.35">
      <c r="A197" s="3">
        <v>42293</v>
      </c>
      <c r="B197" s="2">
        <v>10.436999999999999</v>
      </c>
      <c r="C197" s="7">
        <f t="shared" si="12"/>
        <v>10.306884941143045</v>
      </c>
      <c r="D197" s="7">
        <f t="shared" si="14"/>
        <v>10.28566223558709</v>
      </c>
      <c r="E197" s="7">
        <f t="shared" si="13"/>
        <v>2.1222705555954846E-2</v>
      </c>
      <c r="F197" s="7">
        <f t="shared" si="17"/>
        <v>6.4331480193835056E-2</v>
      </c>
      <c r="G197" s="7">
        <f t="shared" si="15"/>
        <v>-4.3108774637880209E-2</v>
      </c>
      <c r="H197" s="7" t="str">
        <f t="shared" si="16"/>
        <v>Hold</v>
      </c>
    </row>
    <row r="198" spans="1:8" ht="13.5" x14ac:dyDescent="0.35">
      <c r="A198" s="3">
        <v>42296</v>
      </c>
      <c r="B198" s="2">
        <v>10.3264</v>
      </c>
      <c r="C198" s="7">
        <f t="shared" si="12"/>
        <v>10.309887257890269</v>
      </c>
      <c r="D198" s="7">
        <f t="shared" si="14"/>
        <v>10.288679847765824</v>
      </c>
      <c r="E198" s="7">
        <f t="shared" si="13"/>
        <v>2.1207410124445047E-2</v>
      </c>
      <c r="F198" s="7">
        <f t="shared" si="17"/>
        <v>5.5706666179957058E-2</v>
      </c>
      <c r="G198" s="7">
        <f t="shared" si="15"/>
        <v>-3.4499256055512011E-2</v>
      </c>
      <c r="H198" s="7" t="str">
        <f t="shared" si="16"/>
        <v>Hold</v>
      </c>
    </row>
    <row r="199" spans="1:8" ht="13.5" x14ac:dyDescent="0.35">
      <c r="A199" s="3">
        <v>42297</v>
      </c>
      <c r="B199" s="2">
        <v>10.3161</v>
      </c>
      <c r="C199" s="7">
        <f t="shared" si="12"/>
        <v>10.310843064368688</v>
      </c>
      <c r="D199" s="7">
        <f t="shared" si="14"/>
        <v>10.29071097015354</v>
      </c>
      <c r="E199" s="7">
        <f t="shared" si="13"/>
        <v>2.0132094215147944E-2</v>
      </c>
      <c r="F199" s="7">
        <f t="shared" si="17"/>
        <v>4.8591751786995235E-2</v>
      </c>
      <c r="G199" s="7">
        <f t="shared" si="15"/>
        <v>-2.8459657571847291E-2</v>
      </c>
      <c r="H199" s="7" t="str">
        <f t="shared" si="16"/>
        <v>Hold</v>
      </c>
    </row>
    <row r="200" spans="1:8" ht="13.5" x14ac:dyDescent="0.35">
      <c r="A200" s="3">
        <v>42298</v>
      </c>
      <c r="B200" s="2">
        <v>10.191700000000001</v>
      </c>
      <c r="C200" s="7">
        <f t="shared" si="12"/>
        <v>10.292513362158122</v>
      </c>
      <c r="D200" s="7">
        <f t="shared" si="14"/>
        <v>10.283376824216242</v>
      </c>
      <c r="E200" s="7">
        <f t="shared" si="13"/>
        <v>9.1365379418792969E-3</v>
      </c>
      <c r="F200" s="7">
        <f t="shared" si="17"/>
        <v>4.0700709017972056E-2</v>
      </c>
      <c r="G200" s="7">
        <f t="shared" si="15"/>
        <v>-3.1564171076092759E-2</v>
      </c>
      <c r="H200" s="7" t="str">
        <f t="shared" si="16"/>
        <v>Hold</v>
      </c>
    </row>
    <row r="201" spans="1:8" ht="13.5" x14ac:dyDescent="0.35">
      <c r="A201" s="3">
        <v>42299</v>
      </c>
      <c r="B201" s="2">
        <v>10.2919</v>
      </c>
      <c r="C201" s="7">
        <f t="shared" si="12"/>
        <v>10.292418998749179</v>
      </c>
      <c r="D201" s="7">
        <f t="shared" si="14"/>
        <v>10.284008170570594</v>
      </c>
      <c r="E201" s="7">
        <f t="shared" si="13"/>
        <v>8.4108281785848504E-3</v>
      </c>
      <c r="F201" s="7">
        <f t="shared" si="17"/>
        <v>3.4242732850094618E-2</v>
      </c>
      <c r="G201" s="7">
        <f t="shared" si="15"/>
        <v>-2.5831904671509767E-2</v>
      </c>
      <c r="H201" s="7" t="str">
        <f t="shared" si="16"/>
        <v>Hold</v>
      </c>
    </row>
    <row r="202" spans="1:8" ht="13.5" x14ac:dyDescent="0.35">
      <c r="A202" s="3">
        <v>42300</v>
      </c>
      <c r="B202" s="2">
        <v>10.1951</v>
      </c>
      <c r="C202" s="7">
        <f t="shared" si="12"/>
        <v>10.27744684509546</v>
      </c>
      <c r="D202" s="7">
        <f t="shared" si="14"/>
        <v>10.277422380157958</v>
      </c>
      <c r="E202" s="7">
        <f t="shared" si="13"/>
        <v>2.4464937501633699E-5</v>
      </c>
      <c r="F202" s="7">
        <f t="shared" si="17"/>
        <v>2.7399079267576024E-2</v>
      </c>
      <c r="G202" s="7">
        <f t="shared" si="15"/>
        <v>-2.737461433007439E-2</v>
      </c>
      <c r="H202" s="7" t="str">
        <f t="shared" si="16"/>
        <v>Hold</v>
      </c>
    </row>
    <row r="203" spans="1:8" ht="13.5" x14ac:dyDescent="0.35">
      <c r="A203" s="3">
        <v>42303</v>
      </c>
      <c r="B203" s="2">
        <v>10.1951</v>
      </c>
      <c r="C203" s="7">
        <f t="shared" si="12"/>
        <v>10.264778099696159</v>
      </c>
      <c r="D203" s="7">
        <f t="shared" si="14"/>
        <v>10.271324426072184</v>
      </c>
      <c r="E203" s="7">
        <f t="shared" si="13"/>
        <v>-6.5463263760250356E-3</v>
      </c>
      <c r="F203" s="7">
        <f t="shared" si="17"/>
        <v>2.0609998138855813E-2</v>
      </c>
      <c r="G203" s="7">
        <f t="shared" si="15"/>
        <v>-2.7156324514880849E-2</v>
      </c>
      <c r="H203" s="7" t="str">
        <f t="shared" si="16"/>
        <v>Hold</v>
      </c>
    </row>
    <row r="204" spans="1:8" ht="13.5" x14ac:dyDescent="0.35">
      <c r="A204" s="3">
        <v>42304</v>
      </c>
      <c r="B204" s="2">
        <v>9.9946999999999999</v>
      </c>
      <c r="C204" s="7">
        <f t="shared" si="12"/>
        <v>10.223227622819827</v>
      </c>
      <c r="D204" s="7">
        <f t="shared" si="14"/>
        <v>10.250833727844615</v>
      </c>
      <c r="E204" s="7">
        <f t="shared" si="13"/>
        <v>-2.7606105024787553E-2</v>
      </c>
      <c r="F204" s="7">
        <f t="shared" si="17"/>
        <v>1.0966777506127141E-2</v>
      </c>
      <c r="G204" s="7">
        <f t="shared" si="15"/>
        <v>-3.857288253091469E-2</v>
      </c>
      <c r="H204" s="7" t="str">
        <f t="shared" si="16"/>
        <v>Hold</v>
      </c>
    </row>
    <row r="205" spans="1:8" ht="13.5" x14ac:dyDescent="0.35">
      <c r="A205" s="3">
        <v>42305</v>
      </c>
      <c r="B205" s="2">
        <v>10.0223</v>
      </c>
      <c r="C205" s="7">
        <f t="shared" si="12"/>
        <v>10.192315680847546</v>
      </c>
      <c r="D205" s="7">
        <f t="shared" si="14"/>
        <v>10.233905303559828</v>
      </c>
      <c r="E205" s="7">
        <f t="shared" si="13"/>
        <v>-4.1589622712281837E-2</v>
      </c>
      <c r="F205" s="7">
        <f t="shared" si="17"/>
        <v>4.5549746244534506E-4</v>
      </c>
      <c r="G205" s="7">
        <f t="shared" si="15"/>
        <v>-4.2045120174727182E-2</v>
      </c>
      <c r="H205" s="7" t="str">
        <f t="shared" si="16"/>
        <v>Hold</v>
      </c>
    </row>
    <row r="206" spans="1:8" ht="13.5" x14ac:dyDescent="0.35">
      <c r="A206" s="3">
        <v>42306</v>
      </c>
      <c r="B206" s="2">
        <v>10.1882</v>
      </c>
      <c r="C206" s="7">
        <f t="shared" si="12"/>
        <v>10.191682499178693</v>
      </c>
      <c r="D206" s="7">
        <f t="shared" si="14"/>
        <v>10.230519725518359</v>
      </c>
      <c r="E206" s="7">
        <f t="shared" si="13"/>
        <v>-3.8837226339666131E-2</v>
      </c>
      <c r="F206" s="7">
        <f t="shared" si="17"/>
        <v>-7.4030472979769507E-3</v>
      </c>
      <c r="G206" s="7">
        <f t="shared" si="15"/>
        <v>-3.1434179041689179E-2</v>
      </c>
      <c r="H206" s="7" t="str">
        <f t="shared" si="16"/>
        <v>Hold</v>
      </c>
    </row>
    <row r="207" spans="1:8" ht="13.5" x14ac:dyDescent="0.35">
      <c r="A207" s="3">
        <v>42307</v>
      </c>
      <c r="B207" s="2">
        <v>10.1882</v>
      </c>
      <c r="C207" s="7">
        <f t="shared" ref="C207:C270" si="18">$C$4*B207+C206*(1-$C$4)</f>
        <v>10.19114673007428</v>
      </c>
      <c r="D207" s="7">
        <f t="shared" si="14"/>
        <v>10.227384931035518</v>
      </c>
      <c r="E207" s="7">
        <f t="shared" si="13"/>
        <v>-3.6238200961237865E-2</v>
      </c>
      <c r="F207" s="7">
        <f t="shared" si="17"/>
        <v>-1.3170078030629135E-2</v>
      </c>
      <c r="G207" s="7">
        <f t="shared" si="15"/>
        <v>-2.3068122930608732E-2</v>
      </c>
      <c r="H207" s="7" t="str">
        <f t="shared" si="16"/>
        <v>Hold</v>
      </c>
    </row>
    <row r="208" spans="1:8" ht="13.5" x14ac:dyDescent="0.35">
      <c r="A208" s="3">
        <v>42310</v>
      </c>
      <c r="B208" s="2">
        <v>10.1744</v>
      </c>
      <c r="C208" s="7">
        <f t="shared" si="18"/>
        <v>10.188570310062852</v>
      </c>
      <c r="D208" s="7">
        <f t="shared" si="14"/>
        <v>10.223460121329182</v>
      </c>
      <c r="E208" s="7">
        <f t="shared" si="13"/>
        <v>-3.4889811266330284E-2</v>
      </c>
      <c r="F208" s="7">
        <f t="shared" si="17"/>
        <v>-1.7514024677769365E-2</v>
      </c>
      <c r="G208" s="7">
        <f t="shared" si="15"/>
        <v>-1.7375786588560919E-2</v>
      </c>
      <c r="H208" s="7" t="str">
        <f t="shared" si="16"/>
        <v>Hold</v>
      </c>
    </row>
    <row r="209" spans="1:8" ht="13.5" x14ac:dyDescent="0.35">
      <c r="A209" s="3">
        <v>42311</v>
      </c>
      <c r="B209" s="2">
        <v>10.0223</v>
      </c>
      <c r="C209" s="7">
        <f t="shared" si="18"/>
        <v>10.162990262360875</v>
      </c>
      <c r="D209" s="7">
        <f t="shared" si="14"/>
        <v>10.208559371601094</v>
      </c>
      <c r="E209" s="7">
        <f t="shared" si="13"/>
        <v>-4.5569109240219063E-2</v>
      </c>
      <c r="F209" s="7">
        <f t="shared" si="17"/>
        <v>-2.3125041590259306E-2</v>
      </c>
      <c r="G209" s="7">
        <f t="shared" si="15"/>
        <v>-2.2444067649959758E-2</v>
      </c>
      <c r="H209" s="7" t="str">
        <f t="shared" si="16"/>
        <v>Hold</v>
      </c>
    </row>
    <row r="210" spans="1:8" ht="13.5" x14ac:dyDescent="0.35">
      <c r="A210" s="3">
        <v>42312</v>
      </c>
      <c r="B210" s="2">
        <v>9.9877000000000002</v>
      </c>
      <c r="C210" s="7">
        <f t="shared" si="18"/>
        <v>10.136022529689972</v>
      </c>
      <c r="D210" s="7">
        <f t="shared" si="14"/>
        <v>10.192199418149162</v>
      </c>
      <c r="E210" s="7">
        <f t="shared" si="13"/>
        <v>-5.6176888459189556E-2</v>
      </c>
      <c r="F210" s="7">
        <f t="shared" si="17"/>
        <v>-2.9735410964045358E-2</v>
      </c>
      <c r="G210" s="7">
        <f t="shared" si="15"/>
        <v>-2.6441477495144198E-2</v>
      </c>
      <c r="H210" s="7" t="str">
        <f t="shared" si="16"/>
        <v>Hold</v>
      </c>
    </row>
    <row r="211" spans="1:8" ht="13.5" x14ac:dyDescent="0.35">
      <c r="A211" s="3">
        <v>42313</v>
      </c>
      <c r="B211" s="2">
        <v>10.125999999999999</v>
      </c>
      <c r="C211" s="7">
        <f t="shared" si="18"/>
        <v>10.134480602045361</v>
      </c>
      <c r="D211" s="7">
        <f t="shared" si="14"/>
        <v>10.18729575754552</v>
      </c>
      <c r="E211" s="7">
        <f t="shared" si="13"/>
        <v>-5.281515550015925E-2</v>
      </c>
      <c r="F211" s="7">
        <f t="shared" si="17"/>
        <v>-3.4351359871268139E-2</v>
      </c>
      <c r="G211" s="7">
        <f t="shared" si="15"/>
        <v>-1.8463795628891111E-2</v>
      </c>
      <c r="H211" s="7" t="str">
        <f t="shared" si="16"/>
        <v>Hold</v>
      </c>
    </row>
    <row r="212" spans="1:8" ht="13.5" x14ac:dyDescent="0.35">
      <c r="A212" s="3">
        <v>42314</v>
      </c>
      <c r="B212" s="2">
        <v>9.7457999999999991</v>
      </c>
      <c r="C212" s="7">
        <f t="shared" si="18"/>
        <v>10.074683586346076</v>
      </c>
      <c r="D212" s="7">
        <f t="shared" si="14"/>
        <v>10.154592368097704</v>
      </c>
      <c r="E212" s="7">
        <f t="shared" si="13"/>
        <v>-7.990878175162841E-2</v>
      </c>
      <c r="F212" s="7">
        <f t="shared" si="17"/>
        <v>-4.346284424734019E-2</v>
      </c>
      <c r="G212" s="7">
        <f t="shared" si="15"/>
        <v>-3.644593750428822E-2</v>
      </c>
      <c r="H212" s="7" t="str">
        <f t="shared" si="16"/>
        <v>Hold</v>
      </c>
    </row>
    <row r="213" spans="1:8" ht="13.5" x14ac:dyDescent="0.35">
      <c r="A213" s="3">
        <v>42317</v>
      </c>
      <c r="B213" s="2">
        <v>9.6767000000000003</v>
      </c>
      <c r="C213" s="7">
        <f t="shared" si="18"/>
        <v>10.013455342292833</v>
      </c>
      <c r="D213" s="7">
        <f t="shared" si="14"/>
        <v>10.1191929334238</v>
      </c>
      <c r="E213" s="7">
        <f t="shared" si="13"/>
        <v>-0.1057375911309677</v>
      </c>
      <c r="F213" s="7">
        <f t="shared" si="17"/>
        <v>-5.5917793624065695E-2</v>
      </c>
      <c r="G213" s="7">
        <f t="shared" si="15"/>
        <v>-4.9819797506902005E-2</v>
      </c>
      <c r="H213" s="7" t="str">
        <f t="shared" si="16"/>
        <v>Hold</v>
      </c>
    </row>
    <row r="214" spans="1:8" ht="13.5" x14ac:dyDescent="0.35">
      <c r="A214" s="3">
        <v>42318</v>
      </c>
      <c r="B214" s="2">
        <v>9.8391000000000002</v>
      </c>
      <c r="C214" s="7">
        <f t="shared" si="18"/>
        <v>9.9866314434785508</v>
      </c>
      <c r="D214" s="7">
        <f t="shared" si="14"/>
        <v>10.098445308725742</v>
      </c>
      <c r="E214" s="7">
        <f t="shared" si="13"/>
        <v>-0.11181386524719095</v>
      </c>
      <c r="F214" s="7">
        <f t="shared" si="17"/>
        <v>-6.7097007948690751E-2</v>
      </c>
      <c r="G214" s="7">
        <f t="shared" si="15"/>
        <v>-4.4716857298500196E-2</v>
      </c>
      <c r="H214" s="7" t="str">
        <f t="shared" si="16"/>
        <v>Hold</v>
      </c>
    </row>
    <row r="215" spans="1:8" ht="13.5" x14ac:dyDescent="0.35">
      <c r="A215" s="3">
        <v>42319</v>
      </c>
      <c r="B215" s="2">
        <v>9.7112999999999996</v>
      </c>
      <c r="C215" s="7">
        <f t="shared" si="18"/>
        <v>9.9442727598664664</v>
      </c>
      <c r="D215" s="7">
        <f t="shared" si="14"/>
        <v>10.069767878449762</v>
      </c>
      <c r="E215" s="7">
        <f t="shared" si="13"/>
        <v>-0.1254951185832951</v>
      </c>
      <c r="F215" s="7">
        <f t="shared" si="17"/>
        <v>-7.8776630075611628E-2</v>
      </c>
      <c r="G215" s="7">
        <f t="shared" si="15"/>
        <v>-4.6718488507683467E-2</v>
      </c>
      <c r="H215" s="7" t="str">
        <f t="shared" si="16"/>
        <v>Hold</v>
      </c>
    </row>
    <row r="216" spans="1:8" ht="13.5" x14ac:dyDescent="0.35">
      <c r="A216" s="3">
        <v>42320</v>
      </c>
      <c r="B216" s="2">
        <v>9.8841000000000001</v>
      </c>
      <c r="C216" s="7">
        <f t="shared" si="18"/>
        <v>9.9350154121947014</v>
      </c>
      <c r="D216" s="7">
        <f t="shared" si="14"/>
        <v>10.056014702268298</v>
      </c>
      <c r="E216" s="7">
        <f t="shared" si="13"/>
        <v>-0.12099929007359655</v>
      </c>
      <c r="F216" s="7">
        <f t="shared" si="17"/>
        <v>-8.7221162075208622E-2</v>
      </c>
      <c r="G216" s="7">
        <f t="shared" si="15"/>
        <v>-3.3778127998387933E-2</v>
      </c>
      <c r="H216" s="7" t="str">
        <f t="shared" si="16"/>
        <v>Hold</v>
      </c>
    </row>
    <row r="217" spans="1:8" ht="13.5" x14ac:dyDescent="0.35">
      <c r="A217" s="3">
        <v>42321</v>
      </c>
      <c r="B217" s="2">
        <v>9.9808000000000003</v>
      </c>
      <c r="C217" s="7">
        <f t="shared" si="18"/>
        <v>9.9420591949339787</v>
      </c>
      <c r="D217" s="7">
        <f t="shared" si="14"/>
        <v>10.050443242841016</v>
      </c>
      <c r="E217" s="7">
        <f t="shared" si="13"/>
        <v>-0.10838404790703748</v>
      </c>
      <c r="F217" s="7">
        <f t="shared" si="17"/>
        <v>-9.1453739241574392E-2</v>
      </c>
      <c r="G217" s="7">
        <f t="shared" si="15"/>
        <v>-1.6930308665463092E-2</v>
      </c>
      <c r="H217" s="7" t="str">
        <f t="shared" si="16"/>
        <v>Hold</v>
      </c>
    </row>
    <row r="218" spans="1:8" ht="13.5" x14ac:dyDescent="0.35">
      <c r="A218" s="3">
        <v>42324</v>
      </c>
      <c r="B218" s="2">
        <v>9.9359000000000002</v>
      </c>
      <c r="C218" s="7">
        <f t="shared" si="18"/>
        <v>9.9411116264825985</v>
      </c>
      <c r="D218" s="7">
        <f t="shared" si="14"/>
        <v>10.041958558186126</v>
      </c>
      <c r="E218" s="7">
        <f t="shared" si="13"/>
        <v>-0.10084693170352743</v>
      </c>
      <c r="F218" s="7">
        <f t="shared" si="17"/>
        <v>-9.3332377733965008E-2</v>
      </c>
      <c r="G218" s="7">
        <f t="shared" si="15"/>
        <v>-7.5145539695624236E-3</v>
      </c>
      <c r="H218" s="7" t="str">
        <f t="shared" si="16"/>
        <v>Hold</v>
      </c>
    </row>
    <row r="219" spans="1:8" ht="13.5" x14ac:dyDescent="0.35">
      <c r="A219" s="3">
        <v>42325</v>
      </c>
      <c r="B219" s="2">
        <v>10.1778</v>
      </c>
      <c r="C219" s="7">
        <f t="shared" si="18"/>
        <v>9.977525222408353</v>
      </c>
      <c r="D219" s="7">
        <f t="shared" si="14"/>
        <v>10.052020887209377</v>
      </c>
      <c r="E219" s="7">
        <f t="shared" si="13"/>
        <v>-7.4495664801023764E-2</v>
      </c>
      <c r="F219" s="7">
        <f t="shared" si="17"/>
        <v>-8.9565035147376765E-2</v>
      </c>
      <c r="G219" s="7">
        <f t="shared" si="15"/>
        <v>1.5069370346353E-2</v>
      </c>
      <c r="H219" s="7" t="str">
        <f t="shared" si="16"/>
        <v>Sell</v>
      </c>
    </row>
    <row r="220" spans="1:8" ht="13.5" x14ac:dyDescent="0.35">
      <c r="A220" s="3">
        <v>42326</v>
      </c>
      <c r="B220" s="2">
        <v>10.1571</v>
      </c>
      <c r="C220" s="7">
        <f t="shared" si="18"/>
        <v>10.005152111268607</v>
      </c>
      <c r="D220" s="7">
        <f t="shared" si="14"/>
        <v>10.059804525193867</v>
      </c>
      <c r="E220" s="7">
        <f t="shared" ref="E220:E283" si="19">C220-D220</f>
        <v>-5.4652413925259324E-2</v>
      </c>
      <c r="F220" s="7">
        <f t="shared" si="17"/>
        <v>-8.2582510902953279E-2</v>
      </c>
      <c r="G220" s="7">
        <f t="shared" si="15"/>
        <v>2.7930096977693955E-2</v>
      </c>
      <c r="H220" s="7" t="str">
        <f t="shared" si="16"/>
        <v>Sell</v>
      </c>
    </row>
    <row r="221" spans="1:8" ht="13.5" x14ac:dyDescent="0.35">
      <c r="A221" s="3">
        <v>42327</v>
      </c>
      <c r="B221" s="2">
        <v>10.125999999999999</v>
      </c>
      <c r="C221" s="7">
        <f t="shared" si="18"/>
        <v>10.023744094150359</v>
      </c>
      <c r="D221" s="7">
        <f t="shared" ref="D221:D284" si="20">$D$4*B221+(1-$D$4)*D220</f>
        <v>10.064707893698026</v>
      </c>
      <c r="E221" s="7">
        <f t="shared" si="19"/>
        <v>-4.0963799547666824E-2</v>
      </c>
      <c r="F221" s="7">
        <f t="shared" si="17"/>
        <v>-7.4258768631895983E-2</v>
      </c>
      <c r="G221" s="7">
        <f t="shared" si="15"/>
        <v>3.3294969084229159E-2</v>
      </c>
      <c r="H221" s="7" t="str">
        <f t="shared" si="16"/>
        <v>Sell</v>
      </c>
    </row>
    <row r="222" spans="1:8" ht="13.5" x14ac:dyDescent="0.35">
      <c r="A222" s="3">
        <v>42328</v>
      </c>
      <c r="B222" s="2">
        <v>9.9532000000000007</v>
      </c>
      <c r="C222" s="7">
        <f t="shared" si="18"/>
        <v>10.012891156588767</v>
      </c>
      <c r="D222" s="7">
        <f t="shared" si="20"/>
        <v>10.056448049720395</v>
      </c>
      <c r="E222" s="7">
        <f t="shared" si="19"/>
        <v>-4.3556893131627916E-2</v>
      </c>
      <c r="F222" s="7">
        <f t="shared" si="17"/>
        <v>-6.8118393531842375E-2</v>
      </c>
      <c r="G222" s="7">
        <f t="shared" si="15"/>
        <v>2.4561500400214459E-2</v>
      </c>
      <c r="H222" s="7" t="str">
        <f t="shared" si="16"/>
        <v>Sell</v>
      </c>
    </row>
    <row r="223" spans="1:8" ht="13.5" x14ac:dyDescent="0.35">
      <c r="A223" s="3">
        <v>42331</v>
      </c>
      <c r="B223" s="2">
        <v>10.0223</v>
      </c>
      <c r="C223" s="7">
        <f t="shared" si="18"/>
        <v>10.014338670959726</v>
      </c>
      <c r="D223" s="7">
        <f t="shared" si="20"/>
        <v>10.053918564555921</v>
      </c>
      <c r="E223" s="7">
        <f t="shared" si="19"/>
        <v>-3.9579893596195959E-2</v>
      </c>
      <c r="F223" s="7">
        <f t="shared" si="17"/>
        <v>-6.2410693544713097E-2</v>
      </c>
      <c r="G223" s="7">
        <f t="shared" si="15"/>
        <v>2.2830799948517139E-2</v>
      </c>
      <c r="H223" s="7" t="str">
        <f t="shared" si="16"/>
        <v>Sell</v>
      </c>
    </row>
    <row r="224" spans="1:8" ht="13.5" x14ac:dyDescent="0.35">
      <c r="A224" s="3">
        <v>42332</v>
      </c>
      <c r="B224" s="2">
        <v>9.7457999999999991</v>
      </c>
      <c r="C224" s="7">
        <f t="shared" si="18"/>
        <v>9.9730250292736145</v>
      </c>
      <c r="D224" s="7">
        <f t="shared" si="20"/>
        <v>10.03109496718141</v>
      </c>
      <c r="E224" s="7">
        <f t="shared" si="19"/>
        <v>-5.8069937907795577E-2</v>
      </c>
      <c r="F224" s="7">
        <f t="shared" si="17"/>
        <v>-6.1542542417329593E-2</v>
      </c>
      <c r="G224" s="7">
        <f t="shared" si="15"/>
        <v>3.4726045095340163E-3</v>
      </c>
      <c r="H224" s="7" t="str">
        <f t="shared" si="16"/>
        <v>Sell</v>
      </c>
    </row>
    <row r="225" spans="1:8" ht="13.5" x14ac:dyDescent="0.35">
      <c r="A225" s="3">
        <v>42333</v>
      </c>
      <c r="B225" s="2">
        <v>9.8149999999999995</v>
      </c>
      <c r="C225" s="7">
        <f t="shared" si="18"/>
        <v>9.9487134863084421</v>
      </c>
      <c r="D225" s="7">
        <f t="shared" si="20"/>
        <v>10.01508793257538</v>
      </c>
      <c r="E225" s="7">
        <f t="shared" si="19"/>
        <v>-6.6374446266937781E-2</v>
      </c>
      <c r="F225" s="7">
        <f t="shared" si="17"/>
        <v>-6.2508923187251236E-2</v>
      </c>
      <c r="G225" s="7">
        <f t="shared" si="15"/>
        <v>-3.8655230796865447E-3</v>
      </c>
      <c r="H225" s="7" t="str">
        <f t="shared" si="16"/>
        <v>Hold</v>
      </c>
    </row>
    <row r="226" spans="1:8" ht="13.5" x14ac:dyDescent="0.35">
      <c r="A226" s="3">
        <v>42334</v>
      </c>
      <c r="B226" s="2">
        <v>9.8115000000000006</v>
      </c>
      <c r="C226" s="7">
        <f t="shared" si="18"/>
        <v>9.9276037191840665</v>
      </c>
      <c r="D226" s="7">
        <f t="shared" si="20"/>
        <v>10.000007344977204</v>
      </c>
      <c r="E226" s="7">
        <f t="shared" si="19"/>
        <v>-7.2403625793137749E-2</v>
      </c>
      <c r="F226" s="7">
        <f t="shared" si="17"/>
        <v>-6.4487863708428544E-2</v>
      </c>
      <c r="G226" s="7">
        <f t="shared" si="15"/>
        <v>-7.9157620847092047E-3</v>
      </c>
      <c r="H226" s="7" t="str">
        <f t="shared" si="16"/>
        <v>Hold</v>
      </c>
    </row>
    <row r="227" spans="1:8" ht="13.5" x14ac:dyDescent="0.35">
      <c r="A227" s="3">
        <v>42335</v>
      </c>
      <c r="B227" s="2">
        <v>9.7804000000000002</v>
      </c>
      <c r="C227" s="7">
        <f t="shared" si="18"/>
        <v>9.9049569931557482</v>
      </c>
      <c r="D227" s="7">
        <f t="shared" si="20"/>
        <v>9.9837401342381522</v>
      </c>
      <c r="E227" s="7">
        <f t="shared" si="19"/>
        <v>-7.8783141082404029E-2</v>
      </c>
      <c r="F227" s="7">
        <f t="shared" si="17"/>
        <v>-6.7346919183223636E-2</v>
      </c>
      <c r="G227" s="7">
        <f t="shared" si="15"/>
        <v>-1.1436221899180393E-2</v>
      </c>
      <c r="H227" s="7" t="str">
        <f t="shared" si="16"/>
        <v>Hold</v>
      </c>
    </row>
    <row r="228" spans="1:8" ht="13.5" x14ac:dyDescent="0.35">
      <c r="A228" s="3">
        <v>42338</v>
      </c>
      <c r="B228" s="2">
        <v>9.8149999999999995</v>
      </c>
      <c r="C228" s="7">
        <f t="shared" si="18"/>
        <v>9.8911174557471711</v>
      </c>
      <c r="D228" s="7">
        <f t="shared" si="20"/>
        <v>9.9712408650353268</v>
      </c>
      <c r="E228" s="7">
        <f t="shared" si="19"/>
        <v>-8.0123409288155756E-2</v>
      </c>
      <c r="F228" s="7">
        <f t="shared" si="17"/>
        <v>-6.9902217204210054E-2</v>
      </c>
      <c r="G228" s="7">
        <f t="shared" ref="G228:G291" si="21">E228-F228</f>
        <v>-1.0221192083945702E-2</v>
      </c>
      <c r="H228" s="7" t="str">
        <f t="shared" ref="H228:H291" si="22">IF(G228&lt;0,"Hold","Sell")</f>
        <v>Hold</v>
      </c>
    </row>
    <row r="229" spans="1:8" ht="13.5" x14ac:dyDescent="0.35">
      <c r="A229" s="3">
        <v>42339</v>
      </c>
      <c r="B229" s="2">
        <v>9.8841000000000001</v>
      </c>
      <c r="C229" s="7">
        <f t="shared" si="18"/>
        <v>9.8900378471706816</v>
      </c>
      <c r="D229" s="7">
        <f t="shared" si="20"/>
        <v>9.9647859861438217</v>
      </c>
      <c r="E229" s="7">
        <f t="shared" si="19"/>
        <v>-7.4748138973140144E-2</v>
      </c>
      <c r="F229" s="7">
        <f t="shared" ref="F229:F292" si="23">(E229*(2/10))+((1-(2/10))*F228)</f>
        <v>-7.0871401557996067E-2</v>
      </c>
      <c r="G229" s="7">
        <f t="shared" si="21"/>
        <v>-3.876737415144077E-3</v>
      </c>
      <c r="H229" s="7" t="str">
        <f t="shared" si="22"/>
        <v>Hold</v>
      </c>
    </row>
    <row r="230" spans="1:8" ht="13.5" x14ac:dyDescent="0.35">
      <c r="A230" s="3">
        <v>42340</v>
      </c>
      <c r="B230" s="2">
        <v>9.9014000000000006</v>
      </c>
      <c r="C230" s="7">
        <f t="shared" si="18"/>
        <v>9.8917858706828845</v>
      </c>
      <c r="D230" s="7">
        <f t="shared" si="20"/>
        <v>9.9600907279109467</v>
      </c>
      <c r="E230" s="7">
        <f t="shared" si="19"/>
        <v>-6.8304857228062232E-2</v>
      </c>
      <c r="F230" s="7">
        <f t="shared" si="23"/>
        <v>-7.0358092692009308E-2</v>
      </c>
      <c r="G230" s="7">
        <f t="shared" si="21"/>
        <v>2.0532354639470757E-3</v>
      </c>
      <c r="H230" s="7" t="str">
        <f t="shared" si="22"/>
        <v>Sell</v>
      </c>
    </row>
    <row r="231" spans="1:8" ht="13.5" x14ac:dyDescent="0.35">
      <c r="A231" s="3">
        <v>42341</v>
      </c>
      <c r="B231" s="2">
        <v>9.9014000000000006</v>
      </c>
      <c r="C231" s="7">
        <f t="shared" si="18"/>
        <v>9.8932649675009028</v>
      </c>
      <c r="D231" s="7">
        <f t="shared" si="20"/>
        <v>9.9557432665842107</v>
      </c>
      <c r="E231" s="7">
        <f t="shared" si="19"/>
        <v>-6.2478299083307931E-2</v>
      </c>
      <c r="F231" s="7">
        <f t="shared" si="23"/>
        <v>-6.8782133970269041E-2</v>
      </c>
      <c r="G231" s="7">
        <f t="shared" si="21"/>
        <v>6.3038348869611099E-3</v>
      </c>
      <c r="H231" s="7" t="str">
        <f t="shared" si="22"/>
        <v>Sell</v>
      </c>
    </row>
    <row r="232" spans="1:8" ht="13.5" x14ac:dyDescent="0.35">
      <c r="A232" s="3">
        <v>42342</v>
      </c>
      <c r="B232" s="2">
        <v>9.8495000000000008</v>
      </c>
      <c r="C232" s="7">
        <f t="shared" si="18"/>
        <v>9.8865318955776864</v>
      </c>
      <c r="D232" s="7">
        <f t="shared" si="20"/>
        <v>9.947873394985379</v>
      </c>
      <c r="E232" s="7">
        <f t="shared" si="19"/>
        <v>-6.1341499407692623E-2</v>
      </c>
      <c r="F232" s="7">
        <f t="shared" si="23"/>
        <v>-6.7294007057753763E-2</v>
      </c>
      <c r="G232" s="7">
        <f t="shared" si="21"/>
        <v>5.9525076500611396E-3</v>
      </c>
      <c r="H232" s="7" t="str">
        <f t="shared" si="22"/>
        <v>Sell</v>
      </c>
    </row>
    <row r="233" spans="1:8" ht="13.5" x14ac:dyDescent="0.35">
      <c r="A233" s="3">
        <v>42345</v>
      </c>
      <c r="B233" s="2">
        <v>9.8495000000000008</v>
      </c>
      <c r="C233" s="7">
        <f t="shared" si="18"/>
        <v>9.8808346808734271</v>
      </c>
      <c r="D233" s="7">
        <f t="shared" si="20"/>
        <v>9.9405864768383143</v>
      </c>
      <c r="E233" s="7">
        <f t="shared" si="19"/>
        <v>-5.9751795964887222E-2</v>
      </c>
      <c r="F233" s="7">
        <f t="shared" si="23"/>
        <v>-6.5785564839180452E-2</v>
      </c>
      <c r="G233" s="7">
        <f t="shared" si="21"/>
        <v>6.0337688742932299E-3</v>
      </c>
      <c r="H233" s="7" t="str">
        <f t="shared" si="22"/>
        <v>Sell</v>
      </c>
    </row>
    <row r="234" spans="1:8" ht="13.5" x14ac:dyDescent="0.35">
      <c r="A234" s="3">
        <v>42346</v>
      </c>
      <c r="B234" s="2">
        <v>9.7804000000000002</v>
      </c>
      <c r="C234" s="7">
        <f t="shared" si="18"/>
        <v>9.8653831915082844</v>
      </c>
      <c r="D234" s="7">
        <f t="shared" si="20"/>
        <v>9.9287208118873274</v>
      </c>
      <c r="E234" s="7">
        <f t="shared" si="19"/>
        <v>-6.3337620379043003E-2</v>
      </c>
      <c r="F234" s="7">
        <f t="shared" si="23"/>
        <v>-6.5295975947152973E-2</v>
      </c>
      <c r="G234" s="7">
        <f t="shared" si="21"/>
        <v>1.9583555681099707E-3</v>
      </c>
      <c r="H234" s="7" t="str">
        <f t="shared" si="22"/>
        <v>Sell</v>
      </c>
    </row>
    <row r="235" spans="1:8" ht="13.5" x14ac:dyDescent="0.35">
      <c r="A235" s="3">
        <v>42347</v>
      </c>
      <c r="B235" s="2">
        <v>9.7804000000000002</v>
      </c>
      <c r="C235" s="7">
        <f t="shared" si="18"/>
        <v>9.8523088543531632</v>
      </c>
      <c r="D235" s="7">
        <f t="shared" si="20"/>
        <v>9.9177340850808591</v>
      </c>
      <c r="E235" s="7">
        <f t="shared" si="19"/>
        <v>-6.5425230727695904E-2</v>
      </c>
      <c r="F235" s="7">
        <f t="shared" si="23"/>
        <v>-6.5321826903261562E-2</v>
      </c>
      <c r="G235" s="7">
        <f t="shared" si="21"/>
        <v>-1.0340382443434215E-4</v>
      </c>
      <c r="H235" s="7" t="str">
        <f t="shared" si="22"/>
        <v>Hold</v>
      </c>
    </row>
    <row r="236" spans="1:8" ht="13.5" x14ac:dyDescent="0.35">
      <c r="A236" s="3">
        <v>42348</v>
      </c>
      <c r="B236" s="2">
        <v>9.7804000000000002</v>
      </c>
      <c r="C236" s="7">
        <f t="shared" si="18"/>
        <v>9.8412459536834458</v>
      </c>
      <c r="D236" s="7">
        <f t="shared" si="20"/>
        <v>9.9075611898896838</v>
      </c>
      <c r="E236" s="7">
        <f t="shared" si="19"/>
        <v>-6.6315236206238026E-2</v>
      </c>
      <c r="F236" s="7">
        <f t="shared" si="23"/>
        <v>-6.5520508763856858E-2</v>
      </c>
      <c r="G236" s="7">
        <f t="shared" si="21"/>
        <v>-7.9472744238116844E-4</v>
      </c>
      <c r="H236" s="7" t="str">
        <f t="shared" si="22"/>
        <v>Hold</v>
      </c>
    </row>
    <row r="237" spans="1:8" ht="13.5" x14ac:dyDescent="0.35">
      <c r="A237" s="3">
        <v>42349</v>
      </c>
      <c r="B237" s="2">
        <v>9.7735000000000003</v>
      </c>
      <c r="C237" s="7">
        <f t="shared" si="18"/>
        <v>9.8308234992706076</v>
      </c>
      <c r="D237" s="7">
        <f t="shared" si="20"/>
        <v>9.897630731379337</v>
      </c>
      <c r="E237" s="7">
        <f t="shared" si="19"/>
        <v>-6.6807232108729409E-2</v>
      </c>
      <c r="F237" s="7">
        <f t="shared" si="23"/>
        <v>-6.5777853432831379E-2</v>
      </c>
      <c r="G237" s="7">
        <f t="shared" si="21"/>
        <v>-1.0293786758980294E-3</v>
      </c>
      <c r="H237" s="7" t="str">
        <f t="shared" si="22"/>
        <v>Hold</v>
      </c>
    </row>
    <row r="238" spans="1:8" ht="13.5" x14ac:dyDescent="0.35">
      <c r="A238" s="3">
        <v>42352</v>
      </c>
      <c r="B238" s="2">
        <v>9.7804000000000002</v>
      </c>
      <c r="C238" s="7">
        <f t="shared" si="18"/>
        <v>9.8230660378443595</v>
      </c>
      <c r="D238" s="7">
        <f t="shared" si="20"/>
        <v>9.8889469734993867</v>
      </c>
      <c r="E238" s="7">
        <f t="shared" si="19"/>
        <v>-6.5880935655027173E-2</v>
      </c>
      <c r="F238" s="7">
        <f t="shared" si="23"/>
        <v>-6.5798469877270532E-2</v>
      </c>
      <c r="G238" s="7">
        <f t="shared" si="21"/>
        <v>-8.2465777756640657E-5</v>
      </c>
      <c r="H238" s="7" t="str">
        <f t="shared" si="22"/>
        <v>Hold</v>
      </c>
    </row>
    <row r="239" spans="1:8" ht="13.5" x14ac:dyDescent="0.35">
      <c r="A239" s="3">
        <v>42353</v>
      </c>
      <c r="B239" s="2">
        <v>10.056900000000001</v>
      </c>
      <c r="C239" s="7">
        <f t="shared" si="18"/>
        <v>9.8590404935606113</v>
      </c>
      <c r="D239" s="7">
        <f t="shared" si="20"/>
        <v>9.9013879384253585</v>
      </c>
      <c r="E239" s="7">
        <f t="shared" si="19"/>
        <v>-4.2347444864747175E-2</v>
      </c>
      <c r="F239" s="7">
        <f t="shared" si="23"/>
        <v>-6.1108264874765859E-2</v>
      </c>
      <c r="G239" s="7">
        <f t="shared" si="21"/>
        <v>1.8760820010018685E-2</v>
      </c>
      <c r="H239" s="7" t="str">
        <f t="shared" si="22"/>
        <v>Sell</v>
      </c>
    </row>
    <row r="240" spans="1:8" ht="13.5" x14ac:dyDescent="0.35">
      <c r="A240" s="3">
        <v>42354</v>
      </c>
      <c r="B240" s="2">
        <v>10.367900000000001</v>
      </c>
      <c r="C240" s="7">
        <f t="shared" si="18"/>
        <v>9.9373265714743635</v>
      </c>
      <c r="D240" s="7">
        <f t="shared" si="20"/>
        <v>9.9359443874308884</v>
      </c>
      <c r="E240" s="7">
        <f t="shared" si="19"/>
        <v>1.3821840434751209E-3</v>
      </c>
      <c r="F240" s="7">
        <f t="shared" si="23"/>
        <v>-4.8610175091117667E-2</v>
      </c>
      <c r="G240" s="7">
        <f t="shared" si="21"/>
        <v>4.9992359134592788E-2</v>
      </c>
      <c r="H240" s="7" t="str">
        <f t="shared" si="22"/>
        <v>Sell</v>
      </c>
    </row>
    <row r="241" spans="1:8" ht="13.5" x14ac:dyDescent="0.35">
      <c r="A241" s="3">
        <v>42355</v>
      </c>
      <c r="B241" s="2">
        <v>10.7377</v>
      </c>
      <c r="C241" s="7">
        <f t="shared" si="18"/>
        <v>10.060460945093693</v>
      </c>
      <c r="D241" s="7">
        <f t="shared" si="20"/>
        <v>9.9953336920656373</v>
      </c>
      <c r="E241" s="7">
        <f t="shared" si="19"/>
        <v>6.5127253028055776E-2</v>
      </c>
      <c r="F241" s="7">
        <f t="shared" si="23"/>
        <v>-2.5862689467282981E-2</v>
      </c>
      <c r="G241" s="7">
        <f t="shared" si="21"/>
        <v>9.098994249533876E-2</v>
      </c>
      <c r="H241" s="7" t="str">
        <f t="shared" si="22"/>
        <v>Sell</v>
      </c>
    </row>
    <row r="242" spans="1:8" ht="13.5" x14ac:dyDescent="0.35">
      <c r="A242" s="3">
        <v>42356</v>
      </c>
      <c r="B242" s="2">
        <v>10.813700000000001</v>
      </c>
      <c r="C242" s="7">
        <f t="shared" si="18"/>
        <v>10.176343876617739</v>
      </c>
      <c r="D242" s="7">
        <f t="shared" si="20"/>
        <v>10.055953418579294</v>
      </c>
      <c r="E242" s="7">
        <f t="shared" si="19"/>
        <v>0.12039045803844495</v>
      </c>
      <c r="F242" s="7">
        <f t="shared" si="23"/>
        <v>3.3879400338626062E-3</v>
      </c>
      <c r="G242" s="7">
        <f t="shared" si="21"/>
        <v>0.11700251800458233</v>
      </c>
      <c r="H242" s="7" t="str">
        <f t="shared" si="22"/>
        <v>Sell</v>
      </c>
    </row>
    <row r="243" spans="1:8" ht="13.5" x14ac:dyDescent="0.35">
      <c r="A243" s="3">
        <v>42359</v>
      </c>
      <c r="B243" s="2">
        <v>11.0418</v>
      </c>
      <c r="C243" s="7">
        <f t="shared" si="18"/>
        <v>10.309490972522703</v>
      </c>
      <c r="D243" s="7">
        <f t="shared" si="20"/>
        <v>10.128979091277124</v>
      </c>
      <c r="E243" s="7">
        <f t="shared" si="19"/>
        <v>0.18051188124557882</v>
      </c>
      <c r="F243" s="7">
        <f t="shared" si="23"/>
        <v>3.8812728276205855E-2</v>
      </c>
      <c r="G243" s="7">
        <f t="shared" si="21"/>
        <v>0.14169915296937297</v>
      </c>
      <c r="H243" s="7" t="str">
        <f t="shared" si="22"/>
        <v>Sell</v>
      </c>
    </row>
    <row r="244" spans="1:8" ht="13.5" x14ac:dyDescent="0.35">
      <c r="A244" s="3">
        <v>42360</v>
      </c>
      <c r="B244" s="2">
        <v>11.228400000000001</v>
      </c>
      <c r="C244" s="7">
        <f t="shared" si="18"/>
        <v>10.450861592134595</v>
      </c>
      <c r="D244" s="7">
        <f t="shared" si="20"/>
        <v>10.210417677108449</v>
      </c>
      <c r="E244" s="7">
        <f t="shared" si="19"/>
        <v>0.24044391502614637</v>
      </c>
      <c r="F244" s="7">
        <f t="shared" si="23"/>
        <v>7.9138965626193963E-2</v>
      </c>
      <c r="G244" s="7">
        <f t="shared" si="21"/>
        <v>0.16130494939995241</v>
      </c>
      <c r="H244" s="7" t="str">
        <f t="shared" si="22"/>
        <v>Sell</v>
      </c>
    </row>
    <row r="245" spans="1:8" ht="13.5" x14ac:dyDescent="0.35">
      <c r="A245" s="3">
        <v>42361</v>
      </c>
      <c r="B245" s="2">
        <v>11.5015</v>
      </c>
      <c r="C245" s="7">
        <f t="shared" si="18"/>
        <v>10.612498270267734</v>
      </c>
      <c r="D245" s="7">
        <f t="shared" si="20"/>
        <v>10.306053404730045</v>
      </c>
      <c r="E245" s="7">
        <f t="shared" si="19"/>
        <v>0.30644486553768857</v>
      </c>
      <c r="F245" s="7">
        <f t="shared" si="23"/>
        <v>0.12460014560849289</v>
      </c>
      <c r="G245" s="7">
        <f t="shared" si="21"/>
        <v>0.18184471992919568</v>
      </c>
      <c r="H245" s="7" t="str">
        <f t="shared" si="22"/>
        <v>Sell</v>
      </c>
    </row>
    <row r="246" spans="1:8" ht="13.5" x14ac:dyDescent="0.35">
      <c r="A246" s="3">
        <v>42363</v>
      </c>
      <c r="B246" s="2">
        <v>11.473800000000001</v>
      </c>
      <c r="C246" s="7">
        <f t="shared" si="18"/>
        <v>10.745006228688082</v>
      </c>
      <c r="D246" s="7">
        <f t="shared" si="20"/>
        <v>10.392553152527821</v>
      </c>
      <c r="E246" s="7">
        <f t="shared" si="19"/>
        <v>0.35245307616026089</v>
      </c>
      <c r="F246" s="7">
        <f t="shared" si="23"/>
        <v>0.1701707317188465</v>
      </c>
      <c r="G246" s="7">
        <f t="shared" si="21"/>
        <v>0.18228234444141439</v>
      </c>
      <c r="H246" s="7" t="str">
        <f t="shared" si="22"/>
        <v>Sell</v>
      </c>
    </row>
    <row r="247" spans="1:8" ht="13.5" x14ac:dyDescent="0.35">
      <c r="A247" s="3">
        <v>42366</v>
      </c>
      <c r="B247" s="2">
        <v>11.304500000000001</v>
      </c>
      <c r="C247" s="7">
        <f t="shared" si="18"/>
        <v>10.831082193505299</v>
      </c>
      <c r="D247" s="7">
        <f t="shared" si="20"/>
        <v>10.460104770859093</v>
      </c>
      <c r="E247" s="7">
        <f t="shared" si="19"/>
        <v>0.37097742264620592</v>
      </c>
      <c r="F247" s="7">
        <f t="shared" si="23"/>
        <v>0.21033206990431838</v>
      </c>
      <c r="G247" s="7">
        <f t="shared" si="21"/>
        <v>0.16064535274188754</v>
      </c>
      <c r="H247" s="7" t="str">
        <f t="shared" si="22"/>
        <v>Sell</v>
      </c>
    </row>
    <row r="248" spans="1:8" ht="13.5" x14ac:dyDescent="0.35">
      <c r="A248" s="3">
        <v>42367</v>
      </c>
      <c r="B248" s="2">
        <v>11.335599999999999</v>
      </c>
      <c r="C248" s="7">
        <f t="shared" si="18"/>
        <v>10.908700317581406</v>
      </c>
      <c r="D248" s="7">
        <f t="shared" si="20"/>
        <v>10.524956269313975</v>
      </c>
      <c r="E248" s="7">
        <f t="shared" si="19"/>
        <v>0.38374404826743103</v>
      </c>
      <c r="F248" s="7">
        <f t="shared" si="23"/>
        <v>0.24501446557694093</v>
      </c>
      <c r="G248" s="7">
        <f t="shared" si="21"/>
        <v>0.1387295826904901</v>
      </c>
      <c r="H248" s="7" t="str">
        <f t="shared" si="22"/>
        <v>Sell</v>
      </c>
    </row>
    <row r="249" spans="1:8" ht="13.5" x14ac:dyDescent="0.35">
      <c r="A249" s="3">
        <v>42368</v>
      </c>
      <c r="B249" s="2">
        <v>11.646599999999999</v>
      </c>
      <c r="C249" s="7">
        <f t="shared" si="18"/>
        <v>11.022223345645806</v>
      </c>
      <c r="D249" s="7">
        <f t="shared" si="20"/>
        <v>10.608040990105533</v>
      </c>
      <c r="E249" s="7">
        <f t="shared" si="19"/>
        <v>0.41418235554027305</v>
      </c>
      <c r="F249" s="7">
        <f t="shared" si="23"/>
        <v>0.27884804356960735</v>
      </c>
      <c r="G249" s="7">
        <f t="shared" si="21"/>
        <v>0.1353343119706657</v>
      </c>
      <c r="H249" s="7" t="str">
        <f t="shared" si="22"/>
        <v>Sell</v>
      </c>
    </row>
    <row r="250" spans="1:8" ht="13.5" x14ac:dyDescent="0.35">
      <c r="A250" s="3">
        <v>42369</v>
      </c>
      <c r="B250" s="2">
        <v>11.8851</v>
      </c>
      <c r="C250" s="7">
        <f t="shared" si="18"/>
        <v>11.154973600161837</v>
      </c>
      <c r="D250" s="7">
        <f t="shared" si="20"/>
        <v>10.702637953801419</v>
      </c>
      <c r="E250" s="7">
        <f t="shared" si="19"/>
        <v>0.45233564636041734</v>
      </c>
      <c r="F250" s="7">
        <f t="shared" si="23"/>
        <v>0.31354556412776935</v>
      </c>
      <c r="G250" s="7">
        <f t="shared" si="21"/>
        <v>0.13879008223264799</v>
      </c>
      <c r="H250" s="7" t="str">
        <f t="shared" si="22"/>
        <v>Sell</v>
      </c>
    </row>
    <row r="251" spans="1:8" ht="13.5" x14ac:dyDescent="0.35">
      <c r="A251" s="3">
        <v>42373</v>
      </c>
      <c r="B251" s="2">
        <v>12.597</v>
      </c>
      <c r="C251" s="7">
        <f t="shared" si="18"/>
        <v>11.376823815521554</v>
      </c>
      <c r="D251" s="7">
        <f t="shared" si="20"/>
        <v>10.842961068334649</v>
      </c>
      <c r="E251" s="7">
        <f t="shared" si="19"/>
        <v>0.5338627471869053</v>
      </c>
      <c r="F251" s="7">
        <f t="shared" si="23"/>
        <v>0.35760900073959656</v>
      </c>
      <c r="G251" s="7">
        <f t="shared" si="21"/>
        <v>0.17625374644730873</v>
      </c>
      <c r="H251" s="7" t="str">
        <f t="shared" si="22"/>
        <v>Sell</v>
      </c>
    </row>
    <row r="252" spans="1:8" ht="13.5" x14ac:dyDescent="0.35">
      <c r="A252" s="3">
        <v>42374</v>
      </c>
      <c r="B252" s="2">
        <v>12.787100000000001</v>
      </c>
      <c r="C252" s="7">
        <f t="shared" si="18"/>
        <v>11.593789382364394</v>
      </c>
      <c r="D252" s="7">
        <f t="shared" si="20"/>
        <v>10.98697135956912</v>
      </c>
      <c r="E252" s="7">
        <f t="shared" si="19"/>
        <v>0.60681802279527375</v>
      </c>
      <c r="F252" s="7">
        <f t="shared" si="23"/>
        <v>0.40745080515073201</v>
      </c>
      <c r="G252" s="7">
        <f t="shared" si="21"/>
        <v>0.19936721764454174</v>
      </c>
      <c r="H252" s="7" t="str">
        <f t="shared" si="22"/>
        <v>Sell</v>
      </c>
    </row>
    <row r="253" spans="1:8" ht="13.5" x14ac:dyDescent="0.35">
      <c r="A253" s="3">
        <v>42375</v>
      </c>
      <c r="B253" s="2">
        <v>12.6143</v>
      </c>
      <c r="C253" s="7">
        <f t="shared" si="18"/>
        <v>11.750791015846795</v>
      </c>
      <c r="D253" s="7">
        <f t="shared" si="20"/>
        <v>11.107514221823259</v>
      </c>
      <c r="E253" s="7">
        <f t="shared" si="19"/>
        <v>0.64327679402353688</v>
      </c>
      <c r="F253" s="7">
        <f t="shared" si="23"/>
        <v>0.45461600292529303</v>
      </c>
      <c r="G253" s="7">
        <f t="shared" si="21"/>
        <v>0.18866079109824385</v>
      </c>
      <c r="H253" s="7" t="str">
        <f t="shared" si="22"/>
        <v>Sell</v>
      </c>
    </row>
    <row r="254" spans="1:8" ht="13.5" x14ac:dyDescent="0.35">
      <c r="A254" s="3">
        <v>42376</v>
      </c>
      <c r="B254" s="2">
        <v>12.2376</v>
      </c>
      <c r="C254" s="7">
        <f t="shared" si="18"/>
        <v>11.825684705716519</v>
      </c>
      <c r="D254" s="7">
        <f t="shared" si="20"/>
        <v>11.191224279465981</v>
      </c>
      <c r="E254" s="7">
        <f t="shared" si="19"/>
        <v>0.63446042625053778</v>
      </c>
      <c r="F254" s="7">
        <f t="shared" si="23"/>
        <v>0.49058488759034202</v>
      </c>
      <c r="G254" s="7">
        <f t="shared" si="21"/>
        <v>0.14387553866019576</v>
      </c>
      <c r="H254" s="7" t="str">
        <f t="shared" si="22"/>
        <v>Sell</v>
      </c>
    </row>
    <row r="255" spans="1:8" ht="13.5" x14ac:dyDescent="0.35">
      <c r="A255" s="3">
        <v>42377</v>
      </c>
      <c r="B255" s="2">
        <v>12.4415</v>
      </c>
      <c r="C255" s="7">
        <f t="shared" si="18"/>
        <v>11.92042552022167</v>
      </c>
      <c r="D255" s="7">
        <f t="shared" si="20"/>
        <v>11.283837295801835</v>
      </c>
      <c r="E255" s="7">
        <f t="shared" si="19"/>
        <v>0.63658822441983531</v>
      </c>
      <c r="F255" s="7">
        <f t="shared" si="23"/>
        <v>0.51978555495624068</v>
      </c>
      <c r="G255" s="7">
        <f t="shared" si="21"/>
        <v>0.11680266946359463</v>
      </c>
      <c r="H255" s="7" t="str">
        <f t="shared" si="22"/>
        <v>Sell</v>
      </c>
    </row>
    <row r="256" spans="1:8" ht="13.5" x14ac:dyDescent="0.35">
      <c r="A256" s="3">
        <v>42380</v>
      </c>
      <c r="B256" s="2">
        <v>12.5106</v>
      </c>
      <c r="C256" s="7">
        <f t="shared" si="18"/>
        <v>12.011221594033721</v>
      </c>
      <c r="D256" s="7">
        <f t="shared" si="20"/>
        <v>11.374708607223921</v>
      </c>
      <c r="E256" s="7">
        <f t="shared" si="19"/>
        <v>0.63651298680979984</v>
      </c>
      <c r="F256" s="7">
        <f t="shared" si="23"/>
        <v>0.54313104132695256</v>
      </c>
      <c r="G256" s="7">
        <f t="shared" si="21"/>
        <v>9.3381945482847284E-2</v>
      </c>
      <c r="H256" s="7" t="str">
        <f t="shared" si="22"/>
        <v>Sell</v>
      </c>
    </row>
    <row r="257" spans="1:8" ht="13.5" x14ac:dyDescent="0.35">
      <c r="A257" s="3">
        <v>42381</v>
      </c>
      <c r="B257" s="2">
        <v>12.579700000000001</v>
      </c>
      <c r="C257" s="7">
        <f t="shared" si="18"/>
        <v>12.098679810336225</v>
      </c>
      <c r="D257" s="7">
        <f t="shared" si="20"/>
        <v>11.463967228911038</v>
      </c>
      <c r="E257" s="7">
        <f t="shared" si="19"/>
        <v>0.63471258142518749</v>
      </c>
      <c r="F257" s="7">
        <f t="shared" si="23"/>
        <v>0.56144734934659957</v>
      </c>
      <c r="G257" s="7">
        <f t="shared" si="21"/>
        <v>7.3265232078587927E-2</v>
      </c>
      <c r="H257" s="7" t="str">
        <f t="shared" si="22"/>
        <v>Sell</v>
      </c>
    </row>
    <row r="258" spans="1:8" ht="13.5" x14ac:dyDescent="0.35">
      <c r="A258" s="3">
        <v>42382</v>
      </c>
      <c r="B258" s="2">
        <v>12.4415</v>
      </c>
      <c r="C258" s="7">
        <f t="shared" si="18"/>
        <v>12.151421377976806</v>
      </c>
      <c r="D258" s="7">
        <f t="shared" si="20"/>
        <v>11.536377063806516</v>
      </c>
      <c r="E258" s="7">
        <f t="shared" si="19"/>
        <v>0.61504431417029082</v>
      </c>
      <c r="F258" s="7">
        <f t="shared" si="23"/>
        <v>0.57216674231133791</v>
      </c>
      <c r="G258" s="7">
        <f t="shared" si="21"/>
        <v>4.2877571858952912E-2</v>
      </c>
      <c r="H258" s="7" t="str">
        <f t="shared" si="22"/>
        <v>Sell</v>
      </c>
    </row>
    <row r="259" spans="1:8" ht="13.5" x14ac:dyDescent="0.35">
      <c r="A259" s="3">
        <v>42384</v>
      </c>
      <c r="B259" s="2">
        <v>12.2272</v>
      </c>
      <c r="C259" s="7">
        <f t="shared" si="18"/>
        <v>12.163079627518837</v>
      </c>
      <c r="D259" s="7">
        <f t="shared" si="20"/>
        <v>11.587549133154182</v>
      </c>
      <c r="E259" s="7">
        <f t="shared" si="19"/>
        <v>0.57553049436465464</v>
      </c>
      <c r="F259" s="7">
        <f t="shared" si="23"/>
        <v>0.5728394927220013</v>
      </c>
      <c r="G259" s="7">
        <f t="shared" si="21"/>
        <v>2.6910016426533456E-3</v>
      </c>
      <c r="H259" s="7" t="str">
        <f t="shared" si="22"/>
        <v>Sell</v>
      </c>
    </row>
    <row r="260" spans="1:8" ht="13.5" x14ac:dyDescent="0.35">
      <c r="A260" s="3">
        <v>42387</v>
      </c>
      <c r="B260" s="2">
        <v>12.7525</v>
      </c>
      <c r="C260" s="7">
        <f t="shared" si="18"/>
        <v>12.253759684823631</v>
      </c>
      <c r="D260" s="7">
        <f t="shared" si="20"/>
        <v>11.673841789957576</v>
      </c>
      <c r="E260" s="7">
        <f t="shared" si="19"/>
        <v>0.57991789486605505</v>
      </c>
      <c r="F260" s="7">
        <f t="shared" si="23"/>
        <v>0.57425517315081209</v>
      </c>
      <c r="G260" s="7">
        <f t="shared" si="21"/>
        <v>5.6627217152429576E-3</v>
      </c>
      <c r="H260" s="7" t="str">
        <f t="shared" si="22"/>
        <v>Sell</v>
      </c>
    </row>
    <row r="261" spans="1:8" ht="13.5" x14ac:dyDescent="0.35">
      <c r="A261" s="3">
        <v>42388</v>
      </c>
      <c r="B261" s="2">
        <v>12.8216</v>
      </c>
      <c r="C261" s="7">
        <f t="shared" si="18"/>
        <v>12.341119733312304</v>
      </c>
      <c r="D261" s="7">
        <f t="shared" si="20"/>
        <v>11.758860916627384</v>
      </c>
      <c r="E261" s="7">
        <f t="shared" si="19"/>
        <v>0.58225881668492008</v>
      </c>
      <c r="F261" s="7">
        <f t="shared" si="23"/>
        <v>0.57585590185763369</v>
      </c>
      <c r="G261" s="7">
        <f t="shared" si="21"/>
        <v>6.4029148272863878E-3</v>
      </c>
      <c r="H261" s="7" t="str">
        <f t="shared" si="22"/>
        <v>Sell</v>
      </c>
    </row>
    <row r="262" spans="1:8" ht="13.5" x14ac:dyDescent="0.35">
      <c r="A262" s="3">
        <v>42389</v>
      </c>
      <c r="B262" s="2">
        <v>13.2364</v>
      </c>
      <c r="C262" s="7">
        <f t="shared" si="18"/>
        <v>12.478855158956566</v>
      </c>
      <c r="D262" s="7">
        <f t="shared" si="20"/>
        <v>11.868308256136467</v>
      </c>
      <c r="E262" s="7">
        <f t="shared" si="19"/>
        <v>0.61054690282009894</v>
      </c>
      <c r="F262" s="7">
        <f t="shared" si="23"/>
        <v>0.58279410205012672</v>
      </c>
      <c r="G262" s="7">
        <f t="shared" si="21"/>
        <v>2.7752800769972219E-2</v>
      </c>
      <c r="H262" s="7" t="str">
        <f t="shared" si="22"/>
        <v>Sell</v>
      </c>
    </row>
    <row r="263" spans="1:8" ht="13.5" x14ac:dyDescent="0.35">
      <c r="A263" s="3">
        <v>42390</v>
      </c>
      <c r="B263" s="2">
        <v>12.952999999999999</v>
      </c>
      <c r="C263" s="7">
        <f t="shared" si="18"/>
        <v>12.551800519117094</v>
      </c>
      <c r="D263" s="7">
        <f t="shared" si="20"/>
        <v>11.948655792718951</v>
      </c>
      <c r="E263" s="7">
        <f t="shared" si="19"/>
        <v>0.60314472639814376</v>
      </c>
      <c r="F263" s="7">
        <f t="shared" si="23"/>
        <v>0.58686422691973017</v>
      </c>
      <c r="G263" s="7">
        <f t="shared" si="21"/>
        <v>1.628049947841359E-2</v>
      </c>
      <c r="H263" s="7" t="str">
        <f t="shared" si="22"/>
        <v>Sell</v>
      </c>
    </row>
    <row r="264" spans="1:8" ht="13.5" x14ac:dyDescent="0.35">
      <c r="A264" s="3">
        <v>42391</v>
      </c>
      <c r="B264" s="2">
        <v>12.8804</v>
      </c>
      <c r="C264" s="7">
        <f t="shared" si="18"/>
        <v>12.602354285406772</v>
      </c>
      <c r="D264" s="7">
        <f t="shared" si="20"/>
        <v>12.017673882147175</v>
      </c>
      <c r="E264" s="7">
        <f t="shared" si="19"/>
        <v>0.58468040325959691</v>
      </c>
      <c r="F264" s="7">
        <f t="shared" si="23"/>
        <v>0.58642746218770359</v>
      </c>
      <c r="G264" s="7">
        <f t="shared" si="21"/>
        <v>-1.7470589281066706E-3</v>
      </c>
      <c r="H264" s="7" t="str">
        <f t="shared" si="22"/>
        <v>Hold</v>
      </c>
    </row>
    <row r="265" spans="1:8" ht="13.5" x14ac:dyDescent="0.35">
      <c r="A265" s="3">
        <v>42394</v>
      </c>
      <c r="B265" s="2">
        <v>13.1327</v>
      </c>
      <c r="C265" s="7">
        <f t="shared" si="18"/>
        <v>12.683945933805731</v>
      </c>
      <c r="D265" s="7">
        <f t="shared" si="20"/>
        <v>12.100268409395532</v>
      </c>
      <c r="E265" s="7">
        <f t="shared" si="19"/>
        <v>0.5836775244101986</v>
      </c>
      <c r="F265" s="7">
        <f t="shared" si="23"/>
        <v>0.58587747463220263</v>
      </c>
      <c r="G265" s="7">
        <f t="shared" si="21"/>
        <v>-2.1999502220040323E-3</v>
      </c>
      <c r="H265" s="7" t="str">
        <f t="shared" si="22"/>
        <v>Hold</v>
      </c>
    </row>
    <row r="266" spans="1:8" ht="13.5" x14ac:dyDescent="0.35">
      <c r="A266" s="3">
        <v>42395</v>
      </c>
      <c r="B266" s="2">
        <v>13.1327</v>
      </c>
      <c r="C266" s="7">
        <f t="shared" si="18"/>
        <v>12.752985020912542</v>
      </c>
      <c r="D266" s="7">
        <f t="shared" si="20"/>
        <v>12.176744823514381</v>
      </c>
      <c r="E266" s="7">
        <f t="shared" si="19"/>
        <v>0.57624019739816035</v>
      </c>
      <c r="F266" s="7">
        <f t="shared" si="23"/>
        <v>0.58395001918539413</v>
      </c>
      <c r="G266" s="7">
        <f t="shared" si="21"/>
        <v>-7.7098217872337838E-3</v>
      </c>
      <c r="H266" s="7" t="str">
        <f t="shared" si="22"/>
        <v>Hold</v>
      </c>
    </row>
    <row r="267" spans="1:8" ht="13.5" x14ac:dyDescent="0.35">
      <c r="A267" s="3">
        <v>42396</v>
      </c>
      <c r="B267" s="2">
        <v>13.063599999999999</v>
      </c>
      <c r="C267" s="7">
        <f t="shared" si="18"/>
        <v>12.800771940772151</v>
      </c>
      <c r="D267" s="7">
        <f t="shared" si="20"/>
        <v>12.242437799550352</v>
      </c>
      <c r="E267" s="7">
        <f t="shared" si="19"/>
        <v>0.55833414122179903</v>
      </c>
      <c r="F267" s="7">
        <f t="shared" si="23"/>
        <v>0.57882684359267511</v>
      </c>
      <c r="G267" s="7">
        <f t="shared" si="21"/>
        <v>-2.0492702370876081E-2</v>
      </c>
      <c r="H267" s="7" t="str">
        <f t="shared" si="22"/>
        <v>Hold</v>
      </c>
    </row>
    <row r="268" spans="1:8" ht="13.5" x14ac:dyDescent="0.35">
      <c r="A268" s="3">
        <v>42397</v>
      </c>
      <c r="B268" s="2">
        <v>13.129200000000001</v>
      </c>
      <c r="C268" s="7">
        <f t="shared" si="18"/>
        <v>12.851299334499512</v>
      </c>
      <c r="D268" s="7">
        <f t="shared" si="20"/>
        <v>12.308123888472547</v>
      </c>
      <c r="E268" s="7">
        <f t="shared" si="19"/>
        <v>0.54317544602696444</v>
      </c>
      <c r="F268" s="7">
        <f t="shared" si="23"/>
        <v>0.57169656407953306</v>
      </c>
      <c r="G268" s="7">
        <f t="shared" si="21"/>
        <v>-2.8521118052568628E-2</v>
      </c>
      <c r="H268" s="7" t="str">
        <f t="shared" si="22"/>
        <v>Hold</v>
      </c>
    </row>
    <row r="269" spans="1:8" ht="13.5" x14ac:dyDescent="0.35">
      <c r="A269" s="3">
        <v>42398</v>
      </c>
      <c r="B269" s="2">
        <v>13.478300000000001</v>
      </c>
      <c r="C269" s="7">
        <f t="shared" si="18"/>
        <v>12.947760975345741</v>
      </c>
      <c r="D269" s="7">
        <f t="shared" si="20"/>
        <v>12.394803600437545</v>
      </c>
      <c r="E269" s="7">
        <f t="shared" si="19"/>
        <v>0.55295737490819619</v>
      </c>
      <c r="F269" s="7">
        <f t="shared" si="23"/>
        <v>0.56794872624526571</v>
      </c>
      <c r="G269" s="7">
        <f t="shared" si="21"/>
        <v>-1.4991351337069525E-2</v>
      </c>
      <c r="H269" s="7" t="str">
        <f t="shared" si="22"/>
        <v>Hold</v>
      </c>
    </row>
    <row r="270" spans="1:8" ht="13.5" x14ac:dyDescent="0.35">
      <c r="A270" s="3">
        <v>42401</v>
      </c>
      <c r="B270" s="2">
        <v>13.582000000000001</v>
      </c>
      <c r="C270" s="7">
        <f t="shared" si="18"/>
        <v>13.045336209907935</v>
      </c>
      <c r="D270" s="7">
        <f t="shared" si="20"/>
        <v>12.482744074479209</v>
      </c>
      <c r="E270" s="7">
        <f t="shared" si="19"/>
        <v>0.56259213542872644</v>
      </c>
      <c r="F270" s="7">
        <f t="shared" si="23"/>
        <v>0.56687740808195786</v>
      </c>
      <c r="G270" s="7">
        <f t="shared" si="21"/>
        <v>-4.28527265323142E-3</v>
      </c>
      <c r="H270" s="7" t="str">
        <f t="shared" si="22"/>
        <v>Hold</v>
      </c>
    </row>
    <row r="271" spans="1:8" ht="13.5" x14ac:dyDescent="0.35">
      <c r="A271" s="3">
        <v>42402</v>
      </c>
      <c r="B271" s="2">
        <v>13.4748</v>
      </c>
      <c r="C271" s="7">
        <f t="shared" ref="C271:C334" si="24">$C$4*B271+C270*(1-$C$4)</f>
        <v>13.111407562229791</v>
      </c>
      <c r="D271" s="7">
        <f t="shared" si="20"/>
        <v>12.55622969859186</v>
      </c>
      <c r="E271" s="7">
        <f t="shared" si="19"/>
        <v>0.55517786363793142</v>
      </c>
      <c r="F271" s="7">
        <f t="shared" si="23"/>
        <v>0.56453749919315266</v>
      </c>
      <c r="G271" s="7">
        <f t="shared" si="21"/>
        <v>-9.3596355552212351E-3</v>
      </c>
      <c r="H271" s="7" t="str">
        <f t="shared" si="22"/>
        <v>Hold</v>
      </c>
    </row>
    <row r="272" spans="1:8" ht="13.5" x14ac:dyDescent="0.35">
      <c r="A272" s="3">
        <v>42403</v>
      </c>
      <c r="B272" s="2">
        <v>13.374599999999999</v>
      </c>
      <c r="C272" s="7">
        <f t="shared" si="24"/>
        <v>13.151898706502131</v>
      </c>
      <c r="D272" s="7">
        <f t="shared" si="20"/>
        <v>12.616849720918388</v>
      </c>
      <c r="E272" s="7">
        <f t="shared" si="19"/>
        <v>0.53504898558374236</v>
      </c>
      <c r="F272" s="7">
        <f t="shared" si="23"/>
        <v>0.5586397964712706</v>
      </c>
      <c r="G272" s="7">
        <f t="shared" si="21"/>
        <v>-2.3590810887528235E-2</v>
      </c>
      <c r="H272" s="7" t="str">
        <f t="shared" si="22"/>
        <v>Hold</v>
      </c>
    </row>
    <row r="273" spans="1:8" ht="13.5" x14ac:dyDescent="0.35">
      <c r="A273" s="3">
        <v>42404</v>
      </c>
      <c r="B273" s="2">
        <v>13.143000000000001</v>
      </c>
      <c r="C273" s="7">
        <f t="shared" si="24"/>
        <v>13.150529674732573</v>
      </c>
      <c r="D273" s="7">
        <f t="shared" si="20"/>
        <v>12.655823815665176</v>
      </c>
      <c r="E273" s="7">
        <f t="shared" si="19"/>
        <v>0.4947058590673965</v>
      </c>
      <c r="F273" s="7">
        <f t="shared" si="23"/>
        <v>0.54585300899049582</v>
      </c>
      <c r="G273" s="7">
        <f t="shared" si="21"/>
        <v>-5.1147149923099322E-2</v>
      </c>
      <c r="H273" s="7" t="str">
        <f t="shared" si="22"/>
        <v>Hold</v>
      </c>
    </row>
    <row r="274" spans="1:8" ht="13.5" x14ac:dyDescent="0.35">
      <c r="A274" s="3">
        <v>42405</v>
      </c>
      <c r="B274" s="2">
        <v>13.440300000000001</v>
      </c>
      <c r="C274" s="7">
        <f t="shared" si="24"/>
        <v>13.195109724773715</v>
      </c>
      <c r="D274" s="7">
        <f t="shared" si="20"/>
        <v>12.713933162652941</v>
      </c>
      <c r="E274" s="7">
        <f t="shared" si="19"/>
        <v>0.48117656212077442</v>
      </c>
      <c r="F274" s="7">
        <f t="shared" si="23"/>
        <v>0.53291771961655154</v>
      </c>
      <c r="G274" s="7">
        <f t="shared" si="21"/>
        <v>-5.1741157495777124E-2</v>
      </c>
      <c r="H274" s="7" t="str">
        <f t="shared" si="22"/>
        <v>Hold</v>
      </c>
    </row>
    <row r="275" spans="1:8" ht="13.5" x14ac:dyDescent="0.35">
      <c r="A275" s="3">
        <v>42408</v>
      </c>
      <c r="B275" s="2">
        <v>13.426399999999999</v>
      </c>
      <c r="C275" s="7">
        <f t="shared" si="24"/>
        <v>13.230692844039297</v>
      </c>
      <c r="D275" s="7">
        <f t="shared" si="20"/>
        <v>12.766708483937908</v>
      </c>
      <c r="E275" s="7">
        <f t="shared" si="19"/>
        <v>0.46398436010138866</v>
      </c>
      <c r="F275" s="7">
        <f t="shared" si="23"/>
        <v>0.51913104771351903</v>
      </c>
      <c r="G275" s="7">
        <f t="shared" si="21"/>
        <v>-5.5146687612130374E-2</v>
      </c>
      <c r="H275" s="7" t="str">
        <f t="shared" si="22"/>
        <v>Hold</v>
      </c>
    </row>
    <row r="276" spans="1:8" ht="13.5" x14ac:dyDescent="0.35">
      <c r="A276" s="3">
        <v>42409</v>
      </c>
      <c r="B276" s="2">
        <v>13.4092</v>
      </c>
      <c r="C276" s="7">
        <f t="shared" si="24"/>
        <v>13.258155483417866</v>
      </c>
      <c r="D276" s="7">
        <f t="shared" si="20"/>
        <v>12.814300448090655</v>
      </c>
      <c r="E276" s="7">
        <f t="shared" si="19"/>
        <v>0.4438550353272106</v>
      </c>
      <c r="F276" s="7">
        <f t="shared" si="23"/>
        <v>0.50407584523625737</v>
      </c>
      <c r="G276" s="7">
        <f t="shared" si="21"/>
        <v>-6.0220809909046769E-2</v>
      </c>
      <c r="H276" s="7" t="str">
        <f t="shared" si="22"/>
        <v>Hold</v>
      </c>
    </row>
    <row r="277" spans="1:8" ht="13.5" x14ac:dyDescent="0.35">
      <c r="A277" s="3">
        <v>42410</v>
      </c>
      <c r="B277" s="2">
        <v>13.004799999999999</v>
      </c>
      <c r="C277" s="7">
        <f t="shared" si="24"/>
        <v>13.219177716738194</v>
      </c>
      <c r="D277" s="7">
        <f t="shared" si="20"/>
        <v>12.828411526009866</v>
      </c>
      <c r="E277" s="7">
        <f t="shared" si="19"/>
        <v>0.39076619072832841</v>
      </c>
      <c r="F277" s="7">
        <f t="shared" si="23"/>
        <v>0.48141391433467162</v>
      </c>
      <c r="G277" s="7">
        <f t="shared" si="21"/>
        <v>-9.0647723606343211E-2</v>
      </c>
      <c r="H277" s="7" t="str">
        <f t="shared" si="22"/>
        <v>Hold</v>
      </c>
    </row>
    <row r="278" spans="1:8" ht="13.5" x14ac:dyDescent="0.35">
      <c r="A278" s="3">
        <v>42411</v>
      </c>
      <c r="B278" s="2">
        <v>13.0083</v>
      </c>
      <c r="C278" s="7">
        <f t="shared" si="24"/>
        <v>13.186734991086166</v>
      </c>
      <c r="D278" s="7">
        <f t="shared" si="20"/>
        <v>12.841736598157283</v>
      </c>
      <c r="E278" s="7">
        <f t="shared" si="19"/>
        <v>0.34499839292888268</v>
      </c>
      <c r="F278" s="7">
        <f t="shared" si="23"/>
        <v>0.45413081005351386</v>
      </c>
      <c r="G278" s="7">
        <f t="shared" si="21"/>
        <v>-0.10913241712463118</v>
      </c>
      <c r="H278" s="7" t="str">
        <f t="shared" si="22"/>
        <v>Hold</v>
      </c>
    </row>
    <row r="279" spans="1:8" ht="13.5" x14ac:dyDescent="0.35">
      <c r="A279" s="3">
        <v>42412</v>
      </c>
      <c r="B279" s="2">
        <v>13.0152</v>
      </c>
      <c r="C279" s="7">
        <f t="shared" si="24"/>
        <v>13.160344992457524</v>
      </c>
      <c r="D279" s="7">
        <f t="shared" si="20"/>
        <v>12.854585739034521</v>
      </c>
      <c r="E279" s="7">
        <f t="shared" si="19"/>
        <v>0.30575925342300359</v>
      </c>
      <c r="F279" s="7">
        <f t="shared" si="23"/>
        <v>0.42445649872741181</v>
      </c>
      <c r="G279" s="7">
        <f t="shared" si="21"/>
        <v>-0.11869724530440823</v>
      </c>
      <c r="H279" s="7" t="str">
        <f t="shared" si="22"/>
        <v>Hold</v>
      </c>
    </row>
    <row r="280" spans="1:8" ht="13.5" x14ac:dyDescent="0.35">
      <c r="A280" s="3">
        <v>42415</v>
      </c>
      <c r="B280" s="2">
        <v>13.1569</v>
      </c>
      <c r="C280" s="7">
        <f t="shared" si="24"/>
        <v>13.159814993617905</v>
      </c>
      <c r="D280" s="7">
        <f t="shared" si="20"/>
        <v>12.876979387994927</v>
      </c>
      <c r="E280" s="7">
        <f t="shared" si="19"/>
        <v>0.28283560562297794</v>
      </c>
      <c r="F280" s="7">
        <f t="shared" si="23"/>
        <v>0.3961323201065251</v>
      </c>
      <c r="G280" s="7">
        <f t="shared" si="21"/>
        <v>-0.11329671448354717</v>
      </c>
      <c r="H280" s="7" t="str">
        <f t="shared" si="22"/>
        <v>Hold</v>
      </c>
    </row>
    <row r="281" spans="1:8" ht="13.5" x14ac:dyDescent="0.35">
      <c r="A281" s="3">
        <v>42416</v>
      </c>
      <c r="B281" s="2">
        <v>13.385</v>
      </c>
      <c r="C281" s="7">
        <f t="shared" si="24"/>
        <v>13.194458840753612</v>
      </c>
      <c r="D281" s="7">
        <f t="shared" si="20"/>
        <v>12.914610544439746</v>
      </c>
      <c r="E281" s="7">
        <f t="shared" si="19"/>
        <v>0.27984829631386532</v>
      </c>
      <c r="F281" s="7">
        <f t="shared" si="23"/>
        <v>0.37287551534799318</v>
      </c>
      <c r="G281" s="7">
        <f t="shared" si="21"/>
        <v>-9.3027219034127862E-2</v>
      </c>
      <c r="H281" s="7" t="str">
        <f t="shared" si="22"/>
        <v>Hold</v>
      </c>
    </row>
    <row r="282" spans="1:8" ht="13.5" x14ac:dyDescent="0.35">
      <c r="A282" s="3">
        <v>42417</v>
      </c>
      <c r="B282" s="2">
        <v>13.7409</v>
      </c>
      <c r="C282" s="7">
        <f t="shared" si="24"/>
        <v>13.278526711406901</v>
      </c>
      <c r="D282" s="7">
        <f t="shared" si="20"/>
        <v>12.975817170777542</v>
      </c>
      <c r="E282" s="7">
        <f t="shared" si="19"/>
        <v>0.30270954062935829</v>
      </c>
      <c r="F282" s="7">
        <f t="shared" si="23"/>
        <v>0.35884232040426622</v>
      </c>
      <c r="G282" s="7">
        <f t="shared" si="21"/>
        <v>-5.6132779774907937E-2</v>
      </c>
      <c r="H282" s="7" t="str">
        <f t="shared" si="22"/>
        <v>Hold</v>
      </c>
    </row>
    <row r="283" spans="1:8" ht="13.5" x14ac:dyDescent="0.35">
      <c r="A283" s="3">
        <v>42418</v>
      </c>
      <c r="B283" s="2">
        <v>14.4459</v>
      </c>
      <c r="C283" s="7">
        <f t="shared" si="24"/>
        <v>13.458122601959687</v>
      </c>
      <c r="D283" s="7">
        <f t="shared" si="20"/>
        <v>13.084712195164393</v>
      </c>
      <c r="E283" s="7">
        <f t="shared" si="19"/>
        <v>0.37341040679529414</v>
      </c>
      <c r="F283" s="7">
        <f t="shared" si="23"/>
        <v>0.36175593768247183</v>
      </c>
      <c r="G283" s="7">
        <f t="shared" si="21"/>
        <v>1.1654469112822308E-2</v>
      </c>
      <c r="H283" s="7" t="str">
        <f t="shared" si="22"/>
        <v>Sell</v>
      </c>
    </row>
    <row r="284" spans="1:8" ht="13.5" x14ac:dyDescent="0.35">
      <c r="A284" s="3">
        <v>42419</v>
      </c>
      <c r="B284" s="2">
        <v>15.3203</v>
      </c>
      <c r="C284" s="7">
        <f t="shared" si="24"/>
        <v>13.744611432427428</v>
      </c>
      <c r="D284" s="7">
        <f t="shared" si="20"/>
        <v>13.250311291818882</v>
      </c>
      <c r="E284" s="7">
        <f t="shared" ref="E284:E347" si="25">C284-D284</f>
        <v>0.4943001406085461</v>
      </c>
      <c r="F284" s="7">
        <f t="shared" si="23"/>
        <v>0.38826477826768674</v>
      </c>
      <c r="G284" s="7">
        <f t="shared" si="21"/>
        <v>0.10603536234085936</v>
      </c>
      <c r="H284" s="7" t="str">
        <f t="shared" si="22"/>
        <v>Sell</v>
      </c>
    </row>
    <row r="285" spans="1:8" ht="13.5" x14ac:dyDescent="0.35">
      <c r="A285" s="3">
        <v>42422</v>
      </c>
      <c r="B285" s="2">
        <v>15.5519</v>
      </c>
      <c r="C285" s="7">
        <f t="shared" si="24"/>
        <v>14.022655827438593</v>
      </c>
      <c r="D285" s="7">
        <f t="shared" ref="D285:D348" si="26">$D$4*B285+(1-$D$4)*D284</f>
        <v>13.420799344276741</v>
      </c>
      <c r="E285" s="7">
        <f t="shared" si="25"/>
        <v>0.60185648316185159</v>
      </c>
      <c r="F285" s="7">
        <f t="shared" si="23"/>
        <v>0.43098311924651977</v>
      </c>
      <c r="G285" s="7">
        <f t="shared" si="21"/>
        <v>0.17087336391533181</v>
      </c>
      <c r="H285" s="7" t="str">
        <f t="shared" si="22"/>
        <v>Sell</v>
      </c>
    </row>
    <row r="286" spans="1:8" ht="13.5" x14ac:dyDescent="0.35">
      <c r="A286" s="3">
        <v>42423</v>
      </c>
      <c r="B286" s="2">
        <v>15.3894</v>
      </c>
      <c r="C286" s="7">
        <f t="shared" si="24"/>
        <v>14.23292416167881</v>
      </c>
      <c r="D286" s="7">
        <f t="shared" si="26"/>
        <v>13.566621615071057</v>
      </c>
      <c r="E286" s="7">
        <f t="shared" si="25"/>
        <v>0.66630254660775279</v>
      </c>
      <c r="F286" s="7">
        <f t="shared" si="23"/>
        <v>0.47804700471876638</v>
      </c>
      <c r="G286" s="7">
        <f t="shared" si="21"/>
        <v>0.18825554188898641</v>
      </c>
      <c r="H286" s="7" t="str">
        <f t="shared" si="22"/>
        <v>Sell</v>
      </c>
    </row>
    <row r="287" spans="1:8" ht="13.5" x14ac:dyDescent="0.35">
      <c r="A287" s="3">
        <v>42424</v>
      </c>
      <c r="B287" s="2">
        <v>14.916</v>
      </c>
      <c r="C287" s="7">
        <f t="shared" si="24"/>
        <v>14.338012752189762</v>
      </c>
      <c r="D287" s="7">
        <f t="shared" si="26"/>
        <v>13.666575569510238</v>
      </c>
      <c r="E287" s="7">
        <f t="shared" si="25"/>
        <v>0.67143718267952401</v>
      </c>
      <c r="F287" s="7">
        <f t="shared" si="23"/>
        <v>0.51672504031091793</v>
      </c>
      <c r="G287" s="7">
        <f t="shared" si="21"/>
        <v>0.15471214236860609</v>
      </c>
      <c r="H287" s="7" t="str">
        <f t="shared" si="22"/>
        <v>Sell</v>
      </c>
    </row>
    <row r="288" spans="1:8" ht="13.5" x14ac:dyDescent="0.35">
      <c r="A288" s="3">
        <v>42425</v>
      </c>
      <c r="B288" s="2">
        <v>15.3445</v>
      </c>
      <c r="C288" s="7">
        <f t="shared" si="24"/>
        <v>14.492856944160568</v>
      </c>
      <c r="D288" s="7">
        <f t="shared" si="26"/>
        <v>13.790866268065034</v>
      </c>
      <c r="E288" s="7">
        <f t="shared" si="25"/>
        <v>0.70199067609553367</v>
      </c>
      <c r="F288" s="7">
        <f t="shared" si="23"/>
        <v>0.55377816746784114</v>
      </c>
      <c r="G288" s="7">
        <f t="shared" si="21"/>
        <v>0.14821250862769253</v>
      </c>
      <c r="H288" s="7" t="str">
        <f t="shared" si="22"/>
        <v>Sell</v>
      </c>
    </row>
    <row r="289" spans="1:8" ht="13.5" x14ac:dyDescent="0.35">
      <c r="A289" s="3">
        <v>42426</v>
      </c>
      <c r="B289" s="2">
        <v>15.482699999999999</v>
      </c>
      <c r="C289" s="7">
        <f t="shared" si="24"/>
        <v>14.645140491212789</v>
      </c>
      <c r="D289" s="7">
        <f t="shared" si="26"/>
        <v>13.916187285245401</v>
      </c>
      <c r="E289" s="7">
        <f t="shared" si="25"/>
        <v>0.72895320596738777</v>
      </c>
      <c r="F289" s="7">
        <f t="shared" si="23"/>
        <v>0.58881317516775056</v>
      </c>
      <c r="G289" s="7">
        <f t="shared" si="21"/>
        <v>0.14014003079963722</v>
      </c>
      <c r="H289" s="7" t="str">
        <f t="shared" si="22"/>
        <v>Sell</v>
      </c>
    </row>
    <row r="290" spans="1:8" ht="13.5" x14ac:dyDescent="0.35">
      <c r="A290" s="3">
        <v>42429</v>
      </c>
      <c r="B290" s="2">
        <v>15.5899</v>
      </c>
      <c r="C290" s="7">
        <f t="shared" si="24"/>
        <v>14.790488107949283</v>
      </c>
      <c r="D290" s="7">
        <f t="shared" si="26"/>
        <v>14.040166004856854</v>
      </c>
      <c r="E290" s="7">
        <f t="shared" si="25"/>
        <v>0.75032210309242942</v>
      </c>
      <c r="F290" s="7">
        <f t="shared" si="23"/>
        <v>0.62111496075268635</v>
      </c>
      <c r="G290" s="7">
        <f t="shared" si="21"/>
        <v>0.12920714233974306</v>
      </c>
      <c r="H290" s="7" t="str">
        <f t="shared" si="22"/>
        <v>Sell</v>
      </c>
    </row>
    <row r="291" spans="1:8" ht="13.5" x14ac:dyDescent="0.35">
      <c r="A291" s="3">
        <v>42430</v>
      </c>
      <c r="B291" s="2">
        <v>16.398599999999998</v>
      </c>
      <c r="C291" s="7">
        <f t="shared" si="24"/>
        <v>15.037889937495546</v>
      </c>
      <c r="D291" s="7">
        <f t="shared" si="26"/>
        <v>14.214864819311902</v>
      </c>
      <c r="E291" s="7">
        <f t="shared" si="25"/>
        <v>0.82302511818364366</v>
      </c>
      <c r="F291" s="7">
        <f t="shared" si="23"/>
        <v>0.66149699223887781</v>
      </c>
      <c r="G291" s="7">
        <f t="shared" si="21"/>
        <v>0.16152812594476584</v>
      </c>
      <c r="H291" s="7" t="str">
        <f t="shared" si="22"/>
        <v>Sell</v>
      </c>
    </row>
    <row r="292" spans="1:8" ht="13.5" x14ac:dyDescent="0.35">
      <c r="A292" s="3">
        <v>42431</v>
      </c>
      <c r="B292" s="2">
        <v>15.932</v>
      </c>
      <c r="C292" s="7">
        <f t="shared" si="24"/>
        <v>15.175445331727001</v>
      </c>
      <c r="D292" s="7">
        <f t="shared" si="26"/>
        <v>14.342060017881392</v>
      </c>
      <c r="E292" s="7">
        <f t="shared" si="25"/>
        <v>0.83338531384560888</v>
      </c>
      <c r="F292" s="7">
        <f t="shared" si="23"/>
        <v>0.69587465656022407</v>
      </c>
      <c r="G292" s="7">
        <f t="shared" ref="G292:G355" si="27">E292-F292</f>
        <v>0.13751065728538481</v>
      </c>
      <c r="H292" s="7" t="str">
        <f t="shared" ref="H292:H355" si="28">IF(G292&lt;0,"Hold","Sell")</f>
        <v>Sell</v>
      </c>
    </row>
    <row r="293" spans="1:8" ht="13.5" x14ac:dyDescent="0.35">
      <c r="A293" s="3">
        <v>42432</v>
      </c>
      <c r="B293" s="2">
        <v>15.897500000000001</v>
      </c>
      <c r="C293" s="7">
        <f t="shared" si="24"/>
        <v>15.286530665307463</v>
      </c>
      <c r="D293" s="7">
        <f t="shared" si="26"/>
        <v>14.457277794334622</v>
      </c>
      <c r="E293" s="7">
        <f t="shared" si="25"/>
        <v>0.82925287097284084</v>
      </c>
      <c r="F293" s="7">
        <f t="shared" ref="F293:F356" si="29">(E293*(2/10))+((1-(2/10))*F292)</f>
        <v>0.7225502994427474</v>
      </c>
      <c r="G293" s="7">
        <f t="shared" si="27"/>
        <v>0.10670257153009344</v>
      </c>
      <c r="H293" s="7" t="str">
        <f t="shared" si="28"/>
        <v>Sell</v>
      </c>
    </row>
    <row r="294" spans="1:8" ht="13.5" x14ac:dyDescent="0.35">
      <c r="A294" s="3">
        <v>42433</v>
      </c>
      <c r="B294" s="2">
        <v>16.0703</v>
      </c>
      <c r="C294" s="7">
        <f t="shared" si="24"/>
        <v>15.407110562952468</v>
      </c>
      <c r="D294" s="7">
        <f t="shared" si="26"/>
        <v>14.576760920680206</v>
      </c>
      <c r="E294" s="7">
        <f t="shared" si="25"/>
        <v>0.83034964227226205</v>
      </c>
      <c r="F294" s="7">
        <f t="shared" si="29"/>
        <v>0.74411016800865037</v>
      </c>
      <c r="G294" s="7">
        <f t="shared" si="27"/>
        <v>8.6239474263611671E-2</v>
      </c>
      <c r="H294" s="7" t="str">
        <f t="shared" si="28"/>
        <v>Sell</v>
      </c>
    </row>
    <row r="295" spans="1:8" ht="13.5" x14ac:dyDescent="0.35">
      <c r="A295" s="3">
        <v>42436</v>
      </c>
      <c r="B295" s="2">
        <v>15.379099999999999</v>
      </c>
      <c r="C295" s="7">
        <f t="shared" si="24"/>
        <v>15.402801245575166</v>
      </c>
      <c r="D295" s="7">
        <f t="shared" si="26"/>
        <v>14.636193445074266</v>
      </c>
      <c r="E295" s="7">
        <f t="shared" si="25"/>
        <v>0.76660780050089983</v>
      </c>
      <c r="F295" s="7">
        <f t="shared" si="29"/>
        <v>0.74860969450710024</v>
      </c>
      <c r="G295" s="7">
        <f t="shared" si="27"/>
        <v>1.7998105993799585E-2</v>
      </c>
      <c r="H295" s="7" t="str">
        <f t="shared" si="28"/>
        <v>Sell</v>
      </c>
    </row>
    <row r="296" spans="1:8" ht="13.5" x14ac:dyDescent="0.35">
      <c r="A296" s="3">
        <v>42437</v>
      </c>
      <c r="B296" s="2">
        <v>15.5519</v>
      </c>
      <c r="C296" s="7">
        <f t="shared" si="24"/>
        <v>15.425739515486679</v>
      </c>
      <c r="D296" s="7">
        <f t="shared" si="26"/>
        <v>14.704023560253949</v>
      </c>
      <c r="E296" s="7">
        <f t="shared" si="25"/>
        <v>0.72171595523272991</v>
      </c>
      <c r="F296" s="7">
        <f t="shared" si="29"/>
        <v>0.74323094665222622</v>
      </c>
      <c r="G296" s="7">
        <f t="shared" si="27"/>
        <v>-2.151499141949631E-2</v>
      </c>
      <c r="H296" s="7" t="str">
        <f t="shared" si="28"/>
        <v>Hold</v>
      </c>
    </row>
    <row r="297" spans="1:8" ht="13.5" x14ac:dyDescent="0.35">
      <c r="A297" s="3">
        <v>42438</v>
      </c>
      <c r="B297" s="2">
        <v>15.379099999999999</v>
      </c>
      <c r="C297" s="7">
        <f t="shared" si="24"/>
        <v>15.418564205411805</v>
      </c>
      <c r="D297" s="7">
        <f t="shared" si="26"/>
        <v>14.754029222457362</v>
      </c>
      <c r="E297" s="7">
        <f t="shared" si="25"/>
        <v>0.66453498295444291</v>
      </c>
      <c r="F297" s="7">
        <f t="shared" si="29"/>
        <v>0.72749175391266951</v>
      </c>
      <c r="G297" s="7">
        <f t="shared" si="27"/>
        <v>-6.2956770958226604E-2</v>
      </c>
      <c r="H297" s="7" t="str">
        <f t="shared" si="28"/>
        <v>Hold</v>
      </c>
    </row>
    <row r="298" spans="1:8" ht="13.5" x14ac:dyDescent="0.35">
      <c r="A298" s="3">
        <v>42439</v>
      </c>
      <c r="B298" s="2">
        <v>15.5449</v>
      </c>
      <c r="C298" s="7">
        <f t="shared" si="24"/>
        <v>15.438000481502296</v>
      </c>
      <c r="D298" s="7">
        <f t="shared" si="26"/>
        <v>14.812612243016074</v>
      </c>
      <c r="E298" s="7">
        <f t="shared" si="25"/>
        <v>0.62538823848622194</v>
      </c>
      <c r="F298" s="7">
        <f t="shared" si="29"/>
        <v>0.70707105082737998</v>
      </c>
      <c r="G298" s="7">
        <f t="shared" si="27"/>
        <v>-8.168281234115804E-2</v>
      </c>
      <c r="H298" s="7" t="str">
        <f t="shared" si="28"/>
        <v>Hold</v>
      </c>
    </row>
    <row r="299" spans="1:8" ht="13.5" x14ac:dyDescent="0.35">
      <c r="A299" s="3">
        <v>42440</v>
      </c>
      <c r="B299" s="2">
        <v>15.5519</v>
      </c>
      <c r="C299" s="7">
        <f t="shared" si="24"/>
        <v>15.455523484348097</v>
      </c>
      <c r="D299" s="7">
        <f t="shared" si="26"/>
        <v>14.867374299088958</v>
      </c>
      <c r="E299" s="7">
        <f t="shared" si="25"/>
        <v>0.58814918525913917</v>
      </c>
      <c r="F299" s="7">
        <f t="shared" si="29"/>
        <v>0.68328667771373186</v>
      </c>
      <c r="G299" s="7">
        <f t="shared" si="27"/>
        <v>-9.5137492454592687E-2</v>
      </c>
      <c r="H299" s="7" t="str">
        <f t="shared" si="28"/>
        <v>Hold</v>
      </c>
    </row>
    <row r="300" spans="1:8" ht="13.5" x14ac:dyDescent="0.35">
      <c r="A300" s="3">
        <v>42443</v>
      </c>
      <c r="B300" s="2">
        <v>15.8802</v>
      </c>
      <c r="C300" s="7">
        <f t="shared" si="24"/>
        <v>15.520858332909928</v>
      </c>
      <c r="D300" s="7">
        <f t="shared" si="26"/>
        <v>14.942398425082368</v>
      </c>
      <c r="E300" s="7">
        <f t="shared" si="25"/>
        <v>0.57845990782755941</v>
      </c>
      <c r="F300" s="7">
        <f t="shared" si="29"/>
        <v>0.66232132373649732</v>
      </c>
      <c r="G300" s="7">
        <f t="shared" si="27"/>
        <v>-8.386141590893792E-2</v>
      </c>
      <c r="H300" s="7" t="str">
        <f t="shared" si="28"/>
        <v>Hold</v>
      </c>
    </row>
    <row r="301" spans="1:8" ht="13.5" x14ac:dyDescent="0.35">
      <c r="A301" s="3">
        <v>42444</v>
      </c>
      <c r="B301" s="2">
        <v>15.8283</v>
      </c>
      <c r="C301" s="7">
        <f t="shared" si="24"/>
        <v>15.568157050923785</v>
      </c>
      <c r="D301" s="7">
        <f t="shared" si="26"/>
        <v>15.008020763965156</v>
      </c>
      <c r="E301" s="7">
        <f t="shared" si="25"/>
        <v>0.56013628695862927</v>
      </c>
      <c r="F301" s="7">
        <f t="shared" si="29"/>
        <v>0.6418843163809238</v>
      </c>
      <c r="G301" s="7">
        <f t="shared" si="27"/>
        <v>-8.1748029422294533E-2</v>
      </c>
      <c r="H301" s="7" t="str">
        <f t="shared" si="28"/>
        <v>Hold</v>
      </c>
    </row>
    <row r="302" spans="1:8" ht="13.5" x14ac:dyDescent="0.35">
      <c r="A302" s="3">
        <v>42445</v>
      </c>
      <c r="B302" s="2">
        <v>15.8283</v>
      </c>
      <c r="C302" s="7">
        <f t="shared" si="24"/>
        <v>15.608179043089356</v>
      </c>
      <c r="D302" s="7">
        <f t="shared" si="26"/>
        <v>15.068782188856627</v>
      </c>
      <c r="E302" s="7">
        <f t="shared" si="25"/>
        <v>0.53939685423272898</v>
      </c>
      <c r="F302" s="7">
        <f t="shared" si="29"/>
        <v>0.62138682395128497</v>
      </c>
      <c r="G302" s="7">
        <f t="shared" si="27"/>
        <v>-8.1989969718555988E-2</v>
      </c>
      <c r="H302" s="7" t="str">
        <f t="shared" si="28"/>
        <v>Hold</v>
      </c>
    </row>
    <row r="303" spans="1:8" ht="13.5" x14ac:dyDescent="0.35">
      <c r="A303" s="3">
        <v>42446</v>
      </c>
      <c r="B303" s="2">
        <v>15.8802</v>
      </c>
      <c r="C303" s="7">
        <f t="shared" si="24"/>
        <v>15.650028421075607</v>
      </c>
      <c r="D303" s="7">
        <f t="shared" si="26"/>
        <v>15.128887211904285</v>
      </c>
      <c r="E303" s="7">
        <f t="shared" si="25"/>
        <v>0.52114120917132212</v>
      </c>
      <c r="F303" s="7">
        <f t="shared" si="29"/>
        <v>0.60133770099529249</v>
      </c>
      <c r="G303" s="7">
        <f t="shared" si="27"/>
        <v>-8.0196491823970373E-2</v>
      </c>
      <c r="H303" s="7" t="str">
        <f t="shared" si="28"/>
        <v>Hold</v>
      </c>
    </row>
    <row r="304" spans="1:8" ht="13.5" x14ac:dyDescent="0.35">
      <c r="A304" s="3">
        <v>42447</v>
      </c>
      <c r="B304" s="2">
        <v>16.346699999999998</v>
      </c>
      <c r="C304" s="7">
        <f t="shared" si="24"/>
        <v>15.757208663987052</v>
      </c>
      <c r="D304" s="7">
        <f t="shared" si="26"/>
        <v>15.219095566578041</v>
      </c>
      <c r="E304" s="7">
        <f t="shared" si="25"/>
        <v>0.53811309740901159</v>
      </c>
      <c r="F304" s="7">
        <f t="shared" si="29"/>
        <v>0.58869278027803629</v>
      </c>
      <c r="G304" s="7">
        <f t="shared" si="27"/>
        <v>-5.05796828690247E-2</v>
      </c>
      <c r="H304" s="7" t="str">
        <f t="shared" si="28"/>
        <v>Hold</v>
      </c>
    </row>
    <row r="305" spans="1:8" ht="13.5" x14ac:dyDescent="0.35">
      <c r="A305" s="3">
        <v>42450</v>
      </c>
      <c r="B305" s="2">
        <v>16.633600000000001</v>
      </c>
      <c r="C305" s="7">
        <f t="shared" si="24"/>
        <v>15.892038100296737</v>
      </c>
      <c r="D305" s="7">
        <f t="shared" si="26"/>
        <v>15.323873672757445</v>
      </c>
      <c r="E305" s="7">
        <f t="shared" si="25"/>
        <v>0.5681644275392923</v>
      </c>
      <c r="F305" s="7">
        <f t="shared" si="29"/>
        <v>0.58458710973028749</v>
      </c>
      <c r="G305" s="7">
        <f t="shared" si="27"/>
        <v>-1.6422682190995186E-2</v>
      </c>
      <c r="H305" s="7" t="str">
        <f t="shared" si="28"/>
        <v>Hold</v>
      </c>
    </row>
    <row r="306" spans="1:8" ht="13.5" x14ac:dyDescent="0.35">
      <c r="A306" s="3">
        <v>42451</v>
      </c>
      <c r="B306" s="2">
        <v>17.2729</v>
      </c>
      <c r="C306" s="7">
        <f t="shared" si="24"/>
        <v>16.104478392558779</v>
      </c>
      <c r="D306" s="7">
        <f t="shared" si="26"/>
        <v>15.46824599329393</v>
      </c>
      <c r="E306" s="7">
        <f t="shared" si="25"/>
        <v>0.63623239926484842</v>
      </c>
      <c r="F306" s="7">
        <f t="shared" si="29"/>
        <v>0.59491616763719968</v>
      </c>
      <c r="G306" s="7">
        <f t="shared" si="27"/>
        <v>4.1316231627648747E-2</v>
      </c>
      <c r="H306" s="7" t="str">
        <f t="shared" si="28"/>
        <v>Sell</v>
      </c>
    </row>
    <row r="307" spans="1:8" ht="13.5" x14ac:dyDescent="0.35">
      <c r="A307" s="3">
        <v>42452</v>
      </c>
      <c r="B307" s="2">
        <v>17.279800000000002</v>
      </c>
      <c r="C307" s="7">
        <f t="shared" si="24"/>
        <v>16.285297101395891</v>
      </c>
      <c r="D307" s="7">
        <f t="shared" si="26"/>
        <v>15.602435178975863</v>
      </c>
      <c r="E307" s="7">
        <f t="shared" si="25"/>
        <v>0.68286192242002741</v>
      </c>
      <c r="F307" s="7">
        <f t="shared" si="29"/>
        <v>0.61250531859376522</v>
      </c>
      <c r="G307" s="7">
        <f t="shared" si="27"/>
        <v>7.0356603826262187E-2</v>
      </c>
      <c r="H307" s="7" t="str">
        <f t="shared" si="28"/>
        <v>Sell</v>
      </c>
    </row>
    <row r="308" spans="1:8" ht="13.5" x14ac:dyDescent="0.35">
      <c r="A308" s="3">
        <v>42453</v>
      </c>
      <c r="B308" s="2">
        <v>18.199100000000001</v>
      </c>
      <c r="C308" s="7">
        <f t="shared" si="24"/>
        <v>16.579728316565756</v>
      </c>
      <c r="D308" s="7">
        <f t="shared" si="26"/>
        <v>15.794780721273947</v>
      </c>
      <c r="E308" s="7">
        <f t="shared" si="25"/>
        <v>0.78494759529180946</v>
      </c>
      <c r="F308" s="7">
        <f t="shared" si="29"/>
        <v>0.64699377393337409</v>
      </c>
      <c r="G308" s="7">
        <f t="shared" si="27"/>
        <v>0.13795382135843537</v>
      </c>
      <c r="H308" s="7" t="str">
        <f t="shared" si="28"/>
        <v>Sell</v>
      </c>
    </row>
    <row r="309" spans="1:8" ht="13.5" x14ac:dyDescent="0.35">
      <c r="A309" s="3">
        <v>42454</v>
      </c>
      <c r="B309" s="2">
        <v>18.257899999999999</v>
      </c>
      <c r="C309" s="7">
        <f t="shared" si="24"/>
        <v>16.837908575555641</v>
      </c>
      <c r="D309" s="7">
        <f t="shared" si="26"/>
        <v>15.97723400117958</v>
      </c>
      <c r="E309" s="7">
        <f t="shared" si="25"/>
        <v>0.86067457437606087</v>
      </c>
      <c r="F309" s="7">
        <f t="shared" si="29"/>
        <v>0.68972993402191141</v>
      </c>
      <c r="G309" s="7">
        <f t="shared" si="27"/>
        <v>0.17094464035414947</v>
      </c>
      <c r="H309" s="7" t="str">
        <f t="shared" si="28"/>
        <v>Sell</v>
      </c>
    </row>
    <row r="310" spans="1:8" ht="13.5" x14ac:dyDescent="0.35">
      <c r="A310" s="3">
        <v>42457</v>
      </c>
      <c r="B310" s="2">
        <v>18.257899999999999</v>
      </c>
      <c r="C310" s="7">
        <f t="shared" si="24"/>
        <v>17.056368794700926</v>
      </c>
      <c r="D310" s="7">
        <f t="shared" si="26"/>
        <v>16.146172223314426</v>
      </c>
      <c r="E310" s="7">
        <f t="shared" si="25"/>
        <v>0.9101965713864999</v>
      </c>
      <c r="F310" s="7">
        <f t="shared" si="29"/>
        <v>0.73382326149482913</v>
      </c>
      <c r="G310" s="7">
        <f t="shared" si="27"/>
        <v>0.17637330989167077</v>
      </c>
      <c r="H310" s="7" t="str">
        <f t="shared" si="28"/>
        <v>Sell</v>
      </c>
    </row>
    <row r="311" spans="1:8" ht="13.5" x14ac:dyDescent="0.35">
      <c r="A311" s="3">
        <v>42458</v>
      </c>
      <c r="B311" s="2">
        <v>17.901900000000001</v>
      </c>
      <c r="C311" s="7">
        <f t="shared" si="24"/>
        <v>17.186450518593091</v>
      </c>
      <c r="D311" s="7">
        <f t="shared" si="26"/>
        <v>16.276226132698543</v>
      </c>
      <c r="E311" s="7">
        <f t="shared" si="25"/>
        <v>0.91022438589454779</v>
      </c>
      <c r="F311" s="7">
        <f t="shared" si="29"/>
        <v>0.76910348637477288</v>
      </c>
      <c r="G311" s="7">
        <f t="shared" si="27"/>
        <v>0.14112089951977491</v>
      </c>
      <c r="H311" s="7" t="str">
        <f t="shared" si="28"/>
        <v>Sell</v>
      </c>
    </row>
    <row r="312" spans="1:8" ht="13.5" x14ac:dyDescent="0.35">
      <c r="A312" s="3">
        <v>42459</v>
      </c>
      <c r="B312" s="2">
        <v>17.901900000000001</v>
      </c>
      <c r="C312" s="7">
        <f t="shared" si="24"/>
        <v>17.296519669578771</v>
      </c>
      <c r="D312" s="7">
        <f t="shared" si="26"/>
        <v>16.396646419165318</v>
      </c>
      <c r="E312" s="7">
        <f t="shared" si="25"/>
        <v>0.89987325041345301</v>
      </c>
      <c r="F312" s="7">
        <f t="shared" si="29"/>
        <v>0.79525743918250902</v>
      </c>
      <c r="G312" s="7">
        <f t="shared" si="27"/>
        <v>0.10461581123094399</v>
      </c>
      <c r="H312" s="7" t="str">
        <f t="shared" si="28"/>
        <v>Sell</v>
      </c>
    </row>
    <row r="313" spans="1:8" ht="13.5" x14ac:dyDescent="0.35">
      <c r="A313" s="3">
        <v>42460</v>
      </c>
      <c r="B313" s="2">
        <v>18.479099999999999</v>
      </c>
      <c r="C313" s="7">
        <f t="shared" si="24"/>
        <v>17.478455105028193</v>
      </c>
      <c r="D313" s="7">
        <f t="shared" si="26"/>
        <v>16.550902239967886</v>
      </c>
      <c r="E313" s="7">
        <f t="shared" si="25"/>
        <v>0.92755286506030643</v>
      </c>
      <c r="F313" s="7">
        <f t="shared" si="29"/>
        <v>0.82171652435806852</v>
      </c>
      <c r="G313" s="7">
        <f t="shared" si="27"/>
        <v>0.10583634070223791</v>
      </c>
      <c r="H313" s="7" t="str">
        <f t="shared" si="28"/>
        <v>Sell</v>
      </c>
    </row>
    <row r="314" spans="1:8" ht="13.5" x14ac:dyDescent="0.35">
      <c r="A314" s="3">
        <v>42461</v>
      </c>
      <c r="B314" s="2">
        <v>18.638000000000002</v>
      </c>
      <c r="C314" s="7">
        <f t="shared" si="24"/>
        <v>17.656846627331547</v>
      </c>
      <c r="D314" s="7">
        <f t="shared" si="26"/>
        <v>16.70550207404434</v>
      </c>
      <c r="E314" s="7">
        <f t="shared" si="25"/>
        <v>0.95134455328720691</v>
      </c>
      <c r="F314" s="7">
        <f t="shared" si="29"/>
        <v>0.84764213014389633</v>
      </c>
      <c r="G314" s="7">
        <f t="shared" si="27"/>
        <v>0.10370242314331057</v>
      </c>
      <c r="H314" s="7" t="str">
        <f t="shared" si="28"/>
        <v>Sell</v>
      </c>
    </row>
    <row r="315" spans="1:8" ht="13.5" x14ac:dyDescent="0.35">
      <c r="A315" s="3">
        <v>42464</v>
      </c>
      <c r="B315" s="2">
        <v>18.524000000000001</v>
      </c>
      <c r="C315" s="7">
        <f t="shared" si="24"/>
        <v>17.790254838511309</v>
      </c>
      <c r="D315" s="7">
        <f t="shared" si="26"/>
        <v>16.840205624115129</v>
      </c>
      <c r="E315" s="7">
        <f t="shared" si="25"/>
        <v>0.95004921439618073</v>
      </c>
      <c r="F315" s="7">
        <f t="shared" si="29"/>
        <v>0.86812354699435323</v>
      </c>
      <c r="G315" s="7">
        <f t="shared" si="27"/>
        <v>8.1925667401827496E-2</v>
      </c>
      <c r="H315" s="7" t="str">
        <f t="shared" si="28"/>
        <v>Sell</v>
      </c>
    </row>
    <row r="316" spans="1:8" ht="13.5" x14ac:dyDescent="0.35">
      <c r="A316" s="3">
        <v>42465</v>
      </c>
      <c r="B316" s="2">
        <v>18.5136</v>
      </c>
      <c r="C316" s="7">
        <f t="shared" si="24"/>
        <v>17.90153870950957</v>
      </c>
      <c r="D316" s="7">
        <f t="shared" si="26"/>
        <v>16.964160763069565</v>
      </c>
      <c r="E316" s="7">
        <f t="shared" si="25"/>
        <v>0.93737794644000516</v>
      </c>
      <c r="F316" s="7">
        <f t="shared" si="29"/>
        <v>0.8819744268834836</v>
      </c>
      <c r="G316" s="7">
        <f t="shared" si="27"/>
        <v>5.5403519556521563E-2</v>
      </c>
      <c r="H316" s="7" t="str">
        <f t="shared" si="28"/>
        <v>Sell</v>
      </c>
    </row>
    <row r="317" spans="1:8" ht="13.5" x14ac:dyDescent="0.35">
      <c r="A317" s="3">
        <v>42466</v>
      </c>
      <c r="B317" s="2">
        <v>18.351199999999999</v>
      </c>
      <c r="C317" s="7">
        <f t="shared" si="24"/>
        <v>17.970717369585021</v>
      </c>
      <c r="D317" s="7">
        <f t="shared" si="26"/>
        <v>17.066904410249595</v>
      </c>
      <c r="E317" s="7">
        <f t="shared" si="25"/>
        <v>0.9038129593354256</v>
      </c>
      <c r="F317" s="7">
        <f t="shared" si="29"/>
        <v>0.88634213337387202</v>
      </c>
      <c r="G317" s="7">
        <f t="shared" si="27"/>
        <v>1.7470825961553582E-2</v>
      </c>
      <c r="H317" s="7" t="str">
        <f t="shared" si="28"/>
        <v>Sell</v>
      </c>
    </row>
    <row r="318" spans="1:8" ht="13.5" x14ac:dyDescent="0.35">
      <c r="A318" s="3">
        <v>42467</v>
      </c>
      <c r="B318" s="2">
        <v>18.5136</v>
      </c>
      <c r="C318" s="7">
        <f t="shared" si="24"/>
        <v>18.054237774264248</v>
      </c>
      <c r="D318" s="7">
        <f t="shared" si="26"/>
        <v>17.174067046527405</v>
      </c>
      <c r="E318" s="7">
        <f t="shared" si="25"/>
        <v>0.88017072773684291</v>
      </c>
      <c r="F318" s="7">
        <f t="shared" si="29"/>
        <v>0.88510785224646626</v>
      </c>
      <c r="G318" s="7">
        <f t="shared" si="27"/>
        <v>-4.9371245096233585E-3</v>
      </c>
      <c r="H318" s="7" t="str">
        <f t="shared" si="28"/>
        <v>Hold</v>
      </c>
    </row>
    <row r="319" spans="1:8" ht="13.5" x14ac:dyDescent="0.35">
      <c r="A319" s="3">
        <v>42468</v>
      </c>
      <c r="B319" s="2">
        <v>18.482500000000002</v>
      </c>
      <c r="C319" s="7">
        <f t="shared" si="24"/>
        <v>18.120124270531289</v>
      </c>
      <c r="D319" s="7">
        <f t="shared" si="26"/>
        <v>17.270988006043893</v>
      </c>
      <c r="E319" s="7">
        <f t="shared" si="25"/>
        <v>0.84913626448739521</v>
      </c>
      <c r="F319" s="7">
        <f t="shared" si="29"/>
        <v>0.87791353469465205</v>
      </c>
      <c r="G319" s="7">
        <f t="shared" si="27"/>
        <v>-2.8777270207256844E-2</v>
      </c>
      <c r="H319" s="7" t="str">
        <f t="shared" si="28"/>
        <v>Hold</v>
      </c>
    </row>
    <row r="320" spans="1:8" ht="13.5" x14ac:dyDescent="0.35">
      <c r="A320" s="3">
        <v>42471</v>
      </c>
      <c r="B320" s="2">
        <v>18.2302</v>
      </c>
      <c r="C320" s="7">
        <f t="shared" si="24"/>
        <v>18.13705899814186</v>
      </c>
      <c r="D320" s="7">
        <f t="shared" si="26"/>
        <v>17.342040746336938</v>
      </c>
      <c r="E320" s="7">
        <f t="shared" si="25"/>
        <v>0.79501825180492247</v>
      </c>
      <c r="F320" s="7">
        <f t="shared" si="29"/>
        <v>0.86133447811670616</v>
      </c>
      <c r="G320" s="7">
        <f t="shared" si="27"/>
        <v>-6.6316226311783688E-2</v>
      </c>
      <c r="H320" s="7" t="str">
        <f t="shared" si="28"/>
        <v>Hold</v>
      </c>
    </row>
    <row r="321" spans="1:8" ht="13.5" x14ac:dyDescent="0.35">
      <c r="A321" s="3">
        <v>42472</v>
      </c>
      <c r="B321" s="2">
        <v>17.971</v>
      </c>
      <c r="C321" s="7">
        <f t="shared" si="24"/>
        <v>18.111511459966191</v>
      </c>
      <c r="D321" s="7">
        <f t="shared" si="26"/>
        <v>17.388630320682349</v>
      </c>
      <c r="E321" s="7">
        <f t="shared" si="25"/>
        <v>0.72288113928384234</v>
      </c>
      <c r="F321" s="7">
        <f t="shared" si="29"/>
        <v>0.83364381035013346</v>
      </c>
      <c r="G321" s="7">
        <f t="shared" si="27"/>
        <v>-0.11076267106629112</v>
      </c>
      <c r="H321" s="7" t="str">
        <f t="shared" si="28"/>
        <v>Hold</v>
      </c>
    </row>
    <row r="322" spans="1:8" ht="13.5" x14ac:dyDescent="0.35">
      <c r="A322" s="3">
        <v>42473</v>
      </c>
      <c r="B322" s="2">
        <v>17.971</v>
      </c>
      <c r="C322" s="7">
        <f t="shared" si="24"/>
        <v>18.089894312279085</v>
      </c>
      <c r="D322" s="7">
        <f t="shared" si="26"/>
        <v>17.43176881544662</v>
      </c>
      <c r="E322" s="7">
        <f t="shared" si="25"/>
        <v>0.65812549683246502</v>
      </c>
      <c r="F322" s="7">
        <f t="shared" si="29"/>
        <v>0.79854014764659986</v>
      </c>
      <c r="G322" s="7">
        <f t="shared" si="27"/>
        <v>-0.14041465081413484</v>
      </c>
      <c r="H322" s="7" t="str">
        <f t="shared" si="28"/>
        <v>Hold</v>
      </c>
    </row>
    <row r="323" spans="1:8" ht="13.5" x14ac:dyDescent="0.35">
      <c r="A323" s="3">
        <v>42474</v>
      </c>
      <c r="B323" s="2">
        <v>17.971</v>
      </c>
      <c r="C323" s="7">
        <f t="shared" si="24"/>
        <v>18.071602879620766</v>
      </c>
      <c r="D323" s="7">
        <f t="shared" si="26"/>
        <v>17.471711866154276</v>
      </c>
      <c r="E323" s="7">
        <f t="shared" si="25"/>
        <v>0.59989101346648965</v>
      </c>
      <c r="F323" s="7">
        <f t="shared" si="29"/>
        <v>0.75881032081057787</v>
      </c>
      <c r="G323" s="7">
        <f t="shared" si="27"/>
        <v>-0.15891930734408821</v>
      </c>
      <c r="H323" s="7" t="str">
        <f t="shared" si="28"/>
        <v>Hold</v>
      </c>
    </row>
    <row r="324" spans="1:8" ht="13.5" x14ac:dyDescent="0.35">
      <c r="A324" s="3">
        <v>42475</v>
      </c>
      <c r="B324" s="2">
        <v>18.520499999999998</v>
      </c>
      <c r="C324" s="7">
        <f t="shared" si="24"/>
        <v>18.140663975063724</v>
      </c>
      <c r="D324" s="7">
        <f t="shared" si="26"/>
        <v>17.549399876068776</v>
      </c>
      <c r="E324" s="7">
        <f t="shared" si="25"/>
        <v>0.59126409899494803</v>
      </c>
      <c r="F324" s="7">
        <f t="shared" si="29"/>
        <v>0.7253010764474519</v>
      </c>
      <c r="G324" s="7">
        <f t="shared" si="27"/>
        <v>-0.13403697745250387</v>
      </c>
      <c r="H324" s="7" t="str">
        <f t="shared" si="28"/>
        <v>Hold</v>
      </c>
    </row>
    <row r="325" spans="1:8" ht="13.5" x14ac:dyDescent="0.35">
      <c r="A325" s="3">
        <v>42478</v>
      </c>
      <c r="B325" s="2">
        <v>18.520499999999998</v>
      </c>
      <c r="C325" s="7">
        <f t="shared" si="24"/>
        <v>18.199100286592383</v>
      </c>
      <c r="D325" s="7">
        <f t="shared" si="26"/>
        <v>17.621333218582201</v>
      </c>
      <c r="E325" s="7">
        <f t="shared" si="25"/>
        <v>0.57776706801018207</v>
      </c>
      <c r="F325" s="7">
        <f t="shared" si="29"/>
        <v>0.695794274759998</v>
      </c>
      <c r="G325" s="7">
        <f t="shared" si="27"/>
        <v>-0.11802720674981593</v>
      </c>
      <c r="H325" s="7" t="str">
        <f t="shared" si="28"/>
        <v>Hold</v>
      </c>
    </row>
    <row r="326" spans="1:8" ht="13.5" x14ac:dyDescent="0.35">
      <c r="A326" s="3">
        <v>42479</v>
      </c>
      <c r="B326" s="2">
        <v>18.662199999999999</v>
      </c>
      <c r="C326" s="7">
        <f t="shared" si="24"/>
        <v>18.270346396347399</v>
      </c>
      <c r="D326" s="7">
        <f t="shared" si="26"/>
        <v>17.698434461650187</v>
      </c>
      <c r="E326" s="7">
        <f t="shared" si="25"/>
        <v>0.57191193469721213</v>
      </c>
      <c r="F326" s="7">
        <f t="shared" si="29"/>
        <v>0.67101780674744094</v>
      </c>
      <c r="G326" s="7">
        <f t="shared" si="27"/>
        <v>-9.9105872050228805E-2</v>
      </c>
      <c r="H326" s="7" t="str">
        <f t="shared" si="28"/>
        <v>Hold</v>
      </c>
    </row>
    <row r="327" spans="1:8" ht="13.5" x14ac:dyDescent="0.35">
      <c r="A327" s="3">
        <v>42480</v>
      </c>
      <c r="B327" s="2">
        <v>18.745200000000001</v>
      </c>
      <c r="C327" s="7">
        <f t="shared" si="24"/>
        <v>18.343400796909339</v>
      </c>
      <c r="D327" s="7">
        <f t="shared" si="26"/>
        <v>17.775972649676103</v>
      </c>
      <c r="E327" s="7">
        <f t="shared" si="25"/>
        <v>0.56742814723323676</v>
      </c>
      <c r="F327" s="7">
        <f t="shared" si="29"/>
        <v>0.65029987484460006</v>
      </c>
      <c r="G327" s="7">
        <f t="shared" si="27"/>
        <v>-8.2871727611363299E-2</v>
      </c>
      <c r="H327" s="7" t="str">
        <f t="shared" si="28"/>
        <v>Hold</v>
      </c>
    </row>
    <row r="328" spans="1:8" ht="13.5" x14ac:dyDescent="0.35">
      <c r="A328" s="3">
        <v>42481</v>
      </c>
      <c r="B328" s="2">
        <v>18.931799999999999</v>
      </c>
      <c r="C328" s="7">
        <f t="shared" si="24"/>
        <v>18.433923751230981</v>
      </c>
      <c r="D328" s="7">
        <f t="shared" si="26"/>
        <v>17.861589490440835</v>
      </c>
      <c r="E328" s="7">
        <f t="shared" si="25"/>
        <v>0.57233426079014649</v>
      </c>
      <c r="F328" s="7">
        <f t="shared" si="29"/>
        <v>0.63470675203370941</v>
      </c>
      <c r="G328" s="7">
        <f t="shared" si="27"/>
        <v>-6.2372491243562922E-2</v>
      </c>
      <c r="H328" s="7" t="str">
        <f t="shared" si="28"/>
        <v>Hold</v>
      </c>
    </row>
    <row r="329" spans="1:8" ht="13.5" x14ac:dyDescent="0.35">
      <c r="A329" s="3">
        <v>42482</v>
      </c>
      <c r="B329" s="2">
        <v>18.973299999999998</v>
      </c>
      <c r="C329" s="7">
        <f t="shared" si="24"/>
        <v>18.516904712580061</v>
      </c>
      <c r="D329" s="7">
        <f t="shared" si="26"/>
        <v>17.943938417074847</v>
      </c>
      <c r="E329" s="7">
        <f t="shared" si="25"/>
        <v>0.57296629550521416</v>
      </c>
      <c r="F329" s="7">
        <f t="shared" si="29"/>
        <v>0.62235866072801049</v>
      </c>
      <c r="G329" s="7">
        <f t="shared" si="27"/>
        <v>-4.9392365222796331E-2</v>
      </c>
      <c r="H329" s="7" t="str">
        <f t="shared" si="28"/>
        <v>Hold</v>
      </c>
    </row>
    <row r="330" spans="1:8" ht="13.5" x14ac:dyDescent="0.35">
      <c r="A330" s="3">
        <v>42485</v>
      </c>
      <c r="B330" s="2">
        <v>19.180599999999998</v>
      </c>
      <c r="C330" s="7">
        <f t="shared" si="24"/>
        <v>18.619011679875435</v>
      </c>
      <c r="D330" s="7">
        <f t="shared" si="26"/>
        <v>18.035542978773005</v>
      </c>
      <c r="E330" s="7">
        <f t="shared" si="25"/>
        <v>0.58346870110242932</v>
      </c>
      <c r="F330" s="7">
        <f t="shared" si="29"/>
        <v>0.6145806688028943</v>
      </c>
      <c r="G330" s="7">
        <f t="shared" si="27"/>
        <v>-3.1111967700464982E-2</v>
      </c>
      <c r="H330" s="7" t="str">
        <f t="shared" si="28"/>
        <v>Hold</v>
      </c>
    </row>
    <row r="331" spans="1:8" ht="13.5" x14ac:dyDescent="0.35">
      <c r="A331" s="3">
        <v>42486</v>
      </c>
      <c r="B331" s="2">
        <v>19.180599999999998</v>
      </c>
      <c r="C331" s="7">
        <f t="shared" si="24"/>
        <v>18.705409882971523</v>
      </c>
      <c r="D331" s="7">
        <f t="shared" si="26"/>
        <v>18.120362017382412</v>
      </c>
      <c r="E331" s="7">
        <f t="shared" si="25"/>
        <v>0.58504786558911093</v>
      </c>
      <c r="F331" s="7">
        <f t="shared" si="29"/>
        <v>0.60867410816013767</v>
      </c>
      <c r="G331" s="7">
        <f t="shared" si="27"/>
        <v>-2.3626242571026745E-2</v>
      </c>
      <c r="H331" s="7" t="str">
        <f t="shared" si="28"/>
        <v>Hold</v>
      </c>
    </row>
    <row r="332" spans="1:8" ht="13.5" x14ac:dyDescent="0.35">
      <c r="A332" s="3">
        <v>42487</v>
      </c>
      <c r="B332" s="2">
        <v>19.312000000000001</v>
      </c>
      <c r="C332" s="7">
        <f t="shared" si="24"/>
        <v>18.798731439437443</v>
      </c>
      <c r="D332" s="7">
        <f t="shared" si="26"/>
        <v>18.208631497576306</v>
      </c>
      <c r="E332" s="7">
        <f t="shared" si="25"/>
        <v>0.59009994186113701</v>
      </c>
      <c r="F332" s="7">
        <f t="shared" si="29"/>
        <v>0.60495927490033752</v>
      </c>
      <c r="G332" s="7">
        <f t="shared" si="27"/>
        <v>-1.4859333039200506E-2</v>
      </c>
      <c r="H332" s="7" t="str">
        <f t="shared" si="28"/>
        <v>Hold</v>
      </c>
    </row>
    <row r="333" spans="1:8" ht="13.5" x14ac:dyDescent="0.35">
      <c r="A333" s="3">
        <v>42488</v>
      </c>
      <c r="B333" s="2">
        <v>19.111499999999999</v>
      </c>
      <c r="C333" s="7">
        <f t="shared" si="24"/>
        <v>18.846849679523991</v>
      </c>
      <c r="D333" s="7">
        <f t="shared" si="26"/>
        <v>18.275510645903989</v>
      </c>
      <c r="E333" s="7">
        <f t="shared" si="25"/>
        <v>0.57133903362000282</v>
      </c>
      <c r="F333" s="7">
        <f t="shared" si="29"/>
        <v>0.59823522664427065</v>
      </c>
      <c r="G333" s="7">
        <f t="shared" si="27"/>
        <v>-2.6896193024267823E-2</v>
      </c>
      <c r="H333" s="7" t="str">
        <f t="shared" si="28"/>
        <v>Hold</v>
      </c>
    </row>
    <row r="334" spans="1:8" ht="13.5" x14ac:dyDescent="0.35">
      <c r="A334" s="3">
        <v>42489</v>
      </c>
      <c r="B334" s="2">
        <v>18.662199999999999</v>
      </c>
      <c r="C334" s="7">
        <f t="shared" si="24"/>
        <v>18.818442036520302</v>
      </c>
      <c r="D334" s="7">
        <f t="shared" si="26"/>
        <v>18.304154301762953</v>
      </c>
      <c r="E334" s="7">
        <f t="shared" si="25"/>
        <v>0.51428773475734957</v>
      </c>
      <c r="F334" s="7">
        <f t="shared" si="29"/>
        <v>0.58144572826688645</v>
      </c>
      <c r="G334" s="7">
        <f t="shared" si="27"/>
        <v>-6.7157993509536884E-2</v>
      </c>
      <c r="H334" s="7" t="str">
        <f t="shared" si="28"/>
        <v>Hold</v>
      </c>
    </row>
    <row r="335" spans="1:8" ht="13.5" x14ac:dyDescent="0.35">
      <c r="A335" s="3">
        <v>42492</v>
      </c>
      <c r="B335" s="2">
        <v>18.264800000000001</v>
      </c>
      <c r="C335" s="7">
        <f t="shared" ref="C335:C398" si="30">$C$4*B335+C334*(1-$C$4)</f>
        <v>18.733266338594103</v>
      </c>
      <c r="D335" s="7">
        <f t="shared" si="26"/>
        <v>18.301239168299031</v>
      </c>
      <c r="E335" s="7">
        <f t="shared" si="25"/>
        <v>0.43202717029507198</v>
      </c>
      <c r="F335" s="7">
        <f t="shared" si="29"/>
        <v>0.55156201667252358</v>
      </c>
      <c r="G335" s="7">
        <f t="shared" si="27"/>
        <v>-0.1195348463774516</v>
      </c>
      <c r="H335" s="7" t="str">
        <f t="shared" si="28"/>
        <v>Hold</v>
      </c>
    </row>
    <row r="336" spans="1:8" ht="13.5" x14ac:dyDescent="0.35">
      <c r="A336" s="3">
        <v>42493</v>
      </c>
      <c r="B336" s="2">
        <v>18.015999999999998</v>
      </c>
      <c r="C336" s="7">
        <f t="shared" si="30"/>
        <v>18.622917671118088</v>
      </c>
      <c r="D336" s="7">
        <f t="shared" si="26"/>
        <v>18.280110341017622</v>
      </c>
      <c r="E336" s="7">
        <f t="shared" si="25"/>
        <v>0.3428073301004666</v>
      </c>
      <c r="F336" s="7">
        <f t="shared" si="29"/>
        <v>0.50981107935811221</v>
      </c>
      <c r="G336" s="7">
        <f t="shared" si="27"/>
        <v>-0.16700374925764561</v>
      </c>
      <c r="H336" s="7" t="str">
        <f t="shared" si="28"/>
        <v>Hold</v>
      </c>
    </row>
    <row r="337" spans="1:8" ht="13.5" x14ac:dyDescent="0.35">
      <c r="A337" s="3">
        <v>42494</v>
      </c>
      <c r="B337" s="2">
        <v>18.779699999999998</v>
      </c>
      <c r="C337" s="7">
        <f t="shared" si="30"/>
        <v>18.647038029407614</v>
      </c>
      <c r="D337" s="7">
        <f t="shared" si="26"/>
        <v>18.317116982423723</v>
      </c>
      <c r="E337" s="7">
        <f t="shared" si="25"/>
        <v>0.32992104698389113</v>
      </c>
      <c r="F337" s="7">
        <f t="shared" si="29"/>
        <v>0.47383307288326804</v>
      </c>
      <c r="G337" s="7">
        <f t="shared" si="27"/>
        <v>-0.14391202589937691</v>
      </c>
      <c r="H337" s="7" t="str">
        <f t="shared" si="28"/>
        <v>Hold</v>
      </c>
    </row>
    <row r="338" spans="1:8" ht="13.5" x14ac:dyDescent="0.35">
      <c r="A338" s="3">
        <v>42495</v>
      </c>
      <c r="B338" s="2">
        <v>19.3154</v>
      </c>
      <c r="C338" s="7">
        <f t="shared" si="30"/>
        <v>18.749862947960288</v>
      </c>
      <c r="D338" s="7">
        <f t="shared" si="26"/>
        <v>18.391063872614559</v>
      </c>
      <c r="E338" s="7">
        <f t="shared" si="25"/>
        <v>0.35879907534572908</v>
      </c>
      <c r="F338" s="7">
        <f t="shared" si="29"/>
        <v>0.45082627337576026</v>
      </c>
      <c r="G338" s="7">
        <f t="shared" si="27"/>
        <v>-9.2027198030031176E-2</v>
      </c>
      <c r="H338" s="7" t="str">
        <f t="shared" si="28"/>
        <v>Hold</v>
      </c>
    </row>
    <row r="339" spans="1:8" ht="13.5" x14ac:dyDescent="0.35">
      <c r="A339" s="3">
        <v>42496</v>
      </c>
      <c r="B339" s="2">
        <v>18.776299999999999</v>
      </c>
      <c r="C339" s="7">
        <f t="shared" si="30"/>
        <v>18.75393018673563</v>
      </c>
      <c r="D339" s="7">
        <f t="shared" si="26"/>
        <v>18.41959988205052</v>
      </c>
      <c r="E339" s="7">
        <f t="shared" si="25"/>
        <v>0.33433030468511049</v>
      </c>
      <c r="F339" s="7">
        <f t="shared" si="29"/>
        <v>0.42752707963763037</v>
      </c>
      <c r="G339" s="7">
        <f t="shared" si="27"/>
        <v>-9.3196774952519879E-2</v>
      </c>
      <c r="H339" s="7" t="str">
        <f t="shared" si="28"/>
        <v>Hold</v>
      </c>
    </row>
    <row r="340" spans="1:8" ht="13.5" x14ac:dyDescent="0.35">
      <c r="A340" s="3">
        <v>42499</v>
      </c>
      <c r="B340" s="2">
        <v>19.146100000000001</v>
      </c>
      <c r="C340" s="7">
        <f t="shared" si="30"/>
        <v>18.814264004160918</v>
      </c>
      <c r="D340" s="7">
        <f t="shared" si="26"/>
        <v>18.47341470560233</v>
      </c>
      <c r="E340" s="7">
        <f t="shared" si="25"/>
        <v>0.34084929855858803</v>
      </c>
      <c r="F340" s="7">
        <f t="shared" si="29"/>
        <v>0.41019152342182197</v>
      </c>
      <c r="G340" s="7">
        <f t="shared" si="27"/>
        <v>-6.9342224863233937E-2</v>
      </c>
      <c r="H340" s="7" t="str">
        <f t="shared" si="28"/>
        <v>Hold</v>
      </c>
    </row>
    <row r="341" spans="1:8" ht="13.5" x14ac:dyDescent="0.35">
      <c r="A341" s="3">
        <v>42500</v>
      </c>
      <c r="B341" s="2">
        <v>19.025099999999998</v>
      </c>
      <c r="C341" s="7">
        <f t="shared" si="30"/>
        <v>18.846700311213084</v>
      </c>
      <c r="D341" s="7">
        <f t="shared" si="26"/>
        <v>18.514280282965121</v>
      </c>
      <c r="E341" s="7">
        <f t="shared" si="25"/>
        <v>0.33242002824796302</v>
      </c>
      <c r="F341" s="7">
        <f t="shared" si="29"/>
        <v>0.39463722438705023</v>
      </c>
      <c r="G341" s="7">
        <f t="shared" si="27"/>
        <v>-6.2217196139087216E-2</v>
      </c>
      <c r="H341" s="7" t="str">
        <f t="shared" si="28"/>
        <v>Hold</v>
      </c>
    </row>
    <row r="342" spans="1:8" ht="13.5" x14ac:dyDescent="0.35">
      <c r="A342" s="3">
        <v>42501</v>
      </c>
      <c r="B342" s="2">
        <v>19.249700000000001</v>
      </c>
      <c r="C342" s="7">
        <f t="shared" si="30"/>
        <v>18.908700263334147</v>
      </c>
      <c r="D342" s="7">
        <f t="shared" si="26"/>
        <v>18.568755817560298</v>
      </c>
      <c r="E342" s="7">
        <f t="shared" si="25"/>
        <v>0.33994444577384897</v>
      </c>
      <c r="F342" s="7">
        <f t="shared" si="29"/>
        <v>0.38369866866440999</v>
      </c>
      <c r="G342" s="7">
        <f t="shared" si="27"/>
        <v>-4.3754222890561023E-2</v>
      </c>
      <c r="H342" s="7" t="str">
        <f t="shared" si="28"/>
        <v>Hold</v>
      </c>
    </row>
    <row r="343" spans="1:8" ht="13.5" x14ac:dyDescent="0.35">
      <c r="A343" s="3">
        <v>42502</v>
      </c>
      <c r="B343" s="2">
        <v>18.990500000000001</v>
      </c>
      <c r="C343" s="7">
        <f t="shared" si="30"/>
        <v>18.921284838205818</v>
      </c>
      <c r="D343" s="7">
        <f t="shared" si="26"/>
        <v>18.599996127370648</v>
      </c>
      <c r="E343" s="7">
        <f t="shared" si="25"/>
        <v>0.32128871083516941</v>
      </c>
      <c r="F343" s="7">
        <f t="shared" si="29"/>
        <v>0.37121667709856193</v>
      </c>
      <c r="G343" s="7">
        <f t="shared" si="27"/>
        <v>-4.992796626339252E-2</v>
      </c>
      <c r="H343" s="7" t="str">
        <f t="shared" si="28"/>
        <v>Hold</v>
      </c>
    </row>
    <row r="344" spans="1:8" ht="13.5" x14ac:dyDescent="0.35">
      <c r="A344" s="3">
        <v>42503</v>
      </c>
      <c r="B344" s="2">
        <v>18.952500000000001</v>
      </c>
      <c r="C344" s="7">
        <f t="shared" si="30"/>
        <v>18.92608717078954</v>
      </c>
      <c r="D344" s="7">
        <f t="shared" si="26"/>
        <v>18.626107525343194</v>
      </c>
      <c r="E344" s="7">
        <f t="shared" si="25"/>
        <v>0.2999796454463457</v>
      </c>
      <c r="F344" s="7">
        <f t="shared" si="29"/>
        <v>0.35696927076811868</v>
      </c>
      <c r="G344" s="7">
        <f t="shared" si="27"/>
        <v>-5.6989625321772985E-2</v>
      </c>
      <c r="H344" s="7" t="str">
        <f t="shared" si="28"/>
        <v>Hold</v>
      </c>
    </row>
    <row r="345" spans="1:8" ht="13.5" x14ac:dyDescent="0.35">
      <c r="A345" s="3">
        <v>42506</v>
      </c>
      <c r="B345" s="2">
        <v>19.466200000000001</v>
      </c>
      <c r="C345" s="7">
        <f t="shared" si="30"/>
        <v>19.009181452206533</v>
      </c>
      <c r="D345" s="7">
        <f t="shared" si="26"/>
        <v>18.688336597539994</v>
      </c>
      <c r="E345" s="7">
        <f t="shared" si="25"/>
        <v>0.32084485466653945</v>
      </c>
      <c r="F345" s="7">
        <f t="shared" si="29"/>
        <v>0.3497443875478029</v>
      </c>
      <c r="G345" s="7">
        <f t="shared" si="27"/>
        <v>-2.8899532881263457E-2</v>
      </c>
      <c r="H345" s="7" t="str">
        <f t="shared" si="28"/>
        <v>Hold</v>
      </c>
    </row>
    <row r="346" spans="1:8" ht="13.5" x14ac:dyDescent="0.35">
      <c r="A346" s="3">
        <v>42507</v>
      </c>
      <c r="B346" s="2">
        <v>18.973299999999998</v>
      </c>
      <c r="C346" s="7">
        <f t="shared" si="30"/>
        <v>19.003661228790143</v>
      </c>
      <c r="D346" s="7">
        <f t="shared" si="26"/>
        <v>18.709444997722215</v>
      </c>
      <c r="E346" s="7">
        <f t="shared" si="25"/>
        <v>0.29421623106792794</v>
      </c>
      <c r="F346" s="7">
        <f t="shared" si="29"/>
        <v>0.33863875625182793</v>
      </c>
      <c r="G346" s="7">
        <f t="shared" si="27"/>
        <v>-4.4422525183899997E-2</v>
      </c>
      <c r="H346" s="7" t="str">
        <f t="shared" si="28"/>
        <v>Hold</v>
      </c>
    </row>
    <row r="347" spans="1:8" ht="13.5" x14ac:dyDescent="0.35">
      <c r="A347" s="3">
        <v>42508</v>
      </c>
      <c r="B347" s="2">
        <v>18.7959</v>
      </c>
      <c r="C347" s="7">
        <f t="shared" si="30"/>
        <v>18.971697962822429</v>
      </c>
      <c r="D347" s="7">
        <f t="shared" si="26"/>
        <v>18.715849071965014</v>
      </c>
      <c r="E347" s="7">
        <f t="shared" si="25"/>
        <v>0.2558488908574148</v>
      </c>
      <c r="F347" s="7">
        <f t="shared" si="29"/>
        <v>0.32208078317294531</v>
      </c>
      <c r="G347" s="7">
        <f t="shared" si="27"/>
        <v>-6.6231892315530505E-2</v>
      </c>
      <c r="H347" s="7" t="str">
        <f t="shared" si="28"/>
        <v>Hold</v>
      </c>
    </row>
    <row r="348" spans="1:8" ht="13.5" x14ac:dyDescent="0.35">
      <c r="A348" s="3">
        <v>42509</v>
      </c>
      <c r="B348" s="2">
        <v>18.405799999999999</v>
      </c>
      <c r="C348" s="7">
        <f t="shared" si="30"/>
        <v>18.884636737772823</v>
      </c>
      <c r="D348" s="7">
        <f t="shared" si="26"/>
        <v>18.692882474041681</v>
      </c>
      <c r="E348" s="7">
        <f t="shared" ref="E348:E411" si="31">C348-D348</f>
        <v>0.19175426373114135</v>
      </c>
      <c r="F348" s="7">
        <f t="shared" si="29"/>
        <v>0.29601547928458455</v>
      </c>
      <c r="G348" s="7">
        <f t="shared" si="27"/>
        <v>-0.1042612155534432</v>
      </c>
      <c r="H348" s="7" t="str">
        <f t="shared" si="28"/>
        <v>Hold</v>
      </c>
    </row>
    <row r="349" spans="1:8" ht="13.5" x14ac:dyDescent="0.35">
      <c r="A349" s="3">
        <v>42510</v>
      </c>
      <c r="B349" s="2">
        <v>18.331399999999999</v>
      </c>
      <c r="C349" s="7">
        <f t="shared" si="30"/>
        <v>18.799523393500081</v>
      </c>
      <c r="D349" s="7">
        <f t="shared" ref="D349:D412" si="32">$D$4*B349+(1-$D$4)*D348</f>
        <v>18.66610599448304</v>
      </c>
      <c r="E349" s="7">
        <f t="shared" si="31"/>
        <v>0.1334173990170413</v>
      </c>
      <c r="F349" s="7">
        <f t="shared" si="29"/>
        <v>0.26349586323107588</v>
      </c>
      <c r="G349" s="7">
        <f t="shared" si="27"/>
        <v>-0.13007846421403457</v>
      </c>
      <c r="H349" s="7" t="str">
        <f t="shared" si="28"/>
        <v>Hold</v>
      </c>
    </row>
    <row r="350" spans="1:8" ht="13.5" x14ac:dyDescent="0.35">
      <c r="A350" s="3">
        <v>42513</v>
      </c>
      <c r="B350" s="2">
        <v>18.366800000000001</v>
      </c>
      <c r="C350" s="7">
        <f t="shared" si="30"/>
        <v>18.732950563730839</v>
      </c>
      <c r="D350" s="7">
        <f t="shared" si="32"/>
        <v>18.643935180076888</v>
      </c>
      <c r="E350" s="7">
        <f t="shared" si="31"/>
        <v>8.9015383653951119E-2</v>
      </c>
      <c r="F350" s="7">
        <f t="shared" si="29"/>
        <v>0.22859976731565096</v>
      </c>
      <c r="G350" s="7">
        <f t="shared" si="27"/>
        <v>-0.13958438366169984</v>
      </c>
      <c r="H350" s="7" t="str">
        <f t="shared" si="28"/>
        <v>Hold</v>
      </c>
    </row>
    <row r="351" spans="1:8" ht="13.5" x14ac:dyDescent="0.35">
      <c r="A351" s="3">
        <v>42514</v>
      </c>
      <c r="B351" s="2">
        <v>18.778199999999998</v>
      </c>
      <c r="C351" s="7">
        <f t="shared" si="30"/>
        <v>18.739912015464554</v>
      </c>
      <c r="D351" s="7">
        <f t="shared" si="32"/>
        <v>18.653880722293415</v>
      </c>
      <c r="E351" s="7">
        <f t="shared" si="31"/>
        <v>8.6031293171139112E-2</v>
      </c>
      <c r="F351" s="7">
        <f t="shared" si="29"/>
        <v>0.20008607248674859</v>
      </c>
      <c r="G351" s="7">
        <f t="shared" si="27"/>
        <v>-0.11405477931560948</v>
      </c>
      <c r="H351" s="7" t="str">
        <f t="shared" si="28"/>
        <v>Hold</v>
      </c>
    </row>
    <row r="352" spans="1:8" ht="13.5" x14ac:dyDescent="0.35">
      <c r="A352" s="3">
        <v>42515</v>
      </c>
      <c r="B352" s="2">
        <v>18.973299999999998</v>
      </c>
      <c r="C352" s="7">
        <f t="shared" si="30"/>
        <v>18.77581785923924</v>
      </c>
      <c r="D352" s="7">
        <f t="shared" si="32"/>
        <v>18.677541409530942</v>
      </c>
      <c r="E352" s="7">
        <f t="shared" si="31"/>
        <v>9.827644970829752E-2</v>
      </c>
      <c r="F352" s="7">
        <f t="shared" si="29"/>
        <v>0.1797241479310584</v>
      </c>
      <c r="G352" s="7">
        <f t="shared" si="27"/>
        <v>-8.1447698222760878E-2</v>
      </c>
      <c r="H352" s="7" t="str">
        <f t="shared" si="28"/>
        <v>Hold</v>
      </c>
    </row>
    <row r="353" spans="1:8" ht="13.5" x14ac:dyDescent="0.35">
      <c r="A353" s="3">
        <v>42516</v>
      </c>
      <c r="B353" s="2">
        <v>18.973299999999998</v>
      </c>
      <c r="C353" s="7">
        <f t="shared" si="30"/>
        <v>18.806199727048586</v>
      </c>
      <c r="D353" s="7">
        <f t="shared" si="32"/>
        <v>18.699449453269391</v>
      </c>
      <c r="E353" s="7">
        <f t="shared" si="31"/>
        <v>0.10675027377919477</v>
      </c>
      <c r="F353" s="7">
        <f t="shared" si="29"/>
        <v>0.16512937310068568</v>
      </c>
      <c r="G353" s="7">
        <f t="shared" si="27"/>
        <v>-5.8379099321490907E-2</v>
      </c>
      <c r="H353" s="7" t="str">
        <f t="shared" si="28"/>
        <v>Hold</v>
      </c>
    </row>
    <row r="354" spans="1:8" ht="13.5" x14ac:dyDescent="0.35">
      <c r="A354" s="3">
        <v>42517</v>
      </c>
      <c r="B354" s="2">
        <v>19.111599999999999</v>
      </c>
      <c r="C354" s="7">
        <f t="shared" si="30"/>
        <v>18.853184384425724</v>
      </c>
      <c r="D354" s="7">
        <f t="shared" si="32"/>
        <v>18.729979123397584</v>
      </c>
      <c r="E354" s="7">
        <f t="shared" si="31"/>
        <v>0.12320526102814</v>
      </c>
      <c r="F354" s="7">
        <f t="shared" si="29"/>
        <v>0.15674455068617657</v>
      </c>
      <c r="G354" s="7">
        <f t="shared" si="27"/>
        <v>-3.353928965803657E-2</v>
      </c>
      <c r="H354" s="7" t="str">
        <f t="shared" si="28"/>
        <v>Hold</v>
      </c>
    </row>
    <row r="355" spans="1:8" ht="13.5" x14ac:dyDescent="0.35">
      <c r="A355" s="3">
        <v>42520</v>
      </c>
      <c r="B355" s="2">
        <v>19.186</v>
      </c>
      <c r="C355" s="7">
        <f t="shared" si="30"/>
        <v>18.904386786821767</v>
      </c>
      <c r="D355" s="7">
        <f t="shared" si="32"/>
        <v>18.763758447590355</v>
      </c>
      <c r="E355" s="7">
        <f t="shared" si="31"/>
        <v>0.14062833923141227</v>
      </c>
      <c r="F355" s="7">
        <f t="shared" si="29"/>
        <v>0.15352130839522371</v>
      </c>
      <c r="G355" s="7">
        <f t="shared" si="27"/>
        <v>-1.2892969163811441E-2</v>
      </c>
      <c r="H355" s="7" t="str">
        <f t="shared" si="28"/>
        <v>Hold</v>
      </c>
    </row>
    <row r="356" spans="1:8" ht="13.5" x14ac:dyDescent="0.35">
      <c r="A356" s="3">
        <v>42521</v>
      </c>
      <c r="B356" s="2">
        <v>19.363399999999999</v>
      </c>
      <c r="C356" s="7">
        <f t="shared" si="30"/>
        <v>18.975004204233805</v>
      </c>
      <c r="D356" s="7">
        <f t="shared" si="32"/>
        <v>18.808176340361438</v>
      </c>
      <c r="E356" s="7">
        <f t="shared" si="31"/>
        <v>0.16682786387236703</v>
      </c>
      <c r="F356" s="7">
        <f t="shared" si="29"/>
        <v>0.15618261949065237</v>
      </c>
      <c r="G356" s="7">
        <f t="shared" ref="G356:G419" si="33">E356-F356</f>
        <v>1.0645244381714658E-2</v>
      </c>
      <c r="H356" s="7" t="str">
        <f t="shared" ref="H356:H419" si="34">IF(G356&lt;0,"Hold","Sell")</f>
        <v>Sell</v>
      </c>
    </row>
    <row r="357" spans="1:8" ht="13.5" x14ac:dyDescent="0.35">
      <c r="A357" s="3">
        <v>42522</v>
      </c>
      <c r="B357" s="2">
        <v>20.2041</v>
      </c>
      <c r="C357" s="7">
        <f t="shared" si="30"/>
        <v>19.164095865120913</v>
      </c>
      <c r="D357" s="7">
        <f t="shared" si="32"/>
        <v>18.911578092927257</v>
      </c>
      <c r="E357" s="7">
        <f t="shared" si="31"/>
        <v>0.25251777219365579</v>
      </c>
      <c r="F357" s="7">
        <f t="shared" ref="F357:F420" si="35">(E357*(2/10))+((1-(2/10))*F356)</f>
        <v>0.17544965003125307</v>
      </c>
      <c r="G357" s="7">
        <f t="shared" si="33"/>
        <v>7.7068122162402719E-2</v>
      </c>
      <c r="H357" s="7" t="str">
        <f t="shared" si="34"/>
        <v>Sell</v>
      </c>
    </row>
    <row r="358" spans="1:8" ht="13.5" x14ac:dyDescent="0.35">
      <c r="A358" s="3">
        <v>42523</v>
      </c>
      <c r="B358" s="2">
        <v>21.38</v>
      </c>
      <c r="C358" s="7">
        <f t="shared" si="30"/>
        <v>19.505004193563849</v>
      </c>
      <c r="D358" s="7">
        <f t="shared" si="32"/>
        <v>19.094424160117832</v>
      </c>
      <c r="E358" s="7">
        <f t="shared" si="31"/>
        <v>0.41058003344601701</v>
      </c>
      <c r="F358" s="7">
        <f t="shared" si="35"/>
        <v>0.22247572671420587</v>
      </c>
      <c r="G358" s="7">
        <f t="shared" si="33"/>
        <v>0.18810430673181114</v>
      </c>
      <c r="H358" s="7" t="str">
        <f t="shared" si="34"/>
        <v>Sell</v>
      </c>
    </row>
    <row r="359" spans="1:8" ht="13.5" x14ac:dyDescent="0.35">
      <c r="A359" s="3">
        <v>42524</v>
      </c>
      <c r="B359" s="2">
        <v>22.342099999999999</v>
      </c>
      <c r="C359" s="7">
        <f t="shared" si="30"/>
        <v>19.941480471477103</v>
      </c>
      <c r="D359" s="7">
        <f t="shared" si="32"/>
        <v>19.334992740849845</v>
      </c>
      <c r="E359" s="7">
        <f t="shared" si="31"/>
        <v>0.6064877306272578</v>
      </c>
      <c r="F359" s="7">
        <f t="shared" si="35"/>
        <v>0.29927812749681626</v>
      </c>
      <c r="G359" s="7">
        <f t="shared" si="33"/>
        <v>0.30720960313044154</v>
      </c>
      <c r="H359" s="7" t="str">
        <f t="shared" si="34"/>
        <v>Sell</v>
      </c>
    </row>
    <row r="360" spans="1:8" ht="13.5" x14ac:dyDescent="0.35">
      <c r="A360" s="3">
        <v>42527</v>
      </c>
      <c r="B360" s="2">
        <v>22.9193</v>
      </c>
      <c r="C360" s="7">
        <f t="shared" si="30"/>
        <v>20.399606552788317</v>
      </c>
      <c r="D360" s="7">
        <f t="shared" si="32"/>
        <v>19.600496982268375</v>
      </c>
      <c r="E360" s="7">
        <f t="shared" si="31"/>
        <v>0.79910957051994203</v>
      </c>
      <c r="F360" s="7">
        <f t="shared" si="35"/>
        <v>0.39924441610144146</v>
      </c>
      <c r="G360" s="7">
        <f t="shared" si="33"/>
        <v>0.39986515441850057</v>
      </c>
      <c r="H360" s="7" t="str">
        <f t="shared" si="34"/>
        <v>Sell</v>
      </c>
    </row>
    <row r="361" spans="1:8" ht="13.5" x14ac:dyDescent="0.35">
      <c r="A361" s="3">
        <v>42528</v>
      </c>
      <c r="B361" s="2">
        <v>22.662800000000001</v>
      </c>
      <c r="C361" s="7">
        <f t="shared" si="30"/>
        <v>20.74779016005165</v>
      </c>
      <c r="D361" s="7">
        <f t="shared" si="32"/>
        <v>19.827334242841086</v>
      </c>
      <c r="E361" s="7">
        <f t="shared" si="31"/>
        <v>0.92045591721056397</v>
      </c>
      <c r="F361" s="7">
        <f t="shared" si="35"/>
        <v>0.50348671632326603</v>
      </c>
      <c r="G361" s="7">
        <f t="shared" si="33"/>
        <v>0.41696920088729794</v>
      </c>
      <c r="H361" s="7" t="str">
        <f t="shared" si="34"/>
        <v>Sell</v>
      </c>
    </row>
    <row r="362" spans="1:8" ht="13.5" x14ac:dyDescent="0.35">
      <c r="A362" s="3">
        <v>42529</v>
      </c>
      <c r="B362" s="2">
        <v>22.342099999999999</v>
      </c>
      <c r="C362" s="7">
        <f t="shared" si="30"/>
        <v>20.993068596966779</v>
      </c>
      <c r="D362" s="7">
        <f t="shared" si="32"/>
        <v>20.013613187815821</v>
      </c>
      <c r="E362" s="7">
        <f t="shared" si="31"/>
        <v>0.97945540915095819</v>
      </c>
      <c r="F362" s="7">
        <f t="shared" si="35"/>
        <v>0.5986804548888045</v>
      </c>
      <c r="G362" s="7">
        <f t="shared" si="33"/>
        <v>0.38077495426215369</v>
      </c>
      <c r="H362" s="7" t="str">
        <f t="shared" si="34"/>
        <v>Sell</v>
      </c>
    </row>
    <row r="363" spans="1:8" ht="13.5" x14ac:dyDescent="0.35">
      <c r="A363" s="3">
        <v>42530</v>
      </c>
      <c r="B363" s="2">
        <v>22.689499999999999</v>
      </c>
      <c r="C363" s="7">
        <f t="shared" si="30"/>
        <v>21.254058043587275</v>
      </c>
      <c r="D363" s="7">
        <f t="shared" si="32"/>
        <v>20.21182702575539</v>
      </c>
      <c r="E363" s="7">
        <f t="shared" si="31"/>
        <v>1.0422310178318845</v>
      </c>
      <c r="F363" s="7">
        <f t="shared" si="35"/>
        <v>0.68739056747742056</v>
      </c>
      <c r="G363" s="7">
        <f t="shared" si="33"/>
        <v>0.35484045035446399</v>
      </c>
      <c r="H363" s="7" t="str">
        <f t="shared" si="34"/>
        <v>Sell</v>
      </c>
    </row>
    <row r="364" spans="1:8" ht="13.5" x14ac:dyDescent="0.35">
      <c r="A364" s="3">
        <v>42531</v>
      </c>
      <c r="B364" s="2">
        <v>22.449000000000002</v>
      </c>
      <c r="C364" s="7">
        <f t="shared" si="30"/>
        <v>21.43789526765077</v>
      </c>
      <c r="D364" s="7">
        <f t="shared" si="32"/>
        <v>20.377543542366105</v>
      </c>
      <c r="E364" s="7">
        <f t="shared" si="31"/>
        <v>1.060351725284665</v>
      </c>
      <c r="F364" s="7">
        <f t="shared" si="35"/>
        <v>0.76198279903886945</v>
      </c>
      <c r="G364" s="7">
        <f t="shared" si="33"/>
        <v>0.29836892624579558</v>
      </c>
      <c r="H364" s="7" t="str">
        <f t="shared" si="34"/>
        <v>Sell</v>
      </c>
    </row>
    <row r="365" spans="1:8" ht="13.5" x14ac:dyDescent="0.35">
      <c r="A365" s="3">
        <v>42534</v>
      </c>
      <c r="B365" s="2">
        <v>23.143799999999999</v>
      </c>
      <c r="C365" s="7">
        <f t="shared" si="30"/>
        <v>21.700342149550654</v>
      </c>
      <c r="D365" s="7">
        <f t="shared" si="32"/>
        <v>20.582451428116766</v>
      </c>
      <c r="E365" s="7">
        <f t="shared" si="31"/>
        <v>1.1178907214338878</v>
      </c>
      <c r="F365" s="7">
        <f t="shared" si="35"/>
        <v>0.83316438351787314</v>
      </c>
      <c r="G365" s="7">
        <f t="shared" si="33"/>
        <v>0.28472633791601465</v>
      </c>
      <c r="H365" s="7" t="str">
        <f t="shared" si="34"/>
        <v>Sell</v>
      </c>
    </row>
    <row r="366" spans="1:8" ht="13.5" x14ac:dyDescent="0.35">
      <c r="A366" s="3">
        <v>42535</v>
      </c>
      <c r="B366" s="2">
        <v>23.464500000000001</v>
      </c>
      <c r="C366" s="7">
        <f t="shared" si="30"/>
        <v>21.971751049619783</v>
      </c>
      <c r="D366" s="7">
        <f t="shared" si="32"/>
        <v>20.795936507515524</v>
      </c>
      <c r="E366" s="7">
        <f t="shared" si="31"/>
        <v>1.1758145421042592</v>
      </c>
      <c r="F366" s="7">
        <f t="shared" si="35"/>
        <v>0.90169441523515037</v>
      </c>
      <c r="G366" s="7">
        <f t="shared" si="33"/>
        <v>0.2741201268691088</v>
      </c>
      <c r="H366" s="7" t="str">
        <f t="shared" si="34"/>
        <v>Sell</v>
      </c>
    </row>
    <row r="367" spans="1:8" ht="13.5" x14ac:dyDescent="0.35">
      <c r="A367" s="3">
        <v>42536</v>
      </c>
      <c r="B367" s="2">
        <v>23.7745</v>
      </c>
      <c r="C367" s="7">
        <f t="shared" si="30"/>
        <v>22.249097041985969</v>
      </c>
      <c r="D367" s="7">
        <f t="shared" si="32"/>
        <v>21.01657084029215</v>
      </c>
      <c r="E367" s="7">
        <f t="shared" si="31"/>
        <v>1.232526201693819</v>
      </c>
      <c r="F367" s="7">
        <f t="shared" si="35"/>
        <v>0.96786077252688418</v>
      </c>
      <c r="G367" s="7">
        <f t="shared" si="33"/>
        <v>0.26466542916693481</v>
      </c>
      <c r="H367" s="7" t="str">
        <f t="shared" si="34"/>
        <v>Sell</v>
      </c>
    </row>
    <row r="368" spans="1:8" ht="13.5" x14ac:dyDescent="0.35">
      <c r="A368" s="3">
        <v>42537</v>
      </c>
      <c r="B368" s="2">
        <v>24.4801</v>
      </c>
      <c r="C368" s="7">
        <f t="shared" si="30"/>
        <v>22.592328266295823</v>
      </c>
      <c r="D368" s="7">
        <f t="shared" si="32"/>
        <v>21.273128555826066</v>
      </c>
      <c r="E368" s="7">
        <f t="shared" si="31"/>
        <v>1.319199710469757</v>
      </c>
      <c r="F368" s="7">
        <f t="shared" si="35"/>
        <v>1.0381285601154588</v>
      </c>
      <c r="G368" s="7">
        <f t="shared" si="33"/>
        <v>0.28107115035429819</v>
      </c>
      <c r="H368" s="7" t="str">
        <f t="shared" si="34"/>
        <v>Sell</v>
      </c>
    </row>
    <row r="369" spans="1:8" ht="13.5" x14ac:dyDescent="0.35">
      <c r="A369" s="3">
        <v>42538</v>
      </c>
      <c r="B369" s="2">
        <v>25.3887</v>
      </c>
      <c r="C369" s="7">
        <f t="shared" si="30"/>
        <v>23.022539302250312</v>
      </c>
      <c r="D369" s="7">
        <f t="shared" si="32"/>
        <v>21.577985699838951</v>
      </c>
      <c r="E369" s="7">
        <f t="shared" si="31"/>
        <v>1.4445536024113608</v>
      </c>
      <c r="F369" s="7">
        <f t="shared" si="35"/>
        <v>1.1194135685746391</v>
      </c>
      <c r="G369" s="7">
        <f t="shared" si="33"/>
        <v>0.32514003383672163</v>
      </c>
      <c r="H369" s="7" t="str">
        <f t="shared" si="34"/>
        <v>Sell</v>
      </c>
    </row>
    <row r="370" spans="1:8" ht="13.5" x14ac:dyDescent="0.35">
      <c r="A370" s="3">
        <v>42541</v>
      </c>
      <c r="B370" s="2">
        <v>25.7682</v>
      </c>
      <c r="C370" s="7">
        <f t="shared" si="30"/>
        <v>23.444948640365649</v>
      </c>
      <c r="D370" s="7">
        <f t="shared" si="32"/>
        <v>21.888371944295326</v>
      </c>
      <c r="E370" s="7">
        <f t="shared" si="31"/>
        <v>1.5565766960703229</v>
      </c>
      <c r="F370" s="7">
        <f t="shared" si="35"/>
        <v>1.206846194073776</v>
      </c>
      <c r="G370" s="7">
        <f t="shared" si="33"/>
        <v>0.34973050199654687</v>
      </c>
      <c r="H370" s="7" t="str">
        <f t="shared" si="34"/>
        <v>Sell</v>
      </c>
    </row>
    <row r="371" spans="1:8" ht="13.5" x14ac:dyDescent="0.35">
      <c r="A371" s="3">
        <v>42542</v>
      </c>
      <c r="B371" s="2">
        <v>26.072900000000001</v>
      </c>
      <c r="C371" s="7">
        <f t="shared" si="30"/>
        <v>23.849248849540167</v>
      </c>
      <c r="D371" s="7">
        <f t="shared" si="32"/>
        <v>22.198336985458635</v>
      </c>
      <c r="E371" s="7">
        <f t="shared" si="31"/>
        <v>1.6509118640815323</v>
      </c>
      <c r="F371" s="7">
        <f t="shared" si="35"/>
        <v>1.2956593280753275</v>
      </c>
      <c r="G371" s="7">
        <f t="shared" si="33"/>
        <v>0.35525253600620488</v>
      </c>
      <c r="H371" s="7" t="str">
        <f t="shared" si="34"/>
        <v>Sell</v>
      </c>
    </row>
    <row r="372" spans="1:8" ht="13.5" x14ac:dyDescent="0.35">
      <c r="A372" s="3">
        <v>42543</v>
      </c>
      <c r="B372" s="2">
        <v>25.869800000000001</v>
      </c>
      <c r="C372" s="7">
        <f t="shared" si="30"/>
        <v>24.160102872687833</v>
      </c>
      <c r="D372" s="7">
        <f t="shared" si="32"/>
        <v>22.470297208757994</v>
      </c>
      <c r="E372" s="7">
        <f t="shared" si="31"/>
        <v>1.6898056639298389</v>
      </c>
      <c r="F372" s="7">
        <f t="shared" si="35"/>
        <v>1.3744885952462298</v>
      </c>
      <c r="G372" s="7">
        <f t="shared" si="33"/>
        <v>0.31531706868360909</v>
      </c>
      <c r="H372" s="7" t="str">
        <f t="shared" si="34"/>
        <v>Sell</v>
      </c>
    </row>
    <row r="373" spans="1:8" ht="13.5" x14ac:dyDescent="0.35">
      <c r="A373" s="3">
        <v>42544</v>
      </c>
      <c r="B373" s="2">
        <v>25.549099999999999</v>
      </c>
      <c r="C373" s="7">
        <f t="shared" si="30"/>
        <v>24.373794738428167</v>
      </c>
      <c r="D373" s="7">
        <f t="shared" si="32"/>
        <v>22.698356674775923</v>
      </c>
      <c r="E373" s="7">
        <f t="shared" si="31"/>
        <v>1.6754380636522441</v>
      </c>
      <c r="F373" s="7">
        <f t="shared" si="35"/>
        <v>1.4346784889274327</v>
      </c>
      <c r="G373" s="7">
        <f t="shared" si="33"/>
        <v>0.24075957472481146</v>
      </c>
      <c r="H373" s="7" t="str">
        <f t="shared" si="34"/>
        <v>Sell</v>
      </c>
    </row>
    <row r="374" spans="1:8" ht="13.5" x14ac:dyDescent="0.35">
      <c r="A374" s="3">
        <v>42545</v>
      </c>
      <c r="B374" s="2">
        <v>23.9937</v>
      </c>
      <c r="C374" s="7">
        <f t="shared" si="30"/>
        <v>24.315318624823831</v>
      </c>
      <c r="D374" s="7">
        <f t="shared" si="32"/>
        <v>22.794308032199929</v>
      </c>
      <c r="E374" s="7">
        <f t="shared" si="31"/>
        <v>1.5210105926239024</v>
      </c>
      <c r="F374" s="7">
        <f t="shared" si="35"/>
        <v>1.4519449096667267</v>
      </c>
      <c r="G374" s="7">
        <f t="shared" si="33"/>
        <v>6.9065682957175634E-2</v>
      </c>
      <c r="H374" s="7" t="str">
        <f t="shared" si="34"/>
        <v>Sell</v>
      </c>
    </row>
    <row r="375" spans="1:8" ht="13.5" x14ac:dyDescent="0.35">
      <c r="A375" s="3">
        <v>42548</v>
      </c>
      <c r="B375" s="2">
        <v>23.9937</v>
      </c>
      <c r="C375" s="7">
        <f t="shared" si="30"/>
        <v>24.265838836389396</v>
      </c>
      <c r="D375" s="7">
        <f t="shared" si="32"/>
        <v>22.883151881666599</v>
      </c>
      <c r="E375" s="7">
        <f t="shared" si="31"/>
        <v>1.3826869547227965</v>
      </c>
      <c r="F375" s="7">
        <f t="shared" si="35"/>
        <v>1.4380933186779408</v>
      </c>
      <c r="G375" s="7">
        <f t="shared" si="33"/>
        <v>-5.5406363955144311E-2</v>
      </c>
      <c r="H375" s="7" t="str">
        <f t="shared" si="34"/>
        <v>Hold</v>
      </c>
    </row>
    <row r="376" spans="1:8" ht="13.5" x14ac:dyDescent="0.35">
      <c r="A376" s="3">
        <v>42549</v>
      </c>
      <c r="B376" s="2">
        <v>22.534500000000001</v>
      </c>
      <c r="C376" s="7">
        <f t="shared" si="30"/>
        <v>23.999479015406415</v>
      </c>
      <c r="D376" s="7">
        <f t="shared" si="32"/>
        <v>22.85732581635796</v>
      </c>
      <c r="E376" s="7">
        <f t="shared" si="31"/>
        <v>1.1421531990484546</v>
      </c>
      <c r="F376" s="7">
        <f t="shared" si="35"/>
        <v>1.3789052947520435</v>
      </c>
      <c r="G376" s="7">
        <f t="shared" si="33"/>
        <v>-0.23675209570358891</v>
      </c>
      <c r="H376" s="7" t="str">
        <f t="shared" si="34"/>
        <v>Hold</v>
      </c>
    </row>
    <row r="377" spans="1:8" ht="13.5" x14ac:dyDescent="0.35">
      <c r="A377" s="3">
        <v>42550</v>
      </c>
      <c r="B377" s="2">
        <v>21.5243</v>
      </c>
      <c r="C377" s="7">
        <f t="shared" si="30"/>
        <v>23.618682243805431</v>
      </c>
      <c r="D377" s="7">
        <f t="shared" si="32"/>
        <v>22.758583163294407</v>
      </c>
      <c r="E377" s="7">
        <f t="shared" si="31"/>
        <v>0.86009908051102357</v>
      </c>
      <c r="F377" s="7">
        <f t="shared" si="35"/>
        <v>1.2751440519038395</v>
      </c>
      <c r="G377" s="7">
        <f t="shared" si="33"/>
        <v>-0.41504497139281593</v>
      </c>
      <c r="H377" s="7" t="str">
        <f t="shared" si="34"/>
        <v>Hold</v>
      </c>
    </row>
    <row r="378" spans="1:8" ht="13.5" x14ac:dyDescent="0.35">
      <c r="A378" s="3">
        <v>42551</v>
      </c>
      <c r="B378" s="2">
        <v>22.8338</v>
      </c>
      <c r="C378" s="7">
        <f t="shared" si="30"/>
        <v>23.497931129373825</v>
      </c>
      <c r="D378" s="7">
        <f t="shared" si="32"/>
        <v>22.764154780828154</v>
      </c>
      <c r="E378" s="7">
        <f t="shared" si="31"/>
        <v>0.7337763485456712</v>
      </c>
      <c r="F378" s="7">
        <f t="shared" si="35"/>
        <v>1.166870511232206</v>
      </c>
      <c r="G378" s="7">
        <f t="shared" si="33"/>
        <v>-0.43309416268653478</v>
      </c>
      <c r="H378" s="7" t="str">
        <f t="shared" si="34"/>
        <v>Hold</v>
      </c>
    </row>
    <row r="379" spans="1:8" ht="13.5" x14ac:dyDescent="0.35">
      <c r="A379" s="3">
        <v>42552</v>
      </c>
      <c r="B379" s="2">
        <v>23.400400000000001</v>
      </c>
      <c r="C379" s="7">
        <f t="shared" si="30"/>
        <v>23.482926340239391</v>
      </c>
      <c r="D379" s="7">
        <f t="shared" si="32"/>
        <v>22.811284056322364</v>
      </c>
      <c r="E379" s="7">
        <f t="shared" si="31"/>
        <v>0.67164228391702707</v>
      </c>
      <c r="F379" s="7">
        <f t="shared" si="35"/>
        <v>1.0678248657691702</v>
      </c>
      <c r="G379" s="7">
        <f t="shared" si="33"/>
        <v>-0.39618258185214317</v>
      </c>
      <c r="H379" s="7" t="str">
        <f t="shared" si="34"/>
        <v>Hold</v>
      </c>
    </row>
    <row r="380" spans="1:8" ht="13.5" x14ac:dyDescent="0.35">
      <c r="A380" s="3">
        <v>42555</v>
      </c>
      <c r="B380" s="2">
        <v>22.983499999999999</v>
      </c>
      <c r="C380" s="7">
        <f t="shared" si="30"/>
        <v>23.406091518664098</v>
      </c>
      <c r="D380" s="7">
        <f t="shared" si="32"/>
        <v>22.824040792891079</v>
      </c>
      <c r="E380" s="7">
        <f t="shared" si="31"/>
        <v>0.5820507257730192</v>
      </c>
      <c r="F380" s="7">
        <f t="shared" si="35"/>
        <v>0.97067003776993999</v>
      </c>
      <c r="G380" s="7">
        <f t="shared" si="33"/>
        <v>-0.38861931199692079</v>
      </c>
      <c r="H380" s="7" t="str">
        <f t="shared" si="34"/>
        <v>Hold</v>
      </c>
    </row>
    <row r="381" spans="1:8" ht="13.5" x14ac:dyDescent="0.35">
      <c r="A381" s="3">
        <v>42559</v>
      </c>
      <c r="B381" s="2">
        <v>23.250699999999998</v>
      </c>
      <c r="C381" s="7">
        <f t="shared" si="30"/>
        <v>23.382185131177316</v>
      </c>
      <c r="D381" s="7">
        <f t="shared" si="32"/>
        <v>22.855645178602852</v>
      </c>
      <c r="E381" s="7">
        <f t="shared" si="31"/>
        <v>0.5265399525744634</v>
      </c>
      <c r="F381" s="7">
        <f t="shared" si="35"/>
        <v>0.88184402073084478</v>
      </c>
      <c r="G381" s="7">
        <f t="shared" si="33"/>
        <v>-0.35530406815638138</v>
      </c>
      <c r="H381" s="7" t="str">
        <f t="shared" si="34"/>
        <v>Hold</v>
      </c>
    </row>
    <row r="382" spans="1:8" ht="13.5" x14ac:dyDescent="0.35">
      <c r="A382" s="3">
        <v>42562</v>
      </c>
      <c r="B382" s="2">
        <v>23.4057</v>
      </c>
      <c r="C382" s="7">
        <f t="shared" si="30"/>
        <v>23.385802803303886</v>
      </c>
      <c r="D382" s="7">
        <f t="shared" si="32"/>
        <v>22.896389980187823</v>
      </c>
      <c r="E382" s="7">
        <f t="shared" si="31"/>
        <v>0.48941282311606216</v>
      </c>
      <c r="F382" s="7">
        <f t="shared" si="35"/>
        <v>0.80335778120788826</v>
      </c>
      <c r="G382" s="7">
        <f t="shared" si="33"/>
        <v>-0.3139449580918261</v>
      </c>
      <c r="H382" s="7" t="str">
        <f t="shared" si="34"/>
        <v>Hold</v>
      </c>
    </row>
    <row r="383" spans="1:8" ht="13.5" x14ac:dyDescent="0.35">
      <c r="A383" s="3">
        <v>42563</v>
      </c>
      <c r="B383" s="2">
        <v>23.86</v>
      </c>
      <c r="C383" s="7">
        <f t="shared" si="30"/>
        <v>23.458756218180213</v>
      </c>
      <c r="D383" s="7">
        <f t="shared" si="32"/>
        <v>22.967768500173911</v>
      </c>
      <c r="E383" s="7">
        <f t="shared" si="31"/>
        <v>0.49098771800630203</v>
      </c>
      <c r="F383" s="7">
        <f t="shared" si="35"/>
        <v>0.7408837685675711</v>
      </c>
      <c r="G383" s="7">
        <f t="shared" si="33"/>
        <v>-0.24989605056126907</v>
      </c>
      <c r="H383" s="7" t="str">
        <f t="shared" si="34"/>
        <v>Hold</v>
      </c>
    </row>
    <row r="384" spans="1:8" ht="13.5" x14ac:dyDescent="0.35">
      <c r="A384" s="3">
        <v>42564</v>
      </c>
      <c r="B384" s="2">
        <v>24.314399999999999</v>
      </c>
      <c r="C384" s="7">
        <f t="shared" si="30"/>
        <v>23.590393723075564</v>
      </c>
      <c r="D384" s="7">
        <f t="shared" si="32"/>
        <v>23.067518981642511</v>
      </c>
      <c r="E384" s="7">
        <f t="shared" si="31"/>
        <v>0.52287474143305346</v>
      </c>
      <c r="F384" s="7">
        <f t="shared" si="35"/>
        <v>0.69728196314066759</v>
      </c>
      <c r="G384" s="7">
        <f t="shared" si="33"/>
        <v>-0.17440722170761414</v>
      </c>
      <c r="H384" s="7" t="str">
        <f t="shared" si="34"/>
        <v>Hold</v>
      </c>
    </row>
    <row r="385" spans="1:8" ht="13.5" x14ac:dyDescent="0.35">
      <c r="A385" s="3">
        <v>42565</v>
      </c>
      <c r="B385" s="2">
        <v>24.319700000000001</v>
      </c>
      <c r="C385" s="7">
        <f t="shared" si="30"/>
        <v>23.702594688756246</v>
      </c>
      <c r="D385" s="7">
        <f t="shared" si="32"/>
        <v>23.160273131150475</v>
      </c>
      <c r="E385" s="7">
        <f t="shared" si="31"/>
        <v>0.54232155760577072</v>
      </c>
      <c r="F385" s="7">
        <f t="shared" si="35"/>
        <v>0.66628988203368822</v>
      </c>
      <c r="G385" s="7">
        <f t="shared" si="33"/>
        <v>-0.1239683244279175</v>
      </c>
      <c r="H385" s="7" t="str">
        <f t="shared" si="34"/>
        <v>Hold</v>
      </c>
    </row>
    <row r="386" spans="1:8" ht="13.5" x14ac:dyDescent="0.35">
      <c r="A386" s="3">
        <v>42566</v>
      </c>
      <c r="B386" s="2">
        <v>24.052499999999998</v>
      </c>
      <c r="C386" s="7">
        <f t="shared" si="30"/>
        <v>23.756426275101436</v>
      </c>
      <c r="D386" s="7">
        <f t="shared" si="32"/>
        <v>23.226364010324513</v>
      </c>
      <c r="E386" s="7">
        <f t="shared" si="31"/>
        <v>0.53006226477692309</v>
      </c>
      <c r="F386" s="7">
        <f t="shared" si="35"/>
        <v>0.63904435858233521</v>
      </c>
      <c r="G386" s="7">
        <f t="shared" si="33"/>
        <v>-0.10898209380541213</v>
      </c>
      <c r="H386" s="7" t="str">
        <f t="shared" si="34"/>
        <v>Hold</v>
      </c>
    </row>
    <row r="387" spans="1:8" ht="13.5" x14ac:dyDescent="0.35">
      <c r="A387" s="3">
        <v>42569</v>
      </c>
      <c r="B387" s="2">
        <v>24.266300000000001</v>
      </c>
      <c r="C387" s="7">
        <f t="shared" si="30"/>
        <v>23.834868386624294</v>
      </c>
      <c r="D387" s="7">
        <f t="shared" si="32"/>
        <v>23.30339630585603</v>
      </c>
      <c r="E387" s="7">
        <f t="shared" si="31"/>
        <v>0.53147208076826402</v>
      </c>
      <c r="F387" s="7">
        <f t="shared" si="35"/>
        <v>0.61752990301952093</v>
      </c>
      <c r="G387" s="7">
        <f t="shared" si="33"/>
        <v>-8.605782225125691E-2</v>
      </c>
      <c r="H387" s="7" t="str">
        <f t="shared" si="34"/>
        <v>Hold</v>
      </c>
    </row>
    <row r="388" spans="1:8" ht="13.5" x14ac:dyDescent="0.35">
      <c r="A388" s="3">
        <v>42570</v>
      </c>
      <c r="B388" s="2">
        <v>24.0471</v>
      </c>
      <c r="C388" s="7">
        <f t="shared" si="30"/>
        <v>23.867519404066712</v>
      </c>
      <c r="D388" s="7">
        <f t="shared" si="32"/>
        <v>23.358485468385215</v>
      </c>
      <c r="E388" s="7">
        <f t="shared" si="31"/>
        <v>0.50903393568149724</v>
      </c>
      <c r="F388" s="7">
        <f t="shared" si="35"/>
        <v>0.59583070955191619</v>
      </c>
      <c r="G388" s="7">
        <f t="shared" si="33"/>
        <v>-8.6796773870418953E-2</v>
      </c>
      <c r="H388" s="7" t="str">
        <f t="shared" si="34"/>
        <v>Hold</v>
      </c>
    </row>
    <row r="389" spans="1:8" ht="13.5" x14ac:dyDescent="0.35">
      <c r="A389" s="3">
        <v>42571</v>
      </c>
      <c r="B389" s="2">
        <v>23.886800000000001</v>
      </c>
      <c r="C389" s="7">
        <f t="shared" si="30"/>
        <v>23.870485649594908</v>
      </c>
      <c r="D389" s="7">
        <f t="shared" si="32"/>
        <v>23.397619878134456</v>
      </c>
      <c r="E389" s="7">
        <f t="shared" si="31"/>
        <v>0.47286577146045161</v>
      </c>
      <c r="F389" s="7">
        <f t="shared" si="35"/>
        <v>0.57123772193362332</v>
      </c>
      <c r="G389" s="7">
        <f t="shared" si="33"/>
        <v>-9.837195047317171E-2</v>
      </c>
      <c r="H389" s="7" t="str">
        <f t="shared" si="34"/>
        <v>Hold</v>
      </c>
    </row>
    <row r="390" spans="1:8" ht="13.5" x14ac:dyDescent="0.35">
      <c r="A390" s="3">
        <v>42572</v>
      </c>
      <c r="B390" s="2">
        <v>23.7852</v>
      </c>
      <c r="C390" s="7">
        <f t="shared" si="30"/>
        <v>23.857364780426462</v>
      </c>
      <c r="D390" s="7">
        <f t="shared" si="32"/>
        <v>23.426329516791164</v>
      </c>
      <c r="E390" s="7">
        <f t="shared" si="31"/>
        <v>0.43103526363529809</v>
      </c>
      <c r="F390" s="7">
        <f t="shared" si="35"/>
        <v>0.54319723027395828</v>
      </c>
      <c r="G390" s="7">
        <f t="shared" si="33"/>
        <v>-0.11216196663866018</v>
      </c>
      <c r="H390" s="7" t="str">
        <f t="shared" si="34"/>
        <v>Hold</v>
      </c>
    </row>
    <row r="391" spans="1:8" ht="13.5" x14ac:dyDescent="0.35">
      <c r="A391" s="3">
        <v>42573</v>
      </c>
      <c r="B391" s="2">
        <v>23.518000000000001</v>
      </c>
      <c r="C391" s="7">
        <f t="shared" si="30"/>
        <v>23.805154814207004</v>
      </c>
      <c r="D391" s="7">
        <f t="shared" si="32"/>
        <v>23.433119922954784</v>
      </c>
      <c r="E391" s="7">
        <f t="shared" si="31"/>
        <v>0.37203489125221978</v>
      </c>
      <c r="F391" s="7">
        <f t="shared" si="35"/>
        <v>0.50896476246961053</v>
      </c>
      <c r="G391" s="7">
        <f t="shared" si="33"/>
        <v>-0.13692987121739075</v>
      </c>
      <c r="H391" s="7" t="str">
        <f t="shared" si="34"/>
        <v>Hold</v>
      </c>
    </row>
    <row r="392" spans="1:8" ht="13.5" x14ac:dyDescent="0.35">
      <c r="A392" s="3">
        <v>42577</v>
      </c>
      <c r="B392" s="2">
        <v>22.983499999999999</v>
      </c>
      <c r="C392" s="7">
        <f t="shared" si="30"/>
        <v>23.678746381252079</v>
      </c>
      <c r="D392" s="7">
        <f t="shared" si="32"/>
        <v>23.39981474347665</v>
      </c>
      <c r="E392" s="7">
        <f t="shared" si="31"/>
        <v>0.27893163777542895</v>
      </c>
      <c r="F392" s="7">
        <f t="shared" si="35"/>
        <v>0.46295813753077425</v>
      </c>
      <c r="G392" s="7">
        <f t="shared" si="33"/>
        <v>-0.1840264997553453</v>
      </c>
      <c r="H392" s="7" t="str">
        <f t="shared" si="34"/>
        <v>Hold</v>
      </c>
    </row>
    <row r="393" spans="1:8" ht="13.5" x14ac:dyDescent="0.35">
      <c r="A393" s="3">
        <v>42578</v>
      </c>
      <c r="B393" s="2">
        <v>22.8445</v>
      </c>
      <c r="C393" s="7">
        <f t="shared" si="30"/>
        <v>23.550400784136375</v>
      </c>
      <c r="D393" s="7">
        <f t="shared" si="32"/>
        <v>23.358680318033937</v>
      </c>
      <c r="E393" s="7">
        <f t="shared" si="31"/>
        <v>0.19172046610243854</v>
      </c>
      <c r="F393" s="7">
        <f t="shared" si="35"/>
        <v>0.40871060324510711</v>
      </c>
      <c r="G393" s="7">
        <f t="shared" si="33"/>
        <v>-0.21699013714266857</v>
      </c>
      <c r="H393" s="7" t="str">
        <f t="shared" si="34"/>
        <v>Hold</v>
      </c>
    </row>
    <row r="394" spans="1:8" ht="13.5" x14ac:dyDescent="0.35">
      <c r="A394" s="3">
        <v>42579</v>
      </c>
      <c r="B394" s="2">
        <v>22.716200000000001</v>
      </c>
      <c r="C394" s="7">
        <f t="shared" si="30"/>
        <v>23.422062201961548</v>
      </c>
      <c r="D394" s="7">
        <f t="shared" si="32"/>
        <v>23.311089183364757</v>
      </c>
      <c r="E394" s="7">
        <f t="shared" si="31"/>
        <v>0.11097301859679121</v>
      </c>
      <c r="F394" s="7">
        <f t="shared" si="35"/>
        <v>0.3491630863154439</v>
      </c>
      <c r="G394" s="7">
        <f t="shared" si="33"/>
        <v>-0.2381900677186527</v>
      </c>
      <c r="H394" s="7" t="str">
        <f t="shared" si="34"/>
        <v>Hold</v>
      </c>
    </row>
    <row r="395" spans="1:8" ht="13.5" x14ac:dyDescent="0.35">
      <c r="A395" s="3">
        <v>42580</v>
      </c>
      <c r="B395" s="2">
        <v>22.716200000000001</v>
      </c>
      <c r="C395" s="7">
        <f t="shared" si="30"/>
        <v>23.313468017044389</v>
      </c>
      <c r="D395" s="7">
        <f t="shared" si="32"/>
        <v>23.267023317930331</v>
      </c>
      <c r="E395" s="7">
        <f t="shared" si="31"/>
        <v>4.6444699114058352E-2</v>
      </c>
      <c r="F395" s="7">
        <f t="shared" si="35"/>
        <v>0.28861940887516679</v>
      </c>
      <c r="G395" s="7">
        <f t="shared" si="33"/>
        <v>-0.24217470976110844</v>
      </c>
      <c r="H395" s="7" t="str">
        <f t="shared" si="34"/>
        <v>Hold</v>
      </c>
    </row>
    <row r="396" spans="1:8" ht="13.5" x14ac:dyDescent="0.35">
      <c r="A396" s="3">
        <v>42583</v>
      </c>
      <c r="B396" s="2">
        <v>22.662800000000001</v>
      </c>
      <c r="C396" s="7">
        <f t="shared" si="30"/>
        <v>23.213365245191405</v>
      </c>
      <c r="D396" s="7">
        <f t="shared" si="32"/>
        <v>23.222266035120676</v>
      </c>
      <c r="E396" s="7">
        <f t="shared" si="31"/>
        <v>-8.9007899292710135E-3</v>
      </c>
      <c r="F396" s="7">
        <f t="shared" si="35"/>
        <v>0.22911536911427924</v>
      </c>
      <c r="G396" s="7">
        <f t="shared" si="33"/>
        <v>-0.23801615904355025</v>
      </c>
      <c r="H396" s="7" t="str">
        <f t="shared" si="34"/>
        <v>Hold</v>
      </c>
    </row>
    <row r="397" spans="1:8" ht="13.5" x14ac:dyDescent="0.35">
      <c r="A397" s="3">
        <v>42584</v>
      </c>
      <c r="B397" s="2">
        <v>22.181699999999999</v>
      </c>
      <c r="C397" s="7">
        <f t="shared" si="30"/>
        <v>23.05464751516196</v>
      </c>
      <c r="D397" s="7">
        <f t="shared" si="32"/>
        <v>23.145187069556183</v>
      </c>
      <c r="E397" s="7">
        <f t="shared" si="31"/>
        <v>-9.0539554394222677E-2</v>
      </c>
      <c r="F397" s="7">
        <f t="shared" si="35"/>
        <v>0.16518438441257888</v>
      </c>
      <c r="G397" s="7">
        <f t="shared" si="33"/>
        <v>-0.25572393880680155</v>
      </c>
      <c r="H397" s="7" t="str">
        <f t="shared" si="34"/>
        <v>Hold</v>
      </c>
    </row>
    <row r="398" spans="1:8" ht="13.5" x14ac:dyDescent="0.35">
      <c r="A398" s="3">
        <v>42585</v>
      </c>
      <c r="B398" s="2">
        <v>22.181699999999999</v>
      </c>
      <c r="C398" s="7">
        <f t="shared" si="30"/>
        <v>22.920347897444735</v>
      </c>
      <c r="D398" s="7">
        <f t="shared" si="32"/>
        <v>23.073817656996468</v>
      </c>
      <c r="E398" s="7">
        <f t="shared" si="31"/>
        <v>-0.15346975955173292</v>
      </c>
      <c r="F398" s="7">
        <f t="shared" si="35"/>
        <v>0.10145355561971652</v>
      </c>
      <c r="G398" s="7">
        <f t="shared" si="33"/>
        <v>-0.25492331517144945</v>
      </c>
      <c r="H398" s="7" t="str">
        <f t="shared" si="34"/>
        <v>Hold</v>
      </c>
    </row>
    <row r="399" spans="1:8" ht="13.5" x14ac:dyDescent="0.35">
      <c r="A399" s="3">
        <v>42586</v>
      </c>
      <c r="B399" s="2">
        <v>22.4971</v>
      </c>
      <c r="C399" s="7">
        <f t="shared" ref="C399:C462" si="36">$C$4*B399+C398*(1-$C$4)</f>
        <v>22.85523283629939</v>
      </c>
      <c r="D399" s="7">
        <f t="shared" si="32"/>
        <v>23.031097830552284</v>
      </c>
      <c r="E399" s="7">
        <f t="shared" si="31"/>
        <v>-0.17586499425289404</v>
      </c>
      <c r="F399" s="7">
        <f t="shared" si="35"/>
        <v>4.5989845645194406E-2</v>
      </c>
      <c r="G399" s="7">
        <f t="shared" si="33"/>
        <v>-0.22185483989808844</v>
      </c>
      <c r="H399" s="7" t="str">
        <f t="shared" si="34"/>
        <v>Hold</v>
      </c>
    </row>
    <row r="400" spans="1:8" ht="13.5" x14ac:dyDescent="0.35">
      <c r="A400" s="3">
        <v>42587</v>
      </c>
      <c r="B400" s="2">
        <v>22.716200000000001</v>
      </c>
      <c r="C400" s="7">
        <f t="shared" si="36"/>
        <v>22.833843169176408</v>
      </c>
      <c r="D400" s="7">
        <f t="shared" si="32"/>
        <v>23.00777206532619</v>
      </c>
      <c r="E400" s="7">
        <f t="shared" si="31"/>
        <v>-0.17392889614978202</v>
      </c>
      <c r="F400" s="7">
        <f t="shared" si="35"/>
        <v>2.0060972861991253E-3</v>
      </c>
      <c r="G400" s="7">
        <f t="shared" si="33"/>
        <v>-0.17593499343598115</v>
      </c>
      <c r="H400" s="7" t="str">
        <f t="shared" si="34"/>
        <v>Hold</v>
      </c>
    </row>
    <row r="401" spans="1:8" ht="13.5" x14ac:dyDescent="0.35">
      <c r="A401" s="3">
        <v>42590</v>
      </c>
      <c r="B401" s="2">
        <v>22.716200000000001</v>
      </c>
      <c r="C401" s="7">
        <f t="shared" si="36"/>
        <v>22.815744220072347</v>
      </c>
      <c r="D401" s="7">
        <f t="shared" si="32"/>
        <v>22.986174134561285</v>
      </c>
      <c r="E401" s="7">
        <f t="shared" si="31"/>
        <v>-0.17042991448893829</v>
      </c>
      <c r="F401" s="7">
        <f t="shared" si="35"/>
        <v>-3.2481105068828356E-2</v>
      </c>
      <c r="G401" s="7">
        <f t="shared" si="33"/>
        <v>-0.13794880942010995</v>
      </c>
      <c r="H401" s="7" t="str">
        <f t="shared" si="34"/>
        <v>Hold</v>
      </c>
    </row>
    <row r="402" spans="1:8" ht="13.5" x14ac:dyDescent="0.35">
      <c r="A402" s="3">
        <v>42591</v>
      </c>
      <c r="B402" s="2">
        <v>22.4543</v>
      </c>
      <c r="C402" s="7">
        <f t="shared" si="36"/>
        <v>22.760137416984293</v>
      </c>
      <c r="D402" s="7">
        <f t="shared" si="32"/>
        <v>22.946776050519706</v>
      </c>
      <c r="E402" s="7">
        <f t="shared" si="31"/>
        <v>-0.18663863353541288</v>
      </c>
      <c r="F402" s="7">
        <f t="shared" si="35"/>
        <v>-6.3312610762145269E-2</v>
      </c>
      <c r="G402" s="7">
        <f t="shared" si="33"/>
        <v>-0.12332602277326761</v>
      </c>
      <c r="H402" s="7" t="str">
        <f t="shared" si="34"/>
        <v>Hold</v>
      </c>
    </row>
    <row r="403" spans="1:8" ht="13.5" x14ac:dyDescent="0.35">
      <c r="A403" s="3">
        <v>42592</v>
      </c>
      <c r="B403" s="2">
        <v>22.705500000000001</v>
      </c>
      <c r="C403" s="7">
        <f t="shared" si="36"/>
        <v>22.75173166052517</v>
      </c>
      <c r="D403" s="7">
        <f t="shared" si="32"/>
        <v>22.928903750481208</v>
      </c>
      <c r="E403" s="7">
        <f t="shared" si="31"/>
        <v>-0.17717208995603784</v>
      </c>
      <c r="F403" s="7">
        <f t="shared" si="35"/>
        <v>-8.6084506600923788E-2</v>
      </c>
      <c r="G403" s="7">
        <f t="shared" si="33"/>
        <v>-9.1087583355114049E-2</v>
      </c>
      <c r="H403" s="7" t="str">
        <f t="shared" si="34"/>
        <v>Hold</v>
      </c>
    </row>
    <row r="404" spans="1:8" ht="13.5" x14ac:dyDescent="0.35">
      <c r="A404" s="3">
        <v>42593</v>
      </c>
      <c r="B404" s="2">
        <v>22.662800000000001</v>
      </c>
      <c r="C404" s="7">
        <f t="shared" si="36"/>
        <v>22.738049866598221</v>
      </c>
      <c r="D404" s="7">
        <f t="shared" si="32"/>
        <v>22.909192361556673</v>
      </c>
      <c r="E404" s="7">
        <f t="shared" si="31"/>
        <v>-0.17114249495845257</v>
      </c>
      <c r="F404" s="7">
        <f t="shared" si="35"/>
        <v>-0.10309610427242955</v>
      </c>
      <c r="G404" s="7">
        <f t="shared" si="33"/>
        <v>-6.8046390686023028E-2</v>
      </c>
      <c r="H404" s="7" t="str">
        <f t="shared" si="34"/>
        <v>Hold</v>
      </c>
    </row>
    <row r="405" spans="1:8" ht="13.5" x14ac:dyDescent="0.35">
      <c r="A405" s="3">
        <v>42594</v>
      </c>
      <c r="B405" s="2">
        <v>22.635999999999999</v>
      </c>
      <c r="C405" s="7">
        <f t="shared" si="36"/>
        <v>22.72234988712157</v>
      </c>
      <c r="D405" s="7">
        <f t="shared" si="32"/>
        <v>22.888955890330251</v>
      </c>
      <c r="E405" s="7">
        <f t="shared" si="31"/>
        <v>-0.16660600320868113</v>
      </c>
      <c r="F405" s="7">
        <f t="shared" si="35"/>
        <v>-0.11579808405967987</v>
      </c>
      <c r="G405" s="7">
        <f t="shared" si="33"/>
        <v>-5.0807919149001263E-2</v>
      </c>
      <c r="H405" s="7" t="str">
        <f t="shared" si="34"/>
        <v>Hold</v>
      </c>
    </row>
    <row r="406" spans="1:8" ht="13.5" x14ac:dyDescent="0.35">
      <c r="A406" s="3">
        <v>42597</v>
      </c>
      <c r="B406" s="2">
        <v>22.705500000000001</v>
      </c>
      <c r="C406" s="7">
        <f t="shared" si="36"/>
        <v>22.719757596795173</v>
      </c>
      <c r="D406" s="7">
        <f t="shared" si="32"/>
        <v>22.875366565120604</v>
      </c>
      <c r="E406" s="7">
        <f t="shared" si="31"/>
        <v>-0.15560896832543136</v>
      </c>
      <c r="F406" s="7">
        <f t="shared" si="35"/>
        <v>-0.12376026091283017</v>
      </c>
      <c r="G406" s="7">
        <f t="shared" si="33"/>
        <v>-3.1848707412601193E-2</v>
      </c>
      <c r="H406" s="7" t="str">
        <f t="shared" si="34"/>
        <v>Hold</v>
      </c>
    </row>
    <row r="407" spans="1:8" ht="13.5" x14ac:dyDescent="0.35">
      <c r="A407" s="3">
        <v>42598</v>
      </c>
      <c r="B407" s="2">
        <v>22.678799999999999</v>
      </c>
      <c r="C407" s="7">
        <f t="shared" si="36"/>
        <v>22.713456428057455</v>
      </c>
      <c r="D407" s="7">
        <f t="shared" si="32"/>
        <v>22.860806078815372</v>
      </c>
      <c r="E407" s="7">
        <f t="shared" si="31"/>
        <v>-0.14734965075791706</v>
      </c>
      <c r="F407" s="7">
        <f t="shared" si="35"/>
        <v>-0.12847813888184756</v>
      </c>
      <c r="G407" s="7">
        <f t="shared" si="33"/>
        <v>-1.8871511876069502E-2</v>
      </c>
      <c r="H407" s="7" t="str">
        <f t="shared" si="34"/>
        <v>Hold</v>
      </c>
    </row>
    <row r="408" spans="1:8" ht="13.5" x14ac:dyDescent="0.35">
      <c r="A408" s="3">
        <v>42599</v>
      </c>
      <c r="B408" s="2">
        <v>22.705500000000001</v>
      </c>
      <c r="C408" s="7">
        <f t="shared" si="36"/>
        <v>22.71223236220246</v>
      </c>
      <c r="D408" s="7">
        <f t="shared" si="32"/>
        <v>22.849301924829049</v>
      </c>
      <c r="E408" s="7">
        <f t="shared" si="31"/>
        <v>-0.1370695626265892</v>
      </c>
      <c r="F408" s="7">
        <f t="shared" si="35"/>
        <v>-0.13019642363079589</v>
      </c>
      <c r="G408" s="7">
        <f t="shared" si="33"/>
        <v>-6.8731389957933098E-3</v>
      </c>
      <c r="H408" s="7" t="str">
        <f t="shared" si="34"/>
        <v>Hold</v>
      </c>
    </row>
    <row r="409" spans="1:8" ht="13.5" x14ac:dyDescent="0.35">
      <c r="A409" s="3">
        <v>42600</v>
      </c>
      <c r="B409" s="2">
        <v>22.662800000000001</v>
      </c>
      <c r="C409" s="7">
        <f t="shared" si="36"/>
        <v>22.70462738340208</v>
      </c>
      <c r="D409" s="7">
        <f t="shared" si="32"/>
        <v>22.835486967434303</v>
      </c>
      <c r="E409" s="7">
        <f t="shared" si="31"/>
        <v>-0.13085958403222264</v>
      </c>
      <c r="F409" s="7">
        <f t="shared" si="35"/>
        <v>-0.13032905571108125</v>
      </c>
      <c r="G409" s="7">
        <f t="shared" si="33"/>
        <v>-5.3052832114139359E-4</v>
      </c>
      <c r="H409" s="7" t="str">
        <f t="shared" si="34"/>
        <v>Hold</v>
      </c>
    </row>
    <row r="410" spans="1:8" ht="13.5" x14ac:dyDescent="0.35">
      <c r="A410" s="3">
        <v>42601</v>
      </c>
      <c r="B410" s="2">
        <v>23.1919</v>
      </c>
      <c r="C410" s="7">
        <f t="shared" si="36"/>
        <v>22.779592401340224</v>
      </c>
      <c r="D410" s="7">
        <f t="shared" si="32"/>
        <v>22.861887932809541</v>
      </c>
      <c r="E410" s="7">
        <f t="shared" si="31"/>
        <v>-8.2295531469316785E-2</v>
      </c>
      <c r="F410" s="7">
        <f t="shared" si="35"/>
        <v>-0.12072235086272837</v>
      </c>
      <c r="G410" s="7">
        <f t="shared" si="33"/>
        <v>3.8426819393411582E-2</v>
      </c>
      <c r="H410" s="7" t="str">
        <f t="shared" si="34"/>
        <v>Sell</v>
      </c>
    </row>
    <row r="411" spans="1:8" ht="13.5" x14ac:dyDescent="0.35">
      <c r="A411" s="3">
        <v>42604</v>
      </c>
      <c r="B411" s="2">
        <v>23.3843</v>
      </c>
      <c r="C411" s="7">
        <f t="shared" si="36"/>
        <v>22.872624339595575</v>
      </c>
      <c r="D411" s="7">
        <f t="shared" si="32"/>
        <v>22.900585122971798</v>
      </c>
      <c r="E411" s="7">
        <f t="shared" si="31"/>
        <v>-2.7960783376222764E-2</v>
      </c>
      <c r="F411" s="7">
        <f t="shared" si="35"/>
        <v>-0.10217003736542725</v>
      </c>
      <c r="G411" s="7">
        <f t="shared" si="33"/>
        <v>7.4209253989204485E-2</v>
      </c>
      <c r="H411" s="7" t="str">
        <f t="shared" si="34"/>
        <v>Sell</v>
      </c>
    </row>
    <row r="412" spans="1:8" ht="13.5" x14ac:dyDescent="0.35">
      <c r="A412" s="3">
        <v>42605</v>
      </c>
      <c r="B412" s="2">
        <v>23.3843</v>
      </c>
      <c r="C412" s="7">
        <f t="shared" si="36"/>
        <v>22.951343671965486</v>
      </c>
      <c r="D412" s="7">
        <f t="shared" si="32"/>
        <v>22.936415854603514</v>
      </c>
      <c r="E412" s="7">
        <f t="shared" ref="E412:E475" si="37">C412-D412</f>
        <v>1.4927817361972018E-2</v>
      </c>
      <c r="F412" s="7">
        <f t="shared" si="35"/>
        <v>-7.8750466419947401E-2</v>
      </c>
      <c r="G412" s="7">
        <f t="shared" si="33"/>
        <v>9.3678283781919419E-2</v>
      </c>
      <c r="H412" s="7" t="str">
        <f t="shared" si="34"/>
        <v>Sell</v>
      </c>
    </row>
    <row r="413" spans="1:8" ht="13.5" x14ac:dyDescent="0.35">
      <c r="A413" s="3">
        <v>42606</v>
      </c>
      <c r="B413" s="2">
        <v>23.357600000000001</v>
      </c>
      <c r="C413" s="7">
        <f t="shared" si="36"/>
        <v>23.013844645509259</v>
      </c>
      <c r="D413" s="7">
        <f t="shared" ref="D413:D476" si="38">$D$4*B413+(1-$D$4)*D412</f>
        <v>22.96761468018844</v>
      </c>
      <c r="E413" s="7">
        <f t="shared" si="37"/>
        <v>4.6229965320819133E-2</v>
      </c>
      <c r="F413" s="7">
        <f t="shared" si="35"/>
        <v>-5.3754380071794096E-2</v>
      </c>
      <c r="G413" s="7">
        <f t="shared" si="33"/>
        <v>9.9984345392613222E-2</v>
      </c>
      <c r="H413" s="7" t="str">
        <f t="shared" si="34"/>
        <v>Sell</v>
      </c>
    </row>
    <row r="414" spans="1:8" ht="13.5" x14ac:dyDescent="0.35">
      <c r="A414" s="3">
        <v>42607</v>
      </c>
      <c r="B414" s="2">
        <v>23.250699999999998</v>
      </c>
      <c r="C414" s="7">
        <f t="shared" si="36"/>
        <v>23.050283930815528</v>
      </c>
      <c r="D414" s="7">
        <f t="shared" si="38"/>
        <v>22.988583963137447</v>
      </c>
      <c r="E414" s="7">
        <f t="shared" si="37"/>
        <v>6.1699967678080725E-2</v>
      </c>
      <c r="F414" s="7">
        <f t="shared" si="35"/>
        <v>-3.0663510521819131E-2</v>
      </c>
      <c r="G414" s="7">
        <f t="shared" si="33"/>
        <v>9.2363478199899859E-2</v>
      </c>
      <c r="H414" s="7" t="str">
        <f t="shared" si="34"/>
        <v>Sell</v>
      </c>
    </row>
    <row r="415" spans="1:8" ht="13.5" x14ac:dyDescent="0.35">
      <c r="A415" s="3">
        <v>42608</v>
      </c>
      <c r="B415" s="2">
        <v>23.507300000000001</v>
      </c>
      <c r="C415" s="7">
        <f t="shared" si="36"/>
        <v>23.120594095305446</v>
      </c>
      <c r="D415" s="7">
        <f t="shared" si="38"/>
        <v>23.027007373275417</v>
      </c>
      <c r="E415" s="7">
        <f t="shared" si="37"/>
        <v>9.3586722030028824E-2</v>
      </c>
      <c r="F415" s="7">
        <f t="shared" si="35"/>
        <v>-5.8134640114495435E-3</v>
      </c>
      <c r="G415" s="7">
        <f t="shared" si="33"/>
        <v>9.9400186041478364E-2</v>
      </c>
      <c r="H415" s="7" t="str">
        <f t="shared" si="34"/>
        <v>Sell</v>
      </c>
    </row>
    <row r="416" spans="1:8" ht="13.5" x14ac:dyDescent="0.35">
      <c r="A416" s="3">
        <v>42611</v>
      </c>
      <c r="B416" s="2">
        <v>23.507300000000001</v>
      </c>
      <c r="C416" s="7">
        <f t="shared" si="36"/>
        <v>23.180087311412301</v>
      </c>
      <c r="D416" s="7">
        <f t="shared" si="38"/>
        <v>23.062584604884648</v>
      </c>
      <c r="E416" s="7">
        <f t="shared" si="37"/>
        <v>0.11750270652765238</v>
      </c>
      <c r="F416" s="7">
        <f t="shared" si="35"/>
        <v>1.884977009637084E-2</v>
      </c>
      <c r="G416" s="7">
        <f t="shared" si="33"/>
        <v>9.8652936431281535E-2</v>
      </c>
      <c r="H416" s="7" t="str">
        <f t="shared" si="34"/>
        <v>Sell</v>
      </c>
    </row>
    <row r="417" spans="1:8" ht="13.5" x14ac:dyDescent="0.35">
      <c r="A417" s="3">
        <v>42612</v>
      </c>
      <c r="B417" s="2">
        <v>23.507300000000001</v>
      </c>
      <c r="C417" s="7">
        <f t="shared" si="36"/>
        <v>23.230427725041178</v>
      </c>
      <c r="D417" s="7">
        <f t="shared" si="38"/>
        <v>23.095526486004307</v>
      </c>
      <c r="E417" s="7">
        <f t="shared" si="37"/>
        <v>0.13490123903687135</v>
      </c>
      <c r="F417" s="7">
        <f t="shared" si="35"/>
        <v>4.2060063884470943E-2</v>
      </c>
      <c r="G417" s="7">
        <f t="shared" si="33"/>
        <v>9.2841175152400396E-2</v>
      </c>
      <c r="H417" s="7" t="str">
        <f t="shared" si="34"/>
        <v>Sell</v>
      </c>
    </row>
    <row r="418" spans="1:8" ht="13.5" x14ac:dyDescent="0.35">
      <c r="A418" s="3">
        <v>42613</v>
      </c>
      <c r="B418" s="2">
        <v>23.518000000000001</v>
      </c>
      <c r="C418" s="7">
        <f t="shared" si="36"/>
        <v>23.274669613496378</v>
      </c>
      <c r="D418" s="7">
        <f t="shared" si="38"/>
        <v>23.126820820374359</v>
      </c>
      <c r="E418" s="7">
        <f t="shared" si="37"/>
        <v>0.14784879312201937</v>
      </c>
      <c r="F418" s="7">
        <f t="shared" si="35"/>
        <v>6.3217809731980629E-2</v>
      </c>
      <c r="G418" s="7">
        <f t="shared" si="33"/>
        <v>8.4630983390038744E-2</v>
      </c>
      <c r="H418" s="7" t="str">
        <f t="shared" si="34"/>
        <v>Sell</v>
      </c>
    </row>
    <row r="419" spans="1:8" ht="13.5" x14ac:dyDescent="0.35">
      <c r="A419" s="3">
        <v>42614</v>
      </c>
      <c r="B419" s="2">
        <v>23.448499999999999</v>
      </c>
      <c r="C419" s="7">
        <f t="shared" si="36"/>
        <v>23.30141274988155</v>
      </c>
      <c r="D419" s="7">
        <f t="shared" si="38"/>
        <v>23.150648907754039</v>
      </c>
      <c r="E419" s="7">
        <f t="shared" si="37"/>
        <v>0.15076384212751037</v>
      </c>
      <c r="F419" s="7">
        <f t="shared" si="35"/>
        <v>8.0727016211086577E-2</v>
      </c>
      <c r="G419" s="7">
        <f t="shared" si="33"/>
        <v>7.0036825916423795E-2</v>
      </c>
      <c r="H419" s="7" t="str">
        <f t="shared" si="34"/>
        <v>Sell</v>
      </c>
    </row>
    <row r="420" spans="1:8" ht="13.5" x14ac:dyDescent="0.35">
      <c r="A420" s="3">
        <v>42615</v>
      </c>
      <c r="B420" s="2">
        <v>23.24</v>
      </c>
      <c r="C420" s="7">
        <f t="shared" si="36"/>
        <v>23.291964634515157</v>
      </c>
      <c r="D420" s="7">
        <f t="shared" si="38"/>
        <v>23.157267507179668</v>
      </c>
      <c r="E420" s="7">
        <f t="shared" si="37"/>
        <v>0.13469712733548889</v>
      </c>
      <c r="F420" s="7">
        <f t="shared" si="35"/>
        <v>9.1521038435967039E-2</v>
      </c>
      <c r="G420" s="7">
        <f t="shared" ref="G420:G483" si="39">E420-F420</f>
        <v>4.3176088899521847E-2</v>
      </c>
      <c r="H420" s="7" t="str">
        <f t="shared" ref="H420:H483" si="40">IF(G420&lt;0,"Hold","Sell")</f>
        <v>Sell</v>
      </c>
    </row>
    <row r="421" spans="1:8" ht="13.5" x14ac:dyDescent="0.35">
      <c r="A421" s="3">
        <v>42618</v>
      </c>
      <c r="B421" s="2">
        <v>23.117100000000001</v>
      </c>
      <c r="C421" s="7">
        <f t="shared" si="36"/>
        <v>23.265062383051287</v>
      </c>
      <c r="D421" s="7">
        <f t="shared" si="38"/>
        <v>23.154292136277473</v>
      </c>
      <c r="E421" s="7">
        <f t="shared" si="37"/>
        <v>0.11077024677381431</v>
      </c>
      <c r="F421" s="7">
        <f t="shared" ref="F421:F484" si="41">(E421*(2/10))+((1-(2/10))*F420)</f>
        <v>9.5370880103536504E-2</v>
      </c>
      <c r="G421" s="7">
        <f t="shared" si="39"/>
        <v>1.5399366670277803E-2</v>
      </c>
      <c r="H421" s="7" t="str">
        <f t="shared" si="40"/>
        <v>Sell</v>
      </c>
    </row>
    <row r="422" spans="1:8" ht="13.5" x14ac:dyDescent="0.35">
      <c r="A422" s="3">
        <v>42619</v>
      </c>
      <c r="B422" s="2">
        <v>23.036899999999999</v>
      </c>
      <c r="C422" s="7">
        <f t="shared" si="36"/>
        <v>23.229960477966475</v>
      </c>
      <c r="D422" s="7">
        <f t="shared" si="38"/>
        <v>23.145596422479141</v>
      </c>
      <c r="E422" s="7">
        <f t="shared" si="37"/>
        <v>8.436405548733461E-2</v>
      </c>
      <c r="F422" s="7">
        <f t="shared" si="41"/>
        <v>9.3169515180296134E-2</v>
      </c>
      <c r="G422" s="7">
        <f t="shared" si="39"/>
        <v>-8.8054596929615231E-3</v>
      </c>
      <c r="H422" s="7" t="str">
        <f t="shared" si="40"/>
        <v>Hold</v>
      </c>
    </row>
    <row r="423" spans="1:8" ht="13.5" x14ac:dyDescent="0.35">
      <c r="A423" s="3">
        <v>42620</v>
      </c>
      <c r="B423" s="2">
        <v>23.2133</v>
      </c>
      <c r="C423" s="7">
        <f t="shared" si="36"/>
        <v>23.227397327510094</v>
      </c>
      <c r="D423" s="7">
        <f t="shared" si="38"/>
        <v>23.150611502295501</v>
      </c>
      <c r="E423" s="7">
        <f t="shared" si="37"/>
        <v>7.6785825214592762E-2</v>
      </c>
      <c r="F423" s="7">
        <f t="shared" si="41"/>
        <v>8.9892777187155465E-2</v>
      </c>
      <c r="G423" s="7">
        <f t="shared" si="39"/>
        <v>-1.3106951972562703E-2</v>
      </c>
      <c r="H423" s="7" t="str">
        <f t="shared" si="40"/>
        <v>Hold</v>
      </c>
    </row>
    <row r="424" spans="1:8" ht="13.5" x14ac:dyDescent="0.35">
      <c r="A424" s="3">
        <v>42621</v>
      </c>
      <c r="B424" s="2">
        <v>23.2133</v>
      </c>
      <c r="C424" s="7">
        <f t="shared" si="36"/>
        <v>23.225228507893156</v>
      </c>
      <c r="D424" s="7">
        <f t="shared" si="38"/>
        <v>23.155255094718058</v>
      </c>
      <c r="E424" s="7">
        <f t="shared" si="37"/>
        <v>6.9973413175098642E-2</v>
      </c>
      <c r="F424" s="7">
        <f t="shared" si="41"/>
        <v>8.5908904384744106E-2</v>
      </c>
      <c r="G424" s="7">
        <f t="shared" si="39"/>
        <v>-1.5935491209645464E-2</v>
      </c>
      <c r="H424" s="7" t="str">
        <f t="shared" si="40"/>
        <v>Hold</v>
      </c>
    </row>
    <row r="425" spans="1:8" ht="13.5" x14ac:dyDescent="0.35">
      <c r="A425" s="3">
        <v>42622</v>
      </c>
      <c r="B425" s="2">
        <v>23.250699999999998</v>
      </c>
      <c r="C425" s="7">
        <f t="shared" si="36"/>
        <v>23.229147198986517</v>
      </c>
      <c r="D425" s="7">
        <f t="shared" si="38"/>
        <v>23.162325087701905</v>
      </c>
      <c r="E425" s="7">
        <f t="shared" si="37"/>
        <v>6.6822111284611907E-2</v>
      </c>
      <c r="F425" s="7">
        <f t="shared" si="41"/>
        <v>8.209154576471768E-2</v>
      </c>
      <c r="G425" s="7">
        <f t="shared" si="39"/>
        <v>-1.5269434480105773E-2</v>
      </c>
      <c r="H425" s="7" t="str">
        <f t="shared" si="40"/>
        <v>Hold</v>
      </c>
    </row>
    <row r="426" spans="1:8" ht="13.5" x14ac:dyDescent="0.35">
      <c r="A426" s="3">
        <v>42627</v>
      </c>
      <c r="B426" s="2">
        <v>23.437799999999999</v>
      </c>
      <c r="C426" s="7">
        <f t="shared" si="36"/>
        <v>23.261247629911665</v>
      </c>
      <c r="D426" s="7">
        <f t="shared" si="38"/>
        <v>23.182730636761022</v>
      </c>
      <c r="E426" s="7">
        <f t="shared" si="37"/>
        <v>7.8516993150643088E-2</v>
      </c>
      <c r="F426" s="7">
        <f t="shared" si="41"/>
        <v>8.1376635241902764E-2</v>
      </c>
      <c r="G426" s="7">
        <f t="shared" si="39"/>
        <v>-2.8596420912596759E-3</v>
      </c>
      <c r="H426" s="7" t="str">
        <f t="shared" si="40"/>
        <v>Hold</v>
      </c>
    </row>
    <row r="427" spans="1:8" ht="13.5" x14ac:dyDescent="0.35">
      <c r="A427" s="3">
        <v>42628</v>
      </c>
      <c r="B427" s="2">
        <v>23.2988</v>
      </c>
      <c r="C427" s="7">
        <f t="shared" si="36"/>
        <v>23.267024917617565</v>
      </c>
      <c r="D427" s="7">
        <f t="shared" si="38"/>
        <v>23.19132836737132</v>
      </c>
      <c r="E427" s="7">
        <f t="shared" si="37"/>
        <v>7.5696550246245664E-2</v>
      </c>
      <c r="F427" s="7">
        <f t="shared" si="41"/>
        <v>8.0240618242771344E-2</v>
      </c>
      <c r="G427" s="7">
        <f t="shared" si="39"/>
        <v>-4.5440679965256803E-3</v>
      </c>
      <c r="H427" s="7" t="str">
        <f t="shared" si="40"/>
        <v>Hold</v>
      </c>
    </row>
    <row r="428" spans="1:8" ht="13.5" x14ac:dyDescent="0.35">
      <c r="A428" s="3">
        <v>42629</v>
      </c>
      <c r="B428" s="2">
        <v>23.095700000000001</v>
      </c>
      <c r="C428" s="7">
        <f t="shared" si="36"/>
        <v>23.240667237984095</v>
      </c>
      <c r="D428" s="7">
        <f t="shared" si="38"/>
        <v>23.184244784603074</v>
      </c>
      <c r="E428" s="7">
        <f t="shared" si="37"/>
        <v>5.6422453381021143E-2</v>
      </c>
      <c r="F428" s="7">
        <f t="shared" si="41"/>
        <v>7.5476985270421307E-2</v>
      </c>
      <c r="G428" s="7">
        <f t="shared" si="39"/>
        <v>-1.9054531889400164E-2</v>
      </c>
      <c r="H428" s="7" t="str">
        <f t="shared" si="40"/>
        <v>Hold</v>
      </c>
    </row>
    <row r="429" spans="1:8" ht="13.5" x14ac:dyDescent="0.35">
      <c r="A429" s="3">
        <v>42632</v>
      </c>
      <c r="B429" s="2">
        <v>23.090399999999999</v>
      </c>
      <c r="C429" s="7">
        <f t="shared" si="36"/>
        <v>23.217549201371156</v>
      </c>
      <c r="D429" s="7">
        <f t="shared" si="38"/>
        <v>23.17729331907692</v>
      </c>
      <c r="E429" s="7">
        <f t="shared" si="37"/>
        <v>4.0255882294236045E-2</v>
      </c>
      <c r="F429" s="7">
        <f t="shared" si="41"/>
        <v>6.8432764675184249E-2</v>
      </c>
      <c r="G429" s="7">
        <f t="shared" si="39"/>
        <v>-2.8176882380948204E-2</v>
      </c>
      <c r="H429" s="7" t="str">
        <f t="shared" si="40"/>
        <v>Hold</v>
      </c>
    </row>
    <row r="430" spans="1:8" ht="13.5" x14ac:dyDescent="0.35">
      <c r="A430" s="3">
        <v>42633</v>
      </c>
      <c r="B430" s="2">
        <v>22.983499999999999</v>
      </c>
      <c r="C430" s="7">
        <f t="shared" si="36"/>
        <v>23.181541631929438</v>
      </c>
      <c r="D430" s="7">
        <f t="shared" si="38"/>
        <v>23.162938258404555</v>
      </c>
      <c r="E430" s="7">
        <f t="shared" si="37"/>
        <v>1.8603373524882727E-2</v>
      </c>
      <c r="F430" s="7">
        <f t="shared" si="41"/>
        <v>5.8466886445123947E-2</v>
      </c>
      <c r="G430" s="7">
        <f t="shared" si="39"/>
        <v>-3.986351292024122E-2</v>
      </c>
      <c r="H430" s="7" t="str">
        <f t="shared" si="40"/>
        <v>Hold</v>
      </c>
    </row>
    <row r="431" spans="1:8" ht="13.5" x14ac:dyDescent="0.35">
      <c r="A431" s="3">
        <v>42634</v>
      </c>
      <c r="B431" s="2">
        <v>22.983499999999999</v>
      </c>
      <c r="C431" s="7">
        <f t="shared" si="36"/>
        <v>23.151073688555677</v>
      </c>
      <c r="D431" s="7">
        <f t="shared" si="38"/>
        <v>23.149646535559771</v>
      </c>
      <c r="E431" s="7">
        <f t="shared" si="37"/>
        <v>1.4271529959053453E-3</v>
      </c>
      <c r="F431" s="7">
        <f t="shared" si="41"/>
        <v>4.7058939755280228E-2</v>
      </c>
      <c r="G431" s="7">
        <f t="shared" si="39"/>
        <v>-4.5631786759374883E-2</v>
      </c>
      <c r="H431" s="7" t="str">
        <f t="shared" si="40"/>
        <v>Hold</v>
      </c>
    </row>
    <row r="432" spans="1:8" ht="13.5" x14ac:dyDescent="0.35">
      <c r="A432" s="3">
        <v>42635</v>
      </c>
      <c r="B432" s="2">
        <v>22.972799999999999</v>
      </c>
      <c r="C432" s="7">
        <f t="shared" si="36"/>
        <v>23.12364696723942</v>
      </c>
      <c r="D432" s="7">
        <f t="shared" si="38"/>
        <v>23.136546792184973</v>
      </c>
      <c r="E432" s="7">
        <f t="shared" si="37"/>
        <v>-1.2899824945552751E-2</v>
      </c>
      <c r="F432" s="7">
        <f t="shared" si="41"/>
        <v>3.5067186815113636E-2</v>
      </c>
      <c r="G432" s="7">
        <f t="shared" si="39"/>
        <v>-4.7967011760666388E-2</v>
      </c>
      <c r="H432" s="7" t="str">
        <f t="shared" si="40"/>
        <v>Hold</v>
      </c>
    </row>
    <row r="433" spans="1:8" ht="13.5" x14ac:dyDescent="0.35">
      <c r="A433" s="3">
        <v>42636</v>
      </c>
      <c r="B433" s="2">
        <v>22.9514</v>
      </c>
      <c r="C433" s="7">
        <f t="shared" si="36"/>
        <v>23.09714743381797</v>
      </c>
      <c r="D433" s="7">
        <f t="shared" si="38"/>
        <v>23.122832214986087</v>
      </c>
      <c r="E433" s="7">
        <f t="shared" si="37"/>
        <v>-2.5684781168116899E-2</v>
      </c>
      <c r="F433" s="7">
        <f t="shared" si="41"/>
        <v>2.291679321846753E-2</v>
      </c>
      <c r="G433" s="7">
        <f t="shared" si="39"/>
        <v>-4.8601574386584426E-2</v>
      </c>
      <c r="H433" s="7" t="str">
        <f t="shared" si="40"/>
        <v>Hold</v>
      </c>
    </row>
    <row r="434" spans="1:8" ht="13.5" x14ac:dyDescent="0.35">
      <c r="A434" s="3">
        <v>42639</v>
      </c>
      <c r="B434" s="2">
        <v>22.8766</v>
      </c>
      <c r="C434" s="7">
        <f t="shared" si="36"/>
        <v>23.063217059384435</v>
      </c>
      <c r="D434" s="7">
        <f t="shared" si="38"/>
        <v>23.104592791653783</v>
      </c>
      <c r="E434" s="7">
        <f t="shared" si="37"/>
        <v>-4.1375732269347765E-2</v>
      </c>
      <c r="F434" s="7">
        <f t="shared" si="41"/>
        <v>1.0058288120904472E-2</v>
      </c>
      <c r="G434" s="7">
        <f t="shared" si="39"/>
        <v>-5.1434020390252237E-2</v>
      </c>
      <c r="H434" s="7" t="str">
        <f t="shared" si="40"/>
        <v>Hold</v>
      </c>
    </row>
    <row r="435" spans="1:8" ht="13.5" x14ac:dyDescent="0.35">
      <c r="A435" s="3">
        <v>42640</v>
      </c>
      <c r="B435" s="2">
        <v>22.716200000000001</v>
      </c>
      <c r="C435" s="7">
        <f t="shared" si="36"/>
        <v>23.009829819479137</v>
      </c>
      <c r="D435" s="7">
        <f t="shared" si="38"/>
        <v>23.075822955234983</v>
      </c>
      <c r="E435" s="7">
        <f t="shared" si="37"/>
        <v>-6.5993135755846311E-2</v>
      </c>
      <c r="F435" s="7">
        <f t="shared" si="41"/>
        <v>-5.1519966544456841E-3</v>
      </c>
      <c r="G435" s="7">
        <f t="shared" si="39"/>
        <v>-6.0841139101400626E-2</v>
      </c>
      <c r="H435" s="7" t="str">
        <f t="shared" si="40"/>
        <v>Hold</v>
      </c>
    </row>
    <row r="436" spans="1:8" ht="13.5" x14ac:dyDescent="0.35">
      <c r="A436" s="3">
        <v>42641</v>
      </c>
      <c r="B436" s="2">
        <v>22.449000000000002</v>
      </c>
      <c r="C436" s="7">
        <f t="shared" si="36"/>
        <v>22.923548308790039</v>
      </c>
      <c r="D436" s="7">
        <f t="shared" si="38"/>
        <v>23.029391625217578</v>
      </c>
      <c r="E436" s="7">
        <f t="shared" si="37"/>
        <v>-0.10584331642753853</v>
      </c>
      <c r="F436" s="7">
        <f t="shared" si="41"/>
        <v>-2.5290260609064252E-2</v>
      </c>
      <c r="G436" s="7">
        <f t="shared" si="39"/>
        <v>-8.0553055818474273E-2</v>
      </c>
      <c r="H436" s="7" t="str">
        <f t="shared" si="40"/>
        <v>Hold</v>
      </c>
    </row>
    <row r="437" spans="1:8" ht="13.5" x14ac:dyDescent="0.35">
      <c r="A437" s="3">
        <v>42642</v>
      </c>
      <c r="B437" s="2">
        <v>22.181699999999999</v>
      </c>
      <c r="C437" s="7">
        <f t="shared" si="36"/>
        <v>22.809417799745418</v>
      </c>
      <c r="D437" s="7">
        <f t="shared" si="38"/>
        <v>22.966599652979241</v>
      </c>
      <c r="E437" s="7">
        <f t="shared" si="37"/>
        <v>-0.15718185323382272</v>
      </c>
      <c r="F437" s="7">
        <f t="shared" si="41"/>
        <v>-5.1668579134015943E-2</v>
      </c>
      <c r="G437" s="7">
        <f t="shared" si="39"/>
        <v>-0.10551327409980678</v>
      </c>
      <c r="H437" s="7" t="str">
        <f t="shared" si="40"/>
        <v>Hold</v>
      </c>
    </row>
    <row r="438" spans="1:8" ht="13.5" x14ac:dyDescent="0.35">
      <c r="A438" s="3">
        <v>42643</v>
      </c>
      <c r="B438" s="2">
        <v>22.4222</v>
      </c>
      <c r="C438" s="7">
        <f t="shared" si="36"/>
        <v>22.749845830553816</v>
      </c>
      <c r="D438" s="7">
        <f t="shared" si="38"/>
        <v>22.926273752758554</v>
      </c>
      <c r="E438" s="7">
        <f t="shared" si="37"/>
        <v>-0.1764279222047378</v>
      </c>
      <c r="F438" s="7">
        <f t="shared" si="41"/>
        <v>-7.662044774816032E-2</v>
      </c>
      <c r="G438" s="7">
        <f t="shared" si="39"/>
        <v>-9.9807474456577477E-2</v>
      </c>
      <c r="H438" s="7" t="str">
        <f t="shared" si="40"/>
        <v>Hold</v>
      </c>
    </row>
    <row r="439" spans="1:8" ht="13.5" x14ac:dyDescent="0.35">
      <c r="A439" s="3">
        <v>42647</v>
      </c>
      <c r="B439" s="2">
        <v>22.416899999999998</v>
      </c>
      <c r="C439" s="7">
        <f t="shared" si="36"/>
        <v>22.698623395083999</v>
      </c>
      <c r="D439" s="7">
        <f t="shared" si="38"/>
        <v>22.888542363665326</v>
      </c>
      <c r="E439" s="7">
        <f t="shared" si="37"/>
        <v>-0.18991896858132762</v>
      </c>
      <c r="F439" s="7">
        <f t="shared" si="41"/>
        <v>-9.9280151914793779E-2</v>
      </c>
      <c r="G439" s="7">
        <f t="shared" si="39"/>
        <v>-9.0638816666533839E-2</v>
      </c>
      <c r="H439" s="7" t="str">
        <f t="shared" si="40"/>
        <v>Hold</v>
      </c>
    </row>
    <row r="440" spans="1:8" ht="13.5" x14ac:dyDescent="0.35">
      <c r="A440" s="3">
        <v>42648</v>
      </c>
      <c r="B440" s="2">
        <v>22.4222</v>
      </c>
      <c r="C440" s="7">
        <f t="shared" si="36"/>
        <v>22.65609671891723</v>
      </c>
      <c r="D440" s="7">
        <f t="shared" si="38"/>
        <v>22.853998484875302</v>
      </c>
      <c r="E440" s="7">
        <f t="shared" si="37"/>
        <v>-0.19790176595807196</v>
      </c>
      <c r="F440" s="7">
        <f t="shared" si="41"/>
        <v>-0.11900447472344944</v>
      </c>
      <c r="G440" s="7">
        <f t="shared" si="39"/>
        <v>-7.8897291234622524E-2</v>
      </c>
      <c r="H440" s="7" t="str">
        <f t="shared" si="40"/>
        <v>Hold</v>
      </c>
    </row>
    <row r="441" spans="1:8" ht="13.5" x14ac:dyDescent="0.35">
      <c r="A441" s="3">
        <v>42649</v>
      </c>
      <c r="B441" s="2">
        <v>22.4222</v>
      </c>
      <c r="C441" s="7">
        <f t="shared" si="36"/>
        <v>22.620112608314578</v>
      </c>
      <c r="D441" s="7">
        <f t="shared" si="38"/>
        <v>22.822013411921574</v>
      </c>
      <c r="E441" s="7">
        <f t="shared" si="37"/>
        <v>-0.20190080360699625</v>
      </c>
      <c r="F441" s="7">
        <f t="shared" si="41"/>
        <v>-0.13558374050015881</v>
      </c>
      <c r="G441" s="7">
        <f t="shared" si="39"/>
        <v>-6.6317063106837437E-2</v>
      </c>
      <c r="H441" s="7" t="str">
        <f t="shared" si="40"/>
        <v>Hold</v>
      </c>
    </row>
    <row r="442" spans="1:8" ht="13.5" x14ac:dyDescent="0.35">
      <c r="A442" s="3">
        <v>42650</v>
      </c>
      <c r="B442" s="2">
        <v>22.026700000000002</v>
      </c>
      <c r="C442" s="7">
        <f t="shared" si="36"/>
        <v>22.528818360881566</v>
      </c>
      <c r="D442" s="7">
        <f t="shared" si="38"/>
        <v>22.763101307334793</v>
      </c>
      <c r="E442" s="7">
        <f t="shared" si="37"/>
        <v>-0.23428294645322723</v>
      </c>
      <c r="F442" s="7">
        <f t="shared" si="41"/>
        <v>-0.15532358169077251</v>
      </c>
      <c r="G442" s="7">
        <f t="shared" si="39"/>
        <v>-7.8959364762454715E-2</v>
      </c>
      <c r="H442" s="7" t="str">
        <f t="shared" si="40"/>
        <v>Hold</v>
      </c>
    </row>
    <row r="443" spans="1:8" ht="13.5" x14ac:dyDescent="0.35">
      <c r="A443" s="3">
        <v>42653</v>
      </c>
      <c r="B443" s="2">
        <v>22.657399999999999</v>
      </c>
      <c r="C443" s="7">
        <f t="shared" si="36"/>
        <v>22.548600151515174</v>
      </c>
      <c r="D443" s="7">
        <f t="shared" si="38"/>
        <v>22.75527158086555</v>
      </c>
      <c r="E443" s="7">
        <f t="shared" si="37"/>
        <v>-0.20667142935037575</v>
      </c>
      <c r="F443" s="7">
        <f t="shared" si="41"/>
        <v>-0.16559315122269316</v>
      </c>
      <c r="G443" s="7">
        <f t="shared" si="39"/>
        <v>-4.1078278127682583E-2</v>
      </c>
      <c r="H443" s="7" t="str">
        <f t="shared" si="40"/>
        <v>Hold</v>
      </c>
    </row>
    <row r="444" spans="1:8" ht="13.5" x14ac:dyDescent="0.35">
      <c r="A444" s="3">
        <v>42654</v>
      </c>
      <c r="B444" s="2">
        <v>22.288599999999999</v>
      </c>
      <c r="C444" s="7">
        <f t="shared" si="36"/>
        <v>22.508600128205146</v>
      </c>
      <c r="D444" s="7">
        <f t="shared" si="38"/>
        <v>22.720703315616248</v>
      </c>
      <c r="E444" s="7">
        <f t="shared" si="37"/>
        <v>-0.21210318741110257</v>
      </c>
      <c r="F444" s="7">
        <f t="shared" si="41"/>
        <v>-0.17489515846037507</v>
      </c>
      <c r="G444" s="7">
        <f t="shared" si="39"/>
        <v>-3.7208028950727501E-2</v>
      </c>
      <c r="H444" s="7" t="str">
        <f t="shared" si="40"/>
        <v>Hold</v>
      </c>
    </row>
    <row r="445" spans="1:8" ht="13.5" x14ac:dyDescent="0.35">
      <c r="A445" s="3">
        <v>42655</v>
      </c>
      <c r="B445" s="2">
        <v>22.395499999999998</v>
      </c>
      <c r="C445" s="7">
        <f t="shared" si="36"/>
        <v>22.49120010848128</v>
      </c>
      <c r="D445" s="7">
        <f t="shared" si="38"/>
        <v>22.696614181126154</v>
      </c>
      <c r="E445" s="7">
        <f t="shared" si="37"/>
        <v>-0.20541407264487432</v>
      </c>
      <c r="F445" s="7">
        <f t="shared" si="41"/>
        <v>-0.18099894129727492</v>
      </c>
      <c r="G445" s="7">
        <f t="shared" si="39"/>
        <v>-2.44151313475994E-2</v>
      </c>
      <c r="H445" s="7" t="str">
        <f t="shared" si="40"/>
        <v>Hold</v>
      </c>
    </row>
    <row r="446" spans="1:8" ht="13.5" x14ac:dyDescent="0.35">
      <c r="A446" s="3">
        <v>42656</v>
      </c>
      <c r="B446" s="2">
        <v>22.080200000000001</v>
      </c>
      <c r="C446" s="7">
        <f t="shared" si="36"/>
        <v>22.427969322561083</v>
      </c>
      <c r="D446" s="7">
        <f t="shared" si="38"/>
        <v>22.650953871413105</v>
      </c>
      <c r="E446" s="7">
        <f t="shared" si="37"/>
        <v>-0.2229845488520219</v>
      </c>
      <c r="F446" s="7">
        <f t="shared" si="41"/>
        <v>-0.18939606280822435</v>
      </c>
      <c r="G446" s="7">
        <f t="shared" si="39"/>
        <v>-3.358848604379755E-2</v>
      </c>
      <c r="H446" s="7" t="str">
        <f t="shared" si="40"/>
        <v>Hold</v>
      </c>
    </row>
    <row r="447" spans="1:8" ht="13.5" x14ac:dyDescent="0.35">
      <c r="A447" s="3">
        <v>42657</v>
      </c>
      <c r="B447" s="2">
        <v>22.593299999999999</v>
      </c>
      <c r="C447" s="7">
        <f t="shared" si="36"/>
        <v>22.453404811397839</v>
      </c>
      <c r="D447" s="7">
        <f t="shared" si="38"/>
        <v>22.646683214271391</v>
      </c>
      <c r="E447" s="7">
        <f t="shared" si="37"/>
        <v>-0.19327840287355258</v>
      </c>
      <c r="F447" s="7">
        <f t="shared" si="41"/>
        <v>-0.19017253082129001</v>
      </c>
      <c r="G447" s="7">
        <f t="shared" si="39"/>
        <v>-3.1058720522625649E-3</v>
      </c>
      <c r="H447" s="7" t="str">
        <f t="shared" si="40"/>
        <v>Hold</v>
      </c>
    </row>
    <row r="448" spans="1:8" ht="13.5" x14ac:dyDescent="0.35">
      <c r="A448" s="3">
        <v>42660</v>
      </c>
      <c r="B448" s="2">
        <v>22.582599999999999</v>
      </c>
      <c r="C448" s="7">
        <f t="shared" si="36"/>
        <v>22.473280994259706</v>
      </c>
      <c r="D448" s="7">
        <f t="shared" si="38"/>
        <v>22.641936309510545</v>
      </c>
      <c r="E448" s="7">
        <f t="shared" si="37"/>
        <v>-0.1686553152508381</v>
      </c>
      <c r="F448" s="7">
        <f t="shared" si="41"/>
        <v>-0.18586908770719965</v>
      </c>
      <c r="G448" s="7">
        <f t="shared" si="39"/>
        <v>1.7213772456361548E-2</v>
      </c>
      <c r="H448" s="7" t="str">
        <f t="shared" si="40"/>
        <v>Sell</v>
      </c>
    </row>
    <row r="449" spans="1:8" ht="13.5" x14ac:dyDescent="0.35">
      <c r="A449" s="3">
        <v>42661</v>
      </c>
      <c r="B449" s="2">
        <v>22.395499999999998</v>
      </c>
      <c r="C449" s="7">
        <f t="shared" si="36"/>
        <v>22.461314687450518</v>
      </c>
      <c r="D449" s="7">
        <f t="shared" si="38"/>
        <v>22.623681768065317</v>
      </c>
      <c r="E449" s="7">
        <f t="shared" si="37"/>
        <v>-0.16236708061479987</v>
      </c>
      <c r="F449" s="7">
        <f t="shared" si="41"/>
        <v>-0.18116868628871971</v>
      </c>
      <c r="G449" s="7">
        <f t="shared" si="39"/>
        <v>1.8801605673919836E-2</v>
      </c>
      <c r="H449" s="7" t="str">
        <f t="shared" si="40"/>
        <v>Sell</v>
      </c>
    </row>
    <row r="450" spans="1:8" ht="13.5" x14ac:dyDescent="0.35">
      <c r="A450" s="3">
        <v>42662</v>
      </c>
      <c r="B450" s="2">
        <v>22.288599999999999</v>
      </c>
      <c r="C450" s="7">
        <f t="shared" si="36"/>
        <v>22.434743197073516</v>
      </c>
      <c r="D450" s="7">
        <f t="shared" si="38"/>
        <v>22.598860896356776</v>
      </c>
      <c r="E450" s="7">
        <f t="shared" si="37"/>
        <v>-0.16411769928325981</v>
      </c>
      <c r="F450" s="7">
        <f t="shared" si="41"/>
        <v>-0.17775848888762774</v>
      </c>
      <c r="G450" s="7">
        <f t="shared" si="39"/>
        <v>1.3640789604367931E-2</v>
      </c>
      <c r="H450" s="7" t="str">
        <f t="shared" si="40"/>
        <v>Sell</v>
      </c>
    </row>
    <row r="451" spans="1:8" ht="13.5" x14ac:dyDescent="0.35">
      <c r="A451" s="3">
        <v>42663</v>
      </c>
      <c r="B451" s="2">
        <v>22.181699999999999</v>
      </c>
      <c r="C451" s="7">
        <f t="shared" si="36"/>
        <v>22.395813474446818</v>
      </c>
      <c r="D451" s="7">
        <f t="shared" si="38"/>
        <v>22.567960089219238</v>
      </c>
      <c r="E451" s="7">
        <f t="shared" si="37"/>
        <v>-0.17214661477241933</v>
      </c>
      <c r="F451" s="7">
        <f t="shared" si="41"/>
        <v>-0.17663611406458607</v>
      </c>
      <c r="G451" s="7">
        <f t="shared" si="39"/>
        <v>4.4894992921667431E-3</v>
      </c>
      <c r="H451" s="7" t="str">
        <f t="shared" si="40"/>
        <v>Sell</v>
      </c>
    </row>
    <row r="452" spans="1:8" ht="13.5" x14ac:dyDescent="0.35">
      <c r="A452" s="3">
        <v>42664</v>
      </c>
      <c r="B452" s="2">
        <v>22.122900000000001</v>
      </c>
      <c r="C452" s="7">
        <f t="shared" si="36"/>
        <v>22.353826786070385</v>
      </c>
      <c r="D452" s="7">
        <f t="shared" si="38"/>
        <v>22.534992675203</v>
      </c>
      <c r="E452" s="7">
        <f t="shared" si="37"/>
        <v>-0.18116588913261467</v>
      </c>
      <c r="F452" s="7">
        <f t="shared" si="41"/>
        <v>-0.17754206907819181</v>
      </c>
      <c r="G452" s="7">
        <f t="shared" si="39"/>
        <v>-3.6238200544228549E-3</v>
      </c>
      <c r="H452" s="7" t="str">
        <f t="shared" si="40"/>
        <v>Hold</v>
      </c>
    </row>
    <row r="453" spans="1:8" ht="13.5" x14ac:dyDescent="0.35">
      <c r="A453" s="3">
        <v>42667</v>
      </c>
      <c r="B453" s="2">
        <v>21.930499999999999</v>
      </c>
      <c r="C453" s="7">
        <f t="shared" si="36"/>
        <v>22.288699588213404</v>
      </c>
      <c r="D453" s="7">
        <f t="shared" si="38"/>
        <v>22.490215440002778</v>
      </c>
      <c r="E453" s="7">
        <f t="shared" si="37"/>
        <v>-0.20151585178937381</v>
      </c>
      <c r="F453" s="7">
        <f t="shared" si="41"/>
        <v>-0.18233682562042822</v>
      </c>
      <c r="G453" s="7">
        <f t="shared" si="39"/>
        <v>-1.9179026168945595E-2</v>
      </c>
      <c r="H453" s="7" t="str">
        <f t="shared" si="40"/>
        <v>Hold</v>
      </c>
    </row>
    <row r="454" spans="1:8" ht="13.5" x14ac:dyDescent="0.35">
      <c r="A454" s="3">
        <v>42668</v>
      </c>
      <c r="B454" s="2">
        <v>21.861000000000001</v>
      </c>
      <c r="C454" s="7">
        <f t="shared" si="36"/>
        <v>22.222899651565186</v>
      </c>
      <c r="D454" s="7">
        <f t="shared" si="38"/>
        <v>22.443606888891463</v>
      </c>
      <c r="E454" s="7">
        <f t="shared" si="37"/>
        <v>-0.22070723732627684</v>
      </c>
      <c r="F454" s="7">
        <f t="shared" si="41"/>
        <v>-0.19001090796159795</v>
      </c>
      <c r="G454" s="7">
        <f t="shared" si="39"/>
        <v>-3.0696329364678893E-2</v>
      </c>
      <c r="H454" s="7" t="str">
        <f t="shared" si="40"/>
        <v>Hold</v>
      </c>
    </row>
    <row r="455" spans="1:8" ht="13.5" x14ac:dyDescent="0.35">
      <c r="A455" s="3">
        <v>42669</v>
      </c>
      <c r="B455" s="2">
        <v>21.861000000000001</v>
      </c>
      <c r="C455" s="7">
        <f t="shared" si="36"/>
        <v>22.167222782093617</v>
      </c>
      <c r="D455" s="7">
        <f t="shared" si="38"/>
        <v>22.400450823047652</v>
      </c>
      <c r="E455" s="7">
        <f t="shared" si="37"/>
        <v>-0.23322804095403527</v>
      </c>
      <c r="F455" s="7">
        <f t="shared" si="41"/>
        <v>-0.19865433456008541</v>
      </c>
      <c r="G455" s="7">
        <f t="shared" si="39"/>
        <v>-3.4573706393949855E-2</v>
      </c>
      <c r="H455" s="7" t="str">
        <f t="shared" si="40"/>
        <v>Hold</v>
      </c>
    </row>
    <row r="456" spans="1:8" ht="13.5" x14ac:dyDescent="0.35">
      <c r="A456" s="3">
        <v>42670</v>
      </c>
      <c r="B456" s="2">
        <v>21.38</v>
      </c>
      <c r="C456" s="7">
        <f t="shared" si="36"/>
        <v>22.046111584848447</v>
      </c>
      <c r="D456" s="7">
        <f t="shared" si="38"/>
        <v>22.324861873192273</v>
      </c>
      <c r="E456" s="7">
        <f t="shared" si="37"/>
        <v>-0.27875028834382576</v>
      </c>
      <c r="F456" s="7">
        <f t="shared" si="41"/>
        <v>-0.21467352531683348</v>
      </c>
      <c r="G456" s="7">
        <f t="shared" si="39"/>
        <v>-6.4076763026992278E-2</v>
      </c>
      <c r="H456" s="7" t="str">
        <f t="shared" si="40"/>
        <v>Hold</v>
      </c>
    </row>
    <row r="457" spans="1:8" ht="13.5" x14ac:dyDescent="0.35">
      <c r="A457" s="3">
        <v>42671</v>
      </c>
      <c r="B457" s="2">
        <v>21.994599999999998</v>
      </c>
      <c r="C457" s="7">
        <f t="shared" si="36"/>
        <v>22.038186725640994</v>
      </c>
      <c r="D457" s="7">
        <f t="shared" si="38"/>
        <v>22.300398030733586</v>
      </c>
      <c r="E457" s="7">
        <f t="shared" si="37"/>
        <v>-0.26221130509259183</v>
      </c>
      <c r="F457" s="7">
        <f t="shared" si="41"/>
        <v>-0.22418108127198516</v>
      </c>
      <c r="G457" s="7">
        <f t="shared" si="39"/>
        <v>-3.8030223820606668E-2</v>
      </c>
      <c r="H457" s="7" t="str">
        <f t="shared" si="40"/>
        <v>Hold</v>
      </c>
    </row>
    <row r="458" spans="1:8" ht="13.5" x14ac:dyDescent="0.35">
      <c r="A458" s="3">
        <v>42674</v>
      </c>
      <c r="B458" s="2">
        <v>22.315300000000001</v>
      </c>
      <c r="C458" s="7">
        <f t="shared" si="36"/>
        <v>22.080819537080842</v>
      </c>
      <c r="D458" s="7">
        <f t="shared" si="38"/>
        <v>22.301501880308873</v>
      </c>
      <c r="E458" s="7">
        <f t="shared" si="37"/>
        <v>-0.22068234322803093</v>
      </c>
      <c r="F458" s="7">
        <f t="shared" si="41"/>
        <v>-0.22348133366319434</v>
      </c>
      <c r="G458" s="7">
        <f t="shared" si="39"/>
        <v>2.7989904351634065E-3</v>
      </c>
      <c r="H458" s="7" t="str">
        <f t="shared" si="40"/>
        <v>Sell</v>
      </c>
    </row>
    <row r="459" spans="1:8" ht="13.5" x14ac:dyDescent="0.35">
      <c r="A459" s="3">
        <v>42675</v>
      </c>
      <c r="B459" s="2">
        <v>22.716200000000001</v>
      </c>
      <c r="C459" s="7">
        <f t="shared" si="36"/>
        <v>22.178570377529944</v>
      </c>
      <c r="D459" s="7">
        <f t="shared" si="38"/>
        <v>22.332220259545252</v>
      </c>
      <c r="E459" s="7">
        <f t="shared" si="37"/>
        <v>-0.15364988201530849</v>
      </c>
      <c r="F459" s="7">
        <f t="shared" si="41"/>
        <v>-0.2095150433336172</v>
      </c>
      <c r="G459" s="7">
        <f t="shared" si="39"/>
        <v>5.5865161318308709E-2</v>
      </c>
      <c r="H459" s="7" t="str">
        <f t="shared" si="40"/>
        <v>Sell</v>
      </c>
    </row>
    <row r="460" spans="1:8" ht="13.5" x14ac:dyDescent="0.35">
      <c r="A460" s="3">
        <v>42676</v>
      </c>
      <c r="B460" s="2">
        <v>23.224</v>
      </c>
      <c r="C460" s="7">
        <f t="shared" si="36"/>
        <v>22.3394057040638</v>
      </c>
      <c r="D460" s="7">
        <f t="shared" si="38"/>
        <v>22.398278018097457</v>
      </c>
      <c r="E460" s="7">
        <f t="shared" si="37"/>
        <v>-5.8872314033656892E-2</v>
      </c>
      <c r="F460" s="7">
        <f t="shared" si="41"/>
        <v>-0.17938649747362517</v>
      </c>
      <c r="G460" s="7">
        <f t="shared" si="39"/>
        <v>0.12051418343996828</v>
      </c>
      <c r="H460" s="7" t="str">
        <f t="shared" si="40"/>
        <v>Sell</v>
      </c>
    </row>
    <row r="461" spans="1:8" ht="13.5" x14ac:dyDescent="0.35">
      <c r="A461" s="3">
        <v>42677</v>
      </c>
      <c r="B461" s="2">
        <v>23.518000000000001</v>
      </c>
      <c r="C461" s="7">
        <f t="shared" si="36"/>
        <v>22.520727903438598</v>
      </c>
      <c r="D461" s="7">
        <f t="shared" si="38"/>
        <v>22.481220387127276</v>
      </c>
      <c r="E461" s="7">
        <f t="shared" si="37"/>
        <v>3.9507516311321211E-2</v>
      </c>
      <c r="F461" s="7">
        <f t="shared" si="41"/>
        <v>-0.13560769471663589</v>
      </c>
      <c r="G461" s="7">
        <f t="shared" si="39"/>
        <v>0.1751152110279571</v>
      </c>
      <c r="H461" s="7" t="str">
        <f t="shared" si="40"/>
        <v>Sell</v>
      </c>
    </row>
    <row r="462" spans="1:8" ht="13.5" x14ac:dyDescent="0.35">
      <c r="A462" s="3">
        <v>42678</v>
      </c>
      <c r="B462" s="2">
        <v>23.250699999999998</v>
      </c>
      <c r="C462" s="7">
        <f t="shared" si="36"/>
        <v>22.633031302909583</v>
      </c>
      <c r="D462" s="7">
        <f t="shared" si="38"/>
        <v>22.538218876969701</v>
      </c>
      <c r="E462" s="7">
        <f t="shared" si="37"/>
        <v>9.4812425939881706E-2</v>
      </c>
      <c r="F462" s="7">
        <f t="shared" si="41"/>
        <v>-8.9523670585332379E-2</v>
      </c>
      <c r="G462" s="7">
        <f t="shared" si="39"/>
        <v>0.1843360965252141</v>
      </c>
      <c r="H462" s="7" t="str">
        <f t="shared" si="40"/>
        <v>Sell</v>
      </c>
    </row>
    <row r="463" spans="1:8" ht="13.5" x14ac:dyDescent="0.35">
      <c r="A463" s="3">
        <v>42681</v>
      </c>
      <c r="B463" s="2">
        <v>23.3202</v>
      </c>
      <c r="C463" s="7">
        <f t="shared" ref="C463:C526" si="42">$C$4*B463+C462*(1-$C$4)</f>
        <v>22.738749564000415</v>
      </c>
      <c r="D463" s="7">
        <f t="shared" si="38"/>
        <v>22.596143404601577</v>
      </c>
      <c r="E463" s="7">
        <f t="shared" si="37"/>
        <v>0.14260615939883792</v>
      </c>
      <c r="F463" s="7">
        <f t="shared" si="41"/>
        <v>-4.309770458849832E-2</v>
      </c>
      <c r="G463" s="7">
        <f t="shared" si="39"/>
        <v>0.18570386398733624</v>
      </c>
      <c r="H463" s="7" t="str">
        <f t="shared" si="40"/>
        <v>Sell</v>
      </c>
    </row>
    <row r="464" spans="1:8" ht="13.5" x14ac:dyDescent="0.35">
      <c r="A464" s="3">
        <v>42682</v>
      </c>
      <c r="B464" s="2">
        <v>23.250699999999998</v>
      </c>
      <c r="C464" s="7">
        <f t="shared" si="42"/>
        <v>22.817511169538815</v>
      </c>
      <c r="D464" s="7">
        <f t="shared" si="38"/>
        <v>22.644629078334795</v>
      </c>
      <c r="E464" s="7">
        <f t="shared" si="37"/>
        <v>0.17288209120401987</v>
      </c>
      <c r="F464" s="7">
        <f t="shared" si="41"/>
        <v>9.825457000531973E-5</v>
      </c>
      <c r="G464" s="7">
        <f t="shared" si="39"/>
        <v>0.17278383663401456</v>
      </c>
      <c r="H464" s="7" t="str">
        <f t="shared" si="40"/>
        <v>Sell</v>
      </c>
    </row>
    <row r="465" spans="1:8" ht="13.5" x14ac:dyDescent="0.35">
      <c r="A465" s="3">
        <v>42683</v>
      </c>
      <c r="B465" s="2">
        <v>22.978100000000001</v>
      </c>
      <c r="C465" s="7">
        <f t="shared" si="42"/>
        <v>22.842217143455922</v>
      </c>
      <c r="D465" s="7">
        <f t="shared" si="38"/>
        <v>22.669330628087774</v>
      </c>
      <c r="E465" s="7">
        <f t="shared" si="37"/>
        <v>0.17288651536814825</v>
      </c>
      <c r="F465" s="7">
        <f t="shared" si="41"/>
        <v>3.4655906729633909E-2</v>
      </c>
      <c r="G465" s="7">
        <f t="shared" si="39"/>
        <v>0.13823060863851433</v>
      </c>
      <c r="H465" s="7" t="str">
        <f t="shared" si="40"/>
        <v>Sell</v>
      </c>
    </row>
    <row r="466" spans="1:8" ht="13.5" x14ac:dyDescent="0.35">
      <c r="A466" s="3">
        <v>42684</v>
      </c>
      <c r="B466" s="2">
        <v>22.914000000000001</v>
      </c>
      <c r="C466" s="7">
        <f t="shared" si="42"/>
        <v>22.853260659847319</v>
      </c>
      <c r="D466" s="7">
        <f t="shared" si="38"/>
        <v>22.687454285266458</v>
      </c>
      <c r="E466" s="7">
        <f t="shared" si="37"/>
        <v>0.16580637458086045</v>
      </c>
      <c r="F466" s="7">
        <f t="shared" si="41"/>
        <v>6.0886000299879221E-2</v>
      </c>
      <c r="G466" s="7">
        <f t="shared" si="39"/>
        <v>0.10492037428098122</v>
      </c>
      <c r="H466" s="7" t="str">
        <f t="shared" si="40"/>
        <v>Sell</v>
      </c>
    </row>
    <row r="467" spans="1:8" ht="13.5" x14ac:dyDescent="0.35">
      <c r="A467" s="3">
        <v>42685</v>
      </c>
      <c r="B467" s="2">
        <v>22.705500000000001</v>
      </c>
      <c r="C467" s="7">
        <f t="shared" si="42"/>
        <v>22.830528250640036</v>
      </c>
      <c r="D467" s="7">
        <f t="shared" si="38"/>
        <v>22.68879100487635</v>
      </c>
      <c r="E467" s="7">
        <f t="shared" si="37"/>
        <v>0.14173724576368585</v>
      </c>
      <c r="F467" s="7">
        <f t="shared" si="41"/>
        <v>7.7056249392640552E-2</v>
      </c>
      <c r="G467" s="7">
        <f t="shared" si="39"/>
        <v>6.4680996371045296E-2</v>
      </c>
      <c r="H467" s="7" t="str">
        <f t="shared" si="40"/>
        <v>Sell</v>
      </c>
    </row>
    <row r="468" spans="1:8" ht="13.5" x14ac:dyDescent="0.35">
      <c r="A468" s="3">
        <v>42688</v>
      </c>
      <c r="B468" s="2">
        <v>22.4864</v>
      </c>
      <c r="C468" s="7">
        <f t="shared" si="42"/>
        <v>22.777585442849261</v>
      </c>
      <c r="D468" s="7">
        <f t="shared" si="38"/>
        <v>22.673799078589212</v>
      </c>
      <c r="E468" s="7">
        <f t="shared" si="37"/>
        <v>0.10378636426004917</v>
      </c>
      <c r="F468" s="7">
        <f t="shared" si="41"/>
        <v>8.2402272366122284E-2</v>
      </c>
      <c r="G468" s="7">
        <f t="shared" si="39"/>
        <v>2.1384091893926885E-2</v>
      </c>
      <c r="H468" s="7" t="str">
        <f t="shared" si="40"/>
        <v>Sell</v>
      </c>
    </row>
    <row r="469" spans="1:8" ht="13.5" x14ac:dyDescent="0.35">
      <c r="A469" s="3">
        <v>42689</v>
      </c>
      <c r="B469" s="2">
        <v>22.5078</v>
      </c>
      <c r="C469" s="7">
        <f t="shared" si="42"/>
        <v>22.736079990103221</v>
      </c>
      <c r="D469" s="7">
        <f t="shared" si="38"/>
        <v>22.661502850545567</v>
      </c>
      <c r="E469" s="7">
        <f t="shared" si="37"/>
        <v>7.4577139557653993E-2</v>
      </c>
      <c r="F469" s="7">
        <f t="shared" si="41"/>
        <v>8.0837245804428637E-2</v>
      </c>
      <c r="G469" s="7">
        <f t="shared" si="39"/>
        <v>-6.2601062467746438E-3</v>
      </c>
      <c r="H469" s="7" t="str">
        <f t="shared" si="40"/>
        <v>Hold</v>
      </c>
    </row>
    <row r="470" spans="1:8" ht="13.5" x14ac:dyDescent="0.35">
      <c r="A470" s="3">
        <v>42690</v>
      </c>
      <c r="B470" s="2">
        <v>22.4971</v>
      </c>
      <c r="C470" s="7">
        <f t="shared" si="42"/>
        <v>22.699313837779648</v>
      </c>
      <c r="D470" s="7">
        <f t="shared" si="38"/>
        <v>22.649324861616265</v>
      </c>
      <c r="E470" s="7">
        <f t="shared" si="37"/>
        <v>4.9988976163383825E-2</v>
      </c>
      <c r="F470" s="7">
        <f t="shared" si="41"/>
        <v>7.4667591876219686E-2</v>
      </c>
      <c r="G470" s="7">
        <f t="shared" si="39"/>
        <v>-2.4678615712835861E-2</v>
      </c>
      <c r="H470" s="7" t="str">
        <f t="shared" si="40"/>
        <v>Hold</v>
      </c>
    </row>
    <row r="471" spans="1:8" ht="13.5" x14ac:dyDescent="0.35">
      <c r="A471" s="3">
        <v>42691</v>
      </c>
      <c r="B471" s="2">
        <v>22.481000000000002</v>
      </c>
      <c r="C471" s="7">
        <f t="shared" si="42"/>
        <v>22.665727093505858</v>
      </c>
      <c r="D471" s="7">
        <f t="shared" si="38"/>
        <v>22.636856353348392</v>
      </c>
      <c r="E471" s="7">
        <f t="shared" si="37"/>
        <v>2.8870740157465491E-2</v>
      </c>
      <c r="F471" s="7">
        <f t="shared" si="41"/>
        <v>6.5508221532468852E-2</v>
      </c>
      <c r="G471" s="7">
        <f t="shared" si="39"/>
        <v>-3.6637481375003361E-2</v>
      </c>
      <c r="H471" s="7" t="str">
        <f t="shared" si="40"/>
        <v>Hold</v>
      </c>
    </row>
    <row r="472" spans="1:8" ht="13.5" x14ac:dyDescent="0.35">
      <c r="A472" s="3">
        <v>42692</v>
      </c>
      <c r="B472" s="2">
        <v>22.9086</v>
      </c>
      <c r="C472" s="7">
        <f t="shared" si="42"/>
        <v>22.703092156043418</v>
      </c>
      <c r="D472" s="7">
        <f t="shared" si="38"/>
        <v>22.656985512359622</v>
      </c>
      <c r="E472" s="7">
        <f t="shared" si="37"/>
        <v>4.6106643683796023E-2</v>
      </c>
      <c r="F472" s="7">
        <f t="shared" si="41"/>
        <v>6.1627905962734285E-2</v>
      </c>
      <c r="G472" s="7">
        <f t="shared" si="39"/>
        <v>-1.5521262278938262E-2</v>
      </c>
      <c r="H472" s="7" t="str">
        <f t="shared" si="40"/>
        <v>Hold</v>
      </c>
    </row>
    <row r="473" spans="1:8" ht="13.5" x14ac:dyDescent="0.35">
      <c r="A473" s="3">
        <v>42695</v>
      </c>
      <c r="B473" s="2">
        <v>22.871200000000002</v>
      </c>
      <c r="C473" s="7">
        <f t="shared" si="42"/>
        <v>22.72895490126751</v>
      </c>
      <c r="D473" s="7">
        <f t="shared" si="38"/>
        <v>22.672853252184836</v>
      </c>
      <c r="E473" s="7">
        <f t="shared" si="37"/>
        <v>5.6101649082673788E-2</v>
      </c>
      <c r="F473" s="7">
        <f t="shared" si="41"/>
        <v>6.0522654586722187E-2</v>
      </c>
      <c r="G473" s="7">
        <f t="shared" si="39"/>
        <v>-4.4210055040483989E-3</v>
      </c>
      <c r="H473" s="7" t="str">
        <f t="shared" si="40"/>
        <v>Hold</v>
      </c>
    </row>
    <row r="474" spans="1:8" ht="13.5" x14ac:dyDescent="0.35">
      <c r="A474" s="3">
        <v>42696</v>
      </c>
      <c r="B474" s="2">
        <v>22.956700000000001</v>
      </c>
      <c r="C474" s="7">
        <f t="shared" si="42"/>
        <v>22.763992608764816</v>
      </c>
      <c r="D474" s="7">
        <f t="shared" si="38"/>
        <v>22.693878937208183</v>
      </c>
      <c r="E474" s="7">
        <f t="shared" si="37"/>
        <v>7.0113671556633506E-2</v>
      </c>
      <c r="F474" s="7">
        <f t="shared" si="41"/>
        <v>6.2440857980704458E-2</v>
      </c>
      <c r="G474" s="7">
        <f t="shared" si="39"/>
        <v>7.6728135759290481E-3</v>
      </c>
      <c r="H474" s="7" t="str">
        <f t="shared" si="40"/>
        <v>Sell</v>
      </c>
    </row>
    <row r="475" spans="1:8" ht="13.5" x14ac:dyDescent="0.35">
      <c r="A475" s="3">
        <v>42697</v>
      </c>
      <c r="B475" s="2">
        <v>22.956700000000001</v>
      </c>
      <c r="C475" s="7">
        <f t="shared" si="42"/>
        <v>22.793639899724077</v>
      </c>
      <c r="D475" s="7">
        <f t="shared" si="38"/>
        <v>22.71334716408165</v>
      </c>
      <c r="E475" s="7">
        <f t="shared" si="37"/>
        <v>8.0292735642427004E-2</v>
      </c>
      <c r="F475" s="7">
        <f t="shared" si="41"/>
        <v>6.6011233513048967E-2</v>
      </c>
      <c r="G475" s="7">
        <f t="shared" si="39"/>
        <v>1.4281502129378038E-2</v>
      </c>
      <c r="H475" s="7" t="str">
        <f t="shared" si="40"/>
        <v>Sell</v>
      </c>
    </row>
    <row r="476" spans="1:8" ht="13.5" x14ac:dyDescent="0.35">
      <c r="A476" s="3">
        <v>42698</v>
      </c>
      <c r="B476" s="2">
        <v>22.7697</v>
      </c>
      <c r="C476" s="7">
        <f t="shared" si="42"/>
        <v>22.789956838228065</v>
      </c>
      <c r="D476" s="7">
        <f t="shared" si="38"/>
        <v>22.717521448223749</v>
      </c>
      <c r="E476" s="7">
        <f t="shared" ref="E476:E539" si="43">C476-D476</f>
        <v>7.2435390004315536E-2</v>
      </c>
      <c r="F476" s="7">
        <f t="shared" si="41"/>
        <v>6.7296064811302292E-2</v>
      </c>
      <c r="G476" s="7">
        <f t="shared" si="39"/>
        <v>5.1393251930132444E-3</v>
      </c>
      <c r="H476" s="7" t="str">
        <f t="shared" si="40"/>
        <v>Sell</v>
      </c>
    </row>
    <row r="477" spans="1:8" ht="13.5" x14ac:dyDescent="0.35">
      <c r="A477" s="3">
        <v>42699</v>
      </c>
      <c r="B477" s="2">
        <v>22.742899999999999</v>
      </c>
      <c r="C477" s="7">
        <f t="shared" si="42"/>
        <v>22.782717324654516</v>
      </c>
      <c r="D477" s="7">
        <f t="shared" ref="D477:D540" si="44">$D$4*B477+(1-$D$4)*D476</f>
        <v>22.719401340947915</v>
      </c>
      <c r="E477" s="7">
        <f t="shared" si="43"/>
        <v>6.3315983706601742E-2</v>
      </c>
      <c r="F477" s="7">
        <f t="shared" si="41"/>
        <v>6.6500048590362182E-2</v>
      </c>
      <c r="G477" s="7">
        <f t="shared" si="39"/>
        <v>-3.1840648837604402E-3</v>
      </c>
      <c r="H477" s="7" t="str">
        <f t="shared" si="40"/>
        <v>Hold</v>
      </c>
    </row>
    <row r="478" spans="1:8" ht="13.5" x14ac:dyDescent="0.35">
      <c r="A478" s="3">
        <v>42702</v>
      </c>
      <c r="B478" s="2">
        <v>22.972799999999999</v>
      </c>
      <c r="C478" s="7">
        <f t="shared" si="42"/>
        <v>22.811960813169208</v>
      </c>
      <c r="D478" s="7">
        <f t="shared" si="44"/>
        <v>22.738171611988811</v>
      </c>
      <c r="E478" s="7">
        <f t="shared" si="43"/>
        <v>7.3789201180396446E-2</v>
      </c>
      <c r="F478" s="7">
        <f t="shared" si="41"/>
        <v>6.7957879108369035E-2</v>
      </c>
      <c r="G478" s="7">
        <f t="shared" si="39"/>
        <v>5.8313220720274117E-3</v>
      </c>
      <c r="H478" s="7" t="str">
        <f t="shared" si="40"/>
        <v>Sell</v>
      </c>
    </row>
    <row r="479" spans="1:8" ht="13.5" x14ac:dyDescent="0.35">
      <c r="A479" s="3">
        <v>42703</v>
      </c>
      <c r="B479" s="2">
        <v>22.983499999999999</v>
      </c>
      <c r="C479" s="7">
        <f t="shared" si="42"/>
        <v>22.838351457297019</v>
      </c>
      <c r="D479" s="7">
        <f t="shared" si="44"/>
        <v>22.756344085174824</v>
      </c>
      <c r="E479" s="7">
        <f t="shared" si="43"/>
        <v>8.2007372122195221E-2</v>
      </c>
      <c r="F479" s="7">
        <f t="shared" si="41"/>
        <v>7.0767777711134267E-2</v>
      </c>
      <c r="G479" s="7">
        <f t="shared" si="39"/>
        <v>1.1239594411060955E-2</v>
      </c>
      <c r="H479" s="7" t="str">
        <f t="shared" si="40"/>
        <v>Sell</v>
      </c>
    </row>
    <row r="480" spans="1:8" ht="13.5" x14ac:dyDescent="0.35">
      <c r="A480" s="3">
        <v>42704</v>
      </c>
      <c r="B480" s="2">
        <v>23.459199999999999</v>
      </c>
      <c r="C480" s="7">
        <f t="shared" si="42"/>
        <v>22.933866617712862</v>
      </c>
      <c r="D480" s="7">
        <f t="shared" si="44"/>
        <v>22.808407486272987</v>
      </c>
      <c r="E480" s="7">
        <f t="shared" si="43"/>
        <v>0.12545913143987519</v>
      </c>
      <c r="F480" s="7">
        <f t="shared" si="41"/>
        <v>8.1706048456882452E-2</v>
      </c>
      <c r="G480" s="7">
        <f t="shared" si="39"/>
        <v>4.3753082982992741E-2</v>
      </c>
      <c r="H480" s="7" t="str">
        <f t="shared" si="40"/>
        <v>Sell</v>
      </c>
    </row>
    <row r="481" spans="1:8" ht="13.5" x14ac:dyDescent="0.35">
      <c r="A481" s="3">
        <v>42705</v>
      </c>
      <c r="B481" s="2">
        <v>23.496600000000001</v>
      </c>
      <c r="C481" s="7">
        <f t="shared" si="42"/>
        <v>23.020440984218578</v>
      </c>
      <c r="D481" s="7">
        <f t="shared" si="44"/>
        <v>22.859384709512028</v>
      </c>
      <c r="E481" s="7">
        <f t="shared" si="43"/>
        <v>0.16105627470654937</v>
      </c>
      <c r="F481" s="7">
        <f t="shared" si="41"/>
        <v>9.7576093706815831E-2</v>
      </c>
      <c r="G481" s="7">
        <f t="shared" si="39"/>
        <v>6.3480180999733543E-2</v>
      </c>
      <c r="H481" s="7" t="str">
        <f t="shared" si="40"/>
        <v>Sell</v>
      </c>
    </row>
    <row r="482" spans="1:8" ht="13.5" x14ac:dyDescent="0.35">
      <c r="A482" s="3">
        <v>42706</v>
      </c>
      <c r="B482" s="2">
        <v>23.464500000000001</v>
      </c>
      <c r="C482" s="7">
        <f t="shared" si="42"/>
        <v>23.088757755877257</v>
      </c>
      <c r="D482" s="7">
        <f t="shared" si="44"/>
        <v>22.904208064362987</v>
      </c>
      <c r="E482" s="7">
        <f t="shared" si="43"/>
        <v>0.18454969151427036</v>
      </c>
      <c r="F482" s="7">
        <f t="shared" si="41"/>
        <v>0.11497081326830674</v>
      </c>
      <c r="G482" s="7">
        <f t="shared" si="39"/>
        <v>6.9578878245963621E-2</v>
      </c>
      <c r="H482" s="7" t="str">
        <f t="shared" si="40"/>
        <v>Sell</v>
      </c>
    </row>
    <row r="483" spans="1:8" ht="13.5" x14ac:dyDescent="0.35">
      <c r="A483" s="3">
        <v>42709</v>
      </c>
      <c r="B483" s="2">
        <v>22.999500000000001</v>
      </c>
      <c r="C483" s="7">
        <f t="shared" si="42"/>
        <v>23.075025793434602</v>
      </c>
      <c r="D483" s="7">
        <f t="shared" si="44"/>
        <v>22.911266726262024</v>
      </c>
      <c r="E483" s="7">
        <f t="shared" si="43"/>
        <v>0.16375906717257749</v>
      </c>
      <c r="F483" s="7">
        <f t="shared" si="41"/>
        <v>0.12472846404916089</v>
      </c>
      <c r="G483" s="7">
        <f t="shared" si="39"/>
        <v>3.9030603123416593E-2</v>
      </c>
      <c r="H483" s="7" t="str">
        <f t="shared" si="40"/>
        <v>Sell</v>
      </c>
    </row>
    <row r="484" spans="1:8" ht="13.5" x14ac:dyDescent="0.35">
      <c r="A484" s="3">
        <v>42710</v>
      </c>
      <c r="B484" s="2">
        <v>22.881900000000002</v>
      </c>
      <c r="C484" s="7">
        <f t="shared" si="42"/>
        <v>23.045314132906203</v>
      </c>
      <c r="D484" s="7">
        <f t="shared" si="44"/>
        <v>22.909091413205577</v>
      </c>
      <c r="E484" s="7">
        <f t="shared" si="43"/>
        <v>0.13622271970062627</v>
      </c>
      <c r="F484" s="7">
        <f t="shared" si="41"/>
        <v>0.12702731517945398</v>
      </c>
      <c r="G484" s="7">
        <f t="shared" ref="G484:G547" si="45">E484-F484</f>
        <v>9.1954045211722901E-3</v>
      </c>
      <c r="H484" s="7" t="str">
        <f t="shared" ref="H484:H547" si="46">IF(G484&lt;0,"Hold","Sell")</f>
        <v>Sell</v>
      </c>
    </row>
    <row r="485" spans="1:8" ht="13.5" x14ac:dyDescent="0.35">
      <c r="A485" s="3">
        <v>42711</v>
      </c>
      <c r="B485" s="2">
        <v>22.791</v>
      </c>
      <c r="C485" s="7">
        <f t="shared" si="42"/>
        <v>23.006188881689866</v>
      </c>
      <c r="D485" s="7">
        <f t="shared" si="44"/>
        <v>22.900343901116276</v>
      </c>
      <c r="E485" s="7">
        <f t="shared" si="43"/>
        <v>0.10584498057358971</v>
      </c>
      <c r="F485" s="7">
        <f t="shared" ref="F485:F548" si="47">(E485*(2/10))+((1-(2/10))*F484)</f>
        <v>0.12279084825828113</v>
      </c>
      <c r="G485" s="7">
        <f t="shared" si="45"/>
        <v>-1.6945867684691418E-2</v>
      </c>
      <c r="H485" s="7" t="str">
        <f t="shared" si="46"/>
        <v>Hold</v>
      </c>
    </row>
    <row r="486" spans="1:8" ht="13.5" x14ac:dyDescent="0.35">
      <c r="A486" s="3">
        <v>42712</v>
      </c>
      <c r="B486" s="2">
        <v>22.635999999999999</v>
      </c>
      <c r="C486" s="7">
        <f t="shared" si="42"/>
        <v>22.949236746045273</v>
      </c>
      <c r="D486" s="7">
        <f t="shared" si="44"/>
        <v>22.880762871403959</v>
      </c>
      <c r="E486" s="7">
        <f t="shared" si="43"/>
        <v>6.8473874641313159E-2</v>
      </c>
      <c r="F486" s="7">
        <f t="shared" si="47"/>
        <v>0.11192745353488753</v>
      </c>
      <c r="G486" s="7">
        <f t="shared" si="45"/>
        <v>-4.3453578893574374E-2</v>
      </c>
      <c r="H486" s="7" t="str">
        <f t="shared" si="46"/>
        <v>Hold</v>
      </c>
    </row>
    <row r="487" spans="1:8" ht="13.5" x14ac:dyDescent="0.35">
      <c r="A487" s="3">
        <v>42713</v>
      </c>
      <c r="B487" s="2">
        <v>22.716200000000001</v>
      </c>
      <c r="C487" s="7">
        <f t="shared" si="42"/>
        <v>22.913384938961386</v>
      </c>
      <c r="D487" s="7">
        <f t="shared" si="44"/>
        <v>22.868573029077741</v>
      </c>
      <c r="E487" s="7">
        <f t="shared" si="43"/>
        <v>4.4811909883645029E-2</v>
      </c>
      <c r="F487" s="7">
        <f t="shared" si="47"/>
        <v>9.8504344804639044E-2</v>
      </c>
      <c r="G487" s="7">
        <f t="shared" si="45"/>
        <v>-5.3692434920994014E-2</v>
      </c>
      <c r="H487" s="7" t="str">
        <f t="shared" si="46"/>
        <v>Hold</v>
      </c>
    </row>
    <row r="488" spans="1:8" ht="13.5" x14ac:dyDescent="0.35">
      <c r="A488" s="3">
        <v>42717</v>
      </c>
      <c r="B488" s="2">
        <v>22.662800000000001</v>
      </c>
      <c r="C488" s="7">
        <f t="shared" si="42"/>
        <v>22.874833409890403</v>
      </c>
      <c r="D488" s="7">
        <f t="shared" si="44"/>
        <v>22.853330582479387</v>
      </c>
      <c r="E488" s="7">
        <f t="shared" si="43"/>
        <v>2.1502827411016057E-2</v>
      </c>
      <c r="F488" s="7">
        <f t="shared" si="47"/>
        <v>8.3104041325914452E-2</v>
      </c>
      <c r="G488" s="7">
        <f t="shared" si="45"/>
        <v>-6.1601213914898395E-2</v>
      </c>
      <c r="H488" s="7" t="str">
        <f t="shared" si="46"/>
        <v>Hold</v>
      </c>
    </row>
    <row r="489" spans="1:8" ht="13.5" x14ac:dyDescent="0.35">
      <c r="A489" s="3">
        <v>42718</v>
      </c>
      <c r="B489" s="2">
        <v>22.502400000000002</v>
      </c>
      <c r="C489" s="7">
        <f t="shared" si="42"/>
        <v>22.817535962214958</v>
      </c>
      <c r="D489" s="7">
        <f t="shared" si="44"/>
        <v>22.827335724517951</v>
      </c>
      <c r="E489" s="7">
        <f t="shared" si="43"/>
        <v>-9.7997623029932868E-3</v>
      </c>
      <c r="F489" s="7">
        <f t="shared" si="47"/>
        <v>6.4523280600132904E-2</v>
      </c>
      <c r="G489" s="7">
        <f t="shared" si="45"/>
        <v>-7.4323042903126191E-2</v>
      </c>
      <c r="H489" s="7" t="str">
        <f t="shared" si="46"/>
        <v>Hold</v>
      </c>
    </row>
    <row r="490" spans="1:8" ht="13.5" x14ac:dyDescent="0.35">
      <c r="A490" s="3">
        <v>42719</v>
      </c>
      <c r="B490" s="2">
        <v>21.9145</v>
      </c>
      <c r="C490" s="7">
        <f t="shared" si="42"/>
        <v>22.678607352643425</v>
      </c>
      <c r="D490" s="7">
        <f t="shared" si="44"/>
        <v>22.759718263442547</v>
      </c>
      <c r="E490" s="7">
        <f t="shared" si="43"/>
        <v>-8.1110910799122138E-2</v>
      </c>
      <c r="F490" s="7">
        <f t="shared" si="47"/>
        <v>3.5396442320281898E-2</v>
      </c>
      <c r="G490" s="7">
        <f t="shared" si="45"/>
        <v>-0.11650735311940404</v>
      </c>
      <c r="H490" s="7" t="str">
        <f t="shared" si="46"/>
        <v>Hold</v>
      </c>
    </row>
    <row r="491" spans="1:8" ht="13.5" x14ac:dyDescent="0.35">
      <c r="A491" s="3">
        <v>42720</v>
      </c>
      <c r="B491" s="2">
        <v>21.807600000000001</v>
      </c>
      <c r="C491" s="7">
        <f t="shared" si="42"/>
        <v>22.544606221467514</v>
      </c>
      <c r="D491" s="7">
        <f t="shared" si="44"/>
        <v>22.689190984669025</v>
      </c>
      <c r="E491" s="7">
        <f t="shared" si="43"/>
        <v>-0.14458476320151092</v>
      </c>
      <c r="F491" s="7">
        <f t="shared" si="47"/>
        <v>-5.9979878407666679E-4</v>
      </c>
      <c r="G491" s="7">
        <f t="shared" si="45"/>
        <v>-0.14398496441743425</v>
      </c>
      <c r="H491" s="7" t="str">
        <f t="shared" si="46"/>
        <v>Hold</v>
      </c>
    </row>
    <row r="492" spans="1:8" ht="13.5" x14ac:dyDescent="0.35">
      <c r="A492" s="3">
        <v>42723</v>
      </c>
      <c r="B492" s="2">
        <v>21.807600000000001</v>
      </c>
      <c r="C492" s="7">
        <f t="shared" si="42"/>
        <v>22.431220648934051</v>
      </c>
      <c r="D492" s="7">
        <f t="shared" si="44"/>
        <v>22.623887948767614</v>
      </c>
      <c r="E492" s="7">
        <f t="shared" si="43"/>
        <v>-0.19266729983356257</v>
      </c>
      <c r="F492" s="7">
        <f t="shared" si="47"/>
        <v>-3.9013298993973849E-2</v>
      </c>
      <c r="G492" s="7">
        <f t="shared" si="45"/>
        <v>-0.15365400083958872</v>
      </c>
      <c r="H492" s="7" t="str">
        <f t="shared" si="46"/>
        <v>Hold</v>
      </c>
    </row>
    <row r="493" spans="1:8" ht="13.5" x14ac:dyDescent="0.35">
      <c r="A493" s="3">
        <v>42724</v>
      </c>
      <c r="B493" s="2">
        <v>21.807600000000001</v>
      </c>
      <c r="C493" s="7">
        <f t="shared" si="42"/>
        <v>22.335279010636505</v>
      </c>
      <c r="D493" s="7">
        <f t="shared" si="44"/>
        <v>22.563422174784826</v>
      </c>
      <c r="E493" s="7">
        <f t="shared" si="43"/>
        <v>-0.22814316414832092</v>
      </c>
      <c r="F493" s="7">
        <f t="shared" si="47"/>
        <v>-7.6839272024843266E-2</v>
      </c>
      <c r="G493" s="7">
        <f t="shared" si="45"/>
        <v>-0.15130389212347767</v>
      </c>
      <c r="H493" s="7" t="str">
        <f t="shared" si="46"/>
        <v>Hold</v>
      </c>
    </row>
    <row r="494" spans="1:8" ht="13.5" x14ac:dyDescent="0.35">
      <c r="A494" s="3">
        <v>42725</v>
      </c>
      <c r="B494" s="2">
        <v>21.754100000000001</v>
      </c>
      <c r="C494" s="7">
        <f t="shared" si="42"/>
        <v>22.245866855153963</v>
      </c>
      <c r="D494" s="7">
        <f t="shared" si="44"/>
        <v>22.503472384060025</v>
      </c>
      <c r="E494" s="7">
        <f t="shared" si="43"/>
        <v>-0.25760552890606192</v>
      </c>
      <c r="F494" s="7">
        <f t="shared" si="47"/>
        <v>-0.11299252340108701</v>
      </c>
      <c r="G494" s="7">
        <f t="shared" si="45"/>
        <v>-0.14461300550497491</v>
      </c>
      <c r="H494" s="7" t="str">
        <f t="shared" si="46"/>
        <v>Hold</v>
      </c>
    </row>
    <row r="495" spans="1:8" ht="13.5" x14ac:dyDescent="0.35">
      <c r="A495" s="3">
        <v>42726</v>
      </c>
      <c r="B495" s="2">
        <v>21.754100000000001</v>
      </c>
      <c r="C495" s="7">
        <f t="shared" si="42"/>
        <v>22.170210415899504</v>
      </c>
      <c r="D495" s="7">
        <f t="shared" si="44"/>
        <v>22.447963318574097</v>
      </c>
      <c r="E495" s="7">
        <f t="shared" si="43"/>
        <v>-0.27775290267459241</v>
      </c>
      <c r="F495" s="7">
        <f t="shared" si="47"/>
        <v>-0.14594459925578809</v>
      </c>
      <c r="G495" s="7">
        <f t="shared" si="45"/>
        <v>-0.13180830341880431</v>
      </c>
      <c r="H495" s="7" t="str">
        <f t="shared" si="46"/>
        <v>Hold</v>
      </c>
    </row>
    <row r="496" spans="1:8" ht="13.5" x14ac:dyDescent="0.35">
      <c r="A496" s="3">
        <v>42727</v>
      </c>
      <c r="B496" s="2">
        <v>21.796900000000001</v>
      </c>
      <c r="C496" s="7">
        <f t="shared" si="42"/>
        <v>22.112778044222658</v>
      </c>
      <c r="D496" s="7">
        <f t="shared" si="44"/>
        <v>22.399736406087126</v>
      </c>
      <c r="E496" s="7">
        <f t="shared" si="43"/>
        <v>-0.28695836186446755</v>
      </c>
      <c r="F496" s="7">
        <f t="shared" si="47"/>
        <v>-0.174147351777524</v>
      </c>
      <c r="G496" s="7">
        <f t="shared" si="45"/>
        <v>-0.11281101008694355</v>
      </c>
      <c r="H496" s="7" t="str">
        <f t="shared" si="46"/>
        <v>Hold</v>
      </c>
    </row>
    <row r="497" spans="1:8" ht="13.5" x14ac:dyDescent="0.35">
      <c r="A497" s="3">
        <v>42730</v>
      </c>
      <c r="B497" s="2">
        <v>22.0107</v>
      </c>
      <c r="C497" s="7">
        <f t="shared" si="42"/>
        <v>22.097073729726866</v>
      </c>
      <c r="D497" s="7">
        <f t="shared" si="44"/>
        <v>22.370918894525115</v>
      </c>
      <c r="E497" s="7">
        <f t="shared" si="43"/>
        <v>-0.27384516479824939</v>
      </c>
      <c r="F497" s="7">
        <f t="shared" si="47"/>
        <v>-0.19408691438166908</v>
      </c>
      <c r="G497" s="7">
        <f t="shared" si="45"/>
        <v>-7.9758250416580301E-2</v>
      </c>
      <c r="H497" s="7" t="str">
        <f t="shared" si="46"/>
        <v>Hold</v>
      </c>
    </row>
    <row r="498" spans="1:8" ht="13.5" x14ac:dyDescent="0.35">
      <c r="A498" s="3">
        <v>42731</v>
      </c>
      <c r="B498" s="2">
        <v>21.754100000000001</v>
      </c>
      <c r="C498" s="7">
        <f t="shared" si="42"/>
        <v>22.044308540538118</v>
      </c>
      <c r="D498" s="7">
        <f t="shared" si="44"/>
        <v>22.325228606041772</v>
      </c>
      <c r="E498" s="7">
        <f t="shared" si="43"/>
        <v>-0.28092006550365411</v>
      </c>
      <c r="F498" s="7">
        <f t="shared" si="47"/>
        <v>-0.21145354460606611</v>
      </c>
      <c r="G498" s="7">
        <f t="shared" si="45"/>
        <v>-6.9466520897588008E-2</v>
      </c>
      <c r="H498" s="7" t="str">
        <f t="shared" si="46"/>
        <v>Hold</v>
      </c>
    </row>
    <row r="499" spans="1:8" ht="13.5" x14ac:dyDescent="0.35">
      <c r="A499" s="3">
        <v>42732</v>
      </c>
      <c r="B499" s="2">
        <v>21.807600000000001</v>
      </c>
      <c r="C499" s="7">
        <f t="shared" si="42"/>
        <v>22.007891841993793</v>
      </c>
      <c r="D499" s="7">
        <f t="shared" si="44"/>
        <v>22.286885746334974</v>
      </c>
      <c r="E499" s="7">
        <f t="shared" si="43"/>
        <v>-0.27899390434118132</v>
      </c>
      <c r="F499" s="7">
        <f t="shared" si="47"/>
        <v>-0.22496161655308916</v>
      </c>
      <c r="G499" s="7">
        <f t="shared" si="45"/>
        <v>-5.4032287788092159E-2</v>
      </c>
      <c r="H499" s="7" t="str">
        <f t="shared" si="46"/>
        <v>Hold</v>
      </c>
    </row>
    <row r="500" spans="1:8" ht="13.5" x14ac:dyDescent="0.35">
      <c r="A500" s="3">
        <v>42733</v>
      </c>
      <c r="B500" s="2">
        <v>22</v>
      </c>
      <c r="C500" s="7">
        <f t="shared" si="42"/>
        <v>22.006677712456288</v>
      </c>
      <c r="D500" s="7">
        <f t="shared" si="44"/>
        <v>22.265634950310162</v>
      </c>
      <c r="E500" s="7">
        <f t="shared" si="43"/>
        <v>-0.25895723785387403</v>
      </c>
      <c r="F500" s="7">
        <f t="shared" si="47"/>
        <v>-0.23176074081324616</v>
      </c>
      <c r="G500" s="7">
        <f t="shared" si="45"/>
        <v>-2.7196497040627876E-2</v>
      </c>
      <c r="H500" s="7" t="str">
        <f t="shared" si="46"/>
        <v>Hold</v>
      </c>
    </row>
    <row r="501" spans="1:8" ht="13.5" x14ac:dyDescent="0.35">
      <c r="A501" s="3">
        <v>42734</v>
      </c>
      <c r="B501" s="2">
        <v>21.834299999999999</v>
      </c>
      <c r="C501" s="7">
        <f t="shared" si="42"/>
        <v>21.980158064386089</v>
      </c>
      <c r="D501" s="7">
        <f t="shared" si="44"/>
        <v>22.23368421325015</v>
      </c>
      <c r="E501" s="7">
        <f t="shared" si="43"/>
        <v>-0.25352614886406144</v>
      </c>
      <c r="F501" s="7">
        <f t="shared" si="47"/>
        <v>-0.23611382242340923</v>
      </c>
      <c r="G501" s="7">
        <f t="shared" si="45"/>
        <v>-1.7412326440652215E-2</v>
      </c>
      <c r="H501" s="7" t="str">
        <f t="shared" si="46"/>
        <v>Hold</v>
      </c>
    </row>
    <row r="502" spans="1:8" ht="13.5" x14ac:dyDescent="0.35">
      <c r="A502" s="3">
        <v>42737</v>
      </c>
      <c r="B502" s="2">
        <v>21.780799999999999</v>
      </c>
      <c r="C502" s="7">
        <f t="shared" si="42"/>
        <v>21.949487592942077</v>
      </c>
      <c r="D502" s="7">
        <f t="shared" si="44"/>
        <v>22.200137234490882</v>
      </c>
      <c r="E502" s="7">
        <f t="shared" si="43"/>
        <v>-0.25064964154880442</v>
      </c>
      <c r="F502" s="7">
        <f t="shared" si="47"/>
        <v>-0.23902098624848828</v>
      </c>
      <c r="G502" s="7">
        <f t="shared" si="45"/>
        <v>-1.1628655300316149E-2</v>
      </c>
      <c r="H502" s="7" t="str">
        <f t="shared" si="46"/>
        <v>Hold</v>
      </c>
    </row>
    <row r="503" spans="1:8" ht="13.5" x14ac:dyDescent="0.35">
      <c r="A503" s="3">
        <v>42738</v>
      </c>
      <c r="B503" s="2">
        <v>21.6739</v>
      </c>
      <c r="C503" s="7">
        <f t="shared" si="42"/>
        <v>21.907089501720222</v>
      </c>
      <c r="D503" s="7">
        <f t="shared" si="44"/>
        <v>22.161156698602667</v>
      </c>
      <c r="E503" s="7">
        <f t="shared" si="43"/>
        <v>-0.2540671968824455</v>
      </c>
      <c r="F503" s="7">
        <f t="shared" si="47"/>
        <v>-0.24203022837527974</v>
      </c>
      <c r="G503" s="7">
        <f t="shared" si="45"/>
        <v>-1.2036968507165763E-2</v>
      </c>
      <c r="H503" s="7" t="str">
        <f t="shared" si="46"/>
        <v>Hold</v>
      </c>
    </row>
    <row r="504" spans="1:8" ht="13.5" x14ac:dyDescent="0.35">
      <c r="A504" s="3">
        <v>42739</v>
      </c>
      <c r="B504" s="2">
        <v>21.9679</v>
      </c>
      <c r="C504" s="7">
        <f t="shared" si="42"/>
        <v>21.916444962994035</v>
      </c>
      <c r="D504" s="7">
        <f t="shared" si="44"/>
        <v>22.146841387595064</v>
      </c>
      <c r="E504" s="7">
        <f t="shared" si="43"/>
        <v>-0.23039642460102883</v>
      </c>
      <c r="F504" s="7">
        <f t="shared" si="47"/>
        <v>-0.23970346762042957</v>
      </c>
      <c r="G504" s="7">
        <f t="shared" si="45"/>
        <v>9.3070430194007459E-3</v>
      </c>
      <c r="H504" s="7" t="str">
        <f t="shared" si="46"/>
        <v>Sell</v>
      </c>
    </row>
    <row r="505" spans="1:8" ht="13.5" x14ac:dyDescent="0.35">
      <c r="A505" s="3">
        <v>42740</v>
      </c>
      <c r="B505" s="2">
        <v>21.839600000000001</v>
      </c>
      <c r="C505" s="7">
        <f t="shared" si="42"/>
        <v>21.904622660994953</v>
      </c>
      <c r="D505" s="7">
        <f t="shared" si="44"/>
        <v>22.124082766291725</v>
      </c>
      <c r="E505" s="7">
        <f t="shared" si="43"/>
        <v>-0.21946010529677196</v>
      </c>
      <c r="F505" s="7">
        <f t="shared" si="47"/>
        <v>-0.23565479515569807</v>
      </c>
      <c r="G505" s="7">
        <f t="shared" si="45"/>
        <v>1.6194689858926109E-2</v>
      </c>
      <c r="H505" s="7" t="str">
        <f t="shared" si="46"/>
        <v>Sell</v>
      </c>
    </row>
    <row r="506" spans="1:8" ht="13.5" x14ac:dyDescent="0.35">
      <c r="A506" s="3">
        <v>42741</v>
      </c>
      <c r="B506" s="2">
        <v>22.181699999999999</v>
      </c>
      <c r="C506" s="7">
        <f t="shared" si="42"/>
        <v>21.947249943918806</v>
      </c>
      <c r="D506" s="7">
        <f t="shared" si="44"/>
        <v>22.128350709529375</v>
      </c>
      <c r="E506" s="7">
        <f t="shared" si="43"/>
        <v>-0.18110076561056943</v>
      </c>
      <c r="F506" s="7">
        <f t="shared" si="47"/>
        <v>-0.22474398924667235</v>
      </c>
      <c r="G506" s="7">
        <f t="shared" si="45"/>
        <v>4.3643223636102929E-2</v>
      </c>
      <c r="H506" s="7" t="str">
        <f t="shared" si="46"/>
        <v>Sell</v>
      </c>
    </row>
    <row r="507" spans="1:8" ht="13.5" x14ac:dyDescent="0.35">
      <c r="A507" s="3">
        <v>42744</v>
      </c>
      <c r="B507" s="2">
        <v>22.224499999999999</v>
      </c>
      <c r="C507" s="7">
        <f t="shared" si="42"/>
        <v>21.989903798700528</v>
      </c>
      <c r="D507" s="7">
        <f t="shared" si="44"/>
        <v>22.135472879193866</v>
      </c>
      <c r="E507" s="7">
        <f t="shared" si="43"/>
        <v>-0.14556908049333828</v>
      </c>
      <c r="F507" s="7">
        <f t="shared" si="47"/>
        <v>-0.20890900749600555</v>
      </c>
      <c r="G507" s="7">
        <f t="shared" si="45"/>
        <v>6.3339927002667273E-2</v>
      </c>
      <c r="H507" s="7" t="str">
        <f t="shared" si="46"/>
        <v>Sell</v>
      </c>
    </row>
    <row r="508" spans="1:8" ht="13.5" x14ac:dyDescent="0.35">
      <c r="A508" s="3">
        <v>42745</v>
      </c>
      <c r="B508" s="2">
        <v>21.9679</v>
      </c>
      <c r="C508" s="7">
        <f t="shared" si="42"/>
        <v>21.986518598900446</v>
      </c>
      <c r="D508" s="7">
        <f t="shared" si="44"/>
        <v>22.123060073327654</v>
      </c>
      <c r="E508" s="7">
        <f t="shared" si="43"/>
        <v>-0.13654147442720799</v>
      </c>
      <c r="F508" s="7">
        <f t="shared" si="47"/>
        <v>-0.19443550088224604</v>
      </c>
      <c r="G508" s="7">
        <f t="shared" si="45"/>
        <v>5.789402645503805E-2</v>
      </c>
      <c r="H508" s="7" t="str">
        <f t="shared" si="46"/>
        <v>Sell</v>
      </c>
    </row>
    <row r="509" spans="1:8" ht="13.5" x14ac:dyDescent="0.35">
      <c r="A509" s="3">
        <v>42746</v>
      </c>
      <c r="B509" s="2">
        <v>21.9679</v>
      </c>
      <c r="C509" s="7">
        <f t="shared" si="42"/>
        <v>21.983654199069605</v>
      </c>
      <c r="D509" s="7">
        <f t="shared" si="44"/>
        <v>22.111566734562643</v>
      </c>
      <c r="E509" s="7">
        <f t="shared" si="43"/>
        <v>-0.1279125354930386</v>
      </c>
      <c r="F509" s="7">
        <f t="shared" si="47"/>
        <v>-0.18113090780440455</v>
      </c>
      <c r="G509" s="7">
        <f t="shared" si="45"/>
        <v>5.3218372311365947E-2</v>
      </c>
      <c r="H509" s="7" t="str">
        <f t="shared" si="46"/>
        <v>Sell</v>
      </c>
    </row>
    <row r="510" spans="1:8" ht="13.5" x14ac:dyDescent="0.35">
      <c r="A510" s="3">
        <v>42747</v>
      </c>
      <c r="B510" s="2">
        <v>22.0214</v>
      </c>
      <c r="C510" s="7">
        <f t="shared" si="42"/>
        <v>21.989461245366588</v>
      </c>
      <c r="D510" s="7">
        <f t="shared" si="44"/>
        <v>22.104887717187633</v>
      </c>
      <c r="E510" s="7">
        <f t="shared" si="43"/>
        <v>-0.1154264718210456</v>
      </c>
      <c r="F510" s="7">
        <f t="shared" si="47"/>
        <v>-0.16799002060773277</v>
      </c>
      <c r="G510" s="7">
        <f t="shared" si="45"/>
        <v>5.2563548786687175E-2</v>
      </c>
      <c r="H510" s="7" t="str">
        <f t="shared" si="46"/>
        <v>Sell</v>
      </c>
    </row>
    <row r="511" spans="1:8" ht="13.5" x14ac:dyDescent="0.35">
      <c r="A511" s="3">
        <v>42748</v>
      </c>
      <c r="B511" s="2">
        <v>22.219100000000001</v>
      </c>
      <c r="C511" s="7">
        <f t="shared" si="42"/>
        <v>22.024790284540959</v>
      </c>
      <c r="D511" s="7">
        <f t="shared" si="44"/>
        <v>22.113347886284849</v>
      </c>
      <c r="E511" s="7">
        <f t="shared" si="43"/>
        <v>-8.8557601743890046E-2</v>
      </c>
      <c r="F511" s="7">
        <f t="shared" si="47"/>
        <v>-0.15210353683496425</v>
      </c>
      <c r="G511" s="7">
        <f t="shared" si="45"/>
        <v>6.3545935091074202E-2</v>
      </c>
      <c r="H511" s="7" t="str">
        <f t="shared" si="46"/>
        <v>Sell</v>
      </c>
    </row>
    <row r="512" spans="1:8" ht="13.5" x14ac:dyDescent="0.35">
      <c r="A512" s="3">
        <v>42751</v>
      </c>
      <c r="B512" s="2">
        <v>22.0107</v>
      </c>
      <c r="C512" s="7">
        <f t="shared" si="42"/>
        <v>22.022622548457736</v>
      </c>
      <c r="D512" s="7">
        <f t="shared" si="44"/>
        <v>22.10574433915264</v>
      </c>
      <c r="E512" s="7">
        <f t="shared" si="43"/>
        <v>-8.3121790694903552E-2</v>
      </c>
      <c r="F512" s="7">
        <f t="shared" si="47"/>
        <v>-0.13830718760695213</v>
      </c>
      <c r="G512" s="7">
        <f t="shared" si="45"/>
        <v>5.5185396912048573E-2</v>
      </c>
      <c r="H512" s="7" t="str">
        <f t="shared" si="46"/>
        <v>Sell</v>
      </c>
    </row>
    <row r="513" spans="1:8" ht="13.5" x14ac:dyDescent="0.35">
      <c r="A513" s="3">
        <v>42752</v>
      </c>
      <c r="B513" s="2">
        <v>22.363399999999999</v>
      </c>
      <c r="C513" s="7">
        <f t="shared" si="42"/>
        <v>22.075049848695009</v>
      </c>
      <c r="D513" s="7">
        <f t="shared" si="44"/>
        <v>22.124829943659851</v>
      </c>
      <c r="E513" s="7">
        <f t="shared" si="43"/>
        <v>-4.9780094964841481E-2</v>
      </c>
      <c r="F513" s="7">
        <f t="shared" si="47"/>
        <v>-0.12060176907853001</v>
      </c>
      <c r="G513" s="7">
        <f t="shared" si="45"/>
        <v>7.0821674113688532E-2</v>
      </c>
      <c r="H513" s="7" t="str">
        <f t="shared" si="46"/>
        <v>Sell</v>
      </c>
    </row>
    <row r="514" spans="1:8" ht="13.5" x14ac:dyDescent="0.35">
      <c r="A514" s="3">
        <v>42753</v>
      </c>
      <c r="B514" s="2">
        <v>22.374099999999999</v>
      </c>
      <c r="C514" s="7">
        <f t="shared" si="42"/>
        <v>22.121057564280392</v>
      </c>
      <c r="D514" s="7">
        <f t="shared" si="44"/>
        <v>22.143294392277639</v>
      </c>
      <c r="E514" s="7">
        <f t="shared" si="43"/>
        <v>-2.2236827997247133E-2</v>
      </c>
      <c r="F514" s="7">
        <f t="shared" si="47"/>
        <v>-0.10092878086227344</v>
      </c>
      <c r="G514" s="7">
        <f t="shared" si="45"/>
        <v>7.869195286502631E-2</v>
      </c>
      <c r="H514" s="7" t="str">
        <f t="shared" si="46"/>
        <v>Sell</v>
      </c>
    </row>
    <row r="515" spans="1:8" ht="13.5" x14ac:dyDescent="0.35">
      <c r="A515" s="3">
        <v>42754</v>
      </c>
      <c r="B515" s="2">
        <v>22.235199999999999</v>
      </c>
      <c r="C515" s="7">
        <f t="shared" si="42"/>
        <v>22.138617939006483</v>
      </c>
      <c r="D515" s="7">
        <f t="shared" si="44"/>
        <v>22.15010221507189</v>
      </c>
      <c r="E515" s="7">
        <f t="shared" si="43"/>
        <v>-1.1484276065406362E-2</v>
      </c>
      <c r="F515" s="7">
        <f t="shared" si="47"/>
        <v>-8.303987990290003E-2</v>
      </c>
      <c r="G515" s="7">
        <f t="shared" si="45"/>
        <v>7.1555603837493667E-2</v>
      </c>
      <c r="H515" s="7" t="str">
        <f t="shared" si="46"/>
        <v>Sell</v>
      </c>
    </row>
    <row r="516" spans="1:8" ht="13.5" x14ac:dyDescent="0.35">
      <c r="A516" s="3">
        <v>42755</v>
      </c>
      <c r="B516" s="2">
        <v>21.9145</v>
      </c>
      <c r="C516" s="7">
        <f t="shared" si="42"/>
        <v>22.104138256082408</v>
      </c>
      <c r="D516" s="7">
        <f t="shared" si="44"/>
        <v>22.132650199140638</v>
      </c>
      <c r="E516" s="7">
        <f t="shared" si="43"/>
        <v>-2.8511943058230571E-2</v>
      </c>
      <c r="F516" s="7">
        <f t="shared" si="47"/>
        <v>-7.2134292533966138E-2</v>
      </c>
      <c r="G516" s="7">
        <f t="shared" si="45"/>
        <v>4.3622349475735567E-2</v>
      </c>
      <c r="H516" s="7" t="str">
        <f t="shared" si="46"/>
        <v>Sell</v>
      </c>
    </row>
    <row r="517" spans="1:8" ht="13.5" x14ac:dyDescent="0.35">
      <c r="A517" s="3">
        <v>42758</v>
      </c>
      <c r="B517" s="2">
        <v>21.727399999999999</v>
      </c>
      <c r="C517" s="7">
        <f t="shared" si="42"/>
        <v>22.046178524377421</v>
      </c>
      <c r="D517" s="7">
        <f t="shared" si="44"/>
        <v>22.102631665870959</v>
      </c>
      <c r="E517" s="7">
        <f t="shared" si="43"/>
        <v>-5.6453141493538084E-2</v>
      </c>
      <c r="F517" s="7">
        <f t="shared" si="47"/>
        <v>-6.899806232588053E-2</v>
      </c>
      <c r="G517" s="7">
        <f t="shared" si="45"/>
        <v>1.2544920832342446E-2</v>
      </c>
      <c r="H517" s="7" t="str">
        <f t="shared" si="46"/>
        <v>Sell</v>
      </c>
    </row>
    <row r="518" spans="1:8" ht="13.5" x14ac:dyDescent="0.35">
      <c r="A518" s="3">
        <v>42759</v>
      </c>
      <c r="B518" s="2">
        <v>21.700700000000001</v>
      </c>
      <c r="C518" s="7">
        <f t="shared" si="42"/>
        <v>21.993027982165511</v>
      </c>
      <c r="D518" s="7">
        <f t="shared" si="44"/>
        <v>22.072858949880516</v>
      </c>
      <c r="E518" s="7">
        <f t="shared" si="43"/>
        <v>-7.9830967715004419E-2</v>
      </c>
      <c r="F518" s="7">
        <f t="shared" si="47"/>
        <v>-7.1164643403705319E-2</v>
      </c>
      <c r="G518" s="7">
        <f t="shared" si="45"/>
        <v>-8.6663243112991006E-3</v>
      </c>
      <c r="H518" s="7" t="str">
        <f t="shared" si="46"/>
        <v>Hold</v>
      </c>
    </row>
    <row r="519" spans="1:8" ht="13.5" x14ac:dyDescent="0.35">
      <c r="A519" s="3">
        <v>42760</v>
      </c>
      <c r="B519" s="2">
        <v>21.38</v>
      </c>
      <c r="C519" s="7">
        <f t="shared" si="42"/>
        <v>21.898715984909281</v>
      </c>
      <c r="D519" s="7">
        <f t="shared" si="44"/>
        <v>22.021536064704183</v>
      </c>
      <c r="E519" s="7">
        <f t="shared" si="43"/>
        <v>-0.12282007979490217</v>
      </c>
      <c r="F519" s="7">
        <f t="shared" si="47"/>
        <v>-8.1495730681944697E-2</v>
      </c>
      <c r="G519" s="7">
        <f t="shared" si="45"/>
        <v>-4.1324349112957473E-2</v>
      </c>
      <c r="H519" s="7" t="str">
        <f t="shared" si="46"/>
        <v>Hold</v>
      </c>
    </row>
    <row r="520" spans="1:8" ht="13.5" x14ac:dyDescent="0.35">
      <c r="A520" s="3">
        <v>42761</v>
      </c>
      <c r="B520" s="2">
        <v>21.299800000000001</v>
      </c>
      <c r="C520" s="7">
        <f t="shared" si="42"/>
        <v>21.806575064154007</v>
      </c>
      <c r="D520" s="7">
        <f t="shared" si="44"/>
        <v>21.968074133985358</v>
      </c>
      <c r="E520" s="7">
        <f t="shared" si="43"/>
        <v>-0.16149906983135054</v>
      </c>
      <c r="F520" s="7">
        <f t="shared" si="47"/>
        <v>-9.7496398511825871E-2</v>
      </c>
      <c r="G520" s="7">
        <f t="shared" si="45"/>
        <v>-6.4002671319524668E-2</v>
      </c>
      <c r="H520" s="7" t="str">
        <f t="shared" si="46"/>
        <v>Hold</v>
      </c>
    </row>
    <row r="521" spans="1:8" ht="13.5" x14ac:dyDescent="0.35">
      <c r="A521" s="3">
        <v>42762</v>
      </c>
      <c r="B521" s="2">
        <v>21.273099999999999</v>
      </c>
      <c r="C521" s="7">
        <f t="shared" si="42"/>
        <v>21.724501977361083</v>
      </c>
      <c r="D521" s="7">
        <f t="shared" si="44"/>
        <v>21.916594568504962</v>
      </c>
      <c r="E521" s="7">
        <f t="shared" si="43"/>
        <v>-0.19209259114387933</v>
      </c>
      <c r="F521" s="7">
        <f t="shared" si="47"/>
        <v>-0.11641563703823657</v>
      </c>
      <c r="G521" s="7">
        <f t="shared" si="45"/>
        <v>-7.5676954105642763E-2</v>
      </c>
      <c r="H521" s="7" t="str">
        <f t="shared" si="46"/>
        <v>Hold</v>
      </c>
    </row>
    <row r="522" spans="1:8" ht="13.5" x14ac:dyDescent="0.35">
      <c r="A522" s="3">
        <v>42765</v>
      </c>
      <c r="B522" s="2">
        <v>21.005800000000001</v>
      </c>
      <c r="C522" s="7">
        <f t="shared" si="42"/>
        <v>21.613932442382453</v>
      </c>
      <c r="D522" s="7">
        <f t="shared" si="44"/>
        <v>21.849128304171263</v>
      </c>
      <c r="E522" s="7">
        <f t="shared" si="43"/>
        <v>-0.23519586178881013</v>
      </c>
      <c r="F522" s="7">
        <f t="shared" si="47"/>
        <v>-0.14017168198835128</v>
      </c>
      <c r="G522" s="7">
        <f t="shared" si="45"/>
        <v>-9.5024179800458852E-2</v>
      </c>
      <c r="H522" s="7" t="str">
        <f t="shared" si="46"/>
        <v>Hold</v>
      </c>
    </row>
    <row r="523" spans="1:8" ht="13.5" x14ac:dyDescent="0.35">
      <c r="A523" s="3">
        <v>42766</v>
      </c>
      <c r="B523" s="2">
        <v>20.380500000000001</v>
      </c>
      <c r="C523" s="7">
        <f t="shared" si="42"/>
        <v>21.424173605092843</v>
      </c>
      <c r="D523" s="7">
        <f t="shared" si="44"/>
        <v>21.7403410223808</v>
      </c>
      <c r="E523" s="7">
        <f t="shared" si="43"/>
        <v>-0.31616741728795716</v>
      </c>
      <c r="F523" s="7">
        <f t="shared" si="47"/>
        <v>-0.17537082904827245</v>
      </c>
      <c r="G523" s="7">
        <f t="shared" si="45"/>
        <v>-0.14079658823968472</v>
      </c>
      <c r="H523" s="7" t="str">
        <f t="shared" si="46"/>
        <v>Hold</v>
      </c>
    </row>
    <row r="524" spans="1:8" ht="13.5" x14ac:dyDescent="0.35">
      <c r="A524" s="3">
        <v>42767</v>
      </c>
      <c r="B524" s="2">
        <v>20.7118</v>
      </c>
      <c r="C524" s="7">
        <f t="shared" si="42"/>
        <v>21.314577665847793</v>
      </c>
      <c r="D524" s="7">
        <f t="shared" si="44"/>
        <v>21.664152798500741</v>
      </c>
      <c r="E524" s="7">
        <f t="shared" si="43"/>
        <v>-0.34957513265294793</v>
      </c>
      <c r="F524" s="7">
        <f t="shared" si="47"/>
        <v>-0.21021168976920757</v>
      </c>
      <c r="G524" s="7">
        <f t="shared" si="45"/>
        <v>-0.13936344288374036</v>
      </c>
      <c r="H524" s="7" t="str">
        <f t="shared" si="46"/>
        <v>Hold</v>
      </c>
    </row>
    <row r="525" spans="1:8" ht="13.5" x14ac:dyDescent="0.35">
      <c r="A525" s="3">
        <v>42768</v>
      </c>
      <c r="B525" s="2">
        <v>21.267700000000001</v>
      </c>
      <c r="C525" s="7">
        <f t="shared" si="42"/>
        <v>21.307365717255824</v>
      </c>
      <c r="D525" s="7">
        <f t="shared" si="44"/>
        <v>21.634785924537724</v>
      </c>
      <c r="E525" s="7">
        <f t="shared" si="43"/>
        <v>-0.32742020728190013</v>
      </c>
      <c r="F525" s="7">
        <f t="shared" si="47"/>
        <v>-0.23365339327174611</v>
      </c>
      <c r="G525" s="7">
        <f t="shared" si="45"/>
        <v>-9.376681401015402E-2</v>
      </c>
      <c r="H525" s="7" t="str">
        <f t="shared" si="46"/>
        <v>Hold</v>
      </c>
    </row>
    <row r="526" spans="1:8" ht="13.5" x14ac:dyDescent="0.35">
      <c r="A526" s="3">
        <v>42769</v>
      </c>
      <c r="B526" s="2">
        <v>21.235700000000001</v>
      </c>
      <c r="C526" s="7">
        <f t="shared" si="42"/>
        <v>21.296340222293388</v>
      </c>
      <c r="D526" s="7">
        <f t="shared" si="44"/>
        <v>21.605224004201595</v>
      </c>
      <c r="E526" s="7">
        <f t="shared" si="43"/>
        <v>-0.30888378190820731</v>
      </c>
      <c r="F526" s="7">
        <f t="shared" si="47"/>
        <v>-0.24869947099903836</v>
      </c>
      <c r="G526" s="7">
        <f t="shared" si="45"/>
        <v>-6.0184310909168953E-2</v>
      </c>
      <c r="H526" s="7" t="str">
        <f t="shared" si="46"/>
        <v>Hold</v>
      </c>
    </row>
    <row r="527" spans="1:8" ht="13.5" x14ac:dyDescent="0.35">
      <c r="A527" s="3">
        <v>42772</v>
      </c>
      <c r="B527" s="2">
        <v>20.845500000000001</v>
      </c>
      <c r="C527" s="7">
        <f t="shared" ref="C527:C590" si="48">$C$4*B527+C526*(1-$C$4)</f>
        <v>21.226980188094405</v>
      </c>
      <c r="D527" s="7">
        <f t="shared" si="44"/>
        <v>21.548948152038513</v>
      </c>
      <c r="E527" s="7">
        <f t="shared" si="43"/>
        <v>-0.32196796394410754</v>
      </c>
      <c r="F527" s="7">
        <f t="shared" si="47"/>
        <v>-0.26335316958805222</v>
      </c>
      <c r="G527" s="7">
        <f t="shared" si="45"/>
        <v>-5.8614794356055322E-2</v>
      </c>
      <c r="H527" s="7" t="str">
        <f t="shared" si="46"/>
        <v>Hold</v>
      </c>
    </row>
    <row r="528" spans="1:8" ht="13.5" x14ac:dyDescent="0.35">
      <c r="A528" s="3">
        <v>42773</v>
      </c>
      <c r="B528" s="2">
        <v>20.551500000000001</v>
      </c>
      <c r="C528" s="7">
        <f t="shared" si="48"/>
        <v>21.123060159156804</v>
      </c>
      <c r="D528" s="7">
        <f t="shared" si="44"/>
        <v>21.475063103739362</v>
      </c>
      <c r="E528" s="7">
        <f t="shared" si="43"/>
        <v>-0.35200294458255854</v>
      </c>
      <c r="F528" s="7">
        <f t="shared" si="47"/>
        <v>-0.2810831245869535</v>
      </c>
      <c r="G528" s="7">
        <f t="shared" si="45"/>
        <v>-7.0919819995605038E-2</v>
      </c>
      <c r="H528" s="7" t="str">
        <f t="shared" si="46"/>
        <v>Hold</v>
      </c>
    </row>
    <row r="529" spans="1:8" ht="13.5" x14ac:dyDescent="0.35">
      <c r="A529" s="3">
        <v>42774</v>
      </c>
      <c r="B529" s="2">
        <v>20.578199999999999</v>
      </c>
      <c r="C529" s="7">
        <f t="shared" si="48"/>
        <v>21.039235519286525</v>
      </c>
      <c r="D529" s="7">
        <f t="shared" si="44"/>
        <v>21.40862879975867</v>
      </c>
      <c r="E529" s="7">
        <f t="shared" si="43"/>
        <v>-0.36939328047214559</v>
      </c>
      <c r="F529" s="7">
        <f t="shared" si="47"/>
        <v>-0.29874515576399197</v>
      </c>
      <c r="G529" s="7">
        <f t="shared" si="45"/>
        <v>-7.0648124708153626E-2</v>
      </c>
      <c r="H529" s="7" t="str">
        <f t="shared" si="46"/>
        <v>Hold</v>
      </c>
    </row>
    <row r="530" spans="1:8" ht="13.5" x14ac:dyDescent="0.35">
      <c r="A530" s="3">
        <v>42775</v>
      </c>
      <c r="B530" s="2">
        <v>20.311</v>
      </c>
      <c r="C530" s="7">
        <f t="shared" si="48"/>
        <v>20.927199285550138</v>
      </c>
      <c r="D530" s="7">
        <f t="shared" si="44"/>
        <v>21.327322962739512</v>
      </c>
      <c r="E530" s="7">
        <f t="shared" si="43"/>
        <v>-0.40012367718937369</v>
      </c>
      <c r="F530" s="7">
        <f t="shared" si="47"/>
        <v>-0.31902086004906832</v>
      </c>
      <c r="G530" s="7">
        <f t="shared" si="45"/>
        <v>-8.1102817140305372E-2</v>
      </c>
      <c r="H530" s="7" t="str">
        <f t="shared" si="46"/>
        <v>Hold</v>
      </c>
    </row>
    <row r="531" spans="1:8" ht="13.5" x14ac:dyDescent="0.35">
      <c r="A531" s="3">
        <v>42776</v>
      </c>
      <c r="B531" s="2">
        <v>20.3644</v>
      </c>
      <c r="C531" s="7">
        <f t="shared" si="48"/>
        <v>20.840614780080884</v>
      </c>
      <c r="D531" s="7">
        <f t="shared" si="44"/>
        <v>21.255995335869915</v>
      </c>
      <c r="E531" s="7">
        <f t="shared" si="43"/>
        <v>-0.41538055578903155</v>
      </c>
      <c r="F531" s="7">
        <f t="shared" si="47"/>
        <v>-0.33829279919706101</v>
      </c>
      <c r="G531" s="7">
        <f t="shared" si="45"/>
        <v>-7.7087756591970535E-2</v>
      </c>
      <c r="H531" s="7" t="str">
        <f t="shared" si="46"/>
        <v>Hold</v>
      </c>
    </row>
    <row r="532" spans="1:8" ht="13.5" x14ac:dyDescent="0.35">
      <c r="A532" s="3">
        <v>42779</v>
      </c>
      <c r="B532" s="2">
        <v>20.311</v>
      </c>
      <c r="C532" s="7">
        <f t="shared" si="48"/>
        <v>20.759135583145365</v>
      </c>
      <c r="D532" s="7">
        <f t="shared" si="44"/>
        <v>21.185995681361035</v>
      </c>
      <c r="E532" s="7">
        <f t="shared" si="43"/>
        <v>-0.42686009821566984</v>
      </c>
      <c r="F532" s="7">
        <f t="shared" si="47"/>
        <v>-0.35600625900078275</v>
      </c>
      <c r="G532" s="7">
        <f t="shared" si="45"/>
        <v>-7.0853839214887082E-2</v>
      </c>
      <c r="H532" s="7" t="str">
        <f t="shared" si="46"/>
        <v>Hold</v>
      </c>
    </row>
    <row r="533" spans="1:8" ht="13.5" x14ac:dyDescent="0.35">
      <c r="A533" s="3">
        <v>42780</v>
      </c>
      <c r="B533" s="2">
        <v>19.776499999999999</v>
      </c>
      <c r="C533" s="7">
        <f t="shared" si="48"/>
        <v>20.607960878046079</v>
      </c>
      <c r="D533" s="7">
        <f t="shared" si="44"/>
        <v>21.08158859385281</v>
      </c>
      <c r="E533" s="7">
        <f t="shared" si="43"/>
        <v>-0.47362771580673169</v>
      </c>
      <c r="F533" s="7">
        <f t="shared" si="47"/>
        <v>-0.37953055036197259</v>
      </c>
      <c r="G533" s="7">
        <f t="shared" si="45"/>
        <v>-9.4097165444759101E-2</v>
      </c>
      <c r="H533" s="7" t="str">
        <f t="shared" si="46"/>
        <v>Hold</v>
      </c>
    </row>
    <row r="534" spans="1:8" ht="13.5" x14ac:dyDescent="0.35">
      <c r="A534" s="3">
        <v>42781</v>
      </c>
      <c r="B534" s="2">
        <v>19.4558</v>
      </c>
      <c r="C534" s="7">
        <f t="shared" si="48"/>
        <v>20.430705358346682</v>
      </c>
      <c r="D534" s="7">
        <f t="shared" si="44"/>
        <v>20.961159809122972</v>
      </c>
      <c r="E534" s="7">
        <f t="shared" si="43"/>
        <v>-0.53045445077628983</v>
      </c>
      <c r="F534" s="7">
        <f t="shared" si="47"/>
        <v>-0.40971533044483605</v>
      </c>
      <c r="G534" s="7">
        <f t="shared" si="45"/>
        <v>-0.12073912033145379</v>
      </c>
      <c r="H534" s="7" t="str">
        <f t="shared" si="46"/>
        <v>Hold</v>
      </c>
    </row>
    <row r="535" spans="1:8" ht="13.5" x14ac:dyDescent="0.35">
      <c r="A535" s="3">
        <v>42782</v>
      </c>
      <c r="B535" s="2">
        <v>18.7075</v>
      </c>
      <c r="C535" s="7">
        <f t="shared" si="48"/>
        <v>20.16559684167796</v>
      </c>
      <c r="D535" s="7">
        <f t="shared" si="44"/>
        <v>20.794222045484233</v>
      </c>
      <c r="E535" s="7">
        <f t="shared" si="43"/>
        <v>-0.62862520380627274</v>
      </c>
      <c r="F535" s="7">
        <f t="shared" si="47"/>
        <v>-0.45349730511712338</v>
      </c>
      <c r="G535" s="7">
        <f t="shared" si="45"/>
        <v>-0.17512789868914935</v>
      </c>
      <c r="H535" s="7" t="str">
        <f t="shared" si="46"/>
        <v>Hold</v>
      </c>
    </row>
    <row r="536" spans="1:8" ht="13.5" x14ac:dyDescent="0.35">
      <c r="A536" s="3">
        <v>42783</v>
      </c>
      <c r="B536" s="2">
        <v>18.440200000000001</v>
      </c>
      <c r="C536" s="7">
        <f t="shared" si="48"/>
        <v>19.900151173727505</v>
      </c>
      <c r="D536" s="7">
        <f t="shared" si="44"/>
        <v>20.619850042115029</v>
      </c>
      <c r="E536" s="7">
        <f t="shared" si="43"/>
        <v>-0.71969886838752473</v>
      </c>
      <c r="F536" s="7">
        <f t="shared" si="47"/>
        <v>-0.50673761777120374</v>
      </c>
      <c r="G536" s="7">
        <f t="shared" si="45"/>
        <v>-0.21296125061632099</v>
      </c>
      <c r="H536" s="7" t="str">
        <f t="shared" si="46"/>
        <v>Hold</v>
      </c>
    </row>
    <row r="537" spans="1:8" ht="13.5" x14ac:dyDescent="0.35">
      <c r="A537" s="3">
        <v>42786</v>
      </c>
      <c r="B537" s="2">
        <v>19.242000000000001</v>
      </c>
      <c r="C537" s="7">
        <f t="shared" si="48"/>
        <v>19.798897147000197</v>
      </c>
      <c r="D537" s="7">
        <f t="shared" si="44"/>
        <v>20.517787076032437</v>
      </c>
      <c r="E537" s="7">
        <f t="shared" si="43"/>
        <v>-0.71888992903224036</v>
      </c>
      <c r="F537" s="7">
        <f t="shared" si="47"/>
        <v>-0.54916808002341111</v>
      </c>
      <c r="G537" s="7">
        <f t="shared" si="45"/>
        <v>-0.16972184900882925</v>
      </c>
      <c r="H537" s="7" t="str">
        <f t="shared" si="46"/>
        <v>Hold</v>
      </c>
    </row>
    <row r="538" spans="1:8" ht="13.5" x14ac:dyDescent="0.35">
      <c r="A538" s="3">
        <v>42787</v>
      </c>
      <c r="B538" s="2">
        <v>19.242000000000001</v>
      </c>
      <c r="C538" s="7">
        <f t="shared" si="48"/>
        <v>19.713220662846322</v>
      </c>
      <c r="D538" s="7">
        <f t="shared" si="44"/>
        <v>20.423284329659666</v>
      </c>
      <c r="E538" s="7">
        <f t="shared" si="43"/>
        <v>-0.71006366681334399</v>
      </c>
      <c r="F538" s="7">
        <f t="shared" si="47"/>
        <v>-0.58134719738139773</v>
      </c>
      <c r="G538" s="7">
        <f t="shared" si="45"/>
        <v>-0.12871646943194626</v>
      </c>
      <c r="H538" s="7" t="str">
        <f t="shared" si="46"/>
        <v>Hold</v>
      </c>
    </row>
    <row r="539" spans="1:8" ht="13.5" x14ac:dyDescent="0.35">
      <c r="A539" s="3">
        <v>42788</v>
      </c>
      <c r="B539" s="2">
        <v>19.0763</v>
      </c>
      <c r="C539" s="7">
        <f t="shared" si="48"/>
        <v>19.61523286856227</v>
      </c>
      <c r="D539" s="7">
        <f t="shared" si="44"/>
        <v>20.323507712647839</v>
      </c>
      <c r="E539" s="7">
        <f t="shared" si="43"/>
        <v>-0.70827484408556884</v>
      </c>
      <c r="F539" s="7">
        <f t="shared" si="47"/>
        <v>-0.606732726722232</v>
      </c>
      <c r="G539" s="7">
        <f t="shared" si="45"/>
        <v>-0.10154211736333685</v>
      </c>
      <c r="H539" s="7" t="str">
        <f t="shared" si="46"/>
        <v>Hold</v>
      </c>
    </row>
    <row r="540" spans="1:8" ht="13.5" x14ac:dyDescent="0.35">
      <c r="A540" s="3">
        <v>42789</v>
      </c>
      <c r="B540" s="2">
        <v>18.702100000000002</v>
      </c>
      <c r="C540" s="7">
        <f t="shared" si="48"/>
        <v>19.474750888783461</v>
      </c>
      <c r="D540" s="7">
        <f t="shared" si="44"/>
        <v>20.203403437636887</v>
      </c>
      <c r="E540" s="7">
        <f t="shared" ref="E540:E603" si="49">C540-D540</f>
        <v>-0.72865254885342523</v>
      </c>
      <c r="F540" s="7">
        <f t="shared" si="47"/>
        <v>-0.63111669114847069</v>
      </c>
      <c r="G540" s="7">
        <f t="shared" si="45"/>
        <v>-9.7535857704954543E-2</v>
      </c>
      <c r="H540" s="7" t="str">
        <f t="shared" si="46"/>
        <v>Hold</v>
      </c>
    </row>
    <row r="541" spans="1:8" ht="13.5" x14ac:dyDescent="0.35">
      <c r="A541" s="3">
        <v>42790</v>
      </c>
      <c r="B541" s="2">
        <v>18.670100000000001</v>
      </c>
      <c r="C541" s="7">
        <f t="shared" si="48"/>
        <v>19.350958444355236</v>
      </c>
      <c r="D541" s="7">
        <f t="shared" ref="D541:D604" si="50">$D$4*B541+(1-$D$4)*D540</f>
        <v>20.08982540521934</v>
      </c>
      <c r="E541" s="7">
        <f t="shared" si="49"/>
        <v>-0.73886696086410453</v>
      </c>
      <c r="F541" s="7">
        <f t="shared" si="47"/>
        <v>-0.6526667450915975</v>
      </c>
      <c r="G541" s="7">
        <f t="shared" si="45"/>
        <v>-8.6200215772507027E-2</v>
      </c>
      <c r="H541" s="7" t="str">
        <f t="shared" si="46"/>
        <v>Hold</v>
      </c>
    </row>
    <row r="542" spans="1:8" ht="13.5" x14ac:dyDescent="0.35">
      <c r="A542" s="3">
        <v>42793</v>
      </c>
      <c r="B542" s="2">
        <v>19.177800000000001</v>
      </c>
      <c r="C542" s="7">
        <f t="shared" si="48"/>
        <v>19.324318683685199</v>
      </c>
      <c r="D542" s="7">
        <f t="shared" si="50"/>
        <v>20.022267967795685</v>
      </c>
      <c r="E542" s="7">
        <f t="shared" si="49"/>
        <v>-0.69794928411048573</v>
      </c>
      <c r="F542" s="7">
        <f t="shared" si="47"/>
        <v>-0.66172325289537515</v>
      </c>
      <c r="G542" s="7">
        <f t="shared" si="45"/>
        <v>-3.6226031215110588E-2</v>
      </c>
      <c r="H542" s="7" t="str">
        <f t="shared" si="46"/>
        <v>Hold</v>
      </c>
    </row>
    <row r="543" spans="1:8" ht="13.5" x14ac:dyDescent="0.35">
      <c r="A543" s="3">
        <v>42794</v>
      </c>
      <c r="B543" s="2">
        <v>19.5627</v>
      </c>
      <c r="C543" s="7">
        <f t="shared" si="48"/>
        <v>19.360992732349015</v>
      </c>
      <c r="D543" s="7">
        <f t="shared" si="50"/>
        <v>19.988225896107114</v>
      </c>
      <c r="E543" s="7">
        <f t="shared" si="49"/>
        <v>-0.62723316375809901</v>
      </c>
      <c r="F543" s="7">
        <f t="shared" si="47"/>
        <v>-0.65482523506792001</v>
      </c>
      <c r="G543" s="7">
        <f t="shared" si="45"/>
        <v>2.7592071309820998E-2</v>
      </c>
      <c r="H543" s="7" t="str">
        <f t="shared" si="46"/>
        <v>Sell</v>
      </c>
    </row>
    <row r="544" spans="1:8" ht="13.5" x14ac:dyDescent="0.35">
      <c r="A544" s="3">
        <v>42795</v>
      </c>
      <c r="B544" s="2">
        <v>19.4558</v>
      </c>
      <c r="C544" s="7">
        <f t="shared" si="48"/>
        <v>19.375578465833783</v>
      </c>
      <c r="D544" s="7">
        <f t="shared" si="50"/>
        <v>19.94878694083992</v>
      </c>
      <c r="E544" s="7">
        <f t="shared" si="49"/>
        <v>-0.57320847500613681</v>
      </c>
      <c r="F544" s="7">
        <f t="shared" si="47"/>
        <v>-0.63850188305556332</v>
      </c>
      <c r="G544" s="7">
        <f t="shared" si="45"/>
        <v>6.5293408049426516E-2</v>
      </c>
      <c r="H544" s="7" t="str">
        <f t="shared" si="46"/>
        <v>Sell</v>
      </c>
    </row>
    <row r="545" spans="1:8" ht="13.5" x14ac:dyDescent="0.35">
      <c r="A545" s="3">
        <v>42796</v>
      </c>
      <c r="B545" s="2">
        <v>19.242000000000001</v>
      </c>
      <c r="C545" s="7">
        <f t="shared" si="48"/>
        <v>19.355027932628587</v>
      </c>
      <c r="D545" s="7">
        <f t="shared" si="50"/>
        <v>19.896432352629557</v>
      </c>
      <c r="E545" s="7">
        <f t="shared" si="49"/>
        <v>-0.54140442000096911</v>
      </c>
      <c r="F545" s="7">
        <f t="shared" si="47"/>
        <v>-0.61908239044464453</v>
      </c>
      <c r="G545" s="7">
        <f t="shared" si="45"/>
        <v>7.7677970443675415E-2</v>
      </c>
      <c r="H545" s="7" t="str">
        <f t="shared" si="46"/>
        <v>Sell</v>
      </c>
    </row>
    <row r="546" spans="1:8" ht="13.5" x14ac:dyDescent="0.35">
      <c r="A546" s="3">
        <v>42797</v>
      </c>
      <c r="B546" s="2">
        <v>19.4451</v>
      </c>
      <c r="C546" s="7">
        <f t="shared" si="48"/>
        <v>19.368885173762649</v>
      </c>
      <c r="D546" s="7">
        <f t="shared" si="50"/>
        <v>19.863000326508846</v>
      </c>
      <c r="E546" s="7">
        <f t="shared" si="49"/>
        <v>-0.49411515274619688</v>
      </c>
      <c r="F546" s="7">
        <f t="shared" si="47"/>
        <v>-0.59408894290495506</v>
      </c>
      <c r="G546" s="7">
        <f t="shared" si="45"/>
        <v>9.997379015875818E-2</v>
      </c>
      <c r="H546" s="7" t="str">
        <f t="shared" si="46"/>
        <v>Sell</v>
      </c>
    </row>
    <row r="547" spans="1:8" ht="13.5" x14ac:dyDescent="0.35">
      <c r="A547" s="3">
        <v>42800</v>
      </c>
      <c r="B547" s="2">
        <v>19.3489</v>
      </c>
      <c r="C547" s="7">
        <f t="shared" si="48"/>
        <v>19.36581053164532</v>
      </c>
      <c r="D547" s="7">
        <f t="shared" si="50"/>
        <v>19.824918820841525</v>
      </c>
      <c r="E547" s="7">
        <f t="shared" si="49"/>
        <v>-0.45910828919620528</v>
      </c>
      <c r="F547" s="7">
        <f t="shared" si="47"/>
        <v>-0.56709281216320506</v>
      </c>
      <c r="G547" s="7">
        <f t="shared" si="45"/>
        <v>0.10798452296699979</v>
      </c>
      <c r="H547" s="7" t="str">
        <f t="shared" si="46"/>
        <v>Sell</v>
      </c>
    </row>
    <row r="548" spans="1:8" ht="13.5" x14ac:dyDescent="0.35">
      <c r="A548" s="3">
        <v>42801</v>
      </c>
      <c r="B548" s="2">
        <v>19.081600000000002</v>
      </c>
      <c r="C548" s="7">
        <f t="shared" si="48"/>
        <v>19.322085834469117</v>
      </c>
      <c r="D548" s="7">
        <f t="shared" si="50"/>
        <v>19.769858167445857</v>
      </c>
      <c r="E548" s="7">
        <f t="shared" si="49"/>
        <v>-0.44777233297674002</v>
      </c>
      <c r="F548" s="7">
        <f t="shared" si="47"/>
        <v>-0.54322871632591208</v>
      </c>
      <c r="G548" s="7">
        <f t="shared" ref="G548:G611" si="51">E548-F548</f>
        <v>9.5456383349172058E-2</v>
      </c>
      <c r="H548" s="7" t="str">
        <f t="shared" ref="H548:H611" si="52">IF(G548&lt;0,"Hold","Sell")</f>
        <v>Sell</v>
      </c>
    </row>
    <row r="549" spans="1:8" ht="13.5" x14ac:dyDescent="0.35">
      <c r="A549" s="3">
        <v>42802</v>
      </c>
      <c r="B549" s="2">
        <v>18.1249</v>
      </c>
      <c r="C549" s="7">
        <f t="shared" si="48"/>
        <v>19.137903398396944</v>
      </c>
      <c r="D549" s="7">
        <f t="shared" si="50"/>
        <v>19.648009414301722</v>
      </c>
      <c r="E549" s="7">
        <f t="shared" si="49"/>
        <v>-0.51010601590477833</v>
      </c>
      <c r="F549" s="7">
        <f t="shared" ref="F549:F612" si="53">(E549*(2/10))+((1-(2/10))*F548)</f>
        <v>-0.53660417624168533</v>
      </c>
      <c r="G549" s="7">
        <f t="shared" si="51"/>
        <v>2.6498160336906995E-2</v>
      </c>
      <c r="H549" s="7" t="str">
        <f t="shared" si="52"/>
        <v>Sell</v>
      </c>
    </row>
    <row r="550" spans="1:8" ht="13.5" x14ac:dyDescent="0.35">
      <c r="A550" s="3">
        <v>42803</v>
      </c>
      <c r="B550" s="2">
        <v>18.7075</v>
      </c>
      <c r="C550" s="7">
        <f t="shared" si="48"/>
        <v>19.071687490951259</v>
      </c>
      <c r="D550" s="7">
        <f t="shared" si="50"/>
        <v>19.578342050279371</v>
      </c>
      <c r="E550" s="7">
        <f t="shared" si="49"/>
        <v>-0.50665455932811199</v>
      </c>
      <c r="F550" s="7">
        <f t="shared" si="53"/>
        <v>-0.53061425285897068</v>
      </c>
      <c r="G550" s="7">
        <f t="shared" si="51"/>
        <v>2.3959693530858694E-2</v>
      </c>
      <c r="H550" s="7" t="str">
        <f t="shared" si="52"/>
        <v>Sell</v>
      </c>
    </row>
    <row r="551" spans="1:8" ht="13.5" x14ac:dyDescent="0.35">
      <c r="A551" s="3">
        <v>42804</v>
      </c>
      <c r="B551" s="2">
        <v>18.814399999999999</v>
      </c>
      <c r="C551" s="7">
        <f t="shared" si="48"/>
        <v>19.032104800035679</v>
      </c>
      <c r="D551" s="7">
        <f t="shared" si="50"/>
        <v>19.521753750258675</v>
      </c>
      <c r="E551" s="7">
        <f t="shared" si="49"/>
        <v>-0.48964895022299615</v>
      </c>
      <c r="F551" s="7">
        <f t="shared" si="53"/>
        <v>-0.52242119233177586</v>
      </c>
      <c r="G551" s="7">
        <f t="shared" si="51"/>
        <v>3.2772242108779714E-2</v>
      </c>
      <c r="H551" s="7" t="str">
        <f t="shared" si="52"/>
        <v>Sell</v>
      </c>
    </row>
    <row r="552" spans="1:8" ht="13.5" x14ac:dyDescent="0.35">
      <c r="A552" s="3">
        <v>42807</v>
      </c>
      <c r="B552" s="2">
        <v>18.7075</v>
      </c>
      <c r="C552" s="7">
        <f t="shared" si="48"/>
        <v>18.982165600030189</v>
      </c>
      <c r="D552" s="7">
        <f t="shared" si="50"/>
        <v>19.461438657646919</v>
      </c>
      <c r="E552" s="7">
        <f t="shared" si="49"/>
        <v>-0.47927305761673011</v>
      </c>
      <c r="F552" s="7">
        <f t="shared" si="53"/>
        <v>-0.5137915653887668</v>
      </c>
      <c r="G552" s="7">
        <f t="shared" si="51"/>
        <v>3.4518507772036688E-2</v>
      </c>
      <c r="H552" s="7" t="str">
        <f t="shared" si="52"/>
        <v>Sell</v>
      </c>
    </row>
    <row r="553" spans="1:8" ht="13.5" x14ac:dyDescent="0.35">
      <c r="A553" s="3">
        <v>42808</v>
      </c>
      <c r="B553" s="2">
        <v>18.7075</v>
      </c>
      <c r="C553" s="7">
        <f t="shared" si="48"/>
        <v>18.939909353871698</v>
      </c>
      <c r="D553" s="7">
        <f t="shared" si="50"/>
        <v>19.405591349673074</v>
      </c>
      <c r="E553" s="7">
        <f t="shared" si="49"/>
        <v>-0.46568199580137559</v>
      </c>
      <c r="F553" s="7">
        <f t="shared" si="53"/>
        <v>-0.50416965147128856</v>
      </c>
      <c r="G553" s="7">
        <f t="shared" si="51"/>
        <v>3.8487655669912968E-2</v>
      </c>
      <c r="H553" s="7" t="str">
        <f t="shared" si="52"/>
        <v>Sell</v>
      </c>
    </row>
    <row r="554" spans="1:8" ht="13.5" x14ac:dyDescent="0.35">
      <c r="A554" s="3">
        <v>42809</v>
      </c>
      <c r="B554" s="2">
        <v>18.440200000000001</v>
      </c>
      <c r="C554" s="7">
        <f t="shared" si="48"/>
        <v>18.863030991737592</v>
      </c>
      <c r="D554" s="7">
        <f t="shared" si="50"/>
        <v>19.334080879326919</v>
      </c>
      <c r="E554" s="7">
        <f t="shared" si="49"/>
        <v>-0.4710498875893272</v>
      </c>
      <c r="F554" s="7">
        <f t="shared" si="53"/>
        <v>-0.49754569869489629</v>
      </c>
      <c r="G554" s="7">
        <f t="shared" si="51"/>
        <v>2.6495811105569089E-2</v>
      </c>
      <c r="H554" s="7" t="str">
        <f t="shared" si="52"/>
        <v>Sell</v>
      </c>
    </row>
    <row r="555" spans="1:8" ht="13.5" x14ac:dyDescent="0.35">
      <c r="A555" s="3">
        <v>42810</v>
      </c>
      <c r="B555" s="2">
        <v>18.172999999999998</v>
      </c>
      <c r="C555" s="7">
        <f t="shared" si="48"/>
        <v>18.756872377624116</v>
      </c>
      <c r="D555" s="7">
        <f t="shared" si="50"/>
        <v>19.248074888265666</v>
      </c>
      <c r="E555" s="7">
        <f t="shared" si="49"/>
        <v>-0.49120251064154985</v>
      </c>
      <c r="F555" s="7">
        <f t="shared" si="53"/>
        <v>-0.49627706108422703</v>
      </c>
      <c r="G555" s="7">
        <f t="shared" si="51"/>
        <v>5.0745504426771837E-3</v>
      </c>
      <c r="H555" s="7" t="str">
        <f t="shared" si="52"/>
        <v>Sell</v>
      </c>
    </row>
    <row r="556" spans="1:8" ht="13.5" x14ac:dyDescent="0.35">
      <c r="A556" s="3">
        <v>42811</v>
      </c>
      <c r="B556" s="2">
        <v>17.638500000000001</v>
      </c>
      <c r="C556" s="7">
        <f t="shared" si="48"/>
        <v>18.584815088758869</v>
      </c>
      <c r="D556" s="7">
        <f t="shared" si="50"/>
        <v>19.128847118764504</v>
      </c>
      <c r="E556" s="7">
        <f t="shared" si="49"/>
        <v>-0.54403203000563494</v>
      </c>
      <c r="F556" s="7">
        <f t="shared" si="53"/>
        <v>-0.50582805486850868</v>
      </c>
      <c r="G556" s="7">
        <f t="shared" si="51"/>
        <v>-3.8203975137126256E-2</v>
      </c>
      <c r="H556" s="7" t="str">
        <f t="shared" si="52"/>
        <v>Hold</v>
      </c>
    </row>
    <row r="557" spans="1:8" ht="13.5" x14ac:dyDescent="0.35">
      <c r="A557" s="3">
        <v>42815</v>
      </c>
      <c r="B557" s="2">
        <v>18.033999999999999</v>
      </c>
      <c r="C557" s="7">
        <f t="shared" si="48"/>
        <v>18.500074305872889</v>
      </c>
      <c r="D557" s="7">
        <f t="shared" si="50"/>
        <v>19.047747332189356</v>
      </c>
      <c r="E557" s="7">
        <f t="shared" si="49"/>
        <v>-0.54767302631646686</v>
      </c>
      <c r="F557" s="7">
        <f t="shared" si="53"/>
        <v>-0.51419704915810038</v>
      </c>
      <c r="G557" s="7">
        <f t="shared" si="51"/>
        <v>-3.3475977158366477E-2</v>
      </c>
      <c r="H557" s="7" t="str">
        <f t="shared" si="52"/>
        <v>Hold</v>
      </c>
    </row>
    <row r="558" spans="1:8" ht="13.5" x14ac:dyDescent="0.35">
      <c r="A558" s="3">
        <v>42816</v>
      </c>
      <c r="B558" s="2">
        <v>18.440200000000001</v>
      </c>
      <c r="C558" s="7">
        <f t="shared" si="48"/>
        <v>18.490862874200136</v>
      </c>
      <c r="D558" s="7">
        <f t="shared" si="50"/>
        <v>19.002743826101256</v>
      </c>
      <c r="E558" s="7">
        <f t="shared" si="49"/>
        <v>-0.51188095190111937</v>
      </c>
      <c r="F558" s="7">
        <f t="shared" si="53"/>
        <v>-0.51373382970670423</v>
      </c>
      <c r="G558" s="7">
        <f t="shared" si="51"/>
        <v>1.8528778055848516E-3</v>
      </c>
      <c r="H558" s="7" t="str">
        <f t="shared" si="52"/>
        <v>Sell</v>
      </c>
    </row>
    <row r="559" spans="1:8" ht="13.5" x14ac:dyDescent="0.35">
      <c r="A559" s="3">
        <v>42817</v>
      </c>
      <c r="B559" s="2">
        <v>18.172999999999998</v>
      </c>
      <c r="C559" s="7">
        <f t="shared" si="48"/>
        <v>18.441960893553961</v>
      </c>
      <c r="D559" s="7">
        <f t="shared" si="50"/>
        <v>18.941281320464128</v>
      </c>
      <c r="E559" s="7">
        <f t="shared" si="49"/>
        <v>-0.49932042691016676</v>
      </c>
      <c r="F559" s="7">
        <f t="shared" si="53"/>
        <v>-0.51085114914739682</v>
      </c>
      <c r="G559" s="7">
        <f t="shared" si="51"/>
        <v>1.1530722237230062E-2</v>
      </c>
      <c r="H559" s="7" t="str">
        <f t="shared" si="52"/>
        <v>Sell</v>
      </c>
    </row>
    <row r="560" spans="1:8" ht="13.5" x14ac:dyDescent="0.35">
      <c r="A560" s="3">
        <v>42818</v>
      </c>
      <c r="B560" s="2">
        <v>18.172999999999998</v>
      </c>
      <c r="C560" s="7">
        <f t="shared" si="48"/>
        <v>18.400582294545661</v>
      </c>
      <c r="D560" s="7">
        <f t="shared" si="50"/>
        <v>18.88437159302234</v>
      </c>
      <c r="E560" s="7">
        <f t="shared" si="49"/>
        <v>-0.48378929847667962</v>
      </c>
      <c r="F560" s="7">
        <f t="shared" si="53"/>
        <v>-0.5054387790132534</v>
      </c>
      <c r="G560" s="7">
        <f t="shared" si="51"/>
        <v>2.1649480536573784E-2</v>
      </c>
      <c r="H560" s="7" t="str">
        <f t="shared" si="52"/>
        <v>Sell</v>
      </c>
    </row>
    <row r="561" spans="1:8" ht="13.5" x14ac:dyDescent="0.35">
      <c r="A561" s="3">
        <v>42821</v>
      </c>
      <c r="B561" s="2">
        <v>18.440200000000001</v>
      </c>
      <c r="C561" s="7">
        <f t="shared" si="48"/>
        <v>18.406677326154021</v>
      </c>
      <c r="D561" s="7">
        <f t="shared" si="50"/>
        <v>18.851469993539204</v>
      </c>
      <c r="E561" s="7">
        <f t="shared" si="49"/>
        <v>-0.44479266738518319</v>
      </c>
      <c r="F561" s="7">
        <f t="shared" si="53"/>
        <v>-0.49330955668763937</v>
      </c>
      <c r="G561" s="7">
        <f t="shared" si="51"/>
        <v>4.8516889302456179E-2</v>
      </c>
      <c r="H561" s="7" t="str">
        <f t="shared" si="52"/>
        <v>Sell</v>
      </c>
    </row>
    <row r="562" spans="1:8" ht="13.5" x14ac:dyDescent="0.35">
      <c r="A562" s="3">
        <v>42822</v>
      </c>
      <c r="B562" s="2">
        <v>18.755600000000001</v>
      </c>
      <c r="C562" s="7">
        <f t="shared" si="48"/>
        <v>18.46035773751494</v>
      </c>
      <c r="D562" s="7">
        <f t="shared" si="50"/>
        <v>18.844368512536299</v>
      </c>
      <c r="E562" s="7">
        <f t="shared" si="49"/>
        <v>-0.38401077502135905</v>
      </c>
      <c r="F562" s="7">
        <f t="shared" si="53"/>
        <v>-0.47144980035438333</v>
      </c>
      <c r="G562" s="7">
        <f t="shared" si="51"/>
        <v>8.7439025333024278E-2</v>
      </c>
      <c r="H562" s="7" t="str">
        <f t="shared" si="52"/>
        <v>Sell</v>
      </c>
    </row>
    <row r="563" spans="1:8" ht="13.5" x14ac:dyDescent="0.35">
      <c r="A563" s="3">
        <v>42823</v>
      </c>
      <c r="B563" s="2">
        <v>18.7075</v>
      </c>
      <c r="C563" s="7">
        <f t="shared" si="48"/>
        <v>18.498379624051104</v>
      </c>
      <c r="D563" s="7">
        <f t="shared" si="50"/>
        <v>18.834230104200277</v>
      </c>
      <c r="E563" s="7">
        <f t="shared" si="49"/>
        <v>-0.33585048014917263</v>
      </c>
      <c r="F563" s="7">
        <f t="shared" si="53"/>
        <v>-0.44432993631334122</v>
      </c>
      <c r="G563" s="7">
        <f t="shared" si="51"/>
        <v>0.1084794561641686</v>
      </c>
      <c r="H563" s="7" t="str">
        <f t="shared" si="52"/>
        <v>Sell</v>
      </c>
    </row>
    <row r="564" spans="1:8" ht="13.5" x14ac:dyDescent="0.35">
      <c r="A564" s="3">
        <v>42824</v>
      </c>
      <c r="B564" s="2">
        <v>18.702100000000002</v>
      </c>
      <c r="C564" s="7">
        <f t="shared" si="48"/>
        <v>18.529721220350932</v>
      </c>
      <c r="D564" s="7">
        <f t="shared" si="50"/>
        <v>18.824442689074331</v>
      </c>
      <c r="E564" s="7">
        <f t="shared" si="49"/>
        <v>-0.29472146872339877</v>
      </c>
      <c r="F564" s="7">
        <f t="shared" si="53"/>
        <v>-0.41440824279535277</v>
      </c>
      <c r="G564" s="7">
        <f t="shared" si="51"/>
        <v>0.11968677407195399</v>
      </c>
      <c r="H564" s="7" t="str">
        <f t="shared" si="52"/>
        <v>Sell</v>
      </c>
    </row>
    <row r="565" spans="1:8" ht="13.5" x14ac:dyDescent="0.35">
      <c r="A565" s="3">
        <v>42825</v>
      </c>
      <c r="B565" s="2">
        <v>18.6647</v>
      </c>
      <c r="C565" s="7">
        <f t="shared" si="48"/>
        <v>18.550487186450788</v>
      </c>
      <c r="D565" s="7">
        <f t="shared" si="50"/>
        <v>18.812609897291047</v>
      </c>
      <c r="E565" s="7">
        <f t="shared" si="49"/>
        <v>-0.26212271084025929</v>
      </c>
      <c r="F565" s="7">
        <f t="shared" si="53"/>
        <v>-0.38395113640433409</v>
      </c>
      <c r="G565" s="7">
        <f t="shared" si="51"/>
        <v>0.1218284255640748</v>
      </c>
      <c r="H565" s="7" t="str">
        <f t="shared" si="52"/>
        <v>Sell</v>
      </c>
    </row>
    <row r="566" spans="1:8" ht="13.5" x14ac:dyDescent="0.35">
      <c r="A566" s="3">
        <v>42828</v>
      </c>
      <c r="B566" s="2">
        <v>18.654</v>
      </c>
      <c r="C566" s="7">
        <f t="shared" si="48"/>
        <v>18.566412234689128</v>
      </c>
      <c r="D566" s="7">
        <f t="shared" si="50"/>
        <v>18.800861016010227</v>
      </c>
      <c r="E566" s="7">
        <f t="shared" si="49"/>
        <v>-0.23444878132109892</v>
      </c>
      <c r="F566" s="7">
        <f t="shared" si="53"/>
        <v>-0.35405066538768704</v>
      </c>
      <c r="G566" s="7">
        <f t="shared" si="51"/>
        <v>0.11960188406658812</v>
      </c>
      <c r="H566" s="7" t="str">
        <f t="shared" si="52"/>
        <v>Sell</v>
      </c>
    </row>
    <row r="567" spans="1:8" ht="13.5" x14ac:dyDescent="0.35">
      <c r="A567" s="3">
        <v>42829</v>
      </c>
      <c r="B567" s="2">
        <v>18.654</v>
      </c>
      <c r="C567" s="7">
        <f t="shared" si="48"/>
        <v>18.579887275506184</v>
      </c>
      <c r="D567" s="7">
        <f t="shared" si="50"/>
        <v>18.789982422231692</v>
      </c>
      <c r="E567" s="7">
        <f t="shared" si="49"/>
        <v>-0.21009514672550722</v>
      </c>
      <c r="F567" s="7">
        <f t="shared" si="53"/>
        <v>-0.32525956165525105</v>
      </c>
      <c r="G567" s="7">
        <f t="shared" si="51"/>
        <v>0.11516441492974383</v>
      </c>
      <c r="H567" s="7" t="str">
        <f t="shared" si="52"/>
        <v>Sell</v>
      </c>
    </row>
    <row r="568" spans="1:8" ht="13.5" x14ac:dyDescent="0.35">
      <c r="A568" s="3">
        <v>42830</v>
      </c>
      <c r="B568" s="2">
        <v>18.440200000000001</v>
      </c>
      <c r="C568" s="7">
        <f t="shared" si="48"/>
        <v>18.558396925428308</v>
      </c>
      <c r="D568" s="7">
        <f t="shared" si="50"/>
        <v>18.764072613177493</v>
      </c>
      <c r="E568" s="7">
        <f t="shared" si="49"/>
        <v>-0.20567568774918499</v>
      </c>
      <c r="F568" s="7">
        <f t="shared" si="53"/>
        <v>-0.30134278687403787</v>
      </c>
      <c r="G568" s="7">
        <f t="shared" si="51"/>
        <v>9.5667099124852883E-2</v>
      </c>
      <c r="H568" s="7" t="str">
        <f t="shared" si="52"/>
        <v>Sell</v>
      </c>
    </row>
    <row r="569" spans="1:8" ht="13.5" x14ac:dyDescent="0.35">
      <c r="A569" s="3">
        <v>42831</v>
      </c>
      <c r="B569" s="2">
        <v>18.638000000000002</v>
      </c>
      <c r="C569" s="7">
        <f t="shared" si="48"/>
        <v>18.570643552285492</v>
      </c>
      <c r="D569" s="7">
        <f t="shared" si="50"/>
        <v>18.754733901090272</v>
      </c>
      <c r="E569" s="7">
        <f t="shared" si="49"/>
        <v>-0.18409034880478004</v>
      </c>
      <c r="F569" s="7">
        <f t="shared" si="53"/>
        <v>-0.27789229926018633</v>
      </c>
      <c r="G569" s="7">
        <f t="shared" si="51"/>
        <v>9.3801950455406291E-2</v>
      </c>
      <c r="H569" s="7" t="str">
        <f t="shared" si="52"/>
        <v>Sell</v>
      </c>
    </row>
    <row r="570" spans="1:8" ht="13.5" x14ac:dyDescent="0.35">
      <c r="A570" s="3">
        <v>42832</v>
      </c>
      <c r="B570" s="2">
        <v>18.1997</v>
      </c>
      <c r="C570" s="7">
        <f t="shared" si="48"/>
        <v>18.513575313472341</v>
      </c>
      <c r="D570" s="7">
        <f t="shared" si="50"/>
        <v>18.713620278787293</v>
      </c>
      <c r="E570" s="7">
        <f t="shared" si="49"/>
        <v>-0.20004496531495164</v>
      </c>
      <c r="F570" s="7">
        <f t="shared" si="53"/>
        <v>-0.26232283247113941</v>
      </c>
      <c r="G570" s="7">
        <f t="shared" si="51"/>
        <v>6.2277867156187772E-2</v>
      </c>
      <c r="H570" s="7" t="str">
        <f t="shared" si="52"/>
        <v>Sell</v>
      </c>
    </row>
    <row r="571" spans="1:8" ht="13.5" x14ac:dyDescent="0.35">
      <c r="A571" s="3">
        <v>42835</v>
      </c>
      <c r="B571" s="2">
        <v>18.119499999999999</v>
      </c>
      <c r="C571" s="7">
        <f t="shared" si="48"/>
        <v>18.452948342168902</v>
      </c>
      <c r="D571" s="7">
        <f t="shared" si="50"/>
        <v>18.669611369247491</v>
      </c>
      <c r="E571" s="7">
        <f t="shared" si="49"/>
        <v>-0.21666302707858875</v>
      </c>
      <c r="F571" s="7">
        <f t="shared" si="53"/>
        <v>-0.2531908713926293</v>
      </c>
      <c r="G571" s="7">
        <f t="shared" si="51"/>
        <v>3.6527844314040547E-2</v>
      </c>
      <c r="H571" s="7" t="str">
        <f t="shared" si="52"/>
        <v>Sell</v>
      </c>
    </row>
    <row r="572" spans="1:8" ht="13.5" x14ac:dyDescent="0.35">
      <c r="A572" s="3">
        <v>42836</v>
      </c>
      <c r="B572" s="2">
        <v>18.172999999999998</v>
      </c>
      <c r="C572" s="7">
        <f t="shared" si="48"/>
        <v>18.40987936645061</v>
      </c>
      <c r="D572" s="7">
        <f t="shared" si="50"/>
        <v>18.632825341895828</v>
      </c>
      <c r="E572" s="7">
        <f t="shared" si="49"/>
        <v>-0.22294597544521721</v>
      </c>
      <c r="F572" s="7">
        <f t="shared" si="53"/>
        <v>-0.24714189220314689</v>
      </c>
      <c r="G572" s="7">
        <f t="shared" si="51"/>
        <v>2.4195916757929675E-2</v>
      </c>
      <c r="H572" s="7" t="str">
        <f t="shared" si="52"/>
        <v>Sell</v>
      </c>
    </row>
    <row r="573" spans="1:8" ht="13.5" x14ac:dyDescent="0.35">
      <c r="A573" s="3">
        <v>42837</v>
      </c>
      <c r="B573" s="2">
        <v>18.402799999999999</v>
      </c>
      <c r="C573" s="7">
        <f t="shared" si="48"/>
        <v>18.408790233150516</v>
      </c>
      <c r="D573" s="7">
        <f t="shared" si="50"/>
        <v>18.615786427681321</v>
      </c>
      <c r="E573" s="7">
        <f t="shared" si="49"/>
        <v>-0.20699619453080587</v>
      </c>
      <c r="F573" s="7">
        <f t="shared" si="53"/>
        <v>-0.23911275266867871</v>
      </c>
      <c r="G573" s="7">
        <f t="shared" si="51"/>
        <v>3.2116558137872842E-2</v>
      </c>
      <c r="H573" s="7" t="str">
        <f t="shared" si="52"/>
        <v>Sell</v>
      </c>
    </row>
    <row r="574" spans="1:8" ht="13.5" x14ac:dyDescent="0.35">
      <c r="A574" s="3">
        <v>42838</v>
      </c>
      <c r="B574" s="2">
        <v>18.172999999999998</v>
      </c>
      <c r="C574" s="7">
        <f t="shared" si="48"/>
        <v>18.37251481266582</v>
      </c>
      <c r="D574" s="7">
        <f t="shared" si="50"/>
        <v>18.582987433038262</v>
      </c>
      <c r="E574" s="7">
        <f t="shared" si="49"/>
        <v>-0.21047262037244252</v>
      </c>
      <c r="F574" s="7">
        <f t="shared" si="53"/>
        <v>-0.23338472620943146</v>
      </c>
      <c r="G574" s="7">
        <f t="shared" si="51"/>
        <v>2.2912105836988939E-2</v>
      </c>
      <c r="H574" s="7" t="str">
        <f t="shared" si="52"/>
        <v>Sell</v>
      </c>
    </row>
    <row r="575" spans="1:8" ht="13.5" x14ac:dyDescent="0.35">
      <c r="A575" s="3">
        <v>42839</v>
      </c>
      <c r="B575" s="2">
        <v>18.386800000000001</v>
      </c>
      <c r="C575" s="7">
        <f t="shared" si="48"/>
        <v>18.374712533794156</v>
      </c>
      <c r="D575" s="7">
        <f t="shared" si="50"/>
        <v>18.568455030590982</v>
      </c>
      <c r="E575" s="7">
        <f t="shared" si="49"/>
        <v>-0.1937424967968262</v>
      </c>
      <c r="F575" s="7">
        <f t="shared" si="53"/>
        <v>-0.22545628032691042</v>
      </c>
      <c r="G575" s="7">
        <f t="shared" si="51"/>
        <v>3.1713783530084222E-2</v>
      </c>
      <c r="H575" s="7" t="str">
        <f t="shared" si="52"/>
        <v>Sell</v>
      </c>
    </row>
    <row r="576" spans="1:8" ht="13.5" x14ac:dyDescent="0.35">
      <c r="A576" s="3">
        <v>42842</v>
      </c>
      <c r="B576" s="2">
        <v>18.434899999999999</v>
      </c>
      <c r="C576" s="7">
        <f t="shared" si="48"/>
        <v>18.383972143979669</v>
      </c>
      <c r="D576" s="7">
        <f t="shared" si="50"/>
        <v>18.558562065362018</v>
      </c>
      <c r="E576" s="7">
        <f t="shared" si="49"/>
        <v>-0.17458992138234919</v>
      </c>
      <c r="F576" s="7">
        <f t="shared" si="53"/>
        <v>-0.21528300853799817</v>
      </c>
      <c r="G576" s="7">
        <f t="shared" si="51"/>
        <v>4.0693087155648983E-2</v>
      </c>
      <c r="H576" s="7" t="str">
        <f t="shared" si="52"/>
        <v>Sell</v>
      </c>
    </row>
    <row r="577" spans="1:8" ht="13.5" x14ac:dyDescent="0.35">
      <c r="A577" s="3">
        <v>42843</v>
      </c>
      <c r="B577" s="2">
        <v>18.060700000000001</v>
      </c>
      <c r="C577" s="7">
        <f t="shared" si="48"/>
        <v>18.334237967982798</v>
      </c>
      <c r="D577" s="7">
        <f t="shared" si="50"/>
        <v>18.521683393853721</v>
      </c>
      <c r="E577" s="7">
        <f t="shared" si="49"/>
        <v>-0.18744542587092283</v>
      </c>
      <c r="F577" s="7">
        <f t="shared" si="53"/>
        <v>-0.20971549200458312</v>
      </c>
      <c r="G577" s="7">
        <f t="shared" si="51"/>
        <v>2.2270066133660282E-2</v>
      </c>
      <c r="H577" s="7" t="str">
        <f t="shared" si="52"/>
        <v>Sell</v>
      </c>
    </row>
    <row r="578" spans="1:8" ht="13.5" x14ac:dyDescent="0.35">
      <c r="A578" s="3">
        <v>42844</v>
      </c>
      <c r="B578" s="2">
        <v>18.007300000000001</v>
      </c>
      <c r="C578" s="7">
        <f t="shared" si="48"/>
        <v>18.283939819062368</v>
      </c>
      <c r="D578" s="7">
        <f t="shared" si="50"/>
        <v>18.483580920234928</v>
      </c>
      <c r="E578" s="7">
        <f t="shared" si="49"/>
        <v>-0.19964110117255984</v>
      </c>
      <c r="F578" s="7">
        <f t="shared" si="53"/>
        <v>-0.20770061383817848</v>
      </c>
      <c r="G578" s="7">
        <f t="shared" si="51"/>
        <v>8.0595126656186344E-3</v>
      </c>
      <c r="H578" s="7" t="str">
        <f t="shared" si="52"/>
        <v>Sell</v>
      </c>
    </row>
    <row r="579" spans="1:8" ht="13.5" x14ac:dyDescent="0.35">
      <c r="A579" s="3">
        <v>42845</v>
      </c>
      <c r="B579" s="2">
        <v>18.172999999999998</v>
      </c>
      <c r="C579" s="7">
        <f t="shared" si="48"/>
        <v>18.266872154591233</v>
      </c>
      <c r="D579" s="7">
        <f t="shared" si="50"/>
        <v>18.460574926143455</v>
      </c>
      <c r="E579" s="7">
        <f t="shared" si="49"/>
        <v>-0.19370277155222126</v>
      </c>
      <c r="F579" s="7">
        <f t="shared" si="53"/>
        <v>-0.20490104538098705</v>
      </c>
      <c r="G579" s="7">
        <f t="shared" si="51"/>
        <v>1.1198273828765787E-2</v>
      </c>
      <c r="H579" s="7" t="str">
        <f t="shared" si="52"/>
        <v>Sell</v>
      </c>
    </row>
    <row r="580" spans="1:8" ht="13.5" x14ac:dyDescent="0.35">
      <c r="A580" s="3">
        <v>42846</v>
      </c>
      <c r="B580" s="2">
        <v>18.172999999999998</v>
      </c>
      <c r="C580" s="7">
        <f t="shared" si="48"/>
        <v>18.252430284654121</v>
      </c>
      <c r="D580" s="7">
        <f t="shared" si="50"/>
        <v>18.439273079762458</v>
      </c>
      <c r="E580" s="7">
        <f t="shared" si="49"/>
        <v>-0.1868427951083369</v>
      </c>
      <c r="F580" s="7">
        <f t="shared" si="53"/>
        <v>-0.20128939532645704</v>
      </c>
      <c r="G580" s="7">
        <f t="shared" si="51"/>
        <v>1.4446600218120137E-2</v>
      </c>
      <c r="H580" s="7" t="str">
        <f t="shared" si="52"/>
        <v>Sell</v>
      </c>
    </row>
    <row r="581" spans="1:8" ht="13.5" x14ac:dyDescent="0.35">
      <c r="A581" s="3">
        <v>42849</v>
      </c>
      <c r="B581" s="2">
        <v>18.2211</v>
      </c>
      <c r="C581" s="7">
        <f t="shared" si="48"/>
        <v>18.247610240861178</v>
      </c>
      <c r="D581" s="7">
        <f t="shared" si="50"/>
        <v>18.423112110891168</v>
      </c>
      <c r="E581" s="7">
        <f t="shared" si="49"/>
        <v>-0.17550187002998996</v>
      </c>
      <c r="F581" s="7">
        <f t="shared" si="53"/>
        <v>-0.19613189026716363</v>
      </c>
      <c r="G581" s="7">
        <f t="shared" si="51"/>
        <v>2.0630020237173669E-2</v>
      </c>
      <c r="H581" s="7" t="str">
        <f t="shared" si="52"/>
        <v>Sell</v>
      </c>
    </row>
    <row r="582" spans="1:8" ht="13.5" x14ac:dyDescent="0.35">
      <c r="A582" s="3">
        <v>42850</v>
      </c>
      <c r="B582" s="2">
        <v>18.066099999999999</v>
      </c>
      <c r="C582" s="7">
        <f t="shared" si="48"/>
        <v>18.219685588420997</v>
      </c>
      <c r="D582" s="7">
        <f t="shared" si="50"/>
        <v>18.396666769343675</v>
      </c>
      <c r="E582" s="7">
        <f t="shared" si="49"/>
        <v>-0.17698118092267734</v>
      </c>
      <c r="F582" s="7">
        <f t="shared" si="53"/>
        <v>-0.19230174839826639</v>
      </c>
      <c r="G582" s="7">
        <f t="shared" si="51"/>
        <v>1.5320567475589048E-2</v>
      </c>
      <c r="H582" s="7" t="str">
        <f t="shared" si="52"/>
        <v>Sell</v>
      </c>
    </row>
    <row r="583" spans="1:8" ht="13.5" x14ac:dyDescent="0.35">
      <c r="A583" s="3">
        <v>42851</v>
      </c>
      <c r="B583" s="2">
        <v>18.2959</v>
      </c>
      <c r="C583" s="7">
        <f t="shared" si="48"/>
        <v>18.231410882510076</v>
      </c>
      <c r="D583" s="7">
        <f t="shared" si="50"/>
        <v>18.389202564207103</v>
      </c>
      <c r="E583" s="7">
        <f t="shared" si="49"/>
        <v>-0.15779168169702729</v>
      </c>
      <c r="F583" s="7">
        <f t="shared" si="53"/>
        <v>-0.1853997350580186</v>
      </c>
      <c r="G583" s="7">
        <f t="shared" si="51"/>
        <v>2.7608053360991314E-2</v>
      </c>
      <c r="H583" s="7" t="str">
        <f t="shared" si="52"/>
        <v>Sell</v>
      </c>
    </row>
    <row r="584" spans="1:8" ht="13.5" x14ac:dyDescent="0.35">
      <c r="A584" s="3">
        <v>42852</v>
      </c>
      <c r="B584" s="2">
        <v>18.6113</v>
      </c>
      <c r="C584" s="7">
        <f t="shared" si="48"/>
        <v>18.289855362123909</v>
      </c>
      <c r="D584" s="7">
        <f t="shared" si="50"/>
        <v>18.405654226117687</v>
      </c>
      <c r="E584" s="7">
        <f t="shared" si="49"/>
        <v>-0.1157988639937777</v>
      </c>
      <c r="F584" s="7">
        <f t="shared" si="53"/>
        <v>-0.17147956084517041</v>
      </c>
      <c r="G584" s="7">
        <f t="shared" si="51"/>
        <v>5.5680696851392708E-2</v>
      </c>
      <c r="H584" s="7" t="str">
        <f t="shared" si="52"/>
        <v>Sell</v>
      </c>
    </row>
    <row r="585" spans="1:8" ht="13.5" x14ac:dyDescent="0.35">
      <c r="A585" s="3">
        <v>42853</v>
      </c>
      <c r="B585" s="2">
        <v>18.867799999999999</v>
      </c>
      <c r="C585" s="7">
        <f t="shared" si="48"/>
        <v>18.378769921797154</v>
      </c>
      <c r="D585" s="7">
        <f t="shared" si="50"/>
        <v>18.439887246405267</v>
      </c>
      <c r="E585" s="7">
        <f t="shared" si="49"/>
        <v>-6.1117324608112256E-2</v>
      </c>
      <c r="F585" s="7">
        <f t="shared" si="53"/>
        <v>-0.14940711359775879</v>
      </c>
      <c r="G585" s="7">
        <f t="shared" si="51"/>
        <v>8.8289788989646539E-2</v>
      </c>
      <c r="H585" s="7" t="str">
        <f t="shared" si="52"/>
        <v>Sell</v>
      </c>
    </row>
    <row r="586" spans="1:8" ht="13.5" x14ac:dyDescent="0.35">
      <c r="A586" s="3">
        <v>42857</v>
      </c>
      <c r="B586" s="2">
        <v>19.1297</v>
      </c>
      <c r="C586" s="7">
        <f t="shared" si="48"/>
        <v>18.494297626136053</v>
      </c>
      <c r="D586" s="7">
        <f t="shared" si="50"/>
        <v>18.490984487412284</v>
      </c>
      <c r="E586" s="7">
        <f t="shared" si="49"/>
        <v>3.3131387237688159E-3</v>
      </c>
      <c r="F586" s="7">
        <f t="shared" si="53"/>
        <v>-0.11886306313345328</v>
      </c>
      <c r="G586" s="7">
        <f t="shared" si="51"/>
        <v>0.1221762018572221</v>
      </c>
      <c r="H586" s="7" t="str">
        <f t="shared" si="52"/>
        <v>Sell</v>
      </c>
    </row>
    <row r="587" spans="1:8" ht="13.5" x14ac:dyDescent="0.35">
      <c r="A587" s="3">
        <v>42858</v>
      </c>
      <c r="B587" s="2">
        <v>19.252700000000001</v>
      </c>
      <c r="C587" s="7">
        <f t="shared" si="48"/>
        <v>18.610974914422812</v>
      </c>
      <c r="D587" s="7">
        <f t="shared" si="50"/>
        <v>18.547407858715079</v>
      </c>
      <c r="E587" s="7">
        <f t="shared" si="49"/>
        <v>6.3567055707732578E-2</v>
      </c>
      <c r="F587" s="7">
        <f t="shared" si="53"/>
        <v>-8.2377039365216106E-2</v>
      </c>
      <c r="G587" s="7">
        <f t="shared" si="51"/>
        <v>0.1459440950729487</v>
      </c>
      <c r="H587" s="7" t="str">
        <f t="shared" si="52"/>
        <v>Sell</v>
      </c>
    </row>
    <row r="588" spans="1:8" ht="13.5" x14ac:dyDescent="0.35">
      <c r="A588" s="3">
        <v>42859</v>
      </c>
      <c r="B588" s="2">
        <v>19.744399999999999</v>
      </c>
      <c r="C588" s="7">
        <f t="shared" si="48"/>
        <v>18.785348004511611</v>
      </c>
      <c r="D588" s="7">
        <f t="shared" si="50"/>
        <v>18.636073943254704</v>
      </c>
      <c r="E588" s="7">
        <f t="shared" si="49"/>
        <v>0.14927406125690723</v>
      </c>
      <c r="F588" s="7">
        <f t="shared" si="53"/>
        <v>-3.6046819240791436E-2</v>
      </c>
      <c r="G588" s="7">
        <f t="shared" si="51"/>
        <v>0.18532088049769868</v>
      </c>
      <c r="H588" s="7" t="str">
        <f t="shared" si="52"/>
        <v>Sell</v>
      </c>
    </row>
    <row r="589" spans="1:8" ht="13.5" x14ac:dyDescent="0.35">
      <c r="A589" s="3">
        <v>42860</v>
      </c>
      <c r="B589" s="2">
        <v>19.242000000000001</v>
      </c>
      <c r="C589" s="7">
        <f t="shared" si="48"/>
        <v>18.855602157663672</v>
      </c>
      <c r="D589" s="7">
        <f t="shared" si="50"/>
        <v>18.68095735486547</v>
      </c>
      <c r="E589" s="7">
        <f t="shared" si="49"/>
        <v>0.17464480279820194</v>
      </c>
      <c r="F589" s="7">
        <f t="shared" si="53"/>
        <v>6.0915051670072419E-3</v>
      </c>
      <c r="G589" s="7">
        <f t="shared" si="51"/>
        <v>0.1685532976311947</v>
      </c>
      <c r="H589" s="7" t="str">
        <f t="shared" si="52"/>
        <v>Sell</v>
      </c>
    </row>
    <row r="590" spans="1:8" ht="13.5" x14ac:dyDescent="0.35">
      <c r="A590" s="3">
        <v>42863</v>
      </c>
      <c r="B590" s="2">
        <v>19.242000000000001</v>
      </c>
      <c r="C590" s="7">
        <f t="shared" si="48"/>
        <v>18.915047979561567</v>
      </c>
      <c r="D590" s="7">
        <f t="shared" si="50"/>
        <v>18.72251606931988</v>
      </c>
      <c r="E590" s="7">
        <f t="shared" si="49"/>
        <v>0.19253191024168714</v>
      </c>
      <c r="F590" s="7">
        <f t="shared" si="53"/>
        <v>4.3379586181943222E-2</v>
      </c>
      <c r="G590" s="7">
        <f t="shared" si="51"/>
        <v>0.14915232405974393</v>
      </c>
      <c r="H590" s="7" t="str">
        <f t="shared" si="52"/>
        <v>Sell</v>
      </c>
    </row>
    <row r="591" spans="1:8" ht="13.5" x14ac:dyDescent="0.35">
      <c r="A591" s="3">
        <v>42864</v>
      </c>
      <c r="B591" s="2">
        <v>19.236599999999999</v>
      </c>
      <c r="C591" s="7">
        <f t="shared" ref="C591:C654" si="54">$C$4*B591+C590*(1-$C$4)</f>
        <v>18.96451752116748</v>
      </c>
      <c r="D591" s="7">
        <f t="shared" si="50"/>
        <v>18.760596360481369</v>
      </c>
      <c r="E591" s="7">
        <f t="shared" si="49"/>
        <v>0.20392116068611088</v>
      </c>
      <c r="F591" s="7">
        <f t="shared" si="53"/>
        <v>7.5487901082776754E-2</v>
      </c>
      <c r="G591" s="7">
        <f t="shared" si="51"/>
        <v>0.12843325960333413</v>
      </c>
      <c r="H591" s="7" t="str">
        <f t="shared" si="52"/>
        <v>Sell</v>
      </c>
    </row>
    <row r="592" spans="1:8" ht="13.5" x14ac:dyDescent="0.35">
      <c r="A592" s="3">
        <v>42865</v>
      </c>
      <c r="B592" s="2">
        <v>19.742699999999999</v>
      </c>
      <c r="C592" s="7">
        <f t="shared" si="54"/>
        <v>19.084237902526329</v>
      </c>
      <c r="D592" s="7">
        <f t="shared" si="50"/>
        <v>18.833344778223491</v>
      </c>
      <c r="E592" s="7">
        <f t="shared" si="49"/>
        <v>0.25089312430283783</v>
      </c>
      <c r="F592" s="7">
        <f t="shared" si="53"/>
        <v>0.11056894572678896</v>
      </c>
      <c r="G592" s="7">
        <f t="shared" si="51"/>
        <v>0.14032417857604887</v>
      </c>
      <c r="H592" s="7" t="str">
        <f t="shared" si="52"/>
        <v>Sell</v>
      </c>
    </row>
    <row r="593" spans="1:8" ht="13.5" x14ac:dyDescent="0.35">
      <c r="A593" s="3">
        <v>42866</v>
      </c>
      <c r="B593" s="2">
        <v>20.132000000000001</v>
      </c>
      <c r="C593" s="7">
        <f t="shared" si="54"/>
        <v>19.245432071368434</v>
      </c>
      <c r="D593" s="7">
        <f t="shared" si="50"/>
        <v>18.929541461318045</v>
      </c>
      <c r="E593" s="7">
        <f t="shared" si="49"/>
        <v>0.31589061005038843</v>
      </c>
      <c r="F593" s="7">
        <f t="shared" si="53"/>
        <v>0.15163327859150888</v>
      </c>
      <c r="G593" s="7">
        <f t="shared" si="51"/>
        <v>0.16425733145887955</v>
      </c>
      <c r="H593" s="7" t="str">
        <f t="shared" si="52"/>
        <v>Sell</v>
      </c>
    </row>
    <row r="594" spans="1:8" ht="13.5" x14ac:dyDescent="0.35">
      <c r="A594" s="3">
        <v>42867</v>
      </c>
      <c r="B594" s="2">
        <v>19.965199999999999</v>
      </c>
      <c r="C594" s="7">
        <f t="shared" si="54"/>
        <v>19.356165598850215</v>
      </c>
      <c r="D594" s="7">
        <f t="shared" si="50"/>
        <v>19.006256908627819</v>
      </c>
      <c r="E594" s="7">
        <f t="shared" si="49"/>
        <v>0.34990869022239579</v>
      </c>
      <c r="F594" s="7">
        <f t="shared" si="53"/>
        <v>0.19128836091768625</v>
      </c>
      <c r="G594" s="7">
        <f t="shared" si="51"/>
        <v>0.15862032930470954</v>
      </c>
      <c r="H594" s="7" t="str">
        <f t="shared" si="52"/>
        <v>Sell</v>
      </c>
    </row>
    <row r="595" spans="1:8" ht="13.5" x14ac:dyDescent="0.35">
      <c r="A595" s="3">
        <v>42870</v>
      </c>
      <c r="B595" s="2">
        <v>20.132000000000001</v>
      </c>
      <c r="C595" s="7">
        <f t="shared" si="54"/>
        <v>19.475524737488644</v>
      </c>
      <c r="D595" s="7">
        <f t="shared" si="50"/>
        <v>19.089645285766498</v>
      </c>
      <c r="E595" s="7">
        <f t="shared" si="49"/>
        <v>0.38587945172214688</v>
      </c>
      <c r="F595" s="7">
        <f t="shared" si="53"/>
        <v>0.23020657907857839</v>
      </c>
      <c r="G595" s="7">
        <f t="shared" si="51"/>
        <v>0.15567287264356849</v>
      </c>
      <c r="H595" s="7" t="str">
        <f t="shared" si="52"/>
        <v>Sell</v>
      </c>
    </row>
    <row r="596" spans="1:8" ht="13.5" x14ac:dyDescent="0.35">
      <c r="A596" s="3">
        <v>42871</v>
      </c>
      <c r="B596" s="2">
        <v>20.132000000000001</v>
      </c>
      <c r="C596" s="7">
        <f t="shared" si="54"/>
        <v>19.576520931721159</v>
      </c>
      <c r="D596" s="7">
        <f t="shared" si="50"/>
        <v>19.166856746080089</v>
      </c>
      <c r="E596" s="7">
        <f t="shared" si="49"/>
        <v>0.40966418564106988</v>
      </c>
      <c r="F596" s="7">
        <f t="shared" si="53"/>
        <v>0.26609810039107673</v>
      </c>
      <c r="G596" s="7">
        <f t="shared" si="51"/>
        <v>0.14356608524999315</v>
      </c>
      <c r="H596" s="7" t="str">
        <f t="shared" si="52"/>
        <v>Sell</v>
      </c>
    </row>
    <row r="597" spans="1:8" ht="13.5" x14ac:dyDescent="0.35">
      <c r="A597" s="3">
        <v>42872</v>
      </c>
      <c r="B597" s="2">
        <v>20.026299999999999</v>
      </c>
      <c r="C597" s="7">
        <f t="shared" si="54"/>
        <v>19.645717711456367</v>
      </c>
      <c r="D597" s="7">
        <f t="shared" si="50"/>
        <v>19.230519209333416</v>
      </c>
      <c r="E597" s="7">
        <f t="shared" si="49"/>
        <v>0.4151985021229514</v>
      </c>
      <c r="F597" s="7">
        <f t="shared" si="53"/>
        <v>0.29591818073745169</v>
      </c>
      <c r="G597" s="7">
        <f t="shared" si="51"/>
        <v>0.11928032138549971</v>
      </c>
      <c r="H597" s="7" t="str">
        <f t="shared" si="52"/>
        <v>Sell</v>
      </c>
    </row>
    <row r="598" spans="1:8" ht="13.5" x14ac:dyDescent="0.35">
      <c r="A598" s="3">
        <v>42873</v>
      </c>
      <c r="B598" s="2">
        <v>19.965199999999999</v>
      </c>
      <c r="C598" s="7">
        <f t="shared" si="54"/>
        <v>19.694868832770773</v>
      </c>
      <c r="D598" s="7">
        <f t="shared" si="50"/>
        <v>19.284940008642053</v>
      </c>
      <c r="E598" s="7">
        <f t="shared" si="49"/>
        <v>0.40992882412871978</v>
      </c>
      <c r="F598" s="7">
        <f t="shared" si="53"/>
        <v>0.31872030941570528</v>
      </c>
      <c r="G598" s="7">
        <f t="shared" si="51"/>
        <v>9.1208514713014499E-2</v>
      </c>
      <c r="H598" s="7" t="str">
        <f t="shared" si="52"/>
        <v>Sell</v>
      </c>
    </row>
    <row r="599" spans="1:8" ht="13.5" x14ac:dyDescent="0.35">
      <c r="A599" s="3">
        <v>42874</v>
      </c>
      <c r="B599" s="2">
        <v>19.965199999999999</v>
      </c>
      <c r="C599" s="7">
        <f t="shared" si="54"/>
        <v>19.736458243113731</v>
      </c>
      <c r="D599" s="7">
        <f t="shared" si="50"/>
        <v>19.335329637631531</v>
      </c>
      <c r="E599" s="7">
        <f t="shared" si="49"/>
        <v>0.40112860548219942</v>
      </c>
      <c r="F599" s="7">
        <f t="shared" si="53"/>
        <v>0.33520196862900414</v>
      </c>
      <c r="G599" s="7">
        <f t="shared" si="51"/>
        <v>6.5926636853195275E-2</v>
      </c>
      <c r="H599" s="7" t="str">
        <f t="shared" si="52"/>
        <v>Sell</v>
      </c>
    </row>
    <row r="600" spans="1:8" ht="13.5" x14ac:dyDescent="0.35">
      <c r="A600" s="3">
        <v>42877</v>
      </c>
      <c r="B600" s="2">
        <v>19.965199999999999</v>
      </c>
      <c r="C600" s="7">
        <f t="shared" si="54"/>
        <v>19.771649282634694</v>
      </c>
      <c r="D600" s="7">
        <f t="shared" si="50"/>
        <v>19.381986701510677</v>
      </c>
      <c r="E600" s="7">
        <f t="shared" si="49"/>
        <v>0.38966258112401775</v>
      </c>
      <c r="F600" s="7">
        <f t="shared" si="53"/>
        <v>0.34609409112800688</v>
      </c>
      <c r="G600" s="7">
        <f t="shared" si="51"/>
        <v>4.3568489996010873E-2</v>
      </c>
      <c r="H600" s="7" t="str">
        <f t="shared" si="52"/>
        <v>Sell</v>
      </c>
    </row>
    <row r="601" spans="1:8" ht="13.5" x14ac:dyDescent="0.35">
      <c r="A601" s="3">
        <v>42878</v>
      </c>
      <c r="B601" s="2">
        <v>19.931799999999999</v>
      </c>
      <c r="C601" s="7">
        <f t="shared" si="54"/>
        <v>19.796287854537049</v>
      </c>
      <c r="D601" s="7">
        <f t="shared" si="50"/>
        <v>19.422713612509884</v>
      </c>
      <c r="E601" s="7">
        <f t="shared" si="49"/>
        <v>0.37357424202716416</v>
      </c>
      <c r="F601" s="7">
        <f t="shared" si="53"/>
        <v>0.35159012130783834</v>
      </c>
      <c r="G601" s="7">
        <f t="shared" si="51"/>
        <v>2.1984120719325817E-2</v>
      </c>
      <c r="H601" s="7" t="str">
        <f t="shared" si="52"/>
        <v>Sell</v>
      </c>
    </row>
    <row r="602" spans="1:8" ht="13.5" x14ac:dyDescent="0.35">
      <c r="A602" s="3">
        <v>42879</v>
      </c>
      <c r="B602" s="2">
        <v>19.659300000000002</v>
      </c>
      <c r="C602" s="7">
        <f t="shared" si="54"/>
        <v>19.77521279999289</v>
      </c>
      <c r="D602" s="7">
        <f t="shared" si="50"/>
        <v>19.440238530101745</v>
      </c>
      <c r="E602" s="7">
        <f t="shared" si="49"/>
        <v>0.33497426989114487</v>
      </c>
      <c r="F602" s="7">
        <f t="shared" si="53"/>
        <v>0.34826695102449967</v>
      </c>
      <c r="G602" s="7">
        <f t="shared" si="51"/>
        <v>-1.32926811333548E-2</v>
      </c>
      <c r="H602" s="7" t="str">
        <f t="shared" si="52"/>
        <v>Hold</v>
      </c>
    </row>
    <row r="603" spans="1:8" ht="13.5" x14ac:dyDescent="0.35">
      <c r="A603" s="3">
        <v>42880</v>
      </c>
      <c r="B603" s="2">
        <v>19.659300000000002</v>
      </c>
      <c r="C603" s="7">
        <f t="shared" si="54"/>
        <v>19.757380061532444</v>
      </c>
      <c r="D603" s="7">
        <f t="shared" si="50"/>
        <v>19.456465305649765</v>
      </c>
      <c r="E603" s="7">
        <f t="shared" si="49"/>
        <v>0.30091475588267969</v>
      </c>
      <c r="F603" s="7">
        <f t="shared" si="53"/>
        <v>0.3387965119961357</v>
      </c>
      <c r="G603" s="7">
        <f t="shared" si="51"/>
        <v>-3.7881756113456011E-2</v>
      </c>
      <c r="H603" s="7" t="str">
        <f t="shared" si="52"/>
        <v>Hold</v>
      </c>
    </row>
    <row r="604" spans="1:8" ht="13.5" x14ac:dyDescent="0.35">
      <c r="A604" s="3">
        <v>42881</v>
      </c>
      <c r="B604" s="2">
        <v>19.965199999999999</v>
      </c>
      <c r="C604" s="7">
        <f t="shared" si="54"/>
        <v>19.789352359758222</v>
      </c>
      <c r="D604" s="7">
        <f t="shared" si="50"/>
        <v>19.494149357083117</v>
      </c>
      <c r="E604" s="7">
        <f t="shared" ref="E604:E667" si="55">C604-D604</f>
        <v>0.29520300267510535</v>
      </c>
      <c r="F604" s="7">
        <f t="shared" si="53"/>
        <v>0.33007781013192966</v>
      </c>
      <c r="G604" s="7">
        <f t="shared" si="51"/>
        <v>-3.4874807456824308E-2</v>
      </c>
      <c r="H604" s="7" t="str">
        <f t="shared" si="52"/>
        <v>Hold</v>
      </c>
    </row>
    <row r="605" spans="1:8" ht="13.5" x14ac:dyDescent="0.35">
      <c r="A605" s="3">
        <v>42884</v>
      </c>
      <c r="B605" s="2">
        <v>19.8873</v>
      </c>
      <c r="C605" s="7">
        <f t="shared" si="54"/>
        <v>19.804421227487726</v>
      </c>
      <c r="D605" s="7">
        <f t="shared" ref="D605:D668" si="56">$D$4*B605+(1-$D$4)*D604</f>
        <v>19.52327162692881</v>
      </c>
      <c r="E605" s="7">
        <f t="shared" si="55"/>
        <v>0.28114960055891558</v>
      </c>
      <c r="F605" s="7">
        <f t="shared" si="53"/>
        <v>0.32029216821732687</v>
      </c>
      <c r="G605" s="7">
        <f t="shared" si="51"/>
        <v>-3.9142567658411287E-2</v>
      </c>
      <c r="H605" s="7" t="str">
        <f t="shared" si="52"/>
        <v>Hold</v>
      </c>
    </row>
    <row r="606" spans="1:8" ht="13.5" x14ac:dyDescent="0.35">
      <c r="A606" s="3">
        <v>42885</v>
      </c>
      <c r="B606" s="2">
        <v>19.742699999999999</v>
      </c>
      <c r="C606" s="7">
        <f t="shared" si="54"/>
        <v>19.794925654028074</v>
      </c>
      <c r="D606" s="7">
        <f t="shared" si="56"/>
        <v>19.539525580489641</v>
      </c>
      <c r="E606" s="7">
        <f t="shared" si="55"/>
        <v>0.25540007353843208</v>
      </c>
      <c r="F606" s="7">
        <f t="shared" si="53"/>
        <v>0.30731374928154792</v>
      </c>
      <c r="G606" s="7">
        <f t="shared" si="51"/>
        <v>-5.1913675743115839E-2</v>
      </c>
      <c r="H606" s="7" t="str">
        <f t="shared" si="52"/>
        <v>Hold</v>
      </c>
    </row>
    <row r="607" spans="1:8" ht="13.5" x14ac:dyDescent="0.35">
      <c r="A607" s="3">
        <v>42886</v>
      </c>
      <c r="B607" s="2">
        <v>19.6815</v>
      </c>
      <c r="C607" s="7">
        <f t="shared" si="54"/>
        <v>19.777475553408369</v>
      </c>
      <c r="D607" s="7">
        <f t="shared" si="56"/>
        <v>19.550042204157076</v>
      </c>
      <c r="E607" s="7">
        <f t="shared" si="55"/>
        <v>0.22743334925129233</v>
      </c>
      <c r="F607" s="7">
        <f t="shared" si="53"/>
        <v>0.29133766927549681</v>
      </c>
      <c r="G607" s="7">
        <f t="shared" si="51"/>
        <v>-6.3904320024204486E-2</v>
      </c>
      <c r="H607" s="7" t="str">
        <f t="shared" si="52"/>
        <v>Hold</v>
      </c>
    </row>
    <row r="608" spans="1:8" ht="13.5" x14ac:dyDescent="0.35">
      <c r="A608" s="3">
        <v>42887</v>
      </c>
      <c r="B608" s="2">
        <v>18.919599999999999</v>
      </c>
      <c r="C608" s="7">
        <f t="shared" si="54"/>
        <v>19.645494699037851</v>
      </c>
      <c r="D608" s="7">
        <f t="shared" si="56"/>
        <v>19.503342781626923</v>
      </c>
      <c r="E608" s="7">
        <f t="shared" si="55"/>
        <v>0.14215191741092781</v>
      </c>
      <c r="F608" s="7">
        <f t="shared" si="53"/>
        <v>0.26150051890258302</v>
      </c>
      <c r="G608" s="7">
        <f t="shared" si="51"/>
        <v>-0.11934860149165522</v>
      </c>
      <c r="H608" s="7" t="str">
        <f t="shared" si="52"/>
        <v>Hold</v>
      </c>
    </row>
    <row r="609" spans="1:8" ht="13.5" x14ac:dyDescent="0.35">
      <c r="A609" s="3">
        <v>42888</v>
      </c>
      <c r="B609" s="2">
        <v>19.464600000000001</v>
      </c>
      <c r="C609" s="7">
        <f t="shared" si="54"/>
        <v>19.61766474533972</v>
      </c>
      <c r="D609" s="7">
        <f t="shared" si="56"/>
        <v>19.500472945950854</v>
      </c>
      <c r="E609" s="7">
        <f t="shared" si="55"/>
        <v>0.11719179938886626</v>
      </c>
      <c r="F609" s="7">
        <f t="shared" si="53"/>
        <v>0.2326387749998397</v>
      </c>
      <c r="G609" s="7">
        <f t="shared" si="51"/>
        <v>-0.11544697561097345</v>
      </c>
      <c r="H609" s="7" t="str">
        <f t="shared" si="52"/>
        <v>Hold</v>
      </c>
    </row>
    <row r="610" spans="1:8" ht="13.5" x14ac:dyDescent="0.35">
      <c r="A610" s="3">
        <v>42891</v>
      </c>
      <c r="B610" s="2">
        <v>19.520299999999999</v>
      </c>
      <c r="C610" s="7">
        <f t="shared" si="54"/>
        <v>19.602685553748994</v>
      </c>
      <c r="D610" s="7">
        <f t="shared" si="56"/>
        <v>19.50194161662116</v>
      </c>
      <c r="E610" s="7">
        <f t="shared" si="55"/>
        <v>0.10074393712783447</v>
      </c>
      <c r="F610" s="7">
        <f t="shared" si="53"/>
        <v>0.20625980742543867</v>
      </c>
      <c r="G610" s="7">
        <f t="shared" si="51"/>
        <v>-0.1055158702976042</v>
      </c>
      <c r="H610" s="7" t="str">
        <f t="shared" si="52"/>
        <v>Hold</v>
      </c>
    </row>
    <row r="611" spans="1:8" ht="13.5" x14ac:dyDescent="0.35">
      <c r="A611" s="3">
        <v>42892</v>
      </c>
      <c r="B611" s="2">
        <v>19.464600000000001</v>
      </c>
      <c r="C611" s="7">
        <f t="shared" si="54"/>
        <v>19.581441622402995</v>
      </c>
      <c r="D611" s="7">
        <f t="shared" si="56"/>
        <v>19.499175570945518</v>
      </c>
      <c r="E611" s="7">
        <f t="shared" si="55"/>
        <v>8.2266051457477118E-2</v>
      </c>
      <c r="F611" s="7">
        <f t="shared" si="53"/>
        <v>0.18146105623184638</v>
      </c>
      <c r="G611" s="7">
        <f t="shared" si="51"/>
        <v>-9.9195004774369266E-2</v>
      </c>
      <c r="H611" s="7" t="str">
        <f t="shared" si="52"/>
        <v>Hold</v>
      </c>
    </row>
    <row r="612" spans="1:8" ht="13.5" x14ac:dyDescent="0.35">
      <c r="A612" s="3">
        <v>42893</v>
      </c>
      <c r="B612" s="2">
        <v>19.464600000000001</v>
      </c>
      <c r="C612" s="7">
        <f t="shared" si="54"/>
        <v>19.563465988187147</v>
      </c>
      <c r="D612" s="7">
        <f t="shared" si="56"/>
        <v>19.496614417542144</v>
      </c>
      <c r="E612" s="7">
        <f t="shared" si="55"/>
        <v>6.6851570645003022E-2</v>
      </c>
      <c r="F612" s="7">
        <f t="shared" si="53"/>
        <v>0.15853915911447772</v>
      </c>
      <c r="G612" s="7">
        <f t="shared" ref="G612:G675" si="57">E612-F612</f>
        <v>-9.1687588469474696E-2</v>
      </c>
      <c r="H612" s="7" t="str">
        <f t="shared" ref="H612:H675" si="58">IF(G612&lt;0,"Hold","Sell")</f>
        <v>Hold</v>
      </c>
    </row>
    <row r="613" spans="1:8" ht="13.5" x14ac:dyDescent="0.35">
      <c r="A613" s="3">
        <v>42894</v>
      </c>
      <c r="B613" s="2">
        <v>19.4758</v>
      </c>
      <c r="C613" s="7">
        <f t="shared" si="54"/>
        <v>19.549978913081432</v>
      </c>
      <c r="D613" s="7">
        <f t="shared" si="56"/>
        <v>19.495072608835319</v>
      </c>
      <c r="E613" s="7">
        <f t="shared" si="55"/>
        <v>5.4906304246113535E-2</v>
      </c>
      <c r="F613" s="7">
        <f t="shared" ref="F613:F676" si="59">(E613*(2/10))+((1-(2/10))*F612)</f>
        <v>0.13781258814080488</v>
      </c>
      <c r="G613" s="7">
        <f t="shared" si="57"/>
        <v>-8.2906283894691346E-2</v>
      </c>
      <c r="H613" s="7" t="str">
        <f t="shared" si="58"/>
        <v>Hold</v>
      </c>
    </row>
    <row r="614" spans="1:8" ht="13.5" x14ac:dyDescent="0.35">
      <c r="A614" s="3">
        <v>42895</v>
      </c>
      <c r="B614" s="2">
        <v>19.4758</v>
      </c>
      <c r="C614" s="7">
        <f t="shared" si="54"/>
        <v>19.538566772607364</v>
      </c>
      <c r="D614" s="7">
        <f t="shared" si="56"/>
        <v>19.493645008180852</v>
      </c>
      <c r="E614" s="7">
        <f t="shared" si="55"/>
        <v>4.4921764426511857E-2</v>
      </c>
      <c r="F614" s="7">
        <f t="shared" si="59"/>
        <v>0.11923442339794628</v>
      </c>
      <c r="G614" s="7">
        <f t="shared" si="57"/>
        <v>-7.4312658971434423E-2</v>
      </c>
      <c r="H614" s="7" t="str">
        <f t="shared" si="58"/>
        <v>Hold</v>
      </c>
    </row>
    <row r="615" spans="1:8" ht="13.5" x14ac:dyDescent="0.35">
      <c r="A615" s="3">
        <v>42898</v>
      </c>
      <c r="B615" s="2">
        <v>19.464600000000001</v>
      </c>
      <c r="C615" s="7">
        <f t="shared" si="54"/>
        <v>19.527187269129307</v>
      </c>
      <c r="D615" s="7">
        <f t="shared" si="56"/>
        <v>19.491493526093382</v>
      </c>
      <c r="E615" s="7">
        <f t="shared" si="55"/>
        <v>3.5693743035924541E-2</v>
      </c>
      <c r="F615" s="7">
        <f t="shared" si="59"/>
        <v>0.10252628732554195</v>
      </c>
      <c r="G615" s="7">
        <f t="shared" si="57"/>
        <v>-6.6832544289617407E-2</v>
      </c>
      <c r="H615" s="7" t="str">
        <f t="shared" si="58"/>
        <v>Hold</v>
      </c>
    </row>
    <row r="616" spans="1:8" ht="13.5" x14ac:dyDescent="0.35">
      <c r="A616" s="3">
        <v>42899</v>
      </c>
      <c r="B616" s="2">
        <v>19.464600000000001</v>
      </c>
      <c r="C616" s="7">
        <f t="shared" si="54"/>
        <v>19.51755845849403</v>
      </c>
      <c r="D616" s="7">
        <f t="shared" si="56"/>
        <v>19.489501413049428</v>
      </c>
      <c r="E616" s="7">
        <f t="shared" si="55"/>
        <v>2.8057045444601414E-2</v>
      </c>
      <c r="F616" s="7">
        <f t="shared" si="59"/>
        <v>8.7632438949353852E-2</v>
      </c>
      <c r="G616" s="7">
        <f t="shared" si="57"/>
        <v>-5.9575393504752439E-2</v>
      </c>
      <c r="H616" s="7" t="str">
        <f t="shared" si="58"/>
        <v>Hold</v>
      </c>
    </row>
    <row r="617" spans="1:8" ht="13.5" x14ac:dyDescent="0.35">
      <c r="A617" s="3">
        <v>42900</v>
      </c>
      <c r="B617" s="2">
        <v>18.975200000000001</v>
      </c>
      <c r="C617" s="7">
        <f t="shared" si="54"/>
        <v>19.434118695648792</v>
      </c>
      <c r="D617" s="7">
        <f t="shared" si="56"/>
        <v>19.451405012082805</v>
      </c>
      <c r="E617" s="7">
        <f t="shared" si="55"/>
        <v>-1.7286316434013571E-2</v>
      </c>
      <c r="F617" s="7">
        <f t="shared" si="59"/>
        <v>6.6648687872680371E-2</v>
      </c>
      <c r="G617" s="7">
        <f t="shared" si="57"/>
        <v>-8.3935004306693942E-2</v>
      </c>
      <c r="H617" s="7" t="str">
        <f t="shared" si="58"/>
        <v>Hold</v>
      </c>
    </row>
    <row r="618" spans="1:8" ht="13.5" x14ac:dyDescent="0.35">
      <c r="A618" s="3">
        <v>42901</v>
      </c>
      <c r="B618" s="2">
        <v>18.6861</v>
      </c>
      <c r="C618" s="7">
        <f t="shared" si="54"/>
        <v>19.319038896318208</v>
      </c>
      <c r="D618" s="7">
        <f t="shared" si="56"/>
        <v>19.394715751928523</v>
      </c>
      <c r="E618" s="7">
        <f t="shared" si="55"/>
        <v>-7.5676855610314675E-2</v>
      </c>
      <c r="F618" s="7">
        <f t="shared" si="59"/>
        <v>3.818357917608136E-2</v>
      </c>
      <c r="G618" s="7">
        <f t="shared" si="57"/>
        <v>-0.11386043478639604</v>
      </c>
      <c r="H618" s="7" t="str">
        <f t="shared" si="58"/>
        <v>Hold</v>
      </c>
    </row>
    <row r="619" spans="1:8" ht="13.5" x14ac:dyDescent="0.35">
      <c r="A619" s="3">
        <v>42902</v>
      </c>
      <c r="B619" s="2">
        <v>18.9085</v>
      </c>
      <c r="C619" s="7">
        <f t="shared" si="54"/>
        <v>19.255879066115405</v>
      </c>
      <c r="D619" s="7">
        <f t="shared" si="56"/>
        <v>19.358699770304188</v>
      </c>
      <c r="E619" s="7">
        <f t="shared" si="55"/>
        <v>-0.1028207041887832</v>
      </c>
      <c r="F619" s="7">
        <f t="shared" si="59"/>
        <v>9.9827225031084502E-3</v>
      </c>
      <c r="G619" s="7">
        <f t="shared" si="57"/>
        <v>-0.11280342669189164</v>
      </c>
      <c r="H619" s="7" t="str">
        <f t="shared" si="58"/>
        <v>Hold</v>
      </c>
    </row>
    <row r="620" spans="1:8" ht="13.5" x14ac:dyDescent="0.35">
      <c r="A620" s="3">
        <v>42905</v>
      </c>
      <c r="B620" s="2">
        <v>18.897400000000001</v>
      </c>
      <c r="C620" s="7">
        <f t="shared" si="54"/>
        <v>19.200728440559189</v>
      </c>
      <c r="D620" s="7">
        <f t="shared" si="56"/>
        <v>19.324529416948323</v>
      </c>
      <c r="E620" s="7">
        <f t="shared" si="55"/>
        <v>-0.12380097638913412</v>
      </c>
      <c r="F620" s="7">
        <f t="shared" si="59"/>
        <v>-1.6774017275340065E-2</v>
      </c>
      <c r="G620" s="7">
        <f t="shared" si="57"/>
        <v>-0.10702695911379406</v>
      </c>
      <c r="H620" s="7" t="str">
        <f t="shared" si="58"/>
        <v>Hold</v>
      </c>
    </row>
    <row r="621" spans="1:8" ht="13.5" x14ac:dyDescent="0.35">
      <c r="A621" s="3">
        <v>42906</v>
      </c>
      <c r="B621" s="2">
        <v>18.630400000000002</v>
      </c>
      <c r="C621" s="7">
        <f t="shared" si="54"/>
        <v>19.112985603550083</v>
      </c>
      <c r="D621" s="7">
        <f t="shared" si="56"/>
        <v>19.273112423100297</v>
      </c>
      <c r="E621" s="7">
        <f t="shared" si="55"/>
        <v>-0.16012681955021435</v>
      </c>
      <c r="F621" s="7">
        <f t="shared" si="59"/>
        <v>-4.544457773031492E-2</v>
      </c>
      <c r="G621" s="7">
        <f t="shared" si="57"/>
        <v>-0.11468224181989943</v>
      </c>
      <c r="H621" s="7" t="str">
        <f t="shared" si="58"/>
        <v>Hold</v>
      </c>
    </row>
    <row r="622" spans="1:8" ht="13.5" x14ac:dyDescent="0.35">
      <c r="A622" s="3">
        <v>42907</v>
      </c>
      <c r="B622" s="2">
        <v>18.841799999999999</v>
      </c>
      <c r="C622" s="7">
        <f t="shared" si="54"/>
        <v>19.071264741465452</v>
      </c>
      <c r="D622" s="7">
        <f t="shared" si="56"/>
        <v>19.241163354722495</v>
      </c>
      <c r="E622" s="7">
        <f t="shared" si="55"/>
        <v>-0.16989861325704325</v>
      </c>
      <c r="F622" s="7">
        <f t="shared" si="59"/>
        <v>-7.0335384835660597E-2</v>
      </c>
      <c r="G622" s="7">
        <f t="shared" si="57"/>
        <v>-9.9563228421382655E-2</v>
      </c>
      <c r="H622" s="7" t="str">
        <f t="shared" si="58"/>
        <v>Hold</v>
      </c>
    </row>
    <row r="623" spans="1:8" ht="13.5" x14ac:dyDescent="0.35">
      <c r="A623" s="3">
        <v>42908</v>
      </c>
      <c r="B623" s="2">
        <v>18.658300000000001</v>
      </c>
      <c r="C623" s="7">
        <f t="shared" si="54"/>
        <v>19.007731704316921</v>
      </c>
      <c r="D623" s="7">
        <f t="shared" si="56"/>
        <v>19.197988291409718</v>
      </c>
      <c r="E623" s="7">
        <f t="shared" si="55"/>
        <v>-0.19025658709279725</v>
      </c>
      <c r="F623" s="7">
        <f t="shared" si="59"/>
        <v>-9.4319625287087927E-2</v>
      </c>
      <c r="G623" s="7">
        <f t="shared" si="57"/>
        <v>-9.593696180570932E-2</v>
      </c>
      <c r="H623" s="7" t="str">
        <f t="shared" si="58"/>
        <v>Hold</v>
      </c>
    </row>
    <row r="624" spans="1:8" ht="13.5" x14ac:dyDescent="0.35">
      <c r="A624" s="3">
        <v>42909</v>
      </c>
      <c r="B624" s="2">
        <v>18.5748</v>
      </c>
      <c r="C624" s="7">
        <f t="shared" si="54"/>
        <v>18.941126826729704</v>
      </c>
      <c r="D624" s="7">
        <f t="shared" si="56"/>
        <v>19.151826195749742</v>
      </c>
      <c r="E624" s="7">
        <f t="shared" si="55"/>
        <v>-0.21069936902003761</v>
      </c>
      <c r="F624" s="7">
        <f t="shared" si="59"/>
        <v>-0.11759557403367787</v>
      </c>
      <c r="G624" s="7">
        <f t="shared" si="57"/>
        <v>-9.3103794986359734E-2</v>
      </c>
      <c r="H624" s="7" t="str">
        <f t="shared" si="58"/>
        <v>Hold</v>
      </c>
    </row>
    <row r="625" spans="1:8" ht="13.5" x14ac:dyDescent="0.35">
      <c r="A625" s="3">
        <v>42914</v>
      </c>
      <c r="B625" s="2">
        <v>18.519200000000001</v>
      </c>
      <c r="C625" s="7">
        <f t="shared" si="54"/>
        <v>18.876215007232826</v>
      </c>
      <c r="D625" s="7">
        <f t="shared" si="56"/>
        <v>19.104964996064574</v>
      </c>
      <c r="E625" s="7">
        <f t="shared" si="55"/>
        <v>-0.22874998883174769</v>
      </c>
      <c r="F625" s="7">
        <f t="shared" si="59"/>
        <v>-0.13982645699329183</v>
      </c>
      <c r="G625" s="7">
        <f t="shared" si="57"/>
        <v>-8.892353183845586E-2</v>
      </c>
      <c r="H625" s="7" t="str">
        <f t="shared" si="58"/>
        <v>Hold</v>
      </c>
    </row>
    <row r="626" spans="1:8" ht="13.5" x14ac:dyDescent="0.35">
      <c r="A626" s="3">
        <v>42915</v>
      </c>
      <c r="B626" s="2">
        <v>18.352399999999999</v>
      </c>
      <c r="C626" s="7">
        <f t="shared" si="54"/>
        <v>18.795628083043159</v>
      </c>
      <c r="D626" s="7">
        <f t="shared" si="56"/>
        <v>19.049219440800531</v>
      </c>
      <c r="E626" s="7">
        <f t="shared" si="55"/>
        <v>-0.25359135775737229</v>
      </c>
      <c r="F626" s="7">
        <f t="shared" si="59"/>
        <v>-0.16257943714610792</v>
      </c>
      <c r="G626" s="7">
        <f t="shared" si="57"/>
        <v>-9.1011920611264369E-2</v>
      </c>
      <c r="H626" s="7" t="str">
        <f t="shared" si="58"/>
        <v>Hold</v>
      </c>
    </row>
    <row r="627" spans="1:8" ht="13.5" x14ac:dyDescent="0.35">
      <c r="A627" s="3">
        <v>42916</v>
      </c>
      <c r="B627" s="2">
        <v>18.2133</v>
      </c>
      <c r="C627" s="7">
        <f t="shared" si="54"/>
        <v>18.706039147190364</v>
      </c>
      <c r="D627" s="7">
        <f t="shared" si="56"/>
        <v>18.987299482222713</v>
      </c>
      <c r="E627" s="7">
        <f t="shared" si="55"/>
        <v>-0.28126033503234993</v>
      </c>
      <c r="F627" s="7">
        <f t="shared" si="59"/>
        <v>-0.18631561672335634</v>
      </c>
      <c r="G627" s="7">
        <f t="shared" si="57"/>
        <v>-9.4944718308993592E-2</v>
      </c>
      <c r="H627" s="7" t="str">
        <f t="shared" si="58"/>
        <v>Hold</v>
      </c>
    </row>
    <row r="628" spans="1:8" ht="13.5" x14ac:dyDescent="0.35">
      <c r="A628" s="3">
        <v>42919</v>
      </c>
      <c r="B628" s="2">
        <v>18.074300000000001</v>
      </c>
      <c r="C628" s="7">
        <f t="shared" si="54"/>
        <v>18.608848509161078</v>
      </c>
      <c r="D628" s="7">
        <f t="shared" si="56"/>
        <v>18.91966989094696</v>
      </c>
      <c r="E628" s="7">
        <f t="shared" si="55"/>
        <v>-0.31082138178588181</v>
      </c>
      <c r="F628" s="7">
        <f t="shared" si="59"/>
        <v>-0.21121676973586143</v>
      </c>
      <c r="G628" s="7">
        <f t="shared" si="57"/>
        <v>-9.9604612050020386E-2</v>
      </c>
      <c r="H628" s="7" t="str">
        <f t="shared" si="58"/>
        <v>Hold</v>
      </c>
    </row>
    <row r="629" spans="1:8" ht="13.5" x14ac:dyDescent="0.35">
      <c r="A629" s="3">
        <v>42920</v>
      </c>
      <c r="B629" s="2">
        <v>17.273499999999999</v>
      </c>
      <c r="C629" s="7">
        <f t="shared" si="54"/>
        <v>18.403410276982452</v>
      </c>
      <c r="D629" s="7">
        <f t="shared" si="56"/>
        <v>18.797731380506445</v>
      </c>
      <c r="E629" s="7">
        <f t="shared" si="55"/>
        <v>-0.39432110352399263</v>
      </c>
      <c r="F629" s="7">
        <f t="shared" si="59"/>
        <v>-0.2478376364934877</v>
      </c>
      <c r="G629" s="7">
        <f t="shared" si="57"/>
        <v>-0.14648346703050494</v>
      </c>
      <c r="H629" s="7" t="str">
        <f t="shared" si="58"/>
        <v>Hold</v>
      </c>
    </row>
    <row r="630" spans="1:8" ht="13.5" x14ac:dyDescent="0.35">
      <c r="A630" s="3">
        <v>42921</v>
      </c>
      <c r="B630" s="2">
        <v>17.679500000000001</v>
      </c>
      <c r="C630" s="7">
        <f t="shared" si="54"/>
        <v>18.292039465138998</v>
      </c>
      <c r="D630" s="7">
        <f t="shared" si="56"/>
        <v>18.714899426394858</v>
      </c>
      <c r="E630" s="7">
        <f t="shared" si="55"/>
        <v>-0.42285996125585967</v>
      </c>
      <c r="F630" s="7">
        <f t="shared" si="59"/>
        <v>-0.28284210144596211</v>
      </c>
      <c r="G630" s="7">
        <f t="shared" si="57"/>
        <v>-0.14001785980989756</v>
      </c>
      <c r="H630" s="7" t="str">
        <f t="shared" si="58"/>
        <v>Hold</v>
      </c>
    </row>
    <row r="631" spans="1:8" ht="13.5" x14ac:dyDescent="0.35">
      <c r="A631" s="3">
        <v>42922</v>
      </c>
      <c r="B631" s="2">
        <v>17.240100000000002</v>
      </c>
      <c r="C631" s="7">
        <f t="shared" si="54"/>
        <v>18.130202624348385</v>
      </c>
      <c r="D631" s="7">
        <f t="shared" si="56"/>
        <v>18.605655024439685</v>
      </c>
      <c r="E631" s="7">
        <f t="shared" si="55"/>
        <v>-0.47545240009129941</v>
      </c>
      <c r="F631" s="7">
        <f t="shared" si="59"/>
        <v>-0.32136416117502958</v>
      </c>
      <c r="G631" s="7">
        <f t="shared" si="57"/>
        <v>-0.15408823891626983</v>
      </c>
      <c r="H631" s="7" t="str">
        <f t="shared" si="58"/>
        <v>Hold</v>
      </c>
    </row>
    <row r="632" spans="1:8" ht="13.5" x14ac:dyDescent="0.35">
      <c r="A632" s="3">
        <v>42923</v>
      </c>
      <c r="B632" s="2">
        <v>16.823</v>
      </c>
      <c r="C632" s="7">
        <f t="shared" si="54"/>
        <v>17.929094528294787</v>
      </c>
      <c r="D632" s="7">
        <f t="shared" si="56"/>
        <v>18.473606504110819</v>
      </c>
      <c r="E632" s="7">
        <f t="shared" si="55"/>
        <v>-0.54451197581603239</v>
      </c>
      <c r="F632" s="7">
        <f t="shared" si="59"/>
        <v>-0.36599372410323017</v>
      </c>
      <c r="G632" s="7">
        <f t="shared" si="57"/>
        <v>-0.17851825171280222</v>
      </c>
      <c r="H632" s="7" t="str">
        <f t="shared" si="58"/>
        <v>Hold</v>
      </c>
    </row>
    <row r="633" spans="1:8" ht="13.5" x14ac:dyDescent="0.35">
      <c r="A633" s="3">
        <v>42926</v>
      </c>
      <c r="B633" s="2">
        <v>17.568200000000001</v>
      </c>
      <c r="C633" s="7">
        <f t="shared" si="54"/>
        <v>17.873572293172511</v>
      </c>
      <c r="D633" s="7">
        <f t="shared" si="56"/>
        <v>18.406539355658165</v>
      </c>
      <c r="E633" s="7">
        <f t="shared" si="55"/>
        <v>-0.53296706248565329</v>
      </c>
      <c r="F633" s="7">
        <f t="shared" si="59"/>
        <v>-0.3993883917797148</v>
      </c>
      <c r="G633" s="7">
        <f t="shared" si="57"/>
        <v>-0.13357867070593848</v>
      </c>
      <c r="H633" s="7" t="str">
        <f t="shared" si="58"/>
        <v>Hold</v>
      </c>
    </row>
    <row r="634" spans="1:8" ht="13.5" x14ac:dyDescent="0.35">
      <c r="A634" s="3">
        <v>42927</v>
      </c>
      <c r="B634" s="2">
        <v>17.5182</v>
      </c>
      <c r="C634" s="7">
        <f t="shared" si="54"/>
        <v>17.818899632684435</v>
      </c>
      <c r="D634" s="7">
        <f t="shared" si="56"/>
        <v>18.340736440424227</v>
      </c>
      <c r="E634" s="7">
        <f t="shared" si="55"/>
        <v>-0.52183680773979191</v>
      </c>
      <c r="F634" s="7">
        <f t="shared" si="59"/>
        <v>-0.42387807497173025</v>
      </c>
      <c r="G634" s="7">
        <f t="shared" si="57"/>
        <v>-9.7958732768061663E-2</v>
      </c>
      <c r="H634" s="7" t="str">
        <f t="shared" si="58"/>
        <v>Hold</v>
      </c>
    </row>
    <row r="635" spans="1:8" ht="13.5" x14ac:dyDescent="0.35">
      <c r="A635" s="3">
        <v>42928</v>
      </c>
      <c r="B635" s="2">
        <v>17.590499999999999</v>
      </c>
      <c r="C635" s="7">
        <f t="shared" si="54"/>
        <v>17.783761227656058</v>
      </c>
      <c r="D635" s="7">
        <f t="shared" si="56"/>
        <v>18.285163370763172</v>
      </c>
      <c r="E635" s="7">
        <f t="shared" si="55"/>
        <v>-0.50140214310711428</v>
      </c>
      <c r="F635" s="7">
        <f t="shared" si="59"/>
        <v>-0.43938288859880703</v>
      </c>
      <c r="G635" s="7">
        <f t="shared" si="57"/>
        <v>-6.2019254508307253E-2</v>
      </c>
      <c r="H635" s="7" t="str">
        <f t="shared" si="58"/>
        <v>Hold</v>
      </c>
    </row>
    <row r="636" spans="1:8" ht="13.5" x14ac:dyDescent="0.35">
      <c r="A636" s="3">
        <v>42929</v>
      </c>
      <c r="B636" s="2">
        <v>18.491399999999999</v>
      </c>
      <c r="C636" s="7">
        <f t="shared" si="54"/>
        <v>17.892628731093588</v>
      </c>
      <c r="D636" s="7">
        <f t="shared" si="56"/>
        <v>18.300440158114046</v>
      </c>
      <c r="E636" s="7">
        <f t="shared" si="55"/>
        <v>-0.40781142702045869</v>
      </c>
      <c r="F636" s="7">
        <f t="shared" si="59"/>
        <v>-0.43306859628313743</v>
      </c>
      <c r="G636" s="7">
        <f t="shared" si="57"/>
        <v>2.5257169262678736E-2</v>
      </c>
      <c r="H636" s="7" t="str">
        <f t="shared" si="58"/>
        <v>Sell</v>
      </c>
    </row>
    <row r="637" spans="1:8" ht="13.5" x14ac:dyDescent="0.35">
      <c r="A637" s="3">
        <v>42930</v>
      </c>
      <c r="B637" s="2">
        <v>18.691600000000001</v>
      </c>
      <c r="C637" s="7">
        <f t="shared" si="54"/>
        <v>18.015547387848422</v>
      </c>
      <c r="D637" s="7">
        <f t="shared" si="56"/>
        <v>18.32941496121671</v>
      </c>
      <c r="E637" s="7">
        <f t="shared" si="55"/>
        <v>-0.31386757336828808</v>
      </c>
      <c r="F637" s="7">
        <f t="shared" si="59"/>
        <v>-0.40922839170016756</v>
      </c>
      <c r="G637" s="7">
        <f t="shared" si="57"/>
        <v>9.5360818331879482E-2</v>
      </c>
      <c r="H637" s="7" t="str">
        <f t="shared" si="58"/>
        <v>Sell</v>
      </c>
    </row>
    <row r="638" spans="1:8" ht="13.5" x14ac:dyDescent="0.35">
      <c r="A638" s="3">
        <v>42933</v>
      </c>
      <c r="B638" s="2">
        <v>18.964099999999998</v>
      </c>
      <c r="C638" s="7">
        <f t="shared" si="54"/>
        <v>18.161478558948666</v>
      </c>
      <c r="D638" s="7">
        <f t="shared" si="56"/>
        <v>18.376428667793249</v>
      </c>
      <c r="E638" s="7">
        <f t="shared" si="55"/>
        <v>-0.2149501088445831</v>
      </c>
      <c r="F638" s="7">
        <f t="shared" si="59"/>
        <v>-0.37037273512905072</v>
      </c>
      <c r="G638" s="7">
        <f t="shared" si="57"/>
        <v>0.15542262628446762</v>
      </c>
      <c r="H638" s="7" t="str">
        <f t="shared" si="58"/>
        <v>Sell</v>
      </c>
    </row>
    <row r="639" spans="1:8" ht="13.5" x14ac:dyDescent="0.35">
      <c r="A639" s="3">
        <v>42934</v>
      </c>
      <c r="B639" s="2">
        <v>18.658300000000001</v>
      </c>
      <c r="C639" s="7">
        <f t="shared" si="54"/>
        <v>18.237912626802718</v>
      </c>
      <c r="D639" s="7">
        <f t="shared" si="56"/>
        <v>18.397308025734489</v>
      </c>
      <c r="E639" s="7">
        <f t="shared" si="55"/>
        <v>-0.15939539893177113</v>
      </c>
      <c r="F639" s="7">
        <f t="shared" si="59"/>
        <v>-0.32817726788959484</v>
      </c>
      <c r="G639" s="7">
        <f t="shared" si="57"/>
        <v>0.16878186895782371</v>
      </c>
      <c r="H639" s="7" t="str">
        <f t="shared" si="58"/>
        <v>Sell</v>
      </c>
    </row>
    <row r="640" spans="1:8" ht="13.5" x14ac:dyDescent="0.35">
      <c r="A640" s="3">
        <v>42935</v>
      </c>
      <c r="B640" s="2">
        <v>18.652699999999999</v>
      </c>
      <c r="C640" s="7">
        <f t="shared" si="54"/>
        <v>18.301726068833069</v>
      </c>
      <c r="D640" s="7">
        <f t="shared" si="56"/>
        <v>18.416225949754157</v>
      </c>
      <c r="E640" s="7">
        <f t="shared" si="55"/>
        <v>-0.11449988092108754</v>
      </c>
      <c r="F640" s="7">
        <f t="shared" si="59"/>
        <v>-0.28544179049589341</v>
      </c>
      <c r="G640" s="7">
        <f t="shared" si="57"/>
        <v>0.17094190957480587</v>
      </c>
      <c r="H640" s="7" t="str">
        <f t="shared" si="58"/>
        <v>Sell</v>
      </c>
    </row>
    <row r="641" spans="1:8" ht="13.5" x14ac:dyDescent="0.35">
      <c r="A641" s="3">
        <v>42936</v>
      </c>
      <c r="B641" s="2">
        <v>18.652699999999999</v>
      </c>
      <c r="C641" s="7">
        <f t="shared" si="54"/>
        <v>18.355722058243366</v>
      </c>
      <c r="D641" s="7">
        <f t="shared" si="56"/>
        <v>18.433742546068665</v>
      </c>
      <c r="E641" s="7">
        <f t="shared" si="55"/>
        <v>-7.8020487825298801E-2</v>
      </c>
      <c r="F641" s="7">
        <f t="shared" si="59"/>
        <v>-0.2439575299617745</v>
      </c>
      <c r="G641" s="7">
        <f t="shared" si="57"/>
        <v>0.1659370421364757</v>
      </c>
      <c r="H641" s="7" t="str">
        <f t="shared" si="58"/>
        <v>Sell</v>
      </c>
    </row>
    <row r="642" spans="1:8" ht="13.5" x14ac:dyDescent="0.35">
      <c r="A642" s="3">
        <v>42937</v>
      </c>
      <c r="B642" s="2">
        <v>18.352399999999999</v>
      </c>
      <c r="C642" s="7">
        <f t="shared" si="54"/>
        <v>18.355210972359771</v>
      </c>
      <c r="D642" s="7">
        <f t="shared" si="56"/>
        <v>18.427717172285799</v>
      </c>
      <c r="E642" s="7">
        <f t="shared" si="55"/>
        <v>-7.2506199926028359E-2</v>
      </c>
      <c r="F642" s="7">
        <f t="shared" si="59"/>
        <v>-0.20966726395462529</v>
      </c>
      <c r="G642" s="7">
        <f t="shared" si="57"/>
        <v>0.13716106402859693</v>
      </c>
      <c r="H642" s="7" t="str">
        <f t="shared" si="58"/>
        <v>Sell</v>
      </c>
    </row>
    <row r="643" spans="1:8" ht="13.5" x14ac:dyDescent="0.35">
      <c r="A643" s="3">
        <v>42940</v>
      </c>
      <c r="B643" s="2">
        <v>17.740600000000001</v>
      </c>
      <c r="C643" s="7">
        <f t="shared" si="54"/>
        <v>18.260655438150575</v>
      </c>
      <c r="D643" s="7">
        <f t="shared" si="56"/>
        <v>18.376819603968332</v>
      </c>
      <c r="E643" s="7">
        <f t="shared" si="55"/>
        <v>-0.11616416581775724</v>
      </c>
      <c r="F643" s="7">
        <f t="shared" si="59"/>
        <v>-0.19096664432725169</v>
      </c>
      <c r="G643" s="7">
        <f t="shared" si="57"/>
        <v>7.4802478509494452E-2</v>
      </c>
      <c r="H643" s="7" t="str">
        <f t="shared" si="58"/>
        <v>Sell</v>
      </c>
    </row>
    <row r="644" spans="1:8" ht="13.5" x14ac:dyDescent="0.35">
      <c r="A644" s="3">
        <v>42942</v>
      </c>
      <c r="B644" s="2">
        <v>18.263400000000001</v>
      </c>
      <c r="C644" s="7">
        <f t="shared" si="54"/>
        <v>18.2610776784351</v>
      </c>
      <c r="D644" s="7">
        <f t="shared" si="56"/>
        <v>18.368418151822528</v>
      </c>
      <c r="E644" s="7">
        <f t="shared" si="55"/>
        <v>-0.10734047338742769</v>
      </c>
      <c r="F644" s="7">
        <f t="shared" si="59"/>
        <v>-0.1742414101392869</v>
      </c>
      <c r="G644" s="7">
        <f t="shared" si="57"/>
        <v>6.6900936751859208E-2</v>
      </c>
      <c r="H644" s="7" t="str">
        <f t="shared" si="58"/>
        <v>Sell</v>
      </c>
    </row>
    <row r="645" spans="1:8" ht="13.5" x14ac:dyDescent="0.35">
      <c r="A645" s="3">
        <v>42943</v>
      </c>
      <c r="B645" s="2">
        <v>18.352399999999999</v>
      </c>
      <c r="C645" s="7">
        <f t="shared" si="54"/>
        <v>18.275127266368163</v>
      </c>
      <c r="D645" s="7">
        <f t="shared" si="56"/>
        <v>18.367231622057897</v>
      </c>
      <c r="E645" s="7">
        <f t="shared" si="55"/>
        <v>-9.2104355689734518E-2</v>
      </c>
      <c r="F645" s="7">
        <f t="shared" si="59"/>
        <v>-0.15781399924937645</v>
      </c>
      <c r="G645" s="7">
        <f t="shared" si="57"/>
        <v>6.5709643559641928E-2</v>
      </c>
      <c r="H645" s="7" t="str">
        <f t="shared" si="58"/>
        <v>Sell</v>
      </c>
    </row>
    <row r="646" spans="1:8" ht="13.5" x14ac:dyDescent="0.35">
      <c r="A646" s="3">
        <v>42944</v>
      </c>
      <c r="B646" s="2">
        <v>18.074300000000001</v>
      </c>
      <c r="C646" s="7">
        <f t="shared" si="54"/>
        <v>18.244230763849984</v>
      </c>
      <c r="D646" s="7">
        <f t="shared" si="56"/>
        <v>18.345532983386942</v>
      </c>
      <c r="E646" s="7">
        <f t="shared" si="55"/>
        <v>-0.10130221953695795</v>
      </c>
      <c r="F646" s="7">
        <f t="shared" si="59"/>
        <v>-0.14651164330689276</v>
      </c>
      <c r="G646" s="7">
        <f t="shared" si="57"/>
        <v>4.5209423769934809E-2</v>
      </c>
      <c r="H646" s="7" t="str">
        <f t="shared" si="58"/>
        <v>Sell</v>
      </c>
    </row>
    <row r="647" spans="1:8" ht="13.5" x14ac:dyDescent="0.35">
      <c r="A647" s="3">
        <v>42947</v>
      </c>
      <c r="B647" s="2">
        <v>17.9909</v>
      </c>
      <c r="C647" s="7">
        <f t="shared" si="54"/>
        <v>18.205256800180756</v>
      </c>
      <c r="D647" s="7">
        <f t="shared" si="56"/>
        <v>18.319263873506429</v>
      </c>
      <c r="E647" s="7">
        <f t="shared" si="55"/>
        <v>-0.1140070733256735</v>
      </c>
      <c r="F647" s="7">
        <f t="shared" si="59"/>
        <v>-0.1400107293106489</v>
      </c>
      <c r="G647" s="7">
        <f t="shared" si="57"/>
        <v>2.6003655984975393E-2</v>
      </c>
      <c r="H647" s="7" t="str">
        <f t="shared" si="58"/>
        <v>Sell</v>
      </c>
    </row>
    <row r="648" spans="1:8" ht="13.5" x14ac:dyDescent="0.35">
      <c r="A648" s="3">
        <v>42948</v>
      </c>
      <c r="B648" s="2">
        <v>17.796199999999999</v>
      </c>
      <c r="C648" s="7">
        <f t="shared" si="54"/>
        <v>18.142324984768329</v>
      </c>
      <c r="D648" s="7">
        <f t="shared" si="56"/>
        <v>18.28051840139484</v>
      </c>
      <c r="E648" s="7">
        <f t="shared" si="55"/>
        <v>-0.13819341662651041</v>
      </c>
      <c r="F648" s="7">
        <f t="shared" si="59"/>
        <v>-0.13964726677382119</v>
      </c>
      <c r="G648" s="7">
        <f t="shared" si="57"/>
        <v>1.4538501473107812E-3</v>
      </c>
      <c r="H648" s="7" t="str">
        <f t="shared" si="58"/>
        <v>Sell</v>
      </c>
    </row>
    <row r="649" spans="1:8" ht="13.5" x14ac:dyDescent="0.35">
      <c r="A649" s="3">
        <v>42949</v>
      </c>
      <c r="B649" s="2">
        <v>18.018699999999999</v>
      </c>
      <c r="C649" s="7">
        <f t="shared" si="54"/>
        <v>18.123305756342432</v>
      </c>
      <c r="D649" s="7">
        <f t="shared" si="56"/>
        <v>18.261124445735962</v>
      </c>
      <c r="E649" s="7">
        <f t="shared" si="55"/>
        <v>-0.13781868939353004</v>
      </c>
      <c r="F649" s="7">
        <f t="shared" si="59"/>
        <v>-0.13928155129776296</v>
      </c>
      <c r="G649" s="7">
        <f t="shared" si="57"/>
        <v>1.4628619042329205E-3</v>
      </c>
      <c r="H649" s="7" t="str">
        <f t="shared" si="58"/>
        <v>Sell</v>
      </c>
    </row>
    <row r="650" spans="1:8" ht="13.5" x14ac:dyDescent="0.35">
      <c r="A650" s="3">
        <v>42950</v>
      </c>
      <c r="B650" s="2">
        <v>18.2745</v>
      </c>
      <c r="C650" s="7">
        <f t="shared" si="54"/>
        <v>18.146566409212827</v>
      </c>
      <c r="D650" s="7">
        <f t="shared" si="56"/>
        <v>18.262115227533297</v>
      </c>
      <c r="E650" s="7">
        <f t="shared" si="55"/>
        <v>-0.11554881832046959</v>
      </c>
      <c r="F650" s="7">
        <f t="shared" si="59"/>
        <v>-0.13453500470230428</v>
      </c>
      <c r="G650" s="7">
        <f t="shared" si="57"/>
        <v>1.8986186381834691E-2</v>
      </c>
      <c r="H650" s="7" t="str">
        <f t="shared" si="58"/>
        <v>Sell</v>
      </c>
    </row>
    <row r="651" spans="1:8" ht="13.5" x14ac:dyDescent="0.35">
      <c r="A651" s="3">
        <v>42951</v>
      </c>
      <c r="B651" s="2">
        <v>18.074300000000001</v>
      </c>
      <c r="C651" s="7">
        <f t="shared" si="54"/>
        <v>18.135448500103159</v>
      </c>
      <c r="D651" s="7">
        <f t="shared" si="56"/>
        <v>18.248202988456757</v>
      </c>
      <c r="E651" s="7">
        <f t="shared" si="55"/>
        <v>-0.11275448835359825</v>
      </c>
      <c r="F651" s="7">
        <f t="shared" si="59"/>
        <v>-0.13017890143256308</v>
      </c>
      <c r="G651" s="7">
        <f t="shared" si="57"/>
        <v>1.7424413078964834E-2</v>
      </c>
      <c r="H651" s="7" t="str">
        <f t="shared" si="58"/>
        <v>Sell</v>
      </c>
    </row>
    <row r="652" spans="1:8" ht="13.5" x14ac:dyDescent="0.35">
      <c r="A652" s="3">
        <v>42954</v>
      </c>
      <c r="B652" s="2">
        <v>18.185500000000001</v>
      </c>
      <c r="C652" s="7">
        <f t="shared" si="54"/>
        <v>18.14314873085652</v>
      </c>
      <c r="D652" s="7">
        <f t="shared" si="56"/>
        <v>18.243558322645143</v>
      </c>
      <c r="E652" s="7">
        <f t="shared" si="55"/>
        <v>-0.10040959178862252</v>
      </c>
      <c r="F652" s="7">
        <f t="shared" si="59"/>
        <v>-0.12422503950377498</v>
      </c>
      <c r="G652" s="7">
        <f t="shared" si="57"/>
        <v>2.3815447715152455E-2</v>
      </c>
      <c r="H652" s="7" t="str">
        <f t="shared" si="58"/>
        <v>Sell</v>
      </c>
    </row>
    <row r="653" spans="1:8" ht="13.5" x14ac:dyDescent="0.35">
      <c r="A653" s="3">
        <v>42955</v>
      </c>
      <c r="B653" s="2">
        <v>17.840699999999998</v>
      </c>
      <c r="C653" s="7">
        <f t="shared" si="54"/>
        <v>18.096618156878595</v>
      </c>
      <c r="D653" s="7">
        <f t="shared" si="56"/>
        <v>18.213716965412171</v>
      </c>
      <c r="E653" s="7">
        <f t="shared" si="55"/>
        <v>-0.11709880853357646</v>
      </c>
      <c r="F653" s="7">
        <f t="shared" si="59"/>
        <v>-0.12279979330973528</v>
      </c>
      <c r="G653" s="7">
        <f t="shared" si="57"/>
        <v>5.7009847761588239E-3</v>
      </c>
      <c r="H653" s="7" t="str">
        <f t="shared" si="58"/>
        <v>Sell</v>
      </c>
    </row>
    <row r="654" spans="1:8" ht="13.5" x14ac:dyDescent="0.35">
      <c r="A654" s="3">
        <v>42956</v>
      </c>
      <c r="B654" s="2">
        <v>17.846299999999999</v>
      </c>
      <c r="C654" s="7">
        <f t="shared" si="54"/>
        <v>18.058107671204965</v>
      </c>
      <c r="D654" s="7">
        <f t="shared" si="56"/>
        <v>18.18650089390016</v>
      </c>
      <c r="E654" s="7">
        <f t="shared" si="55"/>
        <v>-0.12839322269519471</v>
      </c>
      <c r="F654" s="7">
        <f t="shared" si="59"/>
        <v>-0.12391847918682718</v>
      </c>
      <c r="G654" s="7">
        <f t="shared" si="57"/>
        <v>-4.4747435083675319E-3</v>
      </c>
      <c r="H654" s="7" t="str">
        <f t="shared" si="58"/>
        <v>Hold</v>
      </c>
    </row>
    <row r="655" spans="1:8" ht="13.5" x14ac:dyDescent="0.35">
      <c r="A655" s="3">
        <v>42957</v>
      </c>
      <c r="B655" s="2">
        <v>18.0243</v>
      </c>
      <c r="C655" s="7">
        <f t="shared" ref="C655:C718" si="60">$C$4*B655+C654*(1-$C$4)</f>
        <v>18.052906491019584</v>
      </c>
      <c r="D655" s="7">
        <f t="shared" si="56"/>
        <v>18.174486012870517</v>
      </c>
      <c r="E655" s="7">
        <f t="shared" si="55"/>
        <v>-0.12157952185093279</v>
      </c>
      <c r="F655" s="7">
        <f t="shared" si="59"/>
        <v>-0.1234506877196483</v>
      </c>
      <c r="G655" s="7">
        <f t="shared" si="57"/>
        <v>1.8711658687155103E-3</v>
      </c>
      <c r="H655" s="7" t="str">
        <f t="shared" si="58"/>
        <v>Sell</v>
      </c>
    </row>
    <row r="656" spans="1:8" ht="13.5" x14ac:dyDescent="0.35">
      <c r="A656" s="3">
        <v>42958</v>
      </c>
      <c r="B656" s="2">
        <v>18.013100000000001</v>
      </c>
      <c r="C656" s="7">
        <f t="shared" si="60"/>
        <v>18.046782415478109</v>
      </c>
      <c r="D656" s="7">
        <f t="shared" si="56"/>
        <v>18.162531493398628</v>
      </c>
      <c r="E656" s="7">
        <f t="shared" si="55"/>
        <v>-0.11574907792051903</v>
      </c>
      <c r="F656" s="7">
        <f t="shared" si="59"/>
        <v>-0.12191036575982246</v>
      </c>
      <c r="G656" s="7">
        <f t="shared" si="57"/>
        <v>6.1612878393034337E-3</v>
      </c>
      <c r="H656" s="7" t="str">
        <f t="shared" si="58"/>
        <v>Sell</v>
      </c>
    </row>
    <row r="657" spans="1:8" ht="13.5" x14ac:dyDescent="0.35">
      <c r="A657" s="3">
        <v>42961</v>
      </c>
      <c r="B657" s="2">
        <v>18.0076</v>
      </c>
      <c r="C657" s="7">
        <f t="shared" si="60"/>
        <v>18.040754351558398</v>
      </c>
      <c r="D657" s="7">
        <f t="shared" si="56"/>
        <v>18.151055086480209</v>
      </c>
      <c r="E657" s="7">
        <f t="shared" si="55"/>
        <v>-0.11030073492181103</v>
      </c>
      <c r="F657" s="7">
        <f t="shared" si="59"/>
        <v>-0.11958843959222018</v>
      </c>
      <c r="G657" s="7">
        <f t="shared" si="57"/>
        <v>9.2877046704091526E-3</v>
      </c>
      <c r="H657" s="7" t="str">
        <f t="shared" si="58"/>
        <v>Sell</v>
      </c>
    </row>
    <row r="658" spans="1:8" ht="13.5" x14ac:dyDescent="0.35">
      <c r="A658" s="3">
        <v>42962</v>
      </c>
      <c r="B658" s="2">
        <v>17.935300000000002</v>
      </c>
      <c r="C658" s="7">
        <f t="shared" si="60"/>
        <v>18.024530605164799</v>
      </c>
      <c r="D658" s="7">
        <f t="shared" si="56"/>
        <v>18.135073228222417</v>
      </c>
      <c r="E658" s="7">
        <f t="shared" si="55"/>
        <v>-0.11054262305761853</v>
      </c>
      <c r="F658" s="7">
        <f t="shared" si="59"/>
        <v>-0.11777927628529986</v>
      </c>
      <c r="G658" s="7">
        <f t="shared" si="57"/>
        <v>7.2366532276813278E-3</v>
      </c>
      <c r="H658" s="7" t="str">
        <f t="shared" si="58"/>
        <v>Sell</v>
      </c>
    </row>
    <row r="659" spans="1:8" ht="13.5" x14ac:dyDescent="0.35">
      <c r="A659" s="3">
        <v>42963</v>
      </c>
      <c r="B659" s="2">
        <v>17.846299999999999</v>
      </c>
      <c r="C659" s="7">
        <f t="shared" si="60"/>
        <v>17.99711051206252</v>
      </c>
      <c r="D659" s="7">
        <f t="shared" si="56"/>
        <v>18.113682618724461</v>
      </c>
      <c r="E659" s="7">
        <f t="shared" si="55"/>
        <v>-0.11657210666194118</v>
      </c>
      <c r="F659" s="7">
        <f t="shared" si="59"/>
        <v>-0.11753784236062811</v>
      </c>
      <c r="G659" s="7">
        <f t="shared" si="57"/>
        <v>9.6573569868693698E-4</v>
      </c>
      <c r="H659" s="7" t="str">
        <f t="shared" si="58"/>
        <v>Sell</v>
      </c>
    </row>
    <row r="660" spans="1:8" ht="13.5" x14ac:dyDescent="0.35">
      <c r="A660" s="3">
        <v>42964</v>
      </c>
      <c r="B660" s="2">
        <v>17.6294</v>
      </c>
      <c r="C660" s="7">
        <f t="shared" si="60"/>
        <v>17.940539664052903</v>
      </c>
      <c r="D660" s="7">
        <f t="shared" si="56"/>
        <v>18.07780983215228</v>
      </c>
      <c r="E660" s="7">
        <f t="shared" si="55"/>
        <v>-0.13727016809937709</v>
      </c>
      <c r="F660" s="7">
        <f t="shared" si="59"/>
        <v>-0.12148430750837791</v>
      </c>
      <c r="G660" s="7">
        <f t="shared" si="57"/>
        <v>-1.5785860590999179E-2</v>
      </c>
      <c r="H660" s="7" t="str">
        <f t="shared" si="58"/>
        <v>Hold</v>
      </c>
    </row>
    <row r="661" spans="1:8" ht="13.5" x14ac:dyDescent="0.35">
      <c r="A661" s="3">
        <v>42965</v>
      </c>
      <c r="B661" s="2">
        <v>17.790700000000001</v>
      </c>
      <c r="C661" s="7">
        <f t="shared" si="60"/>
        <v>17.917487408044764</v>
      </c>
      <c r="D661" s="7">
        <f t="shared" si="56"/>
        <v>18.056542437178035</v>
      </c>
      <c r="E661" s="7">
        <f t="shared" si="55"/>
        <v>-0.13905502913327084</v>
      </c>
      <c r="F661" s="7">
        <f t="shared" si="59"/>
        <v>-0.12499845183335651</v>
      </c>
      <c r="G661" s="7">
        <f t="shared" si="57"/>
        <v>-1.405657729991433E-2</v>
      </c>
      <c r="H661" s="7" t="str">
        <f t="shared" si="58"/>
        <v>Hold</v>
      </c>
    </row>
    <row r="662" spans="1:8" ht="13.5" x14ac:dyDescent="0.35">
      <c r="A662" s="3">
        <v>42968</v>
      </c>
      <c r="B662" s="2">
        <v>17.790700000000001</v>
      </c>
      <c r="C662" s="7">
        <f t="shared" si="60"/>
        <v>17.897981652960954</v>
      </c>
      <c r="D662" s="7">
        <f t="shared" si="56"/>
        <v>18.036850404794475</v>
      </c>
      <c r="E662" s="7">
        <f t="shared" si="55"/>
        <v>-0.13886875183352032</v>
      </c>
      <c r="F662" s="7">
        <f t="shared" si="59"/>
        <v>-0.12777251183338928</v>
      </c>
      <c r="G662" s="7">
        <f t="shared" si="57"/>
        <v>-1.1096240000131041E-2</v>
      </c>
      <c r="H662" s="7" t="str">
        <f t="shared" si="58"/>
        <v>Hold</v>
      </c>
    </row>
    <row r="663" spans="1:8" ht="13.5" x14ac:dyDescent="0.35">
      <c r="A663" s="3">
        <v>42969</v>
      </c>
      <c r="B663" s="2">
        <v>17.684999999999999</v>
      </c>
      <c r="C663" s="7">
        <f t="shared" si="60"/>
        <v>17.865215244813115</v>
      </c>
      <c r="D663" s="7">
        <f t="shared" si="56"/>
        <v>18.010787411846735</v>
      </c>
      <c r="E663" s="7">
        <f t="shared" si="55"/>
        <v>-0.1455721670336203</v>
      </c>
      <c r="F663" s="7">
        <f t="shared" si="59"/>
        <v>-0.13133244287343548</v>
      </c>
      <c r="G663" s="7">
        <f t="shared" si="57"/>
        <v>-1.4239724160184819E-2</v>
      </c>
      <c r="H663" s="7" t="str">
        <f t="shared" si="58"/>
        <v>Hold</v>
      </c>
    </row>
    <row r="664" spans="1:8" ht="13.5" x14ac:dyDescent="0.35">
      <c r="A664" s="3">
        <v>42970</v>
      </c>
      <c r="B664" s="2">
        <v>17.735099999999999</v>
      </c>
      <c r="C664" s="7">
        <f t="shared" si="60"/>
        <v>17.845197514841868</v>
      </c>
      <c r="D664" s="7">
        <f t="shared" si="56"/>
        <v>17.99036612208031</v>
      </c>
      <c r="E664" s="7">
        <f t="shared" si="55"/>
        <v>-0.1451686072384426</v>
      </c>
      <c r="F664" s="7">
        <f t="shared" si="59"/>
        <v>-0.13409967574643691</v>
      </c>
      <c r="G664" s="7">
        <f t="shared" si="57"/>
        <v>-1.106893149200569E-2</v>
      </c>
      <c r="H664" s="7" t="str">
        <f t="shared" si="58"/>
        <v>Hold</v>
      </c>
    </row>
    <row r="665" spans="1:8" ht="13.5" x14ac:dyDescent="0.35">
      <c r="A665" s="3">
        <v>42971</v>
      </c>
      <c r="B665" s="2">
        <v>17.684999999999999</v>
      </c>
      <c r="C665" s="7">
        <f t="shared" si="60"/>
        <v>17.820551743327734</v>
      </c>
      <c r="D665" s="7">
        <f t="shared" si="56"/>
        <v>17.967746409333618</v>
      </c>
      <c r="E665" s="7">
        <f t="shared" si="55"/>
        <v>-0.14719466600588405</v>
      </c>
      <c r="F665" s="7">
        <f t="shared" si="59"/>
        <v>-0.13671867379832636</v>
      </c>
      <c r="G665" s="7">
        <f t="shared" si="57"/>
        <v>-1.0475992207557683E-2</v>
      </c>
      <c r="H665" s="7" t="str">
        <f t="shared" si="58"/>
        <v>Hold</v>
      </c>
    </row>
    <row r="666" spans="1:8" ht="13.5" x14ac:dyDescent="0.35">
      <c r="A666" s="3">
        <v>42972</v>
      </c>
      <c r="B666" s="2">
        <v>17.6294</v>
      </c>
      <c r="C666" s="7">
        <f t="shared" si="60"/>
        <v>17.791143782815773</v>
      </c>
      <c r="D666" s="7">
        <f t="shared" si="56"/>
        <v>17.942683712345943</v>
      </c>
      <c r="E666" s="7">
        <f t="shared" si="55"/>
        <v>-0.15153992953016981</v>
      </c>
      <c r="F666" s="7">
        <f t="shared" si="59"/>
        <v>-0.13968292494469506</v>
      </c>
      <c r="G666" s="7">
        <f t="shared" si="57"/>
        <v>-1.1857004585474756E-2</v>
      </c>
      <c r="H666" s="7" t="str">
        <f t="shared" si="58"/>
        <v>Hold</v>
      </c>
    </row>
    <row r="667" spans="1:8" ht="13.5" x14ac:dyDescent="0.35">
      <c r="A667" s="3">
        <v>42975</v>
      </c>
      <c r="B667" s="2">
        <v>17.684999999999999</v>
      </c>
      <c r="C667" s="7">
        <f t="shared" si="60"/>
        <v>17.774813970074884</v>
      </c>
      <c r="D667" s="7">
        <f t="shared" si="56"/>
        <v>17.923596029949945</v>
      </c>
      <c r="E667" s="7">
        <f t="shared" si="55"/>
        <v>-0.14878205987506021</v>
      </c>
      <c r="F667" s="7">
        <f t="shared" si="59"/>
        <v>-0.14150275193076811</v>
      </c>
      <c r="G667" s="7">
        <f t="shared" si="57"/>
        <v>-7.2793079442921016E-3</v>
      </c>
      <c r="H667" s="7" t="str">
        <f t="shared" si="58"/>
        <v>Hold</v>
      </c>
    </row>
    <row r="668" spans="1:8" ht="13.5" x14ac:dyDescent="0.35">
      <c r="A668" s="3">
        <v>42976</v>
      </c>
      <c r="B668" s="2">
        <v>17.462599999999998</v>
      </c>
      <c r="C668" s="7">
        <f t="shared" si="60"/>
        <v>17.726781051601826</v>
      </c>
      <c r="D668" s="7">
        <f t="shared" si="56"/>
        <v>17.889448175879579</v>
      </c>
      <c r="E668" s="7">
        <f t="shared" ref="E668:E731" si="61">C668-D668</f>
        <v>-0.16266712427775332</v>
      </c>
      <c r="F668" s="7">
        <f t="shared" si="59"/>
        <v>-0.14573562640016516</v>
      </c>
      <c r="G668" s="7">
        <f t="shared" si="57"/>
        <v>-1.6931497877588159E-2</v>
      </c>
      <c r="H668" s="7" t="str">
        <f t="shared" si="58"/>
        <v>Hold</v>
      </c>
    </row>
    <row r="669" spans="1:8" ht="13.5" x14ac:dyDescent="0.35">
      <c r="A669" s="3">
        <v>42977</v>
      </c>
      <c r="B669" s="2">
        <v>17.668299999999999</v>
      </c>
      <c r="C669" s="7">
        <f t="shared" si="60"/>
        <v>17.717783966740008</v>
      </c>
      <c r="D669" s="7">
        <f t="shared" ref="D669:D732" si="62">$D$4*B669+(1-$D$4)*D668</f>
        <v>17.873066829518127</v>
      </c>
      <c r="E669" s="7">
        <f t="shared" si="61"/>
        <v>-0.15528286277811887</v>
      </c>
      <c r="F669" s="7">
        <f t="shared" si="59"/>
        <v>-0.14764507367575591</v>
      </c>
      <c r="G669" s="7">
        <f t="shared" si="57"/>
        <v>-7.6377891023629574E-3</v>
      </c>
      <c r="H669" s="7" t="str">
        <f t="shared" si="58"/>
        <v>Hold</v>
      </c>
    </row>
    <row r="670" spans="1:8" ht="13.5" x14ac:dyDescent="0.35">
      <c r="A670" s="3">
        <v>42978</v>
      </c>
      <c r="B670" s="2">
        <v>17.668299999999999</v>
      </c>
      <c r="C670" s="7">
        <f t="shared" si="60"/>
        <v>17.710171048780008</v>
      </c>
      <c r="D670" s="7">
        <f t="shared" si="62"/>
        <v>17.857898916220488</v>
      </c>
      <c r="E670" s="7">
        <f t="shared" si="61"/>
        <v>-0.14772786744048005</v>
      </c>
      <c r="F670" s="7">
        <f t="shared" si="59"/>
        <v>-0.14766163242870073</v>
      </c>
      <c r="G670" s="7">
        <f t="shared" si="57"/>
        <v>-6.6235011779325337E-5</v>
      </c>
      <c r="H670" s="7" t="str">
        <f t="shared" si="58"/>
        <v>Hold</v>
      </c>
    </row>
    <row r="671" spans="1:8" ht="13.5" x14ac:dyDescent="0.35">
      <c r="A671" s="3">
        <v>42982</v>
      </c>
      <c r="B671" s="2">
        <v>17.568200000000001</v>
      </c>
      <c r="C671" s="7">
        <f t="shared" si="60"/>
        <v>17.688329348967699</v>
      </c>
      <c r="D671" s="7">
        <f t="shared" si="62"/>
        <v>17.836439737241193</v>
      </c>
      <c r="E671" s="7">
        <f t="shared" si="61"/>
        <v>-0.14811038827349421</v>
      </c>
      <c r="F671" s="7">
        <f t="shared" si="59"/>
        <v>-0.14775138359765944</v>
      </c>
      <c r="G671" s="7">
        <f t="shared" si="57"/>
        <v>-3.5900467583477313E-4</v>
      </c>
      <c r="H671" s="7" t="str">
        <f t="shared" si="58"/>
        <v>Hold</v>
      </c>
    </row>
    <row r="672" spans="1:8" ht="13.5" x14ac:dyDescent="0.35">
      <c r="A672" s="3">
        <v>42983</v>
      </c>
      <c r="B672" s="2">
        <v>17.512599999999999</v>
      </c>
      <c r="C672" s="7">
        <f t="shared" si="60"/>
        <v>17.661294064511129</v>
      </c>
      <c r="D672" s="7">
        <f t="shared" si="62"/>
        <v>17.81245160855666</v>
      </c>
      <c r="E672" s="7">
        <f t="shared" si="61"/>
        <v>-0.15115754404553172</v>
      </c>
      <c r="F672" s="7">
        <f t="shared" si="59"/>
        <v>-0.1484326156872339</v>
      </c>
      <c r="G672" s="7">
        <f t="shared" si="57"/>
        <v>-2.7249283582978234E-3</v>
      </c>
      <c r="H672" s="7" t="str">
        <f t="shared" si="58"/>
        <v>Hold</v>
      </c>
    </row>
    <row r="673" spans="1:8" ht="13.5" x14ac:dyDescent="0.35">
      <c r="A673" s="3">
        <v>42984</v>
      </c>
      <c r="B673" s="2">
        <v>17.379100000000001</v>
      </c>
      <c r="C673" s="7">
        <f t="shared" si="60"/>
        <v>17.617879593047878</v>
      </c>
      <c r="D673" s="7">
        <f t="shared" si="62"/>
        <v>17.780351489404318</v>
      </c>
      <c r="E673" s="7">
        <f t="shared" si="61"/>
        <v>-0.16247189635643977</v>
      </c>
      <c r="F673" s="7">
        <f t="shared" si="59"/>
        <v>-0.15124047182107508</v>
      </c>
      <c r="G673" s="7">
        <f t="shared" si="57"/>
        <v>-1.1231424535364687E-2</v>
      </c>
      <c r="H673" s="7" t="str">
        <f t="shared" si="58"/>
        <v>Hold</v>
      </c>
    </row>
    <row r="674" spans="1:8" ht="13.5" x14ac:dyDescent="0.35">
      <c r="A674" s="3">
        <v>42985</v>
      </c>
      <c r="B674" s="2">
        <v>17.351299999999998</v>
      </c>
      <c r="C674" s="7">
        <f t="shared" si="60"/>
        <v>17.576867347963589</v>
      </c>
      <c r="D674" s="7">
        <f t="shared" si="62"/>
        <v>17.748569897596589</v>
      </c>
      <c r="E674" s="7">
        <f t="shared" si="61"/>
        <v>-0.17170254963300025</v>
      </c>
      <c r="F674" s="7">
        <f t="shared" si="59"/>
        <v>-0.15533288738346013</v>
      </c>
      <c r="G674" s="7">
        <f t="shared" si="57"/>
        <v>-1.6369662249540118E-2</v>
      </c>
      <c r="H674" s="7" t="str">
        <f t="shared" si="58"/>
        <v>Hold</v>
      </c>
    </row>
    <row r="675" spans="1:8" ht="13.5" x14ac:dyDescent="0.35">
      <c r="A675" s="3">
        <v>42986</v>
      </c>
      <c r="B675" s="2">
        <v>17.240100000000002</v>
      </c>
      <c r="C675" s="7">
        <f t="shared" si="60"/>
        <v>17.52505698673842</v>
      </c>
      <c r="D675" s="7">
        <f t="shared" si="62"/>
        <v>17.710905460737585</v>
      </c>
      <c r="E675" s="7">
        <f t="shared" si="61"/>
        <v>-0.18584847399916526</v>
      </c>
      <c r="F675" s="7">
        <f t="shared" si="59"/>
        <v>-0.16143600470660116</v>
      </c>
      <c r="G675" s="7">
        <f t="shared" si="57"/>
        <v>-2.4412469292564104E-2</v>
      </c>
      <c r="H675" s="7" t="str">
        <f t="shared" si="58"/>
        <v>Hold</v>
      </c>
    </row>
    <row r="676" spans="1:8" ht="13.5" x14ac:dyDescent="0.35">
      <c r="A676" s="3">
        <v>42989</v>
      </c>
      <c r="B676" s="2">
        <v>17.1233</v>
      </c>
      <c r="C676" s="7">
        <f t="shared" si="60"/>
        <v>17.463248219547893</v>
      </c>
      <c r="D676" s="7">
        <f t="shared" si="62"/>
        <v>17.667379130312579</v>
      </c>
      <c r="E676" s="7">
        <f t="shared" si="61"/>
        <v>-0.20413091076468604</v>
      </c>
      <c r="F676" s="7">
        <f t="shared" si="59"/>
        <v>-0.16997498591821814</v>
      </c>
      <c r="G676" s="7">
        <f t="shared" ref="G676:G739" si="63">E676-F676</f>
        <v>-3.41559248464679E-2</v>
      </c>
      <c r="H676" s="7" t="str">
        <f t="shared" ref="H676:H739" si="64">IF(G676&lt;0,"Hold","Sell")</f>
        <v>Hold</v>
      </c>
    </row>
    <row r="677" spans="1:8" ht="13.5" x14ac:dyDescent="0.35">
      <c r="A677" s="3">
        <v>42990</v>
      </c>
      <c r="B677" s="2">
        <v>17.0733</v>
      </c>
      <c r="C677" s="7">
        <f t="shared" si="60"/>
        <v>17.403256185771294</v>
      </c>
      <c r="D677" s="7">
        <f t="shared" si="62"/>
        <v>17.623373268807942</v>
      </c>
      <c r="E677" s="7">
        <f t="shared" si="61"/>
        <v>-0.2201170830366479</v>
      </c>
      <c r="F677" s="7">
        <f t="shared" ref="F677:F740" si="65">(E677*(2/10))+((1-(2/10))*F676)</f>
        <v>-0.18000340534190409</v>
      </c>
      <c r="G677" s="7">
        <f t="shared" si="63"/>
        <v>-4.0113677694743805E-2</v>
      </c>
      <c r="H677" s="7" t="str">
        <f t="shared" si="64"/>
        <v>Hold</v>
      </c>
    </row>
    <row r="678" spans="1:8" ht="13.5" x14ac:dyDescent="0.35">
      <c r="A678" s="3">
        <v>42991</v>
      </c>
      <c r="B678" s="2">
        <v>16.8508</v>
      </c>
      <c r="C678" s="7">
        <f t="shared" si="60"/>
        <v>17.318262926421863</v>
      </c>
      <c r="D678" s="7">
        <f t="shared" si="62"/>
        <v>17.566145619266614</v>
      </c>
      <c r="E678" s="7">
        <f t="shared" si="61"/>
        <v>-0.24788269284475106</v>
      </c>
      <c r="F678" s="7">
        <f t="shared" si="65"/>
        <v>-0.19357926284247351</v>
      </c>
      <c r="G678" s="7">
        <f t="shared" si="63"/>
        <v>-5.4303430002277553E-2</v>
      </c>
      <c r="H678" s="7" t="str">
        <f t="shared" si="64"/>
        <v>Hold</v>
      </c>
    </row>
    <row r="679" spans="1:8" ht="13.5" x14ac:dyDescent="0.35">
      <c r="A679" s="3">
        <v>42992</v>
      </c>
      <c r="B679" s="2">
        <v>16.628399999999999</v>
      </c>
      <c r="C679" s="7">
        <f t="shared" si="60"/>
        <v>17.212130168510807</v>
      </c>
      <c r="D679" s="7">
        <f t="shared" si="62"/>
        <v>17.496682980802422</v>
      </c>
      <c r="E679" s="7">
        <f t="shared" si="61"/>
        <v>-0.284552812291615</v>
      </c>
      <c r="F679" s="7">
        <f t="shared" si="65"/>
        <v>-0.21177397273230181</v>
      </c>
      <c r="G679" s="7">
        <f t="shared" si="63"/>
        <v>-7.2778839559313191E-2</v>
      </c>
      <c r="H679" s="7" t="str">
        <f t="shared" si="64"/>
        <v>Hold</v>
      </c>
    </row>
    <row r="680" spans="1:8" ht="13.5" x14ac:dyDescent="0.35">
      <c r="A680" s="3">
        <v>42993</v>
      </c>
      <c r="B680" s="2">
        <v>16.405899999999999</v>
      </c>
      <c r="C680" s="7">
        <f t="shared" si="60"/>
        <v>17.088094757970683</v>
      </c>
      <c r="D680" s="7">
        <f t="shared" si="62"/>
        <v>17.415884241483727</v>
      </c>
      <c r="E680" s="7">
        <f t="shared" si="61"/>
        <v>-0.32778948351304393</v>
      </c>
      <c r="F680" s="7">
        <f t="shared" si="65"/>
        <v>-0.23497707488845027</v>
      </c>
      <c r="G680" s="7">
        <f t="shared" si="63"/>
        <v>-9.2812408624593667E-2</v>
      </c>
      <c r="H680" s="7" t="str">
        <f t="shared" si="64"/>
        <v>Hold</v>
      </c>
    </row>
    <row r="681" spans="1:8" ht="13.5" x14ac:dyDescent="0.35">
      <c r="A681" s="3">
        <v>42996</v>
      </c>
      <c r="B681" s="2">
        <v>16.127800000000001</v>
      </c>
      <c r="C681" s="7">
        <f t="shared" si="60"/>
        <v>16.940357102898272</v>
      </c>
      <c r="D681" s="7">
        <f t="shared" si="62"/>
        <v>17.320470593966416</v>
      </c>
      <c r="E681" s="7">
        <f t="shared" si="61"/>
        <v>-0.38011349106814407</v>
      </c>
      <c r="F681" s="7">
        <f t="shared" si="65"/>
        <v>-0.26400435812438905</v>
      </c>
      <c r="G681" s="7">
        <f t="shared" si="63"/>
        <v>-0.11610913294375502</v>
      </c>
      <c r="H681" s="7" t="str">
        <f t="shared" si="64"/>
        <v>Hold</v>
      </c>
    </row>
    <row r="682" spans="1:8" ht="13.5" x14ac:dyDescent="0.35">
      <c r="A682" s="3">
        <v>42997</v>
      </c>
      <c r="B682" s="2">
        <v>16.3169</v>
      </c>
      <c r="C682" s="7">
        <f t="shared" si="60"/>
        <v>16.844440625529305</v>
      </c>
      <c r="D682" s="7">
        <f t="shared" si="62"/>
        <v>17.246132031450387</v>
      </c>
      <c r="E682" s="7">
        <f t="shared" si="61"/>
        <v>-0.40169140592108121</v>
      </c>
      <c r="F682" s="7">
        <f t="shared" si="65"/>
        <v>-0.29154176768372753</v>
      </c>
      <c r="G682" s="7">
        <f t="shared" si="63"/>
        <v>-0.11014963823735369</v>
      </c>
      <c r="H682" s="7" t="str">
        <f t="shared" si="64"/>
        <v>Hold</v>
      </c>
    </row>
    <row r="683" spans="1:8" ht="13.5" x14ac:dyDescent="0.35">
      <c r="A683" s="3">
        <v>42998</v>
      </c>
      <c r="B683" s="2">
        <v>16.684000000000001</v>
      </c>
      <c r="C683" s="7">
        <f t="shared" si="60"/>
        <v>16.819757452370951</v>
      </c>
      <c r="D683" s="7">
        <f t="shared" si="62"/>
        <v>17.204492621713321</v>
      </c>
      <c r="E683" s="7">
        <f t="shared" si="61"/>
        <v>-0.3847351693423704</v>
      </c>
      <c r="F683" s="7">
        <f t="shared" si="65"/>
        <v>-0.31018044801545613</v>
      </c>
      <c r="G683" s="7">
        <f t="shared" si="63"/>
        <v>-7.4554721326914264E-2</v>
      </c>
      <c r="H683" s="7" t="str">
        <f t="shared" si="64"/>
        <v>Hold</v>
      </c>
    </row>
    <row r="684" spans="1:8" ht="13.5" x14ac:dyDescent="0.35">
      <c r="A684" s="3">
        <v>43000</v>
      </c>
      <c r="B684" s="2">
        <v>16.739599999999999</v>
      </c>
      <c r="C684" s="7">
        <f t="shared" si="60"/>
        <v>16.807425536621572</v>
      </c>
      <c r="D684" s="7">
        <f t="shared" si="62"/>
        <v>17.170056131216036</v>
      </c>
      <c r="E684" s="7">
        <f t="shared" si="61"/>
        <v>-0.36263059459446367</v>
      </c>
      <c r="F684" s="7">
        <f t="shared" si="65"/>
        <v>-0.32067047733125764</v>
      </c>
      <c r="G684" s="7">
        <f t="shared" si="63"/>
        <v>-4.1960117263206032E-2</v>
      </c>
      <c r="H684" s="7" t="str">
        <f t="shared" si="64"/>
        <v>Hold</v>
      </c>
    </row>
    <row r="685" spans="1:8" ht="13.5" x14ac:dyDescent="0.35">
      <c r="A685" s="3">
        <v>43003</v>
      </c>
      <c r="B685" s="2">
        <v>16.6951</v>
      </c>
      <c r="C685" s="7">
        <f t="shared" si="60"/>
        <v>16.790144684833638</v>
      </c>
      <c r="D685" s="7">
        <f t="shared" si="62"/>
        <v>17.134874195570404</v>
      </c>
      <c r="E685" s="7">
        <f t="shared" si="61"/>
        <v>-0.34472951073676583</v>
      </c>
      <c r="F685" s="7">
        <f t="shared" si="65"/>
        <v>-0.32548228401235929</v>
      </c>
      <c r="G685" s="7">
        <f t="shared" si="63"/>
        <v>-1.9247226724406541E-2</v>
      </c>
      <c r="H685" s="7" t="str">
        <f t="shared" si="64"/>
        <v>Hold</v>
      </c>
    </row>
    <row r="686" spans="1:8" ht="13.5" x14ac:dyDescent="0.35">
      <c r="A686" s="3">
        <v>43004</v>
      </c>
      <c r="B686" s="2">
        <v>16.739599999999999</v>
      </c>
      <c r="C686" s="7">
        <f t="shared" si="60"/>
        <v>16.782368579474618</v>
      </c>
      <c r="D686" s="7">
        <f t="shared" si="62"/>
        <v>17.105594625528152</v>
      </c>
      <c r="E686" s="7">
        <f t="shared" si="61"/>
        <v>-0.32322604605353433</v>
      </c>
      <c r="F686" s="7">
        <f t="shared" si="65"/>
        <v>-0.32503103642059433</v>
      </c>
      <c r="G686" s="7">
        <f t="shared" si="63"/>
        <v>1.8049903670599998E-3</v>
      </c>
      <c r="H686" s="7" t="str">
        <f t="shared" si="64"/>
        <v>Sell</v>
      </c>
    </row>
    <row r="687" spans="1:8" ht="13.5" x14ac:dyDescent="0.35">
      <c r="A687" s="3">
        <v>43005</v>
      </c>
      <c r="B687" s="2">
        <v>16.739599999999999</v>
      </c>
      <c r="C687" s="7">
        <f t="shared" si="60"/>
        <v>16.775788798016983</v>
      </c>
      <c r="D687" s="7">
        <f t="shared" si="62"/>
        <v>17.078483912526067</v>
      </c>
      <c r="E687" s="7">
        <f t="shared" si="61"/>
        <v>-0.30269511450908482</v>
      </c>
      <c r="F687" s="7">
        <f t="shared" si="65"/>
        <v>-0.32056385203829241</v>
      </c>
      <c r="G687" s="7">
        <f t="shared" si="63"/>
        <v>1.786873752920759E-2</v>
      </c>
      <c r="H687" s="7" t="str">
        <f t="shared" si="64"/>
        <v>Sell</v>
      </c>
    </row>
    <row r="688" spans="1:8" ht="13.5" x14ac:dyDescent="0.35">
      <c r="A688" s="3">
        <v>43006</v>
      </c>
      <c r="B688" s="2">
        <v>16.656199999999998</v>
      </c>
      <c r="C688" s="7">
        <f t="shared" si="60"/>
        <v>16.757390521398985</v>
      </c>
      <c r="D688" s="7">
        <f t="shared" si="62"/>
        <v>17.047203622709322</v>
      </c>
      <c r="E688" s="7">
        <f t="shared" si="61"/>
        <v>-0.28981310131033666</v>
      </c>
      <c r="F688" s="7">
        <f t="shared" si="65"/>
        <v>-0.31441370189270129</v>
      </c>
      <c r="G688" s="7">
        <f t="shared" si="63"/>
        <v>2.4600600582364629E-2</v>
      </c>
      <c r="H688" s="7" t="str">
        <f t="shared" si="64"/>
        <v>Sell</v>
      </c>
    </row>
    <row r="689" spans="1:8" ht="13.5" x14ac:dyDescent="0.35">
      <c r="A689" s="3">
        <v>43007</v>
      </c>
      <c r="B689" s="2">
        <v>16.517099999999999</v>
      </c>
      <c r="C689" s="7">
        <f t="shared" si="60"/>
        <v>16.720422748876064</v>
      </c>
      <c r="D689" s="7">
        <f t="shared" si="62"/>
        <v>17.007936687693817</v>
      </c>
      <c r="E689" s="7">
        <f t="shared" si="61"/>
        <v>-0.287513938817753</v>
      </c>
      <c r="F689" s="7">
        <f t="shared" si="65"/>
        <v>-0.30903374927771166</v>
      </c>
      <c r="G689" s="7">
        <f t="shared" si="63"/>
        <v>2.1519810459958655E-2</v>
      </c>
      <c r="H689" s="7" t="str">
        <f t="shared" si="64"/>
        <v>Sell</v>
      </c>
    </row>
    <row r="690" spans="1:8" ht="13.5" x14ac:dyDescent="0.35">
      <c r="A690" s="3">
        <v>43010</v>
      </c>
      <c r="B690" s="2">
        <v>16.461500000000001</v>
      </c>
      <c r="C690" s="7">
        <f t="shared" si="60"/>
        <v>16.680588479818208</v>
      </c>
      <c r="D690" s="7">
        <f t="shared" si="62"/>
        <v>16.967459896012794</v>
      </c>
      <c r="E690" s="7">
        <f t="shared" si="61"/>
        <v>-0.286871416194586</v>
      </c>
      <c r="F690" s="7">
        <f t="shared" si="65"/>
        <v>-0.30460128266108655</v>
      </c>
      <c r="G690" s="7">
        <f t="shared" si="63"/>
        <v>1.7729866466500543E-2</v>
      </c>
      <c r="H690" s="7" t="str">
        <f t="shared" si="64"/>
        <v>Sell</v>
      </c>
    </row>
    <row r="691" spans="1:8" ht="13.5" x14ac:dyDescent="0.35">
      <c r="A691" s="3">
        <v>43011</v>
      </c>
      <c r="B691" s="2">
        <v>16.405899999999999</v>
      </c>
      <c r="C691" s="7">
        <f t="shared" si="60"/>
        <v>16.638328713692331</v>
      </c>
      <c r="D691" s="7">
        <f t="shared" si="62"/>
        <v>16.925862866678514</v>
      </c>
      <c r="E691" s="7">
        <f t="shared" si="61"/>
        <v>-0.28753415298618279</v>
      </c>
      <c r="F691" s="7">
        <f t="shared" si="65"/>
        <v>-0.30118785672610582</v>
      </c>
      <c r="G691" s="7">
        <f t="shared" si="63"/>
        <v>1.3653703739923029E-2</v>
      </c>
      <c r="H691" s="7" t="str">
        <f t="shared" si="64"/>
        <v>Sell</v>
      </c>
    </row>
    <row r="692" spans="1:8" ht="13.5" x14ac:dyDescent="0.35">
      <c r="A692" s="3">
        <v>43012</v>
      </c>
      <c r="B692" s="2">
        <v>16.372499999999999</v>
      </c>
      <c r="C692" s="7">
        <f t="shared" si="60"/>
        <v>16.597431988508895</v>
      </c>
      <c r="D692" s="7">
        <f t="shared" si="62"/>
        <v>16.88487302470233</v>
      </c>
      <c r="E692" s="7">
        <f t="shared" si="61"/>
        <v>-0.2874410361934352</v>
      </c>
      <c r="F692" s="7">
        <f t="shared" si="65"/>
        <v>-0.29843849261957173</v>
      </c>
      <c r="G692" s="7">
        <f t="shared" si="63"/>
        <v>1.0997456426136532E-2</v>
      </c>
      <c r="H692" s="7" t="str">
        <f t="shared" si="64"/>
        <v>Sell</v>
      </c>
    </row>
    <row r="693" spans="1:8" ht="13.5" x14ac:dyDescent="0.35">
      <c r="A693" s="3">
        <v>43013</v>
      </c>
      <c r="B693" s="2">
        <v>16.127800000000001</v>
      </c>
      <c r="C693" s="7">
        <f t="shared" si="60"/>
        <v>16.52518091335368</v>
      </c>
      <c r="D693" s="7">
        <f t="shared" si="62"/>
        <v>16.828793541391047</v>
      </c>
      <c r="E693" s="7">
        <f t="shared" si="61"/>
        <v>-0.30361262803736722</v>
      </c>
      <c r="F693" s="7">
        <f t="shared" si="65"/>
        <v>-0.29947331970313085</v>
      </c>
      <c r="G693" s="7">
        <f t="shared" si="63"/>
        <v>-4.139308334236369E-3</v>
      </c>
      <c r="H693" s="7" t="str">
        <f t="shared" si="64"/>
        <v>Hold</v>
      </c>
    </row>
    <row r="694" spans="1:8" ht="13.5" x14ac:dyDescent="0.35">
      <c r="A694" s="3">
        <v>43014</v>
      </c>
      <c r="B694" s="2">
        <v>16.127800000000001</v>
      </c>
      <c r="C694" s="7">
        <f t="shared" si="60"/>
        <v>16.464045388222345</v>
      </c>
      <c r="D694" s="7">
        <f t="shared" si="62"/>
        <v>16.776868093880598</v>
      </c>
      <c r="E694" s="7">
        <f t="shared" si="61"/>
        <v>-0.31282270565825243</v>
      </c>
      <c r="F694" s="7">
        <f t="shared" si="65"/>
        <v>-0.3021431968941552</v>
      </c>
      <c r="G694" s="7">
        <f t="shared" si="63"/>
        <v>-1.0679508764097234E-2</v>
      </c>
      <c r="H694" s="7" t="str">
        <f t="shared" si="64"/>
        <v>Hold</v>
      </c>
    </row>
    <row r="695" spans="1:8" ht="13.5" x14ac:dyDescent="0.35">
      <c r="A695" s="3">
        <v>43017</v>
      </c>
      <c r="B695" s="2">
        <v>16.072199999999999</v>
      </c>
      <c r="C695" s="7">
        <f t="shared" si="60"/>
        <v>16.403761482341984</v>
      </c>
      <c r="D695" s="7">
        <f t="shared" si="62"/>
        <v>16.724670457296849</v>
      </c>
      <c r="E695" s="7">
        <f t="shared" si="61"/>
        <v>-0.32090897495486459</v>
      </c>
      <c r="F695" s="7">
        <f t="shared" si="65"/>
        <v>-0.3058963525062971</v>
      </c>
      <c r="G695" s="7">
        <f t="shared" si="63"/>
        <v>-1.5012622448567492E-2</v>
      </c>
      <c r="H695" s="7" t="str">
        <f t="shared" si="64"/>
        <v>Hold</v>
      </c>
    </row>
    <row r="696" spans="1:8" ht="13.5" x14ac:dyDescent="0.35">
      <c r="A696" s="3">
        <v>43018</v>
      </c>
      <c r="B696" s="2">
        <v>15.955399999999999</v>
      </c>
      <c r="C696" s="7">
        <f t="shared" si="60"/>
        <v>16.334782792750911</v>
      </c>
      <c r="D696" s="7">
        <f t="shared" si="62"/>
        <v>16.667687460460044</v>
      </c>
      <c r="E696" s="7">
        <f t="shared" si="61"/>
        <v>-0.33290466770913341</v>
      </c>
      <c r="F696" s="7">
        <f t="shared" si="65"/>
        <v>-0.31129801554686437</v>
      </c>
      <c r="G696" s="7">
        <f t="shared" si="63"/>
        <v>-2.1606652162269036E-2</v>
      </c>
      <c r="H696" s="7" t="str">
        <f t="shared" si="64"/>
        <v>Hold</v>
      </c>
    </row>
    <row r="697" spans="1:8" ht="13.5" x14ac:dyDescent="0.35">
      <c r="A697" s="3">
        <v>43019</v>
      </c>
      <c r="B697" s="2">
        <v>15.805300000000001</v>
      </c>
      <c r="C697" s="7">
        <f t="shared" si="60"/>
        <v>16.253323901558463</v>
      </c>
      <c r="D697" s="7">
        <f t="shared" si="62"/>
        <v>16.603806907833373</v>
      </c>
      <c r="E697" s="7">
        <f t="shared" si="61"/>
        <v>-0.35048300627491003</v>
      </c>
      <c r="F697" s="7">
        <f t="shared" si="65"/>
        <v>-0.31913501369247349</v>
      </c>
      <c r="G697" s="7">
        <f t="shared" si="63"/>
        <v>-3.1347992582436535E-2</v>
      </c>
      <c r="H697" s="7" t="str">
        <f t="shared" si="64"/>
        <v>Hold</v>
      </c>
    </row>
    <row r="698" spans="1:8" ht="13.5" x14ac:dyDescent="0.35">
      <c r="A698" s="3">
        <v>43020</v>
      </c>
      <c r="B698" s="2">
        <v>15.4605</v>
      </c>
      <c r="C698" s="7">
        <f t="shared" si="60"/>
        <v>16.131350993626391</v>
      </c>
      <c r="D698" s="7">
        <f t="shared" si="62"/>
        <v>16.519117507253124</v>
      </c>
      <c r="E698" s="7">
        <f t="shared" si="61"/>
        <v>-0.3877665136267332</v>
      </c>
      <c r="F698" s="7">
        <f t="shared" si="65"/>
        <v>-0.33286131367932548</v>
      </c>
      <c r="G698" s="7">
        <f t="shared" si="63"/>
        <v>-5.4905199947407723E-2</v>
      </c>
      <c r="H698" s="7" t="str">
        <f t="shared" si="64"/>
        <v>Hold</v>
      </c>
    </row>
    <row r="699" spans="1:8" ht="13.5" x14ac:dyDescent="0.35">
      <c r="A699" s="3">
        <v>43021</v>
      </c>
      <c r="B699" s="2">
        <v>15.5717</v>
      </c>
      <c r="C699" s="7">
        <f t="shared" si="60"/>
        <v>16.045250840760794</v>
      </c>
      <c r="D699" s="7">
        <f t="shared" si="62"/>
        <v>16.448938432641782</v>
      </c>
      <c r="E699" s="7">
        <f t="shared" si="61"/>
        <v>-0.40368759188098835</v>
      </c>
      <c r="F699" s="7">
        <f t="shared" si="65"/>
        <v>-0.34702656931965808</v>
      </c>
      <c r="G699" s="7">
        <f t="shared" si="63"/>
        <v>-5.6661022561330265E-2</v>
      </c>
      <c r="H699" s="7" t="str">
        <f t="shared" si="64"/>
        <v>Hold</v>
      </c>
    </row>
    <row r="700" spans="1:8" ht="13.5" x14ac:dyDescent="0.35">
      <c r="A700" s="3">
        <v>43024</v>
      </c>
      <c r="B700" s="2">
        <v>15.349299999999999</v>
      </c>
      <c r="C700" s="7">
        <f t="shared" si="60"/>
        <v>15.938181480643749</v>
      </c>
      <c r="D700" s="7">
        <f t="shared" si="62"/>
        <v>16.367483733927575</v>
      </c>
      <c r="E700" s="7">
        <f t="shared" si="61"/>
        <v>-0.42930225328382576</v>
      </c>
      <c r="F700" s="7">
        <f t="shared" si="65"/>
        <v>-0.36348170611249164</v>
      </c>
      <c r="G700" s="7">
        <f t="shared" si="63"/>
        <v>-6.5820547171334121E-2</v>
      </c>
      <c r="H700" s="7" t="str">
        <f t="shared" si="64"/>
        <v>Hold</v>
      </c>
    </row>
    <row r="701" spans="1:8" ht="13.5" x14ac:dyDescent="0.35">
      <c r="A701" s="3">
        <v>43025</v>
      </c>
      <c r="B701" s="2">
        <v>15.4605</v>
      </c>
      <c r="C701" s="7">
        <f t="shared" si="60"/>
        <v>15.864692022083172</v>
      </c>
      <c r="D701" s="7">
        <f t="shared" si="62"/>
        <v>16.300299753636644</v>
      </c>
      <c r="E701" s="7">
        <f t="shared" si="61"/>
        <v>-0.43560773155347121</v>
      </c>
      <c r="F701" s="7">
        <f t="shared" si="65"/>
        <v>-0.37790691120068759</v>
      </c>
      <c r="G701" s="7">
        <f t="shared" si="63"/>
        <v>-5.7700820352783622E-2</v>
      </c>
      <c r="H701" s="7" t="str">
        <f t="shared" si="64"/>
        <v>Hold</v>
      </c>
    </row>
    <row r="702" spans="1:8" ht="13.5" x14ac:dyDescent="0.35">
      <c r="A702" s="3">
        <v>43026</v>
      </c>
      <c r="B702" s="2">
        <v>15.4605</v>
      </c>
      <c r="C702" s="7">
        <f t="shared" si="60"/>
        <v>15.802508634070376</v>
      </c>
      <c r="D702" s="7">
        <f t="shared" si="62"/>
        <v>16.238092364478373</v>
      </c>
      <c r="E702" s="7">
        <f t="shared" si="61"/>
        <v>-0.43558373040799658</v>
      </c>
      <c r="F702" s="7">
        <f t="shared" si="65"/>
        <v>-0.3894422750421494</v>
      </c>
      <c r="G702" s="7">
        <f t="shared" si="63"/>
        <v>-4.6141455365847184E-2</v>
      </c>
      <c r="H702" s="7" t="str">
        <f t="shared" si="64"/>
        <v>Hold</v>
      </c>
    </row>
    <row r="703" spans="1:8" ht="13.5" x14ac:dyDescent="0.35">
      <c r="A703" s="3">
        <v>43027</v>
      </c>
      <c r="B703" s="2">
        <v>15.349299999999999</v>
      </c>
      <c r="C703" s="7">
        <f t="shared" si="60"/>
        <v>15.73278422882878</v>
      </c>
      <c r="D703" s="7">
        <f t="shared" si="62"/>
        <v>16.17225589303553</v>
      </c>
      <c r="E703" s="7">
        <f t="shared" si="61"/>
        <v>-0.43947166420674932</v>
      </c>
      <c r="F703" s="7">
        <f t="shared" si="65"/>
        <v>-0.39944815287506941</v>
      </c>
      <c r="G703" s="7">
        <f t="shared" si="63"/>
        <v>-4.0023511331679917E-2</v>
      </c>
      <c r="H703" s="7" t="str">
        <f t="shared" si="64"/>
        <v>Hold</v>
      </c>
    </row>
    <row r="704" spans="1:8" ht="13.5" x14ac:dyDescent="0.35">
      <c r="A704" s="3">
        <v>43028</v>
      </c>
      <c r="B704" s="2">
        <v>15.1769</v>
      </c>
      <c r="C704" s="7">
        <f t="shared" si="60"/>
        <v>15.647263578239738</v>
      </c>
      <c r="D704" s="7">
        <f t="shared" si="62"/>
        <v>16.09852582688475</v>
      </c>
      <c r="E704" s="7">
        <f t="shared" si="61"/>
        <v>-0.45126224864501197</v>
      </c>
      <c r="F704" s="7">
        <f t="shared" si="65"/>
        <v>-0.40981097202905792</v>
      </c>
      <c r="G704" s="7">
        <f t="shared" si="63"/>
        <v>-4.1451276615954047E-2</v>
      </c>
      <c r="H704" s="7" t="str">
        <f t="shared" si="64"/>
        <v>Hold</v>
      </c>
    </row>
    <row r="705" spans="1:8" ht="13.5" x14ac:dyDescent="0.35">
      <c r="A705" s="3">
        <v>43031</v>
      </c>
      <c r="B705" s="2">
        <v>15.015599999999999</v>
      </c>
      <c r="C705" s="7">
        <f t="shared" si="60"/>
        <v>15.550084566202855</v>
      </c>
      <c r="D705" s="7">
        <f t="shared" si="62"/>
        <v>16.018309098967361</v>
      </c>
      <c r="E705" s="7">
        <f t="shared" si="61"/>
        <v>-0.4682245327645056</v>
      </c>
      <c r="F705" s="7">
        <f t="shared" si="65"/>
        <v>-0.42149368417614752</v>
      </c>
      <c r="G705" s="7">
        <f t="shared" si="63"/>
        <v>-4.6730848588358076E-2</v>
      </c>
      <c r="H705" s="7" t="str">
        <f t="shared" si="64"/>
        <v>Hold</v>
      </c>
    </row>
    <row r="706" spans="1:8" ht="13.5" x14ac:dyDescent="0.35">
      <c r="A706" s="3">
        <v>43032</v>
      </c>
      <c r="B706" s="2">
        <v>14.731999999999999</v>
      </c>
      <c r="C706" s="7">
        <f t="shared" si="60"/>
        <v>15.424225402171647</v>
      </c>
      <c r="D706" s="7">
        <f t="shared" si="62"/>
        <v>15.923026943488296</v>
      </c>
      <c r="E706" s="7">
        <f t="shared" si="61"/>
        <v>-0.49880154131664867</v>
      </c>
      <c r="F706" s="7">
        <f t="shared" si="65"/>
        <v>-0.43695525560424775</v>
      </c>
      <c r="G706" s="7">
        <f t="shared" si="63"/>
        <v>-6.1846285712400917E-2</v>
      </c>
      <c r="H706" s="7" t="str">
        <f t="shared" si="64"/>
        <v>Hold</v>
      </c>
    </row>
    <row r="707" spans="1:8" ht="13.5" x14ac:dyDescent="0.35">
      <c r="A707" s="3">
        <v>43033</v>
      </c>
      <c r="B707" s="2">
        <v>14.192500000000001</v>
      </c>
      <c r="C707" s="7">
        <f t="shared" si="60"/>
        <v>15.234729186452931</v>
      </c>
      <c r="D707" s="7">
        <f t="shared" si="62"/>
        <v>15.794839762489163</v>
      </c>
      <c r="E707" s="7">
        <f t="shared" si="61"/>
        <v>-0.56011057603623193</v>
      </c>
      <c r="F707" s="7">
        <f t="shared" si="65"/>
        <v>-0.46158631969064456</v>
      </c>
      <c r="G707" s="7">
        <f t="shared" si="63"/>
        <v>-9.8524256345587369E-2</v>
      </c>
      <c r="H707" s="7" t="str">
        <f t="shared" si="64"/>
        <v>Hold</v>
      </c>
    </row>
    <row r="708" spans="1:8" ht="13.5" x14ac:dyDescent="0.35">
      <c r="A708" s="3">
        <v>43034</v>
      </c>
      <c r="B708" s="2">
        <v>14.6374</v>
      </c>
      <c r="C708" s="7">
        <f t="shared" si="60"/>
        <v>15.142832388537094</v>
      </c>
      <c r="D708" s="7">
        <f t="shared" si="62"/>
        <v>15.709103483786262</v>
      </c>
      <c r="E708" s="7">
        <f t="shared" si="61"/>
        <v>-0.56627109524916719</v>
      </c>
      <c r="F708" s="7">
        <f t="shared" si="65"/>
        <v>-0.48252327480234913</v>
      </c>
      <c r="G708" s="7">
        <f t="shared" si="63"/>
        <v>-8.3747820446818055E-2</v>
      </c>
      <c r="H708" s="7" t="str">
        <f t="shared" si="64"/>
        <v>Hold</v>
      </c>
    </row>
    <row r="709" spans="1:8" ht="13.5" x14ac:dyDescent="0.35">
      <c r="A709" s="3">
        <v>43035</v>
      </c>
      <c r="B709" s="2">
        <v>14.96</v>
      </c>
      <c r="C709" s="7">
        <f t="shared" si="60"/>
        <v>15.114704328762157</v>
      </c>
      <c r="D709" s="7">
        <f t="shared" si="62"/>
        <v>15.65361433683913</v>
      </c>
      <c r="E709" s="7">
        <f t="shared" si="61"/>
        <v>-0.53891000807697331</v>
      </c>
      <c r="F709" s="7">
        <f t="shared" si="65"/>
        <v>-0.49380062145727399</v>
      </c>
      <c r="G709" s="7">
        <f t="shared" si="63"/>
        <v>-4.5109386619699321E-2</v>
      </c>
      <c r="H709" s="7" t="str">
        <f t="shared" si="64"/>
        <v>Hold</v>
      </c>
    </row>
    <row r="710" spans="1:8" ht="13.5" x14ac:dyDescent="0.35">
      <c r="A710" s="3">
        <v>43038</v>
      </c>
      <c r="B710" s="2">
        <v>14.737500000000001</v>
      </c>
      <c r="C710" s="7">
        <f t="shared" si="60"/>
        <v>15.056672893567979</v>
      </c>
      <c r="D710" s="7">
        <f t="shared" si="62"/>
        <v>15.585754015591787</v>
      </c>
      <c r="E710" s="7">
        <f t="shared" si="61"/>
        <v>-0.52908112202380764</v>
      </c>
      <c r="F710" s="7">
        <f t="shared" si="65"/>
        <v>-0.50085672157058081</v>
      </c>
      <c r="G710" s="7">
        <f t="shared" si="63"/>
        <v>-2.8224400453226828E-2</v>
      </c>
      <c r="H710" s="7" t="str">
        <f t="shared" si="64"/>
        <v>Hold</v>
      </c>
    </row>
    <row r="711" spans="1:8" ht="13.5" x14ac:dyDescent="0.35">
      <c r="A711" s="3">
        <v>43039</v>
      </c>
      <c r="B711" s="2">
        <v>14.9322</v>
      </c>
      <c r="C711" s="7">
        <f t="shared" si="60"/>
        <v>15.037523217634444</v>
      </c>
      <c r="D711" s="7">
        <f t="shared" si="62"/>
        <v>15.537342607029434</v>
      </c>
      <c r="E711" s="7">
        <f t="shared" si="61"/>
        <v>-0.4998193893949896</v>
      </c>
      <c r="F711" s="7">
        <f t="shared" si="65"/>
        <v>-0.50064925513546266</v>
      </c>
      <c r="G711" s="7">
        <f t="shared" si="63"/>
        <v>8.2986574047305695E-4</v>
      </c>
      <c r="H711" s="7" t="str">
        <f t="shared" si="64"/>
        <v>Sell</v>
      </c>
    </row>
    <row r="712" spans="1:8" ht="13.5" x14ac:dyDescent="0.35">
      <c r="A712" s="3">
        <v>43040</v>
      </c>
      <c r="B712" s="2">
        <v>14.9544</v>
      </c>
      <c r="C712" s="7">
        <f t="shared" si="60"/>
        <v>15.024735030306067</v>
      </c>
      <c r="D712" s="7">
        <f t="shared" si="62"/>
        <v>15.494161673175402</v>
      </c>
      <c r="E712" s="7">
        <f t="shared" si="61"/>
        <v>-0.469426642869335</v>
      </c>
      <c r="F712" s="7">
        <f t="shared" si="65"/>
        <v>-0.49440473268223717</v>
      </c>
      <c r="G712" s="7">
        <f t="shared" si="63"/>
        <v>2.4978089812902171E-2</v>
      </c>
      <c r="H712" s="7" t="str">
        <f t="shared" si="64"/>
        <v>Sell</v>
      </c>
    </row>
    <row r="713" spans="1:8" ht="13.5" x14ac:dyDescent="0.35">
      <c r="A713" s="3">
        <v>43041</v>
      </c>
      <c r="B713" s="2">
        <v>14.8766</v>
      </c>
      <c r="C713" s="7">
        <f t="shared" si="60"/>
        <v>15.001945025643595</v>
      </c>
      <c r="D713" s="7">
        <f t="shared" si="62"/>
        <v>15.448416364051297</v>
      </c>
      <c r="E713" s="7">
        <f t="shared" si="61"/>
        <v>-0.44647133840770259</v>
      </c>
      <c r="F713" s="7">
        <f t="shared" si="65"/>
        <v>-0.48481805382733029</v>
      </c>
      <c r="G713" s="7">
        <f t="shared" si="63"/>
        <v>3.8346715419627697E-2</v>
      </c>
      <c r="H713" s="7" t="str">
        <f t="shared" si="64"/>
        <v>Sell</v>
      </c>
    </row>
    <row r="714" spans="1:8" ht="13.5" x14ac:dyDescent="0.35">
      <c r="A714" s="3">
        <v>43042</v>
      </c>
      <c r="B714" s="2">
        <v>14.926600000000001</v>
      </c>
      <c r="C714" s="7">
        <f t="shared" si="60"/>
        <v>14.990353483236888</v>
      </c>
      <c r="D714" s="7">
        <f t="shared" si="62"/>
        <v>15.409763300047498</v>
      </c>
      <c r="E714" s="7">
        <f t="shared" si="61"/>
        <v>-0.41940981681061018</v>
      </c>
      <c r="F714" s="7">
        <f t="shared" si="65"/>
        <v>-0.47173640642398629</v>
      </c>
      <c r="G714" s="7">
        <f t="shared" si="63"/>
        <v>5.2326589613376107E-2</v>
      </c>
      <c r="H714" s="7" t="str">
        <f t="shared" si="64"/>
        <v>Sell</v>
      </c>
    </row>
    <row r="715" spans="1:8" ht="13.5" x14ac:dyDescent="0.35">
      <c r="A715" s="3">
        <v>43045</v>
      </c>
      <c r="B715" s="2">
        <v>15.349299999999999</v>
      </c>
      <c r="C715" s="7">
        <f t="shared" si="60"/>
        <v>15.045576024277366</v>
      </c>
      <c r="D715" s="7">
        <f t="shared" si="62"/>
        <v>15.405284537081016</v>
      </c>
      <c r="E715" s="7">
        <f t="shared" si="61"/>
        <v>-0.35970851280364968</v>
      </c>
      <c r="F715" s="7">
        <f t="shared" si="65"/>
        <v>-0.449330827699919</v>
      </c>
      <c r="G715" s="7">
        <f t="shared" si="63"/>
        <v>8.9622314896269317E-2</v>
      </c>
      <c r="H715" s="7" t="str">
        <f t="shared" si="64"/>
        <v>Sell</v>
      </c>
    </row>
    <row r="716" spans="1:8" ht="13.5" x14ac:dyDescent="0.35">
      <c r="A716" s="3">
        <v>43046</v>
      </c>
      <c r="B716" s="2">
        <v>16.211300000000001</v>
      </c>
      <c r="C716" s="7">
        <f t="shared" si="60"/>
        <v>15.224918174388542</v>
      </c>
      <c r="D716" s="7">
        <f t="shared" si="62"/>
        <v>15.464989386186126</v>
      </c>
      <c r="E716" s="7">
        <f t="shared" si="61"/>
        <v>-0.24007121179758428</v>
      </c>
      <c r="F716" s="7">
        <f t="shared" si="65"/>
        <v>-0.40747890451945207</v>
      </c>
      <c r="G716" s="7">
        <f t="shared" si="63"/>
        <v>0.16740769272186778</v>
      </c>
      <c r="H716" s="7" t="str">
        <f t="shared" si="64"/>
        <v>Sell</v>
      </c>
    </row>
    <row r="717" spans="1:8" ht="13.5" x14ac:dyDescent="0.35">
      <c r="A717" s="3">
        <v>43047</v>
      </c>
      <c r="B717" s="2">
        <v>16.878599999999999</v>
      </c>
      <c r="C717" s="7">
        <f t="shared" si="60"/>
        <v>15.47933076294415</v>
      </c>
      <c r="D717" s="7">
        <f t="shared" si="62"/>
        <v>15.569701283505673</v>
      </c>
      <c r="E717" s="7">
        <f t="shared" si="61"/>
        <v>-9.0370520561522838E-2</v>
      </c>
      <c r="F717" s="7">
        <f t="shared" si="65"/>
        <v>-0.34405722772786629</v>
      </c>
      <c r="G717" s="7">
        <f t="shared" si="63"/>
        <v>0.25368670716634345</v>
      </c>
      <c r="H717" s="7" t="str">
        <f t="shared" si="64"/>
        <v>Sell</v>
      </c>
    </row>
    <row r="718" spans="1:8" ht="13.5" x14ac:dyDescent="0.35">
      <c r="A718" s="3">
        <v>43048</v>
      </c>
      <c r="B718" s="2">
        <v>16.628399999999999</v>
      </c>
      <c r="C718" s="7">
        <f t="shared" si="60"/>
        <v>15.656110645568127</v>
      </c>
      <c r="D718" s="7">
        <f t="shared" si="62"/>
        <v>15.648123410653399</v>
      </c>
      <c r="E718" s="7">
        <f t="shared" si="61"/>
        <v>7.9872349147276367E-3</v>
      </c>
      <c r="F718" s="7">
        <f t="shared" si="65"/>
        <v>-0.27364833519934756</v>
      </c>
      <c r="G718" s="7">
        <f t="shared" si="63"/>
        <v>0.2816355701140752</v>
      </c>
      <c r="H718" s="7" t="str">
        <f t="shared" si="64"/>
        <v>Sell</v>
      </c>
    </row>
    <row r="719" spans="1:8" ht="13.5" x14ac:dyDescent="0.35">
      <c r="A719" s="3">
        <v>43049</v>
      </c>
      <c r="B719" s="2">
        <v>16.405899999999999</v>
      </c>
      <c r="C719" s="7">
        <f t="shared" ref="C719:C782" si="66">$C$4*B719+C718*(1-$C$4)</f>
        <v>15.771462853942261</v>
      </c>
      <c r="D719" s="7">
        <f t="shared" si="62"/>
        <v>15.704255009864259</v>
      </c>
      <c r="E719" s="7">
        <f t="shared" si="61"/>
        <v>6.7207844078001955E-2</v>
      </c>
      <c r="F719" s="7">
        <f t="shared" si="65"/>
        <v>-0.20547709934387767</v>
      </c>
      <c r="G719" s="7">
        <f t="shared" si="63"/>
        <v>0.27268494342187966</v>
      </c>
      <c r="H719" s="7" t="str">
        <f t="shared" si="64"/>
        <v>Sell</v>
      </c>
    </row>
    <row r="720" spans="1:8" ht="13.5" x14ac:dyDescent="0.35">
      <c r="A720" s="3">
        <v>43052</v>
      </c>
      <c r="B720" s="2">
        <v>16.3614</v>
      </c>
      <c r="C720" s="7">
        <f t="shared" si="66"/>
        <v>15.862222414874221</v>
      </c>
      <c r="D720" s="7">
        <f t="shared" si="62"/>
        <v>15.752932416540979</v>
      </c>
      <c r="E720" s="7">
        <f t="shared" si="61"/>
        <v>0.10928999833324227</v>
      </c>
      <c r="F720" s="7">
        <f t="shared" si="65"/>
        <v>-0.14252367980845371</v>
      </c>
      <c r="G720" s="7">
        <f t="shared" si="63"/>
        <v>0.25181367814169597</v>
      </c>
      <c r="H720" s="7" t="str">
        <f t="shared" si="64"/>
        <v>Sell</v>
      </c>
    </row>
    <row r="721" spans="1:8" ht="13.5" x14ac:dyDescent="0.35">
      <c r="A721" s="3">
        <v>43053</v>
      </c>
      <c r="B721" s="2">
        <v>16.127800000000001</v>
      </c>
      <c r="C721" s="7">
        <f t="shared" si="66"/>
        <v>15.903080504893573</v>
      </c>
      <c r="D721" s="7">
        <f t="shared" si="62"/>
        <v>15.780700385686092</v>
      </c>
      <c r="E721" s="7">
        <f t="shared" si="61"/>
        <v>0.12238011920748093</v>
      </c>
      <c r="F721" s="7">
        <f t="shared" si="65"/>
        <v>-8.9542920005266785E-2</v>
      </c>
      <c r="G721" s="7">
        <f t="shared" si="63"/>
        <v>0.21192303921274772</v>
      </c>
      <c r="H721" s="7" t="str">
        <f t="shared" si="64"/>
        <v>Sell</v>
      </c>
    </row>
    <row r="722" spans="1:8" ht="13.5" x14ac:dyDescent="0.35">
      <c r="A722" s="3">
        <v>43054</v>
      </c>
      <c r="B722" s="2">
        <v>15.8498</v>
      </c>
      <c r="C722" s="7">
        <f t="shared" si="66"/>
        <v>15.894883504140715</v>
      </c>
      <c r="D722" s="7">
        <f t="shared" si="62"/>
        <v>15.78581887563527</v>
      </c>
      <c r="E722" s="7">
        <f t="shared" si="61"/>
        <v>0.10906462850544507</v>
      </c>
      <c r="F722" s="7">
        <f t="shared" si="65"/>
        <v>-4.9821410303124411E-2</v>
      </c>
      <c r="G722" s="7">
        <f t="shared" si="63"/>
        <v>0.1588860388085695</v>
      </c>
      <c r="H722" s="7" t="str">
        <f t="shared" si="64"/>
        <v>Sell</v>
      </c>
    </row>
    <row r="723" spans="1:8" ht="13.5" x14ac:dyDescent="0.35">
      <c r="A723" s="3">
        <v>43055</v>
      </c>
      <c r="B723" s="2">
        <v>15.8498</v>
      </c>
      <c r="C723" s="7">
        <f t="shared" si="66"/>
        <v>15.887947580426758</v>
      </c>
      <c r="D723" s="7">
        <f t="shared" si="62"/>
        <v>15.790558218180806</v>
      </c>
      <c r="E723" s="7">
        <f t="shared" si="61"/>
        <v>9.7389362245952071E-2</v>
      </c>
      <c r="F723" s="7">
        <f t="shared" si="65"/>
        <v>-2.0379255793309119E-2</v>
      </c>
      <c r="G723" s="7">
        <f t="shared" si="63"/>
        <v>0.1177686180392612</v>
      </c>
      <c r="H723" s="7" t="str">
        <f t="shared" si="64"/>
        <v>Sell</v>
      </c>
    </row>
    <row r="724" spans="1:8" ht="13.5" x14ac:dyDescent="0.35">
      <c r="A724" s="3">
        <v>43056</v>
      </c>
      <c r="B724" s="2">
        <v>15.710800000000001</v>
      </c>
      <c r="C724" s="7">
        <f t="shared" si="66"/>
        <v>15.86069410651495</v>
      </c>
      <c r="D724" s="7">
        <f t="shared" si="62"/>
        <v>15.784650202019264</v>
      </c>
      <c r="E724" s="7">
        <f t="shared" si="61"/>
        <v>7.6043904495685766E-2</v>
      </c>
      <c r="F724" s="7">
        <f t="shared" si="65"/>
        <v>-1.0946237355101435E-3</v>
      </c>
      <c r="G724" s="7">
        <f t="shared" si="63"/>
        <v>7.7138528231195908E-2</v>
      </c>
      <c r="H724" s="7" t="str">
        <f t="shared" si="64"/>
        <v>Sell</v>
      </c>
    </row>
    <row r="725" spans="1:8" ht="13.5" x14ac:dyDescent="0.35">
      <c r="A725" s="3">
        <v>43059</v>
      </c>
      <c r="B725" s="2">
        <v>15.7052</v>
      </c>
      <c r="C725" s="7">
        <f t="shared" si="66"/>
        <v>15.836771936281881</v>
      </c>
      <c r="D725" s="7">
        <f t="shared" si="62"/>
        <v>15.77876500186969</v>
      </c>
      <c r="E725" s="7">
        <f t="shared" si="61"/>
        <v>5.8006934412190958E-2</v>
      </c>
      <c r="F725" s="7">
        <f t="shared" si="65"/>
        <v>1.0725687894030077E-2</v>
      </c>
      <c r="G725" s="7">
        <f t="shared" si="63"/>
        <v>4.7281246518160881E-2</v>
      </c>
      <c r="H725" s="7" t="str">
        <f t="shared" si="64"/>
        <v>Sell</v>
      </c>
    </row>
    <row r="726" spans="1:8" ht="13.5" x14ac:dyDescent="0.35">
      <c r="A726" s="3">
        <v>43060</v>
      </c>
      <c r="B726" s="2">
        <v>15.710800000000001</v>
      </c>
      <c r="C726" s="7">
        <f t="shared" si="66"/>
        <v>15.817391638392362</v>
      </c>
      <c r="D726" s="7">
        <f t="shared" si="62"/>
        <v>15.773730557286751</v>
      </c>
      <c r="E726" s="7">
        <f t="shared" si="61"/>
        <v>4.3661081105611288E-2</v>
      </c>
      <c r="F726" s="7">
        <f t="shared" si="65"/>
        <v>1.7312766536346322E-2</v>
      </c>
      <c r="G726" s="7">
        <f t="shared" si="63"/>
        <v>2.6348314569264966E-2</v>
      </c>
      <c r="H726" s="7" t="str">
        <f t="shared" si="64"/>
        <v>Sell</v>
      </c>
    </row>
    <row r="727" spans="1:8" ht="13.5" x14ac:dyDescent="0.35">
      <c r="A727" s="3">
        <v>43061</v>
      </c>
      <c r="B727" s="2">
        <v>15.354799999999999</v>
      </c>
      <c r="C727" s="7">
        <f t="shared" si="66"/>
        <v>15.746223694024305</v>
      </c>
      <c r="D727" s="7">
        <f t="shared" si="62"/>
        <v>15.742698664154398</v>
      </c>
      <c r="E727" s="7">
        <f t="shared" si="61"/>
        <v>3.5250298699072147E-3</v>
      </c>
      <c r="F727" s="7">
        <f t="shared" si="65"/>
        <v>1.45552192030585E-2</v>
      </c>
      <c r="G727" s="7">
        <f t="shared" si="63"/>
        <v>-1.1030189333151285E-2</v>
      </c>
      <c r="H727" s="7" t="str">
        <f t="shared" si="64"/>
        <v>Hold</v>
      </c>
    </row>
    <row r="728" spans="1:8" ht="13.5" x14ac:dyDescent="0.35">
      <c r="A728" s="3">
        <v>43062</v>
      </c>
      <c r="B728" s="2">
        <v>15.4049</v>
      </c>
      <c r="C728" s="7">
        <f t="shared" si="66"/>
        <v>15.693712356482104</v>
      </c>
      <c r="D728" s="7">
        <f t="shared" si="62"/>
        <v>15.717676540883701</v>
      </c>
      <c r="E728" s="7">
        <f t="shared" si="61"/>
        <v>-2.3964184401597421E-2</v>
      </c>
      <c r="F728" s="7">
        <f t="shared" si="65"/>
        <v>6.8513384821273166E-3</v>
      </c>
      <c r="G728" s="7">
        <f t="shared" si="63"/>
        <v>-3.0815522883724737E-2</v>
      </c>
      <c r="H728" s="7" t="str">
        <f t="shared" si="64"/>
        <v>Hold</v>
      </c>
    </row>
    <row r="729" spans="1:8" ht="13.5" x14ac:dyDescent="0.35">
      <c r="A729" s="3">
        <v>43063</v>
      </c>
      <c r="B729" s="2">
        <v>15.5105</v>
      </c>
      <c r="C729" s="7">
        <f t="shared" si="66"/>
        <v>15.665525840100242</v>
      </c>
      <c r="D729" s="7">
        <f t="shared" si="62"/>
        <v>15.702330130447873</v>
      </c>
      <c r="E729" s="7">
        <f t="shared" si="61"/>
        <v>-3.6804290347630442E-2</v>
      </c>
      <c r="F729" s="7">
        <f t="shared" si="65"/>
        <v>-1.8797872838242349E-3</v>
      </c>
      <c r="G729" s="7">
        <f t="shared" si="63"/>
        <v>-3.4924503063806206E-2</v>
      </c>
      <c r="H729" s="7" t="str">
        <f t="shared" si="64"/>
        <v>Hold</v>
      </c>
    </row>
    <row r="730" spans="1:8" ht="13.5" x14ac:dyDescent="0.35">
      <c r="A730" s="3">
        <v>43066</v>
      </c>
      <c r="B730" s="2">
        <v>15.482699999999999</v>
      </c>
      <c r="C730" s="7">
        <f t="shared" si="66"/>
        <v>15.637398787777128</v>
      </c>
      <c r="D730" s="7">
        <f t="shared" si="62"/>
        <v>15.686061231896177</v>
      </c>
      <c r="E730" s="7">
        <f t="shared" si="61"/>
        <v>-4.8662444119049297E-2</v>
      </c>
      <c r="F730" s="7">
        <f t="shared" si="65"/>
        <v>-1.1236318650869248E-2</v>
      </c>
      <c r="G730" s="7">
        <f t="shared" si="63"/>
        <v>-3.7426125468180048E-2</v>
      </c>
      <c r="H730" s="7" t="str">
        <f t="shared" si="64"/>
        <v>Hold</v>
      </c>
    </row>
    <row r="731" spans="1:8" ht="13.5" x14ac:dyDescent="0.35">
      <c r="A731" s="3">
        <v>43067</v>
      </c>
      <c r="B731" s="2">
        <v>15.827500000000001</v>
      </c>
      <c r="C731" s="7">
        <f t="shared" si="66"/>
        <v>15.666645128119109</v>
      </c>
      <c r="D731" s="7">
        <f t="shared" si="62"/>
        <v>15.696538177681646</v>
      </c>
      <c r="E731" s="7">
        <f t="shared" si="61"/>
        <v>-2.9893049562536689E-2</v>
      </c>
      <c r="F731" s="7">
        <f t="shared" si="65"/>
        <v>-1.4967664833202736E-2</v>
      </c>
      <c r="G731" s="7">
        <f t="shared" si="63"/>
        <v>-1.4925384729333952E-2</v>
      </c>
      <c r="H731" s="7" t="str">
        <f t="shared" si="64"/>
        <v>Hold</v>
      </c>
    </row>
    <row r="732" spans="1:8" ht="13.5" x14ac:dyDescent="0.35">
      <c r="A732" s="3">
        <v>43068</v>
      </c>
      <c r="B732" s="2">
        <v>15.788600000000001</v>
      </c>
      <c r="C732" s="7">
        <f t="shared" si="66"/>
        <v>15.685407416100784</v>
      </c>
      <c r="D732" s="7">
        <f t="shared" si="62"/>
        <v>15.70335757192745</v>
      </c>
      <c r="E732" s="7">
        <f t="shared" ref="E732:E795" si="67">C732-D732</f>
        <v>-1.7950155826666148E-2</v>
      </c>
      <c r="F732" s="7">
        <f t="shared" si="65"/>
        <v>-1.5564163031895419E-2</v>
      </c>
      <c r="G732" s="7">
        <f t="shared" si="63"/>
        <v>-2.3859927947707284E-3</v>
      </c>
      <c r="H732" s="7" t="str">
        <f t="shared" si="64"/>
        <v>Hold</v>
      </c>
    </row>
    <row r="733" spans="1:8" ht="13.5" x14ac:dyDescent="0.35">
      <c r="A733" s="3">
        <v>43069</v>
      </c>
      <c r="B733" s="2">
        <v>15.733000000000001</v>
      </c>
      <c r="C733" s="7">
        <f t="shared" si="66"/>
        <v>15.69272935208528</v>
      </c>
      <c r="D733" s="7">
        <f t="shared" ref="D733:D796" si="68">$D$4*B733+(1-$D$4)*D732</f>
        <v>15.705553307340232</v>
      </c>
      <c r="E733" s="7">
        <f t="shared" si="67"/>
        <v>-1.2823955254951613E-2</v>
      </c>
      <c r="F733" s="7">
        <f t="shared" si="65"/>
        <v>-1.5016121476506659E-2</v>
      </c>
      <c r="G733" s="7">
        <f t="shared" si="63"/>
        <v>2.1921662215550457E-3</v>
      </c>
      <c r="H733" s="7" t="str">
        <f t="shared" si="64"/>
        <v>Sell</v>
      </c>
    </row>
    <row r="734" spans="1:8" ht="13.5" x14ac:dyDescent="0.35">
      <c r="A734" s="3">
        <v>43073</v>
      </c>
      <c r="B734" s="2">
        <v>15.6663</v>
      </c>
      <c r="C734" s="7">
        <f t="shared" si="66"/>
        <v>15.688663297918314</v>
      </c>
      <c r="D734" s="7">
        <f t="shared" si="68"/>
        <v>15.702645654944659</v>
      </c>
      <c r="E734" s="7">
        <f t="shared" si="67"/>
        <v>-1.3982357026344872E-2</v>
      </c>
      <c r="F734" s="7">
        <f t="shared" si="65"/>
        <v>-1.4809368586474303E-2</v>
      </c>
      <c r="G734" s="7">
        <f t="shared" si="63"/>
        <v>8.2701156012943144E-4</v>
      </c>
      <c r="H734" s="7" t="str">
        <f t="shared" si="64"/>
        <v>Sell</v>
      </c>
    </row>
    <row r="735" spans="1:8" ht="13.5" x14ac:dyDescent="0.35">
      <c r="A735" s="3">
        <v>43074</v>
      </c>
      <c r="B735" s="2">
        <v>15.6273</v>
      </c>
      <c r="C735" s="7">
        <f t="shared" si="66"/>
        <v>15.679222790546266</v>
      </c>
      <c r="D735" s="7">
        <f t="shared" si="68"/>
        <v>15.697064495319129</v>
      </c>
      <c r="E735" s="7">
        <f t="shared" si="67"/>
        <v>-1.7841704772862954E-2</v>
      </c>
      <c r="F735" s="7">
        <f t="shared" si="65"/>
        <v>-1.5415835823752035E-2</v>
      </c>
      <c r="G735" s="7">
        <f t="shared" si="63"/>
        <v>-2.4258689491109195E-3</v>
      </c>
      <c r="H735" s="7" t="str">
        <f t="shared" si="64"/>
        <v>Hold</v>
      </c>
    </row>
    <row r="736" spans="1:8" ht="13.5" x14ac:dyDescent="0.35">
      <c r="A736" s="3">
        <v>43075</v>
      </c>
      <c r="B736" s="2">
        <v>15.5161</v>
      </c>
      <c r="C736" s="7">
        <f t="shared" si="66"/>
        <v>15.654126976616071</v>
      </c>
      <c r="D736" s="7">
        <f t="shared" si="68"/>
        <v>15.683659717888082</v>
      </c>
      <c r="E736" s="7">
        <f t="shared" si="67"/>
        <v>-2.9532741272010554E-2</v>
      </c>
      <c r="F736" s="7">
        <f t="shared" si="65"/>
        <v>-1.8239216913403741E-2</v>
      </c>
      <c r="G736" s="7">
        <f t="shared" si="63"/>
        <v>-1.1293524358606814E-2</v>
      </c>
      <c r="H736" s="7" t="str">
        <f t="shared" si="64"/>
        <v>Hold</v>
      </c>
    </row>
    <row r="737" spans="1:8" ht="13.5" x14ac:dyDescent="0.35">
      <c r="A737" s="3">
        <v>43076</v>
      </c>
      <c r="B737" s="2">
        <v>15.243600000000001</v>
      </c>
      <c r="C737" s="7">
        <f t="shared" si="66"/>
        <v>15.590968980213599</v>
      </c>
      <c r="D737" s="7">
        <f t="shared" si="68"/>
        <v>15.651062701748225</v>
      </c>
      <c r="E737" s="7">
        <f t="shared" si="67"/>
        <v>-6.0093721534625999E-2</v>
      </c>
      <c r="F737" s="7">
        <f t="shared" si="65"/>
        <v>-2.6610117837648193E-2</v>
      </c>
      <c r="G737" s="7">
        <f t="shared" si="63"/>
        <v>-3.3483603696977809E-2</v>
      </c>
      <c r="H737" s="7" t="str">
        <f t="shared" si="64"/>
        <v>Hold</v>
      </c>
    </row>
    <row r="738" spans="1:8" ht="13.5" x14ac:dyDescent="0.35">
      <c r="A738" s="3">
        <v>43077</v>
      </c>
      <c r="B738" s="2">
        <v>15.238</v>
      </c>
      <c r="C738" s="7">
        <f t="shared" si="66"/>
        <v>15.536666060180739</v>
      </c>
      <c r="D738" s="7">
        <f t="shared" si="68"/>
        <v>15.62046546458169</v>
      </c>
      <c r="E738" s="7">
        <f t="shared" si="67"/>
        <v>-8.3799404400950905E-2</v>
      </c>
      <c r="F738" s="7">
        <f t="shared" si="65"/>
        <v>-3.8047975150308735E-2</v>
      </c>
      <c r="G738" s="7">
        <f t="shared" si="63"/>
        <v>-4.575142925064217E-2</v>
      </c>
      <c r="H738" s="7" t="str">
        <f t="shared" si="64"/>
        <v>Hold</v>
      </c>
    </row>
    <row r="739" spans="1:8" ht="13.5" x14ac:dyDescent="0.35">
      <c r="A739" s="3">
        <v>43080</v>
      </c>
      <c r="B739" s="2">
        <v>15.015599999999999</v>
      </c>
      <c r="C739" s="7">
        <f t="shared" si="66"/>
        <v>15.456502050922165</v>
      </c>
      <c r="D739" s="7">
        <f t="shared" si="68"/>
        <v>15.575660615353417</v>
      </c>
      <c r="E739" s="7">
        <f t="shared" si="67"/>
        <v>-0.1191585644312525</v>
      </c>
      <c r="F739" s="7">
        <f t="shared" si="65"/>
        <v>-5.4270093006497488E-2</v>
      </c>
      <c r="G739" s="7">
        <f t="shared" si="63"/>
        <v>-6.4888471424755012E-2</v>
      </c>
      <c r="H739" s="7" t="str">
        <f t="shared" si="64"/>
        <v>Hold</v>
      </c>
    </row>
    <row r="740" spans="1:8" ht="13.5" x14ac:dyDescent="0.35">
      <c r="A740" s="3">
        <v>43081</v>
      </c>
      <c r="B740" s="2">
        <v>14.737500000000001</v>
      </c>
      <c r="C740" s="7">
        <f t="shared" si="66"/>
        <v>15.345886350780294</v>
      </c>
      <c r="D740" s="7">
        <f t="shared" si="68"/>
        <v>15.513574643845757</v>
      </c>
      <c r="E740" s="7">
        <f t="shared" si="67"/>
        <v>-0.16768829306546351</v>
      </c>
      <c r="F740" s="7">
        <f t="shared" si="65"/>
        <v>-7.6953733018290699E-2</v>
      </c>
      <c r="G740" s="7">
        <f t="shared" ref="G740:G803" si="69">E740-F740</f>
        <v>-9.0734560047172813E-2</v>
      </c>
      <c r="H740" s="7" t="str">
        <f t="shared" ref="H740:H803" si="70">IF(G740&lt;0,"Hold","Sell")</f>
        <v>Hold</v>
      </c>
    </row>
    <row r="741" spans="1:8" ht="13.5" x14ac:dyDescent="0.35">
      <c r="A741" s="3">
        <v>43082</v>
      </c>
      <c r="B741" s="2">
        <v>14.620699999999999</v>
      </c>
      <c r="C741" s="7">
        <f t="shared" si="66"/>
        <v>15.234319219891017</v>
      </c>
      <c r="D741" s="7">
        <f t="shared" si="68"/>
        <v>15.447435781338665</v>
      </c>
      <c r="E741" s="7">
        <f t="shared" si="67"/>
        <v>-0.21311656144764868</v>
      </c>
      <c r="F741" s="7">
        <f t="shared" ref="F741:F804" si="71">(E741*(2/10))+((1-(2/10))*F740)</f>
        <v>-0.10418629870416229</v>
      </c>
      <c r="G741" s="7">
        <f t="shared" si="69"/>
        <v>-0.10893026274348638</v>
      </c>
      <c r="H741" s="7" t="str">
        <f t="shared" si="70"/>
        <v>Hold</v>
      </c>
    </row>
    <row r="742" spans="1:8" ht="13.5" x14ac:dyDescent="0.35">
      <c r="A742" s="3">
        <v>43083</v>
      </c>
      <c r="B742" s="2">
        <v>14.4595</v>
      </c>
      <c r="C742" s="7">
        <f t="shared" si="66"/>
        <v>15.115116262984706</v>
      </c>
      <c r="D742" s="7">
        <f t="shared" si="68"/>
        <v>15.374255353091357</v>
      </c>
      <c r="E742" s="7">
        <f t="shared" si="67"/>
        <v>-0.25913909010665037</v>
      </c>
      <c r="F742" s="7">
        <f t="shared" si="71"/>
        <v>-0.13517685698465992</v>
      </c>
      <c r="G742" s="7">
        <f t="shared" si="69"/>
        <v>-0.12396223312199045</v>
      </c>
      <c r="H742" s="7" t="str">
        <f t="shared" si="70"/>
        <v>Hold</v>
      </c>
    </row>
    <row r="743" spans="1:8" ht="13.5" x14ac:dyDescent="0.35">
      <c r="A743" s="3">
        <v>43084</v>
      </c>
      <c r="B743" s="2">
        <v>14.4595</v>
      </c>
      <c r="C743" s="7">
        <f t="shared" si="66"/>
        <v>15.014252222525521</v>
      </c>
      <c r="D743" s="7">
        <f t="shared" si="68"/>
        <v>15.306495697306811</v>
      </c>
      <c r="E743" s="7">
        <f t="shared" si="67"/>
        <v>-0.29224347478129076</v>
      </c>
      <c r="F743" s="7">
        <f t="shared" si="71"/>
        <v>-0.16659018054398611</v>
      </c>
      <c r="G743" s="7">
        <f t="shared" si="69"/>
        <v>-0.12565329423730465</v>
      </c>
      <c r="H743" s="7" t="str">
        <f t="shared" si="70"/>
        <v>Hold</v>
      </c>
    </row>
    <row r="744" spans="1:8" ht="13.5" x14ac:dyDescent="0.35">
      <c r="A744" s="3">
        <v>43087</v>
      </c>
      <c r="B744" s="2">
        <v>14.4595</v>
      </c>
      <c r="C744" s="7">
        <f t="shared" si="66"/>
        <v>14.928905726752363</v>
      </c>
      <c r="D744" s="7">
        <f t="shared" si="68"/>
        <v>15.243755275284085</v>
      </c>
      <c r="E744" s="7">
        <f t="shared" si="67"/>
        <v>-0.31484954853172198</v>
      </c>
      <c r="F744" s="7">
        <f t="shared" si="71"/>
        <v>-0.19624205414153328</v>
      </c>
      <c r="G744" s="7">
        <f t="shared" si="69"/>
        <v>-0.11860749439018869</v>
      </c>
      <c r="H744" s="7" t="str">
        <f t="shared" si="70"/>
        <v>Hold</v>
      </c>
    </row>
    <row r="745" spans="1:8" ht="13.5" x14ac:dyDescent="0.35">
      <c r="A745" s="3">
        <v>43088</v>
      </c>
      <c r="B745" s="2">
        <v>14.4595</v>
      </c>
      <c r="C745" s="7">
        <f t="shared" si="66"/>
        <v>14.856689461098153</v>
      </c>
      <c r="D745" s="7">
        <f t="shared" si="68"/>
        <v>15.18566229192971</v>
      </c>
      <c r="E745" s="7">
        <f t="shared" si="67"/>
        <v>-0.32897283083155671</v>
      </c>
      <c r="F745" s="7">
        <f t="shared" si="71"/>
        <v>-0.22278820947953798</v>
      </c>
      <c r="G745" s="7">
        <f t="shared" si="69"/>
        <v>-0.10618462135201873</v>
      </c>
      <c r="H745" s="7" t="str">
        <f t="shared" si="70"/>
        <v>Hold</v>
      </c>
    </row>
    <row r="746" spans="1:8" ht="13.5" x14ac:dyDescent="0.35">
      <c r="A746" s="3">
        <v>43089</v>
      </c>
      <c r="B746" s="2">
        <v>14.4094</v>
      </c>
      <c r="C746" s="7">
        <f t="shared" si="66"/>
        <v>14.787875697852284</v>
      </c>
      <c r="D746" s="7">
        <f t="shared" si="68"/>
        <v>15.128161381416398</v>
      </c>
      <c r="E746" s="7">
        <f t="shared" si="67"/>
        <v>-0.34028568356411348</v>
      </c>
      <c r="F746" s="7">
        <f t="shared" si="71"/>
        <v>-0.24628770429645308</v>
      </c>
      <c r="G746" s="7">
        <f t="shared" si="69"/>
        <v>-9.3997979267660403E-2</v>
      </c>
      <c r="H746" s="7" t="str">
        <f t="shared" si="70"/>
        <v>Hold</v>
      </c>
    </row>
    <row r="747" spans="1:8" ht="13.5" x14ac:dyDescent="0.35">
      <c r="A747" s="3">
        <v>43090</v>
      </c>
      <c r="B747" s="2">
        <v>14.7097</v>
      </c>
      <c r="C747" s="7">
        <f t="shared" si="66"/>
        <v>14.77584866741347</v>
      </c>
      <c r="D747" s="7">
        <f t="shared" si="68"/>
        <v>15.097164242052219</v>
      </c>
      <c r="E747" s="7">
        <f t="shared" si="67"/>
        <v>-0.32131557463874927</v>
      </c>
      <c r="F747" s="7">
        <f t="shared" si="71"/>
        <v>-0.26129327836491234</v>
      </c>
      <c r="G747" s="7">
        <f t="shared" si="69"/>
        <v>-6.0022296273836928E-2</v>
      </c>
      <c r="H747" s="7" t="str">
        <f t="shared" si="70"/>
        <v>Hold</v>
      </c>
    </row>
    <row r="748" spans="1:8" ht="13.5" x14ac:dyDescent="0.35">
      <c r="A748" s="3">
        <v>43091</v>
      </c>
      <c r="B748" s="2">
        <v>14.4595</v>
      </c>
      <c r="C748" s="7">
        <f t="shared" si="66"/>
        <v>14.727179641657552</v>
      </c>
      <c r="D748" s="7">
        <f t="shared" si="68"/>
        <v>15.049929853752054</v>
      </c>
      <c r="E748" s="7">
        <f t="shared" si="67"/>
        <v>-0.32275021209450294</v>
      </c>
      <c r="F748" s="7">
        <f t="shared" si="71"/>
        <v>-0.27358466511083046</v>
      </c>
      <c r="G748" s="7">
        <f t="shared" si="69"/>
        <v>-4.9165546983672481E-2</v>
      </c>
      <c r="H748" s="7" t="str">
        <f t="shared" si="70"/>
        <v>Hold</v>
      </c>
    </row>
    <row r="749" spans="1:8" ht="13.5" x14ac:dyDescent="0.35">
      <c r="A749" s="3">
        <v>43094</v>
      </c>
      <c r="B749" s="2">
        <v>14.153600000000001</v>
      </c>
      <c r="C749" s="7">
        <f t="shared" si="66"/>
        <v>14.638936619864083</v>
      </c>
      <c r="D749" s="7">
        <f t="shared" si="68"/>
        <v>14.98353504977042</v>
      </c>
      <c r="E749" s="7">
        <f t="shared" si="67"/>
        <v>-0.3445984299063376</v>
      </c>
      <c r="F749" s="7">
        <f t="shared" si="71"/>
        <v>-0.28778741806993191</v>
      </c>
      <c r="G749" s="7">
        <f t="shared" si="69"/>
        <v>-5.6811011836405689E-2</v>
      </c>
      <c r="H749" s="7" t="str">
        <f t="shared" si="70"/>
        <v>Hold</v>
      </c>
    </row>
    <row r="750" spans="1:8" ht="13.5" x14ac:dyDescent="0.35">
      <c r="A750" s="3">
        <v>43095</v>
      </c>
      <c r="B750" s="2">
        <v>14.4595</v>
      </c>
      <c r="C750" s="7">
        <f t="shared" si="66"/>
        <v>14.611330986038839</v>
      </c>
      <c r="D750" s="7">
        <f t="shared" si="68"/>
        <v>14.944717638676316</v>
      </c>
      <c r="E750" s="7">
        <f t="shared" si="67"/>
        <v>-0.33338665263747735</v>
      </c>
      <c r="F750" s="7">
        <f t="shared" si="71"/>
        <v>-0.296907264983441</v>
      </c>
      <c r="G750" s="7">
        <f t="shared" si="69"/>
        <v>-3.6479387654036355E-2</v>
      </c>
      <c r="H750" s="7" t="str">
        <f t="shared" si="70"/>
        <v>Hold</v>
      </c>
    </row>
    <row r="751" spans="1:8" ht="13.5" x14ac:dyDescent="0.35">
      <c r="A751" s="3">
        <v>43096</v>
      </c>
      <c r="B751" s="2">
        <v>14.4595</v>
      </c>
      <c r="C751" s="7">
        <f t="shared" si="66"/>
        <v>14.587972372802094</v>
      </c>
      <c r="D751" s="7">
        <f t="shared" si="68"/>
        <v>14.908775591366959</v>
      </c>
      <c r="E751" s="7">
        <f t="shared" si="67"/>
        <v>-0.32080321856486549</v>
      </c>
      <c r="F751" s="7">
        <f t="shared" si="71"/>
        <v>-0.30168645569972591</v>
      </c>
      <c r="G751" s="7">
        <f t="shared" si="69"/>
        <v>-1.911676286513958E-2</v>
      </c>
      <c r="H751" s="7" t="str">
        <f t="shared" si="70"/>
        <v>Hold</v>
      </c>
    </row>
    <row r="752" spans="1:8" ht="13.5" x14ac:dyDescent="0.35">
      <c r="A752" s="3">
        <v>43097</v>
      </c>
      <c r="B752" s="2">
        <v>14.8932</v>
      </c>
      <c r="C752" s="7">
        <f t="shared" si="66"/>
        <v>14.63493046929408</v>
      </c>
      <c r="D752" s="7">
        <f t="shared" si="68"/>
        <v>14.907621843858294</v>
      </c>
      <c r="E752" s="7">
        <f t="shared" si="67"/>
        <v>-0.27269137456421433</v>
      </c>
      <c r="F752" s="7">
        <f t="shared" si="71"/>
        <v>-0.29588743947262358</v>
      </c>
      <c r="G752" s="7">
        <f t="shared" si="69"/>
        <v>2.3196064908409253E-2</v>
      </c>
      <c r="H752" s="7" t="str">
        <f t="shared" si="70"/>
        <v>Sell</v>
      </c>
    </row>
    <row r="753" spans="1:8" ht="13.5" x14ac:dyDescent="0.35">
      <c r="A753" s="3">
        <v>43098</v>
      </c>
      <c r="B753" s="2">
        <v>15.015599999999999</v>
      </c>
      <c r="C753" s="7">
        <f t="shared" si="66"/>
        <v>14.693495012479607</v>
      </c>
      <c r="D753" s="7">
        <f t="shared" si="68"/>
        <v>14.915620225794717</v>
      </c>
      <c r="E753" s="7">
        <f t="shared" si="67"/>
        <v>-0.2221252133151097</v>
      </c>
      <c r="F753" s="7">
        <f t="shared" si="71"/>
        <v>-0.28113499424112082</v>
      </c>
      <c r="G753" s="7">
        <f t="shared" si="69"/>
        <v>5.9009780926011113E-2</v>
      </c>
      <c r="H753" s="7" t="str">
        <f t="shared" si="70"/>
        <v>Sell</v>
      </c>
    </row>
    <row r="754" spans="1:8" ht="13.5" x14ac:dyDescent="0.35">
      <c r="A754" s="3">
        <v>43102</v>
      </c>
      <c r="B754" s="2">
        <v>14.737500000000001</v>
      </c>
      <c r="C754" s="7">
        <f t="shared" si="66"/>
        <v>14.700265010559669</v>
      </c>
      <c r="D754" s="7">
        <f t="shared" si="68"/>
        <v>14.902426134995109</v>
      </c>
      <c r="E754" s="7">
        <f t="shared" si="67"/>
        <v>-0.20216112443543999</v>
      </c>
      <c r="F754" s="7">
        <f t="shared" si="71"/>
        <v>-0.26534022027998466</v>
      </c>
      <c r="G754" s="7">
        <f t="shared" si="69"/>
        <v>6.3179095844544675E-2</v>
      </c>
      <c r="H754" s="7" t="str">
        <f t="shared" si="70"/>
        <v>Sell</v>
      </c>
    </row>
    <row r="755" spans="1:8" ht="13.5" x14ac:dyDescent="0.35">
      <c r="A755" s="3">
        <v>43103</v>
      </c>
      <c r="B755" s="2">
        <v>15.293699999999999</v>
      </c>
      <c r="C755" s="7">
        <f t="shared" si="66"/>
        <v>14.791562701242796</v>
      </c>
      <c r="D755" s="7">
        <f t="shared" si="68"/>
        <v>14.93140938425473</v>
      </c>
      <c r="E755" s="7">
        <f t="shared" si="67"/>
        <v>-0.13984668301193359</v>
      </c>
      <c r="F755" s="7">
        <f t="shared" si="71"/>
        <v>-0.24024151282637446</v>
      </c>
      <c r="G755" s="7">
        <f t="shared" si="69"/>
        <v>0.10039482981444087</v>
      </c>
      <c r="H755" s="7" t="str">
        <f t="shared" si="70"/>
        <v>Sell</v>
      </c>
    </row>
    <row r="756" spans="1:8" ht="13.5" x14ac:dyDescent="0.35">
      <c r="A756" s="3">
        <v>43104</v>
      </c>
      <c r="B756" s="2">
        <v>15.844200000000001</v>
      </c>
      <c r="C756" s="7">
        <f t="shared" si="66"/>
        <v>14.953506901051597</v>
      </c>
      <c r="D756" s="7">
        <f t="shared" si="68"/>
        <v>14.999023503939565</v>
      </c>
      <c r="E756" s="7">
        <f t="shared" si="67"/>
        <v>-4.5516602887968105E-2</v>
      </c>
      <c r="F756" s="7">
        <f t="shared" si="71"/>
        <v>-0.2012965308386932</v>
      </c>
      <c r="G756" s="7">
        <f t="shared" si="69"/>
        <v>0.15577992795072509</v>
      </c>
      <c r="H756" s="7" t="str">
        <f t="shared" si="70"/>
        <v>Sell</v>
      </c>
    </row>
    <row r="757" spans="1:8" ht="13.5" x14ac:dyDescent="0.35">
      <c r="A757" s="3">
        <v>43105</v>
      </c>
      <c r="B757" s="2">
        <v>15.5662</v>
      </c>
      <c r="C757" s="7">
        <f t="shared" si="66"/>
        <v>15.047767377812889</v>
      </c>
      <c r="D757" s="7">
        <f t="shared" si="68"/>
        <v>15.041036577721819</v>
      </c>
      <c r="E757" s="7">
        <f t="shared" si="67"/>
        <v>6.7308000910699661E-3</v>
      </c>
      <c r="F757" s="7">
        <f t="shared" si="71"/>
        <v>-0.15969106465274058</v>
      </c>
      <c r="G757" s="7">
        <f t="shared" si="69"/>
        <v>0.16642186474381054</v>
      </c>
      <c r="H757" s="7" t="str">
        <f t="shared" si="70"/>
        <v>Sell</v>
      </c>
    </row>
    <row r="758" spans="1:8" ht="13.5" x14ac:dyDescent="0.35">
      <c r="A758" s="3">
        <v>43108</v>
      </c>
      <c r="B758" s="2">
        <v>15.6663</v>
      </c>
      <c r="C758" s="7">
        <f t="shared" si="66"/>
        <v>15.142926242764752</v>
      </c>
      <c r="D758" s="7">
        <f t="shared" si="68"/>
        <v>15.087352386779461</v>
      </c>
      <c r="E758" s="7">
        <f t="shared" si="67"/>
        <v>5.5573855985290521E-2</v>
      </c>
      <c r="F758" s="7">
        <f t="shared" si="71"/>
        <v>-0.11663808052513437</v>
      </c>
      <c r="G758" s="7">
        <f t="shared" si="69"/>
        <v>0.17221193651042488</v>
      </c>
      <c r="H758" s="7" t="str">
        <f t="shared" si="70"/>
        <v>Sell</v>
      </c>
    </row>
    <row r="759" spans="1:8" ht="13.5" x14ac:dyDescent="0.35">
      <c r="A759" s="3">
        <v>43109</v>
      </c>
      <c r="B759" s="2">
        <v>15.5717</v>
      </c>
      <c r="C759" s="7">
        <f t="shared" si="66"/>
        <v>15.20889143618556</v>
      </c>
      <c r="D759" s="7">
        <f t="shared" si="68"/>
        <v>15.12322998775876</v>
      </c>
      <c r="E759" s="7">
        <f t="shared" si="67"/>
        <v>8.566144842679968E-2</v>
      </c>
      <c r="F759" s="7">
        <f t="shared" si="71"/>
        <v>-7.6178174734747556E-2</v>
      </c>
      <c r="G759" s="7">
        <f t="shared" si="69"/>
        <v>0.16183962316154724</v>
      </c>
      <c r="H759" s="7" t="str">
        <f t="shared" si="70"/>
        <v>Sell</v>
      </c>
    </row>
    <row r="760" spans="1:8" ht="13.5" x14ac:dyDescent="0.35">
      <c r="A760" s="3">
        <v>43110</v>
      </c>
      <c r="B760" s="2">
        <v>15.015599999999999</v>
      </c>
      <c r="C760" s="7">
        <f t="shared" si="66"/>
        <v>15.179154292157012</v>
      </c>
      <c r="D760" s="7">
        <f t="shared" si="68"/>
        <v>15.115257396072927</v>
      </c>
      <c r="E760" s="7">
        <f t="shared" si="67"/>
        <v>6.3896896084084887E-2</v>
      </c>
      <c r="F760" s="7">
        <f t="shared" si="71"/>
        <v>-4.8163160570981065E-2</v>
      </c>
      <c r="G760" s="7">
        <f t="shared" si="69"/>
        <v>0.11206005665506595</v>
      </c>
      <c r="H760" s="7" t="str">
        <f t="shared" si="70"/>
        <v>Sell</v>
      </c>
    </row>
    <row r="761" spans="1:8" ht="13.5" x14ac:dyDescent="0.35">
      <c r="A761" s="3">
        <v>43111</v>
      </c>
      <c r="B761" s="2">
        <v>15.238</v>
      </c>
      <c r="C761" s="7">
        <f t="shared" si="66"/>
        <v>15.188207477979009</v>
      </c>
      <c r="D761" s="7">
        <f t="shared" si="68"/>
        <v>15.124349440808265</v>
      </c>
      <c r="E761" s="7">
        <f t="shared" si="67"/>
        <v>6.3858037170744453E-2</v>
      </c>
      <c r="F761" s="7">
        <f t="shared" si="71"/>
        <v>-2.5758921022635963E-2</v>
      </c>
      <c r="G761" s="7">
        <f t="shared" si="69"/>
        <v>8.9616958193380419E-2</v>
      </c>
      <c r="H761" s="7" t="str">
        <f t="shared" si="70"/>
        <v>Sell</v>
      </c>
    </row>
    <row r="762" spans="1:8" ht="13.5" x14ac:dyDescent="0.35">
      <c r="A762" s="3">
        <v>43112</v>
      </c>
      <c r="B762" s="2">
        <v>15.238</v>
      </c>
      <c r="C762" s="7">
        <f t="shared" si="66"/>
        <v>15.195867865982239</v>
      </c>
      <c r="D762" s="7">
        <f t="shared" si="68"/>
        <v>15.132768000748394</v>
      </c>
      <c r="E762" s="7">
        <f t="shared" si="67"/>
        <v>6.309986523384481E-2</v>
      </c>
      <c r="F762" s="7">
        <f t="shared" si="71"/>
        <v>-7.98716377133981E-3</v>
      </c>
      <c r="G762" s="7">
        <f t="shared" si="69"/>
        <v>7.1087029005184627E-2</v>
      </c>
      <c r="H762" s="7" t="str">
        <f t="shared" si="70"/>
        <v>Sell</v>
      </c>
    </row>
    <row r="763" spans="1:8" ht="13.5" x14ac:dyDescent="0.35">
      <c r="A763" s="3">
        <v>43115</v>
      </c>
      <c r="B763" s="2">
        <v>15.4049</v>
      </c>
      <c r="C763" s="7">
        <f t="shared" si="66"/>
        <v>15.228026655831124</v>
      </c>
      <c r="D763" s="7">
        <f t="shared" si="68"/>
        <v>15.152925926618884</v>
      </c>
      <c r="E763" s="7">
        <f t="shared" si="67"/>
        <v>7.510072921223987E-2</v>
      </c>
      <c r="F763" s="7">
        <f t="shared" si="71"/>
        <v>8.6304148253761263E-3</v>
      </c>
      <c r="G763" s="7">
        <f t="shared" si="69"/>
        <v>6.6470314386863738E-2</v>
      </c>
      <c r="H763" s="7" t="str">
        <f t="shared" si="70"/>
        <v>Sell</v>
      </c>
    </row>
    <row r="764" spans="1:8" ht="13.5" x14ac:dyDescent="0.35">
      <c r="A764" s="3">
        <v>43116</v>
      </c>
      <c r="B764" s="2">
        <v>15.560600000000001</v>
      </c>
      <c r="C764" s="7">
        <f t="shared" si="66"/>
        <v>15.279191785703258</v>
      </c>
      <c r="D764" s="7">
        <f t="shared" si="68"/>
        <v>15.183124006128597</v>
      </c>
      <c r="E764" s="7">
        <f t="shared" si="67"/>
        <v>9.6067779574660506E-2</v>
      </c>
      <c r="F764" s="7">
        <f t="shared" si="71"/>
        <v>2.6117887775233002E-2</v>
      </c>
      <c r="G764" s="7">
        <f t="shared" si="69"/>
        <v>6.994989179942751E-2</v>
      </c>
      <c r="H764" s="7" t="str">
        <f t="shared" si="70"/>
        <v>Sell</v>
      </c>
    </row>
    <row r="765" spans="1:8" ht="13.5" x14ac:dyDescent="0.35">
      <c r="A765" s="3">
        <v>43117</v>
      </c>
      <c r="B765" s="2">
        <v>15.4605</v>
      </c>
      <c r="C765" s="7">
        <f t="shared" si="66"/>
        <v>15.307085357133525</v>
      </c>
      <c r="D765" s="7">
        <f t="shared" si="68"/>
        <v>15.203670376044997</v>
      </c>
      <c r="E765" s="7">
        <f t="shared" si="67"/>
        <v>0.10341498108852853</v>
      </c>
      <c r="F765" s="7">
        <f t="shared" si="71"/>
        <v>4.1577306437892113E-2</v>
      </c>
      <c r="G765" s="7">
        <f t="shared" si="69"/>
        <v>6.1837674650636422E-2</v>
      </c>
      <c r="H765" s="7" t="str">
        <f t="shared" si="70"/>
        <v>Sell</v>
      </c>
    </row>
    <row r="766" spans="1:8" ht="13.5" x14ac:dyDescent="0.35">
      <c r="A766" s="3">
        <v>43118</v>
      </c>
      <c r="B766" s="2">
        <v>15.3771</v>
      </c>
      <c r="C766" s="7">
        <f t="shared" si="66"/>
        <v>15.317856840651444</v>
      </c>
      <c r="D766" s="7">
        <f t="shared" si="68"/>
        <v>15.216517014856478</v>
      </c>
      <c r="E766" s="7">
        <f t="shared" si="67"/>
        <v>0.10133982579496603</v>
      </c>
      <c r="F766" s="7">
        <f t="shared" si="71"/>
        <v>5.3529810309306897E-2</v>
      </c>
      <c r="G766" s="7">
        <f t="shared" si="69"/>
        <v>4.7810015485659135E-2</v>
      </c>
      <c r="H766" s="7" t="str">
        <f t="shared" si="70"/>
        <v>Sell</v>
      </c>
    </row>
    <row r="767" spans="1:8" ht="13.5" x14ac:dyDescent="0.35">
      <c r="A767" s="3">
        <v>43119</v>
      </c>
      <c r="B767" s="2">
        <v>15.015599999999999</v>
      </c>
      <c r="C767" s="7">
        <f t="shared" si="66"/>
        <v>15.271355788243531</v>
      </c>
      <c r="D767" s="7">
        <f t="shared" si="68"/>
        <v>15.201634273015259</v>
      </c>
      <c r="E767" s="7">
        <f t="shared" si="67"/>
        <v>6.9721515228271969E-2</v>
      </c>
      <c r="F767" s="7">
        <f t="shared" si="71"/>
        <v>5.6768151293099915E-2</v>
      </c>
      <c r="G767" s="7">
        <f t="shared" si="69"/>
        <v>1.2953363935172053E-2</v>
      </c>
      <c r="H767" s="7" t="str">
        <f t="shared" si="70"/>
        <v>Sell</v>
      </c>
    </row>
    <row r="768" spans="1:8" ht="13.5" x14ac:dyDescent="0.35">
      <c r="A768" s="3">
        <v>43122</v>
      </c>
      <c r="B768" s="2">
        <v>15.015599999999999</v>
      </c>
      <c r="C768" s="7">
        <f t="shared" si="66"/>
        <v>15.232008743898373</v>
      </c>
      <c r="D768" s="7">
        <f t="shared" si="68"/>
        <v>15.18785395649561</v>
      </c>
      <c r="E768" s="7">
        <f t="shared" si="67"/>
        <v>4.4154787402762352E-2</v>
      </c>
      <c r="F768" s="7">
        <f t="shared" si="71"/>
        <v>5.4245478515032405E-2</v>
      </c>
      <c r="G768" s="7">
        <f t="shared" si="69"/>
        <v>-1.0090691112270053E-2</v>
      </c>
      <c r="H768" s="7" t="str">
        <f t="shared" si="70"/>
        <v>Hold</v>
      </c>
    </row>
    <row r="769" spans="1:8" ht="13.5" x14ac:dyDescent="0.35">
      <c r="A769" s="3">
        <v>43123</v>
      </c>
      <c r="B769" s="2">
        <v>14.8043</v>
      </c>
      <c r="C769" s="7">
        <f t="shared" si="66"/>
        <v>15.166207398683238</v>
      </c>
      <c r="D769" s="7">
        <f t="shared" si="68"/>
        <v>15.15944255231075</v>
      </c>
      <c r="E769" s="7">
        <f t="shared" si="67"/>
        <v>6.7648463724871988E-3</v>
      </c>
      <c r="F769" s="7">
        <f t="shared" si="71"/>
        <v>4.4749352086523371E-2</v>
      </c>
      <c r="G769" s="7">
        <f t="shared" si="69"/>
        <v>-3.7984505714036172E-2</v>
      </c>
      <c r="H769" s="7" t="str">
        <f t="shared" si="70"/>
        <v>Hold</v>
      </c>
    </row>
    <row r="770" spans="1:8" ht="13.5" x14ac:dyDescent="0.35">
      <c r="A770" s="3">
        <v>43124</v>
      </c>
      <c r="B770" s="2">
        <v>14.737500000000001</v>
      </c>
      <c r="C770" s="7">
        <f t="shared" si="66"/>
        <v>15.100252414270432</v>
      </c>
      <c r="D770" s="7">
        <f t="shared" si="68"/>
        <v>15.12818754843588</v>
      </c>
      <c r="E770" s="7">
        <f t="shared" si="67"/>
        <v>-2.7935134165447906E-2</v>
      </c>
      <c r="F770" s="7">
        <f t="shared" si="71"/>
        <v>3.0212454836129114E-2</v>
      </c>
      <c r="G770" s="7">
        <f t="shared" si="69"/>
        <v>-5.8147589001577016E-2</v>
      </c>
      <c r="H770" s="7" t="str">
        <f t="shared" si="70"/>
        <v>Hold</v>
      </c>
    </row>
    <row r="771" spans="1:8" ht="13.5" x14ac:dyDescent="0.35">
      <c r="A771" s="3">
        <v>43125</v>
      </c>
      <c r="B771" s="2">
        <v>14.904400000000001</v>
      </c>
      <c r="C771" s="7">
        <f t="shared" si="66"/>
        <v>15.070121273613442</v>
      </c>
      <c r="D771" s="7">
        <f t="shared" si="68"/>
        <v>15.111610692996186</v>
      </c>
      <c r="E771" s="7">
        <f t="shared" si="67"/>
        <v>-4.1489419382743975E-2</v>
      </c>
      <c r="F771" s="7">
        <f t="shared" si="71"/>
        <v>1.5872079992354494E-2</v>
      </c>
      <c r="G771" s="7">
        <f t="shared" si="69"/>
        <v>-5.7361499375098469E-2</v>
      </c>
      <c r="H771" s="7" t="str">
        <f t="shared" si="70"/>
        <v>Hold</v>
      </c>
    </row>
    <row r="772" spans="1:8" ht="13.5" x14ac:dyDescent="0.35">
      <c r="A772" s="3">
        <v>43126</v>
      </c>
      <c r="B772" s="2">
        <v>15.282500000000001</v>
      </c>
      <c r="C772" s="7">
        <f t="shared" si="66"/>
        <v>15.10279492382676</v>
      </c>
      <c r="D772" s="7">
        <f t="shared" si="68"/>
        <v>15.124269160181653</v>
      </c>
      <c r="E772" s="7">
        <f t="shared" si="67"/>
        <v>-2.147423635489254E-2</v>
      </c>
      <c r="F772" s="7">
        <f t="shared" si="71"/>
        <v>8.4028167229050887E-3</v>
      </c>
      <c r="G772" s="7">
        <f t="shared" si="69"/>
        <v>-2.987705307779763E-2</v>
      </c>
      <c r="H772" s="7" t="str">
        <f t="shared" si="70"/>
        <v>Hold</v>
      </c>
    </row>
    <row r="773" spans="1:8" ht="13.5" x14ac:dyDescent="0.35">
      <c r="A773" s="3">
        <v>43129</v>
      </c>
      <c r="B773" s="2">
        <v>15.226900000000001</v>
      </c>
      <c r="C773" s="7">
        <f t="shared" si="66"/>
        <v>15.121888012468798</v>
      </c>
      <c r="D773" s="7">
        <f t="shared" si="68"/>
        <v>15.13187144461264</v>
      </c>
      <c r="E773" s="7">
        <f t="shared" si="67"/>
        <v>-9.9834321438425633E-3</v>
      </c>
      <c r="F773" s="7">
        <f t="shared" si="71"/>
        <v>4.7255669495555579E-3</v>
      </c>
      <c r="G773" s="7">
        <f t="shared" si="69"/>
        <v>-1.4708999093398121E-2</v>
      </c>
      <c r="H773" s="7" t="str">
        <f t="shared" si="70"/>
        <v>Hold</v>
      </c>
    </row>
    <row r="774" spans="1:8" ht="13.5" x14ac:dyDescent="0.35">
      <c r="A774" s="3">
        <v>43130</v>
      </c>
      <c r="B774" s="2">
        <v>15.4605</v>
      </c>
      <c r="C774" s="7">
        <f t="shared" si="66"/>
        <v>15.173982164396675</v>
      </c>
      <c r="D774" s="7">
        <f t="shared" si="68"/>
        <v>15.156214300567258</v>
      </c>
      <c r="E774" s="7">
        <f t="shared" si="67"/>
        <v>1.7767863829416086E-2</v>
      </c>
      <c r="F774" s="7">
        <f t="shared" si="71"/>
        <v>7.3340263255276643E-3</v>
      </c>
      <c r="G774" s="7">
        <f t="shared" si="69"/>
        <v>1.0433837503888422E-2</v>
      </c>
      <c r="H774" s="7" t="str">
        <f t="shared" si="70"/>
        <v>Sell</v>
      </c>
    </row>
    <row r="775" spans="1:8" ht="13.5" x14ac:dyDescent="0.35">
      <c r="A775" s="3">
        <v>43131</v>
      </c>
      <c r="B775" s="2">
        <v>15.293699999999999</v>
      </c>
      <c r="C775" s="7">
        <f t="shared" si="66"/>
        <v>15.192400292951033</v>
      </c>
      <c r="D775" s="7">
        <f t="shared" si="68"/>
        <v>15.166398426451165</v>
      </c>
      <c r="E775" s="7">
        <f t="shared" si="67"/>
        <v>2.6001866499868242E-2</v>
      </c>
      <c r="F775" s="7">
        <f t="shared" si="71"/>
        <v>1.1067594360395779E-2</v>
      </c>
      <c r="G775" s="7">
        <f t="shared" si="69"/>
        <v>1.4934272139472463E-2</v>
      </c>
      <c r="H775" s="7" t="str">
        <f t="shared" si="70"/>
        <v>Sell</v>
      </c>
    </row>
    <row r="776" spans="1:8" ht="13.5" x14ac:dyDescent="0.35">
      <c r="A776" s="3">
        <v>43132</v>
      </c>
      <c r="B776" s="2">
        <v>15.749700000000001</v>
      </c>
      <c r="C776" s="7">
        <f t="shared" si="66"/>
        <v>15.278138709420105</v>
      </c>
      <c r="D776" s="7">
        <f t="shared" si="68"/>
        <v>15.209605950417744</v>
      </c>
      <c r="E776" s="7">
        <f t="shared" si="67"/>
        <v>6.8532759002360777E-2</v>
      </c>
      <c r="F776" s="7">
        <f t="shared" si="71"/>
        <v>2.2560627288788781E-2</v>
      </c>
      <c r="G776" s="7">
        <f t="shared" si="69"/>
        <v>4.5972131713571993E-2</v>
      </c>
      <c r="H776" s="7" t="str">
        <f t="shared" si="70"/>
        <v>Sell</v>
      </c>
    </row>
    <row r="777" spans="1:8" ht="13.5" x14ac:dyDescent="0.35">
      <c r="A777" s="3">
        <v>43133</v>
      </c>
      <c r="B777" s="2">
        <v>16.672899999999998</v>
      </c>
      <c r="C777" s="7">
        <f t="shared" si="66"/>
        <v>15.49271736950932</v>
      </c>
      <c r="D777" s="7">
        <f t="shared" si="68"/>
        <v>15.317998102238652</v>
      </c>
      <c r="E777" s="7">
        <f t="shared" si="67"/>
        <v>0.17471926727066744</v>
      </c>
      <c r="F777" s="7">
        <f t="shared" si="71"/>
        <v>5.2992355285164522E-2</v>
      </c>
      <c r="G777" s="7">
        <f t="shared" si="69"/>
        <v>0.12172691198550292</v>
      </c>
      <c r="H777" s="7" t="str">
        <f t="shared" si="70"/>
        <v>Sell</v>
      </c>
    </row>
    <row r="778" spans="1:8" ht="13.5" x14ac:dyDescent="0.35">
      <c r="A778" s="3">
        <v>43136</v>
      </c>
      <c r="B778" s="2">
        <v>16.962</v>
      </c>
      <c r="C778" s="7">
        <f t="shared" si="66"/>
        <v>15.718760851123271</v>
      </c>
      <c r="D778" s="7">
        <f t="shared" si="68"/>
        <v>15.439776020591344</v>
      </c>
      <c r="E778" s="7">
        <f t="shared" si="67"/>
        <v>0.27898483053192713</v>
      </c>
      <c r="F778" s="7">
        <f t="shared" si="71"/>
        <v>9.8190850334517049E-2</v>
      </c>
      <c r="G778" s="7">
        <f t="shared" si="69"/>
        <v>0.18079398019741008</v>
      </c>
      <c r="H778" s="7" t="str">
        <f t="shared" si="70"/>
        <v>Sell</v>
      </c>
    </row>
    <row r="779" spans="1:8" ht="13.5" x14ac:dyDescent="0.35">
      <c r="A779" s="3">
        <v>43137</v>
      </c>
      <c r="B779" s="2">
        <v>16.962</v>
      </c>
      <c r="C779" s="7">
        <f t="shared" si="66"/>
        <v>15.910028412488922</v>
      </c>
      <c r="D779" s="7">
        <f t="shared" si="68"/>
        <v>15.552533352399392</v>
      </c>
      <c r="E779" s="7">
        <f t="shared" si="67"/>
        <v>0.35749506008952991</v>
      </c>
      <c r="F779" s="7">
        <f t="shared" si="71"/>
        <v>0.15005169228551962</v>
      </c>
      <c r="G779" s="7">
        <f t="shared" si="69"/>
        <v>0.20744336780401029</v>
      </c>
      <c r="H779" s="7" t="str">
        <f t="shared" si="70"/>
        <v>Sell</v>
      </c>
    </row>
    <row r="780" spans="1:8" ht="13.5" x14ac:dyDescent="0.35">
      <c r="A780" s="3">
        <v>43138</v>
      </c>
      <c r="B780" s="2">
        <v>16.684000000000001</v>
      </c>
      <c r="C780" s="7">
        <f t="shared" si="66"/>
        <v>16.029100964413704</v>
      </c>
      <c r="D780" s="7">
        <f t="shared" si="68"/>
        <v>15.636345696666103</v>
      </c>
      <c r="E780" s="7">
        <f t="shared" si="67"/>
        <v>0.39275526774760117</v>
      </c>
      <c r="F780" s="7">
        <f t="shared" si="71"/>
        <v>0.19859240737793593</v>
      </c>
      <c r="G780" s="7">
        <f t="shared" si="69"/>
        <v>0.19416286036966524</v>
      </c>
      <c r="H780" s="7" t="str">
        <f t="shared" si="70"/>
        <v>Sell</v>
      </c>
    </row>
    <row r="781" spans="1:8" ht="13.5" x14ac:dyDescent="0.35">
      <c r="A781" s="3">
        <v>43139</v>
      </c>
      <c r="B781" s="2">
        <v>16.645099999999999</v>
      </c>
      <c r="C781" s="7">
        <f t="shared" si="66"/>
        <v>16.123870046811597</v>
      </c>
      <c r="D781" s="7">
        <f t="shared" si="68"/>
        <v>15.7110682376538</v>
      </c>
      <c r="E781" s="7">
        <f t="shared" si="67"/>
        <v>0.41280180915779674</v>
      </c>
      <c r="F781" s="7">
        <f t="shared" si="71"/>
        <v>0.2414342877339081</v>
      </c>
      <c r="G781" s="7">
        <f t="shared" si="69"/>
        <v>0.17136752142388864</v>
      </c>
      <c r="H781" s="7" t="str">
        <f t="shared" si="70"/>
        <v>Sell</v>
      </c>
    </row>
    <row r="782" spans="1:8" ht="13.5" x14ac:dyDescent="0.35">
      <c r="A782" s="3">
        <v>43140</v>
      </c>
      <c r="B782" s="2">
        <v>16.183499999999999</v>
      </c>
      <c r="C782" s="7">
        <f t="shared" si="66"/>
        <v>16.133043885763659</v>
      </c>
      <c r="D782" s="7">
        <f t="shared" si="68"/>
        <v>15.746063183012778</v>
      </c>
      <c r="E782" s="7">
        <f t="shared" si="67"/>
        <v>0.38698070275088092</v>
      </c>
      <c r="F782" s="7">
        <f t="shared" si="71"/>
        <v>0.27054357073730267</v>
      </c>
      <c r="G782" s="7">
        <f t="shared" si="69"/>
        <v>0.11643713201357825</v>
      </c>
      <c r="H782" s="7" t="str">
        <f t="shared" si="70"/>
        <v>Sell</v>
      </c>
    </row>
    <row r="783" spans="1:8" ht="13.5" x14ac:dyDescent="0.35">
      <c r="A783" s="3">
        <v>43143</v>
      </c>
      <c r="B783" s="2">
        <v>16.4893</v>
      </c>
      <c r="C783" s="7">
        <f t="shared" ref="C783:C846" si="72">$C$4*B783+C782*(1-$C$4)</f>
        <v>16.187852518723094</v>
      </c>
      <c r="D783" s="7">
        <f t="shared" si="68"/>
        <v>15.801117762048868</v>
      </c>
      <c r="E783" s="7">
        <f t="shared" si="67"/>
        <v>0.38673475667422608</v>
      </c>
      <c r="F783" s="7">
        <f t="shared" si="71"/>
        <v>0.29378180792468739</v>
      </c>
      <c r="G783" s="7">
        <f t="shared" si="69"/>
        <v>9.2952948749538689E-2</v>
      </c>
      <c r="H783" s="7" t="str">
        <f t="shared" si="70"/>
        <v>Sell</v>
      </c>
    </row>
    <row r="784" spans="1:8" ht="13.5" x14ac:dyDescent="0.35">
      <c r="A784" s="3">
        <v>43144</v>
      </c>
      <c r="B784" s="2">
        <v>16.8508</v>
      </c>
      <c r="C784" s="7">
        <f t="shared" si="72"/>
        <v>16.289844438919541</v>
      </c>
      <c r="D784" s="7">
        <f t="shared" si="68"/>
        <v>15.878872001897101</v>
      </c>
      <c r="E784" s="7">
        <f t="shared" si="67"/>
        <v>0.41097243702244057</v>
      </c>
      <c r="F784" s="7">
        <f t="shared" si="71"/>
        <v>0.31721993374423807</v>
      </c>
      <c r="G784" s="7">
        <f t="shared" si="69"/>
        <v>9.3752503278202504E-2</v>
      </c>
      <c r="H784" s="7" t="str">
        <f t="shared" si="70"/>
        <v>Sell</v>
      </c>
    </row>
    <row r="785" spans="1:8" ht="13.5" x14ac:dyDescent="0.35">
      <c r="A785" s="3">
        <v>43145</v>
      </c>
      <c r="B785" s="2">
        <v>16.739599999999999</v>
      </c>
      <c r="C785" s="7">
        <f t="shared" si="72"/>
        <v>16.359037602162687</v>
      </c>
      <c r="D785" s="7">
        <f t="shared" si="68"/>
        <v>15.942629631386204</v>
      </c>
      <c r="E785" s="7">
        <f t="shared" si="67"/>
        <v>0.41640797077648273</v>
      </c>
      <c r="F785" s="7">
        <f t="shared" si="71"/>
        <v>0.33705754115068703</v>
      </c>
      <c r="G785" s="7">
        <f t="shared" si="69"/>
        <v>7.9350429625795693E-2</v>
      </c>
      <c r="H785" s="7" t="str">
        <f t="shared" si="70"/>
        <v>Sell</v>
      </c>
    </row>
    <row r="786" spans="1:8" ht="13.5" x14ac:dyDescent="0.35">
      <c r="A786" s="3">
        <v>43146</v>
      </c>
      <c r="B786" s="2">
        <v>16.734000000000002</v>
      </c>
      <c r="C786" s="7">
        <f t="shared" si="72"/>
        <v>16.416724124906889</v>
      </c>
      <c r="D786" s="7">
        <f t="shared" si="68"/>
        <v>16.001249658690931</v>
      </c>
      <c r="E786" s="7">
        <f t="shared" si="67"/>
        <v>0.41547446621595796</v>
      </c>
      <c r="F786" s="7">
        <f t="shared" si="71"/>
        <v>0.3527409261637412</v>
      </c>
      <c r="G786" s="7">
        <f t="shared" si="69"/>
        <v>6.2733540052216763E-2</v>
      </c>
      <c r="H786" s="7" t="str">
        <f t="shared" si="70"/>
        <v>Sell</v>
      </c>
    </row>
    <row r="787" spans="1:8" ht="13.5" x14ac:dyDescent="0.35">
      <c r="A787" s="3">
        <v>43147</v>
      </c>
      <c r="B787" s="2">
        <v>16.823</v>
      </c>
      <c r="C787" s="7">
        <f t="shared" si="72"/>
        <v>16.479228105690446</v>
      </c>
      <c r="D787" s="7">
        <f t="shared" si="68"/>
        <v>16.062120054343456</v>
      </c>
      <c r="E787" s="7">
        <f t="shared" si="67"/>
        <v>0.41710805134698958</v>
      </c>
      <c r="F787" s="7">
        <f t="shared" si="71"/>
        <v>0.36561435120039087</v>
      </c>
      <c r="G787" s="7">
        <f t="shared" si="69"/>
        <v>5.1493700146598709E-2</v>
      </c>
      <c r="H787" s="7" t="str">
        <f t="shared" si="70"/>
        <v>Sell</v>
      </c>
    </row>
    <row r="788" spans="1:8" ht="13.5" x14ac:dyDescent="0.35">
      <c r="A788" s="3">
        <v>43150</v>
      </c>
      <c r="B788" s="2">
        <v>16.684000000000001</v>
      </c>
      <c r="C788" s="7">
        <f t="shared" si="72"/>
        <v>16.510731474045762</v>
      </c>
      <c r="D788" s="7">
        <f t="shared" si="68"/>
        <v>16.1081852355032</v>
      </c>
      <c r="E788" s="7">
        <f t="shared" si="67"/>
        <v>0.40254623854256266</v>
      </c>
      <c r="F788" s="7">
        <f t="shared" si="71"/>
        <v>0.37300072866882522</v>
      </c>
      <c r="G788" s="7">
        <f t="shared" si="69"/>
        <v>2.9545509873737441E-2</v>
      </c>
      <c r="H788" s="7" t="str">
        <f t="shared" si="70"/>
        <v>Sell</v>
      </c>
    </row>
    <row r="789" spans="1:8" ht="13.5" x14ac:dyDescent="0.35">
      <c r="A789" s="3">
        <v>43151</v>
      </c>
      <c r="B789" s="2">
        <v>16.795200000000001</v>
      </c>
      <c r="C789" s="7">
        <f t="shared" si="72"/>
        <v>16.554495862654107</v>
      </c>
      <c r="D789" s="7">
        <f t="shared" si="68"/>
        <v>16.159075218058518</v>
      </c>
      <c r="E789" s="7">
        <f t="shared" si="67"/>
        <v>0.39542064459558901</v>
      </c>
      <c r="F789" s="7">
        <f t="shared" si="71"/>
        <v>0.37748471185417798</v>
      </c>
      <c r="G789" s="7">
        <f t="shared" si="69"/>
        <v>1.7935932741411031E-2</v>
      </c>
      <c r="H789" s="7" t="str">
        <f t="shared" si="70"/>
        <v>Sell</v>
      </c>
    </row>
    <row r="790" spans="1:8" ht="13.5" x14ac:dyDescent="0.35">
      <c r="A790" s="3">
        <v>43152</v>
      </c>
      <c r="B790" s="2">
        <v>17.2957</v>
      </c>
      <c r="C790" s="7">
        <f t="shared" si="72"/>
        <v>16.668527268399629</v>
      </c>
      <c r="D790" s="7">
        <f t="shared" si="68"/>
        <v>16.24326964635048</v>
      </c>
      <c r="E790" s="7">
        <f t="shared" si="67"/>
        <v>0.42525762204914841</v>
      </c>
      <c r="F790" s="7">
        <f t="shared" si="71"/>
        <v>0.38703929389317204</v>
      </c>
      <c r="G790" s="7">
        <f t="shared" si="69"/>
        <v>3.8218328155976367E-2</v>
      </c>
      <c r="H790" s="7" t="str">
        <f t="shared" si="70"/>
        <v>Sell</v>
      </c>
    </row>
    <row r="791" spans="1:8" ht="13.5" x14ac:dyDescent="0.35">
      <c r="A791" s="3">
        <v>43153</v>
      </c>
      <c r="B791" s="2">
        <v>17.868500000000001</v>
      </c>
      <c r="C791" s="7">
        <f t="shared" si="72"/>
        <v>16.853138457876607</v>
      </c>
      <c r="D791" s="7">
        <f t="shared" si="68"/>
        <v>16.363657079954148</v>
      </c>
      <c r="E791" s="7">
        <f t="shared" si="67"/>
        <v>0.48948137792245916</v>
      </c>
      <c r="F791" s="7">
        <f t="shared" si="71"/>
        <v>0.40752771069902949</v>
      </c>
      <c r="G791" s="7">
        <f t="shared" si="69"/>
        <v>8.1953667223429671E-2</v>
      </c>
      <c r="H791" s="7" t="str">
        <f t="shared" si="70"/>
        <v>Sell</v>
      </c>
    </row>
    <row r="792" spans="1:8" ht="13.5" x14ac:dyDescent="0.35">
      <c r="A792" s="3">
        <v>43154</v>
      </c>
      <c r="B792" s="2">
        <v>18.408000000000001</v>
      </c>
      <c r="C792" s="7">
        <f t="shared" si="72"/>
        <v>17.092347925895591</v>
      </c>
      <c r="D792" s="7">
        <f t="shared" si="68"/>
        <v>16.515089888846433</v>
      </c>
      <c r="E792" s="7">
        <f t="shared" si="67"/>
        <v>0.5772580370491589</v>
      </c>
      <c r="F792" s="7">
        <f t="shared" si="71"/>
        <v>0.4414737759690554</v>
      </c>
      <c r="G792" s="7">
        <f t="shared" si="69"/>
        <v>0.1357842610801035</v>
      </c>
      <c r="H792" s="7" t="str">
        <f t="shared" si="70"/>
        <v>Sell</v>
      </c>
    </row>
    <row r="793" spans="1:8" ht="13.5" x14ac:dyDescent="0.35">
      <c r="A793" s="3">
        <v>43157</v>
      </c>
      <c r="B793" s="2">
        <v>18.774999999999999</v>
      </c>
      <c r="C793" s="7">
        <f t="shared" si="72"/>
        <v>17.35121747575781</v>
      </c>
      <c r="D793" s="7">
        <f t="shared" si="68"/>
        <v>16.68249063782077</v>
      </c>
      <c r="E793" s="7">
        <f t="shared" si="67"/>
        <v>0.66872683793704013</v>
      </c>
      <c r="F793" s="7">
        <f t="shared" si="71"/>
        <v>0.48692438836265239</v>
      </c>
      <c r="G793" s="7">
        <f t="shared" si="69"/>
        <v>0.18180244957438774</v>
      </c>
      <c r="H793" s="7" t="str">
        <f t="shared" si="70"/>
        <v>Sell</v>
      </c>
    </row>
    <row r="794" spans="1:8" ht="13.5" x14ac:dyDescent="0.35">
      <c r="A794" s="3">
        <v>43158</v>
      </c>
      <c r="B794" s="2">
        <v>18.4358</v>
      </c>
      <c r="C794" s="7">
        <f t="shared" si="72"/>
        <v>17.518076325641225</v>
      </c>
      <c r="D794" s="7">
        <f t="shared" si="68"/>
        <v>16.812365405389603</v>
      </c>
      <c r="E794" s="7">
        <f t="shared" si="67"/>
        <v>0.7057109202516223</v>
      </c>
      <c r="F794" s="7">
        <f t="shared" si="71"/>
        <v>0.53068169474044646</v>
      </c>
      <c r="G794" s="7">
        <f t="shared" si="69"/>
        <v>0.17502922551117583</v>
      </c>
      <c r="H794" s="7" t="str">
        <f t="shared" si="70"/>
        <v>Sell</v>
      </c>
    </row>
    <row r="795" spans="1:8" ht="13.5" x14ac:dyDescent="0.35">
      <c r="A795" s="3">
        <v>43159</v>
      </c>
      <c r="B795" s="2">
        <v>17.963100000000001</v>
      </c>
      <c r="C795" s="7">
        <f t="shared" si="72"/>
        <v>17.586541506311807</v>
      </c>
      <c r="D795" s="7">
        <f t="shared" si="68"/>
        <v>16.897605004990371</v>
      </c>
      <c r="E795" s="7">
        <f t="shared" si="67"/>
        <v>0.68893650132143591</v>
      </c>
      <c r="F795" s="7">
        <f t="shared" si="71"/>
        <v>0.5623326560566444</v>
      </c>
      <c r="G795" s="7">
        <f t="shared" si="69"/>
        <v>0.12660384526479151</v>
      </c>
      <c r="H795" s="7" t="str">
        <f t="shared" si="70"/>
        <v>Sell</v>
      </c>
    </row>
    <row r="796" spans="1:8" ht="13.5" x14ac:dyDescent="0.35">
      <c r="A796" s="3">
        <v>43160</v>
      </c>
      <c r="B796" s="2">
        <v>18.2133</v>
      </c>
      <c r="C796" s="7">
        <f t="shared" si="72"/>
        <v>17.682965889956144</v>
      </c>
      <c r="D796" s="7">
        <f t="shared" si="68"/>
        <v>16.995063893509602</v>
      </c>
      <c r="E796" s="7">
        <f t="shared" ref="E796:E859" si="73">C796-D796</f>
        <v>0.68790199644654138</v>
      </c>
      <c r="F796" s="7">
        <f t="shared" si="71"/>
        <v>0.58744652413462384</v>
      </c>
      <c r="G796" s="7">
        <f t="shared" si="69"/>
        <v>0.10045547231191754</v>
      </c>
      <c r="H796" s="7" t="str">
        <f t="shared" si="70"/>
        <v>Sell</v>
      </c>
    </row>
    <row r="797" spans="1:8" ht="13.5" x14ac:dyDescent="0.35">
      <c r="A797" s="3">
        <v>43161</v>
      </c>
      <c r="B797" s="2">
        <v>19.181000000000001</v>
      </c>
      <c r="C797" s="7">
        <f t="shared" si="72"/>
        <v>17.913432676116738</v>
      </c>
      <c r="D797" s="7">
        <f t="shared" ref="D797:D860" si="74">$D$4*B797+(1-$D$4)*D796</f>
        <v>17.156985086582964</v>
      </c>
      <c r="E797" s="7">
        <f t="shared" si="73"/>
        <v>0.75644758953377433</v>
      </c>
      <c r="F797" s="7">
        <f t="shared" si="71"/>
        <v>0.62124673721445389</v>
      </c>
      <c r="G797" s="7">
        <f t="shared" si="69"/>
        <v>0.13520085231932044</v>
      </c>
      <c r="H797" s="7" t="str">
        <f t="shared" si="70"/>
        <v>Sell</v>
      </c>
    </row>
    <row r="798" spans="1:8" ht="13.5" x14ac:dyDescent="0.35">
      <c r="A798" s="3">
        <v>43164</v>
      </c>
      <c r="B798" s="2">
        <v>19.659300000000002</v>
      </c>
      <c r="C798" s="7">
        <f t="shared" si="72"/>
        <v>18.182027649021855</v>
      </c>
      <c r="D798" s="7">
        <f t="shared" si="74"/>
        <v>17.342341746836077</v>
      </c>
      <c r="E798" s="7">
        <f t="shared" si="73"/>
        <v>0.83968590218577788</v>
      </c>
      <c r="F798" s="7">
        <f t="shared" si="71"/>
        <v>0.66493457020871871</v>
      </c>
      <c r="G798" s="7">
        <f t="shared" si="69"/>
        <v>0.17475133197705917</v>
      </c>
      <c r="H798" s="7" t="str">
        <f t="shared" si="70"/>
        <v>Sell</v>
      </c>
    </row>
    <row r="799" spans="1:8" ht="13.5" x14ac:dyDescent="0.35">
      <c r="A799" s="3">
        <v>43165</v>
      </c>
      <c r="B799" s="2">
        <v>19.247800000000002</v>
      </c>
      <c r="C799" s="7">
        <f t="shared" si="72"/>
        <v>18.345992626095416</v>
      </c>
      <c r="D799" s="7">
        <f t="shared" si="74"/>
        <v>17.483486802625997</v>
      </c>
      <c r="E799" s="7">
        <f t="shared" si="73"/>
        <v>0.8625058234694194</v>
      </c>
      <c r="F799" s="7">
        <f t="shared" si="71"/>
        <v>0.70444882086085892</v>
      </c>
      <c r="G799" s="7">
        <f t="shared" si="69"/>
        <v>0.15805700260856048</v>
      </c>
      <c r="H799" s="7" t="str">
        <f t="shared" si="70"/>
        <v>Sell</v>
      </c>
    </row>
    <row r="800" spans="1:8" ht="13.5" x14ac:dyDescent="0.35">
      <c r="A800" s="3">
        <v>43166</v>
      </c>
      <c r="B800" s="2">
        <v>19.186599999999999</v>
      </c>
      <c r="C800" s="7">
        <f t="shared" si="72"/>
        <v>18.475316837465353</v>
      </c>
      <c r="D800" s="7">
        <f t="shared" si="74"/>
        <v>17.609643335764812</v>
      </c>
      <c r="E800" s="7">
        <f t="shared" si="73"/>
        <v>0.86567350170054169</v>
      </c>
      <c r="F800" s="7">
        <f t="shared" si="71"/>
        <v>0.73669375702879547</v>
      </c>
      <c r="G800" s="7">
        <f t="shared" si="69"/>
        <v>0.12897974467174622</v>
      </c>
      <c r="H800" s="7" t="str">
        <f t="shared" si="70"/>
        <v>Sell</v>
      </c>
    </row>
    <row r="801" spans="1:8" ht="13.5" x14ac:dyDescent="0.35">
      <c r="A801" s="3">
        <v>43167</v>
      </c>
      <c r="B801" s="2">
        <v>19.186599999999999</v>
      </c>
      <c r="C801" s="7">
        <f t="shared" si="72"/>
        <v>18.584745016316838</v>
      </c>
      <c r="D801" s="7">
        <f t="shared" si="74"/>
        <v>17.726454940522974</v>
      </c>
      <c r="E801" s="7">
        <f t="shared" si="73"/>
        <v>0.85829007579386385</v>
      </c>
      <c r="F801" s="7">
        <f t="shared" si="71"/>
        <v>0.76101302078180921</v>
      </c>
      <c r="G801" s="7">
        <f t="shared" si="69"/>
        <v>9.7277055012054636E-2</v>
      </c>
      <c r="H801" s="7" t="str">
        <f t="shared" si="70"/>
        <v>Sell</v>
      </c>
    </row>
    <row r="802" spans="1:8" ht="13.5" x14ac:dyDescent="0.35">
      <c r="A802" s="3">
        <v>43168</v>
      </c>
      <c r="B802" s="2">
        <v>19.186599999999999</v>
      </c>
      <c r="C802" s="7">
        <f t="shared" si="72"/>
        <v>18.677338090729631</v>
      </c>
      <c r="D802" s="7">
        <f t="shared" si="74"/>
        <v>17.834613833817567</v>
      </c>
      <c r="E802" s="7">
        <f t="shared" si="73"/>
        <v>0.84272425691206365</v>
      </c>
      <c r="F802" s="7">
        <f t="shared" si="71"/>
        <v>0.77735526800786015</v>
      </c>
      <c r="G802" s="7">
        <f t="shared" si="69"/>
        <v>6.5368988904203507E-2</v>
      </c>
      <c r="H802" s="7" t="str">
        <f t="shared" si="70"/>
        <v>Sell</v>
      </c>
    </row>
    <row r="803" spans="1:8" ht="13.5" x14ac:dyDescent="0.35">
      <c r="A803" s="3">
        <v>43171</v>
      </c>
      <c r="B803" s="2">
        <v>19.186599999999999</v>
      </c>
      <c r="C803" s="7">
        <f t="shared" si="72"/>
        <v>18.755686076771227</v>
      </c>
      <c r="D803" s="7">
        <f t="shared" si="74"/>
        <v>17.934760957238488</v>
      </c>
      <c r="E803" s="7">
        <f t="shared" si="73"/>
        <v>0.82092511953273828</v>
      </c>
      <c r="F803" s="7">
        <f t="shared" si="71"/>
        <v>0.78606923831283582</v>
      </c>
      <c r="G803" s="7">
        <f t="shared" si="69"/>
        <v>3.4855881219902463E-2</v>
      </c>
      <c r="H803" s="7" t="str">
        <f t="shared" si="70"/>
        <v>Sell</v>
      </c>
    </row>
    <row r="804" spans="1:8" ht="13.5" x14ac:dyDescent="0.35">
      <c r="A804" s="3">
        <v>43172</v>
      </c>
      <c r="B804" s="2">
        <v>19.086500000000001</v>
      </c>
      <c r="C804" s="7">
        <f t="shared" si="72"/>
        <v>18.806580526498731</v>
      </c>
      <c r="D804" s="7">
        <f t="shared" si="74"/>
        <v>18.020074960406006</v>
      </c>
      <c r="E804" s="7">
        <f t="shared" si="73"/>
        <v>0.78650556609272471</v>
      </c>
      <c r="F804" s="7">
        <f t="shared" si="71"/>
        <v>0.78615650386881364</v>
      </c>
      <c r="G804" s="7">
        <f t="shared" ref="G804:G867" si="75">E804-F804</f>
        <v>3.4906222391106745E-4</v>
      </c>
      <c r="H804" s="7" t="str">
        <f t="shared" ref="H804:H867" si="76">IF(G804&lt;0,"Hold","Sell")</f>
        <v>Sell</v>
      </c>
    </row>
    <row r="805" spans="1:8" ht="13.5" x14ac:dyDescent="0.35">
      <c r="A805" s="3">
        <v>43173</v>
      </c>
      <c r="B805" s="2">
        <v>19.075399999999998</v>
      </c>
      <c r="C805" s="7">
        <f t="shared" si="72"/>
        <v>18.847937368575849</v>
      </c>
      <c r="D805" s="7">
        <f t="shared" si="74"/>
        <v>18.098247185561117</v>
      </c>
      <c r="E805" s="7">
        <f t="shared" si="73"/>
        <v>0.74969018301473156</v>
      </c>
      <c r="F805" s="7">
        <f t="shared" ref="F805:F868" si="77">(E805*(2/10))+((1-(2/10))*F804)</f>
        <v>0.77886323969799731</v>
      </c>
      <c r="G805" s="7">
        <f t="shared" si="75"/>
        <v>-2.9173056683265752E-2</v>
      </c>
      <c r="H805" s="7" t="str">
        <f t="shared" si="76"/>
        <v>Hold</v>
      </c>
    </row>
    <row r="806" spans="1:8" ht="13.5" x14ac:dyDescent="0.35">
      <c r="A806" s="3">
        <v>43174</v>
      </c>
      <c r="B806" s="2">
        <v>18.9085</v>
      </c>
      <c r="C806" s="7">
        <f t="shared" si="72"/>
        <v>18.857254696487256</v>
      </c>
      <c r="D806" s="7">
        <f t="shared" si="74"/>
        <v>18.15826591255659</v>
      </c>
      <c r="E806" s="7">
        <f t="shared" si="73"/>
        <v>0.6989887839306661</v>
      </c>
      <c r="F806" s="7">
        <f t="shared" si="77"/>
        <v>0.76288834854453114</v>
      </c>
      <c r="G806" s="7">
        <f t="shared" si="75"/>
        <v>-6.3899564613865034E-2</v>
      </c>
      <c r="H806" s="7" t="str">
        <f t="shared" si="76"/>
        <v>Hold</v>
      </c>
    </row>
    <row r="807" spans="1:8" ht="13.5" x14ac:dyDescent="0.35">
      <c r="A807" s="3">
        <v>43175</v>
      </c>
      <c r="B807" s="2">
        <v>18.508099999999999</v>
      </c>
      <c r="C807" s="7">
        <f t="shared" si="72"/>
        <v>18.803538589335371</v>
      </c>
      <c r="D807" s="7">
        <f t="shared" si="74"/>
        <v>18.184179548663508</v>
      </c>
      <c r="E807" s="7">
        <f t="shared" si="73"/>
        <v>0.61935904067186343</v>
      </c>
      <c r="F807" s="7">
        <f t="shared" si="77"/>
        <v>0.73418248696999766</v>
      </c>
      <c r="G807" s="7">
        <f t="shared" si="75"/>
        <v>-0.11482344629813424</v>
      </c>
      <c r="H807" s="7" t="str">
        <f t="shared" si="76"/>
        <v>Hold</v>
      </c>
    </row>
    <row r="808" spans="1:8" ht="13.5" x14ac:dyDescent="0.35">
      <c r="A808" s="3">
        <v>43178</v>
      </c>
      <c r="B808" s="2">
        <v>18.046500000000002</v>
      </c>
      <c r="C808" s="7">
        <f t="shared" si="72"/>
        <v>18.687071114053005</v>
      </c>
      <c r="D808" s="7">
        <f t="shared" si="74"/>
        <v>18.173981063577322</v>
      </c>
      <c r="E808" s="7">
        <f t="shared" si="73"/>
        <v>0.51309005047568235</v>
      </c>
      <c r="F808" s="7">
        <f t="shared" si="77"/>
        <v>0.68996399967113464</v>
      </c>
      <c r="G808" s="7">
        <f t="shared" si="75"/>
        <v>-0.1768739491954523</v>
      </c>
      <c r="H808" s="7" t="str">
        <f t="shared" si="76"/>
        <v>Hold</v>
      </c>
    </row>
    <row r="809" spans="1:8" ht="13.5" x14ac:dyDescent="0.35">
      <c r="A809" s="3">
        <v>43180</v>
      </c>
      <c r="B809" s="2">
        <v>17.684999999999999</v>
      </c>
      <c r="C809" s="7">
        <f t="shared" si="72"/>
        <v>18.532906327275619</v>
      </c>
      <c r="D809" s="7">
        <f t="shared" si="74"/>
        <v>18.137760244053077</v>
      </c>
      <c r="E809" s="7">
        <f t="shared" si="73"/>
        <v>0.39514608322254219</v>
      </c>
      <c r="F809" s="7">
        <f t="shared" si="77"/>
        <v>0.63100041638141624</v>
      </c>
      <c r="G809" s="7">
        <f t="shared" si="75"/>
        <v>-0.23585433315887405</v>
      </c>
      <c r="H809" s="7" t="str">
        <f t="shared" si="76"/>
        <v>Hold</v>
      </c>
    </row>
    <row r="810" spans="1:8" ht="13.5" x14ac:dyDescent="0.35">
      <c r="A810" s="3">
        <v>43181</v>
      </c>
      <c r="B810" s="2">
        <v>17.584900000000001</v>
      </c>
      <c r="C810" s="7">
        <f t="shared" si="72"/>
        <v>18.387059200002447</v>
      </c>
      <c r="D810" s="7">
        <f t="shared" si="74"/>
        <v>18.096807633382479</v>
      </c>
      <c r="E810" s="7">
        <f t="shared" si="73"/>
        <v>0.29025156661996832</v>
      </c>
      <c r="F810" s="7">
        <f t="shared" si="77"/>
        <v>0.56285064642912674</v>
      </c>
      <c r="G810" s="7">
        <f t="shared" si="75"/>
        <v>-0.27259907980915843</v>
      </c>
      <c r="H810" s="7" t="str">
        <f t="shared" si="76"/>
        <v>Hold</v>
      </c>
    </row>
    <row r="811" spans="1:8" ht="13.5" x14ac:dyDescent="0.35">
      <c r="A811" s="3">
        <v>43182</v>
      </c>
      <c r="B811" s="2">
        <v>17.490400000000001</v>
      </c>
      <c r="C811" s="7">
        <f t="shared" si="72"/>
        <v>18.249111630771303</v>
      </c>
      <c r="D811" s="7">
        <f t="shared" si="74"/>
        <v>18.05188854942822</v>
      </c>
      <c r="E811" s="7">
        <f t="shared" si="73"/>
        <v>0.19722308134308264</v>
      </c>
      <c r="F811" s="7">
        <f t="shared" si="77"/>
        <v>0.48972513341191792</v>
      </c>
      <c r="G811" s="7">
        <f t="shared" si="75"/>
        <v>-0.29250205206883528</v>
      </c>
      <c r="H811" s="7" t="str">
        <f t="shared" si="76"/>
        <v>Hold</v>
      </c>
    </row>
    <row r="812" spans="1:8" ht="13.5" x14ac:dyDescent="0.35">
      <c r="A812" s="3">
        <v>43185</v>
      </c>
      <c r="B812" s="2">
        <v>17.796199999999999</v>
      </c>
      <c r="C812" s="7">
        <f t="shared" si="72"/>
        <v>18.179432918344947</v>
      </c>
      <c r="D812" s="7">
        <f t="shared" si="74"/>
        <v>18.032948656877981</v>
      </c>
      <c r="E812" s="7">
        <f t="shared" si="73"/>
        <v>0.14648426146696636</v>
      </c>
      <c r="F812" s="7">
        <f t="shared" si="77"/>
        <v>0.42107695902292763</v>
      </c>
      <c r="G812" s="7">
        <f t="shared" si="75"/>
        <v>-0.27459269755596127</v>
      </c>
      <c r="H812" s="7" t="str">
        <f t="shared" si="76"/>
        <v>Hold</v>
      </c>
    </row>
    <row r="813" spans="1:8" ht="13.5" x14ac:dyDescent="0.35">
      <c r="A813" s="3">
        <v>43186</v>
      </c>
      <c r="B813" s="2">
        <v>17.796199999999999</v>
      </c>
      <c r="C813" s="7">
        <f t="shared" si="72"/>
        <v>18.120474007830339</v>
      </c>
      <c r="D813" s="7">
        <f t="shared" si="74"/>
        <v>18.015411719331464</v>
      </c>
      <c r="E813" s="7">
        <f t="shared" si="73"/>
        <v>0.10506228849887478</v>
      </c>
      <c r="F813" s="7">
        <f t="shared" si="77"/>
        <v>0.3578740249181171</v>
      </c>
      <c r="G813" s="7">
        <f t="shared" si="75"/>
        <v>-0.25281173641924232</v>
      </c>
      <c r="H813" s="7" t="str">
        <f t="shared" si="76"/>
        <v>Hold</v>
      </c>
    </row>
    <row r="814" spans="1:8" ht="13.5" x14ac:dyDescent="0.35">
      <c r="A814" s="3">
        <v>43187</v>
      </c>
      <c r="B814" s="2">
        <v>17.7851</v>
      </c>
      <c r="C814" s="7">
        <f t="shared" si="72"/>
        <v>18.06887800662567</v>
      </c>
      <c r="D814" s="7">
        <f t="shared" si="74"/>
        <v>17.998351591973577</v>
      </c>
      <c r="E814" s="7">
        <f t="shared" si="73"/>
        <v>7.0526414652093194E-2</v>
      </c>
      <c r="F814" s="7">
        <f t="shared" si="77"/>
        <v>0.30040450286491233</v>
      </c>
      <c r="G814" s="7">
        <f t="shared" si="75"/>
        <v>-0.22987808821281913</v>
      </c>
      <c r="H814" s="7" t="str">
        <f t="shared" si="76"/>
        <v>Hold</v>
      </c>
    </row>
    <row r="815" spans="1:8" ht="13.5" x14ac:dyDescent="0.35">
      <c r="A815" s="3">
        <v>43188</v>
      </c>
      <c r="B815" s="2">
        <v>17.545999999999999</v>
      </c>
      <c r="C815" s="7">
        <f t="shared" si="72"/>
        <v>17.988435236375569</v>
      </c>
      <c r="D815" s="7">
        <f t="shared" si="74"/>
        <v>17.9648440666422</v>
      </c>
      <c r="E815" s="7">
        <f t="shared" si="73"/>
        <v>2.3591169733368389E-2</v>
      </c>
      <c r="F815" s="7">
        <f t="shared" si="77"/>
        <v>0.24504183623860354</v>
      </c>
      <c r="G815" s="7">
        <f t="shared" si="75"/>
        <v>-0.22145066650523515</v>
      </c>
      <c r="H815" s="7" t="str">
        <f t="shared" si="76"/>
        <v>Hold</v>
      </c>
    </row>
    <row r="816" spans="1:8" ht="13.5" x14ac:dyDescent="0.35">
      <c r="A816" s="3">
        <v>43189</v>
      </c>
      <c r="B816" s="2">
        <v>17.5182</v>
      </c>
      <c r="C816" s="7">
        <f t="shared" si="72"/>
        <v>17.916091353856253</v>
      </c>
      <c r="D816" s="7">
        <f t="shared" si="74"/>
        <v>17.931759320965</v>
      </c>
      <c r="E816" s="7">
        <f t="shared" si="73"/>
        <v>-1.5667967108747405E-2</v>
      </c>
      <c r="F816" s="7">
        <f t="shared" si="77"/>
        <v>0.19289987556913335</v>
      </c>
      <c r="G816" s="7">
        <f t="shared" si="75"/>
        <v>-0.20856784267788075</v>
      </c>
      <c r="H816" s="7" t="str">
        <f t="shared" si="76"/>
        <v>Hold</v>
      </c>
    </row>
    <row r="817" spans="1:8" ht="13.5" x14ac:dyDescent="0.35">
      <c r="A817" s="3">
        <v>43192</v>
      </c>
      <c r="B817" s="2">
        <v>17.462599999999998</v>
      </c>
      <c r="C817" s="7">
        <f t="shared" si="72"/>
        <v>17.846323453262983</v>
      </c>
      <c r="D817" s="7">
        <f t="shared" si="74"/>
        <v>17.897006778671297</v>
      </c>
      <c r="E817" s="7">
        <f t="shared" si="73"/>
        <v>-5.0683325408314772E-2</v>
      </c>
      <c r="F817" s="7">
        <f t="shared" si="77"/>
        <v>0.14418323537364375</v>
      </c>
      <c r="G817" s="7">
        <f t="shared" si="75"/>
        <v>-0.19486656078195852</v>
      </c>
      <c r="H817" s="7" t="str">
        <f t="shared" si="76"/>
        <v>Hold</v>
      </c>
    </row>
    <row r="818" spans="1:8" ht="13.5" x14ac:dyDescent="0.35">
      <c r="A818" s="3">
        <v>43193</v>
      </c>
      <c r="B818" s="2">
        <v>17.5182</v>
      </c>
      <c r="C818" s="7">
        <f t="shared" si="72"/>
        <v>17.795842921991756</v>
      </c>
      <c r="D818" s="7">
        <f t="shared" si="74"/>
        <v>17.868947017288239</v>
      </c>
      <c r="E818" s="7">
        <f t="shared" si="73"/>
        <v>-7.3104095296482541E-2</v>
      </c>
      <c r="F818" s="7">
        <f t="shared" si="77"/>
        <v>0.1007257692396185</v>
      </c>
      <c r="G818" s="7">
        <f t="shared" si="75"/>
        <v>-0.17382986453610105</v>
      </c>
      <c r="H818" s="7" t="str">
        <f t="shared" si="76"/>
        <v>Hold</v>
      </c>
    </row>
    <row r="819" spans="1:8" ht="13.5" x14ac:dyDescent="0.35">
      <c r="A819" s="3">
        <v>43194</v>
      </c>
      <c r="B819" s="2">
        <v>17.462599999999998</v>
      </c>
      <c r="C819" s="7">
        <f t="shared" si="72"/>
        <v>17.74457478014687</v>
      </c>
      <c r="D819" s="7">
        <f t="shared" si="74"/>
        <v>17.838847238229853</v>
      </c>
      <c r="E819" s="7">
        <f t="shared" si="73"/>
        <v>-9.4272458082983235E-2</v>
      </c>
      <c r="F819" s="7">
        <f t="shared" si="77"/>
        <v>6.172612377509816E-2</v>
      </c>
      <c r="G819" s="7">
        <f t="shared" si="75"/>
        <v>-0.15599858185808141</v>
      </c>
      <c r="H819" s="7" t="str">
        <f t="shared" si="76"/>
        <v>Hold</v>
      </c>
    </row>
    <row r="820" spans="1:8" ht="13.5" x14ac:dyDescent="0.35">
      <c r="A820" s="3">
        <v>43195</v>
      </c>
      <c r="B820" s="2">
        <v>17.240100000000002</v>
      </c>
      <c r="C820" s="7">
        <f t="shared" si="72"/>
        <v>17.666963275508891</v>
      </c>
      <c r="D820" s="7">
        <f t="shared" si="74"/>
        <v>17.79449559095357</v>
      </c>
      <c r="E820" s="7">
        <f t="shared" si="73"/>
        <v>-0.1275323154446788</v>
      </c>
      <c r="F820" s="7">
        <f t="shared" si="77"/>
        <v>2.3874435931142766E-2</v>
      </c>
      <c r="G820" s="7">
        <f t="shared" si="75"/>
        <v>-0.15140675137582157</v>
      </c>
      <c r="H820" s="7" t="str">
        <f t="shared" si="76"/>
        <v>Hold</v>
      </c>
    </row>
    <row r="821" spans="1:8" ht="13.5" x14ac:dyDescent="0.35">
      <c r="A821" s="3">
        <v>43196</v>
      </c>
      <c r="B821" s="2">
        <v>17.212299999999999</v>
      </c>
      <c r="C821" s="7">
        <f t="shared" si="72"/>
        <v>17.597015079276755</v>
      </c>
      <c r="D821" s="7">
        <f t="shared" si="74"/>
        <v>17.751369991623676</v>
      </c>
      <c r="E821" s="7">
        <f t="shared" si="73"/>
        <v>-0.15435491234692122</v>
      </c>
      <c r="F821" s="7">
        <f t="shared" si="77"/>
        <v>-1.177143372447003E-2</v>
      </c>
      <c r="G821" s="7">
        <f t="shared" si="75"/>
        <v>-0.14258347862245119</v>
      </c>
      <c r="H821" s="7" t="str">
        <f t="shared" si="76"/>
        <v>Hold</v>
      </c>
    </row>
    <row r="822" spans="1:8" ht="13.5" x14ac:dyDescent="0.35">
      <c r="A822" s="3">
        <v>43200</v>
      </c>
      <c r="B822" s="2">
        <v>17.212299999999999</v>
      </c>
      <c r="C822" s="7">
        <f t="shared" si="72"/>
        <v>17.537828144003406</v>
      </c>
      <c r="D822" s="7">
        <f t="shared" si="74"/>
        <v>17.711438881133031</v>
      </c>
      <c r="E822" s="7">
        <f t="shared" si="73"/>
        <v>-0.17361073712962494</v>
      </c>
      <c r="F822" s="7">
        <f t="shared" si="77"/>
        <v>-4.4139294405501017E-2</v>
      </c>
      <c r="G822" s="7">
        <f t="shared" si="75"/>
        <v>-0.12947144272412392</v>
      </c>
      <c r="H822" s="7" t="str">
        <f t="shared" si="76"/>
        <v>Hold</v>
      </c>
    </row>
    <row r="823" spans="1:8" ht="13.5" x14ac:dyDescent="0.35">
      <c r="A823" s="3">
        <v>43201</v>
      </c>
      <c r="B823" s="2">
        <v>16.923100000000002</v>
      </c>
      <c r="C823" s="7">
        <f t="shared" si="72"/>
        <v>17.443254583387496</v>
      </c>
      <c r="D823" s="7">
        <f t="shared" si="74"/>
        <v>17.653043408456512</v>
      </c>
      <c r="E823" s="7">
        <f t="shared" si="73"/>
        <v>-0.20978882506901542</v>
      </c>
      <c r="F823" s="7">
        <f t="shared" si="77"/>
        <v>-7.7269200538203908E-2</v>
      </c>
      <c r="G823" s="7">
        <f t="shared" si="75"/>
        <v>-0.13251962453081151</v>
      </c>
      <c r="H823" s="7" t="str">
        <f t="shared" si="76"/>
        <v>Hold</v>
      </c>
    </row>
    <row r="824" spans="1:8" ht="13.5" x14ac:dyDescent="0.35">
      <c r="A824" s="3">
        <v>43202</v>
      </c>
      <c r="B824" s="2">
        <v>16.906400000000001</v>
      </c>
      <c r="C824" s="7">
        <f t="shared" si="72"/>
        <v>17.360661570558651</v>
      </c>
      <c r="D824" s="7">
        <f t="shared" si="74"/>
        <v>17.597736489311586</v>
      </c>
      <c r="E824" s="7">
        <f t="shared" si="73"/>
        <v>-0.23707491875293485</v>
      </c>
      <c r="F824" s="7">
        <f t="shared" si="77"/>
        <v>-0.1092303441811501</v>
      </c>
      <c r="G824" s="7">
        <f t="shared" si="75"/>
        <v>-0.12784457457178475</v>
      </c>
      <c r="H824" s="7" t="str">
        <f t="shared" si="76"/>
        <v>Hold</v>
      </c>
    </row>
    <row r="825" spans="1:8" ht="13.5" x14ac:dyDescent="0.35">
      <c r="A825" s="3">
        <v>43203</v>
      </c>
      <c r="B825" s="2">
        <v>16.845300000000002</v>
      </c>
      <c r="C825" s="7">
        <f t="shared" si="72"/>
        <v>17.28137517508809</v>
      </c>
      <c r="D825" s="7">
        <f t="shared" si="74"/>
        <v>17.542000453066287</v>
      </c>
      <c r="E825" s="7">
        <f t="shared" si="73"/>
        <v>-0.26062527797819612</v>
      </c>
      <c r="F825" s="7">
        <f t="shared" si="77"/>
        <v>-0.13950933094055931</v>
      </c>
      <c r="G825" s="7">
        <f t="shared" si="75"/>
        <v>-0.12111594703763681</v>
      </c>
      <c r="H825" s="7" t="str">
        <f t="shared" si="76"/>
        <v>Hold</v>
      </c>
    </row>
    <row r="826" spans="1:8" ht="13.5" x14ac:dyDescent="0.35">
      <c r="A826" s="3">
        <v>43206</v>
      </c>
      <c r="B826" s="2">
        <v>16.684000000000001</v>
      </c>
      <c r="C826" s="7">
        <f t="shared" si="72"/>
        <v>17.189471301997614</v>
      </c>
      <c r="D826" s="7">
        <f t="shared" si="74"/>
        <v>17.478444863950266</v>
      </c>
      <c r="E826" s="7">
        <f t="shared" si="73"/>
        <v>-0.28897356195265189</v>
      </c>
      <c r="F826" s="7">
        <f t="shared" si="77"/>
        <v>-0.16940217714297784</v>
      </c>
      <c r="G826" s="7">
        <f t="shared" si="75"/>
        <v>-0.11957138480967405</v>
      </c>
      <c r="H826" s="7" t="str">
        <f t="shared" si="76"/>
        <v>Hold</v>
      </c>
    </row>
    <row r="827" spans="1:8" ht="13.5" x14ac:dyDescent="0.35">
      <c r="A827" s="3">
        <v>43207</v>
      </c>
      <c r="B827" s="2">
        <v>16.405899999999999</v>
      </c>
      <c r="C827" s="7">
        <f t="shared" si="72"/>
        <v>17.068921870921059</v>
      </c>
      <c r="D827" s="7">
        <f t="shared" si="74"/>
        <v>17.398997096250248</v>
      </c>
      <c r="E827" s="7">
        <f t="shared" si="73"/>
        <v>-0.33007522532918898</v>
      </c>
      <c r="F827" s="7">
        <f t="shared" si="77"/>
        <v>-0.20153678678022008</v>
      </c>
      <c r="G827" s="7">
        <f t="shared" si="75"/>
        <v>-0.1285384385489689</v>
      </c>
      <c r="H827" s="7" t="str">
        <f t="shared" si="76"/>
        <v>Hold</v>
      </c>
    </row>
    <row r="828" spans="1:8" ht="13.5" x14ac:dyDescent="0.35">
      <c r="A828" s="3">
        <v>43208</v>
      </c>
      <c r="B828" s="2">
        <v>16.1112</v>
      </c>
      <c r="C828" s="7">
        <f t="shared" si="72"/>
        <v>16.921580044625511</v>
      </c>
      <c r="D828" s="7">
        <f t="shared" si="74"/>
        <v>17.303604718750229</v>
      </c>
      <c r="E828" s="7">
        <f t="shared" si="73"/>
        <v>-0.38202467412471819</v>
      </c>
      <c r="F828" s="7">
        <f t="shared" si="77"/>
        <v>-0.23763436424911971</v>
      </c>
      <c r="G828" s="7">
        <f t="shared" si="75"/>
        <v>-0.14439030987559848</v>
      </c>
      <c r="H828" s="7" t="str">
        <f t="shared" si="76"/>
        <v>Hold</v>
      </c>
    </row>
    <row r="829" spans="1:8" ht="13.5" x14ac:dyDescent="0.35">
      <c r="A829" s="3">
        <v>43209</v>
      </c>
      <c r="B829" s="2">
        <v>16.0945</v>
      </c>
      <c r="C829" s="7">
        <f t="shared" si="72"/>
        <v>16.794336960836972</v>
      </c>
      <c r="D829" s="7">
        <f t="shared" si="74"/>
        <v>17.21404140625021</v>
      </c>
      <c r="E829" s="7">
        <f t="shared" si="73"/>
        <v>-0.41970444541323815</v>
      </c>
      <c r="F829" s="7">
        <f t="shared" si="77"/>
        <v>-0.27404838048194341</v>
      </c>
      <c r="G829" s="7">
        <f t="shared" si="75"/>
        <v>-0.14565606493129474</v>
      </c>
      <c r="H829" s="7" t="str">
        <f t="shared" si="76"/>
        <v>Hold</v>
      </c>
    </row>
    <row r="830" spans="1:8" ht="13.5" x14ac:dyDescent="0.35">
      <c r="A830" s="3">
        <v>43210</v>
      </c>
      <c r="B830" s="2">
        <v>15.616199999999999</v>
      </c>
      <c r="C830" s="7">
        <f t="shared" si="72"/>
        <v>16.613085120708206</v>
      </c>
      <c r="D830" s="7">
        <f t="shared" si="74"/>
        <v>17.09568278356501</v>
      </c>
      <c r="E830" s="7">
        <f t="shared" si="73"/>
        <v>-0.48259766285680428</v>
      </c>
      <c r="F830" s="7">
        <f t="shared" si="77"/>
        <v>-0.31575823695691563</v>
      </c>
      <c r="G830" s="7">
        <f t="shared" si="75"/>
        <v>-0.16683942589988865</v>
      </c>
      <c r="H830" s="7" t="str">
        <f t="shared" si="76"/>
        <v>Hold</v>
      </c>
    </row>
    <row r="831" spans="1:8" ht="13.5" x14ac:dyDescent="0.35">
      <c r="A831" s="3">
        <v>43213</v>
      </c>
      <c r="B831" s="2">
        <v>15.5717</v>
      </c>
      <c r="C831" s="7">
        <f t="shared" si="72"/>
        <v>16.452872025214635</v>
      </c>
      <c r="D831" s="7">
        <f t="shared" si="74"/>
        <v>16.982795169967602</v>
      </c>
      <c r="E831" s="7">
        <f t="shared" si="73"/>
        <v>-0.52992314475296709</v>
      </c>
      <c r="F831" s="7">
        <f t="shared" si="77"/>
        <v>-0.35859121851612591</v>
      </c>
      <c r="G831" s="7">
        <f t="shared" si="75"/>
        <v>-0.17133192623684118</v>
      </c>
      <c r="H831" s="7" t="str">
        <f t="shared" si="76"/>
        <v>Hold</v>
      </c>
    </row>
    <row r="832" spans="1:8" ht="13.5" x14ac:dyDescent="0.35">
      <c r="A832" s="3">
        <v>43214</v>
      </c>
      <c r="B832" s="2">
        <v>15.5717</v>
      </c>
      <c r="C832" s="7">
        <f t="shared" si="72"/>
        <v>16.317307098258539</v>
      </c>
      <c r="D832" s="7">
        <f t="shared" si="74"/>
        <v>16.878269601821856</v>
      </c>
      <c r="E832" s="7">
        <f t="shared" si="73"/>
        <v>-0.56096250356331723</v>
      </c>
      <c r="F832" s="7">
        <f t="shared" si="77"/>
        <v>-0.39906547552556421</v>
      </c>
      <c r="G832" s="7">
        <f t="shared" si="75"/>
        <v>-0.16189702803775302</v>
      </c>
      <c r="H832" s="7" t="str">
        <f t="shared" si="76"/>
        <v>Hold</v>
      </c>
    </row>
    <row r="833" spans="1:8" ht="13.5" x14ac:dyDescent="0.35">
      <c r="A833" s="3">
        <v>43215</v>
      </c>
      <c r="B833" s="2">
        <v>15.293699999999999</v>
      </c>
      <c r="C833" s="7">
        <f t="shared" si="72"/>
        <v>16.15982908314184</v>
      </c>
      <c r="D833" s="7">
        <f t="shared" si="74"/>
        <v>16.760894075760977</v>
      </c>
      <c r="E833" s="7">
        <f t="shared" si="73"/>
        <v>-0.60106499261913626</v>
      </c>
      <c r="F833" s="7">
        <f t="shared" si="77"/>
        <v>-0.43946537894427867</v>
      </c>
      <c r="G833" s="7">
        <f t="shared" si="75"/>
        <v>-0.16159961367485759</v>
      </c>
      <c r="H833" s="7" t="str">
        <f t="shared" si="76"/>
        <v>Hold</v>
      </c>
    </row>
    <row r="834" spans="1:8" ht="13.5" x14ac:dyDescent="0.35">
      <c r="A834" s="3">
        <v>43216</v>
      </c>
      <c r="B834" s="2">
        <v>15.2658</v>
      </c>
      <c r="C834" s="7">
        <f t="shared" si="72"/>
        <v>16.022286147273864</v>
      </c>
      <c r="D834" s="7">
        <f t="shared" si="74"/>
        <v>16.650146366445348</v>
      </c>
      <c r="E834" s="7">
        <f t="shared" si="73"/>
        <v>-0.6278602191714846</v>
      </c>
      <c r="F834" s="7">
        <f t="shared" si="77"/>
        <v>-0.47714434698971991</v>
      </c>
      <c r="G834" s="7">
        <f t="shared" si="75"/>
        <v>-0.15071587218176469</v>
      </c>
      <c r="H834" s="7" t="str">
        <f t="shared" si="76"/>
        <v>Hold</v>
      </c>
    </row>
    <row r="835" spans="1:8" ht="13.5" x14ac:dyDescent="0.35">
      <c r="A835" s="3">
        <v>43217</v>
      </c>
      <c r="B835" s="2">
        <v>15.1157</v>
      </c>
      <c r="C835" s="7">
        <f t="shared" si="72"/>
        <v>15.882811355385577</v>
      </c>
      <c r="D835" s="7">
        <f t="shared" si="74"/>
        <v>16.536483672634581</v>
      </c>
      <c r="E835" s="7">
        <f t="shared" si="73"/>
        <v>-0.65367231724900421</v>
      </c>
      <c r="F835" s="7">
        <f t="shared" si="77"/>
        <v>-0.51244994104157682</v>
      </c>
      <c r="G835" s="7">
        <f t="shared" si="75"/>
        <v>-0.14122237620742739</v>
      </c>
      <c r="H835" s="7" t="str">
        <f t="shared" si="76"/>
        <v>Hold</v>
      </c>
    </row>
    <row r="836" spans="1:8" ht="13.5" x14ac:dyDescent="0.35">
      <c r="A836" s="3">
        <v>43220</v>
      </c>
      <c r="B836" s="2">
        <v>15.338100000000001</v>
      </c>
      <c r="C836" s="7">
        <f t="shared" si="72"/>
        <v>15.79900960840318</v>
      </c>
      <c r="D836" s="7">
        <f t="shared" si="74"/>
        <v>16.447714511698685</v>
      </c>
      <c r="E836" s="7">
        <f t="shared" si="73"/>
        <v>-0.64870490329550456</v>
      </c>
      <c r="F836" s="7">
        <f t="shared" si="77"/>
        <v>-0.53970093349236237</v>
      </c>
      <c r="G836" s="7">
        <f t="shared" si="75"/>
        <v>-0.1090039698031422</v>
      </c>
      <c r="H836" s="7" t="str">
        <f t="shared" si="76"/>
        <v>Hold</v>
      </c>
    </row>
    <row r="837" spans="1:8" ht="13.5" x14ac:dyDescent="0.35">
      <c r="A837" s="3">
        <v>43222</v>
      </c>
      <c r="B837" s="2">
        <v>15.293699999999999</v>
      </c>
      <c r="C837" s="7">
        <f t="shared" si="72"/>
        <v>15.721269668648844</v>
      </c>
      <c r="D837" s="7">
        <f t="shared" si="74"/>
        <v>16.36223195527656</v>
      </c>
      <c r="E837" s="7">
        <f t="shared" si="73"/>
        <v>-0.64096228662771537</v>
      </c>
      <c r="F837" s="7">
        <f t="shared" si="77"/>
        <v>-0.55995320411943306</v>
      </c>
      <c r="G837" s="7">
        <f t="shared" si="75"/>
        <v>-8.1009082508282315E-2</v>
      </c>
      <c r="H837" s="7" t="str">
        <f t="shared" si="76"/>
        <v>Hold</v>
      </c>
    </row>
    <row r="838" spans="1:8" ht="13.5" x14ac:dyDescent="0.35">
      <c r="A838" s="3">
        <v>43223</v>
      </c>
      <c r="B838" s="2">
        <v>15.766400000000001</v>
      </c>
      <c r="C838" s="7">
        <f t="shared" si="72"/>
        <v>15.728212796549023</v>
      </c>
      <c r="D838" s="7">
        <f t="shared" si="74"/>
        <v>16.318096254885702</v>
      </c>
      <c r="E838" s="7">
        <f t="shared" si="73"/>
        <v>-0.58988345833667921</v>
      </c>
      <c r="F838" s="7">
        <f t="shared" si="77"/>
        <v>-0.56593925496288233</v>
      </c>
      <c r="G838" s="7">
        <f t="shared" si="75"/>
        <v>-2.394420337379688E-2</v>
      </c>
      <c r="H838" s="7" t="str">
        <f t="shared" si="76"/>
        <v>Hold</v>
      </c>
    </row>
    <row r="839" spans="1:8" ht="13.5" x14ac:dyDescent="0.35">
      <c r="A839" s="3">
        <v>43224</v>
      </c>
      <c r="B839" s="2">
        <v>15.5717</v>
      </c>
      <c r="C839" s="7">
        <f t="shared" si="72"/>
        <v>15.704133904772249</v>
      </c>
      <c r="D839" s="7">
        <f t="shared" si="74"/>
        <v>16.262807643412685</v>
      </c>
      <c r="E839" s="7">
        <f t="shared" si="73"/>
        <v>-0.55867373864043657</v>
      </c>
      <c r="F839" s="7">
        <f t="shared" si="77"/>
        <v>-0.56448615169839322</v>
      </c>
      <c r="G839" s="7">
        <f t="shared" si="75"/>
        <v>5.8124130579566557E-3</v>
      </c>
      <c r="H839" s="7" t="str">
        <f t="shared" si="76"/>
        <v>Sell</v>
      </c>
    </row>
    <row r="840" spans="1:8" ht="13.5" x14ac:dyDescent="0.35">
      <c r="A840" s="3">
        <v>43227</v>
      </c>
      <c r="B840" s="2">
        <v>16.194600000000001</v>
      </c>
      <c r="C840" s="7">
        <f t="shared" si="72"/>
        <v>15.77959022711498</v>
      </c>
      <c r="D840" s="7">
        <f t="shared" si="74"/>
        <v>16.257755225382116</v>
      </c>
      <c r="E840" s="7">
        <f t="shared" si="73"/>
        <v>-0.4781649982671361</v>
      </c>
      <c r="F840" s="7">
        <f t="shared" si="77"/>
        <v>-0.54722192101214184</v>
      </c>
      <c r="G840" s="7">
        <f t="shared" si="75"/>
        <v>6.9056922745005744E-2</v>
      </c>
      <c r="H840" s="7" t="str">
        <f t="shared" si="76"/>
        <v>Sell</v>
      </c>
    </row>
    <row r="841" spans="1:8" ht="13.5" x14ac:dyDescent="0.35">
      <c r="A841" s="3">
        <v>43228</v>
      </c>
      <c r="B841" s="2">
        <v>17.0733</v>
      </c>
      <c r="C841" s="7">
        <f t="shared" si="72"/>
        <v>15.978622499866521</v>
      </c>
      <c r="D841" s="7">
        <f t="shared" si="74"/>
        <v>16.318165949427886</v>
      </c>
      <c r="E841" s="7">
        <f t="shared" si="73"/>
        <v>-0.33954344956136495</v>
      </c>
      <c r="F841" s="7">
        <f t="shared" si="77"/>
        <v>-0.50568622672198649</v>
      </c>
      <c r="G841" s="7">
        <f t="shared" si="75"/>
        <v>0.16614277716062154</v>
      </c>
      <c r="H841" s="7" t="str">
        <f t="shared" si="76"/>
        <v>Sell</v>
      </c>
    </row>
    <row r="842" spans="1:8" ht="13.5" x14ac:dyDescent="0.35">
      <c r="A842" s="3">
        <v>43229</v>
      </c>
      <c r="B842" s="2">
        <v>17.735099999999999</v>
      </c>
      <c r="C842" s="7">
        <f t="shared" si="72"/>
        <v>16.248849807579365</v>
      </c>
      <c r="D842" s="7">
        <f t="shared" si="74"/>
        <v>16.423124027248043</v>
      </c>
      <c r="E842" s="7">
        <f t="shared" si="73"/>
        <v>-0.1742742196686784</v>
      </c>
      <c r="F842" s="7">
        <f t="shared" si="77"/>
        <v>-0.43940382531132488</v>
      </c>
      <c r="G842" s="7">
        <f t="shared" si="75"/>
        <v>0.26512960564264648</v>
      </c>
      <c r="H842" s="7" t="str">
        <f t="shared" si="76"/>
        <v>Sell</v>
      </c>
    </row>
    <row r="843" spans="1:8" ht="13.5" x14ac:dyDescent="0.35">
      <c r="A843" s="3">
        <v>43230</v>
      </c>
      <c r="B843" s="2">
        <v>17.240100000000002</v>
      </c>
      <c r="C843" s="7">
        <f t="shared" si="72"/>
        <v>16.40134983718254</v>
      </c>
      <c r="D843" s="7">
        <f t="shared" si="74"/>
        <v>16.48364076597041</v>
      </c>
      <c r="E843" s="7">
        <f t="shared" si="73"/>
        <v>-8.2290928787870143E-2</v>
      </c>
      <c r="F843" s="7">
        <f t="shared" si="77"/>
        <v>-0.36798124600663396</v>
      </c>
      <c r="G843" s="7">
        <f t="shared" si="75"/>
        <v>0.28569031721876381</v>
      </c>
      <c r="H843" s="7" t="str">
        <f t="shared" si="76"/>
        <v>Sell</v>
      </c>
    </row>
    <row r="844" spans="1:8" ht="13.5" x14ac:dyDescent="0.35">
      <c r="A844" s="3">
        <v>43231</v>
      </c>
      <c r="B844" s="2">
        <v>16.722899999999999</v>
      </c>
      <c r="C844" s="7">
        <f t="shared" si="72"/>
        <v>16.450819093000611</v>
      </c>
      <c r="D844" s="7">
        <f t="shared" si="74"/>
        <v>16.501363672194824</v>
      </c>
      <c r="E844" s="7">
        <f t="shared" si="73"/>
        <v>-5.0544579194212957E-2</v>
      </c>
      <c r="F844" s="7">
        <f t="shared" si="77"/>
        <v>-0.30449391264414977</v>
      </c>
      <c r="G844" s="7">
        <f t="shared" si="75"/>
        <v>0.25394933344993681</v>
      </c>
      <c r="H844" s="7" t="str">
        <f t="shared" si="76"/>
        <v>Sell</v>
      </c>
    </row>
    <row r="845" spans="1:8" ht="13.5" x14ac:dyDescent="0.35">
      <c r="A845" s="3">
        <v>43234</v>
      </c>
      <c r="B845" s="2">
        <v>16.795200000000001</v>
      </c>
      <c r="C845" s="7">
        <f t="shared" si="72"/>
        <v>16.503800771000517</v>
      </c>
      <c r="D845" s="7">
        <f t="shared" si="74"/>
        <v>16.523129326106318</v>
      </c>
      <c r="E845" s="7">
        <f t="shared" si="73"/>
        <v>-1.9328555105801115E-2</v>
      </c>
      <c r="F845" s="7">
        <f t="shared" si="77"/>
        <v>-0.24746084113648006</v>
      </c>
      <c r="G845" s="7">
        <f t="shared" si="75"/>
        <v>0.22813228603067895</v>
      </c>
      <c r="H845" s="7" t="str">
        <f t="shared" si="76"/>
        <v>Sell</v>
      </c>
    </row>
    <row r="846" spans="1:8" ht="13.5" x14ac:dyDescent="0.35">
      <c r="A846" s="3">
        <v>43235</v>
      </c>
      <c r="B846" s="2">
        <v>16.311399999999999</v>
      </c>
      <c r="C846" s="7">
        <f t="shared" si="72"/>
        <v>16.474200652385051</v>
      </c>
      <c r="D846" s="7">
        <f t="shared" si="74"/>
        <v>16.507445672320664</v>
      </c>
      <c r="E846" s="7">
        <f t="shared" si="73"/>
        <v>-3.3245019935613129E-2</v>
      </c>
      <c r="F846" s="7">
        <f t="shared" si="77"/>
        <v>-0.20461767689630669</v>
      </c>
      <c r="G846" s="7">
        <f t="shared" si="75"/>
        <v>0.17137265696069356</v>
      </c>
      <c r="H846" s="7" t="str">
        <f t="shared" si="76"/>
        <v>Sell</v>
      </c>
    </row>
    <row r="847" spans="1:8" ht="13.5" x14ac:dyDescent="0.35">
      <c r="A847" s="3">
        <v>43236</v>
      </c>
      <c r="B847" s="2">
        <v>16.572800000000001</v>
      </c>
      <c r="C847" s="7">
        <f t="shared" ref="C847:C910" si="78">$C$4*B847+C846*(1-$C$4)</f>
        <v>16.48936978278735</v>
      </c>
      <c r="D847" s="7">
        <f t="shared" si="74"/>
        <v>16.512286733630244</v>
      </c>
      <c r="E847" s="7">
        <f t="shared" si="73"/>
        <v>-2.2916950842894579E-2</v>
      </c>
      <c r="F847" s="7">
        <f t="shared" si="77"/>
        <v>-0.16827753168562429</v>
      </c>
      <c r="G847" s="7">
        <f t="shared" si="75"/>
        <v>0.14536058084272971</v>
      </c>
      <c r="H847" s="7" t="str">
        <f t="shared" si="76"/>
        <v>Sell</v>
      </c>
    </row>
    <row r="848" spans="1:8" ht="13.5" x14ac:dyDescent="0.35">
      <c r="A848" s="3">
        <v>43237</v>
      </c>
      <c r="B848" s="2">
        <v>16.572800000000001</v>
      </c>
      <c r="C848" s="7">
        <f t="shared" si="78"/>
        <v>16.502205200820065</v>
      </c>
      <c r="D848" s="7">
        <f t="shared" si="74"/>
        <v>16.516769197805782</v>
      </c>
      <c r="E848" s="7">
        <f t="shared" si="73"/>
        <v>-1.4563996985717864E-2</v>
      </c>
      <c r="F848" s="7">
        <f t="shared" si="77"/>
        <v>-0.13753482474564299</v>
      </c>
      <c r="G848" s="7">
        <f t="shared" si="75"/>
        <v>0.12297082775992513</v>
      </c>
      <c r="H848" s="7" t="str">
        <f t="shared" si="76"/>
        <v>Sell</v>
      </c>
    </row>
    <row r="849" spans="1:8" ht="13.5" x14ac:dyDescent="0.35">
      <c r="A849" s="3">
        <v>43238</v>
      </c>
      <c r="B849" s="2">
        <v>16.350300000000001</v>
      </c>
      <c r="C849" s="7">
        <f t="shared" si="78"/>
        <v>16.478835169924668</v>
      </c>
      <c r="D849" s="7">
        <f t="shared" si="74"/>
        <v>16.504438146116467</v>
      </c>
      <c r="E849" s="7">
        <f t="shared" si="73"/>
        <v>-2.5602976191798632E-2</v>
      </c>
      <c r="F849" s="7">
        <f t="shared" si="77"/>
        <v>-0.11514845503487413</v>
      </c>
      <c r="G849" s="7">
        <f t="shared" si="75"/>
        <v>8.9545478843075496E-2</v>
      </c>
      <c r="H849" s="7" t="str">
        <f t="shared" si="76"/>
        <v>Sell</v>
      </c>
    </row>
    <row r="850" spans="1:8" ht="13.5" x14ac:dyDescent="0.35">
      <c r="A850" s="3">
        <v>43241</v>
      </c>
      <c r="B850" s="2">
        <v>16.684000000000001</v>
      </c>
      <c r="C850" s="7">
        <f t="shared" si="78"/>
        <v>16.51039898993626</v>
      </c>
      <c r="D850" s="7">
        <f t="shared" si="74"/>
        <v>16.517739024181914</v>
      </c>
      <c r="E850" s="7">
        <f t="shared" si="73"/>
        <v>-7.3400342456544365E-3</v>
      </c>
      <c r="F850" s="7">
        <f t="shared" si="77"/>
        <v>-9.3586770877030198E-2</v>
      </c>
      <c r="G850" s="7">
        <f t="shared" si="75"/>
        <v>8.6246736631375762E-2</v>
      </c>
      <c r="H850" s="7" t="str">
        <f t="shared" si="76"/>
        <v>Sell</v>
      </c>
    </row>
    <row r="851" spans="1:8" ht="13.5" x14ac:dyDescent="0.35">
      <c r="A851" s="3">
        <v>43242</v>
      </c>
      <c r="B851" s="2">
        <v>16.795200000000001</v>
      </c>
      <c r="C851" s="7">
        <f t="shared" si="78"/>
        <v>16.554214529946066</v>
      </c>
      <c r="D851" s="7">
        <f t="shared" si="74"/>
        <v>16.538291689057328</v>
      </c>
      <c r="E851" s="7">
        <f t="shared" si="73"/>
        <v>1.5922840888737966E-2</v>
      </c>
      <c r="F851" s="7">
        <f t="shared" si="77"/>
        <v>-7.1684848523876563E-2</v>
      </c>
      <c r="G851" s="7">
        <f t="shared" si="75"/>
        <v>8.7607689412614528E-2</v>
      </c>
      <c r="H851" s="7" t="str">
        <f t="shared" si="76"/>
        <v>Sell</v>
      </c>
    </row>
    <row r="852" spans="1:8" ht="13.5" x14ac:dyDescent="0.35">
      <c r="A852" s="3">
        <v>43243</v>
      </c>
      <c r="B852" s="2">
        <v>17.240100000000002</v>
      </c>
      <c r="C852" s="7">
        <f t="shared" si="78"/>
        <v>16.659735371492825</v>
      </c>
      <c r="D852" s="7">
        <f t="shared" si="74"/>
        <v>16.590277489867898</v>
      </c>
      <c r="E852" s="7">
        <f t="shared" si="73"/>
        <v>6.9457881624927609E-2</v>
      </c>
      <c r="F852" s="7">
        <f t="shared" si="77"/>
        <v>-4.345630249411573E-2</v>
      </c>
      <c r="G852" s="7">
        <f t="shared" si="75"/>
        <v>0.11291418411904333</v>
      </c>
      <c r="H852" s="7" t="str">
        <f t="shared" si="76"/>
        <v>Sell</v>
      </c>
    </row>
    <row r="853" spans="1:8" ht="13.5" x14ac:dyDescent="0.35">
      <c r="A853" s="3">
        <v>43244</v>
      </c>
      <c r="B853" s="2">
        <v>17.5182</v>
      </c>
      <c r="C853" s="7">
        <f t="shared" si="78"/>
        <v>16.791806852801621</v>
      </c>
      <c r="D853" s="7">
        <f t="shared" si="74"/>
        <v>16.659012490618423</v>
      </c>
      <c r="E853" s="7">
        <f t="shared" si="73"/>
        <v>0.13279436218319773</v>
      </c>
      <c r="F853" s="7">
        <f t="shared" si="77"/>
        <v>-8.2061695586530398E-3</v>
      </c>
      <c r="G853" s="7">
        <f t="shared" si="75"/>
        <v>0.14100053174185079</v>
      </c>
      <c r="H853" s="7" t="str">
        <f t="shared" si="76"/>
        <v>Sell</v>
      </c>
    </row>
    <row r="854" spans="1:8" ht="13.5" x14ac:dyDescent="0.35">
      <c r="A854" s="3">
        <v>43245</v>
      </c>
      <c r="B854" s="2">
        <v>17.651700000000002</v>
      </c>
      <c r="C854" s="7">
        <f t="shared" si="78"/>
        <v>16.924098106216757</v>
      </c>
      <c r="D854" s="7">
        <f t="shared" si="74"/>
        <v>16.732544898720761</v>
      </c>
      <c r="E854" s="7">
        <f t="shared" si="73"/>
        <v>0.19155320749599625</v>
      </c>
      <c r="F854" s="7">
        <f t="shared" si="77"/>
        <v>3.1745705852276818E-2</v>
      </c>
      <c r="G854" s="7">
        <f t="shared" si="75"/>
        <v>0.15980750164371943</v>
      </c>
      <c r="H854" s="7" t="str">
        <f t="shared" si="76"/>
        <v>Sell</v>
      </c>
    </row>
    <row r="855" spans="1:8" ht="13.5" x14ac:dyDescent="0.35">
      <c r="A855" s="3">
        <v>43248</v>
      </c>
      <c r="B855" s="2">
        <v>17.407</v>
      </c>
      <c r="C855" s="7">
        <f t="shared" si="78"/>
        <v>16.998390705260334</v>
      </c>
      <c r="D855" s="7">
        <f t="shared" si="74"/>
        <v>16.782504535852556</v>
      </c>
      <c r="E855" s="7">
        <f t="shared" si="73"/>
        <v>0.21588616940777783</v>
      </c>
      <c r="F855" s="7">
        <f t="shared" si="77"/>
        <v>6.8573798563377031E-2</v>
      </c>
      <c r="G855" s="7">
        <f t="shared" si="75"/>
        <v>0.1473123708444008</v>
      </c>
      <c r="H855" s="7" t="str">
        <f t="shared" si="76"/>
        <v>Sell</v>
      </c>
    </row>
    <row r="856" spans="1:8" ht="13.5" x14ac:dyDescent="0.35">
      <c r="A856" s="3">
        <v>43249</v>
      </c>
      <c r="B856" s="2">
        <v>17.490400000000001</v>
      </c>
      <c r="C856" s="7">
        <f t="shared" si="78"/>
        <v>17.074084442912589</v>
      </c>
      <c r="D856" s="7">
        <f t="shared" si="74"/>
        <v>16.834941236900516</v>
      </c>
      <c r="E856" s="7">
        <f t="shared" si="73"/>
        <v>0.23914320601207351</v>
      </c>
      <c r="F856" s="7">
        <f t="shared" si="77"/>
        <v>0.10268768005311632</v>
      </c>
      <c r="G856" s="7">
        <f t="shared" si="75"/>
        <v>0.13645552595895719</v>
      </c>
      <c r="H856" s="7" t="str">
        <f t="shared" si="76"/>
        <v>Sell</v>
      </c>
    </row>
    <row r="857" spans="1:8" ht="13.5" x14ac:dyDescent="0.35">
      <c r="A857" s="3">
        <v>43250</v>
      </c>
      <c r="B857" s="2">
        <v>17.479299999999999</v>
      </c>
      <c r="C857" s="7">
        <f t="shared" si="78"/>
        <v>17.136425297849115</v>
      </c>
      <c r="D857" s="7">
        <f t="shared" si="74"/>
        <v>16.882671515648624</v>
      </c>
      <c r="E857" s="7">
        <f t="shared" si="73"/>
        <v>0.25375378220049072</v>
      </c>
      <c r="F857" s="7">
        <f t="shared" si="77"/>
        <v>0.13290090048259121</v>
      </c>
      <c r="G857" s="7">
        <f t="shared" si="75"/>
        <v>0.12085288171789951</v>
      </c>
      <c r="H857" s="7" t="str">
        <f t="shared" si="76"/>
        <v>Sell</v>
      </c>
    </row>
    <row r="858" spans="1:8" ht="13.5" x14ac:dyDescent="0.35">
      <c r="A858" s="3">
        <v>43251</v>
      </c>
      <c r="B858" s="2">
        <v>17.573799999999999</v>
      </c>
      <c r="C858" s="7">
        <f t="shared" si="78"/>
        <v>17.203713713564635</v>
      </c>
      <c r="D858" s="7">
        <f t="shared" si="74"/>
        <v>16.93386621819317</v>
      </c>
      <c r="E858" s="7">
        <f t="shared" si="73"/>
        <v>0.26984749537146513</v>
      </c>
      <c r="F858" s="7">
        <f t="shared" si="77"/>
        <v>0.16029021946036601</v>
      </c>
      <c r="G858" s="7">
        <f t="shared" si="75"/>
        <v>0.10955727591109912</v>
      </c>
      <c r="H858" s="7" t="str">
        <f t="shared" si="76"/>
        <v>Sell</v>
      </c>
    </row>
    <row r="859" spans="1:8" ht="13.5" x14ac:dyDescent="0.35">
      <c r="A859" s="3">
        <v>43252</v>
      </c>
      <c r="B859" s="2">
        <v>17.796199999999999</v>
      </c>
      <c r="C859" s="7">
        <f t="shared" si="78"/>
        <v>17.294865449939305</v>
      </c>
      <c r="D859" s="7">
        <f t="shared" si="74"/>
        <v>16.997742794623306</v>
      </c>
      <c r="E859" s="7">
        <f t="shared" si="73"/>
        <v>0.29712265531599868</v>
      </c>
      <c r="F859" s="7">
        <f t="shared" si="77"/>
        <v>0.18765670663149253</v>
      </c>
      <c r="G859" s="7">
        <f t="shared" si="75"/>
        <v>0.10946594868450615</v>
      </c>
      <c r="H859" s="7" t="str">
        <f t="shared" si="76"/>
        <v>Sell</v>
      </c>
    </row>
    <row r="860" spans="1:8" ht="13.5" x14ac:dyDescent="0.35">
      <c r="A860" s="3">
        <v>43255</v>
      </c>
      <c r="B860" s="2">
        <v>17.851900000000001</v>
      </c>
      <c r="C860" s="7">
        <f t="shared" si="78"/>
        <v>17.380563073025566</v>
      </c>
      <c r="D860" s="7">
        <f t="shared" si="74"/>
        <v>17.061013698725283</v>
      </c>
      <c r="E860" s="7">
        <f t="shared" ref="E860:E923" si="79">C860-D860</f>
        <v>0.31954937430028352</v>
      </c>
      <c r="F860" s="7">
        <f t="shared" si="77"/>
        <v>0.21403524016525077</v>
      </c>
      <c r="G860" s="7">
        <f t="shared" si="75"/>
        <v>0.10551413413503274</v>
      </c>
      <c r="H860" s="7" t="str">
        <f t="shared" si="76"/>
        <v>Sell</v>
      </c>
    </row>
    <row r="861" spans="1:8" ht="13.5" x14ac:dyDescent="0.35">
      <c r="A861" s="3">
        <v>43256</v>
      </c>
      <c r="B861" s="2">
        <v>17.985299999999999</v>
      </c>
      <c r="C861" s="7">
        <f t="shared" si="78"/>
        <v>17.473599523329327</v>
      </c>
      <c r="D861" s="7">
        <f t="shared" ref="D861:D924" si="80">$D$4*B861+(1-$D$4)*D860</f>
        <v>17.129479350671559</v>
      </c>
      <c r="E861" s="7">
        <f t="shared" si="79"/>
        <v>0.3441201726577674</v>
      </c>
      <c r="F861" s="7">
        <f t="shared" si="77"/>
        <v>0.24005222666375414</v>
      </c>
      <c r="G861" s="7">
        <f t="shared" si="75"/>
        <v>0.10406794599401326</v>
      </c>
      <c r="H861" s="7" t="str">
        <f t="shared" si="76"/>
        <v>Sell</v>
      </c>
    </row>
    <row r="862" spans="1:8" ht="13.5" x14ac:dyDescent="0.35">
      <c r="A862" s="3">
        <v>43257</v>
      </c>
      <c r="B862" s="2">
        <v>17.935300000000002</v>
      </c>
      <c r="C862" s="7">
        <f t="shared" si="78"/>
        <v>17.544630365894047</v>
      </c>
      <c r="D862" s="7">
        <f t="shared" si="80"/>
        <v>17.189169769140332</v>
      </c>
      <c r="E862" s="7">
        <f t="shared" si="79"/>
        <v>0.35546059675371566</v>
      </c>
      <c r="F862" s="7">
        <f t="shared" si="77"/>
        <v>0.26313390068174647</v>
      </c>
      <c r="G862" s="7">
        <f t="shared" si="75"/>
        <v>9.2326696071969194E-2</v>
      </c>
      <c r="H862" s="7" t="str">
        <f t="shared" si="76"/>
        <v>Sell</v>
      </c>
    </row>
    <row r="863" spans="1:8" ht="13.5" x14ac:dyDescent="0.35">
      <c r="A863" s="3">
        <v>43258</v>
      </c>
      <c r="B863" s="2">
        <v>17.963100000000001</v>
      </c>
      <c r="C863" s="7">
        <f t="shared" si="78"/>
        <v>17.609010309602656</v>
      </c>
      <c r="D863" s="7">
        <f t="shared" si="80"/>
        <v>17.246497934389197</v>
      </c>
      <c r="E863" s="7">
        <f t="shared" si="79"/>
        <v>0.36251237521345914</v>
      </c>
      <c r="F863" s="7">
        <f t="shared" si="77"/>
        <v>0.28300959558808902</v>
      </c>
      <c r="G863" s="7">
        <f t="shared" si="75"/>
        <v>7.9502779625370112E-2</v>
      </c>
      <c r="H863" s="7" t="str">
        <f t="shared" si="76"/>
        <v>Sell</v>
      </c>
    </row>
    <row r="864" spans="1:8" ht="13.5" x14ac:dyDescent="0.35">
      <c r="A864" s="3">
        <v>43259</v>
      </c>
      <c r="B864" s="2">
        <v>17.9575</v>
      </c>
      <c r="C864" s="7">
        <f t="shared" si="78"/>
        <v>17.662624108125325</v>
      </c>
      <c r="D864" s="7">
        <f t="shared" si="80"/>
        <v>17.299164754064073</v>
      </c>
      <c r="E864" s="7">
        <f t="shared" si="79"/>
        <v>0.36345935406125207</v>
      </c>
      <c r="F864" s="7">
        <f t="shared" si="77"/>
        <v>0.29909954728272165</v>
      </c>
      <c r="G864" s="7">
        <f t="shared" si="75"/>
        <v>6.4359806778530426E-2</v>
      </c>
      <c r="H864" s="7" t="str">
        <f t="shared" si="76"/>
        <v>Sell</v>
      </c>
    </row>
    <row r="865" spans="1:8" ht="13.5" x14ac:dyDescent="0.35">
      <c r="A865" s="3">
        <v>43262</v>
      </c>
      <c r="B865" s="2">
        <v>17.963100000000001</v>
      </c>
      <c r="C865" s="7">
        <f t="shared" si="78"/>
        <v>17.708851168413737</v>
      </c>
      <c r="D865" s="7">
        <f t="shared" si="80"/>
        <v>17.348345142651919</v>
      </c>
      <c r="E865" s="7">
        <f t="shared" si="79"/>
        <v>0.36050602576181845</v>
      </c>
      <c r="F865" s="7">
        <f t="shared" si="77"/>
        <v>0.31138084297854102</v>
      </c>
      <c r="G865" s="7">
        <f t="shared" si="75"/>
        <v>4.9125182783277432E-2</v>
      </c>
      <c r="H865" s="7" t="str">
        <f t="shared" si="76"/>
        <v>Sell</v>
      </c>
    </row>
    <row r="866" spans="1:8" ht="13.5" x14ac:dyDescent="0.35">
      <c r="A866" s="3">
        <v>43263</v>
      </c>
      <c r="B866" s="2">
        <v>17.9297</v>
      </c>
      <c r="C866" s="7">
        <f t="shared" si="78"/>
        <v>17.7428279117347</v>
      </c>
      <c r="D866" s="7">
        <f t="shared" si="80"/>
        <v>17.391408465418444</v>
      </c>
      <c r="E866" s="7">
        <f t="shared" si="79"/>
        <v>0.35141944631625677</v>
      </c>
      <c r="F866" s="7">
        <f t="shared" si="77"/>
        <v>0.31938856364608414</v>
      </c>
      <c r="G866" s="7">
        <f t="shared" si="75"/>
        <v>3.2030882670172622E-2</v>
      </c>
      <c r="H866" s="7" t="str">
        <f t="shared" si="76"/>
        <v>Sell</v>
      </c>
    </row>
    <row r="867" spans="1:8" ht="13.5" x14ac:dyDescent="0.35">
      <c r="A867" s="3">
        <v>43264</v>
      </c>
      <c r="B867" s="2">
        <v>17.740600000000001</v>
      </c>
      <c r="C867" s="7">
        <f t="shared" si="78"/>
        <v>17.742485156083209</v>
      </c>
      <c r="D867" s="7">
        <f t="shared" si="80"/>
        <v>17.41727450501708</v>
      </c>
      <c r="E867" s="7">
        <f t="shared" si="79"/>
        <v>0.32521065106612923</v>
      </c>
      <c r="F867" s="7">
        <f t="shared" si="77"/>
        <v>0.32055298113009317</v>
      </c>
      <c r="G867" s="7">
        <f t="shared" si="75"/>
        <v>4.6576699360360574E-3</v>
      </c>
      <c r="H867" s="7" t="str">
        <f t="shared" si="76"/>
        <v>Sell</v>
      </c>
    </row>
    <row r="868" spans="1:8" ht="13.5" x14ac:dyDescent="0.35">
      <c r="A868" s="3">
        <v>43265</v>
      </c>
      <c r="B868" s="2">
        <v>17.740600000000001</v>
      </c>
      <c r="C868" s="7">
        <f t="shared" si="78"/>
        <v>17.742195132070407</v>
      </c>
      <c r="D868" s="7">
        <f t="shared" si="80"/>
        <v>17.441224541682484</v>
      </c>
      <c r="E868" s="7">
        <f t="shared" si="79"/>
        <v>0.30097059038792295</v>
      </c>
      <c r="F868" s="7">
        <f t="shared" si="77"/>
        <v>0.31663650298165913</v>
      </c>
      <c r="G868" s="7">
        <f t="shared" ref="G868:G931" si="81">E868-F868</f>
        <v>-1.5665912593736175E-2</v>
      </c>
      <c r="H868" s="7" t="str">
        <f t="shared" ref="H868:H931" si="82">IF(G868&lt;0,"Hold","Sell")</f>
        <v>Hold</v>
      </c>
    </row>
    <row r="869" spans="1:8" ht="13.5" x14ac:dyDescent="0.35">
      <c r="A869" s="3">
        <v>43269</v>
      </c>
      <c r="B869" s="2">
        <v>17.457000000000001</v>
      </c>
      <c r="C869" s="7">
        <f t="shared" si="78"/>
        <v>17.69831895790573</v>
      </c>
      <c r="D869" s="7">
        <f t="shared" si="80"/>
        <v>17.442393094150447</v>
      </c>
      <c r="E869" s="7">
        <f t="shared" si="79"/>
        <v>0.2559258637552837</v>
      </c>
      <c r="F869" s="7">
        <f t="shared" ref="F869:F932" si="83">(E869*(2/10))+((1-(2/10))*F868)</f>
        <v>0.30449437513638411</v>
      </c>
      <c r="G869" s="7">
        <f t="shared" si="81"/>
        <v>-4.856851138110041E-2</v>
      </c>
      <c r="H869" s="7" t="str">
        <f t="shared" si="82"/>
        <v>Hold</v>
      </c>
    </row>
    <row r="870" spans="1:8" ht="13.5" x14ac:dyDescent="0.35">
      <c r="A870" s="3">
        <v>43270</v>
      </c>
      <c r="B870" s="2">
        <v>17.6294</v>
      </c>
      <c r="C870" s="7">
        <f t="shared" si="78"/>
        <v>17.687716041304849</v>
      </c>
      <c r="D870" s="7">
        <f t="shared" si="80"/>
        <v>17.456245457546711</v>
      </c>
      <c r="E870" s="7">
        <f t="shared" si="79"/>
        <v>0.23147058375813856</v>
      </c>
      <c r="F870" s="7">
        <f t="shared" si="83"/>
        <v>0.289889616860735</v>
      </c>
      <c r="G870" s="7">
        <f t="shared" si="81"/>
        <v>-5.841903310259644E-2</v>
      </c>
      <c r="H870" s="7" t="str">
        <f t="shared" si="82"/>
        <v>Hold</v>
      </c>
    </row>
    <row r="871" spans="1:8" ht="13.5" x14ac:dyDescent="0.35">
      <c r="A871" s="3">
        <v>43271</v>
      </c>
      <c r="B871" s="2">
        <v>17.684999999999999</v>
      </c>
      <c r="C871" s="7">
        <f t="shared" si="78"/>
        <v>17.687298188796412</v>
      </c>
      <c r="D871" s="7">
        <f t="shared" si="80"/>
        <v>17.473190238469176</v>
      </c>
      <c r="E871" s="7">
        <f t="shared" si="79"/>
        <v>0.21410795032723584</v>
      </c>
      <c r="F871" s="7">
        <f t="shared" si="83"/>
        <v>0.27473328355403515</v>
      </c>
      <c r="G871" s="7">
        <f t="shared" si="81"/>
        <v>-6.0625333226799305E-2</v>
      </c>
      <c r="H871" s="7" t="str">
        <f t="shared" si="82"/>
        <v>Hold</v>
      </c>
    </row>
    <row r="872" spans="1:8" ht="13.5" x14ac:dyDescent="0.35">
      <c r="A872" s="3">
        <v>43272</v>
      </c>
      <c r="B872" s="2">
        <v>17.684999999999999</v>
      </c>
      <c r="C872" s="7">
        <f t="shared" si="78"/>
        <v>17.686944621289271</v>
      </c>
      <c r="D872" s="7">
        <f t="shared" si="80"/>
        <v>17.488879850434422</v>
      </c>
      <c r="E872" s="7">
        <f t="shared" si="79"/>
        <v>0.19806477085484886</v>
      </c>
      <c r="F872" s="7">
        <f t="shared" si="83"/>
        <v>0.25939958101419791</v>
      </c>
      <c r="G872" s="7">
        <f t="shared" si="81"/>
        <v>-6.1334810159349051E-2</v>
      </c>
      <c r="H872" s="7" t="str">
        <f t="shared" si="82"/>
        <v>Hold</v>
      </c>
    </row>
    <row r="873" spans="1:8" ht="13.5" x14ac:dyDescent="0.35">
      <c r="A873" s="3">
        <v>43273</v>
      </c>
      <c r="B873" s="2">
        <v>17.684999999999999</v>
      </c>
      <c r="C873" s="7">
        <f t="shared" si="78"/>
        <v>17.686645448783228</v>
      </c>
      <c r="D873" s="7">
        <f t="shared" si="80"/>
        <v>17.50340726892076</v>
      </c>
      <c r="E873" s="7">
        <f t="shared" si="79"/>
        <v>0.18323817986246738</v>
      </c>
      <c r="F873" s="7">
        <f t="shared" si="83"/>
        <v>0.24416730078385182</v>
      </c>
      <c r="G873" s="7">
        <f t="shared" si="81"/>
        <v>-6.0929120921384444E-2</v>
      </c>
      <c r="H873" s="7" t="str">
        <f t="shared" si="82"/>
        <v>Hold</v>
      </c>
    </row>
    <row r="874" spans="1:8" ht="13.5" x14ac:dyDescent="0.35">
      <c r="A874" s="3">
        <v>43276</v>
      </c>
      <c r="B874" s="2">
        <v>17.684999999999999</v>
      </c>
      <c r="C874" s="7">
        <f t="shared" si="78"/>
        <v>17.686392302816579</v>
      </c>
      <c r="D874" s="7">
        <f t="shared" si="80"/>
        <v>17.516858582334038</v>
      </c>
      <c r="E874" s="7">
        <f t="shared" si="79"/>
        <v>0.16953372048254067</v>
      </c>
      <c r="F874" s="7">
        <f t="shared" si="83"/>
        <v>0.2292405847235896</v>
      </c>
      <c r="G874" s="7">
        <f t="shared" si="81"/>
        <v>-5.9706864241048929E-2</v>
      </c>
      <c r="H874" s="7" t="str">
        <f t="shared" si="82"/>
        <v>Hold</v>
      </c>
    </row>
    <row r="875" spans="1:8" ht="13.5" x14ac:dyDescent="0.35">
      <c r="A875" s="3">
        <v>43277</v>
      </c>
      <c r="B875" s="2">
        <v>17.495899999999999</v>
      </c>
      <c r="C875" s="7">
        <f t="shared" si="78"/>
        <v>17.65708579469095</v>
      </c>
      <c r="D875" s="7">
        <f t="shared" si="80"/>
        <v>17.51530609475374</v>
      </c>
      <c r="E875" s="7">
        <f t="shared" si="79"/>
        <v>0.14177969993721007</v>
      </c>
      <c r="F875" s="7">
        <f t="shared" si="83"/>
        <v>0.21174840776631371</v>
      </c>
      <c r="G875" s="7">
        <f t="shared" si="81"/>
        <v>-6.9968707829103638E-2</v>
      </c>
      <c r="H875" s="7" t="str">
        <f t="shared" si="82"/>
        <v>Hold</v>
      </c>
    </row>
    <row r="876" spans="1:8" ht="13.5" x14ac:dyDescent="0.35">
      <c r="A876" s="3">
        <v>43278</v>
      </c>
      <c r="B876" s="2">
        <v>17.545999999999999</v>
      </c>
      <c r="C876" s="7">
        <f t="shared" si="78"/>
        <v>17.639995672430803</v>
      </c>
      <c r="D876" s="7">
        <f t="shared" si="80"/>
        <v>17.517579717364573</v>
      </c>
      <c r="E876" s="7">
        <f t="shared" si="79"/>
        <v>0.12241595506623071</v>
      </c>
      <c r="F876" s="7">
        <f t="shared" si="83"/>
        <v>0.19388191722629711</v>
      </c>
      <c r="G876" s="7">
        <f t="shared" si="81"/>
        <v>-7.1465962160066399E-2</v>
      </c>
      <c r="H876" s="7" t="str">
        <f t="shared" si="82"/>
        <v>Hold</v>
      </c>
    </row>
    <row r="877" spans="1:8" ht="13.5" x14ac:dyDescent="0.35">
      <c r="A877" s="3">
        <v>43279</v>
      </c>
      <c r="B877" s="2">
        <v>17.811699999999998</v>
      </c>
      <c r="C877" s="7">
        <f t="shared" si="78"/>
        <v>17.666411722826062</v>
      </c>
      <c r="D877" s="7">
        <f t="shared" si="80"/>
        <v>17.539366404967197</v>
      </c>
      <c r="E877" s="7">
        <f t="shared" si="79"/>
        <v>0.1270453178588653</v>
      </c>
      <c r="F877" s="7">
        <f t="shared" si="83"/>
        <v>0.18051459735281075</v>
      </c>
      <c r="G877" s="7">
        <f t="shared" si="81"/>
        <v>-5.3469279493945449E-2</v>
      </c>
      <c r="H877" s="7" t="str">
        <f t="shared" si="82"/>
        <v>Hold</v>
      </c>
    </row>
    <row r="878" spans="1:8" ht="13.5" x14ac:dyDescent="0.35">
      <c r="A878" s="3">
        <v>43280</v>
      </c>
      <c r="B878" s="2">
        <v>18.162099999999999</v>
      </c>
      <c r="C878" s="7">
        <f t="shared" si="78"/>
        <v>17.742671457775899</v>
      </c>
      <c r="D878" s="7">
        <f t="shared" si="80"/>
        <v>17.585494819414073</v>
      </c>
      <c r="E878" s="7">
        <f t="shared" si="79"/>
        <v>0.15717663836182538</v>
      </c>
      <c r="F878" s="7">
        <f t="shared" si="83"/>
        <v>0.17584700555461369</v>
      </c>
      <c r="G878" s="7">
        <f t="shared" si="81"/>
        <v>-1.8670367192788306E-2</v>
      </c>
      <c r="H878" s="7" t="str">
        <f t="shared" si="82"/>
        <v>Hold</v>
      </c>
    </row>
    <row r="879" spans="1:8" ht="13.5" x14ac:dyDescent="0.35">
      <c r="A879" s="3">
        <v>43283</v>
      </c>
      <c r="B879" s="2">
        <v>18.1037</v>
      </c>
      <c r="C879" s="7">
        <f t="shared" si="78"/>
        <v>17.79821431042576</v>
      </c>
      <c r="D879" s="7">
        <f t="shared" si="80"/>
        <v>17.623880388346365</v>
      </c>
      <c r="E879" s="7">
        <f t="shared" si="79"/>
        <v>0.17433392207939491</v>
      </c>
      <c r="F879" s="7">
        <f t="shared" si="83"/>
        <v>0.17554438885956994</v>
      </c>
      <c r="G879" s="7">
        <f t="shared" si="81"/>
        <v>-1.2104667801750291E-3</v>
      </c>
      <c r="H879" s="7" t="str">
        <f t="shared" si="82"/>
        <v>Hold</v>
      </c>
    </row>
    <row r="880" spans="1:8" ht="13.5" x14ac:dyDescent="0.35">
      <c r="A880" s="3">
        <v>43284</v>
      </c>
      <c r="B880" s="2">
        <v>18.115300000000001</v>
      </c>
      <c r="C880" s="7">
        <f t="shared" si="78"/>
        <v>17.846996724206413</v>
      </c>
      <c r="D880" s="7">
        <f t="shared" si="80"/>
        <v>17.660281841061447</v>
      </c>
      <c r="E880" s="7">
        <f t="shared" si="79"/>
        <v>0.18671488314496543</v>
      </c>
      <c r="F880" s="7">
        <f t="shared" si="83"/>
        <v>0.17777848771664903</v>
      </c>
      <c r="G880" s="7">
        <f t="shared" si="81"/>
        <v>8.936395428316396E-3</v>
      </c>
      <c r="H880" s="7" t="str">
        <f t="shared" si="82"/>
        <v>Sell</v>
      </c>
    </row>
    <row r="881" spans="1:8" ht="13.5" x14ac:dyDescent="0.35">
      <c r="A881" s="3">
        <v>43285</v>
      </c>
      <c r="B881" s="2">
        <v>18.220500000000001</v>
      </c>
      <c r="C881" s="7">
        <f t="shared" si="78"/>
        <v>17.904458766636196</v>
      </c>
      <c r="D881" s="7">
        <f t="shared" si="80"/>
        <v>17.701779482464303</v>
      </c>
      <c r="E881" s="7">
        <f t="shared" si="79"/>
        <v>0.20267928417189296</v>
      </c>
      <c r="F881" s="7">
        <f t="shared" si="83"/>
        <v>0.18275864700769784</v>
      </c>
      <c r="G881" s="7">
        <f t="shared" si="81"/>
        <v>1.9920637164195121E-2</v>
      </c>
      <c r="H881" s="7" t="str">
        <f t="shared" si="82"/>
        <v>Sell</v>
      </c>
    </row>
    <row r="882" spans="1:8" ht="13.5" x14ac:dyDescent="0.35">
      <c r="A882" s="3">
        <v>43286</v>
      </c>
      <c r="B882" s="2">
        <v>18.132899999999999</v>
      </c>
      <c r="C882" s="7">
        <f t="shared" si="78"/>
        <v>17.939603571769087</v>
      </c>
      <c r="D882" s="7">
        <f t="shared" si="80"/>
        <v>17.733714335615097</v>
      </c>
      <c r="E882" s="7">
        <f t="shared" si="79"/>
        <v>0.20588923615398969</v>
      </c>
      <c r="F882" s="7">
        <f t="shared" si="83"/>
        <v>0.18738476483695621</v>
      </c>
      <c r="G882" s="7">
        <f t="shared" si="81"/>
        <v>1.8504471317033477E-2</v>
      </c>
      <c r="H882" s="7" t="str">
        <f t="shared" si="82"/>
        <v>Sell</v>
      </c>
    </row>
    <row r="883" spans="1:8" ht="13.5" x14ac:dyDescent="0.35">
      <c r="A883" s="3">
        <v>43287</v>
      </c>
      <c r="B883" s="2">
        <v>18.0336</v>
      </c>
      <c r="C883" s="7">
        <f t="shared" si="78"/>
        <v>17.954064560727687</v>
      </c>
      <c r="D883" s="7">
        <f t="shared" si="80"/>
        <v>17.755928088532499</v>
      </c>
      <c r="E883" s="7">
        <f t="shared" si="79"/>
        <v>0.19813647219518771</v>
      </c>
      <c r="F883" s="7">
        <f t="shared" si="83"/>
        <v>0.18953510630860251</v>
      </c>
      <c r="G883" s="7">
        <f t="shared" si="81"/>
        <v>8.6013658865851939E-3</v>
      </c>
      <c r="H883" s="7" t="str">
        <f t="shared" si="82"/>
        <v>Sell</v>
      </c>
    </row>
    <row r="884" spans="1:8" ht="13.5" x14ac:dyDescent="0.35">
      <c r="A884" s="3">
        <v>43290</v>
      </c>
      <c r="B884" s="2">
        <v>17.753299999999999</v>
      </c>
      <c r="C884" s="7">
        <f t="shared" si="78"/>
        <v>17.923177705231119</v>
      </c>
      <c r="D884" s="7">
        <f t="shared" si="80"/>
        <v>17.755733415307873</v>
      </c>
      <c r="E884" s="7">
        <f t="shared" si="79"/>
        <v>0.167444289923246</v>
      </c>
      <c r="F884" s="7">
        <f t="shared" si="83"/>
        <v>0.18511694303153123</v>
      </c>
      <c r="G884" s="7">
        <f t="shared" si="81"/>
        <v>-1.7672653108285225E-2</v>
      </c>
      <c r="H884" s="7" t="str">
        <f t="shared" si="82"/>
        <v>Hold</v>
      </c>
    </row>
    <row r="885" spans="1:8" ht="13.5" x14ac:dyDescent="0.35">
      <c r="A885" s="3">
        <v>43291</v>
      </c>
      <c r="B885" s="2">
        <v>17.5197</v>
      </c>
      <c r="C885" s="7">
        <f t="shared" si="78"/>
        <v>17.86110421211864</v>
      </c>
      <c r="D885" s="7">
        <f t="shared" si="80"/>
        <v>17.738249458618398</v>
      </c>
      <c r="E885" s="7">
        <f t="shared" si="79"/>
        <v>0.122854753500242</v>
      </c>
      <c r="F885" s="7">
        <f t="shared" si="83"/>
        <v>0.17266450512527337</v>
      </c>
      <c r="G885" s="7">
        <f t="shared" si="81"/>
        <v>-4.9809751625031373E-2</v>
      </c>
      <c r="H885" s="7" t="str">
        <f t="shared" si="82"/>
        <v>Hold</v>
      </c>
    </row>
    <row r="886" spans="1:8" ht="13.5" x14ac:dyDescent="0.35">
      <c r="A886" s="3">
        <v>43292</v>
      </c>
      <c r="B886" s="2">
        <v>17.227699999999999</v>
      </c>
      <c r="C886" s="7">
        <f t="shared" si="78"/>
        <v>17.763657410254233</v>
      </c>
      <c r="D886" s="7">
        <f t="shared" si="80"/>
        <v>17.700430980202221</v>
      </c>
      <c r="E886" s="7">
        <f t="shared" si="79"/>
        <v>6.3226430052012006E-2</v>
      </c>
      <c r="F886" s="7">
        <f t="shared" si="83"/>
        <v>0.15077689011062112</v>
      </c>
      <c r="G886" s="7">
        <f t="shared" si="81"/>
        <v>-8.7550460058609114E-2</v>
      </c>
      <c r="H886" s="7" t="str">
        <f t="shared" si="82"/>
        <v>Hold</v>
      </c>
    </row>
    <row r="887" spans="1:8" ht="13.5" x14ac:dyDescent="0.35">
      <c r="A887" s="3">
        <v>43293</v>
      </c>
      <c r="B887" s="2">
        <v>17.227699999999999</v>
      </c>
      <c r="C887" s="7">
        <f t="shared" si="78"/>
        <v>17.681202424061272</v>
      </c>
      <c r="D887" s="7">
        <f t="shared" si="80"/>
        <v>17.665413870557611</v>
      </c>
      <c r="E887" s="7">
        <f t="shared" si="79"/>
        <v>1.5788553503661262E-2</v>
      </c>
      <c r="F887" s="7">
        <f t="shared" si="83"/>
        <v>0.12377922278922916</v>
      </c>
      <c r="G887" s="7">
        <f t="shared" si="81"/>
        <v>-0.1079906692855679</v>
      </c>
      <c r="H887" s="7" t="str">
        <f t="shared" si="82"/>
        <v>Hold</v>
      </c>
    </row>
    <row r="888" spans="1:8" ht="13.5" x14ac:dyDescent="0.35">
      <c r="A888" s="3">
        <v>43294</v>
      </c>
      <c r="B888" s="2">
        <v>17.1693</v>
      </c>
      <c r="C888" s="7">
        <f t="shared" si="78"/>
        <v>17.602448204974923</v>
      </c>
      <c r="D888" s="7">
        <f t="shared" si="80"/>
        <v>17.628664694960751</v>
      </c>
      <c r="E888" s="7">
        <f t="shared" si="79"/>
        <v>-2.6216489985827707E-2</v>
      </c>
      <c r="F888" s="7">
        <f t="shared" si="83"/>
        <v>9.37800802342178E-2</v>
      </c>
      <c r="G888" s="7">
        <f t="shared" si="81"/>
        <v>-0.11999657022004551</v>
      </c>
      <c r="H888" s="7" t="str">
        <f t="shared" si="82"/>
        <v>Hold</v>
      </c>
    </row>
    <row r="889" spans="1:8" ht="13.5" x14ac:dyDescent="0.35">
      <c r="A889" s="3">
        <v>43297</v>
      </c>
      <c r="B889" s="2">
        <v>17.1693</v>
      </c>
      <c r="C889" s="7">
        <f t="shared" si="78"/>
        <v>17.535810019594166</v>
      </c>
      <c r="D889" s="7">
        <f t="shared" si="80"/>
        <v>17.594637680519213</v>
      </c>
      <c r="E889" s="7">
        <f t="shared" si="79"/>
        <v>-5.8827660925047098E-2</v>
      </c>
      <c r="F889" s="7">
        <f t="shared" si="83"/>
        <v>6.3258532002364823E-2</v>
      </c>
      <c r="G889" s="7">
        <f t="shared" si="81"/>
        <v>-0.12208619292741192</v>
      </c>
      <c r="H889" s="7" t="str">
        <f t="shared" si="82"/>
        <v>Hold</v>
      </c>
    </row>
    <row r="890" spans="1:8" ht="13.5" x14ac:dyDescent="0.35">
      <c r="A890" s="3">
        <v>43298</v>
      </c>
      <c r="B890" s="2">
        <v>16.935700000000001</v>
      </c>
      <c r="C890" s="7">
        <f t="shared" si="78"/>
        <v>17.443485401195062</v>
      </c>
      <c r="D890" s="7">
        <f t="shared" si="80"/>
        <v>17.545827481962235</v>
      </c>
      <c r="E890" s="7">
        <f t="shared" si="79"/>
        <v>-0.10234208076717266</v>
      </c>
      <c r="F890" s="7">
        <f t="shared" si="83"/>
        <v>3.0138409448457332E-2</v>
      </c>
      <c r="G890" s="7">
        <f t="shared" si="81"/>
        <v>-0.13248049021562999</v>
      </c>
      <c r="H890" s="7" t="str">
        <f t="shared" si="82"/>
        <v>Hold</v>
      </c>
    </row>
    <row r="891" spans="1:8" ht="13.5" x14ac:dyDescent="0.35">
      <c r="A891" s="3">
        <v>43299</v>
      </c>
      <c r="B891" s="2">
        <v>17.052499999999998</v>
      </c>
      <c r="C891" s="7">
        <f t="shared" si="78"/>
        <v>17.383333801011204</v>
      </c>
      <c r="D891" s="7">
        <f t="shared" si="80"/>
        <v>17.509284705520585</v>
      </c>
      <c r="E891" s="7">
        <f t="shared" si="79"/>
        <v>-0.12595090450938073</v>
      </c>
      <c r="F891" s="7">
        <f t="shared" si="83"/>
        <v>-1.0794533431102843E-3</v>
      </c>
      <c r="G891" s="7">
        <f t="shared" si="81"/>
        <v>-0.12487145116627045</v>
      </c>
      <c r="H891" s="7" t="str">
        <f t="shared" si="82"/>
        <v>Hold</v>
      </c>
    </row>
    <row r="892" spans="1:8" ht="13.5" x14ac:dyDescent="0.35">
      <c r="A892" s="3">
        <v>43300</v>
      </c>
      <c r="B892" s="2">
        <v>16.363399999999999</v>
      </c>
      <c r="C892" s="7">
        <f t="shared" si="78"/>
        <v>17.226420908547944</v>
      </c>
      <c r="D892" s="7">
        <f t="shared" si="80"/>
        <v>17.424404356963507</v>
      </c>
      <c r="E892" s="7">
        <f t="shared" si="79"/>
        <v>-0.19798344841556315</v>
      </c>
      <c r="F892" s="7">
        <f t="shared" si="83"/>
        <v>-4.0460252357600861E-2</v>
      </c>
      <c r="G892" s="7">
        <f t="shared" si="81"/>
        <v>-0.15752319605796228</v>
      </c>
      <c r="H892" s="7" t="str">
        <f t="shared" si="82"/>
        <v>Hold</v>
      </c>
    </row>
    <row r="893" spans="1:8" ht="13.5" x14ac:dyDescent="0.35">
      <c r="A893" s="3">
        <v>43301</v>
      </c>
      <c r="B893" s="2">
        <v>16.3459</v>
      </c>
      <c r="C893" s="7">
        <f t="shared" si="78"/>
        <v>17.09095615338672</v>
      </c>
      <c r="D893" s="7">
        <f t="shared" si="80"/>
        <v>17.34451514533658</v>
      </c>
      <c r="E893" s="7">
        <f t="shared" si="79"/>
        <v>-0.25355899194985909</v>
      </c>
      <c r="F893" s="7">
        <f t="shared" si="83"/>
        <v>-8.3080000276052501E-2</v>
      </c>
      <c r="G893" s="7">
        <f t="shared" si="81"/>
        <v>-0.17047899167380659</v>
      </c>
      <c r="H893" s="7" t="str">
        <f t="shared" si="82"/>
        <v>Hold</v>
      </c>
    </row>
    <row r="894" spans="1:8" ht="13.5" x14ac:dyDescent="0.35">
      <c r="A894" s="3">
        <v>43304</v>
      </c>
      <c r="B894" s="2">
        <v>15.7735</v>
      </c>
      <c r="C894" s="7">
        <f t="shared" si="78"/>
        <v>16.888270591327224</v>
      </c>
      <c r="D894" s="7">
        <f t="shared" si="80"/>
        <v>17.228143653089425</v>
      </c>
      <c r="E894" s="7">
        <f t="shared" si="79"/>
        <v>-0.33987306176220144</v>
      </c>
      <c r="F894" s="7">
        <f t="shared" si="83"/>
        <v>-0.1344386125732823</v>
      </c>
      <c r="G894" s="7">
        <f t="shared" si="81"/>
        <v>-0.20543444918891915</v>
      </c>
      <c r="H894" s="7" t="str">
        <f t="shared" si="82"/>
        <v>Hold</v>
      </c>
    </row>
    <row r="895" spans="1:8" ht="13.5" x14ac:dyDescent="0.35">
      <c r="A895" s="3">
        <v>43305</v>
      </c>
      <c r="B895" s="2">
        <v>16.468499999999999</v>
      </c>
      <c r="C895" s="7">
        <f t="shared" si="78"/>
        <v>16.823690500353806</v>
      </c>
      <c r="D895" s="7">
        <f t="shared" si="80"/>
        <v>17.171873752860577</v>
      </c>
      <c r="E895" s="7">
        <f t="shared" si="79"/>
        <v>-0.34818325250677162</v>
      </c>
      <c r="F895" s="7">
        <f t="shared" si="83"/>
        <v>-0.17718754055998015</v>
      </c>
      <c r="G895" s="7">
        <f t="shared" si="81"/>
        <v>-0.17099571194679147</v>
      </c>
      <c r="H895" s="7" t="str">
        <f t="shared" si="82"/>
        <v>Hold</v>
      </c>
    </row>
    <row r="896" spans="1:8" ht="13.5" x14ac:dyDescent="0.35">
      <c r="A896" s="3">
        <v>43307</v>
      </c>
      <c r="B896" s="2">
        <v>16.777999999999999</v>
      </c>
      <c r="C896" s="7">
        <f t="shared" si="78"/>
        <v>16.816661192607064</v>
      </c>
      <c r="D896" s="7">
        <f t="shared" si="80"/>
        <v>17.142697919315349</v>
      </c>
      <c r="E896" s="7">
        <f t="shared" si="79"/>
        <v>-0.32603672670828487</v>
      </c>
      <c r="F896" s="7">
        <f t="shared" si="83"/>
        <v>-0.2069573777896411</v>
      </c>
      <c r="G896" s="7">
        <f t="shared" si="81"/>
        <v>-0.11907934891864377</v>
      </c>
      <c r="H896" s="7" t="str">
        <f t="shared" si="82"/>
        <v>Hold</v>
      </c>
    </row>
    <row r="897" spans="1:8" ht="13.5" x14ac:dyDescent="0.35">
      <c r="A897" s="3">
        <v>43308</v>
      </c>
      <c r="B897" s="2">
        <v>16.4802</v>
      </c>
      <c r="C897" s="7">
        <f t="shared" si="78"/>
        <v>16.764897932205976</v>
      </c>
      <c r="D897" s="7">
        <f t="shared" si="80"/>
        <v>17.093623999366063</v>
      </c>
      <c r="E897" s="7">
        <f t="shared" si="79"/>
        <v>-0.3287260671600869</v>
      </c>
      <c r="F897" s="7">
        <f t="shared" si="83"/>
        <v>-0.23131111566373025</v>
      </c>
      <c r="G897" s="7">
        <f t="shared" si="81"/>
        <v>-9.741495149635665E-2</v>
      </c>
      <c r="H897" s="7" t="str">
        <f t="shared" si="82"/>
        <v>Hold</v>
      </c>
    </row>
    <row r="898" spans="1:8" ht="13.5" x14ac:dyDescent="0.35">
      <c r="A898" s="3">
        <v>43311</v>
      </c>
      <c r="B898" s="2">
        <v>16.112300000000001</v>
      </c>
      <c r="C898" s="7">
        <f t="shared" si="78"/>
        <v>16.664498250328133</v>
      </c>
      <c r="D898" s="7">
        <f t="shared" si="80"/>
        <v>17.020933332746356</v>
      </c>
      <c r="E898" s="7">
        <f t="shared" si="79"/>
        <v>-0.35643508241822275</v>
      </c>
      <c r="F898" s="7">
        <f t="shared" si="83"/>
        <v>-0.25633590901462877</v>
      </c>
      <c r="G898" s="7">
        <f t="shared" si="81"/>
        <v>-0.10009917340359398</v>
      </c>
      <c r="H898" s="7" t="str">
        <f t="shared" si="82"/>
        <v>Hold</v>
      </c>
    </row>
    <row r="899" spans="1:8" ht="13.5" x14ac:dyDescent="0.35">
      <c r="A899" s="3">
        <v>43312</v>
      </c>
      <c r="B899" s="2">
        <v>16.059699999999999</v>
      </c>
      <c r="C899" s="7">
        <f t="shared" si="78"/>
        <v>16.571452365662267</v>
      </c>
      <c r="D899" s="7">
        <f t="shared" si="80"/>
        <v>16.949730863654032</v>
      </c>
      <c r="E899" s="7">
        <f t="shared" si="79"/>
        <v>-0.37827849799176505</v>
      </c>
      <c r="F899" s="7">
        <f t="shared" si="83"/>
        <v>-0.28072442681005605</v>
      </c>
      <c r="G899" s="7">
        <f t="shared" si="81"/>
        <v>-9.7554071181709001E-2</v>
      </c>
      <c r="H899" s="7" t="str">
        <f t="shared" si="82"/>
        <v>Hold</v>
      </c>
    </row>
    <row r="900" spans="1:8" ht="13.5" x14ac:dyDescent="0.35">
      <c r="A900" s="3">
        <v>43313</v>
      </c>
      <c r="B900" s="2">
        <v>15.5633</v>
      </c>
      <c r="C900" s="7">
        <f t="shared" si="78"/>
        <v>16.416352001714227</v>
      </c>
      <c r="D900" s="7">
        <f t="shared" si="80"/>
        <v>16.847032281161141</v>
      </c>
      <c r="E900" s="7">
        <f t="shared" si="79"/>
        <v>-0.43068027944691423</v>
      </c>
      <c r="F900" s="7">
        <f t="shared" si="83"/>
        <v>-0.31071559733742771</v>
      </c>
      <c r="G900" s="7">
        <f t="shared" si="81"/>
        <v>-0.11996468210948652</v>
      </c>
      <c r="H900" s="7" t="str">
        <f t="shared" si="82"/>
        <v>Hold</v>
      </c>
    </row>
    <row r="901" spans="1:8" ht="13.5" x14ac:dyDescent="0.35">
      <c r="A901" s="3">
        <v>43314</v>
      </c>
      <c r="B901" s="2">
        <v>15.1662</v>
      </c>
      <c r="C901" s="7">
        <f t="shared" si="78"/>
        <v>16.224020924527423</v>
      </c>
      <c r="D901" s="7">
        <f t="shared" si="80"/>
        <v>16.722526186260314</v>
      </c>
      <c r="E901" s="7">
        <f t="shared" si="79"/>
        <v>-0.49850526173289111</v>
      </c>
      <c r="F901" s="7">
        <f t="shared" si="83"/>
        <v>-0.34827353021652041</v>
      </c>
      <c r="G901" s="7">
        <f t="shared" si="81"/>
        <v>-0.1502317315163707</v>
      </c>
      <c r="H901" s="7" t="str">
        <f t="shared" si="82"/>
        <v>Hold</v>
      </c>
    </row>
    <row r="902" spans="1:8" ht="13.5" x14ac:dyDescent="0.35">
      <c r="A902" s="3">
        <v>43315</v>
      </c>
      <c r="B902" s="2">
        <v>15.125299999999999</v>
      </c>
      <c r="C902" s="7">
        <f t="shared" si="78"/>
        <v>16.054986936138587</v>
      </c>
      <c r="D902" s="7">
        <f t="shared" si="80"/>
        <v>16.604213135426217</v>
      </c>
      <c r="E902" s="7">
        <f t="shared" si="79"/>
        <v>-0.54922619928763083</v>
      </c>
      <c r="F902" s="7">
        <f t="shared" si="83"/>
        <v>-0.38846406403074252</v>
      </c>
      <c r="G902" s="7">
        <f t="shared" si="81"/>
        <v>-0.16076213525688832</v>
      </c>
      <c r="H902" s="7" t="str">
        <f t="shared" si="82"/>
        <v>Hold</v>
      </c>
    </row>
    <row r="903" spans="1:8" ht="13.5" x14ac:dyDescent="0.35">
      <c r="A903" s="3">
        <v>43318</v>
      </c>
      <c r="B903" s="2">
        <v>14.8917</v>
      </c>
      <c r="C903" s="7">
        <f t="shared" si="78"/>
        <v>15.876019715194188</v>
      </c>
      <c r="D903" s="7">
        <f t="shared" si="80"/>
        <v>16.477360310579829</v>
      </c>
      <c r="E903" s="7">
        <f t="shared" si="79"/>
        <v>-0.60134059538564166</v>
      </c>
      <c r="F903" s="7">
        <f t="shared" si="83"/>
        <v>-0.43103937030172235</v>
      </c>
      <c r="G903" s="7">
        <f t="shared" si="81"/>
        <v>-0.17030122508391932</v>
      </c>
      <c r="H903" s="7" t="str">
        <f t="shared" si="82"/>
        <v>Hold</v>
      </c>
    </row>
    <row r="904" spans="1:8" ht="13.5" x14ac:dyDescent="0.35">
      <c r="A904" s="3">
        <v>43319</v>
      </c>
      <c r="B904" s="2">
        <v>14.8917</v>
      </c>
      <c r="C904" s="7">
        <f t="shared" si="78"/>
        <v>15.72458591285662</v>
      </c>
      <c r="D904" s="7">
        <f t="shared" si="80"/>
        <v>16.359903991277619</v>
      </c>
      <c r="E904" s="7">
        <f t="shared" si="79"/>
        <v>-0.6353180784209993</v>
      </c>
      <c r="F904" s="7">
        <f t="shared" si="83"/>
        <v>-0.47189511192557776</v>
      </c>
      <c r="G904" s="7">
        <f t="shared" si="81"/>
        <v>-0.16342296649542154</v>
      </c>
      <c r="H904" s="7" t="str">
        <f t="shared" si="82"/>
        <v>Hold</v>
      </c>
    </row>
    <row r="905" spans="1:8" ht="13.5" x14ac:dyDescent="0.35">
      <c r="A905" s="3">
        <v>43320</v>
      </c>
      <c r="B905" s="2">
        <v>14.833299999999999</v>
      </c>
      <c r="C905" s="7">
        <f t="shared" si="78"/>
        <v>15.58746500318637</v>
      </c>
      <c r="D905" s="7">
        <f t="shared" si="80"/>
        <v>16.246822214145944</v>
      </c>
      <c r="E905" s="7">
        <f t="shared" si="79"/>
        <v>-0.65935721095957334</v>
      </c>
      <c r="F905" s="7">
        <f t="shared" si="83"/>
        <v>-0.50938753173237694</v>
      </c>
      <c r="G905" s="7">
        <f t="shared" si="81"/>
        <v>-0.1499696792271964</v>
      </c>
      <c r="H905" s="7" t="str">
        <f t="shared" si="82"/>
        <v>Hold</v>
      </c>
    </row>
    <row r="906" spans="1:8" ht="13.5" x14ac:dyDescent="0.35">
      <c r="A906" s="3">
        <v>43321</v>
      </c>
      <c r="B906" s="2">
        <v>15.195399999999999</v>
      </c>
      <c r="C906" s="7">
        <f t="shared" si="78"/>
        <v>15.527147310388468</v>
      </c>
      <c r="D906" s="7">
        <f t="shared" si="80"/>
        <v>16.16893908717217</v>
      </c>
      <c r="E906" s="7">
        <f t="shared" si="79"/>
        <v>-0.64179177678370181</v>
      </c>
      <c r="F906" s="7">
        <f t="shared" si="83"/>
        <v>-0.53586838074264198</v>
      </c>
      <c r="G906" s="7">
        <f t="shared" si="81"/>
        <v>-0.10592339604105983</v>
      </c>
      <c r="H906" s="7" t="str">
        <f t="shared" si="82"/>
        <v>Hold</v>
      </c>
    </row>
    <row r="907" spans="1:8" ht="13.5" x14ac:dyDescent="0.35">
      <c r="A907" s="3">
        <v>43322</v>
      </c>
      <c r="B907" s="2">
        <v>14.897600000000001</v>
      </c>
      <c r="C907" s="7">
        <f t="shared" si="78"/>
        <v>15.430293878021011</v>
      </c>
      <c r="D907" s="7">
        <f t="shared" si="80"/>
        <v>16.074765821455713</v>
      </c>
      <c r="E907" s="7">
        <f t="shared" si="79"/>
        <v>-0.64447194343470215</v>
      </c>
      <c r="F907" s="7">
        <f t="shared" si="83"/>
        <v>-0.5575890932810541</v>
      </c>
      <c r="G907" s="7">
        <f t="shared" si="81"/>
        <v>-8.688285015364805E-2</v>
      </c>
      <c r="H907" s="7" t="str">
        <f t="shared" si="82"/>
        <v>Hold</v>
      </c>
    </row>
    <row r="908" spans="1:8" ht="13.5" x14ac:dyDescent="0.35">
      <c r="A908" s="3">
        <v>43326</v>
      </c>
      <c r="B908" s="2">
        <v>15.125299999999999</v>
      </c>
      <c r="C908" s="7">
        <f t="shared" si="78"/>
        <v>15.383371742940856</v>
      </c>
      <c r="D908" s="7">
        <f t="shared" si="80"/>
        <v>16.004435019866399</v>
      </c>
      <c r="E908" s="7">
        <f t="shared" si="79"/>
        <v>-0.62106327692554331</v>
      </c>
      <c r="F908" s="7">
        <f t="shared" si="83"/>
        <v>-0.57028393000995203</v>
      </c>
      <c r="G908" s="7">
        <f t="shared" si="81"/>
        <v>-5.0779346915591272E-2</v>
      </c>
      <c r="H908" s="7" t="str">
        <f t="shared" si="82"/>
        <v>Hold</v>
      </c>
    </row>
    <row r="909" spans="1:8" ht="13.5" x14ac:dyDescent="0.35">
      <c r="A909" s="3">
        <v>43327</v>
      </c>
      <c r="B909" s="2">
        <v>14.897600000000001</v>
      </c>
      <c r="C909" s="7">
        <f t="shared" si="78"/>
        <v>15.308637628642263</v>
      </c>
      <c r="D909" s="7">
        <f t="shared" si="80"/>
        <v>15.922447240617036</v>
      </c>
      <c r="E909" s="7">
        <f t="shared" si="79"/>
        <v>-0.61380961197477291</v>
      </c>
      <c r="F909" s="7">
        <f t="shared" si="83"/>
        <v>-0.57898906640291625</v>
      </c>
      <c r="G909" s="7">
        <f t="shared" si="81"/>
        <v>-3.4820545571856654E-2</v>
      </c>
      <c r="H909" s="7" t="str">
        <f t="shared" si="82"/>
        <v>Hold</v>
      </c>
    </row>
    <row r="910" spans="1:8" ht="13.5" x14ac:dyDescent="0.35">
      <c r="A910" s="3">
        <v>43328</v>
      </c>
      <c r="B910" s="2">
        <v>14.5997</v>
      </c>
      <c r="C910" s="7">
        <f t="shared" si="78"/>
        <v>15.199570301158838</v>
      </c>
      <c r="D910" s="7">
        <f t="shared" si="80"/>
        <v>15.824465963534291</v>
      </c>
      <c r="E910" s="7">
        <f t="shared" si="79"/>
        <v>-0.62489566237545269</v>
      </c>
      <c r="F910" s="7">
        <f t="shared" si="83"/>
        <v>-0.58817038559742352</v>
      </c>
      <c r="G910" s="7">
        <f t="shared" si="81"/>
        <v>-3.672527677802917E-2</v>
      </c>
      <c r="H910" s="7" t="str">
        <f t="shared" si="82"/>
        <v>Hold</v>
      </c>
    </row>
    <row r="911" spans="1:8" ht="13.5" x14ac:dyDescent="0.35">
      <c r="A911" s="3">
        <v>43329</v>
      </c>
      <c r="B911" s="2">
        <v>14.2552</v>
      </c>
      <c r="C911" s="7">
        <f t="shared" ref="C911:C974" si="84">$C$4*B911+C910*(1-$C$4)</f>
        <v>15.054282562519017</v>
      </c>
      <c r="D911" s="7">
        <f t="shared" si="80"/>
        <v>15.708224040309529</v>
      </c>
      <c r="E911" s="7">
        <f t="shared" si="79"/>
        <v>-0.65394147779051259</v>
      </c>
      <c r="F911" s="7">
        <f t="shared" si="83"/>
        <v>-0.60132460403604138</v>
      </c>
      <c r="G911" s="7">
        <f t="shared" si="81"/>
        <v>-5.2616873754471216E-2</v>
      </c>
      <c r="H911" s="7" t="str">
        <f t="shared" si="82"/>
        <v>Hold</v>
      </c>
    </row>
    <row r="912" spans="1:8" ht="13.5" x14ac:dyDescent="0.35">
      <c r="A912" s="3">
        <v>43332</v>
      </c>
      <c r="B912" s="2">
        <v>14.0741</v>
      </c>
      <c r="C912" s="7">
        <f t="shared" si="84"/>
        <v>14.903485245208397</v>
      </c>
      <c r="D912" s="7">
        <f t="shared" si="80"/>
        <v>15.587177815101416</v>
      </c>
      <c r="E912" s="7">
        <f t="shared" si="79"/>
        <v>-0.68369256989301874</v>
      </c>
      <c r="F912" s="7">
        <f t="shared" si="83"/>
        <v>-0.61779819720743689</v>
      </c>
      <c r="G912" s="7">
        <f t="shared" si="81"/>
        <v>-6.5894372685581848E-2</v>
      </c>
      <c r="H912" s="7" t="str">
        <f t="shared" si="82"/>
        <v>Hold</v>
      </c>
    </row>
    <row r="913" spans="1:8" ht="13.5" x14ac:dyDescent="0.35">
      <c r="A913" s="3">
        <v>43335</v>
      </c>
      <c r="B913" s="2">
        <v>14.1325</v>
      </c>
      <c r="C913" s="7">
        <f t="shared" si="84"/>
        <v>14.784872130560952</v>
      </c>
      <c r="D913" s="7">
        <f t="shared" si="80"/>
        <v>15.479423902871682</v>
      </c>
      <c r="E913" s="7">
        <f t="shared" si="79"/>
        <v>-0.69455177231072973</v>
      </c>
      <c r="F913" s="7">
        <f t="shared" si="83"/>
        <v>-0.63314891222809555</v>
      </c>
      <c r="G913" s="7">
        <f t="shared" si="81"/>
        <v>-6.1402860082634181E-2</v>
      </c>
      <c r="H913" s="7" t="str">
        <f t="shared" si="82"/>
        <v>Hold</v>
      </c>
    </row>
    <row r="914" spans="1:8" ht="13.5" x14ac:dyDescent="0.35">
      <c r="A914" s="3">
        <v>43336</v>
      </c>
      <c r="B914" s="2">
        <v>13.951499999999999</v>
      </c>
      <c r="C914" s="7">
        <f t="shared" si="84"/>
        <v>14.656661033551575</v>
      </c>
      <c r="D914" s="7">
        <f t="shared" si="80"/>
        <v>15.366244354510817</v>
      </c>
      <c r="E914" s="7">
        <f t="shared" si="79"/>
        <v>-0.7095833209592417</v>
      </c>
      <c r="F914" s="7">
        <f t="shared" si="83"/>
        <v>-0.64843579397432483</v>
      </c>
      <c r="G914" s="7">
        <f t="shared" si="81"/>
        <v>-6.1147526984916878E-2</v>
      </c>
      <c r="H914" s="7" t="str">
        <f t="shared" si="82"/>
        <v>Hold</v>
      </c>
    </row>
    <row r="915" spans="1:8" ht="13.5" x14ac:dyDescent="0.35">
      <c r="A915" s="3">
        <v>43339</v>
      </c>
      <c r="B915" s="2">
        <v>13.951499999999999</v>
      </c>
      <c r="C915" s="7">
        <f t="shared" si="84"/>
        <v>14.548174720697487</v>
      </c>
      <c r="D915" s="7">
        <f t="shared" si="80"/>
        <v>15.261448476398906</v>
      </c>
      <c r="E915" s="7">
        <f t="shared" si="79"/>
        <v>-0.71327375570141882</v>
      </c>
      <c r="F915" s="7">
        <f t="shared" si="83"/>
        <v>-0.66140338631974371</v>
      </c>
      <c r="G915" s="7">
        <f t="shared" si="81"/>
        <v>-5.1870369381675108E-2</v>
      </c>
      <c r="H915" s="7" t="str">
        <f t="shared" si="82"/>
        <v>Hold</v>
      </c>
    </row>
    <row r="916" spans="1:8" ht="13.5" x14ac:dyDescent="0.35">
      <c r="A916" s="3">
        <v>43340</v>
      </c>
      <c r="B916" s="2">
        <v>13.8931</v>
      </c>
      <c r="C916" s="7">
        <f t="shared" si="84"/>
        <v>14.447393994436334</v>
      </c>
      <c r="D916" s="7">
        <f t="shared" si="80"/>
        <v>15.160089329998987</v>
      </c>
      <c r="E916" s="7">
        <f t="shared" si="79"/>
        <v>-0.7126953355626533</v>
      </c>
      <c r="F916" s="7">
        <f t="shared" si="83"/>
        <v>-0.67166177616832567</v>
      </c>
      <c r="G916" s="7">
        <f t="shared" si="81"/>
        <v>-4.1033559394327623E-2</v>
      </c>
      <c r="H916" s="7" t="str">
        <f t="shared" si="82"/>
        <v>Hold</v>
      </c>
    </row>
    <row r="917" spans="1:8" ht="13.5" x14ac:dyDescent="0.35">
      <c r="A917" s="3">
        <v>43341</v>
      </c>
      <c r="B917" s="2">
        <v>13.6653</v>
      </c>
      <c r="C917" s="7">
        <f t="shared" si="84"/>
        <v>14.327071841446129</v>
      </c>
      <c r="D917" s="7">
        <f t="shared" si="80"/>
        <v>15.049364194443507</v>
      </c>
      <c r="E917" s="7">
        <f t="shared" si="79"/>
        <v>-0.72229235299737837</v>
      </c>
      <c r="F917" s="7">
        <f t="shared" si="83"/>
        <v>-0.68178789153413621</v>
      </c>
      <c r="G917" s="7">
        <f t="shared" si="81"/>
        <v>-4.0504461463242158E-2</v>
      </c>
      <c r="H917" s="7" t="str">
        <f t="shared" si="82"/>
        <v>Hold</v>
      </c>
    </row>
    <row r="918" spans="1:8" ht="13.5" x14ac:dyDescent="0.35">
      <c r="A918" s="3">
        <v>43342</v>
      </c>
      <c r="B918" s="2">
        <v>13.636100000000001</v>
      </c>
      <c r="C918" s="7">
        <f t="shared" si="84"/>
        <v>14.220768481223647</v>
      </c>
      <c r="D918" s="7">
        <f t="shared" si="80"/>
        <v>14.944677957818064</v>
      </c>
      <c r="E918" s="7">
        <f t="shared" si="79"/>
        <v>-0.72390947659441629</v>
      </c>
      <c r="F918" s="7">
        <f t="shared" si="83"/>
        <v>-0.69021220854619225</v>
      </c>
      <c r="G918" s="7">
        <f t="shared" si="81"/>
        <v>-3.3697268048224038E-2</v>
      </c>
      <c r="H918" s="7" t="str">
        <f t="shared" si="82"/>
        <v>Hold</v>
      </c>
    </row>
    <row r="919" spans="1:8" ht="13.5" x14ac:dyDescent="0.35">
      <c r="A919" s="3">
        <v>43343</v>
      </c>
      <c r="B919" s="2">
        <v>13.256600000000001</v>
      </c>
      <c r="C919" s="7">
        <f t="shared" si="84"/>
        <v>14.072434868727703</v>
      </c>
      <c r="D919" s="7">
        <f t="shared" si="80"/>
        <v>14.819635146127837</v>
      </c>
      <c r="E919" s="7">
        <f t="shared" si="79"/>
        <v>-0.74720027740013428</v>
      </c>
      <c r="F919" s="7">
        <f t="shared" si="83"/>
        <v>-0.70160982231698066</v>
      </c>
      <c r="G919" s="7">
        <f t="shared" si="81"/>
        <v>-4.5590455083153625E-2</v>
      </c>
      <c r="H919" s="7" t="str">
        <f t="shared" si="82"/>
        <v>Hold</v>
      </c>
    </row>
    <row r="920" spans="1:8" ht="13.5" x14ac:dyDescent="0.35">
      <c r="A920" s="3">
        <v>43346</v>
      </c>
      <c r="B920" s="2">
        <v>13.256600000000001</v>
      </c>
      <c r="C920" s="7">
        <f t="shared" si="84"/>
        <v>13.946921812000364</v>
      </c>
      <c r="D920" s="7">
        <f t="shared" si="80"/>
        <v>14.703854764933183</v>
      </c>
      <c r="E920" s="7">
        <f t="shared" si="79"/>
        <v>-0.7569329529328197</v>
      </c>
      <c r="F920" s="7">
        <f t="shared" si="83"/>
        <v>-0.7126744484401486</v>
      </c>
      <c r="G920" s="7">
        <f t="shared" si="81"/>
        <v>-4.4258504492671102E-2</v>
      </c>
      <c r="H920" s="7" t="str">
        <f t="shared" si="82"/>
        <v>Hold</v>
      </c>
    </row>
    <row r="921" spans="1:8" ht="13.5" x14ac:dyDescent="0.35">
      <c r="A921" s="3">
        <v>43347</v>
      </c>
      <c r="B921" s="2">
        <v>12.841900000000001</v>
      </c>
      <c r="C921" s="7">
        <f t="shared" si="84"/>
        <v>13.776918456308</v>
      </c>
      <c r="D921" s="7">
        <f t="shared" si="80"/>
        <v>14.565932189752948</v>
      </c>
      <c r="E921" s="7">
        <f t="shared" si="79"/>
        <v>-0.78901373344494807</v>
      </c>
      <c r="F921" s="7">
        <f t="shared" si="83"/>
        <v>-0.72794230544110849</v>
      </c>
      <c r="G921" s="7">
        <f t="shared" si="81"/>
        <v>-6.1071428003839578E-2</v>
      </c>
      <c r="H921" s="7" t="str">
        <f t="shared" si="82"/>
        <v>Hold</v>
      </c>
    </row>
    <row r="922" spans="1:8" ht="13.5" x14ac:dyDescent="0.35">
      <c r="A922" s="3">
        <v>43348</v>
      </c>
      <c r="B922" s="2">
        <v>12.549899999999999</v>
      </c>
      <c r="C922" s="7">
        <f t="shared" si="84"/>
        <v>13.58814638610677</v>
      </c>
      <c r="D922" s="7">
        <f t="shared" si="80"/>
        <v>14.416596471993468</v>
      </c>
      <c r="E922" s="7">
        <f t="shared" si="79"/>
        <v>-0.82845008588669877</v>
      </c>
      <c r="F922" s="7">
        <f t="shared" si="83"/>
        <v>-0.74804386153022662</v>
      </c>
      <c r="G922" s="7">
        <f t="shared" si="81"/>
        <v>-8.0406224356472156E-2</v>
      </c>
      <c r="H922" s="7" t="str">
        <f t="shared" si="82"/>
        <v>Hold</v>
      </c>
    </row>
    <row r="923" spans="1:8" ht="13.5" x14ac:dyDescent="0.35">
      <c r="A923" s="3">
        <v>43349</v>
      </c>
      <c r="B923" s="2">
        <v>11.930899999999999</v>
      </c>
      <c r="C923" s="7">
        <f t="shared" si="84"/>
        <v>13.333185403628804</v>
      </c>
      <c r="D923" s="7">
        <f t="shared" si="80"/>
        <v>14.232470807401361</v>
      </c>
      <c r="E923" s="7">
        <f t="shared" si="79"/>
        <v>-0.8992854037725575</v>
      </c>
      <c r="F923" s="7">
        <f t="shared" si="83"/>
        <v>-0.77829216997869288</v>
      </c>
      <c r="G923" s="7">
        <f t="shared" si="81"/>
        <v>-0.12099323379386462</v>
      </c>
      <c r="H923" s="7" t="str">
        <f t="shared" si="82"/>
        <v>Hold</v>
      </c>
    </row>
    <row r="924" spans="1:8" ht="13.5" x14ac:dyDescent="0.35">
      <c r="A924" s="3">
        <v>43350</v>
      </c>
      <c r="B924" s="2">
        <v>12.5558</v>
      </c>
      <c r="C924" s="7">
        <f t="shared" si="84"/>
        <v>13.213587649224372</v>
      </c>
      <c r="D924" s="7">
        <f t="shared" si="80"/>
        <v>14.108272969816076</v>
      </c>
      <c r="E924" s="7">
        <f t="shared" ref="E924:E987" si="85">C924-D924</f>
        <v>-0.89468532059170336</v>
      </c>
      <c r="F924" s="7">
        <f t="shared" si="83"/>
        <v>-0.801570800101295</v>
      </c>
      <c r="G924" s="7">
        <f t="shared" si="81"/>
        <v>-9.3114520490408359E-2</v>
      </c>
      <c r="H924" s="7" t="str">
        <f t="shared" si="82"/>
        <v>Hold</v>
      </c>
    </row>
    <row r="925" spans="1:8" ht="13.5" x14ac:dyDescent="0.35">
      <c r="A925" s="3">
        <v>43353</v>
      </c>
      <c r="B925" s="2">
        <v>12.170299999999999</v>
      </c>
      <c r="C925" s="7">
        <f t="shared" si="84"/>
        <v>13.053081857036007</v>
      </c>
      <c r="D925" s="7">
        <f t="shared" ref="D925:D988" si="86">$D$4*B925+(1-$D$4)*D924</f>
        <v>13.964719416496367</v>
      </c>
      <c r="E925" s="7">
        <f t="shared" si="85"/>
        <v>-0.91163755946035963</v>
      </c>
      <c r="F925" s="7">
        <f t="shared" si="83"/>
        <v>-0.82358415197310797</v>
      </c>
      <c r="G925" s="7">
        <f t="shared" si="81"/>
        <v>-8.8053407487251656E-2</v>
      </c>
      <c r="H925" s="7" t="str">
        <f t="shared" si="82"/>
        <v>Hold</v>
      </c>
    </row>
    <row r="926" spans="1:8" ht="13.5" x14ac:dyDescent="0.35">
      <c r="A926" s="3">
        <v>43355</v>
      </c>
      <c r="B926" s="2">
        <v>11.8842</v>
      </c>
      <c r="C926" s="7">
        <f t="shared" si="84"/>
        <v>12.873253879030468</v>
      </c>
      <c r="D926" s="7">
        <f t="shared" si="86"/>
        <v>13.810606867126264</v>
      </c>
      <c r="E926" s="7">
        <f t="shared" si="85"/>
        <v>-0.93735298809579604</v>
      </c>
      <c r="F926" s="7">
        <f t="shared" si="83"/>
        <v>-0.84633791919764556</v>
      </c>
      <c r="G926" s="7">
        <f t="shared" si="81"/>
        <v>-9.1015068898150475E-2</v>
      </c>
      <c r="H926" s="7" t="str">
        <f t="shared" si="82"/>
        <v>Hold</v>
      </c>
    </row>
    <row r="927" spans="1:8" ht="13.5" x14ac:dyDescent="0.35">
      <c r="A927" s="3">
        <v>43356</v>
      </c>
      <c r="B927" s="2">
        <v>11.6798</v>
      </c>
      <c r="C927" s="7">
        <f t="shared" si="84"/>
        <v>12.689645589948856</v>
      </c>
      <c r="D927" s="7">
        <f t="shared" si="86"/>
        <v>13.652769321413206</v>
      </c>
      <c r="E927" s="7">
        <f t="shared" si="85"/>
        <v>-0.96312373146434993</v>
      </c>
      <c r="F927" s="7">
        <f t="shared" si="83"/>
        <v>-0.86969508165098641</v>
      </c>
      <c r="G927" s="7">
        <f t="shared" si="81"/>
        <v>-9.3428649813363518E-2</v>
      </c>
      <c r="H927" s="7" t="str">
        <f t="shared" si="82"/>
        <v>Hold</v>
      </c>
    </row>
    <row r="928" spans="1:8" ht="13.5" x14ac:dyDescent="0.35">
      <c r="A928" s="3">
        <v>43357</v>
      </c>
      <c r="B928" s="2">
        <v>12.1295</v>
      </c>
      <c r="C928" s="7">
        <f t="shared" si="84"/>
        <v>12.60346934534134</v>
      </c>
      <c r="D928" s="7">
        <f t="shared" si="86"/>
        <v>13.539934556864079</v>
      </c>
      <c r="E928" s="7">
        <f t="shared" si="85"/>
        <v>-0.93646521152273898</v>
      </c>
      <c r="F928" s="7">
        <f t="shared" si="83"/>
        <v>-0.88304910762533695</v>
      </c>
      <c r="G928" s="7">
        <f t="shared" si="81"/>
        <v>-5.3416103897402034E-2</v>
      </c>
      <c r="H928" s="7" t="str">
        <f t="shared" si="82"/>
        <v>Hold</v>
      </c>
    </row>
    <row r="929" spans="1:8" ht="13.5" x14ac:dyDescent="0.35">
      <c r="A929" s="3">
        <v>43360</v>
      </c>
      <c r="B929" s="2">
        <v>12.380599999999999</v>
      </c>
      <c r="C929" s="7">
        <f t="shared" si="84"/>
        <v>12.569181753750364</v>
      </c>
      <c r="D929" s="7">
        <f t="shared" si="86"/>
        <v>13.454057923022296</v>
      </c>
      <c r="E929" s="7">
        <f t="shared" si="85"/>
        <v>-0.8848761692719318</v>
      </c>
      <c r="F929" s="7">
        <f t="shared" si="83"/>
        <v>-0.88341451995465603</v>
      </c>
      <c r="G929" s="7">
        <f t="shared" si="81"/>
        <v>-1.4616493172757705E-3</v>
      </c>
      <c r="H929" s="7" t="str">
        <f t="shared" si="82"/>
        <v>Hold</v>
      </c>
    </row>
    <row r="930" spans="1:8" ht="13.5" x14ac:dyDescent="0.35">
      <c r="A930" s="3">
        <v>43361</v>
      </c>
      <c r="B930" s="2">
        <v>13.133900000000001</v>
      </c>
      <c r="C930" s="7">
        <f t="shared" si="84"/>
        <v>12.656061483942615</v>
      </c>
      <c r="D930" s="7">
        <f t="shared" si="86"/>
        <v>13.430342521316941</v>
      </c>
      <c r="E930" s="7">
        <f t="shared" si="85"/>
        <v>-0.77428103737432608</v>
      </c>
      <c r="F930" s="7">
        <f t="shared" si="83"/>
        <v>-0.86158782343859008</v>
      </c>
      <c r="G930" s="7">
        <f t="shared" si="81"/>
        <v>8.7306786064264008E-2</v>
      </c>
      <c r="H930" s="7" t="str">
        <f t="shared" si="82"/>
        <v>Sell</v>
      </c>
    </row>
    <row r="931" spans="1:8" ht="13.5" x14ac:dyDescent="0.35">
      <c r="A931" s="3">
        <v>43362</v>
      </c>
      <c r="B931" s="2">
        <v>13.548500000000001</v>
      </c>
      <c r="C931" s="7">
        <f t="shared" si="84"/>
        <v>12.793359717182213</v>
      </c>
      <c r="D931" s="7">
        <f t="shared" si="86"/>
        <v>13.439094927145316</v>
      </c>
      <c r="E931" s="7">
        <f t="shared" si="85"/>
        <v>-0.64573520996310307</v>
      </c>
      <c r="F931" s="7">
        <f t="shared" si="83"/>
        <v>-0.81841730074349273</v>
      </c>
      <c r="G931" s="7">
        <f t="shared" si="81"/>
        <v>0.17268209078038965</v>
      </c>
      <c r="H931" s="7" t="str">
        <f t="shared" si="82"/>
        <v>Sell</v>
      </c>
    </row>
    <row r="932" spans="1:8" ht="13.5" x14ac:dyDescent="0.35">
      <c r="A932" s="3">
        <v>43363</v>
      </c>
      <c r="B932" s="2">
        <v>13.139799999999999</v>
      </c>
      <c r="C932" s="7">
        <f t="shared" si="84"/>
        <v>12.846658222231103</v>
      </c>
      <c r="D932" s="7">
        <f t="shared" si="86"/>
        <v>13.416924932541958</v>
      </c>
      <c r="E932" s="7">
        <f t="shared" si="85"/>
        <v>-0.57026671031085563</v>
      </c>
      <c r="F932" s="7">
        <f t="shared" si="83"/>
        <v>-0.76878718265696533</v>
      </c>
      <c r="G932" s="7">
        <f t="shared" ref="G932:G995" si="87">E932-F932</f>
        <v>0.1985204723461097</v>
      </c>
      <c r="H932" s="7" t="str">
        <f t="shared" ref="H932:H995" si="88">IF(G932&lt;0,"Hold","Sell")</f>
        <v>Sell</v>
      </c>
    </row>
    <row r="933" spans="1:8" ht="13.5" x14ac:dyDescent="0.35">
      <c r="A933" s="3">
        <v>43364</v>
      </c>
      <c r="B933" s="2">
        <v>13.023</v>
      </c>
      <c r="C933" s="7">
        <f t="shared" si="84"/>
        <v>12.87378772650324</v>
      </c>
      <c r="D933" s="7">
        <f t="shared" si="86"/>
        <v>13.387745307909221</v>
      </c>
      <c r="E933" s="7">
        <f t="shared" si="85"/>
        <v>-0.51395758140598069</v>
      </c>
      <c r="F933" s="7">
        <f t="shared" ref="F933:F996" si="89">(E933*(2/10))+((1-(2/10))*F932)</f>
        <v>-0.71782126240676836</v>
      </c>
      <c r="G933" s="7">
        <f t="shared" si="87"/>
        <v>0.20386368100078767</v>
      </c>
      <c r="H933" s="7" t="str">
        <f t="shared" si="88"/>
        <v>Sell</v>
      </c>
    </row>
    <row r="934" spans="1:8" ht="13.5" x14ac:dyDescent="0.35">
      <c r="A934" s="3">
        <v>43367</v>
      </c>
      <c r="B934" s="2">
        <v>12.7193</v>
      </c>
      <c r="C934" s="7">
        <f t="shared" si="84"/>
        <v>12.850020383964281</v>
      </c>
      <c r="D934" s="7">
        <f t="shared" si="86"/>
        <v>13.338230840656685</v>
      </c>
      <c r="E934" s="7">
        <f t="shared" si="85"/>
        <v>-0.48821045669240348</v>
      </c>
      <c r="F934" s="7">
        <f t="shared" si="89"/>
        <v>-0.6718991012638954</v>
      </c>
      <c r="G934" s="7">
        <f t="shared" si="87"/>
        <v>0.18368864457149192</v>
      </c>
      <c r="H934" s="7" t="str">
        <f t="shared" si="88"/>
        <v>Sell</v>
      </c>
    </row>
    <row r="935" spans="1:8" ht="13.5" x14ac:dyDescent="0.35">
      <c r="A935" s="3">
        <v>43368</v>
      </c>
      <c r="B935" s="2">
        <v>12.5558</v>
      </c>
      <c r="C935" s="7">
        <f t="shared" si="84"/>
        <v>12.804755709508239</v>
      </c>
      <c r="D935" s="7">
        <f t="shared" si="86"/>
        <v>13.280273000608041</v>
      </c>
      <c r="E935" s="7">
        <f t="shared" si="85"/>
        <v>-0.47551729109980201</v>
      </c>
      <c r="F935" s="7">
        <f t="shared" si="89"/>
        <v>-0.63262273923107681</v>
      </c>
      <c r="G935" s="7">
        <f t="shared" si="87"/>
        <v>0.15710544813127481</v>
      </c>
      <c r="H935" s="7" t="str">
        <f t="shared" si="88"/>
        <v>Sell</v>
      </c>
    </row>
    <row r="936" spans="1:8" ht="13.5" x14ac:dyDescent="0.35">
      <c r="A936" s="3">
        <v>43369</v>
      </c>
      <c r="B936" s="2">
        <v>12.5558</v>
      </c>
      <c r="C936" s="7">
        <f t="shared" si="84"/>
        <v>12.766454831122356</v>
      </c>
      <c r="D936" s="7">
        <f t="shared" si="86"/>
        <v>13.226608333896335</v>
      </c>
      <c r="E936" s="7">
        <f t="shared" si="85"/>
        <v>-0.46015350277397893</v>
      </c>
      <c r="F936" s="7">
        <f t="shared" si="89"/>
        <v>-0.59812889193965724</v>
      </c>
      <c r="G936" s="7">
        <f t="shared" si="87"/>
        <v>0.13797538916567831</v>
      </c>
      <c r="H936" s="7" t="str">
        <f t="shared" si="88"/>
        <v>Sell</v>
      </c>
    </row>
    <row r="937" spans="1:8" ht="13.5" x14ac:dyDescent="0.35">
      <c r="A937" s="3">
        <v>43370</v>
      </c>
      <c r="B937" s="2">
        <v>12.5558</v>
      </c>
      <c r="C937" s="7">
        <f t="shared" si="84"/>
        <v>12.73404639556507</v>
      </c>
      <c r="D937" s="7">
        <f t="shared" si="86"/>
        <v>13.176918827681792</v>
      </c>
      <c r="E937" s="7">
        <f t="shared" si="85"/>
        <v>-0.44287243211672234</v>
      </c>
      <c r="F937" s="7">
        <f t="shared" si="89"/>
        <v>-0.56707759997507035</v>
      </c>
      <c r="G937" s="7">
        <f t="shared" si="87"/>
        <v>0.12420516785834801</v>
      </c>
      <c r="H937" s="7" t="str">
        <f t="shared" si="88"/>
        <v>Sell</v>
      </c>
    </row>
    <row r="938" spans="1:8" ht="13.5" x14ac:dyDescent="0.35">
      <c r="A938" s="3">
        <v>43371</v>
      </c>
      <c r="B938" s="2">
        <v>12.380599999999999</v>
      </c>
      <c r="C938" s="7">
        <f t="shared" si="84"/>
        <v>12.679670027016597</v>
      </c>
      <c r="D938" s="7">
        <f t="shared" si="86"/>
        <v>13.117932247853512</v>
      </c>
      <c r="E938" s="7">
        <f t="shared" si="85"/>
        <v>-0.43826222083691491</v>
      </c>
      <c r="F938" s="7">
        <f t="shared" si="89"/>
        <v>-0.5413145241474393</v>
      </c>
      <c r="G938" s="7">
        <f t="shared" si="87"/>
        <v>0.1030523033105244</v>
      </c>
      <c r="H938" s="7" t="str">
        <f t="shared" si="88"/>
        <v>Sell</v>
      </c>
    </row>
    <row r="939" spans="1:8" ht="13.5" x14ac:dyDescent="0.35">
      <c r="A939" s="3">
        <v>43374</v>
      </c>
      <c r="B939" s="2">
        <v>12.2638</v>
      </c>
      <c r="C939" s="7">
        <f t="shared" si="84"/>
        <v>12.615690022860198</v>
      </c>
      <c r="D939" s="7">
        <f t="shared" si="86"/>
        <v>13.054663192456955</v>
      </c>
      <c r="E939" s="7">
        <f t="shared" si="85"/>
        <v>-0.43897316959675692</v>
      </c>
      <c r="F939" s="7">
        <f t="shared" si="89"/>
        <v>-0.52084625323730283</v>
      </c>
      <c r="G939" s="7">
        <f t="shared" si="87"/>
        <v>8.1873083640545907E-2</v>
      </c>
      <c r="H939" s="7" t="str">
        <f t="shared" si="88"/>
        <v>Sell</v>
      </c>
    </row>
    <row r="940" spans="1:8" ht="13.5" x14ac:dyDescent="0.35">
      <c r="A940" s="3">
        <v>43375</v>
      </c>
      <c r="B940" s="2">
        <v>12.205399999999999</v>
      </c>
      <c r="C940" s="7">
        <f t="shared" si="84"/>
        <v>12.552568480881705</v>
      </c>
      <c r="D940" s="7">
        <f t="shared" si="86"/>
        <v>12.991754807830514</v>
      </c>
      <c r="E940" s="7">
        <f t="shared" si="85"/>
        <v>-0.43918632694880877</v>
      </c>
      <c r="F940" s="7">
        <f t="shared" si="89"/>
        <v>-0.50451426797960408</v>
      </c>
      <c r="G940" s="7">
        <f t="shared" si="87"/>
        <v>6.5327941030795311E-2</v>
      </c>
      <c r="H940" s="7" t="str">
        <f t="shared" si="88"/>
        <v>Sell</v>
      </c>
    </row>
    <row r="941" spans="1:8" ht="13.5" x14ac:dyDescent="0.35">
      <c r="A941" s="3">
        <v>43376</v>
      </c>
      <c r="B941" s="2">
        <v>12.1645</v>
      </c>
      <c r="C941" s="7">
        <f t="shared" si="84"/>
        <v>12.492865637669135</v>
      </c>
      <c r="D941" s="7">
        <f t="shared" si="86"/>
        <v>12.930476673917143</v>
      </c>
      <c r="E941" s="7">
        <f t="shared" si="85"/>
        <v>-0.43761103624800768</v>
      </c>
      <c r="F941" s="7">
        <f t="shared" si="89"/>
        <v>-0.49113362163328483</v>
      </c>
      <c r="G941" s="7">
        <f t="shared" si="87"/>
        <v>5.3522585385277155E-2</v>
      </c>
      <c r="H941" s="7" t="str">
        <f t="shared" si="88"/>
        <v>Sell</v>
      </c>
    </row>
    <row r="942" spans="1:8" ht="13.5" x14ac:dyDescent="0.35">
      <c r="A942" s="3">
        <v>43377</v>
      </c>
      <c r="B942" s="2">
        <v>12.1645</v>
      </c>
      <c r="C942" s="7">
        <f t="shared" si="84"/>
        <v>12.4423478472585</v>
      </c>
      <c r="D942" s="7">
        <f t="shared" si="86"/>
        <v>12.873737661034392</v>
      </c>
      <c r="E942" s="7">
        <f t="shared" si="85"/>
        <v>-0.43138981377589225</v>
      </c>
      <c r="F942" s="7">
        <f t="shared" si="89"/>
        <v>-0.47918486006180633</v>
      </c>
      <c r="G942" s="7">
        <f t="shared" si="87"/>
        <v>4.7795046285914078E-2</v>
      </c>
      <c r="H942" s="7" t="str">
        <f t="shared" si="88"/>
        <v>Sell</v>
      </c>
    </row>
    <row r="943" spans="1:8" ht="13.5" x14ac:dyDescent="0.35">
      <c r="A943" s="3">
        <v>43378</v>
      </c>
      <c r="B943" s="2">
        <v>12.6142</v>
      </c>
      <c r="C943" s="7">
        <f t="shared" si="84"/>
        <v>12.468786639987961</v>
      </c>
      <c r="D943" s="7">
        <f t="shared" si="86"/>
        <v>12.854512649105919</v>
      </c>
      <c r="E943" s="7">
        <f t="shared" si="85"/>
        <v>-0.38572600911795796</v>
      </c>
      <c r="F943" s="7">
        <f t="shared" si="89"/>
        <v>-0.46049308987303667</v>
      </c>
      <c r="G943" s="7">
        <f t="shared" si="87"/>
        <v>7.4767080755078708E-2</v>
      </c>
      <c r="H943" s="7" t="str">
        <f t="shared" si="88"/>
        <v>Sell</v>
      </c>
    </row>
    <row r="944" spans="1:8" ht="13.5" x14ac:dyDescent="0.35">
      <c r="A944" s="3">
        <v>43381</v>
      </c>
      <c r="B944" s="2">
        <v>12.789400000000001</v>
      </c>
      <c r="C944" s="7">
        <f t="shared" si="84"/>
        <v>12.518111772297507</v>
      </c>
      <c r="D944" s="7">
        <f t="shared" si="86"/>
        <v>12.849689489912889</v>
      </c>
      <c r="E944" s="7">
        <f t="shared" si="85"/>
        <v>-0.33157771761538157</v>
      </c>
      <c r="F944" s="7">
        <f t="shared" si="89"/>
        <v>-0.43471001542150567</v>
      </c>
      <c r="G944" s="7">
        <f t="shared" si="87"/>
        <v>0.1031322978061241</v>
      </c>
      <c r="H944" s="7" t="str">
        <f t="shared" si="88"/>
        <v>Sell</v>
      </c>
    </row>
    <row r="945" spans="1:8" ht="13.5" x14ac:dyDescent="0.35">
      <c r="A945" s="3">
        <v>43382</v>
      </c>
      <c r="B945" s="2">
        <v>12.532400000000001</v>
      </c>
      <c r="C945" s="7">
        <f t="shared" si="84"/>
        <v>12.520309961174814</v>
      </c>
      <c r="D945" s="7">
        <f t="shared" si="86"/>
        <v>12.826186564734156</v>
      </c>
      <c r="E945" s="7">
        <f t="shared" si="85"/>
        <v>-0.30587660355934254</v>
      </c>
      <c r="F945" s="7">
        <f t="shared" si="89"/>
        <v>-0.40894333304907304</v>
      </c>
      <c r="G945" s="7">
        <f t="shared" si="87"/>
        <v>0.1030667294897305</v>
      </c>
      <c r="H945" s="7" t="str">
        <f t="shared" si="88"/>
        <v>Sell</v>
      </c>
    </row>
    <row r="946" spans="1:8" ht="13.5" x14ac:dyDescent="0.35">
      <c r="A946" s="3">
        <v>43383</v>
      </c>
      <c r="B946" s="2">
        <v>12.409800000000001</v>
      </c>
      <c r="C946" s="7">
        <f t="shared" si="84"/>
        <v>12.503308428686381</v>
      </c>
      <c r="D946" s="7">
        <f t="shared" si="86"/>
        <v>12.795343115494589</v>
      </c>
      <c r="E946" s="7">
        <f t="shared" si="85"/>
        <v>-0.29203468680820777</v>
      </c>
      <c r="F946" s="7">
        <f t="shared" si="89"/>
        <v>-0.38556160380089999</v>
      </c>
      <c r="G946" s="7">
        <f t="shared" si="87"/>
        <v>9.3526916992692222E-2</v>
      </c>
      <c r="H946" s="7" t="str">
        <f t="shared" si="88"/>
        <v>Sell</v>
      </c>
    </row>
    <row r="947" spans="1:8" ht="13.5" x14ac:dyDescent="0.35">
      <c r="A947" s="3">
        <v>43384</v>
      </c>
      <c r="B947" s="2">
        <v>12.147</v>
      </c>
      <c r="C947" s="7">
        <f t="shared" si="84"/>
        <v>12.448491747350015</v>
      </c>
      <c r="D947" s="7">
        <f t="shared" si="86"/>
        <v>12.747317699532028</v>
      </c>
      <c r="E947" s="7">
        <f t="shared" si="85"/>
        <v>-0.29882595218201224</v>
      </c>
      <c r="F947" s="7">
        <f t="shared" si="89"/>
        <v>-0.36821447347712244</v>
      </c>
      <c r="G947" s="7">
        <f t="shared" si="87"/>
        <v>6.9388521295110195E-2</v>
      </c>
      <c r="H947" s="7" t="str">
        <f t="shared" si="88"/>
        <v>Sell</v>
      </c>
    </row>
    <row r="948" spans="1:8" ht="13.5" x14ac:dyDescent="0.35">
      <c r="A948" s="3">
        <v>43385</v>
      </c>
      <c r="B948" s="2">
        <v>12.012700000000001</v>
      </c>
      <c r="C948" s="7">
        <f t="shared" si="84"/>
        <v>12.381446863142321</v>
      </c>
      <c r="D948" s="7">
        <f t="shared" si="86"/>
        <v>12.692901573640766</v>
      </c>
      <c r="E948" s="7">
        <f t="shared" si="85"/>
        <v>-0.31145471049844531</v>
      </c>
      <c r="F948" s="7">
        <f t="shared" si="89"/>
        <v>-0.35686252088138704</v>
      </c>
      <c r="G948" s="7">
        <f t="shared" si="87"/>
        <v>4.5407810382941727E-2</v>
      </c>
      <c r="H948" s="7" t="str">
        <f t="shared" si="88"/>
        <v>Sell</v>
      </c>
    </row>
    <row r="949" spans="1:8" ht="13.5" x14ac:dyDescent="0.35">
      <c r="A949" s="3">
        <v>43389</v>
      </c>
      <c r="B949" s="2">
        <v>12.147</v>
      </c>
      <c r="C949" s="7">
        <f t="shared" si="84"/>
        <v>12.34537811496658</v>
      </c>
      <c r="D949" s="7">
        <f t="shared" si="86"/>
        <v>12.652464420037747</v>
      </c>
      <c r="E949" s="7">
        <f t="shared" si="85"/>
        <v>-0.30708630507116652</v>
      </c>
      <c r="F949" s="7">
        <f t="shared" si="89"/>
        <v>-0.34690727771934293</v>
      </c>
      <c r="G949" s="7">
        <f t="shared" si="87"/>
        <v>3.9820972648176411E-2</v>
      </c>
      <c r="H949" s="7" t="str">
        <f t="shared" si="88"/>
        <v>Sell</v>
      </c>
    </row>
    <row r="950" spans="1:8" ht="13.5" x14ac:dyDescent="0.35">
      <c r="A950" s="3">
        <v>43390</v>
      </c>
      <c r="B950" s="2">
        <v>11.960100000000001</v>
      </c>
      <c r="C950" s="7">
        <f t="shared" si="84"/>
        <v>12.286104558817875</v>
      </c>
      <c r="D950" s="7">
        <f t="shared" si="86"/>
        <v>12.601178166701619</v>
      </c>
      <c r="E950" s="7">
        <f t="shared" si="85"/>
        <v>-0.31507360788374328</v>
      </c>
      <c r="F950" s="7">
        <f t="shared" si="89"/>
        <v>-0.34054054375222298</v>
      </c>
      <c r="G950" s="7">
        <f t="shared" si="87"/>
        <v>2.5466935868479701E-2</v>
      </c>
      <c r="H950" s="7" t="str">
        <f t="shared" si="88"/>
        <v>Sell</v>
      </c>
    </row>
    <row r="951" spans="1:8" ht="13.5" x14ac:dyDescent="0.35">
      <c r="A951" s="3">
        <v>43391</v>
      </c>
      <c r="B951" s="2">
        <v>11.7966</v>
      </c>
      <c r="C951" s="7">
        <f t="shared" si="84"/>
        <v>12.210796165153587</v>
      </c>
      <c r="D951" s="7">
        <f t="shared" si="86"/>
        <v>12.54157978398298</v>
      </c>
      <c r="E951" s="7">
        <f t="shared" si="85"/>
        <v>-0.33078361882939333</v>
      </c>
      <c r="F951" s="7">
        <f t="shared" si="89"/>
        <v>-0.33858915876765705</v>
      </c>
      <c r="G951" s="7">
        <f t="shared" si="87"/>
        <v>7.8055399382637169E-3</v>
      </c>
      <c r="H951" s="7" t="str">
        <f t="shared" si="88"/>
        <v>Sell</v>
      </c>
    </row>
    <row r="952" spans="1:8" ht="13.5" x14ac:dyDescent="0.35">
      <c r="A952" s="3">
        <v>43392</v>
      </c>
      <c r="B952" s="2">
        <v>11.942600000000001</v>
      </c>
      <c r="C952" s="7">
        <f t="shared" si="84"/>
        <v>12.16953521666842</v>
      </c>
      <c r="D952" s="7">
        <f t="shared" si="86"/>
        <v>12.497210911095351</v>
      </c>
      <c r="E952" s="7">
        <f t="shared" si="85"/>
        <v>-0.32767569442693123</v>
      </c>
      <c r="F952" s="7">
        <f t="shared" si="89"/>
        <v>-0.3364064658995119</v>
      </c>
      <c r="G952" s="7">
        <f t="shared" si="87"/>
        <v>8.7307714725806673E-3</v>
      </c>
      <c r="H952" s="7" t="str">
        <f t="shared" si="88"/>
        <v>Sell</v>
      </c>
    </row>
    <row r="953" spans="1:8" ht="13.5" x14ac:dyDescent="0.35">
      <c r="A953" s="3">
        <v>43395</v>
      </c>
      <c r="B953" s="2">
        <v>11.8842</v>
      </c>
      <c r="C953" s="7">
        <f t="shared" si="84"/>
        <v>12.125637491027124</v>
      </c>
      <c r="D953" s="7">
        <f t="shared" si="86"/>
        <v>12.451802695458658</v>
      </c>
      <c r="E953" s="7">
        <f t="shared" si="85"/>
        <v>-0.32616520443153441</v>
      </c>
      <c r="F953" s="7">
        <f t="shared" si="89"/>
        <v>-0.33435821360591639</v>
      </c>
      <c r="G953" s="7">
        <f t="shared" si="87"/>
        <v>8.1930091743819822E-3</v>
      </c>
      <c r="H953" s="7" t="str">
        <f t="shared" si="88"/>
        <v>Sell</v>
      </c>
    </row>
    <row r="954" spans="1:8" ht="13.5" x14ac:dyDescent="0.35">
      <c r="A954" s="3">
        <v>43396</v>
      </c>
      <c r="B954" s="2">
        <v>11.6214</v>
      </c>
      <c r="C954" s="7">
        <f t="shared" si="84"/>
        <v>12.048062492407567</v>
      </c>
      <c r="D954" s="7">
        <f t="shared" si="86"/>
        <v>12.390291384683943</v>
      </c>
      <c r="E954" s="7">
        <f t="shared" si="85"/>
        <v>-0.34222889227637587</v>
      </c>
      <c r="F954" s="7">
        <f t="shared" si="89"/>
        <v>-0.33593234934000826</v>
      </c>
      <c r="G954" s="7">
        <f t="shared" si="87"/>
        <v>-6.2965429363676106E-3</v>
      </c>
      <c r="H954" s="7" t="str">
        <f t="shared" si="88"/>
        <v>Hold</v>
      </c>
    </row>
    <row r="955" spans="1:8" ht="13.5" x14ac:dyDescent="0.35">
      <c r="A955" s="3">
        <v>43397</v>
      </c>
      <c r="B955" s="2">
        <v>11.3878</v>
      </c>
      <c r="C955" s="7">
        <f t="shared" si="84"/>
        <v>11.946483647421786</v>
      </c>
      <c r="D955" s="7">
        <f t="shared" si="86"/>
        <v>12.316032763596244</v>
      </c>
      <c r="E955" s="7">
        <f t="shared" si="85"/>
        <v>-0.36954911617445774</v>
      </c>
      <c r="F955" s="7">
        <f t="shared" si="89"/>
        <v>-0.34265570270689816</v>
      </c>
      <c r="G955" s="7">
        <f t="shared" si="87"/>
        <v>-2.6893413467559579E-2</v>
      </c>
      <c r="H955" s="7" t="str">
        <f t="shared" si="88"/>
        <v>Hold</v>
      </c>
    </row>
    <row r="956" spans="1:8" ht="13.5" x14ac:dyDescent="0.35">
      <c r="A956" s="3">
        <v>43398</v>
      </c>
      <c r="B956" s="2">
        <v>11.3878</v>
      </c>
      <c r="C956" s="7">
        <f t="shared" si="84"/>
        <v>11.860532317049204</v>
      </c>
      <c r="D956" s="7">
        <f t="shared" si="86"/>
        <v>12.247274781107633</v>
      </c>
      <c r="E956" s="7">
        <f t="shared" si="85"/>
        <v>-0.38674246405842894</v>
      </c>
      <c r="F956" s="7">
        <f t="shared" si="89"/>
        <v>-0.35147305497720438</v>
      </c>
      <c r="G956" s="7">
        <f t="shared" si="87"/>
        <v>-3.5269409081224556E-2</v>
      </c>
      <c r="H956" s="7" t="str">
        <f t="shared" si="88"/>
        <v>Hold</v>
      </c>
    </row>
    <row r="957" spans="1:8" ht="13.5" x14ac:dyDescent="0.35">
      <c r="A957" s="3">
        <v>43399</v>
      </c>
      <c r="B957" s="2">
        <v>11.3294</v>
      </c>
      <c r="C957" s="7">
        <f t="shared" si="84"/>
        <v>11.778819652887789</v>
      </c>
      <c r="D957" s="7">
        <f t="shared" si="86"/>
        <v>12.179284056581142</v>
      </c>
      <c r="E957" s="7">
        <f t="shared" si="85"/>
        <v>-0.40046440369335379</v>
      </c>
      <c r="F957" s="7">
        <f t="shared" si="89"/>
        <v>-0.36127132472043427</v>
      </c>
      <c r="G957" s="7">
        <f t="shared" si="87"/>
        <v>-3.9193078972919515E-2</v>
      </c>
      <c r="H957" s="7" t="str">
        <f t="shared" si="88"/>
        <v>Hold</v>
      </c>
    </row>
    <row r="958" spans="1:8" ht="13.5" x14ac:dyDescent="0.35">
      <c r="A958" s="3">
        <v>43402</v>
      </c>
      <c r="B958" s="2">
        <v>11.095800000000001</v>
      </c>
      <c r="C958" s="7">
        <f t="shared" si="84"/>
        <v>11.673739706289666</v>
      </c>
      <c r="D958" s="7">
        <f t="shared" si="86"/>
        <v>12.099025978315874</v>
      </c>
      <c r="E958" s="7">
        <f t="shared" si="85"/>
        <v>-0.42528627202620761</v>
      </c>
      <c r="F958" s="7">
        <f t="shared" si="89"/>
        <v>-0.37407431418158898</v>
      </c>
      <c r="G958" s="7">
        <f t="shared" si="87"/>
        <v>-5.1211957844618627E-2</v>
      </c>
      <c r="H958" s="7" t="str">
        <f t="shared" si="88"/>
        <v>Hold</v>
      </c>
    </row>
    <row r="959" spans="1:8" ht="13.5" x14ac:dyDescent="0.35">
      <c r="A959" s="3">
        <v>43403</v>
      </c>
      <c r="B959" s="2">
        <v>11.0199</v>
      </c>
      <c r="C959" s="7">
        <f t="shared" si="84"/>
        <v>11.573148982245103</v>
      </c>
      <c r="D959" s="7">
        <f t="shared" si="86"/>
        <v>12.019090720662845</v>
      </c>
      <c r="E959" s="7">
        <f t="shared" si="85"/>
        <v>-0.44594173841774243</v>
      </c>
      <c r="F959" s="7">
        <f t="shared" si="89"/>
        <v>-0.38844779902881971</v>
      </c>
      <c r="G959" s="7">
        <f t="shared" si="87"/>
        <v>-5.7493939388922721E-2</v>
      </c>
      <c r="H959" s="7" t="str">
        <f t="shared" si="88"/>
        <v>Hold</v>
      </c>
    </row>
    <row r="960" spans="1:8" ht="13.5" x14ac:dyDescent="0.35">
      <c r="A960" s="3">
        <v>43404</v>
      </c>
      <c r="B960" s="2">
        <v>11.084099999999999</v>
      </c>
      <c r="C960" s="7">
        <f t="shared" si="84"/>
        <v>11.497910677284318</v>
      </c>
      <c r="D960" s="7">
        <f t="shared" si="86"/>
        <v>11.949832148761894</v>
      </c>
      <c r="E960" s="7">
        <f t="shared" si="85"/>
        <v>-0.45192147147757566</v>
      </c>
      <c r="F960" s="7">
        <f t="shared" si="89"/>
        <v>-0.40114253351857093</v>
      </c>
      <c r="G960" s="7">
        <f t="shared" si="87"/>
        <v>-5.0778937959004733E-2</v>
      </c>
      <c r="H960" s="7" t="str">
        <f t="shared" si="88"/>
        <v>Hold</v>
      </c>
    </row>
    <row r="961" spans="1:8" ht="13.5" x14ac:dyDescent="0.35">
      <c r="A961" s="3">
        <v>43405</v>
      </c>
      <c r="B961" s="2">
        <v>11.271000000000001</v>
      </c>
      <c r="C961" s="7">
        <f t="shared" si="84"/>
        <v>11.463001342317501</v>
      </c>
      <c r="D961" s="7">
        <f t="shared" si="86"/>
        <v>11.899548285890642</v>
      </c>
      <c r="E961" s="7">
        <f t="shared" si="85"/>
        <v>-0.43654694357314128</v>
      </c>
      <c r="F961" s="7">
        <f t="shared" si="89"/>
        <v>-0.40822341552948505</v>
      </c>
      <c r="G961" s="7">
        <f t="shared" si="87"/>
        <v>-2.8323528043656232E-2</v>
      </c>
      <c r="H961" s="7" t="str">
        <f t="shared" si="88"/>
        <v>Hold</v>
      </c>
    </row>
    <row r="962" spans="1:8" ht="13.5" x14ac:dyDescent="0.35">
      <c r="A962" s="3">
        <v>43406</v>
      </c>
      <c r="B962" s="2">
        <v>10.978999999999999</v>
      </c>
      <c r="C962" s="7">
        <f t="shared" si="84"/>
        <v>11.388539597345577</v>
      </c>
      <c r="D962" s="7">
        <f t="shared" si="86"/>
        <v>11.831359523972818</v>
      </c>
      <c r="E962" s="7">
        <f t="shared" si="85"/>
        <v>-0.44281992662724079</v>
      </c>
      <c r="F962" s="7">
        <f t="shared" si="89"/>
        <v>-0.41514271774903622</v>
      </c>
      <c r="G962" s="7">
        <f t="shared" si="87"/>
        <v>-2.7677208878204573E-2</v>
      </c>
      <c r="H962" s="7" t="str">
        <f t="shared" si="88"/>
        <v>Hold</v>
      </c>
    </row>
    <row r="963" spans="1:8" ht="13.5" x14ac:dyDescent="0.35">
      <c r="A963" s="3">
        <v>43409</v>
      </c>
      <c r="B963" s="2">
        <v>11.305999999999999</v>
      </c>
      <c r="C963" s="7">
        <f t="shared" si="84"/>
        <v>11.37584119775395</v>
      </c>
      <c r="D963" s="7">
        <f t="shared" si="86"/>
        <v>11.792444003678535</v>
      </c>
      <c r="E963" s="7">
        <f t="shared" si="85"/>
        <v>-0.41660280592458498</v>
      </c>
      <c r="F963" s="7">
        <f t="shared" si="89"/>
        <v>-0.41543473538414599</v>
      </c>
      <c r="G963" s="7">
        <f t="shared" si="87"/>
        <v>-1.1680705404389924E-3</v>
      </c>
      <c r="H963" s="7" t="str">
        <f t="shared" si="88"/>
        <v>Hold</v>
      </c>
    </row>
    <row r="964" spans="1:8" ht="13.5" x14ac:dyDescent="0.35">
      <c r="A964" s="3">
        <v>43410</v>
      </c>
      <c r="B964" s="2">
        <v>11.825799999999999</v>
      </c>
      <c r="C964" s="7">
        <f t="shared" si="84"/>
        <v>11.445065628868726</v>
      </c>
      <c r="D964" s="7">
        <f t="shared" si="86"/>
        <v>11.794914818220864</v>
      </c>
      <c r="E964" s="7">
        <f t="shared" si="85"/>
        <v>-0.34984918935213827</v>
      </c>
      <c r="F964" s="7">
        <f t="shared" si="89"/>
        <v>-0.40231762617774447</v>
      </c>
      <c r="G964" s="7">
        <f t="shared" si="87"/>
        <v>5.2468436825606202E-2</v>
      </c>
      <c r="H964" s="7" t="str">
        <f t="shared" si="88"/>
        <v>Sell</v>
      </c>
    </row>
    <row r="965" spans="1:8" ht="13.5" x14ac:dyDescent="0.35">
      <c r="A965" s="3">
        <v>43411</v>
      </c>
      <c r="B965" s="2">
        <v>11.6564</v>
      </c>
      <c r="C965" s="7">
        <f t="shared" si="84"/>
        <v>11.477578609042768</v>
      </c>
      <c r="D965" s="7">
        <f t="shared" si="86"/>
        <v>11.784654461315615</v>
      </c>
      <c r="E965" s="7">
        <f t="shared" si="85"/>
        <v>-0.30707585227284717</v>
      </c>
      <c r="F965" s="7">
        <f t="shared" si="89"/>
        <v>-0.38326927139676503</v>
      </c>
      <c r="G965" s="7">
        <f t="shared" si="87"/>
        <v>7.619341912391786E-2</v>
      </c>
      <c r="H965" s="7" t="str">
        <f t="shared" si="88"/>
        <v>Sell</v>
      </c>
    </row>
    <row r="966" spans="1:8" ht="13.5" x14ac:dyDescent="0.35">
      <c r="A966" s="3">
        <v>43412</v>
      </c>
      <c r="B966" s="2">
        <v>11.563000000000001</v>
      </c>
      <c r="C966" s="7">
        <f t="shared" si="84"/>
        <v>11.490720361497726</v>
      </c>
      <c r="D966" s="7">
        <f t="shared" si="86"/>
        <v>11.768235612329272</v>
      </c>
      <c r="E966" s="7">
        <f t="shared" si="85"/>
        <v>-0.27751525083154682</v>
      </c>
      <c r="F966" s="7">
        <f t="shared" si="89"/>
        <v>-0.36211846728372138</v>
      </c>
      <c r="G966" s="7">
        <f t="shared" si="87"/>
        <v>8.4603216452174557E-2</v>
      </c>
      <c r="H966" s="7" t="str">
        <f t="shared" si="88"/>
        <v>Sell</v>
      </c>
    </row>
    <row r="967" spans="1:8" ht="13.5" x14ac:dyDescent="0.35">
      <c r="A967" s="3">
        <v>43413</v>
      </c>
      <c r="B967" s="2">
        <v>11.5046</v>
      </c>
      <c r="C967" s="7">
        <f t="shared" si="84"/>
        <v>11.492855690498077</v>
      </c>
      <c r="D967" s="7">
        <f t="shared" si="86"/>
        <v>11.74870704845303</v>
      </c>
      <c r="E967" s="7">
        <f t="shared" si="85"/>
        <v>-0.25585135795495262</v>
      </c>
      <c r="F967" s="7">
        <f t="shared" si="89"/>
        <v>-0.34086504541796764</v>
      </c>
      <c r="G967" s="7">
        <f t="shared" si="87"/>
        <v>8.501368746301502E-2</v>
      </c>
      <c r="H967" s="7" t="str">
        <f t="shared" si="88"/>
        <v>Sell</v>
      </c>
    </row>
    <row r="968" spans="1:8" ht="13.5" x14ac:dyDescent="0.35">
      <c r="A968" s="3">
        <v>43416</v>
      </c>
      <c r="B968" s="2">
        <v>11.563000000000001</v>
      </c>
      <c r="C968" s="7">
        <f t="shared" si="84"/>
        <v>11.503647122729141</v>
      </c>
      <c r="D968" s="7">
        <f t="shared" si="86"/>
        <v>11.734950970789843</v>
      </c>
      <c r="E968" s="7">
        <f t="shared" si="85"/>
        <v>-0.23130384806070126</v>
      </c>
      <c r="F968" s="7">
        <f t="shared" si="89"/>
        <v>-0.31895280594651437</v>
      </c>
      <c r="G968" s="7">
        <f t="shared" si="87"/>
        <v>8.7648957885813117E-2</v>
      </c>
      <c r="H968" s="7" t="str">
        <f t="shared" si="88"/>
        <v>Sell</v>
      </c>
    </row>
    <row r="969" spans="1:8" ht="13.5" x14ac:dyDescent="0.35">
      <c r="A969" s="3">
        <v>43417</v>
      </c>
      <c r="B969" s="2">
        <v>11.668100000000001</v>
      </c>
      <c r="C969" s="7">
        <f t="shared" si="84"/>
        <v>11.528947565386197</v>
      </c>
      <c r="D969" s="7">
        <f t="shared" si="86"/>
        <v>11.729999047027631</v>
      </c>
      <c r="E969" s="7">
        <f t="shared" si="85"/>
        <v>-0.20105148164143394</v>
      </c>
      <c r="F969" s="7">
        <f t="shared" si="89"/>
        <v>-0.29537254108549826</v>
      </c>
      <c r="G969" s="7">
        <f t="shared" si="87"/>
        <v>9.4321059444064326E-2</v>
      </c>
      <c r="H969" s="7" t="str">
        <f t="shared" si="88"/>
        <v>Sell</v>
      </c>
    </row>
    <row r="970" spans="1:8" ht="13.5" x14ac:dyDescent="0.35">
      <c r="A970" s="3">
        <v>43418</v>
      </c>
      <c r="B970" s="2">
        <v>11.563000000000001</v>
      </c>
      <c r="C970" s="7">
        <f t="shared" si="84"/>
        <v>11.534186401480628</v>
      </c>
      <c r="D970" s="7">
        <f t="shared" si="86"/>
        <v>11.717628747247806</v>
      </c>
      <c r="E970" s="7">
        <f t="shared" si="85"/>
        <v>-0.18344234576717788</v>
      </c>
      <c r="F970" s="7">
        <f t="shared" si="89"/>
        <v>-0.27298650202183422</v>
      </c>
      <c r="G970" s="7">
        <f t="shared" si="87"/>
        <v>8.9544156254656337E-2</v>
      </c>
      <c r="H970" s="7" t="str">
        <f t="shared" si="88"/>
        <v>Sell</v>
      </c>
    </row>
    <row r="971" spans="1:8" ht="13.5" x14ac:dyDescent="0.35">
      <c r="A971" s="3">
        <v>43419</v>
      </c>
      <c r="B971" s="2">
        <v>11.3294</v>
      </c>
      <c r="C971" s="7">
        <f t="shared" si="84"/>
        <v>11.50268080125284</v>
      </c>
      <c r="D971" s="7">
        <f t="shared" si="86"/>
        <v>11.688871062266488</v>
      </c>
      <c r="E971" s="7">
        <f t="shared" si="85"/>
        <v>-0.18619026101364788</v>
      </c>
      <c r="F971" s="7">
        <f t="shared" si="89"/>
        <v>-0.25562725382019696</v>
      </c>
      <c r="G971" s="7">
        <f t="shared" si="87"/>
        <v>6.943699280654908E-2</v>
      </c>
      <c r="H971" s="7" t="str">
        <f t="shared" si="88"/>
        <v>Sell</v>
      </c>
    </row>
    <row r="972" spans="1:8" ht="13.5" x14ac:dyDescent="0.35">
      <c r="A972" s="3">
        <v>43420</v>
      </c>
      <c r="B972" s="2">
        <v>11.095800000000001</v>
      </c>
      <c r="C972" s="7">
        <f t="shared" si="84"/>
        <v>11.440083754906249</v>
      </c>
      <c r="D972" s="7">
        <f t="shared" si="86"/>
        <v>11.644939872468971</v>
      </c>
      <c r="E972" s="7">
        <f t="shared" si="85"/>
        <v>-0.20485611756272171</v>
      </c>
      <c r="F972" s="7">
        <f t="shared" si="89"/>
        <v>-0.24547302656870193</v>
      </c>
      <c r="G972" s="7">
        <f t="shared" si="87"/>
        <v>4.0616909005980223E-2</v>
      </c>
      <c r="H972" s="7" t="str">
        <f t="shared" si="88"/>
        <v>Sell</v>
      </c>
    </row>
    <row r="973" spans="1:8" ht="13.5" x14ac:dyDescent="0.35">
      <c r="A973" s="3">
        <v>43423</v>
      </c>
      <c r="B973" s="2">
        <v>11.095800000000001</v>
      </c>
      <c r="C973" s="7">
        <f t="shared" si="84"/>
        <v>11.38711702338221</v>
      </c>
      <c r="D973" s="7">
        <f t="shared" si="86"/>
        <v>11.604262844878678</v>
      </c>
      <c r="E973" s="7">
        <f t="shared" si="85"/>
        <v>-0.21714582149646766</v>
      </c>
      <c r="F973" s="7">
        <f t="shared" si="89"/>
        <v>-0.23980758555425508</v>
      </c>
      <c r="G973" s="7">
        <f t="shared" si="87"/>
        <v>2.2661764057787415E-2</v>
      </c>
      <c r="H973" s="7" t="str">
        <f t="shared" si="88"/>
        <v>Sell</v>
      </c>
    </row>
    <row r="974" spans="1:8" ht="13.5" x14ac:dyDescent="0.35">
      <c r="A974" s="3">
        <v>43425</v>
      </c>
      <c r="B974" s="2">
        <v>11.084099999999999</v>
      </c>
      <c r="C974" s="7">
        <f t="shared" si="84"/>
        <v>11.340499019784946</v>
      </c>
      <c r="D974" s="7">
        <f t="shared" si="86"/>
        <v>11.565732263776553</v>
      </c>
      <c r="E974" s="7">
        <f t="shared" si="85"/>
        <v>-0.22523324399160671</v>
      </c>
      <c r="F974" s="7">
        <f t="shared" si="89"/>
        <v>-0.23689271724172542</v>
      </c>
      <c r="G974" s="7">
        <f t="shared" si="87"/>
        <v>1.1659473250118707E-2</v>
      </c>
      <c r="H974" s="7" t="str">
        <f t="shared" si="88"/>
        <v>Sell</v>
      </c>
    </row>
    <row r="975" spans="1:8" ht="13.5" x14ac:dyDescent="0.35">
      <c r="A975" s="3">
        <v>43426</v>
      </c>
      <c r="B975" s="2">
        <v>11.0374</v>
      </c>
      <c r="C975" s="7">
        <f t="shared" ref="C975:C1038" si="90">$C$4*B975+C974*(1-$C$4)</f>
        <v>11.293868401356495</v>
      </c>
      <c r="D975" s="7">
        <f t="shared" si="86"/>
        <v>11.526596540533847</v>
      </c>
      <c r="E975" s="7">
        <f t="shared" si="85"/>
        <v>-0.23272813917735213</v>
      </c>
      <c r="F975" s="7">
        <f t="shared" si="89"/>
        <v>-0.23605980162885076</v>
      </c>
      <c r="G975" s="7">
        <f t="shared" si="87"/>
        <v>3.3316624514986293E-3</v>
      </c>
      <c r="H975" s="7" t="str">
        <f t="shared" si="88"/>
        <v>Sell</v>
      </c>
    </row>
    <row r="976" spans="1:8" ht="13.5" x14ac:dyDescent="0.35">
      <c r="A976" s="3">
        <v>43427</v>
      </c>
      <c r="B976" s="2">
        <v>10.9673</v>
      </c>
      <c r="C976" s="7">
        <f t="shared" si="90"/>
        <v>11.243627108840112</v>
      </c>
      <c r="D976" s="7">
        <f t="shared" si="86"/>
        <v>11.48516716716097</v>
      </c>
      <c r="E976" s="7">
        <f t="shared" si="85"/>
        <v>-0.24154005832085801</v>
      </c>
      <c r="F976" s="7">
        <f t="shared" si="89"/>
        <v>-0.23715585296725222</v>
      </c>
      <c r="G976" s="7">
        <f t="shared" si="87"/>
        <v>-4.3842053536057857E-3</v>
      </c>
      <c r="H976" s="7" t="str">
        <f t="shared" si="88"/>
        <v>Hold</v>
      </c>
    </row>
    <row r="977" spans="1:8" ht="13.5" x14ac:dyDescent="0.35">
      <c r="A977" s="3">
        <v>43430</v>
      </c>
      <c r="B977" s="2">
        <v>10.9673</v>
      </c>
      <c r="C977" s="7">
        <f t="shared" si="90"/>
        <v>11.201115245941633</v>
      </c>
      <c r="D977" s="7">
        <f t="shared" si="86"/>
        <v>11.446806636260158</v>
      </c>
      <c r="E977" s="7">
        <f t="shared" si="85"/>
        <v>-0.24569139031852494</v>
      </c>
      <c r="F977" s="7">
        <f t="shared" si="89"/>
        <v>-0.23886296043750679</v>
      </c>
      <c r="G977" s="7">
        <f t="shared" si="87"/>
        <v>-6.8284298810181443E-3</v>
      </c>
      <c r="H977" s="7" t="str">
        <f t="shared" si="88"/>
        <v>Hold</v>
      </c>
    </row>
    <row r="978" spans="1:8" ht="13.5" x14ac:dyDescent="0.35">
      <c r="A978" s="3">
        <v>43431</v>
      </c>
      <c r="B978" s="2">
        <v>10.803800000000001</v>
      </c>
      <c r="C978" s="7">
        <f t="shared" si="90"/>
        <v>11.139989823489074</v>
      </c>
      <c r="D978" s="7">
        <f t="shared" si="86"/>
        <v>11.399176515055702</v>
      </c>
      <c r="E978" s="7">
        <f t="shared" si="85"/>
        <v>-0.25918669156662766</v>
      </c>
      <c r="F978" s="7">
        <f t="shared" si="89"/>
        <v>-0.24292770666333099</v>
      </c>
      <c r="G978" s="7">
        <f t="shared" si="87"/>
        <v>-1.6258984903296664E-2</v>
      </c>
      <c r="H978" s="7" t="str">
        <f t="shared" si="88"/>
        <v>Hold</v>
      </c>
    </row>
    <row r="979" spans="1:8" ht="13.5" x14ac:dyDescent="0.35">
      <c r="A979" s="3">
        <v>43432</v>
      </c>
      <c r="B979" s="2">
        <v>10.5176</v>
      </c>
      <c r="C979" s="7">
        <f t="shared" si="90"/>
        <v>11.044237542952294</v>
      </c>
      <c r="D979" s="7">
        <f t="shared" si="86"/>
        <v>11.333874550977502</v>
      </c>
      <c r="E979" s="7">
        <f t="shared" si="85"/>
        <v>-0.28963700802520798</v>
      </c>
      <c r="F979" s="7">
        <f t="shared" si="89"/>
        <v>-0.2522695669357064</v>
      </c>
      <c r="G979" s="7">
        <f t="shared" si="87"/>
        <v>-3.7367441089501574E-2</v>
      </c>
      <c r="H979" s="7" t="str">
        <f t="shared" si="88"/>
        <v>Hold</v>
      </c>
    </row>
    <row r="980" spans="1:8" ht="13.5" x14ac:dyDescent="0.35">
      <c r="A980" s="3">
        <v>43433</v>
      </c>
      <c r="B980" s="2">
        <v>10.5702</v>
      </c>
      <c r="C980" s="7">
        <f t="shared" si="90"/>
        <v>10.971308690190401</v>
      </c>
      <c r="D980" s="7">
        <f t="shared" si="86"/>
        <v>11.277306065719909</v>
      </c>
      <c r="E980" s="7">
        <f t="shared" si="85"/>
        <v>-0.30599737552950756</v>
      </c>
      <c r="F980" s="7">
        <f t="shared" si="89"/>
        <v>-0.26301512865446663</v>
      </c>
      <c r="G980" s="7">
        <f t="shared" si="87"/>
        <v>-4.298224687504093E-2</v>
      </c>
      <c r="H980" s="7" t="str">
        <f t="shared" si="88"/>
        <v>Hold</v>
      </c>
    </row>
    <row r="981" spans="1:8" ht="13.5" x14ac:dyDescent="0.35">
      <c r="A981" s="3">
        <v>43434</v>
      </c>
      <c r="B981" s="2">
        <v>10.722</v>
      </c>
      <c r="C981" s="7">
        <f t="shared" si="90"/>
        <v>10.932953507084186</v>
      </c>
      <c r="D981" s="7">
        <f t="shared" si="86"/>
        <v>11.236172283073991</v>
      </c>
      <c r="E981" s="7">
        <f t="shared" si="85"/>
        <v>-0.30321877598980507</v>
      </c>
      <c r="F981" s="7">
        <f t="shared" si="89"/>
        <v>-0.27105585812153432</v>
      </c>
      <c r="G981" s="7">
        <f t="shared" si="87"/>
        <v>-3.2162917868270746E-2</v>
      </c>
      <c r="H981" s="7" t="str">
        <f t="shared" si="88"/>
        <v>Hold</v>
      </c>
    </row>
    <row r="982" spans="1:8" ht="13.5" x14ac:dyDescent="0.35">
      <c r="A982" s="3">
        <v>43437</v>
      </c>
      <c r="B982" s="2">
        <v>10.978999999999999</v>
      </c>
      <c r="C982" s="7">
        <f t="shared" si="90"/>
        <v>10.940037582917387</v>
      </c>
      <c r="D982" s="7">
        <f t="shared" si="86"/>
        <v>11.217122484327771</v>
      </c>
      <c r="E982" s="7">
        <f t="shared" si="85"/>
        <v>-0.27708490141038311</v>
      </c>
      <c r="F982" s="7">
        <f t="shared" si="89"/>
        <v>-0.27226166677930408</v>
      </c>
      <c r="G982" s="7">
        <f t="shared" si="87"/>
        <v>-4.8232346310790319E-3</v>
      </c>
      <c r="H982" s="7" t="str">
        <f t="shared" si="88"/>
        <v>Hold</v>
      </c>
    </row>
    <row r="983" spans="1:8" ht="13.5" x14ac:dyDescent="0.35">
      <c r="A983" s="3">
        <v>43438</v>
      </c>
      <c r="B983" s="2">
        <v>10.978999999999999</v>
      </c>
      <c r="C983" s="7">
        <f t="shared" si="90"/>
        <v>10.946031800930097</v>
      </c>
      <c r="D983" s="7">
        <f t="shared" si="86"/>
        <v>11.199483781784974</v>
      </c>
      <c r="E983" s="7">
        <f t="shared" si="85"/>
        <v>-0.25345198085487652</v>
      </c>
      <c r="F983" s="7">
        <f t="shared" si="89"/>
        <v>-0.26849972959441859</v>
      </c>
      <c r="G983" s="7">
        <f t="shared" si="87"/>
        <v>1.5047748739542066E-2</v>
      </c>
      <c r="H983" s="7" t="str">
        <f t="shared" si="88"/>
        <v>Sell</v>
      </c>
    </row>
    <row r="984" spans="1:8" ht="13.5" x14ac:dyDescent="0.35">
      <c r="A984" s="3">
        <v>43439</v>
      </c>
      <c r="B984" s="2">
        <v>10.9673</v>
      </c>
      <c r="C984" s="7">
        <f t="shared" si="90"/>
        <v>10.949303831556236</v>
      </c>
      <c r="D984" s="7">
        <f t="shared" si="86"/>
        <v>11.182284983134235</v>
      </c>
      <c r="E984" s="7">
        <f t="shared" si="85"/>
        <v>-0.2329811515779987</v>
      </c>
      <c r="F984" s="7">
        <f t="shared" si="89"/>
        <v>-0.2613960139911346</v>
      </c>
      <c r="G984" s="7">
        <f t="shared" si="87"/>
        <v>2.84148624131359E-2</v>
      </c>
      <c r="H984" s="7" t="str">
        <f t="shared" si="88"/>
        <v>Sell</v>
      </c>
    </row>
    <row r="985" spans="1:8" ht="13.5" x14ac:dyDescent="0.35">
      <c r="A985" s="3">
        <v>43440</v>
      </c>
      <c r="B985" s="2">
        <v>10.978999999999999</v>
      </c>
      <c r="C985" s="7">
        <f t="shared" si="90"/>
        <v>10.953872472855277</v>
      </c>
      <c r="D985" s="7">
        <f t="shared" si="86"/>
        <v>11.167226836235402</v>
      </c>
      <c r="E985" s="7">
        <f t="shared" si="85"/>
        <v>-0.21335436338012492</v>
      </c>
      <c r="F985" s="7">
        <f t="shared" si="89"/>
        <v>-0.25178768386893269</v>
      </c>
      <c r="G985" s="7">
        <f t="shared" si="87"/>
        <v>3.8433320488807765E-2</v>
      </c>
      <c r="H985" s="7" t="str">
        <f t="shared" si="88"/>
        <v>Sell</v>
      </c>
    </row>
    <row r="986" spans="1:8" ht="13.5" x14ac:dyDescent="0.35">
      <c r="A986" s="3">
        <v>43441</v>
      </c>
      <c r="B986" s="2">
        <v>10.978999999999999</v>
      </c>
      <c r="C986" s="7">
        <f t="shared" si="90"/>
        <v>10.957738246262158</v>
      </c>
      <c r="D986" s="7">
        <f t="shared" si="86"/>
        <v>11.153284107625373</v>
      </c>
      <c r="E986" s="7">
        <f t="shared" si="85"/>
        <v>-0.19554586136321461</v>
      </c>
      <c r="F986" s="7">
        <f t="shared" si="89"/>
        <v>-0.24053931936778911</v>
      </c>
      <c r="G986" s="7">
        <f t="shared" si="87"/>
        <v>4.4993458004574494E-2</v>
      </c>
      <c r="H986" s="7" t="str">
        <f t="shared" si="88"/>
        <v>Sell</v>
      </c>
    </row>
    <row r="987" spans="1:8" ht="13.5" x14ac:dyDescent="0.35">
      <c r="A987" s="3">
        <v>43444</v>
      </c>
      <c r="B987" s="2">
        <v>10.786300000000001</v>
      </c>
      <c r="C987" s="7">
        <f t="shared" si="90"/>
        <v>10.931363131452596</v>
      </c>
      <c r="D987" s="7">
        <f t="shared" si="86"/>
        <v>11.126100099653122</v>
      </c>
      <c r="E987" s="7">
        <f t="shared" si="85"/>
        <v>-0.19473696820052666</v>
      </c>
      <c r="F987" s="7">
        <f t="shared" si="89"/>
        <v>-0.23137884913433662</v>
      </c>
      <c r="G987" s="7">
        <f t="shared" si="87"/>
        <v>3.6641880933809962E-2</v>
      </c>
      <c r="H987" s="7" t="str">
        <f t="shared" si="88"/>
        <v>Sell</v>
      </c>
    </row>
    <row r="988" spans="1:8" ht="13.5" x14ac:dyDescent="0.35">
      <c r="A988" s="3">
        <v>43445</v>
      </c>
      <c r="B988" s="2">
        <v>10.798</v>
      </c>
      <c r="C988" s="7">
        <f t="shared" si="90"/>
        <v>10.910845726613735</v>
      </c>
      <c r="D988" s="7">
        <f t="shared" si="86"/>
        <v>11.101796388567706</v>
      </c>
      <c r="E988" s="7">
        <f t="shared" ref="E988:E1051" si="91">C988-D988</f>
        <v>-0.19095066195397159</v>
      </c>
      <c r="F988" s="7">
        <f t="shared" si="89"/>
        <v>-0.22329321169826363</v>
      </c>
      <c r="G988" s="7">
        <f t="shared" si="87"/>
        <v>3.2342549744292043E-2</v>
      </c>
      <c r="H988" s="7" t="str">
        <f t="shared" si="88"/>
        <v>Sell</v>
      </c>
    </row>
    <row r="989" spans="1:8" ht="13.5" x14ac:dyDescent="0.35">
      <c r="A989" s="3">
        <v>43446</v>
      </c>
      <c r="B989" s="2">
        <v>10.476800000000001</v>
      </c>
      <c r="C989" s="7">
        <f t="shared" si="90"/>
        <v>10.844069460980853</v>
      </c>
      <c r="D989" s="7">
        <f t="shared" ref="D989:D1052" si="92">$D$4*B989+(1-$D$4)*D988</f>
        <v>11.055500359784913</v>
      </c>
      <c r="E989" s="7">
        <f t="shared" si="91"/>
        <v>-0.21143089880406052</v>
      </c>
      <c r="F989" s="7">
        <f t="shared" si="89"/>
        <v>-0.22092074911942303</v>
      </c>
      <c r="G989" s="7">
        <f t="shared" si="87"/>
        <v>9.489850315362508E-3</v>
      </c>
      <c r="H989" s="7" t="str">
        <f t="shared" si="88"/>
        <v>Sell</v>
      </c>
    </row>
    <row r="990" spans="1:8" ht="13.5" x14ac:dyDescent="0.35">
      <c r="A990" s="3">
        <v>43447</v>
      </c>
      <c r="B990" s="2">
        <v>10.6812</v>
      </c>
      <c r="C990" s="7">
        <f t="shared" si="90"/>
        <v>10.819012620829954</v>
      </c>
      <c r="D990" s="7">
        <f t="shared" si="92"/>
        <v>11.027774407208254</v>
      </c>
      <c r="E990" s="7">
        <f t="shared" si="91"/>
        <v>-0.20876178637830023</v>
      </c>
      <c r="F990" s="7">
        <f t="shared" si="89"/>
        <v>-0.21848895657119846</v>
      </c>
      <c r="G990" s="7">
        <f t="shared" si="87"/>
        <v>9.7271701928982324E-3</v>
      </c>
      <c r="H990" s="7" t="str">
        <f t="shared" si="88"/>
        <v>Sell</v>
      </c>
    </row>
    <row r="991" spans="1:8" ht="13.5" x14ac:dyDescent="0.35">
      <c r="A991" s="3">
        <v>43448</v>
      </c>
      <c r="B991" s="2">
        <v>10.686999999999999</v>
      </c>
      <c r="C991" s="7">
        <f t="shared" si="90"/>
        <v>10.798702986856116</v>
      </c>
      <c r="D991" s="7">
        <f t="shared" si="92"/>
        <v>11.00253185852616</v>
      </c>
      <c r="E991" s="7">
        <f t="shared" si="91"/>
        <v>-0.20382887167004426</v>
      </c>
      <c r="F991" s="7">
        <f t="shared" si="89"/>
        <v>-0.21555693959096764</v>
      </c>
      <c r="G991" s="7">
        <f t="shared" si="87"/>
        <v>1.1728067920923374E-2</v>
      </c>
      <c r="H991" s="7" t="str">
        <f t="shared" si="88"/>
        <v>Sell</v>
      </c>
    </row>
    <row r="992" spans="1:8" ht="13.5" x14ac:dyDescent="0.35">
      <c r="A992" s="3">
        <v>43451</v>
      </c>
      <c r="B992" s="2">
        <v>10.511799999999999</v>
      </c>
      <c r="C992" s="7">
        <f t="shared" si="90"/>
        <v>10.754564065801329</v>
      </c>
      <c r="D992" s="7">
        <f t="shared" si="92"/>
        <v>10.966181350487185</v>
      </c>
      <c r="E992" s="7">
        <f t="shared" si="91"/>
        <v>-0.21161728468585572</v>
      </c>
      <c r="F992" s="7">
        <f t="shared" si="89"/>
        <v>-0.21476900860994527</v>
      </c>
      <c r="G992" s="7">
        <f t="shared" si="87"/>
        <v>3.15172392408955E-3</v>
      </c>
      <c r="H992" s="7" t="str">
        <f t="shared" si="88"/>
        <v>Sell</v>
      </c>
    </row>
    <row r="993" spans="1:8" ht="13.5" x14ac:dyDescent="0.35">
      <c r="A993" s="3">
        <v>43452</v>
      </c>
      <c r="B993" s="2">
        <v>10.7746</v>
      </c>
      <c r="C993" s="7">
        <f t="shared" si="90"/>
        <v>10.757646517216509</v>
      </c>
      <c r="D993" s="7">
        <f t="shared" si="92"/>
        <v>10.951990139339987</v>
      </c>
      <c r="E993" s="7">
        <f t="shared" si="91"/>
        <v>-0.194343622123478</v>
      </c>
      <c r="F993" s="7">
        <f t="shared" si="89"/>
        <v>-0.21068393131265184</v>
      </c>
      <c r="G993" s="7">
        <f t="shared" si="87"/>
        <v>1.6340309189173841E-2</v>
      </c>
      <c r="H993" s="7" t="str">
        <f t="shared" si="88"/>
        <v>Sell</v>
      </c>
    </row>
    <row r="994" spans="1:8" ht="13.5" x14ac:dyDescent="0.35">
      <c r="A994" s="3">
        <v>43453</v>
      </c>
      <c r="B994" s="2">
        <v>11.2476</v>
      </c>
      <c r="C994" s="7">
        <f t="shared" si="90"/>
        <v>10.833023976106276</v>
      </c>
      <c r="D994" s="7">
        <f t="shared" si="92"/>
        <v>10.973887166055542</v>
      </c>
      <c r="E994" s="7">
        <f t="shared" si="91"/>
        <v>-0.1408631899492665</v>
      </c>
      <c r="F994" s="7">
        <f t="shared" si="89"/>
        <v>-0.19671978303997478</v>
      </c>
      <c r="G994" s="7">
        <f t="shared" si="87"/>
        <v>5.5856593090708284E-2</v>
      </c>
      <c r="H994" s="7" t="str">
        <f t="shared" si="88"/>
        <v>Sell</v>
      </c>
    </row>
    <row r="995" spans="1:8" ht="13.5" x14ac:dyDescent="0.35">
      <c r="A995" s="3">
        <v>43454</v>
      </c>
      <c r="B995" s="2">
        <v>11.095800000000001</v>
      </c>
      <c r="C995" s="7">
        <f t="shared" si="90"/>
        <v>10.87345105670531</v>
      </c>
      <c r="D995" s="7">
        <f t="shared" si="92"/>
        <v>10.982917746347725</v>
      </c>
      <c r="E995" s="7">
        <f t="shared" si="91"/>
        <v>-0.10946668964241546</v>
      </c>
      <c r="F995" s="7">
        <f t="shared" si="89"/>
        <v>-0.17926916436046292</v>
      </c>
      <c r="G995" s="7">
        <f t="shared" si="87"/>
        <v>6.9802474718047458E-2</v>
      </c>
      <c r="H995" s="7" t="str">
        <f t="shared" si="88"/>
        <v>Sell</v>
      </c>
    </row>
    <row r="996" spans="1:8" ht="13.5" x14ac:dyDescent="0.35">
      <c r="A996" s="3">
        <v>43455</v>
      </c>
      <c r="B996" s="2">
        <v>11.095800000000001</v>
      </c>
      <c r="C996" s="7">
        <f t="shared" si="90"/>
        <v>10.907658586442954</v>
      </c>
      <c r="D996" s="7">
        <f t="shared" si="92"/>
        <v>10.991279394766412</v>
      </c>
      <c r="E996" s="7">
        <f t="shared" si="91"/>
        <v>-8.3620808323457751E-2</v>
      </c>
      <c r="F996" s="7">
        <f t="shared" si="89"/>
        <v>-0.16013949315306189</v>
      </c>
      <c r="G996" s="7">
        <f t="shared" ref="G996:G1059" si="93">E996-F996</f>
        <v>7.6518684829604139E-2</v>
      </c>
      <c r="H996" s="7" t="str">
        <f t="shared" ref="H996:H1059" si="94">IF(G996&lt;0,"Hold","Sell")</f>
        <v>Sell</v>
      </c>
    </row>
    <row r="997" spans="1:8" ht="13.5" x14ac:dyDescent="0.35">
      <c r="A997" s="3">
        <v>43458</v>
      </c>
      <c r="B997" s="2">
        <v>10.978999999999999</v>
      </c>
      <c r="C997" s="7">
        <f t="shared" si="90"/>
        <v>10.918634188528653</v>
      </c>
      <c r="D997" s="7">
        <f t="shared" si="92"/>
        <v>10.9903698099689</v>
      </c>
      <c r="E997" s="7">
        <f t="shared" si="91"/>
        <v>-7.1735621440247144E-2</v>
      </c>
      <c r="F997" s="7">
        <f t="shared" ref="F997:F1060" si="95">(E997*(2/10))+((1-(2/10))*F996)</f>
        <v>-0.14245871881049896</v>
      </c>
      <c r="G997" s="7">
        <f t="shared" si="93"/>
        <v>7.0723097370251814E-2</v>
      </c>
      <c r="H997" s="7" t="str">
        <f t="shared" si="94"/>
        <v>Sell</v>
      </c>
    </row>
    <row r="998" spans="1:8" ht="13.5" x14ac:dyDescent="0.35">
      <c r="A998" s="3">
        <v>43459</v>
      </c>
      <c r="B998" s="2">
        <v>10.9206</v>
      </c>
      <c r="C998" s="7">
        <f t="shared" si="90"/>
        <v>10.918936621062706</v>
      </c>
      <c r="D998" s="7">
        <f t="shared" si="92"/>
        <v>10.98520167589713</v>
      </c>
      <c r="E998" s="7">
        <f t="shared" si="91"/>
        <v>-6.6265054834424575E-2</v>
      </c>
      <c r="F998" s="7">
        <f t="shared" si="95"/>
        <v>-0.12721998601528409</v>
      </c>
      <c r="G998" s="7">
        <f t="shared" si="93"/>
        <v>6.0954931180859512E-2</v>
      </c>
      <c r="H998" s="7" t="str">
        <f t="shared" si="94"/>
        <v>Sell</v>
      </c>
    </row>
    <row r="999" spans="1:8" ht="13.5" x14ac:dyDescent="0.35">
      <c r="A999" s="3">
        <v>43460</v>
      </c>
      <c r="B999" s="2">
        <v>10.7746</v>
      </c>
      <c r="C999" s="7">
        <f t="shared" si="90"/>
        <v>10.896730987053058</v>
      </c>
      <c r="D999" s="7">
        <f t="shared" si="92"/>
        <v>10.9696015517566</v>
      </c>
      <c r="E999" s="7">
        <f t="shared" si="91"/>
        <v>-7.2870564703542584E-2</v>
      </c>
      <c r="F999" s="7">
        <f t="shared" si="95"/>
        <v>-0.11635010175293578</v>
      </c>
      <c r="G999" s="7">
        <f t="shared" si="93"/>
        <v>4.3479537049393197E-2</v>
      </c>
      <c r="H999" s="7" t="str">
        <f t="shared" si="94"/>
        <v>Sell</v>
      </c>
    </row>
    <row r="1000" spans="1:8" ht="13.5" x14ac:dyDescent="0.35">
      <c r="A1000" s="3">
        <v>43461</v>
      </c>
      <c r="B1000" s="2">
        <v>10.8622</v>
      </c>
      <c r="C1000" s="7">
        <f t="shared" si="90"/>
        <v>10.891418527506435</v>
      </c>
      <c r="D1000" s="7">
        <f t="shared" si="92"/>
        <v>10.961645881256112</v>
      </c>
      <c r="E1000" s="7">
        <f t="shared" si="91"/>
        <v>-7.022735374967759E-2</v>
      </c>
      <c r="F1000" s="7">
        <f t="shared" si="95"/>
        <v>-0.10712555215228416</v>
      </c>
      <c r="G1000" s="7">
        <f t="shared" si="93"/>
        <v>3.6898198402606566E-2</v>
      </c>
      <c r="H1000" s="7" t="str">
        <f t="shared" si="94"/>
        <v>Sell</v>
      </c>
    </row>
    <row r="1001" spans="1:8" ht="13.5" x14ac:dyDescent="0.35">
      <c r="A1001" s="3">
        <v>43462</v>
      </c>
      <c r="B1001" s="2">
        <v>10.8622</v>
      </c>
      <c r="C1001" s="7">
        <f t="shared" si="90"/>
        <v>10.886923369428523</v>
      </c>
      <c r="D1001" s="7">
        <f t="shared" si="92"/>
        <v>10.954279519681586</v>
      </c>
      <c r="E1001" s="7">
        <f t="shared" si="91"/>
        <v>-6.7356150253063518E-2</v>
      </c>
      <c r="F1001" s="7">
        <f t="shared" si="95"/>
        <v>-9.9171671772440045E-2</v>
      </c>
      <c r="G1001" s="7">
        <f t="shared" si="93"/>
        <v>3.1815521519376527E-2</v>
      </c>
      <c r="H1001" s="7" t="str">
        <f t="shared" si="94"/>
        <v>Sell</v>
      </c>
    </row>
    <row r="1002" spans="1:8" ht="13.5" x14ac:dyDescent="0.35">
      <c r="A1002" s="3">
        <v>43465</v>
      </c>
      <c r="B1002" s="2">
        <v>10.803800000000001</v>
      </c>
      <c r="C1002" s="7">
        <f t="shared" si="90"/>
        <v>10.874135158747212</v>
      </c>
      <c r="D1002" s="7">
        <f t="shared" si="92"/>
        <v>10.943132888594063</v>
      </c>
      <c r="E1002" s="7">
        <f t="shared" si="91"/>
        <v>-6.899772984685093E-2</v>
      </c>
      <c r="F1002" s="7">
        <f t="shared" si="95"/>
        <v>-9.3136883387322233E-2</v>
      </c>
      <c r="G1002" s="7">
        <f t="shared" si="93"/>
        <v>2.4139153540471303E-2</v>
      </c>
      <c r="H1002" s="7" t="str">
        <f t="shared" si="94"/>
        <v>Sell</v>
      </c>
    </row>
    <row r="1003" spans="1:8" ht="13.5" x14ac:dyDescent="0.35">
      <c r="A1003" s="3">
        <v>43467</v>
      </c>
      <c r="B1003" s="2">
        <v>10.686999999999999</v>
      </c>
      <c r="C1003" s="7">
        <f t="shared" si="90"/>
        <v>10.845345134324564</v>
      </c>
      <c r="D1003" s="7">
        <f t="shared" si="92"/>
        <v>10.924160082031539</v>
      </c>
      <c r="E1003" s="7">
        <f t="shared" si="91"/>
        <v>-7.8814947706975502E-2</v>
      </c>
      <c r="F1003" s="7">
        <f t="shared" si="95"/>
        <v>-9.0272496251252887E-2</v>
      </c>
      <c r="G1003" s="7">
        <f t="shared" si="93"/>
        <v>1.1457548544277385E-2</v>
      </c>
      <c r="H1003" s="7" t="str">
        <f t="shared" si="94"/>
        <v>Sell</v>
      </c>
    </row>
    <row r="1004" spans="1:8" ht="13.5" x14ac:dyDescent="0.35">
      <c r="A1004" s="3">
        <v>43468</v>
      </c>
      <c r="B1004" s="2">
        <v>10.529299999999999</v>
      </c>
      <c r="C1004" s="7">
        <f t="shared" si="90"/>
        <v>10.796722805966938</v>
      </c>
      <c r="D1004" s="7">
        <f t="shared" si="92"/>
        <v>10.894911187066239</v>
      </c>
      <c r="E1004" s="7">
        <f t="shared" si="91"/>
        <v>-9.8188381099300059E-2</v>
      </c>
      <c r="F1004" s="7">
        <f t="shared" si="95"/>
        <v>-9.1855673220862327E-2</v>
      </c>
      <c r="G1004" s="7">
        <f t="shared" si="93"/>
        <v>-6.3327078784377322E-3</v>
      </c>
      <c r="H1004" s="7" t="str">
        <f t="shared" si="94"/>
        <v>Hold</v>
      </c>
    </row>
    <row r="1005" spans="1:8" ht="13.5" x14ac:dyDescent="0.35">
      <c r="A1005" s="3">
        <v>43469</v>
      </c>
      <c r="B1005" s="2">
        <v>10.944000000000001</v>
      </c>
      <c r="C1005" s="7">
        <f t="shared" si="90"/>
        <v>10.819380835818178</v>
      </c>
      <c r="D1005" s="7">
        <f t="shared" si="92"/>
        <v>10.898547395431702</v>
      </c>
      <c r="E1005" s="7">
        <f t="shared" si="91"/>
        <v>-7.9166559613524257E-2</v>
      </c>
      <c r="F1005" s="7">
        <f t="shared" si="95"/>
        <v>-8.9317850499394724E-2</v>
      </c>
      <c r="G1005" s="7">
        <f t="shared" si="93"/>
        <v>1.0151290885870468E-2</v>
      </c>
      <c r="H1005" s="7" t="str">
        <f t="shared" si="94"/>
        <v>Sell</v>
      </c>
    </row>
    <row r="1006" spans="1:8" ht="13.5" x14ac:dyDescent="0.35">
      <c r="A1006" s="3">
        <v>43472</v>
      </c>
      <c r="B1006" s="2">
        <v>10.944000000000001</v>
      </c>
      <c r="C1006" s="7">
        <f t="shared" si="90"/>
        <v>10.838553014923074</v>
      </c>
      <c r="D1006" s="7">
        <f t="shared" si="92"/>
        <v>10.901914255029354</v>
      </c>
      <c r="E1006" s="7">
        <f t="shared" si="91"/>
        <v>-6.3361240106280192E-2</v>
      </c>
      <c r="F1006" s="7">
        <f t="shared" si="95"/>
        <v>-8.4126528420771812E-2</v>
      </c>
      <c r="G1006" s="7">
        <f t="shared" si="93"/>
        <v>2.076528831449162E-2</v>
      </c>
      <c r="H1006" s="7" t="str">
        <f t="shared" si="94"/>
        <v>Sell</v>
      </c>
    </row>
    <row r="1007" spans="1:8" ht="13.5" x14ac:dyDescent="0.35">
      <c r="A1007" s="3">
        <v>43473</v>
      </c>
      <c r="B1007" s="2">
        <v>10.8622</v>
      </c>
      <c r="C1007" s="7">
        <f t="shared" si="90"/>
        <v>10.842191012627216</v>
      </c>
      <c r="D1007" s="7">
        <f t="shared" si="92"/>
        <v>10.898972458360513</v>
      </c>
      <c r="E1007" s="7">
        <f t="shared" si="91"/>
        <v>-5.6781445733296465E-2</v>
      </c>
      <c r="F1007" s="7">
        <f t="shared" si="95"/>
        <v>-7.8657511883276743E-2</v>
      </c>
      <c r="G1007" s="7">
        <f t="shared" si="93"/>
        <v>2.1876066149980278E-2</v>
      </c>
      <c r="H1007" s="7" t="str">
        <f t="shared" si="94"/>
        <v>Sell</v>
      </c>
    </row>
    <row r="1008" spans="1:8" ht="13.5" x14ac:dyDescent="0.35">
      <c r="A1008" s="3">
        <v>43474</v>
      </c>
      <c r="B1008" s="2">
        <v>10.739599999999999</v>
      </c>
      <c r="C1008" s="7">
        <f t="shared" si="90"/>
        <v>10.826407779915336</v>
      </c>
      <c r="D1008" s="7">
        <f t="shared" si="92"/>
        <v>10.887167091074549</v>
      </c>
      <c r="E1008" s="7">
        <f t="shared" si="91"/>
        <v>-6.075931115921307E-2</v>
      </c>
      <c r="F1008" s="7">
        <f t="shared" si="95"/>
        <v>-7.5077871738464017E-2</v>
      </c>
      <c r="G1008" s="7">
        <f t="shared" si="93"/>
        <v>1.4318560579250947E-2</v>
      </c>
      <c r="H1008" s="7" t="str">
        <f t="shared" si="94"/>
        <v>Sell</v>
      </c>
    </row>
    <row r="1009" spans="1:8" ht="13.5" x14ac:dyDescent="0.35">
      <c r="A1009" s="3">
        <v>43475</v>
      </c>
      <c r="B1009" s="2">
        <v>10.722</v>
      </c>
      <c r="C1009" s="7">
        <f t="shared" si="90"/>
        <v>10.810345044543746</v>
      </c>
      <c r="D1009" s="7">
        <f t="shared" si="92"/>
        <v>10.874932491735693</v>
      </c>
      <c r="E1009" s="7">
        <f t="shared" si="91"/>
        <v>-6.4587447191946978E-2</v>
      </c>
      <c r="F1009" s="7">
        <f t="shared" si="95"/>
        <v>-7.2979786829160606E-2</v>
      </c>
      <c r="G1009" s="7">
        <f t="shared" si="93"/>
        <v>8.3923396372136277E-3</v>
      </c>
      <c r="H1009" s="7" t="str">
        <f t="shared" si="94"/>
        <v>Sell</v>
      </c>
    </row>
    <row r="1010" spans="1:8" ht="13.5" x14ac:dyDescent="0.35">
      <c r="A1010" s="3">
        <v>43476</v>
      </c>
      <c r="B1010" s="2">
        <v>10.722</v>
      </c>
      <c r="C1010" s="7">
        <f t="shared" si="90"/>
        <v>10.796753499229325</v>
      </c>
      <c r="D1010" s="7">
        <f t="shared" si="92"/>
        <v>10.863604159014532</v>
      </c>
      <c r="E1010" s="7">
        <f t="shared" si="91"/>
        <v>-6.6850659785206545E-2</v>
      </c>
      <c r="F1010" s="7">
        <f t="shared" si="95"/>
        <v>-7.17539614203698E-2</v>
      </c>
      <c r="G1010" s="7">
        <f t="shared" si="93"/>
        <v>4.9033016351632541E-3</v>
      </c>
      <c r="H1010" s="7" t="str">
        <f t="shared" si="94"/>
        <v>Sell</v>
      </c>
    </row>
    <row r="1011" spans="1:8" ht="13.5" x14ac:dyDescent="0.35">
      <c r="A1011" s="3">
        <v>43480</v>
      </c>
      <c r="B1011" s="2">
        <v>10.599399999999999</v>
      </c>
      <c r="C1011" s="7">
        <f t="shared" si="90"/>
        <v>10.766391422424814</v>
      </c>
      <c r="D1011" s="7">
        <f t="shared" si="92"/>
        <v>10.84403348056901</v>
      </c>
      <c r="E1011" s="7">
        <f t="shared" si="91"/>
        <v>-7.7642058144196113E-2</v>
      </c>
      <c r="F1011" s="7">
        <f t="shared" si="95"/>
        <v>-7.2931580765135062E-2</v>
      </c>
      <c r="G1011" s="7">
        <f t="shared" si="93"/>
        <v>-4.710477379061051E-3</v>
      </c>
      <c r="H1011" s="7" t="str">
        <f t="shared" si="94"/>
        <v>Hold</v>
      </c>
    </row>
    <row r="1012" spans="1:8" ht="13.5" x14ac:dyDescent="0.35">
      <c r="A1012" s="3">
        <v>43481</v>
      </c>
      <c r="B1012" s="2">
        <v>10.6286</v>
      </c>
      <c r="C1012" s="7">
        <f t="shared" si="90"/>
        <v>10.745192742051765</v>
      </c>
      <c r="D1012" s="7">
        <f t="shared" si="92"/>
        <v>10.828075444971304</v>
      </c>
      <c r="E1012" s="7">
        <f t="shared" si="91"/>
        <v>-8.2882702919539142E-2</v>
      </c>
      <c r="F1012" s="7">
        <f t="shared" si="95"/>
        <v>-7.4921805196015878E-2</v>
      </c>
      <c r="G1012" s="7">
        <f t="shared" si="93"/>
        <v>-7.9608977235232636E-3</v>
      </c>
      <c r="H1012" s="7" t="str">
        <f t="shared" si="94"/>
        <v>Hold</v>
      </c>
    </row>
    <row r="1013" spans="1:8" ht="13.5" x14ac:dyDescent="0.35">
      <c r="A1013" s="3">
        <v>43482</v>
      </c>
      <c r="B1013" s="2">
        <v>10.6286</v>
      </c>
      <c r="C1013" s="7">
        <f t="shared" si="90"/>
        <v>10.727255397120723</v>
      </c>
      <c r="D1013" s="7">
        <f t="shared" si="92"/>
        <v>10.81329948608454</v>
      </c>
      <c r="E1013" s="7">
        <f t="shared" si="91"/>
        <v>-8.6044088963816989E-2</v>
      </c>
      <c r="F1013" s="7">
        <f t="shared" si="95"/>
        <v>-7.7146261949576106E-2</v>
      </c>
      <c r="G1013" s="7">
        <f t="shared" si="93"/>
        <v>-8.8978270142408833E-3</v>
      </c>
      <c r="H1013" s="7" t="str">
        <f t="shared" si="94"/>
        <v>Hold</v>
      </c>
    </row>
    <row r="1014" spans="1:8" ht="13.5" x14ac:dyDescent="0.35">
      <c r="A1014" s="3">
        <v>43483</v>
      </c>
      <c r="B1014" s="2">
        <v>10.6286</v>
      </c>
      <c r="C1014" s="7">
        <f t="shared" si="90"/>
        <v>10.712077643717535</v>
      </c>
      <c r="D1014" s="7">
        <f t="shared" si="92"/>
        <v>10.79961804267087</v>
      </c>
      <c r="E1014" s="7">
        <f t="shared" si="91"/>
        <v>-8.7540398953334986E-2</v>
      </c>
      <c r="F1014" s="7">
        <f t="shared" si="95"/>
        <v>-7.922508935032789E-2</v>
      </c>
      <c r="G1014" s="7">
        <f t="shared" si="93"/>
        <v>-8.3153096030070955E-3</v>
      </c>
      <c r="H1014" s="7" t="str">
        <f t="shared" si="94"/>
        <v>Hold</v>
      </c>
    </row>
    <row r="1015" spans="1:8" ht="13.5" x14ac:dyDescent="0.35">
      <c r="A1015" s="3">
        <v>43486</v>
      </c>
      <c r="B1015" s="2">
        <v>10.219799999999999</v>
      </c>
      <c r="C1015" s="7">
        <f t="shared" si="90"/>
        <v>10.636342621607145</v>
      </c>
      <c r="D1015" s="7">
        <f t="shared" si="92"/>
        <v>10.756668558028583</v>
      </c>
      <c r="E1015" s="7">
        <f t="shared" si="91"/>
        <v>-0.12032593642143752</v>
      </c>
      <c r="F1015" s="7">
        <f t="shared" si="95"/>
        <v>-8.744525876454981E-2</v>
      </c>
      <c r="G1015" s="7">
        <f t="shared" si="93"/>
        <v>-3.2880677656887708E-2</v>
      </c>
      <c r="H1015" s="7" t="str">
        <f t="shared" si="94"/>
        <v>Hold</v>
      </c>
    </row>
    <row r="1016" spans="1:8" ht="13.5" x14ac:dyDescent="0.35">
      <c r="A1016" s="3">
        <v>43487</v>
      </c>
      <c r="B1016" s="2">
        <v>9.6417000000000002</v>
      </c>
      <c r="C1016" s="7">
        <f t="shared" si="90"/>
        <v>10.483320679821432</v>
      </c>
      <c r="D1016" s="7">
        <f t="shared" si="92"/>
        <v>10.67407829447091</v>
      </c>
      <c r="E1016" s="7">
        <f t="shared" si="91"/>
        <v>-0.1907576146494776</v>
      </c>
      <c r="F1016" s="7">
        <f t="shared" si="95"/>
        <v>-0.10810772994153536</v>
      </c>
      <c r="G1016" s="7">
        <f t="shared" si="93"/>
        <v>-8.2649884707942239E-2</v>
      </c>
      <c r="H1016" s="7" t="str">
        <f t="shared" si="94"/>
        <v>Hold</v>
      </c>
    </row>
    <row r="1017" spans="1:8" ht="13.5" x14ac:dyDescent="0.35">
      <c r="A1017" s="3">
        <v>43488</v>
      </c>
      <c r="B1017" s="2">
        <v>9.3146000000000004</v>
      </c>
      <c r="C1017" s="7">
        <f t="shared" si="90"/>
        <v>10.303517498310441</v>
      </c>
      <c r="D1017" s="7">
        <f t="shared" si="92"/>
        <v>10.573376198584175</v>
      </c>
      <c r="E1017" s="7">
        <f t="shared" si="91"/>
        <v>-0.26985870027373338</v>
      </c>
      <c r="F1017" s="7">
        <f t="shared" si="95"/>
        <v>-0.14045792400797497</v>
      </c>
      <c r="G1017" s="7">
        <f t="shared" si="93"/>
        <v>-0.12940077626575841</v>
      </c>
      <c r="H1017" s="7" t="str">
        <f t="shared" si="94"/>
        <v>Hold</v>
      </c>
    </row>
    <row r="1018" spans="1:8" ht="13.5" x14ac:dyDescent="0.35">
      <c r="A1018" s="3">
        <v>43489</v>
      </c>
      <c r="B1018" s="2">
        <v>9.3437999999999999</v>
      </c>
      <c r="C1018" s="7">
        <f t="shared" si="90"/>
        <v>10.155868652416526</v>
      </c>
      <c r="D1018" s="7">
        <f t="shared" si="92"/>
        <v>10.482296480170531</v>
      </c>
      <c r="E1018" s="7">
        <f t="shared" si="91"/>
        <v>-0.3264278277540047</v>
      </c>
      <c r="F1018" s="7">
        <f t="shared" si="95"/>
        <v>-0.1776519047571809</v>
      </c>
      <c r="G1018" s="7">
        <f t="shared" si="93"/>
        <v>-0.1487759229968238</v>
      </c>
      <c r="H1018" s="7" t="str">
        <f t="shared" si="94"/>
        <v>Hold</v>
      </c>
    </row>
    <row r="1019" spans="1:8" ht="13.5" x14ac:dyDescent="0.35">
      <c r="A1019" s="3">
        <v>43490</v>
      </c>
      <c r="B1019" s="2">
        <v>9.0577000000000005</v>
      </c>
      <c r="C1019" s="7">
        <f t="shared" si="90"/>
        <v>9.9869196289678293</v>
      </c>
      <c r="D1019" s="7">
        <f t="shared" si="92"/>
        <v>10.376770814972714</v>
      </c>
      <c r="E1019" s="7">
        <f t="shared" si="91"/>
        <v>-0.38985118600488455</v>
      </c>
      <c r="F1019" s="7">
        <f t="shared" si="95"/>
        <v>-0.22009176100672162</v>
      </c>
      <c r="G1019" s="7">
        <f t="shared" si="93"/>
        <v>-0.16975942499816293</v>
      </c>
      <c r="H1019" s="7" t="str">
        <f t="shared" si="94"/>
        <v>Hold</v>
      </c>
    </row>
    <row r="1020" spans="1:8" ht="13.5" x14ac:dyDescent="0.35">
      <c r="A1020" s="3">
        <v>43493</v>
      </c>
      <c r="B1020" s="2">
        <v>9.1978000000000009</v>
      </c>
      <c r="C1020" s="7">
        <f t="shared" si="90"/>
        <v>9.8655166091266242</v>
      </c>
      <c r="D1020" s="7">
        <f t="shared" si="92"/>
        <v>10.289439643493253</v>
      </c>
      <c r="E1020" s="7">
        <f t="shared" si="91"/>
        <v>-0.42392303436662893</v>
      </c>
      <c r="F1020" s="7">
        <f t="shared" si="95"/>
        <v>-0.26085801567870309</v>
      </c>
      <c r="G1020" s="7">
        <f t="shared" si="93"/>
        <v>-0.16306501868792583</v>
      </c>
      <c r="H1020" s="7" t="str">
        <f t="shared" si="94"/>
        <v>Hold</v>
      </c>
    </row>
    <row r="1021" spans="1:8" ht="13.5" x14ac:dyDescent="0.35">
      <c r="A1021" s="3">
        <v>43494</v>
      </c>
      <c r="B1021" s="2">
        <v>9.2152999999999992</v>
      </c>
      <c r="C1021" s="7">
        <f t="shared" si="90"/>
        <v>9.7654832846456046</v>
      </c>
      <c r="D1021" s="7">
        <f t="shared" si="92"/>
        <v>10.209873743975233</v>
      </c>
      <c r="E1021" s="7">
        <f t="shared" si="91"/>
        <v>-0.44439045932962884</v>
      </c>
      <c r="F1021" s="7">
        <f t="shared" si="95"/>
        <v>-0.29756450440888826</v>
      </c>
      <c r="G1021" s="7">
        <f t="shared" si="93"/>
        <v>-0.14682595492074058</v>
      </c>
      <c r="H1021" s="7" t="str">
        <f t="shared" si="94"/>
        <v>Hold</v>
      </c>
    </row>
    <row r="1022" spans="1:8" ht="13.5" x14ac:dyDescent="0.35">
      <c r="A1022" s="3">
        <v>43495</v>
      </c>
      <c r="B1022" s="2">
        <v>9.3437999999999999</v>
      </c>
      <c r="C1022" s="7">
        <f t="shared" si="90"/>
        <v>9.7006089331616643</v>
      </c>
      <c r="D1022" s="7">
        <f t="shared" si="92"/>
        <v>10.1457201333104</v>
      </c>
      <c r="E1022" s="7">
        <f t="shared" si="91"/>
        <v>-0.44511120014873562</v>
      </c>
      <c r="F1022" s="7">
        <f t="shared" si="95"/>
        <v>-0.32707384355685776</v>
      </c>
      <c r="G1022" s="7">
        <f t="shared" si="93"/>
        <v>-0.11803735659187786</v>
      </c>
      <c r="H1022" s="7" t="str">
        <f t="shared" si="94"/>
        <v>Hold</v>
      </c>
    </row>
    <row r="1023" spans="1:8" ht="13.5" x14ac:dyDescent="0.35">
      <c r="A1023" s="3">
        <v>43496</v>
      </c>
      <c r="B1023" s="2">
        <v>9.4605999999999995</v>
      </c>
      <c r="C1023" s="7">
        <f t="shared" si="90"/>
        <v>9.6636844819060226</v>
      </c>
      <c r="D1023" s="7">
        <f t="shared" si="92"/>
        <v>10.094970493805924</v>
      </c>
      <c r="E1023" s="7">
        <f t="shared" si="91"/>
        <v>-0.43128601189990157</v>
      </c>
      <c r="F1023" s="7">
        <f t="shared" si="95"/>
        <v>-0.34791627722546653</v>
      </c>
      <c r="G1023" s="7">
        <f t="shared" si="93"/>
        <v>-8.3369734674435036E-2</v>
      </c>
      <c r="H1023" s="7" t="str">
        <f t="shared" si="94"/>
        <v>Hold</v>
      </c>
    </row>
    <row r="1024" spans="1:8" ht="13.5" x14ac:dyDescent="0.35">
      <c r="A1024" s="3">
        <v>43497</v>
      </c>
      <c r="B1024" s="2">
        <v>9.4605999999999995</v>
      </c>
      <c r="C1024" s="7">
        <f t="shared" si="90"/>
        <v>9.6324407154589409</v>
      </c>
      <c r="D1024" s="7">
        <f t="shared" si="92"/>
        <v>10.047980086857336</v>
      </c>
      <c r="E1024" s="7">
        <f t="shared" si="91"/>
        <v>-0.41553937139839547</v>
      </c>
      <c r="F1024" s="7">
        <f t="shared" si="95"/>
        <v>-0.36144089606005231</v>
      </c>
      <c r="G1024" s="7">
        <f t="shared" si="93"/>
        <v>-5.4098475338343166E-2</v>
      </c>
      <c r="H1024" s="7" t="str">
        <f t="shared" si="94"/>
        <v>Hold</v>
      </c>
    </row>
    <row r="1025" spans="1:8" ht="13.5" x14ac:dyDescent="0.35">
      <c r="A1025" s="3">
        <v>43500</v>
      </c>
      <c r="B1025" s="2">
        <v>9.6767000000000003</v>
      </c>
      <c r="C1025" s="7">
        <f t="shared" si="90"/>
        <v>9.639249836157564</v>
      </c>
      <c r="D1025" s="7">
        <f t="shared" si="92"/>
        <v>10.020477858201236</v>
      </c>
      <c r="E1025" s="7">
        <f t="shared" si="91"/>
        <v>-0.3812280220436719</v>
      </c>
      <c r="F1025" s="7">
        <f t="shared" si="95"/>
        <v>-0.36539832125677624</v>
      </c>
      <c r="G1025" s="7">
        <f t="shared" si="93"/>
        <v>-1.5829700786895662E-2</v>
      </c>
      <c r="H1025" s="7" t="str">
        <f t="shared" si="94"/>
        <v>Hold</v>
      </c>
    </row>
    <row r="1026" spans="1:8" ht="13.5" x14ac:dyDescent="0.35">
      <c r="A1026" s="3">
        <v>43501</v>
      </c>
      <c r="B1026" s="2">
        <v>9.6300000000000008</v>
      </c>
      <c r="C1026" s="7">
        <f t="shared" si="90"/>
        <v>9.6378267844410157</v>
      </c>
      <c r="D1026" s="7">
        <f t="shared" si="92"/>
        <v>9.9915535724085522</v>
      </c>
      <c r="E1026" s="7">
        <f t="shared" si="91"/>
        <v>-0.35372678796753654</v>
      </c>
      <c r="F1026" s="7">
        <f t="shared" si="95"/>
        <v>-0.36306401459892829</v>
      </c>
      <c r="G1026" s="7">
        <f t="shared" si="93"/>
        <v>9.3372266313917485E-3</v>
      </c>
      <c r="H1026" s="7" t="str">
        <f t="shared" si="94"/>
        <v>Sell</v>
      </c>
    </row>
    <row r="1027" spans="1:8" ht="13.5" x14ac:dyDescent="0.35">
      <c r="A1027" s="3">
        <v>43502</v>
      </c>
      <c r="B1027" s="2">
        <v>9.6532999999999998</v>
      </c>
      <c r="C1027" s="7">
        <f t="shared" si="90"/>
        <v>9.6402072791423983</v>
      </c>
      <c r="D1027" s="7">
        <f t="shared" si="92"/>
        <v>9.9664977522301417</v>
      </c>
      <c r="E1027" s="7">
        <f t="shared" si="91"/>
        <v>-0.32629047308774339</v>
      </c>
      <c r="F1027" s="7">
        <f t="shared" si="95"/>
        <v>-0.35570930629669129</v>
      </c>
      <c r="G1027" s="7">
        <f t="shared" si="93"/>
        <v>2.9418833208947892E-2</v>
      </c>
      <c r="H1027" s="7" t="str">
        <f t="shared" si="94"/>
        <v>Sell</v>
      </c>
    </row>
    <row r="1028" spans="1:8" ht="13.5" x14ac:dyDescent="0.35">
      <c r="A1028" s="3">
        <v>43503</v>
      </c>
      <c r="B1028" s="2">
        <v>9.5716000000000001</v>
      </c>
      <c r="C1028" s="7">
        <f t="shared" si="90"/>
        <v>9.6296523131204914</v>
      </c>
      <c r="D1028" s="7">
        <f t="shared" si="92"/>
        <v>9.9372460668797604</v>
      </c>
      <c r="E1028" s="7">
        <f t="shared" si="91"/>
        <v>-0.30759375375926901</v>
      </c>
      <c r="F1028" s="7">
        <f t="shared" si="95"/>
        <v>-0.34608619578920685</v>
      </c>
      <c r="G1028" s="7">
        <f t="shared" si="93"/>
        <v>3.8492442029937846E-2</v>
      </c>
      <c r="H1028" s="7" t="str">
        <f t="shared" si="94"/>
        <v>Sell</v>
      </c>
    </row>
    <row r="1029" spans="1:8" ht="13.5" x14ac:dyDescent="0.35">
      <c r="A1029" s="3">
        <v>43504</v>
      </c>
      <c r="B1029" s="2">
        <v>9.4605999999999995</v>
      </c>
      <c r="C1029" s="7">
        <f t="shared" si="90"/>
        <v>9.6036442649481071</v>
      </c>
      <c r="D1029" s="7">
        <f t="shared" si="92"/>
        <v>9.9019389508145927</v>
      </c>
      <c r="E1029" s="7">
        <f t="shared" si="91"/>
        <v>-0.29829468586648566</v>
      </c>
      <c r="F1029" s="7">
        <f t="shared" si="95"/>
        <v>-0.33652789380466264</v>
      </c>
      <c r="G1029" s="7">
        <f t="shared" si="93"/>
        <v>3.8233207938176972E-2</v>
      </c>
      <c r="H1029" s="7" t="str">
        <f t="shared" si="94"/>
        <v>Sell</v>
      </c>
    </row>
    <row r="1030" spans="1:8" ht="13.5" x14ac:dyDescent="0.35">
      <c r="A1030" s="3">
        <v>43507</v>
      </c>
      <c r="B1030" s="2">
        <v>9.6883999999999997</v>
      </c>
      <c r="C1030" s="7">
        <f t="shared" si="90"/>
        <v>9.6166836088022443</v>
      </c>
      <c r="D1030" s="7">
        <f t="shared" si="92"/>
        <v>9.8861212507542522</v>
      </c>
      <c r="E1030" s="7">
        <f t="shared" si="91"/>
        <v>-0.26943764195200792</v>
      </c>
      <c r="F1030" s="7">
        <f t="shared" si="95"/>
        <v>-0.32310984343413174</v>
      </c>
      <c r="G1030" s="7">
        <f t="shared" si="93"/>
        <v>5.3672201482123816E-2</v>
      </c>
      <c r="H1030" s="7" t="str">
        <f t="shared" si="94"/>
        <v>Sell</v>
      </c>
    </row>
    <row r="1031" spans="1:8" ht="13.5" x14ac:dyDescent="0.35">
      <c r="A1031" s="3">
        <v>43508</v>
      </c>
      <c r="B1031" s="2">
        <v>9.4022000000000006</v>
      </c>
      <c r="C1031" s="7">
        <f t="shared" si="90"/>
        <v>9.5836861305249759</v>
      </c>
      <c r="D1031" s="7">
        <f t="shared" si="92"/>
        <v>9.8502752321798628</v>
      </c>
      <c r="E1031" s="7">
        <f t="shared" si="91"/>
        <v>-0.26658910165488692</v>
      </c>
      <c r="F1031" s="7">
        <f t="shared" si="95"/>
        <v>-0.31180569507828276</v>
      </c>
      <c r="G1031" s="7">
        <f t="shared" si="93"/>
        <v>4.5216593423395846E-2</v>
      </c>
      <c r="H1031" s="7" t="str">
        <f t="shared" si="94"/>
        <v>Sell</v>
      </c>
    </row>
    <row r="1032" spans="1:8" ht="13.5" x14ac:dyDescent="0.35">
      <c r="A1032" s="3">
        <v>43509</v>
      </c>
      <c r="B1032" s="2">
        <v>9.3963999999999999</v>
      </c>
      <c r="C1032" s="7">
        <f t="shared" si="90"/>
        <v>9.5548728796749796</v>
      </c>
      <c r="D1032" s="7">
        <f t="shared" si="92"/>
        <v>9.8166548446109836</v>
      </c>
      <c r="E1032" s="7">
        <f t="shared" si="91"/>
        <v>-0.26178196493600403</v>
      </c>
      <c r="F1032" s="7">
        <f t="shared" si="95"/>
        <v>-0.30180094904982702</v>
      </c>
      <c r="G1032" s="7">
        <f t="shared" si="93"/>
        <v>4.0018984113822986E-2</v>
      </c>
      <c r="H1032" s="7" t="str">
        <f t="shared" si="94"/>
        <v>Sell</v>
      </c>
    </row>
    <row r="1033" spans="1:8" ht="13.5" x14ac:dyDescent="0.35">
      <c r="A1033" s="3">
        <v>43510</v>
      </c>
      <c r="B1033" s="2">
        <v>9.3437999999999999</v>
      </c>
      <c r="C1033" s="7">
        <f t="shared" si="90"/>
        <v>9.5224001289557521</v>
      </c>
      <c r="D1033" s="7">
        <f t="shared" si="92"/>
        <v>9.7816285598249841</v>
      </c>
      <c r="E1033" s="7">
        <f t="shared" si="91"/>
        <v>-0.25922843086923208</v>
      </c>
      <c r="F1033" s="7">
        <f t="shared" si="95"/>
        <v>-0.29328644541370807</v>
      </c>
      <c r="G1033" s="7">
        <f t="shared" si="93"/>
        <v>3.405801454447599E-2</v>
      </c>
      <c r="H1033" s="7" t="str">
        <f t="shared" si="94"/>
        <v>Sell</v>
      </c>
    </row>
    <row r="1034" spans="1:8" ht="13.5" x14ac:dyDescent="0.35">
      <c r="A1034" s="3">
        <v>43511</v>
      </c>
      <c r="B1034" s="2">
        <v>9.1978000000000009</v>
      </c>
      <c r="C1034" s="7">
        <f t="shared" si="90"/>
        <v>9.4724616475779442</v>
      </c>
      <c r="D1034" s="7">
        <f t="shared" si="92"/>
        <v>9.7383819998379479</v>
      </c>
      <c r="E1034" s="7">
        <f t="shared" si="91"/>
        <v>-0.26592035226000377</v>
      </c>
      <c r="F1034" s="7">
        <f t="shared" si="95"/>
        <v>-0.28781322678296722</v>
      </c>
      <c r="G1034" s="7">
        <f t="shared" si="93"/>
        <v>2.1892874522963457E-2</v>
      </c>
      <c r="H1034" s="7" t="str">
        <f t="shared" si="94"/>
        <v>Sell</v>
      </c>
    </row>
    <row r="1035" spans="1:8" ht="13.5" x14ac:dyDescent="0.35">
      <c r="A1035" s="3">
        <v>43514</v>
      </c>
      <c r="B1035" s="2">
        <v>9.1685999999999996</v>
      </c>
      <c r="C1035" s="7">
        <f t="shared" si="90"/>
        <v>9.4257137017967221</v>
      </c>
      <c r="D1035" s="7">
        <f t="shared" si="92"/>
        <v>9.6961759257758775</v>
      </c>
      <c r="E1035" s="7">
        <f t="shared" si="91"/>
        <v>-0.27046222397915543</v>
      </c>
      <c r="F1035" s="7">
        <f t="shared" si="95"/>
        <v>-0.28434302622220486</v>
      </c>
      <c r="G1035" s="7">
        <f t="shared" si="93"/>
        <v>1.3880802243049439E-2</v>
      </c>
      <c r="H1035" s="7" t="str">
        <f t="shared" si="94"/>
        <v>Sell</v>
      </c>
    </row>
    <row r="1036" spans="1:8" ht="13.5" x14ac:dyDescent="0.35">
      <c r="A1036" s="3">
        <v>43515</v>
      </c>
      <c r="B1036" s="2">
        <v>9.3146000000000004</v>
      </c>
      <c r="C1036" s="7">
        <f t="shared" si="90"/>
        <v>9.4086192861356874</v>
      </c>
      <c r="D1036" s="7">
        <f t="shared" si="92"/>
        <v>9.6679110423850716</v>
      </c>
      <c r="E1036" s="7">
        <f t="shared" si="91"/>
        <v>-0.25929175624938416</v>
      </c>
      <c r="F1036" s="7">
        <f t="shared" si="95"/>
        <v>-0.27933277222764075</v>
      </c>
      <c r="G1036" s="7">
        <f t="shared" si="93"/>
        <v>2.0041015978256582E-2</v>
      </c>
      <c r="H1036" s="7" t="str">
        <f t="shared" si="94"/>
        <v>Sell</v>
      </c>
    </row>
    <row r="1037" spans="1:8" ht="13.5" x14ac:dyDescent="0.35">
      <c r="A1037" s="3">
        <v>43516</v>
      </c>
      <c r="B1037" s="2">
        <v>9.5774000000000008</v>
      </c>
      <c r="C1037" s="7">
        <f t="shared" si="90"/>
        <v>9.4345855498071209</v>
      </c>
      <c r="D1037" s="7">
        <f t="shared" si="92"/>
        <v>9.6612065207269193</v>
      </c>
      <c r="E1037" s="7">
        <f t="shared" si="91"/>
        <v>-0.22662097091979838</v>
      </c>
      <c r="F1037" s="7">
        <f t="shared" si="95"/>
        <v>-0.26879041196607228</v>
      </c>
      <c r="G1037" s="7">
        <f t="shared" si="93"/>
        <v>4.2169441046273903E-2</v>
      </c>
      <c r="H1037" s="7" t="str">
        <f t="shared" si="94"/>
        <v>Sell</v>
      </c>
    </row>
    <row r="1038" spans="1:8" ht="13.5" x14ac:dyDescent="0.35">
      <c r="A1038" s="3">
        <v>43517</v>
      </c>
      <c r="B1038" s="2">
        <v>9.3321000000000005</v>
      </c>
      <c r="C1038" s="7">
        <f t="shared" si="90"/>
        <v>9.4188185421444874</v>
      </c>
      <c r="D1038" s="7">
        <f t="shared" si="92"/>
        <v>9.6368282599323329</v>
      </c>
      <c r="E1038" s="7">
        <f t="shared" si="91"/>
        <v>-0.2180097177878455</v>
      </c>
      <c r="F1038" s="7">
        <f t="shared" si="95"/>
        <v>-0.25863427313042697</v>
      </c>
      <c r="G1038" s="7">
        <f t="shared" si="93"/>
        <v>4.062455534258147E-2</v>
      </c>
      <c r="H1038" s="7" t="str">
        <f t="shared" si="94"/>
        <v>Sell</v>
      </c>
    </row>
    <row r="1039" spans="1:8" ht="13.5" x14ac:dyDescent="0.35">
      <c r="A1039" s="3">
        <v>43518</v>
      </c>
      <c r="B1039" s="2">
        <v>9.1685999999999996</v>
      </c>
      <c r="C1039" s="7">
        <f t="shared" ref="C1039:C1102" si="96">$C$4*B1039+C1038*(1-$C$4)</f>
        <v>9.3803233818145664</v>
      </c>
      <c r="D1039" s="7">
        <f t="shared" si="92"/>
        <v>9.6021446851225303</v>
      </c>
      <c r="E1039" s="7">
        <f t="shared" si="91"/>
        <v>-0.2218213033079639</v>
      </c>
      <c r="F1039" s="7">
        <f t="shared" si="95"/>
        <v>-0.25127167916593435</v>
      </c>
      <c r="G1039" s="7">
        <f t="shared" si="93"/>
        <v>2.9450375857970446E-2</v>
      </c>
      <c r="H1039" s="7" t="str">
        <f t="shared" si="94"/>
        <v>Sell</v>
      </c>
    </row>
    <row r="1040" spans="1:8" ht="13.5" x14ac:dyDescent="0.35">
      <c r="A1040" s="3">
        <v>43521</v>
      </c>
      <c r="B1040" s="2">
        <v>9.0518000000000001</v>
      </c>
      <c r="C1040" s="7">
        <f t="shared" si="96"/>
        <v>9.3297813230738633</v>
      </c>
      <c r="D1040" s="7">
        <f t="shared" si="92"/>
        <v>9.561378412150491</v>
      </c>
      <c r="E1040" s="7">
        <f t="shared" si="91"/>
        <v>-0.23159708907662768</v>
      </c>
      <c r="F1040" s="7">
        <f t="shared" si="95"/>
        <v>-0.24733676114807301</v>
      </c>
      <c r="G1040" s="7">
        <f t="shared" si="93"/>
        <v>1.5739672071445332E-2</v>
      </c>
      <c r="H1040" s="7" t="str">
        <f t="shared" si="94"/>
        <v>Sell</v>
      </c>
    </row>
    <row r="1041" spans="1:8" ht="13.5" x14ac:dyDescent="0.35">
      <c r="A1041" s="3">
        <v>43522</v>
      </c>
      <c r="B1041" s="2">
        <v>8.8825000000000003</v>
      </c>
      <c r="C1041" s="7">
        <f t="shared" si="96"/>
        <v>9.2609688118317308</v>
      </c>
      <c r="D1041" s="7">
        <f t="shared" si="92"/>
        <v>9.5110911223615648</v>
      </c>
      <c r="E1041" s="7">
        <f t="shared" si="91"/>
        <v>-0.25012231052983402</v>
      </c>
      <c r="F1041" s="7">
        <f t="shared" si="95"/>
        <v>-0.24789387102442523</v>
      </c>
      <c r="G1041" s="7">
        <f t="shared" si="93"/>
        <v>-2.2284395054087969E-3</v>
      </c>
      <c r="H1041" s="7" t="str">
        <f t="shared" si="94"/>
        <v>Hold</v>
      </c>
    </row>
    <row r="1042" spans="1:8" ht="13.5" x14ac:dyDescent="0.35">
      <c r="A1042" s="3">
        <v>43523</v>
      </c>
      <c r="B1042" s="2">
        <v>9.0343</v>
      </c>
      <c r="C1042" s="7">
        <f t="shared" si="96"/>
        <v>9.2260966869345413</v>
      </c>
      <c r="D1042" s="7">
        <f t="shared" si="92"/>
        <v>9.4757732614458927</v>
      </c>
      <c r="E1042" s="7">
        <f t="shared" si="91"/>
        <v>-0.24967657451135139</v>
      </c>
      <c r="F1042" s="7">
        <f t="shared" si="95"/>
        <v>-0.24825041172181045</v>
      </c>
      <c r="G1042" s="7">
        <f t="shared" si="93"/>
        <v>-1.4261627895409412E-3</v>
      </c>
      <c r="H1042" s="7" t="str">
        <f t="shared" si="94"/>
        <v>Hold</v>
      </c>
    </row>
    <row r="1043" spans="1:8" ht="13.5" x14ac:dyDescent="0.35">
      <c r="A1043" s="3">
        <v>43524</v>
      </c>
      <c r="B1043" s="2">
        <v>9.0284999999999993</v>
      </c>
      <c r="C1043" s="7">
        <f t="shared" si="96"/>
        <v>9.1956971966369192</v>
      </c>
      <c r="D1043" s="7">
        <f t="shared" si="92"/>
        <v>9.4426419087461966</v>
      </c>
      <c r="E1043" s="7">
        <f t="shared" si="91"/>
        <v>-0.24694471210927738</v>
      </c>
      <c r="F1043" s="7">
        <f t="shared" si="95"/>
        <v>-0.24798927179930386</v>
      </c>
      <c r="G1043" s="7">
        <f t="shared" si="93"/>
        <v>1.0445596900264809E-3</v>
      </c>
      <c r="H1043" s="7" t="str">
        <f t="shared" si="94"/>
        <v>Sell</v>
      </c>
    </row>
    <row r="1044" spans="1:8" ht="13.5" x14ac:dyDescent="0.35">
      <c r="A1044" s="3">
        <v>43525</v>
      </c>
      <c r="B1044" s="2">
        <v>8.9641999999999999</v>
      </c>
      <c r="C1044" s="7">
        <f t="shared" si="96"/>
        <v>9.1600822433081621</v>
      </c>
      <c r="D1044" s="7">
        <f t="shared" si="92"/>
        <v>9.4072017673575896</v>
      </c>
      <c r="E1044" s="7">
        <f t="shared" si="91"/>
        <v>-0.2471195240494275</v>
      </c>
      <c r="F1044" s="7">
        <f t="shared" si="95"/>
        <v>-0.24781532224932862</v>
      </c>
      <c r="G1044" s="7">
        <f t="shared" si="93"/>
        <v>6.9579819990112091E-4</v>
      </c>
      <c r="H1044" s="7" t="str">
        <f t="shared" si="94"/>
        <v>Sell</v>
      </c>
    </row>
    <row r="1045" spans="1:8" ht="13.5" x14ac:dyDescent="0.35">
      <c r="A1045" s="3">
        <v>43528</v>
      </c>
      <c r="B1045" s="2">
        <v>8.8765999999999998</v>
      </c>
      <c r="C1045" s="7">
        <f t="shared" si="96"/>
        <v>9.1164695904915227</v>
      </c>
      <c r="D1045" s="7">
        <f t="shared" si="92"/>
        <v>9.3678979327385097</v>
      </c>
      <c r="E1045" s="7">
        <f t="shared" si="91"/>
        <v>-0.25142834224698696</v>
      </c>
      <c r="F1045" s="7">
        <f t="shared" si="95"/>
        <v>-0.24853792624886029</v>
      </c>
      <c r="G1045" s="7">
        <f t="shared" si="93"/>
        <v>-2.8904159981266719E-3</v>
      </c>
      <c r="H1045" s="7" t="str">
        <f t="shared" si="94"/>
        <v>Hold</v>
      </c>
    </row>
    <row r="1046" spans="1:8" ht="13.5" x14ac:dyDescent="0.35">
      <c r="A1046" s="3">
        <v>43529</v>
      </c>
      <c r="B1046" s="2">
        <v>8.7598000000000003</v>
      </c>
      <c r="C1046" s="7">
        <f t="shared" si="96"/>
        <v>9.0615973458005197</v>
      </c>
      <c r="D1046" s="7">
        <f t="shared" si="92"/>
        <v>9.3228536414245458</v>
      </c>
      <c r="E1046" s="7">
        <f t="shared" si="91"/>
        <v>-0.26125629562402608</v>
      </c>
      <c r="F1046" s="7">
        <f t="shared" si="95"/>
        <v>-0.25108160012389347</v>
      </c>
      <c r="G1046" s="7">
        <f t="shared" si="93"/>
        <v>-1.0174695500132613E-2</v>
      </c>
      <c r="H1046" s="7" t="str">
        <f t="shared" si="94"/>
        <v>Hold</v>
      </c>
    </row>
    <row r="1047" spans="1:8" ht="13.5" x14ac:dyDescent="0.35">
      <c r="A1047" s="3">
        <v>43530</v>
      </c>
      <c r="B1047" s="2">
        <v>8.6021999999999998</v>
      </c>
      <c r="C1047" s="7">
        <f t="shared" si="96"/>
        <v>8.9909208310619775</v>
      </c>
      <c r="D1047" s="7">
        <f t="shared" si="92"/>
        <v>9.2694718902079121</v>
      </c>
      <c r="E1047" s="7">
        <f t="shared" si="91"/>
        <v>-0.27855105914593459</v>
      </c>
      <c r="F1047" s="7">
        <f t="shared" si="95"/>
        <v>-0.2565754919283017</v>
      </c>
      <c r="G1047" s="7">
        <f t="shared" si="93"/>
        <v>-2.1975567217632885E-2</v>
      </c>
      <c r="H1047" s="7" t="str">
        <f t="shared" si="94"/>
        <v>Hold</v>
      </c>
    </row>
    <row r="1048" spans="1:8" ht="13.5" x14ac:dyDescent="0.35">
      <c r="A1048" s="3">
        <v>43531</v>
      </c>
      <c r="B1048" s="2">
        <v>8.8474000000000004</v>
      </c>
      <c r="C1048" s="7">
        <f t="shared" si="96"/>
        <v>8.968840703206288</v>
      </c>
      <c r="D1048" s="7">
        <f t="shared" si="92"/>
        <v>9.238207305748066</v>
      </c>
      <c r="E1048" s="7">
        <f t="shared" si="91"/>
        <v>-0.26936660254177802</v>
      </c>
      <c r="F1048" s="7">
        <f t="shared" si="95"/>
        <v>-0.25913371405099694</v>
      </c>
      <c r="G1048" s="7">
        <f t="shared" si="93"/>
        <v>-1.0232888490781078E-2</v>
      </c>
      <c r="H1048" s="7" t="str">
        <f t="shared" si="94"/>
        <v>Hold</v>
      </c>
    </row>
    <row r="1049" spans="1:8" ht="13.5" x14ac:dyDescent="0.35">
      <c r="A1049" s="3">
        <v>43532</v>
      </c>
      <c r="B1049" s="2">
        <v>8.8415999999999997</v>
      </c>
      <c r="C1049" s="7">
        <f t="shared" si="96"/>
        <v>8.9492652104053203</v>
      </c>
      <c r="D1049" s="7">
        <f t="shared" si="92"/>
        <v>9.2088289868037663</v>
      </c>
      <c r="E1049" s="7">
        <f t="shared" si="91"/>
        <v>-0.25956377639844597</v>
      </c>
      <c r="F1049" s="7">
        <f t="shared" si="95"/>
        <v>-0.25921972652048675</v>
      </c>
      <c r="G1049" s="7">
        <f t="shared" si="93"/>
        <v>-3.4404987795921826E-4</v>
      </c>
      <c r="H1049" s="7" t="str">
        <f t="shared" si="94"/>
        <v>Hold</v>
      </c>
    </row>
    <row r="1050" spans="1:8" ht="13.5" x14ac:dyDescent="0.35">
      <c r="A1050" s="3">
        <v>43535</v>
      </c>
      <c r="B1050" s="2">
        <v>8.5261999999999993</v>
      </c>
      <c r="C1050" s="7">
        <f t="shared" si="96"/>
        <v>8.8841782549583481</v>
      </c>
      <c r="D1050" s="7">
        <f t="shared" si="92"/>
        <v>9.158263876670155</v>
      </c>
      <c r="E1050" s="7">
        <f t="shared" si="91"/>
        <v>-0.27408562171180684</v>
      </c>
      <c r="F1050" s="7">
        <f t="shared" si="95"/>
        <v>-0.2621929055587508</v>
      </c>
      <c r="G1050" s="7">
        <f t="shared" si="93"/>
        <v>-1.1892716153056038E-2</v>
      </c>
      <c r="H1050" s="7" t="str">
        <f t="shared" si="94"/>
        <v>Hold</v>
      </c>
    </row>
    <row r="1051" spans="1:8" ht="13.5" x14ac:dyDescent="0.35">
      <c r="A1051" s="3">
        <v>43536</v>
      </c>
      <c r="B1051" s="2">
        <v>8.1758000000000006</v>
      </c>
      <c r="C1051" s="7">
        <f t="shared" si="96"/>
        <v>8.7751969849647562</v>
      </c>
      <c r="D1051" s="7">
        <f t="shared" si="92"/>
        <v>9.0854887746945892</v>
      </c>
      <c r="E1051" s="7">
        <f t="shared" si="91"/>
        <v>-0.31029178972983296</v>
      </c>
      <c r="F1051" s="7">
        <f t="shared" si="95"/>
        <v>-0.27181268239296724</v>
      </c>
      <c r="G1051" s="7">
        <f t="shared" si="93"/>
        <v>-3.8479107336865714E-2</v>
      </c>
      <c r="H1051" s="7" t="str">
        <f t="shared" si="94"/>
        <v>Hold</v>
      </c>
    </row>
    <row r="1052" spans="1:8" ht="13.5" x14ac:dyDescent="0.35">
      <c r="A1052" s="3">
        <v>43537</v>
      </c>
      <c r="B1052" s="2">
        <v>8.3160000000000007</v>
      </c>
      <c r="C1052" s="7">
        <f t="shared" si="96"/>
        <v>8.7045512949701784</v>
      </c>
      <c r="D1052" s="7">
        <f t="shared" si="92"/>
        <v>9.0284896061986935</v>
      </c>
      <c r="E1052" s="7">
        <f t="shared" ref="E1052:E1115" si="97">C1052-D1052</f>
        <v>-0.32393831122851502</v>
      </c>
      <c r="F1052" s="7">
        <f t="shared" si="95"/>
        <v>-0.28223780816007682</v>
      </c>
      <c r="G1052" s="7">
        <f t="shared" si="93"/>
        <v>-4.1700503068438199E-2</v>
      </c>
      <c r="H1052" s="7" t="str">
        <f t="shared" si="94"/>
        <v>Hold</v>
      </c>
    </row>
    <row r="1053" spans="1:8" ht="13.5" x14ac:dyDescent="0.35">
      <c r="A1053" s="3">
        <v>43538</v>
      </c>
      <c r="B1053" s="2">
        <v>8.1758000000000006</v>
      </c>
      <c r="C1053" s="7">
        <f t="shared" si="96"/>
        <v>8.6232049418978427</v>
      </c>
      <c r="D1053" s="7">
        <f t="shared" ref="D1053:D1116" si="98">$D$4*B1053+(1-$D$4)*D1052</f>
        <v>8.9653274131469374</v>
      </c>
      <c r="E1053" s="7">
        <f t="shared" si="97"/>
        <v>-0.34212247124909467</v>
      </c>
      <c r="F1053" s="7">
        <f t="shared" si="95"/>
        <v>-0.2942147407778804</v>
      </c>
      <c r="G1053" s="7">
        <f t="shared" si="93"/>
        <v>-4.7907730471214272E-2</v>
      </c>
      <c r="H1053" s="7" t="str">
        <f t="shared" si="94"/>
        <v>Hold</v>
      </c>
    </row>
    <row r="1054" spans="1:8" ht="13.5" x14ac:dyDescent="0.35">
      <c r="A1054" s="3">
        <v>43539</v>
      </c>
      <c r="B1054" s="2">
        <v>8.1758000000000006</v>
      </c>
      <c r="C1054" s="7">
        <f t="shared" si="96"/>
        <v>8.5543734123750976</v>
      </c>
      <c r="D1054" s="7">
        <f t="shared" si="98"/>
        <v>8.9068439010619791</v>
      </c>
      <c r="E1054" s="7">
        <f t="shared" si="97"/>
        <v>-0.35247048868688147</v>
      </c>
      <c r="F1054" s="7">
        <f t="shared" si="95"/>
        <v>-0.30586589035968065</v>
      </c>
      <c r="G1054" s="7">
        <f t="shared" si="93"/>
        <v>-4.6604598327200819E-2</v>
      </c>
      <c r="H1054" s="7" t="str">
        <f t="shared" si="94"/>
        <v>Hold</v>
      </c>
    </row>
    <row r="1055" spans="1:8" ht="13.5" x14ac:dyDescent="0.35">
      <c r="A1055" s="3">
        <v>43542</v>
      </c>
      <c r="B1055" s="2">
        <v>8.1758000000000006</v>
      </c>
      <c r="C1055" s="7">
        <f t="shared" si="96"/>
        <v>8.4961313489327743</v>
      </c>
      <c r="D1055" s="7">
        <f t="shared" si="98"/>
        <v>8.8526925009833128</v>
      </c>
      <c r="E1055" s="7">
        <f t="shared" si="97"/>
        <v>-0.35656115205053851</v>
      </c>
      <c r="F1055" s="7">
        <f t="shared" si="95"/>
        <v>-0.31600494269785223</v>
      </c>
      <c r="G1055" s="7">
        <f t="shared" si="93"/>
        <v>-4.0556209352686279E-2</v>
      </c>
      <c r="H1055" s="7" t="str">
        <f t="shared" si="94"/>
        <v>Hold</v>
      </c>
    </row>
    <row r="1056" spans="1:8" ht="13.5" x14ac:dyDescent="0.35">
      <c r="A1056" s="3">
        <v>43543</v>
      </c>
      <c r="B1056" s="2">
        <v>8.2401</v>
      </c>
      <c r="C1056" s="7">
        <f t="shared" si="96"/>
        <v>8.456741910635424</v>
      </c>
      <c r="D1056" s="7">
        <f t="shared" si="98"/>
        <v>8.807315278688252</v>
      </c>
      <c r="E1056" s="7">
        <f t="shared" si="97"/>
        <v>-0.35057336805282802</v>
      </c>
      <c r="F1056" s="7">
        <f t="shared" si="95"/>
        <v>-0.32291862776884739</v>
      </c>
      <c r="G1056" s="7">
        <f t="shared" si="93"/>
        <v>-2.7654740283980628E-2</v>
      </c>
      <c r="H1056" s="7" t="str">
        <f t="shared" si="94"/>
        <v>Hold</v>
      </c>
    </row>
    <row r="1057" spans="1:8" ht="13.5" x14ac:dyDescent="0.35">
      <c r="A1057" s="3">
        <v>43545</v>
      </c>
      <c r="B1057" s="2">
        <v>8.4619999999999997</v>
      </c>
      <c r="C1057" s="7">
        <f t="shared" si="96"/>
        <v>8.4575508474607446</v>
      </c>
      <c r="D1057" s="7">
        <f t="shared" si="98"/>
        <v>8.781736369155789</v>
      </c>
      <c r="E1057" s="7">
        <f t="shared" si="97"/>
        <v>-0.32418552169504444</v>
      </c>
      <c r="F1057" s="7">
        <f t="shared" si="95"/>
        <v>-0.32317200655408684</v>
      </c>
      <c r="G1057" s="7">
        <f t="shared" si="93"/>
        <v>-1.0135151409575993E-3</v>
      </c>
      <c r="H1057" s="7" t="str">
        <f t="shared" si="94"/>
        <v>Hold</v>
      </c>
    </row>
    <row r="1058" spans="1:8" ht="13.5" x14ac:dyDescent="0.35">
      <c r="A1058" s="3">
        <v>43546</v>
      </c>
      <c r="B1058" s="2">
        <v>8.7539999999999996</v>
      </c>
      <c r="C1058" s="7">
        <f t="shared" si="96"/>
        <v>8.5031584093898616</v>
      </c>
      <c r="D1058" s="7">
        <f t="shared" si="98"/>
        <v>8.7796818232923961</v>
      </c>
      <c r="E1058" s="7">
        <f t="shared" si="97"/>
        <v>-0.27652341390253454</v>
      </c>
      <c r="F1058" s="7">
        <f t="shared" si="95"/>
        <v>-0.31384228802377639</v>
      </c>
      <c r="G1058" s="7">
        <f t="shared" si="93"/>
        <v>3.7318874121241852E-2</v>
      </c>
      <c r="H1058" s="7" t="str">
        <f t="shared" si="94"/>
        <v>Sell</v>
      </c>
    </row>
    <row r="1059" spans="1:8" ht="13.5" x14ac:dyDescent="0.35">
      <c r="A1059" s="3">
        <v>43549</v>
      </c>
      <c r="B1059" s="2">
        <v>9.2853999999999992</v>
      </c>
      <c r="C1059" s="7">
        <f t="shared" si="96"/>
        <v>8.623503269483729</v>
      </c>
      <c r="D1059" s="7">
        <f t="shared" si="98"/>
        <v>8.8171424289744404</v>
      </c>
      <c r="E1059" s="7">
        <f t="shared" si="97"/>
        <v>-0.19363915949071142</v>
      </c>
      <c r="F1059" s="7">
        <f t="shared" si="95"/>
        <v>-0.28980166231716342</v>
      </c>
      <c r="G1059" s="7">
        <f t="shared" si="93"/>
        <v>9.6162502826452001E-2</v>
      </c>
      <c r="H1059" s="7" t="str">
        <f t="shared" si="94"/>
        <v>Sell</v>
      </c>
    </row>
    <row r="1060" spans="1:8" ht="13.5" x14ac:dyDescent="0.35">
      <c r="A1060" s="3">
        <v>43550</v>
      </c>
      <c r="B1060" s="2">
        <v>9.8460999999999999</v>
      </c>
      <c r="C1060" s="7">
        <f t="shared" si="96"/>
        <v>8.8115950741785394</v>
      </c>
      <c r="D1060" s="7">
        <f t="shared" si="98"/>
        <v>8.8933615083096669</v>
      </c>
      <c r="E1060" s="7">
        <f t="shared" si="97"/>
        <v>-8.1766434131127497E-2</v>
      </c>
      <c r="F1060" s="7">
        <f t="shared" si="95"/>
        <v>-0.24819461667995624</v>
      </c>
      <c r="G1060" s="7">
        <f t="shared" ref="G1060:G1123" si="99">E1060-F1060</f>
        <v>0.16642818254882874</v>
      </c>
      <c r="H1060" s="7" t="str">
        <f t="shared" ref="H1060:H1123" si="100">IF(G1060&lt;0,"Hold","Sell")</f>
        <v>Sell</v>
      </c>
    </row>
    <row r="1061" spans="1:8" ht="13.5" x14ac:dyDescent="0.35">
      <c r="A1061" s="3">
        <v>43551</v>
      </c>
      <c r="B1061" s="2">
        <v>9.8576999999999995</v>
      </c>
      <c r="C1061" s="7">
        <f t="shared" si="96"/>
        <v>8.972534293535686</v>
      </c>
      <c r="D1061" s="7">
        <f t="shared" si="98"/>
        <v>8.9647939891756181</v>
      </c>
      <c r="E1061" s="7">
        <f t="shared" si="97"/>
        <v>7.7403043600678956E-3</v>
      </c>
      <c r="F1061" s="7">
        <f t="shared" ref="F1061:F1124" si="101">(E1061*(2/10))+((1-(2/10))*F1060)</f>
        <v>-0.19700763247195141</v>
      </c>
      <c r="G1061" s="7">
        <f t="shared" si="99"/>
        <v>0.20474793683201931</v>
      </c>
      <c r="H1061" s="7" t="str">
        <f t="shared" si="100"/>
        <v>Sell</v>
      </c>
    </row>
    <row r="1062" spans="1:8" ht="13.5" x14ac:dyDescent="0.35">
      <c r="A1062" s="3">
        <v>43552</v>
      </c>
      <c r="B1062" s="2">
        <v>9.5774000000000008</v>
      </c>
      <c r="C1062" s="7">
        <f t="shared" si="96"/>
        <v>9.065590556068658</v>
      </c>
      <c r="D1062" s="7">
        <f t="shared" si="98"/>
        <v>9.010172212199647</v>
      </c>
      <c r="E1062" s="7">
        <f t="shared" si="97"/>
        <v>5.5418343869011011E-2</v>
      </c>
      <c r="F1062" s="7">
        <f t="shared" si="101"/>
        <v>-0.14652243720375893</v>
      </c>
      <c r="G1062" s="7">
        <f t="shared" si="99"/>
        <v>0.20194078107276994</v>
      </c>
      <c r="H1062" s="7" t="str">
        <f t="shared" si="100"/>
        <v>Sell</v>
      </c>
    </row>
    <row r="1063" spans="1:8" ht="13.5" x14ac:dyDescent="0.35">
      <c r="A1063" s="3">
        <v>43553</v>
      </c>
      <c r="B1063" s="2">
        <v>9.3379999999999992</v>
      </c>
      <c r="C1063" s="7">
        <f t="shared" si="96"/>
        <v>9.1074997012888641</v>
      </c>
      <c r="D1063" s="7">
        <f t="shared" si="98"/>
        <v>9.0344557520367097</v>
      </c>
      <c r="E1063" s="7">
        <f t="shared" si="97"/>
        <v>7.3043949252154405E-2</v>
      </c>
      <c r="F1063" s="7">
        <f t="shared" si="101"/>
        <v>-0.10260915991257627</v>
      </c>
      <c r="G1063" s="7">
        <f t="shared" si="99"/>
        <v>0.17565310916473068</v>
      </c>
      <c r="H1063" s="7" t="str">
        <f t="shared" si="100"/>
        <v>Sell</v>
      </c>
    </row>
    <row r="1064" spans="1:8" ht="13.5" x14ac:dyDescent="0.35">
      <c r="A1064" s="3">
        <v>43556</v>
      </c>
      <c r="B1064" s="2">
        <v>8.9758999999999993</v>
      </c>
      <c r="C1064" s="7">
        <f t="shared" si="96"/>
        <v>9.0872535933982697</v>
      </c>
      <c r="D1064" s="7">
        <f t="shared" si="98"/>
        <v>9.0301182889228802</v>
      </c>
      <c r="E1064" s="7">
        <f t="shared" si="97"/>
        <v>5.7135304475389503E-2</v>
      </c>
      <c r="F1064" s="7">
        <f t="shared" si="101"/>
        <v>-7.0660267034983112E-2</v>
      </c>
      <c r="G1064" s="7">
        <f t="shared" si="99"/>
        <v>0.12779557151037263</v>
      </c>
      <c r="H1064" s="7" t="str">
        <f t="shared" si="100"/>
        <v>Sell</v>
      </c>
    </row>
    <row r="1065" spans="1:8" ht="13.5" x14ac:dyDescent="0.35">
      <c r="A1065" s="3">
        <v>43557</v>
      </c>
      <c r="B1065" s="2">
        <v>9.5190000000000001</v>
      </c>
      <c r="C1065" s="7">
        <f t="shared" si="96"/>
        <v>9.1536761174908428</v>
      </c>
      <c r="D1065" s="7">
        <f t="shared" si="98"/>
        <v>9.0663317490026678</v>
      </c>
      <c r="E1065" s="7">
        <f t="shared" si="97"/>
        <v>8.734436848817495E-2</v>
      </c>
      <c r="F1065" s="7">
        <f t="shared" si="101"/>
        <v>-3.9059339930351503E-2</v>
      </c>
      <c r="G1065" s="7">
        <f t="shared" si="99"/>
        <v>0.12640370841852644</v>
      </c>
      <c r="H1065" s="7" t="str">
        <f t="shared" si="100"/>
        <v>Sell</v>
      </c>
    </row>
    <row r="1066" spans="1:8" ht="13.5" x14ac:dyDescent="0.35">
      <c r="A1066" s="3">
        <v>43558</v>
      </c>
      <c r="B1066" s="2">
        <v>9.5190000000000001</v>
      </c>
      <c r="C1066" s="7">
        <f t="shared" si="96"/>
        <v>9.2098797917230204</v>
      </c>
      <c r="D1066" s="7">
        <f t="shared" si="98"/>
        <v>9.0998627305580264</v>
      </c>
      <c r="E1066" s="7">
        <f t="shared" si="97"/>
        <v>0.11001706116499399</v>
      </c>
      <c r="F1066" s="7">
        <f t="shared" si="101"/>
        <v>-9.2440597112824034E-3</v>
      </c>
      <c r="G1066" s="7">
        <f t="shared" si="99"/>
        <v>0.1192611208762764</v>
      </c>
      <c r="H1066" s="7" t="str">
        <f t="shared" si="100"/>
        <v>Sell</v>
      </c>
    </row>
    <row r="1067" spans="1:8" ht="13.5" x14ac:dyDescent="0.35">
      <c r="A1067" s="3">
        <v>43559</v>
      </c>
      <c r="B1067" s="2">
        <v>9.5073000000000008</v>
      </c>
      <c r="C1067" s="7">
        <f t="shared" si="96"/>
        <v>9.2556367468425567</v>
      </c>
      <c r="D1067" s="7">
        <f t="shared" si="98"/>
        <v>9.1300432690352107</v>
      </c>
      <c r="E1067" s="7">
        <f t="shared" si="97"/>
        <v>0.12559347780734598</v>
      </c>
      <c r="F1067" s="7">
        <f t="shared" si="101"/>
        <v>1.7723447792443274E-2</v>
      </c>
      <c r="G1067" s="7">
        <f t="shared" si="99"/>
        <v>0.1078700300149027</v>
      </c>
      <c r="H1067" s="7" t="str">
        <f t="shared" si="100"/>
        <v>Sell</v>
      </c>
    </row>
    <row r="1068" spans="1:8" ht="13.5" x14ac:dyDescent="0.35">
      <c r="A1068" s="3">
        <v>43560</v>
      </c>
      <c r="B1068" s="2">
        <v>9.4605999999999995</v>
      </c>
      <c r="C1068" s="7">
        <f t="shared" si="96"/>
        <v>9.2871695550206255</v>
      </c>
      <c r="D1068" s="7">
        <f t="shared" si="98"/>
        <v>9.154528952810379</v>
      </c>
      <c r="E1068" s="7">
        <f t="shared" si="97"/>
        <v>0.13264060221024643</v>
      </c>
      <c r="F1068" s="7">
        <f t="shared" si="101"/>
        <v>4.0706878676003908E-2</v>
      </c>
      <c r="G1068" s="7">
        <f t="shared" si="99"/>
        <v>9.193372353424252E-2</v>
      </c>
      <c r="H1068" s="7" t="str">
        <f t="shared" si="100"/>
        <v>Sell</v>
      </c>
    </row>
    <row r="1069" spans="1:8" ht="13.5" x14ac:dyDescent="0.35">
      <c r="A1069" s="3">
        <v>43563</v>
      </c>
      <c r="B1069" s="2">
        <v>9.3437999999999999</v>
      </c>
      <c r="C1069" s="7">
        <f t="shared" si="96"/>
        <v>9.2958819311712979</v>
      </c>
      <c r="D1069" s="7">
        <f t="shared" si="98"/>
        <v>9.1685490303799799</v>
      </c>
      <c r="E1069" s="7">
        <f t="shared" si="97"/>
        <v>0.12733290079131798</v>
      </c>
      <c r="F1069" s="7">
        <f t="shared" si="101"/>
        <v>5.8032083099066725E-2</v>
      </c>
      <c r="G1069" s="7">
        <f t="shared" si="99"/>
        <v>6.9300817692251257E-2</v>
      </c>
      <c r="H1069" s="7" t="str">
        <f t="shared" si="100"/>
        <v>Sell</v>
      </c>
    </row>
    <row r="1070" spans="1:8" ht="13.5" x14ac:dyDescent="0.35">
      <c r="A1070" s="3">
        <v>43565</v>
      </c>
      <c r="B1070" s="2">
        <v>9.3146000000000004</v>
      </c>
      <c r="C1070" s="7">
        <f t="shared" si="96"/>
        <v>9.2987616340680219</v>
      </c>
      <c r="D1070" s="7">
        <f t="shared" si="98"/>
        <v>9.1793676207222035</v>
      </c>
      <c r="E1070" s="7">
        <f t="shared" si="97"/>
        <v>0.11939401334581845</v>
      </c>
      <c r="F1070" s="7">
        <f t="shared" si="101"/>
        <v>7.0304469148417079E-2</v>
      </c>
      <c r="G1070" s="7">
        <f t="shared" si="99"/>
        <v>4.9089544197401372E-2</v>
      </c>
      <c r="H1070" s="7" t="str">
        <f t="shared" si="100"/>
        <v>Sell</v>
      </c>
    </row>
    <row r="1071" spans="1:8" ht="13.5" x14ac:dyDescent="0.35">
      <c r="A1071" s="3">
        <v>43566</v>
      </c>
      <c r="B1071" s="2">
        <v>9.5073000000000008</v>
      </c>
      <c r="C1071" s="7">
        <f t="shared" si="96"/>
        <v>9.3308444595960189</v>
      </c>
      <c r="D1071" s="7">
        <f t="shared" si="98"/>
        <v>9.2036589080761146</v>
      </c>
      <c r="E1071" s="7">
        <f t="shared" si="97"/>
        <v>0.12718555151990429</v>
      </c>
      <c r="F1071" s="7">
        <f t="shared" si="101"/>
        <v>8.1680685622714522E-2</v>
      </c>
      <c r="G1071" s="7">
        <f t="shared" si="99"/>
        <v>4.5504865897189772E-2</v>
      </c>
      <c r="H1071" s="7" t="str">
        <f t="shared" si="100"/>
        <v>Sell</v>
      </c>
    </row>
    <row r="1072" spans="1:8" ht="13.5" x14ac:dyDescent="0.35">
      <c r="A1072" s="3">
        <v>43567</v>
      </c>
      <c r="B1072" s="2">
        <v>10.0154</v>
      </c>
      <c r="C1072" s="7">
        <f t="shared" si="96"/>
        <v>9.436160696581247</v>
      </c>
      <c r="D1072" s="7">
        <f t="shared" si="98"/>
        <v>9.2637878778482552</v>
      </c>
      <c r="E1072" s="7">
        <f t="shared" si="97"/>
        <v>0.17237281873299182</v>
      </c>
      <c r="F1072" s="7">
        <f t="shared" si="101"/>
        <v>9.9819112244769984E-2</v>
      </c>
      <c r="G1072" s="7">
        <f t="shared" si="99"/>
        <v>7.2553706488221834E-2</v>
      </c>
      <c r="H1072" s="7" t="str">
        <f t="shared" si="100"/>
        <v>Sell</v>
      </c>
    </row>
    <row r="1073" spans="1:8" ht="13.5" x14ac:dyDescent="0.35">
      <c r="A1073" s="3">
        <v>43570</v>
      </c>
      <c r="B1073" s="2">
        <v>10.132199999999999</v>
      </c>
      <c r="C1073" s="7">
        <f t="shared" si="96"/>
        <v>9.5432436663379789</v>
      </c>
      <c r="D1073" s="7">
        <f t="shared" si="98"/>
        <v>9.3281147017113479</v>
      </c>
      <c r="E1073" s="7">
        <f t="shared" si="97"/>
        <v>0.215128964626631</v>
      </c>
      <c r="F1073" s="7">
        <f t="shared" si="101"/>
        <v>0.1228810827211422</v>
      </c>
      <c r="G1073" s="7">
        <f t="shared" si="99"/>
        <v>9.2247881905488799E-2</v>
      </c>
      <c r="H1073" s="7" t="str">
        <f t="shared" si="100"/>
        <v>Sell</v>
      </c>
    </row>
    <row r="1074" spans="1:8" ht="13.5" x14ac:dyDescent="0.35">
      <c r="A1074" s="3">
        <v>43571</v>
      </c>
      <c r="B1074" s="2">
        <v>9.8169000000000004</v>
      </c>
      <c r="C1074" s="7">
        <f t="shared" si="96"/>
        <v>9.5853446407475218</v>
      </c>
      <c r="D1074" s="7">
        <f t="shared" si="98"/>
        <v>9.3643210201031</v>
      </c>
      <c r="E1074" s="7">
        <f t="shared" si="97"/>
        <v>0.22102362064442183</v>
      </c>
      <c r="F1074" s="7">
        <f t="shared" si="101"/>
        <v>0.14250959030579813</v>
      </c>
      <c r="G1074" s="7">
        <f t="shared" si="99"/>
        <v>7.8514030338623697E-2</v>
      </c>
      <c r="H1074" s="7" t="str">
        <f t="shared" si="100"/>
        <v>Sell</v>
      </c>
    </row>
    <row r="1075" spans="1:8" ht="13.5" x14ac:dyDescent="0.35">
      <c r="A1075" s="3">
        <v>43572</v>
      </c>
      <c r="B1075" s="2">
        <v>10.0388</v>
      </c>
      <c r="C1075" s="7">
        <f t="shared" si="96"/>
        <v>9.6551070037094426</v>
      </c>
      <c r="D1075" s="7">
        <f t="shared" si="98"/>
        <v>9.4142824260213889</v>
      </c>
      <c r="E1075" s="7">
        <f t="shared" si="97"/>
        <v>0.24082457768805376</v>
      </c>
      <c r="F1075" s="7">
        <f t="shared" si="101"/>
        <v>0.16217258778224927</v>
      </c>
      <c r="G1075" s="7">
        <f t="shared" si="99"/>
        <v>7.8651989905804492E-2</v>
      </c>
      <c r="H1075" s="7" t="str">
        <f t="shared" si="100"/>
        <v>Sell</v>
      </c>
    </row>
    <row r="1076" spans="1:8" ht="13.5" x14ac:dyDescent="0.35">
      <c r="A1076" s="3">
        <v>43573</v>
      </c>
      <c r="B1076" s="2">
        <v>9.9862000000000002</v>
      </c>
      <c r="C1076" s="7">
        <f t="shared" si="96"/>
        <v>9.7060443877541438</v>
      </c>
      <c r="D1076" s="7">
        <f t="shared" si="98"/>
        <v>9.4566466907605449</v>
      </c>
      <c r="E1076" s="7">
        <f t="shared" si="97"/>
        <v>0.24939769699359893</v>
      </c>
      <c r="F1076" s="7">
        <f t="shared" si="101"/>
        <v>0.1796176096245192</v>
      </c>
      <c r="G1076" s="7">
        <f t="shared" si="99"/>
        <v>6.978008736907973E-2</v>
      </c>
      <c r="H1076" s="7" t="str">
        <f t="shared" si="100"/>
        <v>Sell</v>
      </c>
    </row>
    <row r="1077" spans="1:8" ht="13.5" x14ac:dyDescent="0.35">
      <c r="A1077" s="3">
        <v>43574</v>
      </c>
      <c r="B1077" s="2">
        <v>10.097200000000001</v>
      </c>
      <c r="C1077" s="7">
        <f t="shared" si="96"/>
        <v>9.7662221742535049</v>
      </c>
      <c r="D1077" s="7">
        <f t="shared" si="98"/>
        <v>9.5040950840375427</v>
      </c>
      <c r="E1077" s="7">
        <f t="shared" si="97"/>
        <v>0.26212709021596226</v>
      </c>
      <c r="F1077" s="7">
        <f t="shared" si="101"/>
        <v>0.19611950574280781</v>
      </c>
      <c r="G1077" s="7">
        <f t="shared" si="99"/>
        <v>6.600758447315444E-2</v>
      </c>
      <c r="H1077" s="7" t="str">
        <f t="shared" si="100"/>
        <v>Sell</v>
      </c>
    </row>
    <row r="1078" spans="1:8" ht="13.5" x14ac:dyDescent="0.35">
      <c r="A1078" s="3">
        <v>43577</v>
      </c>
      <c r="B1078" s="2">
        <v>9.9862000000000002</v>
      </c>
      <c r="C1078" s="7">
        <f t="shared" si="96"/>
        <v>9.8000649166760425</v>
      </c>
      <c r="D1078" s="7">
        <f t="shared" si="98"/>
        <v>9.5398065592940213</v>
      </c>
      <c r="E1078" s="7">
        <f t="shared" si="97"/>
        <v>0.26025835738202119</v>
      </c>
      <c r="F1078" s="7">
        <f t="shared" si="101"/>
        <v>0.2089472760706505</v>
      </c>
      <c r="G1078" s="7">
        <f t="shared" si="99"/>
        <v>5.1311081311370688E-2</v>
      </c>
      <c r="H1078" s="7" t="str">
        <f t="shared" si="100"/>
        <v>Sell</v>
      </c>
    </row>
    <row r="1079" spans="1:8" ht="13.5" x14ac:dyDescent="0.35">
      <c r="A1079" s="3">
        <v>43578</v>
      </c>
      <c r="B1079" s="2">
        <v>9.9277999999999995</v>
      </c>
      <c r="C1079" s="7">
        <f t="shared" si="96"/>
        <v>9.8197164679566509</v>
      </c>
      <c r="D1079" s="7">
        <f t="shared" si="98"/>
        <v>9.568546814161131</v>
      </c>
      <c r="E1079" s="7">
        <f t="shared" si="97"/>
        <v>0.25116965379551992</v>
      </c>
      <c r="F1079" s="7">
        <f t="shared" si="101"/>
        <v>0.21739175161562441</v>
      </c>
      <c r="G1079" s="7">
        <f t="shared" si="99"/>
        <v>3.3777902179895514E-2</v>
      </c>
      <c r="H1079" s="7" t="str">
        <f t="shared" si="100"/>
        <v>Sell</v>
      </c>
    </row>
    <row r="1080" spans="1:8" ht="13.5" x14ac:dyDescent="0.35">
      <c r="A1080" s="3">
        <v>43579</v>
      </c>
      <c r="B1080" s="2">
        <v>9.8109999999999999</v>
      </c>
      <c r="C1080" s="7">
        <f t="shared" si="96"/>
        <v>9.8183754728863963</v>
      </c>
      <c r="D1080" s="7">
        <f t="shared" si="98"/>
        <v>9.5865063094084544</v>
      </c>
      <c r="E1080" s="7">
        <f t="shared" si="97"/>
        <v>0.23186916347794195</v>
      </c>
      <c r="F1080" s="7">
        <f t="shared" si="101"/>
        <v>0.22028723398808794</v>
      </c>
      <c r="G1080" s="7">
        <f t="shared" si="99"/>
        <v>1.1581929489854009E-2</v>
      </c>
      <c r="H1080" s="7" t="str">
        <f t="shared" si="100"/>
        <v>Sell</v>
      </c>
    </row>
    <row r="1081" spans="1:8" ht="13.5" x14ac:dyDescent="0.35">
      <c r="A1081" s="3">
        <v>43580</v>
      </c>
      <c r="B1081" s="2">
        <v>9.8109999999999999</v>
      </c>
      <c r="C1081" s="7">
        <f t="shared" si="96"/>
        <v>9.8172407847500267</v>
      </c>
      <c r="D1081" s="7">
        <f t="shared" si="98"/>
        <v>9.603135471674495</v>
      </c>
      <c r="E1081" s="7">
        <f t="shared" si="97"/>
        <v>0.21410531307553171</v>
      </c>
      <c r="F1081" s="7">
        <f t="shared" si="101"/>
        <v>0.21905084980557671</v>
      </c>
      <c r="G1081" s="7">
        <f t="shared" si="99"/>
        <v>-4.9455367300449971E-3</v>
      </c>
      <c r="H1081" s="7" t="str">
        <f t="shared" si="100"/>
        <v>Hold</v>
      </c>
    </row>
    <row r="1082" spans="1:8" ht="13.5" x14ac:dyDescent="0.35">
      <c r="A1082" s="3">
        <v>43581</v>
      </c>
      <c r="B1082" s="2">
        <v>9.5190000000000001</v>
      </c>
      <c r="C1082" s="7">
        <f t="shared" si="96"/>
        <v>9.7713575870961762</v>
      </c>
      <c r="D1082" s="7">
        <f t="shared" si="98"/>
        <v>9.5969032145134214</v>
      </c>
      <c r="E1082" s="7">
        <f t="shared" si="97"/>
        <v>0.17445437258275476</v>
      </c>
      <c r="F1082" s="7">
        <f t="shared" si="101"/>
        <v>0.21013155436101233</v>
      </c>
      <c r="G1082" s="7">
        <f t="shared" si="99"/>
        <v>-3.5677181778257572E-2</v>
      </c>
      <c r="H1082" s="7" t="str">
        <f t="shared" si="100"/>
        <v>Hold</v>
      </c>
    </row>
    <row r="1083" spans="1:8" ht="13.5" x14ac:dyDescent="0.35">
      <c r="A1083" s="3">
        <v>43584</v>
      </c>
      <c r="B1083" s="2">
        <v>9.7468000000000004</v>
      </c>
      <c r="C1083" s="7">
        <f t="shared" si="96"/>
        <v>9.7675794967736884</v>
      </c>
      <c r="D1083" s="7">
        <f t="shared" si="98"/>
        <v>9.608006680105019</v>
      </c>
      <c r="E1083" s="7">
        <f t="shared" si="97"/>
        <v>0.1595728166686694</v>
      </c>
      <c r="F1083" s="7">
        <f t="shared" si="101"/>
        <v>0.20001980682254375</v>
      </c>
      <c r="G1083" s="7">
        <f t="shared" si="99"/>
        <v>-4.0446990153874346E-2</v>
      </c>
      <c r="H1083" s="7" t="str">
        <f t="shared" si="100"/>
        <v>Hold</v>
      </c>
    </row>
    <row r="1084" spans="1:8" ht="13.5" x14ac:dyDescent="0.35">
      <c r="A1084" s="3">
        <v>43585</v>
      </c>
      <c r="B1084" s="2">
        <v>9.6066000000000003</v>
      </c>
      <c r="C1084" s="7">
        <f t="shared" si="96"/>
        <v>9.7428134203469661</v>
      </c>
      <c r="D1084" s="7">
        <f t="shared" si="98"/>
        <v>9.6079024815787228</v>
      </c>
      <c r="E1084" s="7">
        <f t="shared" si="97"/>
        <v>0.13491093876824323</v>
      </c>
      <c r="F1084" s="7">
        <f t="shared" si="101"/>
        <v>0.18699803321168368</v>
      </c>
      <c r="G1084" s="7">
        <f t="shared" si="99"/>
        <v>-5.2087094443440451E-2</v>
      </c>
      <c r="H1084" s="7" t="str">
        <f t="shared" si="100"/>
        <v>Hold</v>
      </c>
    </row>
    <row r="1085" spans="1:8" ht="13.5" x14ac:dyDescent="0.35">
      <c r="A1085" s="3">
        <v>43587</v>
      </c>
      <c r="B1085" s="2">
        <v>9.4956999999999994</v>
      </c>
      <c r="C1085" s="7">
        <f t="shared" si="96"/>
        <v>9.7047959710628167</v>
      </c>
      <c r="D1085" s="7">
        <f t="shared" si="98"/>
        <v>9.5995911866469665</v>
      </c>
      <c r="E1085" s="7">
        <f t="shared" si="97"/>
        <v>0.10520478441585013</v>
      </c>
      <c r="F1085" s="7">
        <f t="shared" si="101"/>
        <v>0.17063938345251697</v>
      </c>
      <c r="G1085" s="7">
        <f t="shared" si="99"/>
        <v>-6.5434599036666846E-2</v>
      </c>
      <c r="H1085" s="7" t="str">
        <f t="shared" si="100"/>
        <v>Hold</v>
      </c>
    </row>
    <row r="1086" spans="1:8" ht="13.5" x14ac:dyDescent="0.35">
      <c r="A1086" s="3">
        <v>43588</v>
      </c>
      <c r="B1086" s="2">
        <v>9.1803000000000008</v>
      </c>
      <c r="C1086" s="7">
        <f t="shared" si="96"/>
        <v>9.6241042832070001</v>
      </c>
      <c r="D1086" s="7">
        <f t="shared" si="98"/>
        <v>9.5685325802286734</v>
      </c>
      <c r="E1086" s="7">
        <f t="shared" si="97"/>
        <v>5.5571702978326698E-2</v>
      </c>
      <c r="F1086" s="7">
        <f t="shared" si="101"/>
        <v>0.14762584735767895</v>
      </c>
      <c r="G1086" s="7">
        <f t="shared" si="99"/>
        <v>-9.2054144379352248E-2</v>
      </c>
      <c r="H1086" s="7" t="str">
        <f t="shared" si="100"/>
        <v>Hold</v>
      </c>
    </row>
    <row r="1087" spans="1:8" ht="13.5" x14ac:dyDescent="0.35">
      <c r="A1087" s="3">
        <v>43591</v>
      </c>
      <c r="B1087" s="2">
        <v>9.2270000000000003</v>
      </c>
      <c r="C1087" s="7">
        <f t="shared" si="96"/>
        <v>9.5630113165597699</v>
      </c>
      <c r="D1087" s="7">
        <f t="shared" si="98"/>
        <v>9.5432338705821049</v>
      </c>
      <c r="E1087" s="7">
        <f t="shared" si="97"/>
        <v>1.9777445977664954E-2</v>
      </c>
      <c r="F1087" s="7">
        <f t="shared" si="101"/>
        <v>0.12205616708167615</v>
      </c>
      <c r="G1087" s="7">
        <f t="shared" si="99"/>
        <v>-0.10227872110401119</v>
      </c>
      <c r="H1087" s="7" t="str">
        <f t="shared" si="100"/>
        <v>Hold</v>
      </c>
    </row>
    <row r="1088" spans="1:8" ht="13.5" x14ac:dyDescent="0.35">
      <c r="A1088" s="3">
        <v>43592</v>
      </c>
      <c r="B1088" s="2">
        <v>9.2445000000000004</v>
      </c>
      <c r="C1088" s="7">
        <f t="shared" si="96"/>
        <v>9.514009575550574</v>
      </c>
      <c r="D1088" s="7">
        <f t="shared" si="98"/>
        <v>9.5211054357241718</v>
      </c>
      <c r="E1088" s="7">
        <f t="shared" si="97"/>
        <v>-7.0958601735977567E-3</v>
      </c>
      <c r="F1088" s="7">
        <f t="shared" si="101"/>
        <v>9.6225761630621368E-2</v>
      </c>
      <c r="G1088" s="7">
        <f t="shared" si="99"/>
        <v>-0.10332162180421912</v>
      </c>
      <c r="H1088" s="7" t="str">
        <f t="shared" si="100"/>
        <v>Hold</v>
      </c>
    </row>
    <row r="1089" spans="1:8" ht="13.5" x14ac:dyDescent="0.35">
      <c r="A1089" s="3">
        <v>43593</v>
      </c>
      <c r="B1089" s="2">
        <v>9.3437999999999999</v>
      </c>
      <c r="C1089" s="7">
        <f t="shared" si="96"/>
        <v>9.4878234870043308</v>
      </c>
      <c r="D1089" s="7">
        <f t="shared" si="98"/>
        <v>9.5079716997446031</v>
      </c>
      <c r="E1089" s="7">
        <f t="shared" si="97"/>
        <v>-2.0148212740272342E-2</v>
      </c>
      <c r="F1089" s="7">
        <f t="shared" si="101"/>
        <v>7.2950966756442637E-2</v>
      </c>
      <c r="G1089" s="7">
        <f t="shared" si="99"/>
        <v>-9.3099179496714979E-2</v>
      </c>
      <c r="H1089" s="7" t="str">
        <f t="shared" si="100"/>
        <v>Hold</v>
      </c>
    </row>
    <row r="1090" spans="1:8" ht="13.5" x14ac:dyDescent="0.35">
      <c r="A1090" s="3">
        <v>43594</v>
      </c>
      <c r="B1090" s="2">
        <v>9.2853999999999992</v>
      </c>
      <c r="C1090" s="7">
        <f t="shared" si="96"/>
        <v>9.4566814120805862</v>
      </c>
      <c r="D1090" s="7">
        <f t="shared" si="98"/>
        <v>9.4914849071709284</v>
      </c>
      <c r="E1090" s="7">
        <f t="shared" si="97"/>
        <v>-3.4803495090342196E-2</v>
      </c>
      <c r="F1090" s="7">
        <f t="shared" si="101"/>
        <v>5.1400074387085673E-2</v>
      </c>
      <c r="G1090" s="7">
        <f t="shared" si="99"/>
        <v>-8.6203569477427869E-2</v>
      </c>
      <c r="H1090" s="7" t="str">
        <f t="shared" si="100"/>
        <v>Hold</v>
      </c>
    </row>
    <row r="1091" spans="1:8" ht="13.5" x14ac:dyDescent="0.35">
      <c r="A1091" s="3">
        <v>43595</v>
      </c>
      <c r="B1091" s="2">
        <v>9.3437999999999999</v>
      </c>
      <c r="C1091" s="7">
        <f t="shared" si="96"/>
        <v>9.4393150409912643</v>
      </c>
      <c r="D1091" s="7">
        <f t="shared" si="98"/>
        <v>9.4805452844175253</v>
      </c>
      <c r="E1091" s="7">
        <f t="shared" si="97"/>
        <v>-4.1230243426261026E-2</v>
      </c>
      <c r="F1091" s="7">
        <f t="shared" si="101"/>
        <v>3.2874010824416336E-2</v>
      </c>
      <c r="G1091" s="7">
        <f t="shared" si="99"/>
        <v>-7.4104254250677362E-2</v>
      </c>
      <c r="H1091" s="7" t="str">
        <f t="shared" si="100"/>
        <v>Hold</v>
      </c>
    </row>
    <row r="1092" spans="1:8" ht="13.5" x14ac:dyDescent="0.35">
      <c r="A1092" s="3">
        <v>43598</v>
      </c>
      <c r="B1092" s="2">
        <v>9.4548000000000005</v>
      </c>
      <c r="C1092" s="7">
        <f t="shared" si="96"/>
        <v>9.441697342377223</v>
      </c>
      <c r="D1092" s="7">
        <f t="shared" si="98"/>
        <v>9.4786382263125226</v>
      </c>
      <c r="E1092" s="7">
        <f t="shared" si="97"/>
        <v>-3.6940883935299595E-2</v>
      </c>
      <c r="F1092" s="7">
        <f t="shared" si="101"/>
        <v>1.8911031872473151E-2</v>
      </c>
      <c r="G1092" s="7">
        <f t="shared" si="99"/>
        <v>-5.5851915807772747E-2</v>
      </c>
      <c r="H1092" s="7" t="str">
        <f t="shared" si="100"/>
        <v>Hold</v>
      </c>
    </row>
    <row r="1093" spans="1:8" ht="13.5" x14ac:dyDescent="0.35">
      <c r="A1093" s="3">
        <v>43599</v>
      </c>
      <c r="B1093" s="2">
        <v>9.3437999999999999</v>
      </c>
      <c r="C1093" s="7">
        <f t="shared" si="96"/>
        <v>9.4266362127807266</v>
      </c>
      <c r="D1093" s="7">
        <f t="shared" si="98"/>
        <v>9.4686502095486311</v>
      </c>
      <c r="E1093" s="7">
        <f t="shared" si="97"/>
        <v>-4.2013996767904516E-2</v>
      </c>
      <c r="F1093" s="7">
        <f t="shared" si="101"/>
        <v>6.7260261443976184E-3</v>
      </c>
      <c r="G1093" s="7">
        <f t="shared" si="99"/>
        <v>-4.8740022912302131E-2</v>
      </c>
      <c r="H1093" s="7" t="str">
        <f t="shared" si="100"/>
        <v>Hold</v>
      </c>
    </row>
    <row r="1094" spans="1:8" ht="13.5" x14ac:dyDescent="0.35">
      <c r="A1094" s="3">
        <v>43600</v>
      </c>
      <c r="B1094" s="2">
        <v>9.3437999999999999</v>
      </c>
      <c r="C1094" s="7">
        <f t="shared" si="96"/>
        <v>9.4138921800452309</v>
      </c>
      <c r="D1094" s="7">
        <f t="shared" si="98"/>
        <v>9.4594020458783614</v>
      </c>
      <c r="E1094" s="7">
        <f t="shared" si="97"/>
        <v>-4.5509865833130547E-2</v>
      </c>
      <c r="F1094" s="7">
        <f t="shared" si="101"/>
        <v>-3.7211522511080147E-3</v>
      </c>
      <c r="G1094" s="7">
        <f t="shared" si="99"/>
        <v>-4.1788713582022533E-2</v>
      </c>
      <c r="H1094" s="7" t="str">
        <f t="shared" si="100"/>
        <v>Hold</v>
      </c>
    </row>
    <row r="1095" spans="1:8" ht="13.5" x14ac:dyDescent="0.35">
      <c r="A1095" s="3">
        <v>43601</v>
      </c>
      <c r="B1095" s="2">
        <v>9.4605999999999995</v>
      </c>
      <c r="C1095" s="7">
        <f t="shared" si="96"/>
        <v>9.4210779984998112</v>
      </c>
      <c r="D1095" s="7">
        <f t="shared" si="98"/>
        <v>9.4594907832207049</v>
      </c>
      <c r="E1095" s="7">
        <f t="shared" si="97"/>
        <v>-3.8412784720893711E-2</v>
      </c>
      <c r="F1095" s="7">
        <f t="shared" si="101"/>
        <v>-1.0659478745065154E-2</v>
      </c>
      <c r="G1095" s="7">
        <f t="shared" si="99"/>
        <v>-2.7753305975828556E-2</v>
      </c>
      <c r="H1095" s="7" t="str">
        <f t="shared" si="100"/>
        <v>Hold</v>
      </c>
    </row>
    <row r="1096" spans="1:8" ht="13.5" x14ac:dyDescent="0.35">
      <c r="A1096" s="3">
        <v>43602</v>
      </c>
      <c r="B1096" s="2">
        <v>9.5131999999999994</v>
      </c>
      <c r="C1096" s="7">
        <f t="shared" si="96"/>
        <v>9.4352506141152244</v>
      </c>
      <c r="D1096" s="7">
        <f t="shared" si="98"/>
        <v>9.4634692437228747</v>
      </c>
      <c r="E1096" s="7">
        <f t="shared" si="97"/>
        <v>-2.8218629607650314E-2</v>
      </c>
      <c r="F1096" s="7">
        <f t="shared" si="101"/>
        <v>-1.4171308917582186E-2</v>
      </c>
      <c r="G1096" s="7">
        <f t="shared" si="99"/>
        <v>-1.4047320690068128E-2</v>
      </c>
      <c r="H1096" s="7" t="str">
        <f t="shared" si="100"/>
        <v>Hold</v>
      </c>
    </row>
    <row r="1097" spans="1:8" ht="13.5" x14ac:dyDescent="0.35">
      <c r="A1097" s="3">
        <v>43605</v>
      </c>
      <c r="B1097" s="2">
        <v>9.5131999999999994</v>
      </c>
      <c r="C1097" s="7">
        <f t="shared" si="96"/>
        <v>9.4472428273282656</v>
      </c>
      <c r="D1097" s="7">
        <f t="shared" si="98"/>
        <v>9.4671530034471054</v>
      </c>
      <c r="E1097" s="7">
        <f t="shared" si="97"/>
        <v>-1.9910176118839829E-2</v>
      </c>
      <c r="F1097" s="7">
        <f t="shared" si="101"/>
        <v>-1.5319082357833715E-2</v>
      </c>
      <c r="G1097" s="7">
        <f t="shared" si="99"/>
        <v>-4.5910937610061132E-3</v>
      </c>
      <c r="H1097" s="7" t="str">
        <f t="shared" si="100"/>
        <v>Hold</v>
      </c>
    </row>
    <row r="1098" spans="1:8" ht="13.5" x14ac:dyDescent="0.35">
      <c r="A1098" s="3">
        <v>43606</v>
      </c>
      <c r="B1098" s="2">
        <v>9.5774000000000008</v>
      </c>
      <c r="C1098" s="7">
        <f t="shared" si="96"/>
        <v>9.4672670077393022</v>
      </c>
      <c r="D1098" s="7">
        <f t="shared" si="98"/>
        <v>9.4753194476362097</v>
      </c>
      <c r="E1098" s="7">
        <f t="shared" si="97"/>
        <v>-8.052439896907515E-3</v>
      </c>
      <c r="F1098" s="7">
        <f t="shared" si="101"/>
        <v>-1.3865753865648476E-2</v>
      </c>
      <c r="G1098" s="7">
        <f t="shared" si="99"/>
        <v>5.8133139687409612E-3</v>
      </c>
      <c r="H1098" s="7" t="str">
        <f t="shared" si="100"/>
        <v>Sell</v>
      </c>
    </row>
    <row r="1099" spans="1:8" ht="13.5" x14ac:dyDescent="0.35">
      <c r="A1099" s="3">
        <v>43607</v>
      </c>
      <c r="B1099" s="2">
        <v>9.6942000000000004</v>
      </c>
      <c r="C1099" s="7">
        <f t="shared" si="96"/>
        <v>9.5021797757794104</v>
      </c>
      <c r="D1099" s="7">
        <f t="shared" si="98"/>
        <v>9.4915328218853805</v>
      </c>
      <c r="E1099" s="7">
        <f t="shared" si="97"/>
        <v>1.064695389402992E-2</v>
      </c>
      <c r="F1099" s="7">
        <f t="shared" si="101"/>
        <v>-8.963212313712797E-3</v>
      </c>
      <c r="G1099" s="7">
        <f t="shared" si="99"/>
        <v>1.9610166207742717E-2</v>
      </c>
      <c r="H1099" s="7" t="str">
        <f t="shared" si="100"/>
        <v>Sell</v>
      </c>
    </row>
    <row r="1100" spans="1:8" ht="13.5" x14ac:dyDescent="0.35">
      <c r="A1100" s="3">
        <v>43608</v>
      </c>
      <c r="B1100" s="2">
        <v>9.8694000000000006</v>
      </c>
      <c r="C1100" s="7">
        <f t="shared" si="96"/>
        <v>9.5586751948902702</v>
      </c>
      <c r="D1100" s="7">
        <f t="shared" si="98"/>
        <v>9.5195229832272048</v>
      </c>
      <c r="E1100" s="7">
        <f t="shared" si="97"/>
        <v>3.9152211663065373E-2</v>
      </c>
      <c r="F1100" s="7">
        <f t="shared" si="101"/>
        <v>6.5987248164283644E-4</v>
      </c>
      <c r="G1100" s="7">
        <f t="shared" si="99"/>
        <v>3.8492339181422537E-2</v>
      </c>
      <c r="H1100" s="7" t="str">
        <f t="shared" si="100"/>
        <v>Sell</v>
      </c>
    </row>
    <row r="1101" spans="1:8" ht="13.5" x14ac:dyDescent="0.35">
      <c r="A1101" s="3">
        <v>43609</v>
      </c>
      <c r="B1101" s="2">
        <v>10.0329</v>
      </c>
      <c r="C1101" s="7">
        <f t="shared" si="96"/>
        <v>9.6316328572148429</v>
      </c>
      <c r="D1101" s="7">
        <f t="shared" si="98"/>
        <v>9.5575509103955589</v>
      </c>
      <c r="E1101" s="7">
        <f t="shared" si="97"/>
        <v>7.4081946819283928E-2</v>
      </c>
      <c r="F1101" s="7">
        <f t="shared" si="101"/>
        <v>1.5344287349171055E-2</v>
      </c>
      <c r="G1101" s="7">
        <f t="shared" si="99"/>
        <v>5.8737659470112877E-2</v>
      </c>
      <c r="H1101" s="7" t="str">
        <f t="shared" si="100"/>
        <v>Sell</v>
      </c>
    </row>
    <row r="1102" spans="1:8" ht="13.5" x14ac:dyDescent="0.35">
      <c r="A1102" s="3">
        <v>43612</v>
      </c>
      <c r="B1102" s="2">
        <v>10.044600000000001</v>
      </c>
      <c r="C1102" s="7">
        <f t="shared" si="96"/>
        <v>9.6951662637971747</v>
      </c>
      <c r="D1102" s="7">
        <f t="shared" si="98"/>
        <v>9.593628620736629</v>
      </c>
      <c r="E1102" s="7">
        <f t="shared" si="97"/>
        <v>0.10153764306054569</v>
      </c>
      <c r="F1102" s="7">
        <f t="shared" si="101"/>
        <v>3.2582958491445983E-2</v>
      </c>
      <c r="G1102" s="7">
        <f t="shared" si="99"/>
        <v>6.89546845690997E-2</v>
      </c>
      <c r="H1102" s="7" t="str">
        <f t="shared" si="100"/>
        <v>Sell</v>
      </c>
    </row>
    <row r="1103" spans="1:8" ht="13.5" x14ac:dyDescent="0.35">
      <c r="A1103" s="3">
        <v>43613</v>
      </c>
      <c r="B1103" s="2">
        <v>10.1614</v>
      </c>
      <c r="C1103" s="7">
        <f t="shared" ref="C1103:C1166" si="102">$C$4*B1103+C1102*(1-$C$4)</f>
        <v>9.7668945309053008</v>
      </c>
      <c r="D1103" s="7">
        <f t="shared" si="98"/>
        <v>9.6356857599413228</v>
      </c>
      <c r="E1103" s="7">
        <f t="shared" si="97"/>
        <v>0.13120877096397798</v>
      </c>
      <c r="F1103" s="7">
        <f t="shared" si="101"/>
        <v>5.2308120985952389E-2</v>
      </c>
      <c r="G1103" s="7">
        <f t="shared" si="99"/>
        <v>7.8900649978025594E-2</v>
      </c>
      <c r="H1103" s="7" t="str">
        <f t="shared" si="100"/>
        <v>Sell</v>
      </c>
    </row>
    <row r="1104" spans="1:8" ht="13.5" x14ac:dyDescent="0.35">
      <c r="A1104" s="3">
        <v>43614</v>
      </c>
      <c r="B1104" s="2">
        <v>10.336600000000001</v>
      </c>
      <c r="C1104" s="7">
        <f t="shared" si="102"/>
        <v>9.8545415261506388</v>
      </c>
      <c r="D1104" s="7">
        <f t="shared" si="98"/>
        <v>9.6876053332790022</v>
      </c>
      <c r="E1104" s="7">
        <f t="shared" si="97"/>
        <v>0.16693619287163664</v>
      </c>
      <c r="F1104" s="7">
        <f t="shared" si="101"/>
        <v>7.5233735363089249E-2</v>
      </c>
      <c r="G1104" s="7">
        <f t="shared" si="99"/>
        <v>9.1702457508547386E-2</v>
      </c>
      <c r="H1104" s="7" t="str">
        <f t="shared" si="100"/>
        <v>Sell</v>
      </c>
    </row>
    <row r="1105" spans="1:8" ht="13.5" x14ac:dyDescent="0.35">
      <c r="A1105" s="3">
        <v>43615</v>
      </c>
      <c r="B1105" s="2">
        <v>10.336600000000001</v>
      </c>
      <c r="C1105" s="7">
        <f t="shared" si="102"/>
        <v>9.9287043682813092</v>
      </c>
      <c r="D1105" s="7">
        <f t="shared" si="98"/>
        <v>9.7356790122953729</v>
      </c>
      <c r="E1105" s="7">
        <f t="shared" si="97"/>
        <v>0.19302535598593629</v>
      </c>
      <c r="F1105" s="7">
        <f t="shared" si="101"/>
        <v>9.8792059487658651E-2</v>
      </c>
      <c r="G1105" s="7">
        <f t="shared" si="99"/>
        <v>9.4233296498277636E-2</v>
      </c>
      <c r="H1105" s="7" t="str">
        <f t="shared" si="100"/>
        <v>Sell</v>
      </c>
    </row>
    <row r="1106" spans="1:8" ht="13.5" x14ac:dyDescent="0.35">
      <c r="A1106" s="3">
        <v>43616</v>
      </c>
      <c r="B1106" s="2">
        <v>10.511799999999999</v>
      </c>
      <c r="C1106" s="7">
        <f t="shared" si="102"/>
        <v>10.018411388545724</v>
      </c>
      <c r="D1106" s="7">
        <f t="shared" si="98"/>
        <v>9.7931694558290481</v>
      </c>
      <c r="E1106" s="7">
        <f t="shared" si="97"/>
        <v>0.22524193271667592</v>
      </c>
      <c r="F1106" s="7">
        <f t="shared" si="101"/>
        <v>0.12408203413346211</v>
      </c>
      <c r="G1106" s="7">
        <f t="shared" si="99"/>
        <v>0.10115989858321381</v>
      </c>
      <c r="H1106" s="7" t="str">
        <f t="shared" si="100"/>
        <v>Sell</v>
      </c>
    </row>
    <row r="1107" spans="1:8" ht="13.5" x14ac:dyDescent="0.35">
      <c r="A1107" s="3">
        <v>43619</v>
      </c>
      <c r="B1107" s="2">
        <v>10.5702</v>
      </c>
      <c r="C1107" s="7">
        <f t="shared" si="102"/>
        <v>10.103301944154074</v>
      </c>
      <c r="D1107" s="7">
        <f t="shared" si="98"/>
        <v>9.8507272739157852</v>
      </c>
      <c r="E1107" s="7">
        <f t="shared" si="97"/>
        <v>0.25257467023828895</v>
      </c>
      <c r="F1107" s="7">
        <f t="shared" si="101"/>
        <v>0.14978056135442747</v>
      </c>
      <c r="G1107" s="7">
        <f t="shared" si="99"/>
        <v>0.10279410888386148</v>
      </c>
      <c r="H1107" s="7" t="str">
        <f t="shared" si="100"/>
        <v>Sell</v>
      </c>
    </row>
    <row r="1108" spans="1:8" ht="13.5" x14ac:dyDescent="0.35">
      <c r="A1108" s="3">
        <v>43623</v>
      </c>
      <c r="B1108" s="2">
        <v>10.686999999999999</v>
      </c>
      <c r="C1108" s="7">
        <f t="shared" si="102"/>
        <v>10.193101645053448</v>
      </c>
      <c r="D1108" s="7">
        <f t="shared" si="98"/>
        <v>9.9126734017738745</v>
      </c>
      <c r="E1108" s="7">
        <f t="shared" si="97"/>
        <v>0.28042824327957305</v>
      </c>
      <c r="F1108" s="7">
        <f t="shared" si="101"/>
        <v>0.17591009773945659</v>
      </c>
      <c r="G1108" s="7">
        <f t="shared" si="99"/>
        <v>0.10451814554011646</v>
      </c>
      <c r="H1108" s="7" t="str">
        <f t="shared" si="100"/>
        <v>Sell</v>
      </c>
    </row>
    <row r="1109" spans="1:8" ht="13.5" x14ac:dyDescent="0.35">
      <c r="A1109" s="3">
        <v>43626</v>
      </c>
      <c r="B1109" s="2">
        <v>10.6286</v>
      </c>
      <c r="C1109" s="7">
        <f t="shared" si="102"/>
        <v>10.260101391968302</v>
      </c>
      <c r="D1109" s="7">
        <f t="shared" si="98"/>
        <v>9.9657050016424762</v>
      </c>
      <c r="E1109" s="7">
        <f t="shared" si="97"/>
        <v>0.29439639032582576</v>
      </c>
      <c r="F1109" s="7">
        <f t="shared" si="101"/>
        <v>0.19960735625673043</v>
      </c>
      <c r="G1109" s="7">
        <f t="shared" si="99"/>
        <v>9.4789034069095335E-2</v>
      </c>
      <c r="H1109" s="7" t="str">
        <f t="shared" si="100"/>
        <v>Sell</v>
      </c>
    </row>
    <row r="1110" spans="1:8" ht="13.5" x14ac:dyDescent="0.35">
      <c r="A1110" s="3">
        <v>43627</v>
      </c>
      <c r="B1110" s="2">
        <v>10.6052</v>
      </c>
      <c r="C1110" s="7">
        <f t="shared" si="102"/>
        <v>10.31319348551164</v>
      </c>
      <c r="D1110" s="7">
        <f t="shared" si="98"/>
        <v>10.013075001520813</v>
      </c>
      <c r="E1110" s="7">
        <f t="shared" si="97"/>
        <v>0.3001184839908273</v>
      </c>
      <c r="F1110" s="7">
        <f t="shared" si="101"/>
        <v>0.21970958180354982</v>
      </c>
      <c r="G1110" s="7">
        <f t="shared" si="99"/>
        <v>8.0408902187277476E-2</v>
      </c>
      <c r="H1110" s="7" t="str">
        <f t="shared" si="100"/>
        <v>Sell</v>
      </c>
    </row>
    <row r="1111" spans="1:8" ht="13.5" x14ac:dyDescent="0.35">
      <c r="A1111" s="3">
        <v>43628</v>
      </c>
      <c r="B1111" s="2">
        <v>10.6052</v>
      </c>
      <c r="C1111" s="7">
        <f t="shared" si="102"/>
        <v>10.358117564663695</v>
      </c>
      <c r="D1111" s="7">
        <f t="shared" si="98"/>
        <v>10.056936112519271</v>
      </c>
      <c r="E1111" s="7">
        <f t="shared" si="97"/>
        <v>0.30118145214442471</v>
      </c>
      <c r="F1111" s="7">
        <f t="shared" si="101"/>
        <v>0.23600395587172482</v>
      </c>
      <c r="G1111" s="7">
        <f t="shared" si="99"/>
        <v>6.5177496272699892E-2</v>
      </c>
      <c r="H1111" s="7" t="str">
        <f t="shared" si="100"/>
        <v>Sell</v>
      </c>
    </row>
    <row r="1112" spans="1:8" ht="13.5" x14ac:dyDescent="0.35">
      <c r="A1112" s="3">
        <v>43629</v>
      </c>
      <c r="B1112" s="2">
        <v>10.686999999999999</v>
      </c>
      <c r="C1112" s="7">
        <f t="shared" si="102"/>
        <v>10.408714862407743</v>
      </c>
      <c r="D1112" s="7">
        <f t="shared" si="98"/>
        <v>10.103607511591916</v>
      </c>
      <c r="E1112" s="7">
        <f t="shared" si="97"/>
        <v>0.30510735081582752</v>
      </c>
      <c r="F1112" s="7">
        <f t="shared" si="101"/>
        <v>0.24982463486054537</v>
      </c>
      <c r="G1112" s="7">
        <f t="shared" si="99"/>
        <v>5.5282715955282141E-2</v>
      </c>
      <c r="H1112" s="7" t="str">
        <f t="shared" si="100"/>
        <v>Sell</v>
      </c>
    </row>
    <row r="1113" spans="1:8" ht="13.5" x14ac:dyDescent="0.35">
      <c r="A1113" s="3">
        <v>43630</v>
      </c>
      <c r="B1113" s="2">
        <v>11.066599999999999</v>
      </c>
      <c r="C1113" s="7">
        <f t="shared" si="102"/>
        <v>10.509927960498858</v>
      </c>
      <c r="D1113" s="7">
        <f t="shared" si="98"/>
        <v>10.174940288511033</v>
      </c>
      <c r="E1113" s="7">
        <f t="shared" si="97"/>
        <v>0.33498767198782531</v>
      </c>
      <c r="F1113" s="7">
        <f t="shared" si="101"/>
        <v>0.26685724228600138</v>
      </c>
      <c r="G1113" s="7">
        <f t="shared" si="99"/>
        <v>6.8130429701823925E-2</v>
      </c>
      <c r="H1113" s="7" t="str">
        <f t="shared" si="100"/>
        <v>Sell</v>
      </c>
    </row>
    <row r="1114" spans="1:8" ht="13.5" x14ac:dyDescent="0.35">
      <c r="A1114" s="3">
        <v>43633</v>
      </c>
      <c r="B1114" s="2">
        <v>11.095800000000001</v>
      </c>
      <c r="C1114" s="7">
        <f t="shared" si="102"/>
        <v>10.600062120422111</v>
      </c>
      <c r="D1114" s="7">
        <f t="shared" si="98"/>
        <v>10.243152118991699</v>
      </c>
      <c r="E1114" s="7">
        <f t="shared" si="97"/>
        <v>0.35691000143041229</v>
      </c>
      <c r="F1114" s="7">
        <f t="shared" si="101"/>
        <v>0.28486779411488361</v>
      </c>
      <c r="G1114" s="7">
        <f t="shared" si="99"/>
        <v>7.2042207315528684E-2</v>
      </c>
      <c r="H1114" s="7" t="str">
        <f t="shared" si="100"/>
        <v>Sell</v>
      </c>
    </row>
    <row r="1115" spans="1:8" ht="13.5" x14ac:dyDescent="0.35">
      <c r="A1115" s="3">
        <v>43634</v>
      </c>
      <c r="B1115" s="2">
        <v>11.09</v>
      </c>
      <c r="C1115" s="7">
        <f t="shared" si="102"/>
        <v>10.67543717881871</v>
      </c>
      <c r="D1115" s="7">
        <f t="shared" si="98"/>
        <v>10.305881591658979</v>
      </c>
      <c r="E1115" s="7">
        <f t="shared" si="97"/>
        <v>0.36955558715973069</v>
      </c>
      <c r="F1115" s="7">
        <f t="shared" si="101"/>
        <v>0.301805352723853</v>
      </c>
      <c r="G1115" s="7">
        <f t="shared" si="99"/>
        <v>6.7750234435877688E-2</v>
      </c>
      <c r="H1115" s="7" t="str">
        <f t="shared" si="100"/>
        <v>Sell</v>
      </c>
    </row>
    <row r="1116" spans="1:8" ht="13.5" x14ac:dyDescent="0.35">
      <c r="A1116" s="3">
        <v>43635</v>
      </c>
      <c r="B1116" s="2">
        <v>11.2126</v>
      </c>
      <c r="C1116" s="7">
        <f t="shared" si="102"/>
        <v>10.758077612846602</v>
      </c>
      <c r="D1116" s="7">
        <f t="shared" si="98"/>
        <v>10.373045918202759</v>
      </c>
      <c r="E1116" s="7">
        <f t="shared" ref="E1116:E1179" si="103">C1116-D1116</f>
        <v>0.38503169464384257</v>
      </c>
      <c r="F1116" s="7">
        <f t="shared" si="101"/>
        <v>0.31845062110785094</v>
      </c>
      <c r="G1116" s="7">
        <f t="shared" si="99"/>
        <v>6.6581073535991631E-2</v>
      </c>
      <c r="H1116" s="7" t="str">
        <f t="shared" si="100"/>
        <v>Sell</v>
      </c>
    </row>
    <row r="1117" spans="1:8" ht="13.5" x14ac:dyDescent="0.35">
      <c r="A1117" s="3">
        <v>43636</v>
      </c>
      <c r="B1117" s="2">
        <v>11.221</v>
      </c>
      <c r="C1117" s="7">
        <f t="shared" si="102"/>
        <v>10.829296441639432</v>
      </c>
      <c r="D1117" s="7">
        <f t="shared" ref="D1117:D1180" si="104">$D$4*B1117+(1-$D$4)*D1116</f>
        <v>10.435857331669222</v>
      </c>
      <c r="E1117" s="7">
        <f t="shared" si="103"/>
        <v>0.3934391099702097</v>
      </c>
      <c r="F1117" s="7">
        <f t="shared" si="101"/>
        <v>0.33344831888032272</v>
      </c>
      <c r="G1117" s="7">
        <f t="shared" si="99"/>
        <v>5.9990791089886975E-2</v>
      </c>
      <c r="H1117" s="7" t="str">
        <f t="shared" si="100"/>
        <v>Sell</v>
      </c>
    </row>
    <row r="1118" spans="1:8" ht="13.5" x14ac:dyDescent="0.35">
      <c r="A1118" s="3">
        <v>43637</v>
      </c>
      <c r="B1118" s="2">
        <v>10.8843</v>
      </c>
      <c r="C1118" s="7">
        <f t="shared" si="102"/>
        <v>10.837758527541057</v>
      </c>
      <c r="D1118" s="7">
        <f t="shared" si="104"/>
        <v>10.469075307101132</v>
      </c>
      <c r="E1118" s="7">
        <f t="shared" si="103"/>
        <v>0.36868322043992485</v>
      </c>
      <c r="F1118" s="7">
        <f t="shared" si="101"/>
        <v>0.34049529919224314</v>
      </c>
      <c r="G1118" s="7">
        <f t="shared" si="99"/>
        <v>2.8187921247681713E-2</v>
      </c>
      <c r="H1118" s="7" t="str">
        <f t="shared" si="100"/>
        <v>Sell</v>
      </c>
    </row>
    <row r="1119" spans="1:8" ht="13.5" x14ac:dyDescent="0.35">
      <c r="A1119" s="3">
        <v>43640</v>
      </c>
      <c r="B1119" s="2">
        <v>10.9093</v>
      </c>
      <c r="C1119" s="7">
        <f t="shared" si="102"/>
        <v>10.848764907919357</v>
      </c>
      <c r="D1119" s="7">
        <f t="shared" si="104"/>
        <v>10.501684543612161</v>
      </c>
      <c r="E1119" s="7">
        <f t="shared" si="103"/>
        <v>0.34708036430719602</v>
      </c>
      <c r="F1119" s="7">
        <f t="shared" si="101"/>
        <v>0.34181231221523373</v>
      </c>
      <c r="G1119" s="7">
        <f t="shared" si="99"/>
        <v>5.2680520919622942E-3</v>
      </c>
      <c r="H1119" s="7" t="str">
        <f t="shared" si="100"/>
        <v>Sell</v>
      </c>
    </row>
    <row r="1120" spans="1:8" ht="13.5" x14ac:dyDescent="0.35">
      <c r="A1120" s="3">
        <v>43641</v>
      </c>
      <c r="B1120" s="2">
        <v>10.890599999999999</v>
      </c>
      <c r="C1120" s="7">
        <f t="shared" si="102"/>
        <v>10.855201075931763</v>
      </c>
      <c r="D1120" s="7">
        <f t="shared" si="104"/>
        <v>10.530493095937187</v>
      </c>
      <c r="E1120" s="7">
        <f t="shared" si="103"/>
        <v>0.32470797999457623</v>
      </c>
      <c r="F1120" s="7">
        <f t="shared" si="101"/>
        <v>0.33839144577110225</v>
      </c>
      <c r="G1120" s="7">
        <f t="shared" si="99"/>
        <v>-1.3683465776526016E-2</v>
      </c>
      <c r="H1120" s="7" t="str">
        <f t="shared" si="100"/>
        <v>Hold</v>
      </c>
    </row>
    <row r="1121" spans="1:8" ht="13.5" x14ac:dyDescent="0.35">
      <c r="A1121" s="3">
        <v>43642</v>
      </c>
      <c r="B1121" s="2">
        <v>10.9093</v>
      </c>
      <c r="C1121" s="7">
        <f t="shared" si="102"/>
        <v>10.863523987326877</v>
      </c>
      <c r="D1121" s="7">
        <f t="shared" si="104"/>
        <v>10.558552866608506</v>
      </c>
      <c r="E1121" s="7">
        <f t="shared" si="103"/>
        <v>0.30497112071837051</v>
      </c>
      <c r="F1121" s="7">
        <f t="shared" si="101"/>
        <v>0.33170738076055595</v>
      </c>
      <c r="G1121" s="7">
        <f t="shared" si="99"/>
        <v>-2.6736260042185434E-2</v>
      </c>
      <c r="H1121" s="7" t="str">
        <f t="shared" si="100"/>
        <v>Hold</v>
      </c>
    </row>
    <row r="1122" spans="1:8" ht="13.5" x14ac:dyDescent="0.35">
      <c r="A1122" s="3">
        <v>43643</v>
      </c>
      <c r="B1122" s="2">
        <v>10.423</v>
      </c>
      <c r="C1122" s="7">
        <f t="shared" si="102"/>
        <v>10.795751066199665</v>
      </c>
      <c r="D1122" s="7">
        <f t="shared" si="104"/>
        <v>10.548511913526395</v>
      </c>
      <c r="E1122" s="7">
        <f t="shared" si="103"/>
        <v>0.24723915267327001</v>
      </c>
      <c r="F1122" s="7">
        <f t="shared" si="101"/>
        <v>0.31481373514309879</v>
      </c>
      <c r="G1122" s="7">
        <f t="shared" si="99"/>
        <v>-6.7574582469828781E-2</v>
      </c>
      <c r="H1122" s="7" t="str">
        <f t="shared" si="100"/>
        <v>Hold</v>
      </c>
    </row>
    <row r="1123" spans="1:8" ht="13.5" x14ac:dyDescent="0.35">
      <c r="A1123" s="3">
        <v>43644</v>
      </c>
      <c r="B1123" s="2">
        <v>10.784599999999999</v>
      </c>
      <c r="C1123" s="7">
        <f t="shared" si="102"/>
        <v>10.794035517553564</v>
      </c>
      <c r="D1123" s="7">
        <f t="shared" si="104"/>
        <v>10.565999919931848</v>
      </c>
      <c r="E1123" s="7">
        <f t="shared" si="103"/>
        <v>0.22803559762171588</v>
      </c>
      <c r="F1123" s="7">
        <f t="shared" si="101"/>
        <v>0.29745810763882219</v>
      </c>
      <c r="G1123" s="7">
        <f t="shared" si="99"/>
        <v>-6.9422510017106309E-2</v>
      </c>
      <c r="H1123" s="7" t="str">
        <f t="shared" si="100"/>
        <v>Hold</v>
      </c>
    </row>
    <row r="1124" spans="1:8" ht="13.5" x14ac:dyDescent="0.35">
      <c r="A1124" s="3">
        <v>43647</v>
      </c>
      <c r="B1124" s="2">
        <v>11.0151</v>
      </c>
      <c r="C1124" s="7">
        <f t="shared" si="102"/>
        <v>10.828045437929939</v>
      </c>
      <c r="D1124" s="7">
        <f t="shared" si="104"/>
        <v>10.599266592529489</v>
      </c>
      <c r="E1124" s="7">
        <f t="shared" si="103"/>
        <v>0.22877884540045024</v>
      </c>
      <c r="F1124" s="7">
        <f t="shared" si="101"/>
        <v>0.2837222551911478</v>
      </c>
      <c r="G1124" s="7">
        <f t="shared" ref="G1124:G1187" si="105">E1124-F1124</f>
        <v>-5.4943409790697562E-2</v>
      </c>
      <c r="H1124" s="7" t="str">
        <f t="shared" ref="H1124:H1187" si="106">IF(G1124&lt;0,"Hold","Sell")</f>
        <v>Hold</v>
      </c>
    </row>
    <row r="1125" spans="1:8" ht="13.5" x14ac:dyDescent="0.35">
      <c r="A1125" s="3">
        <v>43648</v>
      </c>
      <c r="B1125" s="2">
        <v>11.0151</v>
      </c>
      <c r="C1125" s="7">
        <f t="shared" si="102"/>
        <v>10.856823062863795</v>
      </c>
      <c r="D1125" s="7">
        <f t="shared" si="104"/>
        <v>10.630069067156935</v>
      </c>
      <c r="E1125" s="7">
        <f t="shared" si="103"/>
        <v>0.22675399570685961</v>
      </c>
      <c r="F1125" s="7">
        <f t="shared" ref="F1125:F1188" si="107">(E1125*(2/10))+((1-(2/10))*F1124)</f>
        <v>0.27232860329429015</v>
      </c>
      <c r="G1125" s="7">
        <f t="shared" si="105"/>
        <v>-4.5574607587430538E-2</v>
      </c>
      <c r="H1125" s="7" t="str">
        <f t="shared" si="106"/>
        <v>Hold</v>
      </c>
    </row>
    <row r="1126" spans="1:8" ht="13.5" x14ac:dyDescent="0.35">
      <c r="A1126" s="3">
        <v>43649</v>
      </c>
      <c r="B1126" s="2">
        <v>10.911899999999999</v>
      </c>
      <c r="C1126" s="7">
        <f t="shared" si="102"/>
        <v>10.865296437807826</v>
      </c>
      <c r="D1126" s="7">
        <f t="shared" si="104"/>
        <v>10.650945432552717</v>
      </c>
      <c r="E1126" s="7">
        <f t="shared" si="103"/>
        <v>0.21435100525510897</v>
      </c>
      <c r="F1126" s="7">
        <f t="shared" si="107"/>
        <v>0.26073308368645393</v>
      </c>
      <c r="G1126" s="7">
        <f t="shared" si="105"/>
        <v>-4.6382078431344953E-2</v>
      </c>
      <c r="H1126" s="7" t="str">
        <f t="shared" si="106"/>
        <v>Hold</v>
      </c>
    </row>
    <row r="1127" spans="1:8" ht="13.5" x14ac:dyDescent="0.35">
      <c r="A1127" s="3">
        <v>43650</v>
      </c>
      <c r="B1127" s="2">
        <v>10.980700000000001</v>
      </c>
      <c r="C1127" s="7">
        <f t="shared" si="102"/>
        <v>10.883050831991238</v>
      </c>
      <c r="D1127" s="7">
        <f t="shared" si="104"/>
        <v>10.675371696808071</v>
      </c>
      <c r="E1127" s="7">
        <f t="shared" si="103"/>
        <v>0.20767913518316661</v>
      </c>
      <c r="F1127" s="7">
        <f t="shared" si="107"/>
        <v>0.2501222939857965</v>
      </c>
      <c r="G1127" s="7">
        <f t="shared" si="105"/>
        <v>-4.2443158802629888E-2</v>
      </c>
      <c r="H1127" s="7" t="str">
        <f t="shared" si="106"/>
        <v>Hold</v>
      </c>
    </row>
    <row r="1128" spans="1:8" ht="13.5" x14ac:dyDescent="0.35">
      <c r="A1128" s="3">
        <v>43651</v>
      </c>
      <c r="B1128" s="2">
        <v>10.8774</v>
      </c>
      <c r="C1128" s="7">
        <f t="shared" si="102"/>
        <v>10.882181473223355</v>
      </c>
      <c r="D1128" s="7">
        <f t="shared" si="104"/>
        <v>10.690336756303768</v>
      </c>
      <c r="E1128" s="7">
        <f t="shared" si="103"/>
        <v>0.19184471691958649</v>
      </c>
      <c r="F1128" s="7">
        <f t="shared" si="107"/>
        <v>0.23846677857255452</v>
      </c>
      <c r="G1128" s="7">
        <f t="shared" si="105"/>
        <v>-4.6622061652968033E-2</v>
      </c>
      <c r="H1128" s="7" t="str">
        <f t="shared" si="106"/>
        <v>Hold</v>
      </c>
    </row>
    <row r="1129" spans="1:8" ht="13.5" x14ac:dyDescent="0.35">
      <c r="A1129" s="3">
        <v>43654</v>
      </c>
      <c r="B1129" s="2">
        <v>11.138999999999999</v>
      </c>
      <c r="C1129" s="7">
        <f t="shared" si="102"/>
        <v>10.921692015804377</v>
      </c>
      <c r="D1129" s="7">
        <f t="shared" si="104"/>
        <v>10.723571070651637</v>
      </c>
      <c r="E1129" s="7">
        <f t="shared" si="103"/>
        <v>0.19812094515273948</v>
      </c>
      <c r="F1129" s="7">
        <f t="shared" si="107"/>
        <v>0.23039761188859154</v>
      </c>
      <c r="G1129" s="7">
        <f t="shared" si="105"/>
        <v>-3.2276666735852055E-2</v>
      </c>
      <c r="H1129" s="7" t="str">
        <f t="shared" si="106"/>
        <v>Hold</v>
      </c>
    </row>
    <row r="1130" spans="1:8" ht="13.5" x14ac:dyDescent="0.35">
      <c r="A1130" s="3">
        <v>43655</v>
      </c>
      <c r="B1130" s="2">
        <v>11.497</v>
      </c>
      <c r="C1130" s="7">
        <f t="shared" si="102"/>
        <v>11.010200936449856</v>
      </c>
      <c r="D1130" s="7">
        <f t="shared" si="104"/>
        <v>10.780862102455218</v>
      </c>
      <c r="E1130" s="7">
        <f t="shared" si="103"/>
        <v>0.22933883399463717</v>
      </c>
      <c r="F1130" s="7">
        <f t="shared" si="107"/>
        <v>0.23018585630980068</v>
      </c>
      <c r="G1130" s="7">
        <f t="shared" si="105"/>
        <v>-8.4702231516350923E-4</v>
      </c>
      <c r="H1130" s="7" t="str">
        <f t="shared" si="106"/>
        <v>Hold</v>
      </c>
    </row>
    <row r="1131" spans="1:8" ht="13.5" x14ac:dyDescent="0.35">
      <c r="A1131" s="3">
        <v>43656</v>
      </c>
      <c r="B1131" s="2">
        <v>11.7036</v>
      </c>
      <c r="C1131" s="7">
        <f t="shared" si="102"/>
        <v>11.116877715457571</v>
      </c>
      <c r="D1131" s="7">
        <f t="shared" si="104"/>
        <v>10.849213057828907</v>
      </c>
      <c r="E1131" s="7">
        <f t="shared" si="103"/>
        <v>0.26766465762866432</v>
      </c>
      <c r="F1131" s="7">
        <f t="shared" si="107"/>
        <v>0.2376816165735734</v>
      </c>
      <c r="G1131" s="7">
        <f t="shared" si="105"/>
        <v>2.998304105509092E-2</v>
      </c>
      <c r="H1131" s="7" t="str">
        <f t="shared" si="106"/>
        <v>Sell</v>
      </c>
    </row>
    <row r="1132" spans="1:8" ht="13.5" x14ac:dyDescent="0.35">
      <c r="A1132" s="3">
        <v>43657</v>
      </c>
      <c r="B1132" s="2">
        <v>11.366199999999999</v>
      </c>
      <c r="C1132" s="7">
        <f t="shared" si="102"/>
        <v>11.15523499000256</v>
      </c>
      <c r="D1132" s="7">
        <f t="shared" si="104"/>
        <v>10.887508386878618</v>
      </c>
      <c r="E1132" s="7">
        <f t="shared" si="103"/>
        <v>0.26772660312394159</v>
      </c>
      <c r="F1132" s="7">
        <f t="shared" si="107"/>
        <v>0.24369061388364704</v>
      </c>
      <c r="G1132" s="7">
        <f t="shared" si="105"/>
        <v>2.4035989240294542E-2</v>
      </c>
      <c r="H1132" s="7" t="str">
        <f t="shared" si="106"/>
        <v>Sell</v>
      </c>
    </row>
    <row r="1133" spans="1:8" ht="13.5" x14ac:dyDescent="0.35">
      <c r="A1133" s="3">
        <v>43658</v>
      </c>
      <c r="B1133" s="2">
        <v>11.359299999999999</v>
      </c>
      <c r="C1133" s="7">
        <f t="shared" si="102"/>
        <v>11.186629606925244</v>
      </c>
      <c r="D1133" s="7">
        <f t="shared" si="104"/>
        <v>10.922455913776499</v>
      </c>
      <c r="E1133" s="7">
        <f t="shared" si="103"/>
        <v>0.26417369314874506</v>
      </c>
      <c r="F1133" s="7">
        <f t="shared" si="107"/>
        <v>0.24778722973666667</v>
      </c>
      <c r="G1133" s="7">
        <f t="shared" si="105"/>
        <v>1.6386463412078389E-2</v>
      </c>
      <c r="H1133" s="7" t="str">
        <f t="shared" si="106"/>
        <v>Sell</v>
      </c>
    </row>
    <row r="1134" spans="1:8" ht="13.5" x14ac:dyDescent="0.35">
      <c r="A1134" s="3">
        <v>43661</v>
      </c>
      <c r="B1134" s="2">
        <v>11.359299999999999</v>
      </c>
      <c r="C1134" s="7">
        <f t="shared" si="102"/>
        <v>11.213194282782899</v>
      </c>
      <c r="D1134" s="7">
        <f t="shared" si="104"/>
        <v>10.954814734978241</v>
      </c>
      <c r="E1134" s="7">
        <f t="shared" si="103"/>
        <v>0.25837954780465822</v>
      </c>
      <c r="F1134" s="7">
        <f t="shared" si="107"/>
        <v>0.249905693350265</v>
      </c>
      <c r="G1134" s="7">
        <f t="shared" si="105"/>
        <v>8.4738544543932204E-3</v>
      </c>
      <c r="H1134" s="7" t="str">
        <f t="shared" si="106"/>
        <v>Sell</v>
      </c>
    </row>
    <row r="1135" spans="1:8" ht="13.5" x14ac:dyDescent="0.35">
      <c r="A1135" s="3">
        <v>43662</v>
      </c>
      <c r="B1135" s="2">
        <v>11.187200000000001</v>
      </c>
      <c r="C1135" s="7">
        <f t="shared" si="102"/>
        <v>11.20919516235476</v>
      </c>
      <c r="D1135" s="7">
        <f t="shared" si="104"/>
        <v>10.972028458313186</v>
      </c>
      <c r="E1135" s="7">
        <f t="shared" si="103"/>
        <v>0.23716670404157369</v>
      </c>
      <c r="F1135" s="7">
        <f t="shared" si="107"/>
        <v>0.24735789548852674</v>
      </c>
      <c r="G1135" s="7">
        <f t="shared" si="105"/>
        <v>-1.0191191446953046E-2</v>
      </c>
      <c r="H1135" s="7" t="str">
        <f t="shared" si="106"/>
        <v>Hold</v>
      </c>
    </row>
    <row r="1136" spans="1:8" ht="13.5" x14ac:dyDescent="0.35">
      <c r="A1136" s="3">
        <v>43663</v>
      </c>
      <c r="B1136" s="2">
        <v>11.138999999999999</v>
      </c>
      <c r="C1136" s="7">
        <f t="shared" si="102"/>
        <v>11.198395906607873</v>
      </c>
      <c r="D1136" s="7">
        <f t="shared" si="104"/>
        <v>10.984396720660358</v>
      </c>
      <c r="E1136" s="7">
        <f t="shared" si="103"/>
        <v>0.21399918594751455</v>
      </c>
      <c r="F1136" s="7">
        <f t="shared" si="107"/>
        <v>0.24068615358032433</v>
      </c>
      <c r="G1136" s="7">
        <f t="shared" si="105"/>
        <v>-2.6686967632809783E-2</v>
      </c>
      <c r="H1136" s="7" t="str">
        <f t="shared" si="106"/>
        <v>Hold</v>
      </c>
    </row>
    <row r="1137" spans="1:8" ht="13.5" x14ac:dyDescent="0.35">
      <c r="A1137" s="3">
        <v>43664</v>
      </c>
      <c r="B1137" s="2">
        <v>11.166600000000001</v>
      </c>
      <c r="C1137" s="7">
        <f t="shared" si="102"/>
        <v>11.1935042286682</v>
      </c>
      <c r="D1137" s="7">
        <f t="shared" si="104"/>
        <v>10.997893259870702</v>
      </c>
      <c r="E1137" s="7">
        <f t="shared" si="103"/>
        <v>0.19561096879749762</v>
      </c>
      <c r="F1137" s="7">
        <f t="shared" si="107"/>
        <v>0.231671116623759</v>
      </c>
      <c r="G1137" s="7">
        <f t="shared" si="105"/>
        <v>-3.6060147826261379E-2</v>
      </c>
      <c r="H1137" s="7" t="str">
        <f t="shared" si="106"/>
        <v>Hold</v>
      </c>
    </row>
    <row r="1138" spans="1:8" ht="13.5" x14ac:dyDescent="0.35">
      <c r="A1138" s="3">
        <v>43665</v>
      </c>
      <c r="B1138" s="2">
        <v>11.0151</v>
      </c>
      <c r="C1138" s="7">
        <f t="shared" si="102"/>
        <v>11.166057424257708</v>
      </c>
      <c r="D1138" s="7">
        <f t="shared" si="104"/>
        <v>10.999167833213614</v>
      </c>
      <c r="E1138" s="7">
        <f t="shared" si="103"/>
        <v>0.16688959104409484</v>
      </c>
      <c r="F1138" s="7">
        <f t="shared" si="107"/>
        <v>0.21871481150782618</v>
      </c>
      <c r="G1138" s="7">
        <f t="shared" si="105"/>
        <v>-5.1825220463731336E-2</v>
      </c>
      <c r="H1138" s="7" t="str">
        <f t="shared" si="106"/>
        <v>Hold</v>
      </c>
    </row>
    <row r="1139" spans="1:8" ht="13.5" x14ac:dyDescent="0.35">
      <c r="A1139" s="3">
        <v>43668</v>
      </c>
      <c r="B1139" s="2">
        <v>11.0151</v>
      </c>
      <c r="C1139" s="7">
        <f t="shared" si="102"/>
        <v>11.142833205141139</v>
      </c>
      <c r="D1139" s="7">
        <f t="shared" si="104"/>
        <v>11.000347993716309</v>
      </c>
      <c r="E1139" s="7">
        <f t="shared" si="103"/>
        <v>0.14248521142483028</v>
      </c>
      <c r="F1139" s="7">
        <f t="shared" si="107"/>
        <v>0.20346889149122702</v>
      </c>
      <c r="G1139" s="7">
        <f t="shared" si="105"/>
        <v>-6.0983680066396734E-2</v>
      </c>
      <c r="H1139" s="7" t="str">
        <f t="shared" si="106"/>
        <v>Hold</v>
      </c>
    </row>
    <row r="1140" spans="1:8" ht="13.5" x14ac:dyDescent="0.35">
      <c r="A1140" s="3">
        <v>43669</v>
      </c>
      <c r="B1140" s="2">
        <v>10.9945</v>
      </c>
      <c r="C1140" s="7">
        <f t="shared" si="102"/>
        <v>11.120012712042502</v>
      </c>
      <c r="D1140" s="7">
        <f t="shared" si="104"/>
        <v>10.999914808996582</v>
      </c>
      <c r="E1140" s="7">
        <f t="shared" si="103"/>
        <v>0.12009790304592016</v>
      </c>
      <c r="F1140" s="7">
        <f t="shared" si="107"/>
        <v>0.18679469380216568</v>
      </c>
      <c r="G1140" s="7">
        <f t="shared" si="105"/>
        <v>-6.6696790756245516E-2</v>
      </c>
      <c r="H1140" s="7" t="str">
        <f t="shared" si="106"/>
        <v>Hold</v>
      </c>
    </row>
    <row r="1141" spans="1:8" ht="13.5" x14ac:dyDescent="0.35">
      <c r="A1141" s="3">
        <v>43670</v>
      </c>
      <c r="B1141" s="2">
        <v>10.843</v>
      </c>
      <c r="C1141" s="7">
        <f t="shared" si="102"/>
        <v>11.07739537172827</v>
      </c>
      <c r="D1141" s="7">
        <f t="shared" si="104"/>
        <v>10.988291489811651</v>
      </c>
      <c r="E1141" s="7">
        <f t="shared" si="103"/>
        <v>8.9103881916619443E-2</v>
      </c>
      <c r="F1141" s="7">
        <f t="shared" si="107"/>
        <v>0.16725653142505642</v>
      </c>
      <c r="G1141" s="7">
        <f t="shared" si="105"/>
        <v>-7.8152649508436978E-2</v>
      </c>
      <c r="H1141" s="7" t="str">
        <f t="shared" si="106"/>
        <v>Hold</v>
      </c>
    </row>
    <row r="1142" spans="1:8" ht="13.5" x14ac:dyDescent="0.35">
      <c r="A1142" s="3">
        <v>43672</v>
      </c>
      <c r="B1142" s="2">
        <v>11.0151</v>
      </c>
      <c r="C1142" s="7">
        <f t="shared" si="102"/>
        <v>11.067811468385461</v>
      </c>
      <c r="D1142" s="7">
        <f t="shared" si="104"/>
        <v>10.990277305381159</v>
      </c>
      <c r="E1142" s="7">
        <f t="shared" si="103"/>
        <v>7.7534163004301604E-2</v>
      </c>
      <c r="F1142" s="7">
        <f t="shared" si="107"/>
        <v>0.14931205774090547</v>
      </c>
      <c r="G1142" s="7">
        <f t="shared" si="105"/>
        <v>-7.177789473660387E-2</v>
      </c>
      <c r="H1142" s="7" t="str">
        <f t="shared" si="106"/>
        <v>Hold</v>
      </c>
    </row>
    <row r="1143" spans="1:8" ht="13.5" x14ac:dyDescent="0.35">
      <c r="A1143" s="3">
        <v>43675</v>
      </c>
      <c r="B1143" s="2">
        <v>10.8499</v>
      </c>
      <c r="C1143" s="7">
        <f t="shared" si="102"/>
        <v>11.034286627095389</v>
      </c>
      <c r="D1143" s="7">
        <f t="shared" si="104"/>
        <v>10.979878986464037</v>
      </c>
      <c r="E1143" s="7">
        <f t="shared" si="103"/>
        <v>5.4407640631351839E-2</v>
      </c>
      <c r="F1143" s="7">
        <f t="shared" si="107"/>
        <v>0.13033117431899474</v>
      </c>
      <c r="G1143" s="7">
        <f t="shared" si="105"/>
        <v>-7.5923533687642902E-2</v>
      </c>
      <c r="H1143" s="7" t="str">
        <f t="shared" si="106"/>
        <v>Hold</v>
      </c>
    </row>
    <row r="1144" spans="1:8" ht="13.5" x14ac:dyDescent="0.35">
      <c r="A1144" s="3">
        <v>43676</v>
      </c>
      <c r="B1144" s="2">
        <v>10.6709</v>
      </c>
      <c r="C1144" s="7">
        <f t="shared" si="102"/>
        <v>10.978380992157637</v>
      </c>
      <c r="D1144" s="7">
        <f t="shared" si="104"/>
        <v>10.956991654133368</v>
      </c>
      <c r="E1144" s="7">
        <f t="shared" si="103"/>
        <v>2.1389338024269122E-2</v>
      </c>
      <c r="F1144" s="7">
        <f t="shared" si="107"/>
        <v>0.10854280706004962</v>
      </c>
      <c r="G1144" s="7">
        <f t="shared" si="105"/>
        <v>-8.7153469035780501E-2</v>
      </c>
      <c r="H1144" s="7" t="str">
        <f t="shared" si="106"/>
        <v>Hold</v>
      </c>
    </row>
    <row r="1145" spans="1:8" ht="13.5" x14ac:dyDescent="0.35">
      <c r="A1145" s="3">
        <v>43677</v>
      </c>
      <c r="B1145" s="2">
        <v>10.5883</v>
      </c>
      <c r="C1145" s="7">
        <f t="shared" si="102"/>
        <v>10.918368531825694</v>
      </c>
      <c r="D1145" s="7">
        <f t="shared" si="104"/>
        <v>10.929681161234599</v>
      </c>
      <c r="E1145" s="7">
        <f t="shared" si="103"/>
        <v>-1.131262940890565E-2</v>
      </c>
      <c r="F1145" s="7">
        <f t="shared" si="107"/>
        <v>8.4571719766258574E-2</v>
      </c>
      <c r="G1145" s="7">
        <f t="shared" si="105"/>
        <v>-9.5884349175164224E-2</v>
      </c>
      <c r="H1145" s="7" t="str">
        <f t="shared" si="106"/>
        <v>Hold</v>
      </c>
    </row>
    <row r="1146" spans="1:8" ht="13.5" x14ac:dyDescent="0.35">
      <c r="A1146" s="3">
        <v>43678</v>
      </c>
      <c r="B1146" s="2">
        <v>10.6709</v>
      </c>
      <c r="C1146" s="7">
        <f t="shared" si="102"/>
        <v>10.880296450006357</v>
      </c>
      <c r="D1146" s="7">
        <f t="shared" si="104"/>
        <v>10.910512186328333</v>
      </c>
      <c r="E1146" s="7">
        <f t="shared" si="103"/>
        <v>-3.0215736321975939E-2</v>
      </c>
      <c r="F1146" s="7">
        <f t="shared" si="107"/>
        <v>6.1614228548611677E-2</v>
      </c>
      <c r="G1146" s="7">
        <f t="shared" si="105"/>
        <v>-9.1829964870587616E-2</v>
      </c>
      <c r="H1146" s="7" t="str">
        <f t="shared" si="106"/>
        <v>Hold</v>
      </c>
    </row>
    <row r="1147" spans="1:8" ht="13.5" x14ac:dyDescent="0.35">
      <c r="A1147" s="3">
        <v>43679</v>
      </c>
      <c r="B1147" s="2">
        <v>10.5883</v>
      </c>
      <c r="C1147" s="7">
        <f t="shared" si="102"/>
        <v>10.835373919236149</v>
      </c>
      <c r="D1147" s="7">
        <f t="shared" si="104"/>
        <v>10.886644616970678</v>
      </c>
      <c r="E1147" s="7">
        <f t="shared" si="103"/>
        <v>-5.1270697734528525E-2</v>
      </c>
      <c r="F1147" s="7">
        <f t="shared" si="107"/>
        <v>3.9037243291983638E-2</v>
      </c>
      <c r="G1147" s="7">
        <f t="shared" si="105"/>
        <v>-9.0307941026512156E-2</v>
      </c>
      <c r="H1147" s="7" t="str">
        <f t="shared" si="106"/>
        <v>Hold</v>
      </c>
    </row>
    <row r="1148" spans="1:8" ht="13.5" x14ac:dyDescent="0.35">
      <c r="A1148" s="3">
        <v>43682</v>
      </c>
      <c r="B1148" s="2">
        <v>10.5883</v>
      </c>
      <c r="C1148" s="7">
        <f t="shared" si="102"/>
        <v>10.797362547045973</v>
      </c>
      <c r="D1148" s="7">
        <f t="shared" si="104"/>
        <v>10.86454501571359</v>
      </c>
      <c r="E1148" s="7">
        <f t="shared" si="103"/>
        <v>-6.7182468667617457E-2</v>
      </c>
      <c r="F1148" s="7">
        <f t="shared" si="107"/>
        <v>1.7793300900063418E-2</v>
      </c>
      <c r="G1148" s="7">
        <f t="shared" si="105"/>
        <v>-8.4975769567680881E-2</v>
      </c>
      <c r="H1148" s="7" t="str">
        <f t="shared" si="106"/>
        <v>Hold</v>
      </c>
    </row>
    <row r="1149" spans="1:8" ht="13.5" x14ac:dyDescent="0.35">
      <c r="A1149" s="3">
        <v>43683</v>
      </c>
      <c r="B1149" s="2">
        <v>10.326700000000001</v>
      </c>
      <c r="C1149" s="7">
        <f t="shared" si="102"/>
        <v>10.724952924423516</v>
      </c>
      <c r="D1149" s="7">
        <f t="shared" si="104"/>
        <v>10.824704644179251</v>
      </c>
      <c r="E1149" s="7">
        <f t="shared" si="103"/>
        <v>-9.975171975573538E-2</v>
      </c>
      <c r="F1149" s="7">
        <f t="shared" si="107"/>
        <v>-5.7157032310963425E-3</v>
      </c>
      <c r="G1149" s="7">
        <f t="shared" si="105"/>
        <v>-9.4036016524639041E-2</v>
      </c>
      <c r="H1149" s="7" t="str">
        <f t="shared" si="106"/>
        <v>Hold</v>
      </c>
    </row>
    <row r="1150" spans="1:8" ht="13.5" x14ac:dyDescent="0.35">
      <c r="A1150" s="3">
        <v>43684</v>
      </c>
      <c r="B1150" s="2">
        <v>10.464399999999999</v>
      </c>
      <c r="C1150" s="7">
        <f t="shared" si="102"/>
        <v>10.684867859127589</v>
      </c>
      <c r="D1150" s="7">
        <f t="shared" si="104"/>
        <v>10.798015411277083</v>
      </c>
      <c r="E1150" s="7">
        <f t="shared" si="103"/>
        <v>-0.11314755214949379</v>
      </c>
      <c r="F1150" s="7">
        <f t="shared" si="107"/>
        <v>-2.7202073014775834E-2</v>
      </c>
      <c r="G1150" s="7">
        <f t="shared" si="105"/>
        <v>-8.594547913471795E-2</v>
      </c>
      <c r="H1150" s="7" t="str">
        <f t="shared" si="106"/>
        <v>Hold</v>
      </c>
    </row>
    <row r="1151" spans="1:8" ht="13.5" x14ac:dyDescent="0.35">
      <c r="A1151" s="3">
        <v>43685</v>
      </c>
      <c r="B1151" s="2">
        <v>10.464399999999999</v>
      </c>
      <c r="C1151" s="7">
        <f t="shared" si="102"/>
        <v>10.650949726954114</v>
      </c>
      <c r="D1151" s="7">
        <f t="shared" si="104"/>
        <v>10.773303158589892</v>
      </c>
      <c r="E1151" s="7">
        <f t="shared" si="103"/>
        <v>-0.12235343163577816</v>
      </c>
      <c r="F1151" s="7">
        <f t="shared" si="107"/>
        <v>-4.6232344738976305E-2</v>
      </c>
      <c r="G1151" s="7">
        <f t="shared" si="105"/>
        <v>-7.6121086896801859E-2</v>
      </c>
      <c r="H1151" s="7" t="str">
        <f t="shared" si="106"/>
        <v>Hold</v>
      </c>
    </row>
    <row r="1152" spans="1:8" ht="13.5" x14ac:dyDescent="0.35">
      <c r="A1152" s="3">
        <v>43686</v>
      </c>
      <c r="B1152" s="2">
        <v>10.526300000000001</v>
      </c>
      <c r="C1152" s="7">
        <f t="shared" si="102"/>
        <v>10.63177284588425</v>
      </c>
      <c r="D1152" s="7">
        <f t="shared" si="104"/>
        <v>10.755006628323974</v>
      </c>
      <c r="E1152" s="7">
        <f t="shared" si="103"/>
        <v>-0.12323378243972449</v>
      </c>
      <c r="F1152" s="7">
        <f t="shared" si="107"/>
        <v>-6.1632632279125944E-2</v>
      </c>
      <c r="G1152" s="7">
        <f t="shared" si="105"/>
        <v>-6.1601150160598549E-2</v>
      </c>
      <c r="H1152" s="7" t="str">
        <f t="shared" si="106"/>
        <v>Hold</v>
      </c>
    </row>
    <row r="1153" spans="1:8" ht="13.5" x14ac:dyDescent="0.35">
      <c r="A1153" s="3">
        <v>43691</v>
      </c>
      <c r="B1153" s="2">
        <v>10.5952</v>
      </c>
      <c r="C1153" s="7">
        <f t="shared" si="102"/>
        <v>10.62614625420975</v>
      </c>
      <c r="D1153" s="7">
        <f t="shared" si="104"/>
        <v>10.743169100299976</v>
      </c>
      <c r="E1153" s="7">
        <f t="shared" si="103"/>
        <v>-0.11702284609022584</v>
      </c>
      <c r="F1153" s="7">
        <f t="shared" si="107"/>
        <v>-7.2710675041345929E-2</v>
      </c>
      <c r="G1153" s="7">
        <f t="shared" si="105"/>
        <v>-4.4312171048879911E-2</v>
      </c>
      <c r="H1153" s="7" t="str">
        <f t="shared" si="106"/>
        <v>Hold</v>
      </c>
    </row>
    <row r="1154" spans="1:8" ht="13.5" x14ac:dyDescent="0.35">
      <c r="A1154" s="3">
        <v>43692</v>
      </c>
      <c r="B1154" s="2">
        <v>10.6227</v>
      </c>
      <c r="C1154" s="7">
        <f t="shared" si="102"/>
        <v>10.625616061254405</v>
      </c>
      <c r="D1154" s="7">
        <f t="shared" si="104"/>
        <v>10.734245463240718</v>
      </c>
      <c r="E1154" s="7">
        <f t="shared" si="103"/>
        <v>-0.10862940198631321</v>
      </c>
      <c r="F1154" s="7">
        <f t="shared" si="107"/>
        <v>-7.9894420430339397E-2</v>
      </c>
      <c r="G1154" s="7">
        <f t="shared" si="105"/>
        <v>-2.8734981555973815E-2</v>
      </c>
      <c r="H1154" s="7" t="str">
        <f t="shared" si="106"/>
        <v>Hold</v>
      </c>
    </row>
    <row r="1155" spans="1:8" ht="13.5" x14ac:dyDescent="0.35">
      <c r="A1155" s="3">
        <v>43693</v>
      </c>
      <c r="B1155" s="2">
        <v>10.5883</v>
      </c>
      <c r="C1155" s="7">
        <f t="shared" si="102"/>
        <v>10.619875128753728</v>
      </c>
      <c r="D1155" s="7">
        <f t="shared" si="104"/>
        <v>10.723434688185849</v>
      </c>
      <c r="E1155" s="7">
        <f t="shared" si="103"/>
        <v>-0.10355955943212081</v>
      </c>
      <c r="F1155" s="7">
        <f t="shared" si="107"/>
        <v>-8.4627448230695679E-2</v>
      </c>
      <c r="G1155" s="7">
        <f t="shared" si="105"/>
        <v>-1.8932111201425128E-2</v>
      </c>
      <c r="H1155" s="7" t="str">
        <f t="shared" si="106"/>
        <v>Hold</v>
      </c>
    </row>
    <row r="1156" spans="1:8" ht="13.5" x14ac:dyDescent="0.35">
      <c r="A1156" s="3">
        <v>43696</v>
      </c>
      <c r="B1156" s="2">
        <v>10.5952</v>
      </c>
      <c r="C1156" s="7">
        <f t="shared" si="102"/>
        <v>10.616078955099308</v>
      </c>
      <c r="D1156" s="7">
        <f t="shared" si="104"/>
        <v>10.713935822394305</v>
      </c>
      <c r="E1156" s="7">
        <f t="shared" si="103"/>
        <v>-9.7856867294996874E-2</v>
      </c>
      <c r="F1156" s="7">
        <f t="shared" si="107"/>
        <v>-8.7273332043555918E-2</v>
      </c>
      <c r="G1156" s="7">
        <f t="shared" si="105"/>
        <v>-1.0583535251440956E-2</v>
      </c>
      <c r="H1156" s="7" t="str">
        <f t="shared" si="106"/>
        <v>Hold</v>
      </c>
    </row>
    <row r="1157" spans="1:8" ht="13.5" x14ac:dyDescent="0.35">
      <c r="A1157" s="3">
        <v>43697</v>
      </c>
      <c r="B1157" s="2">
        <v>10.553900000000001</v>
      </c>
      <c r="C1157" s="7">
        <f t="shared" si="102"/>
        <v>10.606512962007107</v>
      </c>
      <c r="D1157" s="7">
        <f t="shared" si="104"/>
        <v>10.702081317031764</v>
      </c>
      <c r="E1157" s="7">
        <f t="shared" si="103"/>
        <v>-9.5568355024656881E-2</v>
      </c>
      <c r="F1157" s="7">
        <f t="shared" si="107"/>
        <v>-8.8932336639776108E-2</v>
      </c>
      <c r="G1157" s="7">
        <f t="shared" si="105"/>
        <v>-6.6360183848807736E-3</v>
      </c>
      <c r="H1157" s="7" t="str">
        <f t="shared" si="106"/>
        <v>Hold</v>
      </c>
    </row>
    <row r="1158" spans="1:8" ht="13.5" x14ac:dyDescent="0.35">
      <c r="A1158" s="3">
        <v>43698</v>
      </c>
      <c r="B1158" s="2">
        <v>10.533200000000001</v>
      </c>
      <c r="C1158" s="7">
        <f t="shared" si="102"/>
        <v>10.595234044775244</v>
      </c>
      <c r="D1158" s="7">
        <f t="shared" si="104"/>
        <v>10.689571589844228</v>
      </c>
      <c r="E1158" s="7">
        <f t="shared" si="103"/>
        <v>-9.4337545068983175E-2</v>
      </c>
      <c r="F1158" s="7">
        <f t="shared" si="107"/>
        <v>-9.0013378325617524E-2</v>
      </c>
      <c r="G1158" s="7">
        <f t="shared" si="105"/>
        <v>-4.3241667433656511E-3</v>
      </c>
      <c r="H1158" s="7" t="str">
        <f t="shared" si="106"/>
        <v>Hold</v>
      </c>
    </row>
    <row r="1159" spans="1:8" ht="13.5" x14ac:dyDescent="0.35">
      <c r="A1159" s="3">
        <v>43699</v>
      </c>
      <c r="B1159" s="2">
        <v>10.705299999999999</v>
      </c>
      <c r="C1159" s="7">
        <f t="shared" si="102"/>
        <v>10.612167268655977</v>
      </c>
      <c r="D1159" s="7">
        <f t="shared" si="104"/>
        <v>10.690736657263173</v>
      </c>
      <c r="E1159" s="7">
        <f t="shared" si="103"/>
        <v>-7.8569388607196089E-2</v>
      </c>
      <c r="F1159" s="7">
        <f t="shared" si="107"/>
        <v>-8.7724580381933231E-2</v>
      </c>
      <c r="G1159" s="7">
        <f t="shared" si="105"/>
        <v>9.1551917747371425E-3</v>
      </c>
      <c r="H1159" s="7" t="str">
        <f t="shared" si="106"/>
        <v>Sell</v>
      </c>
    </row>
    <row r="1160" spans="1:8" ht="13.5" x14ac:dyDescent="0.35">
      <c r="A1160" s="3">
        <v>43700</v>
      </c>
      <c r="B1160" s="2">
        <v>10.7742</v>
      </c>
      <c r="C1160" s="7">
        <f t="shared" si="102"/>
        <v>10.637095381170443</v>
      </c>
      <c r="D1160" s="7">
        <f t="shared" si="104"/>
        <v>10.696919127095532</v>
      </c>
      <c r="E1160" s="7">
        <f t="shared" si="103"/>
        <v>-5.9823745925088545E-2</v>
      </c>
      <c r="F1160" s="7">
        <f t="shared" si="107"/>
        <v>-8.2144413490564297E-2</v>
      </c>
      <c r="G1160" s="7">
        <f t="shared" si="105"/>
        <v>2.2320667565475752E-2</v>
      </c>
      <c r="H1160" s="7" t="str">
        <f t="shared" si="106"/>
        <v>Sell</v>
      </c>
    </row>
    <row r="1161" spans="1:8" ht="13.5" x14ac:dyDescent="0.35">
      <c r="A1161" s="3">
        <v>43703</v>
      </c>
      <c r="B1161" s="2">
        <v>10.739699999999999</v>
      </c>
      <c r="C1161" s="7">
        <f t="shared" si="102"/>
        <v>10.65288070714422</v>
      </c>
      <c r="D1161" s="7">
        <f t="shared" si="104"/>
        <v>10.700088080644012</v>
      </c>
      <c r="E1161" s="7">
        <f t="shared" si="103"/>
        <v>-4.7207373499791316E-2</v>
      </c>
      <c r="F1161" s="7">
        <f t="shared" si="107"/>
        <v>-7.5157005492409709E-2</v>
      </c>
      <c r="G1161" s="7">
        <f t="shared" si="105"/>
        <v>2.7949631992618393E-2</v>
      </c>
      <c r="H1161" s="7" t="str">
        <f t="shared" si="106"/>
        <v>Sell</v>
      </c>
    </row>
    <row r="1162" spans="1:8" ht="13.5" x14ac:dyDescent="0.35">
      <c r="A1162" s="3">
        <v>43704</v>
      </c>
      <c r="B1162" s="2">
        <v>10.4162</v>
      </c>
      <c r="C1162" s="7">
        <f t="shared" si="102"/>
        <v>10.616468290660492</v>
      </c>
      <c r="D1162" s="7">
        <f t="shared" si="104"/>
        <v>10.67905933392964</v>
      </c>
      <c r="E1162" s="7">
        <f t="shared" si="103"/>
        <v>-6.2591043269147661E-2</v>
      </c>
      <c r="F1162" s="7">
        <f t="shared" si="107"/>
        <v>-7.26438130477573E-2</v>
      </c>
      <c r="G1162" s="7">
        <f t="shared" si="105"/>
        <v>1.0052769778609638E-2</v>
      </c>
      <c r="H1162" s="7" t="str">
        <f t="shared" si="106"/>
        <v>Sell</v>
      </c>
    </row>
    <row r="1163" spans="1:8" ht="13.5" x14ac:dyDescent="0.35">
      <c r="A1163" s="3">
        <v>43705</v>
      </c>
      <c r="B1163" s="2">
        <v>10.4162</v>
      </c>
      <c r="C1163" s="7">
        <f t="shared" si="102"/>
        <v>10.585657784405031</v>
      </c>
      <c r="D1163" s="7">
        <f t="shared" si="104"/>
        <v>10.659588272157073</v>
      </c>
      <c r="E1163" s="7">
        <f t="shared" si="103"/>
        <v>-7.393048775204214E-2</v>
      </c>
      <c r="F1163" s="7">
        <f t="shared" si="107"/>
        <v>-7.2901147988614273E-2</v>
      </c>
      <c r="G1163" s="7">
        <f t="shared" si="105"/>
        <v>-1.0293397634278667E-3</v>
      </c>
      <c r="H1163" s="7" t="str">
        <f t="shared" si="106"/>
        <v>Hold</v>
      </c>
    </row>
    <row r="1164" spans="1:8" ht="13.5" x14ac:dyDescent="0.35">
      <c r="A1164" s="3">
        <v>43706</v>
      </c>
      <c r="B1164" s="2">
        <v>10.464399999999999</v>
      </c>
      <c r="C1164" s="7">
        <f t="shared" si="102"/>
        <v>10.567002740650411</v>
      </c>
      <c r="D1164" s="7">
        <f t="shared" si="104"/>
        <v>10.64512988162692</v>
      </c>
      <c r="E1164" s="7">
        <f t="shared" si="103"/>
        <v>-7.8127140976508969E-2</v>
      </c>
      <c r="F1164" s="7">
        <f t="shared" si="107"/>
        <v>-7.3946346586193215E-2</v>
      </c>
      <c r="G1164" s="7">
        <f t="shared" si="105"/>
        <v>-4.1807943903157535E-3</v>
      </c>
      <c r="H1164" s="7" t="str">
        <f t="shared" si="106"/>
        <v>Hold</v>
      </c>
    </row>
    <row r="1165" spans="1:8" ht="13.5" x14ac:dyDescent="0.35">
      <c r="A1165" s="3">
        <v>43707</v>
      </c>
      <c r="B1165" s="2">
        <v>10.347300000000001</v>
      </c>
      <c r="C1165" s="7">
        <f t="shared" si="102"/>
        <v>10.533202319011886</v>
      </c>
      <c r="D1165" s="7">
        <f t="shared" si="104"/>
        <v>10.623068408913815</v>
      </c>
      <c r="E1165" s="7">
        <f t="shared" si="103"/>
        <v>-8.9866089901928348E-2</v>
      </c>
      <c r="F1165" s="7">
        <f t="shared" si="107"/>
        <v>-7.7130295249340244E-2</v>
      </c>
      <c r="G1165" s="7">
        <f t="shared" si="105"/>
        <v>-1.2735794652588103E-2</v>
      </c>
      <c r="H1165" s="7" t="str">
        <f t="shared" si="106"/>
        <v>Hold</v>
      </c>
    </row>
    <row r="1166" spans="1:8" ht="13.5" x14ac:dyDescent="0.35">
      <c r="A1166" s="3">
        <v>43710</v>
      </c>
      <c r="B1166" s="2">
        <v>10.4575</v>
      </c>
      <c r="C1166" s="7">
        <f t="shared" si="102"/>
        <v>10.521555808394673</v>
      </c>
      <c r="D1166" s="7">
        <f t="shared" si="104"/>
        <v>10.610804082327606</v>
      </c>
      <c r="E1166" s="7">
        <f t="shared" si="103"/>
        <v>-8.9248273932932776E-2</v>
      </c>
      <c r="F1166" s="7">
        <f t="shared" si="107"/>
        <v>-7.9553890986058751E-2</v>
      </c>
      <c r="G1166" s="7">
        <f t="shared" si="105"/>
        <v>-9.694382946874025E-3</v>
      </c>
      <c r="H1166" s="7" t="str">
        <f t="shared" si="106"/>
        <v>Hold</v>
      </c>
    </row>
    <row r="1167" spans="1:8" ht="13.5" x14ac:dyDescent="0.35">
      <c r="A1167" s="3">
        <v>43711</v>
      </c>
      <c r="B1167" s="2">
        <v>10.1683</v>
      </c>
      <c r="C1167" s="7">
        <f t="shared" ref="C1167:C1230" si="108">$C$4*B1167+C1166*(1-$C$4)</f>
        <v>10.467208760949338</v>
      </c>
      <c r="D1167" s="7">
        <f t="shared" si="104"/>
        <v>10.578026002155191</v>
      </c>
      <c r="E1167" s="7">
        <f t="shared" si="103"/>
        <v>-0.11081724120585257</v>
      </c>
      <c r="F1167" s="7">
        <f t="shared" si="107"/>
        <v>-8.580656103001752E-2</v>
      </c>
      <c r="G1167" s="7">
        <f t="shared" si="105"/>
        <v>-2.5010680175835048E-2</v>
      </c>
      <c r="H1167" s="7" t="str">
        <f t="shared" si="106"/>
        <v>Hold</v>
      </c>
    </row>
    <row r="1168" spans="1:8" ht="13.5" x14ac:dyDescent="0.35">
      <c r="A1168" s="3">
        <v>43712</v>
      </c>
      <c r="B1168" s="2">
        <v>10.3611</v>
      </c>
      <c r="C1168" s="7">
        <f t="shared" si="108"/>
        <v>10.450884336187903</v>
      </c>
      <c r="D1168" s="7">
        <f t="shared" si="104"/>
        <v>10.561957409402954</v>
      </c>
      <c r="E1168" s="7">
        <f t="shared" si="103"/>
        <v>-0.11107307321505111</v>
      </c>
      <c r="F1168" s="7">
        <f t="shared" si="107"/>
        <v>-9.0859863467024238E-2</v>
      </c>
      <c r="G1168" s="7">
        <f t="shared" si="105"/>
        <v>-2.0213209748026872E-2</v>
      </c>
      <c r="H1168" s="7" t="str">
        <f t="shared" si="106"/>
        <v>Hold</v>
      </c>
    </row>
    <row r="1169" spans="1:8" ht="13.5" x14ac:dyDescent="0.35">
      <c r="A1169" s="3">
        <v>43713</v>
      </c>
      <c r="B1169" s="2">
        <v>10.3611</v>
      </c>
      <c r="C1169" s="7">
        <f t="shared" si="108"/>
        <v>10.437071361389764</v>
      </c>
      <c r="D1169" s="7">
        <f t="shared" si="104"/>
        <v>10.547079082780513</v>
      </c>
      <c r="E1169" s="7">
        <f t="shared" si="103"/>
        <v>-0.11000772139074932</v>
      </c>
      <c r="F1169" s="7">
        <f t="shared" si="107"/>
        <v>-9.4689435051769258E-2</v>
      </c>
      <c r="G1169" s="7">
        <f t="shared" si="105"/>
        <v>-1.5318286338980067E-2</v>
      </c>
      <c r="H1169" s="7" t="str">
        <f t="shared" si="106"/>
        <v>Hold</v>
      </c>
    </row>
    <row r="1170" spans="1:8" ht="13.5" x14ac:dyDescent="0.35">
      <c r="A1170" s="3">
        <v>43714</v>
      </c>
      <c r="B1170" s="2">
        <v>10.326700000000001</v>
      </c>
      <c r="C1170" s="7">
        <f t="shared" si="108"/>
        <v>10.420091151945185</v>
      </c>
      <c r="D1170" s="7">
        <f t="shared" si="104"/>
        <v>10.530754706278254</v>
      </c>
      <c r="E1170" s="7">
        <f t="shared" si="103"/>
        <v>-0.11066355433306896</v>
      </c>
      <c r="F1170" s="7">
        <f t="shared" si="107"/>
        <v>-9.7884258908029209E-2</v>
      </c>
      <c r="G1170" s="7">
        <f t="shared" si="105"/>
        <v>-1.2779295425039749E-2</v>
      </c>
      <c r="H1170" s="7" t="str">
        <f t="shared" si="106"/>
        <v>Hold</v>
      </c>
    </row>
    <row r="1171" spans="1:8" ht="13.5" x14ac:dyDescent="0.35">
      <c r="A1171" s="3">
        <v>43717</v>
      </c>
      <c r="B1171" s="2">
        <v>10.2509</v>
      </c>
      <c r="C1171" s="7">
        <f t="shared" si="108"/>
        <v>10.394061743953618</v>
      </c>
      <c r="D1171" s="7">
        <f t="shared" si="104"/>
        <v>10.51002472803542</v>
      </c>
      <c r="E1171" s="7">
        <f t="shared" si="103"/>
        <v>-0.11596298408180239</v>
      </c>
      <c r="F1171" s="7">
        <f t="shared" si="107"/>
        <v>-0.10150000394278384</v>
      </c>
      <c r="G1171" s="7">
        <f t="shared" si="105"/>
        <v>-1.4462980139018547E-2</v>
      </c>
      <c r="H1171" s="7" t="str">
        <f t="shared" si="106"/>
        <v>Hold</v>
      </c>
    </row>
    <row r="1172" spans="1:8" ht="13.5" x14ac:dyDescent="0.35">
      <c r="A1172" s="3">
        <v>43718</v>
      </c>
      <c r="B1172" s="2">
        <v>10.189</v>
      </c>
      <c r="C1172" s="7">
        <f t="shared" si="108"/>
        <v>10.362513783345369</v>
      </c>
      <c r="D1172" s="7">
        <f t="shared" si="104"/>
        <v>10.486245118551317</v>
      </c>
      <c r="E1172" s="7">
        <f t="shared" si="103"/>
        <v>-0.1237313352059477</v>
      </c>
      <c r="F1172" s="7">
        <f t="shared" si="107"/>
        <v>-0.10594627019541662</v>
      </c>
      <c r="G1172" s="7">
        <f t="shared" si="105"/>
        <v>-1.7785065010531079E-2</v>
      </c>
      <c r="H1172" s="7" t="str">
        <f t="shared" si="106"/>
        <v>Hold</v>
      </c>
    </row>
    <row r="1173" spans="1:8" ht="13.5" x14ac:dyDescent="0.35">
      <c r="A1173" s="3">
        <v>43719</v>
      </c>
      <c r="B1173" s="2">
        <v>10.2303</v>
      </c>
      <c r="C1173" s="7">
        <f t="shared" si="108"/>
        <v>10.342173201292235</v>
      </c>
      <c r="D1173" s="7">
        <f t="shared" si="104"/>
        <v>10.467286220880847</v>
      </c>
      <c r="E1173" s="7">
        <f t="shared" si="103"/>
        <v>-0.12511301958861232</v>
      </c>
      <c r="F1173" s="7">
        <f t="shared" si="107"/>
        <v>-0.10977962007405576</v>
      </c>
      <c r="G1173" s="7">
        <f t="shared" si="105"/>
        <v>-1.5333399514556562E-2</v>
      </c>
      <c r="H1173" s="7" t="str">
        <f t="shared" si="106"/>
        <v>Hold</v>
      </c>
    </row>
    <row r="1174" spans="1:8" ht="13.5" x14ac:dyDescent="0.35">
      <c r="A1174" s="3">
        <v>43720</v>
      </c>
      <c r="B1174" s="2">
        <v>10.189</v>
      </c>
      <c r="C1174" s="7">
        <f t="shared" si="108"/>
        <v>10.318608093401123</v>
      </c>
      <c r="D1174" s="7">
        <f t="shared" si="104"/>
        <v>10.446672426741525</v>
      </c>
      <c r="E1174" s="7">
        <f t="shared" si="103"/>
        <v>-0.12806433334040257</v>
      </c>
      <c r="F1174" s="7">
        <f t="shared" si="107"/>
        <v>-0.11343656272732514</v>
      </c>
      <c r="G1174" s="7">
        <f t="shared" si="105"/>
        <v>-1.4627770613077434E-2</v>
      </c>
      <c r="H1174" s="7" t="str">
        <f t="shared" si="106"/>
        <v>Hold</v>
      </c>
    </row>
    <row r="1175" spans="1:8" ht="13.5" x14ac:dyDescent="0.35">
      <c r="A1175" s="3">
        <v>43721</v>
      </c>
      <c r="B1175" s="2">
        <v>10.2441</v>
      </c>
      <c r="C1175" s="7">
        <f t="shared" si="108"/>
        <v>10.30714530980095</v>
      </c>
      <c r="D1175" s="7">
        <f t="shared" si="104"/>
        <v>10.431667061797707</v>
      </c>
      <c r="E1175" s="7">
        <f t="shared" si="103"/>
        <v>-0.12452175199675786</v>
      </c>
      <c r="F1175" s="7">
        <f t="shared" si="107"/>
        <v>-0.11565360058121169</v>
      </c>
      <c r="G1175" s="7">
        <f t="shared" si="105"/>
        <v>-8.8681514155461716E-3</v>
      </c>
      <c r="H1175" s="7" t="str">
        <f t="shared" si="106"/>
        <v>Hold</v>
      </c>
    </row>
    <row r="1176" spans="1:8" ht="13.5" x14ac:dyDescent="0.35">
      <c r="A1176" s="3">
        <v>43724</v>
      </c>
      <c r="B1176" s="2">
        <v>10.2234</v>
      </c>
      <c r="C1176" s="7">
        <f t="shared" si="108"/>
        <v>10.294261415985419</v>
      </c>
      <c r="D1176" s="7">
        <f t="shared" si="104"/>
        <v>10.416239872034915</v>
      </c>
      <c r="E1176" s="7">
        <f t="shared" si="103"/>
        <v>-0.12197845604949542</v>
      </c>
      <c r="F1176" s="7">
        <f t="shared" si="107"/>
        <v>-0.11691857167486844</v>
      </c>
      <c r="G1176" s="7">
        <f t="shared" si="105"/>
        <v>-5.0598843746269828E-3</v>
      </c>
      <c r="H1176" s="7" t="str">
        <f t="shared" si="106"/>
        <v>Hold</v>
      </c>
    </row>
    <row r="1177" spans="1:8" ht="13.5" x14ac:dyDescent="0.35">
      <c r="A1177" s="3">
        <v>43725</v>
      </c>
      <c r="B1177" s="2">
        <v>9.9824999999999999</v>
      </c>
      <c r="C1177" s="7">
        <f t="shared" si="108"/>
        <v>10.246298121218432</v>
      </c>
      <c r="D1177" s="7">
        <f t="shared" si="104"/>
        <v>10.384110992624921</v>
      </c>
      <c r="E1177" s="7">
        <f t="shared" si="103"/>
        <v>-0.13781287140648857</v>
      </c>
      <c r="F1177" s="7">
        <f t="shared" si="107"/>
        <v>-0.12109743162119246</v>
      </c>
      <c r="G1177" s="7">
        <f t="shared" si="105"/>
        <v>-1.6715439785296105E-2</v>
      </c>
      <c r="H1177" s="7" t="str">
        <f t="shared" si="106"/>
        <v>Hold</v>
      </c>
    </row>
    <row r="1178" spans="1:8" ht="13.5" x14ac:dyDescent="0.35">
      <c r="A1178" s="3">
        <v>43726</v>
      </c>
      <c r="B1178" s="2">
        <v>9.9687000000000001</v>
      </c>
      <c r="C1178" s="7">
        <f t="shared" si="108"/>
        <v>10.203590717954059</v>
      </c>
      <c r="D1178" s="7">
        <f t="shared" si="104"/>
        <v>10.353339807986039</v>
      </c>
      <c r="E1178" s="7">
        <f t="shared" si="103"/>
        <v>-0.14974909003198</v>
      </c>
      <c r="F1178" s="7">
        <f t="shared" si="107"/>
        <v>-0.12682776330334999</v>
      </c>
      <c r="G1178" s="7">
        <f t="shared" si="105"/>
        <v>-2.2921326728630009E-2</v>
      </c>
      <c r="H1178" s="7" t="str">
        <f t="shared" si="106"/>
        <v>Hold</v>
      </c>
    </row>
    <row r="1179" spans="1:8" ht="13.5" x14ac:dyDescent="0.35">
      <c r="A1179" s="3">
        <v>43727</v>
      </c>
      <c r="B1179" s="2">
        <v>9.9136000000000006</v>
      </c>
      <c r="C1179" s="7">
        <f t="shared" si="108"/>
        <v>10.158976761345743</v>
      </c>
      <c r="D1179" s="7">
        <f t="shared" si="104"/>
        <v>10.320766488875963</v>
      </c>
      <c r="E1179" s="7">
        <f t="shared" si="103"/>
        <v>-0.16178972753021981</v>
      </c>
      <c r="F1179" s="7">
        <f t="shared" si="107"/>
        <v>-0.13382015614872397</v>
      </c>
      <c r="G1179" s="7">
        <f t="shared" si="105"/>
        <v>-2.7969571381495834E-2</v>
      </c>
      <c r="H1179" s="7" t="str">
        <f t="shared" si="106"/>
        <v>Hold</v>
      </c>
    </row>
    <row r="1180" spans="1:8" ht="13.5" x14ac:dyDescent="0.35">
      <c r="A1180" s="3">
        <v>43728</v>
      </c>
      <c r="B1180" s="2">
        <v>9.8447999999999993</v>
      </c>
      <c r="C1180" s="7">
        <f t="shared" si="108"/>
        <v>10.110641874984859</v>
      </c>
      <c r="D1180" s="7">
        <f t="shared" si="104"/>
        <v>10.285509711922188</v>
      </c>
      <c r="E1180" s="7">
        <f t="shared" ref="E1180:E1243" si="109">C1180-D1180</f>
        <v>-0.1748678369373291</v>
      </c>
      <c r="F1180" s="7">
        <f t="shared" si="107"/>
        <v>-0.14202969230644502</v>
      </c>
      <c r="G1180" s="7">
        <f t="shared" si="105"/>
        <v>-3.2838144630884081E-2</v>
      </c>
      <c r="H1180" s="7" t="str">
        <f t="shared" si="106"/>
        <v>Hold</v>
      </c>
    </row>
    <row r="1181" spans="1:8" ht="13.5" x14ac:dyDescent="0.35">
      <c r="A1181" s="3">
        <v>43731</v>
      </c>
      <c r="B1181" s="2">
        <v>9.6381999999999994</v>
      </c>
      <c r="C1181" s="7">
        <f t="shared" si="108"/>
        <v>10.037958509602571</v>
      </c>
      <c r="D1181" s="7">
        <f t="shared" ref="D1181:D1244" si="110">$D$4*B1181+(1-$D$4)*D1180</f>
        <v>10.237560844372396</v>
      </c>
      <c r="E1181" s="7">
        <f t="shared" si="109"/>
        <v>-0.19960233476982481</v>
      </c>
      <c r="F1181" s="7">
        <f t="shared" si="107"/>
        <v>-0.153544220799121</v>
      </c>
      <c r="G1181" s="7">
        <f t="shared" si="105"/>
        <v>-4.6058113970703807E-2</v>
      </c>
      <c r="H1181" s="7" t="str">
        <f t="shared" si="106"/>
        <v>Hold</v>
      </c>
    </row>
    <row r="1182" spans="1:8" ht="13.5" x14ac:dyDescent="0.35">
      <c r="A1182" s="3">
        <v>43732</v>
      </c>
      <c r="B1182" s="2">
        <v>9.5005000000000006</v>
      </c>
      <c r="C1182" s="7">
        <f t="shared" si="108"/>
        <v>9.9552725850483306</v>
      </c>
      <c r="D1182" s="7">
        <f t="shared" si="110"/>
        <v>10.182963744789257</v>
      </c>
      <c r="E1182" s="7">
        <f t="shared" si="109"/>
        <v>-0.22769115974092635</v>
      </c>
      <c r="F1182" s="7">
        <f t="shared" si="107"/>
        <v>-0.16837360858748207</v>
      </c>
      <c r="G1182" s="7">
        <f t="shared" si="105"/>
        <v>-5.9317551153444281E-2</v>
      </c>
      <c r="H1182" s="7" t="str">
        <f t="shared" si="106"/>
        <v>Hold</v>
      </c>
    </row>
    <row r="1183" spans="1:8" ht="13.5" x14ac:dyDescent="0.35">
      <c r="A1183" s="3">
        <v>43733</v>
      </c>
      <c r="B1183" s="2">
        <v>9.3284000000000002</v>
      </c>
      <c r="C1183" s="7">
        <f t="shared" si="108"/>
        <v>9.8588306488870483</v>
      </c>
      <c r="D1183" s="7">
        <f t="shared" si="110"/>
        <v>10.119662726656721</v>
      </c>
      <c r="E1183" s="7">
        <f t="shared" si="109"/>
        <v>-0.26083207776967221</v>
      </c>
      <c r="F1183" s="7">
        <f t="shared" si="107"/>
        <v>-0.1868653024239201</v>
      </c>
      <c r="G1183" s="7">
        <f t="shared" si="105"/>
        <v>-7.3966775345752106E-2</v>
      </c>
      <c r="H1183" s="7" t="str">
        <f t="shared" si="106"/>
        <v>Hold</v>
      </c>
    </row>
    <row r="1184" spans="1:8" ht="13.5" x14ac:dyDescent="0.35">
      <c r="A1184" s="3">
        <v>43734</v>
      </c>
      <c r="B1184" s="2">
        <v>9.4661000000000008</v>
      </c>
      <c r="C1184" s="7">
        <f t="shared" si="108"/>
        <v>9.7984105490582714</v>
      </c>
      <c r="D1184" s="7">
        <f t="shared" si="110"/>
        <v>10.071250672830297</v>
      </c>
      <c r="E1184" s="7">
        <f t="shared" si="109"/>
        <v>-0.27284012377202593</v>
      </c>
      <c r="F1184" s="7">
        <f t="shared" si="107"/>
        <v>-0.2040602666935413</v>
      </c>
      <c r="G1184" s="7">
        <f t="shared" si="105"/>
        <v>-6.8779857078484635E-2</v>
      </c>
      <c r="H1184" s="7" t="str">
        <f t="shared" si="106"/>
        <v>Hold</v>
      </c>
    </row>
    <row r="1185" spans="1:8" ht="13.5" x14ac:dyDescent="0.35">
      <c r="A1185" s="3">
        <v>43735</v>
      </c>
      <c r="B1185" s="2">
        <v>9.3972999999999995</v>
      </c>
      <c r="C1185" s="7">
        <f t="shared" si="108"/>
        <v>9.7367012338185361</v>
      </c>
      <c r="D1185" s="7">
        <f t="shared" si="110"/>
        <v>10.021328400768795</v>
      </c>
      <c r="E1185" s="7">
        <f t="shared" si="109"/>
        <v>-0.28462716695025847</v>
      </c>
      <c r="F1185" s="7">
        <f t="shared" si="107"/>
        <v>-0.22017364674488477</v>
      </c>
      <c r="G1185" s="7">
        <f t="shared" si="105"/>
        <v>-6.4453520205373704E-2</v>
      </c>
      <c r="H1185" s="7" t="str">
        <f t="shared" si="106"/>
        <v>Hold</v>
      </c>
    </row>
    <row r="1186" spans="1:8" ht="13.5" x14ac:dyDescent="0.35">
      <c r="A1186" s="3">
        <v>43738</v>
      </c>
      <c r="B1186" s="2">
        <v>9.7690000000000001</v>
      </c>
      <c r="C1186" s="7">
        <f t="shared" si="108"/>
        <v>9.7416702747695307</v>
      </c>
      <c r="D1186" s="7">
        <f t="shared" si="110"/>
        <v>10.002637408119254</v>
      </c>
      <c r="E1186" s="7">
        <f t="shared" si="109"/>
        <v>-0.26096713334972321</v>
      </c>
      <c r="F1186" s="7">
        <f t="shared" si="107"/>
        <v>-0.22833234406585246</v>
      </c>
      <c r="G1186" s="7">
        <f t="shared" si="105"/>
        <v>-3.2634789283870758E-2</v>
      </c>
      <c r="H1186" s="7" t="str">
        <f t="shared" si="106"/>
        <v>Hold</v>
      </c>
    </row>
    <row r="1187" spans="1:8" ht="13.5" x14ac:dyDescent="0.35">
      <c r="A1187" s="3">
        <v>43739</v>
      </c>
      <c r="B1187" s="2">
        <v>10.3611</v>
      </c>
      <c r="C1187" s="7">
        <f t="shared" si="108"/>
        <v>9.8369671555742197</v>
      </c>
      <c r="D1187" s="7">
        <f t="shared" si="110"/>
        <v>10.029190192703012</v>
      </c>
      <c r="E1187" s="7">
        <f t="shared" si="109"/>
        <v>-0.19222303712879274</v>
      </c>
      <c r="F1187" s="7">
        <f t="shared" si="107"/>
        <v>-0.22111048267844052</v>
      </c>
      <c r="G1187" s="7">
        <f t="shared" si="105"/>
        <v>2.8887445549647783E-2</v>
      </c>
      <c r="H1187" s="7" t="str">
        <f t="shared" si="106"/>
        <v>Sell</v>
      </c>
    </row>
    <row r="1188" spans="1:8" ht="13.5" x14ac:dyDescent="0.35">
      <c r="A1188" s="3">
        <v>43740</v>
      </c>
      <c r="B1188" s="2">
        <v>10.512600000000001</v>
      </c>
      <c r="C1188" s="7">
        <f t="shared" si="108"/>
        <v>9.9409106701012622</v>
      </c>
      <c r="D1188" s="7">
        <f t="shared" si="110"/>
        <v>10.064998326576863</v>
      </c>
      <c r="E1188" s="7">
        <f t="shared" si="109"/>
        <v>-0.12408765647560038</v>
      </c>
      <c r="F1188" s="7">
        <f t="shared" si="107"/>
        <v>-0.2017059174378725</v>
      </c>
      <c r="G1188" s="7">
        <f t="shared" ref="G1188:G1251" si="111">E1188-F1188</f>
        <v>7.7618260962272118E-2</v>
      </c>
      <c r="H1188" s="7" t="str">
        <f t="shared" ref="H1188:H1251" si="112">IF(G1188&lt;0,"Hold","Sell")</f>
        <v>Sell</v>
      </c>
    </row>
    <row r="1189" spans="1:8" ht="13.5" x14ac:dyDescent="0.35">
      <c r="A1189" s="3">
        <v>43741</v>
      </c>
      <c r="B1189" s="2">
        <v>10.3611</v>
      </c>
      <c r="C1189" s="7">
        <f t="shared" si="108"/>
        <v>10.005555182393376</v>
      </c>
      <c r="D1189" s="7">
        <f t="shared" si="110"/>
        <v>10.086931783867467</v>
      </c>
      <c r="E1189" s="7">
        <f t="shared" si="109"/>
        <v>-8.1376601474090648E-2</v>
      </c>
      <c r="F1189" s="7">
        <f t="shared" ref="F1189:F1252" si="113">(E1189*(2/10))+((1-(2/10))*F1188)</f>
        <v>-0.17764005424511614</v>
      </c>
      <c r="G1189" s="7">
        <f t="shared" si="111"/>
        <v>9.6263452771025493E-2</v>
      </c>
      <c r="H1189" s="7" t="str">
        <f t="shared" si="112"/>
        <v>Sell</v>
      </c>
    </row>
    <row r="1190" spans="1:8" ht="13.5" x14ac:dyDescent="0.35">
      <c r="A1190" s="3">
        <v>43742</v>
      </c>
      <c r="B1190" s="2">
        <v>10.340400000000001</v>
      </c>
      <c r="C1190" s="7">
        <f t="shared" si="108"/>
        <v>10.057069769717472</v>
      </c>
      <c r="D1190" s="7">
        <f t="shared" si="110"/>
        <v>10.105707207284691</v>
      </c>
      <c r="E1190" s="7">
        <f t="shared" si="109"/>
        <v>-4.8637437567219166E-2</v>
      </c>
      <c r="F1190" s="7">
        <f t="shared" si="113"/>
        <v>-0.15183953090953675</v>
      </c>
      <c r="G1190" s="7">
        <f t="shared" si="111"/>
        <v>0.10320209334231759</v>
      </c>
      <c r="H1190" s="7" t="str">
        <f t="shared" si="112"/>
        <v>Sell</v>
      </c>
    </row>
    <row r="1191" spans="1:8" ht="13.5" x14ac:dyDescent="0.35">
      <c r="A1191" s="3">
        <v>43745</v>
      </c>
      <c r="B1191" s="2">
        <v>10.2509</v>
      </c>
      <c r="C1191" s="7">
        <f t="shared" si="108"/>
        <v>10.086889805145553</v>
      </c>
      <c r="D1191" s="7">
        <f t="shared" si="110"/>
        <v>10.116462228967308</v>
      </c>
      <c r="E1191" s="7">
        <f t="shared" si="109"/>
        <v>-2.9572423821754512E-2</v>
      </c>
      <c r="F1191" s="7">
        <f t="shared" si="113"/>
        <v>-0.12738610949198031</v>
      </c>
      <c r="G1191" s="7">
        <f t="shared" si="111"/>
        <v>9.7813685670225803E-2</v>
      </c>
      <c r="H1191" s="7" t="str">
        <f t="shared" si="112"/>
        <v>Sell</v>
      </c>
    </row>
    <row r="1192" spans="1:8" ht="13.5" x14ac:dyDescent="0.35">
      <c r="A1192" s="3">
        <v>43746</v>
      </c>
      <c r="B1192" s="2">
        <v>10.4162</v>
      </c>
      <c r="C1192" s="7">
        <f t="shared" si="108"/>
        <v>10.137552912046237</v>
      </c>
      <c r="D1192" s="7">
        <f t="shared" si="110"/>
        <v>10.138665026821581</v>
      </c>
      <c r="E1192" s="7">
        <f t="shared" si="109"/>
        <v>-1.1121147753438976E-3</v>
      </c>
      <c r="F1192" s="7">
        <f t="shared" si="113"/>
        <v>-0.10213131054865303</v>
      </c>
      <c r="G1192" s="7">
        <f t="shared" si="111"/>
        <v>0.10101919577330913</v>
      </c>
      <c r="H1192" s="7" t="str">
        <f t="shared" si="112"/>
        <v>Sell</v>
      </c>
    </row>
    <row r="1193" spans="1:8" ht="13.5" x14ac:dyDescent="0.35">
      <c r="A1193" s="3">
        <v>43747</v>
      </c>
      <c r="B1193" s="2">
        <v>10.326700000000001</v>
      </c>
      <c r="C1193" s="7">
        <f t="shared" si="108"/>
        <v>10.166652464039124</v>
      </c>
      <c r="D1193" s="7">
        <f t="shared" si="110"/>
        <v>10.152593543353316</v>
      </c>
      <c r="E1193" s="7">
        <f t="shared" si="109"/>
        <v>1.4058920685808829E-2</v>
      </c>
      <c r="F1193" s="7">
        <f t="shared" si="113"/>
        <v>-7.8893264301760663E-2</v>
      </c>
      <c r="G1193" s="7">
        <f t="shared" si="111"/>
        <v>9.2952184987569492E-2</v>
      </c>
      <c r="H1193" s="7" t="str">
        <f t="shared" si="112"/>
        <v>Sell</v>
      </c>
    </row>
    <row r="1194" spans="1:8" ht="13.5" x14ac:dyDescent="0.35">
      <c r="A1194" s="3">
        <v>43748</v>
      </c>
      <c r="B1194" s="2">
        <v>10.8361</v>
      </c>
      <c r="C1194" s="7">
        <f t="shared" si="108"/>
        <v>10.269644392648489</v>
      </c>
      <c r="D1194" s="7">
        <f t="shared" si="110"/>
        <v>10.203223651253071</v>
      </c>
      <c r="E1194" s="7">
        <f t="shared" si="109"/>
        <v>6.6420741395418759E-2</v>
      </c>
      <c r="F1194" s="7">
        <f t="shared" si="113"/>
        <v>-4.9830463162324784E-2</v>
      </c>
      <c r="G1194" s="7">
        <f t="shared" si="111"/>
        <v>0.11625120455774354</v>
      </c>
      <c r="H1194" s="7" t="str">
        <f t="shared" si="112"/>
        <v>Sell</v>
      </c>
    </row>
    <row r="1195" spans="1:8" ht="13.5" x14ac:dyDescent="0.35">
      <c r="A1195" s="3">
        <v>43749</v>
      </c>
      <c r="B1195" s="2">
        <v>11.084</v>
      </c>
      <c r="C1195" s="7">
        <f t="shared" si="108"/>
        <v>10.394929870702569</v>
      </c>
      <c r="D1195" s="7">
        <f t="shared" si="110"/>
        <v>10.268466343752843</v>
      </c>
      <c r="E1195" s="7">
        <f t="shared" si="109"/>
        <v>0.12646352694972585</v>
      </c>
      <c r="F1195" s="7">
        <f t="shared" si="113"/>
        <v>-1.4571665139914661E-2</v>
      </c>
      <c r="G1195" s="7">
        <f t="shared" si="111"/>
        <v>0.14103519208964049</v>
      </c>
      <c r="H1195" s="7" t="str">
        <f t="shared" si="112"/>
        <v>Sell</v>
      </c>
    </row>
    <row r="1196" spans="1:8" ht="13.5" x14ac:dyDescent="0.35">
      <c r="A1196" s="3">
        <v>43752</v>
      </c>
      <c r="B1196" s="2">
        <v>11.0702</v>
      </c>
      <c r="C1196" s="7">
        <f t="shared" si="108"/>
        <v>10.498817582902175</v>
      </c>
      <c r="D1196" s="7">
        <f t="shared" si="110"/>
        <v>10.327854021993375</v>
      </c>
      <c r="E1196" s="7">
        <f t="shared" si="109"/>
        <v>0.17096356090880072</v>
      </c>
      <c r="F1196" s="7">
        <f t="shared" si="113"/>
        <v>2.2535380069828415E-2</v>
      </c>
      <c r="G1196" s="7">
        <f t="shared" si="111"/>
        <v>0.1484281808389723</v>
      </c>
      <c r="H1196" s="7" t="str">
        <f t="shared" si="112"/>
        <v>Sell</v>
      </c>
    </row>
    <row r="1197" spans="1:8" ht="13.5" x14ac:dyDescent="0.35">
      <c r="A1197" s="3">
        <v>43754</v>
      </c>
      <c r="B1197" s="2">
        <v>10.904999999999999</v>
      </c>
      <c r="C1197" s="7">
        <f t="shared" si="108"/>
        <v>10.561307185532609</v>
      </c>
      <c r="D1197" s="7">
        <f t="shared" si="110"/>
        <v>10.370605575919791</v>
      </c>
      <c r="E1197" s="7">
        <f t="shared" si="109"/>
        <v>0.19070160961281779</v>
      </c>
      <c r="F1197" s="7">
        <f t="shared" si="113"/>
        <v>5.6168625978426291E-2</v>
      </c>
      <c r="G1197" s="7">
        <f t="shared" si="111"/>
        <v>0.13453298363439151</v>
      </c>
      <c r="H1197" s="7" t="str">
        <f t="shared" si="112"/>
        <v>Sell</v>
      </c>
    </row>
    <row r="1198" spans="1:8" ht="13.5" x14ac:dyDescent="0.35">
      <c r="A1198" s="3">
        <v>43755</v>
      </c>
      <c r="B1198" s="2">
        <v>11.159700000000001</v>
      </c>
      <c r="C1198" s="7">
        <f t="shared" si="108"/>
        <v>10.653367618527593</v>
      </c>
      <c r="D1198" s="7">
        <f t="shared" si="110"/>
        <v>10.429057014740547</v>
      </c>
      <c r="E1198" s="7">
        <f t="shared" si="109"/>
        <v>0.22431060378704615</v>
      </c>
      <c r="F1198" s="7">
        <f t="shared" si="113"/>
        <v>8.9797021540150262E-2</v>
      </c>
      <c r="G1198" s="7">
        <f t="shared" si="111"/>
        <v>0.13451358224689589</v>
      </c>
      <c r="H1198" s="7" t="str">
        <f t="shared" si="112"/>
        <v>Sell</v>
      </c>
    </row>
    <row r="1199" spans="1:8" ht="13.5" x14ac:dyDescent="0.35">
      <c r="A1199" s="3">
        <v>43756</v>
      </c>
      <c r="B1199" s="2">
        <v>11.187200000000001</v>
      </c>
      <c r="C1199" s="7">
        <f t="shared" si="108"/>
        <v>10.735495677215654</v>
      </c>
      <c r="D1199" s="7">
        <f t="shared" si="110"/>
        <v>10.485215754389396</v>
      </c>
      <c r="E1199" s="7">
        <f t="shared" si="109"/>
        <v>0.25027992282625888</v>
      </c>
      <c r="F1199" s="7">
        <f t="shared" si="113"/>
        <v>0.12189360179737199</v>
      </c>
      <c r="G1199" s="7">
        <f t="shared" si="111"/>
        <v>0.12838632102888689</v>
      </c>
      <c r="H1199" s="7" t="str">
        <f t="shared" si="112"/>
        <v>Sell</v>
      </c>
    </row>
    <row r="1200" spans="1:8" ht="13.5" x14ac:dyDescent="0.35">
      <c r="A1200" s="3">
        <v>43759</v>
      </c>
      <c r="B1200" s="2">
        <v>11.2836</v>
      </c>
      <c r="C1200" s="7">
        <f t="shared" si="108"/>
        <v>10.819819419182476</v>
      </c>
      <c r="D1200" s="7">
        <f t="shared" si="110"/>
        <v>10.544355328138328</v>
      </c>
      <c r="E1200" s="7">
        <f t="shared" si="109"/>
        <v>0.27546409104414771</v>
      </c>
      <c r="F1200" s="7">
        <f t="shared" si="113"/>
        <v>0.15260769964672716</v>
      </c>
      <c r="G1200" s="7">
        <f t="shared" si="111"/>
        <v>0.12285639139742055</v>
      </c>
      <c r="H1200" s="7" t="str">
        <f t="shared" si="112"/>
        <v>Sell</v>
      </c>
    </row>
    <row r="1201" spans="1:8" ht="13.5" x14ac:dyDescent="0.35">
      <c r="A1201" s="3">
        <v>43760</v>
      </c>
      <c r="B1201" s="2">
        <v>11.414400000000001</v>
      </c>
      <c r="C1201" s="7">
        <f t="shared" si="108"/>
        <v>10.911293354692866</v>
      </c>
      <c r="D1201" s="7">
        <f t="shared" si="110"/>
        <v>10.608803081609564</v>
      </c>
      <c r="E1201" s="7">
        <f t="shared" si="109"/>
        <v>0.30249027308330234</v>
      </c>
      <c r="F1201" s="7">
        <f t="shared" si="113"/>
        <v>0.18258421433404221</v>
      </c>
      <c r="G1201" s="7">
        <f t="shared" si="111"/>
        <v>0.11990605874926014</v>
      </c>
      <c r="H1201" s="7" t="str">
        <f t="shared" si="112"/>
        <v>Sell</v>
      </c>
    </row>
    <row r="1202" spans="1:8" ht="13.5" x14ac:dyDescent="0.35">
      <c r="A1202" s="3">
        <v>43761</v>
      </c>
      <c r="B1202" s="2">
        <v>11.4282</v>
      </c>
      <c r="C1202" s="7">
        <f t="shared" si="108"/>
        <v>10.990817453970887</v>
      </c>
      <c r="D1202" s="7">
        <f t="shared" si="110"/>
        <v>10.669499149638485</v>
      </c>
      <c r="E1202" s="7">
        <f t="shared" si="109"/>
        <v>0.3213183043324026</v>
      </c>
      <c r="F1202" s="7">
        <f t="shared" si="113"/>
        <v>0.21033103233371431</v>
      </c>
      <c r="G1202" s="7">
        <f t="shared" si="111"/>
        <v>0.1109872719986883</v>
      </c>
      <c r="H1202" s="7" t="str">
        <f t="shared" si="112"/>
        <v>Sell</v>
      </c>
    </row>
    <row r="1203" spans="1:8" ht="13.5" x14ac:dyDescent="0.35">
      <c r="A1203" s="3">
        <v>43762</v>
      </c>
      <c r="B1203" s="2">
        <v>12.1235</v>
      </c>
      <c r="C1203" s="7">
        <f t="shared" si="108"/>
        <v>11.165076307206135</v>
      </c>
      <c r="D1203" s="7">
        <f t="shared" si="110"/>
        <v>10.77720291633193</v>
      </c>
      <c r="E1203" s="7">
        <f t="shared" si="109"/>
        <v>0.38787339087420492</v>
      </c>
      <c r="F1203" s="7">
        <f t="shared" si="113"/>
        <v>0.24583950404181243</v>
      </c>
      <c r="G1203" s="7">
        <f t="shared" si="111"/>
        <v>0.14203388683239249</v>
      </c>
      <c r="H1203" s="7" t="str">
        <f t="shared" si="112"/>
        <v>Sell</v>
      </c>
    </row>
    <row r="1204" spans="1:8" ht="13.5" x14ac:dyDescent="0.35">
      <c r="A1204" s="3">
        <v>43763</v>
      </c>
      <c r="B1204" s="2">
        <v>12.825699999999999</v>
      </c>
      <c r="C1204" s="7">
        <f t="shared" si="108"/>
        <v>11.420556875328268</v>
      </c>
      <c r="D1204" s="7">
        <f t="shared" si="110"/>
        <v>10.928943441048084</v>
      </c>
      <c r="E1204" s="7">
        <f t="shared" si="109"/>
        <v>0.49161343428018434</v>
      </c>
      <c r="F1204" s="7">
        <f t="shared" si="113"/>
        <v>0.29499429008948685</v>
      </c>
      <c r="G1204" s="7">
        <f t="shared" si="111"/>
        <v>0.19661914419069748</v>
      </c>
      <c r="H1204" s="7" t="str">
        <f t="shared" si="112"/>
        <v>Sell</v>
      </c>
    </row>
    <row r="1205" spans="1:8" ht="13.5" x14ac:dyDescent="0.35">
      <c r="A1205" s="3">
        <v>43766</v>
      </c>
      <c r="B1205" s="2">
        <v>13.087300000000001</v>
      </c>
      <c r="C1205" s="7">
        <f t="shared" si="108"/>
        <v>11.676978894508535</v>
      </c>
      <c r="D1205" s="7">
        <f t="shared" si="110"/>
        <v>11.088821704674151</v>
      </c>
      <c r="E1205" s="7">
        <f t="shared" si="109"/>
        <v>0.58815718983438359</v>
      </c>
      <c r="F1205" s="7">
        <f t="shared" si="113"/>
        <v>0.35362687003846621</v>
      </c>
      <c r="G1205" s="7">
        <f t="shared" si="111"/>
        <v>0.23453031979591737</v>
      </c>
      <c r="H1205" s="7" t="str">
        <f t="shared" si="112"/>
        <v>Sell</v>
      </c>
    </row>
    <row r="1206" spans="1:8" ht="13.5" x14ac:dyDescent="0.35">
      <c r="A1206" s="3">
        <v>43767</v>
      </c>
      <c r="B1206" s="2">
        <v>12.7362</v>
      </c>
      <c r="C1206" s="7">
        <f t="shared" si="108"/>
        <v>11.839935987661068</v>
      </c>
      <c r="D1206" s="7">
        <f t="shared" si="110"/>
        <v>11.210849726550141</v>
      </c>
      <c r="E1206" s="7">
        <f t="shared" si="109"/>
        <v>0.62908626111092758</v>
      </c>
      <c r="F1206" s="7">
        <f t="shared" si="113"/>
        <v>0.40871874825295851</v>
      </c>
      <c r="G1206" s="7">
        <f t="shared" si="111"/>
        <v>0.22036751285796907</v>
      </c>
      <c r="H1206" s="7" t="str">
        <f t="shared" si="112"/>
        <v>Sell</v>
      </c>
    </row>
    <row r="1207" spans="1:8" ht="13.5" x14ac:dyDescent="0.35">
      <c r="A1207" s="3">
        <v>43768</v>
      </c>
      <c r="B1207" s="2">
        <v>12.1029</v>
      </c>
      <c r="C1207" s="7">
        <f t="shared" si="108"/>
        <v>11.880391989559365</v>
      </c>
      <c r="D1207" s="7">
        <f t="shared" si="110"/>
        <v>11.276927524583463</v>
      </c>
      <c r="E1207" s="7">
        <f t="shared" si="109"/>
        <v>0.603464464975902</v>
      </c>
      <c r="F1207" s="7">
        <f t="shared" si="113"/>
        <v>0.44766789159754727</v>
      </c>
      <c r="G1207" s="7">
        <f t="shared" si="111"/>
        <v>0.15579657337835473</v>
      </c>
      <c r="H1207" s="7" t="str">
        <f t="shared" si="112"/>
        <v>Sell</v>
      </c>
    </row>
    <row r="1208" spans="1:8" ht="13.5" x14ac:dyDescent="0.35">
      <c r="A1208" s="3">
        <v>43769</v>
      </c>
      <c r="B1208" s="2">
        <v>12.4953</v>
      </c>
      <c r="C1208" s="7">
        <f t="shared" si="108"/>
        <v>11.974993221934849</v>
      </c>
      <c r="D1208" s="7">
        <f t="shared" si="110"/>
        <v>11.36717733757728</v>
      </c>
      <c r="E1208" s="7">
        <f t="shared" si="109"/>
        <v>0.60781588435756895</v>
      </c>
      <c r="F1208" s="7">
        <f t="shared" si="113"/>
        <v>0.47969749014955165</v>
      </c>
      <c r="G1208" s="7">
        <f t="shared" si="111"/>
        <v>0.12811839420801729</v>
      </c>
      <c r="H1208" s="7" t="str">
        <f t="shared" si="112"/>
        <v>Sell</v>
      </c>
    </row>
    <row r="1209" spans="1:8" ht="13.5" x14ac:dyDescent="0.35">
      <c r="A1209" s="3">
        <v>43770</v>
      </c>
      <c r="B1209" s="2">
        <v>12.3232</v>
      </c>
      <c r="C1209" s="7">
        <f t="shared" si="108"/>
        <v>12.028563495483333</v>
      </c>
      <c r="D1209" s="7">
        <f t="shared" si="110"/>
        <v>11.437993831090074</v>
      </c>
      <c r="E1209" s="7">
        <f t="shared" si="109"/>
        <v>0.59056966439325898</v>
      </c>
      <c r="F1209" s="7">
        <f t="shared" si="113"/>
        <v>0.50187192499829314</v>
      </c>
      <c r="G1209" s="7">
        <f t="shared" si="111"/>
        <v>8.8697739394965835E-2</v>
      </c>
      <c r="H1209" s="7" t="str">
        <f t="shared" si="112"/>
        <v>Sell</v>
      </c>
    </row>
    <row r="1210" spans="1:8" ht="13.5" x14ac:dyDescent="0.35">
      <c r="A1210" s="3">
        <v>43773</v>
      </c>
      <c r="B1210" s="2">
        <v>12.3507</v>
      </c>
      <c r="C1210" s="7">
        <f t="shared" si="108"/>
        <v>12.078122957716666</v>
      </c>
      <c r="D1210" s="7">
        <f t="shared" si="110"/>
        <v>11.505601695453771</v>
      </c>
      <c r="E1210" s="7">
        <f t="shared" si="109"/>
        <v>0.57252126226289413</v>
      </c>
      <c r="F1210" s="7">
        <f t="shared" si="113"/>
        <v>0.51600179245121336</v>
      </c>
      <c r="G1210" s="7">
        <f t="shared" si="111"/>
        <v>5.6519469811680767E-2</v>
      </c>
      <c r="H1210" s="7" t="str">
        <f t="shared" si="112"/>
        <v>Sell</v>
      </c>
    </row>
    <row r="1211" spans="1:8" ht="13.5" x14ac:dyDescent="0.35">
      <c r="A1211" s="3">
        <v>43774</v>
      </c>
      <c r="B1211" s="2">
        <v>12.5504</v>
      </c>
      <c r="C1211" s="7">
        <f t="shared" si="108"/>
        <v>12.150780964221795</v>
      </c>
      <c r="D1211" s="7">
        <f t="shared" si="110"/>
        <v>11.582994162457195</v>
      </c>
      <c r="E1211" s="7">
        <f t="shared" si="109"/>
        <v>0.5677868017645995</v>
      </c>
      <c r="F1211" s="7">
        <f t="shared" si="113"/>
        <v>0.52635879431389054</v>
      </c>
      <c r="G1211" s="7">
        <f t="shared" si="111"/>
        <v>4.1428007450708959E-2</v>
      </c>
      <c r="H1211" s="7" t="str">
        <f t="shared" si="112"/>
        <v>Sell</v>
      </c>
    </row>
    <row r="1212" spans="1:8" ht="13.5" x14ac:dyDescent="0.35">
      <c r="A1212" s="3">
        <v>43775</v>
      </c>
      <c r="B1212" s="2">
        <v>12.7362</v>
      </c>
      <c r="C1212" s="7">
        <f t="shared" si="108"/>
        <v>12.240845431264596</v>
      </c>
      <c r="D1212" s="7">
        <f t="shared" si="110"/>
        <v>11.668416817089996</v>
      </c>
      <c r="E1212" s="7">
        <f t="shared" si="109"/>
        <v>0.57242861417459956</v>
      </c>
      <c r="F1212" s="7">
        <f t="shared" si="113"/>
        <v>0.53557275828603235</v>
      </c>
      <c r="G1212" s="7">
        <f t="shared" si="111"/>
        <v>3.6855855888567213E-2</v>
      </c>
      <c r="H1212" s="7" t="str">
        <f t="shared" si="112"/>
        <v>Sell</v>
      </c>
    </row>
    <row r="1213" spans="1:8" ht="13.5" x14ac:dyDescent="0.35">
      <c r="A1213" s="3">
        <v>43776</v>
      </c>
      <c r="B1213" s="2">
        <v>13.0116</v>
      </c>
      <c r="C1213" s="7">
        <f t="shared" si="108"/>
        <v>12.359423057223887</v>
      </c>
      <c r="D1213" s="7">
        <f t="shared" si="110"/>
        <v>11.767911867675922</v>
      </c>
      <c r="E1213" s="7">
        <f t="shared" si="109"/>
        <v>0.59151118954796544</v>
      </c>
      <c r="F1213" s="7">
        <f t="shared" si="113"/>
        <v>0.54676044453841899</v>
      </c>
      <c r="G1213" s="7">
        <f t="shared" si="111"/>
        <v>4.4750745009546455E-2</v>
      </c>
      <c r="H1213" s="7" t="str">
        <f t="shared" si="112"/>
        <v>Sell</v>
      </c>
    </row>
    <row r="1214" spans="1:8" ht="13.5" x14ac:dyDescent="0.35">
      <c r="A1214" s="3">
        <v>43777</v>
      </c>
      <c r="B1214" s="2">
        <v>13.2181</v>
      </c>
      <c r="C1214" s="7">
        <f t="shared" si="108"/>
        <v>12.491527202266365</v>
      </c>
      <c r="D1214" s="7">
        <f t="shared" si="110"/>
        <v>11.875333210811039</v>
      </c>
      <c r="E1214" s="7">
        <f t="shared" si="109"/>
        <v>0.61619399145532583</v>
      </c>
      <c r="F1214" s="7">
        <f t="shared" si="113"/>
        <v>0.56064715392180042</v>
      </c>
      <c r="G1214" s="7">
        <f t="shared" si="111"/>
        <v>5.5546837533525406E-2</v>
      </c>
      <c r="H1214" s="7" t="str">
        <f t="shared" si="112"/>
        <v>Sell</v>
      </c>
    </row>
    <row r="1215" spans="1:8" ht="13.5" x14ac:dyDescent="0.35">
      <c r="A1215" s="3">
        <v>43780</v>
      </c>
      <c r="B1215" s="2">
        <v>13.080500000000001</v>
      </c>
      <c r="C1215" s="7">
        <f t="shared" si="108"/>
        <v>12.582138401917693</v>
      </c>
      <c r="D1215" s="7">
        <f t="shared" si="110"/>
        <v>11.964604824825036</v>
      </c>
      <c r="E1215" s="7">
        <f t="shared" si="109"/>
        <v>0.61753357709265622</v>
      </c>
      <c r="F1215" s="7">
        <f t="shared" si="113"/>
        <v>0.57202443855597163</v>
      </c>
      <c r="G1215" s="7">
        <f t="shared" si="111"/>
        <v>4.550913853668459E-2</v>
      </c>
      <c r="H1215" s="7" t="str">
        <f t="shared" si="112"/>
        <v>Sell</v>
      </c>
    </row>
    <row r="1216" spans="1:8" ht="13.5" x14ac:dyDescent="0.35">
      <c r="A1216" s="3">
        <v>43781</v>
      </c>
      <c r="B1216" s="2">
        <v>13.17</v>
      </c>
      <c r="C1216" s="7">
        <f t="shared" si="108"/>
        <v>12.672578647776509</v>
      </c>
      <c r="D1216" s="7">
        <f t="shared" si="110"/>
        <v>12.053893356319477</v>
      </c>
      <c r="E1216" s="7">
        <f t="shared" si="109"/>
        <v>0.61868529145703199</v>
      </c>
      <c r="F1216" s="7">
        <f t="shared" si="113"/>
        <v>0.5813566091361837</v>
      </c>
      <c r="G1216" s="7">
        <f t="shared" si="111"/>
        <v>3.7328682320848294E-2</v>
      </c>
      <c r="H1216" s="7" t="str">
        <f t="shared" si="112"/>
        <v>Sell</v>
      </c>
    </row>
    <row r="1217" spans="1:8" ht="13.5" x14ac:dyDescent="0.35">
      <c r="A1217" s="3">
        <v>43782</v>
      </c>
      <c r="B1217" s="2">
        <v>13.1837</v>
      </c>
      <c r="C1217" s="7">
        <f t="shared" si="108"/>
        <v>12.751212701964739</v>
      </c>
      <c r="D1217" s="7">
        <f t="shared" si="110"/>
        <v>12.137582737332849</v>
      </c>
      <c r="E1217" s="7">
        <f t="shared" si="109"/>
        <v>0.61362996463189035</v>
      </c>
      <c r="F1217" s="7">
        <f t="shared" si="113"/>
        <v>0.58781128023532503</v>
      </c>
      <c r="G1217" s="7">
        <f t="shared" si="111"/>
        <v>2.5818684396565317E-2</v>
      </c>
      <c r="H1217" s="7" t="str">
        <f t="shared" si="112"/>
        <v>Sell</v>
      </c>
    </row>
    <row r="1218" spans="1:8" ht="13.5" x14ac:dyDescent="0.35">
      <c r="A1218" s="3">
        <v>43783</v>
      </c>
      <c r="B1218" s="2">
        <v>13.2181</v>
      </c>
      <c r="C1218" s="7">
        <f t="shared" si="108"/>
        <v>12.823041517047088</v>
      </c>
      <c r="D1218" s="7">
        <f t="shared" si="110"/>
        <v>12.217621053085971</v>
      </c>
      <c r="E1218" s="7">
        <f t="shared" si="109"/>
        <v>0.60542046396111715</v>
      </c>
      <c r="F1218" s="7">
        <f t="shared" si="113"/>
        <v>0.59133311698048341</v>
      </c>
      <c r="G1218" s="7">
        <f t="shared" si="111"/>
        <v>1.4087346980633741E-2</v>
      </c>
      <c r="H1218" s="7" t="str">
        <f t="shared" si="112"/>
        <v>Sell</v>
      </c>
    </row>
    <row r="1219" spans="1:8" ht="13.5" x14ac:dyDescent="0.35">
      <c r="A1219" s="3">
        <v>43784</v>
      </c>
      <c r="B1219" s="2">
        <v>13.080500000000001</v>
      </c>
      <c r="C1219" s="7">
        <f t="shared" si="108"/>
        <v>12.862650514424459</v>
      </c>
      <c r="D1219" s="7">
        <f t="shared" si="110"/>
        <v>12.28153801211664</v>
      </c>
      <c r="E1219" s="7">
        <f t="shared" si="109"/>
        <v>0.58111250230781941</v>
      </c>
      <c r="F1219" s="7">
        <f t="shared" si="113"/>
        <v>0.58928899404595059</v>
      </c>
      <c r="G1219" s="7">
        <f t="shared" si="111"/>
        <v>-8.1764917381311752E-3</v>
      </c>
      <c r="H1219" s="7" t="str">
        <f t="shared" si="112"/>
        <v>Hold</v>
      </c>
    </row>
    <row r="1220" spans="1:8" ht="13.5" x14ac:dyDescent="0.35">
      <c r="A1220" s="3">
        <v>43787</v>
      </c>
      <c r="B1220" s="2">
        <v>12.9978</v>
      </c>
      <c r="C1220" s="7">
        <f t="shared" si="108"/>
        <v>12.883442742974541</v>
      </c>
      <c r="D1220" s="7">
        <f t="shared" si="110"/>
        <v>12.334594455663554</v>
      </c>
      <c r="E1220" s="7">
        <f t="shared" si="109"/>
        <v>0.548848287310987</v>
      </c>
      <c r="F1220" s="7">
        <f t="shared" si="113"/>
        <v>0.58120085269895783</v>
      </c>
      <c r="G1220" s="7">
        <f t="shared" si="111"/>
        <v>-3.2352565387970822E-2</v>
      </c>
      <c r="H1220" s="7" t="str">
        <f t="shared" si="112"/>
        <v>Hold</v>
      </c>
    </row>
    <row r="1221" spans="1:8" ht="13.5" x14ac:dyDescent="0.35">
      <c r="A1221" s="3">
        <v>43788</v>
      </c>
      <c r="B1221" s="2">
        <v>13.073600000000001</v>
      </c>
      <c r="C1221" s="7">
        <f t="shared" si="108"/>
        <v>12.912697705593843</v>
      </c>
      <c r="D1221" s="7">
        <f t="shared" si="110"/>
        <v>12.389335607095884</v>
      </c>
      <c r="E1221" s="7">
        <f t="shared" si="109"/>
        <v>0.52336209849795878</v>
      </c>
      <c r="F1221" s="7">
        <f t="shared" si="113"/>
        <v>0.56963310185875804</v>
      </c>
      <c r="G1221" s="7">
        <f t="shared" si="111"/>
        <v>-4.6271003360799257E-2</v>
      </c>
      <c r="H1221" s="7" t="str">
        <f t="shared" si="112"/>
        <v>Hold</v>
      </c>
    </row>
    <row r="1222" spans="1:8" ht="13.5" x14ac:dyDescent="0.35">
      <c r="A1222" s="3">
        <v>43789</v>
      </c>
      <c r="B1222" s="2">
        <v>12.9978</v>
      </c>
      <c r="C1222" s="7">
        <f t="shared" si="108"/>
        <v>12.925790366271713</v>
      </c>
      <c r="D1222" s="7">
        <f t="shared" si="110"/>
        <v>12.434407043607299</v>
      </c>
      <c r="E1222" s="7">
        <f t="shared" si="109"/>
        <v>0.49138332266441331</v>
      </c>
      <c r="F1222" s="7">
        <f t="shared" si="113"/>
        <v>0.55398314601988907</v>
      </c>
      <c r="G1222" s="7">
        <f t="shared" si="111"/>
        <v>-6.2599823355475759E-2</v>
      </c>
      <c r="H1222" s="7" t="str">
        <f t="shared" si="112"/>
        <v>Hold</v>
      </c>
    </row>
    <row r="1223" spans="1:8" ht="13.5" x14ac:dyDescent="0.35">
      <c r="A1223" s="3">
        <v>43790</v>
      </c>
      <c r="B1223" s="2">
        <v>12.873900000000001</v>
      </c>
      <c r="C1223" s="7">
        <f t="shared" si="108"/>
        <v>12.917807232999142</v>
      </c>
      <c r="D1223" s="7">
        <f t="shared" si="110"/>
        <v>12.466962077414166</v>
      </c>
      <c r="E1223" s="7">
        <f t="shared" si="109"/>
        <v>0.45084515558497529</v>
      </c>
      <c r="F1223" s="7">
        <f t="shared" si="113"/>
        <v>0.53335554793290629</v>
      </c>
      <c r="G1223" s="7">
        <f t="shared" si="111"/>
        <v>-8.2510392347931005E-2</v>
      </c>
      <c r="H1223" s="7" t="str">
        <f t="shared" si="112"/>
        <v>Hold</v>
      </c>
    </row>
    <row r="1224" spans="1:8" ht="13.5" x14ac:dyDescent="0.35">
      <c r="A1224" s="3">
        <v>43791</v>
      </c>
      <c r="B1224" s="2">
        <v>12.908300000000001</v>
      </c>
      <c r="C1224" s="7">
        <f t="shared" si="108"/>
        <v>12.916344581768506</v>
      </c>
      <c r="D1224" s="7">
        <f t="shared" si="110"/>
        <v>12.499653775383488</v>
      </c>
      <c r="E1224" s="7">
        <f t="shared" si="109"/>
        <v>0.41669080638501832</v>
      </c>
      <c r="F1224" s="7">
        <f t="shared" si="113"/>
        <v>0.51002259962332874</v>
      </c>
      <c r="G1224" s="7">
        <f t="shared" si="111"/>
        <v>-9.3331793238310423E-2</v>
      </c>
      <c r="H1224" s="7" t="str">
        <f t="shared" si="112"/>
        <v>Hold</v>
      </c>
    </row>
    <row r="1225" spans="1:8" ht="13.5" x14ac:dyDescent="0.35">
      <c r="A1225" s="3">
        <v>43794</v>
      </c>
      <c r="B1225" s="2">
        <v>12.867000000000001</v>
      </c>
      <c r="C1225" s="7">
        <f t="shared" si="108"/>
        <v>12.908753107650275</v>
      </c>
      <c r="D1225" s="7">
        <f t="shared" si="110"/>
        <v>12.526864606836563</v>
      </c>
      <c r="E1225" s="7">
        <f t="shared" si="109"/>
        <v>0.38188850081371228</v>
      </c>
      <c r="F1225" s="7">
        <f t="shared" si="113"/>
        <v>0.48439577986140547</v>
      </c>
      <c r="G1225" s="7">
        <f t="shared" si="111"/>
        <v>-0.10250727904769319</v>
      </c>
      <c r="H1225" s="7" t="str">
        <f t="shared" si="112"/>
        <v>Hold</v>
      </c>
    </row>
    <row r="1226" spans="1:8" ht="13.5" x14ac:dyDescent="0.35">
      <c r="A1226" s="3">
        <v>43795</v>
      </c>
      <c r="B1226" s="2">
        <v>12.805099999999999</v>
      </c>
      <c r="C1226" s="7">
        <f t="shared" si="108"/>
        <v>12.892806475704079</v>
      </c>
      <c r="D1226" s="7">
        <f t="shared" si="110"/>
        <v>12.54747463595978</v>
      </c>
      <c r="E1226" s="7">
        <f t="shared" si="109"/>
        <v>0.34533183974429882</v>
      </c>
      <c r="F1226" s="7">
        <f t="shared" si="113"/>
        <v>0.45658299183798418</v>
      </c>
      <c r="G1226" s="7">
        <f t="shared" si="111"/>
        <v>-0.11125115209368536</v>
      </c>
      <c r="H1226" s="7" t="str">
        <f t="shared" si="112"/>
        <v>Hold</v>
      </c>
    </row>
    <row r="1227" spans="1:8" ht="13.5" x14ac:dyDescent="0.35">
      <c r="A1227" s="3">
        <v>43796</v>
      </c>
      <c r="B1227" s="2">
        <v>12.7775</v>
      </c>
      <c r="C1227" s="7">
        <f t="shared" si="108"/>
        <v>12.875067017903453</v>
      </c>
      <c r="D1227" s="7">
        <f t="shared" si="110"/>
        <v>12.56451355181461</v>
      </c>
      <c r="E1227" s="7">
        <f t="shared" si="109"/>
        <v>0.31055346608884271</v>
      </c>
      <c r="F1227" s="7">
        <f t="shared" si="113"/>
        <v>0.42737708668815588</v>
      </c>
      <c r="G1227" s="7">
        <f t="shared" si="111"/>
        <v>-0.11682362059931317</v>
      </c>
      <c r="H1227" s="7" t="str">
        <f t="shared" si="112"/>
        <v>Hold</v>
      </c>
    </row>
    <row r="1228" spans="1:8" ht="13.5" x14ac:dyDescent="0.35">
      <c r="A1228" s="3">
        <v>43797</v>
      </c>
      <c r="B1228" s="2">
        <v>12.7707</v>
      </c>
      <c r="C1228" s="7">
        <f t="shared" si="108"/>
        <v>12.859010553610613</v>
      </c>
      <c r="D1228" s="7">
        <f t="shared" si="110"/>
        <v>12.579786622050564</v>
      </c>
      <c r="E1228" s="7">
        <f t="shared" si="109"/>
        <v>0.27922393156004865</v>
      </c>
      <c r="F1228" s="7">
        <f t="shared" si="113"/>
        <v>0.39774645566253447</v>
      </c>
      <c r="G1228" s="7">
        <f t="shared" si="111"/>
        <v>-0.11852252410248582</v>
      </c>
      <c r="H1228" s="7" t="str">
        <f t="shared" si="112"/>
        <v>Hold</v>
      </c>
    </row>
    <row r="1229" spans="1:8" ht="13.5" x14ac:dyDescent="0.35">
      <c r="A1229" s="3">
        <v>43798</v>
      </c>
      <c r="B1229" s="2">
        <v>12.9015</v>
      </c>
      <c r="C1229" s="7">
        <f t="shared" si="108"/>
        <v>12.865547391516673</v>
      </c>
      <c r="D1229" s="7">
        <f t="shared" si="110"/>
        <v>12.603617242639412</v>
      </c>
      <c r="E1229" s="7">
        <f t="shared" si="109"/>
        <v>0.26193014887726029</v>
      </c>
      <c r="F1229" s="7">
        <f t="shared" si="113"/>
        <v>0.3705831943054797</v>
      </c>
      <c r="G1229" s="7">
        <f t="shared" si="111"/>
        <v>-0.10865304542821941</v>
      </c>
      <c r="H1229" s="7" t="str">
        <f t="shared" si="112"/>
        <v>Hold</v>
      </c>
    </row>
    <row r="1230" spans="1:8" ht="13.5" x14ac:dyDescent="0.35">
      <c r="A1230" s="3">
        <v>43801</v>
      </c>
      <c r="B1230" s="2">
        <v>12.9772</v>
      </c>
      <c r="C1230" s="7">
        <f t="shared" si="108"/>
        <v>12.882724715898723</v>
      </c>
      <c r="D1230" s="7">
        <f t="shared" si="110"/>
        <v>12.631290039480938</v>
      </c>
      <c r="E1230" s="7">
        <f t="shared" si="109"/>
        <v>0.2514346764177855</v>
      </c>
      <c r="F1230" s="7">
        <f t="shared" si="113"/>
        <v>0.34675349072794087</v>
      </c>
      <c r="G1230" s="7">
        <f t="shared" si="111"/>
        <v>-9.5318814310155375E-2</v>
      </c>
      <c r="H1230" s="7" t="str">
        <f t="shared" si="112"/>
        <v>Hold</v>
      </c>
    </row>
    <row r="1231" spans="1:8" ht="13.5" x14ac:dyDescent="0.35">
      <c r="A1231" s="3">
        <v>43802</v>
      </c>
      <c r="B1231" s="2">
        <v>12.9359</v>
      </c>
      <c r="C1231" s="7">
        <f t="shared" ref="C1231:C1294" si="114">$C$4*B1231+C1230*(1-$C$4)</f>
        <v>12.890905528837379</v>
      </c>
      <c r="D1231" s="7">
        <f t="shared" si="110"/>
        <v>12.653853740260127</v>
      </c>
      <c r="E1231" s="7">
        <f t="shared" si="109"/>
        <v>0.23705178857725251</v>
      </c>
      <c r="F1231" s="7">
        <f t="shared" si="113"/>
        <v>0.32481315029780322</v>
      </c>
      <c r="G1231" s="7">
        <f t="shared" si="111"/>
        <v>-8.7761361720550712E-2</v>
      </c>
      <c r="H1231" s="7" t="str">
        <f t="shared" si="112"/>
        <v>Hold</v>
      </c>
    </row>
    <row r="1232" spans="1:8" ht="13.5" x14ac:dyDescent="0.35">
      <c r="A1232" s="3">
        <v>43803</v>
      </c>
      <c r="B1232" s="2">
        <v>12.873900000000001</v>
      </c>
      <c r="C1232" s="7">
        <f t="shared" si="114"/>
        <v>12.88828929363163</v>
      </c>
      <c r="D1232" s="7">
        <f t="shared" si="110"/>
        <v>12.670153463203821</v>
      </c>
      <c r="E1232" s="7">
        <f t="shared" si="109"/>
        <v>0.21813583042780849</v>
      </c>
      <c r="F1232" s="7">
        <f t="shared" si="113"/>
        <v>0.30347768632380429</v>
      </c>
      <c r="G1232" s="7">
        <f t="shared" si="111"/>
        <v>-8.53418558959958E-2</v>
      </c>
      <c r="H1232" s="7" t="str">
        <f t="shared" si="112"/>
        <v>Hold</v>
      </c>
    </row>
    <row r="1233" spans="1:8" ht="13.5" x14ac:dyDescent="0.35">
      <c r="A1233" s="3">
        <v>43804</v>
      </c>
      <c r="B1233" s="2">
        <v>12.839499999999999</v>
      </c>
      <c r="C1233" s="7">
        <f t="shared" si="114"/>
        <v>12.880783248457533</v>
      </c>
      <c r="D1233" s="7">
        <f t="shared" si="110"/>
        <v>12.682697651114648</v>
      </c>
      <c r="E1233" s="7">
        <f t="shared" si="109"/>
        <v>0.19808559734288522</v>
      </c>
      <c r="F1233" s="7">
        <f t="shared" si="113"/>
        <v>0.28239926852762048</v>
      </c>
      <c r="G1233" s="7">
        <f t="shared" si="111"/>
        <v>-8.4313671184735262E-2</v>
      </c>
      <c r="H1233" s="7" t="str">
        <f t="shared" si="112"/>
        <v>Hold</v>
      </c>
    </row>
    <row r="1234" spans="1:8" ht="13.5" x14ac:dyDescent="0.35">
      <c r="A1234" s="3">
        <v>43805</v>
      </c>
      <c r="B1234" s="2">
        <v>12.908300000000001</v>
      </c>
      <c r="C1234" s="7">
        <f t="shared" si="114"/>
        <v>12.885016594848683</v>
      </c>
      <c r="D1234" s="7">
        <f t="shared" si="110"/>
        <v>12.699408936217267</v>
      </c>
      <c r="E1234" s="7">
        <f t="shared" si="109"/>
        <v>0.18560765863141526</v>
      </c>
      <c r="F1234" s="7">
        <f t="shared" si="113"/>
        <v>0.26304094654837945</v>
      </c>
      <c r="G1234" s="7">
        <f t="shared" si="111"/>
        <v>-7.7433287916964189E-2</v>
      </c>
      <c r="H1234" s="7" t="str">
        <f t="shared" si="112"/>
        <v>Hold</v>
      </c>
    </row>
    <row r="1235" spans="1:8" ht="13.5" x14ac:dyDescent="0.35">
      <c r="A1235" s="3">
        <v>43808</v>
      </c>
      <c r="B1235" s="2">
        <v>12.9978</v>
      </c>
      <c r="C1235" s="7">
        <f t="shared" si="114"/>
        <v>12.902367887948884</v>
      </c>
      <c r="D1235" s="7">
        <f t="shared" si="110"/>
        <v>12.721511977978951</v>
      </c>
      <c r="E1235" s="7">
        <f t="shared" si="109"/>
        <v>0.18085590996993339</v>
      </c>
      <c r="F1235" s="7">
        <f t="shared" si="113"/>
        <v>0.24660393923269025</v>
      </c>
      <c r="G1235" s="7">
        <f t="shared" si="111"/>
        <v>-6.5748029262756857E-2</v>
      </c>
      <c r="H1235" s="7" t="str">
        <f t="shared" si="112"/>
        <v>Hold</v>
      </c>
    </row>
    <row r="1236" spans="1:8" ht="13.5" x14ac:dyDescent="0.35">
      <c r="A1236" s="3">
        <v>43809</v>
      </c>
      <c r="B1236" s="2">
        <v>12.9428</v>
      </c>
      <c r="C1236" s="7">
        <f t="shared" si="114"/>
        <v>12.908588212879824</v>
      </c>
      <c r="D1236" s="7">
        <f t="shared" si="110"/>
        <v>12.737903683313842</v>
      </c>
      <c r="E1236" s="7">
        <f t="shared" si="109"/>
        <v>0.17068452956598179</v>
      </c>
      <c r="F1236" s="7">
        <f t="shared" si="113"/>
        <v>0.23142005729934856</v>
      </c>
      <c r="G1236" s="7">
        <f t="shared" si="111"/>
        <v>-6.0735527733366768E-2</v>
      </c>
      <c r="H1236" s="7" t="str">
        <f t="shared" si="112"/>
        <v>Hold</v>
      </c>
    </row>
    <row r="1237" spans="1:8" ht="13.5" x14ac:dyDescent="0.35">
      <c r="A1237" s="3">
        <v>43810</v>
      </c>
      <c r="B1237" s="2">
        <v>12.929</v>
      </c>
      <c r="C1237" s="7">
        <f t="shared" si="114"/>
        <v>12.911728487821389</v>
      </c>
      <c r="D1237" s="7">
        <f t="shared" si="110"/>
        <v>12.752058966031335</v>
      </c>
      <c r="E1237" s="7">
        <f t="shared" si="109"/>
        <v>0.15966952179005389</v>
      </c>
      <c r="F1237" s="7">
        <f t="shared" si="113"/>
        <v>0.21706995019748962</v>
      </c>
      <c r="G1237" s="7">
        <f t="shared" si="111"/>
        <v>-5.7400428407435727E-2</v>
      </c>
      <c r="H1237" s="7" t="str">
        <f t="shared" si="112"/>
        <v>Hold</v>
      </c>
    </row>
    <row r="1238" spans="1:8" ht="13.5" x14ac:dyDescent="0.35">
      <c r="A1238" s="3">
        <v>43811</v>
      </c>
      <c r="B1238" s="2">
        <v>12.9221</v>
      </c>
      <c r="C1238" s="7">
        <f t="shared" si="114"/>
        <v>12.913324105079635</v>
      </c>
      <c r="D1238" s="7">
        <f t="shared" si="110"/>
        <v>12.764654598177161</v>
      </c>
      <c r="E1238" s="7">
        <f t="shared" si="109"/>
        <v>0.14866950690247371</v>
      </c>
      <c r="F1238" s="7">
        <f t="shared" si="113"/>
        <v>0.20338986153848645</v>
      </c>
      <c r="G1238" s="7">
        <f t="shared" si="111"/>
        <v>-5.4720354636012741E-2</v>
      </c>
      <c r="H1238" s="7" t="str">
        <f t="shared" si="112"/>
        <v>Hold</v>
      </c>
    </row>
    <row r="1239" spans="1:8" ht="13.5" x14ac:dyDescent="0.35">
      <c r="A1239" s="3">
        <v>43812</v>
      </c>
      <c r="B1239" s="2">
        <v>12.9015</v>
      </c>
      <c r="C1239" s="7">
        <f t="shared" si="114"/>
        <v>12.91150501199046</v>
      </c>
      <c r="D1239" s="7">
        <f t="shared" si="110"/>
        <v>12.774791294608484</v>
      </c>
      <c r="E1239" s="7">
        <f t="shared" si="109"/>
        <v>0.13671371738197635</v>
      </c>
      <c r="F1239" s="7">
        <f t="shared" si="113"/>
        <v>0.19005463270718442</v>
      </c>
      <c r="G1239" s="7">
        <f t="shared" si="111"/>
        <v>-5.3340915325208071E-2</v>
      </c>
      <c r="H1239" s="7" t="str">
        <f t="shared" si="112"/>
        <v>Hold</v>
      </c>
    </row>
    <row r="1240" spans="1:8" ht="13.5" x14ac:dyDescent="0.35">
      <c r="A1240" s="3">
        <v>43815</v>
      </c>
      <c r="B1240" s="2">
        <v>12.894600000000001</v>
      </c>
      <c r="C1240" s="7">
        <f t="shared" si="114"/>
        <v>12.908904240915005</v>
      </c>
      <c r="D1240" s="7">
        <f t="shared" si="110"/>
        <v>12.783666013526373</v>
      </c>
      <c r="E1240" s="7">
        <f t="shared" si="109"/>
        <v>0.12523822738863188</v>
      </c>
      <c r="F1240" s="7">
        <f t="shared" si="113"/>
        <v>0.17709135164347395</v>
      </c>
      <c r="G1240" s="7">
        <f t="shared" si="111"/>
        <v>-5.1853124254842065E-2</v>
      </c>
      <c r="H1240" s="7" t="str">
        <f t="shared" si="112"/>
        <v>Hold</v>
      </c>
    </row>
    <row r="1241" spans="1:8" ht="13.5" x14ac:dyDescent="0.35">
      <c r="A1241" s="3">
        <v>43816</v>
      </c>
      <c r="B1241" s="2">
        <v>12.7362</v>
      </c>
      <c r="C1241" s="7">
        <f t="shared" si="114"/>
        <v>12.882334357697312</v>
      </c>
      <c r="D1241" s="7">
        <f t="shared" si="110"/>
        <v>12.78015001252442</v>
      </c>
      <c r="E1241" s="7">
        <f t="shared" si="109"/>
        <v>0.10218434517289232</v>
      </c>
      <c r="F1241" s="7">
        <f t="shared" si="113"/>
        <v>0.16210995034935763</v>
      </c>
      <c r="G1241" s="7">
        <f t="shared" si="111"/>
        <v>-5.9925605176465307E-2</v>
      </c>
      <c r="H1241" s="7" t="str">
        <f t="shared" si="112"/>
        <v>Hold</v>
      </c>
    </row>
    <row r="1242" spans="1:8" ht="13.5" x14ac:dyDescent="0.35">
      <c r="A1242" s="3">
        <v>43817</v>
      </c>
      <c r="B1242" s="2">
        <v>12.873900000000001</v>
      </c>
      <c r="C1242" s="7">
        <f t="shared" si="114"/>
        <v>12.881036764205419</v>
      </c>
      <c r="D1242" s="7">
        <f t="shared" si="110"/>
        <v>12.78709445604113</v>
      </c>
      <c r="E1242" s="7">
        <f t="shared" si="109"/>
        <v>9.3942308164288946E-2</v>
      </c>
      <c r="F1242" s="7">
        <f t="shared" si="113"/>
        <v>0.14847642191234392</v>
      </c>
      <c r="G1242" s="7">
        <f t="shared" si="111"/>
        <v>-5.4534113748054974E-2</v>
      </c>
      <c r="H1242" s="7" t="str">
        <f t="shared" si="112"/>
        <v>Hold</v>
      </c>
    </row>
    <row r="1243" spans="1:8" ht="13.5" x14ac:dyDescent="0.35">
      <c r="A1243" s="3">
        <v>43818</v>
      </c>
      <c r="B1243" s="2">
        <v>12.805099999999999</v>
      </c>
      <c r="C1243" s="7">
        <f t="shared" si="114"/>
        <v>12.869354185096894</v>
      </c>
      <c r="D1243" s="7">
        <f t="shared" si="110"/>
        <v>12.788428200038084</v>
      </c>
      <c r="E1243" s="7">
        <f t="shared" si="109"/>
        <v>8.0925985058810213E-2</v>
      </c>
      <c r="F1243" s="7">
        <f t="shared" si="113"/>
        <v>0.13496633454163717</v>
      </c>
      <c r="G1243" s="7">
        <f t="shared" si="111"/>
        <v>-5.404034948282696E-2</v>
      </c>
      <c r="H1243" s="7" t="str">
        <f t="shared" si="112"/>
        <v>Hold</v>
      </c>
    </row>
    <row r="1244" spans="1:8" ht="13.5" x14ac:dyDescent="0.35">
      <c r="A1244" s="3">
        <v>43819</v>
      </c>
      <c r="B1244" s="2">
        <v>12.7362</v>
      </c>
      <c r="C1244" s="7">
        <f t="shared" si="114"/>
        <v>12.848868925851217</v>
      </c>
      <c r="D1244" s="7">
        <f t="shared" si="110"/>
        <v>12.784559444479708</v>
      </c>
      <c r="E1244" s="7">
        <f t="shared" ref="E1244:E1307" si="115">C1244-D1244</f>
        <v>6.4309481371509492E-2</v>
      </c>
      <c r="F1244" s="7">
        <f t="shared" si="113"/>
        <v>0.12083496390761164</v>
      </c>
      <c r="G1244" s="7">
        <f t="shared" si="111"/>
        <v>-5.6525482536102151E-2</v>
      </c>
      <c r="H1244" s="7" t="str">
        <f t="shared" si="112"/>
        <v>Hold</v>
      </c>
    </row>
    <row r="1245" spans="1:8" ht="13.5" x14ac:dyDescent="0.35">
      <c r="A1245" s="3">
        <v>43822</v>
      </c>
      <c r="B1245" s="2">
        <v>12.805099999999999</v>
      </c>
      <c r="C1245" s="7">
        <f t="shared" si="114"/>
        <v>12.842135244951031</v>
      </c>
      <c r="D1245" s="7">
        <f t="shared" ref="D1245:D1308" si="116">$D$4*B1245+(1-$D$4)*D1244</f>
        <v>12.786080967110841</v>
      </c>
      <c r="E1245" s="7">
        <f t="shared" si="115"/>
        <v>5.605427784018957E-2</v>
      </c>
      <c r="F1245" s="7">
        <f t="shared" si="113"/>
        <v>0.10787882669412724</v>
      </c>
      <c r="G1245" s="7">
        <f t="shared" si="111"/>
        <v>-5.1824548853937669E-2</v>
      </c>
      <c r="H1245" s="7" t="str">
        <f t="shared" si="112"/>
        <v>Hold</v>
      </c>
    </row>
    <row r="1246" spans="1:8" ht="13.5" x14ac:dyDescent="0.35">
      <c r="A1246" s="3">
        <v>43823</v>
      </c>
      <c r="B1246" s="2">
        <v>12.7362</v>
      </c>
      <c r="C1246" s="7">
        <f t="shared" si="114"/>
        <v>12.825837514958565</v>
      </c>
      <c r="D1246" s="7">
        <f t="shared" si="116"/>
        <v>12.782386080658187</v>
      </c>
      <c r="E1246" s="7">
        <f t="shared" si="115"/>
        <v>4.3451434300378011E-2</v>
      </c>
      <c r="F1246" s="7">
        <f t="shared" si="113"/>
        <v>9.4993348215377402E-2</v>
      </c>
      <c r="G1246" s="7">
        <f t="shared" si="111"/>
        <v>-5.154191391499939E-2</v>
      </c>
      <c r="H1246" s="7" t="str">
        <f t="shared" si="112"/>
        <v>Hold</v>
      </c>
    </row>
    <row r="1247" spans="1:8" ht="13.5" x14ac:dyDescent="0.35">
      <c r="A1247" s="3">
        <v>43824</v>
      </c>
      <c r="B1247" s="2">
        <v>12.805099999999999</v>
      </c>
      <c r="C1247" s="7">
        <f t="shared" si="114"/>
        <v>12.822647128041863</v>
      </c>
      <c r="D1247" s="7">
        <f t="shared" si="116"/>
        <v>12.784068593202026</v>
      </c>
      <c r="E1247" s="7">
        <f t="shared" si="115"/>
        <v>3.8578534839837531E-2</v>
      </c>
      <c r="F1247" s="7">
        <f t="shared" si="113"/>
        <v>8.3710385540269425E-2</v>
      </c>
      <c r="G1247" s="7">
        <f t="shared" si="111"/>
        <v>-4.5131850700431894E-2</v>
      </c>
      <c r="H1247" s="7" t="str">
        <f t="shared" si="112"/>
        <v>Hold</v>
      </c>
    </row>
    <row r="1248" spans="1:8" ht="13.5" x14ac:dyDescent="0.35">
      <c r="A1248" s="3">
        <v>43825</v>
      </c>
      <c r="B1248" s="2">
        <v>12.7982</v>
      </c>
      <c r="C1248" s="7">
        <f t="shared" si="114"/>
        <v>12.818886031420039</v>
      </c>
      <c r="D1248" s="7">
        <f t="shared" si="116"/>
        <v>12.785115364075951</v>
      </c>
      <c r="E1248" s="7">
        <f t="shared" si="115"/>
        <v>3.3770667344088068E-2</v>
      </c>
      <c r="F1248" s="7">
        <f t="shared" si="113"/>
        <v>7.3722441901033164E-2</v>
      </c>
      <c r="G1248" s="7">
        <f t="shared" si="111"/>
        <v>-3.9951774556945097E-2</v>
      </c>
      <c r="H1248" s="7" t="str">
        <f t="shared" si="112"/>
        <v>Hold</v>
      </c>
    </row>
    <row r="1249" spans="1:8" ht="13.5" x14ac:dyDescent="0.35">
      <c r="A1249" s="3">
        <v>43826</v>
      </c>
      <c r="B1249" s="2">
        <v>12.9152</v>
      </c>
      <c r="C1249" s="7">
        <f t="shared" si="114"/>
        <v>12.833703565047724</v>
      </c>
      <c r="D1249" s="7">
        <f t="shared" si="116"/>
        <v>12.794751263033289</v>
      </c>
      <c r="E1249" s="7">
        <f t="shared" si="115"/>
        <v>3.8952302014434892E-2</v>
      </c>
      <c r="F1249" s="7">
        <f t="shared" si="113"/>
        <v>6.6768413923713507E-2</v>
      </c>
      <c r="G1249" s="7">
        <f t="shared" si="111"/>
        <v>-2.7816111909278615E-2</v>
      </c>
      <c r="H1249" s="7" t="str">
        <f t="shared" si="112"/>
        <v>Hold</v>
      </c>
    </row>
    <row r="1250" spans="1:8" ht="13.5" x14ac:dyDescent="0.35">
      <c r="A1250" s="3">
        <v>43829</v>
      </c>
      <c r="B1250" s="2">
        <v>12.867000000000001</v>
      </c>
      <c r="C1250" s="7">
        <f t="shared" si="114"/>
        <v>12.838826093501922</v>
      </c>
      <c r="D1250" s="7">
        <f t="shared" si="116"/>
        <v>12.80010302132712</v>
      </c>
      <c r="E1250" s="7">
        <f t="shared" si="115"/>
        <v>3.8723072174802198E-2</v>
      </c>
      <c r="F1250" s="7">
        <f t="shared" si="113"/>
        <v>6.1159345573931247E-2</v>
      </c>
      <c r="G1250" s="7">
        <f t="shared" si="111"/>
        <v>-2.2436273399129049E-2</v>
      </c>
      <c r="H1250" s="7" t="str">
        <f t="shared" si="112"/>
        <v>Hold</v>
      </c>
    </row>
    <row r="1251" spans="1:8" ht="13.5" x14ac:dyDescent="0.35">
      <c r="A1251" s="3">
        <v>43830</v>
      </c>
      <c r="B1251" s="2">
        <v>12.9703</v>
      </c>
      <c r="C1251" s="7">
        <f t="shared" si="114"/>
        <v>12.85905284834778</v>
      </c>
      <c r="D1251" s="7">
        <f t="shared" si="116"/>
        <v>12.812710204932518</v>
      </c>
      <c r="E1251" s="7">
        <f t="shared" si="115"/>
        <v>4.634264341526162E-2</v>
      </c>
      <c r="F1251" s="7">
        <f t="shared" si="113"/>
        <v>5.8196005142197318E-2</v>
      </c>
      <c r="G1251" s="7">
        <f t="shared" si="111"/>
        <v>-1.1853361726935699E-2</v>
      </c>
      <c r="H1251" s="7" t="str">
        <f t="shared" si="112"/>
        <v>Hold</v>
      </c>
    </row>
    <row r="1252" spans="1:8" ht="13.5" x14ac:dyDescent="0.35">
      <c r="A1252" s="3">
        <v>43832</v>
      </c>
      <c r="B1252" s="2">
        <v>12.9703</v>
      </c>
      <c r="C1252" s="7">
        <f t="shared" si="114"/>
        <v>12.876167794755814</v>
      </c>
      <c r="D1252" s="7">
        <f t="shared" si="116"/>
        <v>12.824383523085665</v>
      </c>
      <c r="E1252" s="7">
        <f t="shared" si="115"/>
        <v>5.1784271670149096E-2</v>
      </c>
      <c r="F1252" s="7">
        <f t="shared" si="113"/>
        <v>5.6913658447787674E-2</v>
      </c>
      <c r="G1252" s="7">
        <f t="shared" ref="G1252:G1315" si="117">E1252-F1252</f>
        <v>-5.1293867776385782E-3</v>
      </c>
      <c r="H1252" s="7" t="str">
        <f t="shared" ref="H1252:H1315" si="118">IF(G1252&lt;0,"Hold","Sell")</f>
        <v>Hold</v>
      </c>
    </row>
    <row r="1253" spans="1:8" ht="13.5" x14ac:dyDescent="0.35">
      <c r="A1253" s="3">
        <v>43833</v>
      </c>
      <c r="B1253" s="2">
        <v>12.908300000000001</v>
      </c>
      <c r="C1253" s="7">
        <f t="shared" si="114"/>
        <v>12.881111210947228</v>
      </c>
      <c r="D1253" s="7">
        <f t="shared" si="116"/>
        <v>12.830599558412652</v>
      </c>
      <c r="E1253" s="7">
        <f t="shared" si="115"/>
        <v>5.0511652534575902E-2</v>
      </c>
      <c r="F1253" s="7">
        <f t="shared" ref="F1253:F1316" si="119">(E1253*(2/10))+((1-(2/10))*F1252)</f>
        <v>5.5633257265145328E-2</v>
      </c>
      <c r="G1253" s="7">
        <f t="shared" si="117"/>
        <v>-5.1216047305694262E-3</v>
      </c>
      <c r="H1253" s="7" t="str">
        <f t="shared" si="118"/>
        <v>Hold</v>
      </c>
    </row>
    <row r="1254" spans="1:8" ht="13.5" x14ac:dyDescent="0.35">
      <c r="A1254" s="3">
        <v>43836</v>
      </c>
      <c r="B1254" s="2">
        <v>13.1493</v>
      </c>
      <c r="C1254" s="7">
        <f t="shared" si="114"/>
        <v>12.922371024647655</v>
      </c>
      <c r="D1254" s="7">
        <f t="shared" si="116"/>
        <v>12.854206998530234</v>
      </c>
      <c r="E1254" s="7">
        <f t="shared" si="115"/>
        <v>6.8164026117420562E-2</v>
      </c>
      <c r="F1254" s="7">
        <f t="shared" si="119"/>
        <v>5.8139411035600379E-2</v>
      </c>
      <c r="G1254" s="7">
        <f t="shared" si="117"/>
        <v>1.0024615081820183E-2</v>
      </c>
      <c r="H1254" s="7" t="str">
        <f t="shared" si="118"/>
        <v>Sell</v>
      </c>
    </row>
    <row r="1255" spans="1:8" ht="13.5" x14ac:dyDescent="0.35">
      <c r="A1255" s="3">
        <v>43837</v>
      </c>
      <c r="B1255" s="2">
        <v>12.908300000000001</v>
      </c>
      <c r="C1255" s="7">
        <f t="shared" si="114"/>
        <v>12.92020625162494</v>
      </c>
      <c r="D1255" s="7">
        <f t="shared" si="116"/>
        <v>12.858213887527995</v>
      </c>
      <c r="E1255" s="7">
        <f t="shared" si="115"/>
        <v>6.1992364096944641E-2</v>
      </c>
      <c r="F1255" s="7">
        <f t="shared" si="119"/>
        <v>5.8910001647869234E-2</v>
      </c>
      <c r="G1255" s="7">
        <f t="shared" si="117"/>
        <v>3.082362449075407E-3</v>
      </c>
      <c r="H1255" s="7" t="str">
        <f t="shared" si="118"/>
        <v>Sell</v>
      </c>
    </row>
    <row r="1256" spans="1:8" ht="13.5" x14ac:dyDescent="0.35">
      <c r="A1256" s="3">
        <v>43838</v>
      </c>
      <c r="B1256" s="2">
        <v>13.0116</v>
      </c>
      <c r="C1256" s="7">
        <f t="shared" si="114"/>
        <v>12.934266828298025</v>
      </c>
      <c r="D1256" s="7">
        <f t="shared" si="116"/>
        <v>12.86957582178518</v>
      </c>
      <c r="E1256" s="7">
        <f t="shared" si="115"/>
        <v>6.4691006512845206E-2</v>
      </c>
      <c r="F1256" s="7">
        <f t="shared" si="119"/>
        <v>6.0066202620864435E-2</v>
      </c>
      <c r="G1256" s="7">
        <f t="shared" si="117"/>
        <v>4.6248038919807707E-3</v>
      </c>
      <c r="H1256" s="7" t="str">
        <f t="shared" si="118"/>
        <v>Sell</v>
      </c>
    </row>
    <row r="1257" spans="1:8" ht="13.5" x14ac:dyDescent="0.35">
      <c r="A1257" s="3">
        <v>43839</v>
      </c>
      <c r="B1257" s="2">
        <v>13.059799999999999</v>
      </c>
      <c r="C1257" s="7">
        <f t="shared" si="114"/>
        <v>12.953579623944483</v>
      </c>
      <c r="D1257" s="7">
        <f t="shared" si="116"/>
        <v>12.883666501652943</v>
      </c>
      <c r="E1257" s="7">
        <f t="shared" si="115"/>
        <v>6.991312229154012E-2</v>
      </c>
      <c r="F1257" s="7">
        <f t="shared" si="119"/>
        <v>6.2035586554999571E-2</v>
      </c>
      <c r="G1257" s="7">
        <f t="shared" si="117"/>
        <v>7.8775357365405488E-3</v>
      </c>
      <c r="H1257" s="7" t="str">
        <f t="shared" si="118"/>
        <v>Sell</v>
      </c>
    </row>
    <row r="1258" spans="1:8" ht="13.5" x14ac:dyDescent="0.35">
      <c r="A1258" s="3">
        <v>43840</v>
      </c>
      <c r="B1258" s="2">
        <v>13.052899999999999</v>
      </c>
      <c r="C1258" s="7">
        <f t="shared" si="114"/>
        <v>12.968859681799177</v>
      </c>
      <c r="D1258" s="7">
        <f t="shared" si="116"/>
        <v>12.896202316345317</v>
      </c>
      <c r="E1258" s="7">
        <f t="shared" si="115"/>
        <v>7.2657365453860479E-2</v>
      </c>
      <c r="F1258" s="7">
        <f t="shared" si="119"/>
        <v>6.4159942334771763E-2</v>
      </c>
      <c r="G1258" s="7">
        <f t="shared" si="117"/>
        <v>8.4974231190887151E-3</v>
      </c>
      <c r="H1258" s="7" t="str">
        <f t="shared" si="118"/>
        <v>Sell</v>
      </c>
    </row>
    <row r="1259" spans="1:8" ht="13.5" x14ac:dyDescent="0.35">
      <c r="A1259" s="3">
        <v>43843</v>
      </c>
      <c r="B1259" s="2">
        <v>13.080500000000001</v>
      </c>
      <c r="C1259" s="7">
        <f t="shared" si="114"/>
        <v>12.986035115368534</v>
      </c>
      <c r="D1259" s="7">
        <f t="shared" si="116"/>
        <v>12.909853996616034</v>
      </c>
      <c r="E1259" s="7">
        <f t="shared" si="115"/>
        <v>7.6181118752499444E-2</v>
      </c>
      <c r="F1259" s="7">
        <f t="shared" si="119"/>
        <v>6.6564177618317302E-2</v>
      </c>
      <c r="G1259" s="7">
        <f t="shared" si="117"/>
        <v>9.6169411341821415E-3</v>
      </c>
      <c r="H1259" s="7" t="str">
        <f t="shared" si="118"/>
        <v>Sell</v>
      </c>
    </row>
    <row r="1260" spans="1:8" ht="13.5" x14ac:dyDescent="0.35">
      <c r="A1260" s="3">
        <v>43845</v>
      </c>
      <c r="B1260" s="2">
        <v>13.280099999999999</v>
      </c>
      <c r="C1260" s="7">
        <f t="shared" si="114"/>
        <v>13.031275866850297</v>
      </c>
      <c r="D1260" s="7">
        <f t="shared" si="116"/>
        <v>12.937279626496327</v>
      </c>
      <c r="E1260" s="7">
        <f t="shared" si="115"/>
        <v>9.3996240353970251E-2</v>
      </c>
      <c r="F1260" s="7">
        <f t="shared" si="119"/>
        <v>7.2050590165447903E-2</v>
      </c>
      <c r="G1260" s="7">
        <f t="shared" si="117"/>
        <v>2.1945650188522348E-2</v>
      </c>
      <c r="H1260" s="7" t="str">
        <f t="shared" si="118"/>
        <v>Sell</v>
      </c>
    </row>
    <row r="1261" spans="1:8" ht="13.5" x14ac:dyDescent="0.35">
      <c r="A1261" s="3">
        <v>43846</v>
      </c>
      <c r="B1261" s="2">
        <v>14.0718</v>
      </c>
      <c r="C1261" s="7">
        <f t="shared" si="114"/>
        <v>13.191356502719481</v>
      </c>
      <c r="D1261" s="7">
        <f t="shared" si="116"/>
        <v>13.021318172681784</v>
      </c>
      <c r="E1261" s="7">
        <f t="shared" si="115"/>
        <v>0.17003833003769664</v>
      </c>
      <c r="F1261" s="7">
        <f t="shared" si="119"/>
        <v>9.1648138139897653E-2</v>
      </c>
      <c r="G1261" s="7">
        <f t="shared" si="117"/>
        <v>7.8390191897798986E-2</v>
      </c>
      <c r="H1261" s="7" t="str">
        <f t="shared" si="118"/>
        <v>Sell</v>
      </c>
    </row>
    <row r="1262" spans="1:8" ht="13.5" x14ac:dyDescent="0.35">
      <c r="A1262" s="3">
        <v>43847</v>
      </c>
      <c r="B1262" s="2">
        <v>13.892799999999999</v>
      </c>
      <c r="C1262" s="7">
        <f t="shared" si="114"/>
        <v>13.299270886916485</v>
      </c>
      <c r="D1262" s="7">
        <f t="shared" si="116"/>
        <v>13.085872382112765</v>
      </c>
      <c r="E1262" s="7">
        <f t="shared" si="115"/>
        <v>0.21339850480372036</v>
      </c>
      <c r="F1262" s="7">
        <f t="shared" si="119"/>
        <v>0.1159982114726622</v>
      </c>
      <c r="G1262" s="7">
        <f t="shared" si="117"/>
        <v>9.7400293331058152E-2</v>
      </c>
      <c r="H1262" s="7" t="str">
        <f t="shared" si="118"/>
        <v>Sell</v>
      </c>
    </row>
    <row r="1263" spans="1:8" ht="13.5" x14ac:dyDescent="0.35">
      <c r="A1263" s="3">
        <v>43850</v>
      </c>
      <c r="B1263" s="2">
        <v>13.7689</v>
      </c>
      <c r="C1263" s="7">
        <f t="shared" si="114"/>
        <v>13.371521519698565</v>
      </c>
      <c r="D1263" s="7">
        <f t="shared" si="116"/>
        <v>13.136467020474782</v>
      </c>
      <c r="E1263" s="7">
        <f t="shared" si="115"/>
        <v>0.23505449922378219</v>
      </c>
      <c r="F1263" s="7">
        <f t="shared" si="119"/>
        <v>0.13980946902288621</v>
      </c>
      <c r="G1263" s="7">
        <f t="shared" si="117"/>
        <v>9.5245030200895975E-2</v>
      </c>
      <c r="H1263" s="7" t="str">
        <f t="shared" si="118"/>
        <v>Sell</v>
      </c>
    </row>
    <row r="1264" spans="1:8" ht="13.5" x14ac:dyDescent="0.35">
      <c r="A1264" s="3">
        <v>43851</v>
      </c>
      <c r="B1264" s="2">
        <v>13.700100000000001</v>
      </c>
      <c r="C1264" s="7">
        <f t="shared" si="114"/>
        <v>13.422072055129554</v>
      </c>
      <c r="D1264" s="7">
        <f t="shared" si="116"/>
        <v>13.178217611550725</v>
      </c>
      <c r="E1264" s="7">
        <f t="shared" si="115"/>
        <v>0.24385444357882946</v>
      </c>
      <c r="F1264" s="7">
        <f t="shared" si="119"/>
        <v>0.16061846393407486</v>
      </c>
      <c r="G1264" s="7">
        <f t="shared" si="117"/>
        <v>8.3235979644754599E-2</v>
      </c>
      <c r="H1264" s="7" t="str">
        <f t="shared" si="118"/>
        <v>Sell</v>
      </c>
    </row>
    <row r="1265" spans="1:8" ht="13.5" x14ac:dyDescent="0.35">
      <c r="A1265" s="3">
        <v>43852</v>
      </c>
      <c r="B1265" s="2">
        <v>13.899699999999999</v>
      </c>
      <c r="C1265" s="7">
        <f t="shared" si="114"/>
        <v>13.495553277417315</v>
      </c>
      <c r="D1265" s="7">
        <f t="shared" si="116"/>
        <v>13.231660751435857</v>
      </c>
      <c r="E1265" s="7">
        <f t="shared" si="115"/>
        <v>0.26389252598145774</v>
      </c>
      <c r="F1265" s="7">
        <f t="shared" si="119"/>
        <v>0.18127327634355145</v>
      </c>
      <c r="G1265" s="7">
        <f t="shared" si="117"/>
        <v>8.2619249637906289E-2</v>
      </c>
      <c r="H1265" s="7" t="str">
        <f t="shared" si="118"/>
        <v>Sell</v>
      </c>
    </row>
    <row r="1266" spans="1:8" ht="13.5" x14ac:dyDescent="0.35">
      <c r="A1266" s="3">
        <v>43853</v>
      </c>
      <c r="B1266" s="2">
        <v>13.9686</v>
      </c>
      <c r="C1266" s="7">
        <f t="shared" si="114"/>
        <v>13.568329696276191</v>
      </c>
      <c r="D1266" s="7">
        <f t="shared" si="116"/>
        <v>13.28624884392209</v>
      </c>
      <c r="E1266" s="7">
        <f t="shared" si="115"/>
        <v>0.28208085235410074</v>
      </c>
      <c r="F1266" s="7">
        <f t="shared" si="119"/>
        <v>0.20143479154566132</v>
      </c>
      <c r="G1266" s="7">
        <f t="shared" si="117"/>
        <v>8.0646060808439418E-2</v>
      </c>
      <c r="H1266" s="7" t="str">
        <f t="shared" si="118"/>
        <v>Sell</v>
      </c>
    </row>
    <row r="1267" spans="1:8" ht="13.5" x14ac:dyDescent="0.35">
      <c r="A1267" s="3">
        <v>43854</v>
      </c>
      <c r="B1267" s="2">
        <v>14.0374</v>
      </c>
      <c r="C1267" s="7">
        <f t="shared" si="114"/>
        <v>13.640494358387546</v>
      </c>
      <c r="D1267" s="7">
        <f t="shared" si="116"/>
        <v>13.341889670298231</v>
      </c>
      <c r="E1267" s="7">
        <f t="shared" si="115"/>
        <v>0.29860468808931451</v>
      </c>
      <c r="F1267" s="7">
        <f t="shared" si="119"/>
        <v>0.22086877085439197</v>
      </c>
      <c r="G1267" s="7">
        <f t="shared" si="117"/>
        <v>7.7735917234922541E-2</v>
      </c>
      <c r="H1267" s="7" t="str">
        <f t="shared" si="118"/>
        <v>Sell</v>
      </c>
    </row>
    <row r="1268" spans="1:8" ht="13.5" x14ac:dyDescent="0.35">
      <c r="A1268" s="3">
        <v>43857</v>
      </c>
      <c r="B1268" s="2">
        <v>14.113099999999999</v>
      </c>
      <c r="C1268" s="7">
        <f t="shared" si="114"/>
        <v>13.713202918635615</v>
      </c>
      <c r="D1268" s="7">
        <f t="shared" si="116"/>
        <v>13.39901636138725</v>
      </c>
      <c r="E1268" s="7">
        <f t="shared" si="115"/>
        <v>0.3141865572483642</v>
      </c>
      <c r="F1268" s="7">
        <f t="shared" si="119"/>
        <v>0.23953232813318642</v>
      </c>
      <c r="G1268" s="7">
        <f t="shared" si="117"/>
        <v>7.4654229115177773E-2</v>
      </c>
      <c r="H1268" s="7" t="str">
        <f t="shared" si="118"/>
        <v>Sell</v>
      </c>
    </row>
    <row r="1269" spans="1:8" ht="13.5" x14ac:dyDescent="0.35">
      <c r="A1269" s="3">
        <v>43858</v>
      </c>
      <c r="B1269" s="2">
        <v>13.9754</v>
      </c>
      <c r="C1269" s="7">
        <f t="shared" si="114"/>
        <v>13.753540931153211</v>
      </c>
      <c r="D1269" s="7">
        <f t="shared" si="116"/>
        <v>13.441711445728936</v>
      </c>
      <c r="E1269" s="7">
        <f t="shared" si="115"/>
        <v>0.31182948542427447</v>
      </c>
      <c r="F1269" s="7">
        <f t="shared" si="119"/>
        <v>0.25399175959140402</v>
      </c>
      <c r="G1269" s="7">
        <f t="shared" si="117"/>
        <v>5.7837725832870446E-2</v>
      </c>
      <c r="H1269" s="7" t="str">
        <f t="shared" si="118"/>
        <v>Sell</v>
      </c>
    </row>
    <row r="1270" spans="1:8" ht="13.5" x14ac:dyDescent="0.35">
      <c r="A1270" s="3">
        <v>43859</v>
      </c>
      <c r="B1270" s="2">
        <v>14.0443</v>
      </c>
      <c r="C1270" s="7">
        <f t="shared" si="114"/>
        <v>13.798273095591178</v>
      </c>
      <c r="D1270" s="7">
        <f t="shared" si="116"/>
        <v>13.4863476349342</v>
      </c>
      <c r="E1270" s="7">
        <f t="shared" si="115"/>
        <v>0.3119254606569779</v>
      </c>
      <c r="F1270" s="7">
        <f t="shared" si="119"/>
        <v>0.26557849980451881</v>
      </c>
      <c r="G1270" s="7">
        <f t="shared" si="117"/>
        <v>4.6346960852459096E-2</v>
      </c>
      <c r="H1270" s="7" t="str">
        <f t="shared" si="118"/>
        <v>Sell</v>
      </c>
    </row>
    <row r="1271" spans="1:8" ht="13.5" x14ac:dyDescent="0.35">
      <c r="A1271" s="3">
        <v>43860</v>
      </c>
      <c r="B1271" s="2">
        <v>14.0443</v>
      </c>
      <c r="C1271" s="7">
        <f t="shared" si="114"/>
        <v>13.83612338857715</v>
      </c>
      <c r="D1271" s="7">
        <f t="shared" si="116"/>
        <v>13.527677439753889</v>
      </c>
      <c r="E1271" s="7">
        <f t="shared" si="115"/>
        <v>0.30844594882326071</v>
      </c>
      <c r="F1271" s="7">
        <f t="shared" si="119"/>
        <v>0.2741519896082672</v>
      </c>
      <c r="G1271" s="7">
        <f t="shared" si="117"/>
        <v>3.4293959214993508E-2</v>
      </c>
      <c r="H1271" s="7" t="str">
        <f t="shared" si="118"/>
        <v>Sell</v>
      </c>
    </row>
    <row r="1272" spans="1:8" ht="13.5" x14ac:dyDescent="0.35">
      <c r="A1272" s="3">
        <v>43861</v>
      </c>
      <c r="B1272" s="2">
        <v>14.319699999999999</v>
      </c>
      <c r="C1272" s="7">
        <f t="shared" si="114"/>
        <v>13.910519790334511</v>
      </c>
      <c r="D1272" s="7">
        <f t="shared" si="116"/>
        <v>13.586345777549898</v>
      </c>
      <c r="E1272" s="7">
        <f t="shared" si="115"/>
        <v>0.32417401278461355</v>
      </c>
      <c r="F1272" s="7">
        <f t="shared" si="119"/>
        <v>0.2841563942435365</v>
      </c>
      <c r="G1272" s="7">
        <f t="shared" si="117"/>
        <v>4.0017618541077049E-2</v>
      </c>
      <c r="H1272" s="7" t="str">
        <f t="shared" si="118"/>
        <v>Sell</v>
      </c>
    </row>
    <row r="1273" spans="1:8" ht="13.5" x14ac:dyDescent="0.35">
      <c r="A1273" s="3">
        <v>43864</v>
      </c>
      <c r="B1273" s="2">
        <v>14.4573</v>
      </c>
      <c r="C1273" s="7">
        <f t="shared" si="114"/>
        <v>13.99463982259074</v>
      </c>
      <c r="D1273" s="7">
        <f t="shared" si="116"/>
        <v>13.650860905138796</v>
      </c>
      <c r="E1273" s="7">
        <f t="shared" si="115"/>
        <v>0.34377891745194411</v>
      </c>
      <c r="F1273" s="7">
        <f t="shared" si="119"/>
        <v>0.29608089888521805</v>
      </c>
      <c r="G1273" s="7">
        <f t="shared" si="117"/>
        <v>4.7698018566726064E-2</v>
      </c>
      <c r="H1273" s="7" t="str">
        <f t="shared" si="118"/>
        <v>Sell</v>
      </c>
    </row>
    <row r="1274" spans="1:8" ht="13.5" x14ac:dyDescent="0.35">
      <c r="A1274" s="3">
        <v>43865</v>
      </c>
      <c r="B1274" s="2">
        <v>14.6157</v>
      </c>
      <c r="C1274" s="7">
        <f t="shared" si="114"/>
        <v>14.090187542192165</v>
      </c>
      <c r="D1274" s="7">
        <f t="shared" si="116"/>
        <v>13.722330467721108</v>
      </c>
      <c r="E1274" s="7">
        <f t="shared" si="115"/>
        <v>0.36785707447105764</v>
      </c>
      <c r="F1274" s="7">
        <f t="shared" si="119"/>
        <v>0.31043613400238596</v>
      </c>
      <c r="G1274" s="7">
        <f t="shared" si="117"/>
        <v>5.7420940468671688E-2</v>
      </c>
      <c r="H1274" s="7" t="str">
        <f t="shared" si="118"/>
        <v>Sell</v>
      </c>
    </row>
    <row r="1275" spans="1:8" ht="13.5" x14ac:dyDescent="0.35">
      <c r="A1275" s="3">
        <v>43866</v>
      </c>
      <c r="B1275" s="2">
        <v>14.9048</v>
      </c>
      <c r="C1275" s="7">
        <f t="shared" si="114"/>
        <v>14.215512535701063</v>
      </c>
      <c r="D1275" s="7">
        <f t="shared" si="116"/>
        <v>13.80992080344547</v>
      </c>
      <c r="E1275" s="7">
        <f t="shared" si="115"/>
        <v>0.40559173225559242</v>
      </c>
      <c r="F1275" s="7">
        <f t="shared" si="119"/>
        <v>0.32946725365302726</v>
      </c>
      <c r="G1275" s="7">
        <f t="shared" si="117"/>
        <v>7.612447860256516E-2</v>
      </c>
      <c r="H1275" s="7" t="str">
        <f t="shared" si="118"/>
        <v>Sell</v>
      </c>
    </row>
    <row r="1276" spans="1:8" ht="13.5" x14ac:dyDescent="0.35">
      <c r="A1276" s="3">
        <v>43867</v>
      </c>
      <c r="B1276" s="2">
        <v>14.732699999999999</v>
      </c>
      <c r="C1276" s="7">
        <f t="shared" si="114"/>
        <v>14.2950798379009</v>
      </c>
      <c r="D1276" s="7">
        <f t="shared" si="116"/>
        <v>13.878274818005064</v>
      </c>
      <c r="E1276" s="7">
        <f t="shared" si="115"/>
        <v>0.41680501989583618</v>
      </c>
      <c r="F1276" s="7">
        <f t="shared" si="119"/>
        <v>0.34693480690158907</v>
      </c>
      <c r="G1276" s="7">
        <f t="shared" si="117"/>
        <v>6.9870212994247116E-2</v>
      </c>
      <c r="H1276" s="7" t="str">
        <f t="shared" si="118"/>
        <v>Sell</v>
      </c>
    </row>
    <row r="1277" spans="1:8" ht="13.5" x14ac:dyDescent="0.35">
      <c r="A1277" s="3">
        <v>43868</v>
      </c>
      <c r="B1277" s="2">
        <v>14.7258</v>
      </c>
      <c r="C1277" s="7">
        <f t="shared" si="114"/>
        <v>14.361344478223838</v>
      </c>
      <c r="D1277" s="7">
        <f t="shared" si="116"/>
        <v>13.941054461115799</v>
      </c>
      <c r="E1277" s="7">
        <f t="shared" si="115"/>
        <v>0.42029001710803904</v>
      </c>
      <c r="F1277" s="7">
        <f t="shared" si="119"/>
        <v>0.36160584894287906</v>
      </c>
      <c r="G1277" s="7">
        <f t="shared" si="117"/>
        <v>5.8684168165159978E-2</v>
      </c>
      <c r="H1277" s="7" t="str">
        <f t="shared" si="118"/>
        <v>Sell</v>
      </c>
    </row>
    <row r="1278" spans="1:8" ht="13.5" x14ac:dyDescent="0.35">
      <c r="A1278" s="3">
        <v>43871</v>
      </c>
      <c r="B1278" s="2">
        <v>14.4573</v>
      </c>
      <c r="C1278" s="7">
        <f t="shared" si="114"/>
        <v>14.376106866189401</v>
      </c>
      <c r="D1278" s="7">
        <f t="shared" si="116"/>
        <v>13.979294871403518</v>
      </c>
      <c r="E1278" s="7">
        <f t="shared" si="115"/>
        <v>0.39681199478588347</v>
      </c>
      <c r="F1278" s="7">
        <f t="shared" si="119"/>
        <v>0.36864707811148001</v>
      </c>
      <c r="G1278" s="7">
        <f t="shared" si="117"/>
        <v>2.8164916674403462E-2</v>
      </c>
      <c r="H1278" s="7" t="str">
        <f t="shared" si="118"/>
        <v>Sell</v>
      </c>
    </row>
    <row r="1279" spans="1:8" ht="13.5" x14ac:dyDescent="0.35">
      <c r="A1279" s="3">
        <v>43872</v>
      </c>
      <c r="B1279" s="2">
        <v>14.354100000000001</v>
      </c>
      <c r="C1279" s="7">
        <f t="shared" si="114"/>
        <v>14.372721194467955</v>
      </c>
      <c r="D1279" s="7">
        <f t="shared" si="116"/>
        <v>14.007058214262518</v>
      </c>
      <c r="E1279" s="7">
        <f t="shared" si="115"/>
        <v>0.36566298020543719</v>
      </c>
      <c r="F1279" s="7">
        <f t="shared" si="119"/>
        <v>0.36805025853027146</v>
      </c>
      <c r="G1279" s="7">
        <f t="shared" si="117"/>
        <v>-2.3872783248342633E-3</v>
      </c>
      <c r="H1279" s="7" t="str">
        <f t="shared" si="118"/>
        <v>Hold</v>
      </c>
    </row>
    <row r="1280" spans="1:8" ht="13.5" x14ac:dyDescent="0.35">
      <c r="A1280" s="3">
        <v>43873</v>
      </c>
      <c r="B1280" s="2">
        <v>14.4573</v>
      </c>
      <c r="C1280" s="7">
        <f t="shared" si="114"/>
        <v>14.385733318395962</v>
      </c>
      <c r="D1280" s="7">
        <f t="shared" si="116"/>
        <v>14.04040945765048</v>
      </c>
      <c r="E1280" s="7">
        <f t="shared" si="115"/>
        <v>0.34532386074548249</v>
      </c>
      <c r="F1280" s="7">
        <f t="shared" si="119"/>
        <v>0.36350497897331369</v>
      </c>
      <c r="G1280" s="7">
        <f t="shared" si="117"/>
        <v>-1.8181118227831194E-2</v>
      </c>
      <c r="H1280" s="7" t="str">
        <f t="shared" si="118"/>
        <v>Hold</v>
      </c>
    </row>
    <row r="1281" spans="1:8" ht="13.5" x14ac:dyDescent="0.35">
      <c r="A1281" s="3">
        <v>43874</v>
      </c>
      <c r="B1281" s="2">
        <v>14.801600000000001</v>
      </c>
      <c r="C1281" s="7">
        <f t="shared" si="114"/>
        <v>14.449712807873507</v>
      </c>
      <c r="D1281" s="7">
        <f t="shared" si="116"/>
        <v>14.096793942268961</v>
      </c>
      <c r="E1281" s="7">
        <f t="shared" si="115"/>
        <v>0.35291886560454522</v>
      </c>
      <c r="F1281" s="7">
        <f t="shared" si="119"/>
        <v>0.36138775629955999</v>
      </c>
      <c r="G1281" s="7">
        <f t="shared" si="117"/>
        <v>-8.4688906950147746E-3</v>
      </c>
      <c r="H1281" s="7" t="str">
        <f t="shared" si="118"/>
        <v>Hold</v>
      </c>
    </row>
    <row r="1282" spans="1:8" ht="13.5" x14ac:dyDescent="0.35">
      <c r="A1282" s="3">
        <v>43875</v>
      </c>
      <c r="B1282" s="2">
        <v>15.0701</v>
      </c>
      <c r="C1282" s="7">
        <f t="shared" si="114"/>
        <v>14.545156991277583</v>
      </c>
      <c r="D1282" s="7">
        <f t="shared" si="116"/>
        <v>14.168890687286074</v>
      </c>
      <c r="E1282" s="7">
        <f t="shared" si="115"/>
        <v>0.37626630399150862</v>
      </c>
      <c r="F1282" s="7">
        <f t="shared" si="119"/>
        <v>0.36436346583794976</v>
      </c>
      <c r="G1282" s="7">
        <f t="shared" si="117"/>
        <v>1.1902838153558859E-2</v>
      </c>
      <c r="H1282" s="7" t="str">
        <f t="shared" si="118"/>
        <v>Sell</v>
      </c>
    </row>
    <row r="1283" spans="1:8" ht="13.5" x14ac:dyDescent="0.35">
      <c r="A1283" s="3">
        <v>43878</v>
      </c>
      <c r="B1283" s="2">
        <v>15.0701</v>
      </c>
      <c r="C1283" s="7">
        <f t="shared" si="114"/>
        <v>14.625917454157955</v>
      </c>
      <c r="D1283" s="7">
        <f t="shared" si="116"/>
        <v>14.235646932672291</v>
      </c>
      <c r="E1283" s="7">
        <f t="shared" si="115"/>
        <v>0.39027052148566455</v>
      </c>
      <c r="F1283" s="7">
        <f t="shared" si="119"/>
        <v>0.36954487696749272</v>
      </c>
      <c r="G1283" s="7">
        <f t="shared" si="117"/>
        <v>2.0725644518171826E-2</v>
      </c>
      <c r="H1283" s="7" t="str">
        <f t="shared" si="118"/>
        <v>Sell</v>
      </c>
    </row>
    <row r="1284" spans="1:8" ht="13.5" x14ac:dyDescent="0.35">
      <c r="A1284" s="3">
        <v>43879</v>
      </c>
      <c r="B1284" s="2">
        <v>14.939299999999999</v>
      </c>
      <c r="C1284" s="7">
        <f t="shared" si="114"/>
        <v>14.67413015351827</v>
      </c>
      <c r="D1284" s="7">
        <f t="shared" si="116"/>
        <v>14.287769382103972</v>
      </c>
      <c r="E1284" s="7">
        <f t="shared" si="115"/>
        <v>0.38636077141429759</v>
      </c>
      <c r="F1284" s="7">
        <f t="shared" si="119"/>
        <v>0.37290805585685372</v>
      </c>
      <c r="G1284" s="7">
        <f t="shared" si="117"/>
        <v>1.3452715557443873E-2</v>
      </c>
      <c r="H1284" s="7" t="str">
        <f t="shared" si="118"/>
        <v>Sell</v>
      </c>
    </row>
    <row r="1285" spans="1:8" ht="13.5" x14ac:dyDescent="0.35">
      <c r="A1285" s="3">
        <v>43880</v>
      </c>
      <c r="B1285" s="2">
        <v>14.9117</v>
      </c>
      <c r="C1285" s="7">
        <f t="shared" si="114"/>
        <v>14.710679360669305</v>
      </c>
      <c r="D1285" s="7">
        <f t="shared" si="116"/>
        <v>14.333986464911085</v>
      </c>
      <c r="E1285" s="7">
        <f t="shared" si="115"/>
        <v>0.37669289575821985</v>
      </c>
      <c r="F1285" s="7">
        <f t="shared" si="119"/>
        <v>0.37366502383712696</v>
      </c>
      <c r="G1285" s="7">
        <f t="shared" si="117"/>
        <v>3.0278719210928839E-3</v>
      </c>
      <c r="H1285" s="7" t="str">
        <f t="shared" si="118"/>
        <v>Sell</v>
      </c>
    </row>
    <row r="1286" spans="1:8" ht="13.5" x14ac:dyDescent="0.35">
      <c r="A1286" s="3">
        <v>43881</v>
      </c>
      <c r="B1286" s="2">
        <v>14.8704</v>
      </c>
      <c r="C1286" s="7">
        <f t="shared" si="114"/>
        <v>14.735251766720181</v>
      </c>
      <c r="D1286" s="7">
        <f t="shared" si="116"/>
        <v>14.373720800843598</v>
      </c>
      <c r="E1286" s="7">
        <f t="shared" si="115"/>
        <v>0.3615309658765824</v>
      </c>
      <c r="F1286" s="7">
        <f t="shared" si="119"/>
        <v>0.37123821224501807</v>
      </c>
      <c r="G1286" s="7">
        <f t="shared" si="117"/>
        <v>-9.7072463684356736E-3</v>
      </c>
      <c r="H1286" s="7" t="str">
        <f t="shared" si="118"/>
        <v>Hold</v>
      </c>
    </row>
    <row r="1287" spans="1:8" ht="13.5" x14ac:dyDescent="0.35">
      <c r="A1287" s="3">
        <v>43882</v>
      </c>
      <c r="B1287" s="2">
        <v>14.9048</v>
      </c>
      <c r="C1287" s="7">
        <f t="shared" si="114"/>
        <v>14.761336110301691</v>
      </c>
      <c r="D1287" s="7">
        <f t="shared" si="116"/>
        <v>14.413060000781108</v>
      </c>
      <c r="E1287" s="7">
        <f t="shared" si="115"/>
        <v>0.34827610952058308</v>
      </c>
      <c r="F1287" s="7">
        <f t="shared" si="119"/>
        <v>0.36664579170013106</v>
      </c>
      <c r="G1287" s="7">
        <f t="shared" si="117"/>
        <v>-1.8369682179547986E-2</v>
      </c>
      <c r="H1287" s="7" t="str">
        <f t="shared" si="118"/>
        <v>Hold</v>
      </c>
    </row>
    <row r="1288" spans="1:8" ht="13.5" x14ac:dyDescent="0.35">
      <c r="A1288" s="3">
        <v>43885</v>
      </c>
      <c r="B1288" s="2">
        <v>14.9048</v>
      </c>
      <c r="C1288" s="7">
        <f t="shared" si="114"/>
        <v>14.783407477947584</v>
      </c>
      <c r="D1288" s="7">
        <f t="shared" si="116"/>
        <v>14.449485185908433</v>
      </c>
      <c r="E1288" s="7">
        <f t="shared" si="115"/>
        <v>0.33392229203915136</v>
      </c>
      <c r="F1288" s="7">
        <f t="shared" si="119"/>
        <v>0.36010109176793514</v>
      </c>
      <c r="G1288" s="7">
        <f t="shared" si="117"/>
        <v>-2.6178799728783786E-2</v>
      </c>
      <c r="H1288" s="7" t="str">
        <f t="shared" si="118"/>
        <v>Hold</v>
      </c>
    </row>
    <row r="1289" spans="1:8" ht="13.5" x14ac:dyDescent="0.35">
      <c r="A1289" s="3">
        <v>43886</v>
      </c>
      <c r="B1289" s="2">
        <v>14.9048</v>
      </c>
      <c r="C1289" s="7">
        <f t="shared" si="114"/>
        <v>14.802083250571032</v>
      </c>
      <c r="D1289" s="7">
        <f t="shared" si="116"/>
        <v>14.483212209174475</v>
      </c>
      <c r="E1289" s="7">
        <f t="shared" si="115"/>
        <v>0.31887104139655698</v>
      </c>
      <c r="F1289" s="7">
        <f t="shared" si="119"/>
        <v>0.35185508169365953</v>
      </c>
      <c r="G1289" s="7">
        <f t="shared" si="117"/>
        <v>-3.2984040297102557E-2</v>
      </c>
      <c r="H1289" s="7" t="str">
        <f t="shared" si="118"/>
        <v>Hold</v>
      </c>
    </row>
    <row r="1290" spans="1:8" ht="13.5" x14ac:dyDescent="0.35">
      <c r="A1290" s="3">
        <v>43887</v>
      </c>
      <c r="B1290" s="2">
        <v>14.9048</v>
      </c>
      <c r="C1290" s="7">
        <f t="shared" si="114"/>
        <v>14.817885827406258</v>
      </c>
      <c r="D1290" s="7">
        <f t="shared" si="116"/>
        <v>14.51444093442081</v>
      </c>
      <c r="E1290" s="7">
        <f t="shared" si="115"/>
        <v>0.30344489298544808</v>
      </c>
      <c r="F1290" s="7">
        <f t="shared" si="119"/>
        <v>0.34217304395201725</v>
      </c>
      <c r="G1290" s="7">
        <f t="shared" si="117"/>
        <v>-3.8728150966569175E-2</v>
      </c>
      <c r="H1290" s="7" t="str">
        <f t="shared" si="118"/>
        <v>Hold</v>
      </c>
    </row>
    <row r="1291" spans="1:8" ht="13.5" x14ac:dyDescent="0.35">
      <c r="A1291" s="3">
        <v>43888</v>
      </c>
      <c r="B1291" s="2">
        <v>14.836</v>
      </c>
      <c r="C1291" s="7">
        <f t="shared" si="114"/>
        <v>14.82067262318991</v>
      </c>
      <c r="D1291" s="7">
        <f t="shared" si="116"/>
        <v>14.538260124463713</v>
      </c>
      <c r="E1291" s="7">
        <f t="shared" si="115"/>
        <v>0.28241249872619711</v>
      </c>
      <c r="F1291" s="7">
        <f t="shared" si="119"/>
        <v>0.33022093490685328</v>
      </c>
      <c r="G1291" s="7">
        <f t="shared" si="117"/>
        <v>-4.7808436180656166E-2</v>
      </c>
      <c r="H1291" s="7" t="str">
        <f t="shared" si="118"/>
        <v>Hold</v>
      </c>
    </row>
    <row r="1292" spans="1:8" ht="13.5" x14ac:dyDescent="0.35">
      <c r="A1292" s="3">
        <v>43889</v>
      </c>
      <c r="B1292" s="2">
        <v>14.987500000000001</v>
      </c>
      <c r="C1292" s="7">
        <f t="shared" si="114"/>
        <v>14.846338373468386</v>
      </c>
      <c r="D1292" s="7">
        <f t="shared" si="116"/>
        <v>14.571537152281216</v>
      </c>
      <c r="E1292" s="7">
        <f t="shared" si="115"/>
        <v>0.27480122118716999</v>
      </c>
      <c r="F1292" s="7">
        <f t="shared" si="119"/>
        <v>0.31913699216291663</v>
      </c>
      <c r="G1292" s="7">
        <f t="shared" si="117"/>
        <v>-4.4335770975746647E-2</v>
      </c>
      <c r="H1292" s="7" t="str">
        <f t="shared" si="118"/>
        <v>Hold</v>
      </c>
    </row>
    <row r="1293" spans="1:8" ht="13.5" x14ac:dyDescent="0.35">
      <c r="A1293" s="3">
        <v>43892</v>
      </c>
      <c r="B1293" s="2">
        <v>14.54</v>
      </c>
      <c r="C1293" s="7">
        <f t="shared" si="114"/>
        <v>14.799209392934788</v>
      </c>
      <c r="D1293" s="7">
        <f t="shared" si="116"/>
        <v>14.569201066927052</v>
      </c>
      <c r="E1293" s="7">
        <f t="shared" si="115"/>
        <v>0.23000832600773613</v>
      </c>
      <c r="F1293" s="7">
        <f t="shared" si="119"/>
        <v>0.30131125893188054</v>
      </c>
      <c r="G1293" s="7">
        <f t="shared" si="117"/>
        <v>-7.1302932924144413E-2</v>
      </c>
      <c r="H1293" s="7" t="str">
        <f t="shared" si="118"/>
        <v>Hold</v>
      </c>
    </row>
    <row r="1294" spans="1:8" ht="13.5" x14ac:dyDescent="0.35">
      <c r="A1294" s="3">
        <v>43893</v>
      </c>
      <c r="B1294" s="2">
        <v>14.560600000000001</v>
      </c>
      <c r="C1294" s="7">
        <f t="shared" si="114"/>
        <v>14.762500255560205</v>
      </c>
      <c r="D1294" s="7">
        <f t="shared" si="116"/>
        <v>14.568563950858382</v>
      </c>
      <c r="E1294" s="7">
        <f t="shared" si="115"/>
        <v>0.19393630470182366</v>
      </c>
      <c r="F1294" s="7">
        <f t="shared" si="119"/>
        <v>0.2798362680858692</v>
      </c>
      <c r="G1294" s="7">
        <f t="shared" si="117"/>
        <v>-8.5899963384045541E-2</v>
      </c>
      <c r="H1294" s="7" t="str">
        <f t="shared" si="118"/>
        <v>Hold</v>
      </c>
    </row>
    <row r="1295" spans="1:8" ht="13.5" x14ac:dyDescent="0.35">
      <c r="A1295" s="3">
        <v>43894</v>
      </c>
      <c r="B1295" s="2">
        <v>14.4573</v>
      </c>
      <c r="C1295" s="7">
        <f t="shared" ref="C1295:C1358" si="120">$C$4*B1295+C1294*(1-$C$4)</f>
        <v>14.715546370089404</v>
      </c>
      <c r="D1295" s="7">
        <f t="shared" si="116"/>
        <v>14.560322176720724</v>
      </c>
      <c r="E1295" s="7">
        <f t="shared" si="115"/>
        <v>0.15522419336867976</v>
      </c>
      <c r="F1295" s="7">
        <f t="shared" si="119"/>
        <v>0.25491385314243131</v>
      </c>
      <c r="G1295" s="7">
        <f t="shared" si="117"/>
        <v>-9.9689659773751549E-2</v>
      </c>
      <c r="H1295" s="7" t="str">
        <f t="shared" si="118"/>
        <v>Hold</v>
      </c>
    </row>
    <row r="1296" spans="1:8" ht="13.5" x14ac:dyDescent="0.35">
      <c r="A1296" s="3">
        <v>43895</v>
      </c>
      <c r="B1296" s="2">
        <v>14.319699999999999</v>
      </c>
      <c r="C1296" s="7">
        <f t="shared" si="120"/>
        <v>14.654646928537188</v>
      </c>
      <c r="D1296" s="7">
        <f t="shared" si="116"/>
        <v>14.542498311778449</v>
      </c>
      <c r="E1296" s="7">
        <f t="shared" si="115"/>
        <v>0.11214861675873955</v>
      </c>
      <c r="F1296" s="7">
        <f t="shared" si="119"/>
        <v>0.22636080586569299</v>
      </c>
      <c r="G1296" s="7">
        <f t="shared" si="117"/>
        <v>-0.11421218910695344</v>
      </c>
      <c r="H1296" s="7" t="str">
        <f t="shared" si="118"/>
        <v>Hold</v>
      </c>
    </row>
    <row r="1297" spans="1:8" ht="13.5" x14ac:dyDescent="0.35">
      <c r="A1297" s="3">
        <v>43896</v>
      </c>
      <c r="B1297" s="2">
        <v>13.9754</v>
      </c>
      <c r="C1297" s="7">
        <f t="shared" si="120"/>
        <v>14.550147401069928</v>
      </c>
      <c r="D1297" s="7">
        <f t="shared" si="116"/>
        <v>14.50049102942449</v>
      </c>
      <c r="E1297" s="7">
        <f t="shared" si="115"/>
        <v>4.9656371645438568E-2</v>
      </c>
      <c r="F1297" s="7">
        <f t="shared" si="119"/>
        <v>0.19101991902164212</v>
      </c>
      <c r="G1297" s="7">
        <f t="shared" si="117"/>
        <v>-0.14136354737620355</v>
      </c>
      <c r="H1297" s="7" t="str">
        <f t="shared" si="118"/>
        <v>Hold</v>
      </c>
    </row>
    <row r="1298" spans="1:8" ht="13.5" x14ac:dyDescent="0.35">
      <c r="A1298" s="3">
        <v>43899</v>
      </c>
      <c r="B1298" s="2">
        <v>13.527900000000001</v>
      </c>
      <c r="C1298" s="7">
        <f t="shared" si="120"/>
        <v>14.392878570136094</v>
      </c>
      <c r="D1298" s="7">
        <f t="shared" si="116"/>
        <v>14.428447249467119</v>
      </c>
      <c r="E1298" s="7">
        <f t="shared" si="115"/>
        <v>-3.5568679331024811E-2</v>
      </c>
      <c r="F1298" s="7">
        <f t="shared" si="119"/>
        <v>0.14570219935110876</v>
      </c>
      <c r="G1298" s="7">
        <f t="shared" si="117"/>
        <v>-0.18127087868213357</v>
      </c>
      <c r="H1298" s="7" t="str">
        <f t="shared" si="118"/>
        <v>Hold</v>
      </c>
    </row>
    <row r="1299" spans="1:8" ht="13.5" x14ac:dyDescent="0.35">
      <c r="A1299" s="3">
        <v>43900</v>
      </c>
      <c r="B1299" s="2">
        <v>13.1493</v>
      </c>
      <c r="C1299" s="7">
        <f t="shared" si="120"/>
        <v>14.201558790115158</v>
      </c>
      <c r="D1299" s="7">
        <f t="shared" si="116"/>
        <v>14.333695601358444</v>
      </c>
      <c r="E1299" s="7">
        <f t="shared" si="115"/>
        <v>-0.1321368112432868</v>
      </c>
      <c r="F1299" s="7">
        <f t="shared" si="119"/>
        <v>9.0134397232229657E-2</v>
      </c>
      <c r="G1299" s="7">
        <f t="shared" si="117"/>
        <v>-0.22227120847551646</v>
      </c>
      <c r="H1299" s="7" t="str">
        <f t="shared" si="118"/>
        <v>Hold</v>
      </c>
    </row>
    <row r="1300" spans="1:8" ht="13.5" x14ac:dyDescent="0.35">
      <c r="A1300" s="3">
        <v>43901</v>
      </c>
      <c r="B1300" s="2">
        <v>13.6243</v>
      </c>
      <c r="C1300" s="7">
        <f t="shared" si="120"/>
        <v>14.112749745482056</v>
      </c>
      <c r="D1300" s="7">
        <f t="shared" si="116"/>
        <v>14.281147779035596</v>
      </c>
      <c r="E1300" s="7">
        <f t="shared" si="115"/>
        <v>-0.16839803355354022</v>
      </c>
      <c r="F1300" s="7">
        <f t="shared" si="119"/>
        <v>3.8427911075075684E-2</v>
      </c>
      <c r="G1300" s="7">
        <f t="shared" si="117"/>
        <v>-0.20682594462861589</v>
      </c>
      <c r="H1300" s="7" t="str">
        <f t="shared" si="118"/>
        <v>Hold</v>
      </c>
    </row>
    <row r="1301" spans="1:8" ht="13.5" x14ac:dyDescent="0.35">
      <c r="A1301" s="3">
        <v>43902</v>
      </c>
      <c r="B1301" s="2">
        <v>12.825699999999999</v>
      </c>
      <c r="C1301" s="7">
        <f t="shared" si="120"/>
        <v>13.91474209233097</v>
      </c>
      <c r="D1301" s="7">
        <f t="shared" si="116"/>
        <v>14.173336832440366</v>
      </c>
      <c r="E1301" s="7">
        <f t="shared" si="115"/>
        <v>-0.25859474010939643</v>
      </c>
      <c r="F1301" s="7">
        <f t="shared" si="119"/>
        <v>-2.0976619161818741E-2</v>
      </c>
      <c r="G1301" s="7">
        <f t="shared" si="117"/>
        <v>-0.23761812094757767</v>
      </c>
      <c r="H1301" s="7" t="str">
        <f t="shared" si="118"/>
        <v>Hold</v>
      </c>
    </row>
    <row r="1302" spans="1:8" ht="13.5" x14ac:dyDescent="0.35">
      <c r="A1302" s="3">
        <v>43903</v>
      </c>
      <c r="B1302" s="2">
        <v>12.047800000000001</v>
      </c>
      <c r="C1302" s="7">
        <f t="shared" si="120"/>
        <v>13.62752023197236</v>
      </c>
      <c r="D1302" s="7">
        <f t="shared" si="116"/>
        <v>14.015889659667007</v>
      </c>
      <c r="E1302" s="7">
        <f t="shared" si="115"/>
        <v>-0.38836942769464677</v>
      </c>
      <c r="F1302" s="7">
        <f t="shared" si="119"/>
        <v>-9.445518086838435E-2</v>
      </c>
      <c r="G1302" s="7">
        <f t="shared" si="117"/>
        <v>-0.29391424682626244</v>
      </c>
      <c r="H1302" s="7" t="str">
        <f t="shared" si="118"/>
        <v>Hold</v>
      </c>
    </row>
    <row r="1303" spans="1:8" ht="13.5" x14ac:dyDescent="0.35">
      <c r="A1303" s="3">
        <v>43906</v>
      </c>
      <c r="B1303" s="2">
        <v>11.3249</v>
      </c>
      <c r="C1303" s="7">
        <f t="shared" si="120"/>
        <v>13.273270965515074</v>
      </c>
      <c r="D1303" s="7">
        <f t="shared" si="116"/>
        <v>13.816557092284265</v>
      </c>
      <c r="E1303" s="7">
        <f t="shared" si="115"/>
        <v>-0.54328612676919086</v>
      </c>
      <c r="F1303" s="7">
        <f t="shared" si="119"/>
        <v>-0.18422137004854566</v>
      </c>
      <c r="G1303" s="7">
        <f t="shared" si="117"/>
        <v>-0.3590647567206452</v>
      </c>
      <c r="H1303" s="7" t="str">
        <f t="shared" si="118"/>
        <v>Hold</v>
      </c>
    </row>
    <row r="1304" spans="1:8" ht="13.5" x14ac:dyDescent="0.35">
      <c r="A1304" s="3">
        <v>43907</v>
      </c>
      <c r="B1304" s="2">
        <v>10.684699999999999</v>
      </c>
      <c r="C1304" s="7">
        <f t="shared" si="120"/>
        <v>12.875029278512756</v>
      </c>
      <c r="D1304" s="7">
        <f t="shared" si="116"/>
        <v>13.584567678040987</v>
      </c>
      <c r="E1304" s="7">
        <f t="shared" si="115"/>
        <v>-0.70953839952823117</v>
      </c>
      <c r="F1304" s="7">
        <f t="shared" si="119"/>
        <v>-0.28928477594448276</v>
      </c>
      <c r="G1304" s="7">
        <f t="shared" si="117"/>
        <v>-0.4202536235837484</v>
      </c>
      <c r="H1304" s="7" t="str">
        <f t="shared" si="118"/>
        <v>Hold</v>
      </c>
    </row>
    <row r="1305" spans="1:8" ht="13.5" x14ac:dyDescent="0.35">
      <c r="A1305" s="3">
        <v>43908</v>
      </c>
      <c r="B1305" s="2">
        <v>10.368</v>
      </c>
      <c r="C1305" s="7">
        <f t="shared" si="120"/>
        <v>12.48933246643387</v>
      </c>
      <c r="D1305" s="7">
        <f t="shared" si="116"/>
        <v>13.346303405593506</v>
      </c>
      <c r="E1305" s="7">
        <f t="shared" si="115"/>
        <v>-0.85697093915963585</v>
      </c>
      <c r="F1305" s="7">
        <f t="shared" si="119"/>
        <v>-0.40282200858751338</v>
      </c>
      <c r="G1305" s="7">
        <f t="shared" si="117"/>
        <v>-0.45414893057212247</v>
      </c>
      <c r="H1305" s="7" t="str">
        <f t="shared" si="118"/>
        <v>Hold</v>
      </c>
    </row>
    <row r="1306" spans="1:8" ht="13.5" x14ac:dyDescent="0.35">
      <c r="A1306" s="3">
        <v>43909</v>
      </c>
      <c r="B1306" s="2">
        <v>10.058199999999999</v>
      </c>
      <c r="C1306" s="7">
        <f t="shared" si="120"/>
        <v>12.115312086982504</v>
      </c>
      <c r="D1306" s="7">
        <f t="shared" si="116"/>
        <v>13.102740190364358</v>
      </c>
      <c r="E1306" s="7">
        <f t="shared" si="115"/>
        <v>-0.98742810338185372</v>
      </c>
      <c r="F1306" s="7">
        <f t="shared" si="119"/>
        <v>-0.51974322754638147</v>
      </c>
      <c r="G1306" s="7">
        <f t="shared" si="117"/>
        <v>-0.46768487583547225</v>
      </c>
      <c r="H1306" s="7" t="str">
        <f t="shared" si="118"/>
        <v>Hold</v>
      </c>
    </row>
    <row r="1307" spans="1:8" ht="13.5" x14ac:dyDescent="0.35">
      <c r="A1307" s="3">
        <v>43913</v>
      </c>
      <c r="B1307" s="2">
        <v>9.7622</v>
      </c>
      <c r="C1307" s="7">
        <f t="shared" si="120"/>
        <v>11.75329484283135</v>
      </c>
      <c r="D1307" s="7">
        <f t="shared" si="116"/>
        <v>12.855292768855886</v>
      </c>
      <c r="E1307" s="7">
        <f t="shared" si="115"/>
        <v>-1.1019979260245361</v>
      </c>
      <c r="F1307" s="7">
        <f t="shared" si="119"/>
        <v>-0.63619416724201239</v>
      </c>
      <c r="G1307" s="7">
        <f t="shared" si="117"/>
        <v>-0.46580375878252367</v>
      </c>
      <c r="H1307" s="7" t="str">
        <f t="shared" si="118"/>
        <v>Hold</v>
      </c>
    </row>
    <row r="1308" spans="1:8" ht="13.5" x14ac:dyDescent="0.35">
      <c r="A1308" s="3">
        <v>43914</v>
      </c>
      <c r="B1308" s="2">
        <v>9.7690000000000001</v>
      </c>
      <c r="C1308" s="7">
        <f t="shared" si="120"/>
        <v>11.448018713164988</v>
      </c>
      <c r="D1308" s="7">
        <f t="shared" si="116"/>
        <v>12.626678489681376</v>
      </c>
      <c r="E1308" s="7">
        <f t="shared" ref="E1308:E1371" si="121">C1308-D1308</f>
        <v>-1.1786597765163886</v>
      </c>
      <c r="F1308" s="7">
        <f t="shared" si="119"/>
        <v>-0.74468728909688764</v>
      </c>
      <c r="G1308" s="7">
        <f t="shared" si="117"/>
        <v>-0.43397248741950101</v>
      </c>
      <c r="H1308" s="7" t="str">
        <f t="shared" si="118"/>
        <v>Hold</v>
      </c>
    </row>
    <row r="1309" spans="1:8" ht="13.5" x14ac:dyDescent="0.35">
      <c r="A1309" s="3">
        <v>43915</v>
      </c>
      <c r="B1309" s="2">
        <v>9.8792000000000009</v>
      </c>
      <c r="C1309" s="7">
        <f t="shared" si="120"/>
        <v>11.206661988062683</v>
      </c>
      <c r="D1309" s="7">
        <f t="shared" ref="D1309:D1372" si="122">$D$4*B1309+(1-$D$4)*D1308</f>
        <v>12.423161564519793</v>
      </c>
      <c r="E1309" s="7">
        <f t="shared" si="121"/>
        <v>-1.2164995764571103</v>
      </c>
      <c r="F1309" s="7">
        <f t="shared" si="119"/>
        <v>-0.83904974656893216</v>
      </c>
      <c r="G1309" s="7">
        <f t="shared" si="117"/>
        <v>-0.3774498298881781</v>
      </c>
      <c r="H1309" s="7" t="str">
        <f t="shared" si="118"/>
        <v>Hold</v>
      </c>
    </row>
    <row r="1310" spans="1:8" ht="13.5" x14ac:dyDescent="0.35">
      <c r="A1310" s="3">
        <v>43916</v>
      </c>
      <c r="B1310" s="2">
        <v>10.1752</v>
      </c>
      <c r="C1310" s="7">
        <f t="shared" si="120"/>
        <v>11.047975528360732</v>
      </c>
      <c r="D1310" s="7">
        <f t="shared" si="122"/>
        <v>12.256645893073882</v>
      </c>
      <c r="E1310" s="7">
        <f t="shared" si="121"/>
        <v>-1.20867036471315</v>
      </c>
      <c r="F1310" s="7">
        <f t="shared" si="119"/>
        <v>-0.91297387019777587</v>
      </c>
      <c r="G1310" s="7">
        <f t="shared" si="117"/>
        <v>-0.29569649451537416</v>
      </c>
      <c r="H1310" s="7" t="str">
        <f t="shared" si="118"/>
        <v>Hold</v>
      </c>
    </row>
    <row r="1311" spans="1:8" ht="13.5" x14ac:dyDescent="0.35">
      <c r="A1311" s="3">
        <v>43917</v>
      </c>
      <c r="B1311" s="2">
        <v>10.2234</v>
      </c>
      <c r="C1311" s="7">
        <f t="shared" si="120"/>
        <v>10.921117754766774</v>
      </c>
      <c r="D1311" s="7">
        <f t="shared" si="122"/>
        <v>12.106035086179521</v>
      </c>
      <c r="E1311" s="7">
        <f t="shared" si="121"/>
        <v>-1.1849173314127466</v>
      </c>
      <c r="F1311" s="7">
        <f t="shared" si="119"/>
        <v>-0.96736256244077001</v>
      </c>
      <c r="G1311" s="7">
        <f t="shared" si="117"/>
        <v>-0.21755476897197656</v>
      </c>
      <c r="H1311" s="7" t="str">
        <f t="shared" si="118"/>
        <v>Hold</v>
      </c>
    </row>
    <row r="1312" spans="1:8" ht="13.5" x14ac:dyDescent="0.35">
      <c r="A1312" s="3">
        <v>43920</v>
      </c>
      <c r="B1312" s="2">
        <v>10.2234</v>
      </c>
      <c r="C1312" s="7">
        <f t="shared" si="120"/>
        <v>10.813776561725732</v>
      </c>
      <c r="D1312" s="7">
        <f t="shared" si="122"/>
        <v>11.966580635351407</v>
      </c>
      <c r="E1312" s="7">
        <f t="shared" si="121"/>
        <v>-1.1528040736256759</v>
      </c>
      <c r="F1312" s="7">
        <f t="shared" si="119"/>
        <v>-1.0044508646777512</v>
      </c>
      <c r="G1312" s="7">
        <f t="shared" si="117"/>
        <v>-0.1483532089479247</v>
      </c>
      <c r="H1312" s="7" t="str">
        <f t="shared" si="118"/>
        <v>Hold</v>
      </c>
    </row>
    <row r="1313" spans="1:8" ht="13.5" x14ac:dyDescent="0.35">
      <c r="A1313" s="3">
        <v>43921</v>
      </c>
      <c r="B1313" s="2">
        <v>10.1546</v>
      </c>
      <c r="C1313" s="7">
        <f t="shared" si="120"/>
        <v>10.712364782998696</v>
      </c>
      <c r="D1313" s="7">
        <f t="shared" si="122"/>
        <v>11.8323598475476</v>
      </c>
      <c r="E1313" s="7">
        <f t="shared" si="121"/>
        <v>-1.1199950645489043</v>
      </c>
      <c r="F1313" s="7">
        <f t="shared" si="119"/>
        <v>-1.0275597046519818</v>
      </c>
      <c r="G1313" s="7">
        <f t="shared" si="117"/>
        <v>-9.2435359896922531E-2</v>
      </c>
      <c r="H1313" s="7" t="str">
        <f t="shared" si="118"/>
        <v>Hold</v>
      </c>
    </row>
    <row r="1314" spans="1:8" ht="13.5" x14ac:dyDescent="0.35">
      <c r="A1314" s="3">
        <v>43922</v>
      </c>
      <c r="B1314" s="2">
        <v>10.120100000000001</v>
      </c>
      <c r="C1314" s="7">
        <f t="shared" si="120"/>
        <v>10.62124712407582</v>
      </c>
      <c r="D1314" s="7">
        <f t="shared" si="122"/>
        <v>11.705525784766296</v>
      </c>
      <c r="E1314" s="7">
        <f t="shared" si="121"/>
        <v>-1.084278660690476</v>
      </c>
      <c r="F1314" s="7">
        <f t="shared" si="119"/>
        <v>-1.0389034958596808</v>
      </c>
      <c r="G1314" s="7">
        <f t="shared" si="117"/>
        <v>-4.5375164830795178E-2</v>
      </c>
      <c r="H1314" s="7" t="str">
        <f t="shared" si="118"/>
        <v>Hold</v>
      </c>
    </row>
    <row r="1315" spans="1:8" ht="13.5" x14ac:dyDescent="0.35">
      <c r="A1315" s="3">
        <v>43923</v>
      </c>
      <c r="B1315" s="2">
        <v>9.8447999999999993</v>
      </c>
      <c r="C1315" s="7">
        <f t="shared" si="120"/>
        <v>10.501793720371849</v>
      </c>
      <c r="D1315" s="7">
        <f t="shared" si="122"/>
        <v>11.567694245153977</v>
      </c>
      <c r="E1315" s="7">
        <f t="shared" si="121"/>
        <v>-1.065900524782128</v>
      </c>
      <c r="F1315" s="7">
        <f t="shared" si="119"/>
        <v>-1.0443029016441703</v>
      </c>
      <c r="G1315" s="7">
        <f t="shared" si="117"/>
        <v>-2.1597623137957767E-2</v>
      </c>
      <c r="H1315" s="7" t="str">
        <f t="shared" si="118"/>
        <v>Hold</v>
      </c>
    </row>
    <row r="1316" spans="1:8" ht="13.5" x14ac:dyDescent="0.35">
      <c r="A1316" s="3">
        <v>43924</v>
      </c>
      <c r="B1316" s="2">
        <v>10.051299999999999</v>
      </c>
      <c r="C1316" s="7">
        <f t="shared" si="120"/>
        <v>10.432486994160794</v>
      </c>
      <c r="D1316" s="7">
        <f t="shared" si="122"/>
        <v>11.45536874551294</v>
      </c>
      <c r="E1316" s="7">
        <f t="shared" si="121"/>
        <v>-1.0228817513521467</v>
      </c>
      <c r="F1316" s="7">
        <f t="shared" si="119"/>
        <v>-1.0400186715857656</v>
      </c>
      <c r="G1316" s="7">
        <f t="shared" ref="G1316:G1379" si="123">E1316-F1316</f>
        <v>1.7136920233618902E-2</v>
      </c>
      <c r="H1316" s="7" t="str">
        <f t="shared" ref="H1316:H1379" si="124">IF(G1316&lt;0,"Hold","Sell")</f>
        <v>Sell</v>
      </c>
    </row>
    <row r="1317" spans="1:8" ht="13.5" x14ac:dyDescent="0.35">
      <c r="A1317" s="3">
        <v>43927</v>
      </c>
      <c r="B1317" s="2">
        <v>9.8447999999999993</v>
      </c>
      <c r="C1317" s="7">
        <f t="shared" si="120"/>
        <v>10.342073610443748</v>
      </c>
      <c r="D1317" s="7">
        <f t="shared" si="122"/>
        <v>11.336067356956427</v>
      </c>
      <c r="E1317" s="7">
        <f t="shared" si="121"/>
        <v>-0.99399374651267891</v>
      </c>
      <c r="F1317" s="7">
        <f t="shared" ref="F1317:F1380" si="125">(E1317*(2/10))+((1-(2/10))*F1316)</f>
        <v>-1.0308136865711484</v>
      </c>
      <c r="G1317" s="7">
        <f t="shared" si="123"/>
        <v>3.6819940058469447E-2</v>
      </c>
      <c r="H1317" s="7" t="str">
        <f t="shared" si="124"/>
        <v>Sell</v>
      </c>
    </row>
    <row r="1318" spans="1:8" ht="13.5" x14ac:dyDescent="0.35">
      <c r="A1318" s="3">
        <v>43928</v>
      </c>
      <c r="B1318" s="2">
        <v>9.8309999999999995</v>
      </c>
      <c r="C1318" s="7">
        <f t="shared" si="120"/>
        <v>10.263446901144709</v>
      </c>
      <c r="D1318" s="7">
        <f t="shared" si="122"/>
        <v>11.224580886070765</v>
      </c>
      <c r="E1318" s="7">
        <f t="shared" si="121"/>
        <v>-0.96113398492605562</v>
      </c>
      <c r="F1318" s="7">
        <f t="shared" si="125"/>
        <v>-1.0168777462421299</v>
      </c>
      <c r="G1318" s="7">
        <f t="shared" si="123"/>
        <v>5.5743761316074281E-2</v>
      </c>
      <c r="H1318" s="7" t="str">
        <f t="shared" si="124"/>
        <v>Sell</v>
      </c>
    </row>
    <row r="1319" spans="1:8" ht="13.5" x14ac:dyDescent="0.35">
      <c r="A1319" s="3">
        <v>43929</v>
      </c>
      <c r="B1319" s="2">
        <v>9.8309999999999995</v>
      </c>
      <c r="C1319" s="7">
        <f t="shared" si="120"/>
        <v>10.196916608660908</v>
      </c>
      <c r="D1319" s="7">
        <f t="shared" si="122"/>
        <v>11.121352672287745</v>
      </c>
      <c r="E1319" s="7">
        <f t="shared" si="121"/>
        <v>-0.92443606362683717</v>
      </c>
      <c r="F1319" s="7">
        <f t="shared" si="125"/>
        <v>-0.99838940971907142</v>
      </c>
      <c r="G1319" s="7">
        <f t="shared" si="123"/>
        <v>7.3953346092234251E-2</v>
      </c>
      <c r="H1319" s="7" t="str">
        <f t="shared" si="124"/>
        <v>Sell</v>
      </c>
    </row>
    <row r="1320" spans="1:8" ht="13.5" x14ac:dyDescent="0.35">
      <c r="A1320" s="3">
        <v>43934</v>
      </c>
      <c r="B1320" s="2">
        <v>9.8447999999999993</v>
      </c>
      <c r="C1320" s="7">
        <f t="shared" si="120"/>
        <v>10.142744822713077</v>
      </c>
      <c r="D1320" s="7">
        <f t="shared" si="122"/>
        <v>11.026793215081245</v>
      </c>
      <c r="E1320" s="7">
        <f t="shared" si="121"/>
        <v>-0.88404839236816812</v>
      </c>
      <c r="F1320" s="7">
        <f t="shared" si="125"/>
        <v>-0.97552120624889083</v>
      </c>
      <c r="G1320" s="7">
        <f t="shared" si="123"/>
        <v>9.1472813880722703E-2</v>
      </c>
      <c r="H1320" s="7" t="str">
        <f t="shared" si="124"/>
        <v>Sell</v>
      </c>
    </row>
    <row r="1321" spans="1:8" ht="13.5" x14ac:dyDescent="0.35">
      <c r="A1321" s="3">
        <v>43935</v>
      </c>
      <c r="B1321" s="2">
        <v>9.9136000000000006</v>
      </c>
      <c r="C1321" s="7">
        <f t="shared" si="120"/>
        <v>10.107491773064911</v>
      </c>
      <c r="D1321" s="7">
        <f t="shared" si="122"/>
        <v>10.94433445840856</v>
      </c>
      <c r="E1321" s="7">
        <f t="shared" si="121"/>
        <v>-0.83684268534364925</v>
      </c>
      <c r="F1321" s="7">
        <f t="shared" si="125"/>
        <v>-0.94778550206784262</v>
      </c>
      <c r="G1321" s="7">
        <f t="shared" si="123"/>
        <v>0.11094281672419337</v>
      </c>
      <c r="H1321" s="7" t="str">
        <f t="shared" si="124"/>
        <v>Sell</v>
      </c>
    </row>
    <row r="1322" spans="1:8" ht="13.5" x14ac:dyDescent="0.35">
      <c r="A1322" s="3">
        <v>43936</v>
      </c>
      <c r="B1322" s="2">
        <v>9.7553000000000001</v>
      </c>
      <c r="C1322" s="7">
        <f t="shared" si="120"/>
        <v>10.053308423362617</v>
      </c>
      <c r="D1322" s="7">
        <f t="shared" si="122"/>
        <v>10.856257831859779</v>
      </c>
      <c r="E1322" s="7">
        <f t="shared" si="121"/>
        <v>-0.80294940849716134</v>
      </c>
      <c r="F1322" s="7">
        <f t="shared" si="125"/>
        <v>-0.91881828335370641</v>
      </c>
      <c r="G1322" s="7">
        <f t="shared" si="123"/>
        <v>0.11586887485654507</v>
      </c>
      <c r="H1322" s="7" t="str">
        <f t="shared" si="124"/>
        <v>Sell</v>
      </c>
    </row>
    <row r="1323" spans="1:8" ht="13.5" x14ac:dyDescent="0.35">
      <c r="A1323" s="3">
        <v>43937</v>
      </c>
      <c r="B1323" s="2">
        <v>9.6381999999999994</v>
      </c>
      <c r="C1323" s="7">
        <f t="shared" si="120"/>
        <v>9.9894455889991374</v>
      </c>
      <c r="D1323" s="7">
        <f t="shared" si="122"/>
        <v>10.766031325796092</v>
      </c>
      <c r="E1323" s="7">
        <f t="shared" si="121"/>
        <v>-0.77658573679695486</v>
      </c>
      <c r="F1323" s="7">
        <f t="shared" si="125"/>
        <v>-0.89037177404235612</v>
      </c>
      <c r="G1323" s="7">
        <f t="shared" si="123"/>
        <v>0.11378603724540126</v>
      </c>
      <c r="H1323" s="7" t="str">
        <f t="shared" si="124"/>
        <v>Sell</v>
      </c>
    </row>
    <row r="1324" spans="1:8" ht="13.5" x14ac:dyDescent="0.35">
      <c r="A1324" s="3">
        <v>43938</v>
      </c>
      <c r="B1324" s="2">
        <v>9.6381999999999994</v>
      </c>
      <c r="C1324" s="7">
        <f t="shared" si="120"/>
        <v>9.9354078060761921</v>
      </c>
      <c r="D1324" s="7">
        <f t="shared" si="122"/>
        <v>10.682488264626011</v>
      </c>
      <c r="E1324" s="7">
        <f t="shared" si="121"/>
        <v>-0.74708045854981897</v>
      </c>
      <c r="F1324" s="7">
        <f t="shared" si="125"/>
        <v>-0.86171351094384874</v>
      </c>
      <c r="G1324" s="7">
        <f t="shared" si="123"/>
        <v>0.11463305239402977</v>
      </c>
      <c r="H1324" s="7" t="str">
        <f t="shared" si="124"/>
        <v>Sell</v>
      </c>
    </row>
    <row r="1325" spans="1:8" ht="13.5" x14ac:dyDescent="0.35">
      <c r="A1325" s="3">
        <v>43941</v>
      </c>
      <c r="B1325" s="2">
        <v>9.6244999999999994</v>
      </c>
      <c r="C1325" s="7">
        <f t="shared" si="120"/>
        <v>9.8875758359106243</v>
      </c>
      <c r="D1325" s="7">
        <f t="shared" si="122"/>
        <v>10.604118763542603</v>
      </c>
      <c r="E1325" s="7">
        <f t="shared" si="121"/>
        <v>-0.7165429276319788</v>
      </c>
      <c r="F1325" s="7">
        <f t="shared" si="125"/>
        <v>-0.83267939428147486</v>
      </c>
      <c r="G1325" s="7">
        <f t="shared" si="123"/>
        <v>0.11613646664949606</v>
      </c>
      <c r="H1325" s="7" t="str">
        <f t="shared" si="124"/>
        <v>Sell</v>
      </c>
    </row>
    <row r="1326" spans="1:8" ht="13.5" x14ac:dyDescent="0.35">
      <c r="A1326" s="3">
        <v>43942</v>
      </c>
      <c r="B1326" s="2">
        <v>9.6312999999999995</v>
      </c>
      <c r="C1326" s="7">
        <f t="shared" si="120"/>
        <v>9.8481487842320661</v>
      </c>
      <c r="D1326" s="7">
        <f t="shared" si="122"/>
        <v>10.532058114391299</v>
      </c>
      <c r="E1326" s="7">
        <f t="shared" si="121"/>
        <v>-0.68390933015923316</v>
      </c>
      <c r="F1326" s="7">
        <f t="shared" si="125"/>
        <v>-0.80292538145702652</v>
      </c>
      <c r="G1326" s="7">
        <f t="shared" si="123"/>
        <v>0.11901605129779336</v>
      </c>
      <c r="H1326" s="7" t="str">
        <f t="shared" si="124"/>
        <v>Sell</v>
      </c>
    </row>
    <row r="1327" spans="1:8" ht="13.5" x14ac:dyDescent="0.35">
      <c r="A1327" s="3">
        <v>43943</v>
      </c>
      <c r="B1327" s="2">
        <v>9.4316999999999993</v>
      </c>
      <c r="C1327" s="7">
        <f t="shared" si="120"/>
        <v>9.7840797405040565</v>
      </c>
      <c r="D1327" s="7">
        <f t="shared" si="122"/>
        <v>10.45055010591787</v>
      </c>
      <c r="E1327" s="7">
        <f t="shared" si="121"/>
        <v>-0.66647036541381333</v>
      </c>
      <c r="F1327" s="7">
        <f t="shared" si="125"/>
        <v>-0.77563437824838388</v>
      </c>
      <c r="G1327" s="7">
        <f t="shared" si="123"/>
        <v>0.10916401283457056</v>
      </c>
      <c r="H1327" s="7" t="str">
        <f t="shared" si="124"/>
        <v>Sell</v>
      </c>
    </row>
    <row r="1328" spans="1:8" ht="13.5" x14ac:dyDescent="0.35">
      <c r="A1328" s="3">
        <v>43944</v>
      </c>
      <c r="B1328" s="2">
        <v>9.4316999999999993</v>
      </c>
      <c r="C1328" s="7">
        <f t="shared" si="120"/>
        <v>9.7298674727342007</v>
      </c>
      <c r="D1328" s="7">
        <f t="shared" si="122"/>
        <v>10.375079727701731</v>
      </c>
      <c r="E1328" s="7">
        <f t="shared" si="121"/>
        <v>-0.64521225496753054</v>
      </c>
      <c r="F1328" s="7">
        <f t="shared" si="125"/>
        <v>-0.74954995359221321</v>
      </c>
      <c r="G1328" s="7">
        <f t="shared" si="123"/>
        <v>0.10433769862468267</v>
      </c>
      <c r="H1328" s="7" t="str">
        <f t="shared" si="124"/>
        <v>Sell</v>
      </c>
    </row>
    <row r="1329" spans="1:8" ht="13.5" x14ac:dyDescent="0.35">
      <c r="A1329" s="3">
        <v>43945</v>
      </c>
      <c r="B1329" s="2">
        <v>9.2044999999999995</v>
      </c>
      <c r="C1329" s="7">
        <f t="shared" si="120"/>
        <v>9.6490417076981707</v>
      </c>
      <c r="D1329" s="7">
        <f t="shared" si="122"/>
        <v>10.288370118242343</v>
      </c>
      <c r="E1329" s="7">
        <f t="shared" si="121"/>
        <v>-0.63932841054417189</v>
      </c>
      <c r="F1329" s="7">
        <f t="shared" si="125"/>
        <v>-0.72750564498260506</v>
      </c>
      <c r="G1329" s="7">
        <f t="shared" si="123"/>
        <v>8.8177234438433172E-2</v>
      </c>
      <c r="H1329" s="7" t="str">
        <f t="shared" si="124"/>
        <v>Sell</v>
      </c>
    </row>
    <row r="1330" spans="1:8" ht="13.5" x14ac:dyDescent="0.35">
      <c r="A1330" s="3">
        <v>43948</v>
      </c>
      <c r="B1330" s="2">
        <v>9.4799000000000007</v>
      </c>
      <c r="C1330" s="7">
        <f t="shared" si="120"/>
        <v>9.6230199065138375</v>
      </c>
      <c r="D1330" s="7">
        <f t="shared" si="122"/>
        <v>10.228483442816984</v>
      </c>
      <c r="E1330" s="7">
        <f t="shared" si="121"/>
        <v>-0.6054635363031462</v>
      </c>
      <c r="F1330" s="7">
        <f t="shared" si="125"/>
        <v>-0.70309722324671331</v>
      </c>
      <c r="G1330" s="7">
        <f t="shared" si="123"/>
        <v>9.7633686943567111E-2</v>
      </c>
      <c r="H1330" s="7" t="str">
        <f t="shared" si="124"/>
        <v>Sell</v>
      </c>
    </row>
    <row r="1331" spans="1:8" ht="13.5" x14ac:dyDescent="0.35">
      <c r="A1331" s="3">
        <v>43949</v>
      </c>
      <c r="B1331" s="2">
        <v>9.2940000000000005</v>
      </c>
      <c r="C1331" s="7">
        <f t="shared" si="120"/>
        <v>9.572401459357863</v>
      </c>
      <c r="D1331" s="7">
        <f t="shared" si="122"/>
        <v>10.159262447052763</v>
      </c>
      <c r="E1331" s="7">
        <f t="shared" si="121"/>
        <v>-0.5868609876948998</v>
      </c>
      <c r="F1331" s="7">
        <f t="shared" si="125"/>
        <v>-0.67984997613635068</v>
      </c>
      <c r="G1331" s="7">
        <f t="shared" si="123"/>
        <v>9.2988988441450871E-2</v>
      </c>
      <c r="H1331" s="7" t="str">
        <f t="shared" si="124"/>
        <v>Sell</v>
      </c>
    </row>
    <row r="1332" spans="1:8" ht="13.5" x14ac:dyDescent="0.35">
      <c r="A1332" s="3">
        <v>43950</v>
      </c>
      <c r="B1332" s="2">
        <v>9.0185999999999993</v>
      </c>
      <c r="C1332" s="7">
        <f t="shared" si="120"/>
        <v>9.4872012348412689</v>
      </c>
      <c r="D1332" s="7">
        <f t="shared" si="122"/>
        <v>10.074768932456262</v>
      </c>
      <c r="E1332" s="7">
        <f t="shared" si="121"/>
        <v>-0.58756769761499328</v>
      </c>
      <c r="F1332" s="7">
        <f t="shared" si="125"/>
        <v>-0.66139352043207922</v>
      </c>
      <c r="G1332" s="7">
        <f t="shared" si="123"/>
        <v>7.382582281708594E-2</v>
      </c>
      <c r="H1332" s="7" t="str">
        <f t="shared" si="124"/>
        <v>Sell</v>
      </c>
    </row>
    <row r="1333" spans="1:8" ht="13.5" x14ac:dyDescent="0.35">
      <c r="A1333" s="3">
        <v>43951</v>
      </c>
      <c r="B1333" s="2">
        <v>8.7500999999999998</v>
      </c>
      <c r="C1333" s="7">
        <f t="shared" si="120"/>
        <v>9.3738010448656883</v>
      </c>
      <c r="D1333" s="7">
        <f t="shared" si="122"/>
        <v>9.9766453078298731</v>
      </c>
      <c r="E1333" s="7">
        <f t="shared" si="121"/>
        <v>-0.60284426296418481</v>
      </c>
      <c r="F1333" s="7">
        <f t="shared" si="125"/>
        <v>-0.64968366893850038</v>
      </c>
      <c r="G1333" s="7">
        <f t="shared" si="123"/>
        <v>4.6839405974315573E-2</v>
      </c>
      <c r="H1333" s="7" t="str">
        <f t="shared" si="124"/>
        <v>Sell</v>
      </c>
    </row>
    <row r="1334" spans="1:8" ht="13.5" x14ac:dyDescent="0.35">
      <c r="A1334" s="3">
        <v>43955</v>
      </c>
      <c r="B1334" s="2">
        <v>8.9085000000000001</v>
      </c>
      <c r="C1334" s="7">
        <f t="shared" si="120"/>
        <v>9.3022162687325061</v>
      </c>
      <c r="D1334" s="7">
        <f t="shared" si="122"/>
        <v>9.8975234331758077</v>
      </c>
      <c r="E1334" s="7">
        <f t="shared" si="121"/>
        <v>-0.59530716444330167</v>
      </c>
      <c r="F1334" s="7">
        <f t="shared" si="125"/>
        <v>-0.63880836803946062</v>
      </c>
      <c r="G1334" s="7">
        <f t="shared" si="123"/>
        <v>4.3501203596158944E-2</v>
      </c>
      <c r="H1334" s="7" t="str">
        <f t="shared" si="124"/>
        <v>Sell</v>
      </c>
    </row>
    <row r="1335" spans="1:8" ht="13.5" x14ac:dyDescent="0.35">
      <c r="A1335" s="3">
        <v>43956</v>
      </c>
      <c r="B1335" s="2">
        <v>9.1700999999999997</v>
      </c>
      <c r="C1335" s="7">
        <f t="shared" si="120"/>
        <v>9.2818906889275041</v>
      </c>
      <c r="D1335" s="7">
        <f t="shared" si="122"/>
        <v>9.8436402159035268</v>
      </c>
      <c r="E1335" s="7">
        <f t="shared" si="121"/>
        <v>-0.56174952697602265</v>
      </c>
      <c r="F1335" s="7">
        <f t="shared" si="125"/>
        <v>-0.62339659982677298</v>
      </c>
      <c r="G1335" s="7">
        <f t="shared" si="123"/>
        <v>6.1647072850750328E-2</v>
      </c>
      <c r="H1335" s="7" t="str">
        <f t="shared" si="124"/>
        <v>Sell</v>
      </c>
    </row>
    <row r="1336" spans="1:8" ht="13.5" x14ac:dyDescent="0.35">
      <c r="A1336" s="3">
        <v>43957</v>
      </c>
      <c r="B1336" s="2">
        <v>9.3628999999999998</v>
      </c>
      <c r="C1336" s="7">
        <f t="shared" si="120"/>
        <v>9.2943536598617342</v>
      </c>
      <c r="D1336" s="7">
        <f t="shared" si="122"/>
        <v>9.8080298295403026</v>
      </c>
      <c r="E1336" s="7">
        <f t="shared" si="121"/>
        <v>-0.51367616967856833</v>
      </c>
      <c r="F1336" s="7">
        <f t="shared" si="125"/>
        <v>-0.60145251379713205</v>
      </c>
      <c r="G1336" s="7">
        <f t="shared" si="123"/>
        <v>8.7776344118563721E-2</v>
      </c>
      <c r="H1336" s="7" t="str">
        <f t="shared" si="124"/>
        <v>Sell</v>
      </c>
    </row>
    <row r="1337" spans="1:8" ht="13.5" x14ac:dyDescent="0.35">
      <c r="A1337" s="3">
        <v>43958</v>
      </c>
      <c r="B1337" s="2">
        <v>9.3078000000000003</v>
      </c>
      <c r="C1337" s="7">
        <f t="shared" si="120"/>
        <v>9.2964223275753142</v>
      </c>
      <c r="D1337" s="7">
        <f t="shared" si="122"/>
        <v>9.7709757680928728</v>
      </c>
      <c r="E1337" s="7">
        <f t="shared" si="121"/>
        <v>-0.47455344051755866</v>
      </c>
      <c r="F1337" s="7">
        <f t="shared" si="125"/>
        <v>-0.57607269914121739</v>
      </c>
      <c r="G1337" s="7">
        <f t="shared" si="123"/>
        <v>0.10151925862365874</v>
      </c>
      <c r="H1337" s="7" t="str">
        <f t="shared" si="124"/>
        <v>Sell</v>
      </c>
    </row>
    <row r="1338" spans="1:8" ht="13.5" x14ac:dyDescent="0.35">
      <c r="A1338" s="3">
        <v>43959</v>
      </c>
      <c r="B1338" s="2">
        <v>9.3078000000000003</v>
      </c>
      <c r="C1338" s="7">
        <f t="shared" si="120"/>
        <v>9.2981727387175734</v>
      </c>
      <c r="D1338" s="7">
        <f t="shared" si="122"/>
        <v>9.736666451937845</v>
      </c>
      <c r="E1338" s="7">
        <f t="shared" si="121"/>
        <v>-0.43849371322027153</v>
      </c>
      <c r="F1338" s="7">
        <f t="shared" si="125"/>
        <v>-0.54855690195702822</v>
      </c>
      <c r="G1338" s="7">
        <f t="shared" si="123"/>
        <v>0.11006318873675669</v>
      </c>
      <c r="H1338" s="7" t="str">
        <f t="shared" si="124"/>
        <v>Sell</v>
      </c>
    </row>
    <row r="1339" spans="1:8" ht="13.5" x14ac:dyDescent="0.35">
      <c r="A1339" s="3">
        <v>43962</v>
      </c>
      <c r="B1339" s="2">
        <v>9.5831999999999997</v>
      </c>
      <c r="C1339" s="7">
        <f t="shared" si="120"/>
        <v>9.3420230866071776</v>
      </c>
      <c r="D1339" s="7">
        <f t="shared" si="122"/>
        <v>9.7252985666091156</v>
      </c>
      <c r="E1339" s="7">
        <f t="shared" si="121"/>
        <v>-0.38327548000193801</v>
      </c>
      <c r="F1339" s="7">
        <f t="shared" si="125"/>
        <v>-0.51550061756601018</v>
      </c>
      <c r="G1339" s="7">
        <f t="shared" si="123"/>
        <v>0.13222513756407217</v>
      </c>
      <c r="H1339" s="7" t="str">
        <f t="shared" si="124"/>
        <v>Sell</v>
      </c>
    </row>
    <row r="1340" spans="1:8" ht="13.5" x14ac:dyDescent="0.35">
      <c r="A1340" s="3">
        <v>43963</v>
      </c>
      <c r="B1340" s="2">
        <v>9.8653999999999993</v>
      </c>
      <c r="C1340" s="7">
        <f t="shared" si="120"/>
        <v>9.4225426117445341</v>
      </c>
      <c r="D1340" s="7">
        <f t="shared" si="122"/>
        <v>9.7356764505639966</v>
      </c>
      <c r="E1340" s="7">
        <f t="shared" si="121"/>
        <v>-0.31313383881946244</v>
      </c>
      <c r="F1340" s="7">
        <f t="shared" si="125"/>
        <v>-0.47502726181670063</v>
      </c>
      <c r="G1340" s="7">
        <f t="shared" si="123"/>
        <v>0.16189342299723819</v>
      </c>
      <c r="H1340" s="7" t="str">
        <f t="shared" si="124"/>
        <v>Sell</v>
      </c>
    </row>
    <row r="1341" spans="1:8" ht="13.5" x14ac:dyDescent="0.35">
      <c r="A1341" s="3">
        <v>43964</v>
      </c>
      <c r="B1341" s="2">
        <v>10.1546</v>
      </c>
      <c r="C1341" s="7">
        <f t="shared" si="120"/>
        <v>9.5351668253222979</v>
      </c>
      <c r="D1341" s="7">
        <f t="shared" si="122"/>
        <v>9.7667078245962937</v>
      </c>
      <c r="E1341" s="7">
        <f t="shared" si="121"/>
        <v>-0.23154099927399585</v>
      </c>
      <c r="F1341" s="7">
        <f t="shared" si="125"/>
        <v>-0.42633000930815967</v>
      </c>
      <c r="G1341" s="7">
        <f t="shared" si="123"/>
        <v>0.19478901003416382</v>
      </c>
      <c r="H1341" s="7" t="str">
        <f t="shared" si="124"/>
        <v>Sell</v>
      </c>
    </row>
    <row r="1342" spans="1:8" ht="13.5" x14ac:dyDescent="0.35">
      <c r="A1342" s="3">
        <v>43965</v>
      </c>
      <c r="B1342" s="2">
        <v>10.4575</v>
      </c>
      <c r="C1342" s="7">
        <f t="shared" si="120"/>
        <v>9.6770642368111748</v>
      </c>
      <c r="D1342" s="7">
        <f t="shared" si="122"/>
        <v>9.8178776153669389</v>
      </c>
      <c r="E1342" s="7">
        <f t="shared" si="121"/>
        <v>-0.14081337855576415</v>
      </c>
      <c r="F1342" s="7">
        <f t="shared" si="125"/>
        <v>-0.36922668315768059</v>
      </c>
      <c r="G1342" s="7">
        <f t="shared" si="123"/>
        <v>0.22841330460191644</v>
      </c>
      <c r="H1342" s="7" t="str">
        <f t="shared" si="124"/>
        <v>Sell</v>
      </c>
    </row>
    <row r="1343" spans="1:8" ht="13.5" x14ac:dyDescent="0.35">
      <c r="A1343" s="3">
        <v>43966</v>
      </c>
      <c r="B1343" s="2">
        <v>10.767300000000001</v>
      </c>
      <c r="C1343" s="7">
        <f t="shared" si="120"/>
        <v>9.8447928157633022</v>
      </c>
      <c r="D1343" s="7">
        <f t="shared" si="122"/>
        <v>9.8882051994138322</v>
      </c>
      <c r="E1343" s="7">
        <f t="shared" si="121"/>
        <v>-4.3412383650530018E-2</v>
      </c>
      <c r="F1343" s="7">
        <f t="shared" si="125"/>
        <v>-0.30406382325625053</v>
      </c>
      <c r="G1343" s="7">
        <f t="shared" si="123"/>
        <v>0.26065143960572051</v>
      </c>
      <c r="H1343" s="7" t="str">
        <f t="shared" si="124"/>
        <v>Sell</v>
      </c>
    </row>
    <row r="1344" spans="1:8" ht="13.5" x14ac:dyDescent="0.35">
      <c r="A1344" s="3">
        <v>43969</v>
      </c>
      <c r="B1344" s="2">
        <v>11.084</v>
      </c>
      <c r="C1344" s="7">
        <f t="shared" si="120"/>
        <v>10.035440074876641</v>
      </c>
      <c r="D1344" s="7">
        <f t="shared" si="122"/>
        <v>9.9767825920498439</v>
      </c>
      <c r="E1344" s="7">
        <f t="shared" si="121"/>
        <v>5.8657482826797391E-2</v>
      </c>
      <c r="F1344" s="7">
        <f t="shared" si="125"/>
        <v>-0.23151956203964094</v>
      </c>
      <c r="G1344" s="7">
        <f t="shared" si="123"/>
        <v>0.29017704486643836</v>
      </c>
      <c r="H1344" s="7" t="str">
        <f t="shared" si="124"/>
        <v>Sell</v>
      </c>
    </row>
    <row r="1345" spans="1:8" ht="13.5" x14ac:dyDescent="0.35">
      <c r="A1345" s="3">
        <v>43970</v>
      </c>
      <c r="B1345" s="2">
        <v>11.414400000000001</v>
      </c>
      <c r="C1345" s="7">
        <f t="shared" si="120"/>
        <v>10.247587755664851</v>
      </c>
      <c r="D1345" s="7">
        <f t="shared" si="122"/>
        <v>10.083272770416523</v>
      </c>
      <c r="E1345" s="7">
        <f t="shared" si="121"/>
        <v>0.16431498524832833</v>
      </c>
      <c r="F1345" s="7">
        <f t="shared" si="125"/>
        <v>-0.15235265258204711</v>
      </c>
      <c r="G1345" s="7">
        <f t="shared" si="123"/>
        <v>0.31666763783037544</v>
      </c>
      <c r="H1345" s="7" t="str">
        <f t="shared" si="124"/>
        <v>Sell</v>
      </c>
    </row>
    <row r="1346" spans="1:8" ht="13.5" x14ac:dyDescent="0.35">
      <c r="A1346" s="3">
        <v>43971</v>
      </c>
      <c r="B1346" s="2">
        <v>11.565899999999999</v>
      </c>
      <c r="C1346" s="7">
        <f t="shared" si="120"/>
        <v>10.450405024024104</v>
      </c>
      <c r="D1346" s="7">
        <f t="shared" si="122"/>
        <v>10.193097009644928</v>
      </c>
      <c r="E1346" s="7">
        <f t="shared" si="121"/>
        <v>0.25730801437917528</v>
      </c>
      <c r="F1346" s="7">
        <f t="shared" si="125"/>
        <v>-7.0420519189802633E-2</v>
      </c>
      <c r="G1346" s="7">
        <f t="shared" si="123"/>
        <v>0.32772853356897791</v>
      </c>
      <c r="H1346" s="7" t="str">
        <f t="shared" si="124"/>
        <v>Sell</v>
      </c>
    </row>
    <row r="1347" spans="1:8" ht="13.5" x14ac:dyDescent="0.35">
      <c r="A1347" s="3">
        <v>43972</v>
      </c>
      <c r="B1347" s="2">
        <v>11.9101</v>
      </c>
      <c r="C1347" s="7">
        <f t="shared" si="120"/>
        <v>10.674973481866548</v>
      </c>
      <c r="D1347" s="7">
        <f t="shared" si="122"/>
        <v>10.320282416337896</v>
      </c>
      <c r="E1347" s="7">
        <f t="shared" si="121"/>
        <v>0.35469106552865171</v>
      </c>
      <c r="F1347" s="7">
        <f t="shared" si="125"/>
        <v>1.4601797753888229E-2</v>
      </c>
      <c r="G1347" s="7">
        <f t="shared" si="123"/>
        <v>0.34008926777476345</v>
      </c>
      <c r="H1347" s="7" t="str">
        <f t="shared" si="124"/>
        <v>Sell</v>
      </c>
    </row>
    <row r="1348" spans="1:8" ht="13.5" x14ac:dyDescent="0.35">
      <c r="A1348" s="3">
        <v>43973</v>
      </c>
      <c r="B1348" s="2">
        <v>12.1029</v>
      </c>
      <c r="C1348" s="7">
        <f t="shared" si="120"/>
        <v>10.894654484656311</v>
      </c>
      <c r="D1348" s="7">
        <f t="shared" si="122"/>
        <v>10.45232816327583</v>
      </c>
      <c r="E1348" s="7">
        <f t="shared" si="121"/>
        <v>0.44232632138048089</v>
      </c>
      <c r="F1348" s="7">
        <f t="shared" si="125"/>
        <v>0.10014670247920678</v>
      </c>
      <c r="G1348" s="7">
        <f t="shared" si="123"/>
        <v>0.34217961890127413</v>
      </c>
      <c r="H1348" s="7" t="str">
        <f t="shared" si="124"/>
        <v>Sell</v>
      </c>
    </row>
    <row r="1349" spans="1:8" ht="13.5" x14ac:dyDescent="0.35">
      <c r="A1349" s="3">
        <v>43977</v>
      </c>
      <c r="B1349" s="2">
        <v>12.454000000000001</v>
      </c>
      <c r="C1349" s="7">
        <f t="shared" si="120"/>
        <v>11.134553794709186</v>
      </c>
      <c r="D1349" s="7">
        <f t="shared" si="122"/>
        <v>10.600600151181325</v>
      </c>
      <c r="E1349" s="7">
        <f t="shared" si="121"/>
        <v>0.53395364352786068</v>
      </c>
      <c r="F1349" s="7">
        <f t="shared" si="125"/>
        <v>0.18690809068893757</v>
      </c>
      <c r="G1349" s="7">
        <f t="shared" si="123"/>
        <v>0.34704555283892313</v>
      </c>
      <c r="H1349" s="7" t="str">
        <f t="shared" si="124"/>
        <v>Sell</v>
      </c>
    </row>
    <row r="1350" spans="1:8" ht="13.5" x14ac:dyDescent="0.35">
      <c r="A1350" s="3">
        <v>43978</v>
      </c>
      <c r="B1350" s="2">
        <v>12.5297</v>
      </c>
      <c r="C1350" s="7">
        <f t="shared" si="120"/>
        <v>11.349191672446235</v>
      </c>
      <c r="D1350" s="7">
        <f t="shared" si="122"/>
        <v>10.743496436279004</v>
      </c>
      <c r="E1350" s="7">
        <f t="shared" si="121"/>
        <v>0.60569523616723053</v>
      </c>
      <c r="F1350" s="7">
        <f t="shared" si="125"/>
        <v>0.27066551978459619</v>
      </c>
      <c r="G1350" s="7">
        <f t="shared" si="123"/>
        <v>0.33502971638263435</v>
      </c>
      <c r="H1350" s="7" t="str">
        <f t="shared" si="124"/>
        <v>Sell</v>
      </c>
    </row>
    <row r="1351" spans="1:8" ht="13.5" x14ac:dyDescent="0.35">
      <c r="A1351" s="3">
        <v>43979</v>
      </c>
      <c r="B1351" s="2">
        <v>12.9015</v>
      </c>
      <c r="C1351" s="7">
        <f t="shared" si="120"/>
        <v>11.588008338223737</v>
      </c>
      <c r="D1351" s="7">
        <f t="shared" si="122"/>
        <v>10.903348552110188</v>
      </c>
      <c r="E1351" s="7">
        <f t="shared" si="121"/>
        <v>0.68465978611354927</v>
      </c>
      <c r="F1351" s="7">
        <f t="shared" si="125"/>
        <v>0.3534643730503868</v>
      </c>
      <c r="G1351" s="7">
        <f t="shared" si="123"/>
        <v>0.33119541306316247</v>
      </c>
      <c r="H1351" s="7" t="str">
        <f t="shared" si="124"/>
        <v>Sell</v>
      </c>
    </row>
    <row r="1352" spans="1:8" ht="13.5" x14ac:dyDescent="0.35">
      <c r="A1352" s="3">
        <v>43980</v>
      </c>
      <c r="B1352" s="2">
        <v>13.287000000000001</v>
      </c>
      <c r="C1352" s="7">
        <f t="shared" si="120"/>
        <v>11.8493916708047</v>
      </c>
      <c r="D1352" s="7">
        <f t="shared" si="122"/>
        <v>11.079915326027951</v>
      </c>
      <c r="E1352" s="7">
        <f t="shared" si="121"/>
        <v>0.76947634477674853</v>
      </c>
      <c r="F1352" s="7">
        <f t="shared" si="125"/>
        <v>0.43666676739565918</v>
      </c>
      <c r="G1352" s="7">
        <f t="shared" si="123"/>
        <v>0.33280957738108935</v>
      </c>
      <c r="H1352" s="7" t="str">
        <f t="shared" si="124"/>
        <v>Sell</v>
      </c>
    </row>
    <row r="1353" spans="1:8" ht="13.5" x14ac:dyDescent="0.35">
      <c r="A1353" s="3">
        <v>43983</v>
      </c>
      <c r="B1353" s="2">
        <v>13.493499999999999</v>
      </c>
      <c r="C1353" s="7">
        <f t="shared" si="120"/>
        <v>12.102331413757822</v>
      </c>
      <c r="D1353" s="7">
        <f t="shared" si="122"/>
        <v>11.258699375951807</v>
      </c>
      <c r="E1353" s="7">
        <f t="shared" si="121"/>
        <v>0.84363203780601559</v>
      </c>
      <c r="F1353" s="7">
        <f t="shared" si="125"/>
        <v>0.51805982147773055</v>
      </c>
      <c r="G1353" s="7">
        <f t="shared" si="123"/>
        <v>0.32557221632828504</v>
      </c>
      <c r="H1353" s="7" t="str">
        <f t="shared" si="124"/>
        <v>Sell</v>
      </c>
    </row>
    <row r="1354" spans="1:8" ht="13.5" x14ac:dyDescent="0.35">
      <c r="A1354" s="3">
        <v>43984</v>
      </c>
      <c r="B1354" s="2">
        <v>13.892799999999999</v>
      </c>
      <c r="C1354" s="7">
        <f t="shared" si="120"/>
        <v>12.377788119333543</v>
      </c>
      <c r="D1354" s="7">
        <f t="shared" si="122"/>
        <v>11.453817940696117</v>
      </c>
      <c r="E1354" s="7">
        <f t="shared" si="121"/>
        <v>0.92397017863742548</v>
      </c>
      <c r="F1354" s="7">
        <f t="shared" si="125"/>
        <v>0.59924189290966956</v>
      </c>
      <c r="G1354" s="7">
        <f t="shared" si="123"/>
        <v>0.32472828572775592</v>
      </c>
      <c r="H1354" s="7" t="str">
        <f t="shared" si="124"/>
        <v>Sell</v>
      </c>
    </row>
    <row r="1355" spans="1:8" ht="13.5" x14ac:dyDescent="0.35">
      <c r="A1355" s="3">
        <v>43985</v>
      </c>
      <c r="B1355" s="2">
        <v>13.7689</v>
      </c>
      <c r="C1355" s="7">
        <f t="shared" si="120"/>
        <v>12.591805331743767</v>
      </c>
      <c r="D1355" s="7">
        <f t="shared" si="122"/>
        <v>11.625305500644554</v>
      </c>
      <c r="E1355" s="7">
        <f t="shared" si="121"/>
        <v>0.96649983109921322</v>
      </c>
      <c r="F1355" s="7">
        <f t="shared" si="125"/>
        <v>0.67269348054757838</v>
      </c>
      <c r="G1355" s="7">
        <f t="shared" si="123"/>
        <v>0.29380635055163484</v>
      </c>
      <c r="H1355" s="7" t="str">
        <f t="shared" si="124"/>
        <v>Sell</v>
      </c>
    </row>
    <row r="1356" spans="1:8" ht="13.5" x14ac:dyDescent="0.35">
      <c r="A1356" s="3">
        <v>43986</v>
      </c>
      <c r="B1356" s="2">
        <v>13.3558</v>
      </c>
      <c r="C1356" s="7">
        <f t="shared" si="120"/>
        <v>12.709342973013957</v>
      </c>
      <c r="D1356" s="7">
        <f t="shared" si="122"/>
        <v>11.753490278374587</v>
      </c>
      <c r="E1356" s="7">
        <f t="shared" si="121"/>
        <v>0.95585269463937017</v>
      </c>
      <c r="F1356" s="7">
        <f t="shared" si="125"/>
        <v>0.72932532336593681</v>
      </c>
      <c r="G1356" s="7">
        <f t="shared" si="123"/>
        <v>0.22652737127343336</v>
      </c>
      <c r="H1356" s="7" t="str">
        <f t="shared" si="124"/>
        <v>Sell</v>
      </c>
    </row>
    <row r="1357" spans="1:8" ht="13.5" x14ac:dyDescent="0.35">
      <c r="A1357" s="3">
        <v>43987</v>
      </c>
      <c r="B1357" s="2">
        <v>12.9565</v>
      </c>
      <c r="C1357" s="7">
        <f t="shared" si="120"/>
        <v>12.747367131011808</v>
      </c>
      <c r="D1357" s="7">
        <f t="shared" si="122"/>
        <v>11.842602109606098</v>
      </c>
      <c r="E1357" s="7">
        <f t="shared" si="121"/>
        <v>0.90476502140571036</v>
      </c>
      <c r="F1357" s="7">
        <f t="shared" si="125"/>
        <v>0.76441326297389156</v>
      </c>
      <c r="G1357" s="7">
        <f t="shared" si="123"/>
        <v>0.1403517584318188</v>
      </c>
      <c r="H1357" s="7" t="str">
        <f t="shared" si="124"/>
        <v>Sell</v>
      </c>
    </row>
    <row r="1358" spans="1:8" ht="13.5" x14ac:dyDescent="0.35">
      <c r="A1358" s="3">
        <v>43990</v>
      </c>
      <c r="B1358" s="2">
        <v>13.1768</v>
      </c>
      <c r="C1358" s="7">
        <f t="shared" si="120"/>
        <v>12.813433726240762</v>
      </c>
      <c r="D1358" s="7">
        <f t="shared" si="122"/>
        <v>11.941431582968608</v>
      </c>
      <c r="E1358" s="7">
        <f t="shared" si="121"/>
        <v>0.87200214327215342</v>
      </c>
      <c r="F1358" s="7">
        <f t="shared" si="125"/>
        <v>0.785931039033544</v>
      </c>
      <c r="G1358" s="7">
        <f t="shared" si="123"/>
        <v>8.6071104238609419E-2</v>
      </c>
      <c r="H1358" s="7" t="str">
        <f t="shared" si="124"/>
        <v>Sell</v>
      </c>
    </row>
    <row r="1359" spans="1:8" ht="13.5" x14ac:dyDescent="0.35">
      <c r="A1359" s="3">
        <v>43991</v>
      </c>
      <c r="B1359" s="2">
        <v>13.1493</v>
      </c>
      <c r="C1359" s="7">
        <f t="shared" ref="C1359:C1422" si="126">$C$4*B1359+C1358*(1-$C$4)</f>
        <v>12.86510546066526</v>
      </c>
      <c r="D1359" s="7">
        <f t="shared" si="122"/>
        <v>12.030903317563526</v>
      </c>
      <c r="E1359" s="7">
        <f t="shared" si="121"/>
        <v>0.83420214310173435</v>
      </c>
      <c r="F1359" s="7">
        <f t="shared" si="125"/>
        <v>0.79558525984718209</v>
      </c>
      <c r="G1359" s="7">
        <f t="shared" si="123"/>
        <v>3.8616883254552259E-2</v>
      </c>
      <c r="H1359" s="7" t="str">
        <f t="shared" si="124"/>
        <v>Sell</v>
      </c>
    </row>
    <row r="1360" spans="1:8" ht="13.5" x14ac:dyDescent="0.35">
      <c r="A1360" s="3">
        <v>43992</v>
      </c>
      <c r="B1360" s="2">
        <v>13.700100000000001</v>
      </c>
      <c r="C1360" s="7">
        <f t="shared" si="126"/>
        <v>12.99356615902445</v>
      </c>
      <c r="D1360" s="7">
        <f t="shared" si="122"/>
        <v>12.154547516262523</v>
      </c>
      <c r="E1360" s="7">
        <f t="shared" si="121"/>
        <v>0.83901864276192661</v>
      </c>
      <c r="F1360" s="7">
        <f t="shared" si="125"/>
        <v>0.80427193643013106</v>
      </c>
      <c r="G1360" s="7">
        <f t="shared" si="123"/>
        <v>3.4746706331795552E-2</v>
      </c>
      <c r="H1360" s="7" t="str">
        <f t="shared" si="124"/>
        <v>Sell</v>
      </c>
    </row>
    <row r="1361" spans="1:8" ht="13.5" x14ac:dyDescent="0.35">
      <c r="A1361" s="3">
        <v>43993</v>
      </c>
      <c r="B1361" s="2">
        <v>13.5899</v>
      </c>
      <c r="C1361" s="7">
        <f t="shared" si="126"/>
        <v>13.085309826866842</v>
      </c>
      <c r="D1361" s="7">
        <f t="shared" si="122"/>
        <v>12.260869922465298</v>
      </c>
      <c r="E1361" s="7">
        <f t="shared" si="121"/>
        <v>0.8244399044015438</v>
      </c>
      <c r="F1361" s="7">
        <f t="shared" si="125"/>
        <v>0.80830553002441363</v>
      </c>
      <c r="G1361" s="7">
        <f t="shared" si="123"/>
        <v>1.6134374377130167E-2</v>
      </c>
      <c r="H1361" s="7" t="str">
        <f t="shared" si="124"/>
        <v>Sell</v>
      </c>
    </row>
    <row r="1362" spans="1:8" ht="13.5" x14ac:dyDescent="0.35">
      <c r="A1362" s="3">
        <v>43994</v>
      </c>
      <c r="B1362" s="2">
        <v>13.3558</v>
      </c>
      <c r="C1362" s="7">
        <f t="shared" si="126"/>
        <v>13.126923699656558</v>
      </c>
      <c r="D1362" s="7">
        <f t="shared" si="122"/>
        <v>12.341975854134535</v>
      </c>
      <c r="E1362" s="7">
        <f t="shared" si="121"/>
        <v>0.7849478455220229</v>
      </c>
      <c r="F1362" s="7">
        <f t="shared" si="125"/>
        <v>0.80363399312393557</v>
      </c>
      <c r="G1362" s="7">
        <f t="shared" si="123"/>
        <v>-1.8686147601912673E-2</v>
      </c>
      <c r="H1362" s="7" t="str">
        <f t="shared" si="124"/>
        <v>Hold</v>
      </c>
    </row>
    <row r="1363" spans="1:8" ht="13.5" x14ac:dyDescent="0.35">
      <c r="A1363" s="3">
        <v>43997</v>
      </c>
      <c r="B1363" s="2">
        <v>13.4247</v>
      </c>
      <c r="C1363" s="7">
        <f t="shared" si="126"/>
        <v>13.172735438170934</v>
      </c>
      <c r="D1363" s="7">
        <f t="shared" si="122"/>
        <v>12.422177642717163</v>
      </c>
      <c r="E1363" s="7">
        <f t="shared" si="121"/>
        <v>0.75055779545377099</v>
      </c>
      <c r="F1363" s="7">
        <f t="shared" si="125"/>
        <v>0.7930187535899027</v>
      </c>
      <c r="G1363" s="7">
        <f t="shared" si="123"/>
        <v>-4.246095813613171E-2</v>
      </c>
      <c r="H1363" s="7" t="str">
        <f t="shared" si="124"/>
        <v>Hold</v>
      </c>
    </row>
    <row r="1364" spans="1:8" ht="13.5" x14ac:dyDescent="0.35">
      <c r="A1364" s="3">
        <v>43998</v>
      </c>
      <c r="B1364" s="2">
        <v>13.527900000000001</v>
      </c>
      <c r="C1364" s="7">
        <f t="shared" si="126"/>
        <v>13.22737613999079</v>
      </c>
      <c r="D1364" s="7">
        <f t="shared" si="122"/>
        <v>12.504083002515891</v>
      </c>
      <c r="E1364" s="7">
        <f t="shared" si="121"/>
        <v>0.72329313747489898</v>
      </c>
      <c r="F1364" s="7">
        <f t="shared" si="125"/>
        <v>0.77907363036690203</v>
      </c>
      <c r="G1364" s="7">
        <f t="shared" si="123"/>
        <v>-5.5780492892003042E-2</v>
      </c>
      <c r="H1364" s="7" t="str">
        <f t="shared" si="124"/>
        <v>Hold</v>
      </c>
    </row>
    <row r="1365" spans="1:8" ht="13.5" x14ac:dyDescent="0.35">
      <c r="A1365" s="3">
        <v>43999</v>
      </c>
      <c r="B1365" s="2">
        <v>13.9961</v>
      </c>
      <c r="C1365" s="7">
        <f t="shared" si="126"/>
        <v>13.345641349222976</v>
      </c>
      <c r="D1365" s="7">
        <f t="shared" si="122"/>
        <v>12.614602780107308</v>
      </c>
      <c r="E1365" s="7">
        <f t="shared" si="121"/>
        <v>0.73103856911566822</v>
      </c>
      <c r="F1365" s="7">
        <f t="shared" si="125"/>
        <v>0.7694666181166554</v>
      </c>
      <c r="G1365" s="7">
        <f t="shared" si="123"/>
        <v>-3.8428049000987174E-2</v>
      </c>
      <c r="H1365" s="7" t="str">
        <f t="shared" si="124"/>
        <v>Hold</v>
      </c>
    </row>
    <row r="1366" spans="1:8" ht="13.5" x14ac:dyDescent="0.35">
      <c r="A1366" s="3">
        <v>44000</v>
      </c>
      <c r="B1366" s="2">
        <v>14.381600000000001</v>
      </c>
      <c r="C1366" s="7">
        <f t="shared" si="126"/>
        <v>13.505019603188671</v>
      </c>
      <c r="D1366" s="7">
        <f t="shared" si="122"/>
        <v>12.745491463062322</v>
      </c>
      <c r="E1366" s="7">
        <f t="shared" si="121"/>
        <v>0.75952814012634917</v>
      </c>
      <c r="F1366" s="7">
        <f t="shared" si="125"/>
        <v>0.76747892251859418</v>
      </c>
      <c r="G1366" s="7">
        <f t="shared" si="123"/>
        <v>-7.9507823922450038E-3</v>
      </c>
      <c r="H1366" s="7" t="str">
        <f t="shared" si="124"/>
        <v>Hold</v>
      </c>
    </row>
    <row r="1367" spans="1:8" ht="13.5" x14ac:dyDescent="0.35">
      <c r="A1367" s="3">
        <v>44001</v>
      </c>
      <c r="B1367" s="2">
        <v>14.305899999999999</v>
      </c>
      <c r="C1367" s="7">
        <f t="shared" si="126"/>
        <v>13.628231971928876</v>
      </c>
      <c r="D1367" s="7">
        <f t="shared" si="122"/>
        <v>12.861077280613262</v>
      </c>
      <c r="E1367" s="7">
        <f t="shared" si="121"/>
        <v>0.7671546913156142</v>
      </c>
      <c r="F1367" s="7">
        <f t="shared" si="125"/>
        <v>0.76741407627799818</v>
      </c>
      <c r="G1367" s="7">
        <f t="shared" si="123"/>
        <v>-2.5938496238397946E-4</v>
      </c>
      <c r="H1367" s="7" t="str">
        <f t="shared" si="124"/>
        <v>Hold</v>
      </c>
    </row>
    <row r="1368" spans="1:8" ht="13.5" x14ac:dyDescent="0.35">
      <c r="A1368" s="3">
        <v>44004</v>
      </c>
      <c r="B1368" s="2">
        <v>15.145799999999999</v>
      </c>
      <c r="C1368" s="7">
        <f t="shared" si="126"/>
        <v>13.861703976247512</v>
      </c>
      <c r="D1368" s="7">
        <f t="shared" si="122"/>
        <v>13.030316000567835</v>
      </c>
      <c r="E1368" s="7">
        <f t="shared" si="121"/>
        <v>0.83138797567967693</v>
      </c>
      <c r="F1368" s="7">
        <f t="shared" si="125"/>
        <v>0.78020885615833402</v>
      </c>
      <c r="G1368" s="7">
        <f t="shared" si="123"/>
        <v>5.1179119521342908E-2</v>
      </c>
      <c r="H1368" s="7" t="str">
        <f t="shared" si="124"/>
        <v>Sell</v>
      </c>
    </row>
    <row r="1369" spans="1:8" ht="13.5" x14ac:dyDescent="0.35">
      <c r="A1369" s="3">
        <v>44005</v>
      </c>
      <c r="B1369" s="2">
        <v>15.372999999999999</v>
      </c>
      <c r="C1369" s="7">
        <f t="shared" si="126"/>
        <v>14.094211056824818</v>
      </c>
      <c r="D1369" s="7">
        <f t="shared" si="122"/>
        <v>13.20384814867392</v>
      </c>
      <c r="E1369" s="7">
        <f t="shared" si="121"/>
        <v>0.89036290815089814</v>
      </c>
      <c r="F1369" s="7">
        <f t="shared" si="125"/>
        <v>0.80223966655684698</v>
      </c>
      <c r="G1369" s="7">
        <f t="shared" si="123"/>
        <v>8.812324159405116E-2</v>
      </c>
      <c r="H1369" s="7" t="str">
        <f t="shared" si="124"/>
        <v>Sell</v>
      </c>
    </row>
    <row r="1370" spans="1:8" ht="13.5" x14ac:dyDescent="0.35">
      <c r="A1370" s="3">
        <v>44006</v>
      </c>
      <c r="B1370" s="2">
        <v>15.145799999999999</v>
      </c>
      <c r="C1370" s="7">
        <f t="shared" si="126"/>
        <v>14.255993971159462</v>
      </c>
      <c r="D1370" s="7">
        <f t="shared" si="122"/>
        <v>13.347696433957333</v>
      </c>
      <c r="E1370" s="7">
        <f t="shared" si="121"/>
        <v>0.90829753720212913</v>
      </c>
      <c r="F1370" s="7">
        <f t="shared" si="125"/>
        <v>0.82345124068590347</v>
      </c>
      <c r="G1370" s="7">
        <f t="shared" si="123"/>
        <v>8.4846296516225661E-2</v>
      </c>
      <c r="H1370" s="7" t="str">
        <f t="shared" si="124"/>
        <v>Sell</v>
      </c>
    </row>
    <row r="1371" spans="1:8" ht="13.5" x14ac:dyDescent="0.35">
      <c r="A1371" s="3">
        <v>44007</v>
      </c>
      <c r="B1371" s="2">
        <v>14.753399999999999</v>
      </c>
      <c r="C1371" s="7">
        <f t="shared" si="126"/>
        <v>14.332517975596467</v>
      </c>
      <c r="D1371" s="7">
        <f t="shared" si="122"/>
        <v>13.451822624034566</v>
      </c>
      <c r="E1371" s="7">
        <f t="shared" si="121"/>
        <v>0.88069535156190071</v>
      </c>
      <c r="F1371" s="7">
        <f t="shared" si="125"/>
        <v>0.83490006286110297</v>
      </c>
      <c r="G1371" s="7">
        <f t="shared" si="123"/>
        <v>4.5795288700797743E-2</v>
      </c>
      <c r="H1371" s="7" t="str">
        <f t="shared" si="124"/>
        <v>Sell</v>
      </c>
    </row>
    <row r="1372" spans="1:8" ht="13.5" x14ac:dyDescent="0.35">
      <c r="A1372" s="3">
        <v>44008</v>
      </c>
      <c r="B1372" s="2">
        <v>14.4642</v>
      </c>
      <c r="C1372" s="7">
        <f t="shared" si="126"/>
        <v>14.352776748581626</v>
      </c>
      <c r="D1372" s="7">
        <f t="shared" si="122"/>
        <v>13.526813540772746</v>
      </c>
      <c r="E1372" s="7">
        <f t="shared" ref="E1372:E1435" si="127">C1372-D1372</f>
        <v>0.82596320780887922</v>
      </c>
      <c r="F1372" s="7">
        <f t="shared" si="125"/>
        <v>0.83311269185065828</v>
      </c>
      <c r="G1372" s="7">
        <f t="shared" si="123"/>
        <v>-7.1494840417790639E-3</v>
      </c>
      <c r="H1372" s="7" t="str">
        <f t="shared" si="124"/>
        <v>Hold</v>
      </c>
    </row>
    <row r="1373" spans="1:8" ht="13.5" x14ac:dyDescent="0.35">
      <c r="A1373" s="3">
        <v>44011</v>
      </c>
      <c r="B1373" s="2">
        <v>15.3386</v>
      </c>
      <c r="C1373" s="7">
        <f t="shared" si="126"/>
        <v>14.504441864184452</v>
      </c>
      <c r="D1373" s="7">
        <f t="shared" ref="D1373:D1436" si="128">$D$4*B1373+(1-$D$4)*D1372</f>
        <v>13.661019945159952</v>
      </c>
      <c r="E1373" s="7">
        <f t="shared" si="127"/>
        <v>0.84342191902450026</v>
      </c>
      <c r="F1373" s="7">
        <f t="shared" si="125"/>
        <v>0.83517453728542668</v>
      </c>
      <c r="G1373" s="7">
        <f t="shared" si="123"/>
        <v>8.2473817390735782E-3</v>
      </c>
      <c r="H1373" s="7" t="str">
        <f t="shared" si="124"/>
        <v>Sell</v>
      </c>
    </row>
    <row r="1374" spans="1:8" ht="13.5" x14ac:dyDescent="0.35">
      <c r="A1374" s="3">
        <v>44012</v>
      </c>
      <c r="B1374" s="2">
        <v>15.627700000000001</v>
      </c>
      <c r="C1374" s="7">
        <f t="shared" si="126"/>
        <v>14.677250808156074</v>
      </c>
      <c r="D1374" s="7">
        <f t="shared" si="128"/>
        <v>13.806699949222178</v>
      </c>
      <c r="E1374" s="7">
        <f t="shared" si="127"/>
        <v>0.87055085893389617</v>
      </c>
      <c r="F1374" s="7">
        <f t="shared" si="125"/>
        <v>0.84224980161512064</v>
      </c>
      <c r="G1374" s="7">
        <f t="shared" si="123"/>
        <v>2.8301057318775524E-2</v>
      </c>
      <c r="H1374" s="7" t="str">
        <f t="shared" si="124"/>
        <v>Sell</v>
      </c>
    </row>
    <row r="1375" spans="1:8" ht="13.5" x14ac:dyDescent="0.35">
      <c r="A1375" s="3">
        <v>44013</v>
      </c>
      <c r="B1375" s="2">
        <v>15.379899999999999</v>
      </c>
      <c r="C1375" s="7">
        <f t="shared" si="126"/>
        <v>14.785350683824371</v>
      </c>
      <c r="D1375" s="7">
        <f t="shared" si="128"/>
        <v>13.923233286316831</v>
      </c>
      <c r="E1375" s="7">
        <f t="shared" si="127"/>
        <v>0.86211739750753935</v>
      </c>
      <c r="F1375" s="7">
        <f t="shared" si="125"/>
        <v>0.84622332079360452</v>
      </c>
      <c r="G1375" s="7">
        <f t="shared" si="123"/>
        <v>1.5894076713934835E-2</v>
      </c>
      <c r="H1375" s="7" t="str">
        <f t="shared" si="124"/>
        <v>Sell</v>
      </c>
    </row>
    <row r="1376" spans="1:8" ht="13.5" x14ac:dyDescent="0.35">
      <c r="A1376" s="3">
        <v>44014</v>
      </c>
      <c r="B1376" s="2">
        <v>15.552</v>
      </c>
      <c r="C1376" s="7">
        <f t="shared" si="126"/>
        <v>14.903296732466774</v>
      </c>
      <c r="D1376" s="7">
        <f t="shared" si="128"/>
        <v>14.043882672515585</v>
      </c>
      <c r="E1376" s="7">
        <f t="shared" si="127"/>
        <v>0.85941405995118991</v>
      </c>
      <c r="F1376" s="7">
        <f t="shared" si="125"/>
        <v>0.84886146862512168</v>
      </c>
      <c r="G1376" s="7">
        <f t="shared" si="123"/>
        <v>1.0552591326068228E-2</v>
      </c>
      <c r="H1376" s="7" t="str">
        <f t="shared" si="124"/>
        <v>Sell</v>
      </c>
    </row>
    <row r="1377" spans="1:8" ht="13.5" x14ac:dyDescent="0.35">
      <c r="A1377" s="3">
        <v>44015</v>
      </c>
      <c r="B1377" s="2">
        <v>15.9031</v>
      </c>
      <c r="C1377" s="7">
        <f t="shared" si="126"/>
        <v>15.057112619779577</v>
      </c>
      <c r="D1377" s="7">
        <f t="shared" si="128"/>
        <v>14.181602474551468</v>
      </c>
      <c r="E1377" s="7">
        <f t="shared" si="127"/>
        <v>0.87551014522810888</v>
      </c>
      <c r="F1377" s="7">
        <f t="shared" si="125"/>
        <v>0.85419120394571912</v>
      </c>
      <c r="G1377" s="7">
        <f t="shared" si="123"/>
        <v>2.1318941282389758E-2</v>
      </c>
      <c r="H1377" s="7" t="str">
        <f t="shared" si="124"/>
        <v>Sell</v>
      </c>
    </row>
    <row r="1378" spans="1:8" ht="13.5" x14ac:dyDescent="0.35">
      <c r="A1378" s="3">
        <v>44018</v>
      </c>
      <c r="B1378" s="2">
        <v>15.7654</v>
      </c>
      <c r="C1378" s="7">
        <f t="shared" si="126"/>
        <v>15.166079909044258</v>
      </c>
      <c r="D1378" s="7">
        <f t="shared" si="128"/>
        <v>14.298920809769879</v>
      </c>
      <c r="E1378" s="7">
        <f t="shared" si="127"/>
        <v>0.86715909927437984</v>
      </c>
      <c r="F1378" s="7">
        <f t="shared" si="125"/>
        <v>0.85678478301145133</v>
      </c>
      <c r="G1378" s="7">
        <f t="shared" si="123"/>
        <v>1.0374316262928507E-2</v>
      </c>
      <c r="H1378" s="7" t="str">
        <f t="shared" si="124"/>
        <v>Sell</v>
      </c>
    </row>
    <row r="1379" spans="1:8" ht="13.5" x14ac:dyDescent="0.35">
      <c r="A1379" s="3">
        <v>44019</v>
      </c>
      <c r="B1379" s="2">
        <v>15.6965</v>
      </c>
      <c r="C1379" s="7">
        <f t="shared" si="126"/>
        <v>15.247682999960526</v>
      </c>
      <c r="D1379" s="7">
        <f t="shared" si="128"/>
        <v>14.402445194231369</v>
      </c>
      <c r="E1379" s="7">
        <f t="shared" si="127"/>
        <v>0.84523780572915719</v>
      </c>
      <c r="F1379" s="7">
        <f t="shared" si="125"/>
        <v>0.85447538755499253</v>
      </c>
      <c r="G1379" s="7">
        <f t="shared" si="123"/>
        <v>-9.2375818258353393E-3</v>
      </c>
      <c r="H1379" s="7" t="str">
        <f t="shared" si="124"/>
        <v>Hold</v>
      </c>
    </row>
    <row r="1380" spans="1:8" ht="13.5" x14ac:dyDescent="0.35">
      <c r="A1380" s="3">
        <v>44020</v>
      </c>
      <c r="B1380" s="2">
        <v>15.6897</v>
      </c>
      <c r="C1380" s="7">
        <f t="shared" si="126"/>
        <v>15.315685615351214</v>
      </c>
      <c r="D1380" s="7">
        <f t="shared" si="128"/>
        <v>14.497797402066082</v>
      </c>
      <c r="E1380" s="7">
        <f t="shared" si="127"/>
        <v>0.81788821328513173</v>
      </c>
      <c r="F1380" s="7">
        <f t="shared" si="125"/>
        <v>0.84715795270102046</v>
      </c>
      <c r="G1380" s="7">
        <f t="shared" ref="G1380:G1443" si="129">E1380-F1380</f>
        <v>-2.9269739415888729E-2</v>
      </c>
      <c r="H1380" s="7" t="str">
        <f t="shared" ref="H1380:H1443" si="130">IF(G1380&lt;0,"Hold","Sell")</f>
        <v>Hold</v>
      </c>
    </row>
    <row r="1381" spans="1:8" ht="13.5" x14ac:dyDescent="0.35">
      <c r="A1381" s="3">
        <v>44021</v>
      </c>
      <c r="B1381" s="2">
        <v>15.4625</v>
      </c>
      <c r="C1381" s="7">
        <f t="shared" si="126"/>
        <v>15.338272443758719</v>
      </c>
      <c r="D1381" s="7">
        <f t="shared" si="128"/>
        <v>14.569256853764891</v>
      </c>
      <c r="E1381" s="7">
        <f t="shared" si="127"/>
        <v>0.76901558999382758</v>
      </c>
      <c r="F1381" s="7">
        <f t="shared" ref="F1381:F1444" si="131">(E1381*(2/10))+((1-(2/10))*F1380)</f>
        <v>0.83152948015958195</v>
      </c>
      <c r="G1381" s="7">
        <f t="shared" si="129"/>
        <v>-6.2513890165754371E-2</v>
      </c>
      <c r="H1381" s="7" t="str">
        <f t="shared" si="130"/>
        <v>Hold</v>
      </c>
    </row>
    <row r="1382" spans="1:8" ht="13.5" x14ac:dyDescent="0.35">
      <c r="A1382" s="3">
        <v>44022</v>
      </c>
      <c r="B1382" s="2">
        <v>15.4556</v>
      </c>
      <c r="C1382" s="7">
        <f t="shared" si="126"/>
        <v>15.356322837026607</v>
      </c>
      <c r="D1382" s="7">
        <f t="shared" si="128"/>
        <v>14.634911901634158</v>
      </c>
      <c r="E1382" s="7">
        <f t="shared" si="127"/>
        <v>0.72141093539244849</v>
      </c>
      <c r="F1382" s="7">
        <f t="shared" si="131"/>
        <v>0.8095057712061553</v>
      </c>
      <c r="G1382" s="7">
        <f t="shared" si="129"/>
        <v>-8.8094835813706807E-2</v>
      </c>
      <c r="H1382" s="7" t="str">
        <f t="shared" si="130"/>
        <v>Hold</v>
      </c>
    </row>
    <row r="1383" spans="1:8" ht="13.5" x14ac:dyDescent="0.35">
      <c r="A1383" s="3">
        <v>44025</v>
      </c>
      <c r="B1383" s="2">
        <v>15.799799999999999</v>
      </c>
      <c r="C1383" s="7">
        <f t="shared" si="126"/>
        <v>15.424550092868667</v>
      </c>
      <c r="D1383" s="7">
        <f t="shared" si="128"/>
        <v>14.721199908920518</v>
      </c>
      <c r="E1383" s="7">
        <f t="shared" si="127"/>
        <v>0.70335018394814952</v>
      </c>
      <c r="F1383" s="7">
        <f t="shared" si="131"/>
        <v>0.78827465375455419</v>
      </c>
      <c r="G1383" s="7">
        <f t="shared" si="129"/>
        <v>-8.4924469806404668E-2</v>
      </c>
      <c r="H1383" s="7" t="str">
        <f t="shared" si="130"/>
        <v>Hold</v>
      </c>
    </row>
    <row r="1384" spans="1:8" ht="13.5" x14ac:dyDescent="0.35">
      <c r="A1384" s="3">
        <v>44026</v>
      </c>
      <c r="B1384" s="2">
        <v>15.5589</v>
      </c>
      <c r="C1384" s="7">
        <f t="shared" si="126"/>
        <v>15.44521930935041</v>
      </c>
      <c r="D1384" s="7">
        <f t="shared" si="128"/>
        <v>14.783251767518998</v>
      </c>
      <c r="E1384" s="7">
        <f t="shared" si="127"/>
        <v>0.66196754183141238</v>
      </c>
      <c r="F1384" s="7">
        <f t="shared" si="131"/>
        <v>0.76301323136992594</v>
      </c>
      <c r="G1384" s="7">
        <f t="shared" si="129"/>
        <v>-0.10104568953851356</v>
      </c>
      <c r="H1384" s="7" t="str">
        <f t="shared" si="130"/>
        <v>Hold</v>
      </c>
    </row>
    <row r="1385" spans="1:8" ht="13.5" x14ac:dyDescent="0.35">
      <c r="A1385" s="3">
        <v>44027</v>
      </c>
      <c r="B1385" s="2">
        <v>15.3592</v>
      </c>
      <c r="C1385" s="7">
        <f t="shared" si="126"/>
        <v>15.431985569450347</v>
      </c>
      <c r="D1385" s="7">
        <f t="shared" si="128"/>
        <v>14.825914599554627</v>
      </c>
      <c r="E1385" s="7">
        <f t="shared" si="127"/>
        <v>0.60607096989572007</v>
      </c>
      <c r="F1385" s="7">
        <f t="shared" si="131"/>
        <v>0.73162477907508483</v>
      </c>
      <c r="G1385" s="7">
        <f t="shared" si="129"/>
        <v>-0.12555380917936476</v>
      </c>
      <c r="H1385" s="7" t="str">
        <f t="shared" si="130"/>
        <v>Hold</v>
      </c>
    </row>
    <row r="1386" spans="1:8" ht="13.5" x14ac:dyDescent="0.35">
      <c r="A1386" s="3">
        <v>44028</v>
      </c>
      <c r="B1386" s="2">
        <v>15.145799999999999</v>
      </c>
      <c r="C1386" s="7">
        <f t="shared" si="126"/>
        <v>15.387957020304139</v>
      </c>
      <c r="D1386" s="7">
        <f t="shared" si="128"/>
        <v>14.849609814402433</v>
      </c>
      <c r="E1386" s="7">
        <f t="shared" si="127"/>
        <v>0.53834720590170626</v>
      </c>
      <c r="F1386" s="7">
        <f t="shared" si="131"/>
        <v>0.69296926444040918</v>
      </c>
      <c r="G1386" s="7">
        <f t="shared" si="129"/>
        <v>-0.15462205853870292</v>
      </c>
      <c r="H1386" s="7" t="str">
        <f t="shared" si="130"/>
        <v>Hold</v>
      </c>
    </row>
    <row r="1387" spans="1:8" ht="13.5" x14ac:dyDescent="0.35">
      <c r="A1387" s="3">
        <v>44029</v>
      </c>
      <c r="B1387" s="2">
        <v>15.145799999999999</v>
      </c>
      <c r="C1387" s="7">
        <f t="shared" si="126"/>
        <v>15.350702094103504</v>
      </c>
      <c r="D1387" s="7">
        <f t="shared" si="128"/>
        <v>14.8715498281504</v>
      </c>
      <c r="E1387" s="7">
        <f t="shared" si="127"/>
        <v>0.47915226595310401</v>
      </c>
      <c r="F1387" s="7">
        <f t="shared" si="131"/>
        <v>0.65020586474294817</v>
      </c>
      <c r="G1387" s="7">
        <f t="shared" si="129"/>
        <v>-0.17105359878984416</v>
      </c>
      <c r="H1387" s="7" t="str">
        <f t="shared" si="130"/>
        <v>Hold</v>
      </c>
    </row>
    <row r="1388" spans="1:8" ht="13.5" x14ac:dyDescent="0.35">
      <c r="A1388" s="3">
        <v>44032</v>
      </c>
      <c r="B1388" s="2">
        <v>15.3179</v>
      </c>
      <c r="C1388" s="7">
        <f t="shared" si="126"/>
        <v>15.34565561808758</v>
      </c>
      <c r="D1388" s="7">
        <f t="shared" si="128"/>
        <v>14.904612803842962</v>
      </c>
      <c r="E1388" s="7">
        <f t="shared" si="127"/>
        <v>0.44104281424461789</v>
      </c>
      <c r="F1388" s="7">
        <f t="shared" si="131"/>
        <v>0.60837325464328207</v>
      </c>
      <c r="G1388" s="7">
        <f t="shared" si="129"/>
        <v>-0.16733044039866418</v>
      </c>
      <c r="H1388" s="7" t="str">
        <f t="shared" si="130"/>
        <v>Hold</v>
      </c>
    </row>
    <row r="1389" spans="1:8" ht="13.5" x14ac:dyDescent="0.35">
      <c r="A1389" s="3">
        <v>44033</v>
      </c>
      <c r="B1389" s="2">
        <v>15.414300000000001</v>
      </c>
      <c r="C1389" s="7">
        <f t="shared" si="126"/>
        <v>15.356216292227954</v>
      </c>
      <c r="D1389" s="7">
        <f t="shared" si="128"/>
        <v>14.942367410965705</v>
      </c>
      <c r="E1389" s="7">
        <f t="shared" si="127"/>
        <v>0.41384888126224872</v>
      </c>
      <c r="F1389" s="7">
        <f t="shared" si="131"/>
        <v>0.56946837996707544</v>
      </c>
      <c r="G1389" s="7">
        <f t="shared" si="129"/>
        <v>-0.15561949870482672</v>
      </c>
      <c r="H1389" s="7" t="str">
        <f t="shared" si="130"/>
        <v>Hold</v>
      </c>
    </row>
    <row r="1390" spans="1:8" ht="13.5" x14ac:dyDescent="0.35">
      <c r="A1390" s="3">
        <v>44034</v>
      </c>
      <c r="B1390" s="2">
        <v>15.407400000000001</v>
      </c>
      <c r="C1390" s="7">
        <f t="shared" si="126"/>
        <v>15.36409070880827</v>
      </c>
      <c r="D1390" s="7">
        <f t="shared" si="128"/>
        <v>14.97681426941269</v>
      </c>
      <c r="E1390" s="7">
        <f t="shared" si="127"/>
        <v>0.38727643939557943</v>
      </c>
      <c r="F1390" s="7">
        <f t="shared" si="131"/>
        <v>0.53302999185277633</v>
      </c>
      <c r="G1390" s="7">
        <f t="shared" si="129"/>
        <v>-0.1457535524571969</v>
      </c>
      <c r="H1390" s="7" t="str">
        <f t="shared" si="130"/>
        <v>Hold</v>
      </c>
    </row>
    <row r="1391" spans="1:8" ht="13.5" x14ac:dyDescent="0.35">
      <c r="A1391" s="3">
        <v>44035</v>
      </c>
      <c r="B1391" s="2">
        <v>15.627700000000001</v>
      </c>
      <c r="C1391" s="7">
        <f t="shared" si="126"/>
        <v>15.404645984376229</v>
      </c>
      <c r="D1391" s="7">
        <f t="shared" si="128"/>
        <v>15.025028027233974</v>
      </c>
      <c r="E1391" s="7">
        <f t="shared" si="127"/>
        <v>0.37961795714225488</v>
      </c>
      <c r="F1391" s="7">
        <f t="shared" si="131"/>
        <v>0.50234758491067211</v>
      </c>
      <c r="G1391" s="7">
        <f t="shared" si="129"/>
        <v>-0.12272962776841723</v>
      </c>
      <c r="H1391" s="7" t="str">
        <f t="shared" si="130"/>
        <v>Hold</v>
      </c>
    </row>
    <row r="1392" spans="1:8" ht="13.5" x14ac:dyDescent="0.35">
      <c r="A1392" s="3">
        <v>44036</v>
      </c>
      <c r="B1392" s="2">
        <v>15.827400000000001</v>
      </c>
      <c r="C1392" s="7">
        <f t="shared" si="126"/>
        <v>15.469685063702963</v>
      </c>
      <c r="D1392" s="7">
        <f t="shared" si="128"/>
        <v>15.084462988179606</v>
      </c>
      <c r="E1392" s="7">
        <f t="shared" si="127"/>
        <v>0.38522207552335708</v>
      </c>
      <c r="F1392" s="7">
        <f t="shared" si="131"/>
        <v>0.47892248303320911</v>
      </c>
      <c r="G1392" s="7">
        <f t="shared" si="129"/>
        <v>-9.3700407509852035E-2</v>
      </c>
      <c r="H1392" s="7" t="str">
        <f t="shared" si="130"/>
        <v>Hold</v>
      </c>
    </row>
    <row r="1393" spans="1:8" ht="13.5" x14ac:dyDescent="0.35">
      <c r="A1393" s="3">
        <v>44039</v>
      </c>
      <c r="B1393" s="2">
        <v>15.662100000000001</v>
      </c>
      <c r="C1393" s="7">
        <f t="shared" si="126"/>
        <v>15.499287361594815</v>
      </c>
      <c r="D1393" s="7">
        <f t="shared" si="128"/>
        <v>15.127250914981117</v>
      </c>
      <c r="E1393" s="7">
        <f t="shared" si="127"/>
        <v>0.3720364466136985</v>
      </c>
      <c r="F1393" s="7">
        <f t="shared" si="131"/>
        <v>0.45754527574930703</v>
      </c>
      <c r="G1393" s="7">
        <f t="shared" si="129"/>
        <v>-8.5508829135608533E-2</v>
      </c>
      <c r="H1393" s="7" t="str">
        <f t="shared" si="130"/>
        <v>Hold</v>
      </c>
    </row>
    <row r="1394" spans="1:8" ht="13.5" x14ac:dyDescent="0.35">
      <c r="A1394" s="3">
        <v>44040</v>
      </c>
      <c r="B1394" s="2">
        <v>15.827400000000001</v>
      </c>
      <c r="C1394" s="7">
        <f t="shared" si="126"/>
        <v>15.549766229041767</v>
      </c>
      <c r="D1394" s="7">
        <f t="shared" si="128"/>
        <v>15.179113810167701</v>
      </c>
      <c r="E1394" s="7">
        <f t="shared" si="127"/>
        <v>0.37065241887406586</v>
      </c>
      <c r="F1394" s="7">
        <f t="shared" si="131"/>
        <v>0.44016670437425881</v>
      </c>
      <c r="G1394" s="7">
        <f t="shared" si="129"/>
        <v>-6.9514285500192952E-2</v>
      </c>
      <c r="H1394" s="7" t="str">
        <f t="shared" si="130"/>
        <v>Hold</v>
      </c>
    </row>
    <row r="1395" spans="1:8" ht="13.5" x14ac:dyDescent="0.35">
      <c r="A1395" s="3">
        <v>44041</v>
      </c>
      <c r="B1395" s="2">
        <v>15.731</v>
      </c>
      <c r="C1395" s="7">
        <f t="shared" si="126"/>
        <v>15.577648347650726</v>
      </c>
      <c r="D1395" s="7">
        <f t="shared" si="128"/>
        <v>15.219994268673798</v>
      </c>
      <c r="E1395" s="7">
        <f t="shared" si="127"/>
        <v>0.35765407897692825</v>
      </c>
      <c r="F1395" s="7">
        <f t="shared" si="131"/>
        <v>0.42366417929479272</v>
      </c>
      <c r="G1395" s="7">
        <f t="shared" si="129"/>
        <v>-6.6010100317864473E-2</v>
      </c>
      <c r="H1395" s="7" t="str">
        <f t="shared" si="130"/>
        <v>Hold</v>
      </c>
    </row>
    <row r="1396" spans="1:8" ht="13.5" x14ac:dyDescent="0.35">
      <c r="A1396" s="3">
        <v>44042</v>
      </c>
      <c r="B1396" s="2">
        <v>15.731</v>
      </c>
      <c r="C1396" s="7">
        <f t="shared" si="126"/>
        <v>15.601240909550615</v>
      </c>
      <c r="D1396" s="7">
        <f t="shared" si="128"/>
        <v>15.257846545068332</v>
      </c>
      <c r="E1396" s="7">
        <f t="shared" si="127"/>
        <v>0.34339436448228255</v>
      </c>
      <c r="F1396" s="7">
        <f t="shared" si="131"/>
        <v>0.40761021633229072</v>
      </c>
      <c r="G1396" s="7">
        <f t="shared" si="129"/>
        <v>-6.4215851850008165E-2</v>
      </c>
      <c r="H1396" s="7" t="str">
        <f t="shared" si="130"/>
        <v>Hold</v>
      </c>
    </row>
    <row r="1397" spans="1:8" ht="13.5" x14ac:dyDescent="0.35">
      <c r="A1397" s="3">
        <v>44046</v>
      </c>
      <c r="B1397" s="2">
        <v>15.7654</v>
      </c>
      <c r="C1397" s="7">
        <f t="shared" si="126"/>
        <v>15.626496154235136</v>
      </c>
      <c r="D1397" s="7">
        <f t="shared" si="128"/>
        <v>15.295443097285492</v>
      </c>
      <c r="E1397" s="7">
        <f t="shared" si="127"/>
        <v>0.33105305694964393</v>
      </c>
      <c r="F1397" s="7">
        <f t="shared" si="131"/>
        <v>0.39229878445576138</v>
      </c>
      <c r="G1397" s="7">
        <f t="shared" si="129"/>
        <v>-6.1245727506117453E-2</v>
      </c>
      <c r="H1397" s="7" t="str">
        <f t="shared" si="130"/>
        <v>Hold</v>
      </c>
    </row>
    <row r="1398" spans="1:8" ht="13.5" x14ac:dyDescent="0.35">
      <c r="A1398" s="3">
        <v>44047</v>
      </c>
      <c r="B1398" s="2">
        <v>16.130299999999998</v>
      </c>
      <c r="C1398" s="7">
        <f t="shared" si="126"/>
        <v>15.704004438198961</v>
      </c>
      <c r="D1398" s="7">
        <f t="shared" si="128"/>
        <v>15.357284349338418</v>
      </c>
      <c r="E1398" s="7">
        <f t="shared" si="127"/>
        <v>0.34672008886054329</v>
      </c>
      <c r="F1398" s="7">
        <f t="shared" si="131"/>
        <v>0.38318304533671776</v>
      </c>
      <c r="G1398" s="7">
        <f t="shared" si="129"/>
        <v>-3.646295647617448E-2</v>
      </c>
      <c r="H1398" s="7" t="str">
        <f t="shared" si="130"/>
        <v>Hold</v>
      </c>
    </row>
    <row r="1399" spans="1:8" ht="13.5" x14ac:dyDescent="0.35">
      <c r="A1399" s="3">
        <v>44048</v>
      </c>
      <c r="B1399" s="2">
        <v>16.481400000000001</v>
      </c>
      <c r="C1399" s="7">
        <f t="shared" si="126"/>
        <v>15.823603755399121</v>
      </c>
      <c r="D1399" s="7">
        <f t="shared" si="128"/>
        <v>15.44055217531335</v>
      </c>
      <c r="E1399" s="7">
        <f t="shared" si="127"/>
        <v>0.38305158008577145</v>
      </c>
      <c r="F1399" s="7">
        <f t="shared" si="131"/>
        <v>0.38315675228652851</v>
      </c>
      <c r="G1399" s="7">
        <f t="shared" si="129"/>
        <v>-1.0517220075706435E-4</v>
      </c>
      <c r="H1399" s="7" t="str">
        <f t="shared" si="130"/>
        <v>Hold</v>
      </c>
    </row>
    <row r="1400" spans="1:8" ht="13.5" x14ac:dyDescent="0.35">
      <c r="A1400" s="3">
        <v>44049</v>
      </c>
      <c r="B1400" s="2">
        <v>16.143999999999998</v>
      </c>
      <c r="C1400" s="7">
        <f t="shared" si="126"/>
        <v>15.872895485337718</v>
      </c>
      <c r="D1400" s="7">
        <f t="shared" si="128"/>
        <v>15.492659421586435</v>
      </c>
      <c r="E1400" s="7">
        <f t="shared" si="127"/>
        <v>0.38023606375128338</v>
      </c>
      <c r="F1400" s="7">
        <f t="shared" si="131"/>
        <v>0.3825726145794795</v>
      </c>
      <c r="G1400" s="7">
        <f t="shared" si="129"/>
        <v>-2.3365508281961156E-3</v>
      </c>
      <c r="H1400" s="7" t="str">
        <f t="shared" si="130"/>
        <v>Hold</v>
      </c>
    </row>
    <row r="1401" spans="1:8" ht="13.5" x14ac:dyDescent="0.35">
      <c r="A1401" s="3">
        <v>44050</v>
      </c>
      <c r="B1401" s="2">
        <v>16.343699999999998</v>
      </c>
      <c r="C1401" s="7">
        <f t="shared" si="126"/>
        <v>15.945326949131916</v>
      </c>
      <c r="D1401" s="7">
        <f t="shared" si="128"/>
        <v>15.555699464431884</v>
      </c>
      <c r="E1401" s="7">
        <f t="shared" si="127"/>
        <v>0.38962748470003206</v>
      </c>
      <c r="F1401" s="7">
        <f t="shared" si="131"/>
        <v>0.38398358860359005</v>
      </c>
      <c r="G1401" s="7">
        <f t="shared" si="129"/>
        <v>5.6438960964420026E-3</v>
      </c>
      <c r="H1401" s="7" t="str">
        <f t="shared" si="130"/>
        <v>Sell</v>
      </c>
    </row>
    <row r="1402" spans="1:8" ht="13.5" x14ac:dyDescent="0.35">
      <c r="A1402" s="3">
        <v>44053</v>
      </c>
      <c r="B1402" s="2">
        <v>16.343699999999998</v>
      </c>
      <c r="C1402" s="7">
        <f t="shared" si="126"/>
        <v>16.006615110803928</v>
      </c>
      <c r="D1402" s="7">
        <f t="shared" si="128"/>
        <v>15.614069874473966</v>
      </c>
      <c r="E1402" s="7">
        <f t="shared" si="127"/>
        <v>0.39254523632996197</v>
      </c>
      <c r="F1402" s="7">
        <f t="shared" si="131"/>
        <v>0.38569591814886445</v>
      </c>
      <c r="G1402" s="7">
        <f t="shared" si="129"/>
        <v>6.849318181097519E-3</v>
      </c>
      <c r="H1402" s="7" t="str">
        <f t="shared" si="130"/>
        <v>Sell</v>
      </c>
    </row>
    <row r="1403" spans="1:8" ht="13.5" x14ac:dyDescent="0.35">
      <c r="A1403" s="3">
        <v>44054</v>
      </c>
      <c r="B1403" s="2">
        <v>16.453800000000001</v>
      </c>
      <c r="C1403" s="7">
        <f t="shared" si="126"/>
        <v>16.075412786064863</v>
      </c>
      <c r="D1403" s="7">
        <f t="shared" si="128"/>
        <v>15.676272105994412</v>
      </c>
      <c r="E1403" s="7">
        <f t="shared" si="127"/>
        <v>0.39914068007045067</v>
      </c>
      <c r="F1403" s="7">
        <f t="shared" si="131"/>
        <v>0.38838487053318171</v>
      </c>
      <c r="G1403" s="7">
        <f t="shared" si="129"/>
        <v>1.0755809537268957E-2</v>
      </c>
      <c r="H1403" s="7" t="str">
        <f t="shared" si="130"/>
        <v>Sell</v>
      </c>
    </row>
    <row r="1404" spans="1:8" ht="13.5" x14ac:dyDescent="0.35">
      <c r="A1404" s="3">
        <v>44055</v>
      </c>
      <c r="B1404" s="2">
        <v>16.727599999999999</v>
      </c>
      <c r="C1404" s="7">
        <f t="shared" si="126"/>
        <v>16.175749280516424</v>
      </c>
      <c r="D1404" s="7">
        <f t="shared" si="128"/>
        <v>15.754148246291122</v>
      </c>
      <c r="E1404" s="7">
        <f t="shared" si="127"/>
        <v>0.42160103422530248</v>
      </c>
      <c r="F1404" s="7">
        <f t="shared" si="131"/>
        <v>0.39502810327160587</v>
      </c>
      <c r="G1404" s="7">
        <f t="shared" si="129"/>
        <v>2.6572930953696616E-2</v>
      </c>
      <c r="H1404" s="7" t="str">
        <f t="shared" si="130"/>
        <v>Sell</v>
      </c>
    </row>
    <row r="1405" spans="1:8" ht="13.5" x14ac:dyDescent="0.35">
      <c r="A1405" s="3">
        <v>44057</v>
      </c>
      <c r="B1405" s="2">
        <v>16.4895</v>
      </c>
      <c r="C1405" s="7">
        <f t="shared" si="126"/>
        <v>16.224018621975436</v>
      </c>
      <c r="D1405" s="7">
        <f t="shared" si="128"/>
        <v>15.808618746565854</v>
      </c>
      <c r="E1405" s="7">
        <f t="shared" si="127"/>
        <v>0.41539987540958201</v>
      </c>
      <c r="F1405" s="7">
        <f t="shared" si="131"/>
        <v>0.39910245769920111</v>
      </c>
      <c r="G1405" s="7">
        <f t="shared" si="129"/>
        <v>1.6297417710380901E-2</v>
      </c>
      <c r="H1405" s="7" t="str">
        <f t="shared" si="130"/>
        <v>Sell</v>
      </c>
    </row>
    <row r="1406" spans="1:8" ht="13.5" x14ac:dyDescent="0.35">
      <c r="A1406" s="3">
        <v>44060</v>
      </c>
      <c r="B1406" s="2">
        <v>15.969900000000001</v>
      </c>
      <c r="C1406" s="7">
        <f t="shared" si="126"/>
        <v>16.184923449363829</v>
      </c>
      <c r="D1406" s="7">
        <f t="shared" si="128"/>
        <v>15.820565506079493</v>
      </c>
      <c r="E1406" s="7">
        <f t="shared" si="127"/>
        <v>0.36435794328433602</v>
      </c>
      <c r="F1406" s="7">
        <f t="shared" si="131"/>
        <v>0.3921535548162281</v>
      </c>
      <c r="G1406" s="7">
        <f t="shared" si="129"/>
        <v>-2.7795611531892084E-2</v>
      </c>
      <c r="H1406" s="7" t="str">
        <f t="shared" si="130"/>
        <v>Hold</v>
      </c>
    </row>
    <row r="1407" spans="1:8" ht="13.5" x14ac:dyDescent="0.35">
      <c r="A1407" s="3">
        <v>44061</v>
      </c>
      <c r="B1407" s="2">
        <v>15.84</v>
      </c>
      <c r="C1407" s="7">
        <f t="shared" si="126"/>
        <v>16.131858303307855</v>
      </c>
      <c r="D1407" s="7">
        <f t="shared" si="128"/>
        <v>15.822005098221753</v>
      </c>
      <c r="E1407" s="7">
        <f t="shared" si="127"/>
        <v>0.30985320508610137</v>
      </c>
      <c r="F1407" s="7">
        <f t="shared" si="131"/>
        <v>0.37569348487020277</v>
      </c>
      <c r="G1407" s="7">
        <f t="shared" si="129"/>
        <v>-6.5840279784101396E-2</v>
      </c>
      <c r="H1407" s="7" t="str">
        <f t="shared" si="130"/>
        <v>Hold</v>
      </c>
    </row>
    <row r="1408" spans="1:8" ht="13.5" x14ac:dyDescent="0.35">
      <c r="A1408" s="3">
        <v>44062</v>
      </c>
      <c r="B1408" s="2">
        <v>16.200800000000001</v>
      </c>
      <c r="C1408" s="7">
        <f t="shared" si="126"/>
        <v>16.142464718183568</v>
      </c>
      <c r="D1408" s="7">
        <f t="shared" si="128"/>
        <v>15.850063979834957</v>
      </c>
      <c r="E1408" s="7">
        <f t="shared" si="127"/>
        <v>0.29240073834861136</v>
      </c>
      <c r="F1408" s="7">
        <f t="shared" si="131"/>
        <v>0.35903493556588451</v>
      </c>
      <c r="G1408" s="7">
        <f t="shared" si="129"/>
        <v>-6.663419721727315E-2</v>
      </c>
      <c r="H1408" s="7" t="str">
        <f t="shared" si="130"/>
        <v>Hold</v>
      </c>
    </row>
    <row r="1409" spans="1:8" ht="13.5" x14ac:dyDescent="0.35">
      <c r="A1409" s="3">
        <v>44064</v>
      </c>
      <c r="B1409" s="2">
        <v>16.345199999999998</v>
      </c>
      <c r="C1409" s="7">
        <f t="shared" si="126"/>
        <v>16.173654761539943</v>
      </c>
      <c r="D1409" s="7">
        <f t="shared" si="128"/>
        <v>15.886740722069405</v>
      </c>
      <c r="E1409" s="7">
        <f t="shared" si="127"/>
        <v>0.28691403947053828</v>
      </c>
      <c r="F1409" s="7">
        <f t="shared" si="131"/>
        <v>0.34461075634681526</v>
      </c>
      <c r="G1409" s="7">
        <f t="shared" si="129"/>
        <v>-5.7696716876276977E-2</v>
      </c>
      <c r="H1409" s="7" t="str">
        <f t="shared" si="130"/>
        <v>Hold</v>
      </c>
    </row>
    <row r="1410" spans="1:8" ht="13.5" x14ac:dyDescent="0.35">
      <c r="A1410" s="3">
        <v>44067</v>
      </c>
      <c r="B1410" s="2">
        <v>16.482299999999999</v>
      </c>
      <c r="C1410" s="7">
        <f t="shared" si="126"/>
        <v>16.221138644379952</v>
      </c>
      <c r="D1410" s="7">
        <f t="shared" si="128"/>
        <v>15.930856224138337</v>
      </c>
      <c r="E1410" s="7">
        <f t="shared" si="127"/>
        <v>0.29028242024161521</v>
      </c>
      <c r="F1410" s="7">
        <f t="shared" si="131"/>
        <v>0.33374508912577527</v>
      </c>
      <c r="G1410" s="7">
        <f t="shared" si="129"/>
        <v>-4.3462668884160061E-2</v>
      </c>
      <c r="H1410" s="7" t="str">
        <f t="shared" si="130"/>
        <v>Hold</v>
      </c>
    </row>
    <row r="1411" spans="1:8" ht="13.5" x14ac:dyDescent="0.35">
      <c r="A1411" s="3">
        <v>44068</v>
      </c>
      <c r="B1411" s="2">
        <v>16.511099999999999</v>
      </c>
      <c r="C1411" s="7">
        <f t="shared" si="126"/>
        <v>16.265748083706114</v>
      </c>
      <c r="D1411" s="7">
        <f t="shared" si="128"/>
        <v>15.973837244572533</v>
      </c>
      <c r="E1411" s="7">
        <f t="shared" si="127"/>
        <v>0.29191083913358185</v>
      </c>
      <c r="F1411" s="7">
        <f t="shared" si="131"/>
        <v>0.32537823912733665</v>
      </c>
      <c r="G1411" s="7">
        <f t="shared" si="129"/>
        <v>-3.3467399993754809E-2</v>
      </c>
      <c r="H1411" s="7" t="str">
        <f t="shared" si="130"/>
        <v>Hold</v>
      </c>
    </row>
    <row r="1412" spans="1:8" ht="13.5" x14ac:dyDescent="0.35">
      <c r="A1412" s="3">
        <v>44069</v>
      </c>
      <c r="B1412" s="2">
        <v>16.236899999999999</v>
      </c>
      <c r="C1412" s="7">
        <f t="shared" si="126"/>
        <v>16.261309916982096</v>
      </c>
      <c r="D1412" s="7">
        <f t="shared" si="128"/>
        <v>15.993323374604197</v>
      </c>
      <c r="E1412" s="7">
        <f t="shared" si="127"/>
        <v>0.26798654237789954</v>
      </c>
      <c r="F1412" s="7">
        <f t="shared" si="131"/>
        <v>0.31389989977744925</v>
      </c>
      <c r="G1412" s="7">
        <f t="shared" si="129"/>
        <v>-4.5913357399549715E-2</v>
      </c>
      <c r="H1412" s="7" t="str">
        <f t="shared" si="130"/>
        <v>Hold</v>
      </c>
    </row>
    <row r="1413" spans="1:8" ht="13.5" x14ac:dyDescent="0.35">
      <c r="A1413" s="3">
        <v>44070</v>
      </c>
      <c r="B1413" s="2">
        <v>16.309100000000001</v>
      </c>
      <c r="C1413" s="7">
        <f t="shared" si="126"/>
        <v>16.268662237446389</v>
      </c>
      <c r="D1413" s="7">
        <f t="shared" si="128"/>
        <v>16.016714235744626</v>
      </c>
      <c r="E1413" s="7">
        <f t="shared" si="127"/>
        <v>0.25194800170176279</v>
      </c>
      <c r="F1413" s="7">
        <f t="shared" si="131"/>
        <v>0.30150952016231197</v>
      </c>
      <c r="G1413" s="7">
        <f t="shared" si="129"/>
        <v>-4.9561518460549181E-2</v>
      </c>
      <c r="H1413" s="7" t="str">
        <f t="shared" si="130"/>
        <v>Hold</v>
      </c>
    </row>
    <row r="1414" spans="1:8" ht="13.5" x14ac:dyDescent="0.35">
      <c r="A1414" s="3">
        <v>44071</v>
      </c>
      <c r="B1414" s="2">
        <v>16.5184</v>
      </c>
      <c r="C1414" s="7">
        <f t="shared" si="126"/>
        <v>16.307083431685406</v>
      </c>
      <c r="D1414" s="7">
        <f t="shared" si="128"/>
        <v>16.053876144207987</v>
      </c>
      <c r="E1414" s="7">
        <f t="shared" si="127"/>
        <v>0.25320728747741938</v>
      </c>
      <c r="F1414" s="7">
        <f t="shared" si="131"/>
        <v>0.29184907362533347</v>
      </c>
      <c r="G1414" s="7">
        <f t="shared" si="129"/>
        <v>-3.8641786147914081E-2</v>
      </c>
      <c r="H1414" s="7" t="str">
        <f t="shared" si="130"/>
        <v>Hold</v>
      </c>
    </row>
    <row r="1415" spans="1:8" ht="13.5" x14ac:dyDescent="0.35">
      <c r="A1415" s="3">
        <v>44074</v>
      </c>
      <c r="B1415" s="2">
        <v>16.677099999999999</v>
      </c>
      <c r="C1415" s="7">
        <f t="shared" si="126"/>
        <v>16.36400905757996</v>
      </c>
      <c r="D1415" s="7">
        <f t="shared" si="128"/>
        <v>16.100040874266654</v>
      </c>
      <c r="E1415" s="7">
        <f t="shared" si="127"/>
        <v>0.26396818331330607</v>
      </c>
      <c r="F1415" s="7">
        <f t="shared" si="131"/>
        <v>0.28627289556292801</v>
      </c>
      <c r="G1415" s="7">
        <f t="shared" si="129"/>
        <v>-2.2304712249621939E-2</v>
      </c>
      <c r="H1415" s="7" t="str">
        <f t="shared" si="130"/>
        <v>Hold</v>
      </c>
    </row>
    <row r="1416" spans="1:8" ht="13.5" x14ac:dyDescent="0.35">
      <c r="A1416" s="3">
        <v>44075</v>
      </c>
      <c r="B1416" s="2">
        <v>16.944099999999999</v>
      </c>
      <c r="C1416" s="7">
        <f t="shared" si="126"/>
        <v>16.453253817952273</v>
      </c>
      <c r="D1416" s="7">
        <f t="shared" si="128"/>
        <v>16.162563772469124</v>
      </c>
      <c r="E1416" s="7">
        <f t="shared" si="127"/>
        <v>0.29069004548314936</v>
      </c>
      <c r="F1416" s="7">
        <f t="shared" si="131"/>
        <v>0.28715632554697229</v>
      </c>
      <c r="G1416" s="7">
        <f t="shared" si="129"/>
        <v>3.533719936177071E-3</v>
      </c>
      <c r="H1416" s="7" t="str">
        <f t="shared" si="130"/>
        <v>Sell</v>
      </c>
    </row>
    <row r="1417" spans="1:8" ht="13.5" x14ac:dyDescent="0.35">
      <c r="A1417" s="3">
        <v>44076</v>
      </c>
      <c r="B1417" s="2">
        <v>17.211099999999998</v>
      </c>
      <c r="C1417" s="7">
        <f t="shared" si="126"/>
        <v>16.569845538267309</v>
      </c>
      <c r="D1417" s="7">
        <f t="shared" si="128"/>
        <v>16.240233122656598</v>
      </c>
      <c r="E1417" s="7">
        <f t="shared" si="127"/>
        <v>0.3296124156107112</v>
      </c>
      <c r="F1417" s="7">
        <f t="shared" si="131"/>
        <v>0.29564754355972012</v>
      </c>
      <c r="G1417" s="7">
        <f t="shared" si="129"/>
        <v>3.396487205099108E-2</v>
      </c>
      <c r="H1417" s="7" t="str">
        <f t="shared" si="130"/>
        <v>Sell</v>
      </c>
    </row>
    <row r="1418" spans="1:8" ht="13.5" x14ac:dyDescent="0.35">
      <c r="A1418" s="3">
        <v>44077</v>
      </c>
      <c r="B1418" s="2">
        <v>17.680199999999999</v>
      </c>
      <c r="C1418" s="7">
        <f t="shared" si="126"/>
        <v>16.740669301610801</v>
      </c>
      <c r="D1418" s="7">
        <f t="shared" si="128"/>
        <v>16.346897335793145</v>
      </c>
      <c r="E1418" s="7">
        <f t="shared" si="127"/>
        <v>0.39377196581765617</v>
      </c>
      <c r="F1418" s="7">
        <f t="shared" si="131"/>
        <v>0.31527242801130734</v>
      </c>
      <c r="G1418" s="7">
        <f t="shared" si="129"/>
        <v>7.8499537806348829E-2</v>
      </c>
      <c r="H1418" s="7" t="str">
        <f t="shared" si="130"/>
        <v>Sell</v>
      </c>
    </row>
    <row r="1419" spans="1:8" ht="13.5" x14ac:dyDescent="0.35">
      <c r="A1419" s="3">
        <v>44078</v>
      </c>
      <c r="B1419" s="2">
        <v>17.968900000000001</v>
      </c>
      <c r="C1419" s="7">
        <f t="shared" si="126"/>
        <v>16.929627870593755</v>
      </c>
      <c r="D1419" s="7">
        <f t="shared" si="128"/>
        <v>16.467045681289949</v>
      </c>
      <c r="E1419" s="7">
        <f t="shared" si="127"/>
        <v>0.46258218930380579</v>
      </c>
      <c r="F1419" s="7">
        <f t="shared" si="131"/>
        <v>0.34473438026980707</v>
      </c>
      <c r="G1419" s="7">
        <f t="shared" si="129"/>
        <v>0.11784780903399872</v>
      </c>
      <c r="H1419" s="7" t="str">
        <f t="shared" si="130"/>
        <v>Sell</v>
      </c>
    </row>
    <row r="1420" spans="1:8" ht="13.5" x14ac:dyDescent="0.35">
      <c r="A1420" s="3">
        <v>44081</v>
      </c>
      <c r="B1420" s="2">
        <v>17.8245</v>
      </c>
      <c r="C1420" s="7">
        <f t="shared" si="126"/>
        <v>17.067300505887026</v>
      </c>
      <c r="D1420" s="7">
        <f t="shared" si="128"/>
        <v>16.567597853046248</v>
      </c>
      <c r="E1420" s="7">
        <f t="shared" si="127"/>
        <v>0.49970265284077797</v>
      </c>
      <c r="F1420" s="7">
        <f t="shared" si="131"/>
        <v>0.3757280347840013</v>
      </c>
      <c r="G1420" s="7">
        <f t="shared" si="129"/>
        <v>0.12397461805677668</v>
      </c>
      <c r="H1420" s="7" t="str">
        <f t="shared" si="130"/>
        <v>Sell</v>
      </c>
    </row>
    <row r="1421" spans="1:8" ht="13.5" x14ac:dyDescent="0.35">
      <c r="A1421" s="3">
        <v>44082</v>
      </c>
      <c r="B1421" s="2">
        <v>17.947199999999999</v>
      </c>
      <c r="C1421" s="7">
        <f t="shared" si="126"/>
        <v>17.202669658827482</v>
      </c>
      <c r="D1421" s="7">
        <f t="shared" si="128"/>
        <v>16.66979060467245</v>
      </c>
      <c r="E1421" s="7">
        <f t="shared" si="127"/>
        <v>0.53287905415503189</v>
      </c>
      <c r="F1421" s="7">
        <f t="shared" si="131"/>
        <v>0.40715823865820744</v>
      </c>
      <c r="G1421" s="7">
        <f t="shared" si="129"/>
        <v>0.12572081549682446</v>
      </c>
      <c r="H1421" s="7" t="str">
        <f t="shared" si="130"/>
        <v>Sell</v>
      </c>
    </row>
    <row r="1422" spans="1:8" ht="13.5" x14ac:dyDescent="0.35">
      <c r="A1422" s="3">
        <v>44083</v>
      </c>
      <c r="B1422" s="2">
        <v>18.084299999999999</v>
      </c>
      <c r="C1422" s="7">
        <f t="shared" si="126"/>
        <v>17.338305095930945</v>
      </c>
      <c r="D1422" s="7">
        <f t="shared" si="128"/>
        <v>16.774569078400415</v>
      </c>
      <c r="E1422" s="7">
        <f t="shared" si="127"/>
        <v>0.56373601753053038</v>
      </c>
      <c r="F1422" s="7">
        <f t="shared" si="131"/>
        <v>0.43847379443267204</v>
      </c>
      <c r="G1422" s="7">
        <f t="shared" si="129"/>
        <v>0.12526222309785834</v>
      </c>
      <c r="H1422" s="7" t="str">
        <f t="shared" si="130"/>
        <v>Sell</v>
      </c>
    </row>
    <row r="1423" spans="1:8" ht="13.5" x14ac:dyDescent="0.35">
      <c r="A1423" s="3">
        <v>44084</v>
      </c>
      <c r="B1423" s="2">
        <v>18.106000000000002</v>
      </c>
      <c r="C1423" s="7">
        <f t="shared" ref="C1423:C1486" si="132">$C$4*B1423+C1422*(1-$C$4)</f>
        <v>17.456412004249263</v>
      </c>
      <c r="D1423" s="7">
        <f t="shared" si="128"/>
        <v>16.873193591111495</v>
      </c>
      <c r="E1423" s="7">
        <f t="shared" si="127"/>
        <v>0.58321841313776801</v>
      </c>
      <c r="F1423" s="7">
        <f t="shared" si="131"/>
        <v>0.46742271817369124</v>
      </c>
      <c r="G1423" s="7">
        <f t="shared" si="129"/>
        <v>0.11579569496407677</v>
      </c>
      <c r="H1423" s="7" t="str">
        <f t="shared" si="130"/>
        <v>Sell</v>
      </c>
    </row>
    <row r="1424" spans="1:8" ht="13.5" x14ac:dyDescent="0.35">
      <c r="A1424" s="3">
        <v>44085</v>
      </c>
      <c r="B1424" s="2">
        <v>18.185300000000002</v>
      </c>
      <c r="C1424" s="7">
        <f t="shared" si="132"/>
        <v>17.568548618980145</v>
      </c>
      <c r="D1424" s="7">
        <f t="shared" si="128"/>
        <v>16.970386658436571</v>
      </c>
      <c r="E1424" s="7">
        <f t="shared" si="127"/>
        <v>0.59816196054357462</v>
      </c>
      <c r="F1424" s="7">
        <f t="shared" si="131"/>
        <v>0.49357056664766796</v>
      </c>
      <c r="G1424" s="7">
        <f t="shared" si="129"/>
        <v>0.10459139389590666</v>
      </c>
      <c r="H1424" s="7" t="str">
        <f t="shared" si="130"/>
        <v>Sell</v>
      </c>
    </row>
    <row r="1425" spans="1:8" ht="13.5" x14ac:dyDescent="0.35">
      <c r="A1425" s="3">
        <v>44088</v>
      </c>
      <c r="B1425" s="2">
        <v>17.940000000000001</v>
      </c>
      <c r="C1425" s="7">
        <f t="shared" si="132"/>
        <v>17.625694985290892</v>
      </c>
      <c r="D1425" s="7">
        <f t="shared" si="128"/>
        <v>17.04220986892275</v>
      </c>
      <c r="E1425" s="7">
        <f t="shared" si="127"/>
        <v>0.58348511636814138</v>
      </c>
      <c r="F1425" s="7">
        <f t="shared" si="131"/>
        <v>0.51155347659176265</v>
      </c>
      <c r="G1425" s="7">
        <f t="shared" si="129"/>
        <v>7.1931639776378731E-2</v>
      </c>
      <c r="H1425" s="7" t="str">
        <f t="shared" si="130"/>
        <v>Sell</v>
      </c>
    </row>
    <row r="1426" spans="1:8" ht="13.5" x14ac:dyDescent="0.35">
      <c r="A1426" s="3">
        <v>44089</v>
      </c>
      <c r="B1426" s="2">
        <v>17.889500000000002</v>
      </c>
      <c r="C1426" s="7">
        <f t="shared" si="132"/>
        <v>17.666280372169215</v>
      </c>
      <c r="D1426" s="7">
        <f t="shared" si="128"/>
        <v>17.104972100854397</v>
      </c>
      <c r="E1426" s="7">
        <f t="shared" si="127"/>
        <v>0.56130827131481809</v>
      </c>
      <c r="F1426" s="7">
        <f t="shared" si="131"/>
        <v>0.52150443553637371</v>
      </c>
      <c r="G1426" s="7">
        <f t="shared" si="129"/>
        <v>3.9803835778444374E-2</v>
      </c>
      <c r="H1426" s="7" t="str">
        <f t="shared" si="130"/>
        <v>Sell</v>
      </c>
    </row>
    <row r="1427" spans="1:8" ht="13.5" x14ac:dyDescent="0.35">
      <c r="A1427" s="3">
        <v>44090</v>
      </c>
      <c r="B1427" s="2">
        <v>17.694600000000001</v>
      </c>
      <c r="C1427" s="7">
        <f t="shared" si="132"/>
        <v>17.670637237989336</v>
      </c>
      <c r="D1427" s="7">
        <f t="shared" si="128"/>
        <v>17.148648241531848</v>
      </c>
      <c r="E1427" s="7">
        <f t="shared" si="127"/>
        <v>0.52198899645748753</v>
      </c>
      <c r="F1427" s="7">
        <f t="shared" si="131"/>
        <v>0.52160134772059652</v>
      </c>
      <c r="G1427" s="7">
        <f t="shared" si="129"/>
        <v>3.8764873689101087E-4</v>
      </c>
      <c r="H1427" s="7" t="str">
        <f t="shared" si="130"/>
        <v>Sell</v>
      </c>
    </row>
    <row r="1428" spans="1:8" ht="13.5" x14ac:dyDescent="0.35">
      <c r="A1428" s="3">
        <v>44091</v>
      </c>
      <c r="B1428" s="2">
        <v>17.8245</v>
      </c>
      <c r="C1428" s="7">
        <f t="shared" si="132"/>
        <v>17.694308432144823</v>
      </c>
      <c r="D1428" s="7">
        <f t="shared" si="128"/>
        <v>17.19871133475171</v>
      </c>
      <c r="E1428" s="7">
        <f t="shared" si="127"/>
        <v>0.49559709739311231</v>
      </c>
      <c r="F1428" s="7">
        <f t="shared" si="131"/>
        <v>0.51640049765509977</v>
      </c>
      <c r="G1428" s="7">
        <f t="shared" si="129"/>
        <v>-2.0803400261987459E-2</v>
      </c>
      <c r="H1428" s="7" t="str">
        <f t="shared" si="130"/>
        <v>Hold</v>
      </c>
    </row>
    <row r="1429" spans="1:8" ht="13.5" x14ac:dyDescent="0.35">
      <c r="A1429" s="3">
        <v>44092</v>
      </c>
      <c r="B1429" s="2">
        <v>17.860600000000002</v>
      </c>
      <c r="C1429" s="7">
        <f t="shared" si="132"/>
        <v>17.719891750276389</v>
      </c>
      <c r="D1429" s="7">
        <f t="shared" si="128"/>
        <v>17.2477401247701</v>
      </c>
      <c r="E1429" s="7">
        <f t="shared" si="127"/>
        <v>0.47215162550628875</v>
      </c>
      <c r="F1429" s="7">
        <f t="shared" si="131"/>
        <v>0.50755072322533756</v>
      </c>
      <c r="G1429" s="7">
        <f t="shared" si="129"/>
        <v>-3.5399097719048811E-2</v>
      </c>
      <c r="H1429" s="7" t="str">
        <f t="shared" si="130"/>
        <v>Hold</v>
      </c>
    </row>
    <row r="1430" spans="1:8" ht="13.5" x14ac:dyDescent="0.35">
      <c r="A1430" s="3">
        <v>44095</v>
      </c>
      <c r="B1430" s="2">
        <v>17.817299999999999</v>
      </c>
      <c r="C1430" s="7">
        <f t="shared" si="132"/>
        <v>17.734877634849251</v>
      </c>
      <c r="D1430" s="7">
        <f t="shared" si="128"/>
        <v>17.289929745157501</v>
      </c>
      <c r="E1430" s="7">
        <f t="shared" si="127"/>
        <v>0.44494788969175048</v>
      </c>
      <c r="F1430" s="7">
        <f t="shared" si="131"/>
        <v>0.4950301565186202</v>
      </c>
      <c r="G1430" s="7">
        <f t="shared" si="129"/>
        <v>-5.0082266826869726E-2</v>
      </c>
      <c r="H1430" s="7" t="str">
        <f t="shared" si="130"/>
        <v>Hold</v>
      </c>
    </row>
    <row r="1431" spans="1:8" ht="13.5" x14ac:dyDescent="0.35">
      <c r="A1431" s="3">
        <v>44096</v>
      </c>
      <c r="B1431" s="2">
        <v>17.665800000000001</v>
      </c>
      <c r="C1431" s="7">
        <f t="shared" si="132"/>
        <v>17.724250306410905</v>
      </c>
      <c r="D1431" s="7">
        <f t="shared" si="128"/>
        <v>17.317771986256947</v>
      </c>
      <c r="E1431" s="7">
        <f t="shared" si="127"/>
        <v>0.40647832015395835</v>
      </c>
      <c r="F1431" s="7">
        <f t="shared" si="131"/>
        <v>0.47731978924568785</v>
      </c>
      <c r="G1431" s="7">
        <f t="shared" si="129"/>
        <v>-7.0841469091729503E-2</v>
      </c>
      <c r="H1431" s="7" t="str">
        <f t="shared" si="130"/>
        <v>Hold</v>
      </c>
    </row>
    <row r="1432" spans="1:8" ht="13.5" x14ac:dyDescent="0.35">
      <c r="A1432" s="3">
        <v>44097</v>
      </c>
      <c r="B1432" s="2">
        <v>17.788399999999999</v>
      </c>
      <c r="C1432" s="7">
        <f t="shared" si="132"/>
        <v>17.734119490039998</v>
      </c>
      <c r="D1432" s="7">
        <f t="shared" si="128"/>
        <v>17.352633320608284</v>
      </c>
      <c r="E1432" s="7">
        <f t="shared" si="127"/>
        <v>0.38148616943171376</v>
      </c>
      <c r="F1432" s="7">
        <f t="shared" si="131"/>
        <v>0.45815306528289307</v>
      </c>
      <c r="G1432" s="7">
        <f t="shared" si="129"/>
        <v>-7.6666895851179306E-2</v>
      </c>
      <c r="H1432" s="7" t="str">
        <f t="shared" si="130"/>
        <v>Hold</v>
      </c>
    </row>
    <row r="1433" spans="1:8" ht="13.5" x14ac:dyDescent="0.35">
      <c r="A1433" s="3">
        <v>44098</v>
      </c>
      <c r="B1433" s="2">
        <v>17.615200000000002</v>
      </c>
      <c r="C1433" s="7">
        <f t="shared" si="132"/>
        <v>17.715824183879999</v>
      </c>
      <c r="D1433" s="7">
        <f t="shared" si="128"/>
        <v>17.37208270426693</v>
      </c>
      <c r="E1433" s="7">
        <f t="shared" si="127"/>
        <v>0.34374147961306889</v>
      </c>
      <c r="F1433" s="7">
        <f t="shared" si="131"/>
        <v>0.43527074814892824</v>
      </c>
      <c r="G1433" s="7">
        <f t="shared" si="129"/>
        <v>-9.1529268535859354E-2</v>
      </c>
      <c r="H1433" s="7" t="str">
        <f t="shared" si="130"/>
        <v>Hold</v>
      </c>
    </row>
    <row r="1434" spans="1:8" ht="13.5" x14ac:dyDescent="0.35">
      <c r="A1434" s="3">
        <v>44099</v>
      </c>
      <c r="B1434" s="2">
        <v>17.680199999999999</v>
      </c>
      <c r="C1434" s="7">
        <f t="shared" si="132"/>
        <v>17.710343540206154</v>
      </c>
      <c r="D1434" s="7">
        <f t="shared" si="128"/>
        <v>17.394906207654564</v>
      </c>
      <c r="E1434" s="7">
        <f t="shared" si="127"/>
        <v>0.31543733255158912</v>
      </c>
      <c r="F1434" s="7">
        <f t="shared" si="131"/>
        <v>0.41130406502946043</v>
      </c>
      <c r="G1434" s="7">
        <f t="shared" si="129"/>
        <v>-9.5866732477871308E-2</v>
      </c>
      <c r="H1434" s="7" t="str">
        <f t="shared" si="130"/>
        <v>Hold</v>
      </c>
    </row>
    <row r="1435" spans="1:8" ht="13.5" x14ac:dyDescent="0.35">
      <c r="A1435" s="3">
        <v>44102</v>
      </c>
      <c r="B1435" s="2">
        <v>17.896699999999999</v>
      </c>
      <c r="C1435" s="7">
        <f t="shared" si="132"/>
        <v>17.739013764789821</v>
      </c>
      <c r="D1435" s="7">
        <f t="shared" si="128"/>
        <v>17.432076118198673</v>
      </c>
      <c r="E1435" s="7">
        <f t="shared" si="127"/>
        <v>0.30693764659114819</v>
      </c>
      <c r="F1435" s="7">
        <f t="shared" si="131"/>
        <v>0.39043078134179804</v>
      </c>
      <c r="G1435" s="7">
        <f t="shared" si="129"/>
        <v>-8.3493134750649844E-2</v>
      </c>
      <c r="H1435" s="7" t="str">
        <f t="shared" si="130"/>
        <v>Hold</v>
      </c>
    </row>
    <row r="1436" spans="1:8" ht="13.5" x14ac:dyDescent="0.35">
      <c r="A1436" s="3">
        <v>44103</v>
      </c>
      <c r="B1436" s="2">
        <v>17.8462</v>
      </c>
      <c r="C1436" s="7">
        <f t="shared" si="132"/>
        <v>17.755503954822156</v>
      </c>
      <c r="D1436" s="7">
        <f t="shared" si="128"/>
        <v>17.462751961295066</v>
      </c>
      <c r="E1436" s="7">
        <f t="shared" ref="E1436:E1499" si="133">C1436-D1436</f>
        <v>0.2927519935270908</v>
      </c>
      <c r="F1436" s="7">
        <f t="shared" si="131"/>
        <v>0.37089502377885664</v>
      </c>
      <c r="G1436" s="7">
        <f t="shared" si="129"/>
        <v>-7.8143030251765833E-2</v>
      </c>
      <c r="H1436" s="7" t="str">
        <f t="shared" si="130"/>
        <v>Hold</v>
      </c>
    </row>
    <row r="1437" spans="1:8" ht="13.5" x14ac:dyDescent="0.35">
      <c r="A1437" s="3">
        <v>44104</v>
      </c>
      <c r="B1437" s="2">
        <v>17.622499999999999</v>
      </c>
      <c r="C1437" s="7">
        <f t="shared" si="132"/>
        <v>17.735041807926439</v>
      </c>
      <c r="D1437" s="7">
        <f t="shared" ref="D1437:D1500" si="134">$D$4*B1437+(1-$D$4)*D1436</f>
        <v>17.474585149347281</v>
      </c>
      <c r="E1437" s="7">
        <f t="shared" si="133"/>
        <v>0.26045665857915878</v>
      </c>
      <c r="F1437" s="7">
        <f t="shared" si="131"/>
        <v>0.34880735073891705</v>
      </c>
      <c r="G1437" s="7">
        <f t="shared" si="129"/>
        <v>-8.8350692159758271E-2</v>
      </c>
      <c r="H1437" s="7" t="str">
        <f t="shared" si="130"/>
        <v>Hold</v>
      </c>
    </row>
    <row r="1438" spans="1:8" ht="13.5" x14ac:dyDescent="0.35">
      <c r="A1438" s="3">
        <v>44105</v>
      </c>
      <c r="B1438" s="2">
        <v>16.554400000000001</v>
      </c>
      <c r="C1438" s="7">
        <f t="shared" si="132"/>
        <v>17.553404606706987</v>
      </c>
      <c r="D1438" s="7">
        <f t="shared" si="134"/>
        <v>17.40642328643267</v>
      </c>
      <c r="E1438" s="7">
        <f t="shared" si="133"/>
        <v>0.14698132027431754</v>
      </c>
      <c r="F1438" s="7">
        <f t="shared" si="131"/>
        <v>0.30844214464599717</v>
      </c>
      <c r="G1438" s="7">
        <f t="shared" si="129"/>
        <v>-0.16146082437167963</v>
      </c>
      <c r="H1438" s="7" t="str">
        <f t="shared" si="130"/>
        <v>Hold</v>
      </c>
    </row>
    <row r="1439" spans="1:8" ht="13.5" x14ac:dyDescent="0.35">
      <c r="A1439" s="3">
        <v>44106</v>
      </c>
      <c r="B1439" s="2">
        <v>16.3812</v>
      </c>
      <c r="C1439" s="7">
        <f t="shared" si="132"/>
        <v>17.373065436444374</v>
      </c>
      <c r="D1439" s="7">
        <f t="shared" si="134"/>
        <v>17.33048082077099</v>
      </c>
      <c r="E1439" s="7">
        <f t="shared" si="133"/>
        <v>4.2584615673384008E-2</v>
      </c>
      <c r="F1439" s="7">
        <f t="shared" si="131"/>
        <v>0.25527063885147455</v>
      </c>
      <c r="G1439" s="7">
        <f t="shared" si="129"/>
        <v>-0.21268602317809054</v>
      </c>
      <c r="H1439" s="7" t="str">
        <f t="shared" si="130"/>
        <v>Hold</v>
      </c>
    </row>
    <row r="1440" spans="1:8" ht="13.5" x14ac:dyDescent="0.35">
      <c r="A1440" s="3">
        <v>44109</v>
      </c>
      <c r="B1440" s="2">
        <v>17.175000000000001</v>
      </c>
      <c r="C1440" s="7">
        <f t="shared" si="132"/>
        <v>17.342593830837547</v>
      </c>
      <c r="D1440" s="7">
        <f t="shared" si="134"/>
        <v>17.318963722936104</v>
      </c>
      <c r="E1440" s="7">
        <f t="shared" si="133"/>
        <v>2.3630107901443154E-2</v>
      </c>
      <c r="F1440" s="7">
        <f t="shared" si="131"/>
        <v>0.20894253266146828</v>
      </c>
      <c r="G1440" s="7">
        <f t="shared" si="129"/>
        <v>-0.18531242476002513</v>
      </c>
      <c r="H1440" s="7" t="str">
        <f t="shared" si="130"/>
        <v>Hold</v>
      </c>
    </row>
    <row r="1441" spans="1:8" ht="13.5" x14ac:dyDescent="0.35">
      <c r="A1441" s="3">
        <v>44110</v>
      </c>
      <c r="B1441" s="2">
        <v>17.102900000000002</v>
      </c>
      <c r="C1441" s="7">
        <f t="shared" si="132"/>
        <v>17.30571785686254</v>
      </c>
      <c r="D1441" s="7">
        <f t="shared" si="134"/>
        <v>17.302959002718612</v>
      </c>
      <c r="E1441" s="7">
        <f t="shared" si="133"/>
        <v>2.7588541439271808E-3</v>
      </c>
      <c r="F1441" s="7">
        <f t="shared" si="131"/>
        <v>0.16770579695796006</v>
      </c>
      <c r="G1441" s="7">
        <f t="shared" si="129"/>
        <v>-0.16494694281403288</v>
      </c>
      <c r="H1441" s="7" t="str">
        <f t="shared" si="130"/>
        <v>Hold</v>
      </c>
    </row>
    <row r="1442" spans="1:8" ht="13.5" x14ac:dyDescent="0.35">
      <c r="A1442" s="3">
        <v>44111</v>
      </c>
      <c r="B1442" s="2">
        <v>16.922499999999999</v>
      </c>
      <c r="C1442" s="7">
        <f t="shared" si="132"/>
        <v>17.246761263499071</v>
      </c>
      <c r="D1442" s="7">
        <f t="shared" si="134"/>
        <v>17.274776854369087</v>
      </c>
      <c r="E1442" s="7">
        <f t="shared" si="133"/>
        <v>-2.8015590870015927E-2</v>
      </c>
      <c r="F1442" s="7">
        <f t="shared" si="131"/>
        <v>0.12856151939236488</v>
      </c>
      <c r="G1442" s="7">
        <f t="shared" si="129"/>
        <v>-0.1565771102623808</v>
      </c>
      <c r="H1442" s="7" t="str">
        <f t="shared" si="130"/>
        <v>Hold</v>
      </c>
    </row>
    <row r="1443" spans="1:8" ht="13.5" x14ac:dyDescent="0.35">
      <c r="A1443" s="3">
        <v>44112</v>
      </c>
      <c r="B1443" s="2">
        <v>16.5977</v>
      </c>
      <c r="C1443" s="7">
        <f t="shared" si="132"/>
        <v>17.146905684499213</v>
      </c>
      <c r="D1443" s="7">
        <f t="shared" si="134"/>
        <v>17.224623013304708</v>
      </c>
      <c r="E1443" s="7">
        <f t="shared" si="133"/>
        <v>-7.7717328805494645E-2</v>
      </c>
      <c r="F1443" s="7">
        <f t="shared" si="131"/>
        <v>8.7305749752792983E-2</v>
      </c>
      <c r="G1443" s="7">
        <f t="shared" si="129"/>
        <v>-0.16502307855828763</v>
      </c>
      <c r="H1443" s="7" t="str">
        <f t="shared" si="130"/>
        <v>Hold</v>
      </c>
    </row>
    <row r="1444" spans="1:8" ht="13.5" x14ac:dyDescent="0.35">
      <c r="A1444" s="3">
        <v>44113</v>
      </c>
      <c r="B1444" s="2">
        <v>17.102900000000002</v>
      </c>
      <c r="C1444" s="7">
        <f t="shared" si="132"/>
        <v>17.140135579191643</v>
      </c>
      <c r="D1444" s="7">
        <f t="shared" si="134"/>
        <v>17.215606493800657</v>
      </c>
      <c r="E1444" s="7">
        <f t="shared" si="133"/>
        <v>-7.5470914609013562E-2</v>
      </c>
      <c r="F1444" s="7">
        <f t="shared" si="131"/>
        <v>5.4750416880431668E-2</v>
      </c>
      <c r="G1444" s="7">
        <f t="shared" ref="G1444:G1507" si="135">E1444-F1444</f>
        <v>-0.13022133148944523</v>
      </c>
      <c r="H1444" s="7" t="str">
        <f t="shared" ref="H1444:H1507" si="136">IF(G1444&lt;0,"Hold","Sell")</f>
        <v>Hold</v>
      </c>
    </row>
    <row r="1445" spans="1:8" ht="13.5" x14ac:dyDescent="0.35">
      <c r="A1445" s="3">
        <v>44116</v>
      </c>
      <c r="B1445" s="2">
        <v>17.463699999999999</v>
      </c>
      <c r="C1445" s="7">
        <f t="shared" si="132"/>
        <v>17.189914720854468</v>
      </c>
      <c r="D1445" s="7">
        <f t="shared" si="134"/>
        <v>17.233983790556163</v>
      </c>
      <c r="E1445" s="7">
        <f t="shared" si="133"/>
        <v>-4.406906970169544E-2</v>
      </c>
      <c r="F1445" s="7">
        <f t="shared" ref="F1445:F1508" si="137">(E1445*(2/10))+((1-(2/10))*F1444)</f>
        <v>3.4986519564006252E-2</v>
      </c>
      <c r="G1445" s="7">
        <f t="shared" si="135"/>
        <v>-7.9055589265701692E-2</v>
      </c>
      <c r="H1445" s="7" t="str">
        <f t="shared" si="136"/>
        <v>Hold</v>
      </c>
    </row>
    <row r="1446" spans="1:8" ht="13.5" x14ac:dyDescent="0.35">
      <c r="A1446" s="3">
        <v>44117</v>
      </c>
      <c r="B1446" s="2">
        <v>17.175000000000001</v>
      </c>
      <c r="C1446" s="7">
        <f t="shared" si="132"/>
        <v>17.18762014841532</v>
      </c>
      <c r="D1446" s="7">
        <f t="shared" si="134"/>
        <v>17.229614620885336</v>
      </c>
      <c r="E1446" s="7">
        <f t="shared" si="133"/>
        <v>-4.1994472470015864E-2</v>
      </c>
      <c r="F1446" s="7">
        <f t="shared" si="137"/>
        <v>1.9590321157201829E-2</v>
      </c>
      <c r="G1446" s="7">
        <f t="shared" si="135"/>
        <v>-6.1584793627217693E-2</v>
      </c>
      <c r="H1446" s="7" t="str">
        <f t="shared" si="136"/>
        <v>Hold</v>
      </c>
    </row>
    <row r="1447" spans="1:8" ht="13.5" x14ac:dyDescent="0.35">
      <c r="A1447" s="3">
        <v>44118</v>
      </c>
      <c r="B1447" s="2">
        <v>17.319400000000002</v>
      </c>
      <c r="C1447" s="7">
        <f t="shared" si="132"/>
        <v>17.207893971736041</v>
      </c>
      <c r="D1447" s="7">
        <f t="shared" si="134"/>
        <v>17.236265389708645</v>
      </c>
      <c r="E1447" s="7">
        <f t="shared" si="133"/>
        <v>-2.8371417972604007E-2</v>
      </c>
      <c r="F1447" s="7">
        <f t="shared" si="137"/>
        <v>9.9979733312406602E-3</v>
      </c>
      <c r="G1447" s="7">
        <f t="shared" si="135"/>
        <v>-3.8369391303844667E-2</v>
      </c>
      <c r="H1447" s="7" t="str">
        <f t="shared" si="136"/>
        <v>Hold</v>
      </c>
    </row>
    <row r="1448" spans="1:8" ht="13.5" x14ac:dyDescent="0.35">
      <c r="A1448" s="3">
        <v>44120</v>
      </c>
      <c r="B1448" s="2">
        <v>17.312200000000001</v>
      </c>
      <c r="C1448" s="7">
        <f t="shared" si="132"/>
        <v>17.223941053007419</v>
      </c>
      <c r="D1448" s="7">
        <f t="shared" si="134"/>
        <v>17.241890175656152</v>
      </c>
      <c r="E1448" s="7">
        <f t="shared" si="133"/>
        <v>-1.7949122648733606E-2</v>
      </c>
      <c r="F1448" s="7">
        <f t="shared" si="137"/>
        <v>4.408554135245807E-3</v>
      </c>
      <c r="G1448" s="7">
        <f t="shared" si="135"/>
        <v>-2.2357676783979413E-2</v>
      </c>
      <c r="H1448" s="7" t="str">
        <f t="shared" si="136"/>
        <v>Hold</v>
      </c>
    </row>
    <row r="1449" spans="1:8" ht="13.5" x14ac:dyDescent="0.35">
      <c r="A1449" s="3">
        <v>44123</v>
      </c>
      <c r="B1449" s="2">
        <v>17.102900000000002</v>
      </c>
      <c r="C1449" s="7">
        <f t="shared" si="132"/>
        <v>17.205319352544738</v>
      </c>
      <c r="D1449" s="7">
        <f t="shared" si="134"/>
        <v>17.231594607089029</v>
      </c>
      <c r="E1449" s="7">
        <f t="shared" si="133"/>
        <v>-2.6275254544291471E-2</v>
      </c>
      <c r="F1449" s="7">
        <f t="shared" si="137"/>
        <v>-1.7282076006616492E-3</v>
      </c>
      <c r="G1449" s="7">
        <f t="shared" si="135"/>
        <v>-2.4547046943629823E-2</v>
      </c>
      <c r="H1449" s="7" t="str">
        <f t="shared" si="136"/>
        <v>Hold</v>
      </c>
    </row>
    <row r="1450" spans="1:8" ht="13.5" x14ac:dyDescent="0.35">
      <c r="A1450" s="3">
        <v>44124</v>
      </c>
      <c r="B1450" s="2">
        <v>17.095700000000001</v>
      </c>
      <c r="C1450" s="7">
        <f t="shared" si="132"/>
        <v>17.188454836768624</v>
      </c>
      <c r="D1450" s="7">
        <f t="shared" si="134"/>
        <v>17.221528339897247</v>
      </c>
      <c r="E1450" s="7">
        <f t="shared" si="133"/>
        <v>-3.3073503128623116E-2</v>
      </c>
      <c r="F1450" s="7">
        <f t="shared" si="137"/>
        <v>-7.9972667062539436E-3</v>
      </c>
      <c r="G1450" s="7">
        <f t="shared" si="135"/>
        <v>-2.5076236422369173E-2</v>
      </c>
      <c r="H1450" s="7" t="str">
        <f t="shared" si="136"/>
        <v>Hold</v>
      </c>
    </row>
    <row r="1451" spans="1:8" ht="13.5" x14ac:dyDescent="0.35">
      <c r="A1451" s="3">
        <v>44125</v>
      </c>
      <c r="B1451" s="2">
        <v>16.994599999999998</v>
      </c>
      <c r="C1451" s="7">
        <f t="shared" si="132"/>
        <v>17.158631015727298</v>
      </c>
      <c r="D1451" s="7">
        <f t="shared" si="134"/>
        <v>17.204718833238193</v>
      </c>
      <c r="E1451" s="7">
        <f t="shared" si="133"/>
        <v>-4.6087817510894524E-2</v>
      </c>
      <c r="F1451" s="7">
        <f t="shared" si="137"/>
        <v>-1.5615376867182061E-2</v>
      </c>
      <c r="G1451" s="7">
        <f t="shared" si="135"/>
        <v>-3.0472440643712462E-2</v>
      </c>
      <c r="H1451" s="7" t="str">
        <f t="shared" si="136"/>
        <v>Hold</v>
      </c>
    </row>
    <row r="1452" spans="1:8" ht="13.5" x14ac:dyDescent="0.35">
      <c r="A1452" s="3">
        <v>44126</v>
      </c>
      <c r="B1452" s="2">
        <v>17.095700000000001</v>
      </c>
      <c r="C1452" s="7">
        <f t="shared" si="132"/>
        <v>17.148949321000021</v>
      </c>
      <c r="D1452" s="7">
        <f t="shared" si="134"/>
        <v>17.196643364109438</v>
      </c>
      <c r="E1452" s="7">
        <f t="shared" si="133"/>
        <v>-4.7694043109416384E-2</v>
      </c>
      <c r="F1452" s="7">
        <f t="shared" si="137"/>
        <v>-2.2031110115628926E-2</v>
      </c>
      <c r="G1452" s="7">
        <f t="shared" si="135"/>
        <v>-2.5662932993787458E-2</v>
      </c>
      <c r="H1452" s="7" t="str">
        <f t="shared" si="136"/>
        <v>Hold</v>
      </c>
    </row>
    <row r="1453" spans="1:8" ht="13.5" x14ac:dyDescent="0.35">
      <c r="A1453" s="3">
        <v>44127</v>
      </c>
      <c r="B1453" s="2">
        <v>17.283300000000001</v>
      </c>
      <c r="C1453" s="7">
        <f t="shared" si="132"/>
        <v>17.169618656230789</v>
      </c>
      <c r="D1453" s="7">
        <f t="shared" si="134"/>
        <v>17.203062374175406</v>
      </c>
      <c r="E1453" s="7">
        <f t="shared" si="133"/>
        <v>-3.3443717944617646E-2</v>
      </c>
      <c r="F1453" s="7">
        <f t="shared" si="137"/>
        <v>-2.4313631681426671E-2</v>
      </c>
      <c r="G1453" s="7">
        <f t="shared" si="135"/>
        <v>-9.130086263190975E-3</v>
      </c>
      <c r="H1453" s="7" t="str">
        <f t="shared" si="136"/>
        <v>Hold</v>
      </c>
    </row>
    <row r="1454" spans="1:8" ht="13.5" x14ac:dyDescent="0.35">
      <c r="A1454" s="3">
        <v>44130</v>
      </c>
      <c r="B1454" s="2">
        <v>17.2761</v>
      </c>
      <c r="C1454" s="7">
        <f t="shared" si="132"/>
        <v>17.18600040142605</v>
      </c>
      <c r="D1454" s="7">
        <f t="shared" si="134"/>
        <v>17.208472568680932</v>
      </c>
      <c r="E1454" s="7">
        <f t="shared" si="133"/>
        <v>-2.2472167254882436E-2</v>
      </c>
      <c r="F1454" s="7">
        <f t="shared" si="137"/>
        <v>-2.3945338796117824E-2</v>
      </c>
      <c r="G1454" s="7">
        <f t="shared" si="135"/>
        <v>1.4731715412353887E-3</v>
      </c>
      <c r="H1454" s="7" t="str">
        <f t="shared" si="136"/>
        <v>Sell</v>
      </c>
    </row>
    <row r="1455" spans="1:8" ht="13.5" x14ac:dyDescent="0.35">
      <c r="A1455" s="3">
        <v>44131</v>
      </c>
      <c r="B1455" s="2">
        <v>17.283300000000001</v>
      </c>
      <c r="C1455" s="7">
        <f t="shared" si="132"/>
        <v>17.200969570437426</v>
      </c>
      <c r="D1455" s="7">
        <f t="shared" si="134"/>
        <v>17.214015341371233</v>
      </c>
      <c r="E1455" s="7">
        <f t="shared" si="133"/>
        <v>-1.3045770933807432E-2</v>
      </c>
      <c r="F1455" s="7">
        <f t="shared" si="137"/>
        <v>-2.1765425223655748E-2</v>
      </c>
      <c r="G1455" s="7">
        <f t="shared" si="135"/>
        <v>8.7196542898483158E-3</v>
      </c>
      <c r="H1455" s="7" t="str">
        <f t="shared" si="136"/>
        <v>Sell</v>
      </c>
    </row>
    <row r="1456" spans="1:8" ht="13.5" x14ac:dyDescent="0.35">
      <c r="A1456" s="3">
        <v>44132</v>
      </c>
      <c r="B1456" s="2">
        <v>17.247199999999999</v>
      </c>
      <c r="C1456" s="7">
        <f t="shared" si="132"/>
        <v>17.208081944216282</v>
      </c>
      <c r="D1456" s="7">
        <f t="shared" si="134"/>
        <v>17.216473464232624</v>
      </c>
      <c r="E1456" s="7">
        <f t="shared" si="133"/>
        <v>-8.3915200163424686E-3</v>
      </c>
      <c r="F1456" s="7">
        <f t="shared" si="137"/>
        <v>-1.9090644182193094E-2</v>
      </c>
      <c r="G1456" s="7">
        <f t="shared" si="135"/>
        <v>1.0699124165850626E-2</v>
      </c>
      <c r="H1456" s="7" t="str">
        <f t="shared" si="136"/>
        <v>Sell</v>
      </c>
    </row>
    <row r="1457" spans="1:8" ht="13.5" x14ac:dyDescent="0.35">
      <c r="A1457" s="3">
        <v>44134</v>
      </c>
      <c r="B1457" s="2">
        <v>17.138999999999999</v>
      </c>
      <c r="C1457" s="7">
        <f t="shared" si="132"/>
        <v>17.197453952798394</v>
      </c>
      <c r="D1457" s="7">
        <f t="shared" si="134"/>
        <v>17.210734689104282</v>
      </c>
      <c r="E1457" s="7">
        <f t="shared" si="133"/>
        <v>-1.3280736305887331E-2</v>
      </c>
      <c r="F1457" s="7">
        <f t="shared" si="137"/>
        <v>-1.792866260693194E-2</v>
      </c>
      <c r="G1457" s="7">
        <f t="shared" si="135"/>
        <v>4.6479263010446095E-3</v>
      </c>
      <c r="H1457" s="7" t="str">
        <f t="shared" si="136"/>
        <v>Sell</v>
      </c>
    </row>
    <row r="1458" spans="1:8" ht="13.5" x14ac:dyDescent="0.35">
      <c r="A1458" s="3">
        <v>44137</v>
      </c>
      <c r="B1458" s="2">
        <v>17.175000000000001</v>
      </c>
      <c r="C1458" s="7">
        <f t="shared" si="132"/>
        <v>17.19399949852172</v>
      </c>
      <c r="D1458" s="7">
        <f t="shared" si="134"/>
        <v>17.208087675096557</v>
      </c>
      <c r="E1458" s="7">
        <f t="shared" si="133"/>
        <v>-1.4088176574837519E-2</v>
      </c>
      <c r="F1458" s="7">
        <f t="shared" si="137"/>
        <v>-1.7160565400513056E-2</v>
      </c>
      <c r="G1458" s="7">
        <f t="shared" si="135"/>
        <v>3.0723888256755372E-3</v>
      </c>
      <c r="H1458" s="7" t="str">
        <f t="shared" si="136"/>
        <v>Sell</v>
      </c>
    </row>
    <row r="1459" spans="1:8" ht="13.5" x14ac:dyDescent="0.35">
      <c r="A1459" s="3">
        <v>44138</v>
      </c>
      <c r="B1459" s="2">
        <v>17.1678</v>
      </c>
      <c r="C1459" s="7">
        <f t="shared" si="132"/>
        <v>17.189968806441456</v>
      </c>
      <c r="D1459" s="7">
        <f t="shared" si="134"/>
        <v>17.205103402867181</v>
      </c>
      <c r="E1459" s="7">
        <f t="shared" si="133"/>
        <v>-1.5134596425724567E-2</v>
      </c>
      <c r="F1459" s="7">
        <f t="shared" si="137"/>
        <v>-1.6755371605555357E-2</v>
      </c>
      <c r="G1459" s="7">
        <f t="shared" si="135"/>
        <v>1.6207751798307905E-3</v>
      </c>
      <c r="H1459" s="7" t="str">
        <f t="shared" si="136"/>
        <v>Sell</v>
      </c>
    </row>
    <row r="1460" spans="1:8" ht="13.5" x14ac:dyDescent="0.35">
      <c r="A1460" s="3">
        <v>44139</v>
      </c>
      <c r="B1460" s="2">
        <v>17.160599999999999</v>
      </c>
      <c r="C1460" s="7">
        <f t="shared" si="132"/>
        <v>17.185450528527387</v>
      </c>
      <c r="D1460" s="7">
        <f t="shared" si="134"/>
        <v>17.20180685450665</v>
      </c>
      <c r="E1460" s="7">
        <f t="shared" si="133"/>
        <v>-1.6356325979263175E-2</v>
      </c>
      <c r="F1460" s="7">
        <f t="shared" si="137"/>
        <v>-1.6675562480296922E-2</v>
      </c>
      <c r="G1460" s="7">
        <f t="shared" si="135"/>
        <v>3.1923650103374626E-4</v>
      </c>
      <c r="H1460" s="7" t="str">
        <f t="shared" si="136"/>
        <v>Sell</v>
      </c>
    </row>
    <row r="1461" spans="1:8" ht="13.5" x14ac:dyDescent="0.35">
      <c r="A1461" s="3">
        <v>44140</v>
      </c>
      <c r="B1461" s="2">
        <v>17.1462</v>
      </c>
      <c r="C1461" s="7">
        <f t="shared" si="132"/>
        <v>17.179411985677017</v>
      </c>
      <c r="D1461" s="7">
        <f t="shared" si="134"/>
        <v>17.197687828246899</v>
      </c>
      <c r="E1461" s="7">
        <f t="shared" si="133"/>
        <v>-1.8275842569881462E-2</v>
      </c>
      <c r="F1461" s="7">
        <f t="shared" si="137"/>
        <v>-1.6995618498213828E-2</v>
      </c>
      <c r="G1461" s="7">
        <f t="shared" si="135"/>
        <v>-1.2802240716676336E-3</v>
      </c>
      <c r="H1461" s="7" t="str">
        <f t="shared" si="136"/>
        <v>Hold</v>
      </c>
    </row>
    <row r="1462" spans="1:8" ht="13.5" x14ac:dyDescent="0.35">
      <c r="A1462" s="3">
        <v>44141</v>
      </c>
      <c r="B1462" s="2">
        <v>17.211099999999998</v>
      </c>
      <c r="C1462" s="7">
        <f t="shared" si="132"/>
        <v>17.18428706480363</v>
      </c>
      <c r="D1462" s="7">
        <f t="shared" si="134"/>
        <v>17.198681322450835</v>
      </c>
      <c r="E1462" s="7">
        <f t="shared" si="133"/>
        <v>-1.4394257647204256E-2</v>
      </c>
      <c r="F1462" s="7">
        <f t="shared" si="137"/>
        <v>-1.6475346328011915E-2</v>
      </c>
      <c r="G1462" s="7">
        <f t="shared" si="135"/>
        <v>2.0810886808076585E-3</v>
      </c>
      <c r="H1462" s="7" t="str">
        <f t="shared" si="136"/>
        <v>Sell</v>
      </c>
    </row>
    <row r="1463" spans="1:8" ht="13.5" x14ac:dyDescent="0.35">
      <c r="A1463" s="3">
        <v>44144</v>
      </c>
      <c r="B1463" s="2">
        <v>17.211099999999998</v>
      </c>
      <c r="C1463" s="7">
        <f t="shared" si="132"/>
        <v>17.188412131756916</v>
      </c>
      <c r="D1463" s="7">
        <f t="shared" si="134"/>
        <v>17.199601224491513</v>
      </c>
      <c r="E1463" s="7">
        <f t="shared" si="133"/>
        <v>-1.1189092734596784E-2</v>
      </c>
      <c r="F1463" s="7">
        <f t="shared" si="137"/>
        <v>-1.5418095609328889E-2</v>
      </c>
      <c r="G1463" s="7">
        <f t="shared" si="135"/>
        <v>4.2290028747321053E-3</v>
      </c>
      <c r="H1463" s="7" t="str">
        <f t="shared" si="136"/>
        <v>Sell</v>
      </c>
    </row>
    <row r="1464" spans="1:8" ht="13.5" x14ac:dyDescent="0.35">
      <c r="A1464" s="3">
        <v>44145</v>
      </c>
      <c r="B1464" s="2">
        <v>17.160599999999999</v>
      </c>
      <c r="C1464" s="7">
        <f t="shared" si="132"/>
        <v>17.184133342255851</v>
      </c>
      <c r="D1464" s="7">
        <f t="shared" si="134"/>
        <v>17.196712244899548</v>
      </c>
      <c r="E1464" s="7">
        <f t="shared" si="133"/>
        <v>-1.257890264369621E-2</v>
      </c>
      <c r="F1464" s="7">
        <f t="shared" si="137"/>
        <v>-1.4850257016202354E-2</v>
      </c>
      <c r="G1464" s="7">
        <f t="shared" si="135"/>
        <v>2.2713543725061437E-3</v>
      </c>
      <c r="H1464" s="7" t="str">
        <f t="shared" si="136"/>
        <v>Sell</v>
      </c>
    </row>
    <row r="1465" spans="1:8" ht="13.5" x14ac:dyDescent="0.35">
      <c r="A1465" s="3">
        <v>44146</v>
      </c>
      <c r="B1465" s="2">
        <v>17.232800000000001</v>
      </c>
      <c r="C1465" s="7">
        <f t="shared" si="132"/>
        <v>17.191620520370336</v>
      </c>
      <c r="D1465" s="7">
        <f t="shared" si="134"/>
        <v>17.199385411944025</v>
      </c>
      <c r="E1465" s="7">
        <f t="shared" si="133"/>
        <v>-7.7648915736894253E-3</v>
      </c>
      <c r="F1465" s="7">
        <f t="shared" si="137"/>
        <v>-1.3433183927699769E-2</v>
      </c>
      <c r="G1465" s="7">
        <f t="shared" si="135"/>
        <v>5.6682923540103437E-3</v>
      </c>
      <c r="H1465" s="7" t="str">
        <f t="shared" si="136"/>
        <v>Sell</v>
      </c>
    </row>
    <row r="1466" spans="1:8" ht="13.5" x14ac:dyDescent="0.35">
      <c r="A1466" s="3">
        <v>44147</v>
      </c>
      <c r="B1466" s="2">
        <v>17.297699999999999</v>
      </c>
      <c r="C1466" s="7">
        <f t="shared" si="132"/>
        <v>17.207940440313362</v>
      </c>
      <c r="D1466" s="7">
        <f t="shared" si="134"/>
        <v>17.206667974022245</v>
      </c>
      <c r="E1466" s="7">
        <f t="shared" si="133"/>
        <v>1.2724662911161033E-3</v>
      </c>
      <c r="F1466" s="7">
        <f t="shared" si="137"/>
        <v>-1.0492053883936595E-2</v>
      </c>
      <c r="G1466" s="7">
        <f t="shared" si="135"/>
        <v>1.1764520175052699E-2</v>
      </c>
      <c r="H1466" s="7" t="str">
        <f t="shared" si="136"/>
        <v>Sell</v>
      </c>
    </row>
    <row r="1467" spans="1:8" ht="13.5" x14ac:dyDescent="0.35">
      <c r="A1467" s="3">
        <v>44148</v>
      </c>
      <c r="B1467" s="2">
        <v>17.268899999999999</v>
      </c>
      <c r="C1467" s="7">
        <f t="shared" si="132"/>
        <v>17.217318834111307</v>
      </c>
      <c r="D1467" s="7">
        <f t="shared" si="134"/>
        <v>17.211277753724303</v>
      </c>
      <c r="E1467" s="7">
        <f t="shared" si="133"/>
        <v>6.0410803870034613E-3</v>
      </c>
      <c r="F1467" s="7">
        <f t="shared" si="137"/>
        <v>-7.1854270297485841E-3</v>
      </c>
      <c r="G1467" s="7">
        <f t="shared" si="135"/>
        <v>1.3226507416752045E-2</v>
      </c>
      <c r="H1467" s="7" t="str">
        <f t="shared" si="136"/>
        <v>Sell</v>
      </c>
    </row>
    <row r="1468" spans="1:8" ht="13.5" x14ac:dyDescent="0.35">
      <c r="A1468" s="3">
        <v>44151</v>
      </c>
      <c r="B1468" s="2">
        <v>17.6874</v>
      </c>
      <c r="C1468" s="7">
        <f t="shared" si="132"/>
        <v>17.289639013478798</v>
      </c>
      <c r="D1468" s="7">
        <f t="shared" si="134"/>
        <v>17.246546068263243</v>
      </c>
      <c r="E1468" s="7">
        <f t="shared" si="133"/>
        <v>4.3092945215555289E-2</v>
      </c>
      <c r="F1468" s="7">
        <f t="shared" si="137"/>
        <v>2.8702474193121903E-3</v>
      </c>
      <c r="G1468" s="7">
        <f t="shared" si="135"/>
        <v>4.0222697796243101E-2</v>
      </c>
      <c r="H1468" s="7" t="str">
        <f t="shared" si="136"/>
        <v>Sell</v>
      </c>
    </row>
    <row r="1469" spans="1:8" ht="13.5" x14ac:dyDescent="0.35">
      <c r="A1469" s="3">
        <v>44152</v>
      </c>
      <c r="B1469" s="2">
        <v>17.968900000000001</v>
      </c>
      <c r="C1469" s="7">
        <f t="shared" si="132"/>
        <v>17.394140703712829</v>
      </c>
      <c r="D1469" s="7">
        <f t="shared" si="134"/>
        <v>17.300053766910409</v>
      </c>
      <c r="E1469" s="7">
        <f t="shared" si="133"/>
        <v>9.408693680241953E-2</v>
      </c>
      <c r="F1469" s="7">
        <f t="shared" si="137"/>
        <v>2.111358529593366E-2</v>
      </c>
      <c r="G1469" s="7">
        <f t="shared" si="135"/>
        <v>7.2973351506485873E-2</v>
      </c>
      <c r="H1469" s="7" t="str">
        <f t="shared" si="136"/>
        <v>Sell</v>
      </c>
    </row>
    <row r="1470" spans="1:8" ht="13.5" x14ac:dyDescent="0.35">
      <c r="A1470" s="3">
        <v>44153</v>
      </c>
      <c r="B1470" s="2">
        <v>18.329699999999999</v>
      </c>
      <c r="C1470" s="7">
        <f t="shared" si="132"/>
        <v>17.538072903141625</v>
      </c>
      <c r="D1470" s="7">
        <f t="shared" si="134"/>
        <v>17.37632385825038</v>
      </c>
      <c r="E1470" s="7">
        <f t="shared" si="133"/>
        <v>0.16174904489124486</v>
      </c>
      <c r="F1470" s="7">
        <f t="shared" si="137"/>
        <v>4.9240677214995907E-2</v>
      </c>
      <c r="G1470" s="7">
        <f t="shared" si="135"/>
        <v>0.11250836767624896</v>
      </c>
      <c r="H1470" s="7" t="str">
        <f t="shared" si="136"/>
        <v>Sell</v>
      </c>
    </row>
    <row r="1471" spans="1:8" ht="13.5" x14ac:dyDescent="0.35">
      <c r="A1471" s="3">
        <v>44154</v>
      </c>
      <c r="B1471" s="2">
        <v>18.546199999999999</v>
      </c>
      <c r="C1471" s="7">
        <f t="shared" si="132"/>
        <v>17.693169379581377</v>
      </c>
      <c r="D1471" s="7">
        <f t="shared" si="134"/>
        <v>17.462981350231836</v>
      </c>
      <c r="E1471" s="7">
        <f t="shared" si="133"/>
        <v>0.23018802934954152</v>
      </c>
      <c r="F1471" s="7">
        <f t="shared" si="137"/>
        <v>8.5430147641905041E-2</v>
      </c>
      <c r="G1471" s="7">
        <f t="shared" si="135"/>
        <v>0.14475788170763648</v>
      </c>
      <c r="H1471" s="7" t="str">
        <f t="shared" si="136"/>
        <v>Sell</v>
      </c>
    </row>
    <row r="1472" spans="1:8" ht="13.5" x14ac:dyDescent="0.35">
      <c r="A1472" s="3">
        <v>44155</v>
      </c>
      <c r="B1472" s="2">
        <v>18.474</v>
      </c>
      <c r="C1472" s="7">
        <f t="shared" si="132"/>
        <v>17.813297167338089</v>
      </c>
      <c r="D1472" s="7">
        <f t="shared" si="134"/>
        <v>17.537871620585033</v>
      </c>
      <c r="E1472" s="7">
        <f t="shared" si="133"/>
        <v>0.27542554675305553</v>
      </c>
      <c r="F1472" s="7">
        <f t="shared" si="137"/>
        <v>0.12342922746413515</v>
      </c>
      <c r="G1472" s="7">
        <f t="shared" si="135"/>
        <v>0.15199631928892038</v>
      </c>
      <c r="H1472" s="7" t="str">
        <f t="shared" si="136"/>
        <v>Sell</v>
      </c>
    </row>
    <row r="1473" spans="1:8" ht="13.5" x14ac:dyDescent="0.35">
      <c r="A1473" s="3">
        <v>44158</v>
      </c>
      <c r="B1473" s="2">
        <v>18.3658</v>
      </c>
      <c r="C1473" s="7">
        <f t="shared" si="132"/>
        <v>17.898297603132228</v>
      </c>
      <c r="D1473" s="7">
        <f t="shared" si="134"/>
        <v>17.599199648689844</v>
      </c>
      <c r="E1473" s="7">
        <f t="shared" si="133"/>
        <v>0.29909795444238441</v>
      </c>
      <c r="F1473" s="7">
        <f t="shared" si="137"/>
        <v>0.15856297285978499</v>
      </c>
      <c r="G1473" s="7">
        <f t="shared" si="135"/>
        <v>0.14053498158259942</v>
      </c>
      <c r="H1473" s="7" t="str">
        <f t="shared" si="136"/>
        <v>Sell</v>
      </c>
    </row>
    <row r="1474" spans="1:8" ht="13.5" x14ac:dyDescent="0.35">
      <c r="A1474" s="3">
        <v>44159</v>
      </c>
      <c r="B1474" s="2">
        <v>18.2864</v>
      </c>
      <c r="C1474" s="7">
        <f t="shared" si="132"/>
        <v>17.958005664188811</v>
      </c>
      <c r="D1474" s="7">
        <f t="shared" si="134"/>
        <v>17.650103378416521</v>
      </c>
      <c r="E1474" s="7">
        <f t="shared" si="133"/>
        <v>0.30790228577228973</v>
      </c>
      <c r="F1474" s="7">
        <f t="shared" si="137"/>
        <v>0.18843083544228595</v>
      </c>
      <c r="G1474" s="7">
        <f t="shared" si="135"/>
        <v>0.11947145033000378</v>
      </c>
      <c r="H1474" s="7" t="str">
        <f t="shared" si="136"/>
        <v>Sell</v>
      </c>
    </row>
    <row r="1475" spans="1:8" ht="13.5" x14ac:dyDescent="0.35">
      <c r="A1475" s="3">
        <v>44160</v>
      </c>
      <c r="B1475" s="2">
        <v>18.358499999999999</v>
      </c>
      <c r="C1475" s="7">
        <f t="shared" si="132"/>
        <v>18.019620177390532</v>
      </c>
      <c r="D1475" s="7">
        <f t="shared" si="134"/>
        <v>17.702577202237521</v>
      </c>
      <c r="E1475" s="7">
        <f t="shared" si="133"/>
        <v>0.3170429751530115</v>
      </c>
      <c r="F1475" s="7">
        <f t="shared" si="137"/>
        <v>0.21415326338443108</v>
      </c>
      <c r="G1475" s="7">
        <f t="shared" si="135"/>
        <v>0.10288971176858042</v>
      </c>
      <c r="H1475" s="7" t="str">
        <f t="shared" si="136"/>
        <v>Sell</v>
      </c>
    </row>
    <row r="1476" spans="1:8" ht="13.5" x14ac:dyDescent="0.35">
      <c r="A1476" s="3">
        <v>44161</v>
      </c>
      <c r="B1476" s="2">
        <v>18.401800000000001</v>
      </c>
      <c r="C1476" s="7">
        <f t="shared" si="132"/>
        <v>18.078417073176603</v>
      </c>
      <c r="D1476" s="7">
        <f t="shared" si="134"/>
        <v>17.754371483553257</v>
      </c>
      <c r="E1476" s="7">
        <f t="shared" si="133"/>
        <v>0.32404558962334562</v>
      </c>
      <c r="F1476" s="7">
        <f t="shared" si="137"/>
        <v>0.23613172863221399</v>
      </c>
      <c r="G1476" s="7">
        <f t="shared" si="135"/>
        <v>8.7913860991131632E-2</v>
      </c>
      <c r="H1476" s="7" t="str">
        <f t="shared" si="136"/>
        <v>Sell</v>
      </c>
    </row>
    <row r="1477" spans="1:8" ht="13.5" x14ac:dyDescent="0.35">
      <c r="A1477" s="3">
        <v>44162</v>
      </c>
      <c r="B1477" s="2">
        <v>18.308</v>
      </c>
      <c r="C1477" s="7">
        <f t="shared" si="132"/>
        <v>18.113737523457125</v>
      </c>
      <c r="D1477" s="7">
        <f t="shared" si="134"/>
        <v>17.795381003290053</v>
      </c>
      <c r="E1477" s="7">
        <f t="shared" si="133"/>
        <v>0.31835652016707172</v>
      </c>
      <c r="F1477" s="7">
        <f t="shared" si="137"/>
        <v>0.25257668693918556</v>
      </c>
      <c r="G1477" s="7">
        <f t="shared" si="135"/>
        <v>6.5779833227886164E-2</v>
      </c>
      <c r="H1477" s="7" t="str">
        <f t="shared" si="136"/>
        <v>Sell</v>
      </c>
    </row>
    <row r="1478" spans="1:8" ht="13.5" x14ac:dyDescent="0.35">
      <c r="A1478" s="3">
        <v>44165</v>
      </c>
      <c r="B1478" s="2">
        <v>18.329699999999999</v>
      </c>
      <c r="C1478" s="7">
        <f t="shared" si="132"/>
        <v>18.146962519848337</v>
      </c>
      <c r="D1478" s="7">
        <f t="shared" si="134"/>
        <v>17.834960188231531</v>
      </c>
      <c r="E1478" s="7">
        <f t="shared" si="133"/>
        <v>0.31200233161680657</v>
      </c>
      <c r="F1478" s="7">
        <f t="shared" si="137"/>
        <v>0.26446181587470979</v>
      </c>
      <c r="G1478" s="7">
        <f t="shared" si="135"/>
        <v>4.7540515742096778E-2</v>
      </c>
      <c r="H1478" s="7" t="str">
        <f t="shared" si="136"/>
        <v>Sell</v>
      </c>
    </row>
    <row r="1479" spans="1:8" ht="13.5" x14ac:dyDescent="0.35">
      <c r="A1479" s="3">
        <v>44166</v>
      </c>
      <c r="B1479" s="2">
        <v>18.574999999999999</v>
      </c>
      <c r="C1479" s="7">
        <f t="shared" si="132"/>
        <v>18.212814439871671</v>
      </c>
      <c r="D1479" s="7">
        <f t="shared" si="134"/>
        <v>17.889777952066233</v>
      </c>
      <c r="E1479" s="7">
        <f t="shared" si="133"/>
        <v>0.32303648780543881</v>
      </c>
      <c r="F1479" s="7">
        <f t="shared" si="137"/>
        <v>0.27617675026085564</v>
      </c>
      <c r="G1479" s="7">
        <f t="shared" si="135"/>
        <v>4.6859737544583169E-2</v>
      </c>
      <c r="H1479" s="7" t="str">
        <f t="shared" si="136"/>
        <v>Sell</v>
      </c>
    </row>
    <row r="1480" spans="1:8" ht="13.5" x14ac:dyDescent="0.35">
      <c r="A1480" s="3">
        <v>44167</v>
      </c>
      <c r="B1480" s="2">
        <v>18.567799999999998</v>
      </c>
      <c r="C1480" s="7">
        <f t="shared" si="132"/>
        <v>18.267427602968336</v>
      </c>
      <c r="D1480" s="7">
        <f t="shared" si="134"/>
        <v>17.940001807468736</v>
      </c>
      <c r="E1480" s="7">
        <f t="shared" si="133"/>
        <v>0.32742579549960027</v>
      </c>
      <c r="F1480" s="7">
        <f t="shared" si="137"/>
        <v>0.28642655930860461</v>
      </c>
      <c r="G1480" s="7">
        <f t="shared" si="135"/>
        <v>4.0999236190995658E-2</v>
      </c>
      <c r="H1480" s="7" t="str">
        <f t="shared" si="136"/>
        <v>Sell</v>
      </c>
    </row>
    <row r="1481" spans="1:8" ht="13.5" x14ac:dyDescent="0.35">
      <c r="A1481" s="3">
        <v>44168</v>
      </c>
      <c r="B1481" s="2">
        <v>18.546199999999999</v>
      </c>
      <c r="C1481" s="7">
        <f t="shared" si="132"/>
        <v>18.31031566405013</v>
      </c>
      <c r="D1481" s="7">
        <f t="shared" si="134"/>
        <v>17.984905377285866</v>
      </c>
      <c r="E1481" s="7">
        <f t="shared" si="133"/>
        <v>0.32541028676426365</v>
      </c>
      <c r="F1481" s="7">
        <f t="shared" si="137"/>
        <v>0.29422330479973641</v>
      </c>
      <c r="G1481" s="7">
        <f t="shared" si="135"/>
        <v>3.1186981964527238E-2</v>
      </c>
      <c r="H1481" s="7" t="str">
        <f t="shared" si="136"/>
        <v>Sell</v>
      </c>
    </row>
    <row r="1482" spans="1:8" ht="13.5" x14ac:dyDescent="0.35">
      <c r="A1482" s="3">
        <v>44169</v>
      </c>
      <c r="B1482" s="2">
        <v>18.531700000000001</v>
      </c>
      <c r="C1482" s="7">
        <f t="shared" si="132"/>
        <v>18.344374792657803</v>
      </c>
      <c r="D1482" s="7">
        <f t="shared" si="134"/>
        <v>18.025408682672097</v>
      </c>
      <c r="E1482" s="7">
        <f t="shared" si="133"/>
        <v>0.31896610998570551</v>
      </c>
      <c r="F1482" s="7">
        <f t="shared" si="137"/>
        <v>0.29917186583693023</v>
      </c>
      <c r="G1482" s="7">
        <f t="shared" si="135"/>
        <v>1.9794244148775286E-2</v>
      </c>
      <c r="H1482" s="7" t="str">
        <f t="shared" si="136"/>
        <v>Sell</v>
      </c>
    </row>
    <row r="1483" spans="1:8" ht="13.5" x14ac:dyDescent="0.35">
      <c r="A1483" s="3">
        <v>44172</v>
      </c>
      <c r="B1483" s="2">
        <v>18.538900000000002</v>
      </c>
      <c r="C1483" s="7">
        <f t="shared" si="132"/>
        <v>18.374301747633524</v>
      </c>
      <c r="D1483" s="7">
        <f t="shared" si="134"/>
        <v>18.063445076548238</v>
      </c>
      <c r="E1483" s="7">
        <f t="shared" si="133"/>
        <v>0.31085667108528625</v>
      </c>
      <c r="F1483" s="7">
        <f t="shared" si="137"/>
        <v>0.30150882688660141</v>
      </c>
      <c r="G1483" s="7">
        <f t="shared" si="135"/>
        <v>9.3478441986848404E-3</v>
      </c>
      <c r="H1483" s="7" t="str">
        <f t="shared" si="136"/>
        <v>Sell</v>
      </c>
    </row>
    <row r="1484" spans="1:8" ht="13.5" x14ac:dyDescent="0.35">
      <c r="A1484" s="3">
        <v>44173</v>
      </c>
      <c r="B1484" s="2">
        <v>18.329699999999999</v>
      </c>
      <c r="C1484" s="7">
        <f t="shared" si="132"/>
        <v>18.367439940305289</v>
      </c>
      <c r="D1484" s="7">
        <f t="shared" si="134"/>
        <v>18.08316766347059</v>
      </c>
      <c r="E1484" s="7">
        <f t="shared" si="133"/>
        <v>0.2842722768346988</v>
      </c>
      <c r="F1484" s="7">
        <f t="shared" si="137"/>
        <v>0.2980615168762209</v>
      </c>
      <c r="G1484" s="7">
        <f t="shared" si="135"/>
        <v>-1.3789240041522099E-2</v>
      </c>
      <c r="H1484" s="7" t="str">
        <f t="shared" si="136"/>
        <v>Hold</v>
      </c>
    </row>
    <row r="1485" spans="1:8" ht="13.5" x14ac:dyDescent="0.35">
      <c r="A1485" s="3">
        <v>44174</v>
      </c>
      <c r="B1485" s="2">
        <v>18.221399999999999</v>
      </c>
      <c r="C1485" s="7">
        <f t="shared" si="132"/>
        <v>18.344972257181396</v>
      </c>
      <c r="D1485" s="7">
        <f t="shared" si="134"/>
        <v>18.0934070958061</v>
      </c>
      <c r="E1485" s="7">
        <f t="shared" si="133"/>
        <v>0.2515651613752965</v>
      </c>
      <c r="F1485" s="7">
        <f t="shared" si="137"/>
        <v>0.28876224577603604</v>
      </c>
      <c r="G1485" s="7">
        <f t="shared" si="135"/>
        <v>-3.7197084400739544E-2</v>
      </c>
      <c r="H1485" s="7" t="str">
        <f t="shared" si="136"/>
        <v>Hold</v>
      </c>
    </row>
    <row r="1486" spans="1:8" ht="13.5" x14ac:dyDescent="0.35">
      <c r="A1486" s="3">
        <v>44175</v>
      </c>
      <c r="B1486" s="2">
        <v>18.185300000000002</v>
      </c>
      <c r="C1486" s="7">
        <f t="shared" si="132"/>
        <v>18.320407294538107</v>
      </c>
      <c r="D1486" s="7">
        <f t="shared" si="134"/>
        <v>18.100213977598244</v>
      </c>
      <c r="E1486" s="7">
        <f t="shared" si="133"/>
        <v>0.22019331693986288</v>
      </c>
      <c r="F1486" s="7">
        <f t="shared" si="137"/>
        <v>0.27504846000880145</v>
      </c>
      <c r="G1486" s="7">
        <f t="shared" si="135"/>
        <v>-5.4855143068938572E-2</v>
      </c>
      <c r="H1486" s="7" t="str">
        <f t="shared" si="136"/>
        <v>Hold</v>
      </c>
    </row>
    <row r="1487" spans="1:8" ht="13.5" x14ac:dyDescent="0.35">
      <c r="A1487" s="3">
        <v>44176</v>
      </c>
      <c r="B1487" s="2">
        <v>18.113199999999999</v>
      </c>
      <c r="C1487" s="7">
        <f t="shared" ref="C1487:C1550" si="138">$C$4*B1487+C1486*(1-$C$4)</f>
        <v>18.288529249224553</v>
      </c>
      <c r="D1487" s="7">
        <f t="shared" si="134"/>
        <v>18.10117590518356</v>
      </c>
      <c r="E1487" s="7">
        <f t="shared" si="133"/>
        <v>0.18735334404099291</v>
      </c>
      <c r="F1487" s="7">
        <f t="shared" si="137"/>
        <v>0.25750943681523975</v>
      </c>
      <c r="G1487" s="7">
        <f t="shared" si="135"/>
        <v>-7.0156092774246837E-2</v>
      </c>
      <c r="H1487" s="7" t="str">
        <f t="shared" si="136"/>
        <v>Hold</v>
      </c>
    </row>
    <row r="1488" spans="1:8" ht="13.5" x14ac:dyDescent="0.35">
      <c r="A1488" s="3">
        <v>44179</v>
      </c>
      <c r="B1488" s="2">
        <v>18.250299999999999</v>
      </c>
      <c r="C1488" s="7">
        <f t="shared" si="138"/>
        <v>18.282647826266931</v>
      </c>
      <c r="D1488" s="7">
        <f t="shared" si="134"/>
        <v>18.112222134429224</v>
      </c>
      <c r="E1488" s="7">
        <f t="shared" si="133"/>
        <v>0.17042569183770695</v>
      </c>
      <c r="F1488" s="7">
        <f t="shared" si="137"/>
        <v>0.2400926878197332</v>
      </c>
      <c r="G1488" s="7">
        <f t="shared" si="135"/>
        <v>-6.9666995982026247E-2</v>
      </c>
      <c r="H1488" s="7" t="str">
        <f t="shared" si="136"/>
        <v>Hold</v>
      </c>
    </row>
    <row r="1489" spans="1:8" ht="13.5" x14ac:dyDescent="0.35">
      <c r="A1489" s="3">
        <v>44180</v>
      </c>
      <c r="B1489" s="2">
        <v>18.2864</v>
      </c>
      <c r="C1489" s="7">
        <f t="shared" si="138"/>
        <v>18.283225083764329</v>
      </c>
      <c r="D1489" s="7">
        <f t="shared" si="134"/>
        <v>18.125124198545578</v>
      </c>
      <c r="E1489" s="7">
        <f t="shared" si="133"/>
        <v>0.15810088521875088</v>
      </c>
      <c r="F1489" s="7">
        <f t="shared" si="137"/>
        <v>0.22369432729953673</v>
      </c>
      <c r="G1489" s="7">
        <f t="shared" si="135"/>
        <v>-6.5593442080785852E-2</v>
      </c>
      <c r="H1489" s="7" t="str">
        <f t="shared" si="136"/>
        <v>Hold</v>
      </c>
    </row>
    <row r="1490" spans="1:8" ht="13.5" x14ac:dyDescent="0.35">
      <c r="A1490" s="3">
        <v>44181</v>
      </c>
      <c r="B1490" s="2">
        <v>18.250299999999999</v>
      </c>
      <c r="C1490" s="7">
        <f t="shared" si="138"/>
        <v>18.278159686262125</v>
      </c>
      <c r="D1490" s="7">
        <f t="shared" si="134"/>
        <v>18.134396480134797</v>
      </c>
      <c r="E1490" s="7">
        <f t="shared" si="133"/>
        <v>0.1437632061273284</v>
      </c>
      <c r="F1490" s="7">
        <f t="shared" si="137"/>
        <v>0.20770810306509507</v>
      </c>
      <c r="G1490" s="7">
        <f t="shared" si="135"/>
        <v>-6.3944896937766671E-2</v>
      </c>
      <c r="H1490" s="7" t="str">
        <f t="shared" si="136"/>
        <v>Hold</v>
      </c>
    </row>
    <row r="1491" spans="1:8" ht="13.5" x14ac:dyDescent="0.35">
      <c r="A1491" s="3">
        <v>44182</v>
      </c>
      <c r="B1491" s="2">
        <v>18.185300000000002</v>
      </c>
      <c r="C1491" s="7">
        <f t="shared" si="138"/>
        <v>18.263873580683338</v>
      </c>
      <c r="D1491" s="7">
        <f t="shared" si="134"/>
        <v>18.138167111235923</v>
      </c>
      <c r="E1491" s="7">
        <f t="shared" si="133"/>
        <v>0.12570646944741526</v>
      </c>
      <c r="F1491" s="7">
        <f t="shared" si="137"/>
        <v>0.19130777634155913</v>
      </c>
      <c r="G1491" s="7">
        <f t="shared" si="135"/>
        <v>-6.5601306894143868E-2</v>
      </c>
      <c r="H1491" s="7" t="str">
        <f t="shared" si="136"/>
        <v>Hold</v>
      </c>
    </row>
    <row r="1492" spans="1:8" ht="13.5" x14ac:dyDescent="0.35">
      <c r="A1492" s="3">
        <v>44183</v>
      </c>
      <c r="B1492" s="2">
        <v>18.221399999999999</v>
      </c>
      <c r="C1492" s="7">
        <f t="shared" si="138"/>
        <v>18.25733918365513</v>
      </c>
      <c r="D1492" s="7">
        <f t="shared" si="134"/>
        <v>18.144332510403633</v>
      </c>
      <c r="E1492" s="7">
        <f t="shared" si="133"/>
        <v>0.1130066732514976</v>
      </c>
      <c r="F1492" s="7">
        <f t="shared" si="137"/>
        <v>0.17564755572354684</v>
      </c>
      <c r="G1492" s="7">
        <f t="shared" si="135"/>
        <v>-6.2640882472049242E-2</v>
      </c>
      <c r="H1492" s="7" t="str">
        <f t="shared" si="136"/>
        <v>Hold</v>
      </c>
    </row>
    <row r="1493" spans="1:8" ht="13.5" x14ac:dyDescent="0.35">
      <c r="A1493" s="3">
        <v>44186</v>
      </c>
      <c r="B1493" s="2">
        <v>18.401800000000001</v>
      </c>
      <c r="C1493" s="7">
        <f t="shared" si="138"/>
        <v>18.279563924631262</v>
      </c>
      <c r="D1493" s="7">
        <f t="shared" si="134"/>
        <v>18.163404176299657</v>
      </c>
      <c r="E1493" s="7">
        <f t="shared" si="133"/>
        <v>0.11615974833160436</v>
      </c>
      <c r="F1493" s="7">
        <f t="shared" si="137"/>
        <v>0.16374999424515835</v>
      </c>
      <c r="G1493" s="7">
        <f t="shared" si="135"/>
        <v>-4.7590245913553986E-2</v>
      </c>
      <c r="H1493" s="7" t="str">
        <f t="shared" si="136"/>
        <v>Hold</v>
      </c>
    </row>
    <row r="1494" spans="1:8" ht="13.5" x14ac:dyDescent="0.35">
      <c r="A1494" s="3">
        <v>44187</v>
      </c>
      <c r="B1494" s="2">
        <v>18.401800000000001</v>
      </c>
      <c r="C1494" s="7">
        <f t="shared" si="138"/>
        <v>18.298369474687991</v>
      </c>
      <c r="D1494" s="7">
        <f t="shared" si="134"/>
        <v>18.181063126203384</v>
      </c>
      <c r="E1494" s="7">
        <f t="shared" si="133"/>
        <v>0.11730634848460753</v>
      </c>
      <c r="F1494" s="7">
        <f t="shared" si="137"/>
        <v>0.15446126509304819</v>
      </c>
      <c r="G1494" s="7">
        <f t="shared" si="135"/>
        <v>-3.7154916608440669E-2</v>
      </c>
      <c r="H1494" s="7" t="str">
        <f t="shared" si="136"/>
        <v>Hold</v>
      </c>
    </row>
    <row r="1495" spans="1:8" ht="13.5" x14ac:dyDescent="0.35">
      <c r="A1495" s="3">
        <v>44188</v>
      </c>
      <c r="B1495" s="2">
        <v>18.3874</v>
      </c>
      <c r="C1495" s="7">
        <f t="shared" si="138"/>
        <v>18.312066478582146</v>
      </c>
      <c r="D1495" s="7">
        <f t="shared" si="134"/>
        <v>18.196347339077207</v>
      </c>
      <c r="E1495" s="7">
        <f t="shared" si="133"/>
        <v>0.11571913950493951</v>
      </c>
      <c r="F1495" s="7">
        <f t="shared" si="137"/>
        <v>0.14671283997542645</v>
      </c>
      <c r="G1495" s="7">
        <f t="shared" si="135"/>
        <v>-3.099370047048694E-2</v>
      </c>
      <c r="H1495" s="7" t="str">
        <f t="shared" si="136"/>
        <v>Hold</v>
      </c>
    </row>
    <row r="1496" spans="1:8" ht="13.5" x14ac:dyDescent="0.35">
      <c r="A1496" s="3">
        <v>44189</v>
      </c>
      <c r="B1496" s="2">
        <v>18.618300000000001</v>
      </c>
      <c r="C1496" s="7">
        <f t="shared" si="138"/>
        <v>18.359179328031047</v>
      </c>
      <c r="D1496" s="7">
        <f t="shared" si="134"/>
        <v>18.227603091738153</v>
      </c>
      <c r="E1496" s="7">
        <f t="shared" si="133"/>
        <v>0.13157623629289361</v>
      </c>
      <c r="F1496" s="7">
        <f t="shared" si="137"/>
        <v>0.1436855192389199</v>
      </c>
      <c r="G1496" s="7">
        <f t="shared" si="135"/>
        <v>-1.2109282946026284E-2</v>
      </c>
      <c r="H1496" s="7" t="str">
        <f t="shared" si="136"/>
        <v>Hold</v>
      </c>
    </row>
    <row r="1497" spans="1:8" ht="13.5" x14ac:dyDescent="0.35">
      <c r="A1497" s="3">
        <v>44190</v>
      </c>
      <c r="B1497" s="2">
        <v>18.654399999999999</v>
      </c>
      <c r="C1497" s="7">
        <f t="shared" si="138"/>
        <v>18.404597892949347</v>
      </c>
      <c r="D1497" s="7">
        <f t="shared" si="134"/>
        <v>18.259217677535329</v>
      </c>
      <c r="E1497" s="7">
        <f t="shared" si="133"/>
        <v>0.14538021541401847</v>
      </c>
      <c r="F1497" s="7">
        <f t="shared" si="137"/>
        <v>0.14402445847393963</v>
      </c>
      <c r="G1497" s="7">
        <f t="shared" si="135"/>
        <v>1.3557569400788338E-3</v>
      </c>
      <c r="H1497" s="7" t="str">
        <f t="shared" si="136"/>
        <v>Sell</v>
      </c>
    </row>
    <row r="1498" spans="1:8" ht="13.5" x14ac:dyDescent="0.35">
      <c r="A1498" s="3">
        <v>44193</v>
      </c>
      <c r="B1498" s="2">
        <v>18.618300000000001</v>
      </c>
      <c r="C1498" s="7">
        <f t="shared" si="138"/>
        <v>18.43747514018791</v>
      </c>
      <c r="D1498" s="7">
        <f t="shared" si="134"/>
        <v>18.285816368088266</v>
      </c>
      <c r="E1498" s="7">
        <f t="shared" si="133"/>
        <v>0.15165877209964407</v>
      </c>
      <c r="F1498" s="7">
        <f t="shared" si="137"/>
        <v>0.14555132119908054</v>
      </c>
      <c r="G1498" s="7">
        <f t="shared" si="135"/>
        <v>6.1074509005635269E-3</v>
      </c>
      <c r="H1498" s="7" t="str">
        <f t="shared" si="136"/>
        <v>Sell</v>
      </c>
    </row>
    <row r="1499" spans="1:8" ht="13.5" x14ac:dyDescent="0.35">
      <c r="A1499" s="3">
        <v>44194</v>
      </c>
      <c r="B1499" s="2">
        <v>18.6111</v>
      </c>
      <c r="C1499" s="7">
        <f t="shared" si="138"/>
        <v>18.464186657082077</v>
      </c>
      <c r="D1499" s="7">
        <f t="shared" si="134"/>
        <v>18.30991145193358</v>
      </c>
      <c r="E1499" s="7">
        <f t="shared" si="133"/>
        <v>0.15427520514849746</v>
      </c>
      <c r="F1499" s="7">
        <f t="shared" si="137"/>
        <v>0.14729609798896393</v>
      </c>
      <c r="G1499" s="7">
        <f t="shared" si="135"/>
        <v>6.9791071595335374E-3</v>
      </c>
      <c r="H1499" s="7" t="str">
        <f t="shared" si="136"/>
        <v>Sell</v>
      </c>
    </row>
    <row r="1500" spans="1:8" ht="13.5" x14ac:dyDescent="0.35">
      <c r="A1500" s="3">
        <v>44195</v>
      </c>
      <c r="B1500" s="2">
        <v>18.726600000000001</v>
      </c>
      <c r="C1500" s="7">
        <f t="shared" si="138"/>
        <v>18.504557940607913</v>
      </c>
      <c r="D1500" s="7">
        <f t="shared" si="134"/>
        <v>18.34077727030887</v>
      </c>
      <c r="E1500" s="7">
        <f t="shared" ref="E1500:E1563" si="139">C1500-D1500</f>
        <v>0.16378067029904386</v>
      </c>
      <c r="F1500" s="7">
        <f t="shared" si="137"/>
        <v>0.15059301245097992</v>
      </c>
      <c r="G1500" s="7">
        <f t="shared" si="135"/>
        <v>1.3187657848063944E-2</v>
      </c>
      <c r="H1500" s="7" t="str">
        <f t="shared" si="136"/>
        <v>Sell</v>
      </c>
    </row>
    <row r="1501" spans="1:8" ht="13.5" x14ac:dyDescent="0.35">
      <c r="A1501" s="3">
        <v>44196</v>
      </c>
      <c r="B1501" s="2">
        <v>18.474</v>
      </c>
      <c r="C1501" s="7">
        <f t="shared" si="138"/>
        <v>18.499856718975927</v>
      </c>
      <c r="D1501" s="7">
        <f t="shared" ref="D1501:D1564" si="140">$D$4*B1501+(1-$D$4)*D1500</f>
        <v>18.350645620656362</v>
      </c>
      <c r="E1501" s="7">
        <f t="shared" si="139"/>
        <v>0.14921109831956514</v>
      </c>
      <c r="F1501" s="7">
        <f t="shared" si="137"/>
        <v>0.15031662962469697</v>
      </c>
      <c r="G1501" s="7">
        <f t="shared" si="135"/>
        <v>-1.1055313051318294E-3</v>
      </c>
      <c r="H1501" s="7" t="str">
        <f t="shared" si="136"/>
        <v>Hold</v>
      </c>
    </row>
    <row r="1502" spans="1:8" ht="13.5" x14ac:dyDescent="0.35">
      <c r="A1502" s="3">
        <v>44200</v>
      </c>
      <c r="B1502" s="2">
        <v>18.373000000000001</v>
      </c>
      <c r="C1502" s="7">
        <f t="shared" si="138"/>
        <v>18.480340300671937</v>
      </c>
      <c r="D1502" s="7">
        <f t="shared" si="140"/>
        <v>18.352301500607741</v>
      </c>
      <c r="E1502" s="7">
        <f t="shared" si="139"/>
        <v>0.12803880006419632</v>
      </c>
      <c r="F1502" s="7">
        <f t="shared" si="137"/>
        <v>0.14586106371259683</v>
      </c>
      <c r="G1502" s="7">
        <f t="shared" si="135"/>
        <v>-1.7822263648400505E-2</v>
      </c>
      <c r="H1502" s="7" t="str">
        <f t="shared" si="136"/>
        <v>Hold</v>
      </c>
    </row>
    <row r="1503" spans="1:8" ht="13.5" x14ac:dyDescent="0.35">
      <c r="A1503" s="3">
        <v>44201</v>
      </c>
      <c r="B1503" s="2">
        <v>18.329699999999999</v>
      </c>
      <c r="C1503" s="7">
        <f t="shared" si="138"/>
        <v>18.457164869799332</v>
      </c>
      <c r="D1503" s="7">
        <f t="shared" si="140"/>
        <v>18.35062731537754</v>
      </c>
      <c r="E1503" s="7">
        <f t="shared" si="139"/>
        <v>0.10653755442179147</v>
      </c>
      <c r="F1503" s="7">
        <f t="shared" si="137"/>
        <v>0.13799636185443576</v>
      </c>
      <c r="G1503" s="7">
        <f t="shared" si="135"/>
        <v>-3.1458807432644287E-2</v>
      </c>
      <c r="H1503" s="7" t="str">
        <f t="shared" si="136"/>
        <v>Hold</v>
      </c>
    </row>
    <row r="1504" spans="1:8" ht="13.5" x14ac:dyDescent="0.35">
      <c r="A1504" s="3">
        <v>44202</v>
      </c>
      <c r="B1504" s="2">
        <v>18.113199999999999</v>
      </c>
      <c r="C1504" s="7">
        <f t="shared" si="138"/>
        <v>18.404247197522512</v>
      </c>
      <c r="D1504" s="7">
        <f t="shared" si="140"/>
        <v>18.333040106831056</v>
      </c>
      <c r="E1504" s="7">
        <f t="shared" si="139"/>
        <v>7.1207090691455477E-2</v>
      </c>
      <c r="F1504" s="7">
        <f t="shared" si="137"/>
        <v>0.1246385076218397</v>
      </c>
      <c r="G1504" s="7">
        <f t="shared" si="135"/>
        <v>-5.3431416930384223E-2</v>
      </c>
      <c r="H1504" s="7" t="str">
        <f t="shared" si="136"/>
        <v>Hold</v>
      </c>
    </row>
    <row r="1505" spans="1:8" ht="13.5" x14ac:dyDescent="0.35">
      <c r="A1505" s="3">
        <v>44203</v>
      </c>
      <c r="B1505" s="2">
        <v>18.055399999999999</v>
      </c>
      <c r="C1505" s="7">
        <f t="shared" si="138"/>
        <v>18.350578397903664</v>
      </c>
      <c r="D1505" s="7">
        <f t="shared" si="140"/>
        <v>18.31247417299172</v>
      </c>
      <c r="E1505" s="7">
        <f t="shared" si="139"/>
        <v>3.8104224911943874E-2</v>
      </c>
      <c r="F1505" s="7">
        <f t="shared" si="137"/>
        <v>0.10733165107986053</v>
      </c>
      <c r="G1505" s="7">
        <f t="shared" si="135"/>
        <v>-6.9227426167916661E-2</v>
      </c>
      <c r="H1505" s="7" t="str">
        <f t="shared" si="136"/>
        <v>Hold</v>
      </c>
    </row>
    <row r="1506" spans="1:8" ht="13.5" x14ac:dyDescent="0.35">
      <c r="A1506" s="3">
        <v>44204</v>
      </c>
      <c r="B1506" s="2">
        <v>18.185300000000002</v>
      </c>
      <c r="C1506" s="7">
        <f t="shared" si="138"/>
        <v>18.325150952072331</v>
      </c>
      <c r="D1506" s="7">
        <f t="shared" si="140"/>
        <v>18.303053863881225</v>
      </c>
      <c r="E1506" s="7">
        <f t="shared" si="139"/>
        <v>2.2097088191106451E-2</v>
      </c>
      <c r="F1506" s="7">
        <f t="shared" si="137"/>
        <v>9.0284738502109718E-2</v>
      </c>
      <c r="G1506" s="7">
        <f t="shared" si="135"/>
        <v>-6.8187650311003267E-2</v>
      </c>
      <c r="H1506" s="7" t="str">
        <f t="shared" si="136"/>
        <v>Hold</v>
      </c>
    </row>
    <row r="1507" spans="1:8" ht="13.5" x14ac:dyDescent="0.35">
      <c r="A1507" s="3">
        <v>44207</v>
      </c>
      <c r="B1507" s="2">
        <v>18.113199999999999</v>
      </c>
      <c r="C1507" s="7">
        <f t="shared" si="138"/>
        <v>18.292543113291973</v>
      </c>
      <c r="D1507" s="7">
        <f t="shared" si="140"/>
        <v>18.288990614704836</v>
      </c>
      <c r="E1507" s="7">
        <f t="shared" si="139"/>
        <v>3.5524985871369097E-3</v>
      </c>
      <c r="F1507" s="7">
        <f t="shared" si="137"/>
        <v>7.2938290519115156E-2</v>
      </c>
      <c r="G1507" s="7">
        <f t="shared" si="135"/>
        <v>-6.9385791931978247E-2</v>
      </c>
      <c r="H1507" s="7" t="str">
        <f t="shared" si="136"/>
        <v>Hold</v>
      </c>
    </row>
    <row r="1508" spans="1:8" ht="13.5" x14ac:dyDescent="0.35">
      <c r="A1508" s="3">
        <v>44208</v>
      </c>
      <c r="B1508" s="2">
        <v>18.293600000000001</v>
      </c>
      <c r="C1508" s="7">
        <f t="shared" si="138"/>
        <v>18.292705711247056</v>
      </c>
      <c r="D1508" s="7">
        <f t="shared" si="140"/>
        <v>18.289332050652625</v>
      </c>
      <c r="E1508" s="7">
        <f t="shared" si="139"/>
        <v>3.3736605944305609E-3</v>
      </c>
      <c r="F1508" s="7">
        <f t="shared" si="137"/>
        <v>5.902536453417824E-2</v>
      </c>
      <c r="G1508" s="7">
        <f t="shared" ref="G1508:G1571" si="141">E1508-F1508</f>
        <v>-5.5651703939747679E-2</v>
      </c>
      <c r="H1508" s="7" t="str">
        <f t="shared" ref="H1508:H1571" si="142">IF(G1508&lt;0,"Hold","Sell")</f>
        <v>Hold</v>
      </c>
    </row>
    <row r="1509" spans="1:8" ht="13.5" x14ac:dyDescent="0.35">
      <c r="A1509" s="3">
        <v>44209</v>
      </c>
      <c r="B1509" s="2">
        <v>18.250299999999999</v>
      </c>
      <c r="C1509" s="7">
        <f t="shared" si="138"/>
        <v>18.286181755670587</v>
      </c>
      <c r="D1509" s="7">
        <f t="shared" si="140"/>
        <v>18.286440787641322</v>
      </c>
      <c r="E1509" s="7">
        <f t="shared" si="139"/>
        <v>-2.5903197073517958E-4</v>
      </c>
      <c r="F1509" s="7">
        <f t="shared" ref="F1509:F1572" si="143">(E1509*(2/10))+((1-(2/10))*F1508)</f>
        <v>4.7168485233195556E-2</v>
      </c>
      <c r="G1509" s="7">
        <f t="shared" si="141"/>
        <v>-4.7427517203930736E-2</v>
      </c>
      <c r="H1509" s="7" t="str">
        <f t="shared" si="142"/>
        <v>Hold</v>
      </c>
    </row>
    <row r="1510" spans="1:8" ht="13.5" x14ac:dyDescent="0.35">
      <c r="A1510" s="3">
        <v>44211</v>
      </c>
      <c r="B1510" s="2">
        <v>18.2864</v>
      </c>
      <c r="C1510" s="7">
        <f t="shared" si="138"/>
        <v>18.286215331721266</v>
      </c>
      <c r="D1510" s="7">
        <f t="shared" si="140"/>
        <v>18.286437766334558</v>
      </c>
      <c r="E1510" s="7">
        <f t="shared" si="139"/>
        <v>-2.2243461329196634E-4</v>
      </c>
      <c r="F1510" s="7">
        <f t="shared" si="143"/>
        <v>3.7690301263898059E-2</v>
      </c>
      <c r="G1510" s="7">
        <f t="shared" si="141"/>
        <v>-3.7912735877190025E-2</v>
      </c>
      <c r="H1510" s="7" t="str">
        <f t="shared" si="142"/>
        <v>Hold</v>
      </c>
    </row>
    <row r="1511" spans="1:8" ht="13.5" x14ac:dyDescent="0.35">
      <c r="A1511" s="3">
        <v>44214</v>
      </c>
      <c r="B1511" s="2">
        <v>18.214200000000002</v>
      </c>
      <c r="C1511" s="7">
        <f t="shared" si="138"/>
        <v>18.275136049917993</v>
      </c>
      <c r="D1511" s="7">
        <f t="shared" si="140"/>
        <v>18.281086820680144</v>
      </c>
      <c r="E1511" s="7">
        <f t="shared" si="139"/>
        <v>-5.9507707621513362E-3</v>
      </c>
      <c r="F1511" s="7">
        <f t="shared" si="143"/>
        <v>2.8962086858688181E-2</v>
      </c>
      <c r="G1511" s="7">
        <f t="shared" si="141"/>
        <v>-3.4912857620839517E-2</v>
      </c>
      <c r="H1511" s="7" t="str">
        <f t="shared" si="142"/>
        <v>Hold</v>
      </c>
    </row>
    <row r="1512" spans="1:8" ht="13.5" x14ac:dyDescent="0.35">
      <c r="A1512" s="3">
        <v>44215</v>
      </c>
      <c r="B1512" s="2">
        <v>18.250299999999999</v>
      </c>
      <c r="C1512" s="7">
        <f t="shared" si="138"/>
        <v>18.271315119161379</v>
      </c>
      <c r="D1512" s="7">
        <f t="shared" si="140"/>
        <v>18.27880631544458</v>
      </c>
      <c r="E1512" s="7">
        <f t="shared" si="139"/>
        <v>-7.4911962832011625E-3</v>
      </c>
      <c r="F1512" s="7">
        <f t="shared" si="143"/>
        <v>2.1671430230310314E-2</v>
      </c>
      <c r="G1512" s="7">
        <f t="shared" si="141"/>
        <v>-2.9162626513511477E-2</v>
      </c>
      <c r="H1512" s="7" t="str">
        <f t="shared" si="142"/>
        <v>Hold</v>
      </c>
    </row>
    <row r="1513" spans="1:8" ht="13.5" x14ac:dyDescent="0.35">
      <c r="A1513" s="3">
        <v>44216</v>
      </c>
      <c r="B1513" s="2">
        <v>18.474</v>
      </c>
      <c r="C1513" s="7">
        <f t="shared" si="138"/>
        <v>18.302497408521166</v>
      </c>
      <c r="D1513" s="7">
        <f t="shared" si="140"/>
        <v>18.293265106893131</v>
      </c>
      <c r="E1513" s="7">
        <f t="shared" si="139"/>
        <v>9.2323016280353443E-3</v>
      </c>
      <c r="F1513" s="7">
        <f t="shared" si="143"/>
        <v>1.9183604509855321E-2</v>
      </c>
      <c r="G1513" s="7">
        <f t="shared" si="141"/>
        <v>-9.9513028818199768E-3</v>
      </c>
      <c r="H1513" s="7" t="str">
        <f t="shared" si="142"/>
        <v>Hold</v>
      </c>
    </row>
    <row r="1514" spans="1:8" ht="13.5" x14ac:dyDescent="0.35">
      <c r="A1514" s="3">
        <v>44217</v>
      </c>
      <c r="B1514" s="2">
        <v>19.051300000000001</v>
      </c>
      <c r="C1514" s="7">
        <f t="shared" si="138"/>
        <v>18.417697807210217</v>
      </c>
      <c r="D1514" s="7">
        <f t="shared" si="140"/>
        <v>18.34941583971586</v>
      </c>
      <c r="E1514" s="7">
        <f t="shared" si="139"/>
        <v>6.8281967494357332E-2</v>
      </c>
      <c r="F1514" s="7">
        <f t="shared" si="143"/>
        <v>2.9003277106755723E-2</v>
      </c>
      <c r="G1514" s="7">
        <f t="shared" si="141"/>
        <v>3.9278690387601609E-2</v>
      </c>
      <c r="H1514" s="7" t="str">
        <f t="shared" si="142"/>
        <v>Sell</v>
      </c>
    </row>
    <row r="1515" spans="1:8" ht="13.5" x14ac:dyDescent="0.35">
      <c r="A1515" s="3">
        <v>44218</v>
      </c>
      <c r="B1515" s="2">
        <v>19.246200000000002</v>
      </c>
      <c r="C1515" s="7">
        <f t="shared" si="138"/>
        <v>18.545159683024032</v>
      </c>
      <c r="D1515" s="7">
        <f t="shared" si="140"/>
        <v>18.415844296033203</v>
      </c>
      <c r="E1515" s="7">
        <f t="shared" si="139"/>
        <v>0.12931538699082878</v>
      </c>
      <c r="F1515" s="7">
        <f t="shared" si="143"/>
        <v>4.9065699083570335E-2</v>
      </c>
      <c r="G1515" s="7">
        <f t="shared" si="141"/>
        <v>8.0249687907258449E-2</v>
      </c>
      <c r="H1515" s="7" t="str">
        <f t="shared" si="142"/>
        <v>Sell</v>
      </c>
    </row>
    <row r="1516" spans="1:8" ht="13.5" x14ac:dyDescent="0.35">
      <c r="A1516" s="3">
        <v>44221</v>
      </c>
      <c r="B1516" s="2">
        <v>19.1812</v>
      </c>
      <c r="C1516" s="7">
        <f t="shared" si="138"/>
        <v>18.643012039481874</v>
      </c>
      <c r="D1516" s="7">
        <f t="shared" si="140"/>
        <v>18.472537311141856</v>
      </c>
      <c r="E1516" s="7">
        <f t="shared" si="139"/>
        <v>0.17047472834001809</v>
      </c>
      <c r="F1516" s="7">
        <f t="shared" si="143"/>
        <v>7.3347504934859892E-2</v>
      </c>
      <c r="G1516" s="7">
        <f t="shared" si="141"/>
        <v>9.7127223405158197E-2</v>
      </c>
      <c r="H1516" s="7" t="str">
        <f t="shared" si="142"/>
        <v>Sell</v>
      </c>
    </row>
    <row r="1517" spans="1:8" ht="13.5" x14ac:dyDescent="0.35">
      <c r="A1517" s="3">
        <v>44222</v>
      </c>
      <c r="B1517" s="2">
        <v>18.6905</v>
      </c>
      <c r="C1517" s="7">
        <f t="shared" si="138"/>
        <v>18.650317879561587</v>
      </c>
      <c r="D1517" s="7">
        <f t="shared" si="140"/>
        <v>18.488682695501716</v>
      </c>
      <c r="E1517" s="7">
        <f t="shared" si="139"/>
        <v>0.16163518405987176</v>
      </c>
      <c r="F1517" s="7">
        <f t="shared" si="143"/>
        <v>9.1005040759862266E-2</v>
      </c>
      <c r="G1517" s="7">
        <f t="shared" si="141"/>
        <v>7.0630143300009496E-2</v>
      </c>
      <c r="H1517" s="7" t="str">
        <f t="shared" si="142"/>
        <v>Sell</v>
      </c>
    </row>
    <row r="1518" spans="1:8" ht="13.5" x14ac:dyDescent="0.35">
      <c r="A1518" s="3">
        <v>44223</v>
      </c>
      <c r="B1518" s="2">
        <v>18.820399999999999</v>
      </c>
      <c r="C1518" s="7">
        <f t="shared" si="138"/>
        <v>18.676484359629036</v>
      </c>
      <c r="D1518" s="7">
        <f t="shared" si="140"/>
        <v>18.513254347686772</v>
      </c>
      <c r="E1518" s="7">
        <f t="shared" si="139"/>
        <v>0.1632300119422645</v>
      </c>
      <c r="F1518" s="7">
        <f t="shared" si="143"/>
        <v>0.10545003499634271</v>
      </c>
      <c r="G1518" s="7">
        <f t="shared" si="141"/>
        <v>5.7779976945921782E-2</v>
      </c>
      <c r="H1518" s="7" t="str">
        <f t="shared" si="142"/>
        <v>Sell</v>
      </c>
    </row>
    <row r="1519" spans="1:8" ht="13.5" x14ac:dyDescent="0.35">
      <c r="A1519" s="3">
        <v>44224</v>
      </c>
      <c r="B1519" s="2">
        <v>18.546199999999999</v>
      </c>
      <c r="C1519" s="7">
        <f t="shared" si="138"/>
        <v>18.656440611993801</v>
      </c>
      <c r="D1519" s="7">
        <f t="shared" si="140"/>
        <v>18.51569476637664</v>
      </c>
      <c r="E1519" s="7">
        <f t="shared" si="139"/>
        <v>0.14074584561716108</v>
      </c>
      <c r="F1519" s="7">
        <f t="shared" si="143"/>
        <v>0.11250919712050639</v>
      </c>
      <c r="G1519" s="7">
        <f t="shared" si="141"/>
        <v>2.8236648496654693E-2</v>
      </c>
      <c r="H1519" s="7" t="str">
        <f t="shared" si="142"/>
        <v>Sell</v>
      </c>
    </row>
    <row r="1520" spans="1:8" ht="13.5" x14ac:dyDescent="0.35">
      <c r="A1520" s="3">
        <v>44225</v>
      </c>
      <c r="B1520" s="2">
        <v>18.762699999999999</v>
      </c>
      <c r="C1520" s="7">
        <f t="shared" si="138"/>
        <v>18.6727882101486</v>
      </c>
      <c r="D1520" s="7">
        <f t="shared" si="140"/>
        <v>18.533991450348744</v>
      </c>
      <c r="E1520" s="7">
        <f t="shared" si="139"/>
        <v>0.13879675979985606</v>
      </c>
      <c r="F1520" s="7">
        <f t="shared" si="143"/>
        <v>0.11776670965637633</v>
      </c>
      <c r="G1520" s="7">
        <f t="shared" si="141"/>
        <v>2.1030050143479737E-2</v>
      </c>
      <c r="H1520" s="7" t="str">
        <f t="shared" si="142"/>
        <v>Sell</v>
      </c>
    </row>
    <row r="1521" spans="1:8" ht="13.5" x14ac:dyDescent="0.35">
      <c r="A1521" s="3">
        <v>44228</v>
      </c>
      <c r="B1521" s="2">
        <v>18.401800000000001</v>
      </c>
      <c r="C1521" s="7">
        <f t="shared" si="138"/>
        <v>18.631097716279584</v>
      </c>
      <c r="D1521" s="7">
        <f t="shared" si="140"/>
        <v>18.524199491063651</v>
      </c>
      <c r="E1521" s="7">
        <f t="shared" si="139"/>
        <v>0.10689822521593229</v>
      </c>
      <c r="F1521" s="7">
        <f t="shared" si="143"/>
        <v>0.11559301276828753</v>
      </c>
      <c r="G1521" s="7">
        <f t="shared" si="141"/>
        <v>-8.6947875523552404E-3</v>
      </c>
      <c r="H1521" s="7" t="str">
        <f t="shared" si="142"/>
        <v>Hold</v>
      </c>
    </row>
    <row r="1522" spans="1:8" ht="13.5" x14ac:dyDescent="0.35">
      <c r="A1522" s="3">
        <v>44229</v>
      </c>
      <c r="B1522" s="2">
        <v>18.466799999999999</v>
      </c>
      <c r="C1522" s="7">
        <f t="shared" si="138"/>
        <v>18.605821144544265</v>
      </c>
      <c r="D1522" s="7">
        <f t="shared" si="140"/>
        <v>18.519947676910789</v>
      </c>
      <c r="E1522" s="7">
        <f t="shared" si="139"/>
        <v>8.5873467633476253E-2</v>
      </c>
      <c r="F1522" s="7">
        <f t="shared" si="143"/>
        <v>0.10964910374132528</v>
      </c>
      <c r="G1522" s="7">
        <f t="shared" si="141"/>
        <v>-2.3775636107849024E-2</v>
      </c>
      <c r="H1522" s="7" t="str">
        <f t="shared" si="142"/>
        <v>Hold</v>
      </c>
    </row>
    <row r="1523" spans="1:8" ht="13.5" x14ac:dyDescent="0.35">
      <c r="A1523" s="3">
        <v>44230</v>
      </c>
      <c r="B1523" s="2">
        <v>18.474</v>
      </c>
      <c r="C1523" s="7">
        <f t="shared" si="138"/>
        <v>18.585540968460531</v>
      </c>
      <c r="D1523" s="7">
        <f t="shared" si="140"/>
        <v>18.516544145287771</v>
      </c>
      <c r="E1523" s="7">
        <f t="shared" si="139"/>
        <v>6.8996823172760458E-2</v>
      </c>
      <c r="F1523" s="7">
        <f t="shared" si="143"/>
        <v>0.10151864762761231</v>
      </c>
      <c r="G1523" s="7">
        <f t="shared" si="141"/>
        <v>-3.2521824454851855E-2</v>
      </c>
      <c r="H1523" s="7" t="str">
        <f t="shared" si="142"/>
        <v>Hold</v>
      </c>
    </row>
    <row r="1524" spans="1:8" ht="13.5" x14ac:dyDescent="0.35">
      <c r="A1524" s="3">
        <v>44231</v>
      </c>
      <c r="B1524" s="2">
        <v>18.647200000000002</v>
      </c>
      <c r="C1524" s="7">
        <f t="shared" si="138"/>
        <v>18.595026973312756</v>
      </c>
      <c r="D1524" s="7">
        <f t="shared" si="140"/>
        <v>18.526222356747937</v>
      </c>
      <c r="E1524" s="7">
        <f t="shared" si="139"/>
        <v>6.8804616564818843E-2</v>
      </c>
      <c r="F1524" s="7">
        <f t="shared" si="143"/>
        <v>9.4975841415053636E-2</v>
      </c>
      <c r="G1524" s="7">
        <f t="shared" si="141"/>
        <v>-2.6171224850234792E-2</v>
      </c>
      <c r="H1524" s="7" t="str">
        <f t="shared" si="142"/>
        <v>Hold</v>
      </c>
    </row>
    <row r="1525" spans="1:8" ht="13.5" x14ac:dyDescent="0.35">
      <c r="A1525" s="3">
        <v>44232</v>
      </c>
      <c r="B1525" s="2">
        <v>18.971900000000002</v>
      </c>
      <c r="C1525" s="7">
        <f t="shared" si="138"/>
        <v>18.653007438956948</v>
      </c>
      <c r="D1525" s="7">
        <f t="shared" si="140"/>
        <v>18.55923551550735</v>
      </c>
      <c r="E1525" s="7">
        <f t="shared" si="139"/>
        <v>9.3771923449597949E-2</v>
      </c>
      <c r="F1525" s="7">
        <f t="shared" si="143"/>
        <v>9.4735057821962509E-2</v>
      </c>
      <c r="G1525" s="7">
        <f t="shared" si="141"/>
        <v>-9.6313437236456023E-4</v>
      </c>
      <c r="H1525" s="7" t="str">
        <f t="shared" si="142"/>
        <v>Hold</v>
      </c>
    </row>
    <row r="1526" spans="1:8" ht="13.5" x14ac:dyDescent="0.35">
      <c r="A1526" s="3">
        <v>44235</v>
      </c>
      <c r="B1526" s="2">
        <v>19.0441</v>
      </c>
      <c r="C1526" s="7">
        <f t="shared" si="138"/>
        <v>18.713175525271264</v>
      </c>
      <c r="D1526" s="7">
        <f t="shared" si="140"/>
        <v>18.595151403247545</v>
      </c>
      <c r="E1526" s="7">
        <f t="shared" si="139"/>
        <v>0.11802412202371926</v>
      </c>
      <c r="F1526" s="7">
        <f t="shared" si="143"/>
        <v>9.9392870662313865E-2</v>
      </c>
      <c r="G1526" s="7">
        <f t="shared" si="141"/>
        <v>1.8631251361405393E-2</v>
      </c>
      <c r="H1526" s="7" t="str">
        <f t="shared" si="142"/>
        <v>Sell</v>
      </c>
    </row>
    <row r="1527" spans="1:8" ht="13.5" x14ac:dyDescent="0.35">
      <c r="A1527" s="3">
        <v>44236</v>
      </c>
      <c r="B1527" s="2">
        <v>19.195599999999999</v>
      </c>
      <c r="C1527" s="7">
        <f t="shared" si="138"/>
        <v>18.787394675229532</v>
      </c>
      <c r="D1527" s="7">
        <f t="shared" si="140"/>
        <v>18.639629077081061</v>
      </c>
      <c r="E1527" s="7">
        <f t="shared" si="139"/>
        <v>0.1477655981484709</v>
      </c>
      <c r="F1527" s="7">
        <f t="shared" si="143"/>
        <v>0.10906741615954527</v>
      </c>
      <c r="G1527" s="7">
        <f t="shared" si="141"/>
        <v>3.8698181988925634E-2</v>
      </c>
      <c r="H1527" s="7" t="str">
        <f t="shared" si="142"/>
        <v>Sell</v>
      </c>
    </row>
    <row r="1528" spans="1:8" ht="13.5" x14ac:dyDescent="0.35">
      <c r="A1528" s="3">
        <v>44237</v>
      </c>
      <c r="B1528" s="2">
        <v>19.628599999999999</v>
      </c>
      <c r="C1528" s="7">
        <f t="shared" si="138"/>
        <v>18.916810879040373</v>
      </c>
      <c r="D1528" s="7">
        <f t="shared" si="140"/>
        <v>18.712886182482464</v>
      </c>
      <c r="E1528" s="7">
        <f t="shared" si="139"/>
        <v>0.2039246965579089</v>
      </c>
      <c r="F1528" s="7">
        <f t="shared" si="143"/>
        <v>0.128038872239218</v>
      </c>
      <c r="G1528" s="7">
        <f t="shared" si="141"/>
        <v>7.5885824318690898E-2</v>
      </c>
      <c r="H1528" s="7" t="str">
        <f t="shared" si="142"/>
        <v>Sell</v>
      </c>
    </row>
    <row r="1529" spans="1:8" ht="13.5" x14ac:dyDescent="0.35">
      <c r="A1529" s="3">
        <v>44238</v>
      </c>
      <c r="B1529" s="2">
        <v>19.484300000000001</v>
      </c>
      <c r="C1529" s="7">
        <f t="shared" si="138"/>
        <v>19.004116897649546</v>
      </c>
      <c r="D1529" s="7">
        <f t="shared" si="140"/>
        <v>18.770027946743021</v>
      </c>
      <c r="E1529" s="7">
        <f t="shared" si="139"/>
        <v>0.23408895090652493</v>
      </c>
      <c r="F1529" s="7">
        <f t="shared" si="143"/>
        <v>0.14924888797267941</v>
      </c>
      <c r="G1529" s="7">
        <f t="shared" si="141"/>
        <v>8.4840062933845523E-2</v>
      </c>
      <c r="H1529" s="7" t="str">
        <f t="shared" si="142"/>
        <v>Sell</v>
      </c>
    </row>
    <row r="1530" spans="1:8" ht="13.5" x14ac:dyDescent="0.35">
      <c r="A1530" s="3">
        <v>44239</v>
      </c>
      <c r="B1530" s="2">
        <v>19.4771</v>
      </c>
      <c r="C1530" s="7">
        <f t="shared" si="138"/>
        <v>19.076883528780385</v>
      </c>
      <c r="D1530" s="7">
        <f t="shared" si="140"/>
        <v>18.822403654391685</v>
      </c>
      <c r="E1530" s="7">
        <f t="shared" si="139"/>
        <v>0.25447987438870001</v>
      </c>
      <c r="F1530" s="7">
        <f t="shared" si="143"/>
        <v>0.17029508525588355</v>
      </c>
      <c r="G1530" s="7">
        <f t="shared" si="141"/>
        <v>8.4184789132816462E-2</v>
      </c>
      <c r="H1530" s="7" t="str">
        <f t="shared" si="142"/>
        <v>Sell</v>
      </c>
    </row>
    <row r="1531" spans="1:8" ht="13.5" x14ac:dyDescent="0.35">
      <c r="A1531" s="3">
        <v>44242</v>
      </c>
      <c r="B1531" s="2">
        <v>19.462599999999998</v>
      </c>
      <c r="C1531" s="7">
        <f t="shared" si="138"/>
        <v>19.136224524352631</v>
      </c>
      <c r="D1531" s="7">
        <f t="shared" si="140"/>
        <v>18.86982560591823</v>
      </c>
      <c r="E1531" s="7">
        <f t="shared" si="139"/>
        <v>0.26639891843440111</v>
      </c>
      <c r="F1531" s="7">
        <f t="shared" si="143"/>
        <v>0.18951585189158707</v>
      </c>
      <c r="G1531" s="7">
        <f t="shared" si="141"/>
        <v>7.6883066542814044E-2</v>
      </c>
      <c r="H1531" s="7" t="str">
        <f t="shared" si="142"/>
        <v>Sell</v>
      </c>
    </row>
    <row r="1532" spans="1:8" ht="13.5" x14ac:dyDescent="0.35">
      <c r="A1532" s="3">
        <v>44243</v>
      </c>
      <c r="B1532" s="2">
        <v>19.484300000000001</v>
      </c>
      <c r="C1532" s="7">
        <f t="shared" si="138"/>
        <v>19.189774597529148</v>
      </c>
      <c r="D1532" s="7">
        <f t="shared" si="140"/>
        <v>18.915342227702066</v>
      </c>
      <c r="E1532" s="7">
        <f t="shared" si="139"/>
        <v>0.27443236982708186</v>
      </c>
      <c r="F1532" s="7">
        <f t="shared" si="143"/>
        <v>0.20649915547868605</v>
      </c>
      <c r="G1532" s="7">
        <f t="shared" si="141"/>
        <v>6.7933214348395804E-2</v>
      </c>
      <c r="H1532" s="7" t="str">
        <f t="shared" si="142"/>
        <v>Sell</v>
      </c>
    </row>
    <row r="1533" spans="1:8" ht="13.5" x14ac:dyDescent="0.35">
      <c r="A1533" s="3">
        <v>44244</v>
      </c>
      <c r="B1533" s="2">
        <v>19.628599999999999</v>
      </c>
      <c r="C1533" s="7">
        <f t="shared" si="138"/>
        <v>19.257286197909281</v>
      </c>
      <c r="D1533" s="7">
        <f t="shared" si="140"/>
        <v>18.968176136761173</v>
      </c>
      <c r="E1533" s="7">
        <f t="shared" si="139"/>
        <v>0.28911006114810789</v>
      </c>
      <c r="F1533" s="7">
        <f t="shared" si="143"/>
        <v>0.22302133661257043</v>
      </c>
      <c r="G1533" s="7">
        <f t="shared" si="141"/>
        <v>6.6088724535537463E-2</v>
      </c>
      <c r="H1533" s="7" t="str">
        <f t="shared" si="142"/>
        <v>Sell</v>
      </c>
    </row>
    <row r="1534" spans="1:8" ht="13.5" x14ac:dyDescent="0.35">
      <c r="A1534" s="3">
        <v>44245</v>
      </c>
      <c r="B1534" s="2">
        <v>19.592500000000001</v>
      </c>
      <c r="C1534" s="7">
        <f t="shared" si="138"/>
        <v>19.308857552077086</v>
      </c>
      <c r="D1534" s="7">
        <f t="shared" si="140"/>
        <v>19.014422348852936</v>
      </c>
      <c r="E1534" s="7">
        <f t="shared" si="139"/>
        <v>0.2944352032241504</v>
      </c>
      <c r="F1534" s="7">
        <f t="shared" si="143"/>
        <v>0.23730410993488643</v>
      </c>
      <c r="G1534" s="7">
        <f t="shared" si="141"/>
        <v>5.7131093289263968E-2</v>
      </c>
      <c r="H1534" s="7" t="str">
        <f t="shared" si="142"/>
        <v>Sell</v>
      </c>
    </row>
    <row r="1535" spans="1:8" ht="13.5" x14ac:dyDescent="0.35">
      <c r="A1535" s="3">
        <v>44246</v>
      </c>
      <c r="B1535" s="2">
        <v>19.592500000000001</v>
      </c>
      <c r="C1535" s="7">
        <f t="shared" si="138"/>
        <v>19.352494851757537</v>
      </c>
      <c r="D1535" s="7">
        <f t="shared" si="140"/>
        <v>19.057242915604569</v>
      </c>
      <c r="E1535" s="7">
        <f t="shared" si="139"/>
        <v>0.29525193615296885</v>
      </c>
      <c r="F1535" s="7">
        <f t="shared" si="143"/>
        <v>0.24889367517850294</v>
      </c>
      <c r="G1535" s="7">
        <f t="shared" si="141"/>
        <v>4.6358260974465909E-2</v>
      </c>
      <c r="H1535" s="7" t="str">
        <f t="shared" si="142"/>
        <v>Sell</v>
      </c>
    </row>
    <row r="1536" spans="1:8" ht="13.5" x14ac:dyDescent="0.35">
      <c r="A1536" s="3">
        <v>44249</v>
      </c>
      <c r="B1536" s="2">
        <v>19.5565</v>
      </c>
      <c r="C1536" s="7">
        <f t="shared" si="138"/>
        <v>19.383880259179453</v>
      </c>
      <c r="D1536" s="7">
        <f t="shared" si="140"/>
        <v>19.094224921856082</v>
      </c>
      <c r="E1536" s="7">
        <f t="shared" si="139"/>
        <v>0.28965533732337079</v>
      </c>
      <c r="F1536" s="7">
        <f t="shared" si="143"/>
        <v>0.25704600760747653</v>
      </c>
      <c r="G1536" s="7">
        <f t="shared" si="141"/>
        <v>3.2609329715894253E-2</v>
      </c>
      <c r="H1536" s="7" t="str">
        <f t="shared" si="142"/>
        <v>Sell</v>
      </c>
    </row>
    <row r="1537" spans="1:8" ht="13.5" x14ac:dyDescent="0.35">
      <c r="A1537" s="3">
        <v>44250</v>
      </c>
      <c r="B1537" s="2">
        <v>20.025500000000001</v>
      </c>
      <c r="C1537" s="7">
        <f t="shared" si="138"/>
        <v>19.482590988536458</v>
      </c>
      <c r="D1537" s="7">
        <f t="shared" si="140"/>
        <v>19.163208260977854</v>
      </c>
      <c r="E1537" s="7">
        <f t="shared" si="139"/>
        <v>0.31938272755860453</v>
      </c>
      <c r="F1537" s="7">
        <f t="shared" si="143"/>
        <v>0.26951335159770212</v>
      </c>
      <c r="G1537" s="7">
        <f t="shared" si="141"/>
        <v>4.9869375960902407E-2</v>
      </c>
      <c r="H1537" s="7" t="str">
        <f t="shared" si="142"/>
        <v>Sell</v>
      </c>
    </row>
    <row r="1538" spans="1:8" ht="13.5" x14ac:dyDescent="0.35">
      <c r="A1538" s="3">
        <v>44251</v>
      </c>
      <c r="B1538" s="2">
        <v>20.3142</v>
      </c>
      <c r="C1538" s="7">
        <f t="shared" si="138"/>
        <v>19.610530836453925</v>
      </c>
      <c r="D1538" s="7">
        <f t="shared" si="140"/>
        <v>19.248466908312828</v>
      </c>
      <c r="E1538" s="7">
        <f t="shared" si="139"/>
        <v>0.36206392814109734</v>
      </c>
      <c r="F1538" s="7">
        <f t="shared" si="143"/>
        <v>0.2880234669063812</v>
      </c>
      <c r="G1538" s="7">
        <f t="shared" si="141"/>
        <v>7.4040461234716137E-2</v>
      </c>
      <c r="H1538" s="7" t="str">
        <f t="shared" si="142"/>
        <v>Sell</v>
      </c>
    </row>
    <row r="1539" spans="1:8" ht="13.5" x14ac:dyDescent="0.35">
      <c r="A1539" s="3">
        <v>44252</v>
      </c>
      <c r="B1539" s="2">
        <v>20.133800000000001</v>
      </c>
      <c r="C1539" s="7">
        <f t="shared" si="138"/>
        <v>19.691033784691786</v>
      </c>
      <c r="D1539" s="7">
        <f t="shared" si="140"/>
        <v>19.314047137326693</v>
      </c>
      <c r="E1539" s="7">
        <f t="shared" si="139"/>
        <v>0.37698664736509357</v>
      </c>
      <c r="F1539" s="7">
        <f t="shared" si="143"/>
        <v>0.30581610299812367</v>
      </c>
      <c r="G1539" s="7">
        <f t="shared" si="141"/>
        <v>7.1170544366969901E-2</v>
      </c>
      <c r="H1539" s="7" t="str">
        <f t="shared" si="142"/>
        <v>Sell</v>
      </c>
    </row>
    <row r="1540" spans="1:8" ht="13.5" x14ac:dyDescent="0.35">
      <c r="A1540" s="3">
        <v>44253</v>
      </c>
      <c r="B1540" s="2">
        <v>20.2059</v>
      </c>
      <c r="C1540" s="7">
        <f t="shared" si="138"/>
        <v>19.770243971662278</v>
      </c>
      <c r="D1540" s="7">
        <f t="shared" si="140"/>
        <v>19.380110312339532</v>
      </c>
      <c r="E1540" s="7">
        <f t="shared" si="139"/>
        <v>0.39013365932274624</v>
      </c>
      <c r="F1540" s="7">
        <f t="shared" si="143"/>
        <v>0.3226796142630482</v>
      </c>
      <c r="G1540" s="7">
        <f t="shared" si="141"/>
        <v>6.7454045059698042E-2</v>
      </c>
      <c r="H1540" s="7" t="str">
        <f t="shared" si="142"/>
        <v>Sell</v>
      </c>
    </row>
    <row r="1541" spans="1:8" ht="13.5" x14ac:dyDescent="0.35">
      <c r="A1541" s="3">
        <v>44256</v>
      </c>
      <c r="B1541" s="2">
        <v>20.278099999999998</v>
      </c>
      <c r="C1541" s="7">
        <f t="shared" si="138"/>
        <v>19.84837566832962</v>
      </c>
      <c r="D1541" s="7">
        <f t="shared" si="140"/>
        <v>19.446628066981049</v>
      </c>
      <c r="E1541" s="7">
        <f t="shared" si="139"/>
        <v>0.40174760134857124</v>
      </c>
      <c r="F1541" s="7">
        <f t="shared" si="143"/>
        <v>0.33849321168015284</v>
      </c>
      <c r="G1541" s="7">
        <f t="shared" si="141"/>
        <v>6.3254389668418398E-2</v>
      </c>
      <c r="H1541" s="7" t="str">
        <f t="shared" si="142"/>
        <v>Sell</v>
      </c>
    </row>
    <row r="1542" spans="1:8" ht="13.5" x14ac:dyDescent="0.35">
      <c r="A1542" s="3">
        <v>44257</v>
      </c>
      <c r="B1542" s="2">
        <v>20.566800000000001</v>
      </c>
      <c r="C1542" s="7">
        <f t="shared" si="138"/>
        <v>19.958902488586599</v>
      </c>
      <c r="D1542" s="7">
        <f t="shared" si="140"/>
        <v>19.529603765723195</v>
      </c>
      <c r="E1542" s="7">
        <f t="shared" si="139"/>
        <v>0.42929872286340398</v>
      </c>
      <c r="F1542" s="7">
        <f t="shared" si="143"/>
        <v>0.35665431391680308</v>
      </c>
      <c r="G1542" s="7">
        <f t="shared" si="141"/>
        <v>7.2644408946600902E-2</v>
      </c>
      <c r="H1542" s="7" t="str">
        <f t="shared" si="142"/>
        <v>Sell</v>
      </c>
    </row>
    <row r="1543" spans="1:8" ht="13.5" x14ac:dyDescent="0.35">
      <c r="A1543" s="3">
        <v>44258</v>
      </c>
      <c r="B1543" s="2">
        <v>20.711099999999998</v>
      </c>
      <c r="C1543" s="7">
        <f t="shared" si="138"/>
        <v>20.074625182650198</v>
      </c>
      <c r="D1543" s="7">
        <f t="shared" si="140"/>
        <v>19.617122005299255</v>
      </c>
      <c r="E1543" s="7">
        <f t="shared" si="139"/>
        <v>0.4575031773509437</v>
      </c>
      <c r="F1543" s="7">
        <f t="shared" si="143"/>
        <v>0.3768240866036312</v>
      </c>
      <c r="G1543" s="7">
        <f t="shared" si="141"/>
        <v>8.0679090747312499E-2</v>
      </c>
      <c r="H1543" s="7" t="str">
        <f t="shared" si="142"/>
        <v>Sell</v>
      </c>
    </row>
    <row r="1544" spans="1:8" ht="13.5" x14ac:dyDescent="0.35">
      <c r="A1544" s="3">
        <v>44259</v>
      </c>
      <c r="B1544" s="2">
        <v>20.985299999999999</v>
      </c>
      <c r="C1544" s="7">
        <f t="shared" si="138"/>
        <v>20.214729000704011</v>
      </c>
      <c r="D1544" s="7">
        <f t="shared" si="140"/>
        <v>19.718468523425237</v>
      </c>
      <c r="E1544" s="7">
        <f t="shared" si="139"/>
        <v>0.4962604772787742</v>
      </c>
      <c r="F1544" s="7">
        <f t="shared" si="143"/>
        <v>0.40071136473865987</v>
      </c>
      <c r="G1544" s="7">
        <f t="shared" si="141"/>
        <v>9.5549112540114334E-2</v>
      </c>
      <c r="H1544" s="7" t="str">
        <f t="shared" si="142"/>
        <v>Sell</v>
      </c>
    </row>
    <row r="1545" spans="1:8" ht="13.5" x14ac:dyDescent="0.35">
      <c r="A1545" s="3">
        <v>44260</v>
      </c>
      <c r="B1545" s="2">
        <v>21.360600000000002</v>
      </c>
      <c r="C1545" s="7">
        <f t="shared" si="138"/>
        <v>20.391016846749547</v>
      </c>
      <c r="D1545" s="7">
        <f t="shared" si="140"/>
        <v>19.840107892060402</v>
      </c>
      <c r="E1545" s="7">
        <f t="shared" si="139"/>
        <v>0.55090895468914525</v>
      </c>
      <c r="F1545" s="7">
        <f t="shared" si="143"/>
        <v>0.43075088272875695</v>
      </c>
      <c r="G1545" s="7">
        <f t="shared" si="141"/>
        <v>0.1201580719603883</v>
      </c>
      <c r="H1545" s="7" t="str">
        <f t="shared" si="142"/>
        <v>Sell</v>
      </c>
    </row>
    <row r="1546" spans="1:8" ht="13.5" x14ac:dyDescent="0.35">
      <c r="A1546" s="3">
        <v>44263</v>
      </c>
      <c r="B1546" s="2">
        <v>20.999700000000001</v>
      </c>
      <c r="C1546" s="7">
        <f t="shared" si="138"/>
        <v>20.484660408788077</v>
      </c>
      <c r="D1546" s="7">
        <f t="shared" si="140"/>
        <v>19.926003603759632</v>
      </c>
      <c r="E1546" s="7">
        <f t="shared" si="139"/>
        <v>0.55865680502844484</v>
      </c>
      <c r="F1546" s="7">
        <f t="shared" si="143"/>
        <v>0.45633206718869457</v>
      </c>
      <c r="G1546" s="7">
        <f t="shared" si="141"/>
        <v>0.10232473783975027</v>
      </c>
      <c r="H1546" s="7" t="str">
        <f t="shared" si="142"/>
        <v>Sell</v>
      </c>
    </row>
    <row r="1547" spans="1:8" ht="13.5" x14ac:dyDescent="0.35">
      <c r="A1547" s="3">
        <v>44264</v>
      </c>
      <c r="B1547" s="2">
        <v>20.783200000000001</v>
      </c>
      <c r="C1547" s="7">
        <f t="shared" si="138"/>
        <v>20.530589576666834</v>
      </c>
      <c r="D1547" s="7">
        <f t="shared" si="140"/>
        <v>19.989499633110771</v>
      </c>
      <c r="E1547" s="7">
        <f t="shared" si="139"/>
        <v>0.54108994355606299</v>
      </c>
      <c r="F1547" s="7">
        <f t="shared" si="143"/>
        <v>0.47328364246216825</v>
      </c>
      <c r="G1547" s="7">
        <f t="shared" si="141"/>
        <v>6.7806301093894739E-2</v>
      </c>
      <c r="H1547" s="7" t="str">
        <f t="shared" si="142"/>
        <v>Sell</v>
      </c>
    </row>
    <row r="1548" spans="1:8" ht="13.5" x14ac:dyDescent="0.35">
      <c r="A1548" s="3">
        <v>44265</v>
      </c>
      <c r="B1548" s="2">
        <v>20.5884</v>
      </c>
      <c r="C1548" s="7">
        <f t="shared" si="138"/>
        <v>20.539483487948861</v>
      </c>
      <c r="D1548" s="7">
        <f t="shared" si="140"/>
        <v>20.033862623250716</v>
      </c>
      <c r="E1548" s="7">
        <f t="shared" si="139"/>
        <v>0.5056208646981446</v>
      </c>
      <c r="F1548" s="7">
        <f t="shared" si="143"/>
        <v>0.47975108690936358</v>
      </c>
      <c r="G1548" s="7">
        <f t="shared" si="141"/>
        <v>2.5869777788781023E-2</v>
      </c>
      <c r="H1548" s="7" t="str">
        <f t="shared" si="142"/>
        <v>Sell</v>
      </c>
    </row>
    <row r="1549" spans="1:8" ht="13.5" x14ac:dyDescent="0.35">
      <c r="A1549" s="3">
        <v>44266</v>
      </c>
      <c r="B1549" s="2">
        <v>20.566800000000001</v>
      </c>
      <c r="C1549" s="7">
        <f t="shared" si="138"/>
        <v>20.543686028264418</v>
      </c>
      <c r="D1549" s="7">
        <f t="shared" si="140"/>
        <v>20.073339465972886</v>
      </c>
      <c r="E1549" s="7">
        <f t="shared" si="139"/>
        <v>0.47034656229153171</v>
      </c>
      <c r="F1549" s="7">
        <f t="shared" si="143"/>
        <v>0.47787018198579723</v>
      </c>
      <c r="G1549" s="7">
        <f t="shared" si="141"/>
        <v>-7.5236196942655154E-3</v>
      </c>
      <c r="H1549" s="7" t="str">
        <f t="shared" si="142"/>
        <v>Hold</v>
      </c>
    </row>
    <row r="1550" spans="1:8" ht="13.5" x14ac:dyDescent="0.35">
      <c r="A1550" s="3">
        <v>44267</v>
      </c>
      <c r="B1550" s="2">
        <v>20.920400000000001</v>
      </c>
      <c r="C1550" s="7">
        <f t="shared" si="138"/>
        <v>20.601642023916046</v>
      </c>
      <c r="D1550" s="7">
        <f t="shared" si="140"/>
        <v>20.136084690715634</v>
      </c>
      <c r="E1550" s="7">
        <f t="shared" si="139"/>
        <v>0.4655573332004117</v>
      </c>
      <c r="F1550" s="7">
        <f t="shared" si="143"/>
        <v>0.47540761222872013</v>
      </c>
      <c r="G1550" s="7">
        <f t="shared" si="141"/>
        <v>-9.8502790283084285E-3</v>
      </c>
      <c r="H1550" s="7" t="str">
        <f t="shared" si="142"/>
        <v>Hold</v>
      </c>
    </row>
    <row r="1551" spans="1:8" ht="13.5" x14ac:dyDescent="0.35">
      <c r="A1551" s="3">
        <v>44270</v>
      </c>
      <c r="B1551" s="2">
        <v>21.071899999999999</v>
      </c>
      <c r="C1551" s="7">
        <f t="shared" ref="C1551:C1614" si="144">$C$4*B1551+C1550*(1-$C$4)</f>
        <v>20.673989404852041</v>
      </c>
      <c r="D1551" s="7">
        <f t="shared" si="140"/>
        <v>20.205404343255218</v>
      </c>
      <c r="E1551" s="7">
        <f t="shared" si="139"/>
        <v>0.46858506159682278</v>
      </c>
      <c r="F1551" s="7">
        <f t="shared" si="143"/>
        <v>0.47404310210234069</v>
      </c>
      <c r="G1551" s="7">
        <f t="shared" si="141"/>
        <v>-5.4580405055179027E-3</v>
      </c>
      <c r="H1551" s="7" t="str">
        <f t="shared" si="142"/>
        <v>Hold</v>
      </c>
    </row>
    <row r="1552" spans="1:8" ht="13.5" x14ac:dyDescent="0.35">
      <c r="A1552" s="3">
        <v>44271</v>
      </c>
      <c r="B1552" s="2">
        <v>20.999700000000001</v>
      </c>
      <c r="C1552" s="7">
        <f t="shared" si="144"/>
        <v>20.724098727182497</v>
      </c>
      <c r="D1552" s="7">
        <f t="shared" si="140"/>
        <v>20.264241058569645</v>
      </c>
      <c r="E1552" s="7">
        <f t="shared" si="139"/>
        <v>0.45985766861285171</v>
      </c>
      <c r="F1552" s="7">
        <f t="shared" si="143"/>
        <v>0.4712060154044429</v>
      </c>
      <c r="G1552" s="7">
        <f t="shared" si="141"/>
        <v>-1.1348346791591191E-2</v>
      </c>
      <c r="H1552" s="7" t="str">
        <f t="shared" si="142"/>
        <v>Hold</v>
      </c>
    </row>
    <row r="1553" spans="1:8" ht="13.5" x14ac:dyDescent="0.35">
      <c r="A1553" s="3">
        <v>44272</v>
      </c>
      <c r="B1553" s="2">
        <v>20.855399999999999</v>
      </c>
      <c r="C1553" s="7">
        <f t="shared" si="144"/>
        <v>20.744298923000574</v>
      </c>
      <c r="D1553" s="7">
        <f t="shared" si="140"/>
        <v>20.308030609786709</v>
      </c>
      <c r="E1553" s="7">
        <f t="shared" si="139"/>
        <v>0.43626831321386561</v>
      </c>
      <c r="F1553" s="7">
        <f t="shared" si="143"/>
        <v>0.46421847496632745</v>
      </c>
      <c r="G1553" s="7">
        <f t="shared" si="141"/>
        <v>-2.7950161752461844E-2</v>
      </c>
      <c r="H1553" s="7" t="str">
        <f t="shared" si="142"/>
        <v>Hold</v>
      </c>
    </row>
    <row r="1554" spans="1:8" ht="13.5" x14ac:dyDescent="0.35">
      <c r="A1554" s="3">
        <v>44273</v>
      </c>
      <c r="B1554" s="2">
        <v>20.783200000000001</v>
      </c>
      <c r="C1554" s="7">
        <f t="shared" si="144"/>
        <v>20.750283704077411</v>
      </c>
      <c r="D1554" s="7">
        <f t="shared" si="140"/>
        <v>20.343228342395101</v>
      </c>
      <c r="E1554" s="7">
        <f t="shared" si="139"/>
        <v>0.40705536168231049</v>
      </c>
      <c r="F1554" s="7">
        <f t="shared" si="143"/>
        <v>0.45278585230952412</v>
      </c>
      <c r="G1554" s="7">
        <f t="shared" si="141"/>
        <v>-4.5730490627213627E-2</v>
      </c>
      <c r="H1554" s="7" t="str">
        <f t="shared" si="142"/>
        <v>Hold</v>
      </c>
    </row>
    <row r="1555" spans="1:8" ht="13.5" x14ac:dyDescent="0.35">
      <c r="A1555" s="3">
        <v>44274</v>
      </c>
      <c r="B1555" s="2">
        <v>20.783200000000001</v>
      </c>
      <c r="C1555" s="7">
        <f t="shared" si="144"/>
        <v>20.755347749603963</v>
      </c>
      <c r="D1555" s="7">
        <f t="shared" si="140"/>
        <v>20.375818835551019</v>
      </c>
      <c r="E1555" s="7">
        <f t="shared" si="139"/>
        <v>0.37952891405294409</v>
      </c>
      <c r="F1555" s="7">
        <f t="shared" si="143"/>
        <v>0.43813446465820816</v>
      </c>
      <c r="G1555" s="7">
        <f t="shared" si="141"/>
        <v>-5.8605550605264067E-2</v>
      </c>
      <c r="H1555" s="7" t="str">
        <f t="shared" si="142"/>
        <v>Hold</v>
      </c>
    </row>
    <row r="1556" spans="1:8" ht="13.5" x14ac:dyDescent="0.35">
      <c r="A1556" s="3">
        <v>44277</v>
      </c>
      <c r="B1556" s="2">
        <v>20.9131</v>
      </c>
      <c r="C1556" s="7">
        <f t="shared" si="144"/>
        <v>20.779617326587971</v>
      </c>
      <c r="D1556" s="7">
        <f t="shared" si="140"/>
        <v>20.415617440325018</v>
      </c>
      <c r="E1556" s="7">
        <f t="shared" si="139"/>
        <v>0.36399988626295254</v>
      </c>
      <c r="F1556" s="7">
        <f t="shared" si="143"/>
        <v>0.42330754897915707</v>
      </c>
      <c r="G1556" s="7">
        <f t="shared" si="141"/>
        <v>-5.9307662716204523E-2</v>
      </c>
      <c r="H1556" s="7" t="str">
        <f t="shared" si="142"/>
        <v>Hold</v>
      </c>
    </row>
    <row r="1557" spans="1:8" ht="13.5" x14ac:dyDescent="0.35">
      <c r="A1557" s="3">
        <v>44278</v>
      </c>
      <c r="B1557" s="2">
        <v>20.711099999999998</v>
      </c>
      <c r="C1557" s="7">
        <f t="shared" si="144"/>
        <v>20.769076199420592</v>
      </c>
      <c r="D1557" s="7">
        <f t="shared" si="140"/>
        <v>20.437505037337978</v>
      </c>
      <c r="E1557" s="7">
        <f t="shared" si="139"/>
        <v>0.33157116208261428</v>
      </c>
      <c r="F1557" s="7">
        <f t="shared" si="143"/>
        <v>0.40496027159984854</v>
      </c>
      <c r="G1557" s="7">
        <f t="shared" si="141"/>
        <v>-7.3389109517234263E-2</v>
      </c>
      <c r="H1557" s="7" t="str">
        <f t="shared" si="142"/>
        <v>Hold</v>
      </c>
    </row>
    <row r="1558" spans="1:8" ht="13.5" x14ac:dyDescent="0.35">
      <c r="A1558" s="3">
        <v>44279</v>
      </c>
      <c r="B1558" s="2">
        <v>20.776</v>
      </c>
      <c r="C1558" s="7">
        <f t="shared" si="144"/>
        <v>20.770141399509729</v>
      </c>
      <c r="D1558" s="7">
        <f t="shared" si="140"/>
        <v>20.462578738275905</v>
      </c>
      <c r="E1558" s="7">
        <f t="shared" si="139"/>
        <v>0.30756266123382403</v>
      </c>
      <c r="F1558" s="7">
        <f t="shared" si="143"/>
        <v>0.38548074952664368</v>
      </c>
      <c r="G1558" s="7">
        <f t="shared" si="141"/>
        <v>-7.7918088292819654E-2</v>
      </c>
      <c r="H1558" s="7" t="str">
        <f t="shared" si="142"/>
        <v>Hold</v>
      </c>
    </row>
    <row r="1559" spans="1:8" ht="13.5" x14ac:dyDescent="0.35">
      <c r="A1559" s="3">
        <v>44280</v>
      </c>
      <c r="B1559" s="2">
        <v>20.711099999999998</v>
      </c>
      <c r="C1559" s="7">
        <f t="shared" si="144"/>
        <v>20.761058107277464</v>
      </c>
      <c r="D1559" s="7">
        <f t="shared" si="140"/>
        <v>20.480987720625837</v>
      </c>
      <c r="E1559" s="7">
        <f t="shared" si="139"/>
        <v>0.28007038665162654</v>
      </c>
      <c r="F1559" s="7">
        <f t="shared" si="143"/>
        <v>0.3643986769516403</v>
      </c>
      <c r="G1559" s="7">
        <f t="shared" si="141"/>
        <v>-8.4328290300013764E-2</v>
      </c>
      <c r="H1559" s="7" t="str">
        <f t="shared" si="142"/>
        <v>Hold</v>
      </c>
    </row>
    <row r="1560" spans="1:8" ht="13.5" x14ac:dyDescent="0.35">
      <c r="A1560" s="3">
        <v>44281</v>
      </c>
      <c r="B1560" s="2">
        <v>20.855399999999999</v>
      </c>
      <c r="C1560" s="7">
        <f t="shared" si="144"/>
        <v>20.77557224461939</v>
      </c>
      <c r="D1560" s="7">
        <f t="shared" si="140"/>
        <v>20.508721963542442</v>
      </c>
      <c r="E1560" s="7">
        <f t="shared" si="139"/>
        <v>0.26685028107694819</v>
      </c>
      <c r="F1560" s="7">
        <f t="shared" si="143"/>
        <v>0.3448889977767019</v>
      </c>
      <c r="G1560" s="7">
        <f t="shared" si="141"/>
        <v>-7.8038716699753707E-2</v>
      </c>
      <c r="H1560" s="7" t="str">
        <f t="shared" si="142"/>
        <v>Hold</v>
      </c>
    </row>
    <row r="1561" spans="1:8" ht="13.5" x14ac:dyDescent="0.35">
      <c r="A1561" s="3">
        <v>44284</v>
      </c>
      <c r="B1561" s="2">
        <v>20.747199999999999</v>
      </c>
      <c r="C1561" s="7">
        <f t="shared" si="144"/>
        <v>20.771207283908712</v>
      </c>
      <c r="D1561" s="7">
        <f t="shared" si="140"/>
        <v>20.526387003280039</v>
      </c>
      <c r="E1561" s="7">
        <f t="shared" si="139"/>
        <v>0.244820280628673</v>
      </c>
      <c r="F1561" s="7">
        <f t="shared" si="143"/>
        <v>0.32487525434709613</v>
      </c>
      <c r="G1561" s="7">
        <f t="shared" si="141"/>
        <v>-8.0054973718423128E-2</v>
      </c>
      <c r="H1561" s="7" t="str">
        <f t="shared" si="142"/>
        <v>Hold</v>
      </c>
    </row>
    <row r="1562" spans="1:8" ht="13.5" x14ac:dyDescent="0.35">
      <c r="A1562" s="3">
        <v>44285</v>
      </c>
      <c r="B1562" s="2">
        <v>20.855399999999999</v>
      </c>
      <c r="C1562" s="7">
        <f t="shared" si="144"/>
        <v>20.784160009461218</v>
      </c>
      <c r="D1562" s="7">
        <f t="shared" si="140"/>
        <v>20.550758336370407</v>
      </c>
      <c r="E1562" s="7">
        <f t="shared" si="139"/>
        <v>0.23340167309081039</v>
      </c>
      <c r="F1562" s="7">
        <f t="shared" si="143"/>
        <v>0.30658053809583896</v>
      </c>
      <c r="G1562" s="7">
        <f t="shared" si="141"/>
        <v>-7.3178865005028571E-2</v>
      </c>
      <c r="H1562" s="7" t="str">
        <f t="shared" si="142"/>
        <v>Hold</v>
      </c>
    </row>
    <row r="1563" spans="1:8" ht="13.5" x14ac:dyDescent="0.35">
      <c r="A1563" s="3">
        <v>44286</v>
      </c>
      <c r="B1563" s="2">
        <v>20.776</v>
      </c>
      <c r="C1563" s="7">
        <f t="shared" si="144"/>
        <v>20.782904623390259</v>
      </c>
      <c r="D1563" s="7">
        <f t="shared" si="140"/>
        <v>20.567442904046672</v>
      </c>
      <c r="E1563" s="7">
        <f t="shared" si="139"/>
        <v>0.21546171934358682</v>
      </c>
      <c r="F1563" s="7">
        <f t="shared" si="143"/>
        <v>0.28835677434538853</v>
      </c>
      <c r="G1563" s="7">
        <f t="shared" si="141"/>
        <v>-7.2895055001801712E-2</v>
      </c>
      <c r="H1563" s="7" t="str">
        <f t="shared" si="142"/>
        <v>Hold</v>
      </c>
    </row>
    <row r="1564" spans="1:8" ht="13.5" x14ac:dyDescent="0.35">
      <c r="A1564" s="3">
        <v>44287</v>
      </c>
      <c r="B1564" s="2">
        <v>20.927600000000002</v>
      </c>
      <c r="C1564" s="7">
        <f t="shared" si="144"/>
        <v>20.805165450560988</v>
      </c>
      <c r="D1564" s="7">
        <f t="shared" si="140"/>
        <v>20.59412120745062</v>
      </c>
      <c r="E1564" s="7">
        <f t="shared" ref="E1564:E1627" si="145">C1564-D1564</f>
        <v>0.21104424311036851</v>
      </c>
      <c r="F1564" s="7">
        <f t="shared" si="143"/>
        <v>0.27289426809838452</v>
      </c>
      <c r="G1564" s="7">
        <f t="shared" si="141"/>
        <v>-6.1850024988016006E-2</v>
      </c>
      <c r="H1564" s="7" t="str">
        <f t="shared" si="142"/>
        <v>Hold</v>
      </c>
    </row>
    <row r="1565" spans="1:8" ht="13.5" x14ac:dyDescent="0.35">
      <c r="A1565" s="3">
        <v>44288</v>
      </c>
      <c r="B1565" s="2">
        <v>20.999700000000001</v>
      </c>
      <c r="C1565" s="7">
        <f t="shared" si="144"/>
        <v>20.835093842782374</v>
      </c>
      <c r="D1565" s="7">
        <f t="shared" ref="D1565:D1628" si="146">$D$4*B1565+(1-$D$4)*D1564</f>
        <v>20.624164080972797</v>
      </c>
      <c r="E1565" s="7">
        <f t="shared" si="145"/>
        <v>0.21092976180957734</v>
      </c>
      <c r="F1565" s="7">
        <f t="shared" si="143"/>
        <v>0.26050136684062308</v>
      </c>
      <c r="G1565" s="7">
        <f t="shared" si="141"/>
        <v>-4.957160503104574E-2</v>
      </c>
      <c r="H1565" s="7" t="str">
        <f t="shared" si="142"/>
        <v>Hold</v>
      </c>
    </row>
    <row r="1566" spans="1:8" ht="13.5" x14ac:dyDescent="0.35">
      <c r="A1566" s="3">
        <v>44291</v>
      </c>
      <c r="B1566" s="2">
        <v>20.927600000000002</v>
      </c>
      <c r="C1566" s="7">
        <f t="shared" si="144"/>
        <v>20.849325559277393</v>
      </c>
      <c r="D1566" s="7">
        <f t="shared" si="146"/>
        <v>20.64664081571555</v>
      </c>
      <c r="E1566" s="7">
        <f t="shared" si="145"/>
        <v>0.20268474356184285</v>
      </c>
      <c r="F1566" s="7">
        <f t="shared" si="143"/>
        <v>0.24893804218486704</v>
      </c>
      <c r="G1566" s="7">
        <f t="shared" si="141"/>
        <v>-4.6253298623024186E-2</v>
      </c>
      <c r="H1566" s="7" t="str">
        <f t="shared" si="142"/>
        <v>Hold</v>
      </c>
    </row>
    <row r="1567" spans="1:8" ht="13.5" x14ac:dyDescent="0.35">
      <c r="A1567" s="3">
        <v>44292</v>
      </c>
      <c r="B1567" s="2">
        <v>20.783200000000001</v>
      </c>
      <c r="C1567" s="7">
        <f t="shared" si="144"/>
        <v>20.83915239631164</v>
      </c>
      <c r="D1567" s="7">
        <f t="shared" si="146"/>
        <v>20.656756310847729</v>
      </c>
      <c r="E1567" s="7">
        <f t="shared" si="145"/>
        <v>0.1823960854639104</v>
      </c>
      <c r="F1567" s="7">
        <f t="shared" si="143"/>
        <v>0.23562965084067572</v>
      </c>
      <c r="G1567" s="7">
        <f t="shared" si="141"/>
        <v>-5.3233565376765324E-2</v>
      </c>
      <c r="H1567" s="7" t="str">
        <f t="shared" si="142"/>
        <v>Hold</v>
      </c>
    </row>
    <row r="1568" spans="1:8" ht="13.5" x14ac:dyDescent="0.35">
      <c r="A1568" s="3">
        <v>44293</v>
      </c>
      <c r="B1568" s="2">
        <v>20.927600000000002</v>
      </c>
      <c r="C1568" s="7">
        <f t="shared" si="144"/>
        <v>20.852759719956001</v>
      </c>
      <c r="D1568" s="7">
        <f t="shared" si="146"/>
        <v>20.676818806340489</v>
      </c>
      <c r="E1568" s="7">
        <f t="shared" si="145"/>
        <v>0.17594091361551278</v>
      </c>
      <c r="F1568" s="7">
        <f t="shared" si="143"/>
        <v>0.22369190339564315</v>
      </c>
      <c r="G1568" s="7">
        <f t="shared" si="141"/>
        <v>-4.7750989780130371E-2</v>
      </c>
      <c r="H1568" s="7" t="str">
        <f t="shared" si="142"/>
        <v>Hold</v>
      </c>
    </row>
    <row r="1569" spans="1:8" ht="13.5" x14ac:dyDescent="0.35">
      <c r="A1569" s="3">
        <v>44294</v>
      </c>
      <c r="B1569" s="2">
        <v>20.7544</v>
      </c>
      <c r="C1569" s="7">
        <f t="shared" si="144"/>
        <v>20.837627455347388</v>
      </c>
      <c r="D1569" s="7">
        <f t="shared" si="146"/>
        <v>20.682565561426379</v>
      </c>
      <c r="E1569" s="7">
        <f t="shared" si="145"/>
        <v>0.15506189392100822</v>
      </c>
      <c r="F1569" s="7">
        <f t="shared" si="143"/>
        <v>0.2099659015007162</v>
      </c>
      <c r="G1569" s="7">
        <f t="shared" si="141"/>
        <v>-5.4904007579707981E-2</v>
      </c>
      <c r="H1569" s="7" t="str">
        <f t="shared" si="142"/>
        <v>Hold</v>
      </c>
    </row>
    <row r="1570" spans="1:8" ht="13.5" x14ac:dyDescent="0.35">
      <c r="A1570" s="3">
        <v>44298</v>
      </c>
      <c r="B1570" s="2">
        <v>20.855399999999999</v>
      </c>
      <c r="C1570" s="7">
        <f t="shared" si="144"/>
        <v>20.840361692986249</v>
      </c>
      <c r="D1570" s="7">
        <f t="shared" si="146"/>
        <v>20.695368112431833</v>
      </c>
      <c r="E1570" s="7">
        <f t="shared" si="145"/>
        <v>0.14499358055441647</v>
      </c>
      <c r="F1570" s="7">
        <f t="shared" si="143"/>
        <v>0.19697143731145628</v>
      </c>
      <c r="G1570" s="7">
        <f t="shared" si="141"/>
        <v>-5.1977856757039809E-2</v>
      </c>
      <c r="H1570" s="7" t="str">
        <f t="shared" si="142"/>
        <v>Hold</v>
      </c>
    </row>
    <row r="1571" spans="1:8" ht="13.5" x14ac:dyDescent="0.35">
      <c r="A1571" s="3">
        <v>44299</v>
      </c>
      <c r="B1571" s="2">
        <v>21.216200000000001</v>
      </c>
      <c r="C1571" s="7">
        <f t="shared" si="144"/>
        <v>20.898182970988362</v>
      </c>
      <c r="D1571" s="7">
        <f t="shared" si="146"/>
        <v>20.733948252251697</v>
      </c>
      <c r="E1571" s="7">
        <f t="shared" si="145"/>
        <v>0.16423471873666529</v>
      </c>
      <c r="F1571" s="7">
        <f t="shared" si="143"/>
        <v>0.19042409359649809</v>
      </c>
      <c r="G1571" s="7">
        <f t="shared" si="141"/>
        <v>-2.6189374859832804E-2</v>
      </c>
      <c r="H1571" s="7" t="str">
        <f t="shared" si="142"/>
        <v>Hold</v>
      </c>
    </row>
    <row r="1572" spans="1:8" ht="13.5" x14ac:dyDescent="0.35">
      <c r="A1572" s="3">
        <v>44300</v>
      </c>
      <c r="B1572" s="2">
        <v>21.3245</v>
      </c>
      <c r="C1572" s="7">
        <f t="shared" si="144"/>
        <v>20.963770206220921</v>
      </c>
      <c r="D1572" s="7">
        <f t="shared" si="146"/>
        <v>20.777692826158979</v>
      </c>
      <c r="E1572" s="7">
        <f t="shared" si="145"/>
        <v>0.18607738006194197</v>
      </c>
      <c r="F1572" s="7">
        <f t="shared" si="143"/>
        <v>0.18955475088958687</v>
      </c>
      <c r="G1572" s="7">
        <f t="shared" ref="G1572:G1635" si="147">E1572-F1572</f>
        <v>-3.4773708276449045E-3</v>
      </c>
      <c r="H1572" s="7" t="str">
        <f t="shared" ref="H1572:H1635" si="148">IF(G1572&lt;0,"Hold","Sell")</f>
        <v>Hold</v>
      </c>
    </row>
    <row r="1573" spans="1:8" ht="13.5" x14ac:dyDescent="0.35">
      <c r="A1573" s="3">
        <v>44301</v>
      </c>
      <c r="B1573" s="2">
        <v>21.216200000000001</v>
      </c>
      <c r="C1573" s="7">
        <f t="shared" si="144"/>
        <v>21.002605559110009</v>
      </c>
      <c r="D1573" s="7">
        <f t="shared" si="146"/>
        <v>20.810174839036094</v>
      </c>
      <c r="E1573" s="7">
        <f t="shared" si="145"/>
        <v>0.19243072007391504</v>
      </c>
      <c r="F1573" s="7">
        <f t="shared" ref="F1573:F1636" si="149">(E1573*(2/10))+((1-(2/10))*F1572)</f>
        <v>0.1901299447264525</v>
      </c>
      <c r="G1573" s="7">
        <f t="shared" si="147"/>
        <v>2.3007753474625359E-3</v>
      </c>
      <c r="H1573" s="7" t="str">
        <f t="shared" si="148"/>
        <v>Sell</v>
      </c>
    </row>
    <row r="1574" spans="1:8" ht="13.5" x14ac:dyDescent="0.35">
      <c r="A1574" s="3">
        <v>44302</v>
      </c>
      <c r="B1574" s="2">
        <v>20.927600000000002</v>
      </c>
      <c r="C1574" s="7">
        <f t="shared" si="144"/>
        <v>20.991066242323853</v>
      </c>
      <c r="D1574" s="7">
        <f t="shared" si="146"/>
        <v>20.818872999107494</v>
      </c>
      <c r="E1574" s="7">
        <f t="shared" si="145"/>
        <v>0.17219324321635909</v>
      </c>
      <c r="F1574" s="7">
        <f t="shared" si="149"/>
        <v>0.18654260442443382</v>
      </c>
      <c r="G1574" s="7">
        <f t="shared" si="147"/>
        <v>-1.4349361208074729E-2</v>
      </c>
      <c r="H1574" s="7" t="str">
        <f t="shared" si="148"/>
        <v>Hold</v>
      </c>
    </row>
    <row r="1575" spans="1:8" ht="13.5" x14ac:dyDescent="0.35">
      <c r="A1575" s="3">
        <v>44305</v>
      </c>
      <c r="B1575" s="2">
        <v>21.216200000000001</v>
      </c>
      <c r="C1575" s="7">
        <f t="shared" si="144"/>
        <v>21.02570220504326</v>
      </c>
      <c r="D1575" s="7">
        <f t="shared" si="146"/>
        <v>20.848304628803234</v>
      </c>
      <c r="E1575" s="7">
        <f t="shared" si="145"/>
        <v>0.1773975762400255</v>
      </c>
      <c r="F1575" s="7">
        <f t="shared" si="149"/>
        <v>0.18471359878755217</v>
      </c>
      <c r="G1575" s="7">
        <f t="shared" si="147"/>
        <v>-7.3160225475266683E-3</v>
      </c>
      <c r="H1575" s="7" t="str">
        <f t="shared" si="148"/>
        <v>Hold</v>
      </c>
    </row>
    <row r="1576" spans="1:8" ht="13.5" x14ac:dyDescent="0.35">
      <c r="A1576" s="3">
        <v>44306</v>
      </c>
      <c r="B1576" s="2">
        <v>21.577100000000002</v>
      </c>
      <c r="C1576" s="7">
        <f t="shared" si="144"/>
        <v>21.110532635036606</v>
      </c>
      <c r="D1576" s="7">
        <f t="shared" si="146"/>
        <v>20.902289471114106</v>
      </c>
      <c r="E1576" s="7">
        <f t="shared" si="145"/>
        <v>0.20824316392249997</v>
      </c>
      <c r="F1576" s="7">
        <f t="shared" si="149"/>
        <v>0.18941951181454175</v>
      </c>
      <c r="G1576" s="7">
        <f t="shared" si="147"/>
        <v>1.8823652107958222E-2</v>
      </c>
      <c r="H1576" s="7" t="str">
        <f t="shared" si="148"/>
        <v>Sell</v>
      </c>
    </row>
    <row r="1577" spans="1:8" ht="13.5" x14ac:dyDescent="0.35">
      <c r="A1577" s="3">
        <v>44307</v>
      </c>
      <c r="B1577" s="2">
        <v>21.577100000000002</v>
      </c>
      <c r="C1577" s="7">
        <f t="shared" si="144"/>
        <v>21.182312229646357</v>
      </c>
      <c r="D1577" s="7">
        <f t="shared" si="146"/>
        <v>20.952275436216762</v>
      </c>
      <c r="E1577" s="7">
        <f t="shared" si="145"/>
        <v>0.23003679342959416</v>
      </c>
      <c r="F1577" s="7">
        <f t="shared" si="149"/>
        <v>0.19754296813755223</v>
      </c>
      <c r="G1577" s="7">
        <f t="shared" si="147"/>
        <v>3.2493825292041922E-2</v>
      </c>
      <c r="H1577" s="7" t="str">
        <f t="shared" si="148"/>
        <v>Sell</v>
      </c>
    </row>
    <row r="1578" spans="1:8" ht="13.5" x14ac:dyDescent="0.35">
      <c r="A1578" s="3">
        <v>44308</v>
      </c>
      <c r="B1578" s="2">
        <v>21.613099999999999</v>
      </c>
      <c r="C1578" s="7">
        <f t="shared" si="144"/>
        <v>21.248587271239227</v>
      </c>
      <c r="D1578" s="7">
        <f t="shared" si="146"/>
        <v>21.00122540390441</v>
      </c>
      <c r="E1578" s="7">
        <f t="shared" si="145"/>
        <v>0.24736186733481702</v>
      </c>
      <c r="F1578" s="7">
        <f t="shared" si="149"/>
        <v>0.20750674797700519</v>
      </c>
      <c r="G1578" s="7">
        <f t="shared" si="147"/>
        <v>3.985511935781183E-2</v>
      </c>
      <c r="H1578" s="7" t="str">
        <f t="shared" si="148"/>
        <v>Sell</v>
      </c>
    </row>
    <row r="1579" spans="1:8" ht="13.5" x14ac:dyDescent="0.35">
      <c r="A1579" s="3">
        <v>44309</v>
      </c>
      <c r="B1579" s="2">
        <v>21.7791</v>
      </c>
      <c r="C1579" s="7">
        <f t="shared" si="144"/>
        <v>21.330204614125499</v>
      </c>
      <c r="D1579" s="7">
        <f t="shared" si="146"/>
        <v>21.058845744355938</v>
      </c>
      <c r="E1579" s="7">
        <f t="shared" si="145"/>
        <v>0.27135886976956058</v>
      </c>
      <c r="F1579" s="7">
        <f t="shared" si="149"/>
        <v>0.22027717233551627</v>
      </c>
      <c r="G1579" s="7">
        <f t="shared" si="147"/>
        <v>5.108169743404431E-2</v>
      </c>
      <c r="H1579" s="7" t="str">
        <f t="shared" si="148"/>
        <v>Sell</v>
      </c>
    </row>
    <row r="1580" spans="1:8" ht="13.5" x14ac:dyDescent="0.35">
      <c r="A1580" s="3">
        <v>44312</v>
      </c>
      <c r="B1580" s="2">
        <v>21.7791</v>
      </c>
      <c r="C1580" s="7">
        <f t="shared" si="144"/>
        <v>21.399265442721575</v>
      </c>
      <c r="D1580" s="7">
        <f t="shared" si="146"/>
        <v>21.112197911440685</v>
      </c>
      <c r="E1580" s="7">
        <f t="shared" si="145"/>
        <v>0.28706753128088991</v>
      </c>
      <c r="F1580" s="7">
        <f t="shared" si="149"/>
        <v>0.23363524412459102</v>
      </c>
      <c r="G1580" s="7">
        <f t="shared" si="147"/>
        <v>5.3432287156298885E-2</v>
      </c>
      <c r="H1580" s="7" t="str">
        <f t="shared" si="148"/>
        <v>Sell</v>
      </c>
    </row>
    <row r="1581" spans="1:8" ht="13.5" x14ac:dyDescent="0.35">
      <c r="A1581" s="3">
        <v>44313</v>
      </c>
      <c r="B1581" s="2">
        <v>21.584299999999999</v>
      </c>
      <c r="C1581" s="7">
        <f t="shared" si="144"/>
        <v>21.427732297687488</v>
      </c>
      <c r="D1581" s="7">
        <f t="shared" si="146"/>
        <v>21.147168436519152</v>
      </c>
      <c r="E1581" s="7">
        <f t="shared" si="145"/>
        <v>0.28056386116833565</v>
      </c>
      <c r="F1581" s="7">
        <f t="shared" si="149"/>
        <v>0.24302096753333996</v>
      </c>
      <c r="G1581" s="7">
        <f t="shared" si="147"/>
        <v>3.7542893634995689E-2</v>
      </c>
      <c r="H1581" s="7" t="str">
        <f t="shared" si="148"/>
        <v>Sell</v>
      </c>
    </row>
    <row r="1582" spans="1:8" ht="13.5" x14ac:dyDescent="0.35">
      <c r="A1582" s="3">
        <v>44314</v>
      </c>
      <c r="B1582" s="2">
        <v>21.627600000000001</v>
      </c>
      <c r="C1582" s="7">
        <f t="shared" si="144"/>
        <v>21.458481174966334</v>
      </c>
      <c r="D1582" s="7">
        <f t="shared" si="146"/>
        <v>21.182755959739957</v>
      </c>
      <c r="E1582" s="7">
        <f t="shared" si="145"/>
        <v>0.27572521522637672</v>
      </c>
      <c r="F1582" s="7">
        <f t="shared" si="149"/>
        <v>0.24956181707194733</v>
      </c>
      <c r="G1582" s="7">
        <f t="shared" si="147"/>
        <v>2.616339815442939E-2</v>
      </c>
      <c r="H1582" s="7" t="str">
        <f t="shared" si="148"/>
        <v>Sell</v>
      </c>
    </row>
    <row r="1583" spans="1:8" ht="13.5" x14ac:dyDescent="0.35">
      <c r="A1583" s="3">
        <v>44315</v>
      </c>
      <c r="B1583" s="2">
        <v>21.577100000000002</v>
      </c>
      <c r="C1583" s="7">
        <f t="shared" si="144"/>
        <v>21.476730224971512</v>
      </c>
      <c r="D1583" s="7">
        <f t="shared" si="146"/>
        <v>21.211966629388847</v>
      </c>
      <c r="E1583" s="7">
        <f t="shared" si="145"/>
        <v>0.26476359558266438</v>
      </c>
      <c r="F1583" s="7">
        <f t="shared" si="149"/>
        <v>0.25260217277409075</v>
      </c>
      <c r="G1583" s="7">
        <f t="shared" si="147"/>
        <v>1.216142280857363E-2</v>
      </c>
      <c r="H1583" s="7" t="str">
        <f t="shared" si="148"/>
        <v>Sell</v>
      </c>
    </row>
    <row r="1584" spans="1:8" ht="13.5" x14ac:dyDescent="0.35">
      <c r="A1584" s="3">
        <v>44316</v>
      </c>
      <c r="B1584" s="2">
        <v>21.360600000000002</v>
      </c>
      <c r="C1584" s="7">
        <f t="shared" si="144"/>
        <v>21.458864036514356</v>
      </c>
      <c r="D1584" s="7">
        <f t="shared" si="146"/>
        <v>21.222976508693375</v>
      </c>
      <c r="E1584" s="7">
        <f t="shared" si="145"/>
        <v>0.23588752782098155</v>
      </c>
      <c r="F1584" s="7">
        <f t="shared" si="149"/>
        <v>0.24925924378346892</v>
      </c>
      <c r="G1584" s="7">
        <f t="shared" si="147"/>
        <v>-1.3371715962487374E-2</v>
      </c>
      <c r="H1584" s="7" t="str">
        <f t="shared" si="148"/>
        <v>Hold</v>
      </c>
    </row>
    <row r="1585" spans="1:8" ht="13.5" x14ac:dyDescent="0.35">
      <c r="A1585" s="3">
        <v>44319</v>
      </c>
      <c r="B1585" s="2">
        <v>21.360600000000002</v>
      </c>
      <c r="C1585" s="7">
        <f t="shared" si="144"/>
        <v>21.443746492435224</v>
      </c>
      <c r="D1585" s="7">
        <f t="shared" si="146"/>
        <v>21.233170841382755</v>
      </c>
      <c r="E1585" s="7">
        <f t="shared" si="145"/>
        <v>0.21057565105246923</v>
      </c>
      <c r="F1585" s="7">
        <f t="shared" si="149"/>
        <v>0.241522525237269</v>
      </c>
      <c r="G1585" s="7">
        <f t="shared" si="147"/>
        <v>-3.0946874184799772E-2</v>
      </c>
      <c r="H1585" s="7" t="str">
        <f t="shared" si="148"/>
        <v>Hold</v>
      </c>
    </row>
    <row r="1586" spans="1:8" ht="13.5" x14ac:dyDescent="0.35">
      <c r="A1586" s="3">
        <v>44320</v>
      </c>
      <c r="B1586" s="2">
        <v>21.288399999999999</v>
      </c>
      <c r="C1586" s="7">
        <f t="shared" si="144"/>
        <v>21.419847032060574</v>
      </c>
      <c r="D1586" s="7">
        <f t="shared" si="146"/>
        <v>21.237261890169219</v>
      </c>
      <c r="E1586" s="7">
        <f t="shared" si="145"/>
        <v>0.18258514189135511</v>
      </c>
      <c r="F1586" s="7">
        <f t="shared" si="149"/>
        <v>0.22973504856808624</v>
      </c>
      <c r="G1586" s="7">
        <f t="shared" si="147"/>
        <v>-4.7149906676731135E-2</v>
      </c>
      <c r="H1586" s="7" t="str">
        <f t="shared" si="148"/>
        <v>Hold</v>
      </c>
    </row>
    <row r="1587" spans="1:8" ht="13.5" x14ac:dyDescent="0.35">
      <c r="A1587" s="3">
        <v>44321</v>
      </c>
      <c r="B1587" s="2">
        <v>21.288399999999999</v>
      </c>
      <c r="C1587" s="7">
        <f t="shared" si="144"/>
        <v>21.399624411743563</v>
      </c>
      <c r="D1587" s="7">
        <f t="shared" si="146"/>
        <v>21.24104989830483</v>
      </c>
      <c r="E1587" s="7">
        <f t="shared" si="145"/>
        <v>0.15857451343873308</v>
      </c>
      <c r="F1587" s="7">
        <f t="shared" si="149"/>
        <v>0.21550294154221564</v>
      </c>
      <c r="G1587" s="7">
        <f t="shared" si="147"/>
        <v>-5.6928428103482559E-2</v>
      </c>
      <c r="H1587" s="7" t="str">
        <f t="shared" si="148"/>
        <v>Hold</v>
      </c>
    </row>
    <row r="1588" spans="1:8" ht="13.5" x14ac:dyDescent="0.35">
      <c r="A1588" s="3">
        <v>44322</v>
      </c>
      <c r="B1588" s="2">
        <v>21.288399999999999</v>
      </c>
      <c r="C1588" s="7">
        <f t="shared" si="144"/>
        <v>21.382512963783014</v>
      </c>
      <c r="D1588" s="7">
        <f t="shared" si="146"/>
        <v>21.244557313245213</v>
      </c>
      <c r="E1588" s="7">
        <f t="shared" si="145"/>
        <v>0.13795565053780123</v>
      </c>
      <c r="F1588" s="7">
        <f t="shared" si="149"/>
        <v>0.19999348334133277</v>
      </c>
      <c r="G1588" s="7">
        <f t="shared" si="147"/>
        <v>-6.2037832803531534E-2</v>
      </c>
      <c r="H1588" s="7" t="str">
        <f t="shared" si="148"/>
        <v>Hold</v>
      </c>
    </row>
    <row r="1589" spans="1:8" ht="13.5" x14ac:dyDescent="0.35">
      <c r="A1589" s="3">
        <v>44323</v>
      </c>
      <c r="B1589" s="2">
        <v>21.1874</v>
      </c>
      <c r="C1589" s="7">
        <f t="shared" si="144"/>
        <v>21.352495584739472</v>
      </c>
      <c r="D1589" s="7">
        <f t="shared" si="146"/>
        <v>21.240323438190014</v>
      </c>
      <c r="E1589" s="7">
        <f t="shared" si="145"/>
        <v>0.11217214654945806</v>
      </c>
      <c r="F1589" s="7">
        <f t="shared" si="149"/>
        <v>0.18242921598295783</v>
      </c>
      <c r="G1589" s="7">
        <f t="shared" si="147"/>
        <v>-7.0257069433499769E-2</v>
      </c>
      <c r="H1589" s="7" t="str">
        <f t="shared" si="148"/>
        <v>Hold</v>
      </c>
    </row>
    <row r="1590" spans="1:8" ht="13.5" x14ac:dyDescent="0.35">
      <c r="A1590" s="3">
        <v>44326</v>
      </c>
      <c r="B1590" s="2">
        <v>21.216200000000001</v>
      </c>
      <c r="C1590" s="7">
        <f t="shared" si="144"/>
        <v>21.331527033241091</v>
      </c>
      <c r="D1590" s="7">
        <f t="shared" si="146"/>
        <v>21.238536516842604</v>
      </c>
      <c r="E1590" s="7">
        <f t="shared" si="145"/>
        <v>9.2990516398486989E-2</v>
      </c>
      <c r="F1590" s="7">
        <f t="shared" si="149"/>
        <v>0.16454147606606367</v>
      </c>
      <c r="G1590" s="7">
        <f t="shared" si="147"/>
        <v>-7.1550959667576686E-2</v>
      </c>
      <c r="H1590" s="7" t="str">
        <f t="shared" si="148"/>
        <v>Hold</v>
      </c>
    </row>
    <row r="1591" spans="1:8" ht="13.5" x14ac:dyDescent="0.35">
      <c r="A1591" s="3">
        <v>44327</v>
      </c>
      <c r="B1591" s="2">
        <v>21.555399999999999</v>
      </c>
      <c r="C1591" s="7">
        <f t="shared" si="144"/>
        <v>21.365969028127076</v>
      </c>
      <c r="D1591" s="7">
        <f t="shared" si="146"/>
        <v>21.262007885965374</v>
      </c>
      <c r="E1591" s="7">
        <f t="shared" si="145"/>
        <v>0.10396114216170105</v>
      </c>
      <c r="F1591" s="7">
        <f t="shared" si="149"/>
        <v>0.15242540928519116</v>
      </c>
      <c r="G1591" s="7">
        <f t="shared" si="147"/>
        <v>-4.8464267123490112E-2</v>
      </c>
      <c r="H1591" s="7" t="str">
        <f t="shared" si="148"/>
        <v>Hold</v>
      </c>
    </row>
    <row r="1592" spans="1:8" ht="13.5" x14ac:dyDescent="0.35">
      <c r="A1592" s="3">
        <v>44333</v>
      </c>
      <c r="B1592" s="2">
        <v>21.876000000000001</v>
      </c>
      <c r="C1592" s="7">
        <f t="shared" si="144"/>
        <v>21.444435331492141</v>
      </c>
      <c r="D1592" s="7">
        <f t="shared" si="146"/>
        <v>21.307488783301274</v>
      </c>
      <c r="E1592" s="7">
        <f t="shared" si="145"/>
        <v>0.13694654819086693</v>
      </c>
      <c r="F1592" s="7">
        <f t="shared" si="149"/>
        <v>0.14932963706632632</v>
      </c>
      <c r="G1592" s="7">
        <f t="shared" si="147"/>
        <v>-1.2383088875459386E-2</v>
      </c>
      <c r="H1592" s="7" t="str">
        <f t="shared" si="148"/>
        <v>Hold</v>
      </c>
    </row>
    <row r="1593" spans="1:8" ht="13.5" x14ac:dyDescent="0.35">
      <c r="A1593" s="3">
        <v>44334</v>
      </c>
      <c r="B1593" s="2">
        <v>21.685700000000001</v>
      </c>
      <c r="C1593" s="7">
        <f t="shared" si="144"/>
        <v>21.481552972801044</v>
      </c>
      <c r="D1593" s="7">
        <f t="shared" si="146"/>
        <v>21.335504428982659</v>
      </c>
      <c r="E1593" s="7">
        <f t="shared" si="145"/>
        <v>0.1460485438183845</v>
      </c>
      <c r="F1593" s="7">
        <f t="shared" si="149"/>
        <v>0.14867341841673798</v>
      </c>
      <c r="G1593" s="7">
        <f t="shared" si="147"/>
        <v>-2.6248745983534771E-3</v>
      </c>
      <c r="H1593" s="7" t="str">
        <f t="shared" si="148"/>
        <v>Hold</v>
      </c>
    </row>
    <row r="1594" spans="1:8" ht="13.5" x14ac:dyDescent="0.35">
      <c r="A1594" s="3">
        <v>44335</v>
      </c>
      <c r="B1594" s="2">
        <v>21.5336</v>
      </c>
      <c r="C1594" s="7">
        <f t="shared" si="144"/>
        <v>21.489560207754732</v>
      </c>
      <c r="D1594" s="7">
        <f t="shared" si="146"/>
        <v>21.350178174983945</v>
      </c>
      <c r="E1594" s="7">
        <f t="shared" si="145"/>
        <v>0.13938203277078642</v>
      </c>
      <c r="F1594" s="7">
        <f t="shared" si="149"/>
        <v>0.14681514128754769</v>
      </c>
      <c r="G1594" s="7">
        <f t="shared" si="147"/>
        <v>-7.4331085167612665E-3</v>
      </c>
      <c r="H1594" s="7" t="str">
        <f t="shared" si="148"/>
        <v>Hold</v>
      </c>
    </row>
    <row r="1595" spans="1:8" ht="13.5" x14ac:dyDescent="0.35">
      <c r="A1595" s="3">
        <v>44336</v>
      </c>
      <c r="B1595" s="2">
        <v>21.5336</v>
      </c>
      <c r="C1595" s="7">
        <f t="shared" si="144"/>
        <v>21.49633556040785</v>
      </c>
      <c r="D1595" s="7">
        <f t="shared" si="146"/>
        <v>21.363764976836986</v>
      </c>
      <c r="E1595" s="7">
        <f t="shared" si="145"/>
        <v>0.13257058357086393</v>
      </c>
      <c r="F1595" s="7">
        <f t="shared" si="149"/>
        <v>0.14396622974421094</v>
      </c>
      <c r="G1595" s="7">
        <f t="shared" si="147"/>
        <v>-1.1395646173347013E-2</v>
      </c>
      <c r="H1595" s="7" t="str">
        <f t="shared" si="148"/>
        <v>Hold</v>
      </c>
    </row>
    <row r="1596" spans="1:8" ht="13.5" x14ac:dyDescent="0.35">
      <c r="A1596" s="3">
        <v>44337</v>
      </c>
      <c r="B1596" s="2">
        <v>21.4194</v>
      </c>
      <c r="C1596" s="7">
        <f t="shared" si="144"/>
        <v>21.484499320345105</v>
      </c>
      <c r="D1596" s="7">
        <f t="shared" si="146"/>
        <v>21.367886089663877</v>
      </c>
      <c r="E1596" s="7">
        <f t="shared" si="145"/>
        <v>0.11661323068122798</v>
      </c>
      <c r="F1596" s="7">
        <f t="shared" si="149"/>
        <v>0.13849562993161435</v>
      </c>
      <c r="G1596" s="7">
        <f t="shared" si="147"/>
        <v>-2.1882399250386375E-2</v>
      </c>
      <c r="H1596" s="7" t="str">
        <f t="shared" si="148"/>
        <v>Hold</v>
      </c>
    </row>
    <row r="1597" spans="1:8" ht="13.5" x14ac:dyDescent="0.35">
      <c r="A1597" s="3">
        <v>44340</v>
      </c>
      <c r="B1597" s="2">
        <v>21.4194</v>
      </c>
      <c r="C1597" s="7">
        <f t="shared" si="144"/>
        <v>21.474484040292012</v>
      </c>
      <c r="D1597" s="7">
        <f t="shared" si="146"/>
        <v>21.371701934873958</v>
      </c>
      <c r="E1597" s="7">
        <f t="shared" si="145"/>
        <v>0.10278210541805421</v>
      </c>
      <c r="F1597" s="7">
        <f t="shared" si="149"/>
        <v>0.13135292502890233</v>
      </c>
      <c r="G1597" s="7">
        <f t="shared" si="147"/>
        <v>-2.8570819610848119E-2</v>
      </c>
      <c r="H1597" s="7" t="str">
        <f t="shared" si="148"/>
        <v>Hold</v>
      </c>
    </row>
    <row r="1598" spans="1:8" ht="13.5" x14ac:dyDescent="0.35">
      <c r="A1598" s="3">
        <v>44341</v>
      </c>
      <c r="B1598" s="2">
        <v>21.373799999999999</v>
      </c>
      <c r="C1598" s="7">
        <f t="shared" si="144"/>
        <v>21.458994187939396</v>
      </c>
      <c r="D1598" s="7">
        <f t="shared" si="146"/>
        <v>21.371857347105514</v>
      </c>
      <c r="E1598" s="7">
        <f t="shared" si="145"/>
        <v>8.7136840833881735E-2</v>
      </c>
      <c r="F1598" s="7">
        <f t="shared" si="149"/>
        <v>0.12250970818989823</v>
      </c>
      <c r="G1598" s="7">
        <f t="shared" si="147"/>
        <v>-3.5372867356016496E-2</v>
      </c>
      <c r="H1598" s="7" t="str">
        <f t="shared" si="148"/>
        <v>Hold</v>
      </c>
    </row>
    <row r="1599" spans="1:8" ht="13.5" x14ac:dyDescent="0.35">
      <c r="A1599" s="3">
        <v>44342</v>
      </c>
      <c r="B1599" s="2">
        <v>21.381399999999999</v>
      </c>
      <c r="C1599" s="7">
        <f t="shared" si="144"/>
        <v>21.447056620564105</v>
      </c>
      <c r="D1599" s="7">
        <f t="shared" si="146"/>
        <v>21.372564210282881</v>
      </c>
      <c r="E1599" s="7">
        <f t="shared" si="145"/>
        <v>7.4492410281223442E-2</v>
      </c>
      <c r="F1599" s="7">
        <f t="shared" si="149"/>
        <v>0.11290624860816328</v>
      </c>
      <c r="G1599" s="7">
        <f t="shared" si="147"/>
        <v>-3.8413838326939842E-2</v>
      </c>
      <c r="H1599" s="7" t="str">
        <f t="shared" si="148"/>
        <v>Hold</v>
      </c>
    </row>
    <row r="1600" spans="1:8" ht="13.5" x14ac:dyDescent="0.35">
      <c r="A1600" s="3">
        <v>44343</v>
      </c>
      <c r="B1600" s="2">
        <v>21.305299999999999</v>
      </c>
      <c r="C1600" s="7">
        <f t="shared" si="144"/>
        <v>21.425247909708087</v>
      </c>
      <c r="D1600" s="7">
        <f t="shared" si="146"/>
        <v>21.367581676187854</v>
      </c>
      <c r="E1600" s="7">
        <f t="shared" si="145"/>
        <v>5.766623352023359E-2</v>
      </c>
      <c r="F1600" s="7">
        <f t="shared" si="149"/>
        <v>0.10185824559057735</v>
      </c>
      <c r="G1600" s="7">
        <f t="shared" si="147"/>
        <v>-4.4192012070343761E-2</v>
      </c>
      <c r="H1600" s="7" t="str">
        <f t="shared" si="148"/>
        <v>Hold</v>
      </c>
    </row>
    <row r="1601" spans="1:8" ht="13.5" x14ac:dyDescent="0.35">
      <c r="A1601" s="3">
        <v>44344</v>
      </c>
      <c r="B1601" s="2">
        <v>21.297699999999999</v>
      </c>
      <c r="C1601" s="7">
        <f t="shared" si="144"/>
        <v>21.40562515436838</v>
      </c>
      <c r="D1601" s="7">
        <f t="shared" si="146"/>
        <v>21.362405255729492</v>
      </c>
      <c r="E1601" s="7">
        <f t="shared" si="145"/>
        <v>4.321989863888831E-2</v>
      </c>
      <c r="F1601" s="7">
        <f t="shared" si="149"/>
        <v>9.0130576200239551E-2</v>
      </c>
      <c r="G1601" s="7">
        <f t="shared" si="147"/>
        <v>-4.6910677561351241E-2</v>
      </c>
      <c r="H1601" s="7" t="str">
        <f t="shared" si="148"/>
        <v>Hold</v>
      </c>
    </row>
    <row r="1602" spans="1:8" ht="13.5" x14ac:dyDescent="0.35">
      <c r="A1602" s="3">
        <v>44347</v>
      </c>
      <c r="B1602" s="2">
        <v>21.305299999999999</v>
      </c>
      <c r="C1602" s="7">
        <f t="shared" si="144"/>
        <v>21.390190515234782</v>
      </c>
      <c r="D1602" s="7">
        <f t="shared" si="146"/>
        <v>21.358175236786565</v>
      </c>
      <c r="E1602" s="7">
        <f t="shared" si="145"/>
        <v>3.2015278448216833E-2</v>
      </c>
      <c r="F1602" s="7">
        <f t="shared" si="149"/>
        <v>7.8507516649835005E-2</v>
      </c>
      <c r="G1602" s="7">
        <f t="shared" si="147"/>
        <v>-4.6492238201618172E-2</v>
      </c>
      <c r="H1602" s="7" t="str">
        <f t="shared" si="148"/>
        <v>Hold</v>
      </c>
    </row>
    <row r="1603" spans="1:8" ht="13.5" x14ac:dyDescent="0.35">
      <c r="A1603" s="3">
        <v>44348</v>
      </c>
      <c r="B1603" s="2">
        <v>21.358599999999999</v>
      </c>
      <c r="C1603" s="7">
        <f t="shared" si="144"/>
        <v>21.385330435967891</v>
      </c>
      <c r="D1603" s="7">
        <f t="shared" si="146"/>
        <v>21.358206700728303</v>
      </c>
      <c r="E1603" s="7">
        <f t="shared" si="145"/>
        <v>2.7123735239587887E-2</v>
      </c>
      <c r="F1603" s="7">
        <f t="shared" si="149"/>
        <v>6.8230760367785581E-2</v>
      </c>
      <c r="G1603" s="7">
        <f t="shared" si="147"/>
        <v>-4.1107025128197694E-2</v>
      </c>
      <c r="H1603" s="7" t="str">
        <f t="shared" si="148"/>
        <v>Hold</v>
      </c>
    </row>
    <row r="1604" spans="1:8" ht="13.5" x14ac:dyDescent="0.35">
      <c r="A1604" s="3">
        <v>44349</v>
      </c>
      <c r="B1604" s="2">
        <v>21.990100000000002</v>
      </c>
      <c r="C1604" s="7">
        <f t="shared" si="144"/>
        <v>21.478371907357445</v>
      </c>
      <c r="D1604" s="7">
        <f t="shared" si="146"/>
        <v>21.405013611785467</v>
      </c>
      <c r="E1604" s="7">
        <f t="shared" si="145"/>
        <v>7.335829557197826E-2</v>
      </c>
      <c r="F1604" s="7">
        <f t="shared" si="149"/>
        <v>6.9256267408624117E-2</v>
      </c>
      <c r="G1604" s="7">
        <f t="shared" si="147"/>
        <v>4.1020281633541433E-3</v>
      </c>
      <c r="H1604" s="7" t="str">
        <f t="shared" si="148"/>
        <v>Sell</v>
      </c>
    </row>
    <row r="1605" spans="1:8" ht="13.5" x14ac:dyDescent="0.35">
      <c r="A1605" s="3">
        <v>44350</v>
      </c>
      <c r="B1605" s="2">
        <v>21.974900000000002</v>
      </c>
      <c r="C1605" s="7">
        <f t="shared" si="144"/>
        <v>21.55476084468707</v>
      </c>
      <c r="D1605" s="7">
        <f t="shared" si="146"/>
        <v>21.447227418319876</v>
      </c>
      <c r="E1605" s="7">
        <f t="shared" si="145"/>
        <v>0.1075334263671941</v>
      </c>
      <c r="F1605" s="7">
        <f t="shared" si="149"/>
        <v>7.6911699200338121E-2</v>
      </c>
      <c r="G1605" s="7">
        <f t="shared" si="147"/>
        <v>3.0621727166855975E-2</v>
      </c>
      <c r="H1605" s="7" t="str">
        <f t="shared" si="148"/>
        <v>Sell</v>
      </c>
    </row>
    <row r="1606" spans="1:8" ht="13.5" x14ac:dyDescent="0.35">
      <c r="A1606" s="3">
        <v>44351</v>
      </c>
      <c r="B1606" s="2">
        <v>21.967300000000002</v>
      </c>
      <c r="C1606" s="7">
        <f t="shared" si="144"/>
        <v>21.618228407042906</v>
      </c>
      <c r="D1606" s="7">
        <f t="shared" si="146"/>
        <v>21.485751313259144</v>
      </c>
      <c r="E1606" s="7">
        <f t="shared" si="145"/>
        <v>0.13247709378376271</v>
      </c>
      <c r="F1606" s="7">
        <f t="shared" si="149"/>
        <v>8.8024778117023042E-2</v>
      </c>
      <c r="G1606" s="7">
        <f t="shared" si="147"/>
        <v>4.445231566673967E-2</v>
      </c>
      <c r="H1606" s="7" t="str">
        <f t="shared" si="148"/>
        <v>Sell</v>
      </c>
    </row>
    <row r="1607" spans="1:8" ht="13.5" x14ac:dyDescent="0.35">
      <c r="A1607" s="3">
        <v>44354</v>
      </c>
      <c r="B1607" s="2">
        <v>22.066199999999998</v>
      </c>
      <c r="C1607" s="7">
        <f t="shared" si="144"/>
        <v>21.68714711365169</v>
      </c>
      <c r="D1607" s="7">
        <f t="shared" si="146"/>
        <v>21.528747512276986</v>
      </c>
      <c r="E1607" s="7">
        <f t="shared" si="145"/>
        <v>0.15839960137470399</v>
      </c>
      <c r="F1607" s="7">
        <f t="shared" si="149"/>
        <v>0.10209974276855924</v>
      </c>
      <c r="G1607" s="7">
        <f t="shared" si="147"/>
        <v>5.6299858606144754E-2</v>
      </c>
      <c r="H1607" s="7" t="str">
        <f t="shared" si="148"/>
        <v>Sell</v>
      </c>
    </row>
    <row r="1608" spans="1:8" ht="13.5" x14ac:dyDescent="0.35">
      <c r="A1608" s="3">
        <v>44355</v>
      </c>
      <c r="B1608" s="2">
        <v>21.990100000000002</v>
      </c>
      <c r="C1608" s="7">
        <f t="shared" si="144"/>
        <v>21.733755250012969</v>
      </c>
      <c r="D1608" s="7">
        <f t="shared" si="146"/>
        <v>21.56292177062684</v>
      </c>
      <c r="E1608" s="7">
        <f t="shared" si="145"/>
        <v>0.17083347938612903</v>
      </c>
      <c r="F1608" s="7">
        <f t="shared" si="149"/>
        <v>0.11584649009207321</v>
      </c>
      <c r="G1608" s="7">
        <f t="shared" si="147"/>
        <v>5.4986989294055821E-2</v>
      </c>
      <c r="H1608" s="7" t="str">
        <f t="shared" si="148"/>
        <v>Sell</v>
      </c>
    </row>
    <row r="1609" spans="1:8" ht="13.5" x14ac:dyDescent="0.35">
      <c r="A1609" s="3">
        <v>44356</v>
      </c>
      <c r="B1609" s="2">
        <v>21.990100000000002</v>
      </c>
      <c r="C1609" s="7">
        <f t="shared" si="144"/>
        <v>21.773192903857129</v>
      </c>
      <c r="D1609" s="7">
        <f t="shared" si="146"/>
        <v>21.594564602432261</v>
      </c>
      <c r="E1609" s="7">
        <f t="shared" si="145"/>
        <v>0.17862830142486885</v>
      </c>
      <c r="F1609" s="7">
        <f t="shared" si="149"/>
        <v>0.12840285235863236</v>
      </c>
      <c r="G1609" s="7">
        <f t="shared" si="147"/>
        <v>5.0225449066236494E-2</v>
      </c>
      <c r="H1609" s="7" t="str">
        <f t="shared" si="148"/>
        <v>Sell</v>
      </c>
    </row>
    <row r="1610" spans="1:8" ht="13.5" x14ac:dyDescent="0.35">
      <c r="A1610" s="3">
        <v>44357</v>
      </c>
      <c r="B1610" s="2">
        <v>22.3706</v>
      </c>
      <c r="C1610" s="7">
        <f t="shared" si="144"/>
        <v>21.865101687879111</v>
      </c>
      <c r="D1610" s="7">
        <f t="shared" si="146"/>
        <v>21.652048705955796</v>
      </c>
      <c r="E1610" s="7">
        <f t="shared" si="145"/>
        <v>0.21305298192331534</v>
      </c>
      <c r="F1610" s="7">
        <f t="shared" si="149"/>
        <v>0.14533287827156896</v>
      </c>
      <c r="G1610" s="7">
        <f t="shared" si="147"/>
        <v>6.7720103651746383E-2</v>
      </c>
      <c r="H1610" s="7" t="str">
        <f t="shared" si="148"/>
        <v>Sell</v>
      </c>
    </row>
    <row r="1611" spans="1:8" ht="13.5" x14ac:dyDescent="0.35">
      <c r="A1611" s="3">
        <v>44358</v>
      </c>
      <c r="B1611" s="2">
        <v>22.3553</v>
      </c>
      <c r="C1611" s="7">
        <f t="shared" si="144"/>
        <v>21.940516812820789</v>
      </c>
      <c r="D1611" s="7">
        <f t="shared" si="146"/>
        <v>21.704141394403514</v>
      </c>
      <c r="E1611" s="7">
        <f t="shared" si="145"/>
        <v>0.23637541841727483</v>
      </c>
      <c r="F1611" s="7">
        <f t="shared" si="149"/>
        <v>0.16354138630071013</v>
      </c>
      <c r="G1611" s="7">
        <f t="shared" si="147"/>
        <v>7.2834032116564695E-2</v>
      </c>
      <c r="H1611" s="7" t="str">
        <f t="shared" si="148"/>
        <v>Sell</v>
      </c>
    </row>
    <row r="1612" spans="1:8" ht="13.5" x14ac:dyDescent="0.35">
      <c r="A1612" s="3">
        <v>44361</v>
      </c>
      <c r="B1612" s="2">
        <v>22.598800000000001</v>
      </c>
      <c r="C1612" s="7">
        <f t="shared" si="144"/>
        <v>22.041791149309901</v>
      </c>
      <c r="D1612" s="7">
        <f t="shared" si="146"/>
        <v>21.770412402225475</v>
      </c>
      <c r="E1612" s="7">
        <f t="shared" si="145"/>
        <v>0.27137874708442666</v>
      </c>
      <c r="F1612" s="7">
        <f t="shared" si="149"/>
        <v>0.18510885845745345</v>
      </c>
      <c r="G1612" s="7">
        <f t="shared" si="147"/>
        <v>8.6269888626973212E-2</v>
      </c>
      <c r="H1612" s="7" t="str">
        <f t="shared" si="148"/>
        <v>Sell</v>
      </c>
    </row>
    <row r="1613" spans="1:8" ht="13.5" x14ac:dyDescent="0.35">
      <c r="A1613" s="3">
        <v>44362</v>
      </c>
      <c r="B1613" s="2">
        <v>22.5075</v>
      </c>
      <c r="C1613" s="7">
        <f t="shared" si="144"/>
        <v>22.113438664800686</v>
      </c>
      <c r="D1613" s="7">
        <f t="shared" si="146"/>
        <v>21.825011483542106</v>
      </c>
      <c r="E1613" s="7">
        <f t="shared" si="145"/>
        <v>0.28842718125858013</v>
      </c>
      <c r="F1613" s="7">
        <f t="shared" si="149"/>
        <v>0.20577252301767879</v>
      </c>
      <c r="G1613" s="7">
        <f t="shared" si="147"/>
        <v>8.2654658240901346E-2</v>
      </c>
      <c r="H1613" s="7" t="str">
        <f t="shared" si="148"/>
        <v>Sell</v>
      </c>
    </row>
    <row r="1614" spans="1:8" ht="13.5" x14ac:dyDescent="0.35">
      <c r="A1614" s="3">
        <v>44363</v>
      </c>
      <c r="B1614" s="2">
        <v>22.5608</v>
      </c>
      <c r="C1614" s="7">
        <f t="shared" si="144"/>
        <v>22.182263485600579</v>
      </c>
      <c r="D1614" s="7">
        <f t="shared" si="146"/>
        <v>21.87951433661306</v>
      </c>
      <c r="E1614" s="7">
        <f t="shared" si="145"/>
        <v>0.30274914898751959</v>
      </c>
      <c r="F1614" s="7">
        <f t="shared" si="149"/>
        <v>0.22516784821164695</v>
      </c>
      <c r="G1614" s="7">
        <f t="shared" si="147"/>
        <v>7.7581300775872636E-2</v>
      </c>
      <c r="H1614" s="7" t="str">
        <f t="shared" si="148"/>
        <v>Sell</v>
      </c>
    </row>
    <row r="1615" spans="1:8" ht="13.5" x14ac:dyDescent="0.35">
      <c r="A1615" s="3">
        <v>44364</v>
      </c>
      <c r="B1615" s="2">
        <v>22.598800000000001</v>
      </c>
      <c r="C1615" s="7">
        <f t="shared" ref="C1615:C1678" si="150">$C$4*B1615+C1614*(1-$C$4)</f>
        <v>22.246346026277415</v>
      </c>
      <c r="D1615" s="7">
        <f t="shared" si="146"/>
        <v>21.932794756123204</v>
      </c>
      <c r="E1615" s="7">
        <f t="shared" si="145"/>
        <v>0.31355127015421047</v>
      </c>
      <c r="F1615" s="7">
        <f t="shared" si="149"/>
        <v>0.24284453260015967</v>
      </c>
      <c r="G1615" s="7">
        <f t="shared" si="147"/>
        <v>7.0706737554050797E-2</v>
      </c>
      <c r="H1615" s="7" t="str">
        <f t="shared" si="148"/>
        <v>Sell</v>
      </c>
    </row>
    <row r="1616" spans="1:8" ht="13.5" x14ac:dyDescent="0.35">
      <c r="A1616" s="3">
        <v>44365</v>
      </c>
      <c r="B1616" s="2">
        <v>22.583600000000001</v>
      </c>
      <c r="C1616" s="7">
        <f t="shared" si="150"/>
        <v>22.298231253003966</v>
      </c>
      <c r="D1616" s="7">
        <f t="shared" si="146"/>
        <v>21.981002551965929</v>
      </c>
      <c r="E1616" s="7">
        <f t="shared" si="145"/>
        <v>0.31722870103803658</v>
      </c>
      <c r="F1616" s="7">
        <f t="shared" si="149"/>
        <v>0.25772136628773507</v>
      </c>
      <c r="G1616" s="7">
        <f t="shared" si="147"/>
        <v>5.950733475030151E-2</v>
      </c>
      <c r="H1616" s="7" t="str">
        <f t="shared" si="148"/>
        <v>Sell</v>
      </c>
    </row>
    <row r="1617" spans="1:8" ht="13.5" x14ac:dyDescent="0.35">
      <c r="A1617" s="3">
        <v>44368</v>
      </c>
      <c r="B1617" s="2">
        <v>22.4619</v>
      </c>
      <c r="C1617" s="7">
        <f t="shared" si="150"/>
        <v>22.323411060234122</v>
      </c>
      <c r="D1617" s="7">
        <f t="shared" si="146"/>
        <v>22.016624585153636</v>
      </c>
      <c r="E1617" s="7">
        <f t="shared" si="145"/>
        <v>0.30678647508048584</v>
      </c>
      <c r="F1617" s="7">
        <f t="shared" si="149"/>
        <v>0.26753438804628521</v>
      </c>
      <c r="G1617" s="7">
        <f t="shared" si="147"/>
        <v>3.9252087034200633E-2</v>
      </c>
      <c r="H1617" s="7" t="str">
        <f t="shared" si="148"/>
        <v>Sell</v>
      </c>
    </row>
    <row r="1618" spans="1:8" ht="13.5" x14ac:dyDescent="0.35">
      <c r="A1618" s="3">
        <v>44369</v>
      </c>
      <c r="B1618" s="2">
        <v>22.5684</v>
      </c>
      <c r="C1618" s="7">
        <f t="shared" si="150"/>
        <v>22.361101666351949</v>
      </c>
      <c r="D1618" s="7">
        <f t="shared" si="146"/>
        <v>22.057496838105216</v>
      </c>
      <c r="E1618" s="7">
        <f t="shared" si="145"/>
        <v>0.3036048282467334</v>
      </c>
      <c r="F1618" s="7">
        <f t="shared" si="149"/>
        <v>0.27474847608637487</v>
      </c>
      <c r="G1618" s="7">
        <f t="shared" si="147"/>
        <v>2.8856352160358534E-2</v>
      </c>
      <c r="H1618" s="7" t="str">
        <f t="shared" si="148"/>
        <v>Sell</v>
      </c>
    </row>
    <row r="1619" spans="1:8" ht="13.5" x14ac:dyDescent="0.35">
      <c r="A1619" s="3">
        <v>44370</v>
      </c>
      <c r="B1619" s="2">
        <v>22.4466</v>
      </c>
      <c r="C1619" s="7">
        <f t="shared" si="150"/>
        <v>22.374255256143957</v>
      </c>
      <c r="D1619" s="7">
        <f t="shared" si="146"/>
        <v>22.086319294541866</v>
      </c>
      <c r="E1619" s="7">
        <f t="shared" si="145"/>
        <v>0.28793596160209134</v>
      </c>
      <c r="F1619" s="7">
        <f t="shared" si="149"/>
        <v>0.27738597318951819</v>
      </c>
      <c r="G1619" s="7">
        <f t="shared" si="147"/>
        <v>1.0549988412573152E-2</v>
      </c>
      <c r="H1619" s="7" t="str">
        <f t="shared" si="148"/>
        <v>Sell</v>
      </c>
    </row>
    <row r="1620" spans="1:8" ht="13.5" x14ac:dyDescent="0.35">
      <c r="A1620" s="3">
        <v>44371</v>
      </c>
      <c r="B1620" s="2">
        <v>22.5684</v>
      </c>
      <c r="C1620" s="7">
        <f t="shared" si="150"/>
        <v>22.404123678275656</v>
      </c>
      <c r="D1620" s="7">
        <f t="shared" si="146"/>
        <v>22.122028976427654</v>
      </c>
      <c r="E1620" s="7">
        <f t="shared" si="145"/>
        <v>0.28209470184800267</v>
      </c>
      <c r="F1620" s="7">
        <f t="shared" si="149"/>
        <v>0.27832771892121511</v>
      </c>
      <c r="G1620" s="7">
        <f t="shared" si="147"/>
        <v>3.7669829267875654E-3</v>
      </c>
      <c r="H1620" s="7" t="str">
        <f t="shared" si="148"/>
        <v>Sell</v>
      </c>
    </row>
    <row r="1621" spans="1:8" ht="13.5" x14ac:dyDescent="0.35">
      <c r="A1621" s="3">
        <v>44372</v>
      </c>
      <c r="B1621" s="2">
        <v>22.3706</v>
      </c>
      <c r="C1621" s="7">
        <f t="shared" si="150"/>
        <v>22.398966189310173</v>
      </c>
      <c r="D1621" s="7">
        <f t="shared" si="146"/>
        <v>22.140441644840418</v>
      </c>
      <c r="E1621" s="7">
        <f t="shared" si="145"/>
        <v>0.25852454446975415</v>
      </c>
      <c r="F1621" s="7">
        <f t="shared" si="149"/>
        <v>0.27436708403092291</v>
      </c>
      <c r="G1621" s="7">
        <f t="shared" si="147"/>
        <v>-1.5842539561168767E-2</v>
      </c>
      <c r="H1621" s="7" t="str">
        <f t="shared" si="148"/>
        <v>Hold</v>
      </c>
    </row>
    <row r="1622" spans="1:8" ht="13.5" x14ac:dyDescent="0.35">
      <c r="A1622" s="3">
        <v>44375</v>
      </c>
      <c r="B1622" s="2">
        <v>22.3706</v>
      </c>
      <c r="C1622" s="7">
        <f t="shared" si="150"/>
        <v>22.394602160185531</v>
      </c>
      <c r="D1622" s="7">
        <f t="shared" si="146"/>
        <v>22.157490411889274</v>
      </c>
      <c r="E1622" s="7">
        <f t="shared" si="145"/>
        <v>0.23711174829625747</v>
      </c>
      <c r="F1622" s="7">
        <f t="shared" si="149"/>
        <v>0.26691601688398986</v>
      </c>
      <c r="G1622" s="7">
        <f t="shared" si="147"/>
        <v>-2.9804268587732385E-2</v>
      </c>
      <c r="H1622" s="7" t="str">
        <f t="shared" si="148"/>
        <v>Hold</v>
      </c>
    </row>
    <row r="1623" spans="1:8" ht="13.5" x14ac:dyDescent="0.35">
      <c r="A1623" s="3">
        <v>44376</v>
      </c>
      <c r="B1623" s="2">
        <v>22.3325</v>
      </c>
      <c r="C1623" s="7">
        <f t="shared" si="150"/>
        <v>22.38504798169545</v>
      </c>
      <c r="D1623" s="7">
        <f t="shared" si="146"/>
        <v>22.17045408508266</v>
      </c>
      <c r="E1623" s="7">
        <f t="shared" si="145"/>
        <v>0.21459389661279005</v>
      </c>
      <c r="F1623" s="7">
        <f t="shared" si="149"/>
        <v>0.25645159282974989</v>
      </c>
      <c r="G1623" s="7">
        <f t="shared" si="147"/>
        <v>-4.1857696216959839E-2</v>
      </c>
      <c r="H1623" s="7" t="str">
        <f t="shared" si="148"/>
        <v>Hold</v>
      </c>
    </row>
    <row r="1624" spans="1:8" ht="13.5" x14ac:dyDescent="0.35">
      <c r="A1624" s="3">
        <v>44377</v>
      </c>
      <c r="B1624" s="2">
        <v>21.837900000000001</v>
      </c>
      <c r="C1624" s="7">
        <f t="shared" si="150"/>
        <v>22.300871369126916</v>
      </c>
      <c r="D1624" s="7">
        <f t="shared" si="146"/>
        <v>22.145820449150612</v>
      </c>
      <c r="E1624" s="7">
        <f t="shared" si="145"/>
        <v>0.15505091997630416</v>
      </c>
      <c r="F1624" s="7">
        <f t="shared" si="149"/>
        <v>0.23617145825906077</v>
      </c>
      <c r="G1624" s="7">
        <f t="shared" si="147"/>
        <v>-8.1120538282756616E-2</v>
      </c>
      <c r="H1624" s="7" t="str">
        <f t="shared" si="148"/>
        <v>Hold</v>
      </c>
    </row>
    <row r="1625" spans="1:8" ht="13.5" x14ac:dyDescent="0.35">
      <c r="A1625" s="3">
        <v>44378</v>
      </c>
      <c r="B1625" s="2">
        <v>22.3782</v>
      </c>
      <c r="C1625" s="7">
        <f t="shared" si="150"/>
        <v>22.312768081568926</v>
      </c>
      <c r="D1625" s="7">
        <f t="shared" si="146"/>
        <v>22.163033749213529</v>
      </c>
      <c r="E1625" s="7">
        <f t="shared" si="145"/>
        <v>0.14973433235539702</v>
      </c>
      <c r="F1625" s="7">
        <f t="shared" si="149"/>
        <v>0.21888403307832804</v>
      </c>
      <c r="G1625" s="7">
        <f t="shared" si="147"/>
        <v>-6.9149700722931029E-2</v>
      </c>
      <c r="H1625" s="7" t="str">
        <f t="shared" si="148"/>
        <v>Hold</v>
      </c>
    </row>
    <row r="1626" spans="1:8" ht="13.5" x14ac:dyDescent="0.35">
      <c r="A1626" s="3">
        <v>44379</v>
      </c>
      <c r="B1626" s="2">
        <v>22.294499999999999</v>
      </c>
      <c r="C1626" s="7">
        <f t="shared" si="150"/>
        <v>22.309957607481401</v>
      </c>
      <c r="D1626" s="7">
        <f t="shared" si="146"/>
        <v>22.172771990012524</v>
      </c>
      <c r="E1626" s="7">
        <f t="shared" si="145"/>
        <v>0.13718561746887659</v>
      </c>
      <c r="F1626" s="7">
        <f t="shared" si="149"/>
        <v>0.20254434995643777</v>
      </c>
      <c r="G1626" s="7">
        <f t="shared" si="147"/>
        <v>-6.5358732487561189E-2</v>
      </c>
      <c r="H1626" s="7" t="str">
        <f t="shared" si="148"/>
        <v>Hold</v>
      </c>
    </row>
    <row r="1627" spans="1:8" ht="13.5" x14ac:dyDescent="0.35">
      <c r="A1627" s="3">
        <v>44382</v>
      </c>
      <c r="B1627" s="2">
        <v>22.066199999999998</v>
      </c>
      <c r="C1627" s="7">
        <f t="shared" si="150"/>
        <v>22.272456437099645</v>
      </c>
      <c r="D1627" s="7">
        <f t="shared" si="146"/>
        <v>22.164877768530115</v>
      </c>
      <c r="E1627" s="7">
        <f t="shared" si="145"/>
        <v>0.10757866856953058</v>
      </c>
      <c r="F1627" s="7">
        <f t="shared" si="149"/>
        <v>0.18355121367905633</v>
      </c>
      <c r="G1627" s="7">
        <f t="shared" si="147"/>
        <v>-7.5972545109525752E-2</v>
      </c>
      <c r="H1627" s="7" t="str">
        <f t="shared" si="148"/>
        <v>Hold</v>
      </c>
    </row>
    <row r="1628" spans="1:8" ht="13.5" x14ac:dyDescent="0.35">
      <c r="A1628" s="3">
        <v>44383</v>
      </c>
      <c r="B1628" s="2">
        <v>22.728200000000001</v>
      </c>
      <c r="C1628" s="7">
        <f t="shared" si="150"/>
        <v>22.342570831392006</v>
      </c>
      <c r="D1628" s="7">
        <f t="shared" si="146"/>
        <v>22.206605341231587</v>
      </c>
      <c r="E1628" s="7">
        <f t="shared" ref="E1628:E1691" si="151">C1628-D1628</f>
        <v>0.13596549016041948</v>
      </c>
      <c r="F1628" s="7">
        <f t="shared" si="149"/>
        <v>0.17403406897532897</v>
      </c>
      <c r="G1628" s="7">
        <f t="shared" si="147"/>
        <v>-3.8068578814909493E-2</v>
      </c>
      <c r="H1628" s="7" t="str">
        <f t="shared" si="148"/>
        <v>Hold</v>
      </c>
    </row>
    <row r="1629" spans="1:8" ht="13.5" x14ac:dyDescent="0.35">
      <c r="A1629" s="3">
        <v>44384</v>
      </c>
      <c r="B1629" s="2">
        <v>22.674900000000001</v>
      </c>
      <c r="C1629" s="7">
        <f t="shared" si="150"/>
        <v>22.393698395793237</v>
      </c>
      <c r="D1629" s="7">
        <f t="shared" ref="D1629:D1692" si="152">$D$4*B1629+(1-$D$4)*D1628</f>
        <v>22.241293834473691</v>
      </c>
      <c r="E1629" s="7">
        <f t="shared" si="151"/>
        <v>0.15240456131954616</v>
      </c>
      <c r="F1629" s="7">
        <f t="shared" si="149"/>
        <v>0.16970816744417241</v>
      </c>
      <c r="G1629" s="7">
        <f t="shared" si="147"/>
        <v>-1.7303606124626253E-2</v>
      </c>
      <c r="H1629" s="7" t="str">
        <f t="shared" si="148"/>
        <v>Hold</v>
      </c>
    </row>
    <row r="1630" spans="1:8" ht="13.5" x14ac:dyDescent="0.35">
      <c r="A1630" s="3">
        <v>44385</v>
      </c>
      <c r="B1630" s="2">
        <v>22.636900000000001</v>
      </c>
      <c r="C1630" s="7">
        <f t="shared" si="150"/>
        <v>22.431114027209663</v>
      </c>
      <c r="D1630" s="7">
        <f t="shared" si="152"/>
        <v>22.270597994883044</v>
      </c>
      <c r="E1630" s="7">
        <f t="shared" si="151"/>
        <v>0.16051603232661904</v>
      </c>
      <c r="F1630" s="7">
        <f t="shared" si="149"/>
        <v>0.16786974042066174</v>
      </c>
      <c r="G1630" s="7">
        <f t="shared" si="147"/>
        <v>-7.3537080940427046E-3</v>
      </c>
      <c r="H1630" s="7" t="str">
        <f t="shared" si="148"/>
        <v>Hold</v>
      </c>
    </row>
    <row r="1631" spans="1:8" ht="13.5" x14ac:dyDescent="0.35">
      <c r="A1631" s="3">
        <v>44386</v>
      </c>
      <c r="B1631" s="2">
        <v>22.598800000000001</v>
      </c>
      <c r="C1631" s="7">
        <f t="shared" si="150"/>
        <v>22.456911869177404</v>
      </c>
      <c r="D1631" s="7">
        <f t="shared" si="152"/>
        <v>22.294909254521336</v>
      </c>
      <c r="E1631" s="7">
        <f t="shared" si="151"/>
        <v>0.16200261465606758</v>
      </c>
      <c r="F1631" s="7">
        <f t="shared" si="149"/>
        <v>0.16669631526774292</v>
      </c>
      <c r="G1631" s="7">
        <f t="shared" si="147"/>
        <v>-4.6937006116753444E-3</v>
      </c>
      <c r="H1631" s="7" t="str">
        <f t="shared" si="148"/>
        <v>Hold</v>
      </c>
    </row>
    <row r="1632" spans="1:8" ht="13.5" x14ac:dyDescent="0.35">
      <c r="A1632" s="3">
        <v>44389</v>
      </c>
      <c r="B1632" s="2">
        <v>22.598800000000001</v>
      </c>
      <c r="C1632" s="7">
        <f t="shared" si="150"/>
        <v>22.478740812380877</v>
      </c>
      <c r="D1632" s="7">
        <f t="shared" si="152"/>
        <v>22.317419680112348</v>
      </c>
      <c r="E1632" s="7">
        <f t="shared" si="151"/>
        <v>0.16132113226852951</v>
      </c>
      <c r="F1632" s="7">
        <f t="shared" si="149"/>
        <v>0.16562127866790025</v>
      </c>
      <c r="G1632" s="7">
        <f t="shared" si="147"/>
        <v>-4.3001463993707356E-3</v>
      </c>
      <c r="H1632" s="7" t="str">
        <f t="shared" si="148"/>
        <v>Hold</v>
      </c>
    </row>
    <row r="1633" spans="1:8" ht="13.5" x14ac:dyDescent="0.35">
      <c r="A1633" s="3">
        <v>44390</v>
      </c>
      <c r="B1633" s="2">
        <v>22.591200000000001</v>
      </c>
      <c r="C1633" s="7">
        <f t="shared" si="150"/>
        <v>22.496042225860744</v>
      </c>
      <c r="D1633" s="7">
        <f t="shared" si="152"/>
        <v>22.337699703807729</v>
      </c>
      <c r="E1633" s="7">
        <f t="shared" si="151"/>
        <v>0.15834252205301524</v>
      </c>
      <c r="F1633" s="7">
        <f t="shared" si="149"/>
        <v>0.16416552734492323</v>
      </c>
      <c r="G1633" s="7">
        <f t="shared" si="147"/>
        <v>-5.82300529190799E-3</v>
      </c>
      <c r="H1633" s="7" t="str">
        <f t="shared" si="148"/>
        <v>Hold</v>
      </c>
    </row>
    <row r="1634" spans="1:8" ht="13.5" x14ac:dyDescent="0.35">
      <c r="A1634" s="3">
        <v>44391</v>
      </c>
      <c r="B1634" s="2">
        <v>22.583600000000001</v>
      </c>
      <c r="C1634" s="7">
        <f t="shared" si="150"/>
        <v>22.509512652651399</v>
      </c>
      <c r="D1634" s="7">
        <f t="shared" si="152"/>
        <v>22.355914540562711</v>
      </c>
      <c r="E1634" s="7">
        <f t="shared" si="151"/>
        <v>0.15359811208868734</v>
      </c>
      <c r="F1634" s="7">
        <f t="shared" si="149"/>
        <v>0.16205204429367609</v>
      </c>
      <c r="G1634" s="7">
        <f t="shared" si="147"/>
        <v>-8.4539322049887455E-3</v>
      </c>
      <c r="H1634" s="7" t="str">
        <f t="shared" si="148"/>
        <v>Hold</v>
      </c>
    </row>
    <row r="1635" spans="1:8" ht="13.5" x14ac:dyDescent="0.35">
      <c r="A1635" s="3">
        <v>44392</v>
      </c>
      <c r="B1635" s="2">
        <v>22.583600000000001</v>
      </c>
      <c r="C1635" s="7">
        <f t="shared" si="150"/>
        <v>22.520910706089644</v>
      </c>
      <c r="D1635" s="7">
        <f t="shared" si="152"/>
        <v>22.372780130150659</v>
      </c>
      <c r="E1635" s="7">
        <f t="shared" si="151"/>
        <v>0.14813057593898549</v>
      </c>
      <c r="F1635" s="7">
        <f t="shared" si="149"/>
        <v>0.15926775062273796</v>
      </c>
      <c r="G1635" s="7">
        <f t="shared" si="147"/>
        <v>-1.1137174683752471E-2</v>
      </c>
      <c r="H1635" s="7" t="str">
        <f t="shared" si="148"/>
        <v>Hold</v>
      </c>
    </row>
    <row r="1636" spans="1:8" ht="13.5" x14ac:dyDescent="0.35">
      <c r="A1636" s="3">
        <v>44393</v>
      </c>
      <c r="B1636" s="2">
        <v>22.827100000000002</v>
      </c>
      <c r="C1636" s="7">
        <f t="shared" si="150"/>
        <v>22.568016751306622</v>
      </c>
      <c r="D1636" s="7">
        <f t="shared" si="152"/>
        <v>22.406433453843199</v>
      </c>
      <c r="E1636" s="7">
        <f t="shared" si="151"/>
        <v>0.16158329746342304</v>
      </c>
      <c r="F1636" s="7">
        <f t="shared" si="149"/>
        <v>0.159730859990875</v>
      </c>
      <c r="G1636" s="7">
        <f t="shared" ref="G1636:G1699" si="153">E1636-F1636</f>
        <v>1.8524374725480408E-3</v>
      </c>
      <c r="H1636" s="7" t="str">
        <f t="shared" ref="H1636:H1699" si="154">IF(G1636&lt;0,"Hold","Sell")</f>
        <v>Sell</v>
      </c>
    </row>
    <row r="1637" spans="1:8" ht="13.5" x14ac:dyDescent="0.35">
      <c r="A1637" s="3">
        <v>44396</v>
      </c>
      <c r="B1637" s="2">
        <v>22.819500000000001</v>
      </c>
      <c r="C1637" s="7">
        <f t="shared" si="150"/>
        <v>22.606706481874834</v>
      </c>
      <c r="D1637" s="7">
        <f t="shared" si="152"/>
        <v>22.437030975780743</v>
      </c>
      <c r="E1637" s="7">
        <f t="shared" si="151"/>
        <v>0.16967550609409088</v>
      </c>
      <c r="F1637" s="7">
        <f t="shared" ref="F1637:F1700" si="155">(E1637*(2/10))+((1-(2/10))*F1636)</f>
        <v>0.16171978921151819</v>
      </c>
      <c r="G1637" s="7">
        <f t="shared" si="153"/>
        <v>7.9557168825726832E-3</v>
      </c>
      <c r="H1637" s="7" t="str">
        <f t="shared" si="154"/>
        <v>Sell</v>
      </c>
    </row>
    <row r="1638" spans="1:8" ht="13.5" x14ac:dyDescent="0.35">
      <c r="A1638" s="3">
        <v>44399</v>
      </c>
      <c r="B1638" s="2">
        <v>22.827100000000002</v>
      </c>
      <c r="C1638" s="7">
        <f t="shared" si="150"/>
        <v>22.640613176971012</v>
      </c>
      <c r="D1638" s="7">
        <f t="shared" si="152"/>
        <v>22.465924977574765</v>
      </c>
      <c r="E1638" s="7">
        <f t="shared" si="151"/>
        <v>0.1746881993962468</v>
      </c>
      <c r="F1638" s="7">
        <f t="shared" si="155"/>
        <v>0.16431347124846393</v>
      </c>
      <c r="G1638" s="7">
        <f t="shared" si="153"/>
        <v>1.0374728147782869E-2</v>
      </c>
      <c r="H1638" s="7" t="str">
        <f t="shared" si="154"/>
        <v>Sell</v>
      </c>
    </row>
    <row r="1639" spans="1:8" ht="13.5" x14ac:dyDescent="0.35">
      <c r="A1639" s="3">
        <v>44400</v>
      </c>
      <c r="B1639" s="2">
        <v>22.865100000000002</v>
      </c>
      <c r="C1639" s="7">
        <f t="shared" si="150"/>
        <v>22.675149611283164</v>
      </c>
      <c r="D1639" s="7">
        <f t="shared" si="152"/>
        <v>22.49549349775441</v>
      </c>
      <c r="E1639" s="7">
        <f t="shared" si="151"/>
        <v>0.17965611352875399</v>
      </c>
      <c r="F1639" s="7">
        <f t="shared" si="155"/>
        <v>0.16738199970452194</v>
      </c>
      <c r="G1639" s="7">
        <f t="shared" si="153"/>
        <v>1.2274113824232047E-2</v>
      </c>
      <c r="H1639" s="7" t="str">
        <f t="shared" si="154"/>
        <v>Sell</v>
      </c>
    </row>
    <row r="1640" spans="1:8" ht="13.5" x14ac:dyDescent="0.35">
      <c r="A1640" s="3">
        <v>44403</v>
      </c>
      <c r="B1640" s="2">
        <v>22.218399999999999</v>
      </c>
      <c r="C1640" s="7">
        <f t="shared" si="150"/>
        <v>22.604880440316521</v>
      </c>
      <c r="D1640" s="7">
        <f t="shared" si="152"/>
        <v>22.474968053476307</v>
      </c>
      <c r="E1640" s="7">
        <f t="shared" si="151"/>
        <v>0.12991238684021411</v>
      </c>
      <c r="F1640" s="7">
        <f t="shared" si="155"/>
        <v>0.15988807713166039</v>
      </c>
      <c r="G1640" s="7">
        <f t="shared" si="153"/>
        <v>-2.9975690291446283E-2</v>
      </c>
      <c r="H1640" s="7" t="str">
        <f t="shared" si="154"/>
        <v>Hold</v>
      </c>
    </row>
    <row r="1641" spans="1:8" ht="13.5" x14ac:dyDescent="0.35">
      <c r="A1641" s="3">
        <v>44404</v>
      </c>
      <c r="B1641" s="2">
        <v>22.751000000000001</v>
      </c>
      <c r="C1641" s="7">
        <f t="shared" si="150"/>
        <v>22.627360372575517</v>
      </c>
      <c r="D1641" s="7">
        <f t="shared" si="152"/>
        <v>22.495414864329913</v>
      </c>
      <c r="E1641" s="7">
        <f t="shared" si="151"/>
        <v>0.1319455082456038</v>
      </c>
      <c r="F1641" s="7">
        <f t="shared" si="155"/>
        <v>0.15429956335444908</v>
      </c>
      <c r="G1641" s="7">
        <f t="shared" si="153"/>
        <v>-2.2354055108845278E-2</v>
      </c>
      <c r="H1641" s="7" t="str">
        <f t="shared" si="154"/>
        <v>Hold</v>
      </c>
    </row>
    <row r="1642" spans="1:8" ht="13.5" x14ac:dyDescent="0.35">
      <c r="A1642" s="3">
        <v>44405</v>
      </c>
      <c r="B1642" s="2">
        <v>22.751000000000001</v>
      </c>
      <c r="C1642" s="7">
        <f t="shared" si="150"/>
        <v>22.646381853717745</v>
      </c>
      <c r="D1642" s="7">
        <f t="shared" si="152"/>
        <v>22.514347096601771</v>
      </c>
      <c r="E1642" s="7">
        <f t="shared" si="151"/>
        <v>0.13203475711597434</v>
      </c>
      <c r="F1642" s="7">
        <f t="shared" si="155"/>
        <v>0.14984660210675416</v>
      </c>
      <c r="G1642" s="7">
        <f t="shared" si="153"/>
        <v>-1.7811844990779813E-2</v>
      </c>
      <c r="H1642" s="7" t="str">
        <f t="shared" si="154"/>
        <v>Hold</v>
      </c>
    </row>
    <row r="1643" spans="1:8" ht="13.5" x14ac:dyDescent="0.35">
      <c r="A1643" s="3">
        <v>44406</v>
      </c>
      <c r="B1643" s="2">
        <v>22.751000000000001</v>
      </c>
      <c r="C1643" s="7">
        <f t="shared" si="150"/>
        <v>22.662476953145784</v>
      </c>
      <c r="D1643" s="7">
        <f t="shared" si="152"/>
        <v>22.531876941297934</v>
      </c>
      <c r="E1643" s="7">
        <f t="shared" si="151"/>
        <v>0.13060001184785008</v>
      </c>
      <c r="F1643" s="7">
        <f t="shared" si="155"/>
        <v>0.14599728405497336</v>
      </c>
      <c r="G1643" s="7">
        <f t="shared" si="153"/>
        <v>-1.539727220712328E-2</v>
      </c>
      <c r="H1643" s="7" t="str">
        <f t="shared" si="154"/>
        <v>Hold</v>
      </c>
    </row>
    <row r="1644" spans="1:8" ht="13.5" x14ac:dyDescent="0.35">
      <c r="A1644" s="3">
        <v>44407</v>
      </c>
      <c r="B1644" s="2">
        <v>23.131499999999999</v>
      </c>
      <c r="C1644" s="7">
        <f t="shared" si="150"/>
        <v>22.734634344969511</v>
      </c>
      <c r="D1644" s="7">
        <f t="shared" si="152"/>
        <v>22.576293464164756</v>
      </c>
      <c r="E1644" s="7">
        <f t="shared" si="151"/>
        <v>0.15834088080475439</v>
      </c>
      <c r="F1644" s="7">
        <f t="shared" si="155"/>
        <v>0.14846600340492958</v>
      </c>
      <c r="G1644" s="7">
        <f t="shared" si="153"/>
        <v>9.8748773998248163E-3</v>
      </c>
      <c r="H1644" s="7" t="str">
        <f t="shared" si="154"/>
        <v>Sell</v>
      </c>
    </row>
    <row r="1645" spans="1:8" ht="13.5" x14ac:dyDescent="0.35">
      <c r="A1645" s="3">
        <v>44410</v>
      </c>
      <c r="B1645" s="2">
        <v>23.131499999999999</v>
      </c>
      <c r="C1645" s="7">
        <f t="shared" si="150"/>
        <v>22.795690599589587</v>
      </c>
      <c r="D1645" s="7">
        <f t="shared" si="152"/>
        <v>22.617419874226627</v>
      </c>
      <c r="E1645" s="7">
        <f t="shared" si="151"/>
        <v>0.17827072536296029</v>
      </c>
      <c r="F1645" s="7">
        <f t="shared" si="155"/>
        <v>0.15442694779653574</v>
      </c>
      <c r="G1645" s="7">
        <f t="shared" si="153"/>
        <v>2.3843777566424557E-2</v>
      </c>
      <c r="H1645" s="7" t="str">
        <f t="shared" si="154"/>
        <v>Sell</v>
      </c>
    </row>
    <row r="1646" spans="1:8" ht="13.5" x14ac:dyDescent="0.35">
      <c r="A1646" s="3">
        <v>44411</v>
      </c>
      <c r="B1646" s="2">
        <v>23.055399999999999</v>
      </c>
      <c r="C1646" s="7">
        <f t="shared" si="150"/>
        <v>22.835645891960421</v>
      </c>
      <c r="D1646" s="7">
        <f t="shared" si="152"/>
        <v>22.649862846506139</v>
      </c>
      <c r="E1646" s="7">
        <f t="shared" si="151"/>
        <v>0.18578304545428281</v>
      </c>
      <c r="F1646" s="7">
        <f t="shared" si="155"/>
        <v>0.16069816732808517</v>
      </c>
      <c r="G1646" s="7">
        <f t="shared" si="153"/>
        <v>2.5084878126197641E-2</v>
      </c>
      <c r="H1646" s="7" t="str">
        <f t="shared" si="154"/>
        <v>Sell</v>
      </c>
    </row>
    <row r="1647" spans="1:8" ht="13.5" x14ac:dyDescent="0.35">
      <c r="A1647" s="3">
        <v>44412</v>
      </c>
      <c r="B1647" s="2">
        <v>23.047799999999999</v>
      </c>
      <c r="C1647" s="7">
        <f t="shared" si="150"/>
        <v>22.868284985504971</v>
      </c>
      <c r="D1647" s="7">
        <f t="shared" si="152"/>
        <v>22.679339672690869</v>
      </c>
      <c r="E1647" s="7">
        <f t="shared" si="151"/>
        <v>0.1889453128141021</v>
      </c>
      <c r="F1647" s="7">
        <f t="shared" si="155"/>
        <v>0.16634759642528857</v>
      </c>
      <c r="G1647" s="7">
        <f t="shared" si="153"/>
        <v>2.2597716388813527E-2</v>
      </c>
      <c r="H1647" s="7" t="str">
        <f t="shared" si="154"/>
        <v>Sell</v>
      </c>
    </row>
    <row r="1648" spans="1:8" ht="13.5" x14ac:dyDescent="0.35">
      <c r="A1648" s="3">
        <v>44413</v>
      </c>
      <c r="B1648" s="2">
        <v>23.032499999999999</v>
      </c>
      <c r="C1648" s="7">
        <f t="shared" si="150"/>
        <v>22.893548833888822</v>
      </c>
      <c r="D1648" s="7">
        <f t="shared" si="152"/>
        <v>22.705499696935988</v>
      </c>
      <c r="E1648" s="7">
        <f t="shared" si="151"/>
        <v>0.18804913695283432</v>
      </c>
      <c r="F1648" s="7">
        <f t="shared" si="155"/>
        <v>0.17068790453079774</v>
      </c>
      <c r="G1648" s="7">
        <f t="shared" si="153"/>
        <v>1.7361232422036577E-2</v>
      </c>
      <c r="H1648" s="7" t="str">
        <f t="shared" si="154"/>
        <v>Sell</v>
      </c>
    </row>
    <row r="1649" spans="1:8" ht="13.5" x14ac:dyDescent="0.35">
      <c r="A1649" s="3">
        <v>44414</v>
      </c>
      <c r="B1649" s="2">
        <v>22.979299999999999</v>
      </c>
      <c r="C1649" s="7">
        <f t="shared" si="150"/>
        <v>22.906741320982846</v>
      </c>
      <c r="D1649" s="7">
        <f t="shared" si="152"/>
        <v>22.725781200866656</v>
      </c>
      <c r="E1649" s="7">
        <f t="shared" si="151"/>
        <v>0.18096012011618967</v>
      </c>
      <c r="F1649" s="7">
        <f t="shared" si="155"/>
        <v>0.17274234764787613</v>
      </c>
      <c r="G1649" s="7">
        <f t="shared" si="153"/>
        <v>8.2177724683135389E-3</v>
      </c>
      <c r="H1649" s="7" t="str">
        <f t="shared" si="154"/>
        <v>Sell</v>
      </c>
    </row>
    <row r="1650" spans="1:8" ht="13.5" x14ac:dyDescent="0.35">
      <c r="A1650" s="3">
        <v>44417</v>
      </c>
      <c r="B1650" s="2">
        <v>22.979299999999999</v>
      </c>
      <c r="C1650" s="7">
        <f t="shared" si="150"/>
        <v>22.917904194677796</v>
      </c>
      <c r="D1650" s="7">
        <f t="shared" si="152"/>
        <v>22.744560371172831</v>
      </c>
      <c r="E1650" s="7">
        <f t="shared" si="151"/>
        <v>0.17334382350496469</v>
      </c>
      <c r="F1650" s="7">
        <f t="shared" si="155"/>
        <v>0.17286264281929387</v>
      </c>
      <c r="G1650" s="7">
        <f t="shared" si="153"/>
        <v>4.8118068567082339E-4</v>
      </c>
      <c r="H1650" s="7" t="str">
        <f t="shared" si="154"/>
        <v>Sell</v>
      </c>
    </row>
    <row r="1651" spans="1:8" ht="13.5" x14ac:dyDescent="0.35">
      <c r="A1651" s="3">
        <v>44419</v>
      </c>
      <c r="B1651" s="2">
        <v>22.964099999999998</v>
      </c>
      <c r="C1651" s="7">
        <f t="shared" si="150"/>
        <v>22.925011241650441</v>
      </c>
      <c r="D1651" s="7">
        <f t="shared" si="152"/>
        <v>22.760822565900771</v>
      </c>
      <c r="E1651" s="7">
        <f t="shared" si="151"/>
        <v>0.16418867574967067</v>
      </c>
      <c r="F1651" s="7">
        <f t="shared" si="155"/>
        <v>0.17112784940536924</v>
      </c>
      <c r="G1651" s="7">
        <f t="shared" si="153"/>
        <v>-6.9391736556985717E-3</v>
      </c>
      <c r="H1651" s="7" t="str">
        <f t="shared" si="154"/>
        <v>Hold</v>
      </c>
    </row>
    <row r="1652" spans="1:8" ht="13.5" x14ac:dyDescent="0.35">
      <c r="A1652" s="3">
        <v>44420</v>
      </c>
      <c r="B1652" s="2">
        <v>22.827100000000002</v>
      </c>
      <c r="C1652" s="7">
        <f t="shared" si="150"/>
        <v>22.90994797370422</v>
      </c>
      <c r="D1652" s="7">
        <f t="shared" si="152"/>
        <v>22.765732005463676</v>
      </c>
      <c r="E1652" s="7">
        <f t="shared" si="151"/>
        <v>0.14421596824054461</v>
      </c>
      <c r="F1652" s="7">
        <f t="shared" si="155"/>
        <v>0.16574547317240432</v>
      </c>
      <c r="G1652" s="7">
        <f t="shared" si="153"/>
        <v>-2.1529504931859705E-2</v>
      </c>
      <c r="H1652" s="7" t="str">
        <f t="shared" si="154"/>
        <v>Hold</v>
      </c>
    </row>
    <row r="1653" spans="1:8" ht="13.5" x14ac:dyDescent="0.35">
      <c r="A1653" s="3">
        <v>44424</v>
      </c>
      <c r="B1653" s="2">
        <v>22.964099999999998</v>
      </c>
      <c r="C1653" s="7">
        <f t="shared" si="150"/>
        <v>22.918279054672801</v>
      </c>
      <c r="D1653" s="7">
        <f t="shared" si="152"/>
        <v>22.780425930984887</v>
      </c>
      <c r="E1653" s="7">
        <f t="shared" si="151"/>
        <v>0.1378531236879148</v>
      </c>
      <c r="F1653" s="7">
        <f t="shared" si="155"/>
        <v>0.16016700327550643</v>
      </c>
      <c r="G1653" s="7">
        <f t="shared" si="153"/>
        <v>-2.2313879587591623E-2</v>
      </c>
      <c r="H1653" s="7" t="str">
        <f t="shared" si="154"/>
        <v>Hold</v>
      </c>
    </row>
    <row r="1654" spans="1:8" ht="13.5" x14ac:dyDescent="0.35">
      <c r="A1654" s="3">
        <v>44425</v>
      </c>
      <c r="B1654" s="2">
        <v>22.827100000000002</v>
      </c>
      <c r="C1654" s="7">
        <f t="shared" si="150"/>
        <v>22.904251507800062</v>
      </c>
      <c r="D1654" s="7">
        <f t="shared" si="152"/>
        <v>22.783883269430454</v>
      </c>
      <c r="E1654" s="7">
        <f t="shared" si="151"/>
        <v>0.12036823836960764</v>
      </c>
      <c r="F1654" s="7">
        <f t="shared" si="155"/>
        <v>0.15220725029432669</v>
      </c>
      <c r="G1654" s="7">
        <f t="shared" si="153"/>
        <v>-3.1839011924719052E-2</v>
      </c>
      <c r="H1654" s="7" t="str">
        <f t="shared" si="154"/>
        <v>Hold</v>
      </c>
    </row>
    <row r="1655" spans="1:8" ht="13.5" x14ac:dyDescent="0.35">
      <c r="A1655" s="3">
        <v>44426</v>
      </c>
      <c r="B1655" s="2">
        <v>22.827100000000002</v>
      </c>
      <c r="C1655" s="7">
        <f t="shared" si="150"/>
        <v>22.892382045061591</v>
      </c>
      <c r="D1655" s="7">
        <f t="shared" si="152"/>
        <v>22.787084508731901</v>
      </c>
      <c r="E1655" s="7">
        <f t="shared" si="151"/>
        <v>0.10529753632969019</v>
      </c>
      <c r="F1655" s="7">
        <f t="shared" si="155"/>
        <v>0.14282530750139938</v>
      </c>
      <c r="G1655" s="7">
        <f t="shared" si="153"/>
        <v>-3.752777117170919E-2</v>
      </c>
      <c r="H1655" s="7" t="str">
        <f t="shared" si="154"/>
        <v>Hold</v>
      </c>
    </row>
    <row r="1656" spans="1:8" ht="13.5" x14ac:dyDescent="0.35">
      <c r="A1656" s="3">
        <v>44427</v>
      </c>
      <c r="B1656" s="2">
        <v>23.4358</v>
      </c>
      <c r="C1656" s="7">
        <f t="shared" si="150"/>
        <v>22.975984807359808</v>
      </c>
      <c r="D1656" s="7">
        <f t="shared" si="152"/>
        <v>22.835137508085094</v>
      </c>
      <c r="E1656" s="7">
        <f t="shared" si="151"/>
        <v>0.14084729927471429</v>
      </c>
      <c r="F1656" s="7">
        <f t="shared" si="155"/>
        <v>0.14242970585606235</v>
      </c>
      <c r="G1656" s="7">
        <f t="shared" si="153"/>
        <v>-1.5824065813480614E-3</v>
      </c>
      <c r="H1656" s="7" t="str">
        <f t="shared" si="154"/>
        <v>Hold</v>
      </c>
    </row>
    <row r="1657" spans="1:8" ht="13.5" x14ac:dyDescent="0.35">
      <c r="A1657" s="3">
        <v>44428</v>
      </c>
      <c r="B1657" s="2">
        <v>23.816299999999998</v>
      </c>
      <c r="C1657" s="7">
        <f t="shared" si="150"/>
        <v>23.10526406776599</v>
      </c>
      <c r="D1657" s="7">
        <f t="shared" si="152"/>
        <v>22.9078162111899</v>
      </c>
      <c r="E1657" s="7">
        <f t="shared" si="151"/>
        <v>0.19744785657609043</v>
      </c>
      <c r="F1657" s="7">
        <f t="shared" si="155"/>
        <v>0.15343333600006798</v>
      </c>
      <c r="G1657" s="7">
        <f t="shared" si="153"/>
        <v>4.4014520576022453E-2</v>
      </c>
      <c r="H1657" s="7" t="str">
        <f t="shared" si="154"/>
        <v>Sell</v>
      </c>
    </row>
    <row r="1658" spans="1:8" ht="13.5" x14ac:dyDescent="0.35">
      <c r="A1658" s="3">
        <v>44431</v>
      </c>
      <c r="B1658" s="2">
        <v>23.816299999999998</v>
      </c>
      <c r="C1658" s="7">
        <f t="shared" si="150"/>
        <v>23.214654211186609</v>
      </c>
      <c r="D1658" s="7">
        <f t="shared" si="152"/>
        <v>22.975111306657315</v>
      </c>
      <c r="E1658" s="7">
        <f t="shared" si="151"/>
        <v>0.23954290452929428</v>
      </c>
      <c r="F1658" s="7">
        <f t="shared" si="155"/>
        <v>0.17065524970591325</v>
      </c>
      <c r="G1658" s="7">
        <f t="shared" si="153"/>
        <v>6.8887654823381023E-2</v>
      </c>
      <c r="H1658" s="7" t="str">
        <f t="shared" si="154"/>
        <v>Sell</v>
      </c>
    </row>
    <row r="1659" spans="1:8" ht="13.5" x14ac:dyDescent="0.35">
      <c r="A1659" s="3">
        <v>44432</v>
      </c>
      <c r="B1659" s="2">
        <v>24.105399999999999</v>
      </c>
      <c r="C1659" s="7">
        <f t="shared" si="150"/>
        <v>23.351692024850209</v>
      </c>
      <c r="D1659" s="7">
        <f t="shared" si="152"/>
        <v>23.058836395053067</v>
      </c>
      <c r="E1659" s="7">
        <f t="shared" si="151"/>
        <v>0.29285562979714186</v>
      </c>
      <c r="F1659" s="7">
        <f t="shared" si="155"/>
        <v>0.19509532572415897</v>
      </c>
      <c r="G1659" s="7">
        <f t="shared" si="153"/>
        <v>9.776030407298289E-2</v>
      </c>
      <c r="H1659" s="7" t="str">
        <f t="shared" si="154"/>
        <v>Sell</v>
      </c>
    </row>
    <row r="1660" spans="1:8" ht="13.5" x14ac:dyDescent="0.35">
      <c r="A1660" s="3">
        <v>44433</v>
      </c>
      <c r="B1660" s="2">
        <v>24.2424</v>
      </c>
      <c r="C1660" s="7">
        <f t="shared" si="150"/>
        <v>23.4887240210271</v>
      </c>
      <c r="D1660" s="7">
        <f t="shared" si="152"/>
        <v>23.146507773197285</v>
      </c>
      <c r="E1660" s="7">
        <f t="shared" si="151"/>
        <v>0.34221624782981408</v>
      </c>
      <c r="F1660" s="7">
        <f t="shared" si="155"/>
        <v>0.22451951014529001</v>
      </c>
      <c r="G1660" s="7">
        <f t="shared" si="153"/>
        <v>0.11769673768452407</v>
      </c>
      <c r="H1660" s="7" t="str">
        <f t="shared" si="154"/>
        <v>Sell</v>
      </c>
    </row>
    <row r="1661" spans="1:8" ht="13.5" x14ac:dyDescent="0.35">
      <c r="A1661" s="3">
        <v>44434</v>
      </c>
      <c r="B1661" s="2">
        <v>24.1206</v>
      </c>
      <c r="C1661" s="7">
        <f t="shared" si="150"/>
        <v>23.585935710099854</v>
      </c>
      <c r="D1661" s="7">
        <f t="shared" si="152"/>
        <v>23.218662752960448</v>
      </c>
      <c r="E1661" s="7">
        <f t="shared" si="151"/>
        <v>0.36727295713940578</v>
      </c>
      <c r="F1661" s="7">
        <f t="shared" si="155"/>
        <v>0.25307019954411314</v>
      </c>
      <c r="G1661" s="7">
        <f t="shared" si="153"/>
        <v>0.11420275759529264</v>
      </c>
      <c r="H1661" s="7" t="str">
        <f t="shared" si="154"/>
        <v>Sell</v>
      </c>
    </row>
    <row r="1662" spans="1:8" ht="13.5" x14ac:dyDescent="0.35">
      <c r="A1662" s="3">
        <v>44435</v>
      </c>
      <c r="B1662" s="2">
        <v>24.044499999999999</v>
      </c>
      <c r="C1662" s="7">
        <f t="shared" si="150"/>
        <v>23.656484062392181</v>
      </c>
      <c r="D1662" s="7">
        <f t="shared" si="152"/>
        <v>23.279835882370783</v>
      </c>
      <c r="E1662" s="7">
        <f t="shared" si="151"/>
        <v>0.3766481800213981</v>
      </c>
      <c r="F1662" s="7">
        <f t="shared" si="155"/>
        <v>0.27778579563957012</v>
      </c>
      <c r="G1662" s="7">
        <f t="shared" si="153"/>
        <v>9.8862384381827983E-2</v>
      </c>
      <c r="H1662" s="7" t="str">
        <f t="shared" si="154"/>
        <v>Sell</v>
      </c>
    </row>
    <row r="1663" spans="1:8" ht="13.5" x14ac:dyDescent="0.35">
      <c r="A1663" s="3">
        <v>44438</v>
      </c>
      <c r="B1663" s="2">
        <v>24.1206</v>
      </c>
      <c r="C1663" s="7">
        <f t="shared" si="150"/>
        <v>23.727886514331846</v>
      </c>
      <c r="D1663" s="7">
        <f t="shared" si="152"/>
        <v>23.342114705898872</v>
      </c>
      <c r="E1663" s="7">
        <f t="shared" si="151"/>
        <v>0.38577180843297398</v>
      </c>
      <c r="F1663" s="7">
        <f t="shared" si="155"/>
        <v>0.29938299819825093</v>
      </c>
      <c r="G1663" s="7">
        <f t="shared" si="153"/>
        <v>8.6388810234723057E-2</v>
      </c>
      <c r="H1663" s="7" t="str">
        <f t="shared" si="154"/>
        <v>Sell</v>
      </c>
    </row>
    <row r="1664" spans="1:8" ht="13.5" x14ac:dyDescent="0.35">
      <c r="A1664" s="3">
        <v>44439</v>
      </c>
      <c r="B1664" s="2">
        <v>23.892399999999999</v>
      </c>
      <c r="C1664" s="7">
        <f t="shared" si="150"/>
        <v>23.753196281357717</v>
      </c>
      <c r="D1664" s="7">
        <f t="shared" si="152"/>
        <v>23.382876579535992</v>
      </c>
      <c r="E1664" s="7">
        <f t="shared" si="151"/>
        <v>0.37031970182172458</v>
      </c>
      <c r="F1664" s="7">
        <f t="shared" si="155"/>
        <v>0.31357033892294567</v>
      </c>
      <c r="G1664" s="7">
        <f t="shared" si="153"/>
        <v>5.674936289877891E-2</v>
      </c>
      <c r="H1664" s="7" t="str">
        <f t="shared" si="154"/>
        <v>Sell</v>
      </c>
    </row>
    <row r="1665" spans="1:8" ht="13.5" x14ac:dyDescent="0.35">
      <c r="A1665" s="3">
        <v>44440</v>
      </c>
      <c r="B1665" s="2">
        <v>23.740200000000002</v>
      </c>
      <c r="C1665" s="7">
        <f t="shared" si="150"/>
        <v>23.751196853456531</v>
      </c>
      <c r="D1665" s="7">
        <f t="shared" si="152"/>
        <v>23.409344981051845</v>
      </c>
      <c r="E1665" s="7">
        <f t="shared" si="151"/>
        <v>0.34185187240468551</v>
      </c>
      <c r="F1665" s="7">
        <f t="shared" si="155"/>
        <v>0.3192266456192937</v>
      </c>
      <c r="G1665" s="7">
        <f t="shared" si="153"/>
        <v>2.2625226785391805E-2</v>
      </c>
      <c r="H1665" s="7" t="str">
        <f t="shared" si="154"/>
        <v>Sell</v>
      </c>
    </row>
    <row r="1666" spans="1:8" ht="13.5" x14ac:dyDescent="0.35">
      <c r="A1666" s="3">
        <v>44441</v>
      </c>
      <c r="B1666" s="2">
        <v>23.664100000000001</v>
      </c>
      <c r="C1666" s="7">
        <f t="shared" si="150"/>
        <v>23.737797337540144</v>
      </c>
      <c r="D1666" s="7">
        <f t="shared" si="152"/>
        <v>23.428215723196153</v>
      </c>
      <c r="E1666" s="7">
        <f t="shared" si="151"/>
        <v>0.30958161434399045</v>
      </c>
      <c r="F1666" s="7">
        <f t="shared" si="155"/>
        <v>0.31729763936423311</v>
      </c>
      <c r="G1666" s="7">
        <f t="shared" si="153"/>
        <v>-7.7160250202426561E-3</v>
      </c>
      <c r="H1666" s="7" t="str">
        <f t="shared" si="154"/>
        <v>Hold</v>
      </c>
    </row>
    <row r="1667" spans="1:8" ht="13.5" x14ac:dyDescent="0.35">
      <c r="A1667" s="3">
        <v>44442</v>
      </c>
      <c r="B1667" s="2">
        <v>23.588000000000001</v>
      </c>
      <c r="C1667" s="7">
        <f t="shared" si="150"/>
        <v>23.714751593303198</v>
      </c>
      <c r="D1667" s="7">
        <f t="shared" si="152"/>
        <v>23.440051595551992</v>
      </c>
      <c r="E1667" s="7">
        <f t="shared" si="151"/>
        <v>0.27469999775120613</v>
      </c>
      <c r="F1667" s="7">
        <f t="shared" si="155"/>
        <v>0.30877811104162778</v>
      </c>
      <c r="G1667" s="7">
        <f t="shared" si="153"/>
        <v>-3.4078113290421652E-2</v>
      </c>
      <c r="H1667" s="7" t="str">
        <f t="shared" si="154"/>
        <v>Hold</v>
      </c>
    </row>
    <row r="1668" spans="1:8" ht="13.5" x14ac:dyDescent="0.35">
      <c r="A1668" s="3">
        <v>44445</v>
      </c>
      <c r="B1668" s="2">
        <v>23.588000000000001</v>
      </c>
      <c r="C1668" s="7">
        <f t="shared" si="150"/>
        <v>23.695251348179628</v>
      </c>
      <c r="D1668" s="7">
        <f t="shared" si="152"/>
        <v>23.451010736622216</v>
      </c>
      <c r="E1668" s="7">
        <f t="shared" si="151"/>
        <v>0.24424061155741228</v>
      </c>
      <c r="F1668" s="7">
        <f t="shared" si="155"/>
        <v>0.29587061114478469</v>
      </c>
      <c r="G1668" s="7">
        <f t="shared" si="153"/>
        <v>-5.162999958737241E-2</v>
      </c>
      <c r="H1668" s="7" t="str">
        <f t="shared" si="154"/>
        <v>Hold</v>
      </c>
    </row>
    <row r="1669" spans="1:8" ht="13.5" x14ac:dyDescent="0.35">
      <c r="A1669" s="3">
        <v>44446</v>
      </c>
      <c r="B1669" s="2">
        <v>23.4282</v>
      </c>
      <c r="C1669" s="7">
        <f t="shared" si="150"/>
        <v>23.654166525382763</v>
      </c>
      <c r="D1669" s="7">
        <f t="shared" si="152"/>
        <v>23.44932105242798</v>
      </c>
      <c r="E1669" s="7">
        <f t="shared" si="151"/>
        <v>0.2048454729547835</v>
      </c>
      <c r="F1669" s="7">
        <f t="shared" si="155"/>
        <v>0.27766558350678444</v>
      </c>
      <c r="G1669" s="7">
        <f t="shared" si="153"/>
        <v>-7.2820110552000938E-2</v>
      </c>
      <c r="H1669" s="7" t="str">
        <f t="shared" si="154"/>
        <v>Hold</v>
      </c>
    </row>
    <row r="1670" spans="1:8" ht="13.5" x14ac:dyDescent="0.35">
      <c r="A1670" s="3">
        <v>44447</v>
      </c>
      <c r="B1670" s="2">
        <v>23.572800000000001</v>
      </c>
      <c r="C1670" s="7">
        <f t="shared" si="150"/>
        <v>23.641648598400799</v>
      </c>
      <c r="D1670" s="7">
        <f t="shared" si="152"/>
        <v>23.458467641137016</v>
      </c>
      <c r="E1670" s="7">
        <f t="shared" si="151"/>
        <v>0.18318095726378303</v>
      </c>
      <c r="F1670" s="7">
        <f t="shared" si="155"/>
        <v>0.25876865825818418</v>
      </c>
      <c r="G1670" s="7">
        <f t="shared" si="153"/>
        <v>-7.5587700994401152E-2</v>
      </c>
      <c r="H1670" s="7" t="str">
        <f t="shared" si="154"/>
        <v>Hold</v>
      </c>
    </row>
    <row r="1671" spans="1:8" ht="13.5" x14ac:dyDescent="0.35">
      <c r="A1671" s="3">
        <v>44448</v>
      </c>
      <c r="B1671" s="2">
        <v>23.511900000000001</v>
      </c>
      <c r="C1671" s="7">
        <f t="shared" si="150"/>
        <v>23.621687275569908</v>
      </c>
      <c r="D1671" s="7">
        <f t="shared" si="152"/>
        <v>23.462425593645385</v>
      </c>
      <c r="E1671" s="7">
        <f t="shared" si="151"/>
        <v>0.15926168192452295</v>
      </c>
      <c r="F1671" s="7">
        <f t="shared" si="155"/>
        <v>0.23886726299145195</v>
      </c>
      <c r="G1671" s="7">
        <f t="shared" si="153"/>
        <v>-7.9605581066928999E-2</v>
      </c>
      <c r="H1671" s="7" t="str">
        <f t="shared" si="154"/>
        <v>Hold</v>
      </c>
    </row>
    <row r="1672" spans="1:8" ht="13.5" x14ac:dyDescent="0.35">
      <c r="A1672" s="3">
        <v>44449</v>
      </c>
      <c r="B1672" s="2">
        <v>23.4739</v>
      </c>
      <c r="C1672" s="7">
        <f t="shared" si="150"/>
        <v>23.598950771636076</v>
      </c>
      <c r="D1672" s="7">
        <f t="shared" si="152"/>
        <v>23.463275549671653</v>
      </c>
      <c r="E1672" s="7">
        <f t="shared" si="151"/>
        <v>0.13567522196442283</v>
      </c>
      <c r="F1672" s="7">
        <f t="shared" si="155"/>
        <v>0.21822885478604614</v>
      </c>
      <c r="G1672" s="7">
        <f t="shared" si="153"/>
        <v>-8.2553632821623313E-2</v>
      </c>
      <c r="H1672" s="7" t="str">
        <f t="shared" si="154"/>
        <v>Hold</v>
      </c>
    </row>
    <row r="1673" spans="1:8" ht="13.5" x14ac:dyDescent="0.35">
      <c r="A1673" s="3">
        <v>44452</v>
      </c>
      <c r="B1673" s="2">
        <v>23.511900000000001</v>
      </c>
      <c r="C1673" s="7">
        <f t="shared" si="150"/>
        <v>23.585558345230528</v>
      </c>
      <c r="D1673" s="7">
        <f t="shared" si="152"/>
        <v>23.466877360807086</v>
      </c>
      <c r="E1673" s="7">
        <f t="shared" si="151"/>
        <v>0.11868098442344177</v>
      </c>
      <c r="F1673" s="7">
        <f t="shared" si="155"/>
        <v>0.19831928071352528</v>
      </c>
      <c r="G1673" s="7">
        <f t="shared" si="153"/>
        <v>-7.963829629008351E-2</v>
      </c>
      <c r="H1673" s="7" t="str">
        <f t="shared" si="154"/>
        <v>Hold</v>
      </c>
    </row>
    <row r="1674" spans="1:8" ht="13.5" x14ac:dyDescent="0.35">
      <c r="A1674" s="3">
        <v>44453</v>
      </c>
      <c r="B1674" s="2">
        <v>23.664100000000001</v>
      </c>
      <c r="C1674" s="7">
        <f t="shared" si="150"/>
        <v>23.597641676733524</v>
      </c>
      <c r="D1674" s="7">
        <f t="shared" si="152"/>
        <v>23.481486445191745</v>
      </c>
      <c r="E1674" s="7">
        <f t="shared" si="151"/>
        <v>0.11615523154177865</v>
      </c>
      <c r="F1674" s="7">
        <f t="shared" si="155"/>
        <v>0.18188647087917598</v>
      </c>
      <c r="G1674" s="7">
        <f t="shared" si="153"/>
        <v>-6.5731239337397329E-2</v>
      </c>
      <c r="H1674" s="7" t="str">
        <f t="shared" si="154"/>
        <v>Hold</v>
      </c>
    </row>
    <row r="1675" spans="1:8" ht="13.5" x14ac:dyDescent="0.35">
      <c r="A1675" s="3">
        <v>44454</v>
      </c>
      <c r="B1675" s="2">
        <v>24.501100000000001</v>
      </c>
      <c r="C1675" s="7">
        <f t="shared" si="150"/>
        <v>23.736635264928367</v>
      </c>
      <c r="D1675" s="7">
        <f t="shared" si="152"/>
        <v>23.557013375177544</v>
      </c>
      <c r="E1675" s="7">
        <f t="shared" si="151"/>
        <v>0.17962188975082327</v>
      </c>
      <c r="F1675" s="7">
        <f t="shared" si="155"/>
        <v>0.18143355465350544</v>
      </c>
      <c r="G1675" s="7">
        <f t="shared" si="153"/>
        <v>-1.8116649026821696E-3</v>
      </c>
      <c r="H1675" s="7" t="str">
        <f t="shared" si="154"/>
        <v>Hold</v>
      </c>
    </row>
    <row r="1676" spans="1:8" ht="13.5" x14ac:dyDescent="0.35">
      <c r="A1676" s="3">
        <v>44455</v>
      </c>
      <c r="B1676" s="2">
        <v>24.1206</v>
      </c>
      <c r="C1676" s="7">
        <f t="shared" si="150"/>
        <v>23.795706762631696</v>
      </c>
      <c r="D1676" s="7">
        <f t="shared" si="152"/>
        <v>23.598760532571799</v>
      </c>
      <c r="E1676" s="7">
        <f t="shared" si="151"/>
        <v>0.19694623005989698</v>
      </c>
      <c r="F1676" s="7">
        <f t="shared" si="155"/>
        <v>0.18453608973478378</v>
      </c>
      <c r="G1676" s="7">
        <f t="shared" si="153"/>
        <v>1.24101403251132E-2</v>
      </c>
      <c r="H1676" s="7" t="str">
        <f t="shared" si="154"/>
        <v>Sell</v>
      </c>
    </row>
    <row r="1677" spans="1:8" ht="13.5" x14ac:dyDescent="0.35">
      <c r="A1677" s="3">
        <v>44456</v>
      </c>
      <c r="B1677" s="2">
        <v>24.2195</v>
      </c>
      <c r="C1677" s="7">
        <f t="shared" si="150"/>
        <v>23.860905722226821</v>
      </c>
      <c r="D1677" s="7">
        <f t="shared" si="152"/>
        <v>23.644741233862774</v>
      </c>
      <c r="E1677" s="7">
        <f t="shared" si="151"/>
        <v>0.216164488364047</v>
      </c>
      <c r="F1677" s="7">
        <f t="shared" si="155"/>
        <v>0.19086176946063643</v>
      </c>
      <c r="G1677" s="7">
        <f t="shared" si="153"/>
        <v>2.530271890341057E-2</v>
      </c>
      <c r="H1677" s="7" t="str">
        <f t="shared" si="154"/>
        <v>Sell</v>
      </c>
    </row>
    <row r="1678" spans="1:8" ht="13.5" x14ac:dyDescent="0.35">
      <c r="A1678" s="3">
        <v>44459</v>
      </c>
      <c r="B1678" s="2">
        <v>24.2728</v>
      </c>
      <c r="C1678" s="7">
        <f t="shared" si="150"/>
        <v>23.924274072653464</v>
      </c>
      <c r="D1678" s="7">
        <f t="shared" si="152"/>
        <v>23.691264105428495</v>
      </c>
      <c r="E1678" s="7">
        <f t="shared" si="151"/>
        <v>0.23300996722496947</v>
      </c>
      <c r="F1678" s="7">
        <f t="shared" si="155"/>
        <v>0.19929140901350306</v>
      </c>
      <c r="G1678" s="7">
        <f t="shared" si="153"/>
        <v>3.371855821146641E-2</v>
      </c>
      <c r="H1678" s="7" t="str">
        <f t="shared" si="154"/>
        <v>Sell</v>
      </c>
    </row>
    <row r="1679" spans="1:8" ht="13.5" x14ac:dyDescent="0.35">
      <c r="A1679" s="3">
        <v>44460</v>
      </c>
      <c r="B1679" s="2">
        <v>24.3337</v>
      </c>
      <c r="C1679" s="7">
        <f t="shared" ref="C1679:C1742" si="156">$C$4*B1679+C1678*(1-$C$4)</f>
        <v>23.987262676860624</v>
      </c>
      <c r="D1679" s="7">
        <f t="shared" si="152"/>
        <v>23.738851949470831</v>
      </c>
      <c r="E1679" s="7">
        <f t="shared" si="151"/>
        <v>0.24841072738979264</v>
      </c>
      <c r="F1679" s="7">
        <f t="shared" si="155"/>
        <v>0.20911527268876101</v>
      </c>
      <c r="G1679" s="7">
        <f t="shared" si="153"/>
        <v>3.9295454701031629E-2</v>
      </c>
      <c r="H1679" s="7" t="str">
        <f t="shared" si="154"/>
        <v>Sell</v>
      </c>
    </row>
    <row r="1680" spans="1:8" ht="13.5" x14ac:dyDescent="0.35">
      <c r="A1680" s="3">
        <v>44461</v>
      </c>
      <c r="B1680" s="2">
        <v>24.721699999999998</v>
      </c>
      <c r="C1680" s="7">
        <f t="shared" si="156"/>
        <v>24.100253034266682</v>
      </c>
      <c r="D1680" s="7">
        <f t="shared" si="152"/>
        <v>23.811655508769288</v>
      </c>
      <c r="E1680" s="7">
        <f t="shared" si="151"/>
        <v>0.28859752549739426</v>
      </c>
      <c r="F1680" s="7">
        <f t="shared" si="155"/>
        <v>0.22501172325048766</v>
      </c>
      <c r="G1680" s="7">
        <f t="shared" si="153"/>
        <v>6.3585802246906603E-2</v>
      </c>
      <c r="H1680" s="7" t="str">
        <f t="shared" si="154"/>
        <v>Sell</v>
      </c>
    </row>
    <row r="1681" spans="1:8" ht="13.5" x14ac:dyDescent="0.35">
      <c r="A1681" s="3">
        <v>44462</v>
      </c>
      <c r="B1681" s="2">
        <v>24.721699999999998</v>
      </c>
      <c r="C1681" s="7">
        <f t="shared" si="156"/>
        <v>24.195860259764117</v>
      </c>
      <c r="D1681" s="7">
        <f t="shared" si="152"/>
        <v>23.879066211823417</v>
      </c>
      <c r="E1681" s="7">
        <f t="shared" si="151"/>
        <v>0.3167940479407001</v>
      </c>
      <c r="F1681" s="7">
        <f t="shared" si="155"/>
        <v>0.24336818818853015</v>
      </c>
      <c r="G1681" s="7">
        <f t="shared" si="153"/>
        <v>7.3425859752169947E-2</v>
      </c>
      <c r="H1681" s="7" t="str">
        <f t="shared" si="154"/>
        <v>Sell</v>
      </c>
    </row>
    <row r="1682" spans="1:8" ht="13.5" x14ac:dyDescent="0.35">
      <c r="A1682" s="3">
        <v>44463</v>
      </c>
      <c r="B1682" s="2">
        <v>24.721699999999998</v>
      </c>
      <c r="C1682" s="7">
        <f t="shared" si="156"/>
        <v>24.276758681338869</v>
      </c>
      <c r="D1682" s="7">
        <f t="shared" si="152"/>
        <v>23.941483529466129</v>
      </c>
      <c r="E1682" s="7">
        <f t="shared" si="151"/>
        <v>0.33527515187273949</v>
      </c>
      <c r="F1682" s="7">
        <f t="shared" si="155"/>
        <v>0.26174958092537204</v>
      </c>
      <c r="G1682" s="7">
        <f t="shared" si="153"/>
        <v>7.3525570947367447E-2</v>
      </c>
      <c r="H1682" s="7" t="str">
        <f t="shared" si="154"/>
        <v>Sell</v>
      </c>
    </row>
    <row r="1683" spans="1:8" ht="13.5" x14ac:dyDescent="0.35">
      <c r="A1683" s="3">
        <v>44466</v>
      </c>
      <c r="B1683" s="2">
        <v>24.714099999999998</v>
      </c>
      <c r="C1683" s="7">
        <f t="shared" si="156"/>
        <v>24.344041961132888</v>
      </c>
      <c r="D1683" s="7">
        <f t="shared" si="152"/>
        <v>23.998714379135308</v>
      </c>
      <c r="E1683" s="7">
        <f t="shared" si="151"/>
        <v>0.34532758199758007</v>
      </c>
      <c r="F1683" s="7">
        <f t="shared" si="155"/>
        <v>0.27846518113981367</v>
      </c>
      <c r="G1683" s="7">
        <f t="shared" si="153"/>
        <v>6.6862400857766402E-2</v>
      </c>
      <c r="H1683" s="7" t="str">
        <f t="shared" si="154"/>
        <v>Sell</v>
      </c>
    </row>
    <row r="1684" spans="1:8" ht="13.5" x14ac:dyDescent="0.35">
      <c r="A1684" s="3">
        <v>44467</v>
      </c>
      <c r="B1684" s="2">
        <v>24.714099999999998</v>
      </c>
      <c r="C1684" s="7">
        <f t="shared" si="156"/>
        <v>24.400973967112442</v>
      </c>
      <c r="D1684" s="7">
        <f t="shared" si="152"/>
        <v>24.051705906606767</v>
      </c>
      <c r="E1684" s="7">
        <f t="shared" si="151"/>
        <v>0.34926806050567549</v>
      </c>
      <c r="F1684" s="7">
        <f t="shared" si="155"/>
        <v>0.29262575701298604</v>
      </c>
      <c r="G1684" s="7">
        <f t="shared" si="153"/>
        <v>5.664230349268945E-2</v>
      </c>
      <c r="H1684" s="7" t="str">
        <f t="shared" si="154"/>
        <v>Sell</v>
      </c>
    </row>
    <row r="1685" spans="1:8" ht="13.5" x14ac:dyDescent="0.35">
      <c r="A1685" s="3">
        <v>44468</v>
      </c>
      <c r="B1685" s="2">
        <v>25.338100000000001</v>
      </c>
      <c r="C1685" s="7">
        <f t="shared" si="156"/>
        <v>24.545147202941298</v>
      </c>
      <c r="D1685" s="7">
        <f t="shared" si="152"/>
        <v>24.146994357969227</v>
      </c>
      <c r="E1685" s="7">
        <f t="shared" si="151"/>
        <v>0.3981528449720706</v>
      </c>
      <c r="F1685" s="7">
        <f t="shared" si="155"/>
        <v>0.31373117460480293</v>
      </c>
      <c r="G1685" s="7">
        <f t="shared" si="153"/>
        <v>8.4421670367267665E-2</v>
      </c>
      <c r="H1685" s="7" t="str">
        <f t="shared" si="154"/>
        <v>Sell</v>
      </c>
    </row>
    <row r="1686" spans="1:8" ht="13.5" x14ac:dyDescent="0.35">
      <c r="A1686" s="3">
        <v>44469</v>
      </c>
      <c r="B1686" s="2">
        <v>25.307600000000001</v>
      </c>
      <c r="C1686" s="7">
        <f t="shared" si="156"/>
        <v>24.662447633258022</v>
      </c>
      <c r="D1686" s="7">
        <f t="shared" si="152"/>
        <v>24.232965146267802</v>
      </c>
      <c r="E1686" s="7">
        <f t="shared" si="151"/>
        <v>0.42948248699022074</v>
      </c>
      <c r="F1686" s="7">
        <f t="shared" si="155"/>
        <v>0.3368814370818865</v>
      </c>
      <c r="G1686" s="7">
        <f t="shared" si="153"/>
        <v>9.2601049908334232E-2</v>
      </c>
      <c r="H1686" s="7" t="str">
        <f t="shared" si="154"/>
        <v>Sell</v>
      </c>
    </row>
    <row r="1687" spans="1:8" ht="13.5" x14ac:dyDescent="0.35">
      <c r="A1687" s="3">
        <v>44470</v>
      </c>
      <c r="B1687" s="2">
        <v>26.0001</v>
      </c>
      <c r="C1687" s="7">
        <f t="shared" si="156"/>
        <v>24.868240305064479</v>
      </c>
      <c r="D1687" s="7">
        <f t="shared" si="152"/>
        <v>24.363864024322037</v>
      </c>
      <c r="E1687" s="7">
        <f t="shared" si="151"/>
        <v>0.50437628074244145</v>
      </c>
      <c r="F1687" s="7">
        <f t="shared" si="155"/>
        <v>0.3703804058139975</v>
      </c>
      <c r="G1687" s="7">
        <f t="shared" si="153"/>
        <v>0.13399587492844395</v>
      </c>
      <c r="H1687" s="7" t="str">
        <f t="shared" si="154"/>
        <v>Sell</v>
      </c>
    </row>
    <row r="1688" spans="1:8" ht="13.5" x14ac:dyDescent="0.35">
      <c r="A1688" s="3">
        <v>44473</v>
      </c>
      <c r="B1688" s="2">
        <v>26.099</v>
      </c>
      <c r="C1688" s="7">
        <f t="shared" si="156"/>
        <v>25.057587950439174</v>
      </c>
      <c r="D1688" s="7">
        <f t="shared" si="152"/>
        <v>24.492392615112998</v>
      </c>
      <c r="E1688" s="7">
        <f t="shared" si="151"/>
        <v>0.56519533532617672</v>
      </c>
      <c r="F1688" s="7">
        <f t="shared" si="155"/>
        <v>0.40934339171643336</v>
      </c>
      <c r="G1688" s="7">
        <f t="shared" si="153"/>
        <v>0.15585194360974336</v>
      </c>
      <c r="H1688" s="7" t="str">
        <f t="shared" si="154"/>
        <v>Sell</v>
      </c>
    </row>
    <row r="1689" spans="1:8" ht="13.5" x14ac:dyDescent="0.35">
      <c r="A1689" s="3">
        <v>44474</v>
      </c>
      <c r="B1689" s="2">
        <v>26.0914</v>
      </c>
      <c r="C1689" s="7">
        <f t="shared" si="156"/>
        <v>25.216635958063918</v>
      </c>
      <c r="D1689" s="7">
        <f t="shared" si="152"/>
        <v>24.610837606586109</v>
      </c>
      <c r="E1689" s="7">
        <f t="shared" si="151"/>
        <v>0.60579835147780869</v>
      </c>
      <c r="F1689" s="7">
        <f t="shared" si="155"/>
        <v>0.44863438366870845</v>
      </c>
      <c r="G1689" s="7">
        <f t="shared" si="153"/>
        <v>0.15716396780910025</v>
      </c>
      <c r="H1689" s="7" t="str">
        <f t="shared" si="154"/>
        <v>Sell</v>
      </c>
    </row>
    <row r="1690" spans="1:8" ht="13.5" x14ac:dyDescent="0.35">
      <c r="A1690" s="3">
        <v>44475</v>
      </c>
      <c r="B1690" s="2">
        <v>26.289200000000001</v>
      </c>
      <c r="C1690" s="7">
        <f t="shared" si="156"/>
        <v>25.381645810669472</v>
      </c>
      <c r="D1690" s="7">
        <f t="shared" si="152"/>
        <v>24.735160746838989</v>
      </c>
      <c r="E1690" s="7">
        <f t="shared" si="151"/>
        <v>0.64648506383048243</v>
      </c>
      <c r="F1690" s="7">
        <f t="shared" si="155"/>
        <v>0.48820451970106327</v>
      </c>
      <c r="G1690" s="7">
        <f t="shared" si="153"/>
        <v>0.15828054412941917</v>
      </c>
      <c r="H1690" s="7" t="str">
        <f t="shared" si="154"/>
        <v>Sell</v>
      </c>
    </row>
    <row r="1691" spans="1:8" ht="13.5" x14ac:dyDescent="0.35">
      <c r="A1691" s="3">
        <v>44476</v>
      </c>
      <c r="B1691" s="2">
        <v>26.555499999999999</v>
      </c>
      <c r="C1691" s="7">
        <f t="shared" si="156"/>
        <v>25.562238762874166</v>
      </c>
      <c r="D1691" s="7">
        <f t="shared" si="152"/>
        <v>24.870000691517582</v>
      </c>
      <c r="E1691" s="7">
        <f t="shared" si="151"/>
        <v>0.69223807135658433</v>
      </c>
      <c r="F1691" s="7">
        <f t="shared" si="155"/>
        <v>0.52901123003216755</v>
      </c>
      <c r="G1691" s="7">
        <f t="shared" si="153"/>
        <v>0.16322684132441678</v>
      </c>
      <c r="H1691" s="7" t="str">
        <f t="shared" si="154"/>
        <v>Sell</v>
      </c>
    </row>
    <row r="1692" spans="1:8" ht="13.5" x14ac:dyDescent="0.35">
      <c r="A1692" s="3">
        <v>44477</v>
      </c>
      <c r="B1692" s="2">
        <v>26.540299999999998</v>
      </c>
      <c r="C1692" s="7">
        <f t="shared" si="156"/>
        <v>25.712709722431985</v>
      </c>
      <c r="D1692" s="7">
        <f t="shared" si="152"/>
        <v>24.993726566219983</v>
      </c>
      <c r="E1692" s="7">
        <f t="shared" ref="E1692:E1755" si="157">C1692-D1692</f>
        <v>0.71898315621200126</v>
      </c>
      <c r="F1692" s="7">
        <f t="shared" si="155"/>
        <v>0.56700561526813431</v>
      </c>
      <c r="G1692" s="7">
        <f t="shared" si="153"/>
        <v>0.15197754094386695</v>
      </c>
      <c r="H1692" s="7" t="str">
        <f t="shared" si="154"/>
        <v>Sell</v>
      </c>
    </row>
    <row r="1693" spans="1:8" ht="13.5" x14ac:dyDescent="0.35">
      <c r="A1693" s="3">
        <v>44480</v>
      </c>
      <c r="B1693" s="2">
        <v>26.783799999999999</v>
      </c>
      <c r="C1693" s="7">
        <f t="shared" si="156"/>
        <v>25.877492842057833</v>
      </c>
      <c r="D1693" s="7">
        <f t="shared" ref="D1693:D1756" si="158">$D$4*B1693+(1-$D$4)*D1692</f>
        <v>25.126324598351836</v>
      </c>
      <c r="E1693" s="7">
        <f t="shared" si="157"/>
        <v>0.75116824370599744</v>
      </c>
      <c r="F1693" s="7">
        <f t="shared" si="155"/>
        <v>0.60383814095570698</v>
      </c>
      <c r="G1693" s="7">
        <f t="shared" si="153"/>
        <v>0.14733010275029046</v>
      </c>
      <c r="H1693" s="7" t="str">
        <f t="shared" si="154"/>
        <v>Sell</v>
      </c>
    </row>
    <row r="1694" spans="1:8" ht="13.5" x14ac:dyDescent="0.35">
      <c r="A1694" s="3">
        <v>44481</v>
      </c>
      <c r="B1694" s="2">
        <v>26.540299999999998</v>
      </c>
      <c r="C1694" s="7">
        <f t="shared" si="156"/>
        <v>25.979463174048934</v>
      </c>
      <c r="D1694" s="7">
        <f t="shared" si="158"/>
        <v>25.231063516992439</v>
      </c>
      <c r="E1694" s="7">
        <f t="shared" si="157"/>
        <v>0.74839965705649547</v>
      </c>
      <c r="F1694" s="7">
        <f t="shared" si="155"/>
        <v>0.63275044417586468</v>
      </c>
      <c r="G1694" s="7">
        <f t="shared" si="153"/>
        <v>0.11564921288063079</v>
      </c>
      <c r="H1694" s="7" t="str">
        <f t="shared" si="154"/>
        <v>Sell</v>
      </c>
    </row>
    <row r="1695" spans="1:8" ht="13.5" x14ac:dyDescent="0.35">
      <c r="A1695" s="3">
        <v>44482</v>
      </c>
      <c r="B1695" s="2">
        <v>26.540299999999998</v>
      </c>
      <c r="C1695" s="7">
        <f t="shared" si="156"/>
        <v>26.065745762656789</v>
      </c>
      <c r="D1695" s="7">
        <f t="shared" si="158"/>
        <v>25.328043997215222</v>
      </c>
      <c r="E1695" s="7">
        <f t="shared" si="157"/>
        <v>0.7377017654415674</v>
      </c>
      <c r="F1695" s="7">
        <f t="shared" si="155"/>
        <v>0.65374070842900522</v>
      </c>
      <c r="G1695" s="7">
        <f t="shared" si="153"/>
        <v>8.3961057012562179E-2</v>
      </c>
      <c r="H1695" s="7" t="str">
        <f t="shared" si="154"/>
        <v>Sell</v>
      </c>
    </row>
    <row r="1696" spans="1:8" ht="13.5" x14ac:dyDescent="0.35">
      <c r="A1696" s="3">
        <v>44483</v>
      </c>
      <c r="B1696" s="2">
        <v>26.479399999999998</v>
      </c>
      <c r="C1696" s="7">
        <f t="shared" si="156"/>
        <v>26.129384876094207</v>
      </c>
      <c r="D1696" s="7">
        <f t="shared" si="158"/>
        <v>25.41332962705113</v>
      </c>
      <c r="E1696" s="7">
        <f t="shared" si="157"/>
        <v>0.71605524904307671</v>
      </c>
      <c r="F1696" s="7">
        <f t="shared" si="155"/>
        <v>0.66620361655181948</v>
      </c>
      <c r="G1696" s="7">
        <f t="shared" si="153"/>
        <v>4.9851632491257236E-2</v>
      </c>
      <c r="H1696" s="7" t="str">
        <f t="shared" si="154"/>
        <v>Sell</v>
      </c>
    </row>
    <row r="1697" spans="1:8" ht="13.5" x14ac:dyDescent="0.35">
      <c r="A1697" s="3">
        <v>44488</v>
      </c>
      <c r="B1697" s="2">
        <v>26.479399999999998</v>
      </c>
      <c r="C1697" s="7">
        <f t="shared" si="156"/>
        <v>26.183233356695098</v>
      </c>
      <c r="D1697" s="7">
        <f t="shared" si="158"/>
        <v>25.492297802825121</v>
      </c>
      <c r="E1697" s="7">
        <f t="shared" si="157"/>
        <v>0.69093555386997707</v>
      </c>
      <c r="F1697" s="7">
        <f t="shared" si="155"/>
        <v>0.671150004015451</v>
      </c>
      <c r="G1697" s="7">
        <f t="shared" si="153"/>
        <v>1.9785549854526074E-2</v>
      </c>
      <c r="H1697" s="7" t="str">
        <f t="shared" si="154"/>
        <v>Sell</v>
      </c>
    </row>
    <row r="1698" spans="1:8" ht="13.5" x14ac:dyDescent="0.35">
      <c r="A1698" s="3">
        <v>44489</v>
      </c>
      <c r="B1698" s="2">
        <v>26.1751</v>
      </c>
      <c r="C1698" s="7">
        <f t="shared" si="156"/>
        <v>26.181982071049696</v>
      </c>
      <c r="D1698" s="7">
        <f t="shared" si="158"/>
        <v>25.542875743356593</v>
      </c>
      <c r="E1698" s="7">
        <f t="shared" si="157"/>
        <v>0.63910632769310283</v>
      </c>
      <c r="F1698" s="7">
        <f t="shared" si="155"/>
        <v>0.66474126875098138</v>
      </c>
      <c r="G1698" s="7">
        <f t="shared" si="153"/>
        <v>-2.5634941057878557E-2</v>
      </c>
      <c r="H1698" s="7" t="str">
        <f t="shared" si="154"/>
        <v>Hold</v>
      </c>
    </row>
    <row r="1699" spans="1:8" ht="13.5" x14ac:dyDescent="0.35">
      <c r="A1699" s="3">
        <v>44490</v>
      </c>
      <c r="B1699" s="2">
        <v>26.1751</v>
      </c>
      <c r="C1699" s="7">
        <f t="shared" si="156"/>
        <v>26.180923290888202</v>
      </c>
      <c r="D1699" s="7">
        <f t="shared" si="158"/>
        <v>25.589707169774623</v>
      </c>
      <c r="E1699" s="7">
        <f t="shared" si="157"/>
        <v>0.59121612111357891</v>
      </c>
      <c r="F1699" s="7">
        <f t="shared" si="155"/>
        <v>0.65003623922350096</v>
      </c>
      <c r="G1699" s="7">
        <f t="shared" si="153"/>
        <v>-5.8820118109922048E-2</v>
      </c>
      <c r="H1699" s="7" t="str">
        <f t="shared" si="154"/>
        <v>Hold</v>
      </c>
    </row>
    <row r="1700" spans="1:8" ht="13.5" x14ac:dyDescent="0.35">
      <c r="A1700" s="3">
        <v>44491</v>
      </c>
      <c r="B1700" s="2">
        <v>25.832699999999999</v>
      </c>
      <c r="C1700" s="7">
        <f t="shared" si="156"/>
        <v>26.127350476905399</v>
      </c>
      <c r="D1700" s="7">
        <f t="shared" si="158"/>
        <v>25.607706638680206</v>
      </c>
      <c r="E1700" s="7">
        <f t="shared" si="157"/>
        <v>0.51964383822519267</v>
      </c>
      <c r="F1700" s="7">
        <f t="shared" si="155"/>
        <v>0.62395775902383932</v>
      </c>
      <c r="G1700" s="7">
        <f t="shared" ref="G1700:G1763" si="159">E1700-F1700</f>
        <v>-0.10431392079864665</v>
      </c>
      <c r="H1700" s="7" t="str">
        <f t="shared" ref="H1700:H1763" si="160">IF(G1700&lt;0,"Hold","Sell")</f>
        <v>Hold</v>
      </c>
    </row>
    <row r="1701" spans="1:8" ht="13.5" x14ac:dyDescent="0.35">
      <c r="A1701" s="3">
        <v>44494</v>
      </c>
      <c r="B1701" s="2">
        <v>26.0914</v>
      </c>
      <c r="C1701" s="7">
        <f t="shared" si="156"/>
        <v>26.121819634304565</v>
      </c>
      <c r="D1701" s="7">
        <f t="shared" si="158"/>
        <v>25.643535776555748</v>
      </c>
      <c r="E1701" s="7">
        <f t="shared" si="157"/>
        <v>0.4782838577488171</v>
      </c>
      <c r="F1701" s="7">
        <f t="shared" ref="F1701:F1764" si="161">(E1701*(2/10))+((1-(2/10))*F1700)</f>
        <v>0.59482297876883483</v>
      </c>
      <c r="G1701" s="7">
        <f t="shared" si="159"/>
        <v>-0.11653912102001773</v>
      </c>
      <c r="H1701" s="7" t="str">
        <f t="shared" si="160"/>
        <v>Hold</v>
      </c>
    </row>
    <row r="1702" spans="1:8" ht="13.5" x14ac:dyDescent="0.35">
      <c r="A1702" s="3">
        <v>44495</v>
      </c>
      <c r="B1702" s="2">
        <v>25.718499999999999</v>
      </c>
      <c r="C1702" s="7">
        <f t="shared" si="156"/>
        <v>26.059770459796169</v>
      </c>
      <c r="D1702" s="7">
        <f t="shared" si="158"/>
        <v>25.649088681996062</v>
      </c>
      <c r="E1702" s="7">
        <f t="shared" si="157"/>
        <v>0.41068177780010728</v>
      </c>
      <c r="F1702" s="7">
        <f t="shared" si="161"/>
        <v>0.55799473857508941</v>
      </c>
      <c r="G1702" s="7">
        <f t="shared" si="159"/>
        <v>-0.14731296077498213</v>
      </c>
      <c r="H1702" s="7" t="str">
        <f t="shared" si="160"/>
        <v>Hold</v>
      </c>
    </row>
    <row r="1703" spans="1:8" ht="13.5" x14ac:dyDescent="0.35">
      <c r="A1703" s="3">
        <v>44496</v>
      </c>
      <c r="B1703" s="2">
        <v>25.863099999999999</v>
      </c>
      <c r="C1703" s="7">
        <f t="shared" si="156"/>
        <v>26.029513465981374</v>
      </c>
      <c r="D1703" s="7">
        <f t="shared" si="158"/>
        <v>25.664941372218578</v>
      </c>
      <c r="E1703" s="7">
        <f t="shared" si="157"/>
        <v>0.36457209376279565</v>
      </c>
      <c r="F1703" s="7">
        <f t="shared" si="161"/>
        <v>0.51931020961263064</v>
      </c>
      <c r="G1703" s="7">
        <f t="shared" si="159"/>
        <v>-0.15473811584983499</v>
      </c>
      <c r="H1703" s="7" t="str">
        <f t="shared" si="160"/>
        <v>Hold</v>
      </c>
    </row>
    <row r="1704" spans="1:8" ht="13.5" x14ac:dyDescent="0.35">
      <c r="A1704" s="3">
        <v>44497</v>
      </c>
      <c r="B1704" s="2">
        <v>25.718499999999999</v>
      </c>
      <c r="C1704" s="7">
        <f t="shared" si="156"/>
        <v>25.981665240445778</v>
      </c>
      <c r="D1704" s="7">
        <f t="shared" si="158"/>
        <v>25.668908677980163</v>
      </c>
      <c r="E1704" s="7">
        <f t="shared" si="157"/>
        <v>0.31275656246561567</v>
      </c>
      <c r="F1704" s="7">
        <f t="shared" si="161"/>
        <v>0.47799948018322763</v>
      </c>
      <c r="G1704" s="7">
        <f t="shared" si="159"/>
        <v>-0.16524291771761196</v>
      </c>
      <c r="H1704" s="7" t="str">
        <f t="shared" si="160"/>
        <v>Hold</v>
      </c>
    </row>
    <row r="1705" spans="1:8" ht="13.5" x14ac:dyDescent="0.35">
      <c r="A1705" s="3">
        <v>44498</v>
      </c>
      <c r="B1705" s="2">
        <v>25.794599999999999</v>
      </c>
      <c r="C1705" s="7">
        <f t="shared" si="156"/>
        <v>25.952885972684889</v>
      </c>
      <c r="D1705" s="7">
        <f t="shared" si="158"/>
        <v>25.678219146277929</v>
      </c>
      <c r="E1705" s="7">
        <f t="shared" si="157"/>
        <v>0.2746668264069605</v>
      </c>
      <c r="F1705" s="7">
        <f t="shared" si="161"/>
        <v>0.43733294942797424</v>
      </c>
      <c r="G1705" s="7">
        <f t="shared" si="159"/>
        <v>-0.16266612302101374</v>
      </c>
      <c r="H1705" s="7" t="str">
        <f t="shared" si="160"/>
        <v>Hold</v>
      </c>
    </row>
    <row r="1706" spans="1:8" ht="13.5" x14ac:dyDescent="0.35">
      <c r="A1706" s="3">
        <v>44501</v>
      </c>
      <c r="B1706" s="2">
        <v>25.642399999999999</v>
      </c>
      <c r="C1706" s="7">
        <f t="shared" si="156"/>
        <v>25.905118899964137</v>
      </c>
      <c r="D1706" s="7">
        <f t="shared" si="158"/>
        <v>25.675565876183267</v>
      </c>
      <c r="E1706" s="7">
        <f t="shared" si="157"/>
        <v>0.22955302378086984</v>
      </c>
      <c r="F1706" s="7">
        <f t="shared" si="161"/>
        <v>0.39577696429855341</v>
      </c>
      <c r="G1706" s="7">
        <f t="shared" si="159"/>
        <v>-0.16622394051768358</v>
      </c>
      <c r="H1706" s="7" t="str">
        <f t="shared" si="160"/>
        <v>Hold</v>
      </c>
    </row>
    <row r="1707" spans="1:8" ht="13.5" x14ac:dyDescent="0.35">
      <c r="A1707" s="3">
        <v>44502</v>
      </c>
      <c r="B1707" s="2">
        <v>25.695699999999999</v>
      </c>
      <c r="C1707" s="7">
        <f t="shared" si="156"/>
        <v>25.872900607661961</v>
      </c>
      <c r="D1707" s="7">
        <f t="shared" si="158"/>
        <v>25.677057292762285</v>
      </c>
      <c r="E1707" s="7">
        <f t="shared" si="157"/>
        <v>0.1958433148996761</v>
      </c>
      <c r="F1707" s="7">
        <f t="shared" si="161"/>
        <v>0.35579023441877794</v>
      </c>
      <c r="G1707" s="7">
        <f t="shared" si="159"/>
        <v>-0.15994691951910184</v>
      </c>
      <c r="H1707" s="7" t="str">
        <f t="shared" si="160"/>
        <v>Hold</v>
      </c>
    </row>
    <row r="1708" spans="1:8" ht="13.5" x14ac:dyDescent="0.35">
      <c r="A1708" s="3">
        <v>44503</v>
      </c>
      <c r="B1708" s="2">
        <v>25.680499999999999</v>
      </c>
      <c r="C1708" s="7">
        <f t="shared" si="156"/>
        <v>25.843300514175507</v>
      </c>
      <c r="D1708" s="7">
        <f t="shared" si="158"/>
        <v>25.67731230811323</v>
      </c>
      <c r="E1708" s="7">
        <f t="shared" si="157"/>
        <v>0.16598820606227704</v>
      </c>
      <c r="F1708" s="7">
        <f t="shared" si="161"/>
        <v>0.31782982874747773</v>
      </c>
      <c r="G1708" s="7">
        <f t="shared" si="159"/>
        <v>-0.15184162268520068</v>
      </c>
      <c r="H1708" s="7" t="str">
        <f t="shared" si="160"/>
        <v>Hold</v>
      </c>
    </row>
    <row r="1709" spans="1:8" ht="13.5" x14ac:dyDescent="0.35">
      <c r="A1709" s="3">
        <v>44504</v>
      </c>
      <c r="B1709" s="2">
        <v>25.672899999999998</v>
      </c>
      <c r="C1709" s="7">
        <f t="shared" si="156"/>
        <v>25.817085050456196</v>
      </c>
      <c r="D1709" s="7">
        <f t="shared" si="158"/>
        <v>25.676985470475213</v>
      </c>
      <c r="E1709" s="7">
        <f t="shared" si="157"/>
        <v>0.14009957998098344</v>
      </c>
      <c r="F1709" s="7">
        <f t="shared" si="161"/>
        <v>0.28228377899417889</v>
      </c>
      <c r="G1709" s="7">
        <f t="shared" si="159"/>
        <v>-0.14218419901319546</v>
      </c>
      <c r="H1709" s="7" t="str">
        <f t="shared" si="160"/>
        <v>Hold</v>
      </c>
    </row>
    <row r="1710" spans="1:8" ht="13.5" x14ac:dyDescent="0.35">
      <c r="A1710" s="3">
        <v>44505</v>
      </c>
      <c r="B1710" s="2">
        <v>25.490300000000001</v>
      </c>
      <c r="C1710" s="7">
        <f t="shared" si="156"/>
        <v>25.766810427309089</v>
      </c>
      <c r="D1710" s="7">
        <f t="shared" si="158"/>
        <v>25.663156917106679</v>
      </c>
      <c r="E1710" s="7">
        <f t="shared" si="157"/>
        <v>0.10365351020240965</v>
      </c>
      <c r="F1710" s="7">
        <f t="shared" si="161"/>
        <v>0.24655772523582506</v>
      </c>
      <c r="G1710" s="7">
        <f t="shared" si="159"/>
        <v>-0.14290421503341541</v>
      </c>
      <c r="H1710" s="7" t="str">
        <f t="shared" si="160"/>
        <v>Hold</v>
      </c>
    </row>
    <row r="1711" spans="1:8" ht="13.5" x14ac:dyDescent="0.35">
      <c r="A1711" s="3">
        <v>44508</v>
      </c>
      <c r="B1711" s="2">
        <v>25.589200000000002</v>
      </c>
      <c r="C1711" s="7">
        <f t="shared" si="156"/>
        <v>25.739485746184616</v>
      </c>
      <c r="D1711" s="7">
        <f t="shared" si="158"/>
        <v>25.657678626950631</v>
      </c>
      <c r="E1711" s="7">
        <f t="shared" si="157"/>
        <v>8.1807119233985759E-2</v>
      </c>
      <c r="F1711" s="7">
        <f t="shared" si="161"/>
        <v>0.2136076040354572</v>
      </c>
      <c r="G1711" s="7">
        <f t="shared" si="159"/>
        <v>-0.13180048480147144</v>
      </c>
      <c r="H1711" s="7" t="str">
        <f t="shared" si="160"/>
        <v>Hold</v>
      </c>
    </row>
    <row r="1712" spans="1:8" ht="13.5" x14ac:dyDescent="0.35">
      <c r="A1712" s="3">
        <v>44509</v>
      </c>
      <c r="B1712" s="2">
        <v>25.551100000000002</v>
      </c>
      <c r="C1712" s="7">
        <f t="shared" si="156"/>
        <v>25.710503323694674</v>
      </c>
      <c r="D1712" s="7">
        <f t="shared" si="158"/>
        <v>25.649783913843176</v>
      </c>
      <c r="E1712" s="7">
        <f t="shared" si="157"/>
        <v>6.0719409851497375E-2</v>
      </c>
      <c r="F1712" s="7">
        <f t="shared" si="161"/>
        <v>0.18302996519866524</v>
      </c>
      <c r="G1712" s="7">
        <f t="shared" si="159"/>
        <v>-0.12231055534716787</v>
      </c>
      <c r="H1712" s="7" t="str">
        <f t="shared" si="160"/>
        <v>Hold</v>
      </c>
    </row>
    <row r="1713" spans="1:8" ht="13.5" x14ac:dyDescent="0.35">
      <c r="A1713" s="3">
        <v>44510</v>
      </c>
      <c r="B1713" s="2">
        <v>25.543500000000002</v>
      </c>
      <c r="C1713" s="7">
        <f t="shared" si="156"/>
        <v>25.684810504664725</v>
      </c>
      <c r="D1713" s="7">
        <f t="shared" si="158"/>
        <v>25.641911031336274</v>
      </c>
      <c r="E1713" s="7">
        <f t="shared" si="157"/>
        <v>4.2899473328450455E-2</v>
      </c>
      <c r="F1713" s="7">
        <f t="shared" si="161"/>
        <v>0.15500386682462228</v>
      </c>
      <c r="G1713" s="7">
        <f t="shared" si="159"/>
        <v>-0.11210439349617182</v>
      </c>
      <c r="H1713" s="7" t="str">
        <f t="shared" si="160"/>
        <v>Hold</v>
      </c>
    </row>
    <row r="1714" spans="1:8" ht="13.5" x14ac:dyDescent="0.35">
      <c r="A1714" s="3">
        <v>44511</v>
      </c>
      <c r="B1714" s="2">
        <v>25.794599999999999</v>
      </c>
      <c r="C1714" s="7">
        <f t="shared" si="156"/>
        <v>25.701701196254767</v>
      </c>
      <c r="D1714" s="7">
        <f t="shared" si="158"/>
        <v>25.653221325311367</v>
      </c>
      <c r="E1714" s="7">
        <f t="shared" si="157"/>
        <v>4.8479870943399561E-2</v>
      </c>
      <c r="F1714" s="7">
        <f t="shared" si="161"/>
        <v>0.13369906764837775</v>
      </c>
      <c r="G1714" s="7">
        <f t="shared" si="159"/>
        <v>-8.5219196704978184E-2</v>
      </c>
      <c r="H1714" s="7" t="str">
        <f t="shared" si="160"/>
        <v>Hold</v>
      </c>
    </row>
    <row r="1715" spans="1:8" ht="13.5" x14ac:dyDescent="0.35">
      <c r="A1715" s="3">
        <v>44512</v>
      </c>
      <c r="B1715" s="2">
        <v>25.794599999999999</v>
      </c>
      <c r="C1715" s="7">
        <f t="shared" si="156"/>
        <v>25.715993319907877</v>
      </c>
      <c r="D1715" s="7">
        <f t="shared" si="158"/>
        <v>25.66369381973275</v>
      </c>
      <c r="E1715" s="7">
        <f t="shared" si="157"/>
        <v>5.2299500175127633E-2</v>
      </c>
      <c r="F1715" s="7">
        <f t="shared" si="161"/>
        <v>0.11741915415372774</v>
      </c>
      <c r="G1715" s="7">
        <f t="shared" si="159"/>
        <v>-6.5119653978600103E-2</v>
      </c>
      <c r="H1715" s="7" t="str">
        <f t="shared" si="160"/>
        <v>Hold</v>
      </c>
    </row>
    <row r="1716" spans="1:8" ht="13.5" x14ac:dyDescent="0.35">
      <c r="A1716" s="3">
        <v>44515</v>
      </c>
      <c r="B1716" s="2">
        <v>25.786999999999999</v>
      </c>
      <c r="C1716" s="7">
        <f t="shared" si="156"/>
        <v>25.726917424537437</v>
      </c>
      <c r="D1716" s="7">
        <f t="shared" si="158"/>
        <v>25.67282761086366</v>
      </c>
      <c r="E1716" s="7">
        <f t="shared" si="157"/>
        <v>5.4089813673776632E-2</v>
      </c>
      <c r="F1716" s="7">
        <f t="shared" si="161"/>
        <v>0.10475328605773752</v>
      </c>
      <c r="G1716" s="7">
        <f t="shared" si="159"/>
        <v>-5.0663472383960892E-2</v>
      </c>
      <c r="H1716" s="7" t="str">
        <f t="shared" si="160"/>
        <v>Hold</v>
      </c>
    </row>
    <row r="1717" spans="1:8" ht="13.5" x14ac:dyDescent="0.35">
      <c r="A1717" s="3">
        <v>44516</v>
      </c>
      <c r="B1717" s="2">
        <v>25.642399999999999</v>
      </c>
      <c r="C1717" s="7">
        <f t="shared" si="156"/>
        <v>25.713914743839371</v>
      </c>
      <c r="D1717" s="7">
        <f t="shared" si="158"/>
        <v>25.670573713762646</v>
      </c>
      <c r="E1717" s="7">
        <f t="shared" si="157"/>
        <v>4.3341030076724962E-2</v>
      </c>
      <c r="F1717" s="7">
        <f t="shared" si="161"/>
        <v>9.2470834861535012E-2</v>
      </c>
      <c r="G1717" s="7">
        <f t="shared" si="159"/>
        <v>-4.9129804784810049E-2</v>
      </c>
      <c r="H1717" s="7" t="str">
        <f t="shared" si="160"/>
        <v>Hold</v>
      </c>
    </row>
    <row r="1718" spans="1:8" ht="13.5" x14ac:dyDescent="0.35">
      <c r="A1718" s="3">
        <v>44517</v>
      </c>
      <c r="B1718" s="2">
        <v>25.642399999999999</v>
      </c>
      <c r="C1718" s="7">
        <f t="shared" si="156"/>
        <v>25.702912475556392</v>
      </c>
      <c r="D1718" s="7">
        <f t="shared" si="158"/>
        <v>25.668486772002449</v>
      </c>
      <c r="E1718" s="7">
        <f t="shared" si="157"/>
        <v>3.442570355394281E-2</v>
      </c>
      <c r="F1718" s="7">
        <f t="shared" si="161"/>
        <v>8.0861808600016571E-2</v>
      </c>
      <c r="G1718" s="7">
        <f t="shared" si="159"/>
        <v>-4.6436105046073761E-2</v>
      </c>
      <c r="H1718" s="7" t="str">
        <f t="shared" si="160"/>
        <v>Hold</v>
      </c>
    </row>
    <row r="1719" spans="1:8" ht="13.5" x14ac:dyDescent="0.35">
      <c r="A1719" s="3">
        <v>44518</v>
      </c>
      <c r="B1719" s="2">
        <v>25.779399999999999</v>
      </c>
      <c r="C1719" s="7">
        <f t="shared" si="156"/>
        <v>25.714679787009253</v>
      </c>
      <c r="D1719" s="7">
        <f t="shared" si="158"/>
        <v>25.676702566668936</v>
      </c>
      <c r="E1719" s="7">
        <f t="shared" si="157"/>
        <v>3.7977220340316364E-2</v>
      </c>
      <c r="F1719" s="7">
        <f t="shared" si="161"/>
        <v>7.2284890948076524E-2</v>
      </c>
      <c r="G1719" s="7">
        <f t="shared" si="159"/>
        <v>-3.430767060776016E-2</v>
      </c>
      <c r="H1719" s="7" t="str">
        <f t="shared" si="160"/>
        <v>Hold</v>
      </c>
    </row>
    <row r="1720" spans="1:8" ht="13.5" x14ac:dyDescent="0.35">
      <c r="A1720" s="3">
        <v>44519</v>
      </c>
      <c r="B1720" s="2">
        <v>25.642399999999999</v>
      </c>
      <c r="C1720" s="7">
        <f t="shared" si="156"/>
        <v>25.703559819777059</v>
      </c>
      <c r="D1720" s="7">
        <f t="shared" si="158"/>
        <v>25.67416163580457</v>
      </c>
      <c r="E1720" s="7">
        <f t="shared" si="157"/>
        <v>2.9398183972489278E-2</v>
      </c>
      <c r="F1720" s="7">
        <f t="shared" si="161"/>
        <v>6.370754955295907E-2</v>
      </c>
      <c r="G1720" s="7">
        <f t="shared" si="159"/>
        <v>-3.4309365580469792E-2</v>
      </c>
      <c r="H1720" s="7" t="str">
        <f t="shared" si="160"/>
        <v>Hold</v>
      </c>
    </row>
    <row r="1721" spans="1:8" ht="13.5" x14ac:dyDescent="0.35">
      <c r="A1721" s="3">
        <v>44522</v>
      </c>
      <c r="B1721" s="2">
        <v>25.497900000000001</v>
      </c>
      <c r="C1721" s="7">
        <f t="shared" si="156"/>
        <v>25.671919847503666</v>
      </c>
      <c r="D1721" s="7">
        <f t="shared" si="158"/>
        <v>25.661105218337564</v>
      </c>
      <c r="E1721" s="7">
        <f t="shared" si="157"/>
        <v>1.0814629166102208E-2</v>
      </c>
      <c r="F1721" s="7">
        <f t="shared" si="161"/>
        <v>5.3128965475587701E-2</v>
      </c>
      <c r="G1721" s="7">
        <f t="shared" si="159"/>
        <v>-4.2314336309485494E-2</v>
      </c>
      <c r="H1721" s="7" t="str">
        <f t="shared" si="160"/>
        <v>Hold</v>
      </c>
    </row>
    <row r="1722" spans="1:8" ht="13.5" x14ac:dyDescent="0.35">
      <c r="A1722" s="3">
        <v>44523</v>
      </c>
      <c r="B1722" s="2">
        <v>25.710899999999999</v>
      </c>
      <c r="C1722" s="7">
        <f t="shared" si="156"/>
        <v>25.677916794041565</v>
      </c>
      <c r="D1722" s="7">
        <f t="shared" si="158"/>
        <v>25.66479372068293</v>
      </c>
      <c r="E1722" s="7">
        <f t="shared" si="157"/>
        <v>1.312307335863494E-2</v>
      </c>
      <c r="F1722" s="7">
        <f t="shared" si="161"/>
        <v>4.5127787052197152E-2</v>
      </c>
      <c r="G1722" s="7">
        <f t="shared" si="159"/>
        <v>-3.2004713693562212E-2</v>
      </c>
      <c r="H1722" s="7" t="str">
        <f t="shared" si="160"/>
        <v>Hold</v>
      </c>
    </row>
    <row r="1723" spans="1:8" ht="13.5" x14ac:dyDescent="0.35">
      <c r="A1723" s="3">
        <v>44524</v>
      </c>
      <c r="B1723" s="2">
        <v>25.680499999999999</v>
      </c>
      <c r="C1723" s="7">
        <f t="shared" si="156"/>
        <v>25.678314210342862</v>
      </c>
      <c r="D1723" s="7">
        <f t="shared" si="158"/>
        <v>25.665957148780493</v>
      </c>
      <c r="E1723" s="7">
        <f t="shared" si="157"/>
        <v>1.2357061562369154E-2</v>
      </c>
      <c r="F1723" s="7">
        <f t="shared" si="161"/>
        <v>3.8573641954231554E-2</v>
      </c>
      <c r="G1723" s="7">
        <f t="shared" si="159"/>
        <v>-2.62165803918624E-2</v>
      </c>
      <c r="H1723" s="7" t="str">
        <f t="shared" si="160"/>
        <v>Hold</v>
      </c>
    </row>
    <row r="1724" spans="1:8" ht="13.5" x14ac:dyDescent="0.35">
      <c r="A1724" s="3">
        <v>44525</v>
      </c>
      <c r="B1724" s="2">
        <v>25.490300000000001</v>
      </c>
      <c r="C1724" s="7">
        <f t="shared" si="156"/>
        <v>25.649388947213193</v>
      </c>
      <c r="D1724" s="7">
        <f t="shared" si="158"/>
        <v>25.652945508130088</v>
      </c>
      <c r="E1724" s="7">
        <f t="shared" si="157"/>
        <v>-3.5565609168948242E-3</v>
      </c>
      <c r="F1724" s="7">
        <f t="shared" si="161"/>
        <v>3.0147601380006279E-2</v>
      </c>
      <c r="G1724" s="7">
        <f t="shared" si="159"/>
        <v>-3.3704162296901104E-2</v>
      </c>
      <c r="H1724" s="7" t="str">
        <f t="shared" si="160"/>
        <v>Hold</v>
      </c>
    </row>
    <row r="1725" spans="1:8" ht="13.5" x14ac:dyDescent="0.35">
      <c r="A1725" s="3">
        <v>44526</v>
      </c>
      <c r="B1725" s="2">
        <v>25.490300000000001</v>
      </c>
      <c r="C1725" s="7">
        <f t="shared" si="156"/>
        <v>25.624913724565012</v>
      </c>
      <c r="D1725" s="7">
        <f t="shared" si="158"/>
        <v>25.640897692713047</v>
      </c>
      <c r="E1725" s="7">
        <f t="shared" si="157"/>
        <v>-1.5983968148034933E-2</v>
      </c>
      <c r="F1725" s="7">
        <f t="shared" si="161"/>
        <v>2.0921287474398038E-2</v>
      </c>
      <c r="G1725" s="7">
        <f t="shared" si="159"/>
        <v>-3.6905255622432971E-2</v>
      </c>
      <c r="H1725" s="7" t="str">
        <f t="shared" si="160"/>
        <v>Hold</v>
      </c>
    </row>
    <row r="1726" spans="1:8" ht="13.5" x14ac:dyDescent="0.35">
      <c r="A1726" s="3">
        <v>44529</v>
      </c>
      <c r="B1726" s="2">
        <v>25.1098</v>
      </c>
      <c r="C1726" s="7">
        <f t="shared" si="156"/>
        <v>25.545665459247317</v>
      </c>
      <c r="D1726" s="7">
        <f t="shared" si="158"/>
        <v>25.601557122882451</v>
      </c>
      <c r="E1726" s="7">
        <f t="shared" si="157"/>
        <v>-5.5891663635133426E-2</v>
      </c>
      <c r="F1726" s="7">
        <f t="shared" si="161"/>
        <v>5.5586972524917459E-3</v>
      </c>
      <c r="G1726" s="7">
        <f t="shared" si="159"/>
        <v>-6.145036088762517E-2</v>
      </c>
      <c r="H1726" s="7" t="str">
        <f t="shared" si="160"/>
        <v>Hold</v>
      </c>
    </row>
    <row r="1727" spans="1:8" ht="13.5" x14ac:dyDescent="0.35">
      <c r="A1727" s="3">
        <v>44530</v>
      </c>
      <c r="B1727" s="2">
        <v>25.1098</v>
      </c>
      <c r="C1727" s="7">
        <f t="shared" si="156"/>
        <v>25.478609234747729</v>
      </c>
      <c r="D1727" s="7">
        <f t="shared" si="158"/>
        <v>25.565130669335602</v>
      </c>
      <c r="E1727" s="7">
        <f t="shared" si="157"/>
        <v>-8.6521434587872648E-2</v>
      </c>
      <c r="F1727" s="7">
        <f t="shared" si="161"/>
        <v>-1.2857329115581132E-2</v>
      </c>
      <c r="G1727" s="7">
        <f t="shared" si="159"/>
        <v>-7.3664105472291519E-2</v>
      </c>
      <c r="H1727" s="7" t="str">
        <f t="shared" si="160"/>
        <v>Hold</v>
      </c>
    </row>
    <row r="1728" spans="1:8" ht="13.5" x14ac:dyDescent="0.35">
      <c r="A1728" s="3">
        <v>44531</v>
      </c>
      <c r="B1728" s="2">
        <v>24.2348</v>
      </c>
      <c r="C1728" s="7">
        <f t="shared" si="156"/>
        <v>25.287253967863464</v>
      </c>
      <c r="D1728" s="7">
        <f t="shared" si="158"/>
        <v>25.466587656792225</v>
      </c>
      <c r="E1728" s="7">
        <f t="shared" si="157"/>
        <v>-0.17933368892876089</v>
      </c>
      <c r="F1728" s="7">
        <f t="shared" si="161"/>
        <v>-4.6152601078217087E-2</v>
      </c>
      <c r="G1728" s="7">
        <f t="shared" si="159"/>
        <v>-0.13318108785054381</v>
      </c>
      <c r="H1728" s="7" t="str">
        <f t="shared" si="160"/>
        <v>Hold</v>
      </c>
    </row>
    <row r="1729" spans="1:8" ht="13.5" x14ac:dyDescent="0.35">
      <c r="A1729" s="3">
        <v>44532</v>
      </c>
      <c r="B1729" s="2">
        <v>24.2728</v>
      </c>
      <c r="C1729" s="7">
        <f t="shared" si="156"/>
        <v>25.1311841266537</v>
      </c>
      <c r="D1729" s="7">
        <f t="shared" si="158"/>
        <v>25.378158941474283</v>
      </c>
      <c r="E1729" s="7">
        <f t="shared" si="157"/>
        <v>-0.24697481482058237</v>
      </c>
      <c r="F1729" s="7">
        <f t="shared" si="161"/>
        <v>-8.6317043826690143E-2</v>
      </c>
      <c r="G1729" s="7">
        <f t="shared" si="159"/>
        <v>-0.16065777099389222</v>
      </c>
      <c r="H1729" s="7" t="str">
        <f t="shared" si="160"/>
        <v>Hold</v>
      </c>
    </row>
    <row r="1730" spans="1:8" ht="13.5" x14ac:dyDescent="0.35">
      <c r="A1730" s="3">
        <v>44533</v>
      </c>
      <c r="B1730" s="2">
        <v>24.2728</v>
      </c>
      <c r="C1730" s="7">
        <f t="shared" si="156"/>
        <v>24.999125030245438</v>
      </c>
      <c r="D1730" s="7">
        <f t="shared" si="158"/>
        <v>25.296280501365075</v>
      </c>
      <c r="E1730" s="7">
        <f t="shared" si="157"/>
        <v>-0.29715547111963758</v>
      </c>
      <c r="F1730" s="7">
        <f t="shared" si="161"/>
        <v>-0.12848472928527965</v>
      </c>
      <c r="G1730" s="7">
        <f t="shared" si="159"/>
        <v>-0.16867074183435793</v>
      </c>
      <c r="H1730" s="7" t="str">
        <f t="shared" si="160"/>
        <v>Hold</v>
      </c>
    </row>
    <row r="1731" spans="1:8" ht="13.5" x14ac:dyDescent="0.35">
      <c r="A1731" s="3">
        <v>44536</v>
      </c>
      <c r="B1731" s="2">
        <v>23.740200000000002</v>
      </c>
      <c r="C1731" s="7">
        <f t="shared" si="156"/>
        <v>24.805444256361525</v>
      </c>
      <c r="D1731" s="7">
        <f t="shared" si="158"/>
        <v>25.181015279041734</v>
      </c>
      <c r="E1731" s="7">
        <f t="shared" si="157"/>
        <v>-0.3755710226802087</v>
      </c>
      <c r="F1731" s="7">
        <f t="shared" si="161"/>
        <v>-0.17790198796426548</v>
      </c>
      <c r="G1731" s="7">
        <f t="shared" si="159"/>
        <v>-0.19766903471594321</v>
      </c>
      <c r="H1731" s="7" t="str">
        <f t="shared" si="160"/>
        <v>Hold</v>
      </c>
    </row>
    <row r="1732" spans="1:8" ht="13.5" x14ac:dyDescent="0.35">
      <c r="A1732" s="3">
        <v>44537</v>
      </c>
      <c r="B1732" s="2">
        <v>23.3597</v>
      </c>
      <c r="C1732" s="7">
        <f t="shared" si="156"/>
        <v>24.583022063075138</v>
      </c>
      <c r="D1732" s="7">
        <f t="shared" si="158"/>
        <v>25.046103036149756</v>
      </c>
      <c r="E1732" s="7">
        <f t="shared" si="157"/>
        <v>-0.46308097307461793</v>
      </c>
      <c r="F1732" s="7">
        <f t="shared" si="161"/>
        <v>-0.234937784986336</v>
      </c>
      <c r="G1732" s="7">
        <f t="shared" si="159"/>
        <v>-0.22814318808828193</v>
      </c>
      <c r="H1732" s="7" t="str">
        <f t="shared" si="160"/>
        <v>Hold</v>
      </c>
    </row>
    <row r="1733" spans="1:8" ht="13.5" x14ac:dyDescent="0.35">
      <c r="A1733" s="3">
        <v>44538</v>
      </c>
      <c r="B1733" s="2">
        <v>23.169499999999999</v>
      </c>
      <c r="C1733" s="7">
        <f t="shared" si="156"/>
        <v>24.365557130294349</v>
      </c>
      <c r="D1733" s="7">
        <f t="shared" si="158"/>
        <v>24.907095403842366</v>
      </c>
      <c r="E1733" s="7">
        <f t="shared" si="157"/>
        <v>-0.5415382735480172</v>
      </c>
      <c r="F1733" s="7">
        <f t="shared" si="161"/>
        <v>-0.29625788269867226</v>
      </c>
      <c r="G1733" s="7">
        <f t="shared" si="159"/>
        <v>-0.24528039084934494</v>
      </c>
      <c r="H1733" s="7" t="str">
        <f t="shared" si="160"/>
        <v>Hold</v>
      </c>
    </row>
    <row r="1734" spans="1:8" ht="13.5" x14ac:dyDescent="0.35">
      <c r="A1734" s="3">
        <v>44539</v>
      </c>
      <c r="B1734" s="2">
        <v>23.169499999999999</v>
      </c>
      <c r="C1734" s="7">
        <f t="shared" si="156"/>
        <v>24.181548341018296</v>
      </c>
      <c r="D1734" s="7">
        <f t="shared" si="158"/>
        <v>24.778384633187375</v>
      </c>
      <c r="E1734" s="7">
        <f t="shared" si="157"/>
        <v>-0.59683629216907974</v>
      </c>
      <c r="F1734" s="7">
        <f t="shared" si="161"/>
        <v>-0.35637356459275377</v>
      </c>
      <c r="G1734" s="7">
        <f t="shared" si="159"/>
        <v>-0.24046272757632597</v>
      </c>
      <c r="H1734" s="7" t="str">
        <f t="shared" si="160"/>
        <v>Hold</v>
      </c>
    </row>
    <row r="1735" spans="1:8" ht="13.5" x14ac:dyDescent="0.35">
      <c r="A1735" s="3">
        <v>44540</v>
      </c>
      <c r="B1735" s="2">
        <v>23.740200000000002</v>
      </c>
      <c r="C1735" s="7">
        <f t="shared" si="156"/>
        <v>24.11364859624625</v>
      </c>
      <c r="D1735" s="7">
        <f t="shared" si="158"/>
        <v>24.701482067766086</v>
      </c>
      <c r="E1735" s="7">
        <f t="shared" si="157"/>
        <v>-0.58783347151983634</v>
      </c>
      <c r="F1735" s="7">
        <f t="shared" si="161"/>
        <v>-0.40266554597817028</v>
      </c>
      <c r="G1735" s="7">
        <f t="shared" si="159"/>
        <v>-0.18516792554166606</v>
      </c>
      <c r="H1735" s="7" t="str">
        <f t="shared" si="160"/>
        <v>Hold</v>
      </c>
    </row>
    <row r="1736" spans="1:8" ht="13.5" x14ac:dyDescent="0.35">
      <c r="A1736" s="3">
        <v>44543</v>
      </c>
      <c r="B1736" s="2">
        <v>24.2652</v>
      </c>
      <c r="C1736" s="7">
        <f t="shared" si="156"/>
        <v>24.136964196823747</v>
      </c>
      <c r="D1736" s="7">
        <f t="shared" si="158"/>
        <v>24.669164877561194</v>
      </c>
      <c r="E1736" s="7">
        <f t="shared" si="157"/>
        <v>-0.53220068073744642</v>
      </c>
      <c r="F1736" s="7">
        <f t="shared" si="161"/>
        <v>-0.42857257293002549</v>
      </c>
      <c r="G1736" s="7">
        <f t="shared" si="159"/>
        <v>-0.10362810780742093</v>
      </c>
      <c r="H1736" s="7" t="str">
        <f t="shared" si="160"/>
        <v>Hold</v>
      </c>
    </row>
    <row r="1737" spans="1:8" ht="13.5" x14ac:dyDescent="0.35">
      <c r="A1737" s="3">
        <v>44544</v>
      </c>
      <c r="B1737" s="2">
        <v>24.3489</v>
      </c>
      <c r="C1737" s="7">
        <f t="shared" si="156"/>
        <v>24.169569705004708</v>
      </c>
      <c r="D1737" s="7">
        <f t="shared" si="158"/>
        <v>24.645441553297402</v>
      </c>
      <c r="E1737" s="7">
        <f t="shared" si="157"/>
        <v>-0.47587184829269447</v>
      </c>
      <c r="F1737" s="7">
        <f t="shared" si="161"/>
        <v>-0.43803242800255926</v>
      </c>
      <c r="G1737" s="7">
        <f t="shared" si="159"/>
        <v>-3.7839420290135206E-2</v>
      </c>
      <c r="H1737" s="7" t="str">
        <f t="shared" si="160"/>
        <v>Hold</v>
      </c>
    </row>
    <row r="1738" spans="1:8" ht="13.5" x14ac:dyDescent="0.35">
      <c r="A1738" s="3">
        <v>44545</v>
      </c>
      <c r="B1738" s="2">
        <v>24.501100000000001</v>
      </c>
      <c r="C1738" s="7">
        <f t="shared" si="156"/>
        <v>24.220574365773214</v>
      </c>
      <c r="D1738" s="7">
        <f t="shared" si="158"/>
        <v>24.634749586386484</v>
      </c>
      <c r="E1738" s="7">
        <f t="shared" si="157"/>
        <v>-0.41417522061327006</v>
      </c>
      <c r="F1738" s="7">
        <f t="shared" si="161"/>
        <v>-0.43326098652470146</v>
      </c>
      <c r="G1738" s="7">
        <f t="shared" si="159"/>
        <v>1.9085765911431407E-2</v>
      </c>
      <c r="H1738" s="7" t="str">
        <f t="shared" si="160"/>
        <v>Sell</v>
      </c>
    </row>
    <row r="1739" spans="1:8" ht="13.5" x14ac:dyDescent="0.35">
      <c r="A1739" s="3">
        <v>44546</v>
      </c>
      <c r="B1739" s="2">
        <v>24.539100000000001</v>
      </c>
      <c r="C1739" s="7">
        <f t="shared" si="156"/>
        <v>24.26957830950041</v>
      </c>
      <c r="D1739" s="7">
        <f t="shared" si="158"/>
        <v>24.627664431839339</v>
      </c>
      <c r="E1739" s="7">
        <f t="shared" si="157"/>
        <v>-0.35808612233892845</v>
      </c>
      <c r="F1739" s="7">
        <f t="shared" si="161"/>
        <v>-0.41822601368754686</v>
      </c>
      <c r="G1739" s="7">
        <f t="shared" si="159"/>
        <v>6.0139891348618413E-2</v>
      </c>
      <c r="H1739" s="7" t="str">
        <f t="shared" si="160"/>
        <v>Sell</v>
      </c>
    </row>
    <row r="1740" spans="1:8" ht="13.5" x14ac:dyDescent="0.35">
      <c r="A1740" s="3">
        <v>44550</v>
      </c>
      <c r="B1740" s="2">
        <v>24.3489</v>
      </c>
      <c r="C1740" s="7">
        <f t="shared" si="156"/>
        <v>24.281781646500345</v>
      </c>
      <c r="D1740" s="7">
        <f t="shared" si="158"/>
        <v>24.607015214666056</v>
      </c>
      <c r="E1740" s="7">
        <f t="shared" si="157"/>
        <v>-0.32523356816571081</v>
      </c>
      <c r="F1740" s="7">
        <f t="shared" si="161"/>
        <v>-0.39962752458317968</v>
      </c>
      <c r="G1740" s="7">
        <f t="shared" si="159"/>
        <v>7.4393956417468876E-2</v>
      </c>
      <c r="H1740" s="7" t="str">
        <f t="shared" si="160"/>
        <v>Sell</v>
      </c>
    </row>
    <row r="1741" spans="1:8" ht="13.5" x14ac:dyDescent="0.35">
      <c r="A1741" s="3">
        <v>44551</v>
      </c>
      <c r="B1741" s="2">
        <v>24.463000000000001</v>
      </c>
      <c r="C1741" s="7">
        <f t="shared" si="156"/>
        <v>24.309661393192602</v>
      </c>
      <c r="D1741" s="7">
        <f t="shared" si="158"/>
        <v>24.596347420987087</v>
      </c>
      <c r="E1741" s="7">
        <f t="shared" si="157"/>
        <v>-0.28668602779448449</v>
      </c>
      <c r="F1741" s="7">
        <f t="shared" si="161"/>
        <v>-0.37703922522544064</v>
      </c>
      <c r="G1741" s="7">
        <f t="shared" si="159"/>
        <v>9.0353197430956156E-2</v>
      </c>
      <c r="H1741" s="7" t="str">
        <f t="shared" si="160"/>
        <v>Sell</v>
      </c>
    </row>
    <row r="1742" spans="1:8" ht="13.5" x14ac:dyDescent="0.35">
      <c r="A1742" s="3">
        <v>44552</v>
      </c>
      <c r="B1742" s="2">
        <v>24.2728</v>
      </c>
      <c r="C1742" s="7">
        <f t="shared" si="156"/>
        <v>24.303990409624507</v>
      </c>
      <c r="D1742" s="7">
        <f t="shared" si="158"/>
        <v>24.572380945358411</v>
      </c>
      <c r="E1742" s="7">
        <f t="shared" si="157"/>
        <v>-0.26839053573390359</v>
      </c>
      <c r="F1742" s="7">
        <f t="shared" si="161"/>
        <v>-0.35530948732713324</v>
      </c>
      <c r="G1742" s="7">
        <f t="shared" si="159"/>
        <v>8.6918951593229654E-2</v>
      </c>
      <c r="H1742" s="7" t="str">
        <f t="shared" si="160"/>
        <v>Sell</v>
      </c>
    </row>
    <row r="1743" spans="1:8" ht="13.5" x14ac:dyDescent="0.35">
      <c r="A1743" s="3">
        <v>44553</v>
      </c>
      <c r="B1743" s="2">
        <v>24.501100000000001</v>
      </c>
      <c r="C1743" s="7">
        <f t="shared" ref="C1743:C1806" si="162">$C$4*B1743+C1742*(1-$C$4)</f>
        <v>24.334314961989968</v>
      </c>
      <c r="D1743" s="7">
        <f t="shared" si="158"/>
        <v>24.567100875331864</v>
      </c>
      <c r="E1743" s="7">
        <f t="shared" si="157"/>
        <v>-0.23278591334189613</v>
      </c>
      <c r="F1743" s="7">
        <f t="shared" si="161"/>
        <v>-0.33080477253008583</v>
      </c>
      <c r="G1743" s="7">
        <f t="shared" si="159"/>
        <v>9.80188591881897E-2</v>
      </c>
      <c r="H1743" s="7" t="str">
        <f t="shared" si="160"/>
        <v>Sell</v>
      </c>
    </row>
    <row r="1744" spans="1:8" ht="13.5" x14ac:dyDescent="0.35">
      <c r="A1744" s="3">
        <v>44554</v>
      </c>
      <c r="B1744" s="2">
        <v>24.082599999999999</v>
      </c>
      <c r="C1744" s="7">
        <f t="shared" si="162"/>
        <v>24.295589583222281</v>
      </c>
      <c r="D1744" s="7">
        <f t="shared" si="158"/>
        <v>24.531211921603575</v>
      </c>
      <c r="E1744" s="7">
        <f t="shared" si="157"/>
        <v>-0.23562233838129387</v>
      </c>
      <c r="F1744" s="7">
        <f t="shared" si="161"/>
        <v>-0.31176828570032744</v>
      </c>
      <c r="G1744" s="7">
        <f t="shared" si="159"/>
        <v>7.6145947319033569E-2</v>
      </c>
      <c r="H1744" s="7" t="str">
        <f t="shared" si="160"/>
        <v>Sell</v>
      </c>
    </row>
    <row r="1745" spans="1:8" ht="13.5" x14ac:dyDescent="0.35">
      <c r="A1745" s="3">
        <v>44557</v>
      </c>
      <c r="B1745" s="2">
        <v>24.2728</v>
      </c>
      <c r="C1745" s="7">
        <f t="shared" si="162"/>
        <v>24.292083493495774</v>
      </c>
      <c r="D1745" s="7">
        <f t="shared" si="158"/>
        <v>24.512070297781086</v>
      </c>
      <c r="E1745" s="7">
        <f t="shared" si="157"/>
        <v>-0.21998680428531259</v>
      </c>
      <c r="F1745" s="7">
        <f t="shared" si="161"/>
        <v>-0.29341198941732449</v>
      </c>
      <c r="G1745" s="7">
        <f t="shared" si="159"/>
        <v>7.3425185132011905E-2</v>
      </c>
      <c r="H1745" s="7" t="str">
        <f t="shared" si="160"/>
        <v>Sell</v>
      </c>
    </row>
    <row r="1746" spans="1:8" ht="13.5" x14ac:dyDescent="0.35">
      <c r="A1746" s="3">
        <v>44558</v>
      </c>
      <c r="B1746" s="2">
        <v>24.1967</v>
      </c>
      <c r="C1746" s="7">
        <f t="shared" si="162"/>
        <v>24.277409109881038</v>
      </c>
      <c r="D1746" s="7">
        <f t="shared" si="158"/>
        <v>24.488709534982487</v>
      </c>
      <c r="E1746" s="7">
        <f t="shared" si="157"/>
        <v>-0.21130042510144875</v>
      </c>
      <c r="F1746" s="7">
        <f t="shared" si="161"/>
        <v>-0.27698967655414936</v>
      </c>
      <c r="G1746" s="7">
        <f t="shared" si="159"/>
        <v>6.5689251452700603E-2</v>
      </c>
      <c r="H1746" s="7" t="str">
        <f t="shared" si="160"/>
        <v>Sell</v>
      </c>
    </row>
    <row r="1747" spans="1:8" ht="13.5" x14ac:dyDescent="0.35">
      <c r="A1747" s="3">
        <v>44559</v>
      </c>
      <c r="B1747" s="2">
        <v>24.3109</v>
      </c>
      <c r="C1747" s="7">
        <f t="shared" si="162"/>
        <v>24.282561554514725</v>
      </c>
      <c r="D1747" s="7">
        <f t="shared" si="158"/>
        <v>24.475538458317118</v>
      </c>
      <c r="E1747" s="7">
        <f t="shared" si="157"/>
        <v>-0.19297690380239274</v>
      </c>
      <c r="F1747" s="7">
        <f t="shared" si="161"/>
        <v>-0.26018712200379801</v>
      </c>
      <c r="G1747" s="7">
        <f t="shared" si="159"/>
        <v>6.721021820140527E-2</v>
      </c>
      <c r="H1747" s="7" t="str">
        <f t="shared" si="160"/>
        <v>Sell</v>
      </c>
    </row>
    <row r="1748" spans="1:8" ht="13.5" x14ac:dyDescent="0.35">
      <c r="A1748" s="3">
        <v>44560</v>
      </c>
      <c r="B1748" s="2">
        <v>24.873899999999999</v>
      </c>
      <c r="C1748" s="7">
        <f t="shared" si="162"/>
        <v>24.373536699973997</v>
      </c>
      <c r="D1748" s="7">
        <f t="shared" si="158"/>
        <v>24.505046720663998</v>
      </c>
      <c r="E1748" s="7">
        <f t="shared" si="157"/>
        <v>-0.13151002069000128</v>
      </c>
      <c r="F1748" s="7">
        <f t="shared" si="161"/>
        <v>-0.23445170174103869</v>
      </c>
      <c r="G1748" s="7">
        <f t="shared" si="159"/>
        <v>0.1029416810510374</v>
      </c>
      <c r="H1748" s="7" t="str">
        <f t="shared" si="160"/>
        <v>Sell</v>
      </c>
    </row>
    <row r="1749" spans="1:8" ht="13.5" x14ac:dyDescent="0.35">
      <c r="A1749" s="3">
        <v>44561</v>
      </c>
      <c r="B1749" s="2">
        <v>24.683700000000002</v>
      </c>
      <c r="C1749" s="7">
        <f t="shared" si="162"/>
        <v>24.421254130747229</v>
      </c>
      <c r="D1749" s="7">
        <f t="shared" si="158"/>
        <v>24.518280296911108</v>
      </c>
      <c r="E1749" s="7">
        <f t="shared" si="157"/>
        <v>-9.7026166163878713E-2</v>
      </c>
      <c r="F1749" s="7">
        <f t="shared" si="161"/>
        <v>-0.20696659462560671</v>
      </c>
      <c r="G1749" s="7">
        <f t="shared" si="159"/>
        <v>0.109940428461728</v>
      </c>
      <c r="H1749" s="7" t="str">
        <f t="shared" si="160"/>
        <v>Sell</v>
      </c>
    </row>
    <row r="1750" spans="1:8" ht="13.5" x14ac:dyDescent="0.35">
      <c r="A1750" s="3">
        <v>44564</v>
      </c>
      <c r="B1750" s="2">
        <v>24.3565</v>
      </c>
      <c r="C1750" s="7">
        <f t="shared" si="162"/>
        <v>24.411291956786116</v>
      </c>
      <c r="D1750" s="7">
        <f t="shared" si="158"/>
        <v>24.506296571213991</v>
      </c>
      <c r="E1750" s="7">
        <f t="shared" si="157"/>
        <v>-9.5004614427875111E-2</v>
      </c>
      <c r="F1750" s="7">
        <f t="shared" si="161"/>
        <v>-0.18457419858606042</v>
      </c>
      <c r="G1750" s="7">
        <f t="shared" si="159"/>
        <v>8.9569584158185306E-2</v>
      </c>
      <c r="H1750" s="7" t="str">
        <f t="shared" si="160"/>
        <v>Sell</v>
      </c>
    </row>
    <row r="1751" spans="1:8" ht="13.5" x14ac:dyDescent="0.35">
      <c r="A1751" s="3">
        <v>44565</v>
      </c>
      <c r="B1751" s="2">
        <v>24.729399999999998</v>
      </c>
      <c r="C1751" s="7">
        <f t="shared" si="162"/>
        <v>24.460231655742096</v>
      </c>
      <c r="D1751" s="7">
        <f t="shared" si="158"/>
        <v>24.522822751124064</v>
      </c>
      <c r="E1751" s="7">
        <f t="shared" si="157"/>
        <v>-6.2591095381968387E-2</v>
      </c>
      <c r="F1751" s="7">
        <f t="shared" si="161"/>
        <v>-0.16017757794524201</v>
      </c>
      <c r="G1751" s="7">
        <f t="shared" si="159"/>
        <v>9.7586482563273624E-2</v>
      </c>
      <c r="H1751" s="7" t="str">
        <f t="shared" si="160"/>
        <v>Sell</v>
      </c>
    </row>
    <row r="1752" spans="1:8" ht="13.5" x14ac:dyDescent="0.35">
      <c r="A1752" s="3">
        <v>44566</v>
      </c>
      <c r="B1752" s="2">
        <v>24.653300000000002</v>
      </c>
      <c r="C1752" s="7">
        <f t="shared" si="162"/>
        <v>24.48993447793562</v>
      </c>
      <c r="D1752" s="7">
        <f t="shared" si="158"/>
        <v>24.532487732522281</v>
      </c>
      <c r="E1752" s="7">
        <f t="shared" si="157"/>
        <v>-4.2553254586660927E-2</v>
      </c>
      <c r="F1752" s="7">
        <f t="shared" si="161"/>
        <v>-0.13665271327352579</v>
      </c>
      <c r="G1752" s="7">
        <f t="shared" si="159"/>
        <v>9.4099458686864867E-2</v>
      </c>
      <c r="H1752" s="7" t="str">
        <f t="shared" si="160"/>
        <v>Sell</v>
      </c>
    </row>
    <row r="1753" spans="1:8" ht="13.5" x14ac:dyDescent="0.35">
      <c r="A1753" s="3">
        <v>44567</v>
      </c>
      <c r="B1753" s="2">
        <v>24.501100000000001</v>
      </c>
      <c r="C1753" s="7">
        <f t="shared" si="162"/>
        <v>24.491652250560911</v>
      </c>
      <c r="D1753" s="7">
        <f t="shared" si="158"/>
        <v>24.53016271529841</v>
      </c>
      <c r="E1753" s="7">
        <f t="shared" si="157"/>
        <v>-3.8510464737498751E-2</v>
      </c>
      <c r="F1753" s="7">
        <f t="shared" si="161"/>
        <v>-0.1170242635663204</v>
      </c>
      <c r="G1753" s="7">
        <f t="shared" si="159"/>
        <v>7.8513798828821646E-2</v>
      </c>
      <c r="H1753" s="7" t="str">
        <f t="shared" si="160"/>
        <v>Sell</v>
      </c>
    </row>
    <row r="1754" spans="1:8" ht="13.5" x14ac:dyDescent="0.35">
      <c r="A1754" s="3">
        <v>44568</v>
      </c>
      <c r="B1754" s="2">
        <v>24.706499999999998</v>
      </c>
      <c r="C1754" s="7">
        <f t="shared" si="162"/>
        <v>24.524705750474617</v>
      </c>
      <c r="D1754" s="7">
        <f t="shared" si="158"/>
        <v>24.543224736387419</v>
      </c>
      <c r="E1754" s="7">
        <f t="shared" si="157"/>
        <v>-1.8518985912802322E-2</v>
      </c>
      <c r="F1754" s="7">
        <f t="shared" si="161"/>
        <v>-9.7323208035616782E-2</v>
      </c>
      <c r="G1754" s="7">
        <f t="shared" si="159"/>
        <v>7.880422212281446E-2</v>
      </c>
      <c r="H1754" s="7" t="str">
        <f t="shared" si="160"/>
        <v>Sell</v>
      </c>
    </row>
    <row r="1755" spans="1:8" ht="13.5" x14ac:dyDescent="0.35">
      <c r="A1755" s="3">
        <v>44571</v>
      </c>
      <c r="B1755" s="2">
        <v>24.653300000000002</v>
      </c>
      <c r="C1755" s="7">
        <f t="shared" si="162"/>
        <v>24.544489481170828</v>
      </c>
      <c r="D1755" s="7">
        <f t="shared" si="158"/>
        <v>24.551378459617979</v>
      </c>
      <c r="E1755" s="7">
        <f t="shared" si="157"/>
        <v>-6.8889784471508619E-3</v>
      </c>
      <c r="F1755" s="7">
        <f t="shared" si="161"/>
        <v>-7.9236362117923592E-2</v>
      </c>
      <c r="G1755" s="7">
        <f t="shared" si="159"/>
        <v>7.234738367077273E-2</v>
      </c>
      <c r="H1755" s="7" t="str">
        <f t="shared" si="160"/>
        <v>Sell</v>
      </c>
    </row>
    <row r="1756" spans="1:8" ht="13.5" x14ac:dyDescent="0.35">
      <c r="A1756" s="3">
        <v>44572</v>
      </c>
      <c r="B1756" s="2">
        <v>25.0337</v>
      </c>
      <c r="C1756" s="7">
        <f t="shared" si="162"/>
        <v>24.619752637913777</v>
      </c>
      <c r="D1756" s="7">
        <f t="shared" si="158"/>
        <v>24.58710598112776</v>
      </c>
      <c r="E1756" s="7">
        <f t="shared" ref="E1756:E1819" si="163">C1756-D1756</f>
        <v>3.2646656786017303E-2</v>
      </c>
      <c r="F1756" s="7">
        <f t="shared" si="161"/>
        <v>-5.6859758337135413E-2</v>
      </c>
      <c r="G1756" s="7">
        <f t="shared" si="159"/>
        <v>8.9506415123152716E-2</v>
      </c>
      <c r="H1756" s="7" t="str">
        <f t="shared" si="160"/>
        <v>Sell</v>
      </c>
    </row>
    <row r="1757" spans="1:8" ht="13.5" x14ac:dyDescent="0.35">
      <c r="A1757" s="3">
        <v>44573</v>
      </c>
      <c r="B1757" s="2">
        <v>25.0337</v>
      </c>
      <c r="C1757" s="7">
        <f t="shared" si="162"/>
        <v>24.683436847465504</v>
      </c>
      <c r="D1757" s="7">
        <f t="shared" ref="D1757:D1820" si="164">$D$4*B1757+(1-$D$4)*D1756</f>
        <v>24.620187019562739</v>
      </c>
      <c r="E1757" s="7">
        <f t="shared" si="163"/>
        <v>6.3249827902765787E-2</v>
      </c>
      <c r="F1757" s="7">
        <f t="shared" si="161"/>
        <v>-3.2837841089155176E-2</v>
      </c>
      <c r="G1757" s="7">
        <f t="shared" si="159"/>
        <v>9.6087668991920963E-2</v>
      </c>
      <c r="H1757" s="7" t="str">
        <f t="shared" si="160"/>
        <v>Sell</v>
      </c>
    </row>
    <row r="1758" spans="1:8" ht="13.5" x14ac:dyDescent="0.35">
      <c r="A1758" s="3">
        <v>44574</v>
      </c>
      <c r="B1758" s="2">
        <v>25.406600000000001</v>
      </c>
      <c r="C1758" s="7">
        <f t="shared" si="162"/>
        <v>24.794692717086196</v>
      </c>
      <c r="D1758" s="7">
        <f t="shared" si="164"/>
        <v>24.678439832928461</v>
      </c>
      <c r="E1758" s="7">
        <f t="shared" si="163"/>
        <v>0.11625288415773483</v>
      </c>
      <c r="F1758" s="7">
        <f t="shared" si="161"/>
        <v>-3.0196960397771769E-3</v>
      </c>
      <c r="G1758" s="7">
        <f t="shared" si="159"/>
        <v>0.119272580197512</v>
      </c>
      <c r="H1758" s="7" t="str">
        <f t="shared" si="160"/>
        <v>Sell</v>
      </c>
    </row>
    <row r="1759" spans="1:8" ht="13.5" x14ac:dyDescent="0.35">
      <c r="A1759" s="3">
        <v>44575</v>
      </c>
      <c r="B1759" s="2">
        <v>25.505500000000001</v>
      </c>
      <c r="C1759" s="7">
        <f t="shared" si="162"/>
        <v>24.904047683688322</v>
      </c>
      <c r="D1759" s="7">
        <f t="shared" si="164"/>
        <v>24.739703549007835</v>
      </c>
      <c r="E1759" s="7">
        <f t="shared" si="163"/>
        <v>0.16434413468048703</v>
      </c>
      <c r="F1759" s="7">
        <f t="shared" si="161"/>
        <v>3.0453070104275663E-2</v>
      </c>
      <c r="G1759" s="7">
        <f t="shared" si="159"/>
        <v>0.13389106457621136</v>
      </c>
      <c r="H1759" s="7" t="str">
        <f t="shared" si="160"/>
        <v>Sell</v>
      </c>
    </row>
    <row r="1760" spans="1:8" ht="13.5" x14ac:dyDescent="0.35">
      <c r="A1760" s="3">
        <v>44578</v>
      </c>
      <c r="B1760" s="2">
        <v>25.505500000000001</v>
      </c>
      <c r="C1760" s="7">
        <f t="shared" si="162"/>
        <v>24.996578809274734</v>
      </c>
      <c r="D1760" s="7">
        <f t="shared" si="164"/>
        <v>24.796429212044295</v>
      </c>
      <c r="E1760" s="7">
        <f t="shared" si="163"/>
        <v>0.20014959723043901</v>
      </c>
      <c r="F1760" s="7">
        <f t="shared" si="161"/>
        <v>6.4392375529508328E-2</v>
      </c>
      <c r="G1760" s="7">
        <f t="shared" si="159"/>
        <v>0.13575722170093069</v>
      </c>
      <c r="H1760" s="7" t="str">
        <f t="shared" si="160"/>
        <v>Sell</v>
      </c>
    </row>
    <row r="1761" spans="1:8" ht="13.5" x14ac:dyDescent="0.35">
      <c r="A1761" s="3">
        <v>44579</v>
      </c>
      <c r="B1761" s="2">
        <v>24.896799999999999</v>
      </c>
      <c r="C1761" s="7">
        <f t="shared" si="162"/>
        <v>24.981228223232467</v>
      </c>
      <c r="D1761" s="7">
        <f t="shared" si="164"/>
        <v>24.803864085226198</v>
      </c>
      <c r="E1761" s="7">
        <f t="shared" si="163"/>
        <v>0.17736413800626849</v>
      </c>
      <c r="F1761" s="7">
        <f t="shared" si="161"/>
        <v>8.6986728024860363E-2</v>
      </c>
      <c r="G1761" s="7">
        <f t="shared" si="159"/>
        <v>9.0377409981408127E-2</v>
      </c>
      <c r="H1761" s="7" t="str">
        <f t="shared" si="160"/>
        <v>Sell</v>
      </c>
    </row>
    <row r="1762" spans="1:8" ht="13.5" x14ac:dyDescent="0.35">
      <c r="A1762" s="3">
        <v>44580</v>
      </c>
      <c r="B1762" s="2">
        <v>24.729399999999998</v>
      </c>
      <c r="C1762" s="7">
        <f t="shared" si="162"/>
        <v>24.94248541965824</v>
      </c>
      <c r="D1762" s="7">
        <f t="shared" si="164"/>
        <v>24.798348227061293</v>
      </c>
      <c r="E1762" s="7">
        <f t="shared" si="163"/>
        <v>0.14413719259694702</v>
      </c>
      <c r="F1762" s="7">
        <f t="shared" si="161"/>
        <v>9.8416820939277699E-2</v>
      </c>
      <c r="G1762" s="7">
        <f t="shared" si="159"/>
        <v>4.5720371657669318E-2</v>
      </c>
      <c r="H1762" s="7" t="str">
        <f t="shared" si="160"/>
        <v>Sell</v>
      </c>
    </row>
    <row r="1763" spans="1:8" ht="13.5" x14ac:dyDescent="0.35">
      <c r="A1763" s="3">
        <v>44581</v>
      </c>
      <c r="B1763" s="2">
        <v>24.653300000000002</v>
      </c>
      <c r="C1763" s="7">
        <f t="shared" si="162"/>
        <v>24.897995355095432</v>
      </c>
      <c r="D1763" s="7">
        <f t="shared" si="164"/>
        <v>24.787603913945642</v>
      </c>
      <c r="E1763" s="7">
        <f t="shared" si="163"/>
        <v>0.11039144114979038</v>
      </c>
      <c r="F1763" s="7">
        <f t="shared" si="161"/>
        <v>0.10081174498138025</v>
      </c>
      <c r="G1763" s="7">
        <f t="shared" si="159"/>
        <v>9.5796961684101317E-3</v>
      </c>
      <c r="H1763" s="7" t="str">
        <f t="shared" si="160"/>
        <v>Sell</v>
      </c>
    </row>
    <row r="1764" spans="1:8" ht="13.5" x14ac:dyDescent="0.35">
      <c r="A1764" s="3">
        <v>44582</v>
      </c>
      <c r="B1764" s="2">
        <v>24.1967</v>
      </c>
      <c r="C1764" s="7">
        <f t="shared" si="162"/>
        <v>24.790103762003827</v>
      </c>
      <c r="D1764" s="7">
        <f t="shared" si="164"/>
        <v>24.743833253653371</v>
      </c>
      <c r="E1764" s="7">
        <f t="shared" si="163"/>
        <v>4.6270508350456652E-2</v>
      </c>
      <c r="F1764" s="7">
        <f t="shared" si="161"/>
        <v>8.9903497655195536E-2</v>
      </c>
      <c r="G1764" s="7">
        <f t="shared" ref="G1764:G1827" si="165">E1764-F1764</f>
        <v>-4.3632989304738884E-2</v>
      </c>
      <c r="H1764" s="7" t="str">
        <f t="shared" ref="H1764:H1827" si="166">IF(G1764&lt;0,"Hold","Sell")</f>
        <v>Hold</v>
      </c>
    </row>
    <row r="1765" spans="1:8" ht="13.5" x14ac:dyDescent="0.35">
      <c r="A1765" s="3">
        <v>44585</v>
      </c>
      <c r="B1765" s="2">
        <v>24.3489</v>
      </c>
      <c r="C1765" s="7">
        <f t="shared" si="162"/>
        <v>24.722226260157083</v>
      </c>
      <c r="D1765" s="7">
        <f t="shared" si="164"/>
        <v>24.714578938567936</v>
      </c>
      <c r="E1765" s="7">
        <f t="shared" si="163"/>
        <v>7.6473215891468271E-3</v>
      </c>
      <c r="F1765" s="7">
        <f t="shared" ref="F1765:F1828" si="167">(E1765*(2/10))+((1-(2/10))*F1764)</f>
        <v>7.3452262441985799E-2</v>
      </c>
      <c r="G1765" s="7">
        <f t="shared" si="165"/>
        <v>-6.5804940852838972E-2</v>
      </c>
      <c r="H1765" s="7" t="str">
        <f t="shared" si="166"/>
        <v>Hold</v>
      </c>
    </row>
    <row r="1766" spans="1:8" ht="13.5" x14ac:dyDescent="0.35">
      <c r="A1766" s="3">
        <v>44586</v>
      </c>
      <c r="B1766" s="2">
        <v>24.1206</v>
      </c>
      <c r="C1766" s="7">
        <f t="shared" si="162"/>
        <v>24.629668373979072</v>
      </c>
      <c r="D1766" s="7">
        <f t="shared" si="164"/>
        <v>24.670580498674013</v>
      </c>
      <c r="E1766" s="7">
        <f t="shared" si="163"/>
        <v>-4.0912124694941099E-2</v>
      </c>
      <c r="F1766" s="7">
        <f t="shared" si="167"/>
        <v>5.0579385014600423E-2</v>
      </c>
      <c r="G1766" s="7">
        <f t="shared" si="165"/>
        <v>-9.1491509709541521E-2</v>
      </c>
      <c r="H1766" s="7" t="str">
        <f t="shared" si="166"/>
        <v>Hold</v>
      </c>
    </row>
    <row r="1767" spans="1:8" ht="13.5" x14ac:dyDescent="0.35">
      <c r="A1767" s="3">
        <v>44587</v>
      </c>
      <c r="B1767" s="2">
        <v>24.044499999999999</v>
      </c>
      <c r="C1767" s="7">
        <f t="shared" si="162"/>
        <v>24.539642470289984</v>
      </c>
      <c r="D1767" s="7">
        <f t="shared" si="164"/>
        <v>24.624204165438901</v>
      </c>
      <c r="E1767" s="7">
        <f t="shared" si="163"/>
        <v>-8.4561695148916982E-2</v>
      </c>
      <c r="F1767" s="7">
        <f t="shared" si="167"/>
        <v>2.3551168981896943E-2</v>
      </c>
      <c r="G1767" s="7">
        <f t="shared" si="165"/>
        <v>-0.10811286413081392</v>
      </c>
      <c r="H1767" s="7" t="str">
        <f t="shared" si="166"/>
        <v>Hold</v>
      </c>
    </row>
    <row r="1768" spans="1:8" ht="13.5" x14ac:dyDescent="0.35">
      <c r="A1768" s="3">
        <v>44588</v>
      </c>
      <c r="B1768" s="2">
        <v>23.968499999999999</v>
      </c>
      <c r="C1768" s="7">
        <f t="shared" si="162"/>
        <v>24.451774397937676</v>
      </c>
      <c r="D1768" s="7">
        <f t="shared" si="164"/>
        <v>24.575633486517503</v>
      </c>
      <c r="E1768" s="7">
        <f t="shared" si="163"/>
        <v>-0.12385908857982741</v>
      </c>
      <c r="F1768" s="7">
        <f t="shared" si="167"/>
        <v>-5.9308825304479271E-3</v>
      </c>
      <c r="G1768" s="7">
        <f t="shared" si="165"/>
        <v>-0.11792820604937948</v>
      </c>
      <c r="H1768" s="7" t="str">
        <f t="shared" si="166"/>
        <v>Hold</v>
      </c>
    </row>
    <row r="1769" spans="1:8" ht="13.5" x14ac:dyDescent="0.35">
      <c r="A1769" s="3">
        <v>44589</v>
      </c>
      <c r="B1769" s="2">
        <v>24.029299999999999</v>
      </c>
      <c r="C1769" s="7">
        <f t="shared" si="162"/>
        <v>24.386778336716493</v>
      </c>
      <c r="D1769" s="7">
        <f t="shared" si="164"/>
        <v>24.535164339368059</v>
      </c>
      <c r="E1769" s="7">
        <f t="shared" si="163"/>
        <v>-0.14838600265156643</v>
      </c>
      <c r="F1769" s="7">
        <f t="shared" si="167"/>
        <v>-3.442190655467163E-2</v>
      </c>
      <c r="G1769" s="7">
        <f t="shared" si="165"/>
        <v>-0.1139640960968948</v>
      </c>
      <c r="H1769" s="7" t="str">
        <f t="shared" si="166"/>
        <v>Hold</v>
      </c>
    </row>
    <row r="1770" spans="1:8" ht="13.5" x14ac:dyDescent="0.35">
      <c r="A1770" s="3">
        <v>44592</v>
      </c>
      <c r="B1770" s="2">
        <v>23.968499999999999</v>
      </c>
      <c r="C1770" s="7">
        <f t="shared" si="162"/>
        <v>24.322427823375492</v>
      </c>
      <c r="D1770" s="7">
        <f t="shared" si="164"/>
        <v>24.493189203118575</v>
      </c>
      <c r="E1770" s="7">
        <f t="shared" si="163"/>
        <v>-0.17076137974308381</v>
      </c>
      <c r="F1770" s="7">
        <f t="shared" si="167"/>
        <v>-6.1689801192354066E-2</v>
      </c>
      <c r="G1770" s="7">
        <f t="shared" si="165"/>
        <v>-0.10907157855072974</v>
      </c>
      <c r="H1770" s="7" t="str">
        <f t="shared" si="166"/>
        <v>Hold</v>
      </c>
    </row>
    <row r="1771" spans="1:8" ht="13.5" x14ac:dyDescent="0.35">
      <c r="A1771" s="3">
        <v>44593</v>
      </c>
      <c r="B1771" s="2">
        <v>23.953199999999999</v>
      </c>
      <c r="C1771" s="7">
        <f t="shared" si="162"/>
        <v>24.265623542856186</v>
      </c>
      <c r="D1771" s="7">
        <f t="shared" si="164"/>
        <v>24.45319000288757</v>
      </c>
      <c r="E1771" s="7">
        <f t="shared" si="163"/>
        <v>-0.187566460031384</v>
      </c>
      <c r="F1771" s="7">
        <f t="shared" si="167"/>
        <v>-8.686513296016006E-2</v>
      </c>
      <c r="G1771" s="7">
        <f t="shared" si="165"/>
        <v>-0.10070132707122394</v>
      </c>
      <c r="H1771" s="7" t="str">
        <f t="shared" si="166"/>
        <v>Hold</v>
      </c>
    </row>
    <row r="1772" spans="1:8" ht="13.5" x14ac:dyDescent="0.35">
      <c r="A1772" s="3">
        <v>44594</v>
      </c>
      <c r="B1772" s="2">
        <v>23.740200000000002</v>
      </c>
      <c r="C1772" s="7">
        <f t="shared" si="162"/>
        <v>24.184789151647543</v>
      </c>
      <c r="D1772" s="7">
        <f t="shared" si="164"/>
        <v>24.400375928599601</v>
      </c>
      <c r="E1772" s="7">
        <f t="shared" si="163"/>
        <v>-0.2155867769520583</v>
      </c>
      <c r="F1772" s="7">
        <f t="shared" si="167"/>
        <v>-0.11260946175853973</v>
      </c>
      <c r="G1772" s="7">
        <f t="shared" si="165"/>
        <v>-0.10297731519351858</v>
      </c>
      <c r="H1772" s="7" t="str">
        <f t="shared" si="166"/>
        <v>Hold</v>
      </c>
    </row>
    <row r="1773" spans="1:8" ht="13.5" x14ac:dyDescent="0.35">
      <c r="A1773" s="3">
        <v>44595</v>
      </c>
      <c r="B1773" s="2">
        <v>23.4739</v>
      </c>
      <c r="C1773" s="7">
        <f t="shared" si="162"/>
        <v>24.075421589855612</v>
      </c>
      <c r="D1773" s="7">
        <f t="shared" si="164"/>
        <v>24.331748082036668</v>
      </c>
      <c r="E1773" s="7">
        <f t="shared" si="163"/>
        <v>-0.25632649218105641</v>
      </c>
      <c r="F1773" s="7">
        <f t="shared" si="167"/>
        <v>-0.14135286784304307</v>
      </c>
      <c r="G1773" s="7">
        <f t="shared" si="165"/>
        <v>-0.11497362433801334</v>
      </c>
      <c r="H1773" s="7" t="str">
        <f t="shared" si="166"/>
        <v>Hold</v>
      </c>
    </row>
    <row r="1774" spans="1:8" ht="13.5" x14ac:dyDescent="0.35">
      <c r="A1774" s="3">
        <v>44596</v>
      </c>
      <c r="B1774" s="2">
        <v>23.588000000000001</v>
      </c>
      <c r="C1774" s="7">
        <f t="shared" si="162"/>
        <v>24.000433652954747</v>
      </c>
      <c r="D1774" s="7">
        <f t="shared" si="164"/>
        <v>24.276655631515432</v>
      </c>
      <c r="E1774" s="7">
        <f t="shared" si="163"/>
        <v>-0.27622197856068453</v>
      </c>
      <c r="F1774" s="7">
        <f t="shared" si="167"/>
        <v>-0.16832668998657135</v>
      </c>
      <c r="G1774" s="7">
        <f t="shared" si="165"/>
        <v>-0.10789528857411318</v>
      </c>
      <c r="H1774" s="7" t="str">
        <f t="shared" si="166"/>
        <v>Hold</v>
      </c>
    </row>
    <row r="1775" spans="1:8" ht="13.5" x14ac:dyDescent="0.35">
      <c r="A1775" s="3">
        <v>44599</v>
      </c>
      <c r="B1775" s="2">
        <v>24.615200000000002</v>
      </c>
      <c r="C1775" s="7">
        <f t="shared" si="162"/>
        <v>24.095013090961707</v>
      </c>
      <c r="D1775" s="7">
        <f t="shared" si="164"/>
        <v>24.301732992143918</v>
      </c>
      <c r="E1775" s="7">
        <f t="shared" si="163"/>
        <v>-0.20671990118221117</v>
      </c>
      <c r="F1775" s="7">
        <f t="shared" si="167"/>
        <v>-0.17600533222569931</v>
      </c>
      <c r="G1775" s="7">
        <f t="shared" si="165"/>
        <v>-3.0714568956511867E-2</v>
      </c>
      <c r="H1775" s="7" t="str">
        <f t="shared" si="166"/>
        <v>Hold</v>
      </c>
    </row>
    <row r="1776" spans="1:8" ht="13.5" x14ac:dyDescent="0.35">
      <c r="A1776" s="3">
        <v>44600</v>
      </c>
      <c r="B1776" s="2">
        <v>24.653300000000002</v>
      </c>
      <c r="C1776" s="7">
        <f t="shared" si="162"/>
        <v>24.180903384659906</v>
      </c>
      <c r="D1776" s="7">
        <f t="shared" si="164"/>
        <v>24.32777499272585</v>
      </c>
      <c r="E1776" s="7">
        <f t="shared" si="163"/>
        <v>-0.14687160806594335</v>
      </c>
      <c r="F1776" s="7">
        <f t="shared" si="167"/>
        <v>-0.17017858739374814</v>
      </c>
      <c r="G1776" s="7">
        <f t="shared" si="165"/>
        <v>2.3306979327804789E-2</v>
      </c>
      <c r="H1776" s="7" t="str">
        <f t="shared" si="166"/>
        <v>Sell</v>
      </c>
    </row>
    <row r="1777" spans="1:8" ht="13.5" x14ac:dyDescent="0.35">
      <c r="A1777" s="3">
        <v>44601</v>
      </c>
      <c r="B1777" s="2">
        <v>24.3109</v>
      </c>
      <c r="C1777" s="7">
        <f t="shared" si="162"/>
        <v>24.200902863942996</v>
      </c>
      <c r="D1777" s="7">
        <f t="shared" si="164"/>
        <v>24.326524993264677</v>
      </c>
      <c r="E1777" s="7">
        <f t="shared" si="163"/>
        <v>-0.12562212932168038</v>
      </c>
      <c r="F1777" s="7">
        <f t="shared" si="167"/>
        <v>-0.1612672957793346</v>
      </c>
      <c r="G1777" s="7">
        <f t="shared" si="165"/>
        <v>3.5645166457654226E-2</v>
      </c>
      <c r="H1777" s="7" t="str">
        <f t="shared" si="166"/>
        <v>Sell</v>
      </c>
    </row>
    <row r="1778" spans="1:8" ht="13.5" x14ac:dyDescent="0.35">
      <c r="A1778" s="3">
        <v>44602</v>
      </c>
      <c r="B1778" s="2">
        <v>24.622800000000002</v>
      </c>
      <c r="C1778" s="7">
        <f t="shared" si="162"/>
        <v>24.265810115644076</v>
      </c>
      <c r="D1778" s="7">
        <f t="shared" si="164"/>
        <v>24.348471290059887</v>
      </c>
      <c r="E1778" s="7">
        <f t="shared" si="163"/>
        <v>-8.2661174415811445E-2</v>
      </c>
      <c r="F1778" s="7">
        <f t="shared" si="167"/>
        <v>-0.14554607150662999</v>
      </c>
      <c r="G1778" s="7">
        <f t="shared" si="165"/>
        <v>6.2884897090818542E-2</v>
      </c>
      <c r="H1778" s="7" t="str">
        <f t="shared" si="166"/>
        <v>Sell</v>
      </c>
    </row>
    <row r="1779" spans="1:8" ht="13.5" x14ac:dyDescent="0.35">
      <c r="A1779" s="3">
        <v>44603</v>
      </c>
      <c r="B1779" s="2">
        <v>24.044499999999999</v>
      </c>
      <c r="C1779" s="7">
        <f t="shared" si="162"/>
        <v>24.231762405544984</v>
      </c>
      <c r="D1779" s="7">
        <f t="shared" si="164"/>
        <v>24.325954898203598</v>
      </c>
      <c r="E1779" s="7">
        <f t="shared" si="163"/>
        <v>-9.4192492658613958E-2</v>
      </c>
      <c r="F1779" s="7">
        <f t="shared" si="167"/>
        <v>-0.13527535573702679</v>
      </c>
      <c r="G1779" s="7">
        <f t="shared" si="165"/>
        <v>4.1082863078412829E-2</v>
      </c>
      <c r="H1779" s="7" t="str">
        <f t="shared" si="166"/>
        <v>Sell</v>
      </c>
    </row>
    <row r="1780" spans="1:8" ht="13.5" x14ac:dyDescent="0.35">
      <c r="A1780" s="3">
        <v>44606</v>
      </c>
      <c r="B1780" s="2">
        <v>24.3413</v>
      </c>
      <c r="C1780" s="7">
        <f t="shared" si="162"/>
        <v>24.248614343153449</v>
      </c>
      <c r="D1780" s="7">
        <f t="shared" si="164"/>
        <v>24.32709157241074</v>
      </c>
      <c r="E1780" s="7">
        <f t="shared" si="163"/>
        <v>-7.8477229257291725E-2</v>
      </c>
      <c r="F1780" s="7">
        <f t="shared" si="167"/>
        <v>-0.12391573044107979</v>
      </c>
      <c r="G1780" s="7">
        <f t="shared" si="165"/>
        <v>4.543850118378806E-2</v>
      </c>
      <c r="H1780" s="7" t="str">
        <f t="shared" si="166"/>
        <v>Sell</v>
      </c>
    </row>
    <row r="1781" spans="1:8" ht="13.5" x14ac:dyDescent="0.35">
      <c r="A1781" s="3">
        <v>44607</v>
      </c>
      <c r="B1781" s="2">
        <v>24.2652</v>
      </c>
      <c r="C1781" s="7">
        <f t="shared" si="162"/>
        <v>24.251165982668304</v>
      </c>
      <c r="D1781" s="7">
        <f t="shared" si="164"/>
        <v>24.322507011491425</v>
      </c>
      <c r="E1781" s="7">
        <f t="shared" si="163"/>
        <v>-7.1341028823120212E-2</v>
      </c>
      <c r="F1781" s="7">
        <f t="shared" si="167"/>
        <v>-0.11340079011748788</v>
      </c>
      <c r="G1781" s="7">
        <f t="shared" si="165"/>
        <v>4.205976129436767E-2</v>
      </c>
      <c r="H1781" s="7" t="str">
        <f t="shared" si="166"/>
        <v>Sell</v>
      </c>
    </row>
    <row r="1782" spans="1:8" ht="13.5" x14ac:dyDescent="0.35">
      <c r="A1782" s="3">
        <v>44608</v>
      </c>
      <c r="B1782" s="2">
        <v>24.1967</v>
      </c>
      <c r="C1782" s="7">
        <f t="shared" si="162"/>
        <v>24.242786600719334</v>
      </c>
      <c r="D1782" s="7">
        <f t="shared" si="164"/>
        <v>24.313187973603171</v>
      </c>
      <c r="E1782" s="7">
        <f t="shared" si="163"/>
        <v>-7.0401372883836189E-2</v>
      </c>
      <c r="F1782" s="7">
        <f t="shared" si="167"/>
        <v>-0.10480090667075755</v>
      </c>
      <c r="G1782" s="7">
        <f t="shared" si="165"/>
        <v>3.4399533786921357E-2</v>
      </c>
      <c r="H1782" s="7" t="str">
        <f t="shared" si="166"/>
        <v>Sell</v>
      </c>
    </row>
    <row r="1783" spans="1:8" ht="13.5" x14ac:dyDescent="0.35">
      <c r="A1783" s="3">
        <v>44609</v>
      </c>
      <c r="B1783" s="2">
        <v>24.082599999999999</v>
      </c>
      <c r="C1783" s="7">
        <f t="shared" si="162"/>
        <v>24.218142508300975</v>
      </c>
      <c r="D1783" s="7">
        <f t="shared" si="164"/>
        <v>24.296107382965896</v>
      </c>
      <c r="E1783" s="7">
        <f t="shared" si="163"/>
        <v>-7.7964874664921524E-2</v>
      </c>
      <c r="F1783" s="7">
        <f t="shared" si="167"/>
        <v>-9.943370026959035E-2</v>
      </c>
      <c r="G1783" s="7">
        <f t="shared" si="165"/>
        <v>2.1468825604668826E-2</v>
      </c>
      <c r="H1783" s="7" t="str">
        <f t="shared" si="166"/>
        <v>Sell</v>
      </c>
    </row>
    <row r="1784" spans="1:8" ht="13.5" x14ac:dyDescent="0.35">
      <c r="A1784" s="3">
        <v>44610</v>
      </c>
      <c r="B1784" s="2">
        <v>24.067399999999999</v>
      </c>
      <c r="C1784" s="7">
        <f t="shared" si="162"/>
        <v>24.194951353177746</v>
      </c>
      <c r="D1784" s="7">
        <f t="shared" si="164"/>
        <v>24.279166095338795</v>
      </c>
      <c r="E1784" s="7">
        <f t="shared" si="163"/>
        <v>-8.4214742161048406E-2</v>
      </c>
      <c r="F1784" s="7">
        <f t="shared" si="167"/>
        <v>-9.6389908647881967E-2</v>
      </c>
      <c r="G1784" s="7">
        <f t="shared" si="165"/>
        <v>1.2175166486833561E-2</v>
      </c>
      <c r="H1784" s="7" t="str">
        <f t="shared" si="166"/>
        <v>Sell</v>
      </c>
    </row>
    <row r="1785" spans="1:8" ht="13.5" x14ac:dyDescent="0.35">
      <c r="A1785" s="3">
        <v>44613</v>
      </c>
      <c r="B1785" s="2">
        <v>24.044499999999999</v>
      </c>
      <c r="C1785" s="7">
        <f t="shared" si="162"/>
        <v>24.171804991150402</v>
      </c>
      <c r="D1785" s="7">
        <f t="shared" si="164"/>
        <v>24.261783421609994</v>
      </c>
      <c r="E1785" s="7">
        <f t="shared" si="163"/>
        <v>-8.9978430459591863E-2</v>
      </c>
      <c r="F1785" s="7">
        <f t="shared" si="167"/>
        <v>-9.5107613010223954E-2</v>
      </c>
      <c r="G1785" s="7">
        <f t="shared" si="165"/>
        <v>5.1291825506320915E-3</v>
      </c>
      <c r="H1785" s="7" t="str">
        <f t="shared" si="166"/>
        <v>Sell</v>
      </c>
    </row>
    <row r="1786" spans="1:8" ht="13.5" x14ac:dyDescent="0.35">
      <c r="A1786" s="3">
        <v>44614</v>
      </c>
      <c r="B1786" s="2">
        <v>23.968499999999999</v>
      </c>
      <c r="C1786" s="7">
        <f t="shared" si="162"/>
        <v>24.140527300204184</v>
      </c>
      <c r="D1786" s="7">
        <f t="shared" si="164"/>
        <v>24.240058723712956</v>
      </c>
      <c r="E1786" s="7">
        <f t="shared" si="163"/>
        <v>-9.9531423508771866E-2</v>
      </c>
      <c r="F1786" s="7">
        <f t="shared" si="167"/>
        <v>-9.5992375109933539E-2</v>
      </c>
      <c r="G1786" s="7">
        <f t="shared" si="165"/>
        <v>-3.5390483988383264E-3</v>
      </c>
      <c r="H1786" s="7" t="str">
        <f t="shared" si="166"/>
        <v>Hold</v>
      </c>
    </row>
    <row r="1787" spans="1:8" ht="13.5" x14ac:dyDescent="0.35">
      <c r="A1787" s="3">
        <v>44615</v>
      </c>
      <c r="B1787" s="2">
        <v>23.892399999999999</v>
      </c>
      <c r="C1787" s="7">
        <f t="shared" si="162"/>
        <v>24.10235386940354</v>
      </c>
      <c r="D1787" s="7">
        <f t="shared" si="164"/>
        <v>24.214306225660142</v>
      </c>
      <c r="E1787" s="7">
        <f t="shared" si="163"/>
        <v>-0.1119523562566016</v>
      </c>
      <c r="F1787" s="7">
        <f t="shared" si="167"/>
        <v>-9.9184371339267163E-2</v>
      </c>
      <c r="G1787" s="7">
        <f t="shared" si="165"/>
        <v>-1.2767984917334441E-2</v>
      </c>
      <c r="H1787" s="7" t="str">
        <f t="shared" si="166"/>
        <v>Hold</v>
      </c>
    </row>
    <row r="1788" spans="1:8" ht="13.5" x14ac:dyDescent="0.35">
      <c r="A1788" s="3">
        <v>44616</v>
      </c>
      <c r="B1788" s="2">
        <v>23.588000000000001</v>
      </c>
      <c r="C1788" s="7">
        <f t="shared" si="162"/>
        <v>24.023222504879918</v>
      </c>
      <c r="D1788" s="7">
        <f t="shared" si="164"/>
        <v>24.167913171907539</v>
      </c>
      <c r="E1788" s="7">
        <f t="shared" si="163"/>
        <v>-0.14469066702762134</v>
      </c>
      <c r="F1788" s="7">
        <f t="shared" si="167"/>
        <v>-0.10828563047693801</v>
      </c>
      <c r="G1788" s="7">
        <f t="shared" si="165"/>
        <v>-3.6405036550683334E-2</v>
      </c>
      <c r="H1788" s="7" t="str">
        <f t="shared" si="166"/>
        <v>Hold</v>
      </c>
    </row>
    <row r="1789" spans="1:8" ht="13.5" x14ac:dyDescent="0.35">
      <c r="A1789" s="3">
        <v>44617</v>
      </c>
      <c r="B1789" s="2">
        <v>23.588000000000001</v>
      </c>
      <c r="C1789" s="7">
        <f t="shared" si="162"/>
        <v>23.956265196436853</v>
      </c>
      <c r="D1789" s="7">
        <f t="shared" si="164"/>
        <v>24.124956640655128</v>
      </c>
      <c r="E1789" s="7">
        <f t="shared" si="163"/>
        <v>-0.16869144421827542</v>
      </c>
      <c r="F1789" s="7">
        <f t="shared" si="167"/>
        <v>-0.12036679322520549</v>
      </c>
      <c r="G1789" s="7">
        <f t="shared" si="165"/>
        <v>-4.8324650993069929E-2</v>
      </c>
      <c r="H1789" s="7" t="str">
        <f t="shared" si="166"/>
        <v>Hold</v>
      </c>
    </row>
    <row r="1790" spans="1:8" ht="13.5" x14ac:dyDescent="0.35">
      <c r="A1790" s="3">
        <v>44620</v>
      </c>
      <c r="B1790" s="2">
        <v>23.732600000000001</v>
      </c>
      <c r="C1790" s="7">
        <f t="shared" si="162"/>
        <v>23.921855166215799</v>
      </c>
      <c r="D1790" s="7">
        <f t="shared" si="164"/>
        <v>24.095893185791784</v>
      </c>
      <c r="E1790" s="7">
        <f t="shared" si="163"/>
        <v>-0.17403801957598475</v>
      </c>
      <c r="F1790" s="7">
        <f t="shared" si="167"/>
        <v>-0.13110103849536137</v>
      </c>
      <c r="G1790" s="7">
        <f t="shared" si="165"/>
        <v>-4.2936981080623382E-2</v>
      </c>
      <c r="H1790" s="7" t="str">
        <f t="shared" si="166"/>
        <v>Hold</v>
      </c>
    </row>
    <row r="1791" spans="1:8" ht="13.5" x14ac:dyDescent="0.35">
      <c r="A1791" s="3">
        <v>44621</v>
      </c>
      <c r="B1791" s="2">
        <v>23.725000000000001</v>
      </c>
      <c r="C1791" s="7">
        <f t="shared" si="162"/>
        <v>23.891569756028751</v>
      </c>
      <c r="D1791" s="7">
        <f t="shared" si="164"/>
        <v>24.068419616473872</v>
      </c>
      <c r="E1791" s="7">
        <f t="shared" si="163"/>
        <v>-0.1768498604451203</v>
      </c>
      <c r="F1791" s="7">
        <f t="shared" si="167"/>
        <v>-0.14025080288531316</v>
      </c>
      <c r="G1791" s="7">
        <f t="shared" si="165"/>
        <v>-3.6599057559807135E-2</v>
      </c>
      <c r="H1791" s="7" t="str">
        <f t="shared" si="166"/>
        <v>Hold</v>
      </c>
    </row>
    <row r="1792" spans="1:8" ht="13.5" x14ac:dyDescent="0.35">
      <c r="A1792" s="3">
        <v>44622</v>
      </c>
      <c r="B1792" s="2">
        <v>23.572800000000001</v>
      </c>
      <c r="C1792" s="7">
        <f t="shared" si="162"/>
        <v>23.84252825510125</v>
      </c>
      <c r="D1792" s="7">
        <f t="shared" si="164"/>
        <v>24.031707052290621</v>
      </c>
      <c r="E1792" s="7">
        <f t="shared" si="163"/>
        <v>-0.18917879718937058</v>
      </c>
      <c r="F1792" s="7">
        <f t="shared" si="167"/>
        <v>-0.15003640174612465</v>
      </c>
      <c r="G1792" s="7">
        <f t="shared" si="165"/>
        <v>-3.9142395443245936E-2</v>
      </c>
      <c r="H1792" s="7" t="str">
        <f t="shared" si="166"/>
        <v>Hold</v>
      </c>
    </row>
    <row r="1793" spans="1:8" ht="13.5" x14ac:dyDescent="0.35">
      <c r="A1793" s="3">
        <v>44623</v>
      </c>
      <c r="B1793" s="2">
        <v>23.588000000000001</v>
      </c>
      <c r="C1793" s="7">
        <f t="shared" si="162"/>
        <v>23.803370062008749</v>
      </c>
      <c r="D1793" s="7">
        <f t="shared" si="164"/>
        <v>23.998839863232057</v>
      </c>
      <c r="E1793" s="7">
        <f t="shared" si="163"/>
        <v>-0.19546980122330737</v>
      </c>
      <c r="F1793" s="7">
        <f t="shared" si="167"/>
        <v>-0.15912308164156119</v>
      </c>
      <c r="G1793" s="7">
        <f t="shared" si="165"/>
        <v>-3.6346719581746179E-2</v>
      </c>
      <c r="H1793" s="7" t="str">
        <f t="shared" si="166"/>
        <v>Hold</v>
      </c>
    </row>
    <row r="1794" spans="1:8" ht="13.5" x14ac:dyDescent="0.35">
      <c r="A1794" s="3">
        <v>44624</v>
      </c>
      <c r="B1794" s="2">
        <v>23.534700000000001</v>
      </c>
      <c r="C1794" s="7">
        <f t="shared" si="162"/>
        <v>23.762036206315095</v>
      </c>
      <c r="D1794" s="7">
        <f t="shared" si="164"/>
        <v>23.964459132622274</v>
      </c>
      <c r="E1794" s="7">
        <f t="shared" si="163"/>
        <v>-0.20242292630717884</v>
      </c>
      <c r="F1794" s="7">
        <f t="shared" si="167"/>
        <v>-0.16778305057468473</v>
      </c>
      <c r="G1794" s="7">
        <f t="shared" si="165"/>
        <v>-3.4639875732494108E-2</v>
      </c>
      <c r="H1794" s="7" t="str">
        <f t="shared" si="166"/>
        <v>Hold</v>
      </c>
    </row>
    <row r="1795" spans="1:8" ht="13.5" x14ac:dyDescent="0.35">
      <c r="A1795" s="3">
        <v>44627</v>
      </c>
      <c r="B1795" s="2">
        <v>23.3597</v>
      </c>
      <c r="C1795" s="7">
        <f t="shared" si="162"/>
        <v>23.700138328420465</v>
      </c>
      <c r="D1795" s="7">
        <f t="shared" si="164"/>
        <v>23.91966215983544</v>
      </c>
      <c r="E1795" s="7">
        <f t="shared" si="163"/>
        <v>-0.21952383141497478</v>
      </c>
      <c r="F1795" s="7">
        <f t="shared" si="167"/>
        <v>-0.17813120674274274</v>
      </c>
      <c r="G1795" s="7">
        <f t="shared" si="165"/>
        <v>-4.1392624672232037E-2</v>
      </c>
      <c r="H1795" s="7" t="str">
        <f t="shared" si="166"/>
        <v>Hold</v>
      </c>
    </row>
    <row r="1796" spans="1:8" ht="13.5" x14ac:dyDescent="0.35">
      <c r="A1796" s="3">
        <v>44628</v>
      </c>
      <c r="B1796" s="2">
        <v>23.740200000000002</v>
      </c>
      <c r="C1796" s="7">
        <f t="shared" si="162"/>
        <v>23.706301662509624</v>
      </c>
      <c r="D1796" s="7">
        <f t="shared" si="164"/>
        <v>23.906368666514297</v>
      </c>
      <c r="E1796" s="7">
        <f t="shared" si="163"/>
        <v>-0.20006700400467281</v>
      </c>
      <c r="F1796" s="7">
        <f t="shared" si="167"/>
        <v>-0.18251836619512876</v>
      </c>
      <c r="G1796" s="7">
        <f t="shared" si="165"/>
        <v>-1.7548637809544049E-2</v>
      </c>
      <c r="H1796" s="7" t="str">
        <f t="shared" si="166"/>
        <v>Hold</v>
      </c>
    </row>
    <row r="1797" spans="1:8" ht="13.5" x14ac:dyDescent="0.35">
      <c r="A1797" s="3">
        <v>44629</v>
      </c>
      <c r="B1797" s="2">
        <v>23.511900000000001</v>
      </c>
      <c r="C1797" s="7">
        <f t="shared" si="162"/>
        <v>23.676393714431221</v>
      </c>
      <c r="D1797" s="7">
        <f t="shared" si="164"/>
        <v>23.877148765291015</v>
      </c>
      <c r="E1797" s="7">
        <f t="shared" si="163"/>
        <v>-0.20075505085979373</v>
      </c>
      <c r="F1797" s="7">
        <f t="shared" si="167"/>
        <v>-0.18616570312806174</v>
      </c>
      <c r="G1797" s="7">
        <f t="shared" si="165"/>
        <v>-1.4589347731731983E-2</v>
      </c>
      <c r="H1797" s="7" t="str">
        <f t="shared" si="166"/>
        <v>Hold</v>
      </c>
    </row>
    <row r="1798" spans="1:8" ht="13.5" x14ac:dyDescent="0.35">
      <c r="A1798" s="3">
        <v>44630</v>
      </c>
      <c r="B1798" s="2">
        <v>23.801100000000002</v>
      </c>
      <c r="C1798" s="7">
        <f t="shared" si="162"/>
        <v>23.69557929682642</v>
      </c>
      <c r="D1798" s="7">
        <f t="shared" si="164"/>
        <v>23.871515523417603</v>
      </c>
      <c r="E1798" s="7">
        <f t="shared" si="163"/>
        <v>-0.17593622659118324</v>
      </c>
      <c r="F1798" s="7">
        <f t="shared" si="167"/>
        <v>-0.18411980782068604</v>
      </c>
      <c r="G1798" s="7">
        <f t="shared" si="165"/>
        <v>8.183581229502801E-3</v>
      </c>
      <c r="H1798" s="7" t="str">
        <f t="shared" si="166"/>
        <v>Sell</v>
      </c>
    </row>
    <row r="1799" spans="1:8" ht="13.5" x14ac:dyDescent="0.35">
      <c r="A1799" s="3">
        <v>44631</v>
      </c>
      <c r="B1799" s="2">
        <v>23.588000000000001</v>
      </c>
      <c r="C1799" s="7">
        <f t="shared" si="162"/>
        <v>23.679028635776202</v>
      </c>
      <c r="D1799" s="7">
        <f t="shared" si="164"/>
        <v>23.850514373534818</v>
      </c>
      <c r="E1799" s="7">
        <f t="shared" si="163"/>
        <v>-0.17148573775861564</v>
      </c>
      <c r="F1799" s="7">
        <f t="shared" si="167"/>
        <v>-0.18159299380827199</v>
      </c>
      <c r="G1799" s="7">
        <f t="shared" si="165"/>
        <v>1.0107256049656343E-2</v>
      </c>
      <c r="H1799" s="7" t="str">
        <f t="shared" si="166"/>
        <v>Sell</v>
      </c>
    </row>
    <row r="1800" spans="1:8" ht="13.5" x14ac:dyDescent="0.35">
      <c r="A1800" s="3">
        <v>44634</v>
      </c>
      <c r="B1800" s="2">
        <v>23.740200000000002</v>
      </c>
      <c r="C1800" s="7">
        <f t="shared" si="162"/>
        <v>23.688439614887557</v>
      </c>
      <c r="D1800" s="7">
        <f t="shared" si="164"/>
        <v>23.842342938458163</v>
      </c>
      <c r="E1800" s="7">
        <f t="shared" si="163"/>
        <v>-0.15390332357060643</v>
      </c>
      <c r="F1800" s="7">
        <f t="shared" si="167"/>
        <v>-0.17605505976073887</v>
      </c>
      <c r="G1800" s="7">
        <f t="shared" si="165"/>
        <v>2.2151736190132443E-2</v>
      </c>
      <c r="H1800" s="7" t="str">
        <f t="shared" si="166"/>
        <v>Sell</v>
      </c>
    </row>
    <row r="1801" spans="1:8" ht="13.5" x14ac:dyDescent="0.35">
      <c r="A1801" s="3">
        <v>44635</v>
      </c>
      <c r="B1801" s="2">
        <v>23.740200000000002</v>
      </c>
      <c r="C1801" s="7">
        <f t="shared" si="162"/>
        <v>23.696402751058702</v>
      </c>
      <c r="D1801" s="7">
        <f t="shared" si="164"/>
        <v>23.83477679486867</v>
      </c>
      <c r="E1801" s="7">
        <f t="shared" si="163"/>
        <v>-0.13837404380996787</v>
      </c>
      <c r="F1801" s="7">
        <f t="shared" si="167"/>
        <v>-0.16851885657058469</v>
      </c>
      <c r="G1801" s="7">
        <f t="shared" si="165"/>
        <v>3.0144812760616813E-2</v>
      </c>
      <c r="H1801" s="7" t="str">
        <f t="shared" si="166"/>
        <v>Sell</v>
      </c>
    </row>
    <row r="1802" spans="1:8" ht="13.5" x14ac:dyDescent="0.35">
      <c r="A1802" s="3">
        <v>44636</v>
      </c>
      <c r="B1802" s="2">
        <v>23.588000000000001</v>
      </c>
      <c r="C1802" s="7">
        <f t="shared" si="162"/>
        <v>23.679725404741976</v>
      </c>
      <c r="D1802" s="7">
        <f t="shared" si="164"/>
        <v>23.816497032285806</v>
      </c>
      <c r="E1802" s="7">
        <f t="shared" si="163"/>
        <v>-0.13677162754382977</v>
      </c>
      <c r="F1802" s="7">
        <f t="shared" si="167"/>
        <v>-0.16216941076523372</v>
      </c>
      <c r="G1802" s="7">
        <f t="shared" si="165"/>
        <v>2.5397783221403958E-2</v>
      </c>
      <c r="H1802" s="7" t="str">
        <f t="shared" si="166"/>
        <v>Sell</v>
      </c>
    </row>
    <row r="1803" spans="1:8" ht="13.5" x14ac:dyDescent="0.35">
      <c r="A1803" s="3">
        <v>44637</v>
      </c>
      <c r="B1803" s="2">
        <v>23.572800000000001</v>
      </c>
      <c r="C1803" s="7">
        <f t="shared" si="162"/>
        <v>23.66327534247398</v>
      </c>
      <c r="D1803" s="7">
        <f t="shared" si="164"/>
        <v>23.798445400264637</v>
      </c>
      <c r="E1803" s="7">
        <f t="shared" si="163"/>
        <v>-0.13517005779065627</v>
      </c>
      <c r="F1803" s="7">
        <f t="shared" si="167"/>
        <v>-0.15676954017031824</v>
      </c>
      <c r="G1803" s="7">
        <f t="shared" si="165"/>
        <v>2.1599482379661972E-2</v>
      </c>
      <c r="H1803" s="7" t="str">
        <f t="shared" si="166"/>
        <v>Sell</v>
      </c>
    </row>
    <row r="1804" spans="1:8" ht="13.5" x14ac:dyDescent="0.35">
      <c r="A1804" s="3">
        <v>44638</v>
      </c>
      <c r="B1804" s="2">
        <v>23.740200000000002</v>
      </c>
      <c r="C1804" s="7">
        <f t="shared" si="162"/>
        <v>23.675109905170292</v>
      </c>
      <c r="D1804" s="7">
        <f t="shared" si="164"/>
        <v>23.794130926170958</v>
      </c>
      <c r="E1804" s="7">
        <f t="shared" si="163"/>
        <v>-0.11902102100066614</v>
      </c>
      <c r="F1804" s="7">
        <f t="shared" si="167"/>
        <v>-0.14921983633638783</v>
      </c>
      <c r="G1804" s="7">
        <f t="shared" si="165"/>
        <v>3.019881533572169E-2</v>
      </c>
      <c r="H1804" s="7" t="str">
        <f t="shared" si="166"/>
        <v>Sell</v>
      </c>
    </row>
    <row r="1805" spans="1:8" ht="13.5" x14ac:dyDescent="0.35">
      <c r="A1805" s="3">
        <v>44641</v>
      </c>
      <c r="B1805" s="2">
        <v>23.588000000000001</v>
      </c>
      <c r="C1805" s="7">
        <f t="shared" si="162"/>
        <v>23.661708381297938</v>
      </c>
      <c r="D1805" s="7">
        <f t="shared" si="164"/>
        <v>23.778861968676814</v>
      </c>
      <c r="E1805" s="7">
        <f t="shared" si="163"/>
        <v>-0.11715358737887627</v>
      </c>
      <c r="F1805" s="7">
        <f t="shared" si="167"/>
        <v>-0.14280658654488554</v>
      </c>
      <c r="G1805" s="7">
        <f t="shared" si="165"/>
        <v>2.5652999166009272E-2</v>
      </c>
      <c r="H1805" s="7" t="str">
        <f t="shared" si="166"/>
        <v>Sell</v>
      </c>
    </row>
    <row r="1806" spans="1:8" ht="13.5" x14ac:dyDescent="0.35">
      <c r="A1806" s="3">
        <v>44642</v>
      </c>
      <c r="B1806" s="2">
        <v>23.511900000000001</v>
      </c>
      <c r="C1806" s="7">
        <f t="shared" si="162"/>
        <v>23.638660938021332</v>
      </c>
      <c r="D1806" s="7">
        <f t="shared" si="164"/>
        <v>23.759087008034086</v>
      </c>
      <c r="E1806" s="7">
        <f t="shared" si="163"/>
        <v>-0.12042607001275485</v>
      </c>
      <c r="F1806" s="7">
        <f t="shared" si="167"/>
        <v>-0.13833048323845942</v>
      </c>
      <c r="G1806" s="7">
        <f t="shared" si="165"/>
        <v>1.7904413225704574E-2</v>
      </c>
      <c r="H1806" s="7" t="str">
        <f t="shared" si="166"/>
        <v>Sell</v>
      </c>
    </row>
    <row r="1807" spans="1:8" ht="13.5" x14ac:dyDescent="0.35">
      <c r="A1807" s="3">
        <v>44643</v>
      </c>
      <c r="B1807" s="2">
        <v>23.572800000000001</v>
      </c>
      <c r="C1807" s="7">
        <f t="shared" ref="C1807:C1870" si="168">$C$4*B1807+C1806*(1-$C$4)</f>
        <v>23.628528486018048</v>
      </c>
      <c r="D1807" s="7">
        <f t="shared" si="164"/>
        <v>23.745287970401932</v>
      </c>
      <c r="E1807" s="7">
        <f t="shared" si="163"/>
        <v>-0.11675948438388417</v>
      </c>
      <c r="F1807" s="7">
        <f t="shared" si="167"/>
        <v>-0.13401628346754438</v>
      </c>
      <c r="G1807" s="7">
        <f t="shared" si="165"/>
        <v>1.7256799083660207E-2</v>
      </c>
      <c r="H1807" s="7" t="str">
        <f t="shared" si="166"/>
        <v>Sell</v>
      </c>
    </row>
    <row r="1808" spans="1:8" ht="13.5" x14ac:dyDescent="0.35">
      <c r="A1808" s="3">
        <v>44644</v>
      </c>
      <c r="B1808" s="2">
        <v>23.496700000000001</v>
      </c>
      <c r="C1808" s="7">
        <f t="shared" si="168"/>
        <v>23.608247180476809</v>
      </c>
      <c r="D1808" s="7">
        <f t="shared" si="164"/>
        <v>23.726874046668456</v>
      </c>
      <c r="E1808" s="7">
        <f t="shared" si="163"/>
        <v>-0.1186268661916472</v>
      </c>
      <c r="F1808" s="7">
        <f t="shared" si="167"/>
        <v>-0.13093840001236495</v>
      </c>
      <c r="G1808" s="7">
        <f t="shared" si="165"/>
        <v>1.2311533820717757E-2</v>
      </c>
      <c r="H1808" s="7" t="str">
        <f t="shared" si="166"/>
        <v>Sell</v>
      </c>
    </row>
    <row r="1809" spans="1:8" ht="13.5" x14ac:dyDescent="0.35">
      <c r="A1809" s="3">
        <v>44645</v>
      </c>
      <c r="B1809" s="2">
        <v>23.4358</v>
      </c>
      <c r="C1809" s="7">
        <f t="shared" si="168"/>
        <v>23.581716845018839</v>
      </c>
      <c r="D1809" s="7">
        <f t="shared" si="164"/>
        <v>23.705313006174496</v>
      </c>
      <c r="E1809" s="7">
        <f t="shared" si="163"/>
        <v>-0.12359616115565686</v>
      </c>
      <c r="F1809" s="7">
        <f t="shared" si="167"/>
        <v>-0.12946995224102334</v>
      </c>
      <c r="G1809" s="7">
        <f t="shared" si="165"/>
        <v>5.873791085366481E-3</v>
      </c>
      <c r="H1809" s="7" t="str">
        <f t="shared" si="166"/>
        <v>Sell</v>
      </c>
    </row>
    <row r="1810" spans="1:8" ht="13.5" x14ac:dyDescent="0.35">
      <c r="A1810" s="3">
        <v>44648</v>
      </c>
      <c r="B1810" s="2">
        <v>23.3217</v>
      </c>
      <c r="C1810" s="7">
        <f t="shared" si="168"/>
        <v>23.54171425347748</v>
      </c>
      <c r="D1810" s="7">
        <f t="shared" si="164"/>
        <v>23.676897227939349</v>
      </c>
      <c r="E1810" s="7">
        <f t="shared" si="163"/>
        <v>-0.13518297446186978</v>
      </c>
      <c r="F1810" s="7">
        <f t="shared" si="167"/>
        <v>-0.13061255668519264</v>
      </c>
      <c r="G1810" s="7">
        <f t="shared" si="165"/>
        <v>-4.5704177766771326E-3</v>
      </c>
      <c r="H1810" s="7" t="str">
        <f t="shared" si="166"/>
        <v>Hold</v>
      </c>
    </row>
    <row r="1811" spans="1:8" ht="13.5" x14ac:dyDescent="0.35">
      <c r="A1811" s="3">
        <v>44649</v>
      </c>
      <c r="B1811" s="2">
        <v>23.2836</v>
      </c>
      <c r="C1811" s="7">
        <f t="shared" si="168"/>
        <v>23.502004368327096</v>
      </c>
      <c r="D1811" s="7">
        <f t="shared" si="164"/>
        <v>23.647764099943842</v>
      </c>
      <c r="E1811" s="7">
        <f t="shared" si="163"/>
        <v>-0.14575973161674582</v>
      </c>
      <c r="F1811" s="7">
        <f t="shared" si="167"/>
        <v>-0.13364199167150329</v>
      </c>
      <c r="G1811" s="7">
        <f t="shared" si="165"/>
        <v>-1.2117739945242539E-2</v>
      </c>
      <c r="H1811" s="7" t="str">
        <f t="shared" si="166"/>
        <v>Hold</v>
      </c>
    </row>
    <row r="1812" spans="1:8" ht="13.5" x14ac:dyDescent="0.35">
      <c r="A1812" s="3">
        <v>44650</v>
      </c>
      <c r="B1812" s="2">
        <v>22.827100000000002</v>
      </c>
      <c r="C1812" s="7">
        <f t="shared" si="168"/>
        <v>23.398172927046005</v>
      </c>
      <c r="D1812" s="7">
        <f t="shared" si="164"/>
        <v>23.586974166614667</v>
      </c>
      <c r="E1812" s="7">
        <f t="shared" si="163"/>
        <v>-0.18880123956866157</v>
      </c>
      <c r="F1812" s="7">
        <f t="shared" si="167"/>
        <v>-0.14467384125093494</v>
      </c>
      <c r="G1812" s="7">
        <f t="shared" si="165"/>
        <v>-4.4127398317726635E-2</v>
      </c>
      <c r="H1812" s="7" t="str">
        <f t="shared" si="166"/>
        <v>Hold</v>
      </c>
    </row>
    <row r="1813" spans="1:8" ht="13.5" x14ac:dyDescent="0.35">
      <c r="A1813" s="3">
        <v>44651</v>
      </c>
      <c r="B1813" s="2">
        <v>22.538</v>
      </c>
      <c r="C1813" s="7">
        <f t="shared" si="168"/>
        <v>23.265838630577392</v>
      </c>
      <c r="D1813" s="7">
        <f t="shared" si="164"/>
        <v>23.509272376495058</v>
      </c>
      <c r="E1813" s="7">
        <f t="shared" si="163"/>
        <v>-0.24343374591766676</v>
      </c>
      <c r="F1813" s="7">
        <f t="shared" si="167"/>
        <v>-0.16442582218428131</v>
      </c>
      <c r="G1813" s="7">
        <f t="shared" si="165"/>
        <v>-7.9007923733385443E-2</v>
      </c>
      <c r="H1813" s="7" t="str">
        <f t="shared" si="166"/>
        <v>Hold</v>
      </c>
    </row>
    <row r="1814" spans="1:8" ht="13.5" x14ac:dyDescent="0.35">
      <c r="A1814" s="3">
        <v>44652</v>
      </c>
      <c r="B1814" s="2">
        <v>22.811900000000001</v>
      </c>
      <c r="C1814" s="7">
        <f t="shared" si="168"/>
        <v>23.196001918180869</v>
      </c>
      <c r="D1814" s="7">
        <f t="shared" si="164"/>
        <v>23.457615163421352</v>
      </c>
      <c r="E1814" s="7">
        <f t="shared" si="163"/>
        <v>-0.26161324524048268</v>
      </c>
      <c r="F1814" s="7">
        <f t="shared" si="167"/>
        <v>-0.1838633067955216</v>
      </c>
      <c r="G1814" s="7">
        <f t="shared" si="165"/>
        <v>-7.7749938444961086E-2</v>
      </c>
      <c r="H1814" s="7" t="str">
        <f t="shared" si="166"/>
        <v>Hold</v>
      </c>
    </row>
    <row r="1815" spans="1:8" ht="13.5" x14ac:dyDescent="0.35">
      <c r="A1815" s="3">
        <v>44655</v>
      </c>
      <c r="B1815" s="2">
        <v>22.827100000000002</v>
      </c>
      <c r="C1815" s="7">
        <f t="shared" si="168"/>
        <v>23.139247776922272</v>
      </c>
      <c r="D1815" s="7">
        <f t="shared" si="164"/>
        <v>23.410910336501253</v>
      </c>
      <c r="E1815" s="7">
        <f t="shared" si="163"/>
        <v>-0.27166255957898144</v>
      </c>
      <c r="F1815" s="7">
        <f t="shared" si="167"/>
        <v>-0.20142315735221358</v>
      </c>
      <c r="G1815" s="7">
        <f t="shared" si="165"/>
        <v>-7.0239402226767861E-2</v>
      </c>
      <c r="H1815" s="7" t="str">
        <f t="shared" si="166"/>
        <v>Hold</v>
      </c>
    </row>
    <row r="1816" spans="1:8" ht="13.5" x14ac:dyDescent="0.35">
      <c r="A1816" s="3">
        <v>44656</v>
      </c>
      <c r="B1816" s="2">
        <v>23.588000000000001</v>
      </c>
      <c r="C1816" s="7">
        <f t="shared" si="168"/>
        <v>23.208286580472691</v>
      </c>
      <c r="D1816" s="7">
        <f t="shared" si="164"/>
        <v>23.424028089353012</v>
      </c>
      <c r="E1816" s="7">
        <f t="shared" si="163"/>
        <v>-0.21574150888032051</v>
      </c>
      <c r="F1816" s="7">
        <f t="shared" si="167"/>
        <v>-0.20428682765783499</v>
      </c>
      <c r="G1816" s="7">
        <f t="shared" si="165"/>
        <v>-1.1454681222485524E-2</v>
      </c>
      <c r="H1816" s="7" t="str">
        <f t="shared" si="166"/>
        <v>Hold</v>
      </c>
    </row>
    <row r="1817" spans="1:8" ht="13.5" x14ac:dyDescent="0.35">
      <c r="A1817" s="3">
        <v>44657</v>
      </c>
      <c r="B1817" s="2">
        <v>23.588000000000001</v>
      </c>
      <c r="C1817" s="7">
        <f t="shared" si="168"/>
        <v>23.266704029630738</v>
      </c>
      <c r="D1817" s="7">
        <f t="shared" si="164"/>
        <v>23.436174156808345</v>
      </c>
      <c r="E1817" s="7">
        <f t="shared" si="163"/>
        <v>-0.16947012717760757</v>
      </c>
      <c r="F1817" s="7">
        <f t="shared" si="167"/>
        <v>-0.19732348756178952</v>
      </c>
      <c r="G1817" s="7">
        <f t="shared" si="165"/>
        <v>2.7853360384181958E-2</v>
      </c>
      <c r="H1817" s="7" t="str">
        <f t="shared" si="166"/>
        <v>Sell</v>
      </c>
    </row>
    <row r="1818" spans="1:8" ht="13.5" x14ac:dyDescent="0.35">
      <c r="A1818" s="3">
        <v>44658</v>
      </c>
      <c r="B1818" s="2">
        <v>23.588000000000001</v>
      </c>
      <c r="C1818" s="7">
        <f t="shared" si="168"/>
        <v>23.316134178918315</v>
      </c>
      <c r="D1818" s="7">
        <f t="shared" si="164"/>
        <v>23.447420515563284</v>
      </c>
      <c r="E1818" s="7">
        <f t="shared" si="163"/>
        <v>-0.13128633664496903</v>
      </c>
      <c r="F1818" s="7">
        <f t="shared" si="167"/>
        <v>-0.18411605737842543</v>
      </c>
      <c r="G1818" s="7">
        <f t="shared" si="165"/>
        <v>5.2829720733456403E-2</v>
      </c>
      <c r="H1818" s="7" t="str">
        <f t="shared" si="166"/>
        <v>Sell</v>
      </c>
    </row>
    <row r="1819" spans="1:8" ht="13.5" x14ac:dyDescent="0.35">
      <c r="A1819" s="3">
        <v>44659</v>
      </c>
      <c r="B1819" s="2">
        <v>23.588000000000001</v>
      </c>
      <c r="C1819" s="7">
        <f t="shared" si="168"/>
        <v>23.357959689853956</v>
      </c>
      <c r="D1819" s="7">
        <f t="shared" si="164"/>
        <v>23.457833810706745</v>
      </c>
      <c r="E1819" s="7">
        <f t="shared" si="163"/>
        <v>-9.9874120852788906E-2</v>
      </c>
      <c r="F1819" s="7">
        <f t="shared" si="167"/>
        <v>-0.16726767007329815</v>
      </c>
      <c r="G1819" s="7">
        <f t="shared" si="165"/>
        <v>6.7393549220509247E-2</v>
      </c>
      <c r="H1819" s="7" t="str">
        <f t="shared" si="166"/>
        <v>Sell</v>
      </c>
    </row>
    <row r="1820" spans="1:8" ht="13.5" x14ac:dyDescent="0.35">
      <c r="A1820" s="3">
        <v>44662</v>
      </c>
      <c r="B1820" s="2">
        <v>23.588000000000001</v>
      </c>
      <c r="C1820" s="7">
        <f t="shared" si="168"/>
        <v>23.3933505067995</v>
      </c>
      <c r="D1820" s="7">
        <f t="shared" si="164"/>
        <v>23.467475750654394</v>
      </c>
      <c r="E1820" s="7">
        <f t="shared" ref="E1820:E1883" si="169">C1820-D1820</f>
        <v>-7.4125243854894052E-2</v>
      </c>
      <c r="F1820" s="7">
        <f t="shared" si="167"/>
        <v>-0.14863918482961735</v>
      </c>
      <c r="G1820" s="7">
        <f t="shared" si="165"/>
        <v>7.4513940974723303E-2</v>
      </c>
      <c r="H1820" s="7" t="str">
        <f t="shared" si="166"/>
        <v>Sell</v>
      </c>
    </row>
    <row r="1821" spans="1:8" ht="13.5" x14ac:dyDescent="0.35">
      <c r="A1821" s="3">
        <v>44663</v>
      </c>
      <c r="B1821" s="2">
        <v>23.580400000000001</v>
      </c>
      <c r="C1821" s="7">
        <f t="shared" si="168"/>
        <v>23.422127351907271</v>
      </c>
      <c r="D1821" s="7">
        <f t="shared" ref="D1821:D1884" si="170">$D$4*B1821+(1-$D$4)*D1820</f>
        <v>23.475840509865179</v>
      </c>
      <c r="E1821" s="7">
        <f t="shared" si="169"/>
        <v>-5.3713157957908209E-2</v>
      </c>
      <c r="F1821" s="7">
        <f t="shared" si="167"/>
        <v>-0.12965397945527554</v>
      </c>
      <c r="G1821" s="7">
        <f t="shared" si="165"/>
        <v>7.5940821497367333E-2</v>
      </c>
      <c r="H1821" s="7" t="str">
        <f t="shared" si="166"/>
        <v>Sell</v>
      </c>
    </row>
    <row r="1822" spans="1:8" ht="13.5" x14ac:dyDescent="0.35">
      <c r="A1822" s="3">
        <v>44664</v>
      </c>
      <c r="B1822" s="2">
        <v>23.588000000000001</v>
      </c>
      <c r="C1822" s="7">
        <f t="shared" si="168"/>
        <v>23.447646220844614</v>
      </c>
      <c r="D1822" s="7">
        <f t="shared" si="170"/>
        <v>23.484148620245538</v>
      </c>
      <c r="E1822" s="7">
        <f t="shared" si="169"/>
        <v>-3.650239940092348E-2</v>
      </c>
      <c r="F1822" s="7">
        <f t="shared" si="167"/>
        <v>-0.11102366344440515</v>
      </c>
      <c r="G1822" s="7">
        <f t="shared" si="165"/>
        <v>7.4521264043481666E-2</v>
      </c>
      <c r="H1822" s="7" t="str">
        <f t="shared" si="166"/>
        <v>Sell</v>
      </c>
    </row>
    <row r="1823" spans="1:8" ht="13.5" x14ac:dyDescent="0.35">
      <c r="A1823" s="3">
        <v>44665</v>
      </c>
      <c r="B1823" s="2">
        <v>23.588000000000001</v>
      </c>
      <c r="C1823" s="7">
        <f t="shared" si="168"/>
        <v>23.469239109945441</v>
      </c>
      <c r="D1823" s="7">
        <f t="shared" si="170"/>
        <v>23.491841315042166</v>
      </c>
      <c r="E1823" s="7">
        <f t="shared" si="169"/>
        <v>-2.2602205096724504E-2</v>
      </c>
      <c r="F1823" s="7">
        <f t="shared" si="167"/>
        <v>-9.333937177486902E-2</v>
      </c>
      <c r="G1823" s="7">
        <f t="shared" si="165"/>
        <v>7.0737166678144517E-2</v>
      </c>
      <c r="H1823" s="7" t="str">
        <f t="shared" si="166"/>
        <v>Sell</v>
      </c>
    </row>
    <row r="1824" spans="1:8" ht="13.5" x14ac:dyDescent="0.35">
      <c r="A1824" s="3">
        <v>44666</v>
      </c>
      <c r="B1824" s="2">
        <v>23.588000000000001</v>
      </c>
      <c r="C1824" s="7">
        <f t="shared" si="168"/>
        <v>23.487510016107681</v>
      </c>
      <c r="D1824" s="7">
        <f t="shared" si="170"/>
        <v>23.498964180594598</v>
      </c>
      <c r="E1824" s="7">
        <f t="shared" si="169"/>
        <v>-1.1454164486917051E-2</v>
      </c>
      <c r="F1824" s="7">
        <f t="shared" si="167"/>
        <v>-7.6962330317278629E-2</v>
      </c>
      <c r="G1824" s="7">
        <f t="shared" si="165"/>
        <v>6.5508165830361578E-2</v>
      </c>
      <c r="H1824" s="7" t="str">
        <f t="shared" si="166"/>
        <v>Sell</v>
      </c>
    </row>
    <row r="1825" spans="1:8" ht="13.5" x14ac:dyDescent="0.35">
      <c r="A1825" s="3">
        <v>44669</v>
      </c>
      <c r="B1825" s="2">
        <v>23.588000000000001</v>
      </c>
      <c r="C1825" s="7">
        <f t="shared" si="168"/>
        <v>23.502970013629575</v>
      </c>
      <c r="D1825" s="7">
        <f t="shared" si="170"/>
        <v>23.505559426476481</v>
      </c>
      <c r="E1825" s="7">
        <f t="shared" si="169"/>
        <v>-2.5894128469055033E-3</v>
      </c>
      <c r="F1825" s="7">
        <f t="shared" si="167"/>
        <v>-6.2087746823204011E-2</v>
      </c>
      <c r="G1825" s="7">
        <f t="shared" si="165"/>
        <v>5.9498333976298508E-2</v>
      </c>
      <c r="H1825" s="7" t="str">
        <f t="shared" si="166"/>
        <v>Sell</v>
      </c>
    </row>
    <row r="1826" spans="1:8" ht="13.5" x14ac:dyDescent="0.35">
      <c r="A1826" s="3">
        <v>44670</v>
      </c>
      <c r="B1826" s="2">
        <v>23.588000000000001</v>
      </c>
      <c r="C1826" s="7">
        <f t="shared" si="168"/>
        <v>23.516051549994256</v>
      </c>
      <c r="D1826" s="7">
        <f t="shared" si="170"/>
        <v>23.511666135626371</v>
      </c>
      <c r="E1826" s="7">
        <f t="shared" si="169"/>
        <v>4.3854143678849766E-3</v>
      </c>
      <c r="F1826" s="7">
        <f t="shared" si="167"/>
        <v>-4.8793114584986218E-2</v>
      </c>
      <c r="G1826" s="7">
        <f t="shared" si="165"/>
        <v>5.3178528952871194E-2</v>
      </c>
      <c r="H1826" s="7" t="str">
        <f t="shared" si="166"/>
        <v>Sell</v>
      </c>
    </row>
    <row r="1827" spans="1:8" ht="13.5" x14ac:dyDescent="0.35">
      <c r="A1827" s="3">
        <v>44671</v>
      </c>
      <c r="B1827" s="2">
        <v>23.588000000000001</v>
      </c>
      <c r="C1827" s="7">
        <f t="shared" si="168"/>
        <v>23.527120542302832</v>
      </c>
      <c r="D1827" s="7">
        <f t="shared" si="170"/>
        <v>23.517320495950344</v>
      </c>
      <c r="E1827" s="7">
        <f t="shared" si="169"/>
        <v>9.800046352488323E-3</v>
      </c>
      <c r="F1827" s="7">
        <f t="shared" si="167"/>
        <v>-3.707448239749131E-2</v>
      </c>
      <c r="G1827" s="7">
        <f t="shared" si="165"/>
        <v>4.6874528749979633E-2</v>
      </c>
      <c r="H1827" s="7" t="str">
        <f t="shared" si="166"/>
        <v>Sell</v>
      </c>
    </row>
    <row r="1828" spans="1:8" ht="13.5" x14ac:dyDescent="0.35">
      <c r="A1828" s="3">
        <v>44672</v>
      </c>
      <c r="B1828" s="2">
        <v>23.740200000000002</v>
      </c>
      <c r="C1828" s="7">
        <f t="shared" si="168"/>
        <v>23.559901997333167</v>
      </c>
      <c r="D1828" s="7">
        <f t="shared" si="170"/>
        <v>23.533830088842912</v>
      </c>
      <c r="E1828" s="7">
        <f t="shared" si="169"/>
        <v>2.6071908490255424E-2</v>
      </c>
      <c r="F1828" s="7">
        <f t="shared" si="167"/>
        <v>-2.4445204219941962E-2</v>
      </c>
      <c r="G1828" s="7">
        <f t="shared" ref="G1828:G1891" si="171">E1828-F1828</f>
        <v>5.051711271019739E-2</v>
      </c>
      <c r="H1828" s="7" t="str">
        <f t="shared" ref="H1828:H1891" si="172">IF(G1828&lt;0,"Hold","Sell")</f>
        <v>Sell</v>
      </c>
    </row>
    <row r="1829" spans="1:8" ht="13.5" x14ac:dyDescent="0.35">
      <c r="A1829" s="3">
        <v>44673</v>
      </c>
      <c r="B1829" s="2">
        <v>24.029299999999999</v>
      </c>
      <c r="C1829" s="7">
        <f t="shared" si="168"/>
        <v>23.632117074666525</v>
      </c>
      <c r="D1829" s="7">
        <f t="shared" si="170"/>
        <v>23.570531563743437</v>
      </c>
      <c r="E1829" s="7">
        <f t="shared" si="169"/>
        <v>6.1585510923087838E-2</v>
      </c>
      <c r="F1829" s="7">
        <f t="shared" ref="F1829:F1892" si="173">(E1829*(2/10))+((1-(2/10))*F1828)</f>
        <v>-7.2390611913360041E-3</v>
      </c>
      <c r="G1829" s="7">
        <f t="shared" si="171"/>
        <v>6.8824572114423846E-2</v>
      </c>
      <c r="H1829" s="7" t="str">
        <f t="shared" si="172"/>
        <v>Sell</v>
      </c>
    </row>
    <row r="1830" spans="1:8" ht="13.5" x14ac:dyDescent="0.35">
      <c r="A1830" s="3">
        <v>44676</v>
      </c>
      <c r="B1830" s="2">
        <v>24.044499999999999</v>
      </c>
      <c r="C1830" s="7">
        <f t="shared" si="168"/>
        <v>23.695560601640906</v>
      </c>
      <c r="D1830" s="7">
        <f t="shared" si="170"/>
        <v>23.605640336799478</v>
      </c>
      <c r="E1830" s="7">
        <f t="shared" si="169"/>
        <v>8.9920264841428121E-2</v>
      </c>
      <c r="F1830" s="7">
        <f t="shared" si="173"/>
        <v>1.2192804015216822E-2</v>
      </c>
      <c r="G1830" s="7">
        <f t="shared" si="171"/>
        <v>7.7727460826211292E-2</v>
      </c>
      <c r="H1830" s="7" t="str">
        <f t="shared" si="172"/>
        <v>Sell</v>
      </c>
    </row>
    <row r="1831" spans="1:8" ht="13.5" x14ac:dyDescent="0.35">
      <c r="A1831" s="3">
        <v>44677</v>
      </c>
      <c r="B1831" s="2">
        <v>24.3489</v>
      </c>
      <c r="C1831" s="7">
        <f t="shared" si="168"/>
        <v>23.796074355234612</v>
      </c>
      <c r="D1831" s="7">
        <f t="shared" si="170"/>
        <v>23.660696608147667</v>
      </c>
      <c r="E1831" s="7">
        <f t="shared" si="169"/>
        <v>0.13537774708694528</v>
      </c>
      <c r="F1831" s="7">
        <f t="shared" si="173"/>
        <v>3.6829792629562513E-2</v>
      </c>
      <c r="G1831" s="7">
        <f t="shared" si="171"/>
        <v>9.8547954457382764E-2</v>
      </c>
      <c r="H1831" s="7" t="str">
        <f t="shared" si="172"/>
        <v>Sell</v>
      </c>
    </row>
    <row r="1832" spans="1:8" ht="13.5" x14ac:dyDescent="0.35">
      <c r="A1832" s="3">
        <v>44678</v>
      </c>
      <c r="B1832" s="2">
        <v>24.425000000000001</v>
      </c>
      <c r="C1832" s="7">
        <f t="shared" si="168"/>
        <v>23.892832146736982</v>
      </c>
      <c r="D1832" s="7">
        <f t="shared" si="170"/>
        <v>23.717311674210805</v>
      </c>
      <c r="E1832" s="7">
        <f t="shared" si="169"/>
        <v>0.17552047252617697</v>
      </c>
      <c r="F1832" s="7">
        <f t="shared" si="173"/>
        <v>6.4567928608885411E-2</v>
      </c>
      <c r="G1832" s="7">
        <f t="shared" si="171"/>
        <v>0.11095254391729156</v>
      </c>
      <c r="H1832" s="7" t="str">
        <f t="shared" si="172"/>
        <v>Sell</v>
      </c>
    </row>
    <row r="1833" spans="1:8" ht="13.5" x14ac:dyDescent="0.35">
      <c r="A1833" s="3">
        <v>44679</v>
      </c>
      <c r="B1833" s="2">
        <v>24.729399999999998</v>
      </c>
      <c r="C1833" s="7">
        <f t="shared" si="168"/>
        <v>24.021534893392829</v>
      </c>
      <c r="D1833" s="7">
        <f t="shared" si="170"/>
        <v>23.792281179824819</v>
      </c>
      <c r="E1833" s="7">
        <f t="shared" si="169"/>
        <v>0.22925371356800994</v>
      </c>
      <c r="F1833" s="7">
        <f t="shared" si="173"/>
        <v>9.750508560071032E-2</v>
      </c>
      <c r="G1833" s="7">
        <f t="shared" si="171"/>
        <v>0.13174862796729964</v>
      </c>
      <c r="H1833" s="7" t="str">
        <f t="shared" si="172"/>
        <v>Sell</v>
      </c>
    </row>
    <row r="1834" spans="1:8" ht="13.5" x14ac:dyDescent="0.35">
      <c r="A1834" s="3">
        <v>44680</v>
      </c>
      <c r="B1834" s="2">
        <v>24.729399999999998</v>
      </c>
      <c r="C1834" s="7">
        <f t="shared" si="168"/>
        <v>24.130437217486239</v>
      </c>
      <c r="D1834" s="7">
        <f t="shared" si="170"/>
        <v>23.861697388726682</v>
      </c>
      <c r="E1834" s="7">
        <f t="shared" si="169"/>
        <v>0.26873982875955704</v>
      </c>
      <c r="F1834" s="7">
        <f t="shared" si="173"/>
        <v>0.13175203423247966</v>
      </c>
      <c r="G1834" s="7">
        <f t="shared" si="171"/>
        <v>0.13698779452707738</v>
      </c>
      <c r="H1834" s="7" t="str">
        <f t="shared" si="172"/>
        <v>Sell</v>
      </c>
    </row>
    <row r="1835" spans="1:8" ht="13.5" x14ac:dyDescent="0.35">
      <c r="A1835" s="3">
        <v>44685</v>
      </c>
      <c r="B1835" s="2">
        <v>24.721699999999998</v>
      </c>
      <c r="C1835" s="7">
        <f t="shared" si="168"/>
        <v>24.221400722488358</v>
      </c>
      <c r="D1835" s="7">
        <f t="shared" si="170"/>
        <v>23.92540128585804</v>
      </c>
      <c r="E1835" s="7">
        <f t="shared" si="169"/>
        <v>0.2959994366303178</v>
      </c>
      <c r="F1835" s="7">
        <f t="shared" si="173"/>
        <v>0.16460151471204731</v>
      </c>
      <c r="G1835" s="7">
        <f t="shared" si="171"/>
        <v>0.13139792191827049</v>
      </c>
      <c r="H1835" s="7" t="str">
        <f t="shared" si="172"/>
        <v>Sell</v>
      </c>
    </row>
    <row r="1836" spans="1:8" ht="13.5" x14ac:dyDescent="0.35">
      <c r="A1836" s="3">
        <v>44686</v>
      </c>
      <c r="B1836" s="2">
        <v>24.622800000000002</v>
      </c>
      <c r="C1836" s="7">
        <f t="shared" si="168"/>
        <v>24.283154457490149</v>
      </c>
      <c r="D1836" s="7">
        <f t="shared" si="170"/>
        <v>23.977060449868556</v>
      </c>
      <c r="E1836" s="7">
        <f t="shared" si="169"/>
        <v>0.30609400762159211</v>
      </c>
      <c r="F1836" s="7">
        <f t="shared" si="173"/>
        <v>0.19290001329395629</v>
      </c>
      <c r="G1836" s="7">
        <f t="shared" si="171"/>
        <v>0.11319399432763583</v>
      </c>
      <c r="H1836" s="7" t="str">
        <f t="shared" si="172"/>
        <v>Sell</v>
      </c>
    </row>
    <row r="1837" spans="1:8" ht="13.5" x14ac:dyDescent="0.35">
      <c r="A1837" s="3">
        <v>44687</v>
      </c>
      <c r="B1837" s="2">
        <v>24.394600000000001</v>
      </c>
      <c r="C1837" s="7">
        <f t="shared" si="168"/>
        <v>24.300299925568588</v>
      </c>
      <c r="D1837" s="7">
        <f t="shared" si="170"/>
        <v>24.007989305433849</v>
      </c>
      <c r="E1837" s="7">
        <f t="shared" si="169"/>
        <v>0.29231062013473874</v>
      </c>
      <c r="F1837" s="7">
        <f t="shared" si="173"/>
        <v>0.21278213466211279</v>
      </c>
      <c r="G1837" s="7">
        <f t="shared" si="171"/>
        <v>7.9528485472625948E-2</v>
      </c>
      <c r="H1837" s="7" t="str">
        <f t="shared" si="172"/>
        <v>Sell</v>
      </c>
    </row>
    <row r="1838" spans="1:8" ht="13.5" x14ac:dyDescent="0.35">
      <c r="A1838" s="3">
        <v>44690</v>
      </c>
      <c r="B1838" s="2">
        <v>23.976099999999999</v>
      </c>
      <c r="C1838" s="7">
        <f t="shared" si="168"/>
        <v>24.250423013942651</v>
      </c>
      <c r="D1838" s="7">
        <f t="shared" si="170"/>
        <v>24.005627134660969</v>
      </c>
      <c r="E1838" s="7">
        <f t="shared" si="169"/>
        <v>0.24479587928168201</v>
      </c>
      <c r="F1838" s="7">
        <f t="shared" si="173"/>
        <v>0.21918488358602667</v>
      </c>
      <c r="G1838" s="7">
        <f t="shared" si="171"/>
        <v>2.5610995695655336E-2</v>
      </c>
      <c r="H1838" s="7" t="str">
        <f t="shared" si="172"/>
        <v>Sell</v>
      </c>
    </row>
    <row r="1839" spans="1:8" ht="13.5" x14ac:dyDescent="0.35">
      <c r="A1839" s="3">
        <v>44691</v>
      </c>
      <c r="B1839" s="2">
        <v>23.572800000000001</v>
      </c>
      <c r="C1839" s="7">
        <f t="shared" si="168"/>
        <v>24.146173319489936</v>
      </c>
      <c r="D1839" s="7">
        <f t="shared" si="170"/>
        <v>23.973565865426824</v>
      </c>
      <c r="E1839" s="7">
        <f t="shared" si="169"/>
        <v>0.17260745406311173</v>
      </c>
      <c r="F1839" s="7">
        <f t="shared" si="173"/>
        <v>0.20986939768144369</v>
      </c>
      <c r="G1839" s="7">
        <f t="shared" si="171"/>
        <v>-3.7261943618331961E-2</v>
      </c>
      <c r="H1839" s="7" t="str">
        <f t="shared" si="172"/>
        <v>Hold</v>
      </c>
    </row>
    <row r="1840" spans="1:8" ht="13.5" x14ac:dyDescent="0.35">
      <c r="A1840" s="3">
        <v>44692</v>
      </c>
      <c r="B1840" s="2">
        <v>23.588000000000001</v>
      </c>
      <c r="C1840" s="7">
        <f t="shared" si="168"/>
        <v>24.06030050110687</v>
      </c>
      <c r="D1840" s="7">
        <f t="shared" si="170"/>
        <v>23.945005430950761</v>
      </c>
      <c r="E1840" s="7">
        <f t="shared" si="169"/>
        <v>0.11529507015610818</v>
      </c>
      <c r="F1840" s="7">
        <f t="shared" si="173"/>
        <v>0.19095453217637659</v>
      </c>
      <c r="G1840" s="7">
        <f t="shared" si="171"/>
        <v>-7.5659462020268409E-2</v>
      </c>
      <c r="H1840" s="7" t="str">
        <f t="shared" si="172"/>
        <v>Hold</v>
      </c>
    </row>
    <row r="1841" spans="1:8" ht="13.5" x14ac:dyDescent="0.35">
      <c r="A1841" s="3">
        <v>44693</v>
      </c>
      <c r="B1841" s="2">
        <v>23.580400000000001</v>
      </c>
      <c r="C1841" s="7">
        <f t="shared" si="168"/>
        <v>23.986469654782738</v>
      </c>
      <c r="D1841" s="7">
        <f t="shared" si="170"/>
        <v>23.917997621250706</v>
      </c>
      <c r="E1841" s="7">
        <f t="shared" si="169"/>
        <v>6.8472033532032128E-2</v>
      </c>
      <c r="F1841" s="7">
        <f t="shared" si="173"/>
        <v>0.1664580324475077</v>
      </c>
      <c r="G1841" s="7">
        <f t="shared" si="171"/>
        <v>-9.7985998915475575E-2</v>
      </c>
      <c r="H1841" s="7" t="str">
        <f t="shared" si="172"/>
        <v>Hold</v>
      </c>
    </row>
    <row r="1842" spans="1:8" ht="13.5" x14ac:dyDescent="0.35">
      <c r="A1842" s="3">
        <v>44694</v>
      </c>
      <c r="B1842" s="2">
        <v>23.740200000000002</v>
      </c>
      <c r="C1842" s="7">
        <f t="shared" si="168"/>
        <v>23.948582015585394</v>
      </c>
      <c r="D1842" s="7">
        <f t="shared" si="170"/>
        <v>23.904827427083987</v>
      </c>
      <c r="E1842" s="7">
        <f t="shared" si="169"/>
        <v>4.3754588501407454E-2</v>
      </c>
      <c r="F1842" s="7">
        <f t="shared" si="173"/>
        <v>0.14191734365828768</v>
      </c>
      <c r="G1842" s="7">
        <f t="shared" si="171"/>
        <v>-9.8162755156880221E-2</v>
      </c>
      <c r="H1842" s="7" t="str">
        <f t="shared" si="172"/>
        <v>Hold</v>
      </c>
    </row>
    <row r="1843" spans="1:8" ht="13.5" x14ac:dyDescent="0.35">
      <c r="A1843" s="3">
        <v>44697</v>
      </c>
      <c r="B1843" s="2">
        <v>23.983699999999999</v>
      </c>
      <c r="C1843" s="7">
        <f t="shared" si="168"/>
        <v>23.953984782418409</v>
      </c>
      <c r="D1843" s="7">
        <f t="shared" si="170"/>
        <v>23.910669839892577</v>
      </c>
      <c r="E1843" s="7">
        <f t="shared" si="169"/>
        <v>4.3314942525832123E-2</v>
      </c>
      <c r="F1843" s="7">
        <f t="shared" si="173"/>
        <v>0.12219686343179656</v>
      </c>
      <c r="G1843" s="7">
        <f t="shared" si="171"/>
        <v>-7.8881920905964437E-2</v>
      </c>
      <c r="H1843" s="7" t="str">
        <f t="shared" si="172"/>
        <v>Hold</v>
      </c>
    </row>
    <row r="1844" spans="1:8" ht="13.5" x14ac:dyDescent="0.35">
      <c r="A1844" s="3">
        <v>44698</v>
      </c>
      <c r="B1844" s="2">
        <v>23.983699999999999</v>
      </c>
      <c r="C1844" s="7">
        <f t="shared" si="168"/>
        <v>23.958556354354037</v>
      </c>
      <c r="D1844" s="7">
        <f t="shared" si="170"/>
        <v>23.916079481382013</v>
      </c>
      <c r="E1844" s="7">
        <f t="shared" si="169"/>
        <v>4.2476872972024182E-2</v>
      </c>
      <c r="F1844" s="7">
        <f t="shared" si="173"/>
        <v>0.10625286533984209</v>
      </c>
      <c r="G1844" s="7">
        <f t="shared" si="171"/>
        <v>-6.3775992367817905E-2</v>
      </c>
      <c r="H1844" s="7" t="str">
        <f t="shared" si="172"/>
        <v>Hold</v>
      </c>
    </row>
    <row r="1845" spans="1:8" ht="13.5" x14ac:dyDescent="0.35">
      <c r="A1845" s="3">
        <v>44699</v>
      </c>
      <c r="B1845" s="2">
        <v>24.074999999999999</v>
      </c>
      <c r="C1845" s="7">
        <f t="shared" si="168"/>
        <v>23.976470761376493</v>
      </c>
      <c r="D1845" s="7">
        <f t="shared" si="170"/>
        <v>23.927851371650014</v>
      </c>
      <c r="E1845" s="7">
        <f t="shared" si="169"/>
        <v>4.8619389726479056E-2</v>
      </c>
      <c r="F1845" s="7">
        <f t="shared" si="173"/>
        <v>9.4726170217169475E-2</v>
      </c>
      <c r="G1845" s="7">
        <f t="shared" si="171"/>
        <v>-4.6106780490690419E-2</v>
      </c>
      <c r="H1845" s="7" t="str">
        <f t="shared" si="172"/>
        <v>Hold</v>
      </c>
    </row>
    <row r="1846" spans="1:8" ht="13.5" x14ac:dyDescent="0.35">
      <c r="A1846" s="3">
        <v>44700</v>
      </c>
      <c r="B1846" s="2">
        <v>24.044499999999999</v>
      </c>
      <c r="C1846" s="7">
        <f t="shared" si="168"/>
        <v>23.986936798087804</v>
      </c>
      <c r="D1846" s="7">
        <f t="shared" si="170"/>
        <v>23.936492010787049</v>
      </c>
      <c r="E1846" s="7">
        <f t="shared" si="169"/>
        <v>5.0444787300754967E-2</v>
      </c>
      <c r="F1846" s="7">
        <f t="shared" si="173"/>
        <v>8.5869893633886585E-2</v>
      </c>
      <c r="G1846" s="7">
        <f t="shared" si="171"/>
        <v>-3.5425106333131617E-2</v>
      </c>
      <c r="H1846" s="7" t="str">
        <f t="shared" si="172"/>
        <v>Hold</v>
      </c>
    </row>
    <row r="1847" spans="1:8" ht="13.5" x14ac:dyDescent="0.35">
      <c r="A1847" s="3">
        <v>44701</v>
      </c>
      <c r="B1847" s="2">
        <v>24.097799999999999</v>
      </c>
      <c r="C1847" s="7">
        <f t="shared" si="168"/>
        <v>24.003992675305064</v>
      </c>
      <c r="D1847" s="7">
        <f t="shared" si="170"/>
        <v>23.948440750728746</v>
      </c>
      <c r="E1847" s="7">
        <f t="shared" si="169"/>
        <v>5.5551924576317191E-2</v>
      </c>
      <c r="F1847" s="7">
        <f t="shared" si="173"/>
        <v>7.9806299822372709E-2</v>
      </c>
      <c r="G1847" s="7">
        <f t="shared" si="171"/>
        <v>-2.4254375246055518E-2</v>
      </c>
      <c r="H1847" s="7" t="str">
        <f t="shared" si="172"/>
        <v>Hold</v>
      </c>
    </row>
    <row r="1848" spans="1:8" ht="13.5" x14ac:dyDescent="0.35">
      <c r="A1848" s="3">
        <v>44704</v>
      </c>
      <c r="B1848" s="2">
        <v>24.105399999999999</v>
      </c>
      <c r="C1848" s="7">
        <f t="shared" si="168"/>
        <v>24.019593802181205</v>
      </c>
      <c r="D1848" s="7">
        <f t="shared" si="170"/>
        <v>23.960067361785875</v>
      </c>
      <c r="E1848" s="7">
        <f t="shared" si="169"/>
        <v>5.9526440395330837E-2</v>
      </c>
      <c r="F1848" s="7">
        <f t="shared" si="173"/>
        <v>7.5750327936964346E-2</v>
      </c>
      <c r="G1848" s="7">
        <f t="shared" si="171"/>
        <v>-1.6223887541633508E-2</v>
      </c>
      <c r="H1848" s="7" t="str">
        <f t="shared" si="172"/>
        <v>Hold</v>
      </c>
    </row>
    <row r="1849" spans="1:8" ht="13.5" x14ac:dyDescent="0.35">
      <c r="A1849" s="3">
        <v>44705</v>
      </c>
      <c r="B1849" s="2">
        <v>24.2424</v>
      </c>
      <c r="C1849" s="7">
        <f t="shared" si="168"/>
        <v>24.053871678768715</v>
      </c>
      <c r="D1849" s="7">
        <f t="shared" si="170"/>
        <v>23.98098089054248</v>
      </c>
      <c r="E1849" s="7">
        <f t="shared" si="169"/>
        <v>7.2890788226235514E-2</v>
      </c>
      <c r="F1849" s="7">
        <f t="shared" si="173"/>
        <v>7.5178419994818585E-2</v>
      </c>
      <c r="G1849" s="7">
        <f t="shared" si="171"/>
        <v>-2.2876317685830705E-3</v>
      </c>
      <c r="H1849" s="7" t="str">
        <f t="shared" si="172"/>
        <v>Hold</v>
      </c>
    </row>
    <row r="1850" spans="1:8" ht="13.5" x14ac:dyDescent="0.35">
      <c r="A1850" s="3">
        <v>44706</v>
      </c>
      <c r="B1850" s="2">
        <v>24.2348</v>
      </c>
      <c r="C1850" s="7">
        <f t="shared" si="168"/>
        <v>24.081706805111988</v>
      </c>
      <c r="D1850" s="7">
        <f t="shared" si="170"/>
        <v>23.999782306057853</v>
      </c>
      <c r="E1850" s="7">
        <f t="shared" si="169"/>
        <v>8.192449905413568E-2</v>
      </c>
      <c r="F1850" s="7">
        <f t="shared" si="173"/>
        <v>7.6527635806682009E-2</v>
      </c>
      <c r="G1850" s="7">
        <f t="shared" si="171"/>
        <v>5.3968632474536704E-3</v>
      </c>
      <c r="H1850" s="7" t="str">
        <f t="shared" si="172"/>
        <v>Sell</v>
      </c>
    </row>
    <row r="1851" spans="1:8" ht="13.5" x14ac:dyDescent="0.35">
      <c r="A1851" s="3">
        <v>44707</v>
      </c>
      <c r="B1851" s="2">
        <v>24.577200000000001</v>
      </c>
      <c r="C1851" s="7">
        <f t="shared" si="168"/>
        <v>24.157936527402452</v>
      </c>
      <c r="D1851" s="7">
        <f t="shared" si="170"/>
        <v>24.042553987090603</v>
      </c>
      <c r="E1851" s="7">
        <f t="shared" si="169"/>
        <v>0.11538254031184891</v>
      </c>
      <c r="F1851" s="7">
        <f t="shared" si="173"/>
        <v>8.4298616707715393E-2</v>
      </c>
      <c r="G1851" s="7">
        <f t="shared" si="171"/>
        <v>3.108392360413352E-2</v>
      </c>
      <c r="H1851" s="7" t="str">
        <f t="shared" si="172"/>
        <v>Sell</v>
      </c>
    </row>
    <row r="1852" spans="1:8" ht="13.5" x14ac:dyDescent="0.35">
      <c r="A1852" s="3">
        <v>44708</v>
      </c>
      <c r="B1852" s="2">
        <v>24.501100000000001</v>
      </c>
      <c r="C1852" s="7">
        <f t="shared" si="168"/>
        <v>24.210730907802077</v>
      </c>
      <c r="D1852" s="7">
        <f t="shared" si="170"/>
        <v>24.076520358417227</v>
      </c>
      <c r="E1852" s="7">
        <f t="shared" si="169"/>
        <v>0.13421054938485</v>
      </c>
      <c r="F1852" s="7">
        <f t="shared" si="173"/>
        <v>9.4281003243142314E-2</v>
      </c>
      <c r="G1852" s="7">
        <f t="shared" si="171"/>
        <v>3.9929546141707684E-2</v>
      </c>
      <c r="H1852" s="7" t="str">
        <f t="shared" si="172"/>
        <v>Sell</v>
      </c>
    </row>
    <row r="1853" spans="1:8" ht="13.5" x14ac:dyDescent="0.35">
      <c r="A1853" s="3">
        <v>44711</v>
      </c>
      <c r="B1853" s="2">
        <v>24.691299999999998</v>
      </c>
      <c r="C1853" s="7">
        <f t="shared" si="168"/>
        <v>24.284664614294066</v>
      </c>
      <c r="D1853" s="7">
        <f t="shared" si="170"/>
        <v>24.122059591127062</v>
      </c>
      <c r="E1853" s="7">
        <f t="shared" si="169"/>
        <v>0.16260502316700354</v>
      </c>
      <c r="F1853" s="7">
        <f t="shared" si="173"/>
        <v>0.10794580722791455</v>
      </c>
      <c r="G1853" s="7">
        <f t="shared" si="171"/>
        <v>5.4659215939088984E-2</v>
      </c>
      <c r="H1853" s="7" t="str">
        <f t="shared" si="172"/>
        <v>Sell</v>
      </c>
    </row>
    <row r="1854" spans="1:8" ht="13.5" x14ac:dyDescent="0.35">
      <c r="A1854" s="3">
        <v>44712</v>
      </c>
      <c r="B1854" s="2">
        <v>24.729399999999998</v>
      </c>
      <c r="C1854" s="7">
        <f t="shared" si="168"/>
        <v>24.353085442864209</v>
      </c>
      <c r="D1854" s="7">
        <f t="shared" si="170"/>
        <v>24.167047769562092</v>
      </c>
      <c r="E1854" s="7">
        <f t="shared" si="169"/>
        <v>0.18603767330211696</v>
      </c>
      <c r="F1854" s="7">
        <f t="shared" si="173"/>
        <v>0.12356418044275505</v>
      </c>
      <c r="G1854" s="7">
        <f t="shared" si="171"/>
        <v>6.2473492859361907E-2</v>
      </c>
      <c r="H1854" s="7" t="str">
        <f t="shared" si="172"/>
        <v>Sell</v>
      </c>
    </row>
    <row r="1855" spans="1:8" ht="13.5" x14ac:dyDescent="0.35">
      <c r="A1855" s="3">
        <v>44713</v>
      </c>
      <c r="B1855" s="2">
        <v>25.262</v>
      </c>
      <c r="C1855" s="7">
        <f t="shared" si="168"/>
        <v>24.492918451654333</v>
      </c>
      <c r="D1855" s="7">
        <f t="shared" si="170"/>
        <v>24.248155342187122</v>
      </c>
      <c r="E1855" s="7">
        <f t="shared" si="169"/>
        <v>0.24476310946721114</v>
      </c>
      <c r="F1855" s="7">
        <f t="shared" si="173"/>
        <v>0.14780396624764627</v>
      </c>
      <c r="G1855" s="7">
        <f t="shared" si="171"/>
        <v>9.6959143219564864E-2</v>
      </c>
      <c r="H1855" s="7" t="str">
        <f t="shared" si="172"/>
        <v>Sell</v>
      </c>
    </row>
    <row r="1856" spans="1:8" ht="13.5" x14ac:dyDescent="0.35">
      <c r="A1856" s="3">
        <v>44714</v>
      </c>
      <c r="B1856" s="2">
        <v>25.1859</v>
      </c>
      <c r="C1856" s="7">
        <f t="shared" si="168"/>
        <v>24.599530997553668</v>
      </c>
      <c r="D1856" s="7">
        <f t="shared" si="170"/>
        <v>24.317617909432521</v>
      </c>
      <c r="E1856" s="7">
        <f t="shared" si="169"/>
        <v>0.28191308812114713</v>
      </c>
      <c r="F1856" s="7">
        <f t="shared" si="173"/>
        <v>0.17462579062234646</v>
      </c>
      <c r="G1856" s="7">
        <f t="shared" si="171"/>
        <v>0.10728729749880067</v>
      </c>
      <c r="H1856" s="7" t="str">
        <f t="shared" si="172"/>
        <v>Sell</v>
      </c>
    </row>
    <row r="1857" spans="1:8" ht="13.5" x14ac:dyDescent="0.35">
      <c r="A1857" s="3">
        <v>44715</v>
      </c>
      <c r="B1857" s="2">
        <v>25.1098</v>
      </c>
      <c r="C1857" s="7">
        <f t="shared" si="168"/>
        <v>24.67803392100695</v>
      </c>
      <c r="D1857" s="7">
        <f t="shared" si="170"/>
        <v>24.376298064289369</v>
      </c>
      <c r="E1857" s="7">
        <f t="shared" si="169"/>
        <v>0.30173585671758119</v>
      </c>
      <c r="F1857" s="7">
        <f t="shared" si="173"/>
        <v>0.20004780384139342</v>
      </c>
      <c r="G1857" s="7">
        <f t="shared" si="171"/>
        <v>0.10168805287618776</v>
      </c>
      <c r="H1857" s="7" t="str">
        <f t="shared" si="172"/>
        <v>Sell</v>
      </c>
    </row>
    <row r="1858" spans="1:8" ht="13.5" x14ac:dyDescent="0.35">
      <c r="A1858" s="3">
        <v>44718</v>
      </c>
      <c r="B1858" s="2">
        <v>25.0337</v>
      </c>
      <c r="C1858" s="7">
        <f t="shared" si="168"/>
        <v>24.73275177931357</v>
      </c>
      <c r="D1858" s="7">
        <f t="shared" si="170"/>
        <v>24.424994503971636</v>
      </c>
      <c r="E1858" s="7">
        <f t="shared" si="169"/>
        <v>0.30775727534193464</v>
      </c>
      <c r="F1858" s="7">
        <f t="shared" si="173"/>
        <v>0.2215896981415017</v>
      </c>
      <c r="G1858" s="7">
        <f t="shared" si="171"/>
        <v>8.6167577200432943E-2</v>
      </c>
      <c r="H1858" s="7" t="str">
        <f t="shared" si="172"/>
        <v>Sell</v>
      </c>
    </row>
    <row r="1859" spans="1:8" ht="13.5" x14ac:dyDescent="0.35">
      <c r="A1859" s="3">
        <v>44719</v>
      </c>
      <c r="B1859" s="2">
        <v>24.881499999999999</v>
      </c>
      <c r="C1859" s="7">
        <f t="shared" si="168"/>
        <v>24.755636120957636</v>
      </c>
      <c r="D1859" s="7">
        <f t="shared" si="170"/>
        <v>24.458809725899663</v>
      </c>
      <c r="E1859" s="7">
        <f t="shared" si="169"/>
        <v>0.29682639505797326</v>
      </c>
      <c r="F1859" s="7">
        <f t="shared" si="173"/>
        <v>0.23663703752479603</v>
      </c>
      <c r="G1859" s="7">
        <f t="shared" si="171"/>
        <v>6.0189357533177223E-2</v>
      </c>
      <c r="H1859" s="7" t="str">
        <f t="shared" si="172"/>
        <v>Sell</v>
      </c>
    </row>
    <row r="1860" spans="1:8" ht="13.5" x14ac:dyDescent="0.35">
      <c r="A1860" s="3">
        <v>44720</v>
      </c>
      <c r="B1860" s="2">
        <v>24.721699999999998</v>
      </c>
      <c r="C1860" s="7">
        <f t="shared" si="168"/>
        <v>24.750415179271847</v>
      </c>
      <c r="D1860" s="7">
        <f t="shared" si="170"/>
        <v>24.478283079536727</v>
      </c>
      <c r="E1860" s="7">
        <f t="shared" si="169"/>
        <v>0.27213209973512065</v>
      </c>
      <c r="F1860" s="7">
        <f t="shared" si="173"/>
        <v>0.24373604996686096</v>
      </c>
      <c r="G1860" s="7">
        <f t="shared" si="171"/>
        <v>2.8396049768259685E-2</v>
      </c>
      <c r="H1860" s="7" t="str">
        <f t="shared" si="172"/>
        <v>Sell</v>
      </c>
    </row>
    <row r="1861" spans="1:8" ht="13.5" x14ac:dyDescent="0.35">
      <c r="A1861" s="3">
        <v>44721</v>
      </c>
      <c r="B1861" s="2">
        <v>24.729399999999998</v>
      </c>
      <c r="C1861" s="7">
        <f t="shared" si="168"/>
        <v>24.747182074768485</v>
      </c>
      <c r="D1861" s="7">
        <f t="shared" si="170"/>
        <v>24.496884332904376</v>
      </c>
      <c r="E1861" s="7">
        <f t="shared" si="169"/>
        <v>0.25029774186410947</v>
      </c>
      <c r="F1861" s="7">
        <f t="shared" si="173"/>
        <v>0.24504838834631068</v>
      </c>
      <c r="G1861" s="7">
        <f t="shared" si="171"/>
        <v>5.2493535177987882E-3</v>
      </c>
      <c r="H1861" s="7" t="str">
        <f t="shared" si="172"/>
        <v>Sell</v>
      </c>
    </row>
    <row r="1862" spans="1:8" ht="13.5" x14ac:dyDescent="0.35">
      <c r="A1862" s="3">
        <v>44722</v>
      </c>
      <c r="B1862" s="2">
        <v>24.805399999999999</v>
      </c>
      <c r="C1862" s="7">
        <f t="shared" si="168"/>
        <v>24.75613867865026</v>
      </c>
      <c r="D1862" s="7">
        <f t="shared" si="170"/>
        <v>24.519737345281829</v>
      </c>
      <c r="E1862" s="7">
        <f t="shared" si="169"/>
        <v>0.2364013333684305</v>
      </c>
      <c r="F1862" s="7">
        <f t="shared" si="173"/>
        <v>0.24331897735073466</v>
      </c>
      <c r="G1862" s="7">
        <f t="shared" si="171"/>
        <v>-6.9176439823041558E-3</v>
      </c>
      <c r="H1862" s="7" t="str">
        <f t="shared" si="172"/>
        <v>Hold</v>
      </c>
    </row>
    <row r="1863" spans="1:8" ht="13.5" x14ac:dyDescent="0.35">
      <c r="A1863" s="3">
        <v>44725</v>
      </c>
      <c r="B1863" s="2">
        <v>24.805399999999999</v>
      </c>
      <c r="C1863" s="7">
        <f t="shared" si="168"/>
        <v>24.763717343473296</v>
      </c>
      <c r="D1863" s="7">
        <f t="shared" si="170"/>
        <v>24.54089754192762</v>
      </c>
      <c r="E1863" s="7">
        <f t="shared" si="169"/>
        <v>0.22281980154567549</v>
      </c>
      <c r="F1863" s="7">
        <f t="shared" si="173"/>
        <v>0.23921914218972282</v>
      </c>
      <c r="G1863" s="7">
        <f t="shared" si="171"/>
        <v>-1.6399340644047328E-2</v>
      </c>
      <c r="H1863" s="7" t="str">
        <f t="shared" si="172"/>
        <v>Hold</v>
      </c>
    </row>
    <row r="1864" spans="1:8" ht="13.5" x14ac:dyDescent="0.35">
      <c r="A1864" s="3">
        <v>44726</v>
      </c>
      <c r="B1864" s="2">
        <v>25.1098</v>
      </c>
      <c r="C1864" s="7">
        <f t="shared" si="168"/>
        <v>24.816960829092785</v>
      </c>
      <c r="D1864" s="7">
        <f t="shared" si="170"/>
        <v>24.583038464747798</v>
      </c>
      <c r="E1864" s="7">
        <f t="shared" si="169"/>
        <v>0.2339223643449877</v>
      </c>
      <c r="F1864" s="7">
        <f t="shared" si="173"/>
        <v>0.2381597866207758</v>
      </c>
      <c r="G1864" s="7">
        <f t="shared" si="171"/>
        <v>-4.2374222757881053E-3</v>
      </c>
      <c r="H1864" s="7" t="str">
        <f t="shared" si="172"/>
        <v>Hold</v>
      </c>
    </row>
    <row r="1865" spans="1:8" ht="13.5" x14ac:dyDescent="0.35">
      <c r="A1865" s="3">
        <v>44727</v>
      </c>
      <c r="B1865" s="2">
        <v>25.262</v>
      </c>
      <c r="C1865" s="7">
        <f t="shared" si="168"/>
        <v>24.885428393847743</v>
      </c>
      <c r="D1865" s="7">
        <f t="shared" si="170"/>
        <v>24.633331911803516</v>
      </c>
      <c r="E1865" s="7">
        <f t="shared" si="169"/>
        <v>0.25209648204422663</v>
      </c>
      <c r="F1865" s="7">
        <f t="shared" si="173"/>
        <v>0.24094712570546598</v>
      </c>
      <c r="G1865" s="7">
        <f t="shared" si="171"/>
        <v>1.1149356338760658E-2</v>
      </c>
      <c r="H1865" s="7" t="str">
        <f t="shared" si="172"/>
        <v>Sell</v>
      </c>
    </row>
    <row r="1866" spans="1:8" ht="13.5" x14ac:dyDescent="0.35">
      <c r="A1866" s="3">
        <v>44728</v>
      </c>
      <c r="B1866" s="2">
        <v>25.566299999999998</v>
      </c>
      <c r="C1866" s="7">
        <f t="shared" si="168"/>
        <v>24.990177871717322</v>
      </c>
      <c r="D1866" s="7">
        <f t="shared" si="170"/>
        <v>24.702440659077329</v>
      </c>
      <c r="E1866" s="7">
        <f t="shared" si="169"/>
        <v>0.28773721263999263</v>
      </c>
      <c r="F1866" s="7">
        <f t="shared" si="173"/>
        <v>0.25030514309237134</v>
      </c>
      <c r="G1866" s="7">
        <f t="shared" si="171"/>
        <v>3.7432069547621294E-2</v>
      </c>
      <c r="H1866" s="7" t="str">
        <f t="shared" si="172"/>
        <v>Sell</v>
      </c>
    </row>
    <row r="1867" spans="1:8" ht="13.5" x14ac:dyDescent="0.35">
      <c r="A1867" s="3">
        <v>44729</v>
      </c>
      <c r="B1867" s="2">
        <v>25.627199999999998</v>
      </c>
      <c r="C1867" s="7">
        <f t="shared" si="168"/>
        <v>25.088181276068504</v>
      </c>
      <c r="D1867" s="7">
        <f t="shared" si="170"/>
        <v>24.770941350997525</v>
      </c>
      <c r="E1867" s="7">
        <f t="shared" si="169"/>
        <v>0.31723992507097876</v>
      </c>
      <c r="F1867" s="7">
        <f t="shared" si="173"/>
        <v>0.26369209948809286</v>
      </c>
      <c r="G1867" s="7">
        <f t="shared" si="171"/>
        <v>5.35478255828859E-2</v>
      </c>
      <c r="H1867" s="7" t="str">
        <f t="shared" si="172"/>
        <v>Sell</v>
      </c>
    </row>
    <row r="1868" spans="1:8" ht="13.5" x14ac:dyDescent="0.35">
      <c r="A1868" s="3">
        <v>44732</v>
      </c>
      <c r="B1868" s="2">
        <v>25.528300000000002</v>
      </c>
      <c r="C1868" s="7">
        <f t="shared" si="168"/>
        <v>25.155891848981042</v>
      </c>
      <c r="D1868" s="7">
        <f t="shared" si="170"/>
        <v>24.827041991664373</v>
      </c>
      <c r="E1868" s="7">
        <f t="shared" si="169"/>
        <v>0.32884985731666916</v>
      </c>
      <c r="F1868" s="7">
        <f t="shared" si="173"/>
        <v>0.27672365105380814</v>
      </c>
      <c r="G1868" s="7">
        <f t="shared" si="171"/>
        <v>5.2126206262861019E-2</v>
      </c>
      <c r="H1868" s="7" t="str">
        <f t="shared" si="172"/>
        <v>Sell</v>
      </c>
    </row>
    <row r="1869" spans="1:8" ht="13.5" x14ac:dyDescent="0.35">
      <c r="A1869" s="3">
        <v>44733</v>
      </c>
      <c r="B1869" s="2">
        <v>25.406600000000001</v>
      </c>
      <c r="C1869" s="7">
        <f t="shared" si="168"/>
        <v>25.19446233375319</v>
      </c>
      <c r="D1869" s="7">
        <f t="shared" si="170"/>
        <v>24.869972214504049</v>
      </c>
      <c r="E1869" s="7">
        <f t="shared" si="169"/>
        <v>0.32449011924914117</v>
      </c>
      <c r="F1869" s="7">
        <f t="shared" si="173"/>
        <v>0.28627694469287479</v>
      </c>
      <c r="G1869" s="7">
        <f t="shared" si="171"/>
        <v>3.8213174556266383E-2</v>
      </c>
      <c r="H1869" s="7" t="str">
        <f t="shared" si="172"/>
        <v>Sell</v>
      </c>
    </row>
    <row r="1870" spans="1:8" ht="13.5" x14ac:dyDescent="0.35">
      <c r="A1870" s="3">
        <v>44734</v>
      </c>
      <c r="B1870" s="2">
        <v>25.3</v>
      </c>
      <c r="C1870" s="7">
        <f t="shared" si="168"/>
        <v>25.210698897791161</v>
      </c>
      <c r="D1870" s="7">
        <f t="shared" si="170"/>
        <v>24.901826124540786</v>
      </c>
      <c r="E1870" s="7">
        <f t="shared" si="169"/>
        <v>0.30887277325037488</v>
      </c>
      <c r="F1870" s="7">
        <f t="shared" si="173"/>
        <v>0.29079611040437481</v>
      </c>
      <c r="G1870" s="7">
        <f t="shared" si="171"/>
        <v>1.8076662846000069E-2</v>
      </c>
      <c r="H1870" s="7" t="str">
        <f t="shared" si="172"/>
        <v>Sell</v>
      </c>
    </row>
    <row r="1871" spans="1:8" ht="13.5" x14ac:dyDescent="0.35">
      <c r="A1871" s="3">
        <v>44735</v>
      </c>
      <c r="B1871" s="2">
        <v>25.482600000000001</v>
      </c>
      <c r="C1871" s="7">
        <f t="shared" ref="C1871:C1934" si="174">$C$4*B1871+C1870*(1-$C$4)</f>
        <v>25.252529836592522</v>
      </c>
      <c r="D1871" s="7">
        <f t="shared" si="170"/>
        <v>24.944846411611838</v>
      </c>
      <c r="E1871" s="7">
        <f t="shared" si="169"/>
        <v>0.30768342498068435</v>
      </c>
      <c r="F1871" s="7">
        <f t="shared" si="173"/>
        <v>0.29417357331963673</v>
      </c>
      <c r="G1871" s="7">
        <f t="shared" si="171"/>
        <v>1.3509851661047623E-2</v>
      </c>
      <c r="H1871" s="7" t="str">
        <f t="shared" si="172"/>
        <v>Sell</v>
      </c>
    </row>
    <row r="1872" spans="1:8" ht="13.5" x14ac:dyDescent="0.35">
      <c r="A1872" s="3">
        <v>44736</v>
      </c>
      <c r="B1872" s="2">
        <v>25.490300000000001</v>
      </c>
      <c r="C1872" s="7">
        <f t="shared" si="174"/>
        <v>25.289109861732136</v>
      </c>
      <c r="D1872" s="7">
        <f t="shared" si="170"/>
        <v>24.985250381122075</v>
      </c>
      <c r="E1872" s="7">
        <f t="shared" si="169"/>
        <v>0.30385948061006118</v>
      </c>
      <c r="F1872" s="7">
        <f t="shared" si="173"/>
        <v>0.29611075477772164</v>
      </c>
      <c r="G1872" s="7">
        <f t="shared" si="171"/>
        <v>7.7487258323395425E-3</v>
      </c>
      <c r="H1872" s="7" t="str">
        <f t="shared" si="172"/>
        <v>Sell</v>
      </c>
    </row>
    <row r="1873" spans="1:8" ht="13.5" x14ac:dyDescent="0.35">
      <c r="A1873" s="3">
        <v>44739</v>
      </c>
      <c r="B1873" s="2">
        <v>25.870699999999999</v>
      </c>
      <c r="C1873" s="7">
        <f t="shared" si="174"/>
        <v>25.378585267619499</v>
      </c>
      <c r="D1873" s="7">
        <f t="shared" si="170"/>
        <v>25.050839241779698</v>
      </c>
      <c r="E1873" s="7">
        <f t="shared" si="169"/>
        <v>0.32774602583980084</v>
      </c>
      <c r="F1873" s="7">
        <f t="shared" si="173"/>
        <v>0.3024378089901375</v>
      </c>
      <c r="G1873" s="7">
        <f t="shared" si="171"/>
        <v>2.5308216849663334E-2</v>
      </c>
      <c r="H1873" s="7" t="str">
        <f t="shared" si="172"/>
        <v>Sell</v>
      </c>
    </row>
    <row r="1874" spans="1:8" ht="13.5" x14ac:dyDescent="0.35">
      <c r="A1874" s="3">
        <v>44740</v>
      </c>
      <c r="B1874" s="2">
        <v>25.870699999999999</v>
      </c>
      <c r="C1874" s="7">
        <f t="shared" si="174"/>
        <v>25.454295226447272</v>
      </c>
      <c r="D1874" s="7">
        <f t="shared" si="170"/>
        <v>25.111569668314537</v>
      </c>
      <c r="E1874" s="7">
        <f t="shared" si="169"/>
        <v>0.34272555813273442</v>
      </c>
      <c r="F1874" s="7">
        <f t="shared" si="173"/>
        <v>0.31049535881865686</v>
      </c>
      <c r="G1874" s="7">
        <f t="shared" si="171"/>
        <v>3.2230199314077557E-2</v>
      </c>
      <c r="H1874" s="7" t="str">
        <f t="shared" si="172"/>
        <v>Sell</v>
      </c>
    </row>
    <row r="1875" spans="1:8" ht="13.5" x14ac:dyDescent="0.35">
      <c r="A1875" s="3">
        <v>44741</v>
      </c>
      <c r="B1875" s="2">
        <v>26.395700000000001</v>
      </c>
      <c r="C1875" s="7">
        <f t="shared" si="174"/>
        <v>25.599126730070772</v>
      </c>
      <c r="D1875" s="7">
        <f t="shared" si="170"/>
        <v>25.206690433624573</v>
      </c>
      <c r="E1875" s="7">
        <f t="shared" si="169"/>
        <v>0.39243629644619915</v>
      </c>
      <c r="F1875" s="7">
        <f t="shared" si="173"/>
        <v>0.32688354634416533</v>
      </c>
      <c r="G1875" s="7">
        <f t="shared" si="171"/>
        <v>6.5552750102033819E-2</v>
      </c>
      <c r="H1875" s="7" t="str">
        <f t="shared" si="172"/>
        <v>Sell</v>
      </c>
    </row>
    <row r="1876" spans="1:8" ht="13.5" x14ac:dyDescent="0.35">
      <c r="A1876" s="3">
        <v>44742</v>
      </c>
      <c r="B1876" s="2">
        <v>25.885899999999999</v>
      </c>
      <c r="C1876" s="7">
        <f t="shared" si="174"/>
        <v>25.643245694675269</v>
      </c>
      <c r="D1876" s="7">
        <f t="shared" si="170"/>
        <v>25.257002253356088</v>
      </c>
      <c r="E1876" s="7">
        <f t="shared" si="169"/>
        <v>0.38624344131918065</v>
      </c>
      <c r="F1876" s="7">
        <f t="shared" si="173"/>
        <v>0.33875552533916842</v>
      </c>
      <c r="G1876" s="7">
        <f t="shared" si="171"/>
        <v>4.748791598001223E-2</v>
      </c>
      <c r="H1876" s="7" t="str">
        <f t="shared" si="172"/>
        <v>Sell</v>
      </c>
    </row>
    <row r="1877" spans="1:8" ht="13.5" x14ac:dyDescent="0.35">
      <c r="A1877" s="3">
        <v>44743</v>
      </c>
      <c r="B1877" s="2">
        <v>25.870699999999999</v>
      </c>
      <c r="C1877" s="7">
        <f t="shared" si="174"/>
        <v>25.678238664725228</v>
      </c>
      <c r="D1877" s="7">
        <f t="shared" si="170"/>
        <v>25.302461345700081</v>
      </c>
      <c r="E1877" s="7">
        <f t="shared" si="169"/>
        <v>0.37577731902514699</v>
      </c>
      <c r="F1877" s="7">
        <f t="shared" si="173"/>
        <v>0.34615988407636417</v>
      </c>
      <c r="G1877" s="7">
        <f t="shared" si="171"/>
        <v>2.9617434948782828E-2</v>
      </c>
      <c r="H1877" s="7" t="str">
        <f t="shared" si="172"/>
        <v>Sell</v>
      </c>
    </row>
    <row r="1878" spans="1:8" ht="13.5" x14ac:dyDescent="0.35">
      <c r="A1878" s="3">
        <v>44746</v>
      </c>
      <c r="B1878" s="2">
        <v>25.9468</v>
      </c>
      <c r="C1878" s="7">
        <f t="shared" si="174"/>
        <v>25.719555793229041</v>
      </c>
      <c r="D1878" s="7">
        <f t="shared" si="170"/>
        <v>25.350190134907482</v>
      </c>
      <c r="E1878" s="7">
        <f t="shared" si="169"/>
        <v>0.36936565832155921</v>
      </c>
      <c r="F1878" s="7">
        <f t="shared" si="173"/>
        <v>0.35080103892540321</v>
      </c>
      <c r="G1878" s="7">
        <f t="shared" si="171"/>
        <v>1.8564619396156001E-2</v>
      </c>
      <c r="H1878" s="7" t="str">
        <f t="shared" si="172"/>
        <v>Sell</v>
      </c>
    </row>
    <row r="1879" spans="1:8" ht="13.5" x14ac:dyDescent="0.35">
      <c r="A1879" s="3">
        <v>44747</v>
      </c>
      <c r="B1879" s="2">
        <v>25.870699999999999</v>
      </c>
      <c r="C1879" s="7">
        <f t="shared" si="174"/>
        <v>25.742808748116879</v>
      </c>
      <c r="D1879" s="7">
        <f t="shared" si="170"/>
        <v>25.388746421210634</v>
      </c>
      <c r="E1879" s="7">
        <f t="shared" si="169"/>
        <v>0.35406232690624506</v>
      </c>
      <c r="F1879" s="7">
        <f t="shared" si="173"/>
        <v>0.35145329652157159</v>
      </c>
      <c r="G1879" s="7">
        <f t="shared" si="171"/>
        <v>2.6090303846734719E-3</v>
      </c>
      <c r="H1879" s="7" t="str">
        <f t="shared" si="172"/>
        <v>Sell</v>
      </c>
    </row>
    <row r="1880" spans="1:8" ht="13.5" x14ac:dyDescent="0.35">
      <c r="A1880" s="3">
        <v>44748</v>
      </c>
      <c r="B1880" s="2">
        <v>25.870699999999999</v>
      </c>
      <c r="C1880" s="7">
        <f t="shared" si="174"/>
        <v>25.762484325329666</v>
      </c>
      <c r="D1880" s="7">
        <f t="shared" si="170"/>
        <v>25.424446686306144</v>
      </c>
      <c r="E1880" s="7">
        <f t="shared" si="169"/>
        <v>0.33803763902352202</v>
      </c>
      <c r="F1880" s="7">
        <f t="shared" si="173"/>
        <v>0.34877016502196168</v>
      </c>
      <c r="G1880" s="7">
        <f t="shared" si="171"/>
        <v>-1.0732525998439657E-2</v>
      </c>
      <c r="H1880" s="7" t="str">
        <f t="shared" si="172"/>
        <v>Hold</v>
      </c>
    </row>
    <row r="1881" spans="1:8" ht="13.5" x14ac:dyDescent="0.35">
      <c r="A1881" s="3">
        <v>44749</v>
      </c>
      <c r="B1881" s="2">
        <v>25.870699999999999</v>
      </c>
      <c r="C1881" s="7">
        <f t="shared" si="174"/>
        <v>25.779132890663561</v>
      </c>
      <c r="D1881" s="7">
        <f t="shared" si="170"/>
        <v>25.457502487320504</v>
      </c>
      <c r="E1881" s="7">
        <f t="shared" si="169"/>
        <v>0.32163040334305748</v>
      </c>
      <c r="F1881" s="7">
        <f t="shared" si="173"/>
        <v>0.34334221268618087</v>
      </c>
      <c r="G1881" s="7">
        <f t="shared" si="171"/>
        <v>-2.1711809343123389E-2</v>
      </c>
      <c r="H1881" s="7" t="str">
        <f t="shared" si="172"/>
        <v>Hold</v>
      </c>
    </row>
    <row r="1882" spans="1:8" ht="13.5" x14ac:dyDescent="0.35">
      <c r="A1882" s="3">
        <v>44750</v>
      </c>
      <c r="B1882" s="2">
        <v>25.9468</v>
      </c>
      <c r="C1882" s="7">
        <f t="shared" si="174"/>
        <v>25.804927830561475</v>
      </c>
      <c r="D1882" s="7">
        <f t="shared" si="170"/>
        <v>25.493746747518987</v>
      </c>
      <c r="E1882" s="7">
        <f t="shared" si="169"/>
        <v>0.31118108304248793</v>
      </c>
      <c r="F1882" s="7">
        <f t="shared" si="173"/>
        <v>0.33690998675744233</v>
      </c>
      <c r="G1882" s="7">
        <f t="shared" si="171"/>
        <v>-2.5728903714954399E-2</v>
      </c>
      <c r="H1882" s="7" t="str">
        <f t="shared" si="172"/>
        <v>Hold</v>
      </c>
    </row>
    <row r="1883" spans="1:8" ht="13.5" x14ac:dyDescent="0.35">
      <c r="A1883" s="3">
        <v>44753</v>
      </c>
      <c r="B1883" s="2">
        <v>25.9696</v>
      </c>
      <c r="C1883" s="7">
        <f t="shared" si="174"/>
        <v>25.830262010475096</v>
      </c>
      <c r="D1883" s="7">
        <f t="shared" si="170"/>
        <v>25.528995136591657</v>
      </c>
      <c r="E1883" s="7">
        <f t="shared" si="169"/>
        <v>0.30126687388343854</v>
      </c>
      <c r="F1883" s="7">
        <f t="shared" si="173"/>
        <v>0.32978136418264159</v>
      </c>
      <c r="G1883" s="7">
        <f t="shared" si="171"/>
        <v>-2.8514490299203055E-2</v>
      </c>
      <c r="H1883" s="7" t="str">
        <f t="shared" si="172"/>
        <v>Hold</v>
      </c>
    </row>
    <row r="1884" spans="1:8" ht="13.5" x14ac:dyDescent="0.35">
      <c r="A1884" s="3">
        <v>44754</v>
      </c>
      <c r="B1884" s="2">
        <v>26.099</v>
      </c>
      <c r="C1884" s="7">
        <f t="shared" si="174"/>
        <v>25.871606316555848</v>
      </c>
      <c r="D1884" s="7">
        <f t="shared" si="170"/>
        <v>25.57121771906635</v>
      </c>
      <c r="E1884" s="7">
        <f t="shared" ref="E1884:E1947" si="175">C1884-D1884</f>
        <v>0.30038859748949776</v>
      </c>
      <c r="F1884" s="7">
        <f t="shared" si="173"/>
        <v>0.32390281084401285</v>
      </c>
      <c r="G1884" s="7">
        <f t="shared" si="171"/>
        <v>-2.351421335451509E-2</v>
      </c>
      <c r="H1884" s="7" t="str">
        <f t="shared" si="172"/>
        <v>Hold</v>
      </c>
    </row>
    <row r="1885" spans="1:8" ht="13.5" x14ac:dyDescent="0.35">
      <c r="A1885" s="3">
        <v>44755</v>
      </c>
      <c r="B1885" s="2">
        <v>26.1751</v>
      </c>
      <c r="C1885" s="7">
        <f t="shared" si="174"/>
        <v>25.918297652470336</v>
      </c>
      <c r="D1885" s="7">
        <f t="shared" ref="D1885:D1948" si="176">$D$4*B1885+(1-$D$4)*D1884</f>
        <v>25.61594973987625</v>
      </c>
      <c r="E1885" s="7">
        <f t="shared" si="175"/>
        <v>0.30234791259408667</v>
      </c>
      <c r="F1885" s="7">
        <f t="shared" si="173"/>
        <v>0.31959183119402762</v>
      </c>
      <c r="G1885" s="7">
        <f t="shared" si="171"/>
        <v>-1.7243918599940955E-2</v>
      </c>
      <c r="H1885" s="7" t="str">
        <f t="shared" si="172"/>
        <v>Hold</v>
      </c>
    </row>
    <row r="1886" spans="1:8" ht="13.5" x14ac:dyDescent="0.35">
      <c r="A1886" s="3">
        <v>44756</v>
      </c>
      <c r="B1886" s="2">
        <v>26.213100000000001</v>
      </c>
      <c r="C1886" s="7">
        <f t="shared" si="174"/>
        <v>25.963651859782594</v>
      </c>
      <c r="D1886" s="7">
        <f t="shared" si="176"/>
        <v>25.660183092478007</v>
      </c>
      <c r="E1886" s="7">
        <f t="shared" si="175"/>
        <v>0.30346876730458661</v>
      </c>
      <c r="F1886" s="7">
        <f t="shared" si="173"/>
        <v>0.31636721841613941</v>
      </c>
      <c r="G1886" s="7">
        <f t="shared" si="171"/>
        <v>-1.28984511115528E-2</v>
      </c>
      <c r="H1886" s="7" t="str">
        <f t="shared" si="172"/>
        <v>Hold</v>
      </c>
    </row>
    <row r="1887" spans="1:8" ht="13.5" x14ac:dyDescent="0.35">
      <c r="A1887" s="3">
        <v>44757</v>
      </c>
      <c r="B1887" s="2">
        <v>26.213100000000001</v>
      </c>
      <c r="C1887" s="7">
        <f t="shared" si="174"/>
        <v>26.002028496739115</v>
      </c>
      <c r="D1887" s="7">
        <f t="shared" si="176"/>
        <v>25.701139900442598</v>
      </c>
      <c r="E1887" s="7">
        <f t="shared" si="175"/>
        <v>0.30088859629651665</v>
      </c>
      <c r="F1887" s="7">
        <f t="shared" si="173"/>
        <v>0.31327149399221488</v>
      </c>
      <c r="G1887" s="7">
        <f t="shared" si="171"/>
        <v>-1.2382897695698225E-2</v>
      </c>
      <c r="H1887" s="7" t="str">
        <f t="shared" si="172"/>
        <v>Hold</v>
      </c>
    </row>
    <row r="1888" spans="1:8" ht="13.5" x14ac:dyDescent="0.35">
      <c r="A1888" s="3">
        <v>44760</v>
      </c>
      <c r="B1888" s="2">
        <v>26.251200000000001</v>
      </c>
      <c r="C1888" s="7">
        <f t="shared" si="174"/>
        <v>26.040362574163868</v>
      </c>
      <c r="D1888" s="7">
        <f t="shared" si="176"/>
        <v>25.741885093002406</v>
      </c>
      <c r="E1888" s="7">
        <f t="shared" si="175"/>
        <v>0.29847748116146278</v>
      </c>
      <c r="F1888" s="7">
        <f t="shared" si="173"/>
        <v>0.31031269142606444</v>
      </c>
      <c r="G1888" s="7">
        <f t="shared" si="171"/>
        <v>-1.1835210264601659E-2</v>
      </c>
      <c r="H1888" s="7" t="str">
        <f t="shared" si="172"/>
        <v>Hold</v>
      </c>
    </row>
    <row r="1889" spans="1:8" ht="13.5" x14ac:dyDescent="0.35">
      <c r="A1889" s="3">
        <v>44761</v>
      </c>
      <c r="B1889" s="2">
        <v>26.403300000000002</v>
      </c>
      <c r="C1889" s="7">
        <f t="shared" si="174"/>
        <v>26.096199101215582</v>
      </c>
      <c r="D1889" s="7">
        <f t="shared" si="176"/>
        <v>25.790878789817043</v>
      </c>
      <c r="E1889" s="7">
        <f t="shared" si="175"/>
        <v>0.30532031139853899</v>
      </c>
      <c r="F1889" s="7">
        <f t="shared" si="173"/>
        <v>0.30931421542055937</v>
      </c>
      <c r="G1889" s="7">
        <f t="shared" si="171"/>
        <v>-3.9939040220203781E-3</v>
      </c>
      <c r="H1889" s="7" t="str">
        <f t="shared" si="172"/>
        <v>Hold</v>
      </c>
    </row>
    <row r="1890" spans="1:8" ht="13.5" x14ac:dyDescent="0.35">
      <c r="A1890" s="3">
        <v>44762</v>
      </c>
      <c r="B1890" s="2">
        <v>26.243600000000001</v>
      </c>
      <c r="C1890" s="7">
        <f t="shared" si="174"/>
        <v>26.11887616256703</v>
      </c>
      <c r="D1890" s="7">
        <f t="shared" si="176"/>
        <v>25.824413694275037</v>
      </c>
      <c r="E1890" s="7">
        <f t="shared" si="175"/>
        <v>0.29446246829199296</v>
      </c>
      <c r="F1890" s="7">
        <f t="shared" si="173"/>
        <v>0.30634386599484609</v>
      </c>
      <c r="G1890" s="7">
        <f t="shared" si="171"/>
        <v>-1.1881397702853125E-2</v>
      </c>
      <c r="H1890" s="7" t="str">
        <f t="shared" si="172"/>
        <v>Hold</v>
      </c>
    </row>
    <row r="1891" spans="1:8" ht="13.5" x14ac:dyDescent="0.35">
      <c r="A1891" s="3">
        <v>44763</v>
      </c>
      <c r="B1891" s="2">
        <v>27.148800000000001</v>
      </c>
      <c r="C1891" s="7">
        <f t="shared" si="174"/>
        <v>26.277325983710565</v>
      </c>
      <c r="D1891" s="7">
        <f t="shared" si="176"/>
        <v>25.922516383588</v>
      </c>
      <c r="E1891" s="7">
        <f t="shared" si="175"/>
        <v>0.35480960012256446</v>
      </c>
      <c r="F1891" s="7">
        <f t="shared" si="173"/>
        <v>0.31603701282038976</v>
      </c>
      <c r="G1891" s="7">
        <f t="shared" si="171"/>
        <v>3.8772587302174699E-2</v>
      </c>
      <c r="H1891" s="7" t="str">
        <f t="shared" si="172"/>
        <v>Sell</v>
      </c>
    </row>
    <row r="1892" spans="1:8" ht="13.5" x14ac:dyDescent="0.35">
      <c r="A1892" s="3">
        <v>44764</v>
      </c>
      <c r="B1892" s="2">
        <v>26.940999999999999</v>
      </c>
      <c r="C1892" s="7">
        <f t="shared" si="174"/>
        <v>26.379429678524325</v>
      </c>
      <c r="D1892" s="7">
        <f t="shared" si="176"/>
        <v>25.997959614433334</v>
      </c>
      <c r="E1892" s="7">
        <f t="shared" si="175"/>
        <v>0.38147006409099049</v>
      </c>
      <c r="F1892" s="7">
        <f t="shared" si="173"/>
        <v>0.32912362307450993</v>
      </c>
      <c r="G1892" s="7">
        <f t="shared" ref="G1892:G1955" si="177">E1892-F1892</f>
        <v>5.234644101648056E-2</v>
      </c>
      <c r="H1892" s="7" t="str">
        <f t="shared" ref="H1892:H1955" si="178">IF(G1892&lt;0,"Hold","Sell")</f>
        <v>Sell</v>
      </c>
    </row>
    <row r="1893" spans="1:8" ht="13.5" x14ac:dyDescent="0.35">
      <c r="A1893" s="3">
        <v>44768</v>
      </c>
      <c r="B1893" s="2">
        <v>27.180800000000001</v>
      </c>
      <c r="C1893" s="7">
        <f t="shared" si="174"/>
        <v>26.502717420289812</v>
      </c>
      <c r="D1893" s="7">
        <f t="shared" si="176"/>
        <v>26.085577420771603</v>
      </c>
      <c r="E1893" s="7">
        <f t="shared" si="175"/>
        <v>0.41713999951820924</v>
      </c>
      <c r="F1893" s="7">
        <f t="shared" ref="F1893:F1956" si="179">(E1893*(2/10))+((1-(2/10))*F1892)</f>
        <v>0.34672689836324982</v>
      </c>
      <c r="G1893" s="7">
        <f t="shared" si="177"/>
        <v>7.0413101154959412E-2</v>
      </c>
      <c r="H1893" s="7" t="str">
        <f t="shared" si="178"/>
        <v>Sell</v>
      </c>
    </row>
    <row r="1894" spans="1:8" ht="13.5" x14ac:dyDescent="0.35">
      <c r="A1894" s="3">
        <v>44769</v>
      </c>
      <c r="B1894" s="2">
        <v>27.180800000000001</v>
      </c>
      <c r="C1894" s="7">
        <f t="shared" si="174"/>
        <v>26.607037817168305</v>
      </c>
      <c r="D1894" s="7">
        <f t="shared" si="176"/>
        <v>26.166705019232964</v>
      </c>
      <c r="E1894" s="7">
        <f t="shared" si="175"/>
        <v>0.44033279793534064</v>
      </c>
      <c r="F1894" s="7">
        <f t="shared" si="179"/>
        <v>0.36544807827766801</v>
      </c>
      <c r="G1894" s="7">
        <f t="shared" si="177"/>
        <v>7.4884719657672627E-2</v>
      </c>
      <c r="H1894" s="7" t="str">
        <f t="shared" si="178"/>
        <v>Sell</v>
      </c>
    </row>
    <row r="1895" spans="1:8" ht="13.5" x14ac:dyDescent="0.35">
      <c r="A1895" s="3">
        <v>44770</v>
      </c>
      <c r="B1895" s="2">
        <v>27.180800000000001</v>
      </c>
      <c r="C1895" s="7">
        <f t="shared" si="174"/>
        <v>26.695308922219333</v>
      </c>
      <c r="D1895" s="7">
        <f t="shared" si="176"/>
        <v>26.241823165956447</v>
      </c>
      <c r="E1895" s="7">
        <f t="shared" si="175"/>
        <v>0.45348575626288579</v>
      </c>
      <c r="F1895" s="7">
        <f t="shared" si="179"/>
        <v>0.3830556138747116</v>
      </c>
      <c r="G1895" s="7">
        <f t="shared" si="177"/>
        <v>7.0430142388174188E-2</v>
      </c>
      <c r="H1895" s="7" t="str">
        <f t="shared" si="178"/>
        <v>Sell</v>
      </c>
    </row>
    <row r="1896" spans="1:8" ht="13.5" x14ac:dyDescent="0.35">
      <c r="A1896" s="3">
        <v>44771</v>
      </c>
      <c r="B1896" s="2">
        <v>27.580500000000001</v>
      </c>
      <c r="C1896" s="7">
        <f t="shared" si="174"/>
        <v>26.83149216495482</v>
      </c>
      <c r="D1896" s="7">
        <f t="shared" si="176"/>
        <v>26.340984412922637</v>
      </c>
      <c r="E1896" s="7">
        <f t="shared" si="175"/>
        <v>0.49050775203218322</v>
      </c>
      <c r="F1896" s="7">
        <f t="shared" si="179"/>
        <v>0.40454604150620593</v>
      </c>
      <c r="G1896" s="7">
        <f t="shared" si="177"/>
        <v>8.5961710525977286E-2</v>
      </c>
      <c r="H1896" s="7" t="str">
        <f t="shared" si="178"/>
        <v>Sell</v>
      </c>
    </row>
    <row r="1897" spans="1:8" ht="13.5" x14ac:dyDescent="0.35">
      <c r="A1897" s="3">
        <v>44774</v>
      </c>
      <c r="B1897" s="2">
        <v>27.9803</v>
      </c>
      <c r="C1897" s="7">
        <f t="shared" si="174"/>
        <v>27.008231831884846</v>
      </c>
      <c r="D1897" s="7">
        <f t="shared" si="176"/>
        <v>26.462415197150591</v>
      </c>
      <c r="E1897" s="7">
        <f t="shared" si="175"/>
        <v>0.54581663473425479</v>
      </c>
      <c r="F1897" s="7">
        <f t="shared" si="179"/>
        <v>0.43280016015181577</v>
      </c>
      <c r="G1897" s="7">
        <f t="shared" si="177"/>
        <v>0.11301647458243902</v>
      </c>
      <c r="H1897" s="7" t="str">
        <f t="shared" si="178"/>
        <v>Sell</v>
      </c>
    </row>
    <row r="1898" spans="1:8" ht="13.5" x14ac:dyDescent="0.35">
      <c r="A1898" s="3">
        <v>44775</v>
      </c>
      <c r="B1898" s="2">
        <v>28.38</v>
      </c>
      <c r="C1898" s="7">
        <f t="shared" si="174"/>
        <v>27.219273088517948</v>
      </c>
      <c r="D1898" s="7">
        <f t="shared" si="176"/>
        <v>26.604458515880175</v>
      </c>
      <c r="E1898" s="7">
        <f t="shared" si="175"/>
        <v>0.61481457263777273</v>
      </c>
      <c r="F1898" s="7">
        <f t="shared" si="179"/>
        <v>0.4692030426490072</v>
      </c>
      <c r="G1898" s="7">
        <f t="shared" si="177"/>
        <v>0.14561152998876553</v>
      </c>
      <c r="H1898" s="7" t="str">
        <f t="shared" si="178"/>
        <v>Sell</v>
      </c>
    </row>
    <row r="1899" spans="1:8" ht="13.5" x14ac:dyDescent="0.35">
      <c r="A1899" s="3">
        <v>44776</v>
      </c>
      <c r="B1899" s="2">
        <v>28.34</v>
      </c>
      <c r="C1899" s="7">
        <f t="shared" si="174"/>
        <v>27.391692613361339</v>
      </c>
      <c r="D1899" s="7">
        <f t="shared" si="176"/>
        <v>26.733017144333495</v>
      </c>
      <c r="E1899" s="7">
        <f t="shared" si="175"/>
        <v>0.65867546902784468</v>
      </c>
      <c r="F1899" s="7">
        <f t="shared" si="179"/>
        <v>0.50709752792477469</v>
      </c>
      <c r="G1899" s="7">
        <f t="shared" si="177"/>
        <v>0.15157794110306999</v>
      </c>
      <c r="H1899" s="7" t="str">
        <f t="shared" si="178"/>
        <v>Sell</v>
      </c>
    </row>
    <row r="1900" spans="1:8" ht="13.5" x14ac:dyDescent="0.35">
      <c r="A1900" s="3">
        <v>44777</v>
      </c>
      <c r="B1900" s="2">
        <v>29.06</v>
      </c>
      <c r="C1900" s="7">
        <f t="shared" si="174"/>
        <v>27.648355288228828</v>
      </c>
      <c r="D1900" s="7">
        <f t="shared" si="176"/>
        <v>26.905386244753238</v>
      </c>
      <c r="E1900" s="7">
        <f t="shared" si="175"/>
        <v>0.74296904347558979</v>
      </c>
      <c r="F1900" s="7">
        <f t="shared" si="179"/>
        <v>0.55427183103493771</v>
      </c>
      <c r="G1900" s="7">
        <f t="shared" si="177"/>
        <v>0.18869721244065207</v>
      </c>
      <c r="H1900" s="7" t="str">
        <f t="shared" si="178"/>
        <v>Sell</v>
      </c>
    </row>
    <row r="1901" spans="1:8" ht="13.5" x14ac:dyDescent="0.35">
      <c r="A1901" s="3">
        <v>44778</v>
      </c>
      <c r="B1901" s="2">
        <v>28.752300000000002</v>
      </c>
      <c r="C1901" s="7">
        <f t="shared" si="174"/>
        <v>27.818192936193622</v>
      </c>
      <c r="D1901" s="7">
        <f t="shared" si="176"/>
        <v>27.042194671067811</v>
      </c>
      <c r="E1901" s="7">
        <f t="shared" si="175"/>
        <v>0.7759982651258106</v>
      </c>
      <c r="F1901" s="7">
        <f t="shared" si="179"/>
        <v>0.59861711785311233</v>
      </c>
      <c r="G1901" s="7">
        <f t="shared" si="177"/>
        <v>0.17738114727269827</v>
      </c>
      <c r="H1901" s="7" t="str">
        <f t="shared" si="178"/>
        <v>Sell</v>
      </c>
    </row>
    <row r="1902" spans="1:8" ht="13.5" x14ac:dyDescent="0.35">
      <c r="A1902" s="3">
        <v>44781</v>
      </c>
      <c r="B1902" s="2">
        <v>28.488499999999998</v>
      </c>
      <c r="C1902" s="7">
        <f t="shared" si="174"/>
        <v>27.92131709985614</v>
      </c>
      <c r="D1902" s="7">
        <f t="shared" si="176"/>
        <v>27.149328399136863</v>
      </c>
      <c r="E1902" s="7">
        <f t="shared" si="175"/>
        <v>0.77198870071927672</v>
      </c>
      <c r="F1902" s="7">
        <f t="shared" si="179"/>
        <v>0.63329143442634528</v>
      </c>
      <c r="G1902" s="7">
        <f t="shared" si="177"/>
        <v>0.13869726629293144</v>
      </c>
      <c r="H1902" s="7" t="str">
        <f t="shared" si="178"/>
        <v>Sell</v>
      </c>
    </row>
    <row r="1903" spans="1:8" ht="13.5" x14ac:dyDescent="0.35">
      <c r="A1903" s="3">
        <v>44782</v>
      </c>
      <c r="B1903" s="2">
        <v>28.3126</v>
      </c>
      <c r="C1903" s="7">
        <f t="shared" si="174"/>
        <v>27.981514469109044</v>
      </c>
      <c r="D1903" s="7">
        <f t="shared" si="176"/>
        <v>27.235496665867466</v>
      </c>
      <c r="E1903" s="7">
        <f t="shared" si="175"/>
        <v>0.74601780324157829</v>
      </c>
      <c r="F1903" s="7">
        <f t="shared" si="179"/>
        <v>0.65583670818939188</v>
      </c>
      <c r="G1903" s="7">
        <f t="shared" si="177"/>
        <v>9.0181095052186411E-2</v>
      </c>
      <c r="H1903" s="7" t="str">
        <f t="shared" si="178"/>
        <v>Sell</v>
      </c>
    </row>
    <row r="1904" spans="1:8" ht="13.5" x14ac:dyDescent="0.35">
      <c r="A1904" s="3">
        <v>44783</v>
      </c>
      <c r="B1904" s="2">
        <v>28.3126</v>
      </c>
      <c r="C1904" s="7">
        <f t="shared" si="174"/>
        <v>28.032450704630733</v>
      </c>
      <c r="D1904" s="7">
        <f t="shared" si="176"/>
        <v>27.315282098025431</v>
      </c>
      <c r="E1904" s="7">
        <f t="shared" si="175"/>
        <v>0.71716860660530202</v>
      </c>
      <c r="F1904" s="7">
        <f t="shared" si="179"/>
        <v>0.668103087872574</v>
      </c>
      <c r="G1904" s="7">
        <f t="shared" si="177"/>
        <v>4.906551873272802E-2</v>
      </c>
      <c r="H1904" s="7" t="str">
        <f t="shared" si="178"/>
        <v>Sell</v>
      </c>
    </row>
    <row r="1905" spans="1:8" ht="13.5" x14ac:dyDescent="0.35">
      <c r="A1905" s="3">
        <v>44784</v>
      </c>
      <c r="B1905" s="2">
        <v>28.3126</v>
      </c>
      <c r="C1905" s="7">
        <f t="shared" si="174"/>
        <v>28.075550596226009</v>
      </c>
      <c r="D1905" s="7">
        <f t="shared" si="176"/>
        <v>27.389157498171695</v>
      </c>
      <c r="E1905" s="7">
        <f t="shared" si="175"/>
        <v>0.68639309805431381</v>
      </c>
      <c r="F1905" s="7">
        <f t="shared" si="179"/>
        <v>0.67176108990892192</v>
      </c>
      <c r="G1905" s="7">
        <f t="shared" si="177"/>
        <v>1.4632008145391895E-2</v>
      </c>
      <c r="H1905" s="7" t="str">
        <f t="shared" si="178"/>
        <v>Sell</v>
      </c>
    </row>
    <row r="1906" spans="1:8" ht="13.5" x14ac:dyDescent="0.35">
      <c r="A1906" s="3">
        <v>44785</v>
      </c>
      <c r="B1906" s="2">
        <v>28.3126</v>
      </c>
      <c r="C1906" s="7">
        <f t="shared" si="174"/>
        <v>28.112019735268163</v>
      </c>
      <c r="D1906" s="7">
        <f t="shared" si="176"/>
        <v>27.457560646455274</v>
      </c>
      <c r="E1906" s="7">
        <f t="shared" si="175"/>
        <v>0.65445908881288872</v>
      </c>
      <c r="F1906" s="7">
        <f t="shared" si="179"/>
        <v>0.66830068968971534</v>
      </c>
      <c r="G1906" s="7">
        <f t="shared" si="177"/>
        <v>-1.3841600876826621E-2</v>
      </c>
      <c r="H1906" s="7" t="str">
        <f t="shared" si="178"/>
        <v>Hold</v>
      </c>
    </row>
    <row r="1907" spans="1:8" ht="13.5" x14ac:dyDescent="0.35">
      <c r="A1907" s="3">
        <v>44788</v>
      </c>
      <c r="B1907" s="2">
        <v>28.3126</v>
      </c>
      <c r="C1907" s="7">
        <f t="shared" si="174"/>
        <v>28.142878237534603</v>
      </c>
      <c r="D1907" s="7">
        <f t="shared" si="176"/>
        <v>27.520896894865995</v>
      </c>
      <c r="E1907" s="7">
        <f t="shared" si="175"/>
        <v>0.62198134266860805</v>
      </c>
      <c r="F1907" s="7">
        <f t="shared" si="179"/>
        <v>0.65903682028549393</v>
      </c>
      <c r="G1907" s="7">
        <f t="shared" si="177"/>
        <v>-3.7055477616885879E-2</v>
      </c>
      <c r="H1907" s="7" t="str">
        <f t="shared" si="178"/>
        <v>Hold</v>
      </c>
    </row>
    <row r="1908" spans="1:8" ht="13.5" x14ac:dyDescent="0.35">
      <c r="A1908" s="3">
        <v>44789</v>
      </c>
      <c r="B1908" s="2">
        <v>28.840199999999999</v>
      </c>
      <c r="C1908" s="7">
        <f t="shared" si="174"/>
        <v>28.250158508683128</v>
      </c>
      <c r="D1908" s="7">
        <f t="shared" si="176"/>
        <v>27.618623050801848</v>
      </c>
      <c r="E1908" s="7">
        <f t="shared" si="175"/>
        <v>0.63153545788128085</v>
      </c>
      <c r="F1908" s="7">
        <f t="shared" si="179"/>
        <v>0.65353654780465131</v>
      </c>
      <c r="G1908" s="7">
        <f t="shared" si="177"/>
        <v>-2.2001089923370465E-2</v>
      </c>
      <c r="H1908" s="7" t="str">
        <f t="shared" si="178"/>
        <v>Hold</v>
      </c>
    </row>
    <row r="1909" spans="1:8" ht="13.5" x14ac:dyDescent="0.35">
      <c r="A1909" s="3">
        <v>44790</v>
      </c>
      <c r="B1909" s="2">
        <v>28.840199999999999</v>
      </c>
      <c r="C1909" s="7">
        <f t="shared" si="174"/>
        <v>28.340934122731881</v>
      </c>
      <c r="D1909" s="7">
        <f t="shared" si="176"/>
        <v>27.709110232223935</v>
      </c>
      <c r="E1909" s="7">
        <f t="shared" si="175"/>
        <v>0.63182389050794541</v>
      </c>
      <c r="F1909" s="7">
        <f t="shared" si="179"/>
        <v>0.64919401634531015</v>
      </c>
      <c r="G1909" s="7">
        <f t="shared" si="177"/>
        <v>-1.7370125837364747E-2</v>
      </c>
      <c r="H1909" s="7" t="str">
        <f t="shared" si="178"/>
        <v>Hold</v>
      </c>
    </row>
    <row r="1910" spans="1:8" ht="13.5" x14ac:dyDescent="0.35">
      <c r="A1910" s="3">
        <v>44791</v>
      </c>
      <c r="B1910" s="2">
        <v>30.071200000000001</v>
      </c>
      <c r="C1910" s="7">
        <f t="shared" si="174"/>
        <v>28.607128873080825</v>
      </c>
      <c r="D1910" s="7">
        <f t="shared" si="176"/>
        <v>27.884079844651794</v>
      </c>
      <c r="E1910" s="7">
        <f t="shared" si="175"/>
        <v>0.72304902842903118</v>
      </c>
      <c r="F1910" s="7">
        <f t="shared" si="179"/>
        <v>0.66396501876205438</v>
      </c>
      <c r="G1910" s="7">
        <f t="shared" si="177"/>
        <v>5.90840096669768E-2</v>
      </c>
      <c r="H1910" s="7" t="str">
        <f t="shared" si="178"/>
        <v>Sell</v>
      </c>
    </row>
    <row r="1911" spans="1:8" ht="13.5" x14ac:dyDescent="0.35">
      <c r="A1911" s="3">
        <v>44792</v>
      </c>
      <c r="B1911" s="2">
        <v>30.027200000000001</v>
      </c>
      <c r="C1911" s="7">
        <f t="shared" si="174"/>
        <v>28.825601354145313</v>
      </c>
      <c r="D1911" s="7">
        <f t="shared" si="176"/>
        <v>28.042829485788701</v>
      </c>
      <c r="E1911" s="7">
        <f t="shared" si="175"/>
        <v>0.78277186835661183</v>
      </c>
      <c r="F1911" s="7">
        <f t="shared" si="179"/>
        <v>0.68772638868096592</v>
      </c>
      <c r="G1911" s="7">
        <f t="shared" si="177"/>
        <v>9.5045479675645916E-2</v>
      </c>
      <c r="H1911" s="7" t="str">
        <f t="shared" si="178"/>
        <v>Sell</v>
      </c>
    </row>
    <row r="1912" spans="1:8" ht="13.5" x14ac:dyDescent="0.35">
      <c r="A1912" s="3">
        <v>44795</v>
      </c>
      <c r="B1912" s="2">
        <v>29.622699999999998</v>
      </c>
      <c r="C1912" s="7">
        <f t="shared" si="174"/>
        <v>28.948231915046033</v>
      </c>
      <c r="D1912" s="7">
        <f t="shared" si="176"/>
        <v>28.159856931285834</v>
      </c>
      <c r="E1912" s="7">
        <f t="shared" si="175"/>
        <v>0.78837498376019965</v>
      </c>
      <c r="F1912" s="7">
        <f t="shared" si="179"/>
        <v>0.70785610769681262</v>
      </c>
      <c r="G1912" s="7">
        <f t="shared" si="177"/>
        <v>8.0518876063387035E-2</v>
      </c>
      <c r="H1912" s="7" t="str">
        <f t="shared" si="178"/>
        <v>Sell</v>
      </c>
    </row>
    <row r="1913" spans="1:8" ht="13.5" x14ac:dyDescent="0.35">
      <c r="A1913" s="3">
        <v>44796</v>
      </c>
      <c r="B1913" s="2">
        <v>29.543600000000001</v>
      </c>
      <c r="C1913" s="7">
        <f t="shared" si="174"/>
        <v>29.039827005038951</v>
      </c>
      <c r="D1913" s="7">
        <f t="shared" si="176"/>
        <v>28.262356417857255</v>
      </c>
      <c r="E1913" s="7">
        <f t="shared" si="175"/>
        <v>0.77747058718169626</v>
      </c>
      <c r="F1913" s="7">
        <f t="shared" si="179"/>
        <v>0.72177900359378933</v>
      </c>
      <c r="G1913" s="7">
        <f t="shared" si="177"/>
        <v>5.5691583587906934E-2</v>
      </c>
      <c r="H1913" s="7" t="str">
        <f t="shared" si="178"/>
        <v>Sell</v>
      </c>
    </row>
    <row r="1914" spans="1:8" ht="13.5" x14ac:dyDescent="0.35">
      <c r="A1914" s="3">
        <v>44797</v>
      </c>
      <c r="B1914" s="2">
        <v>29.9832</v>
      </c>
      <c r="C1914" s="7">
        <f t="shared" si="174"/>
        <v>29.184961311956034</v>
      </c>
      <c r="D1914" s="7">
        <f t="shared" si="176"/>
        <v>28.389826312830792</v>
      </c>
      <c r="E1914" s="7">
        <f t="shared" si="175"/>
        <v>0.7951349991252421</v>
      </c>
      <c r="F1914" s="7">
        <f t="shared" si="179"/>
        <v>0.73645020270007988</v>
      </c>
      <c r="G1914" s="7">
        <f t="shared" si="177"/>
        <v>5.8684796425162222E-2</v>
      </c>
      <c r="H1914" s="7" t="str">
        <f t="shared" si="178"/>
        <v>Sell</v>
      </c>
    </row>
    <row r="1915" spans="1:8" ht="13.5" x14ac:dyDescent="0.35">
      <c r="A1915" s="3">
        <v>44798</v>
      </c>
      <c r="B1915" s="2">
        <v>30.071200000000001</v>
      </c>
      <c r="C1915" s="7">
        <f t="shared" si="174"/>
        <v>29.321305725501261</v>
      </c>
      <c r="D1915" s="7">
        <f t="shared" si="176"/>
        <v>28.51437251188036</v>
      </c>
      <c r="E1915" s="7">
        <f t="shared" si="175"/>
        <v>0.80693321362090131</v>
      </c>
      <c r="F1915" s="7">
        <f t="shared" si="179"/>
        <v>0.75054680488424419</v>
      </c>
      <c r="G1915" s="7">
        <f t="shared" si="177"/>
        <v>5.6386408736657123E-2</v>
      </c>
      <c r="H1915" s="7" t="str">
        <f t="shared" si="178"/>
        <v>Sell</v>
      </c>
    </row>
    <row r="1916" spans="1:8" ht="13.5" x14ac:dyDescent="0.35">
      <c r="A1916" s="3">
        <v>44799</v>
      </c>
      <c r="B1916" s="2">
        <v>29.992000000000001</v>
      </c>
      <c r="C1916" s="7">
        <f t="shared" si="174"/>
        <v>29.424489460039531</v>
      </c>
      <c r="D1916" s="7">
        <f t="shared" si="176"/>
        <v>28.623826399889222</v>
      </c>
      <c r="E1916" s="7">
        <f t="shared" si="175"/>
        <v>0.80066306015030975</v>
      </c>
      <c r="F1916" s="7">
        <f t="shared" si="179"/>
        <v>0.7605700559374573</v>
      </c>
      <c r="G1916" s="7">
        <f t="shared" si="177"/>
        <v>4.0093004212852446E-2</v>
      </c>
      <c r="H1916" s="7" t="str">
        <f t="shared" si="178"/>
        <v>Sell</v>
      </c>
    </row>
    <row r="1917" spans="1:8" ht="13.5" x14ac:dyDescent="0.35">
      <c r="A1917" s="3">
        <v>44802</v>
      </c>
      <c r="B1917" s="2">
        <v>29.7195</v>
      </c>
      <c r="C1917" s="7">
        <f t="shared" si="174"/>
        <v>29.469875696956528</v>
      </c>
      <c r="D1917" s="7">
        <f t="shared" si="176"/>
        <v>28.704987407304834</v>
      </c>
      <c r="E1917" s="7">
        <f t="shared" si="175"/>
        <v>0.76488828965169375</v>
      </c>
      <c r="F1917" s="7">
        <f t="shared" si="179"/>
        <v>0.76143370268030464</v>
      </c>
      <c r="G1917" s="7">
        <f t="shared" si="177"/>
        <v>3.4545869713891175E-3</v>
      </c>
      <c r="H1917" s="7" t="str">
        <f t="shared" si="178"/>
        <v>Sell</v>
      </c>
    </row>
    <row r="1918" spans="1:8" ht="13.5" x14ac:dyDescent="0.35">
      <c r="A1918" s="3">
        <v>44803</v>
      </c>
      <c r="B1918" s="2">
        <v>29.7195</v>
      </c>
      <c r="C1918" s="7">
        <f t="shared" si="174"/>
        <v>29.508279435886294</v>
      </c>
      <c r="D1918" s="7">
        <f t="shared" si="176"/>
        <v>28.780136488245216</v>
      </c>
      <c r="E1918" s="7">
        <f t="shared" si="175"/>
        <v>0.72814294764107856</v>
      </c>
      <c r="F1918" s="7">
        <f t="shared" si="179"/>
        <v>0.75477555167245947</v>
      </c>
      <c r="G1918" s="7">
        <f t="shared" si="177"/>
        <v>-2.6632604031380902E-2</v>
      </c>
      <c r="H1918" s="7" t="str">
        <f t="shared" si="178"/>
        <v>Hold</v>
      </c>
    </row>
    <row r="1919" spans="1:8" ht="13.5" x14ac:dyDescent="0.35">
      <c r="A1919" s="3">
        <v>44804</v>
      </c>
      <c r="B1919" s="2">
        <v>29.622699999999998</v>
      </c>
      <c r="C1919" s="7">
        <f t="shared" si="174"/>
        <v>29.525882599596095</v>
      </c>
      <c r="D1919" s="7">
        <f t="shared" si="176"/>
        <v>28.842548600227051</v>
      </c>
      <c r="E1919" s="7">
        <f t="shared" si="175"/>
        <v>0.68333399936904371</v>
      </c>
      <c r="F1919" s="7">
        <f t="shared" si="179"/>
        <v>0.74048724121177645</v>
      </c>
      <c r="G1919" s="7">
        <f t="shared" si="177"/>
        <v>-5.7153241842732738E-2</v>
      </c>
      <c r="H1919" s="7" t="str">
        <f t="shared" si="178"/>
        <v>Hold</v>
      </c>
    </row>
    <row r="1920" spans="1:8" ht="13.5" x14ac:dyDescent="0.35">
      <c r="A1920" s="3">
        <v>44805</v>
      </c>
      <c r="B1920" s="2">
        <v>29.446899999999999</v>
      </c>
      <c r="C1920" s="7">
        <f t="shared" si="174"/>
        <v>29.513731430427462</v>
      </c>
      <c r="D1920" s="7">
        <f t="shared" si="176"/>
        <v>28.887315370580602</v>
      </c>
      <c r="E1920" s="7">
        <f t="shared" si="175"/>
        <v>0.62641605984686066</v>
      </c>
      <c r="F1920" s="7">
        <f t="shared" si="179"/>
        <v>0.71767300493879338</v>
      </c>
      <c r="G1920" s="7">
        <f t="shared" si="177"/>
        <v>-9.1256945091932717E-2</v>
      </c>
      <c r="H1920" s="7" t="str">
        <f t="shared" si="178"/>
        <v>Hold</v>
      </c>
    </row>
    <row r="1921" spans="1:8" ht="13.5" x14ac:dyDescent="0.35">
      <c r="A1921" s="3">
        <v>44806</v>
      </c>
      <c r="B1921" s="2">
        <v>27.688300000000002</v>
      </c>
      <c r="C1921" s="7">
        <f t="shared" si="174"/>
        <v>29.232895825746315</v>
      </c>
      <c r="D1921" s="7">
        <f t="shared" si="176"/>
        <v>28.798499417204262</v>
      </c>
      <c r="E1921" s="7">
        <f t="shared" si="175"/>
        <v>0.43439640854205308</v>
      </c>
      <c r="F1921" s="7">
        <f t="shared" si="179"/>
        <v>0.66101768565944541</v>
      </c>
      <c r="G1921" s="7">
        <f t="shared" si="177"/>
        <v>-0.22662127711739233</v>
      </c>
      <c r="H1921" s="7" t="str">
        <f t="shared" si="178"/>
        <v>Hold</v>
      </c>
    </row>
    <row r="1922" spans="1:8" ht="13.5" x14ac:dyDescent="0.35">
      <c r="A1922" s="3">
        <v>44809</v>
      </c>
      <c r="B1922" s="2">
        <v>28.400600000000001</v>
      </c>
      <c r="C1922" s="7">
        <f t="shared" si="174"/>
        <v>29.104850314093035</v>
      </c>
      <c r="D1922" s="7">
        <f t="shared" si="176"/>
        <v>28.769025386300243</v>
      </c>
      <c r="E1922" s="7">
        <f t="shared" si="175"/>
        <v>0.33582492779279249</v>
      </c>
      <c r="F1922" s="7">
        <f t="shared" si="179"/>
        <v>0.59597913408611491</v>
      </c>
      <c r="G1922" s="7">
        <f t="shared" si="177"/>
        <v>-0.26015420629332242</v>
      </c>
      <c r="H1922" s="7" t="str">
        <f t="shared" si="178"/>
        <v>Hold</v>
      </c>
    </row>
    <row r="1923" spans="1:8" ht="13.5" x14ac:dyDescent="0.35">
      <c r="A1923" s="3">
        <v>44810</v>
      </c>
      <c r="B1923" s="2">
        <v>28.303799999999999</v>
      </c>
      <c r="C1923" s="7">
        <f t="shared" si="174"/>
        <v>28.981611804232568</v>
      </c>
      <c r="D1923" s="7">
        <f t="shared" si="176"/>
        <v>28.734564246574298</v>
      </c>
      <c r="E1923" s="7">
        <f t="shared" si="175"/>
        <v>0.24704755765827002</v>
      </c>
      <c r="F1923" s="7">
        <f t="shared" si="179"/>
        <v>0.52619281880054591</v>
      </c>
      <c r="G1923" s="7">
        <f t="shared" si="177"/>
        <v>-0.27914526114227589</v>
      </c>
      <c r="H1923" s="7" t="str">
        <f t="shared" si="178"/>
        <v>Hold</v>
      </c>
    </row>
    <row r="1924" spans="1:8" ht="13.5" x14ac:dyDescent="0.35">
      <c r="A1924" s="3">
        <v>44811</v>
      </c>
      <c r="B1924" s="2">
        <v>28.110399999999998</v>
      </c>
      <c r="C1924" s="7">
        <f t="shared" si="174"/>
        <v>28.847579218966018</v>
      </c>
      <c r="D1924" s="7">
        <f t="shared" si="176"/>
        <v>28.688329857939163</v>
      </c>
      <c r="E1924" s="7">
        <f t="shared" si="175"/>
        <v>0.1592493610268555</v>
      </c>
      <c r="F1924" s="7">
        <f t="shared" si="179"/>
        <v>0.45280412724580787</v>
      </c>
      <c r="G1924" s="7">
        <f t="shared" si="177"/>
        <v>-0.29355476621895238</v>
      </c>
      <c r="H1924" s="7" t="str">
        <f t="shared" si="178"/>
        <v>Hold</v>
      </c>
    </row>
    <row r="1925" spans="1:8" ht="13.5" x14ac:dyDescent="0.35">
      <c r="A1925" s="3">
        <v>44812</v>
      </c>
      <c r="B1925" s="2">
        <v>27.2575</v>
      </c>
      <c r="C1925" s="7">
        <f t="shared" si="174"/>
        <v>28.602951646817399</v>
      </c>
      <c r="D1925" s="7">
        <f t="shared" si="176"/>
        <v>28.582342461054779</v>
      </c>
      <c r="E1925" s="7">
        <f t="shared" si="175"/>
        <v>2.060918576261983E-2</v>
      </c>
      <c r="F1925" s="7">
        <f t="shared" si="179"/>
        <v>0.36636513894917028</v>
      </c>
      <c r="G1925" s="7">
        <f t="shared" si="177"/>
        <v>-0.34575595318655045</v>
      </c>
      <c r="H1925" s="7" t="str">
        <f t="shared" si="178"/>
        <v>Hold</v>
      </c>
    </row>
    <row r="1926" spans="1:8" ht="13.5" x14ac:dyDescent="0.35">
      <c r="A1926" s="3">
        <v>44813</v>
      </c>
      <c r="B1926" s="2">
        <v>27.433399999999999</v>
      </c>
      <c r="C1926" s="7">
        <f t="shared" si="174"/>
        <v>28.423020624230105</v>
      </c>
      <c r="D1926" s="7">
        <f t="shared" si="176"/>
        <v>28.49723561208776</v>
      </c>
      <c r="E1926" s="7">
        <f t="shared" si="175"/>
        <v>-7.4214987857654791E-2</v>
      </c>
      <c r="F1926" s="7">
        <f t="shared" si="179"/>
        <v>0.2782491135878053</v>
      </c>
      <c r="G1926" s="7">
        <f t="shared" si="177"/>
        <v>-0.35246410144546009</v>
      </c>
      <c r="H1926" s="7" t="str">
        <f t="shared" si="178"/>
        <v>Hold</v>
      </c>
    </row>
    <row r="1927" spans="1:8" ht="13.5" x14ac:dyDescent="0.35">
      <c r="A1927" s="3">
        <v>44816</v>
      </c>
      <c r="B1927" s="2">
        <v>27.415800000000001</v>
      </c>
      <c r="C1927" s="7">
        <f t="shared" si="174"/>
        <v>28.268063605117781</v>
      </c>
      <c r="D1927" s="7">
        <f t="shared" si="176"/>
        <v>28.417129270451628</v>
      </c>
      <c r="E1927" s="7">
        <f t="shared" si="175"/>
        <v>-0.14906566533384691</v>
      </c>
      <c r="F1927" s="7">
        <f t="shared" si="179"/>
        <v>0.19278615780347486</v>
      </c>
      <c r="G1927" s="7">
        <f t="shared" si="177"/>
        <v>-0.34185182313732176</v>
      </c>
      <c r="H1927" s="7" t="str">
        <f t="shared" si="178"/>
        <v>Hold</v>
      </c>
    </row>
    <row r="1928" spans="1:8" ht="13.5" x14ac:dyDescent="0.35">
      <c r="A1928" s="3">
        <v>44817</v>
      </c>
      <c r="B1928" s="2">
        <v>27.415800000000001</v>
      </c>
      <c r="C1928" s="7">
        <f t="shared" si="174"/>
        <v>28.136946127407352</v>
      </c>
      <c r="D1928" s="7">
        <f t="shared" si="176"/>
        <v>28.342956731899655</v>
      </c>
      <c r="E1928" s="7">
        <f t="shared" si="175"/>
        <v>-0.20601060449230246</v>
      </c>
      <c r="F1928" s="7">
        <f t="shared" si="179"/>
        <v>0.1130268053443194</v>
      </c>
      <c r="G1928" s="7">
        <f t="shared" si="177"/>
        <v>-0.31903740983662188</v>
      </c>
      <c r="H1928" s="7" t="str">
        <f t="shared" si="178"/>
        <v>Hold</v>
      </c>
    </row>
    <row r="1929" spans="1:8" ht="13.5" x14ac:dyDescent="0.35">
      <c r="A1929" s="3">
        <v>44818</v>
      </c>
      <c r="B1929" s="2">
        <v>27.512499999999999</v>
      </c>
      <c r="C1929" s="7">
        <f t="shared" si="174"/>
        <v>28.040877492421604</v>
      </c>
      <c r="D1929" s="7">
        <f t="shared" si="176"/>
        <v>28.281441418425608</v>
      </c>
      <c r="E1929" s="7">
        <f t="shared" si="175"/>
        <v>-0.240563926004004</v>
      </c>
      <c r="F1929" s="7">
        <f t="shared" si="179"/>
        <v>4.2308659074654718E-2</v>
      </c>
      <c r="G1929" s="7">
        <f t="shared" si="177"/>
        <v>-0.2828725850786587</v>
      </c>
      <c r="H1929" s="7" t="str">
        <f t="shared" si="178"/>
        <v>Hold</v>
      </c>
    </row>
    <row r="1930" spans="1:8" ht="13.5" x14ac:dyDescent="0.35">
      <c r="A1930" s="3">
        <v>44819</v>
      </c>
      <c r="B1930" s="2">
        <v>27.697099999999999</v>
      </c>
      <c r="C1930" s="7">
        <f t="shared" si="174"/>
        <v>27.987988647433667</v>
      </c>
      <c r="D1930" s="7">
        <f t="shared" si="176"/>
        <v>28.238156868912601</v>
      </c>
      <c r="E1930" s="7">
        <f t="shared" si="175"/>
        <v>-0.25016822147893336</v>
      </c>
      <c r="F1930" s="7">
        <f t="shared" si="179"/>
        <v>-1.6186717036062899E-2</v>
      </c>
      <c r="G1930" s="7">
        <f t="shared" si="177"/>
        <v>-0.23398150444287047</v>
      </c>
      <c r="H1930" s="7" t="str">
        <f t="shared" si="178"/>
        <v>Hold</v>
      </c>
    </row>
    <row r="1931" spans="1:8" ht="13.5" x14ac:dyDescent="0.35">
      <c r="A1931" s="3">
        <v>44820</v>
      </c>
      <c r="B1931" s="2">
        <v>27.4421</v>
      </c>
      <c r="C1931" s="7">
        <f t="shared" si="174"/>
        <v>27.904005778597718</v>
      </c>
      <c r="D1931" s="7">
        <f t="shared" si="176"/>
        <v>28.179189693437593</v>
      </c>
      <c r="E1931" s="7">
        <f t="shared" si="175"/>
        <v>-0.27518391483987514</v>
      </c>
      <c r="F1931" s="7">
        <f t="shared" si="179"/>
        <v>-6.7986156596825359E-2</v>
      </c>
      <c r="G1931" s="7">
        <f t="shared" si="177"/>
        <v>-0.20719775824304978</v>
      </c>
      <c r="H1931" s="7" t="str">
        <f t="shared" si="178"/>
        <v>Hold</v>
      </c>
    </row>
    <row r="1932" spans="1:8" ht="13.5" x14ac:dyDescent="0.35">
      <c r="A1932" s="3">
        <v>44823</v>
      </c>
      <c r="B1932" s="2">
        <v>27.389399999999998</v>
      </c>
      <c r="C1932" s="7">
        <f t="shared" si="174"/>
        <v>27.824835658813452</v>
      </c>
      <c r="D1932" s="7">
        <f t="shared" si="176"/>
        <v>28.120686753182959</v>
      </c>
      <c r="E1932" s="7">
        <f t="shared" si="175"/>
        <v>-0.29585109436950674</v>
      </c>
      <c r="F1932" s="7">
        <f t="shared" si="179"/>
        <v>-0.11355914415136165</v>
      </c>
      <c r="G1932" s="7">
        <f t="shared" si="177"/>
        <v>-0.18229195021814509</v>
      </c>
      <c r="H1932" s="7" t="str">
        <f t="shared" si="178"/>
        <v>Hold</v>
      </c>
    </row>
    <row r="1933" spans="1:8" ht="13.5" x14ac:dyDescent="0.35">
      <c r="A1933" s="3">
        <v>44824</v>
      </c>
      <c r="B1933" s="2">
        <v>27.433399999999999</v>
      </c>
      <c r="C1933" s="7">
        <f t="shared" si="174"/>
        <v>27.764614788226766</v>
      </c>
      <c r="D1933" s="7">
        <f t="shared" si="176"/>
        <v>28.069776623317555</v>
      </c>
      <c r="E1933" s="7">
        <f t="shared" si="175"/>
        <v>-0.30516183509078942</v>
      </c>
      <c r="F1933" s="7">
        <f t="shared" si="179"/>
        <v>-0.1518796823392472</v>
      </c>
      <c r="G1933" s="7">
        <f t="shared" si="177"/>
        <v>-0.15328215275154222</v>
      </c>
      <c r="H1933" s="7" t="str">
        <f t="shared" si="178"/>
        <v>Hold</v>
      </c>
    </row>
    <row r="1934" spans="1:8" ht="13.5" x14ac:dyDescent="0.35">
      <c r="A1934" s="3">
        <v>44825</v>
      </c>
      <c r="B1934" s="2">
        <v>27.389399999999998</v>
      </c>
      <c r="C1934" s="7">
        <f t="shared" si="174"/>
        <v>27.706889436191879</v>
      </c>
      <c r="D1934" s="7">
        <f t="shared" si="176"/>
        <v>28.019378354923663</v>
      </c>
      <c r="E1934" s="7">
        <f t="shared" si="175"/>
        <v>-0.31248891873178408</v>
      </c>
      <c r="F1934" s="7">
        <f t="shared" si="179"/>
        <v>-0.18400152961775459</v>
      </c>
      <c r="G1934" s="7">
        <f t="shared" si="177"/>
        <v>-0.12848738911402949</v>
      </c>
      <c r="H1934" s="7" t="str">
        <f t="shared" si="178"/>
        <v>Hold</v>
      </c>
    </row>
    <row r="1935" spans="1:8" ht="13.5" x14ac:dyDescent="0.35">
      <c r="A1935" s="3">
        <v>44826</v>
      </c>
      <c r="B1935" s="2">
        <v>27.5213</v>
      </c>
      <c r="C1935" s="7">
        <f t="shared" ref="C1935:C1998" si="180">$C$4*B1935+C1934*(1-$C$4)</f>
        <v>27.678337215239281</v>
      </c>
      <c r="D1935" s="7">
        <f t="shared" si="176"/>
        <v>27.982483661966356</v>
      </c>
      <c r="E1935" s="7">
        <f t="shared" si="175"/>
        <v>-0.30414644672707425</v>
      </c>
      <c r="F1935" s="7">
        <f t="shared" si="179"/>
        <v>-0.20803051303961853</v>
      </c>
      <c r="G1935" s="7">
        <f t="shared" si="177"/>
        <v>-9.6115933687455718E-2</v>
      </c>
      <c r="H1935" s="7" t="str">
        <f t="shared" si="178"/>
        <v>Hold</v>
      </c>
    </row>
    <row r="1936" spans="1:8" ht="13.5" x14ac:dyDescent="0.35">
      <c r="A1936" s="3">
        <v>44827</v>
      </c>
      <c r="B1936" s="2">
        <v>27.318999999999999</v>
      </c>
      <c r="C1936" s="7">
        <f t="shared" si="180"/>
        <v>27.62305456674093</v>
      </c>
      <c r="D1936" s="7">
        <f t="shared" si="176"/>
        <v>27.93333672404292</v>
      </c>
      <c r="E1936" s="7">
        <f t="shared" si="175"/>
        <v>-0.31028215730199094</v>
      </c>
      <c r="F1936" s="7">
        <f t="shared" si="179"/>
        <v>-0.22848084189209303</v>
      </c>
      <c r="G1936" s="7">
        <f t="shared" si="177"/>
        <v>-8.1801315409897907E-2</v>
      </c>
      <c r="H1936" s="7" t="str">
        <f t="shared" si="178"/>
        <v>Hold</v>
      </c>
    </row>
    <row r="1937" spans="1:8" ht="13.5" x14ac:dyDescent="0.35">
      <c r="A1937" s="3">
        <v>44830</v>
      </c>
      <c r="B1937" s="2">
        <v>27.318999999999999</v>
      </c>
      <c r="C1937" s="7">
        <f t="shared" si="180"/>
        <v>27.57627694108848</v>
      </c>
      <c r="D1937" s="7">
        <f t="shared" si="176"/>
        <v>27.887830300039738</v>
      </c>
      <c r="E1937" s="7">
        <f t="shared" si="175"/>
        <v>-0.31155335895125802</v>
      </c>
      <c r="F1937" s="7">
        <f t="shared" si="179"/>
        <v>-0.24509534530392604</v>
      </c>
      <c r="G1937" s="7">
        <f t="shared" si="177"/>
        <v>-6.6458013647331976E-2</v>
      </c>
      <c r="H1937" s="7" t="str">
        <f t="shared" si="178"/>
        <v>Hold</v>
      </c>
    </row>
    <row r="1938" spans="1:8" ht="13.5" x14ac:dyDescent="0.35">
      <c r="A1938" s="3">
        <v>44831</v>
      </c>
      <c r="B1938" s="2">
        <v>27.2575</v>
      </c>
      <c r="C1938" s="7">
        <f t="shared" si="180"/>
        <v>27.527234334767176</v>
      </c>
      <c r="D1938" s="7">
        <f t="shared" si="176"/>
        <v>27.84113916670346</v>
      </c>
      <c r="E1938" s="7">
        <f t="shared" si="175"/>
        <v>-0.31390483193628427</v>
      </c>
      <c r="F1938" s="7">
        <f t="shared" si="179"/>
        <v>-0.25885724263039767</v>
      </c>
      <c r="G1938" s="7">
        <f t="shared" si="177"/>
        <v>-5.5047589305886602E-2</v>
      </c>
      <c r="H1938" s="7" t="str">
        <f t="shared" si="178"/>
        <v>Hold</v>
      </c>
    </row>
    <row r="1939" spans="1:8" ht="13.5" x14ac:dyDescent="0.35">
      <c r="A1939" s="3">
        <v>44832</v>
      </c>
      <c r="B1939" s="2">
        <v>27.169599999999999</v>
      </c>
      <c r="C1939" s="7">
        <f t="shared" si="180"/>
        <v>27.47221366787992</v>
      </c>
      <c r="D1939" s="7">
        <f t="shared" si="176"/>
        <v>27.791395524725427</v>
      </c>
      <c r="E1939" s="7">
        <f t="shared" si="175"/>
        <v>-0.31918185684550693</v>
      </c>
      <c r="F1939" s="7">
        <f t="shared" si="179"/>
        <v>-0.27092216547341952</v>
      </c>
      <c r="G1939" s="7">
        <f t="shared" si="177"/>
        <v>-4.825969137208741E-2</v>
      </c>
      <c r="H1939" s="7" t="str">
        <f t="shared" si="178"/>
        <v>Hold</v>
      </c>
    </row>
    <row r="1940" spans="1:8" ht="13.5" x14ac:dyDescent="0.35">
      <c r="A1940" s="3">
        <v>44833</v>
      </c>
      <c r="B1940" s="2">
        <v>27.169599999999999</v>
      </c>
      <c r="C1940" s="7">
        <f t="shared" si="180"/>
        <v>27.425657718975319</v>
      </c>
      <c r="D1940" s="7">
        <f t="shared" si="176"/>
        <v>27.745336596967988</v>
      </c>
      <c r="E1940" s="7">
        <f t="shared" si="175"/>
        <v>-0.31967887799266848</v>
      </c>
      <c r="F1940" s="7">
        <f t="shared" si="179"/>
        <v>-0.28067350797726931</v>
      </c>
      <c r="G1940" s="7">
        <f t="shared" si="177"/>
        <v>-3.9005370015399166E-2</v>
      </c>
      <c r="H1940" s="7" t="str">
        <f t="shared" si="178"/>
        <v>Hold</v>
      </c>
    </row>
    <row r="1941" spans="1:8" ht="13.5" x14ac:dyDescent="0.35">
      <c r="A1941" s="3">
        <v>44834</v>
      </c>
      <c r="B1941" s="2">
        <v>27.081600000000002</v>
      </c>
      <c r="C1941" s="7">
        <f t="shared" si="180"/>
        <v>27.372725762209885</v>
      </c>
      <c r="D1941" s="7">
        <f t="shared" si="176"/>
        <v>27.696170923118508</v>
      </c>
      <c r="E1941" s="7">
        <f t="shared" si="175"/>
        <v>-0.32344516090862285</v>
      </c>
      <c r="F1941" s="7">
        <f t="shared" si="179"/>
        <v>-0.28922783856354001</v>
      </c>
      <c r="G1941" s="7">
        <f t="shared" si="177"/>
        <v>-3.4217322345082846E-2</v>
      </c>
      <c r="H1941" s="7" t="str">
        <f t="shared" si="178"/>
        <v>Hold</v>
      </c>
    </row>
    <row r="1942" spans="1:8" ht="13.5" x14ac:dyDescent="0.35">
      <c r="A1942" s="3">
        <v>44837</v>
      </c>
      <c r="B1942" s="2">
        <v>26.3782</v>
      </c>
      <c r="C1942" s="7">
        <f t="shared" si="180"/>
        <v>27.219721798792978</v>
      </c>
      <c r="D1942" s="7">
        <f t="shared" si="176"/>
        <v>27.598543447331952</v>
      </c>
      <c r="E1942" s="7">
        <f t="shared" si="175"/>
        <v>-0.37882164853897393</v>
      </c>
      <c r="F1942" s="7">
        <f t="shared" si="179"/>
        <v>-0.3071466005586268</v>
      </c>
      <c r="G1942" s="7">
        <f t="shared" si="177"/>
        <v>-7.1675047980347129E-2</v>
      </c>
      <c r="H1942" s="7" t="str">
        <f t="shared" si="178"/>
        <v>Hold</v>
      </c>
    </row>
    <row r="1943" spans="1:8" ht="13.5" x14ac:dyDescent="0.35">
      <c r="A1943" s="3">
        <v>44838</v>
      </c>
      <c r="B1943" s="2">
        <v>26.3782</v>
      </c>
      <c r="C1943" s="7">
        <f t="shared" si="180"/>
        <v>27.09025690667098</v>
      </c>
      <c r="D1943" s="7">
        <f t="shared" si="176"/>
        <v>27.508147636418474</v>
      </c>
      <c r="E1943" s="7">
        <f t="shared" si="175"/>
        <v>-0.41789072974749431</v>
      </c>
      <c r="F1943" s="7">
        <f t="shared" si="179"/>
        <v>-0.3292954263964003</v>
      </c>
      <c r="G1943" s="7">
        <f t="shared" si="177"/>
        <v>-8.8595303351094001E-2</v>
      </c>
      <c r="H1943" s="7" t="str">
        <f t="shared" si="178"/>
        <v>Hold</v>
      </c>
    </row>
    <row r="1944" spans="1:8" ht="13.5" x14ac:dyDescent="0.35">
      <c r="A1944" s="3">
        <v>44839</v>
      </c>
      <c r="B1944" s="2">
        <v>25.3231</v>
      </c>
      <c r="C1944" s="7">
        <f t="shared" si="180"/>
        <v>26.818386613336983</v>
      </c>
      <c r="D1944" s="7">
        <f t="shared" si="176"/>
        <v>27.346292255943034</v>
      </c>
      <c r="E1944" s="7">
        <f t="shared" si="175"/>
        <v>-0.52790564260605066</v>
      </c>
      <c r="F1944" s="7">
        <f t="shared" si="179"/>
        <v>-0.36901746963833043</v>
      </c>
      <c r="G1944" s="7">
        <f t="shared" si="177"/>
        <v>-0.15888817296772023</v>
      </c>
      <c r="H1944" s="7" t="str">
        <f t="shared" si="178"/>
        <v>Hold</v>
      </c>
    </row>
    <row r="1945" spans="1:8" ht="13.5" x14ac:dyDescent="0.35">
      <c r="A1945" s="3">
        <v>44840</v>
      </c>
      <c r="B1945" s="2">
        <v>24.610900000000001</v>
      </c>
      <c r="C1945" s="7">
        <f t="shared" si="180"/>
        <v>26.478773288208217</v>
      </c>
      <c r="D1945" s="7">
        <f t="shared" si="176"/>
        <v>27.143670607354661</v>
      </c>
      <c r="E1945" s="7">
        <f t="shared" si="175"/>
        <v>-0.66489731914644423</v>
      </c>
      <c r="F1945" s="7">
        <f t="shared" si="179"/>
        <v>-0.42819343953995326</v>
      </c>
      <c r="G1945" s="7">
        <f t="shared" si="177"/>
        <v>-0.23670387960649097</v>
      </c>
      <c r="H1945" s="7" t="str">
        <f t="shared" si="178"/>
        <v>Hold</v>
      </c>
    </row>
    <row r="1946" spans="1:8" ht="13.5" x14ac:dyDescent="0.35">
      <c r="A1946" s="3">
        <v>44841</v>
      </c>
      <c r="B1946" s="2">
        <v>24.619700000000002</v>
      </c>
      <c r="C1946" s="7">
        <f t="shared" si="180"/>
        <v>26.192762013099259</v>
      </c>
      <c r="D1946" s="7">
        <f t="shared" si="176"/>
        <v>26.956709821624688</v>
      </c>
      <c r="E1946" s="7">
        <f t="shared" si="175"/>
        <v>-0.76394780852542965</v>
      </c>
      <c r="F1946" s="7">
        <f t="shared" si="179"/>
        <v>-0.49534431333704859</v>
      </c>
      <c r="G1946" s="7">
        <f t="shared" si="177"/>
        <v>-0.26860349518838106</v>
      </c>
      <c r="H1946" s="7" t="str">
        <f t="shared" si="178"/>
        <v>Hold</v>
      </c>
    </row>
    <row r="1947" spans="1:8" ht="13.5" x14ac:dyDescent="0.35">
      <c r="A1947" s="3">
        <v>44844</v>
      </c>
      <c r="B1947" s="2">
        <v>24.593299999999999</v>
      </c>
      <c r="C1947" s="7">
        <f t="shared" si="180"/>
        <v>25.946690934160912</v>
      </c>
      <c r="D1947" s="7">
        <f t="shared" si="176"/>
        <v>26.781642427430267</v>
      </c>
      <c r="E1947" s="7">
        <f t="shared" si="175"/>
        <v>-0.83495149326935447</v>
      </c>
      <c r="F1947" s="7">
        <f t="shared" si="179"/>
        <v>-0.56326574932350981</v>
      </c>
      <c r="G1947" s="7">
        <f t="shared" si="177"/>
        <v>-0.27168574394584466</v>
      </c>
      <c r="H1947" s="7" t="str">
        <f t="shared" si="178"/>
        <v>Hold</v>
      </c>
    </row>
    <row r="1948" spans="1:8" ht="13.5" x14ac:dyDescent="0.35">
      <c r="A1948" s="3">
        <v>44845</v>
      </c>
      <c r="B1948" s="2">
        <v>25.841899999999999</v>
      </c>
      <c r="C1948" s="7">
        <f t="shared" si="180"/>
        <v>25.930569251982313</v>
      </c>
      <c r="D1948" s="7">
        <f t="shared" si="176"/>
        <v>26.712031877250247</v>
      </c>
      <c r="E1948" s="7">
        <f t="shared" ref="E1948:E2011" si="181">C1948-D1948</f>
        <v>-0.78146262526793464</v>
      </c>
      <c r="F1948" s="7">
        <f t="shared" si="179"/>
        <v>-0.60690512451239487</v>
      </c>
      <c r="G1948" s="7">
        <f t="shared" si="177"/>
        <v>-0.17455750075553977</v>
      </c>
      <c r="H1948" s="7" t="str">
        <f t="shared" si="178"/>
        <v>Hold</v>
      </c>
    </row>
    <row r="1949" spans="1:8" ht="13.5" x14ac:dyDescent="0.35">
      <c r="A1949" s="3">
        <v>44846</v>
      </c>
      <c r="B1949" s="2">
        <v>25.490200000000002</v>
      </c>
      <c r="C1949" s="7">
        <f t="shared" si="180"/>
        <v>25.862820136292726</v>
      </c>
      <c r="D1949" s="7">
        <f t="shared" ref="D1949:D2012" si="182">$D$4*B1949+(1-$D$4)*D1948</f>
        <v>26.621525812268747</v>
      </c>
      <c r="E1949" s="7">
        <f t="shared" si="181"/>
        <v>-0.7587056759760209</v>
      </c>
      <c r="F1949" s="7">
        <f t="shared" si="179"/>
        <v>-0.6372652348051201</v>
      </c>
      <c r="G1949" s="7">
        <f t="shared" si="177"/>
        <v>-0.1214404411709008</v>
      </c>
      <c r="H1949" s="7" t="str">
        <f t="shared" si="178"/>
        <v>Hold</v>
      </c>
    </row>
    <row r="1950" spans="1:8" ht="13.5" x14ac:dyDescent="0.35">
      <c r="A1950" s="3">
        <v>44847</v>
      </c>
      <c r="B1950" s="2">
        <v>25.498899999999999</v>
      </c>
      <c r="C1950" s="7">
        <f t="shared" si="180"/>
        <v>25.806832423016921</v>
      </c>
      <c r="D1950" s="7">
        <f t="shared" si="182"/>
        <v>26.538368344693282</v>
      </c>
      <c r="E1950" s="7">
        <f t="shared" si="181"/>
        <v>-0.73153592167636106</v>
      </c>
      <c r="F1950" s="7">
        <f t="shared" si="179"/>
        <v>-0.65611937217936833</v>
      </c>
      <c r="G1950" s="7">
        <f t="shared" si="177"/>
        <v>-7.5416549496992724E-2</v>
      </c>
      <c r="H1950" s="7" t="str">
        <f t="shared" si="178"/>
        <v>Hold</v>
      </c>
    </row>
    <row r="1951" spans="1:8" ht="13.5" x14ac:dyDescent="0.35">
      <c r="A1951" s="3">
        <v>44848</v>
      </c>
      <c r="B1951" s="2">
        <v>25.147200000000002</v>
      </c>
      <c r="C1951" s="7">
        <f t="shared" si="180"/>
        <v>25.70535051178355</v>
      </c>
      <c r="D1951" s="7">
        <f t="shared" si="182"/>
        <v>26.435318837678963</v>
      </c>
      <c r="E1951" s="7">
        <f t="shared" si="181"/>
        <v>-0.72996832589541327</v>
      </c>
      <c r="F1951" s="7">
        <f t="shared" si="179"/>
        <v>-0.67088916292257728</v>
      </c>
      <c r="G1951" s="7">
        <f t="shared" si="177"/>
        <v>-5.9079162972835997E-2</v>
      </c>
      <c r="H1951" s="7" t="str">
        <f t="shared" si="178"/>
        <v>Hold</v>
      </c>
    </row>
    <row r="1952" spans="1:8" ht="13.5" x14ac:dyDescent="0.35">
      <c r="A1952" s="3">
        <v>44851</v>
      </c>
      <c r="B1952" s="2">
        <v>25.340699999999998</v>
      </c>
      <c r="C1952" s="7">
        <f t="shared" si="180"/>
        <v>25.649250433047619</v>
      </c>
      <c r="D1952" s="7">
        <f t="shared" si="182"/>
        <v>26.354235960813856</v>
      </c>
      <c r="E1952" s="7">
        <f t="shared" si="181"/>
        <v>-0.70498552776623669</v>
      </c>
      <c r="F1952" s="7">
        <f t="shared" si="179"/>
        <v>-0.67770843589130925</v>
      </c>
      <c r="G1952" s="7">
        <f t="shared" si="177"/>
        <v>-2.7277091874927439E-2</v>
      </c>
      <c r="H1952" s="7" t="str">
        <f t="shared" si="178"/>
        <v>Hold</v>
      </c>
    </row>
    <row r="1953" spans="1:8" ht="13.5" x14ac:dyDescent="0.35">
      <c r="A1953" s="3">
        <v>44852</v>
      </c>
      <c r="B1953" s="2">
        <v>25.3231</v>
      </c>
      <c r="C1953" s="7">
        <f t="shared" si="180"/>
        <v>25.599073443347987</v>
      </c>
      <c r="D1953" s="7">
        <f t="shared" si="182"/>
        <v>26.277855519272087</v>
      </c>
      <c r="E1953" s="7">
        <f t="shared" si="181"/>
        <v>-0.67878207592410078</v>
      </c>
      <c r="F1953" s="7">
        <f t="shared" si="179"/>
        <v>-0.67792316389786755</v>
      </c>
      <c r="G1953" s="7">
        <f t="shared" si="177"/>
        <v>-8.5891202623322727E-4</v>
      </c>
      <c r="H1953" s="7" t="str">
        <f t="shared" si="178"/>
        <v>Hold</v>
      </c>
    </row>
    <row r="1954" spans="1:8" ht="13.5" x14ac:dyDescent="0.35">
      <c r="A1954" s="3">
        <v>44853</v>
      </c>
      <c r="B1954" s="2">
        <v>25.498899999999999</v>
      </c>
      <c r="C1954" s="7">
        <f t="shared" si="180"/>
        <v>25.583662144371374</v>
      </c>
      <c r="D1954" s="7">
        <f t="shared" si="182"/>
        <v>26.220155110437119</v>
      </c>
      <c r="E1954" s="7">
        <f t="shared" si="181"/>
        <v>-0.63649296606574524</v>
      </c>
      <c r="F1954" s="7">
        <f t="shared" si="179"/>
        <v>-0.66963712433144318</v>
      </c>
      <c r="G1954" s="7">
        <f t="shared" si="177"/>
        <v>3.3144158265697943E-2</v>
      </c>
      <c r="H1954" s="7" t="str">
        <f t="shared" si="178"/>
        <v>Sell</v>
      </c>
    </row>
    <row r="1955" spans="1:8" ht="13.5" x14ac:dyDescent="0.35">
      <c r="A1955" s="3">
        <v>44854</v>
      </c>
      <c r="B1955" s="2">
        <v>24.7516</v>
      </c>
      <c r="C1955" s="7">
        <f t="shared" si="180"/>
        <v>25.455652583698857</v>
      </c>
      <c r="D1955" s="7">
        <f t="shared" si="182"/>
        <v>26.111373250404739</v>
      </c>
      <c r="E1955" s="7">
        <f t="shared" si="181"/>
        <v>-0.65572066670588214</v>
      </c>
      <c r="F1955" s="7">
        <f t="shared" si="179"/>
        <v>-0.66685383280633104</v>
      </c>
      <c r="G1955" s="7">
        <f t="shared" si="177"/>
        <v>1.1133166100448899E-2</v>
      </c>
      <c r="H1955" s="7" t="str">
        <f t="shared" si="178"/>
        <v>Sell</v>
      </c>
    </row>
    <row r="1956" spans="1:8" ht="13.5" x14ac:dyDescent="0.35">
      <c r="A1956" s="3">
        <v>44855</v>
      </c>
      <c r="B1956" s="2">
        <v>24.707599999999999</v>
      </c>
      <c r="C1956" s="7">
        <f t="shared" si="180"/>
        <v>25.34056757082211</v>
      </c>
      <c r="D1956" s="7">
        <f t="shared" si="182"/>
        <v>26.007390046671055</v>
      </c>
      <c r="E1956" s="7">
        <f t="shared" si="181"/>
        <v>-0.66682247584894583</v>
      </c>
      <c r="F1956" s="7">
        <f t="shared" si="179"/>
        <v>-0.66684756141485402</v>
      </c>
      <c r="G1956" s="7">
        <f t="shared" ref="G1956:G2019" si="183">E1956-F1956</f>
        <v>2.5085565908189444E-5</v>
      </c>
      <c r="H1956" s="7" t="str">
        <f t="shared" ref="H1956:H2019" si="184">IF(G1956&lt;0,"Hold","Sell")</f>
        <v>Sell</v>
      </c>
    </row>
    <row r="1957" spans="1:8" ht="13.5" x14ac:dyDescent="0.35">
      <c r="A1957" s="3">
        <v>44858</v>
      </c>
      <c r="B1957" s="2">
        <v>25.0153</v>
      </c>
      <c r="C1957" s="7">
        <f t="shared" si="180"/>
        <v>25.290526406080247</v>
      </c>
      <c r="D1957" s="7">
        <f t="shared" si="182"/>
        <v>25.933901895065794</v>
      </c>
      <c r="E1957" s="7">
        <f t="shared" si="181"/>
        <v>-0.64337548898554786</v>
      </c>
      <c r="F1957" s="7">
        <f t="shared" ref="F1957:F2020" si="185">(E1957*(2/10))+((1-(2/10))*F1956)</f>
        <v>-0.66215314692899285</v>
      </c>
      <c r="G1957" s="7">
        <f t="shared" si="183"/>
        <v>1.8777657943444992E-2</v>
      </c>
      <c r="H1957" s="7" t="str">
        <f t="shared" si="184"/>
        <v>Sell</v>
      </c>
    </row>
    <row r="1958" spans="1:8" ht="13.5" x14ac:dyDescent="0.35">
      <c r="A1958" s="3">
        <v>44859</v>
      </c>
      <c r="B1958" s="2">
        <v>24.707599999999999</v>
      </c>
      <c r="C1958" s="7">
        <f t="shared" si="180"/>
        <v>25.20084542052944</v>
      </c>
      <c r="D1958" s="7">
        <f t="shared" si="182"/>
        <v>25.843064717653512</v>
      </c>
      <c r="E1958" s="7">
        <f t="shared" si="181"/>
        <v>-0.64221929712407189</v>
      </c>
      <c r="F1958" s="7">
        <f t="shared" si="185"/>
        <v>-0.65816637696800873</v>
      </c>
      <c r="G1958" s="7">
        <f t="shared" si="183"/>
        <v>1.594707984393684E-2</v>
      </c>
      <c r="H1958" s="7" t="str">
        <f t="shared" si="184"/>
        <v>Sell</v>
      </c>
    </row>
    <row r="1959" spans="1:8" ht="13.5" x14ac:dyDescent="0.35">
      <c r="A1959" s="3">
        <v>44860</v>
      </c>
      <c r="B1959" s="2">
        <v>25.0593</v>
      </c>
      <c r="C1959" s="7">
        <f t="shared" si="180"/>
        <v>25.179069201986451</v>
      </c>
      <c r="D1959" s="7">
        <f t="shared" si="182"/>
        <v>25.785008071901402</v>
      </c>
      <c r="E1959" s="7">
        <f t="shared" si="181"/>
        <v>-0.60593886991495083</v>
      </c>
      <c r="F1959" s="7">
        <f t="shared" si="185"/>
        <v>-0.64772087555739721</v>
      </c>
      <c r="G1959" s="7">
        <f t="shared" si="183"/>
        <v>4.1782005642446385E-2</v>
      </c>
      <c r="H1959" s="7" t="str">
        <f t="shared" si="184"/>
        <v>Sell</v>
      </c>
    </row>
    <row r="1960" spans="1:8" ht="13.5" x14ac:dyDescent="0.35">
      <c r="A1960" s="3">
        <v>44861</v>
      </c>
      <c r="B1960" s="2">
        <v>25.041699999999999</v>
      </c>
      <c r="C1960" s="7">
        <f t="shared" si="180"/>
        <v>25.157935478603918</v>
      </c>
      <c r="D1960" s="7">
        <f t="shared" si="182"/>
        <v>25.729948214723521</v>
      </c>
      <c r="E1960" s="7">
        <f t="shared" si="181"/>
        <v>-0.57201273611960346</v>
      </c>
      <c r="F1960" s="7">
        <f t="shared" si="185"/>
        <v>-0.63257924766983853</v>
      </c>
      <c r="G1960" s="7">
        <f t="shared" si="183"/>
        <v>6.0566511550235069E-2</v>
      </c>
      <c r="H1960" s="7" t="str">
        <f t="shared" si="184"/>
        <v>Sell</v>
      </c>
    </row>
    <row r="1961" spans="1:8" ht="13.5" x14ac:dyDescent="0.35">
      <c r="A1961" s="3">
        <v>44862</v>
      </c>
      <c r="B1961" s="2">
        <v>24.971399999999999</v>
      </c>
      <c r="C1961" s="7">
        <f t="shared" si="180"/>
        <v>25.129237712664853</v>
      </c>
      <c r="D1961" s="7">
        <f t="shared" si="182"/>
        <v>25.673759458077335</v>
      </c>
      <c r="E1961" s="7">
        <f t="shared" si="181"/>
        <v>-0.54452174541248155</v>
      </c>
      <c r="F1961" s="7">
        <f t="shared" si="185"/>
        <v>-0.61496774721836722</v>
      </c>
      <c r="G1961" s="7">
        <f t="shared" si="183"/>
        <v>7.0446001805885672E-2</v>
      </c>
      <c r="H1961" s="7" t="str">
        <f t="shared" si="184"/>
        <v>Sell</v>
      </c>
    </row>
    <row r="1962" spans="1:8" ht="13.5" x14ac:dyDescent="0.35">
      <c r="A1962" s="3">
        <v>44865</v>
      </c>
      <c r="B1962" s="2">
        <v>24.355899999999998</v>
      </c>
      <c r="C1962" s="7">
        <f t="shared" si="180"/>
        <v>25.010262679947182</v>
      </c>
      <c r="D1962" s="7">
        <f t="shared" si="182"/>
        <v>25.576140238960498</v>
      </c>
      <c r="E1962" s="7">
        <f t="shared" si="181"/>
        <v>-0.56587755901331604</v>
      </c>
      <c r="F1962" s="7">
        <f t="shared" si="185"/>
        <v>-0.60514970957735703</v>
      </c>
      <c r="G1962" s="7">
        <f t="shared" si="183"/>
        <v>3.9272150564040986E-2</v>
      </c>
      <c r="H1962" s="7" t="str">
        <f t="shared" si="184"/>
        <v>Sell</v>
      </c>
    </row>
    <row r="1963" spans="1:8" ht="13.5" x14ac:dyDescent="0.35">
      <c r="A1963" s="3">
        <v>44866</v>
      </c>
      <c r="B1963" s="2">
        <v>24.531700000000001</v>
      </c>
      <c r="C1963" s="7">
        <f t="shared" si="180"/>
        <v>24.936637652263002</v>
      </c>
      <c r="D1963" s="7">
        <f t="shared" si="182"/>
        <v>25.498774295333796</v>
      </c>
      <c r="E1963" s="7">
        <f t="shared" si="181"/>
        <v>-0.5621366430707937</v>
      </c>
      <c r="F1963" s="7">
        <f t="shared" si="185"/>
        <v>-0.59654709627604441</v>
      </c>
      <c r="G1963" s="7">
        <f t="shared" si="183"/>
        <v>3.4410453205250713E-2</v>
      </c>
      <c r="H1963" s="7" t="str">
        <f t="shared" si="184"/>
        <v>Sell</v>
      </c>
    </row>
    <row r="1964" spans="1:8" ht="13.5" x14ac:dyDescent="0.35">
      <c r="A1964" s="3">
        <v>44867</v>
      </c>
      <c r="B1964" s="2">
        <v>24.268000000000001</v>
      </c>
      <c r="C1964" s="7">
        <f t="shared" si="180"/>
        <v>24.833770321145618</v>
      </c>
      <c r="D1964" s="7">
        <f t="shared" si="182"/>
        <v>25.407605829012773</v>
      </c>
      <c r="E1964" s="7">
        <f t="shared" si="181"/>
        <v>-0.57383550786715531</v>
      </c>
      <c r="F1964" s="7">
        <f t="shared" si="185"/>
        <v>-0.59200477859426659</v>
      </c>
      <c r="G1964" s="7">
        <f t="shared" si="183"/>
        <v>1.8169270727111275E-2</v>
      </c>
      <c r="H1964" s="7" t="str">
        <f t="shared" si="184"/>
        <v>Sell</v>
      </c>
    </row>
    <row r="1965" spans="1:8" ht="13.5" x14ac:dyDescent="0.35">
      <c r="A1965" s="3">
        <v>44868</v>
      </c>
      <c r="B1965" s="2">
        <v>24.171199999999999</v>
      </c>
      <c r="C1965" s="7">
        <f t="shared" si="180"/>
        <v>24.731836425584756</v>
      </c>
      <c r="D1965" s="7">
        <f t="shared" si="182"/>
        <v>25.316020212048862</v>
      </c>
      <c r="E1965" s="7">
        <f t="shared" si="181"/>
        <v>-0.58418378646410574</v>
      </c>
      <c r="F1965" s="7">
        <f t="shared" si="185"/>
        <v>-0.59044058016823442</v>
      </c>
      <c r="G1965" s="7">
        <f t="shared" si="183"/>
        <v>6.2567937041286825E-3</v>
      </c>
      <c r="H1965" s="7" t="str">
        <f t="shared" si="184"/>
        <v>Sell</v>
      </c>
    </row>
    <row r="1966" spans="1:8" ht="13.5" x14ac:dyDescent="0.35">
      <c r="A1966" s="3">
        <v>44869</v>
      </c>
      <c r="B1966" s="2">
        <v>24.434999999999999</v>
      </c>
      <c r="C1966" s="7">
        <f t="shared" si="180"/>
        <v>24.686169283187102</v>
      </c>
      <c r="D1966" s="7">
        <f t="shared" si="182"/>
        <v>25.250759455600797</v>
      </c>
      <c r="E1966" s="7">
        <f t="shared" si="181"/>
        <v>-0.5645901724136948</v>
      </c>
      <c r="F1966" s="7">
        <f t="shared" si="185"/>
        <v>-0.5852704986173265</v>
      </c>
      <c r="G1966" s="7">
        <f t="shared" si="183"/>
        <v>2.0680326203631694E-2</v>
      </c>
      <c r="H1966" s="7" t="str">
        <f t="shared" si="184"/>
        <v>Sell</v>
      </c>
    </row>
    <row r="1967" spans="1:8" ht="13.5" x14ac:dyDescent="0.35">
      <c r="A1967" s="3">
        <v>44872</v>
      </c>
      <c r="B1967" s="2">
        <v>24.399899999999999</v>
      </c>
      <c r="C1967" s="7">
        <f t="shared" si="180"/>
        <v>24.642127855004471</v>
      </c>
      <c r="D1967" s="7">
        <f t="shared" si="182"/>
        <v>25.18773282926</v>
      </c>
      <c r="E1967" s="7">
        <f t="shared" si="181"/>
        <v>-0.54560497425552867</v>
      </c>
      <c r="F1967" s="7">
        <f t="shared" si="185"/>
        <v>-0.57733739374496695</v>
      </c>
      <c r="G1967" s="7">
        <f t="shared" si="183"/>
        <v>3.1732419489438279E-2</v>
      </c>
      <c r="H1967" s="7" t="str">
        <f t="shared" si="184"/>
        <v>Sell</v>
      </c>
    </row>
    <row r="1968" spans="1:8" ht="13.5" x14ac:dyDescent="0.35">
      <c r="A1968" s="3">
        <v>44873</v>
      </c>
      <c r="B1968" s="2">
        <v>24.18</v>
      </c>
      <c r="C1968" s="7">
        <f t="shared" si="180"/>
        <v>24.571031261926858</v>
      </c>
      <c r="D1968" s="7">
        <f t="shared" si="182"/>
        <v>25.113085953018519</v>
      </c>
      <c r="E1968" s="7">
        <f t="shared" si="181"/>
        <v>-0.5420546910916606</v>
      </c>
      <c r="F1968" s="7">
        <f t="shared" si="185"/>
        <v>-0.57028085321430566</v>
      </c>
      <c r="G1968" s="7">
        <f t="shared" si="183"/>
        <v>2.822616212264506E-2</v>
      </c>
      <c r="H1968" s="7" t="str">
        <f t="shared" si="184"/>
        <v>Sell</v>
      </c>
    </row>
    <row r="1969" spans="1:8" ht="13.5" x14ac:dyDescent="0.35">
      <c r="A1969" s="3">
        <v>44874</v>
      </c>
      <c r="B1969" s="2">
        <v>24.1097</v>
      </c>
      <c r="C1969" s="7">
        <f t="shared" si="180"/>
        <v>24.500057221630417</v>
      </c>
      <c r="D1969" s="7">
        <f t="shared" si="182"/>
        <v>25.038761067609737</v>
      </c>
      <c r="E1969" s="7">
        <f t="shared" si="181"/>
        <v>-0.53870384597932031</v>
      </c>
      <c r="F1969" s="7">
        <f t="shared" si="185"/>
        <v>-0.56396545176730861</v>
      </c>
      <c r="G1969" s="7">
        <f t="shared" si="183"/>
        <v>2.5261605787988306E-2</v>
      </c>
      <c r="H1969" s="7" t="str">
        <f t="shared" si="184"/>
        <v>Sell</v>
      </c>
    </row>
    <row r="1970" spans="1:8" ht="13.5" x14ac:dyDescent="0.35">
      <c r="A1970" s="3">
        <v>44875</v>
      </c>
      <c r="B1970" s="2">
        <v>23.740400000000001</v>
      </c>
      <c r="C1970" s="7">
        <f t="shared" si="180"/>
        <v>24.383186879841123</v>
      </c>
      <c r="D1970" s="7">
        <f t="shared" si="182"/>
        <v>24.942586173712719</v>
      </c>
      <c r="E1970" s="7">
        <f t="shared" si="181"/>
        <v>-0.55939929387159637</v>
      </c>
      <c r="F1970" s="7">
        <f t="shared" si="185"/>
        <v>-0.56305222018816625</v>
      </c>
      <c r="G1970" s="7">
        <f t="shared" si="183"/>
        <v>3.6529263165698822E-3</v>
      </c>
      <c r="H1970" s="7" t="str">
        <f t="shared" si="184"/>
        <v>Sell</v>
      </c>
    </row>
    <row r="1971" spans="1:8" ht="13.5" x14ac:dyDescent="0.35">
      <c r="A1971" s="3">
        <v>44876</v>
      </c>
      <c r="B1971" s="2">
        <v>23.740400000000001</v>
      </c>
      <c r="C1971" s="7">
        <f t="shared" si="180"/>
        <v>24.284296590634796</v>
      </c>
      <c r="D1971" s="7">
        <f t="shared" si="182"/>
        <v>24.853535346030295</v>
      </c>
      <c r="E1971" s="7">
        <f t="shared" si="181"/>
        <v>-0.5692387553954994</v>
      </c>
      <c r="F1971" s="7">
        <f t="shared" si="185"/>
        <v>-0.56428952722963288</v>
      </c>
      <c r="G1971" s="7">
        <f t="shared" si="183"/>
        <v>-4.9492281658665149E-3</v>
      </c>
      <c r="H1971" s="7" t="str">
        <f t="shared" si="184"/>
        <v>Hold</v>
      </c>
    </row>
    <row r="1972" spans="1:8" ht="13.5" x14ac:dyDescent="0.35">
      <c r="A1972" s="3">
        <v>44879</v>
      </c>
      <c r="B1972" s="2">
        <v>23.379899999999999</v>
      </c>
      <c r="C1972" s="7">
        <f t="shared" si="180"/>
        <v>24.145158653614057</v>
      </c>
      <c r="D1972" s="7">
        <f t="shared" si="182"/>
        <v>24.744377172250275</v>
      </c>
      <c r="E1972" s="7">
        <f t="shared" si="181"/>
        <v>-0.59921851863621711</v>
      </c>
      <c r="F1972" s="7">
        <f t="shared" si="185"/>
        <v>-0.57127532551094973</v>
      </c>
      <c r="G1972" s="7">
        <f t="shared" si="183"/>
        <v>-2.7943193125267385E-2</v>
      </c>
      <c r="H1972" s="7" t="str">
        <f t="shared" si="184"/>
        <v>Hold</v>
      </c>
    </row>
    <row r="1973" spans="1:8" ht="13.5" x14ac:dyDescent="0.35">
      <c r="A1973" s="3">
        <v>44880</v>
      </c>
      <c r="B1973" s="2">
        <v>23.292000000000002</v>
      </c>
      <c r="C1973" s="7">
        <f t="shared" si="180"/>
        <v>24.013903476134974</v>
      </c>
      <c r="D1973" s="7">
        <f t="shared" si="182"/>
        <v>24.636793678009511</v>
      </c>
      <c r="E1973" s="7">
        <f t="shared" si="181"/>
        <v>-0.62289020187453659</v>
      </c>
      <c r="F1973" s="7">
        <f t="shared" si="185"/>
        <v>-0.58159830078366714</v>
      </c>
      <c r="G1973" s="7">
        <f t="shared" si="183"/>
        <v>-4.1291901090869443E-2</v>
      </c>
      <c r="H1973" s="7" t="str">
        <f t="shared" si="184"/>
        <v>Hold</v>
      </c>
    </row>
    <row r="1974" spans="1:8" ht="13.5" x14ac:dyDescent="0.35">
      <c r="A1974" s="3">
        <v>44881</v>
      </c>
      <c r="B1974" s="2">
        <v>22.834700000000002</v>
      </c>
      <c r="C1974" s="7">
        <f t="shared" si="180"/>
        <v>23.832487556729593</v>
      </c>
      <c r="D1974" s="7">
        <f t="shared" si="182"/>
        <v>24.503305257416212</v>
      </c>
      <c r="E1974" s="7">
        <f t="shared" si="181"/>
        <v>-0.67081770068661939</v>
      </c>
      <c r="F1974" s="7">
        <f t="shared" si="185"/>
        <v>-0.59944218076425759</v>
      </c>
      <c r="G1974" s="7">
        <f t="shared" si="183"/>
        <v>-7.1375519922361796E-2</v>
      </c>
      <c r="H1974" s="7" t="str">
        <f t="shared" si="184"/>
        <v>Hold</v>
      </c>
    </row>
    <row r="1975" spans="1:8" ht="13.5" x14ac:dyDescent="0.35">
      <c r="A1975" s="3">
        <v>44882</v>
      </c>
      <c r="B1975" s="2">
        <v>22.773199999999999</v>
      </c>
      <c r="C1975" s="7">
        <f t="shared" si="180"/>
        <v>23.669520240309655</v>
      </c>
      <c r="D1975" s="7">
        <f t="shared" si="182"/>
        <v>24.375149312422419</v>
      </c>
      <c r="E1975" s="7">
        <f t="shared" si="181"/>
        <v>-0.70562907211276382</v>
      </c>
      <c r="F1975" s="7">
        <f t="shared" si="185"/>
        <v>-0.62067955903395888</v>
      </c>
      <c r="G1975" s="7">
        <f t="shared" si="183"/>
        <v>-8.4949513078804939E-2</v>
      </c>
      <c r="H1975" s="7" t="str">
        <f t="shared" si="184"/>
        <v>Hold</v>
      </c>
    </row>
    <row r="1976" spans="1:8" ht="13.5" x14ac:dyDescent="0.35">
      <c r="A1976" s="3">
        <v>44883</v>
      </c>
      <c r="B1976" s="2">
        <v>21.9819</v>
      </c>
      <c r="C1976" s="7">
        <f t="shared" si="180"/>
        <v>23.409886357185094</v>
      </c>
      <c r="D1976" s="7">
        <f t="shared" si="182"/>
        <v>24.197871585576316</v>
      </c>
      <c r="E1976" s="7">
        <f t="shared" si="181"/>
        <v>-0.78798522839122143</v>
      </c>
      <c r="F1976" s="7">
        <f t="shared" si="185"/>
        <v>-0.65414069290541144</v>
      </c>
      <c r="G1976" s="7">
        <f t="shared" si="183"/>
        <v>-0.13384453548580999</v>
      </c>
      <c r="H1976" s="7" t="str">
        <f t="shared" si="184"/>
        <v>Hold</v>
      </c>
    </row>
    <row r="1977" spans="1:8" ht="13.5" x14ac:dyDescent="0.35">
      <c r="A1977" s="3">
        <v>44886</v>
      </c>
      <c r="B1977" s="2">
        <v>22.7468</v>
      </c>
      <c r="C1977" s="7">
        <f t="shared" si="180"/>
        <v>23.307873071464311</v>
      </c>
      <c r="D1977" s="7">
        <f t="shared" si="182"/>
        <v>24.090384801459553</v>
      </c>
      <c r="E1977" s="7">
        <f t="shared" si="181"/>
        <v>-0.78251172999524243</v>
      </c>
      <c r="F1977" s="7">
        <f t="shared" si="185"/>
        <v>-0.67981490032337777</v>
      </c>
      <c r="G1977" s="7">
        <f t="shared" si="183"/>
        <v>-0.10269682967186466</v>
      </c>
      <c r="H1977" s="7" t="str">
        <f t="shared" si="184"/>
        <v>Hold</v>
      </c>
    </row>
    <row r="1978" spans="1:8" ht="13.5" x14ac:dyDescent="0.35">
      <c r="A1978" s="3">
        <v>44887</v>
      </c>
      <c r="B1978" s="2">
        <v>22.8611</v>
      </c>
      <c r="C1978" s="7">
        <f t="shared" si="180"/>
        <v>23.239138752777496</v>
      </c>
      <c r="D1978" s="7">
        <f t="shared" si="182"/>
        <v>23.999326668018107</v>
      </c>
      <c r="E1978" s="7">
        <f t="shared" si="181"/>
        <v>-0.76018791524061058</v>
      </c>
      <c r="F1978" s="7">
        <f t="shared" si="185"/>
        <v>-0.69588950330682431</v>
      </c>
      <c r="G1978" s="7">
        <f t="shared" si="183"/>
        <v>-6.429841193378627E-2</v>
      </c>
      <c r="H1978" s="7" t="str">
        <f t="shared" si="184"/>
        <v>Hold</v>
      </c>
    </row>
    <row r="1979" spans="1:8" ht="13.5" x14ac:dyDescent="0.35">
      <c r="A1979" s="3">
        <v>44888</v>
      </c>
      <c r="B1979" s="2">
        <v>23.740400000000001</v>
      </c>
      <c r="C1979" s="7">
        <f t="shared" si="180"/>
        <v>23.316255867734803</v>
      </c>
      <c r="D1979" s="7">
        <f t="shared" si="182"/>
        <v>23.980146914831579</v>
      </c>
      <c r="E1979" s="7">
        <f t="shared" si="181"/>
        <v>-0.66389104709677582</v>
      </c>
      <c r="F1979" s="7">
        <f t="shared" si="185"/>
        <v>-0.68948981206481463</v>
      </c>
      <c r="G1979" s="7">
        <f t="shared" si="183"/>
        <v>2.5598764968038812E-2</v>
      </c>
      <c r="H1979" s="7" t="str">
        <f t="shared" si="184"/>
        <v>Sell</v>
      </c>
    </row>
    <row r="1980" spans="1:8" ht="13.5" x14ac:dyDescent="0.35">
      <c r="A1980" s="3">
        <v>44889</v>
      </c>
      <c r="B1980" s="2">
        <v>23.3887</v>
      </c>
      <c r="C1980" s="7">
        <f t="shared" si="180"/>
        <v>23.327401118852528</v>
      </c>
      <c r="D1980" s="7">
        <f t="shared" si="182"/>
        <v>23.936336032251464</v>
      </c>
      <c r="E1980" s="7">
        <f t="shared" si="181"/>
        <v>-0.60893491339893657</v>
      </c>
      <c r="F1980" s="7">
        <f t="shared" si="185"/>
        <v>-0.67337883233163898</v>
      </c>
      <c r="G1980" s="7">
        <f t="shared" si="183"/>
        <v>6.4443918932702404E-2</v>
      </c>
      <c r="H1980" s="7" t="str">
        <f t="shared" si="184"/>
        <v>Sell</v>
      </c>
    </row>
    <row r="1981" spans="1:8" ht="13.5" x14ac:dyDescent="0.35">
      <c r="A1981" s="3">
        <v>44890</v>
      </c>
      <c r="B1981" s="2">
        <v>23.520600000000002</v>
      </c>
      <c r="C1981" s="7">
        <f t="shared" si="180"/>
        <v>23.357124023644449</v>
      </c>
      <c r="D1981" s="7">
        <f t="shared" si="182"/>
        <v>23.905540770603206</v>
      </c>
      <c r="E1981" s="7">
        <f t="shared" si="181"/>
        <v>-0.54841674695875753</v>
      </c>
      <c r="F1981" s="7">
        <f t="shared" si="185"/>
        <v>-0.64838641525706275</v>
      </c>
      <c r="G1981" s="7">
        <f t="shared" si="183"/>
        <v>9.9969668298305225E-2</v>
      </c>
      <c r="H1981" s="7" t="str">
        <f t="shared" si="184"/>
        <v>Sell</v>
      </c>
    </row>
    <row r="1982" spans="1:8" ht="13.5" x14ac:dyDescent="0.35">
      <c r="A1982" s="3">
        <v>44893</v>
      </c>
      <c r="B1982" s="2">
        <v>23.300799999999999</v>
      </c>
      <c r="C1982" s="7">
        <f t="shared" si="180"/>
        <v>23.348458789237608</v>
      </c>
      <c r="D1982" s="7">
        <f t="shared" si="182"/>
        <v>23.86074515796593</v>
      </c>
      <c r="E1982" s="7">
        <f t="shared" si="181"/>
        <v>-0.51228636872832212</v>
      </c>
      <c r="F1982" s="7">
        <f t="shared" si="185"/>
        <v>-0.62116640595131467</v>
      </c>
      <c r="G1982" s="7">
        <f t="shared" si="183"/>
        <v>0.10888003722299255</v>
      </c>
      <c r="H1982" s="7" t="str">
        <f t="shared" si="184"/>
        <v>Sell</v>
      </c>
    </row>
    <row r="1983" spans="1:8" ht="13.5" x14ac:dyDescent="0.35">
      <c r="A1983" s="3">
        <v>44894</v>
      </c>
      <c r="B1983" s="2">
        <v>23.300799999999999</v>
      </c>
      <c r="C1983" s="7">
        <f t="shared" si="180"/>
        <v>23.341126667816436</v>
      </c>
      <c r="D1983" s="7">
        <f t="shared" si="182"/>
        <v>23.819267738857341</v>
      </c>
      <c r="E1983" s="7">
        <f t="shared" si="181"/>
        <v>-0.47814107104090553</v>
      </c>
      <c r="F1983" s="7">
        <f t="shared" si="185"/>
        <v>-0.59256133896923291</v>
      </c>
      <c r="G1983" s="7">
        <f t="shared" si="183"/>
        <v>0.11442026792832738</v>
      </c>
      <c r="H1983" s="7" t="str">
        <f t="shared" si="184"/>
        <v>Sell</v>
      </c>
    </row>
    <row r="1984" spans="1:8" ht="13.5" x14ac:dyDescent="0.35">
      <c r="A1984" s="3">
        <v>44895</v>
      </c>
      <c r="B1984" s="2">
        <v>23.300799999999999</v>
      </c>
      <c r="C1984" s="7">
        <f t="shared" si="180"/>
        <v>23.334922565075445</v>
      </c>
      <c r="D1984" s="7">
        <f t="shared" si="182"/>
        <v>23.780862721164205</v>
      </c>
      <c r="E1984" s="7">
        <f t="shared" si="181"/>
        <v>-0.44594015608875992</v>
      </c>
      <c r="F1984" s="7">
        <f t="shared" si="185"/>
        <v>-0.5632371023931384</v>
      </c>
      <c r="G1984" s="7">
        <f t="shared" si="183"/>
        <v>0.11729694630437848</v>
      </c>
      <c r="H1984" s="7" t="str">
        <f t="shared" si="184"/>
        <v>Sell</v>
      </c>
    </row>
    <row r="1985" spans="1:8" ht="13.5" x14ac:dyDescent="0.35">
      <c r="A1985" s="3">
        <v>44896</v>
      </c>
      <c r="B1985" s="2">
        <v>23.212800000000001</v>
      </c>
      <c r="C1985" s="7">
        <f t="shared" si="180"/>
        <v>23.316134478140761</v>
      </c>
      <c r="D1985" s="7">
        <f t="shared" si="182"/>
        <v>23.738784001077967</v>
      </c>
      <c r="E1985" s="7">
        <f t="shared" si="181"/>
        <v>-0.42264952293720626</v>
      </c>
      <c r="F1985" s="7">
        <f t="shared" si="185"/>
        <v>-0.53511958650195202</v>
      </c>
      <c r="G1985" s="7">
        <f t="shared" si="183"/>
        <v>0.11247006356474576</v>
      </c>
      <c r="H1985" s="7" t="str">
        <f t="shared" si="184"/>
        <v>Sell</v>
      </c>
    </row>
    <row r="1986" spans="1:8" ht="13.5" x14ac:dyDescent="0.35">
      <c r="A1986" s="3">
        <v>44897</v>
      </c>
      <c r="B1986" s="2">
        <v>22.773199999999999</v>
      </c>
      <c r="C1986" s="7">
        <f t="shared" si="180"/>
        <v>23.232606096888336</v>
      </c>
      <c r="D1986" s="7">
        <f t="shared" si="182"/>
        <v>23.667259260257374</v>
      </c>
      <c r="E1986" s="7">
        <f t="shared" si="181"/>
        <v>-0.43465316336903825</v>
      </c>
      <c r="F1986" s="7">
        <f t="shared" si="185"/>
        <v>-0.51502630187536924</v>
      </c>
      <c r="G1986" s="7">
        <f t="shared" si="183"/>
        <v>8.0373138506330988E-2</v>
      </c>
      <c r="H1986" s="7" t="str">
        <f t="shared" si="184"/>
        <v>Sell</v>
      </c>
    </row>
    <row r="1987" spans="1:8" ht="13.5" x14ac:dyDescent="0.35">
      <c r="A1987" s="3">
        <v>44900</v>
      </c>
      <c r="B1987" s="2">
        <v>22.773199999999999</v>
      </c>
      <c r="C1987" s="7">
        <f t="shared" si="180"/>
        <v>23.16192823582859</v>
      </c>
      <c r="D1987" s="7">
        <f t="shared" si="182"/>
        <v>23.601032648386457</v>
      </c>
      <c r="E1987" s="7">
        <f t="shared" si="181"/>
        <v>-0.43910441255786736</v>
      </c>
      <c r="F1987" s="7">
        <f t="shared" si="185"/>
        <v>-0.49984192401186889</v>
      </c>
      <c r="G1987" s="7">
        <f t="shared" si="183"/>
        <v>6.0737511454001525E-2</v>
      </c>
      <c r="H1987" s="7" t="str">
        <f t="shared" si="184"/>
        <v>Sell</v>
      </c>
    </row>
    <row r="1988" spans="1:8" ht="13.5" x14ac:dyDescent="0.35">
      <c r="A1988" s="3">
        <v>44901</v>
      </c>
      <c r="B1988" s="2">
        <v>22.676500000000001</v>
      </c>
      <c r="C1988" s="7">
        <f t="shared" si="180"/>
        <v>23.087246968778036</v>
      </c>
      <c r="D1988" s="7">
        <f t="shared" si="182"/>
        <v>23.532548748505977</v>
      </c>
      <c r="E1988" s="7">
        <f t="shared" si="181"/>
        <v>-0.44530177972794149</v>
      </c>
      <c r="F1988" s="7">
        <f t="shared" si="185"/>
        <v>-0.48893389515508345</v>
      </c>
      <c r="G1988" s="7">
        <f t="shared" si="183"/>
        <v>4.363211542714196E-2</v>
      </c>
      <c r="H1988" s="7" t="str">
        <f t="shared" si="184"/>
        <v>Sell</v>
      </c>
    </row>
    <row r="1989" spans="1:8" ht="13.5" x14ac:dyDescent="0.35">
      <c r="A1989" s="3">
        <v>44902</v>
      </c>
      <c r="B1989" s="2">
        <v>22.421500000000002</v>
      </c>
      <c r="C1989" s="7">
        <f t="shared" si="180"/>
        <v>22.9848243581968</v>
      </c>
      <c r="D1989" s="7">
        <f t="shared" si="182"/>
        <v>23.450248841209238</v>
      </c>
      <c r="E1989" s="7">
        <f t="shared" si="181"/>
        <v>-0.46542448301243766</v>
      </c>
      <c r="F1989" s="7">
        <f t="shared" si="185"/>
        <v>-0.48423201272655431</v>
      </c>
      <c r="G1989" s="7">
        <f t="shared" si="183"/>
        <v>1.8807529714116644E-2</v>
      </c>
      <c r="H1989" s="7" t="str">
        <f t="shared" si="184"/>
        <v>Sell</v>
      </c>
    </row>
    <row r="1990" spans="1:8" ht="13.5" x14ac:dyDescent="0.35">
      <c r="A1990" s="3">
        <v>44903</v>
      </c>
      <c r="B1990" s="2">
        <v>21.9819</v>
      </c>
      <c r="C1990" s="7">
        <f t="shared" si="180"/>
        <v>22.830528303089601</v>
      </c>
      <c r="D1990" s="7">
        <f t="shared" si="182"/>
        <v>23.341482260378925</v>
      </c>
      <c r="E1990" s="7">
        <f t="shared" si="181"/>
        <v>-0.51095395728932402</v>
      </c>
      <c r="F1990" s="7">
        <f t="shared" si="185"/>
        <v>-0.48957640163910826</v>
      </c>
      <c r="G1990" s="7">
        <f t="shared" si="183"/>
        <v>-2.1377555650215763E-2</v>
      </c>
      <c r="H1990" s="7" t="str">
        <f t="shared" si="184"/>
        <v>Hold</v>
      </c>
    </row>
    <row r="1991" spans="1:8" ht="13.5" x14ac:dyDescent="0.35">
      <c r="A1991" s="3">
        <v>44904</v>
      </c>
      <c r="B1991" s="2">
        <v>22.641300000000001</v>
      </c>
      <c r="C1991" s="7">
        <f t="shared" si="180"/>
        <v>22.801416256460435</v>
      </c>
      <c r="D1991" s="7">
        <f t="shared" si="182"/>
        <v>23.289616907758266</v>
      </c>
      <c r="E1991" s="7">
        <f t="shared" si="181"/>
        <v>-0.48820065129783075</v>
      </c>
      <c r="F1991" s="7">
        <f t="shared" si="185"/>
        <v>-0.48930125157085275</v>
      </c>
      <c r="G1991" s="7">
        <f t="shared" si="183"/>
        <v>1.100600273022001E-3</v>
      </c>
      <c r="H1991" s="7" t="str">
        <f t="shared" si="184"/>
        <v>Sell</v>
      </c>
    </row>
    <row r="1992" spans="1:8" ht="13.5" x14ac:dyDescent="0.35">
      <c r="A1992" s="3">
        <v>44907</v>
      </c>
      <c r="B1992" s="2">
        <v>22.421500000000002</v>
      </c>
      <c r="C1992" s="7">
        <f t="shared" si="180"/>
        <v>22.742967601620368</v>
      </c>
      <c r="D1992" s="7">
        <f t="shared" si="182"/>
        <v>23.225311951628026</v>
      </c>
      <c r="E1992" s="7">
        <f t="shared" si="181"/>
        <v>-0.48234435000765785</v>
      </c>
      <c r="F1992" s="7">
        <f t="shared" si="185"/>
        <v>-0.48790987125821383</v>
      </c>
      <c r="G1992" s="7">
        <f t="shared" si="183"/>
        <v>5.5655212505559826E-3</v>
      </c>
      <c r="H1992" s="7" t="str">
        <f t="shared" si="184"/>
        <v>Sell</v>
      </c>
    </row>
    <row r="1993" spans="1:8" ht="13.5" x14ac:dyDescent="0.35">
      <c r="A1993" s="3">
        <v>44908</v>
      </c>
      <c r="B1993" s="2">
        <v>22.412700000000001</v>
      </c>
      <c r="C1993" s="7">
        <f t="shared" si="180"/>
        <v>22.692157201371081</v>
      </c>
      <c r="D1993" s="7">
        <f t="shared" si="182"/>
        <v>23.165118473729652</v>
      </c>
      <c r="E1993" s="7">
        <f t="shared" si="181"/>
        <v>-0.47296127235857099</v>
      </c>
      <c r="F1993" s="7">
        <f t="shared" si="185"/>
        <v>-0.48492015147828532</v>
      </c>
      <c r="G1993" s="7">
        <f t="shared" si="183"/>
        <v>1.1958879119714327E-2</v>
      </c>
      <c r="H1993" s="7" t="str">
        <f t="shared" si="184"/>
        <v>Sell</v>
      </c>
    </row>
    <row r="1994" spans="1:8" ht="13.5" x14ac:dyDescent="0.35">
      <c r="A1994" s="3">
        <v>44909</v>
      </c>
      <c r="B1994" s="2">
        <v>22.412700000000001</v>
      </c>
      <c r="C1994" s="7">
        <f t="shared" si="180"/>
        <v>22.649163785775531</v>
      </c>
      <c r="D1994" s="7">
        <f t="shared" si="182"/>
        <v>23.109383771971899</v>
      </c>
      <c r="E1994" s="7">
        <f t="shared" si="181"/>
        <v>-0.46021998619636761</v>
      </c>
      <c r="F1994" s="7">
        <f t="shared" si="185"/>
        <v>-0.4799801184219018</v>
      </c>
      <c r="G1994" s="7">
        <f t="shared" si="183"/>
        <v>1.9760132225534188E-2</v>
      </c>
      <c r="H1994" s="7" t="str">
        <f t="shared" si="184"/>
        <v>Sell</v>
      </c>
    </row>
    <row r="1995" spans="1:8" ht="13.5" x14ac:dyDescent="0.35">
      <c r="A1995" s="3">
        <v>44910</v>
      </c>
      <c r="B1995" s="2">
        <v>22.377500000000001</v>
      </c>
      <c r="C1995" s="7">
        <f t="shared" si="180"/>
        <v>22.607369357194681</v>
      </c>
      <c r="D1995" s="7">
        <f t="shared" si="182"/>
        <v>23.055170159233242</v>
      </c>
      <c r="E1995" s="7">
        <f t="shared" si="181"/>
        <v>-0.44780080203856087</v>
      </c>
      <c r="F1995" s="7">
        <f t="shared" si="185"/>
        <v>-0.47354425514523368</v>
      </c>
      <c r="G1995" s="7">
        <f t="shared" si="183"/>
        <v>2.5743453106672809E-2</v>
      </c>
      <c r="H1995" s="7" t="str">
        <f t="shared" si="184"/>
        <v>Sell</v>
      </c>
    </row>
    <row r="1996" spans="1:8" ht="13.5" x14ac:dyDescent="0.35">
      <c r="A1996" s="3">
        <v>44911</v>
      </c>
      <c r="B1996" s="2">
        <v>22.676500000000001</v>
      </c>
      <c r="C1996" s="7">
        <f t="shared" si="180"/>
        <v>22.61800484070319</v>
      </c>
      <c r="D1996" s="7">
        <f t="shared" si="182"/>
        <v>23.027120517808559</v>
      </c>
      <c r="E1996" s="7">
        <f t="shared" si="181"/>
        <v>-0.409115677105369</v>
      </c>
      <c r="F1996" s="7">
        <f t="shared" si="185"/>
        <v>-0.46065853953726077</v>
      </c>
      <c r="G1996" s="7">
        <f t="shared" si="183"/>
        <v>5.1542862431891767E-2</v>
      </c>
      <c r="H1996" s="7" t="str">
        <f t="shared" si="184"/>
        <v>Sell</v>
      </c>
    </row>
    <row r="1997" spans="1:8" ht="13.5" x14ac:dyDescent="0.35">
      <c r="A1997" s="3">
        <v>44914</v>
      </c>
      <c r="B1997" s="2">
        <v>22.421500000000002</v>
      </c>
      <c r="C1997" s="7">
        <f t="shared" si="180"/>
        <v>22.587773326748852</v>
      </c>
      <c r="D1997" s="7">
        <f t="shared" si="182"/>
        <v>22.98225973871163</v>
      </c>
      <c r="E1997" s="7">
        <f t="shared" si="181"/>
        <v>-0.39448641196277734</v>
      </c>
      <c r="F1997" s="7">
        <f t="shared" si="185"/>
        <v>-0.44742411402236415</v>
      </c>
      <c r="G1997" s="7">
        <f t="shared" si="183"/>
        <v>5.2937702059586811E-2</v>
      </c>
      <c r="H1997" s="7" t="str">
        <f t="shared" si="184"/>
        <v>Sell</v>
      </c>
    </row>
    <row r="1998" spans="1:8" ht="13.5" x14ac:dyDescent="0.35">
      <c r="A1998" s="3">
        <v>44915</v>
      </c>
      <c r="B1998" s="2">
        <v>22.157699999999998</v>
      </c>
      <c r="C1998" s="7">
        <f t="shared" si="180"/>
        <v>22.521608199556724</v>
      </c>
      <c r="D1998" s="7">
        <f t="shared" si="182"/>
        <v>22.921181239547806</v>
      </c>
      <c r="E1998" s="7">
        <f t="shared" si="181"/>
        <v>-0.39957303999108262</v>
      </c>
      <c r="F1998" s="7">
        <f t="shared" si="185"/>
        <v>-0.4378538992161079</v>
      </c>
      <c r="G1998" s="7">
        <f t="shared" si="183"/>
        <v>3.8280859225025277E-2</v>
      </c>
      <c r="H1998" s="7" t="str">
        <f t="shared" si="184"/>
        <v>Sell</v>
      </c>
    </row>
    <row r="1999" spans="1:8" ht="13.5" x14ac:dyDescent="0.35">
      <c r="A1999" s="3">
        <v>44916</v>
      </c>
      <c r="B1999" s="2">
        <v>21.990600000000001</v>
      </c>
      <c r="C1999" s="7">
        <f t="shared" ref="C1999:C2062" si="186">$C$4*B1999+C1998*(1-$C$4)</f>
        <v>22.439914630394149</v>
      </c>
      <c r="D1999" s="7">
        <f t="shared" si="182"/>
        <v>22.852249295877598</v>
      </c>
      <c r="E1999" s="7">
        <f t="shared" si="181"/>
        <v>-0.41233466548344921</v>
      </c>
      <c r="F1999" s="7">
        <f t="shared" si="185"/>
        <v>-0.43275005246957621</v>
      </c>
      <c r="G1999" s="7">
        <f t="shared" si="183"/>
        <v>2.0415386986126993E-2</v>
      </c>
      <c r="H1999" s="7" t="str">
        <f t="shared" si="184"/>
        <v>Sell</v>
      </c>
    </row>
    <row r="2000" spans="1:8" ht="13.5" x14ac:dyDescent="0.35">
      <c r="A2000" s="3">
        <v>44917</v>
      </c>
      <c r="B2000" s="2">
        <v>22.069800000000001</v>
      </c>
      <c r="C2000" s="7">
        <f t="shared" si="186"/>
        <v>22.382973918025819</v>
      </c>
      <c r="D2000" s="7">
        <f t="shared" si="182"/>
        <v>22.794290088775554</v>
      </c>
      <c r="E2000" s="7">
        <f t="shared" si="181"/>
        <v>-0.41131617074973548</v>
      </c>
      <c r="F2000" s="7">
        <f t="shared" si="185"/>
        <v>-0.42846327612560808</v>
      </c>
      <c r="G2000" s="7">
        <f t="shared" si="183"/>
        <v>1.7147105375872607E-2</v>
      </c>
      <c r="H2000" s="7" t="str">
        <f t="shared" si="184"/>
        <v>Sell</v>
      </c>
    </row>
    <row r="2001" spans="1:8" ht="13.5" x14ac:dyDescent="0.35">
      <c r="A2001" s="3">
        <v>44918</v>
      </c>
      <c r="B2001" s="2">
        <v>22.280799999999999</v>
      </c>
      <c r="C2001" s="7">
        <f t="shared" si="186"/>
        <v>22.367254853714154</v>
      </c>
      <c r="D2001" s="7">
        <f t="shared" si="182"/>
        <v>22.756253785903294</v>
      </c>
      <c r="E2001" s="7">
        <f t="shared" si="181"/>
        <v>-0.38899893218913917</v>
      </c>
      <c r="F2001" s="7">
        <f t="shared" si="185"/>
        <v>-0.4205704073383143</v>
      </c>
      <c r="G2001" s="7">
        <f t="shared" si="183"/>
        <v>3.1571475149175132E-2</v>
      </c>
      <c r="H2001" s="7" t="str">
        <f t="shared" si="184"/>
        <v>Sell</v>
      </c>
    </row>
    <row r="2002" spans="1:8" ht="13.5" x14ac:dyDescent="0.35">
      <c r="A2002" s="3">
        <v>44921</v>
      </c>
      <c r="B2002" s="2">
        <v>22.333600000000001</v>
      </c>
      <c r="C2002" s="7">
        <f t="shared" si="186"/>
        <v>22.362077183911978</v>
      </c>
      <c r="D2002" s="7">
        <f t="shared" si="182"/>
        <v>22.724946098058602</v>
      </c>
      <c r="E2002" s="7">
        <f t="shared" si="181"/>
        <v>-0.36286891414662392</v>
      </c>
      <c r="F2002" s="7">
        <f t="shared" si="185"/>
        <v>-0.40903010869997625</v>
      </c>
      <c r="G2002" s="7">
        <f t="shared" si="183"/>
        <v>4.6161194553352325E-2</v>
      </c>
      <c r="H2002" s="7" t="str">
        <f t="shared" si="184"/>
        <v>Sell</v>
      </c>
    </row>
    <row r="2003" spans="1:8" ht="13.5" x14ac:dyDescent="0.35">
      <c r="A2003" s="3">
        <v>44922</v>
      </c>
      <c r="B2003" s="2">
        <v>21.9819</v>
      </c>
      <c r="C2003" s="7">
        <f t="shared" si="186"/>
        <v>22.303588386387059</v>
      </c>
      <c r="D2003" s="7">
        <f t="shared" si="182"/>
        <v>22.669905646350557</v>
      </c>
      <c r="E2003" s="7">
        <f t="shared" si="181"/>
        <v>-0.36631725996349829</v>
      </c>
      <c r="F2003" s="7">
        <f t="shared" si="185"/>
        <v>-0.40048753895268069</v>
      </c>
      <c r="G2003" s="7">
        <f t="shared" si="183"/>
        <v>3.4170278989182401E-2</v>
      </c>
      <c r="H2003" s="7" t="str">
        <f t="shared" si="184"/>
        <v>Sell</v>
      </c>
    </row>
    <row r="2004" spans="1:8" ht="13.5" x14ac:dyDescent="0.35">
      <c r="A2004" s="3">
        <v>44923</v>
      </c>
      <c r="B2004" s="2">
        <v>22.395099999999999</v>
      </c>
      <c r="C2004" s="7">
        <f t="shared" si="186"/>
        <v>22.317667096173665</v>
      </c>
      <c r="D2004" s="7">
        <f t="shared" si="182"/>
        <v>22.649549672546812</v>
      </c>
      <c r="E2004" s="7">
        <f t="shared" si="181"/>
        <v>-0.33188257637314678</v>
      </c>
      <c r="F2004" s="7">
        <f t="shared" si="185"/>
        <v>-0.38676654643677394</v>
      </c>
      <c r="G2004" s="7">
        <f t="shared" si="183"/>
        <v>5.4883970063627163E-2</v>
      </c>
      <c r="H2004" s="7" t="str">
        <f t="shared" si="184"/>
        <v>Sell</v>
      </c>
    </row>
    <row r="2005" spans="1:8" ht="13.5" x14ac:dyDescent="0.35">
      <c r="A2005" s="3">
        <v>44924</v>
      </c>
      <c r="B2005" s="2">
        <v>22.2456</v>
      </c>
      <c r="C2005" s="7">
        <f t="shared" si="186"/>
        <v>22.306579850608486</v>
      </c>
      <c r="D2005" s="7">
        <f t="shared" si="182"/>
        <v>22.61962747458038</v>
      </c>
      <c r="E2005" s="7">
        <f t="shared" si="181"/>
        <v>-0.31304762397189378</v>
      </c>
      <c r="F2005" s="7">
        <f t="shared" si="185"/>
        <v>-0.37202276194379791</v>
      </c>
      <c r="G2005" s="7">
        <f t="shared" si="183"/>
        <v>5.8975137971904124E-2</v>
      </c>
      <c r="H2005" s="7" t="str">
        <f t="shared" si="184"/>
        <v>Sell</v>
      </c>
    </row>
    <row r="2006" spans="1:8" ht="13.5" x14ac:dyDescent="0.35">
      <c r="A2006" s="3">
        <v>44925</v>
      </c>
      <c r="B2006" s="2">
        <v>22.597300000000001</v>
      </c>
      <c r="C2006" s="7">
        <f t="shared" si="186"/>
        <v>22.35130602743795</v>
      </c>
      <c r="D2006" s="7">
        <f t="shared" si="182"/>
        <v>22.617973587574426</v>
      </c>
      <c r="E2006" s="7">
        <f t="shared" si="181"/>
        <v>-0.26666756013647586</v>
      </c>
      <c r="F2006" s="7">
        <f t="shared" si="185"/>
        <v>-0.35095172158233351</v>
      </c>
      <c r="G2006" s="7">
        <f t="shared" si="183"/>
        <v>8.4284161445857653E-2</v>
      </c>
      <c r="H2006" s="7" t="str">
        <f t="shared" si="184"/>
        <v>Sell</v>
      </c>
    </row>
    <row r="2007" spans="1:8" ht="13.5" x14ac:dyDescent="0.35">
      <c r="A2007" s="3">
        <v>44928</v>
      </c>
      <c r="B2007" s="2">
        <v>22.157699999999998</v>
      </c>
      <c r="C2007" s="7">
        <f t="shared" si="186"/>
        <v>22.32152048475519</v>
      </c>
      <c r="D2007" s="7">
        <f t="shared" si="182"/>
        <v>22.583879247754098</v>
      </c>
      <c r="E2007" s="7">
        <f t="shared" si="181"/>
        <v>-0.26235876299890748</v>
      </c>
      <c r="F2007" s="7">
        <f t="shared" si="185"/>
        <v>-0.33323312986564829</v>
      </c>
      <c r="G2007" s="7">
        <f t="shared" si="183"/>
        <v>7.0874366866740812E-2</v>
      </c>
      <c r="H2007" s="7" t="str">
        <f t="shared" si="184"/>
        <v>Sell</v>
      </c>
    </row>
    <row r="2008" spans="1:8" ht="13.5" x14ac:dyDescent="0.35">
      <c r="A2008" s="3">
        <v>44929</v>
      </c>
      <c r="B2008" s="2">
        <v>21.9819</v>
      </c>
      <c r="C2008" s="7">
        <f t="shared" si="186"/>
        <v>22.269271179408239</v>
      </c>
      <c r="D2008" s="7">
        <f t="shared" si="182"/>
        <v>22.539288192364907</v>
      </c>
      <c r="E2008" s="7">
        <f t="shared" si="181"/>
        <v>-0.27001701295666791</v>
      </c>
      <c r="F2008" s="7">
        <f t="shared" si="185"/>
        <v>-0.32058990648385222</v>
      </c>
      <c r="G2008" s="7">
        <f t="shared" si="183"/>
        <v>5.0572893527184304E-2</v>
      </c>
      <c r="H2008" s="7" t="str">
        <f t="shared" si="184"/>
        <v>Sell</v>
      </c>
    </row>
    <row r="2009" spans="1:8" ht="13.5" x14ac:dyDescent="0.35">
      <c r="A2009" s="3">
        <v>44930</v>
      </c>
      <c r="B2009" s="2">
        <v>21.893899999999999</v>
      </c>
      <c r="C2009" s="7">
        <f t="shared" si="186"/>
        <v>22.211521767191588</v>
      </c>
      <c r="D2009" s="7">
        <f t="shared" si="182"/>
        <v>22.491481659597138</v>
      </c>
      <c r="E2009" s="7">
        <f t="shared" si="181"/>
        <v>-0.27995989240555019</v>
      </c>
      <c r="F2009" s="7">
        <f t="shared" si="185"/>
        <v>-0.31246390366819182</v>
      </c>
      <c r="G2009" s="7">
        <f t="shared" si="183"/>
        <v>3.250401126264163E-2</v>
      </c>
      <c r="H2009" s="7" t="str">
        <f t="shared" si="184"/>
        <v>Sell</v>
      </c>
    </row>
    <row r="2010" spans="1:8" ht="13.5" x14ac:dyDescent="0.35">
      <c r="A2010" s="3">
        <v>44931</v>
      </c>
      <c r="B2010" s="2">
        <v>21.964300000000001</v>
      </c>
      <c r="C2010" s="7">
        <f t="shared" si="186"/>
        <v>22.173487649162112</v>
      </c>
      <c r="D2010" s="7">
        <f t="shared" si="182"/>
        <v>22.452431166293646</v>
      </c>
      <c r="E2010" s="7">
        <f t="shared" si="181"/>
        <v>-0.27894351713153398</v>
      </c>
      <c r="F2010" s="7">
        <f t="shared" si="185"/>
        <v>-0.3057598263608603</v>
      </c>
      <c r="G2010" s="7">
        <f t="shared" si="183"/>
        <v>2.6816309229326318E-2</v>
      </c>
      <c r="H2010" s="7" t="str">
        <f t="shared" si="184"/>
        <v>Sell</v>
      </c>
    </row>
    <row r="2011" spans="1:8" ht="13.5" x14ac:dyDescent="0.35">
      <c r="A2011" s="3">
        <v>44932</v>
      </c>
      <c r="B2011" s="2">
        <v>21.841200000000001</v>
      </c>
      <c r="C2011" s="7">
        <f t="shared" si="186"/>
        <v>22.12236647236794</v>
      </c>
      <c r="D2011" s="7">
        <f t="shared" si="182"/>
        <v>22.407154783605229</v>
      </c>
      <c r="E2011" s="7">
        <f t="shared" si="181"/>
        <v>-0.28478831123728909</v>
      </c>
      <c r="F2011" s="7">
        <f t="shared" si="185"/>
        <v>-0.30156552333614606</v>
      </c>
      <c r="G2011" s="7">
        <f t="shared" si="183"/>
        <v>1.6777212098856964E-2</v>
      </c>
      <c r="H2011" s="7" t="str">
        <f t="shared" si="184"/>
        <v>Sell</v>
      </c>
    </row>
    <row r="2012" spans="1:8" ht="13.5" x14ac:dyDescent="0.35">
      <c r="A2012" s="3">
        <v>44935</v>
      </c>
      <c r="B2012" s="2">
        <v>21.823599999999999</v>
      </c>
      <c r="C2012" s="7">
        <f t="shared" si="186"/>
        <v>22.076402399695951</v>
      </c>
      <c r="D2012" s="7">
        <f t="shared" si="182"/>
        <v>22.363928503338176</v>
      </c>
      <c r="E2012" s="7">
        <f t="shared" ref="E2012:E2075" si="187">C2012-D2012</f>
        <v>-0.28752610364222519</v>
      </c>
      <c r="F2012" s="7">
        <f t="shared" si="185"/>
        <v>-0.29875763939736188</v>
      </c>
      <c r="G2012" s="7">
        <f t="shared" si="183"/>
        <v>1.123153575513669E-2</v>
      </c>
      <c r="H2012" s="7" t="str">
        <f t="shared" si="184"/>
        <v>Sell</v>
      </c>
    </row>
    <row r="2013" spans="1:8" ht="13.5" x14ac:dyDescent="0.35">
      <c r="A2013" s="3">
        <v>44936</v>
      </c>
      <c r="B2013" s="2">
        <v>21.216899999999999</v>
      </c>
      <c r="C2013" s="7">
        <f t="shared" si="186"/>
        <v>21.944171261281188</v>
      </c>
      <c r="D2013" s="7">
        <f t="shared" ref="D2013:D2076" si="188">$D$4*B2013+(1-$D$4)*D2012</f>
        <v>22.278963429016827</v>
      </c>
      <c r="E2013" s="7">
        <f t="shared" si="187"/>
        <v>-0.33479216773563891</v>
      </c>
      <c r="F2013" s="7">
        <f t="shared" si="185"/>
        <v>-0.3059645450650173</v>
      </c>
      <c r="G2013" s="7">
        <f t="shared" si="183"/>
        <v>-2.8827622670621611E-2</v>
      </c>
      <c r="H2013" s="7" t="str">
        <f t="shared" si="184"/>
        <v>Hold</v>
      </c>
    </row>
    <row r="2014" spans="1:8" ht="13.5" x14ac:dyDescent="0.35">
      <c r="A2014" s="3">
        <v>44937</v>
      </c>
      <c r="B2014" s="2">
        <v>21.216899999999999</v>
      </c>
      <c r="C2014" s="7">
        <f t="shared" si="186"/>
        <v>21.832283374930235</v>
      </c>
      <c r="D2014" s="7">
        <f t="shared" si="188"/>
        <v>22.200292063904467</v>
      </c>
      <c r="E2014" s="7">
        <f t="shared" si="187"/>
        <v>-0.368008688974232</v>
      </c>
      <c r="F2014" s="7">
        <f t="shared" si="185"/>
        <v>-0.31837337384686026</v>
      </c>
      <c r="G2014" s="7">
        <f t="shared" si="183"/>
        <v>-4.9635315127371737E-2</v>
      </c>
      <c r="H2014" s="7" t="str">
        <f t="shared" si="184"/>
        <v>Hold</v>
      </c>
    </row>
    <row r="2015" spans="1:8" ht="13.5" x14ac:dyDescent="0.35">
      <c r="A2015" s="3">
        <v>44938</v>
      </c>
      <c r="B2015" s="2">
        <v>21.102599999999999</v>
      </c>
      <c r="C2015" s="7">
        <f t="shared" si="186"/>
        <v>21.720024394171737</v>
      </c>
      <c r="D2015" s="7">
        <f t="shared" si="188"/>
        <v>22.118981540652285</v>
      </c>
      <c r="E2015" s="7">
        <f t="shared" si="187"/>
        <v>-0.39895714648054792</v>
      </c>
      <c r="F2015" s="7">
        <f t="shared" si="185"/>
        <v>-0.33449012837359782</v>
      </c>
      <c r="G2015" s="7">
        <f t="shared" si="183"/>
        <v>-6.4467018106950102E-2</v>
      </c>
      <c r="H2015" s="7" t="str">
        <f t="shared" si="184"/>
        <v>Hold</v>
      </c>
    </row>
    <row r="2016" spans="1:8" ht="13.5" x14ac:dyDescent="0.35">
      <c r="A2016" s="3">
        <v>44939</v>
      </c>
      <c r="B2016" s="2">
        <v>21.102599999999999</v>
      </c>
      <c r="C2016" s="7">
        <f t="shared" si="186"/>
        <v>21.625036025837623</v>
      </c>
      <c r="D2016" s="7">
        <f t="shared" si="188"/>
        <v>22.043694019122483</v>
      </c>
      <c r="E2016" s="7">
        <f t="shared" si="187"/>
        <v>-0.4186579932848602</v>
      </c>
      <c r="F2016" s="7">
        <f t="shared" si="185"/>
        <v>-0.35132370135585034</v>
      </c>
      <c r="G2016" s="7">
        <f t="shared" si="183"/>
        <v>-6.733429192900986E-2</v>
      </c>
      <c r="H2016" s="7" t="str">
        <f t="shared" si="184"/>
        <v>Hold</v>
      </c>
    </row>
    <row r="2017" spans="1:8" ht="13.5" x14ac:dyDescent="0.35">
      <c r="A2017" s="3">
        <v>44942</v>
      </c>
      <c r="B2017" s="2">
        <v>20.9267</v>
      </c>
      <c r="C2017" s="7">
        <f t="shared" si="186"/>
        <v>21.517599714170295</v>
      </c>
      <c r="D2017" s="7">
        <f t="shared" si="188"/>
        <v>21.960953721409705</v>
      </c>
      <c r="E2017" s="7">
        <f t="shared" si="187"/>
        <v>-0.44335400723941021</v>
      </c>
      <c r="F2017" s="7">
        <f t="shared" si="185"/>
        <v>-0.36972976253256229</v>
      </c>
      <c r="G2017" s="7">
        <f t="shared" si="183"/>
        <v>-7.3624244706847919E-2</v>
      </c>
      <c r="H2017" s="7" t="str">
        <f t="shared" si="184"/>
        <v>Hold</v>
      </c>
    </row>
    <row r="2018" spans="1:8" ht="13.5" x14ac:dyDescent="0.35">
      <c r="A2018" s="3">
        <v>44943</v>
      </c>
      <c r="B2018" s="2">
        <v>21.5334</v>
      </c>
      <c r="C2018" s="7">
        <f t="shared" si="186"/>
        <v>21.520030527374864</v>
      </c>
      <c r="D2018" s="7">
        <f t="shared" si="188"/>
        <v>21.92928307537936</v>
      </c>
      <c r="E2018" s="7">
        <f t="shared" si="187"/>
        <v>-0.40925254800449551</v>
      </c>
      <c r="F2018" s="7">
        <f t="shared" si="185"/>
        <v>-0.37763431962694899</v>
      </c>
      <c r="G2018" s="7">
        <f t="shared" si="183"/>
        <v>-3.161822837754652E-2</v>
      </c>
      <c r="H2018" s="7" t="str">
        <f t="shared" si="184"/>
        <v>Hold</v>
      </c>
    </row>
    <row r="2019" spans="1:8" ht="13.5" x14ac:dyDescent="0.35">
      <c r="A2019" s="3">
        <v>44944</v>
      </c>
      <c r="B2019" s="2">
        <v>21.234500000000001</v>
      </c>
      <c r="C2019" s="7">
        <f t="shared" si="186"/>
        <v>21.476102753932576</v>
      </c>
      <c r="D2019" s="7">
        <f t="shared" si="188"/>
        <v>21.877817662388296</v>
      </c>
      <c r="E2019" s="7">
        <f t="shared" si="187"/>
        <v>-0.40171490845571967</v>
      </c>
      <c r="F2019" s="7">
        <f t="shared" si="185"/>
        <v>-0.38245043739270318</v>
      </c>
      <c r="G2019" s="7">
        <f t="shared" si="183"/>
        <v>-1.9264471063016486E-2</v>
      </c>
      <c r="H2019" s="7" t="str">
        <f t="shared" si="184"/>
        <v>Hold</v>
      </c>
    </row>
    <row r="2020" spans="1:8" ht="13.5" x14ac:dyDescent="0.35">
      <c r="A2020" s="3">
        <v>44945</v>
      </c>
      <c r="B2020" s="2">
        <v>21.507000000000001</v>
      </c>
      <c r="C2020" s="7">
        <f t="shared" si="186"/>
        <v>21.480856176404487</v>
      </c>
      <c r="D2020" s="7">
        <f t="shared" si="188"/>
        <v>21.850349687396569</v>
      </c>
      <c r="E2020" s="7">
        <f t="shared" si="187"/>
        <v>-0.36949351099208272</v>
      </c>
      <c r="F2020" s="7">
        <f t="shared" si="185"/>
        <v>-0.37985905211257909</v>
      </c>
      <c r="G2020" s="7">
        <f t="shared" ref="G2020:G2083" si="189">E2020-F2020</f>
        <v>1.0365541120496369E-2</v>
      </c>
      <c r="H2020" s="7" t="str">
        <f t="shared" ref="H2020:H2083" si="190">IF(G2020&lt;0,"Hold","Sell")</f>
        <v>Sell</v>
      </c>
    </row>
    <row r="2021" spans="1:8" ht="13.5" x14ac:dyDescent="0.35">
      <c r="A2021" s="3">
        <v>44946</v>
      </c>
      <c r="B2021" s="2">
        <v>21.542200000000001</v>
      </c>
      <c r="C2021" s="7">
        <f t="shared" si="186"/>
        <v>21.490293687726872</v>
      </c>
      <c r="D2021" s="7">
        <f t="shared" si="188"/>
        <v>21.82752378462645</v>
      </c>
      <c r="E2021" s="7">
        <f t="shared" si="187"/>
        <v>-0.33723009689957806</v>
      </c>
      <c r="F2021" s="7">
        <f t="shared" ref="F2021:F2084" si="191">(E2021*(2/10))+((1-(2/10))*F2020)</f>
        <v>-0.37133326106997894</v>
      </c>
      <c r="G2021" s="7">
        <f t="shared" si="189"/>
        <v>3.4103164170400879E-2</v>
      </c>
      <c r="H2021" s="7" t="str">
        <f t="shared" si="190"/>
        <v>Sell</v>
      </c>
    </row>
    <row r="2022" spans="1:8" ht="13.5" x14ac:dyDescent="0.35">
      <c r="A2022" s="3">
        <v>44949</v>
      </c>
      <c r="B2022" s="2">
        <v>21.4543</v>
      </c>
      <c r="C2022" s="7">
        <f t="shared" si="186"/>
        <v>21.484756197307355</v>
      </c>
      <c r="D2022" s="7">
        <f t="shared" si="188"/>
        <v>21.799877578357826</v>
      </c>
      <c r="E2022" s="7">
        <f t="shared" si="187"/>
        <v>-0.31512138105047072</v>
      </c>
      <c r="F2022" s="7">
        <f t="shared" si="191"/>
        <v>-0.36009088506607734</v>
      </c>
      <c r="G2022" s="7">
        <f t="shared" si="189"/>
        <v>4.4969504015606621E-2</v>
      </c>
      <c r="H2022" s="7" t="str">
        <f t="shared" si="190"/>
        <v>Sell</v>
      </c>
    </row>
    <row r="2023" spans="1:8" ht="13.5" x14ac:dyDescent="0.35">
      <c r="A2023" s="3">
        <v>44950</v>
      </c>
      <c r="B2023" s="2">
        <v>21.4543</v>
      </c>
      <c r="C2023" s="7">
        <f t="shared" si="186"/>
        <v>21.480070628490839</v>
      </c>
      <c r="D2023" s="7">
        <f t="shared" si="188"/>
        <v>21.77427923922021</v>
      </c>
      <c r="E2023" s="7">
        <f t="shared" si="187"/>
        <v>-0.29420861072937043</v>
      </c>
      <c r="F2023" s="7">
        <f t="shared" si="191"/>
        <v>-0.34691443019873597</v>
      </c>
      <c r="G2023" s="7">
        <f t="shared" si="189"/>
        <v>5.2705819469365534E-2</v>
      </c>
      <c r="H2023" s="7" t="str">
        <f t="shared" si="190"/>
        <v>Sell</v>
      </c>
    </row>
    <row r="2024" spans="1:8" ht="13.5" x14ac:dyDescent="0.35">
      <c r="A2024" s="3">
        <v>44951</v>
      </c>
      <c r="B2024" s="2">
        <v>21.102599999999999</v>
      </c>
      <c r="C2024" s="7">
        <f t="shared" si="186"/>
        <v>21.421998224107632</v>
      </c>
      <c r="D2024" s="7">
        <f t="shared" si="188"/>
        <v>21.724525221500194</v>
      </c>
      <c r="E2024" s="7">
        <f t="shared" si="187"/>
        <v>-0.30252699739256173</v>
      </c>
      <c r="F2024" s="7">
        <f t="shared" si="191"/>
        <v>-0.33803694363750114</v>
      </c>
      <c r="G2024" s="7">
        <f t="shared" si="189"/>
        <v>3.5509946244939417E-2</v>
      </c>
      <c r="H2024" s="7" t="str">
        <f t="shared" si="190"/>
        <v>Sell</v>
      </c>
    </row>
    <row r="2025" spans="1:8" ht="13.5" x14ac:dyDescent="0.35">
      <c r="A2025" s="3">
        <v>44952</v>
      </c>
      <c r="B2025" s="2">
        <v>21.102599999999999</v>
      </c>
      <c r="C2025" s="7">
        <f t="shared" si="186"/>
        <v>21.372860035783383</v>
      </c>
      <c r="D2025" s="7">
        <f t="shared" si="188"/>
        <v>21.678456686574251</v>
      </c>
      <c r="E2025" s="7">
        <f t="shared" si="187"/>
        <v>-0.30559665079086784</v>
      </c>
      <c r="F2025" s="7">
        <f t="shared" si="191"/>
        <v>-0.33154888506817448</v>
      </c>
      <c r="G2025" s="7">
        <f t="shared" si="189"/>
        <v>2.5952234277306641E-2</v>
      </c>
      <c r="H2025" s="7" t="str">
        <f t="shared" si="190"/>
        <v>Sell</v>
      </c>
    </row>
    <row r="2026" spans="1:8" ht="13.5" x14ac:dyDescent="0.35">
      <c r="A2026" s="3">
        <v>44953</v>
      </c>
      <c r="B2026" s="2">
        <v>21.445499999999999</v>
      </c>
      <c r="C2026" s="7">
        <f t="shared" si="186"/>
        <v>21.384035414893631</v>
      </c>
      <c r="D2026" s="7">
        <f t="shared" si="188"/>
        <v>21.661200635716899</v>
      </c>
      <c r="E2026" s="7">
        <f t="shared" si="187"/>
        <v>-0.27716522082326733</v>
      </c>
      <c r="F2026" s="7">
        <f t="shared" si="191"/>
        <v>-0.3206721522191931</v>
      </c>
      <c r="G2026" s="7">
        <f t="shared" si="189"/>
        <v>4.3506931395925763E-2</v>
      </c>
      <c r="H2026" s="7" t="str">
        <f t="shared" si="190"/>
        <v>Sell</v>
      </c>
    </row>
    <row r="2027" spans="1:8" ht="13.5" x14ac:dyDescent="0.35">
      <c r="A2027" s="3">
        <v>44956</v>
      </c>
      <c r="B2027" s="2">
        <v>21.366399999999999</v>
      </c>
      <c r="C2027" s="7">
        <f t="shared" si="186"/>
        <v>21.381322274140764</v>
      </c>
      <c r="D2027" s="7">
        <f t="shared" si="188"/>
        <v>21.639363551589721</v>
      </c>
      <c r="E2027" s="7">
        <f t="shared" si="187"/>
        <v>-0.25804127744895666</v>
      </c>
      <c r="F2027" s="7">
        <f t="shared" si="191"/>
        <v>-0.30814597726514581</v>
      </c>
      <c r="G2027" s="7">
        <f t="shared" si="189"/>
        <v>5.0104699816189147E-2</v>
      </c>
      <c r="H2027" s="7" t="str">
        <f t="shared" si="190"/>
        <v>Sell</v>
      </c>
    </row>
    <row r="2028" spans="1:8" ht="13.5" x14ac:dyDescent="0.35">
      <c r="A2028" s="3">
        <v>44957</v>
      </c>
      <c r="B2028" s="2">
        <v>21.199300000000001</v>
      </c>
      <c r="C2028" s="7">
        <f t="shared" si="186"/>
        <v>21.353318847349879</v>
      </c>
      <c r="D2028" s="7">
        <f t="shared" si="188"/>
        <v>21.606766251471964</v>
      </c>
      <c r="E2028" s="7">
        <f t="shared" si="187"/>
        <v>-0.25344740412208466</v>
      </c>
      <c r="F2028" s="7">
        <f t="shared" si="191"/>
        <v>-0.2972062626365336</v>
      </c>
      <c r="G2028" s="7">
        <f t="shared" si="189"/>
        <v>4.3758858514448939E-2</v>
      </c>
      <c r="H2028" s="7" t="str">
        <f t="shared" si="190"/>
        <v>Sell</v>
      </c>
    </row>
    <row r="2029" spans="1:8" ht="13.5" x14ac:dyDescent="0.35">
      <c r="A2029" s="3">
        <v>44958</v>
      </c>
      <c r="B2029" s="2">
        <v>21.322399999999998</v>
      </c>
      <c r="C2029" s="7">
        <f t="shared" si="186"/>
        <v>21.348562101603743</v>
      </c>
      <c r="D2029" s="7">
        <f t="shared" si="188"/>
        <v>21.585702084696262</v>
      </c>
      <c r="E2029" s="7">
        <f t="shared" si="187"/>
        <v>-0.23713998309251849</v>
      </c>
      <c r="F2029" s="7">
        <f t="shared" si="191"/>
        <v>-0.28519300672773062</v>
      </c>
      <c r="G2029" s="7">
        <f t="shared" si="189"/>
        <v>4.8053023635212133E-2</v>
      </c>
      <c r="H2029" s="7" t="str">
        <f t="shared" si="190"/>
        <v>Sell</v>
      </c>
    </row>
    <row r="2030" spans="1:8" ht="13.5" x14ac:dyDescent="0.35">
      <c r="A2030" s="3">
        <v>44959</v>
      </c>
      <c r="B2030" s="2">
        <v>21.2257</v>
      </c>
      <c r="C2030" s="7">
        <f t="shared" si="186"/>
        <v>21.329660239818555</v>
      </c>
      <c r="D2030" s="7">
        <f t="shared" si="188"/>
        <v>21.559035263607651</v>
      </c>
      <c r="E2030" s="7">
        <f t="shared" si="187"/>
        <v>-0.22937502378909613</v>
      </c>
      <c r="F2030" s="7">
        <f t="shared" si="191"/>
        <v>-0.27402941014000376</v>
      </c>
      <c r="G2030" s="7">
        <f t="shared" si="189"/>
        <v>4.4654386350907627E-2</v>
      </c>
      <c r="H2030" s="7" t="str">
        <f t="shared" si="190"/>
        <v>Sell</v>
      </c>
    </row>
    <row r="2031" spans="1:8" ht="13.5" x14ac:dyDescent="0.35">
      <c r="A2031" s="3">
        <v>44960</v>
      </c>
      <c r="B2031" s="2">
        <v>22.113700000000001</v>
      </c>
      <c r="C2031" s="7">
        <f t="shared" si="186"/>
        <v>21.450281741384934</v>
      </c>
      <c r="D2031" s="7">
        <f t="shared" si="188"/>
        <v>21.600121540377454</v>
      </c>
      <c r="E2031" s="7">
        <f t="shared" si="187"/>
        <v>-0.1498397989925202</v>
      </c>
      <c r="F2031" s="7">
        <f t="shared" si="191"/>
        <v>-0.24919148791050705</v>
      </c>
      <c r="G2031" s="7">
        <f t="shared" si="189"/>
        <v>9.9351688917986847E-2</v>
      </c>
      <c r="H2031" s="7" t="str">
        <f t="shared" si="190"/>
        <v>Sell</v>
      </c>
    </row>
    <row r="2032" spans="1:8" ht="13.5" x14ac:dyDescent="0.35">
      <c r="A2032" s="3">
        <v>44963</v>
      </c>
      <c r="B2032" s="2">
        <v>23.432700000000001</v>
      </c>
      <c r="C2032" s="7">
        <f t="shared" si="186"/>
        <v>21.755269165787251</v>
      </c>
      <c r="D2032" s="7">
        <f t="shared" si="188"/>
        <v>21.735868092942088</v>
      </c>
      <c r="E2032" s="7">
        <f t="shared" si="187"/>
        <v>1.9401072845163014E-2</v>
      </c>
      <c r="F2032" s="7">
        <f t="shared" si="191"/>
        <v>-0.19547297575937306</v>
      </c>
      <c r="G2032" s="7">
        <f t="shared" si="189"/>
        <v>0.21487404860453607</v>
      </c>
      <c r="H2032" s="7" t="str">
        <f t="shared" si="190"/>
        <v>Sell</v>
      </c>
    </row>
    <row r="2033" spans="1:8" ht="13.5" x14ac:dyDescent="0.35">
      <c r="A2033" s="3">
        <v>44964</v>
      </c>
      <c r="B2033" s="2">
        <v>23.740400000000001</v>
      </c>
      <c r="C2033" s="7">
        <f t="shared" si="186"/>
        <v>22.060673909512289</v>
      </c>
      <c r="D2033" s="7">
        <f t="shared" si="188"/>
        <v>21.88435193790934</v>
      </c>
      <c r="E2033" s="7">
        <f t="shared" si="187"/>
        <v>0.17632197160294893</v>
      </c>
      <c r="F2033" s="7">
        <f t="shared" si="191"/>
        <v>-0.12111398628690867</v>
      </c>
      <c r="G2033" s="7">
        <f t="shared" si="189"/>
        <v>0.29743595788985761</v>
      </c>
      <c r="H2033" s="7" t="str">
        <f t="shared" si="190"/>
        <v>Sell</v>
      </c>
    </row>
    <row r="2034" spans="1:8" ht="13.5" x14ac:dyDescent="0.35">
      <c r="A2034" s="3">
        <v>44965</v>
      </c>
      <c r="B2034" s="2">
        <v>23.450199999999999</v>
      </c>
      <c r="C2034" s="7">
        <f t="shared" si="186"/>
        <v>22.274447154202704</v>
      </c>
      <c r="D2034" s="7">
        <f t="shared" si="188"/>
        <v>22.000340683249391</v>
      </c>
      <c r="E2034" s="7">
        <f t="shared" si="187"/>
        <v>0.27410647095331342</v>
      </c>
      <c r="F2034" s="7">
        <f t="shared" si="191"/>
        <v>-4.2069894838864252E-2</v>
      </c>
      <c r="G2034" s="7">
        <f t="shared" si="189"/>
        <v>0.31617636579217767</v>
      </c>
      <c r="H2034" s="7" t="str">
        <f t="shared" si="190"/>
        <v>Sell</v>
      </c>
    </row>
    <row r="2035" spans="1:8" ht="13.5" x14ac:dyDescent="0.35">
      <c r="A2035" s="3">
        <v>44966</v>
      </c>
      <c r="B2035" s="2">
        <v>22.8611</v>
      </c>
      <c r="C2035" s="7">
        <f t="shared" si="186"/>
        <v>22.364701438171519</v>
      </c>
      <c r="D2035" s="7">
        <f t="shared" si="188"/>
        <v>22.064100632638326</v>
      </c>
      <c r="E2035" s="7">
        <f t="shared" si="187"/>
        <v>0.30060080553319324</v>
      </c>
      <c r="F2035" s="7">
        <f t="shared" si="191"/>
        <v>2.6464245235547246E-2</v>
      </c>
      <c r="G2035" s="7">
        <f t="shared" si="189"/>
        <v>0.27413656029764599</v>
      </c>
      <c r="H2035" s="7" t="str">
        <f t="shared" si="190"/>
        <v>Sell</v>
      </c>
    </row>
    <row r="2036" spans="1:8" ht="13.5" x14ac:dyDescent="0.35">
      <c r="A2036" s="3">
        <v>44967</v>
      </c>
      <c r="B2036" s="2">
        <v>22.421500000000002</v>
      </c>
      <c r="C2036" s="7">
        <f t="shared" si="186"/>
        <v>22.373439678452822</v>
      </c>
      <c r="D2036" s="7">
        <f t="shared" si="188"/>
        <v>22.090574659850301</v>
      </c>
      <c r="E2036" s="7">
        <f t="shared" si="187"/>
        <v>0.28286501860252145</v>
      </c>
      <c r="F2036" s="7">
        <f t="shared" si="191"/>
        <v>7.7744399908942094E-2</v>
      </c>
      <c r="G2036" s="7">
        <f t="shared" si="189"/>
        <v>0.20512061869357934</v>
      </c>
      <c r="H2036" s="7" t="str">
        <f t="shared" si="190"/>
        <v>Sell</v>
      </c>
    </row>
    <row r="2037" spans="1:8" ht="13.5" x14ac:dyDescent="0.35">
      <c r="A2037" s="3">
        <v>44970</v>
      </c>
      <c r="B2037" s="2">
        <v>22.1401</v>
      </c>
      <c r="C2037" s="7">
        <f t="shared" si="186"/>
        <v>22.337541266383155</v>
      </c>
      <c r="D2037" s="7">
        <f t="shared" si="188"/>
        <v>22.094243203565092</v>
      </c>
      <c r="E2037" s="7">
        <f t="shared" si="187"/>
        <v>0.24329806281806299</v>
      </c>
      <c r="F2037" s="7">
        <f t="shared" si="191"/>
        <v>0.11085513249076628</v>
      </c>
      <c r="G2037" s="7">
        <f t="shared" si="189"/>
        <v>0.1324429303272967</v>
      </c>
      <c r="H2037" s="7" t="str">
        <f t="shared" si="190"/>
        <v>Sell</v>
      </c>
    </row>
    <row r="2038" spans="1:8" ht="13.5" x14ac:dyDescent="0.35">
      <c r="A2038" s="3">
        <v>44971</v>
      </c>
      <c r="B2038" s="2">
        <v>22.157699999999998</v>
      </c>
      <c r="C2038" s="7">
        <f t="shared" si="186"/>
        <v>22.309873379247286</v>
      </c>
      <c r="D2038" s="7">
        <f t="shared" si="188"/>
        <v>22.098943707004715</v>
      </c>
      <c r="E2038" s="7">
        <f t="shared" si="187"/>
        <v>0.21092967224257109</v>
      </c>
      <c r="F2038" s="7">
        <f t="shared" si="191"/>
        <v>0.13087004044112727</v>
      </c>
      <c r="G2038" s="7">
        <f t="shared" si="189"/>
        <v>8.005963180144382E-2</v>
      </c>
      <c r="H2038" s="7" t="str">
        <f t="shared" si="190"/>
        <v>Sell</v>
      </c>
    </row>
    <row r="2039" spans="1:8" ht="13.5" x14ac:dyDescent="0.35">
      <c r="A2039" s="3">
        <v>44972</v>
      </c>
      <c r="B2039" s="2">
        <v>22.685300000000002</v>
      </c>
      <c r="C2039" s="7">
        <f t="shared" si="186"/>
        <v>22.367631320901552</v>
      </c>
      <c r="D2039" s="7">
        <f t="shared" si="188"/>
        <v>22.142377506485847</v>
      </c>
      <c r="E2039" s="7">
        <f t="shared" si="187"/>
        <v>0.22525381441570502</v>
      </c>
      <c r="F2039" s="7">
        <f t="shared" si="191"/>
        <v>0.14974679523604281</v>
      </c>
      <c r="G2039" s="7">
        <f t="shared" si="189"/>
        <v>7.550701917966221E-2</v>
      </c>
      <c r="H2039" s="7" t="str">
        <f t="shared" si="190"/>
        <v>Sell</v>
      </c>
    </row>
    <row r="2040" spans="1:8" ht="13.5" x14ac:dyDescent="0.35">
      <c r="A2040" s="3">
        <v>44973</v>
      </c>
      <c r="B2040" s="2">
        <v>22.8611</v>
      </c>
      <c r="C2040" s="7">
        <f t="shared" si="186"/>
        <v>22.443549579224392</v>
      </c>
      <c r="D2040" s="7">
        <f t="shared" si="188"/>
        <v>22.195616209709119</v>
      </c>
      <c r="E2040" s="7">
        <f t="shared" si="187"/>
        <v>0.24793336951527323</v>
      </c>
      <c r="F2040" s="7">
        <f t="shared" si="191"/>
        <v>0.16938411009188892</v>
      </c>
      <c r="G2040" s="7">
        <f t="shared" si="189"/>
        <v>7.854925942338431E-2</v>
      </c>
      <c r="H2040" s="7" t="str">
        <f t="shared" si="190"/>
        <v>Sell</v>
      </c>
    </row>
    <row r="2041" spans="1:8" ht="13.5" x14ac:dyDescent="0.35">
      <c r="A2041" s="3">
        <v>44974</v>
      </c>
      <c r="B2041" s="2">
        <v>22.694099999999999</v>
      </c>
      <c r="C2041" s="7">
        <f t="shared" si="186"/>
        <v>22.482095797805254</v>
      </c>
      <c r="D2041" s="7">
        <f t="shared" si="188"/>
        <v>22.232540934915853</v>
      </c>
      <c r="E2041" s="7">
        <f t="shared" si="187"/>
        <v>0.24955486288940065</v>
      </c>
      <c r="F2041" s="7">
        <f t="shared" si="191"/>
        <v>0.18541826065139128</v>
      </c>
      <c r="G2041" s="7">
        <f t="shared" si="189"/>
        <v>6.4136602238009377E-2</v>
      </c>
      <c r="H2041" s="7" t="str">
        <f t="shared" si="190"/>
        <v>Sell</v>
      </c>
    </row>
    <row r="2042" spans="1:8" ht="13.5" x14ac:dyDescent="0.35">
      <c r="A2042" s="3">
        <v>44977</v>
      </c>
      <c r="B2042" s="2">
        <v>22.843499999999999</v>
      </c>
      <c r="C2042" s="7">
        <f t="shared" si="186"/>
        <v>22.537696444296753</v>
      </c>
      <c r="D2042" s="7">
        <f t="shared" si="188"/>
        <v>22.277797161959121</v>
      </c>
      <c r="E2042" s="7">
        <f t="shared" si="187"/>
        <v>0.25989928233763138</v>
      </c>
      <c r="F2042" s="7">
        <f t="shared" si="191"/>
        <v>0.20031446498863931</v>
      </c>
      <c r="G2042" s="7">
        <f t="shared" si="189"/>
        <v>5.958481734899207E-2</v>
      </c>
      <c r="H2042" s="7" t="str">
        <f t="shared" si="190"/>
        <v>Sell</v>
      </c>
    </row>
    <row r="2043" spans="1:8" ht="13.5" x14ac:dyDescent="0.35">
      <c r="A2043" s="3">
        <v>44978</v>
      </c>
      <c r="B2043" s="2">
        <v>22.799600000000002</v>
      </c>
      <c r="C2043" s="7">
        <f t="shared" si="186"/>
        <v>22.577989299020327</v>
      </c>
      <c r="D2043" s="7">
        <f t="shared" si="188"/>
        <v>22.316449224036223</v>
      </c>
      <c r="E2043" s="7">
        <f t="shared" si="187"/>
        <v>0.26154007498410436</v>
      </c>
      <c r="F2043" s="7">
        <f t="shared" si="191"/>
        <v>0.21255958698773231</v>
      </c>
      <c r="G2043" s="7">
        <f t="shared" si="189"/>
        <v>4.8980487996372057E-2</v>
      </c>
      <c r="H2043" s="7" t="str">
        <f t="shared" si="190"/>
        <v>Sell</v>
      </c>
    </row>
    <row r="2044" spans="1:8" ht="13.5" x14ac:dyDescent="0.35">
      <c r="A2044" s="3">
        <v>44979</v>
      </c>
      <c r="B2044" s="2">
        <v>22.8172</v>
      </c>
      <c r="C2044" s="7">
        <f t="shared" si="186"/>
        <v>22.614790945324891</v>
      </c>
      <c r="D2044" s="7">
        <f t="shared" si="188"/>
        <v>22.353541874107613</v>
      </c>
      <c r="E2044" s="7">
        <f t="shared" si="187"/>
        <v>0.26124907121727858</v>
      </c>
      <c r="F2044" s="7">
        <f t="shared" si="191"/>
        <v>0.22229748383364156</v>
      </c>
      <c r="G2044" s="7">
        <f t="shared" si="189"/>
        <v>3.8951587383637021E-2</v>
      </c>
      <c r="H2044" s="7" t="str">
        <f t="shared" si="190"/>
        <v>Sell</v>
      </c>
    </row>
    <row r="2045" spans="1:8" ht="13.5" x14ac:dyDescent="0.35">
      <c r="A2045" s="3">
        <v>44980</v>
      </c>
      <c r="B2045" s="2">
        <v>23.116099999999999</v>
      </c>
      <c r="C2045" s="7">
        <f t="shared" si="186"/>
        <v>22.691915415274909</v>
      </c>
      <c r="D2045" s="7">
        <f t="shared" si="188"/>
        <v>22.410027661210751</v>
      </c>
      <c r="E2045" s="7">
        <f t="shared" si="187"/>
        <v>0.281887754064158</v>
      </c>
      <c r="F2045" s="7">
        <f t="shared" si="191"/>
        <v>0.23421553787974486</v>
      </c>
      <c r="G2045" s="7">
        <f t="shared" si="189"/>
        <v>4.7672216184413141E-2</v>
      </c>
      <c r="H2045" s="7" t="str">
        <f t="shared" si="190"/>
        <v>Sell</v>
      </c>
    </row>
    <row r="2046" spans="1:8" ht="13.5" x14ac:dyDescent="0.35">
      <c r="A2046" s="3">
        <v>44981</v>
      </c>
      <c r="B2046" s="2">
        <v>22.8172</v>
      </c>
      <c r="C2046" s="7">
        <f t="shared" si="186"/>
        <v>22.71118996677108</v>
      </c>
      <c r="D2046" s="7">
        <f t="shared" si="188"/>
        <v>22.44018857519514</v>
      </c>
      <c r="E2046" s="7">
        <f t="shared" si="187"/>
        <v>0.27100139157593972</v>
      </c>
      <c r="F2046" s="7">
        <f t="shared" si="191"/>
        <v>0.24157270861898386</v>
      </c>
      <c r="G2046" s="7">
        <f t="shared" si="189"/>
        <v>2.9428682956955859E-2</v>
      </c>
      <c r="H2046" s="7" t="str">
        <f t="shared" si="190"/>
        <v>Sell</v>
      </c>
    </row>
    <row r="2047" spans="1:8" ht="13.5" x14ac:dyDescent="0.35">
      <c r="A2047" s="3">
        <v>44984</v>
      </c>
      <c r="B2047" s="2">
        <v>22.527000000000001</v>
      </c>
      <c r="C2047" s="7">
        <f t="shared" si="186"/>
        <v>22.682853048806297</v>
      </c>
      <c r="D2047" s="7">
        <f t="shared" si="188"/>
        <v>22.446619051106612</v>
      </c>
      <c r="E2047" s="7">
        <f t="shared" si="187"/>
        <v>0.23623399769968501</v>
      </c>
      <c r="F2047" s="7">
        <f t="shared" si="191"/>
        <v>0.24050496643512409</v>
      </c>
      <c r="G2047" s="7">
        <f t="shared" si="189"/>
        <v>-4.2709687354390846E-3</v>
      </c>
      <c r="H2047" s="7" t="str">
        <f t="shared" si="190"/>
        <v>Hold</v>
      </c>
    </row>
    <row r="2048" spans="1:8" ht="13.5" x14ac:dyDescent="0.35">
      <c r="A2048" s="3">
        <v>44985</v>
      </c>
      <c r="B2048" s="2">
        <v>22.8172</v>
      </c>
      <c r="C2048" s="7">
        <f t="shared" si="186"/>
        <v>22.703521810528407</v>
      </c>
      <c r="D2048" s="7">
        <f t="shared" si="188"/>
        <v>22.47406949176538</v>
      </c>
      <c r="E2048" s="7">
        <f t="shared" si="187"/>
        <v>0.22945231876302685</v>
      </c>
      <c r="F2048" s="7">
        <f t="shared" si="191"/>
        <v>0.23829443690070468</v>
      </c>
      <c r="G2048" s="7">
        <f t="shared" si="189"/>
        <v>-8.8421181376778235E-3</v>
      </c>
      <c r="H2048" s="7" t="str">
        <f t="shared" si="190"/>
        <v>Hold</v>
      </c>
    </row>
    <row r="2049" spans="1:8" ht="13.5" x14ac:dyDescent="0.35">
      <c r="A2049" s="3">
        <v>44986</v>
      </c>
      <c r="B2049" s="2">
        <v>22.8172</v>
      </c>
      <c r="C2049" s="7">
        <f t="shared" si="186"/>
        <v>22.721010762754808</v>
      </c>
      <c r="D2049" s="7">
        <f t="shared" si="188"/>
        <v>22.499486566449427</v>
      </c>
      <c r="E2049" s="7">
        <f t="shared" si="187"/>
        <v>0.22152419630538134</v>
      </c>
      <c r="F2049" s="7">
        <f t="shared" si="191"/>
        <v>0.23494038878164003</v>
      </c>
      <c r="G2049" s="7">
        <f t="shared" si="189"/>
        <v>-1.3416192476258693E-2</v>
      </c>
      <c r="H2049" s="7" t="str">
        <f t="shared" si="190"/>
        <v>Hold</v>
      </c>
    </row>
    <row r="2050" spans="1:8" ht="13.5" x14ac:dyDescent="0.35">
      <c r="A2050" s="3">
        <v>44987</v>
      </c>
      <c r="B2050" s="2">
        <v>23.028199999999998</v>
      </c>
      <c r="C2050" s="7">
        <f t="shared" si="186"/>
        <v>22.768270645407913</v>
      </c>
      <c r="D2050" s="7">
        <f t="shared" si="188"/>
        <v>22.538650524490208</v>
      </c>
      <c r="E2050" s="7">
        <f t="shared" si="187"/>
        <v>0.2296201209177049</v>
      </c>
      <c r="F2050" s="7">
        <f t="shared" si="191"/>
        <v>0.23387633520885304</v>
      </c>
      <c r="G2050" s="7">
        <f t="shared" si="189"/>
        <v>-4.2562142911481415E-3</v>
      </c>
      <c r="H2050" s="7" t="str">
        <f t="shared" si="190"/>
        <v>Hold</v>
      </c>
    </row>
    <row r="2051" spans="1:8" ht="13.5" x14ac:dyDescent="0.35">
      <c r="A2051" s="3">
        <v>44988</v>
      </c>
      <c r="B2051" s="2">
        <v>22.949100000000001</v>
      </c>
      <c r="C2051" s="7">
        <f t="shared" si="186"/>
        <v>22.796090546114385</v>
      </c>
      <c r="D2051" s="7">
        <f t="shared" si="188"/>
        <v>22.569054189342786</v>
      </c>
      <c r="E2051" s="7">
        <f t="shared" si="187"/>
        <v>0.22703635677159895</v>
      </c>
      <c r="F2051" s="7">
        <f t="shared" si="191"/>
        <v>0.23250833952140224</v>
      </c>
      <c r="G2051" s="7">
        <f t="shared" si="189"/>
        <v>-5.4719827498032891E-3</v>
      </c>
      <c r="H2051" s="7" t="str">
        <f t="shared" si="190"/>
        <v>Hold</v>
      </c>
    </row>
    <row r="2052" spans="1:8" ht="13.5" x14ac:dyDescent="0.35">
      <c r="A2052" s="3">
        <v>44991</v>
      </c>
      <c r="B2052" s="2">
        <v>22.949100000000001</v>
      </c>
      <c r="C2052" s="7">
        <f t="shared" si="186"/>
        <v>22.819630462096786</v>
      </c>
      <c r="D2052" s="7">
        <f t="shared" si="188"/>
        <v>22.59720573087295</v>
      </c>
      <c r="E2052" s="7">
        <f t="shared" si="187"/>
        <v>0.22242473122383544</v>
      </c>
      <c r="F2052" s="7">
        <f t="shared" si="191"/>
        <v>0.2304916178618889</v>
      </c>
      <c r="G2052" s="7">
        <f t="shared" si="189"/>
        <v>-8.0668866380534665E-3</v>
      </c>
      <c r="H2052" s="7" t="str">
        <f t="shared" si="190"/>
        <v>Hold</v>
      </c>
    </row>
    <row r="2053" spans="1:8" ht="13.5" x14ac:dyDescent="0.35">
      <c r="A2053" s="3">
        <v>44992</v>
      </c>
      <c r="B2053" s="2">
        <v>22.8963</v>
      </c>
      <c r="C2053" s="7">
        <f t="shared" si="186"/>
        <v>22.831425775620357</v>
      </c>
      <c r="D2053" s="7">
        <f t="shared" si="188"/>
        <v>22.6193608619194</v>
      </c>
      <c r="E2053" s="7">
        <f t="shared" si="187"/>
        <v>0.21206491370095648</v>
      </c>
      <c r="F2053" s="7">
        <f t="shared" si="191"/>
        <v>0.22680627702970241</v>
      </c>
      <c r="G2053" s="7">
        <f t="shared" si="189"/>
        <v>-1.4741363328745927E-2</v>
      </c>
      <c r="H2053" s="7" t="str">
        <f t="shared" si="190"/>
        <v>Hold</v>
      </c>
    </row>
    <row r="2054" spans="1:8" ht="13.5" x14ac:dyDescent="0.35">
      <c r="A2054" s="3">
        <v>44993</v>
      </c>
      <c r="B2054" s="2">
        <v>22.8611</v>
      </c>
      <c r="C2054" s="7">
        <f t="shared" si="186"/>
        <v>22.835991040909533</v>
      </c>
      <c r="D2054" s="7">
        <f t="shared" si="188"/>
        <v>22.637267464740187</v>
      </c>
      <c r="E2054" s="7">
        <f t="shared" si="187"/>
        <v>0.19872357616934622</v>
      </c>
      <c r="F2054" s="7">
        <f t="shared" si="191"/>
        <v>0.22118973685763119</v>
      </c>
      <c r="G2054" s="7">
        <f t="shared" si="189"/>
        <v>-2.246616068828497E-2</v>
      </c>
      <c r="H2054" s="7" t="str">
        <f t="shared" si="190"/>
        <v>Hold</v>
      </c>
    </row>
    <row r="2055" spans="1:8" ht="13.5" x14ac:dyDescent="0.35">
      <c r="A2055" s="3">
        <v>44994</v>
      </c>
      <c r="B2055" s="2">
        <v>22.7117</v>
      </c>
      <c r="C2055" s="7">
        <f t="shared" si="186"/>
        <v>22.816869342308067</v>
      </c>
      <c r="D2055" s="7">
        <f t="shared" si="188"/>
        <v>22.642780985870544</v>
      </c>
      <c r="E2055" s="7">
        <f t="shared" si="187"/>
        <v>0.17408835643752241</v>
      </c>
      <c r="F2055" s="7">
        <f t="shared" si="191"/>
        <v>0.21176946077360945</v>
      </c>
      <c r="G2055" s="7">
        <f t="shared" si="189"/>
        <v>-3.768110433608704E-2</v>
      </c>
      <c r="H2055" s="7" t="str">
        <f t="shared" si="190"/>
        <v>Hold</v>
      </c>
    </row>
    <row r="2056" spans="1:8" ht="13.5" x14ac:dyDescent="0.35">
      <c r="A2056" s="3">
        <v>44995</v>
      </c>
      <c r="B2056" s="2">
        <v>22.834700000000002</v>
      </c>
      <c r="C2056" s="7">
        <f t="shared" si="186"/>
        <v>22.81961252041452</v>
      </c>
      <c r="D2056" s="7">
        <f t="shared" si="188"/>
        <v>22.656997209139391</v>
      </c>
      <c r="E2056" s="7">
        <f t="shared" si="187"/>
        <v>0.16261531127512896</v>
      </c>
      <c r="F2056" s="7">
        <f t="shared" si="191"/>
        <v>0.20193863087391337</v>
      </c>
      <c r="G2056" s="7">
        <f t="shared" si="189"/>
        <v>-3.9323319598784406E-2</v>
      </c>
      <c r="H2056" s="7" t="str">
        <f t="shared" si="190"/>
        <v>Hold</v>
      </c>
    </row>
    <row r="2057" spans="1:8" ht="13.5" x14ac:dyDescent="0.35">
      <c r="A2057" s="3">
        <v>44998</v>
      </c>
      <c r="B2057" s="2">
        <v>22.597300000000001</v>
      </c>
      <c r="C2057" s="7">
        <f t="shared" si="186"/>
        <v>22.7854105941969</v>
      </c>
      <c r="D2057" s="7">
        <f t="shared" si="188"/>
        <v>22.652575193647586</v>
      </c>
      <c r="E2057" s="7">
        <f t="shared" si="187"/>
        <v>0.13283540054931464</v>
      </c>
      <c r="F2057" s="7">
        <f t="shared" si="191"/>
        <v>0.18811798480899361</v>
      </c>
      <c r="G2057" s="7">
        <f t="shared" si="189"/>
        <v>-5.5282584259678968E-2</v>
      </c>
      <c r="H2057" s="7" t="str">
        <f t="shared" si="190"/>
        <v>Hold</v>
      </c>
    </row>
    <row r="2058" spans="1:8" ht="13.5" x14ac:dyDescent="0.35">
      <c r="A2058" s="3">
        <v>44999</v>
      </c>
      <c r="B2058" s="2">
        <v>22.773199999999999</v>
      </c>
      <c r="C2058" s="7">
        <f t="shared" si="186"/>
        <v>22.783532041243529</v>
      </c>
      <c r="D2058" s="7">
        <f t="shared" si="188"/>
        <v>22.661510364488503</v>
      </c>
      <c r="E2058" s="7">
        <f t="shared" si="187"/>
        <v>0.12202167675502551</v>
      </c>
      <c r="F2058" s="7">
        <f t="shared" si="191"/>
        <v>0.17489872319820002</v>
      </c>
      <c r="G2058" s="7">
        <f t="shared" si="189"/>
        <v>-5.2877046443174508E-2</v>
      </c>
      <c r="H2058" s="7" t="str">
        <f t="shared" si="190"/>
        <v>Hold</v>
      </c>
    </row>
    <row r="2059" spans="1:8" ht="13.5" x14ac:dyDescent="0.35">
      <c r="A2059" s="3">
        <v>45000</v>
      </c>
      <c r="B2059" s="2">
        <v>22.544599999999999</v>
      </c>
      <c r="C2059" s="7">
        <f t="shared" si="186"/>
        <v>22.746773265667599</v>
      </c>
      <c r="D2059" s="7">
        <f t="shared" si="188"/>
        <v>22.652850337489355</v>
      </c>
      <c r="E2059" s="7">
        <f t="shared" si="187"/>
        <v>9.3922928178244547E-2</v>
      </c>
      <c r="F2059" s="7">
        <f t="shared" si="191"/>
        <v>0.15870356419420895</v>
      </c>
      <c r="G2059" s="7">
        <f t="shared" si="189"/>
        <v>-6.4780636015964399E-2</v>
      </c>
      <c r="H2059" s="7" t="str">
        <f t="shared" si="190"/>
        <v>Hold</v>
      </c>
    </row>
    <row r="2060" spans="1:8" ht="13.5" x14ac:dyDescent="0.35">
      <c r="A2060" s="3">
        <v>45001</v>
      </c>
      <c r="B2060" s="2">
        <v>22.421500000000002</v>
      </c>
      <c r="C2060" s="7">
        <f t="shared" si="186"/>
        <v>22.696731224795659</v>
      </c>
      <c r="D2060" s="7">
        <f t="shared" si="188"/>
        <v>22.635713275453107</v>
      </c>
      <c r="E2060" s="7">
        <f t="shared" si="187"/>
        <v>6.1017949342552669E-2</v>
      </c>
      <c r="F2060" s="7">
        <f t="shared" si="191"/>
        <v>0.1391664412238777</v>
      </c>
      <c r="G2060" s="7">
        <f t="shared" si="189"/>
        <v>-7.8148491881325027E-2</v>
      </c>
      <c r="H2060" s="7" t="str">
        <f t="shared" si="190"/>
        <v>Hold</v>
      </c>
    </row>
    <row r="2061" spans="1:8" ht="13.5" x14ac:dyDescent="0.35">
      <c r="A2061" s="3">
        <v>45002</v>
      </c>
      <c r="B2061" s="2">
        <v>22.333600000000001</v>
      </c>
      <c r="C2061" s="7">
        <f t="shared" si="186"/>
        <v>22.640864882519406</v>
      </c>
      <c r="D2061" s="7">
        <f t="shared" si="188"/>
        <v>22.613334514308431</v>
      </c>
      <c r="E2061" s="7">
        <f t="shared" si="187"/>
        <v>2.7530368210975098E-2</v>
      </c>
      <c r="F2061" s="7">
        <f t="shared" si="191"/>
        <v>0.11683922662129718</v>
      </c>
      <c r="G2061" s="7">
        <f t="shared" si="189"/>
        <v>-8.9308858410322087E-2</v>
      </c>
      <c r="H2061" s="7" t="str">
        <f t="shared" si="190"/>
        <v>Hold</v>
      </c>
    </row>
    <row r="2062" spans="1:8" ht="13.5" x14ac:dyDescent="0.35">
      <c r="A2062" s="3">
        <v>45006</v>
      </c>
      <c r="B2062" s="2">
        <v>20.9971</v>
      </c>
      <c r="C2062" s="7">
        <f t="shared" si="186"/>
        <v>22.387977977516421</v>
      </c>
      <c r="D2062" s="7">
        <f t="shared" si="188"/>
        <v>22.493613439174471</v>
      </c>
      <c r="E2062" s="7">
        <f t="shared" si="187"/>
        <v>-0.10563546165804993</v>
      </c>
      <c r="F2062" s="7">
        <f t="shared" si="191"/>
        <v>7.2344288965427758E-2</v>
      </c>
      <c r="G2062" s="7">
        <f t="shared" si="189"/>
        <v>-0.17797975062347771</v>
      </c>
      <c r="H2062" s="7" t="str">
        <f t="shared" si="190"/>
        <v>Hold</v>
      </c>
    </row>
    <row r="2063" spans="1:8" ht="13.5" x14ac:dyDescent="0.35">
      <c r="A2063" s="3">
        <v>45007</v>
      </c>
      <c r="B2063" s="2">
        <v>19.739699999999999</v>
      </c>
      <c r="C2063" s="7">
        <f t="shared" ref="C2063:C2126" si="192">$C$4*B2063+C2062*(1-$C$4)</f>
        <v>21.98055059636005</v>
      </c>
      <c r="D2063" s="7">
        <f t="shared" si="188"/>
        <v>22.289619851087473</v>
      </c>
      <c r="E2063" s="7">
        <f t="shared" si="187"/>
        <v>-0.3090692547274223</v>
      </c>
      <c r="F2063" s="7">
        <f t="shared" si="191"/>
        <v>-3.9384197731422571E-3</v>
      </c>
      <c r="G2063" s="7">
        <f t="shared" si="189"/>
        <v>-0.30513083495428006</v>
      </c>
      <c r="H2063" s="7" t="str">
        <f t="shared" si="190"/>
        <v>Hold</v>
      </c>
    </row>
    <row r="2064" spans="1:8" ht="13.5" x14ac:dyDescent="0.35">
      <c r="A2064" s="3">
        <v>45008</v>
      </c>
      <c r="B2064" s="2">
        <v>18.895600000000002</v>
      </c>
      <c r="C2064" s="7">
        <f t="shared" si="192"/>
        <v>21.505942812304657</v>
      </c>
      <c r="D2064" s="7">
        <f t="shared" si="188"/>
        <v>22.038210973229141</v>
      </c>
      <c r="E2064" s="7">
        <f t="shared" si="187"/>
        <v>-0.53226816092448459</v>
      </c>
      <c r="F2064" s="7">
        <f t="shared" si="191"/>
        <v>-0.10960436800341072</v>
      </c>
      <c r="G2064" s="7">
        <f t="shared" si="189"/>
        <v>-0.42266379292107387</v>
      </c>
      <c r="H2064" s="7" t="str">
        <f t="shared" si="190"/>
        <v>Hold</v>
      </c>
    </row>
    <row r="2065" spans="1:8" ht="13.5" x14ac:dyDescent="0.35">
      <c r="A2065" s="3">
        <v>45009</v>
      </c>
      <c r="B2065" s="2">
        <v>18.4648</v>
      </c>
      <c r="C2065" s="7">
        <f t="shared" si="192"/>
        <v>21.03807468733471</v>
      </c>
      <c r="D2065" s="7">
        <f t="shared" si="188"/>
        <v>21.773513864101059</v>
      </c>
      <c r="E2065" s="7">
        <f t="shared" si="187"/>
        <v>-0.73543917676634862</v>
      </c>
      <c r="F2065" s="7">
        <f t="shared" si="191"/>
        <v>-0.23477132975599829</v>
      </c>
      <c r="G2065" s="7">
        <f t="shared" si="189"/>
        <v>-0.50066784701035028</v>
      </c>
      <c r="H2065" s="7" t="str">
        <f t="shared" si="190"/>
        <v>Hold</v>
      </c>
    </row>
    <row r="2066" spans="1:8" ht="13.5" x14ac:dyDescent="0.35">
      <c r="A2066" s="3">
        <v>45012</v>
      </c>
      <c r="B2066" s="2">
        <v>19.2561</v>
      </c>
      <c r="C2066" s="7">
        <f t="shared" si="192"/>
        <v>20.763924735437062</v>
      </c>
      <c r="D2066" s="7">
        <f t="shared" si="188"/>
        <v>21.587038763056533</v>
      </c>
      <c r="E2066" s="7">
        <f t="shared" si="187"/>
        <v>-0.8231140276194715</v>
      </c>
      <c r="F2066" s="7">
        <f t="shared" si="191"/>
        <v>-0.35243986932869298</v>
      </c>
      <c r="G2066" s="7">
        <f t="shared" si="189"/>
        <v>-0.47067415829077852</v>
      </c>
      <c r="H2066" s="7" t="str">
        <f t="shared" si="190"/>
        <v>Hold</v>
      </c>
    </row>
    <row r="2067" spans="1:8" ht="13.5" x14ac:dyDescent="0.35">
      <c r="A2067" s="3">
        <v>45013</v>
      </c>
      <c r="B2067" s="2">
        <v>18.860399999999998</v>
      </c>
      <c r="C2067" s="7">
        <f t="shared" si="192"/>
        <v>20.471074776139051</v>
      </c>
      <c r="D2067" s="7">
        <f t="shared" si="188"/>
        <v>21.385065521348643</v>
      </c>
      <c r="E2067" s="7">
        <f t="shared" si="187"/>
        <v>-0.91399074520959189</v>
      </c>
      <c r="F2067" s="7">
        <f t="shared" si="191"/>
        <v>-0.46475004450487278</v>
      </c>
      <c r="G2067" s="7">
        <f t="shared" si="189"/>
        <v>-0.44924070070471911</v>
      </c>
      <c r="H2067" s="7" t="str">
        <f t="shared" si="190"/>
        <v>Hold</v>
      </c>
    </row>
    <row r="2068" spans="1:8" ht="13.5" x14ac:dyDescent="0.35">
      <c r="A2068" s="3">
        <v>45014</v>
      </c>
      <c r="B2068" s="2">
        <v>18.4648</v>
      </c>
      <c r="C2068" s="7">
        <f t="shared" si="192"/>
        <v>20.162417118271502</v>
      </c>
      <c r="D2068" s="7">
        <f t="shared" si="188"/>
        <v>21.1687495568043</v>
      </c>
      <c r="E2068" s="7">
        <f t="shared" si="187"/>
        <v>-1.0063324385327981</v>
      </c>
      <c r="F2068" s="7">
        <f t="shared" si="191"/>
        <v>-0.57306652331045793</v>
      </c>
      <c r="G2068" s="7">
        <f t="shared" si="189"/>
        <v>-0.43326591522234015</v>
      </c>
      <c r="H2068" s="7" t="str">
        <f t="shared" si="190"/>
        <v>Hold</v>
      </c>
    </row>
    <row r="2069" spans="1:8" ht="13.5" x14ac:dyDescent="0.35">
      <c r="A2069" s="3">
        <v>45015</v>
      </c>
      <c r="B2069" s="2">
        <v>17.3569</v>
      </c>
      <c r="C2069" s="7">
        <f t="shared" si="192"/>
        <v>19.730799100075885</v>
      </c>
      <c r="D2069" s="7">
        <f t="shared" si="188"/>
        <v>20.886390330374354</v>
      </c>
      <c r="E2069" s="7">
        <f t="shared" si="187"/>
        <v>-1.1555912302984694</v>
      </c>
      <c r="F2069" s="7">
        <f t="shared" si="191"/>
        <v>-0.68957146470806019</v>
      </c>
      <c r="G2069" s="7">
        <f t="shared" si="189"/>
        <v>-0.46601976559040925</v>
      </c>
      <c r="H2069" s="7" t="str">
        <f t="shared" si="190"/>
        <v>Hold</v>
      </c>
    </row>
    <row r="2070" spans="1:8" ht="13.5" x14ac:dyDescent="0.35">
      <c r="A2070" s="3">
        <v>45016</v>
      </c>
      <c r="B2070" s="2">
        <v>17.761299999999999</v>
      </c>
      <c r="C2070" s="7">
        <f t="shared" si="192"/>
        <v>19.427799238525747</v>
      </c>
      <c r="D2070" s="7">
        <f t="shared" si="188"/>
        <v>20.65490215775403</v>
      </c>
      <c r="E2070" s="7">
        <f t="shared" si="187"/>
        <v>-1.2271029192282832</v>
      </c>
      <c r="F2070" s="7">
        <f t="shared" si="191"/>
        <v>-0.79707775561210481</v>
      </c>
      <c r="G2070" s="7">
        <f t="shared" si="189"/>
        <v>-0.43002516361617837</v>
      </c>
      <c r="H2070" s="7" t="str">
        <f t="shared" si="190"/>
        <v>Hold</v>
      </c>
    </row>
    <row r="2071" spans="1:8" ht="13.5" x14ac:dyDescent="0.35">
      <c r="A2071" s="3">
        <v>45019</v>
      </c>
      <c r="B2071" s="2">
        <v>17.3217</v>
      </c>
      <c r="C2071" s="7">
        <f t="shared" si="192"/>
        <v>19.103783971060249</v>
      </c>
      <c r="D2071" s="7">
        <f t="shared" si="188"/>
        <v>20.407998294216693</v>
      </c>
      <c r="E2071" s="7">
        <f t="shared" si="187"/>
        <v>-1.3042143231564438</v>
      </c>
      <c r="F2071" s="7">
        <f t="shared" si="191"/>
        <v>-0.89850506912097261</v>
      </c>
      <c r="G2071" s="7">
        <f t="shared" si="189"/>
        <v>-0.4057092540354712</v>
      </c>
      <c r="H2071" s="7" t="str">
        <f t="shared" si="190"/>
        <v>Hold</v>
      </c>
    </row>
    <row r="2072" spans="1:8" ht="13.5" x14ac:dyDescent="0.35">
      <c r="A2072" s="3">
        <v>45020</v>
      </c>
      <c r="B2072" s="2">
        <v>17.233799999999999</v>
      </c>
      <c r="C2072" s="7">
        <f t="shared" si="192"/>
        <v>18.816094129358671</v>
      </c>
      <c r="D2072" s="7">
        <f t="shared" si="188"/>
        <v>20.172872494645087</v>
      </c>
      <c r="E2072" s="7">
        <f t="shared" si="187"/>
        <v>-1.3567783652864165</v>
      </c>
      <c r="F2072" s="7">
        <f t="shared" si="191"/>
        <v>-0.99015972835406152</v>
      </c>
      <c r="G2072" s="7">
        <f t="shared" si="189"/>
        <v>-0.36661863693235497</v>
      </c>
      <c r="H2072" s="7" t="str">
        <f t="shared" si="190"/>
        <v>Hold</v>
      </c>
    </row>
    <row r="2073" spans="1:8" ht="13.5" x14ac:dyDescent="0.35">
      <c r="A2073" s="3">
        <v>45021</v>
      </c>
      <c r="B2073" s="2">
        <v>16.882100000000001</v>
      </c>
      <c r="C2073" s="7">
        <f t="shared" si="192"/>
        <v>18.518556570995798</v>
      </c>
      <c r="D2073" s="7">
        <f t="shared" si="188"/>
        <v>19.929111569115822</v>
      </c>
      <c r="E2073" s="7">
        <f t="shared" si="187"/>
        <v>-1.4105549981200234</v>
      </c>
      <c r="F2073" s="7">
        <f t="shared" si="191"/>
        <v>-1.0742387823072539</v>
      </c>
      <c r="G2073" s="7">
        <f t="shared" si="189"/>
        <v>-0.33631621581276949</v>
      </c>
      <c r="H2073" s="7" t="str">
        <f t="shared" si="190"/>
        <v>Hold</v>
      </c>
    </row>
    <row r="2074" spans="1:8" ht="13.5" x14ac:dyDescent="0.35">
      <c r="A2074" s="3">
        <v>45022</v>
      </c>
      <c r="B2074" s="2">
        <v>16.882100000000001</v>
      </c>
      <c r="C2074" s="7">
        <f t="shared" si="192"/>
        <v>18.26679402161183</v>
      </c>
      <c r="D2074" s="7">
        <f t="shared" si="188"/>
        <v>19.703407008440578</v>
      </c>
      <c r="E2074" s="7">
        <f t="shared" si="187"/>
        <v>-1.4366129868287487</v>
      </c>
      <c r="F2074" s="7">
        <f t="shared" si="191"/>
        <v>-1.1467136232115529</v>
      </c>
      <c r="G2074" s="7">
        <f t="shared" si="189"/>
        <v>-0.28989936361719582</v>
      </c>
      <c r="H2074" s="7" t="str">
        <f t="shared" si="190"/>
        <v>Hold</v>
      </c>
    </row>
    <row r="2075" spans="1:8" ht="13.5" x14ac:dyDescent="0.35">
      <c r="A2075" s="3">
        <v>45023</v>
      </c>
      <c r="B2075" s="2">
        <v>16.319299999999998</v>
      </c>
      <c r="C2075" s="7">
        <f t="shared" si="192"/>
        <v>17.967179556748469</v>
      </c>
      <c r="D2075" s="7">
        <f t="shared" si="188"/>
        <v>19.452732415222755</v>
      </c>
      <c r="E2075" s="7">
        <f t="shared" si="187"/>
        <v>-1.4855528584742856</v>
      </c>
      <c r="F2075" s="7">
        <f t="shared" si="191"/>
        <v>-1.2144814702640996</v>
      </c>
      <c r="G2075" s="7">
        <f t="shared" si="189"/>
        <v>-0.27107138821018606</v>
      </c>
      <c r="H2075" s="7" t="str">
        <f t="shared" si="190"/>
        <v>Hold</v>
      </c>
    </row>
    <row r="2076" spans="1:8" ht="13.5" x14ac:dyDescent="0.35">
      <c r="A2076" s="3">
        <v>45026</v>
      </c>
      <c r="B2076" s="2">
        <v>15.5807</v>
      </c>
      <c r="C2076" s="7">
        <f t="shared" si="192"/>
        <v>17.600028855710242</v>
      </c>
      <c r="D2076" s="7">
        <f t="shared" si="188"/>
        <v>19.165915199280327</v>
      </c>
      <c r="E2076" s="7">
        <f t="shared" ref="E2076:E2139" si="193">C2076-D2076</f>
        <v>-1.5658863435700852</v>
      </c>
      <c r="F2076" s="7">
        <f t="shared" si="191"/>
        <v>-1.2847624449252968</v>
      </c>
      <c r="G2076" s="7">
        <f t="shared" si="189"/>
        <v>-0.28112389864478837</v>
      </c>
      <c r="H2076" s="7" t="str">
        <f t="shared" si="190"/>
        <v>Hold</v>
      </c>
    </row>
    <row r="2077" spans="1:8" ht="13.5" x14ac:dyDescent="0.35">
      <c r="A2077" s="3">
        <v>45027</v>
      </c>
      <c r="B2077" s="2">
        <v>15.246600000000001</v>
      </c>
      <c r="C2077" s="7">
        <f t="shared" si="192"/>
        <v>17.237962877908664</v>
      </c>
      <c r="D2077" s="7">
        <f t="shared" ref="D2077:D2140" si="194">$D$4*B2077+(1-$D$4)*D2076</f>
        <v>18.875595554889191</v>
      </c>
      <c r="E2077" s="7">
        <f t="shared" si="193"/>
        <v>-1.6376326769805267</v>
      </c>
      <c r="F2077" s="7">
        <f t="shared" si="191"/>
        <v>-1.3553364913363428</v>
      </c>
      <c r="G2077" s="7">
        <f t="shared" si="189"/>
        <v>-0.28229618564418391</v>
      </c>
      <c r="H2077" s="7" t="str">
        <f t="shared" si="190"/>
        <v>Hold</v>
      </c>
    </row>
    <row r="2078" spans="1:8" ht="13.5" x14ac:dyDescent="0.35">
      <c r="A2078" s="3">
        <v>45028</v>
      </c>
      <c r="B2078" s="2">
        <v>16.161100000000001</v>
      </c>
      <c r="C2078" s="7">
        <f t="shared" si="192"/>
        <v>17.072291665922716</v>
      </c>
      <c r="D2078" s="7">
        <f t="shared" si="194"/>
        <v>18.674521810082584</v>
      </c>
      <c r="E2078" s="7">
        <f t="shared" si="193"/>
        <v>-1.6022301441598685</v>
      </c>
      <c r="F2078" s="7">
        <f t="shared" si="191"/>
        <v>-1.4047152219010479</v>
      </c>
      <c r="G2078" s="7">
        <f t="shared" si="189"/>
        <v>-0.19751492225882061</v>
      </c>
      <c r="H2078" s="7" t="str">
        <f t="shared" si="190"/>
        <v>Hold</v>
      </c>
    </row>
    <row r="2079" spans="1:8" ht="13.5" x14ac:dyDescent="0.35">
      <c r="A2079" s="3">
        <v>45029</v>
      </c>
      <c r="B2079" s="2">
        <v>16.416</v>
      </c>
      <c r="C2079" s="7">
        <f t="shared" si="192"/>
        <v>16.971323717319223</v>
      </c>
      <c r="D2079" s="7">
        <f t="shared" si="194"/>
        <v>18.507223898224616</v>
      </c>
      <c r="E2079" s="7">
        <f t="shared" si="193"/>
        <v>-1.5359001809053936</v>
      </c>
      <c r="F2079" s="7">
        <f t="shared" si="191"/>
        <v>-1.4309522137019173</v>
      </c>
      <c r="G2079" s="7">
        <f t="shared" si="189"/>
        <v>-0.10494796720347632</v>
      </c>
      <c r="H2079" s="7" t="str">
        <f t="shared" si="190"/>
        <v>Hold</v>
      </c>
    </row>
    <row r="2080" spans="1:8" ht="13.5" x14ac:dyDescent="0.35">
      <c r="A2080" s="3">
        <v>45030</v>
      </c>
      <c r="B2080" s="2">
        <v>16.424800000000001</v>
      </c>
      <c r="C2080" s="7">
        <f t="shared" si="192"/>
        <v>16.887243145423959</v>
      </c>
      <c r="D2080" s="7">
        <f t="shared" si="194"/>
        <v>18.352970276133902</v>
      </c>
      <c r="E2080" s="7">
        <f t="shared" si="193"/>
        <v>-1.4657271307099435</v>
      </c>
      <c r="F2080" s="7">
        <f t="shared" si="191"/>
        <v>-1.4379071971035227</v>
      </c>
      <c r="G2080" s="7">
        <f t="shared" si="189"/>
        <v>-2.7819933606420877E-2</v>
      </c>
      <c r="H2080" s="7" t="str">
        <f t="shared" si="190"/>
        <v>Hold</v>
      </c>
    </row>
    <row r="2081" spans="1:8" ht="13.5" x14ac:dyDescent="0.35">
      <c r="A2081" s="3">
        <v>45033</v>
      </c>
      <c r="B2081" s="2">
        <v>16.715</v>
      </c>
      <c r="C2081" s="7">
        <f t="shared" si="192"/>
        <v>16.860744199974118</v>
      </c>
      <c r="D2081" s="7">
        <f t="shared" si="194"/>
        <v>18.23163914456843</v>
      </c>
      <c r="E2081" s="7">
        <f t="shared" si="193"/>
        <v>-1.3708949445943119</v>
      </c>
      <c r="F2081" s="7">
        <f t="shared" si="191"/>
        <v>-1.4245047466016805</v>
      </c>
      <c r="G2081" s="7">
        <f t="shared" si="189"/>
        <v>5.3609802007368534E-2</v>
      </c>
      <c r="H2081" s="7" t="str">
        <f t="shared" si="190"/>
        <v>Sell</v>
      </c>
    </row>
    <row r="2082" spans="1:8" ht="13.5" x14ac:dyDescent="0.35">
      <c r="A2082" s="3">
        <v>45034</v>
      </c>
      <c r="B2082" s="2">
        <v>17.488800000000001</v>
      </c>
      <c r="C2082" s="7">
        <f t="shared" si="192"/>
        <v>16.95736816920887</v>
      </c>
      <c r="D2082" s="7">
        <f t="shared" si="194"/>
        <v>18.176614022748545</v>
      </c>
      <c r="E2082" s="7">
        <f t="shared" si="193"/>
        <v>-1.2192458535396753</v>
      </c>
      <c r="F2082" s="7">
        <f t="shared" si="191"/>
        <v>-1.3834529679892795</v>
      </c>
      <c r="G2082" s="7">
        <f t="shared" si="189"/>
        <v>0.16420711444960423</v>
      </c>
      <c r="H2082" s="7" t="str">
        <f t="shared" si="190"/>
        <v>Sell</v>
      </c>
    </row>
    <row r="2083" spans="1:8" ht="13.5" x14ac:dyDescent="0.35">
      <c r="A2083" s="3">
        <v>45035</v>
      </c>
      <c r="B2083" s="2">
        <v>17.277699999999999</v>
      </c>
      <c r="C2083" s="7">
        <f t="shared" si="192"/>
        <v>17.006649989330583</v>
      </c>
      <c r="D2083" s="7">
        <f t="shared" si="194"/>
        <v>18.110027798841244</v>
      </c>
      <c r="E2083" s="7">
        <f t="shared" si="193"/>
        <v>-1.1033778095106612</v>
      </c>
      <c r="F2083" s="7">
        <f t="shared" si="191"/>
        <v>-1.327437936293556</v>
      </c>
      <c r="G2083" s="7">
        <f t="shared" si="189"/>
        <v>0.22406012678289478</v>
      </c>
      <c r="H2083" s="7" t="str">
        <f t="shared" si="190"/>
        <v>Sell</v>
      </c>
    </row>
    <row r="2084" spans="1:8" ht="13.5" x14ac:dyDescent="0.35">
      <c r="A2084" s="3">
        <v>45036</v>
      </c>
      <c r="B2084" s="2">
        <v>16.706199999999999</v>
      </c>
      <c r="C2084" s="7">
        <f t="shared" si="192"/>
        <v>16.960426914048956</v>
      </c>
      <c r="D2084" s="7">
        <f t="shared" si="194"/>
        <v>18.006040554482635</v>
      </c>
      <c r="E2084" s="7">
        <f t="shared" si="193"/>
        <v>-1.0456136404336789</v>
      </c>
      <c r="F2084" s="7">
        <f t="shared" si="191"/>
        <v>-1.2710730771215806</v>
      </c>
      <c r="G2084" s="7">
        <f t="shared" ref="G2084:G2147" si="195">E2084-F2084</f>
        <v>0.22545943668790169</v>
      </c>
      <c r="H2084" s="7" t="str">
        <f t="shared" ref="H2084:H2147" si="196">IF(G2084&lt;0,"Hold","Sell")</f>
        <v>Sell</v>
      </c>
    </row>
    <row r="2085" spans="1:8" ht="13.5" x14ac:dyDescent="0.35">
      <c r="A2085" s="3">
        <v>45040</v>
      </c>
      <c r="B2085" s="2">
        <v>16.442399999999999</v>
      </c>
      <c r="C2085" s="7">
        <f t="shared" si="192"/>
        <v>16.88073046573373</v>
      </c>
      <c r="D2085" s="7">
        <f t="shared" si="194"/>
        <v>17.890215328224663</v>
      </c>
      <c r="E2085" s="7">
        <f t="shared" si="193"/>
        <v>-1.0094848624909325</v>
      </c>
      <c r="F2085" s="7">
        <f t="shared" ref="F2085:F2148" si="197">(E2085*(2/10))+((1-(2/10))*F2084)</f>
        <v>-1.218755434195451</v>
      </c>
      <c r="G2085" s="7">
        <f t="shared" si="195"/>
        <v>0.20927057170451846</v>
      </c>
      <c r="H2085" s="7" t="str">
        <f t="shared" si="196"/>
        <v>Sell</v>
      </c>
    </row>
    <row r="2086" spans="1:8" ht="13.5" x14ac:dyDescent="0.35">
      <c r="A2086" s="3">
        <v>45041</v>
      </c>
      <c r="B2086" s="2">
        <v>16.1083</v>
      </c>
      <c r="C2086" s="7">
        <f t="shared" si="192"/>
        <v>16.761895009467004</v>
      </c>
      <c r="D2086" s="7">
        <f t="shared" si="194"/>
        <v>17.758221600208021</v>
      </c>
      <c r="E2086" s="7">
        <f t="shared" si="193"/>
        <v>-0.99632659074101682</v>
      </c>
      <c r="F2086" s="7">
        <f t="shared" si="197"/>
        <v>-1.1742696655045641</v>
      </c>
      <c r="G2086" s="7">
        <f t="shared" si="195"/>
        <v>0.17794307476354732</v>
      </c>
      <c r="H2086" s="7" t="str">
        <f t="shared" si="196"/>
        <v>Sell</v>
      </c>
    </row>
    <row r="2087" spans="1:8" ht="13.5" x14ac:dyDescent="0.35">
      <c r="A2087" s="3">
        <v>45042</v>
      </c>
      <c r="B2087" s="2">
        <v>15.149900000000001</v>
      </c>
      <c r="C2087" s="7">
        <f t="shared" si="192"/>
        <v>16.513895777241309</v>
      </c>
      <c r="D2087" s="7">
        <f t="shared" si="194"/>
        <v>17.565012592785205</v>
      </c>
      <c r="E2087" s="7">
        <f t="shared" si="193"/>
        <v>-1.0511168155438959</v>
      </c>
      <c r="F2087" s="7">
        <f t="shared" si="197"/>
        <v>-1.1496390955124305</v>
      </c>
      <c r="G2087" s="7">
        <f t="shared" si="195"/>
        <v>9.8522279968534576E-2</v>
      </c>
      <c r="H2087" s="7" t="str">
        <f t="shared" si="196"/>
        <v>Sell</v>
      </c>
    </row>
    <row r="2088" spans="1:8" ht="13.5" x14ac:dyDescent="0.35">
      <c r="A2088" s="3">
        <v>45043</v>
      </c>
      <c r="B2088" s="2">
        <v>14.815799999999999</v>
      </c>
      <c r="C2088" s="7">
        <f t="shared" si="192"/>
        <v>16.252650273050339</v>
      </c>
      <c r="D2088" s="7">
        <f t="shared" si="194"/>
        <v>17.361367215541854</v>
      </c>
      <c r="E2088" s="7">
        <f t="shared" si="193"/>
        <v>-1.1087169424915153</v>
      </c>
      <c r="F2088" s="7">
        <f t="shared" si="197"/>
        <v>-1.1414546649082475</v>
      </c>
      <c r="G2088" s="7">
        <f t="shared" si="195"/>
        <v>3.2737722416732229E-2</v>
      </c>
      <c r="H2088" s="7" t="str">
        <f t="shared" si="196"/>
        <v>Sell</v>
      </c>
    </row>
    <row r="2089" spans="1:8" ht="13.5" x14ac:dyDescent="0.35">
      <c r="A2089" s="3">
        <v>45044</v>
      </c>
      <c r="B2089" s="2">
        <v>14.9389</v>
      </c>
      <c r="C2089" s="7">
        <f t="shared" si="192"/>
        <v>16.050534846427212</v>
      </c>
      <c r="D2089" s="7">
        <f t="shared" si="194"/>
        <v>17.18192519957579</v>
      </c>
      <c r="E2089" s="7">
        <f t="shared" si="193"/>
        <v>-1.1313903531485785</v>
      </c>
      <c r="F2089" s="7">
        <f t="shared" si="197"/>
        <v>-1.1394418025563138</v>
      </c>
      <c r="G2089" s="7">
        <f t="shared" si="195"/>
        <v>8.0514494077352783E-3</v>
      </c>
      <c r="H2089" s="7" t="str">
        <f t="shared" si="196"/>
        <v>Sell</v>
      </c>
    </row>
    <row r="2090" spans="1:8" ht="13.5" x14ac:dyDescent="0.35">
      <c r="A2090" s="3">
        <v>45048</v>
      </c>
      <c r="B2090" s="2">
        <v>14.947699999999999</v>
      </c>
      <c r="C2090" s="7">
        <f t="shared" si="192"/>
        <v>15.880867946976871</v>
      </c>
      <c r="D2090" s="7">
        <f t="shared" si="194"/>
        <v>17.016427036644249</v>
      </c>
      <c r="E2090" s="7">
        <f t="shared" si="193"/>
        <v>-1.1355590896673782</v>
      </c>
      <c r="F2090" s="7">
        <f t="shared" si="197"/>
        <v>-1.1386652599785267</v>
      </c>
      <c r="G2090" s="7">
        <f t="shared" si="195"/>
        <v>3.1061703111485706E-3</v>
      </c>
      <c r="H2090" s="7" t="str">
        <f t="shared" si="196"/>
        <v>Sell</v>
      </c>
    </row>
    <row r="2091" spans="1:8" ht="13.5" x14ac:dyDescent="0.35">
      <c r="A2091" s="3">
        <v>45049</v>
      </c>
      <c r="B2091" s="2">
        <v>14.850899999999999</v>
      </c>
      <c r="C2091" s="7">
        <f t="shared" si="192"/>
        <v>15.722411339749659</v>
      </c>
      <c r="D2091" s="7">
        <f t="shared" si="194"/>
        <v>16.856017626522451</v>
      </c>
      <c r="E2091" s="7">
        <f t="shared" si="193"/>
        <v>-1.1336062867727925</v>
      </c>
      <c r="F2091" s="7">
        <f t="shared" si="197"/>
        <v>-1.13765346533738</v>
      </c>
      <c r="G2091" s="7">
        <f t="shared" si="195"/>
        <v>4.0471785645874725E-3</v>
      </c>
      <c r="H2091" s="7" t="str">
        <f t="shared" si="196"/>
        <v>Sell</v>
      </c>
    </row>
    <row r="2092" spans="1:8" ht="13.5" x14ac:dyDescent="0.35">
      <c r="A2092" s="3">
        <v>45050</v>
      </c>
      <c r="B2092" s="2">
        <v>14.815799999999999</v>
      </c>
      <c r="C2092" s="7">
        <f t="shared" si="192"/>
        <v>15.582932672095865</v>
      </c>
      <c r="D2092" s="7">
        <f t="shared" si="194"/>
        <v>16.704890394928196</v>
      </c>
      <c r="E2092" s="7">
        <f t="shared" si="193"/>
        <v>-1.121957722832331</v>
      </c>
      <c r="F2092" s="7">
        <f t="shared" si="197"/>
        <v>-1.1345143168363703</v>
      </c>
      <c r="G2092" s="7">
        <f t="shared" si="195"/>
        <v>1.2556594004039301E-2</v>
      </c>
      <c r="H2092" s="7" t="str">
        <f t="shared" si="196"/>
        <v>Sell</v>
      </c>
    </row>
    <row r="2093" spans="1:8" ht="13.5" x14ac:dyDescent="0.35">
      <c r="A2093" s="3">
        <v>45051</v>
      </c>
      <c r="B2093" s="2">
        <v>14.807</v>
      </c>
      <c r="C2093" s="7">
        <f t="shared" si="192"/>
        <v>15.463558414850347</v>
      </c>
      <c r="D2093" s="7">
        <f t="shared" si="194"/>
        <v>16.56430592122981</v>
      </c>
      <c r="E2093" s="7">
        <f t="shared" si="193"/>
        <v>-1.1007475063794629</v>
      </c>
      <c r="F2093" s="7">
        <f t="shared" si="197"/>
        <v>-1.1277609547449887</v>
      </c>
      <c r="G2093" s="7">
        <f t="shared" si="195"/>
        <v>2.7013448365525772E-2</v>
      </c>
      <c r="H2093" s="7" t="str">
        <f t="shared" si="196"/>
        <v>Sell</v>
      </c>
    </row>
    <row r="2094" spans="1:8" ht="13.5" x14ac:dyDescent="0.35">
      <c r="A2094" s="3">
        <v>45054</v>
      </c>
      <c r="B2094" s="2">
        <v>14.807</v>
      </c>
      <c r="C2094" s="7">
        <f t="shared" si="192"/>
        <v>15.362549427950293</v>
      </c>
      <c r="D2094" s="7">
        <f t="shared" si="194"/>
        <v>16.434135112249823</v>
      </c>
      <c r="E2094" s="7">
        <f t="shared" si="193"/>
        <v>-1.0715856842995297</v>
      </c>
      <c r="F2094" s="7">
        <f t="shared" si="197"/>
        <v>-1.116525900655897</v>
      </c>
      <c r="G2094" s="7">
        <f t="shared" si="195"/>
        <v>4.4940216356367246E-2</v>
      </c>
      <c r="H2094" s="7" t="str">
        <f t="shared" si="196"/>
        <v>Sell</v>
      </c>
    </row>
    <row r="2095" spans="1:8" ht="13.5" x14ac:dyDescent="0.35">
      <c r="A2095" s="3">
        <v>45055</v>
      </c>
      <c r="B2095" s="2">
        <v>14.596</v>
      </c>
      <c r="C2095" s="7">
        <f t="shared" si="192"/>
        <v>15.24461874672717</v>
      </c>
      <c r="D2095" s="7">
        <f t="shared" si="194"/>
        <v>16.297976955786872</v>
      </c>
      <c r="E2095" s="7">
        <f t="shared" si="193"/>
        <v>-1.0533582090597022</v>
      </c>
      <c r="F2095" s="7">
        <f t="shared" si="197"/>
        <v>-1.1038923623366581</v>
      </c>
      <c r="G2095" s="7">
        <f t="shared" si="195"/>
        <v>5.0534153276955873E-2</v>
      </c>
      <c r="H2095" s="7" t="str">
        <f t="shared" si="196"/>
        <v>Sell</v>
      </c>
    </row>
    <row r="2096" spans="1:8" ht="13.5" x14ac:dyDescent="0.35">
      <c r="A2096" s="3">
        <v>45056</v>
      </c>
      <c r="B2096" s="2">
        <v>14.596</v>
      </c>
      <c r="C2096" s="7">
        <f t="shared" si="192"/>
        <v>15.14483124723068</v>
      </c>
      <c r="D2096" s="7">
        <f t="shared" si="194"/>
        <v>16.171904588691547</v>
      </c>
      <c r="E2096" s="7">
        <f t="shared" si="193"/>
        <v>-1.0270733414608664</v>
      </c>
      <c r="F2096" s="7">
        <f t="shared" si="197"/>
        <v>-1.0885285581614998</v>
      </c>
      <c r="G2096" s="7">
        <f t="shared" si="195"/>
        <v>6.1455216700633475E-2</v>
      </c>
      <c r="H2096" s="7" t="str">
        <f t="shared" si="196"/>
        <v>Sell</v>
      </c>
    </row>
    <row r="2097" spans="1:8" ht="13.5" x14ac:dyDescent="0.35">
      <c r="A2097" s="3">
        <v>45057</v>
      </c>
      <c r="B2097" s="2">
        <v>14.4816</v>
      </c>
      <c r="C2097" s="7">
        <f t="shared" si="192"/>
        <v>15.042795670733653</v>
      </c>
      <c r="D2097" s="7">
        <f t="shared" si="194"/>
        <v>16.04669684138106</v>
      </c>
      <c r="E2097" s="7">
        <f t="shared" si="193"/>
        <v>-1.0039011706474064</v>
      </c>
      <c r="F2097" s="7">
        <f t="shared" si="197"/>
        <v>-1.0716030806586812</v>
      </c>
      <c r="G2097" s="7">
        <f t="shared" si="195"/>
        <v>6.7701910011274791E-2</v>
      </c>
      <c r="H2097" s="7" t="str">
        <f t="shared" si="196"/>
        <v>Sell</v>
      </c>
    </row>
    <row r="2098" spans="1:8" ht="13.5" x14ac:dyDescent="0.35">
      <c r="A2098" s="3">
        <v>45058</v>
      </c>
      <c r="B2098" s="2">
        <v>14.507999999999999</v>
      </c>
      <c r="C2098" s="7">
        <f t="shared" si="192"/>
        <v>14.960519413697707</v>
      </c>
      <c r="D2098" s="7">
        <f t="shared" si="194"/>
        <v>15.932719297575055</v>
      </c>
      <c r="E2098" s="7">
        <f t="shared" si="193"/>
        <v>-0.97219988387734801</v>
      </c>
      <c r="F2098" s="7">
        <f t="shared" si="197"/>
        <v>-1.0517224413024147</v>
      </c>
      <c r="G2098" s="7">
        <f t="shared" si="195"/>
        <v>7.9522557425066642E-2</v>
      </c>
      <c r="H2098" s="7" t="str">
        <f t="shared" si="196"/>
        <v>Sell</v>
      </c>
    </row>
    <row r="2099" spans="1:8" ht="13.5" x14ac:dyDescent="0.35">
      <c r="A2099" s="3">
        <v>45061</v>
      </c>
      <c r="B2099" s="2">
        <v>14.4641</v>
      </c>
      <c r="C2099" s="7">
        <f t="shared" si="192"/>
        <v>14.884147196205753</v>
      </c>
      <c r="D2099" s="7">
        <f t="shared" si="194"/>
        <v>15.823932682939866</v>
      </c>
      <c r="E2099" s="7">
        <f t="shared" si="193"/>
        <v>-0.93978548673411311</v>
      </c>
      <c r="F2099" s="7">
        <f t="shared" si="197"/>
        <v>-1.0293350503887544</v>
      </c>
      <c r="G2099" s="7">
        <f t="shared" si="195"/>
        <v>8.9549563654641284E-2</v>
      </c>
      <c r="H2099" s="7" t="str">
        <f t="shared" si="196"/>
        <v>Sell</v>
      </c>
    </row>
    <row r="2100" spans="1:8" ht="13.5" x14ac:dyDescent="0.35">
      <c r="A2100" s="3">
        <v>45062</v>
      </c>
      <c r="B2100" s="2">
        <v>14.4201</v>
      </c>
      <c r="C2100" s="7">
        <f t="shared" si="192"/>
        <v>14.812755319866405</v>
      </c>
      <c r="D2100" s="7">
        <f t="shared" si="194"/>
        <v>15.719945076796172</v>
      </c>
      <c r="E2100" s="7">
        <f t="shared" si="193"/>
        <v>-0.90718975692976755</v>
      </c>
      <c r="F2100" s="7">
        <f t="shared" si="197"/>
        <v>-1.0049059916969569</v>
      </c>
      <c r="G2100" s="7">
        <f t="shared" si="195"/>
        <v>9.7716234767189381E-2</v>
      </c>
      <c r="H2100" s="7" t="str">
        <f t="shared" si="196"/>
        <v>Sell</v>
      </c>
    </row>
    <row r="2101" spans="1:8" ht="13.5" x14ac:dyDescent="0.35">
      <c r="A2101" s="3">
        <v>45063</v>
      </c>
      <c r="B2101" s="2">
        <v>14.455299999999999</v>
      </c>
      <c r="C2101" s="7">
        <f t="shared" si="192"/>
        <v>14.757762193733113</v>
      </c>
      <c r="D2101" s="7">
        <f t="shared" si="194"/>
        <v>15.62626766370016</v>
      </c>
      <c r="E2101" s="7">
        <f t="shared" si="193"/>
        <v>-0.86850546996704736</v>
      </c>
      <c r="F2101" s="7">
        <f t="shared" si="197"/>
        <v>-0.97762588735097511</v>
      </c>
      <c r="G2101" s="7">
        <f t="shared" si="195"/>
        <v>0.10912041738392775</v>
      </c>
      <c r="H2101" s="7" t="str">
        <f t="shared" si="196"/>
        <v>Sell</v>
      </c>
    </row>
    <row r="2102" spans="1:8" ht="13.5" x14ac:dyDescent="0.35">
      <c r="A2102" s="3">
        <v>45064</v>
      </c>
      <c r="B2102" s="2">
        <v>14.6839</v>
      </c>
      <c r="C2102" s="7">
        <f t="shared" si="192"/>
        <v>14.746398779312635</v>
      </c>
      <c r="D2102" s="7">
        <f t="shared" si="194"/>
        <v>15.556462651574222</v>
      </c>
      <c r="E2102" s="7">
        <f t="shared" si="193"/>
        <v>-0.81006387226158694</v>
      </c>
      <c r="F2102" s="7">
        <f t="shared" si="197"/>
        <v>-0.94411348433309761</v>
      </c>
      <c r="G2102" s="7">
        <f t="shared" si="195"/>
        <v>0.13404961207151067</v>
      </c>
      <c r="H2102" s="7" t="str">
        <f t="shared" si="196"/>
        <v>Sell</v>
      </c>
    </row>
    <row r="2103" spans="1:8" ht="13.5" x14ac:dyDescent="0.35">
      <c r="A2103" s="3">
        <v>45065</v>
      </c>
      <c r="B2103" s="2">
        <v>14.639900000000001</v>
      </c>
      <c r="C2103" s="7">
        <f t="shared" si="192"/>
        <v>14.730014351726076</v>
      </c>
      <c r="D2103" s="7">
        <f t="shared" si="194"/>
        <v>15.488569121827984</v>
      </c>
      <c r="E2103" s="7">
        <f t="shared" si="193"/>
        <v>-0.75855477010190775</v>
      </c>
      <c r="F2103" s="7">
        <f t="shared" si="197"/>
        <v>-0.90700174148685975</v>
      </c>
      <c r="G2103" s="7">
        <f t="shared" si="195"/>
        <v>0.148446971384952</v>
      </c>
      <c r="H2103" s="7" t="str">
        <f t="shared" si="196"/>
        <v>Sell</v>
      </c>
    </row>
    <row r="2104" spans="1:8" ht="13.5" x14ac:dyDescent="0.35">
      <c r="A2104" s="3">
        <v>45068</v>
      </c>
      <c r="B2104" s="2">
        <v>14.596</v>
      </c>
      <c r="C2104" s="7">
        <f t="shared" si="192"/>
        <v>14.709396759152835</v>
      </c>
      <c r="D2104" s="7">
        <f t="shared" si="194"/>
        <v>15.422452890581468</v>
      </c>
      <c r="E2104" s="7">
        <f t="shared" si="193"/>
        <v>-0.71305613142863322</v>
      </c>
      <c r="F2104" s="7">
        <f t="shared" si="197"/>
        <v>-0.86821261947521444</v>
      </c>
      <c r="G2104" s="7">
        <f t="shared" si="195"/>
        <v>0.15515648804658122</v>
      </c>
      <c r="H2104" s="7" t="str">
        <f t="shared" si="196"/>
        <v>Sell</v>
      </c>
    </row>
    <row r="2105" spans="1:8" ht="13.5" x14ac:dyDescent="0.35">
      <c r="A2105" s="3">
        <v>45069</v>
      </c>
      <c r="B2105" s="2">
        <v>15.378500000000001</v>
      </c>
      <c r="C2105" s="7">
        <f t="shared" si="192"/>
        <v>14.812335719283169</v>
      </c>
      <c r="D2105" s="7">
        <f t="shared" si="194"/>
        <v>15.419197120908766</v>
      </c>
      <c r="E2105" s="7">
        <f t="shared" si="193"/>
        <v>-0.6068614016255971</v>
      </c>
      <c r="F2105" s="7">
        <f t="shared" si="197"/>
        <v>-0.81594237590529106</v>
      </c>
      <c r="G2105" s="7">
        <f t="shared" si="195"/>
        <v>0.20908097427969397</v>
      </c>
      <c r="H2105" s="7" t="str">
        <f t="shared" si="196"/>
        <v>Sell</v>
      </c>
    </row>
    <row r="2106" spans="1:8" ht="13.5" x14ac:dyDescent="0.35">
      <c r="A2106" s="3">
        <v>45070</v>
      </c>
      <c r="B2106" s="2">
        <v>15.343299999999999</v>
      </c>
      <c r="C2106" s="7">
        <f t="shared" si="192"/>
        <v>14.894022531701143</v>
      </c>
      <c r="D2106" s="7">
        <f t="shared" si="194"/>
        <v>15.413575111952561</v>
      </c>
      <c r="E2106" s="7">
        <f t="shared" si="193"/>
        <v>-0.5195525802514176</v>
      </c>
      <c r="F2106" s="7">
        <f t="shared" si="197"/>
        <v>-0.75666441677451646</v>
      </c>
      <c r="G2106" s="7">
        <f t="shared" si="195"/>
        <v>0.23711183652309886</v>
      </c>
      <c r="H2106" s="7" t="str">
        <f t="shared" si="196"/>
        <v>Sell</v>
      </c>
    </row>
    <row r="2107" spans="1:8" ht="13.5" x14ac:dyDescent="0.35">
      <c r="A2107" s="3">
        <v>45071</v>
      </c>
      <c r="B2107" s="2">
        <v>16.204999999999998</v>
      </c>
      <c r="C2107" s="7">
        <f t="shared" si="192"/>
        <v>15.095711372977888</v>
      </c>
      <c r="D2107" s="7">
        <f t="shared" si="194"/>
        <v>15.472199177733852</v>
      </c>
      <c r="E2107" s="7">
        <f t="shared" si="193"/>
        <v>-0.37648780475596411</v>
      </c>
      <c r="F2107" s="7">
        <f t="shared" si="197"/>
        <v>-0.68062909437080599</v>
      </c>
      <c r="G2107" s="7">
        <f t="shared" si="195"/>
        <v>0.30414128961484188</v>
      </c>
      <c r="H2107" s="7" t="str">
        <f t="shared" si="196"/>
        <v>Sell</v>
      </c>
    </row>
    <row r="2108" spans="1:8" ht="13.5" x14ac:dyDescent="0.35">
      <c r="A2108" s="3">
        <v>45072</v>
      </c>
      <c r="B2108" s="2">
        <v>16.917200000000001</v>
      </c>
      <c r="C2108" s="7">
        <f t="shared" si="192"/>
        <v>15.375940392519752</v>
      </c>
      <c r="D2108" s="7">
        <f t="shared" si="194"/>
        <v>15.579236275679492</v>
      </c>
      <c r="E2108" s="7">
        <f t="shared" si="193"/>
        <v>-0.20329588315973979</v>
      </c>
      <c r="F2108" s="7">
        <f t="shared" si="197"/>
        <v>-0.58516245212859275</v>
      </c>
      <c r="G2108" s="7">
        <f t="shared" si="195"/>
        <v>0.38186656896885296</v>
      </c>
      <c r="H2108" s="7" t="str">
        <f t="shared" si="196"/>
        <v>Sell</v>
      </c>
    </row>
    <row r="2109" spans="1:8" ht="13.5" x14ac:dyDescent="0.35">
      <c r="A2109" s="3">
        <v>45075</v>
      </c>
      <c r="B2109" s="2">
        <v>16.583100000000002</v>
      </c>
      <c r="C2109" s="7">
        <f t="shared" si="192"/>
        <v>15.56165725520902</v>
      </c>
      <c r="D2109" s="7">
        <f t="shared" si="194"/>
        <v>15.653596551555085</v>
      </c>
      <c r="E2109" s="7">
        <f t="shared" si="193"/>
        <v>-9.1939296346064125E-2</v>
      </c>
      <c r="F2109" s="7">
        <f t="shared" si="197"/>
        <v>-0.48651782097208707</v>
      </c>
      <c r="G2109" s="7">
        <f t="shared" si="195"/>
        <v>0.39457852462602294</v>
      </c>
      <c r="H2109" s="7" t="str">
        <f t="shared" si="196"/>
        <v>Sell</v>
      </c>
    </row>
    <row r="2110" spans="1:8" ht="13.5" x14ac:dyDescent="0.35">
      <c r="A2110" s="3">
        <v>45076</v>
      </c>
      <c r="B2110" s="2">
        <v>16.1874</v>
      </c>
      <c r="C2110" s="7">
        <f t="shared" si="192"/>
        <v>15.657925369792247</v>
      </c>
      <c r="D2110" s="7">
        <f t="shared" si="194"/>
        <v>15.693137547736189</v>
      </c>
      <c r="E2110" s="7">
        <f t="shared" si="193"/>
        <v>-3.5212177943941825E-2</v>
      </c>
      <c r="F2110" s="7">
        <f t="shared" si="197"/>
        <v>-0.39625669236645805</v>
      </c>
      <c r="G2110" s="7">
        <f t="shared" si="195"/>
        <v>0.36104451442251623</v>
      </c>
      <c r="H2110" s="7" t="str">
        <f t="shared" si="196"/>
        <v>Sell</v>
      </c>
    </row>
    <row r="2111" spans="1:8" ht="13.5" x14ac:dyDescent="0.35">
      <c r="A2111" s="3">
        <v>45077</v>
      </c>
      <c r="B2111" s="2">
        <v>16.3369</v>
      </c>
      <c r="C2111" s="7">
        <f t="shared" si="192"/>
        <v>15.762383005208823</v>
      </c>
      <c r="D2111" s="7">
        <f t="shared" si="194"/>
        <v>15.740823655311287</v>
      </c>
      <c r="E2111" s="7">
        <f t="shared" si="193"/>
        <v>2.1559349897536606E-2</v>
      </c>
      <c r="F2111" s="7">
        <f t="shared" si="197"/>
        <v>-0.31269348391365914</v>
      </c>
      <c r="G2111" s="7">
        <f t="shared" si="195"/>
        <v>0.33425283381119575</v>
      </c>
      <c r="H2111" s="7" t="str">
        <f t="shared" si="196"/>
        <v>Sell</v>
      </c>
    </row>
    <row r="2112" spans="1:8" ht="13.5" x14ac:dyDescent="0.35">
      <c r="A2112" s="3">
        <v>45078</v>
      </c>
      <c r="B2112" s="2">
        <v>16.2226</v>
      </c>
      <c r="C2112" s="7">
        <f t="shared" si="192"/>
        <v>15.833185619792083</v>
      </c>
      <c r="D2112" s="7">
        <f t="shared" si="194"/>
        <v>15.776510791954895</v>
      </c>
      <c r="E2112" s="7">
        <f t="shared" si="193"/>
        <v>5.6674827837188246E-2</v>
      </c>
      <c r="F2112" s="7">
        <f t="shared" si="197"/>
        <v>-0.23881982156348966</v>
      </c>
      <c r="G2112" s="7">
        <f t="shared" si="195"/>
        <v>0.29549464940067793</v>
      </c>
      <c r="H2112" s="7" t="str">
        <f t="shared" si="196"/>
        <v>Sell</v>
      </c>
    </row>
    <row r="2113" spans="1:8" ht="13.5" x14ac:dyDescent="0.35">
      <c r="A2113" s="3">
        <v>45079</v>
      </c>
      <c r="B2113" s="2">
        <v>16.1435</v>
      </c>
      <c r="C2113" s="7">
        <f t="shared" si="192"/>
        <v>15.880926293670225</v>
      </c>
      <c r="D2113" s="7">
        <f t="shared" si="194"/>
        <v>15.803695177736014</v>
      </c>
      <c r="E2113" s="7">
        <f t="shared" si="193"/>
        <v>7.7231115934210948E-2</v>
      </c>
      <c r="F2113" s="7">
        <f t="shared" si="197"/>
        <v>-0.17560963406394955</v>
      </c>
      <c r="G2113" s="7">
        <f t="shared" si="195"/>
        <v>0.25284074999816053</v>
      </c>
      <c r="H2113" s="7" t="str">
        <f t="shared" si="196"/>
        <v>Sell</v>
      </c>
    </row>
    <row r="2114" spans="1:8" ht="13.5" x14ac:dyDescent="0.35">
      <c r="A2114" s="3">
        <v>45082</v>
      </c>
      <c r="B2114" s="2">
        <v>16.178599999999999</v>
      </c>
      <c r="C2114" s="7">
        <f t="shared" si="192"/>
        <v>15.92672224849019</v>
      </c>
      <c r="D2114" s="7">
        <f t="shared" si="194"/>
        <v>15.831465905311124</v>
      </c>
      <c r="E2114" s="7">
        <f t="shared" si="193"/>
        <v>9.5256343179066505E-2</v>
      </c>
      <c r="F2114" s="7">
        <f t="shared" si="197"/>
        <v>-0.12143643861534634</v>
      </c>
      <c r="G2114" s="7">
        <f t="shared" si="195"/>
        <v>0.21669278179441284</v>
      </c>
      <c r="H2114" s="7" t="str">
        <f t="shared" si="196"/>
        <v>Sell</v>
      </c>
    </row>
    <row r="2115" spans="1:8" ht="13.5" x14ac:dyDescent="0.35">
      <c r="A2115" s="3">
        <v>45083</v>
      </c>
      <c r="B2115" s="2">
        <v>16.178599999999999</v>
      </c>
      <c r="C2115" s="7">
        <f t="shared" si="192"/>
        <v>15.965472671799391</v>
      </c>
      <c r="D2115" s="7">
        <f t="shared" si="194"/>
        <v>15.857179541954743</v>
      </c>
      <c r="E2115" s="7">
        <f t="shared" si="193"/>
        <v>0.10829312984464856</v>
      </c>
      <c r="F2115" s="7">
        <f t="shared" si="197"/>
        <v>-7.549052492334736E-2</v>
      </c>
      <c r="G2115" s="7">
        <f t="shared" si="195"/>
        <v>0.18378365476799591</v>
      </c>
      <c r="H2115" s="7" t="str">
        <f t="shared" si="196"/>
        <v>Sell</v>
      </c>
    </row>
    <row r="2116" spans="1:8" ht="13.5" x14ac:dyDescent="0.35">
      <c r="A2116" s="3">
        <v>45084</v>
      </c>
      <c r="B2116" s="2">
        <v>16.081900000000001</v>
      </c>
      <c r="C2116" s="7">
        <f t="shared" si="192"/>
        <v>15.98338456844564</v>
      </c>
      <c r="D2116" s="7">
        <f t="shared" si="194"/>
        <v>15.873825501809948</v>
      </c>
      <c r="E2116" s="7">
        <f t="shared" si="193"/>
        <v>0.10955906663569159</v>
      </c>
      <c r="F2116" s="7">
        <f t="shared" si="197"/>
        <v>-3.848060661153957E-2</v>
      </c>
      <c r="G2116" s="7">
        <f t="shared" si="195"/>
        <v>0.14803967324723116</v>
      </c>
      <c r="H2116" s="7" t="str">
        <f t="shared" si="196"/>
        <v>Sell</v>
      </c>
    </row>
    <row r="2117" spans="1:8" ht="13.5" x14ac:dyDescent="0.35">
      <c r="A2117" s="3">
        <v>45085</v>
      </c>
      <c r="B2117" s="2">
        <v>15.994</v>
      </c>
      <c r="C2117" s="7">
        <f t="shared" si="192"/>
        <v>15.985017711761696</v>
      </c>
      <c r="D2117" s="7">
        <f t="shared" si="194"/>
        <v>15.882727316490694</v>
      </c>
      <c r="E2117" s="7">
        <f t="shared" si="193"/>
        <v>0.1022903952710017</v>
      </c>
      <c r="F2117" s="7">
        <f t="shared" si="197"/>
        <v>-1.0326406235031314E-2</v>
      </c>
      <c r="G2117" s="7">
        <f t="shared" si="195"/>
        <v>0.11261680150603301</v>
      </c>
      <c r="H2117" s="7" t="str">
        <f t="shared" si="196"/>
        <v>Sell</v>
      </c>
    </row>
    <row r="2118" spans="1:8" ht="13.5" x14ac:dyDescent="0.35">
      <c r="A2118" s="3">
        <v>45086</v>
      </c>
      <c r="B2118" s="2">
        <v>15.914899999999999</v>
      </c>
      <c r="C2118" s="7">
        <f t="shared" si="192"/>
        <v>15.974230371490666</v>
      </c>
      <c r="D2118" s="7">
        <f t="shared" si="194"/>
        <v>15.885110478232123</v>
      </c>
      <c r="E2118" s="7">
        <f t="shared" si="193"/>
        <v>8.9119893258542859E-2</v>
      </c>
      <c r="F2118" s="7">
        <f t="shared" si="197"/>
        <v>9.5628536636835227E-3</v>
      </c>
      <c r="G2118" s="7">
        <f t="shared" si="195"/>
        <v>7.9557039594859338E-2</v>
      </c>
      <c r="H2118" s="7" t="str">
        <f t="shared" si="196"/>
        <v>Sell</v>
      </c>
    </row>
    <row r="2119" spans="1:8" ht="13.5" x14ac:dyDescent="0.35">
      <c r="A2119" s="3">
        <v>45089</v>
      </c>
      <c r="B2119" s="2">
        <v>15.8269</v>
      </c>
      <c r="C2119" s="7">
        <f t="shared" si="192"/>
        <v>15.951564160492103</v>
      </c>
      <c r="D2119" s="7">
        <f t="shared" si="194"/>
        <v>15.880798590955669</v>
      </c>
      <c r="E2119" s="7">
        <f t="shared" si="193"/>
        <v>7.0765569536433759E-2</v>
      </c>
      <c r="F2119" s="7">
        <f t="shared" si="197"/>
        <v>2.1803396838233572E-2</v>
      </c>
      <c r="G2119" s="7">
        <f t="shared" si="195"/>
        <v>4.896217269820019E-2</v>
      </c>
      <c r="H2119" s="7" t="str">
        <f t="shared" si="196"/>
        <v>Sell</v>
      </c>
    </row>
    <row r="2120" spans="1:8" ht="13.5" x14ac:dyDescent="0.35">
      <c r="A2120" s="3">
        <v>45090</v>
      </c>
      <c r="B2120" s="2">
        <v>15.7654</v>
      </c>
      <c r="C2120" s="7">
        <f t="shared" si="192"/>
        <v>15.922923520416395</v>
      </c>
      <c r="D2120" s="7">
        <f t="shared" si="194"/>
        <v>15.872250547181174</v>
      </c>
      <c r="E2120" s="7">
        <f t="shared" si="193"/>
        <v>5.0672973235220908E-2</v>
      </c>
      <c r="F2120" s="7">
        <f t="shared" si="197"/>
        <v>2.757731211763104E-2</v>
      </c>
      <c r="G2120" s="7">
        <f t="shared" si="195"/>
        <v>2.3095661117589868E-2</v>
      </c>
      <c r="H2120" s="7" t="str">
        <f t="shared" si="196"/>
        <v>Sell</v>
      </c>
    </row>
    <row r="2121" spans="1:8" ht="13.5" x14ac:dyDescent="0.35">
      <c r="A2121" s="3">
        <v>45091</v>
      </c>
      <c r="B2121" s="2">
        <v>15.7302</v>
      </c>
      <c r="C2121" s="7">
        <f t="shared" si="192"/>
        <v>15.893273748044642</v>
      </c>
      <c r="D2121" s="7">
        <f t="shared" si="194"/>
        <v>15.861728284427015</v>
      </c>
      <c r="E2121" s="7">
        <f t="shared" si="193"/>
        <v>3.1545463617627334E-2</v>
      </c>
      <c r="F2121" s="7">
        <f t="shared" si="197"/>
        <v>2.8370942417630302E-2</v>
      </c>
      <c r="G2121" s="7">
        <f t="shared" si="195"/>
        <v>3.1745211999970324E-3</v>
      </c>
      <c r="H2121" s="7" t="str">
        <f t="shared" si="196"/>
        <v>Sell</v>
      </c>
    </row>
    <row r="2122" spans="1:8" ht="13.5" x14ac:dyDescent="0.35">
      <c r="A2122" s="3">
        <v>45092</v>
      </c>
      <c r="B2122" s="2">
        <v>15.6511</v>
      </c>
      <c r="C2122" s="7">
        <f t="shared" si="192"/>
        <v>15.856016248345467</v>
      </c>
      <c r="D2122" s="7">
        <f t="shared" si="194"/>
        <v>15.846126189284272</v>
      </c>
      <c r="E2122" s="7">
        <f t="shared" si="193"/>
        <v>9.8900590611954442E-3</v>
      </c>
      <c r="F2122" s="7">
        <f t="shared" si="197"/>
        <v>2.4674765746343332E-2</v>
      </c>
      <c r="G2122" s="7">
        <f t="shared" si="195"/>
        <v>-1.4784706685147888E-2</v>
      </c>
      <c r="H2122" s="7" t="str">
        <f t="shared" si="196"/>
        <v>Hold</v>
      </c>
    </row>
    <row r="2123" spans="1:8" ht="13.5" x14ac:dyDescent="0.35">
      <c r="A2123" s="3">
        <v>45093</v>
      </c>
      <c r="B2123" s="2">
        <v>15.3873</v>
      </c>
      <c r="C2123" s="7">
        <f t="shared" si="192"/>
        <v>15.783906056292318</v>
      </c>
      <c r="D2123" s="7">
        <f t="shared" si="194"/>
        <v>15.812139064152102</v>
      </c>
      <c r="E2123" s="7">
        <f t="shared" si="193"/>
        <v>-2.8233007859784109E-2</v>
      </c>
      <c r="F2123" s="7">
        <f t="shared" si="197"/>
        <v>1.4093211025117843E-2</v>
      </c>
      <c r="G2123" s="7">
        <f t="shared" si="195"/>
        <v>-4.2326218884901956E-2</v>
      </c>
      <c r="H2123" s="7" t="str">
        <f t="shared" si="196"/>
        <v>Hold</v>
      </c>
    </row>
    <row r="2124" spans="1:8" ht="13.5" x14ac:dyDescent="0.35">
      <c r="A2124" s="3">
        <v>45096</v>
      </c>
      <c r="B2124" s="2">
        <v>15.2994</v>
      </c>
      <c r="C2124" s="7">
        <f t="shared" si="192"/>
        <v>15.709366663016578</v>
      </c>
      <c r="D2124" s="7">
        <f t="shared" si="194"/>
        <v>15.774158392733428</v>
      </c>
      <c r="E2124" s="7">
        <f t="shared" si="193"/>
        <v>-6.4791729716850099E-2</v>
      </c>
      <c r="F2124" s="7">
        <f t="shared" si="197"/>
        <v>-1.6837771232757447E-3</v>
      </c>
      <c r="G2124" s="7">
        <f t="shared" si="195"/>
        <v>-6.3107952593574351E-2</v>
      </c>
      <c r="H2124" s="7" t="str">
        <f t="shared" si="196"/>
        <v>Hold</v>
      </c>
    </row>
    <row r="2125" spans="1:8" ht="13.5" x14ac:dyDescent="0.35">
      <c r="A2125" s="3">
        <v>45097</v>
      </c>
      <c r="B2125" s="2">
        <v>14.965199999999999</v>
      </c>
      <c r="C2125" s="7">
        <f t="shared" si="192"/>
        <v>15.594879484090951</v>
      </c>
      <c r="D2125" s="7">
        <f t="shared" si="194"/>
        <v>15.714235548827249</v>
      </c>
      <c r="E2125" s="7">
        <f t="shared" si="193"/>
        <v>-0.1193560647362979</v>
      </c>
      <c r="F2125" s="7">
        <f t="shared" si="197"/>
        <v>-2.5218234645880175E-2</v>
      </c>
      <c r="G2125" s="7">
        <f t="shared" si="195"/>
        <v>-9.4137830090417721E-2</v>
      </c>
      <c r="H2125" s="7" t="str">
        <f t="shared" si="196"/>
        <v>Hold</v>
      </c>
    </row>
    <row r="2126" spans="1:8" ht="13.5" x14ac:dyDescent="0.35">
      <c r="A2126" s="3">
        <v>45098</v>
      </c>
      <c r="B2126" s="2">
        <v>14.815799999999999</v>
      </c>
      <c r="C2126" s="7">
        <f t="shared" si="192"/>
        <v>15.475021101923112</v>
      </c>
      <c r="D2126" s="7">
        <f t="shared" si="194"/>
        <v>15.647684767432636</v>
      </c>
      <c r="E2126" s="7">
        <f t="shared" si="193"/>
        <v>-0.17266366550952483</v>
      </c>
      <c r="F2126" s="7">
        <f t="shared" si="197"/>
        <v>-5.4707320818609108E-2</v>
      </c>
      <c r="G2126" s="7">
        <f t="shared" si="195"/>
        <v>-0.11795634469091573</v>
      </c>
      <c r="H2126" s="7" t="str">
        <f t="shared" si="196"/>
        <v>Hold</v>
      </c>
    </row>
    <row r="2127" spans="1:8" ht="13.5" x14ac:dyDescent="0.35">
      <c r="A2127" s="3">
        <v>45099</v>
      </c>
      <c r="B2127" s="2">
        <v>15.211399999999999</v>
      </c>
      <c r="C2127" s="7">
        <f t="shared" ref="C2127:C2190" si="198">$C$4*B2127+C2126*(1-$C$4)</f>
        <v>15.434464009319555</v>
      </c>
      <c r="D2127" s="7">
        <f t="shared" si="194"/>
        <v>15.61536737725244</v>
      </c>
      <c r="E2127" s="7">
        <f t="shared" si="193"/>
        <v>-0.18090336793288486</v>
      </c>
      <c r="F2127" s="7">
        <f t="shared" si="197"/>
        <v>-7.9946530241464253E-2</v>
      </c>
      <c r="G2127" s="7">
        <f t="shared" si="195"/>
        <v>-0.10095683769142061</v>
      </c>
      <c r="H2127" s="7" t="str">
        <f t="shared" si="196"/>
        <v>Hold</v>
      </c>
    </row>
    <row r="2128" spans="1:8" ht="13.5" x14ac:dyDescent="0.35">
      <c r="A2128" s="3">
        <v>45100</v>
      </c>
      <c r="B2128" s="2">
        <v>15.1235</v>
      </c>
      <c r="C2128" s="7">
        <f t="shared" si="198"/>
        <v>15.386623392501161</v>
      </c>
      <c r="D2128" s="7">
        <f t="shared" si="194"/>
        <v>15.578932756715222</v>
      </c>
      <c r="E2128" s="7">
        <f t="shared" si="193"/>
        <v>-0.19230936421406142</v>
      </c>
      <c r="F2128" s="7">
        <f t="shared" si="197"/>
        <v>-0.10241909703598369</v>
      </c>
      <c r="G2128" s="7">
        <f t="shared" si="195"/>
        <v>-8.9890267178077729E-2</v>
      </c>
      <c r="H2128" s="7" t="str">
        <f t="shared" si="196"/>
        <v>Hold</v>
      </c>
    </row>
    <row r="2129" spans="1:8" ht="13.5" x14ac:dyDescent="0.35">
      <c r="A2129" s="3">
        <v>45103</v>
      </c>
      <c r="B2129" s="2">
        <v>15.1235</v>
      </c>
      <c r="C2129" s="7">
        <f t="shared" si="198"/>
        <v>15.346142870577903</v>
      </c>
      <c r="D2129" s="7">
        <f t="shared" si="194"/>
        <v>15.545196996958538</v>
      </c>
      <c r="E2129" s="7">
        <f t="shared" si="193"/>
        <v>-0.19905412638063424</v>
      </c>
      <c r="F2129" s="7">
        <f t="shared" si="197"/>
        <v>-0.12174610290491381</v>
      </c>
      <c r="G2129" s="7">
        <f t="shared" si="195"/>
        <v>-7.7308023475720439E-2</v>
      </c>
      <c r="H2129" s="7" t="str">
        <f t="shared" si="196"/>
        <v>Hold</v>
      </c>
    </row>
    <row r="2130" spans="1:8" ht="13.5" x14ac:dyDescent="0.35">
      <c r="A2130" s="3">
        <v>45104</v>
      </c>
      <c r="B2130" s="2">
        <v>15.2906</v>
      </c>
      <c r="C2130" s="7">
        <f t="shared" si="198"/>
        <v>15.337597813565917</v>
      </c>
      <c r="D2130" s="7">
        <f t="shared" si="194"/>
        <v>15.526337960146794</v>
      </c>
      <c r="E2130" s="7">
        <f t="shared" si="193"/>
        <v>-0.18874014658087646</v>
      </c>
      <c r="F2130" s="7">
        <f t="shared" si="197"/>
        <v>-0.13514491164010634</v>
      </c>
      <c r="G2130" s="7">
        <f t="shared" si="195"/>
        <v>-5.359523494077012E-2</v>
      </c>
      <c r="H2130" s="7" t="str">
        <f t="shared" si="196"/>
        <v>Hold</v>
      </c>
    </row>
    <row r="2131" spans="1:8" ht="13.5" x14ac:dyDescent="0.35">
      <c r="A2131" s="3">
        <v>45107</v>
      </c>
      <c r="B2131" s="2">
        <v>15.8269</v>
      </c>
      <c r="C2131" s="7">
        <f t="shared" si="198"/>
        <v>15.412875073017315</v>
      </c>
      <c r="D2131" s="7">
        <f t="shared" si="194"/>
        <v>15.548601814950734</v>
      </c>
      <c r="E2131" s="7">
        <f t="shared" si="193"/>
        <v>-0.1357267419334196</v>
      </c>
      <c r="F2131" s="7">
        <f t="shared" si="197"/>
        <v>-0.135261277698769</v>
      </c>
      <c r="G2131" s="7">
        <f t="shared" si="195"/>
        <v>-4.6546423465060327E-4</v>
      </c>
      <c r="H2131" s="7" t="str">
        <f t="shared" si="196"/>
        <v>Hold</v>
      </c>
    </row>
    <row r="2132" spans="1:8" ht="13.5" x14ac:dyDescent="0.35">
      <c r="A2132" s="3">
        <v>45110</v>
      </c>
      <c r="B2132" s="2">
        <v>15.800599999999999</v>
      </c>
      <c r="C2132" s="7">
        <f t="shared" si="198"/>
        <v>15.472525061783882</v>
      </c>
      <c r="D2132" s="7">
        <f t="shared" si="194"/>
        <v>15.567268347176604</v>
      </c>
      <c r="E2132" s="7">
        <f t="shared" si="193"/>
        <v>-9.4743285392722143E-2</v>
      </c>
      <c r="F2132" s="7">
        <f t="shared" si="197"/>
        <v>-0.12715767923755963</v>
      </c>
      <c r="G2132" s="7">
        <f t="shared" si="195"/>
        <v>3.2414393844837491E-2</v>
      </c>
      <c r="H2132" s="7" t="str">
        <f t="shared" si="196"/>
        <v>Sell</v>
      </c>
    </row>
    <row r="2133" spans="1:8" ht="13.5" x14ac:dyDescent="0.35">
      <c r="A2133" s="3">
        <v>45111</v>
      </c>
      <c r="B2133" s="2">
        <v>15.739000000000001</v>
      </c>
      <c r="C2133" s="7">
        <f t="shared" si="198"/>
        <v>15.513521206124823</v>
      </c>
      <c r="D2133" s="7">
        <f t="shared" si="194"/>
        <v>15.579989210348707</v>
      </c>
      <c r="E2133" s="7">
        <f t="shared" si="193"/>
        <v>-6.6468004223883881E-2</v>
      </c>
      <c r="F2133" s="7">
        <f t="shared" si="197"/>
        <v>-0.11501974423482449</v>
      </c>
      <c r="G2133" s="7">
        <f t="shared" si="195"/>
        <v>4.8551740010940606E-2</v>
      </c>
      <c r="H2133" s="7" t="str">
        <f t="shared" si="196"/>
        <v>Sell</v>
      </c>
    </row>
    <row r="2134" spans="1:8" ht="13.5" x14ac:dyDescent="0.35">
      <c r="A2134" s="3">
        <v>45112</v>
      </c>
      <c r="B2134" s="2">
        <v>15.7302</v>
      </c>
      <c r="C2134" s="7">
        <f t="shared" si="198"/>
        <v>15.546856405182542</v>
      </c>
      <c r="D2134" s="7">
        <f t="shared" si="194"/>
        <v>15.591115935508062</v>
      </c>
      <c r="E2134" s="7">
        <f t="shared" si="193"/>
        <v>-4.4259530325520657E-2</v>
      </c>
      <c r="F2134" s="7">
        <f t="shared" si="197"/>
        <v>-0.10086770145296373</v>
      </c>
      <c r="G2134" s="7">
        <f t="shared" si="195"/>
        <v>5.6608171127443069E-2</v>
      </c>
      <c r="H2134" s="7" t="str">
        <f t="shared" si="196"/>
        <v>Sell</v>
      </c>
    </row>
    <row r="2135" spans="1:8" ht="13.5" x14ac:dyDescent="0.35">
      <c r="A2135" s="3">
        <v>45113</v>
      </c>
      <c r="B2135" s="2">
        <v>15.6511</v>
      </c>
      <c r="C2135" s="7">
        <f t="shared" si="198"/>
        <v>15.562893881308305</v>
      </c>
      <c r="D2135" s="7">
        <f t="shared" si="194"/>
        <v>15.595559199544502</v>
      </c>
      <c r="E2135" s="7">
        <f t="shared" si="193"/>
        <v>-3.2665318236196228E-2</v>
      </c>
      <c r="F2135" s="7">
        <f t="shared" si="197"/>
        <v>-8.7227224809610232E-2</v>
      </c>
      <c r="G2135" s="7">
        <f t="shared" si="195"/>
        <v>5.4561906573414004E-2</v>
      </c>
      <c r="H2135" s="7" t="str">
        <f t="shared" si="196"/>
        <v>Sell</v>
      </c>
    </row>
    <row r="2136" spans="1:8" ht="13.5" x14ac:dyDescent="0.35">
      <c r="A2136" s="3">
        <v>45114</v>
      </c>
      <c r="B2136" s="2">
        <v>15.510400000000001</v>
      </c>
      <c r="C2136" s="7">
        <f t="shared" si="198"/>
        <v>15.554817899568565</v>
      </c>
      <c r="D2136" s="7">
        <f t="shared" si="194"/>
        <v>15.589251110689354</v>
      </c>
      <c r="E2136" s="7">
        <f t="shared" si="193"/>
        <v>-3.4433211120788343E-2</v>
      </c>
      <c r="F2136" s="7">
        <f t="shared" si="197"/>
        <v>-7.6668422071845849E-2</v>
      </c>
      <c r="G2136" s="7">
        <f t="shared" si="195"/>
        <v>4.2235210951057506E-2</v>
      </c>
      <c r="H2136" s="7" t="str">
        <f t="shared" si="196"/>
        <v>Sell</v>
      </c>
    </row>
    <row r="2137" spans="1:8" ht="13.5" x14ac:dyDescent="0.35">
      <c r="A2137" s="3">
        <v>45117</v>
      </c>
      <c r="B2137" s="2">
        <v>15.3873</v>
      </c>
      <c r="C2137" s="7">
        <f t="shared" si="198"/>
        <v>15.529045915019555</v>
      </c>
      <c r="D2137" s="7">
        <f t="shared" si="194"/>
        <v>15.574291769156808</v>
      </c>
      <c r="E2137" s="7">
        <f t="shared" si="193"/>
        <v>-4.5245854137252906E-2</v>
      </c>
      <c r="F2137" s="7">
        <f t="shared" si="197"/>
        <v>-7.038390848492726E-2</v>
      </c>
      <c r="G2137" s="7">
        <f t="shared" si="195"/>
        <v>2.5138054347674355E-2</v>
      </c>
      <c r="H2137" s="7" t="str">
        <f t="shared" si="196"/>
        <v>Sell</v>
      </c>
    </row>
    <row r="2138" spans="1:8" ht="13.5" x14ac:dyDescent="0.35">
      <c r="A2138" s="3">
        <v>45118</v>
      </c>
      <c r="B2138" s="2">
        <v>15.3697</v>
      </c>
      <c r="C2138" s="7">
        <f t="shared" si="198"/>
        <v>15.504531158862701</v>
      </c>
      <c r="D2138" s="7">
        <f t="shared" si="194"/>
        <v>15.55913682329334</v>
      </c>
      <c r="E2138" s="7">
        <f t="shared" si="193"/>
        <v>-5.4605664430638967E-2</v>
      </c>
      <c r="F2138" s="7">
        <f t="shared" si="197"/>
        <v>-6.7228259674069604E-2</v>
      </c>
      <c r="G2138" s="7">
        <f t="shared" si="195"/>
        <v>1.2622595243430637E-2</v>
      </c>
      <c r="H2138" s="7" t="str">
        <f t="shared" si="196"/>
        <v>Sell</v>
      </c>
    </row>
    <row r="2139" spans="1:8" ht="13.5" x14ac:dyDescent="0.35">
      <c r="A2139" s="3">
        <v>45119</v>
      </c>
      <c r="B2139" s="2">
        <v>15.132300000000001</v>
      </c>
      <c r="C2139" s="7">
        <f t="shared" si="198"/>
        <v>15.447264826729977</v>
      </c>
      <c r="D2139" s="7">
        <f t="shared" si="194"/>
        <v>15.527519280827166</v>
      </c>
      <c r="E2139" s="7">
        <f t="shared" si="193"/>
        <v>-8.0254454097188344E-2</v>
      </c>
      <c r="F2139" s="7">
        <f t="shared" si="197"/>
        <v>-6.9833498558693363E-2</v>
      </c>
      <c r="G2139" s="7">
        <f t="shared" si="195"/>
        <v>-1.042095553849498E-2</v>
      </c>
      <c r="H2139" s="7" t="str">
        <f t="shared" si="196"/>
        <v>Hold</v>
      </c>
    </row>
    <row r="2140" spans="1:8" ht="13.5" x14ac:dyDescent="0.35">
      <c r="A2140" s="3">
        <v>45120</v>
      </c>
      <c r="B2140" s="2">
        <v>15.132300000000001</v>
      </c>
      <c r="C2140" s="7">
        <f t="shared" si="198"/>
        <v>15.39880869954075</v>
      </c>
      <c r="D2140" s="7">
        <f t="shared" si="194"/>
        <v>15.498243778543673</v>
      </c>
      <c r="E2140" s="7">
        <f t="shared" ref="E2140:E2203" si="199">C2140-D2140</f>
        <v>-9.9435079002923032E-2</v>
      </c>
      <c r="F2140" s="7">
        <f t="shared" si="197"/>
        <v>-7.5753814647539303E-2</v>
      </c>
      <c r="G2140" s="7">
        <f t="shared" si="195"/>
        <v>-2.368126435538373E-2</v>
      </c>
      <c r="H2140" s="7" t="str">
        <f t="shared" si="196"/>
        <v>Hold</v>
      </c>
    </row>
    <row r="2141" spans="1:8" ht="13.5" x14ac:dyDescent="0.35">
      <c r="A2141" s="3">
        <v>45121</v>
      </c>
      <c r="B2141" s="2">
        <v>15.132300000000001</v>
      </c>
      <c r="C2141" s="7">
        <f t="shared" si="198"/>
        <v>15.357807361149865</v>
      </c>
      <c r="D2141" s="7">
        <f t="shared" ref="D2141:D2204" si="200">$D$4*B2141+(1-$D$4)*D2140</f>
        <v>15.471136831984882</v>
      </c>
      <c r="E2141" s="7">
        <f t="shared" si="199"/>
        <v>-0.11332947083501743</v>
      </c>
      <c r="F2141" s="7">
        <f t="shared" si="197"/>
        <v>-8.3268945885034931E-2</v>
      </c>
      <c r="G2141" s="7">
        <f t="shared" si="195"/>
        <v>-3.0060524949982501E-2</v>
      </c>
      <c r="H2141" s="7" t="str">
        <f t="shared" si="196"/>
        <v>Hold</v>
      </c>
    </row>
    <row r="2142" spans="1:8" ht="13.5" x14ac:dyDescent="0.35">
      <c r="A2142" s="3">
        <v>45124</v>
      </c>
      <c r="B2142" s="2">
        <v>15.132300000000001</v>
      </c>
      <c r="C2142" s="7">
        <f t="shared" si="198"/>
        <v>15.323113920972963</v>
      </c>
      <c r="D2142" s="7">
        <f t="shared" si="200"/>
        <v>15.446037807393409</v>
      </c>
      <c r="E2142" s="7">
        <f t="shared" si="199"/>
        <v>-0.12292388642044649</v>
      </c>
      <c r="F2142" s="7">
        <f t="shared" si="197"/>
        <v>-9.1199933992117246E-2</v>
      </c>
      <c r="G2142" s="7">
        <f t="shared" si="195"/>
        <v>-3.1723952428329247E-2</v>
      </c>
      <c r="H2142" s="7" t="str">
        <f t="shared" si="196"/>
        <v>Hold</v>
      </c>
    </row>
    <row r="2143" spans="1:8" ht="13.5" x14ac:dyDescent="0.35">
      <c r="A2143" s="3">
        <v>45125</v>
      </c>
      <c r="B2143" s="2">
        <v>15.1675</v>
      </c>
      <c r="C2143" s="7">
        <f t="shared" si="198"/>
        <v>15.299173317746353</v>
      </c>
      <c r="D2143" s="7">
        <f t="shared" si="200"/>
        <v>15.425405377216119</v>
      </c>
      <c r="E2143" s="7">
        <f t="shared" si="199"/>
        <v>-0.1262320594697659</v>
      </c>
      <c r="F2143" s="7">
        <f t="shared" si="197"/>
        <v>-9.820635908764698E-2</v>
      </c>
      <c r="G2143" s="7">
        <f t="shared" si="195"/>
        <v>-2.802570038211892E-2</v>
      </c>
      <c r="H2143" s="7" t="str">
        <f t="shared" si="196"/>
        <v>Hold</v>
      </c>
    </row>
    <row r="2144" spans="1:8" ht="13.5" x14ac:dyDescent="0.35">
      <c r="A2144" s="3">
        <v>45127</v>
      </c>
      <c r="B2144" s="2">
        <v>15.4979</v>
      </c>
      <c r="C2144" s="7">
        <f t="shared" si="198"/>
        <v>15.329746653477683</v>
      </c>
      <c r="D2144" s="7">
        <f t="shared" si="200"/>
        <v>15.430775349274183</v>
      </c>
      <c r="E2144" s="7">
        <f t="shared" si="199"/>
        <v>-0.10102869579650076</v>
      </c>
      <c r="F2144" s="7">
        <f t="shared" si="197"/>
        <v>-9.8770826429417743E-2</v>
      </c>
      <c r="G2144" s="7">
        <f t="shared" si="195"/>
        <v>-2.2578693670830124E-3</v>
      </c>
      <c r="H2144" s="7" t="str">
        <f t="shared" si="196"/>
        <v>Hold</v>
      </c>
    </row>
    <row r="2145" spans="1:8" ht="13.5" x14ac:dyDescent="0.35">
      <c r="A2145" s="3">
        <v>45128</v>
      </c>
      <c r="B2145" s="2">
        <v>15.2178</v>
      </c>
      <c r="C2145" s="7">
        <f t="shared" si="198"/>
        <v>15.312524091404194</v>
      </c>
      <c r="D2145" s="7">
        <f t="shared" si="200"/>
        <v>15.414999397476096</v>
      </c>
      <c r="E2145" s="7">
        <f t="shared" si="199"/>
        <v>-0.10247530607190214</v>
      </c>
      <c r="F2145" s="7">
        <f t="shared" si="197"/>
        <v>-9.9511722357914625E-2</v>
      </c>
      <c r="G2145" s="7">
        <f t="shared" si="195"/>
        <v>-2.9635837139875137E-3</v>
      </c>
      <c r="H2145" s="7" t="str">
        <f t="shared" si="196"/>
        <v>Hold</v>
      </c>
    </row>
    <row r="2146" spans="1:8" ht="13.5" x14ac:dyDescent="0.35">
      <c r="A2146" s="3">
        <v>45131</v>
      </c>
      <c r="B2146" s="2">
        <v>15.208500000000001</v>
      </c>
      <c r="C2146" s="7">
        <f t="shared" si="198"/>
        <v>15.296520385034317</v>
      </c>
      <c r="D2146" s="7">
        <f t="shared" si="200"/>
        <v>15.3997031458112</v>
      </c>
      <c r="E2146" s="7">
        <f t="shared" si="199"/>
        <v>-0.1031827607768836</v>
      </c>
      <c r="F2146" s="7">
        <f t="shared" si="197"/>
        <v>-0.10024593004170843</v>
      </c>
      <c r="G2146" s="7">
        <f t="shared" si="195"/>
        <v>-2.9368307351751721E-3</v>
      </c>
      <c r="H2146" s="7" t="str">
        <f t="shared" si="196"/>
        <v>Hold</v>
      </c>
    </row>
    <row r="2147" spans="1:8" ht="13.5" x14ac:dyDescent="0.35">
      <c r="A2147" s="3">
        <v>45133</v>
      </c>
      <c r="B2147" s="2">
        <v>15.171200000000001</v>
      </c>
      <c r="C2147" s="7">
        <f t="shared" si="198"/>
        <v>15.277240325798269</v>
      </c>
      <c r="D2147" s="7">
        <f t="shared" si="200"/>
        <v>15.382776986862222</v>
      </c>
      <c r="E2147" s="7">
        <f t="shared" si="199"/>
        <v>-0.10553666106395276</v>
      </c>
      <c r="F2147" s="7">
        <f t="shared" si="197"/>
        <v>-0.1013040762461573</v>
      </c>
      <c r="G2147" s="7">
        <f t="shared" si="195"/>
        <v>-4.2325848177954678E-3</v>
      </c>
      <c r="H2147" s="7" t="str">
        <f t="shared" si="196"/>
        <v>Hold</v>
      </c>
    </row>
    <row r="2148" spans="1:8" ht="13.5" x14ac:dyDescent="0.35">
      <c r="A2148" s="3">
        <v>45134</v>
      </c>
      <c r="B2148" s="2">
        <v>15.133800000000001</v>
      </c>
      <c r="C2148" s="7">
        <f t="shared" si="198"/>
        <v>15.255172583367766</v>
      </c>
      <c r="D2148" s="7">
        <f t="shared" si="200"/>
        <v>15.36433424709465</v>
      </c>
      <c r="E2148" s="7">
        <f t="shared" si="199"/>
        <v>-0.10916166372688352</v>
      </c>
      <c r="F2148" s="7">
        <f t="shared" si="197"/>
        <v>-0.10287559374230254</v>
      </c>
      <c r="G2148" s="7">
        <f t="shared" ref="G2148:G2211" si="201">E2148-F2148</f>
        <v>-6.2860699845809775E-3</v>
      </c>
      <c r="H2148" s="7" t="str">
        <f t="shared" ref="H2148:H2211" si="202">IF(G2148&lt;0,"Hold","Sell")</f>
        <v>Hold</v>
      </c>
    </row>
    <row r="2149" spans="1:8" ht="13.5" x14ac:dyDescent="0.35">
      <c r="A2149" s="3">
        <v>45135</v>
      </c>
      <c r="B2149" s="2">
        <v>15.096500000000001</v>
      </c>
      <c r="C2149" s="7">
        <f t="shared" si="198"/>
        <v>15.230761416695803</v>
      </c>
      <c r="D2149" s="7">
        <f t="shared" si="200"/>
        <v>15.344494673235788</v>
      </c>
      <c r="E2149" s="7">
        <f t="shared" si="199"/>
        <v>-0.11373325653998556</v>
      </c>
      <c r="F2149" s="7">
        <f t="shared" ref="F2149:F2212" si="203">(E2149*(2/10))+((1-(2/10))*F2148)</f>
        <v>-0.10504712630183916</v>
      </c>
      <c r="G2149" s="7">
        <f t="shared" si="201"/>
        <v>-8.6861302381464056E-3</v>
      </c>
      <c r="H2149" s="7" t="str">
        <f t="shared" si="202"/>
        <v>Hold</v>
      </c>
    </row>
    <row r="2150" spans="1:8" ht="13.5" x14ac:dyDescent="0.35">
      <c r="A2150" s="3">
        <v>45138</v>
      </c>
      <c r="B2150" s="2">
        <v>14.9564</v>
      </c>
      <c r="C2150" s="7">
        <f t="shared" si="198"/>
        <v>15.188551967973371</v>
      </c>
      <c r="D2150" s="7">
        <f t="shared" si="200"/>
        <v>15.315746919662766</v>
      </c>
      <c r="E2150" s="7">
        <f t="shared" si="199"/>
        <v>-0.1271949516893951</v>
      </c>
      <c r="F2150" s="7">
        <f t="shared" si="203"/>
        <v>-0.10947669137935036</v>
      </c>
      <c r="G2150" s="7">
        <f t="shared" si="201"/>
        <v>-1.7718260310044739E-2</v>
      </c>
      <c r="H2150" s="7" t="str">
        <f t="shared" si="202"/>
        <v>Hold</v>
      </c>
    </row>
    <row r="2151" spans="1:8" ht="13.5" x14ac:dyDescent="0.35">
      <c r="A2151" s="3">
        <v>45139</v>
      </c>
      <c r="B2151" s="2">
        <v>15.0311</v>
      </c>
      <c r="C2151" s="7">
        <f t="shared" si="198"/>
        <v>15.16432858828516</v>
      </c>
      <c r="D2151" s="7">
        <f t="shared" si="200"/>
        <v>15.294661962650711</v>
      </c>
      <c r="E2151" s="7">
        <f t="shared" si="199"/>
        <v>-0.13033337436555037</v>
      </c>
      <c r="F2151" s="7">
        <f t="shared" si="203"/>
        <v>-0.11364802797659038</v>
      </c>
      <c r="G2151" s="7">
        <f t="shared" si="201"/>
        <v>-1.6685346388959993E-2</v>
      </c>
      <c r="H2151" s="7" t="str">
        <f t="shared" si="202"/>
        <v>Hold</v>
      </c>
    </row>
    <row r="2152" spans="1:8" ht="13.5" x14ac:dyDescent="0.35">
      <c r="A2152" s="3">
        <v>45140</v>
      </c>
      <c r="B2152" s="2">
        <v>14.975099999999999</v>
      </c>
      <c r="C2152" s="7">
        <f t="shared" si="198"/>
        <v>15.13521649777975</v>
      </c>
      <c r="D2152" s="7">
        <f t="shared" si="200"/>
        <v>15.270990706158065</v>
      </c>
      <c r="E2152" s="7">
        <f t="shared" si="199"/>
        <v>-0.13577420837831511</v>
      </c>
      <c r="F2152" s="7">
        <f t="shared" si="203"/>
        <v>-0.11807326405693533</v>
      </c>
      <c r="G2152" s="7">
        <f t="shared" si="201"/>
        <v>-1.770094432137978E-2</v>
      </c>
      <c r="H2152" s="7" t="str">
        <f t="shared" si="202"/>
        <v>Hold</v>
      </c>
    </row>
    <row r="2153" spans="1:8" ht="13.5" x14ac:dyDescent="0.35">
      <c r="A2153" s="3">
        <v>45141</v>
      </c>
      <c r="B2153" s="2">
        <v>14.975099999999999</v>
      </c>
      <c r="C2153" s="7">
        <f t="shared" si="198"/>
        <v>15.110583190429018</v>
      </c>
      <c r="D2153" s="7">
        <f t="shared" si="200"/>
        <v>15.249072876072281</v>
      </c>
      <c r="E2153" s="7">
        <f t="shared" si="199"/>
        <v>-0.13848968564326292</v>
      </c>
      <c r="F2153" s="7">
        <f t="shared" si="203"/>
        <v>-0.12215654837420085</v>
      </c>
      <c r="G2153" s="7">
        <f t="shared" si="201"/>
        <v>-1.6333137269062062E-2</v>
      </c>
      <c r="H2153" s="7" t="str">
        <f t="shared" si="202"/>
        <v>Hold</v>
      </c>
    </row>
    <row r="2154" spans="1:8" ht="13.5" x14ac:dyDescent="0.35">
      <c r="A2154" s="3">
        <v>45142</v>
      </c>
      <c r="B2154" s="2">
        <v>14.835100000000001</v>
      </c>
      <c r="C2154" s="7">
        <f t="shared" si="198"/>
        <v>15.068201161132247</v>
      </c>
      <c r="D2154" s="7">
        <f t="shared" si="200"/>
        <v>15.218408218585445</v>
      </c>
      <c r="E2154" s="7">
        <f t="shared" si="199"/>
        <v>-0.15020705745319773</v>
      </c>
      <c r="F2154" s="7">
        <f t="shared" si="203"/>
        <v>-0.12776665019000022</v>
      </c>
      <c r="G2154" s="7">
        <f t="shared" si="201"/>
        <v>-2.2440407263197515E-2</v>
      </c>
      <c r="H2154" s="7" t="str">
        <f t="shared" si="202"/>
        <v>Hold</v>
      </c>
    </row>
    <row r="2155" spans="1:8" ht="13.5" x14ac:dyDescent="0.35">
      <c r="A2155" s="3">
        <v>45145</v>
      </c>
      <c r="B2155" s="2">
        <v>14.6577</v>
      </c>
      <c r="C2155" s="7">
        <f t="shared" si="198"/>
        <v>15.005047136342672</v>
      </c>
      <c r="D2155" s="7">
        <f t="shared" si="200"/>
        <v>15.176874276468006</v>
      </c>
      <c r="E2155" s="7">
        <f t="shared" si="199"/>
        <v>-0.17182714012533395</v>
      </c>
      <c r="F2155" s="7">
        <f t="shared" si="203"/>
        <v>-0.13657874817706697</v>
      </c>
      <c r="G2155" s="7">
        <f t="shared" si="201"/>
        <v>-3.5248391948266983E-2</v>
      </c>
      <c r="H2155" s="7" t="str">
        <f t="shared" si="202"/>
        <v>Hold</v>
      </c>
    </row>
    <row r="2156" spans="1:8" ht="13.5" x14ac:dyDescent="0.35">
      <c r="A2156" s="3">
        <v>45146</v>
      </c>
      <c r="B2156" s="2">
        <v>14.1349</v>
      </c>
      <c r="C2156" s="7">
        <f t="shared" si="198"/>
        <v>14.871178346136107</v>
      </c>
      <c r="D2156" s="7">
        <f t="shared" si="200"/>
        <v>15.099690996729635</v>
      </c>
      <c r="E2156" s="7">
        <f t="shared" si="199"/>
        <v>-0.22851265059352777</v>
      </c>
      <c r="F2156" s="7">
        <f t="shared" si="203"/>
        <v>-0.15496552866035915</v>
      </c>
      <c r="G2156" s="7">
        <f t="shared" si="201"/>
        <v>-7.3547121933168619E-2</v>
      </c>
      <c r="H2156" s="7" t="str">
        <f t="shared" si="202"/>
        <v>Hold</v>
      </c>
    </row>
    <row r="2157" spans="1:8" ht="13.5" x14ac:dyDescent="0.35">
      <c r="A2157" s="3">
        <v>45147</v>
      </c>
      <c r="B2157" s="2">
        <v>13.976100000000001</v>
      </c>
      <c r="C2157" s="7">
        <f t="shared" si="198"/>
        <v>14.733473985192092</v>
      </c>
      <c r="D2157" s="7">
        <f t="shared" si="200"/>
        <v>15.016462034008921</v>
      </c>
      <c r="E2157" s="7">
        <f t="shared" si="199"/>
        <v>-0.28298804881682926</v>
      </c>
      <c r="F2157" s="7">
        <f t="shared" si="203"/>
        <v>-0.18057003269165317</v>
      </c>
      <c r="G2157" s="7">
        <f t="shared" si="201"/>
        <v>-0.10241801612517609</v>
      </c>
      <c r="H2157" s="7" t="str">
        <f t="shared" si="202"/>
        <v>Hold</v>
      </c>
    </row>
    <row r="2158" spans="1:8" ht="13.5" x14ac:dyDescent="0.35">
      <c r="A2158" s="3">
        <v>45148</v>
      </c>
      <c r="B2158" s="2">
        <v>13.7241</v>
      </c>
      <c r="C2158" s="7">
        <f t="shared" si="198"/>
        <v>14.578185679777922</v>
      </c>
      <c r="D2158" s="7">
        <f t="shared" si="200"/>
        <v>14.920731512971223</v>
      </c>
      <c r="E2158" s="7">
        <f t="shared" si="199"/>
        <v>-0.34254583319330045</v>
      </c>
      <c r="F2158" s="7">
        <f t="shared" si="203"/>
        <v>-0.21296519279198262</v>
      </c>
      <c r="G2158" s="7">
        <f t="shared" si="201"/>
        <v>-0.12958064040131784</v>
      </c>
      <c r="H2158" s="7" t="str">
        <f t="shared" si="202"/>
        <v>Hold</v>
      </c>
    </row>
    <row r="2159" spans="1:8" ht="13.5" x14ac:dyDescent="0.35">
      <c r="A2159" s="3">
        <v>45149</v>
      </c>
      <c r="B2159" s="2">
        <v>13.6774</v>
      </c>
      <c r="C2159" s="7">
        <f t="shared" si="198"/>
        <v>14.439603267504395</v>
      </c>
      <c r="D2159" s="7">
        <f t="shared" si="200"/>
        <v>14.828632882380763</v>
      </c>
      <c r="E2159" s="7">
        <f t="shared" si="199"/>
        <v>-0.38902961487636745</v>
      </c>
      <c r="F2159" s="7">
        <f t="shared" si="203"/>
        <v>-0.24817807720885959</v>
      </c>
      <c r="G2159" s="7">
        <f t="shared" si="201"/>
        <v>-0.14085153766750785</v>
      </c>
      <c r="H2159" s="7" t="str">
        <f t="shared" si="202"/>
        <v>Hold</v>
      </c>
    </row>
    <row r="2160" spans="1:8" ht="13.5" x14ac:dyDescent="0.35">
      <c r="A2160" s="3">
        <v>45152</v>
      </c>
      <c r="B2160" s="2">
        <v>13.7521</v>
      </c>
      <c r="C2160" s="7">
        <f t="shared" si="198"/>
        <v>14.333833534042181</v>
      </c>
      <c r="D2160" s="7">
        <f t="shared" si="200"/>
        <v>14.748889705908114</v>
      </c>
      <c r="E2160" s="7">
        <f t="shared" si="199"/>
        <v>-0.41505617186593291</v>
      </c>
      <c r="F2160" s="7">
        <f t="shared" si="203"/>
        <v>-0.28155369614027426</v>
      </c>
      <c r="G2160" s="7">
        <f t="shared" si="201"/>
        <v>-0.13350247572565865</v>
      </c>
      <c r="H2160" s="7" t="str">
        <f t="shared" si="202"/>
        <v>Hold</v>
      </c>
    </row>
    <row r="2161" spans="1:8" ht="13.5" x14ac:dyDescent="0.35">
      <c r="A2161" s="3">
        <v>45153</v>
      </c>
      <c r="B2161" s="2">
        <v>13.7334</v>
      </c>
      <c r="C2161" s="7">
        <f t="shared" si="198"/>
        <v>14.241459144189538</v>
      </c>
      <c r="D2161" s="7">
        <f t="shared" si="200"/>
        <v>14.673668246211216</v>
      </c>
      <c r="E2161" s="7">
        <f t="shared" si="199"/>
        <v>-0.4322091020216785</v>
      </c>
      <c r="F2161" s="7">
        <f t="shared" si="203"/>
        <v>-0.31168477731655508</v>
      </c>
      <c r="G2161" s="7">
        <f t="shared" si="201"/>
        <v>-0.12052432470512342</v>
      </c>
      <c r="H2161" s="7" t="str">
        <f t="shared" si="202"/>
        <v>Hold</v>
      </c>
    </row>
    <row r="2162" spans="1:8" ht="13.5" x14ac:dyDescent="0.35">
      <c r="A2162" s="3">
        <v>45154</v>
      </c>
      <c r="B2162" s="2">
        <v>13.7334</v>
      </c>
      <c r="C2162" s="7">
        <f t="shared" si="198"/>
        <v>14.163296198929608</v>
      </c>
      <c r="D2162" s="7">
        <f t="shared" si="200"/>
        <v>14.604018746491866</v>
      </c>
      <c r="E2162" s="7">
        <f t="shared" si="199"/>
        <v>-0.44072254756225782</v>
      </c>
      <c r="F2162" s="7">
        <f t="shared" si="203"/>
        <v>-0.33749233136569567</v>
      </c>
      <c r="G2162" s="7">
        <f t="shared" si="201"/>
        <v>-0.10323021619656214</v>
      </c>
      <c r="H2162" s="7" t="str">
        <f t="shared" si="202"/>
        <v>Hold</v>
      </c>
    </row>
    <row r="2163" spans="1:8" ht="13.5" x14ac:dyDescent="0.35">
      <c r="A2163" s="3">
        <v>45155</v>
      </c>
      <c r="B2163" s="2">
        <v>13.630699999999999</v>
      </c>
      <c r="C2163" s="7">
        <f t="shared" si="198"/>
        <v>14.081358322171205</v>
      </c>
      <c r="D2163" s="7">
        <f t="shared" si="200"/>
        <v>14.531921061566543</v>
      </c>
      <c r="E2163" s="7">
        <f t="shared" si="199"/>
        <v>-0.45056273939533753</v>
      </c>
      <c r="F2163" s="7">
        <f t="shared" si="203"/>
        <v>-0.3601064129716241</v>
      </c>
      <c r="G2163" s="7">
        <f t="shared" si="201"/>
        <v>-9.0456326423713429E-2</v>
      </c>
      <c r="H2163" s="7" t="str">
        <f t="shared" si="202"/>
        <v>Hold</v>
      </c>
    </row>
    <row r="2164" spans="1:8" ht="13.5" x14ac:dyDescent="0.35">
      <c r="A2164" s="3">
        <v>45156</v>
      </c>
      <c r="B2164" s="2">
        <v>13.061199999999999</v>
      </c>
      <c r="C2164" s="7">
        <f t="shared" si="198"/>
        <v>13.924410887991019</v>
      </c>
      <c r="D2164" s="7">
        <f t="shared" si="200"/>
        <v>14.422978760709762</v>
      </c>
      <c r="E2164" s="7">
        <f t="shared" si="199"/>
        <v>-0.49856787271874303</v>
      </c>
      <c r="F2164" s="7">
        <f t="shared" si="203"/>
        <v>-0.3877987049210479</v>
      </c>
      <c r="G2164" s="7">
        <f t="shared" si="201"/>
        <v>-0.11076916779769513</v>
      </c>
      <c r="H2164" s="7" t="str">
        <f t="shared" si="202"/>
        <v>Hold</v>
      </c>
    </row>
    <row r="2165" spans="1:8" ht="13.5" x14ac:dyDescent="0.35">
      <c r="A2165" s="3">
        <v>45159</v>
      </c>
      <c r="B2165" s="2">
        <v>12.697100000000001</v>
      </c>
      <c r="C2165" s="7">
        <f t="shared" si="198"/>
        <v>13.735593828300093</v>
      </c>
      <c r="D2165" s="7">
        <f t="shared" si="200"/>
        <v>14.295135889546076</v>
      </c>
      <c r="E2165" s="7">
        <f t="shared" si="199"/>
        <v>-0.55954206124598294</v>
      </c>
      <c r="F2165" s="7">
        <f t="shared" si="203"/>
        <v>-0.42214737618603493</v>
      </c>
      <c r="G2165" s="7">
        <f t="shared" si="201"/>
        <v>-0.13739468505994801</v>
      </c>
      <c r="H2165" s="7" t="str">
        <f t="shared" si="202"/>
        <v>Hold</v>
      </c>
    </row>
    <row r="2166" spans="1:8" ht="13.5" x14ac:dyDescent="0.35">
      <c r="A2166" s="3">
        <v>45160</v>
      </c>
      <c r="B2166" s="2">
        <v>13.061199999999999</v>
      </c>
      <c r="C2166" s="7">
        <f t="shared" si="198"/>
        <v>13.631840931638539</v>
      </c>
      <c r="D2166" s="7">
        <f t="shared" si="200"/>
        <v>14.203733231061182</v>
      </c>
      <c r="E2166" s="7">
        <f t="shared" si="199"/>
        <v>-0.57189229942264319</v>
      </c>
      <c r="F2166" s="7">
        <f t="shared" si="203"/>
        <v>-0.45209636083335664</v>
      </c>
      <c r="G2166" s="7">
        <f t="shared" si="201"/>
        <v>-0.11979593858928655</v>
      </c>
      <c r="H2166" s="7" t="str">
        <f t="shared" si="202"/>
        <v>Hold</v>
      </c>
    </row>
    <row r="2167" spans="1:8" ht="13.5" x14ac:dyDescent="0.35">
      <c r="A2167" s="3">
        <v>45161</v>
      </c>
      <c r="B2167" s="2">
        <v>13.3413</v>
      </c>
      <c r="C2167" s="7">
        <f t="shared" si="198"/>
        <v>13.587142326771071</v>
      </c>
      <c r="D2167" s="7">
        <f t="shared" si="200"/>
        <v>14.139849288019613</v>
      </c>
      <c r="E2167" s="7">
        <f t="shared" si="199"/>
        <v>-0.55270696124854268</v>
      </c>
      <c r="F2167" s="7">
        <f t="shared" si="203"/>
        <v>-0.4722184809163939</v>
      </c>
      <c r="G2167" s="7">
        <f t="shared" si="201"/>
        <v>-8.0488480332148782E-2</v>
      </c>
      <c r="H2167" s="7" t="str">
        <f t="shared" si="202"/>
        <v>Hold</v>
      </c>
    </row>
    <row r="2168" spans="1:8" ht="13.5" x14ac:dyDescent="0.35">
      <c r="A2168" s="3">
        <v>45162</v>
      </c>
      <c r="B2168" s="2">
        <v>13.528</v>
      </c>
      <c r="C2168" s="7">
        <f t="shared" si="198"/>
        <v>13.578043507267829</v>
      </c>
      <c r="D2168" s="7">
        <f t="shared" si="200"/>
        <v>14.094527118536679</v>
      </c>
      <c r="E2168" s="7">
        <f t="shared" si="199"/>
        <v>-0.51648361126884978</v>
      </c>
      <c r="F2168" s="7">
        <f t="shared" si="203"/>
        <v>-0.48107150698688511</v>
      </c>
      <c r="G2168" s="7">
        <f t="shared" si="201"/>
        <v>-3.5412104281964674E-2</v>
      </c>
      <c r="H2168" s="7" t="str">
        <f t="shared" si="202"/>
        <v>Hold</v>
      </c>
    </row>
    <row r="2169" spans="1:8" ht="13.5" x14ac:dyDescent="0.35">
      <c r="A2169" s="3">
        <v>45163</v>
      </c>
      <c r="B2169" s="2">
        <v>13.528</v>
      </c>
      <c r="C2169" s="7">
        <f t="shared" si="198"/>
        <v>13.570344506149702</v>
      </c>
      <c r="D2169" s="7">
        <f t="shared" si="200"/>
        <v>14.052562146793221</v>
      </c>
      <c r="E2169" s="7">
        <f t="shared" si="199"/>
        <v>-0.48221764064351902</v>
      </c>
      <c r="F2169" s="7">
        <f t="shared" si="203"/>
        <v>-0.48130073371821191</v>
      </c>
      <c r="G2169" s="7">
        <f t="shared" si="201"/>
        <v>-9.1690692530710383E-4</v>
      </c>
      <c r="H2169" s="7" t="str">
        <f t="shared" si="202"/>
        <v>Hold</v>
      </c>
    </row>
    <row r="2170" spans="1:8" ht="13.5" x14ac:dyDescent="0.35">
      <c r="A2170" s="3">
        <v>45166</v>
      </c>
      <c r="B2170" s="2">
        <v>13.528</v>
      </c>
      <c r="C2170" s="7">
        <f t="shared" si="198"/>
        <v>13.563829966742055</v>
      </c>
      <c r="D2170" s="7">
        <f t="shared" si="200"/>
        <v>14.013705691475204</v>
      </c>
      <c r="E2170" s="7">
        <f t="shared" si="199"/>
        <v>-0.44987572473314863</v>
      </c>
      <c r="F2170" s="7">
        <f t="shared" si="203"/>
        <v>-0.47501573192119928</v>
      </c>
      <c r="G2170" s="7">
        <f t="shared" si="201"/>
        <v>2.514000718805065E-2</v>
      </c>
      <c r="H2170" s="7" t="str">
        <f t="shared" si="202"/>
        <v>Sell</v>
      </c>
    </row>
    <row r="2171" spans="1:8" ht="13.5" x14ac:dyDescent="0.35">
      <c r="A2171" s="3">
        <v>45167</v>
      </c>
      <c r="B2171" s="2">
        <v>13.369300000000001</v>
      </c>
      <c r="C2171" s="7">
        <f t="shared" si="198"/>
        <v>13.53390227955097</v>
      </c>
      <c r="D2171" s="7">
        <f t="shared" si="200"/>
        <v>13.965971936551115</v>
      </c>
      <c r="E2171" s="7">
        <f t="shared" si="199"/>
        <v>-0.43206965700014521</v>
      </c>
      <c r="F2171" s="7">
        <f t="shared" si="203"/>
        <v>-0.4664265169369885</v>
      </c>
      <c r="G2171" s="7">
        <f t="shared" si="201"/>
        <v>3.4356859936843287E-2</v>
      </c>
      <c r="H2171" s="7" t="str">
        <f t="shared" si="202"/>
        <v>Sell</v>
      </c>
    </row>
    <row r="2172" spans="1:8" ht="13.5" x14ac:dyDescent="0.35">
      <c r="A2172" s="3">
        <v>45168</v>
      </c>
      <c r="B2172" s="2">
        <v>13.434699999999999</v>
      </c>
      <c r="C2172" s="7">
        <f t="shared" si="198"/>
        <v>13.518640390389283</v>
      </c>
      <c r="D2172" s="7">
        <f t="shared" si="200"/>
        <v>13.926618459769552</v>
      </c>
      <c r="E2172" s="7">
        <f t="shared" si="199"/>
        <v>-0.40797806938026859</v>
      </c>
      <c r="F2172" s="7">
        <f t="shared" si="203"/>
        <v>-0.45473682742564459</v>
      </c>
      <c r="G2172" s="7">
        <f t="shared" si="201"/>
        <v>4.6758758045375992E-2</v>
      </c>
      <c r="H2172" s="7" t="str">
        <f t="shared" si="202"/>
        <v>Sell</v>
      </c>
    </row>
    <row r="2173" spans="1:8" ht="13.5" x14ac:dyDescent="0.35">
      <c r="A2173" s="3">
        <v>45169</v>
      </c>
      <c r="B2173" s="2">
        <v>13.3973</v>
      </c>
      <c r="C2173" s="7">
        <f t="shared" si="198"/>
        <v>13.499972638021703</v>
      </c>
      <c r="D2173" s="7">
        <f t="shared" si="200"/>
        <v>13.887409684971807</v>
      </c>
      <c r="E2173" s="7">
        <f t="shared" si="199"/>
        <v>-0.3874370469501045</v>
      </c>
      <c r="F2173" s="7">
        <f t="shared" si="203"/>
        <v>-0.44127687133053661</v>
      </c>
      <c r="G2173" s="7">
        <f t="shared" si="201"/>
        <v>5.3839824380432111E-2</v>
      </c>
      <c r="H2173" s="7" t="str">
        <f t="shared" si="202"/>
        <v>Sell</v>
      </c>
    </row>
    <row r="2174" spans="1:8" ht="13.5" x14ac:dyDescent="0.35">
      <c r="A2174" s="3">
        <v>45170</v>
      </c>
      <c r="B2174" s="2">
        <v>13.0519</v>
      </c>
      <c r="C2174" s="7">
        <f t="shared" si="198"/>
        <v>13.431038386018363</v>
      </c>
      <c r="D2174" s="7">
        <f t="shared" si="200"/>
        <v>13.825520078677599</v>
      </c>
      <c r="E2174" s="7">
        <f t="shared" si="199"/>
        <v>-0.39448169265923561</v>
      </c>
      <c r="F2174" s="7">
        <f t="shared" si="203"/>
        <v>-0.43191783559627644</v>
      </c>
      <c r="G2174" s="7">
        <f t="shared" si="201"/>
        <v>3.7436142937040839E-2</v>
      </c>
      <c r="H2174" s="7" t="str">
        <f t="shared" si="202"/>
        <v>Sell</v>
      </c>
    </row>
    <row r="2175" spans="1:8" ht="13.5" x14ac:dyDescent="0.35">
      <c r="A2175" s="3">
        <v>45173</v>
      </c>
      <c r="B2175" s="2">
        <v>12.5944</v>
      </c>
      <c r="C2175" s="7">
        <f t="shared" si="198"/>
        <v>13.302324788169384</v>
      </c>
      <c r="D2175" s="7">
        <f t="shared" si="200"/>
        <v>13.734325998775553</v>
      </c>
      <c r="E2175" s="7">
        <f t="shared" si="199"/>
        <v>-0.43200121060616858</v>
      </c>
      <c r="F2175" s="7">
        <f t="shared" si="203"/>
        <v>-0.43193451059825488</v>
      </c>
      <c r="G2175" s="7">
        <f t="shared" si="201"/>
        <v>-6.6700007913700343E-5</v>
      </c>
      <c r="H2175" s="7" t="str">
        <f t="shared" si="202"/>
        <v>Hold</v>
      </c>
    </row>
    <row r="2176" spans="1:8" ht="13.5" x14ac:dyDescent="0.35">
      <c r="A2176" s="3">
        <v>45174</v>
      </c>
      <c r="B2176" s="2">
        <v>12.417</v>
      </c>
      <c r="C2176" s="7">
        <f t="shared" si="198"/>
        <v>13.166120974604866</v>
      </c>
      <c r="D2176" s="7">
        <f t="shared" si="200"/>
        <v>13.636746295162549</v>
      </c>
      <c r="E2176" s="7">
        <f t="shared" si="199"/>
        <v>-0.47062532055768358</v>
      </c>
      <c r="F2176" s="7">
        <f t="shared" si="203"/>
        <v>-0.43967267259014065</v>
      </c>
      <c r="G2176" s="7">
        <f t="shared" si="201"/>
        <v>-3.0952647967542934E-2</v>
      </c>
      <c r="H2176" s="7" t="str">
        <f t="shared" si="202"/>
        <v>Hold</v>
      </c>
    </row>
    <row r="2177" spans="1:8" ht="13.5" x14ac:dyDescent="0.35">
      <c r="A2177" s="3">
        <v>45175</v>
      </c>
      <c r="B2177" s="2">
        <v>12.3703</v>
      </c>
      <c r="C2177" s="7">
        <f t="shared" si="198"/>
        <v>13.043686978511809</v>
      </c>
      <c r="D2177" s="7">
        <f t="shared" si="200"/>
        <v>13.542935458483843</v>
      </c>
      <c r="E2177" s="7">
        <f t="shared" si="199"/>
        <v>-0.49924847997203337</v>
      </c>
      <c r="F2177" s="7">
        <f t="shared" si="203"/>
        <v>-0.4515878340665192</v>
      </c>
      <c r="G2177" s="7">
        <f t="shared" si="201"/>
        <v>-4.7660645905514165E-2</v>
      </c>
      <c r="H2177" s="7" t="str">
        <f t="shared" si="202"/>
        <v>Hold</v>
      </c>
    </row>
    <row r="2178" spans="1:8" ht="13.5" x14ac:dyDescent="0.35">
      <c r="A2178" s="3">
        <v>45176</v>
      </c>
      <c r="B2178" s="2">
        <v>12.463699999999999</v>
      </c>
      <c r="C2178" s="7">
        <f t="shared" si="198"/>
        <v>12.954458212586916</v>
      </c>
      <c r="D2178" s="7">
        <f t="shared" si="200"/>
        <v>13.462992091188744</v>
      </c>
      <c r="E2178" s="7">
        <f t="shared" si="199"/>
        <v>-0.50853387860182764</v>
      </c>
      <c r="F2178" s="7">
        <f t="shared" si="203"/>
        <v>-0.46297704297358089</v>
      </c>
      <c r="G2178" s="7">
        <f t="shared" si="201"/>
        <v>-4.555683562824675E-2</v>
      </c>
      <c r="H2178" s="7" t="str">
        <f t="shared" si="202"/>
        <v>Hold</v>
      </c>
    </row>
    <row r="2179" spans="1:8" ht="13.5" x14ac:dyDescent="0.35">
      <c r="A2179" s="3">
        <v>45177</v>
      </c>
      <c r="B2179" s="2">
        <v>12.417</v>
      </c>
      <c r="C2179" s="7">
        <f t="shared" si="198"/>
        <v>12.871772333727389</v>
      </c>
      <c r="D2179" s="7">
        <f t="shared" si="200"/>
        <v>13.385511195545133</v>
      </c>
      <c r="E2179" s="7">
        <f t="shared" si="199"/>
        <v>-0.51373886181774431</v>
      </c>
      <c r="F2179" s="7">
        <f t="shared" si="203"/>
        <v>-0.47312940674241361</v>
      </c>
      <c r="G2179" s="7">
        <f t="shared" si="201"/>
        <v>-4.0609455075330703E-2</v>
      </c>
      <c r="H2179" s="7" t="str">
        <f t="shared" si="202"/>
        <v>Hold</v>
      </c>
    </row>
    <row r="2180" spans="1:8" ht="13.5" x14ac:dyDescent="0.35">
      <c r="A2180" s="3">
        <v>45180</v>
      </c>
      <c r="B2180" s="2">
        <v>12.622400000000001</v>
      </c>
      <c r="C2180" s="7">
        <f t="shared" si="198"/>
        <v>12.83340735930779</v>
      </c>
      <c r="D2180" s="7">
        <f t="shared" si="200"/>
        <v>13.328984440319568</v>
      </c>
      <c r="E2180" s="7">
        <f t="shared" si="199"/>
        <v>-0.49557708101177766</v>
      </c>
      <c r="F2180" s="7">
        <f t="shared" si="203"/>
        <v>-0.47761894159628643</v>
      </c>
      <c r="G2180" s="7">
        <f t="shared" si="201"/>
        <v>-1.7958139415491237E-2</v>
      </c>
      <c r="H2180" s="7" t="str">
        <f t="shared" si="202"/>
        <v>Hold</v>
      </c>
    </row>
    <row r="2181" spans="1:8" ht="13.5" x14ac:dyDescent="0.35">
      <c r="A2181" s="3">
        <v>45181</v>
      </c>
      <c r="B2181" s="2">
        <v>12.575699999999999</v>
      </c>
      <c r="C2181" s="7">
        <f t="shared" si="198"/>
        <v>12.793760073260438</v>
      </c>
      <c r="D2181" s="7">
        <f t="shared" si="200"/>
        <v>13.273185592888488</v>
      </c>
      <c r="E2181" s="7">
        <f t="shared" si="199"/>
        <v>-0.47942551962804991</v>
      </c>
      <c r="F2181" s="7">
        <f t="shared" si="203"/>
        <v>-0.47798025720263915</v>
      </c>
      <c r="G2181" s="7">
        <f t="shared" si="201"/>
        <v>-1.4452624254107649E-3</v>
      </c>
      <c r="H2181" s="7" t="str">
        <f t="shared" si="202"/>
        <v>Hold</v>
      </c>
    </row>
    <row r="2182" spans="1:8" ht="13.5" x14ac:dyDescent="0.35">
      <c r="A2182" s="3">
        <v>45182</v>
      </c>
      <c r="B2182" s="2">
        <v>12.5197</v>
      </c>
      <c r="C2182" s="7">
        <f t="shared" si="198"/>
        <v>12.751596985066524</v>
      </c>
      <c r="D2182" s="7">
        <f t="shared" si="200"/>
        <v>13.217371845267119</v>
      </c>
      <c r="E2182" s="7">
        <f t="shared" si="199"/>
        <v>-0.46577486020059489</v>
      </c>
      <c r="F2182" s="7">
        <f t="shared" si="203"/>
        <v>-0.47553917780223032</v>
      </c>
      <c r="G2182" s="7">
        <f t="shared" si="201"/>
        <v>9.7643176016354305E-3</v>
      </c>
      <c r="H2182" s="7" t="str">
        <f t="shared" si="202"/>
        <v>Sell</v>
      </c>
    </row>
    <row r="2183" spans="1:8" ht="13.5" x14ac:dyDescent="0.35">
      <c r="A2183" s="3">
        <v>45183</v>
      </c>
      <c r="B2183" s="2">
        <v>12.585100000000001</v>
      </c>
      <c r="C2183" s="7">
        <f t="shared" si="198"/>
        <v>12.725982064287058</v>
      </c>
      <c r="D2183" s="7">
        <f t="shared" si="200"/>
        <v>13.170536893765851</v>
      </c>
      <c r="E2183" s="7">
        <f t="shared" si="199"/>
        <v>-0.44455482947879332</v>
      </c>
      <c r="F2183" s="7">
        <f t="shared" si="203"/>
        <v>-0.46934230813754296</v>
      </c>
      <c r="G2183" s="7">
        <f t="shared" si="201"/>
        <v>2.478747865874964E-2</v>
      </c>
      <c r="H2183" s="7" t="str">
        <f t="shared" si="202"/>
        <v>Sell</v>
      </c>
    </row>
    <row r="2184" spans="1:8" ht="13.5" x14ac:dyDescent="0.35">
      <c r="A2184" s="3">
        <v>45184</v>
      </c>
      <c r="B2184" s="2">
        <v>12.510400000000001</v>
      </c>
      <c r="C2184" s="7">
        <f t="shared" si="198"/>
        <v>12.692815592858279</v>
      </c>
      <c r="D2184" s="7">
        <f t="shared" si="200"/>
        <v>13.121637864598009</v>
      </c>
      <c r="E2184" s="7">
        <f t="shared" si="199"/>
        <v>-0.42882227173972964</v>
      </c>
      <c r="F2184" s="7">
        <f t="shared" si="203"/>
        <v>-0.46123830085798034</v>
      </c>
      <c r="G2184" s="7">
        <f t="shared" si="201"/>
        <v>3.24160291182507E-2</v>
      </c>
      <c r="H2184" s="7" t="str">
        <f t="shared" si="202"/>
        <v>Sell</v>
      </c>
    </row>
    <row r="2185" spans="1:8" ht="13.5" x14ac:dyDescent="0.35">
      <c r="A2185" s="3">
        <v>45187</v>
      </c>
      <c r="B2185" s="2">
        <v>12.500999999999999</v>
      </c>
      <c r="C2185" s="7">
        <f t="shared" si="198"/>
        <v>12.663305501649313</v>
      </c>
      <c r="D2185" s="7">
        <f t="shared" si="200"/>
        <v>13.075664689442601</v>
      </c>
      <c r="E2185" s="7">
        <f t="shared" si="199"/>
        <v>-0.41235918779328706</v>
      </c>
      <c r="F2185" s="7">
        <f t="shared" si="203"/>
        <v>-0.45146247824504171</v>
      </c>
      <c r="G2185" s="7">
        <f t="shared" si="201"/>
        <v>3.9103290451754646E-2</v>
      </c>
      <c r="H2185" s="7" t="str">
        <f t="shared" si="202"/>
        <v>Sell</v>
      </c>
    </row>
    <row r="2186" spans="1:8" ht="13.5" x14ac:dyDescent="0.35">
      <c r="A2186" s="3">
        <v>45188</v>
      </c>
      <c r="B2186" s="2">
        <v>12.7905</v>
      </c>
      <c r="C2186" s="7">
        <f t="shared" si="198"/>
        <v>12.682873886010956</v>
      </c>
      <c r="D2186" s="7">
        <f t="shared" si="200"/>
        <v>13.05454137911352</v>
      </c>
      <c r="E2186" s="7">
        <f t="shared" si="199"/>
        <v>-0.37166749310256364</v>
      </c>
      <c r="F2186" s="7">
        <f t="shared" si="203"/>
        <v>-0.43550348121654614</v>
      </c>
      <c r="G2186" s="7">
        <f t="shared" si="201"/>
        <v>6.38359881139825E-2</v>
      </c>
      <c r="H2186" s="7" t="str">
        <f t="shared" si="202"/>
        <v>Sell</v>
      </c>
    </row>
    <row r="2187" spans="1:8" ht="13.5" x14ac:dyDescent="0.35">
      <c r="A2187" s="3">
        <v>45189</v>
      </c>
      <c r="B2187" s="2">
        <v>12.7905</v>
      </c>
      <c r="C2187" s="7">
        <f t="shared" si="198"/>
        <v>12.699431749701578</v>
      </c>
      <c r="D2187" s="7">
        <f t="shared" si="200"/>
        <v>13.034982758438444</v>
      </c>
      <c r="E2187" s="7">
        <f t="shared" si="199"/>
        <v>-0.33555100873686605</v>
      </c>
      <c r="F2187" s="7">
        <f t="shared" si="203"/>
        <v>-0.41551298672061016</v>
      </c>
      <c r="G2187" s="7">
        <f t="shared" si="201"/>
        <v>7.9961977983744104E-2</v>
      </c>
      <c r="H2187" s="7" t="str">
        <f t="shared" si="202"/>
        <v>Sell</v>
      </c>
    </row>
    <row r="2188" spans="1:8" ht="13.5" x14ac:dyDescent="0.35">
      <c r="A2188" s="3">
        <v>45190</v>
      </c>
      <c r="B2188" s="2">
        <v>12.435700000000001</v>
      </c>
      <c r="C2188" s="7">
        <f t="shared" si="198"/>
        <v>12.658857634362873</v>
      </c>
      <c r="D2188" s="7">
        <f t="shared" si="200"/>
        <v>12.990591442998559</v>
      </c>
      <c r="E2188" s="7">
        <f t="shared" si="199"/>
        <v>-0.33173380863568624</v>
      </c>
      <c r="F2188" s="7">
        <f t="shared" si="203"/>
        <v>-0.39875715110362542</v>
      </c>
      <c r="G2188" s="7">
        <f t="shared" si="201"/>
        <v>6.7023342467939173E-2</v>
      </c>
      <c r="H2188" s="7" t="str">
        <f t="shared" si="202"/>
        <v>Sell</v>
      </c>
    </row>
    <row r="2189" spans="1:8" ht="13.5" x14ac:dyDescent="0.35">
      <c r="A2189" s="3">
        <v>45191</v>
      </c>
      <c r="B2189" s="2">
        <v>12.510400000000001</v>
      </c>
      <c r="C2189" s="7">
        <f t="shared" si="198"/>
        <v>12.636017998307047</v>
      </c>
      <c r="D2189" s="7">
        <f t="shared" si="200"/>
        <v>12.955021706480146</v>
      </c>
      <c r="E2189" s="7">
        <f t="shared" si="199"/>
        <v>-0.3190037081730992</v>
      </c>
      <c r="F2189" s="7">
        <f t="shared" si="203"/>
        <v>-0.38280646251752021</v>
      </c>
      <c r="G2189" s="7">
        <f t="shared" si="201"/>
        <v>6.3802754344421009E-2</v>
      </c>
      <c r="H2189" s="7" t="str">
        <f t="shared" si="202"/>
        <v>Sell</v>
      </c>
    </row>
    <row r="2190" spans="1:8" ht="13.5" x14ac:dyDescent="0.35">
      <c r="A2190" s="3">
        <v>45194</v>
      </c>
      <c r="B2190" s="2">
        <v>12.500999999999999</v>
      </c>
      <c r="C2190" s="7">
        <f t="shared" si="198"/>
        <v>12.615245998567502</v>
      </c>
      <c r="D2190" s="7">
        <f t="shared" si="200"/>
        <v>12.921390468963098</v>
      </c>
      <c r="E2190" s="7">
        <f t="shared" si="199"/>
        <v>-0.306144470395596</v>
      </c>
      <c r="F2190" s="7">
        <f t="shared" si="203"/>
        <v>-0.36747406409313538</v>
      </c>
      <c r="G2190" s="7">
        <f t="shared" si="201"/>
        <v>6.1329593697539375E-2</v>
      </c>
      <c r="H2190" s="7" t="str">
        <f t="shared" si="202"/>
        <v>Sell</v>
      </c>
    </row>
    <row r="2191" spans="1:8" ht="13.5" x14ac:dyDescent="0.35">
      <c r="A2191" s="3">
        <v>45195</v>
      </c>
      <c r="B2191" s="2">
        <v>12.426399999999999</v>
      </c>
      <c r="C2191" s="7">
        <f t="shared" ref="C2191:C2254" si="204">$C$4*B2191+C2190*(1-$C$4)</f>
        <v>12.586192768018655</v>
      </c>
      <c r="D2191" s="7">
        <f t="shared" si="200"/>
        <v>12.884724508299165</v>
      </c>
      <c r="E2191" s="7">
        <f t="shared" si="199"/>
        <v>-0.29853174028050944</v>
      </c>
      <c r="F2191" s="7">
        <f t="shared" si="203"/>
        <v>-0.35368559933061017</v>
      </c>
      <c r="G2191" s="7">
        <f t="shared" si="201"/>
        <v>5.5153859050100729E-2</v>
      </c>
      <c r="H2191" s="7" t="str">
        <f t="shared" si="202"/>
        <v>Sell</v>
      </c>
    </row>
    <row r="2192" spans="1:8" ht="13.5" x14ac:dyDescent="0.35">
      <c r="A2192" s="3">
        <v>45197</v>
      </c>
      <c r="B2192" s="2">
        <v>12.417</v>
      </c>
      <c r="C2192" s="7">
        <f t="shared" si="204"/>
        <v>12.560163111400399</v>
      </c>
      <c r="D2192" s="7">
        <f t="shared" si="200"/>
        <v>12.850078248425152</v>
      </c>
      <c r="E2192" s="7">
        <f t="shared" si="199"/>
        <v>-0.28991513702475302</v>
      </c>
      <c r="F2192" s="7">
        <f t="shared" si="203"/>
        <v>-0.34093150686943874</v>
      </c>
      <c r="G2192" s="7">
        <f t="shared" si="201"/>
        <v>5.1016369844685716E-2</v>
      </c>
      <c r="H2192" s="7" t="str">
        <f t="shared" si="202"/>
        <v>Sell</v>
      </c>
    </row>
    <row r="2193" spans="1:8" ht="13.5" x14ac:dyDescent="0.35">
      <c r="A2193" s="3">
        <v>45198</v>
      </c>
      <c r="B2193" s="2">
        <v>12.417</v>
      </c>
      <c r="C2193" s="7">
        <f t="shared" si="204"/>
        <v>12.538138017338799</v>
      </c>
      <c r="D2193" s="7">
        <f t="shared" si="200"/>
        <v>12.817998378171438</v>
      </c>
      <c r="E2193" s="7">
        <f t="shared" si="199"/>
        <v>-0.27986036083263954</v>
      </c>
      <c r="F2193" s="7">
        <f t="shared" si="203"/>
        <v>-0.32871727766207892</v>
      </c>
      <c r="G2193" s="7">
        <f t="shared" si="201"/>
        <v>4.8856916829439379E-2</v>
      </c>
      <c r="H2193" s="7" t="str">
        <f t="shared" si="202"/>
        <v>Sell</v>
      </c>
    </row>
    <row r="2194" spans="1:8" ht="13.5" x14ac:dyDescent="0.35">
      <c r="A2194" s="3">
        <v>45201</v>
      </c>
      <c r="B2194" s="2">
        <v>12.136900000000001</v>
      </c>
      <c r="C2194" s="7">
        <f t="shared" si="204"/>
        <v>12.476409091594368</v>
      </c>
      <c r="D2194" s="7">
        <f t="shared" si="200"/>
        <v>12.767546646455035</v>
      </c>
      <c r="E2194" s="7">
        <f t="shared" si="199"/>
        <v>-0.29113755486066673</v>
      </c>
      <c r="F2194" s="7">
        <f t="shared" si="203"/>
        <v>-0.32120133310179649</v>
      </c>
      <c r="G2194" s="7">
        <f t="shared" si="201"/>
        <v>3.0063778241129768E-2</v>
      </c>
      <c r="H2194" s="7" t="str">
        <f t="shared" si="202"/>
        <v>Sell</v>
      </c>
    </row>
    <row r="2195" spans="1:8" ht="13.5" x14ac:dyDescent="0.35">
      <c r="A2195" s="3">
        <v>45202</v>
      </c>
      <c r="B2195" s="2">
        <v>11.8475</v>
      </c>
      <c r="C2195" s="7">
        <f t="shared" si="204"/>
        <v>12.379653846733696</v>
      </c>
      <c r="D2195" s="7">
        <f t="shared" si="200"/>
        <v>12.69939504301392</v>
      </c>
      <c r="E2195" s="7">
        <f t="shared" si="199"/>
        <v>-0.31974119628022457</v>
      </c>
      <c r="F2195" s="7">
        <f t="shared" si="203"/>
        <v>-0.32090930573748211</v>
      </c>
      <c r="G2195" s="7">
        <f t="shared" si="201"/>
        <v>1.1681094572575379E-3</v>
      </c>
      <c r="H2195" s="7" t="str">
        <f t="shared" si="202"/>
        <v>Sell</v>
      </c>
    </row>
    <row r="2196" spans="1:8" ht="13.5" x14ac:dyDescent="0.35">
      <c r="A2196" s="3">
        <v>45203</v>
      </c>
      <c r="B2196" s="2">
        <v>11.6328</v>
      </c>
      <c r="C2196" s="7">
        <f t="shared" si="204"/>
        <v>12.264753254928513</v>
      </c>
      <c r="D2196" s="7">
        <f t="shared" si="200"/>
        <v>12.620388002790667</v>
      </c>
      <c r="E2196" s="7">
        <f t="shared" si="199"/>
        <v>-0.35563474786215465</v>
      </c>
      <c r="F2196" s="7">
        <f t="shared" si="203"/>
        <v>-0.32785439416241663</v>
      </c>
      <c r="G2196" s="7">
        <f t="shared" si="201"/>
        <v>-2.7780353699738025E-2</v>
      </c>
      <c r="H2196" s="7" t="str">
        <f t="shared" si="202"/>
        <v>Hold</v>
      </c>
    </row>
    <row r="2197" spans="1:8" ht="13.5" x14ac:dyDescent="0.35">
      <c r="A2197" s="3">
        <v>45204</v>
      </c>
      <c r="B2197" s="2">
        <v>11.726100000000001</v>
      </c>
      <c r="C2197" s="7">
        <f t="shared" si="204"/>
        <v>12.18188352340105</v>
      </c>
      <c r="D2197" s="7">
        <f t="shared" si="200"/>
        <v>12.554144447028397</v>
      </c>
      <c r="E2197" s="7">
        <f t="shared" si="199"/>
        <v>-0.37226092362734775</v>
      </c>
      <c r="F2197" s="7">
        <f t="shared" si="203"/>
        <v>-0.33673570005540288</v>
      </c>
      <c r="G2197" s="7">
        <f t="shared" si="201"/>
        <v>-3.5525223571944875E-2</v>
      </c>
      <c r="H2197" s="7" t="str">
        <f t="shared" si="202"/>
        <v>Hold</v>
      </c>
    </row>
    <row r="2198" spans="1:8" ht="13.5" x14ac:dyDescent="0.35">
      <c r="A2198" s="3">
        <v>45205</v>
      </c>
      <c r="B2198" s="2">
        <v>11.6701</v>
      </c>
      <c r="C2198" s="7">
        <f t="shared" si="204"/>
        <v>12.103147596723966</v>
      </c>
      <c r="D2198" s="7">
        <f t="shared" si="200"/>
        <v>12.488659673174443</v>
      </c>
      <c r="E2198" s="7">
        <f t="shared" si="199"/>
        <v>-0.38551207645047647</v>
      </c>
      <c r="F2198" s="7">
        <f t="shared" si="203"/>
        <v>-0.34649097533441764</v>
      </c>
      <c r="G2198" s="7">
        <f t="shared" si="201"/>
        <v>-3.9021101116058832E-2</v>
      </c>
      <c r="H2198" s="7" t="str">
        <f t="shared" si="202"/>
        <v>Hold</v>
      </c>
    </row>
    <row r="2199" spans="1:8" ht="13.5" x14ac:dyDescent="0.35">
      <c r="A2199" s="3">
        <v>45208</v>
      </c>
      <c r="B2199" s="2">
        <v>11.6701</v>
      </c>
      <c r="C2199" s="7">
        <f t="shared" si="204"/>
        <v>12.036524889535665</v>
      </c>
      <c r="D2199" s="7">
        <f t="shared" si="200"/>
        <v>12.428025623309669</v>
      </c>
      <c r="E2199" s="7">
        <f t="shared" si="199"/>
        <v>-0.39150073377400396</v>
      </c>
      <c r="F2199" s="7">
        <f t="shared" si="203"/>
        <v>-0.35549292702233493</v>
      </c>
      <c r="G2199" s="7">
        <f t="shared" si="201"/>
        <v>-3.6007806751669036E-2</v>
      </c>
      <c r="H2199" s="7" t="str">
        <f t="shared" si="202"/>
        <v>Hold</v>
      </c>
    </row>
    <row r="2200" spans="1:8" ht="13.5" x14ac:dyDescent="0.35">
      <c r="A2200" s="3">
        <v>45209</v>
      </c>
      <c r="B2200" s="2">
        <v>11.6701</v>
      </c>
      <c r="C2200" s="7">
        <f t="shared" si="204"/>
        <v>11.980151829607102</v>
      </c>
      <c r="D2200" s="7">
        <f t="shared" si="200"/>
        <v>12.371882984545989</v>
      </c>
      <c r="E2200" s="7">
        <f t="shared" si="199"/>
        <v>-0.39173115493888666</v>
      </c>
      <c r="F2200" s="7">
        <f t="shared" si="203"/>
        <v>-0.3627405726056453</v>
      </c>
      <c r="G2200" s="7">
        <f t="shared" si="201"/>
        <v>-2.8990582333241366E-2</v>
      </c>
      <c r="H2200" s="7" t="str">
        <f t="shared" si="202"/>
        <v>Hold</v>
      </c>
    </row>
    <row r="2201" spans="1:8" ht="13.5" x14ac:dyDescent="0.35">
      <c r="A2201" s="3">
        <v>45210</v>
      </c>
      <c r="B2201" s="2">
        <v>11.5861</v>
      </c>
      <c r="C2201" s="7">
        <f t="shared" si="204"/>
        <v>11.919528471206011</v>
      </c>
      <c r="D2201" s="7">
        <f t="shared" si="200"/>
        <v>12.313676837542582</v>
      </c>
      <c r="E2201" s="7">
        <f t="shared" si="199"/>
        <v>-0.39414836633657124</v>
      </c>
      <c r="F2201" s="7">
        <f t="shared" si="203"/>
        <v>-0.36902213135183054</v>
      </c>
      <c r="G2201" s="7">
        <f t="shared" si="201"/>
        <v>-2.5126234984740703E-2</v>
      </c>
      <c r="H2201" s="7" t="str">
        <f t="shared" si="202"/>
        <v>Hold</v>
      </c>
    </row>
    <row r="2202" spans="1:8" ht="13.5" x14ac:dyDescent="0.35">
      <c r="A2202" s="3">
        <v>45211</v>
      </c>
      <c r="B2202" s="2">
        <v>11.567399999999999</v>
      </c>
      <c r="C2202" s="7">
        <f t="shared" si="204"/>
        <v>11.865354860251241</v>
      </c>
      <c r="D2202" s="7">
        <f t="shared" si="200"/>
        <v>12.258397071798687</v>
      </c>
      <c r="E2202" s="7">
        <f t="shared" si="199"/>
        <v>-0.39304221154744567</v>
      </c>
      <c r="F2202" s="7">
        <f t="shared" si="203"/>
        <v>-0.3738261473909536</v>
      </c>
      <c r="G2202" s="7">
        <f t="shared" si="201"/>
        <v>-1.9216064156492074E-2</v>
      </c>
      <c r="H2202" s="7" t="str">
        <f t="shared" si="202"/>
        <v>Hold</v>
      </c>
    </row>
    <row r="2203" spans="1:8" ht="13.5" x14ac:dyDescent="0.35">
      <c r="A2203" s="3">
        <v>45212</v>
      </c>
      <c r="B2203" s="2">
        <v>11.5581</v>
      </c>
      <c r="C2203" s="7">
        <f t="shared" si="204"/>
        <v>11.81808488175105</v>
      </c>
      <c r="D2203" s="7">
        <f t="shared" si="200"/>
        <v>12.206523214628413</v>
      </c>
      <c r="E2203" s="7">
        <f t="shared" si="199"/>
        <v>-0.38843833287736373</v>
      </c>
      <c r="F2203" s="7">
        <f t="shared" si="203"/>
        <v>-0.37674858448823567</v>
      </c>
      <c r="G2203" s="7">
        <f t="shared" si="201"/>
        <v>-1.1689748389128063E-2</v>
      </c>
      <c r="H2203" s="7" t="str">
        <f t="shared" si="202"/>
        <v>Hold</v>
      </c>
    </row>
    <row r="2204" spans="1:8" ht="13.5" x14ac:dyDescent="0.35">
      <c r="A2204" s="3">
        <v>45215</v>
      </c>
      <c r="B2204" s="2">
        <v>11.194000000000001</v>
      </c>
      <c r="C2204" s="7">
        <f t="shared" si="204"/>
        <v>11.722071823020119</v>
      </c>
      <c r="D2204" s="7">
        <f t="shared" si="200"/>
        <v>12.131521495026309</v>
      </c>
      <c r="E2204" s="7">
        <f t="shared" ref="E2204:E2267" si="205">C2204-D2204</f>
        <v>-0.40944967200618976</v>
      </c>
      <c r="F2204" s="7">
        <f t="shared" si="203"/>
        <v>-0.38328880199182647</v>
      </c>
      <c r="G2204" s="7">
        <f t="shared" si="201"/>
        <v>-2.6160870014363291E-2</v>
      </c>
      <c r="H2204" s="7" t="str">
        <f t="shared" si="202"/>
        <v>Hold</v>
      </c>
    </row>
    <row r="2205" spans="1:8" ht="13.5" x14ac:dyDescent="0.35">
      <c r="A2205" s="3">
        <v>45216</v>
      </c>
      <c r="B2205" s="2">
        <v>10.8299</v>
      </c>
      <c r="C2205" s="7">
        <f t="shared" si="204"/>
        <v>11.584814619478562</v>
      </c>
      <c r="D2205" s="7">
        <f t="shared" ref="D2205:D2268" si="206">$D$4*B2205+(1-$D$4)*D2204</f>
        <v>12.035105087987322</v>
      </c>
      <c r="E2205" s="7">
        <f t="shared" si="205"/>
        <v>-0.45029046850875964</v>
      </c>
      <c r="F2205" s="7">
        <f t="shared" si="203"/>
        <v>-0.39668913529521316</v>
      </c>
      <c r="G2205" s="7">
        <f t="shared" si="201"/>
        <v>-5.3601333213546487E-2</v>
      </c>
      <c r="H2205" s="7" t="str">
        <f t="shared" si="202"/>
        <v>Hold</v>
      </c>
    </row>
    <row r="2206" spans="1:8" ht="13.5" x14ac:dyDescent="0.35">
      <c r="A2206" s="3">
        <v>45217</v>
      </c>
      <c r="B2206" s="2">
        <v>11.1473</v>
      </c>
      <c r="C2206" s="7">
        <f t="shared" si="204"/>
        <v>11.517504678020323</v>
      </c>
      <c r="D2206" s="7">
        <f t="shared" si="206"/>
        <v>11.96934174813641</v>
      </c>
      <c r="E2206" s="7">
        <f t="shared" si="205"/>
        <v>-0.45183707011608654</v>
      </c>
      <c r="F2206" s="7">
        <f t="shared" si="203"/>
        <v>-0.40771872225938782</v>
      </c>
      <c r="G2206" s="7">
        <f t="shared" si="201"/>
        <v>-4.4118347856698714E-2</v>
      </c>
      <c r="H2206" s="7" t="str">
        <f t="shared" si="202"/>
        <v>Hold</v>
      </c>
    </row>
    <row r="2207" spans="1:8" ht="13.5" x14ac:dyDescent="0.35">
      <c r="A2207" s="3">
        <v>45218</v>
      </c>
      <c r="B2207" s="2">
        <v>10.736499999999999</v>
      </c>
      <c r="C2207" s="7">
        <f t="shared" si="204"/>
        <v>11.397350112171043</v>
      </c>
      <c r="D2207" s="7">
        <f t="shared" si="206"/>
        <v>11.878020137163343</v>
      </c>
      <c r="E2207" s="7">
        <f t="shared" si="205"/>
        <v>-0.48067002499229972</v>
      </c>
      <c r="F2207" s="7">
        <f t="shared" si="203"/>
        <v>-0.42230898280597018</v>
      </c>
      <c r="G2207" s="7">
        <f t="shared" si="201"/>
        <v>-5.8361042186329537E-2</v>
      </c>
      <c r="H2207" s="7" t="str">
        <f t="shared" si="202"/>
        <v>Hold</v>
      </c>
    </row>
    <row r="2208" spans="1:8" ht="13.5" x14ac:dyDescent="0.35">
      <c r="A2208" s="3">
        <v>45219</v>
      </c>
      <c r="B2208" s="2">
        <v>10.4564</v>
      </c>
      <c r="C2208" s="7">
        <f t="shared" si="204"/>
        <v>11.252588556452421</v>
      </c>
      <c r="D2208" s="7">
        <f t="shared" si="206"/>
        <v>11.77271494181791</v>
      </c>
      <c r="E2208" s="7">
        <f t="shared" si="205"/>
        <v>-0.52012638536548828</v>
      </c>
      <c r="F2208" s="7">
        <f t="shared" si="203"/>
        <v>-0.44187246331787383</v>
      </c>
      <c r="G2208" s="7">
        <f t="shared" si="201"/>
        <v>-7.8253922047614444E-2</v>
      </c>
      <c r="H2208" s="7" t="str">
        <f t="shared" si="202"/>
        <v>Hold</v>
      </c>
    </row>
    <row r="2209" spans="1:8" ht="13.5" x14ac:dyDescent="0.35">
      <c r="A2209" s="3">
        <v>45222</v>
      </c>
      <c r="B2209" s="2">
        <v>11.082000000000001</v>
      </c>
      <c r="C2209" s="7">
        <f t="shared" si="204"/>
        <v>11.226344163152049</v>
      </c>
      <c r="D2209" s="7">
        <f t="shared" si="206"/>
        <v>11.721550872053621</v>
      </c>
      <c r="E2209" s="7">
        <f t="shared" si="205"/>
        <v>-0.4952067089015717</v>
      </c>
      <c r="F2209" s="7">
        <f t="shared" si="203"/>
        <v>-0.45253931243461343</v>
      </c>
      <c r="G2209" s="7">
        <f t="shared" si="201"/>
        <v>-4.2667396466958274E-2</v>
      </c>
      <c r="H2209" s="7" t="str">
        <f t="shared" si="202"/>
        <v>Hold</v>
      </c>
    </row>
    <row r="2210" spans="1:8" ht="13.5" x14ac:dyDescent="0.35">
      <c r="A2210" s="3">
        <v>45223</v>
      </c>
      <c r="B2210" s="2">
        <v>11.7448</v>
      </c>
      <c r="C2210" s="7">
        <f t="shared" si="204"/>
        <v>11.306106599590196</v>
      </c>
      <c r="D2210" s="7">
        <f t="shared" si="206"/>
        <v>11.723273029679278</v>
      </c>
      <c r="E2210" s="7">
        <f t="shared" si="205"/>
        <v>-0.4171664300890825</v>
      </c>
      <c r="F2210" s="7">
        <f t="shared" si="203"/>
        <v>-0.44546473596550729</v>
      </c>
      <c r="G2210" s="7">
        <f t="shared" si="201"/>
        <v>2.829830587642479E-2</v>
      </c>
      <c r="H2210" s="7" t="str">
        <f t="shared" si="202"/>
        <v>Sell</v>
      </c>
    </row>
    <row r="2211" spans="1:8" ht="13.5" x14ac:dyDescent="0.35">
      <c r="A2211" s="3">
        <v>45224</v>
      </c>
      <c r="B2211" s="2">
        <v>12.445</v>
      </c>
      <c r="C2211" s="7">
        <f t="shared" si="204"/>
        <v>11.481320968884011</v>
      </c>
      <c r="D2211" s="7">
        <f t="shared" si="206"/>
        <v>11.776734286740073</v>
      </c>
      <c r="E2211" s="7">
        <f t="shared" si="205"/>
        <v>-0.2954133178560614</v>
      </c>
      <c r="F2211" s="7">
        <f t="shared" si="203"/>
        <v>-0.41545445234361811</v>
      </c>
      <c r="G2211" s="7">
        <f t="shared" si="201"/>
        <v>0.12004113448755671</v>
      </c>
      <c r="H2211" s="7" t="str">
        <f t="shared" si="202"/>
        <v>Sell</v>
      </c>
    </row>
    <row r="2212" spans="1:8" ht="13.5" x14ac:dyDescent="0.35">
      <c r="A2212" s="3">
        <v>45225</v>
      </c>
      <c r="B2212" s="2">
        <v>12.9305</v>
      </c>
      <c r="C2212" s="7">
        <f t="shared" si="204"/>
        <v>11.704271589055702</v>
      </c>
      <c r="D2212" s="7">
        <f t="shared" si="206"/>
        <v>11.862198413648217</v>
      </c>
      <c r="E2212" s="7">
        <f t="shared" si="205"/>
        <v>-0.15792682459251495</v>
      </c>
      <c r="F2212" s="7">
        <f t="shared" si="203"/>
        <v>-0.36394892679339752</v>
      </c>
      <c r="G2212" s="7">
        <f t="shared" ref="G2212:G2275" si="207">E2212-F2212</f>
        <v>0.20602210220088257</v>
      </c>
      <c r="H2212" s="7" t="str">
        <f t="shared" ref="H2212:H2275" si="208">IF(G2212&lt;0,"Hold","Sell")</f>
        <v>Sell</v>
      </c>
    </row>
    <row r="2213" spans="1:8" ht="13.5" x14ac:dyDescent="0.35">
      <c r="A2213" s="3">
        <v>45226</v>
      </c>
      <c r="B2213" s="2">
        <v>12.1929</v>
      </c>
      <c r="C2213" s="7">
        <f t="shared" si="204"/>
        <v>11.779445190739441</v>
      </c>
      <c r="D2213" s="7">
        <f t="shared" si="206"/>
        <v>11.886694827452052</v>
      </c>
      <c r="E2213" s="7">
        <f t="shared" si="205"/>
        <v>-0.10724963671261101</v>
      </c>
      <c r="F2213" s="7">
        <f t="shared" ref="F2213:F2276" si="209">(E2213*(2/10))+((1-(2/10))*F2212)</f>
        <v>-0.31260906877724026</v>
      </c>
      <c r="G2213" s="7">
        <f t="shared" si="207"/>
        <v>0.20535943206462925</v>
      </c>
      <c r="H2213" s="7" t="str">
        <f t="shared" si="208"/>
        <v>Sell</v>
      </c>
    </row>
    <row r="2214" spans="1:8" ht="13.5" x14ac:dyDescent="0.35">
      <c r="A2214" s="3">
        <v>45229</v>
      </c>
      <c r="B2214" s="2">
        <v>11.8475</v>
      </c>
      <c r="C2214" s="7">
        <f t="shared" si="204"/>
        <v>11.78991516139491</v>
      </c>
      <c r="D2214" s="7">
        <f t="shared" si="206"/>
        <v>11.883791506900048</v>
      </c>
      <c r="E2214" s="7">
        <f t="shared" si="205"/>
        <v>-9.3876345505137238E-2</v>
      </c>
      <c r="F2214" s="7">
        <f t="shared" si="209"/>
        <v>-0.26886252412281969</v>
      </c>
      <c r="G2214" s="7">
        <f t="shared" si="207"/>
        <v>0.17498617861768245</v>
      </c>
      <c r="H2214" s="7" t="str">
        <f t="shared" si="208"/>
        <v>Sell</v>
      </c>
    </row>
    <row r="2215" spans="1:8" ht="13.5" x14ac:dyDescent="0.35">
      <c r="A2215" s="3">
        <v>45230</v>
      </c>
      <c r="B2215" s="2">
        <v>11.5581</v>
      </c>
      <c r="C2215" s="7">
        <f t="shared" si="204"/>
        <v>11.754251290411078</v>
      </c>
      <c r="D2215" s="7">
        <f t="shared" si="206"/>
        <v>11.859666210092636</v>
      </c>
      <c r="E2215" s="7">
        <f t="shared" si="205"/>
        <v>-0.10541491968155725</v>
      </c>
      <c r="F2215" s="7">
        <f t="shared" si="209"/>
        <v>-0.23617300323456722</v>
      </c>
      <c r="G2215" s="7">
        <f t="shared" si="207"/>
        <v>0.13075808355300997</v>
      </c>
      <c r="H2215" s="7" t="str">
        <f t="shared" si="208"/>
        <v>Sell</v>
      </c>
    </row>
    <row r="2216" spans="1:8" ht="13.5" x14ac:dyDescent="0.35">
      <c r="A2216" s="3">
        <v>45231</v>
      </c>
      <c r="B2216" s="2">
        <v>11.6515</v>
      </c>
      <c r="C2216" s="7">
        <f t="shared" si="204"/>
        <v>11.738443399578605</v>
      </c>
      <c r="D2216" s="7">
        <f t="shared" si="206"/>
        <v>11.844246490826514</v>
      </c>
      <c r="E2216" s="7">
        <f t="shared" si="205"/>
        <v>-0.10580309124790865</v>
      </c>
      <c r="F2216" s="7">
        <f t="shared" si="209"/>
        <v>-0.21009902083723553</v>
      </c>
      <c r="G2216" s="7">
        <f t="shared" si="207"/>
        <v>0.10429592958932687</v>
      </c>
      <c r="H2216" s="7" t="str">
        <f t="shared" si="208"/>
        <v>Sell</v>
      </c>
    </row>
    <row r="2217" spans="1:8" ht="13.5" x14ac:dyDescent="0.35">
      <c r="A2217" s="3">
        <v>45232</v>
      </c>
      <c r="B2217" s="2">
        <v>11.604799999999999</v>
      </c>
      <c r="C2217" s="7">
        <f t="shared" si="204"/>
        <v>11.717882876566511</v>
      </c>
      <c r="D2217" s="7">
        <f t="shared" si="206"/>
        <v>11.826509713728253</v>
      </c>
      <c r="E2217" s="7">
        <f t="shared" si="205"/>
        <v>-0.10862683716174182</v>
      </c>
      <c r="F2217" s="7">
        <f t="shared" si="209"/>
        <v>-0.1898045841021368</v>
      </c>
      <c r="G2217" s="7">
        <f t="shared" si="207"/>
        <v>8.1177746940394979E-2</v>
      </c>
      <c r="H2217" s="7" t="str">
        <f t="shared" si="208"/>
        <v>Sell</v>
      </c>
    </row>
    <row r="2218" spans="1:8" ht="13.5" x14ac:dyDescent="0.35">
      <c r="A2218" s="3">
        <v>45233</v>
      </c>
      <c r="B2218" s="2">
        <v>11.604799999999999</v>
      </c>
      <c r="C2218" s="7">
        <f t="shared" si="204"/>
        <v>11.700485510940894</v>
      </c>
      <c r="D2218" s="7">
        <f t="shared" si="206"/>
        <v>11.810086771970605</v>
      </c>
      <c r="E2218" s="7">
        <f t="shared" si="205"/>
        <v>-0.10960126102971124</v>
      </c>
      <c r="F2218" s="7">
        <f t="shared" si="209"/>
        <v>-0.17376391948765169</v>
      </c>
      <c r="G2218" s="7">
        <f t="shared" si="207"/>
        <v>6.4162658457940447E-2</v>
      </c>
      <c r="H2218" s="7" t="str">
        <f t="shared" si="208"/>
        <v>Sell</v>
      </c>
    </row>
    <row r="2219" spans="1:8" ht="13.5" x14ac:dyDescent="0.35">
      <c r="A2219" s="3">
        <v>45236</v>
      </c>
      <c r="B2219" s="2">
        <v>11.754200000000001</v>
      </c>
      <c r="C2219" s="7">
        <f t="shared" si="204"/>
        <v>11.708749278488449</v>
      </c>
      <c r="D2219" s="7">
        <f t="shared" si="206"/>
        <v>11.805947011083894</v>
      </c>
      <c r="E2219" s="7">
        <f t="shared" si="205"/>
        <v>-9.7197732595445174E-2</v>
      </c>
      <c r="F2219" s="7">
        <f t="shared" si="209"/>
        <v>-0.15845068210921037</v>
      </c>
      <c r="G2219" s="7">
        <f t="shared" si="207"/>
        <v>6.1252949513765198E-2</v>
      </c>
      <c r="H2219" s="7" t="str">
        <f t="shared" si="208"/>
        <v>Sell</v>
      </c>
    </row>
    <row r="2220" spans="1:8" ht="13.5" x14ac:dyDescent="0.35">
      <c r="A2220" s="3">
        <v>45237</v>
      </c>
      <c r="B2220" s="2">
        <v>11.763500000000001</v>
      </c>
      <c r="C2220" s="7">
        <f t="shared" si="204"/>
        <v>11.717172466413302</v>
      </c>
      <c r="D2220" s="7">
        <f t="shared" si="206"/>
        <v>11.802802788040642</v>
      </c>
      <c r="E2220" s="7">
        <f t="shared" si="205"/>
        <v>-8.5630321627339967E-2</v>
      </c>
      <c r="F2220" s="7">
        <f t="shared" si="209"/>
        <v>-0.14388661001283629</v>
      </c>
      <c r="G2220" s="7">
        <f t="shared" si="207"/>
        <v>5.8256288385496319E-2</v>
      </c>
      <c r="H2220" s="7" t="str">
        <f t="shared" si="208"/>
        <v>Sell</v>
      </c>
    </row>
    <row r="2221" spans="1:8" ht="13.5" x14ac:dyDescent="0.35">
      <c r="A2221" s="3">
        <v>45238</v>
      </c>
      <c r="B2221" s="2">
        <v>11.8102</v>
      </c>
      <c r="C2221" s="7">
        <f t="shared" si="204"/>
        <v>11.731484394657411</v>
      </c>
      <c r="D2221" s="7">
        <f t="shared" si="206"/>
        <v>11.803350729667262</v>
      </c>
      <c r="E2221" s="7">
        <f t="shared" si="205"/>
        <v>-7.1866335009850957E-2</v>
      </c>
      <c r="F2221" s="7">
        <f t="shared" si="209"/>
        <v>-0.12948255501223924</v>
      </c>
      <c r="G2221" s="7">
        <f t="shared" si="207"/>
        <v>5.761622000238828E-2</v>
      </c>
      <c r="H2221" s="7" t="str">
        <f t="shared" si="208"/>
        <v>Sell</v>
      </c>
    </row>
    <row r="2222" spans="1:8" ht="13.5" x14ac:dyDescent="0.35">
      <c r="A2222" s="3">
        <v>45239</v>
      </c>
      <c r="B2222" s="2">
        <v>12.221</v>
      </c>
      <c r="C2222" s="7">
        <f t="shared" si="204"/>
        <v>11.806794487787039</v>
      </c>
      <c r="D2222" s="7">
        <f t="shared" si="206"/>
        <v>11.834287712654872</v>
      </c>
      <c r="E2222" s="7">
        <f t="shared" si="205"/>
        <v>-2.7493224867832566E-2</v>
      </c>
      <c r="F2222" s="7">
        <f t="shared" si="209"/>
        <v>-0.10908468898335791</v>
      </c>
      <c r="G2222" s="7">
        <f t="shared" si="207"/>
        <v>8.1591464115525342E-2</v>
      </c>
      <c r="H2222" s="7" t="str">
        <f t="shared" si="208"/>
        <v>Sell</v>
      </c>
    </row>
    <row r="2223" spans="1:8" ht="13.5" x14ac:dyDescent="0.35">
      <c r="A2223" s="3">
        <v>45240</v>
      </c>
      <c r="B2223" s="2">
        <v>11.7822</v>
      </c>
      <c r="C2223" s="7">
        <f t="shared" si="204"/>
        <v>11.803010720435188</v>
      </c>
      <c r="D2223" s="7">
        <f t="shared" si="206"/>
        <v>11.830429363569325</v>
      </c>
      <c r="E2223" s="7">
        <f t="shared" si="205"/>
        <v>-2.7418643134137E-2</v>
      </c>
      <c r="F2223" s="7">
        <f t="shared" si="209"/>
        <v>-9.275147981351374E-2</v>
      </c>
      <c r="G2223" s="7">
        <f t="shared" si="207"/>
        <v>6.5332836679376741E-2</v>
      </c>
      <c r="H2223" s="7" t="str">
        <f t="shared" si="208"/>
        <v>Sell</v>
      </c>
    </row>
    <row r="2224" spans="1:8" ht="13.5" x14ac:dyDescent="0.35">
      <c r="A2224" s="3">
        <v>45243</v>
      </c>
      <c r="B2224" s="2">
        <v>11.716799999999999</v>
      </c>
      <c r="C2224" s="7">
        <f t="shared" si="204"/>
        <v>11.789747532675928</v>
      </c>
      <c r="D2224" s="7">
        <f t="shared" si="206"/>
        <v>11.8220123736753</v>
      </c>
      <c r="E2224" s="7">
        <f t="shared" si="205"/>
        <v>-3.2264840999371103E-2</v>
      </c>
      <c r="F2224" s="7">
        <f t="shared" si="209"/>
        <v>-8.0654152050685213E-2</v>
      </c>
      <c r="G2224" s="7">
        <f t="shared" si="207"/>
        <v>4.838931105131411E-2</v>
      </c>
      <c r="H2224" s="7" t="str">
        <f t="shared" si="208"/>
        <v>Sell</v>
      </c>
    </row>
    <row r="2225" spans="1:8" ht="13.5" x14ac:dyDescent="0.35">
      <c r="A2225" s="3">
        <v>45244</v>
      </c>
      <c r="B2225" s="2">
        <v>12.0436</v>
      </c>
      <c r="C2225" s="7">
        <f t="shared" si="204"/>
        <v>11.828801758418093</v>
      </c>
      <c r="D2225" s="7">
        <f t="shared" si="206"/>
        <v>11.838426271921573</v>
      </c>
      <c r="E2225" s="7">
        <f t="shared" si="205"/>
        <v>-9.6245135034802587E-3</v>
      </c>
      <c r="F2225" s="7">
        <f t="shared" si="209"/>
        <v>-6.6448224341244227E-2</v>
      </c>
      <c r="G2225" s="7">
        <f t="shared" si="207"/>
        <v>5.6823710837763969E-2</v>
      </c>
      <c r="H2225" s="7" t="str">
        <f t="shared" si="208"/>
        <v>Sell</v>
      </c>
    </row>
    <row r="2226" spans="1:8" ht="13.5" x14ac:dyDescent="0.35">
      <c r="A2226" s="3">
        <v>45245</v>
      </c>
      <c r="B2226" s="2">
        <v>12.305</v>
      </c>
      <c r="C2226" s="7">
        <f t="shared" si="204"/>
        <v>11.902063026353773</v>
      </c>
      <c r="D2226" s="7">
        <f t="shared" si="206"/>
        <v>11.872987288816271</v>
      </c>
      <c r="E2226" s="7">
        <f t="shared" si="205"/>
        <v>2.9075737537501922E-2</v>
      </c>
      <c r="F2226" s="7">
        <f t="shared" si="209"/>
        <v>-4.7343431965494995E-2</v>
      </c>
      <c r="G2226" s="7">
        <f t="shared" si="207"/>
        <v>7.6419169502996917E-2</v>
      </c>
      <c r="H2226" s="7" t="str">
        <f t="shared" si="208"/>
        <v>Sell</v>
      </c>
    </row>
    <row r="2227" spans="1:8" ht="13.5" x14ac:dyDescent="0.35">
      <c r="A2227" s="3">
        <v>45246</v>
      </c>
      <c r="B2227" s="2">
        <v>12.221</v>
      </c>
      <c r="C2227" s="7">
        <f t="shared" si="204"/>
        <v>11.951130253068577</v>
      </c>
      <c r="D2227" s="7">
        <f t="shared" si="206"/>
        <v>11.898766008163213</v>
      </c>
      <c r="E2227" s="7">
        <f t="shared" si="205"/>
        <v>5.2364244905364288E-2</v>
      </c>
      <c r="F2227" s="7">
        <f t="shared" si="209"/>
        <v>-2.7401896591323142E-2</v>
      </c>
      <c r="G2227" s="7">
        <f t="shared" si="207"/>
        <v>7.9766141496687426E-2</v>
      </c>
      <c r="H2227" s="7" t="str">
        <f t="shared" si="208"/>
        <v>Sell</v>
      </c>
    </row>
    <row r="2228" spans="1:8" ht="13.5" x14ac:dyDescent="0.35">
      <c r="A2228" s="3">
        <v>45247</v>
      </c>
      <c r="B2228" s="2">
        <v>12.090299999999999</v>
      </c>
      <c r="C2228" s="7">
        <f t="shared" si="204"/>
        <v>11.972540983365718</v>
      </c>
      <c r="D2228" s="7">
        <f t="shared" si="206"/>
        <v>11.912953711262233</v>
      </c>
      <c r="E2228" s="7">
        <f t="shared" si="205"/>
        <v>5.9587272103485134E-2</v>
      </c>
      <c r="F2228" s="7">
        <f t="shared" si="209"/>
        <v>-1.0004062852361488E-2</v>
      </c>
      <c r="G2228" s="7">
        <f t="shared" si="207"/>
        <v>6.9591334955846629E-2</v>
      </c>
      <c r="H2228" s="7" t="str">
        <f t="shared" si="208"/>
        <v>Sell</v>
      </c>
    </row>
    <row r="2229" spans="1:8" ht="13.5" x14ac:dyDescent="0.35">
      <c r="A2229" s="3">
        <v>45250</v>
      </c>
      <c r="B2229" s="2">
        <v>12.351699999999999</v>
      </c>
      <c r="C2229" s="7">
        <f t="shared" si="204"/>
        <v>12.030873139770993</v>
      </c>
      <c r="D2229" s="7">
        <f t="shared" si="206"/>
        <v>11.945453436353921</v>
      </c>
      <c r="E2229" s="7">
        <f t="shared" si="205"/>
        <v>8.5419703417072057E-2</v>
      </c>
      <c r="F2229" s="7">
        <f t="shared" si="209"/>
        <v>9.08069040152522E-3</v>
      </c>
      <c r="G2229" s="7">
        <f t="shared" si="207"/>
        <v>7.6339013015546839E-2</v>
      </c>
      <c r="H2229" s="7" t="str">
        <f t="shared" si="208"/>
        <v>Sell</v>
      </c>
    </row>
    <row r="2230" spans="1:8" ht="13.5" x14ac:dyDescent="0.35">
      <c r="A2230" s="3">
        <v>45251</v>
      </c>
      <c r="B2230" s="2">
        <v>12.500999999999999</v>
      </c>
      <c r="C2230" s="7">
        <f t="shared" si="204"/>
        <v>12.103200349036994</v>
      </c>
      <c r="D2230" s="7">
        <f t="shared" si="206"/>
        <v>11.986605033661037</v>
      </c>
      <c r="E2230" s="7">
        <f t="shared" si="205"/>
        <v>0.11659531537595669</v>
      </c>
      <c r="F2230" s="7">
        <f t="shared" si="209"/>
        <v>3.0583615396411516E-2</v>
      </c>
      <c r="G2230" s="7">
        <f t="shared" si="207"/>
        <v>8.6011699979545164E-2</v>
      </c>
      <c r="H2230" s="7" t="str">
        <f t="shared" si="208"/>
        <v>Sell</v>
      </c>
    </row>
    <row r="2231" spans="1:8" ht="13.5" x14ac:dyDescent="0.35">
      <c r="A2231" s="3">
        <v>45252</v>
      </c>
      <c r="B2231" s="2">
        <v>12.351699999999999</v>
      </c>
      <c r="C2231" s="7">
        <f t="shared" si="204"/>
        <v>12.141431064569765</v>
      </c>
      <c r="D2231" s="7">
        <f t="shared" si="206"/>
        <v>12.013649105241702</v>
      </c>
      <c r="E2231" s="7">
        <f t="shared" si="205"/>
        <v>0.12778195932806291</v>
      </c>
      <c r="F2231" s="7">
        <f t="shared" si="209"/>
        <v>5.0023284182741795E-2</v>
      </c>
      <c r="G2231" s="7">
        <f t="shared" si="207"/>
        <v>7.7758675145321116E-2</v>
      </c>
      <c r="H2231" s="7" t="str">
        <f t="shared" si="208"/>
        <v>Sell</v>
      </c>
    </row>
    <row r="2232" spans="1:8" ht="13.5" x14ac:dyDescent="0.35">
      <c r="A2232" s="3">
        <v>45253</v>
      </c>
      <c r="B2232" s="2">
        <v>12.510400000000001</v>
      </c>
      <c r="C2232" s="7">
        <f t="shared" si="204"/>
        <v>12.198195516174417</v>
      </c>
      <c r="D2232" s="7">
        <f t="shared" si="206"/>
        <v>12.05044546781639</v>
      </c>
      <c r="E2232" s="7">
        <f t="shared" si="205"/>
        <v>0.14775004835802719</v>
      </c>
      <c r="F2232" s="7">
        <f t="shared" si="209"/>
        <v>6.9568637017798876E-2</v>
      </c>
      <c r="G2232" s="7">
        <f t="shared" si="207"/>
        <v>7.818141134022831E-2</v>
      </c>
      <c r="H2232" s="7" t="str">
        <f t="shared" si="208"/>
        <v>Sell</v>
      </c>
    </row>
    <row r="2233" spans="1:8" ht="13.5" x14ac:dyDescent="0.35">
      <c r="A2233" s="3">
        <v>45254</v>
      </c>
      <c r="B2233" s="2">
        <v>12.398300000000001</v>
      </c>
      <c r="C2233" s="7">
        <f t="shared" si="204"/>
        <v>12.228980821378354</v>
      </c>
      <c r="D2233" s="7">
        <f t="shared" si="206"/>
        <v>12.07621247020036</v>
      </c>
      <c r="E2233" s="7">
        <f t="shared" si="205"/>
        <v>0.15276835117799337</v>
      </c>
      <c r="F2233" s="7">
        <f t="shared" si="209"/>
        <v>8.6208579849837777E-2</v>
      </c>
      <c r="G2233" s="7">
        <f t="shared" si="207"/>
        <v>6.655977132815559E-2</v>
      </c>
      <c r="H2233" s="7" t="str">
        <f t="shared" si="208"/>
        <v>Sell</v>
      </c>
    </row>
    <row r="2234" spans="1:8" ht="13.5" x14ac:dyDescent="0.35">
      <c r="A2234" s="3">
        <v>45257</v>
      </c>
      <c r="B2234" s="2">
        <v>12.6037</v>
      </c>
      <c r="C2234" s="7">
        <f t="shared" si="204"/>
        <v>12.286629925781684</v>
      </c>
      <c r="D2234" s="7">
        <f t="shared" si="206"/>
        <v>12.115285620555889</v>
      </c>
      <c r="E2234" s="7">
        <f t="shared" si="205"/>
        <v>0.17134430522579436</v>
      </c>
      <c r="F2234" s="7">
        <f t="shared" si="209"/>
        <v>0.1032357249250291</v>
      </c>
      <c r="G2234" s="7">
        <f t="shared" si="207"/>
        <v>6.8108580300765262E-2</v>
      </c>
      <c r="H2234" s="7" t="str">
        <f t="shared" si="208"/>
        <v>Sell</v>
      </c>
    </row>
    <row r="2235" spans="1:8" ht="13.5" x14ac:dyDescent="0.35">
      <c r="A2235" s="3">
        <v>45258</v>
      </c>
      <c r="B2235" s="2">
        <v>12.6691</v>
      </c>
      <c r="C2235" s="7">
        <f t="shared" si="204"/>
        <v>12.345471475661425</v>
      </c>
      <c r="D2235" s="7">
        <f t="shared" si="206"/>
        <v>12.156308907922121</v>
      </c>
      <c r="E2235" s="7">
        <f t="shared" si="205"/>
        <v>0.18916256773930407</v>
      </c>
      <c r="F2235" s="7">
        <f t="shared" si="209"/>
        <v>0.1204210934878841</v>
      </c>
      <c r="G2235" s="7">
        <f t="shared" si="207"/>
        <v>6.8741474251419965E-2</v>
      </c>
      <c r="H2235" s="7" t="str">
        <f t="shared" si="208"/>
        <v>Sell</v>
      </c>
    </row>
    <row r="2236" spans="1:8" ht="13.5" x14ac:dyDescent="0.35">
      <c r="A2236" s="3">
        <v>45259</v>
      </c>
      <c r="B2236" s="2">
        <v>12.463699999999999</v>
      </c>
      <c r="C2236" s="7">
        <f t="shared" si="204"/>
        <v>12.363660479405821</v>
      </c>
      <c r="D2236" s="7">
        <f t="shared" si="206"/>
        <v>12.179078618446407</v>
      </c>
      <c r="E2236" s="7">
        <f t="shared" si="205"/>
        <v>0.18458186095941365</v>
      </c>
      <c r="F2236" s="7">
        <f t="shared" si="209"/>
        <v>0.13325324698219002</v>
      </c>
      <c r="G2236" s="7">
        <f t="shared" si="207"/>
        <v>5.1328613977223631E-2</v>
      </c>
      <c r="H2236" s="7" t="str">
        <f t="shared" si="208"/>
        <v>Sell</v>
      </c>
    </row>
    <row r="2237" spans="1:8" ht="13.5" x14ac:dyDescent="0.35">
      <c r="A2237" s="3">
        <v>45260</v>
      </c>
      <c r="B2237" s="2">
        <v>12.6411</v>
      </c>
      <c r="C2237" s="7">
        <f t="shared" si="204"/>
        <v>12.406343482574158</v>
      </c>
      <c r="D2237" s="7">
        <f t="shared" si="206"/>
        <v>12.213302424487415</v>
      </c>
      <c r="E2237" s="7">
        <f t="shared" si="205"/>
        <v>0.19304105808674343</v>
      </c>
      <c r="F2237" s="7">
        <f t="shared" si="209"/>
        <v>0.1452108092031007</v>
      </c>
      <c r="G2237" s="7">
        <f t="shared" si="207"/>
        <v>4.7830248883642734E-2</v>
      </c>
      <c r="H2237" s="7" t="str">
        <f t="shared" si="208"/>
        <v>Sell</v>
      </c>
    </row>
    <row r="2238" spans="1:8" ht="13.5" x14ac:dyDescent="0.35">
      <c r="A2238" s="3">
        <v>45261</v>
      </c>
      <c r="B2238" s="2">
        <v>12.762499999999999</v>
      </c>
      <c r="C2238" s="7">
        <f t="shared" si="204"/>
        <v>12.461136792947364</v>
      </c>
      <c r="D2238" s="7">
        <f t="shared" si="206"/>
        <v>12.253983726377236</v>
      </c>
      <c r="E2238" s="7">
        <f t="shared" si="205"/>
        <v>0.20715306657012889</v>
      </c>
      <c r="F2238" s="7">
        <f t="shared" si="209"/>
        <v>0.15759926067650634</v>
      </c>
      <c r="G2238" s="7">
        <f t="shared" si="207"/>
        <v>4.9553805893622543E-2</v>
      </c>
      <c r="H2238" s="7" t="str">
        <f t="shared" si="208"/>
        <v>Sell</v>
      </c>
    </row>
    <row r="2239" spans="1:8" ht="13.5" x14ac:dyDescent="0.35">
      <c r="A2239" s="3">
        <v>45264</v>
      </c>
      <c r="B2239" s="2">
        <v>13.070499999999999</v>
      </c>
      <c r="C2239" s="7">
        <f t="shared" si="204"/>
        <v>12.55488497864777</v>
      </c>
      <c r="D2239" s="7">
        <f t="shared" si="206"/>
        <v>12.314466413312255</v>
      </c>
      <c r="E2239" s="7">
        <f t="shared" si="205"/>
        <v>0.24041856533551531</v>
      </c>
      <c r="F2239" s="7">
        <f t="shared" si="209"/>
        <v>0.17416312160830816</v>
      </c>
      <c r="G2239" s="7">
        <f t="shared" si="207"/>
        <v>6.6255443727207153E-2</v>
      </c>
      <c r="H2239" s="7" t="str">
        <f t="shared" si="208"/>
        <v>Sell</v>
      </c>
    </row>
    <row r="2240" spans="1:8" ht="13.5" x14ac:dyDescent="0.35">
      <c r="A2240" s="3">
        <v>45265</v>
      </c>
      <c r="B2240" s="2">
        <v>13.7241</v>
      </c>
      <c r="C2240" s="7">
        <f t="shared" si="204"/>
        <v>12.734764212701959</v>
      </c>
      <c r="D2240" s="7">
        <f t="shared" si="206"/>
        <v>12.418883716029866</v>
      </c>
      <c r="E2240" s="7">
        <f t="shared" si="205"/>
        <v>0.31588049667209361</v>
      </c>
      <c r="F2240" s="7">
        <f t="shared" si="209"/>
        <v>0.20250659662106527</v>
      </c>
      <c r="G2240" s="7">
        <f t="shared" si="207"/>
        <v>0.11337390005102835</v>
      </c>
      <c r="H2240" s="7" t="str">
        <f t="shared" si="208"/>
        <v>Sell</v>
      </c>
    </row>
    <row r="2241" spans="1:8" ht="13.5" x14ac:dyDescent="0.35">
      <c r="A2241" s="3">
        <v>45266</v>
      </c>
      <c r="B2241" s="2">
        <v>14.3683</v>
      </c>
      <c r="C2241" s="7">
        <f t="shared" si="204"/>
        <v>12.986077410747811</v>
      </c>
      <c r="D2241" s="7">
        <f t="shared" si="206"/>
        <v>12.563284922249876</v>
      </c>
      <c r="E2241" s="7">
        <f t="shared" si="205"/>
        <v>0.42279248849793483</v>
      </c>
      <c r="F2241" s="7">
        <f t="shared" si="209"/>
        <v>0.24656377499643917</v>
      </c>
      <c r="G2241" s="7">
        <f t="shared" si="207"/>
        <v>0.17622871350149566</v>
      </c>
      <c r="H2241" s="7" t="str">
        <f t="shared" si="208"/>
        <v>Sell</v>
      </c>
    </row>
    <row r="2242" spans="1:8" ht="13.5" x14ac:dyDescent="0.35">
      <c r="A2242" s="3">
        <v>45267</v>
      </c>
      <c r="B2242" s="2">
        <v>14.555</v>
      </c>
      <c r="C2242" s="7">
        <f t="shared" si="204"/>
        <v>13.227450116786608</v>
      </c>
      <c r="D2242" s="7">
        <f t="shared" si="206"/>
        <v>12.710819372453589</v>
      </c>
      <c r="E2242" s="7">
        <f t="shared" si="205"/>
        <v>0.51663074433301936</v>
      </c>
      <c r="F2242" s="7">
        <f t="shared" si="209"/>
        <v>0.30057716886375518</v>
      </c>
      <c r="G2242" s="7">
        <f t="shared" si="207"/>
        <v>0.21605357546926418</v>
      </c>
      <c r="H2242" s="7" t="str">
        <f t="shared" si="208"/>
        <v>Sell</v>
      </c>
    </row>
    <row r="2243" spans="1:8" ht="13.5" x14ac:dyDescent="0.35">
      <c r="A2243" s="3">
        <v>45268</v>
      </c>
      <c r="B2243" s="2">
        <v>14.4336</v>
      </c>
      <c r="C2243" s="7">
        <f t="shared" si="204"/>
        <v>13.413011637280976</v>
      </c>
      <c r="D2243" s="7">
        <f t="shared" si="206"/>
        <v>12.838432752271842</v>
      </c>
      <c r="E2243" s="7">
        <f t="shared" si="205"/>
        <v>0.57457888500913334</v>
      </c>
      <c r="F2243" s="7">
        <f t="shared" si="209"/>
        <v>0.35537751209283086</v>
      </c>
      <c r="G2243" s="7">
        <f t="shared" si="207"/>
        <v>0.21920137291630248</v>
      </c>
      <c r="H2243" s="7" t="str">
        <f t="shared" si="208"/>
        <v>Sell</v>
      </c>
    </row>
    <row r="2244" spans="1:8" ht="13.5" x14ac:dyDescent="0.35">
      <c r="A2244" s="3">
        <v>45271</v>
      </c>
      <c r="B2244" s="2">
        <v>14.564299999999999</v>
      </c>
      <c r="C2244" s="7">
        <f t="shared" si="204"/>
        <v>13.590132923853133</v>
      </c>
      <c r="D2244" s="7">
        <f t="shared" si="206"/>
        <v>12.966274770622075</v>
      </c>
      <c r="E2244" s="7">
        <f t="shared" si="205"/>
        <v>0.62385815323105831</v>
      </c>
      <c r="F2244" s="7">
        <f t="shared" si="209"/>
        <v>0.40907364032047638</v>
      </c>
      <c r="G2244" s="7">
        <f t="shared" si="207"/>
        <v>0.21478451291058193</v>
      </c>
      <c r="H2244" s="7" t="str">
        <f t="shared" si="208"/>
        <v>Sell</v>
      </c>
    </row>
    <row r="2245" spans="1:8" ht="13.5" x14ac:dyDescent="0.35">
      <c r="A2245" s="3">
        <v>45272</v>
      </c>
      <c r="B2245" s="2">
        <v>14.3216</v>
      </c>
      <c r="C2245" s="7">
        <f t="shared" si="204"/>
        <v>13.70266632018342</v>
      </c>
      <c r="D2245" s="7">
        <f t="shared" si="206"/>
        <v>13.066669232057478</v>
      </c>
      <c r="E2245" s="7">
        <f t="shared" si="205"/>
        <v>0.6359970881259418</v>
      </c>
      <c r="F2245" s="7">
        <f t="shared" si="209"/>
        <v>0.45445832988156953</v>
      </c>
      <c r="G2245" s="7">
        <f t="shared" si="207"/>
        <v>0.18153875824437227</v>
      </c>
      <c r="H2245" s="7" t="str">
        <f t="shared" si="208"/>
        <v>Sell</v>
      </c>
    </row>
    <row r="2246" spans="1:8" ht="13.5" x14ac:dyDescent="0.35">
      <c r="A2246" s="3">
        <v>45273</v>
      </c>
      <c r="B2246" s="2">
        <v>14.190899999999999</v>
      </c>
      <c r="C2246" s="7">
        <f t="shared" si="204"/>
        <v>13.777779194001354</v>
      </c>
      <c r="D2246" s="7">
        <f t="shared" si="206"/>
        <v>13.149945585238406</v>
      </c>
      <c r="E2246" s="7">
        <f t="shared" si="205"/>
        <v>0.62783360876294836</v>
      </c>
      <c r="F2246" s="7">
        <f t="shared" si="209"/>
        <v>0.48913338565784537</v>
      </c>
      <c r="G2246" s="7">
        <f t="shared" si="207"/>
        <v>0.13870022310510299</v>
      </c>
      <c r="H2246" s="7" t="str">
        <f t="shared" si="208"/>
        <v>Sell</v>
      </c>
    </row>
    <row r="2247" spans="1:8" ht="13.5" x14ac:dyDescent="0.35">
      <c r="A2247" s="3">
        <v>45274</v>
      </c>
      <c r="B2247" s="2">
        <v>14.190899999999999</v>
      </c>
      <c r="C2247" s="7">
        <f t="shared" si="204"/>
        <v>13.841336241078068</v>
      </c>
      <c r="D2247" s="7">
        <f t="shared" si="206"/>
        <v>13.22705331966519</v>
      </c>
      <c r="E2247" s="7">
        <f t="shared" si="205"/>
        <v>0.61428292141287777</v>
      </c>
      <c r="F2247" s="7">
        <f t="shared" si="209"/>
        <v>0.51416329280885187</v>
      </c>
      <c r="G2247" s="7">
        <f t="shared" si="207"/>
        <v>0.1001196286040259</v>
      </c>
      <c r="H2247" s="7" t="str">
        <f t="shared" si="208"/>
        <v>Sell</v>
      </c>
    </row>
    <row r="2248" spans="1:8" ht="13.5" x14ac:dyDescent="0.35">
      <c r="A2248" s="3">
        <v>45275</v>
      </c>
      <c r="B2248" s="2">
        <v>14.190899999999999</v>
      </c>
      <c r="C2248" s="7">
        <f t="shared" si="204"/>
        <v>13.895115280912211</v>
      </c>
      <c r="D2248" s="7">
        <f t="shared" si="206"/>
        <v>13.298449370060361</v>
      </c>
      <c r="E2248" s="7">
        <f t="shared" si="205"/>
        <v>0.59666591085185061</v>
      </c>
      <c r="F2248" s="7">
        <f t="shared" si="209"/>
        <v>0.53066381641745164</v>
      </c>
      <c r="G2248" s="7">
        <f t="shared" si="207"/>
        <v>6.6002094434398972E-2</v>
      </c>
      <c r="H2248" s="7" t="str">
        <f t="shared" si="208"/>
        <v>Sell</v>
      </c>
    </row>
    <row r="2249" spans="1:8" ht="13.5" x14ac:dyDescent="0.35">
      <c r="A2249" s="3">
        <v>45278</v>
      </c>
      <c r="B2249" s="2">
        <v>14.1815</v>
      </c>
      <c r="C2249" s="7">
        <f t="shared" si="204"/>
        <v>13.939174468464179</v>
      </c>
      <c r="D2249" s="7">
        <f t="shared" si="206"/>
        <v>13.363860527833667</v>
      </c>
      <c r="E2249" s="7">
        <f t="shared" si="205"/>
        <v>0.57531394063051167</v>
      </c>
      <c r="F2249" s="7">
        <f t="shared" si="209"/>
        <v>0.53959384126006371</v>
      </c>
      <c r="G2249" s="7">
        <f t="shared" si="207"/>
        <v>3.5720099370447955E-2</v>
      </c>
      <c r="H2249" s="7" t="str">
        <f t="shared" si="208"/>
        <v>Sell</v>
      </c>
    </row>
    <row r="2250" spans="1:8" ht="13.5" x14ac:dyDescent="0.35">
      <c r="A2250" s="3">
        <v>45279</v>
      </c>
      <c r="B2250" s="2">
        <v>14.088200000000001</v>
      </c>
      <c r="C2250" s="7">
        <f t="shared" si="204"/>
        <v>13.962101473315844</v>
      </c>
      <c r="D2250" s="7">
        <f t="shared" si="206"/>
        <v>13.417515303549692</v>
      </c>
      <c r="E2250" s="7">
        <f t="shared" si="205"/>
        <v>0.54458616976615204</v>
      </c>
      <c r="F2250" s="7">
        <f t="shared" si="209"/>
        <v>0.54059230696128135</v>
      </c>
      <c r="G2250" s="7">
        <f t="shared" si="207"/>
        <v>3.9938628048706848E-3</v>
      </c>
      <c r="H2250" s="7" t="str">
        <f t="shared" si="208"/>
        <v>Sell</v>
      </c>
    </row>
    <row r="2251" spans="1:8" ht="13.5" x14ac:dyDescent="0.35">
      <c r="A2251" s="3">
        <v>45280</v>
      </c>
      <c r="B2251" s="2">
        <v>14.004200000000001</v>
      </c>
      <c r="C2251" s="7">
        <f t="shared" si="204"/>
        <v>13.968578169728792</v>
      </c>
      <c r="D2251" s="7">
        <f t="shared" si="206"/>
        <v>13.460973429212677</v>
      </c>
      <c r="E2251" s="7">
        <f t="shared" si="205"/>
        <v>0.50760474051611482</v>
      </c>
      <c r="F2251" s="7">
        <f t="shared" si="209"/>
        <v>0.53399479367224811</v>
      </c>
      <c r="G2251" s="7">
        <f t="shared" si="207"/>
        <v>-2.6390053156133297E-2</v>
      </c>
      <c r="H2251" s="7" t="str">
        <f t="shared" si="208"/>
        <v>Hold</v>
      </c>
    </row>
    <row r="2252" spans="1:8" ht="13.5" x14ac:dyDescent="0.35">
      <c r="A2252" s="3">
        <v>45281</v>
      </c>
      <c r="B2252" s="2">
        <v>14.004200000000001</v>
      </c>
      <c r="C2252" s="7">
        <f t="shared" si="204"/>
        <v>13.974058451308979</v>
      </c>
      <c r="D2252" s="7">
        <f t="shared" si="206"/>
        <v>13.501212434456182</v>
      </c>
      <c r="E2252" s="7">
        <f t="shared" si="205"/>
        <v>0.47284601685279704</v>
      </c>
      <c r="F2252" s="7">
        <f t="shared" si="209"/>
        <v>0.52176503830835785</v>
      </c>
      <c r="G2252" s="7">
        <f t="shared" si="207"/>
        <v>-4.8919021455560818E-2</v>
      </c>
      <c r="H2252" s="7" t="str">
        <f t="shared" si="208"/>
        <v>Hold</v>
      </c>
    </row>
    <row r="2253" spans="1:8" ht="13.5" x14ac:dyDescent="0.35">
      <c r="A2253" s="3">
        <v>45282</v>
      </c>
      <c r="B2253" s="2">
        <v>14.5456</v>
      </c>
      <c r="C2253" s="7">
        <f t="shared" si="204"/>
        <v>14.061987920338368</v>
      </c>
      <c r="D2253" s="7">
        <f t="shared" si="206"/>
        <v>13.578574476348315</v>
      </c>
      <c r="E2253" s="7">
        <f t="shared" si="205"/>
        <v>0.48341344399005237</v>
      </c>
      <c r="F2253" s="7">
        <f t="shared" si="209"/>
        <v>0.51409471944469676</v>
      </c>
      <c r="G2253" s="7">
        <f t="shared" si="207"/>
        <v>-3.0681275454644386E-2</v>
      </c>
      <c r="H2253" s="7" t="str">
        <f t="shared" si="208"/>
        <v>Hold</v>
      </c>
    </row>
    <row r="2254" spans="1:8" ht="13.5" x14ac:dyDescent="0.35">
      <c r="A2254" s="3">
        <v>45285</v>
      </c>
      <c r="B2254" s="2">
        <v>14.471</v>
      </c>
      <c r="C2254" s="7">
        <f t="shared" si="204"/>
        <v>14.124912855670926</v>
      </c>
      <c r="D2254" s="7">
        <f t="shared" si="206"/>
        <v>13.644680070692885</v>
      </c>
      <c r="E2254" s="7">
        <f t="shared" si="205"/>
        <v>0.48023278497804078</v>
      </c>
      <c r="F2254" s="7">
        <f t="shared" si="209"/>
        <v>0.50732233255136561</v>
      </c>
      <c r="G2254" s="7">
        <f t="shared" si="207"/>
        <v>-2.7089547573324824E-2</v>
      </c>
      <c r="H2254" s="7" t="str">
        <f t="shared" si="208"/>
        <v>Hold</v>
      </c>
    </row>
    <row r="2255" spans="1:8" ht="13.5" x14ac:dyDescent="0.35">
      <c r="A2255" s="3">
        <v>45286</v>
      </c>
      <c r="B2255" s="2">
        <v>14.349600000000001</v>
      </c>
      <c r="C2255" s="7">
        <f t="shared" ref="C2255:C2318" si="210">$C$4*B2255+C2254*(1-$C$4)</f>
        <v>14.15948010864463</v>
      </c>
      <c r="D2255" s="7">
        <f t="shared" si="206"/>
        <v>13.696896361752671</v>
      </c>
      <c r="E2255" s="7">
        <f t="shared" si="205"/>
        <v>0.46258374689195847</v>
      </c>
      <c r="F2255" s="7">
        <f t="shared" si="209"/>
        <v>0.49837461541948425</v>
      </c>
      <c r="G2255" s="7">
        <f t="shared" si="207"/>
        <v>-3.5790868527525777E-2</v>
      </c>
      <c r="H2255" s="7" t="str">
        <f t="shared" si="208"/>
        <v>Hold</v>
      </c>
    </row>
    <row r="2256" spans="1:8" ht="13.5" x14ac:dyDescent="0.35">
      <c r="A2256" s="3">
        <v>45287</v>
      </c>
      <c r="B2256" s="2">
        <v>14.2376</v>
      </c>
      <c r="C2256" s="7">
        <f t="shared" si="210"/>
        <v>14.171498553468533</v>
      </c>
      <c r="D2256" s="7">
        <f t="shared" si="206"/>
        <v>13.736948483104324</v>
      </c>
      <c r="E2256" s="7">
        <f t="shared" si="205"/>
        <v>0.43455007036420845</v>
      </c>
      <c r="F2256" s="7">
        <f t="shared" si="209"/>
        <v>0.48560970640842915</v>
      </c>
      <c r="G2256" s="7">
        <f t="shared" si="207"/>
        <v>-5.1059636044220702E-2</v>
      </c>
      <c r="H2256" s="7" t="str">
        <f t="shared" si="208"/>
        <v>Hold</v>
      </c>
    </row>
    <row r="2257" spans="1:8" ht="13.5" x14ac:dyDescent="0.35">
      <c r="A2257" s="3">
        <v>45288</v>
      </c>
      <c r="B2257" s="2">
        <v>14.638999999999999</v>
      </c>
      <c r="C2257" s="7">
        <f t="shared" si="210"/>
        <v>14.243421852934912</v>
      </c>
      <c r="D2257" s="7">
        <f t="shared" si="206"/>
        <v>13.803767113985487</v>
      </c>
      <c r="E2257" s="7">
        <f t="shared" si="205"/>
        <v>0.43965473894942519</v>
      </c>
      <c r="F2257" s="7">
        <f t="shared" si="209"/>
        <v>0.47641871291662835</v>
      </c>
      <c r="G2257" s="7">
        <f t="shared" si="207"/>
        <v>-3.6763973967203156E-2</v>
      </c>
      <c r="H2257" s="7" t="str">
        <f t="shared" si="208"/>
        <v>Hold</v>
      </c>
    </row>
    <row r="2258" spans="1:8" ht="13.5" x14ac:dyDescent="0.35">
      <c r="A2258" s="3">
        <v>45289</v>
      </c>
      <c r="B2258" s="2">
        <v>14.8911</v>
      </c>
      <c r="C2258" s="7">
        <f t="shared" si="210"/>
        <v>14.343064644791079</v>
      </c>
      <c r="D2258" s="7">
        <f t="shared" si="206"/>
        <v>13.884310290727303</v>
      </c>
      <c r="E2258" s="7">
        <f t="shared" si="205"/>
        <v>0.4587543540637764</v>
      </c>
      <c r="F2258" s="7">
        <f t="shared" si="209"/>
        <v>0.47288584114605797</v>
      </c>
      <c r="G2258" s="7">
        <f t="shared" si="207"/>
        <v>-1.4131487082281569E-2</v>
      </c>
      <c r="H2258" s="7" t="str">
        <f t="shared" si="208"/>
        <v>Hold</v>
      </c>
    </row>
    <row r="2259" spans="1:8" ht="13.5" x14ac:dyDescent="0.35">
      <c r="A2259" s="3">
        <v>45293</v>
      </c>
      <c r="B2259" s="2">
        <v>14.835100000000001</v>
      </c>
      <c r="C2259" s="7">
        <f t="shared" si="210"/>
        <v>14.418762391746299</v>
      </c>
      <c r="D2259" s="7">
        <f t="shared" si="206"/>
        <v>13.954739158080836</v>
      </c>
      <c r="E2259" s="7">
        <f t="shared" si="205"/>
        <v>0.46402323366546305</v>
      </c>
      <c r="F2259" s="7">
        <f t="shared" si="209"/>
        <v>0.47111331964993902</v>
      </c>
      <c r="G2259" s="7">
        <f t="shared" si="207"/>
        <v>-7.0900859844759689E-3</v>
      </c>
      <c r="H2259" s="7" t="str">
        <f t="shared" si="208"/>
        <v>Hold</v>
      </c>
    </row>
    <row r="2260" spans="1:8" ht="13.5" x14ac:dyDescent="0.35">
      <c r="A2260" s="3">
        <v>45294</v>
      </c>
      <c r="B2260" s="2">
        <v>14.2376</v>
      </c>
      <c r="C2260" s="7">
        <f t="shared" si="210"/>
        <v>14.39089125455456</v>
      </c>
      <c r="D2260" s="7">
        <f t="shared" si="206"/>
        <v>13.975691813037812</v>
      </c>
      <c r="E2260" s="7">
        <f t="shared" si="205"/>
        <v>0.41519944151674792</v>
      </c>
      <c r="F2260" s="7">
        <f t="shared" si="209"/>
        <v>0.4599305440233008</v>
      </c>
      <c r="G2260" s="7">
        <f t="shared" si="207"/>
        <v>-4.4731102506552878E-2</v>
      </c>
      <c r="H2260" s="7" t="str">
        <f t="shared" si="208"/>
        <v>Hold</v>
      </c>
    </row>
    <row r="2261" spans="1:8" ht="13.5" x14ac:dyDescent="0.35">
      <c r="A2261" s="3">
        <v>45295</v>
      </c>
      <c r="B2261" s="2">
        <v>14.004200000000001</v>
      </c>
      <c r="C2261" s="7">
        <f t="shared" si="210"/>
        <v>14.331400292315397</v>
      </c>
      <c r="D2261" s="7">
        <f t="shared" si="206"/>
        <v>13.977803530590567</v>
      </c>
      <c r="E2261" s="7">
        <f t="shared" si="205"/>
        <v>0.35359676172483034</v>
      </c>
      <c r="F2261" s="7">
        <f t="shared" si="209"/>
        <v>0.43866378756360674</v>
      </c>
      <c r="G2261" s="7">
        <f t="shared" si="207"/>
        <v>-8.50670258387764E-2</v>
      </c>
      <c r="H2261" s="7" t="str">
        <f t="shared" si="208"/>
        <v>Hold</v>
      </c>
    </row>
    <row r="2262" spans="1:8" ht="13.5" x14ac:dyDescent="0.35">
      <c r="A2262" s="3">
        <v>45296</v>
      </c>
      <c r="B2262" s="2">
        <v>14.1722</v>
      </c>
      <c r="C2262" s="7">
        <f t="shared" si="210"/>
        <v>14.30690793965149</v>
      </c>
      <c r="D2262" s="7">
        <f t="shared" si="206"/>
        <v>13.992203269065339</v>
      </c>
      <c r="E2262" s="7">
        <f t="shared" si="205"/>
        <v>0.31470467058615093</v>
      </c>
      <c r="F2262" s="7">
        <f t="shared" si="209"/>
        <v>0.41387196416811561</v>
      </c>
      <c r="G2262" s="7">
        <f t="shared" si="207"/>
        <v>-9.9167293581964688E-2</v>
      </c>
      <c r="H2262" s="7" t="str">
        <f t="shared" si="208"/>
        <v>Hold</v>
      </c>
    </row>
    <row r="2263" spans="1:8" ht="13.5" x14ac:dyDescent="0.35">
      <c r="A2263" s="3">
        <v>45299</v>
      </c>
      <c r="B2263" s="2">
        <v>13.9948</v>
      </c>
      <c r="C2263" s="7">
        <f t="shared" si="210"/>
        <v>14.25889133355126</v>
      </c>
      <c r="D2263" s="7">
        <f t="shared" si="206"/>
        <v>13.992395619504943</v>
      </c>
      <c r="E2263" s="7">
        <f t="shared" si="205"/>
        <v>0.26649571404631622</v>
      </c>
      <c r="F2263" s="7">
        <f t="shared" si="209"/>
        <v>0.38439671414375576</v>
      </c>
      <c r="G2263" s="7">
        <f t="shared" si="207"/>
        <v>-0.11790100009743953</v>
      </c>
      <c r="H2263" s="7" t="str">
        <f t="shared" si="208"/>
        <v>Hold</v>
      </c>
    </row>
    <row r="2264" spans="1:8" ht="13.5" x14ac:dyDescent="0.35">
      <c r="A2264" s="3">
        <v>45300</v>
      </c>
      <c r="B2264" s="2">
        <v>13.8828</v>
      </c>
      <c r="C2264" s="7">
        <f t="shared" si="210"/>
        <v>14.201031128389527</v>
      </c>
      <c r="D2264" s="7">
        <f t="shared" si="206"/>
        <v>13.984277425467539</v>
      </c>
      <c r="E2264" s="7">
        <f t="shared" si="205"/>
        <v>0.21675370292198792</v>
      </c>
      <c r="F2264" s="7">
        <f t="shared" si="209"/>
        <v>0.3508681118994022</v>
      </c>
      <c r="G2264" s="7">
        <f t="shared" si="207"/>
        <v>-0.13411440897741428</v>
      </c>
      <c r="H2264" s="7" t="str">
        <f t="shared" si="208"/>
        <v>Hold</v>
      </c>
    </row>
    <row r="2265" spans="1:8" ht="13.5" x14ac:dyDescent="0.35">
      <c r="A2265" s="3">
        <v>45301</v>
      </c>
      <c r="B2265" s="2">
        <v>13.416</v>
      </c>
      <c r="C2265" s="7">
        <f t="shared" si="210"/>
        <v>14.080257108637293</v>
      </c>
      <c r="D2265" s="7">
        <f t="shared" si="206"/>
        <v>13.942182801358832</v>
      </c>
      <c r="E2265" s="7">
        <f t="shared" si="205"/>
        <v>0.13807430727846004</v>
      </c>
      <c r="F2265" s="7">
        <f t="shared" si="209"/>
        <v>0.30830935097521378</v>
      </c>
      <c r="G2265" s="7">
        <f t="shared" si="207"/>
        <v>-0.17023504369675374</v>
      </c>
      <c r="H2265" s="7" t="str">
        <f t="shared" si="208"/>
        <v>Hold</v>
      </c>
    </row>
    <row r="2266" spans="1:8" ht="13.5" x14ac:dyDescent="0.35">
      <c r="A2266" s="3">
        <v>45302</v>
      </c>
      <c r="B2266" s="2">
        <v>13.3506</v>
      </c>
      <c r="C2266" s="7">
        <f t="shared" si="210"/>
        <v>13.96800216884694</v>
      </c>
      <c r="D2266" s="7">
        <f t="shared" si="206"/>
        <v>13.89836185311003</v>
      </c>
      <c r="E2266" s="7">
        <f t="shared" si="205"/>
        <v>6.9640315736910097E-2</v>
      </c>
      <c r="F2266" s="7">
        <f t="shared" si="209"/>
        <v>0.26057554392755305</v>
      </c>
      <c r="G2266" s="7">
        <f t="shared" si="207"/>
        <v>-0.19093522819064296</v>
      </c>
      <c r="H2266" s="7" t="str">
        <f t="shared" si="208"/>
        <v>Hold</v>
      </c>
    </row>
    <row r="2267" spans="1:8" ht="13.5" x14ac:dyDescent="0.35">
      <c r="A2267" s="3">
        <v>45303</v>
      </c>
      <c r="B2267" s="2">
        <v>13.257300000000001</v>
      </c>
      <c r="C2267" s="7">
        <f t="shared" si="210"/>
        <v>13.858663373639718</v>
      </c>
      <c r="D2267" s="7">
        <f t="shared" si="206"/>
        <v>13.850875789916694</v>
      </c>
      <c r="E2267" s="7">
        <f t="shared" si="205"/>
        <v>7.7875837230241274E-3</v>
      </c>
      <c r="F2267" s="7">
        <f t="shared" si="209"/>
        <v>0.21001795188664729</v>
      </c>
      <c r="G2267" s="7">
        <f t="shared" si="207"/>
        <v>-0.20223036816362316</v>
      </c>
      <c r="H2267" s="7" t="str">
        <f t="shared" si="208"/>
        <v>Hold</v>
      </c>
    </row>
    <row r="2268" spans="1:8" ht="13.5" x14ac:dyDescent="0.35">
      <c r="A2268" s="3">
        <v>45306</v>
      </c>
      <c r="B2268" s="2">
        <v>12.734400000000001</v>
      </c>
      <c r="C2268" s="7">
        <f t="shared" si="210"/>
        <v>13.685699777695147</v>
      </c>
      <c r="D2268" s="7">
        <f t="shared" si="206"/>
        <v>13.768173879552494</v>
      </c>
      <c r="E2268" s="7">
        <f t="shared" ref="E2268:E2331" si="211">C2268-D2268</f>
        <v>-8.2474101857346938E-2</v>
      </c>
      <c r="F2268" s="7">
        <f t="shared" si="209"/>
        <v>0.15151954113784846</v>
      </c>
      <c r="G2268" s="7">
        <f t="shared" si="207"/>
        <v>-0.2339936429951954</v>
      </c>
      <c r="H2268" s="7" t="str">
        <f t="shared" si="208"/>
        <v>Hold</v>
      </c>
    </row>
    <row r="2269" spans="1:8" ht="13.5" x14ac:dyDescent="0.35">
      <c r="A2269" s="3">
        <v>45307</v>
      </c>
      <c r="B2269" s="2">
        <v>12.5571</v>
      </c>
      <c r="C2269" s="7">
        <f t="shared" si="210"/>
        <v>13.512069042665123</v>
      </c>
      <c r="D2269" s="7">
        <f t="shared" ref="D2269:D2332" si="212">$D$4*B2269+(1-$D$4)*D2268</f>
        <v>13.678464703289347</v>
      </c>
      <c r="E2269" s="7">
        <f t="shared" si="211"/>
        <v>-0.1663956606242234</v>
      </c>
      <c r="F2269" s="7">
        <f t="shared" si="209"/>
        <v>8.7936500785434094E-2</v>
      </c>
      <c r="G2269" s="7">
        <f t="shared" si="207"/>
        <v>-0.25433216140965748</v>
      </c>
      <c r="H2269" s="7" t="str">
        <f t="shared" si="208"/>
        <v>Hold</v>
      </c>
    </row>
    <row r="2270" spans="1:8" ht="13.5" x14ac:dyDescent="0.35">
      <c r="A2270" s="3">
        <v>45308</v>
      </c>
      <c r="B2270" s="2">
        <v>12.239599999999999</v>
      </c>
      <c r="C2270" s="7">
        <f t="shared" si="210"/>
        <v>13.316304574562798</v>
      </c>
      <c r="D2270" s="7">
        <f t="shared" si="212"/>
        <v>13.57188213267532</v>
      </c>
      <c r="E2270" s="7">
        <f t="shared" si="211"/>
        <v>-0.25557755811252214</v>
      </c>
      <c r="F2270" s="7">
        <f t="shared" si="209"/>
        <v>1.9233689005842845E-2</v>
      </c>
      <c r="G2270" s="7">
        <f t="shared" si="207"/>
        <v>-0.27481124711836497</v>
      </c>
      <c r="H2270" s="7" t="str">
        <f t="shared" si="208"/>
        <v>Hold</v>
      </c>
    </row>
    <row r="2271" spans="1:8" ht="13.5" x14ac:dyDescent="0.35">
      <c r="A2271" s="3">
        <v>45309</v>
      </c>
      <c r="B2271" s="2">
        <v>12.0342</v>
      </c>
      <c r="C2271" s="7">
        <f t="shared" si="210"/>
        <v>13.119057716937752</v>
      </c>
      <c r="D2271" s="7">
        <f t="shared" si="212"/>
        <v>13.457979752477147</v>
      </c>
      <c r="E2271" s="7">
        <f t="shared" si="211"/>
        <v>-0.33892203553939559</v>
      </c>
      <c r="F2271" s="7">
        <f t="shared" si="209"/>
        <v>-5.2397455903204854E-2</v>
      </c>
      <c r="G2271" s="7">
        <f t="shared" si="207"/>
        <v>-0.28652457963619071</v>
      </c>
      <c r="H2271" s="7" t="str">
        <f t="shared" si="208"/>
        <v>Hold</v>
      </c>
    </row>
    <row r="2272" spans="1:8" ht="13.5" x14ac:dyDescent="0.35">
      <c r="A2272" s="3">
        <v>45310</v>
      </c>
      <c r="B2272" s="2">
        <v>12.0342</v>
      </c>
      <c r="C2272" s="7">
        <f t="shared" si="210"/>
        <v>12.952156529716559</v>
      </c>
      <c r="D2272" s="7">
        <f t="shared" si="212"/>
        <v>13.352514585626988</v>
      </c>
      <c r="E2272" s="7">
        <f t="shared" si="211"/>
        <v>-0.40035805591042894</v>
      </c>
      <c r="F2272" s="7">
        <f t="shared" si="209"/>
        <v>-0.12198957590464968</v>
      </c>
      <c r="G2272" s="7">
        <f t="shared" si="207"/>
        <v>-0.2783684800057793</v>
      </c>
      <c r="H2272" s="7" t="str">
        <f t="shared" si="208"/>
        <v>Hold</v>
      </c>
    </row>
    <row r="2273" spans="1:8" ht="13.5" x14ac:dyDescent="0.35">
      <c r="A2273" s="3">
        <v>45313</v>
      </c>
      <c r="B2273" s="2">
        <v>12.0436</v>
      </c>
      <c r="C2273" s="7">
        <f t="shared" si="210"/>
        <v>12.812378602067858</v>
      </c>
      <c r="D2273" s="7">
        <f t="shared" si="212"/>
        <v>13.255557949654619</v>
      </c>
      <c r="E2273" s="7">
        <f t="shared" si="211"/>
        <v>-0.44317934758676181</v>
      </c>
      <c r="F2273" s="7">
        <f t="shared" si="209"/>
        <v>-0.18622753024107211</v>
      </c>
      <c r="G2273" s="7">
        <f t="shared" si="207"/>
        <v>-0.25695181734568973</v>
      </c>
      <c r="H2273" s="7" t="str">
        <f t="shared" si="208"/>
        <v>Hold</v>
      </c>
    </row>
    <row r="2274" spans="1:8" ht="13.5" x14ac:dyDescent="0.35">
      <c r="A2274" s="3">
        <v>45314</v>
      </c>
      <c r="B2274" s="2">
        <v>11.950200000000001</v>
      </c>
      <c r="C2274" s="7">
        <f t="shared" si="210"/>
        <v>12.679735740211264</v>
      </c>
      <c r="D2274" s="7">
        <f t="shared" si="212"/>
        <v>13.158864768198722</v>
      </c>
      <c r="E2274" s="7">
        <f t="shared" si="211"/>
        <v>-0.47912902798745804</v>
      </c>
      <c r="F2274" s="7">
        <f t="shared" si="209"/>
        <v>-0.24480782979034932</v>
      </c>
      <c r="G2274" s="7">
        <f t="shared" si="207"/>
        <v>-0.23432119819710873</v>
      </c>
      <c r="H2274" s="7" t="str">
        <f t="shared" si="208"/>
        <v>Hold</v>
      </c>
    </row>
    <row r="2275" spans="1:8" ht="13.5" x14ac:dyDescent="0.35">
      <c r="A2275" s="3">
        <v>45315</v>
      </c>
      <c r="B2275" s="2">
        <v>11.800800000000001</v>
      </c>
      <c r="C2275" s="7">
        <f t="shared" si="210"/>
        <v>12.544514857101838</v>
      </c>
      <c r="D2275" s="7">
        <f t="shared" si="212"/>
        <v>13.05826737796178</v>
      </c>
      <c r="E2275" s="7">
        <f t="shared" si="211"/>
        <v>-0.51375252085994205</v>
      </c>
      <c r="F2275" s="7">
        <f t="shared" si="209"/>
        <v>-0.29859676800426788</v>
      </c>
      <c r="G2275" s="7">
        <f t="shared" si="207"/>
        <v>-0.21515575285567418</v>
      </c>
      <c r="H2275" s="7" t="str">
        <f t="shared" si="208"/>
        <v>Hold</v>
      </c>
    </row>
    <row r="2276" spans="1:8" ht="13.5" x14ac:dyDescent="0.35">
      <c r="A2276" s="3">
        <v>45316</v>
      </c>
      <c r="B2276" s="2">
        <v>11.604799999999999</v>
      </c>
      <c r="C2276" s="7">
        <f t="shared" si="210"/>
        <v>12.399943340624633</v>
      </c>
      <c r="D2276" s="7">
        <f t="shared" si="212"/>
        <v>12.95060312774239</v>
      </c>
      <c r="E2276" s="7">
        <f t="shared" si="211"/>
        <v>-0.5506597871177572</v>
      </c>
      <c r="F2276" s="7">
        <f t="shared" si="209"/>
        <v>-0.34900937182696579</v>
      </c>
      <c r="G2276" s="7">
        <f t="shared" ref="G2276:G2339" si="213">E2276-F2276</f>
        <v>-0.20165041529079142</v>
      </c>
      <c r="H2276" s="7" t="str">
        <f t="shared" ref="H2276:H2339" si="214">IF(G2276&lt;0,"Hold","Sell")</f>
        <v>Hold</v>
      </c>
    </row>
    <row r="2277" spans="1:8" ht="13.5" x14ac:dyDescent="0.35">
      <c r="A2277" s="3">
        <v>45317</v>
      </c>
      <c r="B2277" s="2">
        <v>11.4741</v>
      </c>
      <c r="C2277" s="7">
        <f t="shared" si="210"/>
        <v>12.257505903605459</v>
      </c>
      <c r="D2277" s="7">
        <f t="shared" si="212"/>
        <v>12.841232525687397</v>
      </c>
      <c r="E2277" s="7">
        <f t="shared" si="211"/>
        <v>-0.58372662208193837</v>
      </c>
      <c r="F2277" s="7">
        <f t="shared" ref="F2277:F2340" si="215">(E2277*(2/10))+((1-(2/10))*F2276)</f>
        <v>-0.39595282187796033</v>
      </c>
      <c r="G2277" s="7">
        <f t="shared" si="213"/>
        <v>-0.18777380020397805</v>
      </c>
      <c r="H2277" s="7" t="str">
        <f t="shared" si="214"/>
        <v>Hold</v>
      </c>
    </row>
    <row r="2278" spans="1:8" ht="13.5" x14ac:dyDescent="0.35">
      <c r="A2278" s="3">
        <v>45320</v>
      </c>
      <c r="B2278" s="2">
        <v>12.0342</v>
      </c>
      <c r="C2278" s="7">
        <f t="shared" si="210"/>
        <v>12.223151149204618</v>
      </c>
      <c r="D2278" s="7">
        <f t="shared" si="212"/>
        <v>12.781452338599442</v>
      </c>
      <c r="E2278" s="7">
        <f t="shared" si="211"/>
        <v>-0.55830118939482354</v>
      </c>
      <c r="F2278" s="7">
        <f t="shared" si="215"/>
        <v>-0.42842249538133303</v>
      </c>
      <c r="G2278" s="7">
        <f t="shared" si="213"/>
        <v>-0.1298786940134905</v>
      </c>
      <c r="H2278" s="7" t="str">
        <f t="shared" si="214"/>
        <v>Hold</v>
      </c>
    </row>
    <row r="2279" spans="1:8" ht="13.5" x14ac:dyDescent="0.35">
      <c r="A2279" s="3">
        <v>45321</v>
      </c>
      <c r="B2279" s="2">
        <v>12.136900000000001</v>
      </c>
      <c r="C2279" s="7">
        <f t="shared" si="210"/>
        <v>12.209881741634677</v>
      </c>
      <c r="D2279" s="7">
        <f t="shared" si="212"/>
        <v>12.733707720925409</v>
      </c>
      <c r="E2279" s="7">
        <f t="shared" si="211"/>
        <v>-0.52382597929073249</v>
      </c>
      <c r="F2279" s="7">
        <f t="shared" si="215"/>
        <v>-0.44750319216321299</v>
      </c>
      <c r="G2279" s="7">
        <f t="shared" si="213"/>
        <v>-7.6322787127519498E-2</v>
      </c>
      <c r="H2279" s="7" t="str">
        <f t="shared" si="214"/>
        <v>Hold</v>
      </c>
    </row>
    <row r="2280" spans="1:8" ht="13.5" x14ac:dyDescent="0.35">
      <c r="A2280" s="3">
        <v>45322</v>
      </c>
      <c r="B2280" s="2">
        <v>12.136900000000001</v>
      </c>
      <c r="C2280" s="7">
        <f t="shared" si="210"/>
        <v>12.198653781383188</v>
      </c>
      <c r="D2280" s="7">
        <f t="shared" si="212"/>
        <v>12.689499741597601</v>
      </c>
      <c r="E2280" s="7">
        <f t="shared" si="211"/>
        <v>-0.49084596021441307</v>
      </c>
      <c r="F2280" s="7">
        <f t="shared" si="215"/>
        <v>-0.45617174577345304</v>
      </c>
      <c r="G2280" s="7">
        <f t="shared" si="213"/>
        <v>-3.4674214440960027E-2</v>
      </c>
      <c r="H2280" s="7" t="str">
        <f t="shared" si="214"/>
        <v>Hold</v>
      </c>
    </row>
    <row r="2281" spans="1:8" ht="13.5" x14ac:dyDescent="0.35">
      <c r="A2281" s="3">
        <v>45323</v>
      </c>
      <c r="B2281" s="2">
        <v>11.903499999999999</v>
      </c>
      <c r="C2281" s="7">
        <f t="shared" si="210"/>
        <v>12.153245507324236</v>
      </c>
      <c r="D2281" s="7">
        <f t="shared" si="212"/>
        <v>12.631277538516297</v>
      </c>
      <c r="E2281" s="7">
        <f t="shared" si="211"/>
        <v>-0.47803203119206117</v>
      </c>
      <c r="F2281" s="7">
        <f t="shared" si="215"/>
        <v>-0.46054380285717467</v>
      </c>
      <c r="G2281" s="7">
        <f t="shared" si="213"/>
        <v>-1.7488228334886502E-2</v>
      </c>
      <c r="H2281" s="7" t="str">
        <f t="shared" si="214"/>
        <v>Hold</v>
      </c>
    </row>
    <row r="2282" spans="1:8" ht="13.5" x14ac:dyDescent="0.35">
      <c r="A2282" s="3">
        <v>45324</v>
      </c>
      <c r="B2282" s="2">
        <v>12.127599999999999</v>
      </c>
      <c r="C2282" s="7">
        <f t="shared" si="210"/>
        <v>12.14930004465897</v>
      </c>
      <c r="D2282" s="7">
        <f t="shared" si="212"/>
        <v>12.593968091218795</v>
      </c>
      <c r="E2282" s="7">
        <f t="shared" si="211"/>
        <v>-0.4446680465598245</v>
      </c>
      <c r="F2282" s="7">
        <f t="shared" si="215"/>
        <v>-0.45736865159770468</v>
      </c>
      <c r="G2282" s="7">
        <f t="shared" si="213"/>
        <v>1.2700605037880175E-2</v>
      </c>
      <c r="H2282" s="7" t="str">
        <f t="shared" si="214"/>
        <v>Sell</v>
      </c>
    </row>
    <row r="2283" spans="1:8" ht="13.5" x14ac:dyDescent="0.35">
      <c r="A2283" s="3">
        <v>45327</v>
      </c>
      <c r="B2283" s="2">
        <v>11.763500000000001</v>
      </c>
      <c r="C2283" s="7">
        <f t="shared" si="210"/>
        <v>12.089946191634512</v>
      </c>
      <c r="D2283" s="7">
        <f t="shared" si="212"/>
        <v>12.532451936313699</v>
      </c>
      <c r="E2283" s="7">
        <f t="shared" si="211"/>
        <v>-0.44250574467918646</v>
      </c>
      <c r="F2283" s="7">
        <f t="shared" si="215"/>
        <v>-0.45439607021400108</v>
      </c>
      <c r="G2283" s="7">
        <f t="shared" si="213"/>
        <v>1.1890325534814616E-2</v>
      </c>
      <c r="H2283" s="7" t="str">
        <f t="shared" si="214"/>
        <v>Sell</v>
      </c>
    </row>
    <row r="2284" spans="1:8" ht="13.5" x14ac:dyDescent="0.35">
      <c r="A2284" s="3">
        <v>45328</v>
      </c>
      <c r="B2284" s="2">
        <v>11.903499999999999</v>
      </c>
      <c r="C2284" s="7">
        <f t="shared" si="210"/>
        <v>12.06126216215228</v>
      </c>
      <c r="D2284" s="7">
        <f t="shared" si="212"/>
        <v>12.485862903994166</v>
      </c>
      <c r="E2284" s="7">
        <f t="shared" si="211"/>
        <v>-0.42460074184188557</v>
      </c>
      <c r="F2284" s="7">
        <f t="shared" si="215"/>
        <v>-0.44843700453957802</v>
      </c>
      <c r="G2284" s="7">
        <f t="shared" si="213"/>
        <v>2.3836262697692456E-2</v>
      </c>
      <c r="H2284" s="7" t="str">
        <f t="shared" si="214"/>
        <v>Sell</v>
      </c>
    </row>
    <row r="2285" spans="1:8" ht="13.5" x14ac:dyDescent="0.35">
      <c r="A2285" s="3">
        <v>45329</v>
      </c>
      <c r="B2285" s="2">
        <v>11.8569</v>
      </c>
      <c r="C2285" s="7">
        <f t="shared" si="210"/>
        <v>12.029821829513468</v>
      </c>
      <c r="D2285" s="7">
        <f t="shared" si="212"/>
        <v>12.439273059253857</v>
      </c>
      <c r="E2285" s="7">
        <f t="shared" si="211"/>
        <v>-0.40945122974038917</v>
      </c>
      <c r="F2285" s="7">
        <f t="shared" si="215"/>
        <v>-0.44063984957974023</v>
      </c>
      <c r="G2285" s="7">
        <f t="shared" si="213"/>
        <v>3.1188619839351062E-2</v>
      </c>
      <c r="H2285" s="7" t="str">
        <f t="shared" si="214"/>
        <v>Sell</v>
      </c>
    </row>
    <row r="2286" spans="1:8" ht="13.5" x14ac:dyDescent="0.35">
      <c r="A2286" s="3">
        <v>45330</v>
      </c>
      <c r="B2286" s="2">
        <v>12.127599999999999</v>
      </c>
      <c r="C2286" s="7">
        <f t="shared" si="210"/>
        <v>12.044864624972934</v>
      </c>
      <c r="D2286" s="7">
        <f t="shared" si="212"/>
        <v>12.416186165975793</v>
      </c>
      <c r="E2286" s="7">
        <f t="shared" si="211"/>
        <v>-0.37132154100285852</v>
      </c>
      <c r="F2286" s="7">
        <f t="shared" si="215"/>
        <v>-0.42677618786436394</v>
      </c>
      <c r="G2286" s="7">
        <f t="shared" si="213"/>
        <v>5.5454646861505419E-2</v>
      </c>
      <c r="H2286" s="7" t="str">
        <f t="shared" si="214"/>
        <v>Sell</v>
      </c>
    </row>
    <row r="2287" spans="1:8" ht="13.5" x14ac:dyDescent="0.35">
      <c r="A2287" s="3">
        <v>45331</v>
      </c>
      <c r="B2287" s="2">
        <v>12.090299999999999</v>
      </c>
      <c r="C2287" s="7">
        <f t="shared" si="210"/>
        <v>12.051854682669406</v>
      </c>
      <c r="D2287" s="7">
        <f t="shared" si="212"/>
        <v>12.392046449977586</v>
      </c>
      <c r="E2287" s="7">
        <f t="shared" si="211"/>
        <v>-0.34019176730818046</v>
      </c>
      <c r="F2287" s="7">
        <f t="shared" si="215"/>
        <v>-0.40945930375312728</v>
      </c>
      <c r="G2287" s="7">
        <f t="shared" si="213"/>
        <v>6.926753644494682E-2</v>
      </c>
      <c r="H2287" s="7" t="str">
        <f t="shared" si="214"/>
        <v>Sell</v>
      </c>
    </row>
    <row r="2288" spans="1:8" ht="13.5" x14ac:dyDescent="0.35">
      <c r="A2288" s="3">
        <v>45334</v>
      </c>
      <c r="B2288" s="2">
        <v>11.903499999999999</v>
      </c>
      <c r="C2288" s="7">
        <f t="shared" si="210"/>
        <v>12.029030885335651</v>
      </c>
      <c r="D2288" s="7">
        <f t="shared" si="212"/>
        <v>12.35585782405332</v>
      </c>
      <c r="E2288" s="7">
        <f t="shared" si="211"/>
        <v>-0.32682693871766944</v>
      </c>
      <c r="F2288" s="7">
        <f t="shared" si="215"/>
        <v>-0.39293283074603574</v>
      </c>
      <c r="G2288" s="7">
        <f t="shared" si="213"/>
        <v>6.6105892028366309E-2</v>
      </c>
      <c r="H2288" s="7" t="str">
        <f t="shared" si="214"/>
        <v>Sell</v>
      </c>
    </row>
    <row r="2289" spans="1:8" ht="13.5" x14ac:dyDescent="0.35">
      <c r="A2289" s="3">
        <v>45335</v>
      </c>
      <c r="B2289" s="2">
        <v>12.0436</v>
      </c>
      <c r="C2289" s="7">
        <f t="shared" si="210"/>
        <v>12.031272287591705</v>
      </c>
      <c r="D2289" s="7">
        <f t="shared" si="212"/>
        <v>12.332727614864186</v>
      </c>
      <c r="E2289" s="7">
        <f t="shared" si="211"/>
        <v>-0.30145532727248181</v>
      </c>
      <c r="F2289" s="7">
        <f t="shared" si="215"/>
        <v>-0.37463733005132499</v>
      </c>
      <c r="G2289" s="7">
        <f t="shared" si="213"/>
        <v>7.318200277884318E-2</v>
      </c>
      <c r="H2289" s="7" t="str">
        <f t="shared" si="214"/>
        <v>Sell</v>
      </c>
    </row>
    <row r="2290" spans="1:8" ht="13.5" x14ac:dyDescent="0.35">
      <c r="A2290" s="3">
        <v>45336</v>
      </c>
      <c r="B2290" s="2">
        <v>11.8569</v>
      </c>
      <c r="C2290" s="7">
        <f t="shared" si="210"/>
        <v>12.004445781808366</v>
      </c>
      <c r="D2290" s="7">
        <f t="shared" si="212"/>
        <v>12.297481124874247</v>
      </c>
      <c r="E2290" s="7">
        <f t="shared" si="211"/>
        <v>-0.29303534306588119</v>
      </c>
      <c r="F2290" s="7">
        <f t="shared" si="215"/>
        <v>-0.35831693265423625</v>
      </c>
      <c r="G2290" s="7">
        <f t="shared" si="213"/>
        <v>6.528158958835506E-2</v>
      </c>
      <c r="H2290" s="7" t="str">
        <f t="shared" si="214"/>
        <v>Sell</v>
      </c>
    </row>
    <row r="2291" spans="1:8" ht="13.5" x14ac:dyDescent="0.35">
      <c r="A2291" s="3">
        <v>45337</v>
      </c>
      <c r="B2291" s="2">
        <v>11.9315</v>
      </c>
      <c r="C2291" s="7">
        <f t="shared" si="210"/>
        <v>11.993223353837848</v>
      </c>
      <c r="D2291" s="7">
        <f t="shared" si="212"/>
        <v>12.270371411920598</v>
      </c>
      <c r="E2291" s="7">
        <f t="shared" si="211"/>
        <v>-0.27714805808274967</v>
      </c>
      <c r="F2291" s="7">
        <f t="shared" si="215"/>
        <v>-0.34208315773993891</v>
      </c>
      <c r="G2291" s="7">
        <f t="shared" si="213"/>
        <v>6.4935099657189244E-2</v>
      </c>
      <c r="H2291" s="7" t="str">
        <f t="shared" si="214"/>
        <v>Sell</v>
      </c>
    </row>
    <row r="2292" spans="1:8" ht="13.5" x14ac:dyDescent="0.35">
      <c r="A2292" s="3">
        <v>45338</v>
      </c>
      <c r="B2292" s="2">
        <v>11.726100000000001</v>
      </c>
      <c r="C2292" s="7">
        <f t="shared" si="210"/>
        <v>11.95212745324741</v>
      </c>
      <c r="D2292" s="7">
        <f t="shared" si="212"/>
        <v>12.230055011037592</v>
      </c>
      <c r="E2292" s="7">
        <f t="shared" si="211"/>
        <v>-0.27792755779018208</v>
      </c>
      <c r="F2292" s="7">
        <f t="shared" si="215"/>
        <v>-0.32925203774998757</v>
      </c>
      <c r="G2292" s="7">
        <f t="shared" si="213"/>
        <v>5.1324479959805491E-2</v>
      </c>
      <c r="H2292" s="7" t="str">
        <f t="shared" si="214"/>
        <v>Sell</v>
      </c>
    </row>
    <row r="2293" spans="1:8" ht="13.5" x14ac:dyDescent="0.35">
      <c r="A2293" s="3">
        <v>45341</v>
      </c>
      <c r="B2293" s="2">
        <v>12.0342</v>
      </c>
      <c r="C2293" s="7">
        <f t="shared" si="210"/>
        <v>11.964753998901655</v>
      </c>
      <c r="D2293" s="7">
        <f t="shared" si="212"/>
        <v>12.215547232442214</v>
      </c>
      <c r="E2293" s="7">
        <f t="shared" si="211"/>
        <v>-0.25079323354055916</v>
      </c>
      <c r="F2293" s="7">
        <f t="shared" si="215"/>
        <v>-0.3135602769081019</v>
      </c>
      <c r="G2293" s="7">
        <f t="shared" si="213"/>
        <v>6.2767043367542741E-2</v>
      </c>
      <c r="H2293" s="7" t="str">
        <f t="shared" si="214"/>
        <v>Sell</v>
      </c>
    </row>
    <row r="2294" spans="1:8" ht="13.5" x14ac:dyDescent="0.35">
      <c r="A2294" s="3">
        <v>45342</v>
      </c>
      <c r="B2294" s="2">
        <v>12.127599999999999</v>
      </c>
      <c r="C2294" s="7">
        <f t="shared" si="210"/>
        <v>11.989807229839862</v>
      </c>
      <c r="D2294" s="7">
        <f t="shared" si="212"/>
        <v>12.20903262263168</v>
      </c>
      <c r="E2294" s="7">
        <f t="shared" si="211"/>
        <v>-0.21922539279181841</v>
      </c>
      <c r="F2294" s="7">
        <f t="shared" si="215"/>
        <v>-0.29469330008484518</v>
      </c>
      <c r="G2294" s="7">
        <f t="shared" si="213"/>
        <v>7.546790729302677E-2</v>
      </c>
      <c r="H2294" s="7" t="str">
        <f t="shared" si="214"/>
        <v>Sell</v>
      </c>
    </row>
    <row r="2295" spans="1:8" ht="13.5" x14ac:dyDescent="0.35">
      <c r="A2295" s="3">
        <v>45343</v>
      </c>
      <c r="B2295" s="2">
        <v>12.015599999999999</v>
      </c>
      <c r="C2295" s="7">
        <f t="shared" si="210"/>
        <v>11.993775348326038</v>
      </c>
      <c r="D2295" s="7">
        <f t="shared" si="212"/>
        <v>12.194704280214518</v>
      </c>
      <c r="E2295" s="7">
        <f t="shared" si="211"/>
        <v>-0.20092893188848038</v>
      </c>
      <c r="F2295" s="7">
        <f t="shared" si="215"/>
        <v>-0.27594042644557226</v>
      </c>
      <c r="G2295" s="7">
        <f t="shared" si="213"/>
        <v>7.5011494557091885E-2</v>
      </c>
      <c r="H2295" s="7" t="str">
        <f t="shared" si="214"/>
        <v>Sell</v>
      </c>
    </row>
    <row r="2296" spans="1:8" ht="13.5" x14ac:dyDescent="0.35">
      <c r="A2296" s="3">
        <v>45344</v>
      </c>
      <c r="B2296" s="2">
        <v>12.024900000000001</v>
      </c>
      <c r="C2296" s="7">
        <f t="shared" si="210"/>
        <v>11.998563756275878</v>
      </c>
      <c r="D2296" s="7">
        <f t="shared" si="212"/>
        <v>12.182126185383813</v>
      </c>
      <c r="E2296" s="7">
        <f t="shared" si="211"/>
        <v>-0.18356242910793519</v>
      </c>
      <c r="F2296" s="7">
        <f t="shared" si="215"/>
        <v>-0.25746482697804485</v>
      </c>
      <c r="G2296" s="7">
        <f t="shared" si="213"/>
        <v>7.390239787010966E-2</v>
      </c>
      <c r="H2296" s="7" t="str">
        <f t="shared" si="214"/>
        <v>Sell</v>
      </c>
    </row>
    <row r="2297" spans="1:8" ht="13.5" x14ac:dyDescent="0.35">
      <c r="A2297" s="3">
        <v>45345</v>
      </c>
      <c r="B2297" s="2">
        <v>11.950200000000001</v>
      </c>
      <c r="C2297" s="7">
        <f t="shared" si="210"/>
        <v>11.991123178387282</v>
      </c>
      <c r="D2297" s="7">
        <f t="shared" si="212"/>
        <v>12.164946467947974</v>
      </c>
      <c r="E2297" s="7">
        <f t="shared" si="211"/>
        <v>-0.17382328956069237</v>
      </c>
      <c r="F2297" s="7">
        <f t="shared" si="215"/>
        <v>-0.24073651949457436</v>
      </c>
      <c r="G2297" s="7">
        <f t="shared" si="213"/>
        <v>6.691322993388199E-2</v>
      </c>
      <c r="H2297" s="7" t="str">
        <f t="shared" si="214"/>
        <v>Sell</v>
      </c>
    </row>
    <row r="2298" spans="1:8" ht="13.5" x14ac:dyDescent="0.35">
      <c r="A2298" s="3">
        <v>45348</v>
      </c>
      <c r="B2298" s="2">
        <v>11.8569</v>
      </c>
      <c r="C2298" s="7">
        <f t="shared" si="210"/>
        <v>11.970473458635393</v>
      </c>
      <c r="D2298" s="7">
        <f t="shared" si="212"/>
        <v>12.142128211062939</v>
      </c>
      <c r="E2298" s="7">
        <f t="shared" si="211"/>
        <v>-0.17165475242754624</v>
      </c>
      <c r="F2298" s="7">
        <f t="shared" si="215"/>
        <v>-0.22692016608116874</v>
      </c>
      <c r="G2298" s="7">
        <f t="shared" si="213"/>
        <v>5.5265413653622503E-2</v>
      </c>
      <c r="H2298" s="7" t="str">
        <f t="shared" si="214"/>
        <v>Sell</v>
      </c>
    </row>
    <row r="2299" spans="1:8" ht="13.5" x14ac:dyDescent="0.35">
      <c r="A2299" s="3">
        <v>45349</v>
      </c>
      <c r="B2299" s="2">
        <v>11.828799999999999</v>
      </c>
      <c r="C2299" s="7">
        <f t="shared" si="210"/>
        <v>11.948677541922256</v>
      </c>
      <c r="D2299" s="7">
        <f t="shared" si="212"/>
        <v>12.118918713947167</v>
      </c>
      <c r="E2299" s="7">
        <f t="shared" si="211"/>
        <v>-0.17024117202491063</v>
      </c>
      <c r="F2299" s="7">
        <f t="shared" si="215"/>
        <v>-0.21558436726991714</v>
      </c>
      <c r="G2299" s="7">
        <f t="shared" si="213"/>
        <v>4.5343195245006518E-2</v>
      </c>
      <c r="H2299" s="7" t="str">
        <f t="shared" si="214"/>
        <v>Sell</v>
      </c>
    </row>
    <row r="2300" spans="1:8" ht="13.5" x14ac:dyDescent="0.35">
      <c r="A2300" s="3">
        <v>45350</v>
      </c>
      <c r="B2300" s="2">
        <v>11.5861</v>
      </c>
      <c r="C2300" s="7">
        <f t="shared" si="210"/>
        <v>11.892896381626525</v>
      </c>
      <c r="D2300" s="7">
        <f t="shared" si="212"/>
        <v>12.079450661062191</v>
      </c>
      <c r="E2300" s="7">
        <f t="shared" si="211"/>
        <v>-0.18655427943566671</v>
      </c>
      <c r="F2300" s="7">
        <f t="shared" si="215"/>
        <v>-0.20977834970306708</v>
      </c>
      <c r="G2300" s="7">
        <f t="shared" si="213"/>
        <v>2.3224070267400365E-2</v>
      </c>
      <c r="H2300" s="7" t="str">
        <f t="shared" si="214"/>
        <v>Sell</v>
      </c>
    </row>
    <row r="2301" spans="1:8" ht="13.5" x14ac:dyDescent="0.35">
      <c r="A2301" s="3">
        <v>45351</v>
      </c>
      <c r="B2301" s="2">
        <v>11.763500000000001</v>
      </c>
      <c r="C2301" s="7">
        <f t="shared" si="210"/>
        <v>11.872989245991674</v>
      </c>
      <c r="D2301" s="7">
        <f t="shared" si="212"/>
        <v>12.056046908390917</v>
      </c>
      <c r="E2301" s="7">
        <f t="shared" si="211"/>
        <v>-0.18305766239924282</v>
      </c>
      <c r="F2301" s="7">
        <f t="shared" si="215"/>
        <v>-0.20443421224230224</v>
      </c>
      <c r="G2301" s="7">
        <f t="shared" si="213"/>
        <v>2.1376549843059423E-2</v>
      </c>
      <c r="H2301" s="7" t="str">
        <f t="shared" si="214"/>
        <v>Sell</v>
      </c>
    </row>
    <row r="2302" spans="1:8" ht="13.5" x14ac:dyDescent="0.35">
      <c r="A2302" s="3">
        <v>45352</v>
      </c>
      <c r="B2302" s="2">
        <v>11.6515</v>
      </c>
      <c r="C2302" s="7">
        <f t="shared" si="210"/>
        <v>11.838913977377569</v>
      </c>
      <c r="D2302" s="7">
        <f t="shared" si="212"/>
        <v>12.02608047073233</v>
      </c>
      <c r="E2302" s="7">
        <f t="shared" si="211"/>
        <v>-0.18716649335476099</v>
      </c>
      <c r="F2302" s="7">
        <f t="shared" si="215"/>
        <v>-0.20098066846479401</v>
      </c>
      <c r="G2302" s="7">
        <f t="shared" si="213"/>
        <v>1.3814175110033022E-2</v>
      </c>
      <c r="H2302" s="7" t="str">
        <f t="shared" si="214"/>
        <v>Sell</v>
      </c>
    </row>
    <row r="2303" spans="1:8" ht="13.5" x14ac:dyDescent="0.35">
      <c r="A2303" s="3">
        <v>45355</v>
      </c>
      <c r="B2303" s="2">
        <v>11.903499999999999</v>
      </c>
      <c r="C2303" s="7">
        <f t="shared" si="210"/>
        <v>11.848850288550251</v>
      </c>
      <c r="D2303" s="7">
        <f t="shared" si="212"/>
        <v>12.017000435863268</v>
      </c>
      <c r="E2303" s="7">
        <f t="shared" si="211"/>
        <v>-0.16815014731301758</v>
      </c>
      <c r="F2303" s="7">
        <f t="shared" si="215"/>
        <v>-0.19441456423443873</v>
      </c>
      <c r="G2303" s="7">
        <f t="shared" si="213"/>
        <v>2.6264416921421146E-2</v>
      </c>
      <c r="H2303" s="7" t="str">
        <f t="shared" si="214"/>
        <v>Sell</v>
      </c>
    </row>
    <row r="2304" spans="1:8" ht="13.5" x14ac:dyDescent="0.35">
      <c r="A2304" s="3">
        <v>45356</v>
      </c>
      <c r="B2304" s="2">
        <v>11.903499999999999</v>
      </c>
      <c r="C2304" s="7">
        <f t="shared" si="210"/>
        <v>11.857257936465597</v>
      </c>
      <c r="D2304" s="7">
        <f t="shared" si="212"/>
        <v>12.008592996169693</v>
      </c>
      <c r="E2304" s="7">
        <f t="shared" si="211"/>
        <v>-0.15133505970409544</v>
      </c>
      <c r="F2304" s="7">
        <f t="shared" si="215"/>
        <v>-0.18579866332837008</v>
      </c>
      <c r="G2304" s="7">
        <f t="shared" si="213"/>
        <v>3.4463603624274641E-2</v>
      </c>
      <c r="H2304" s="7" t="str">
        <f t="shared" si="214"/>
        <v>Sell</v>
      </c>
    </row>
    <row r="2305" spans="1:8" ht="13.5" x14ac:dyDescent="0.35">
      <c r="A2305" s="3">
        <v>45357</v>
      </c>
      <c r="B2305" s="2">
        <v>12.445</v>
      </c>
      <c r="C2305" s="7">
        <f t="shared" si="210"/>
        <v>11.947679792393966</v>
      </c>
      <c r="D2305" s="7">
        <f t="shared" si="212"/>
        <v>12.040919440897863</v>
      </c>
      <c r="E2305" s="7">
        <f t="shared" si="211"/>
        <v>-9.3239648503896433E-2</v>
      </c>
      <c r="F2305" s="7">
        <f t="shared" si="215"/>
        <v>-0.16728686036347534</v>
      </c>
      <c r="G2305" s="7">
        <f t="shared" si="213"/>
        <v>7.404721185957891E-2</v>
      </c>
      <c r="H2305" s="7" t="str">
        <f t="shared" si="214"/>
        <v>Sell</v>
      </c>
    </row>
    <row r="2306" spans="1:8" ht="13.5" x14ac:dyDescent="0.35">
      <c r="A2306" s="3">
        <v>45358</v>
      </c>
      <c r="B2306" s="2">
        <v>12.2303</v>
      </c>
      <c r="C2306" s="7">
        <f t="shared" si="210"/>
        <v>11.991159824333355</v>
      </c>
      <c r="D2306" s="7">
        <f t="shared" si="212"/>
        <v>12.054947630460985</v>
      </c>
      <c r="E2306" s="7">
        <f t="shared" si="211"/>
        <v>-6.378780612763002E-2</v>
      </c>
      <c r="F2306" s="7">
        <f t="shared" si="215"/>
        <v>-0.1465870495163063</v>
      </c>
      <c r="G2306" s="7">
        <f t="shared" si="213"/>
        <v>8.279924338867628E-2</v>
      </c>
      <c r="H2306" s="7" t="str">
        <f t="shared" si="214"/>
        <v>Sell</v>
      </c>
    </row>
    <row r="2307" spans="1:8" ht="13.5" x14ac:dyDescent="0.35">
      <c r="A2307" s="3">
        <v>45359</v>
      </c>
      <c r="B2307" s="2">
        <v>11.6234</v>
      </c>
      <c r="C2307" s="7">
        <f t="shared" si="210"/>
        <v>11.934581389820531</v>
      </c>
      <c r="D2307" s="7">
        <f t="shared" si="212"/>
        <v>12.022981139315728</v>
      </c>
      <c r="E2307" s="7">
        <f t="shared" si="211"/>
        <v>-8.8399749495197355E-2</v>
      </c>
      <c r="F2307" s="7">
        <f t="shared" si="215"/>
        <v>-0.13494958951208452</v>
      </c>
      <c r="G2307" s="7">
        <f t="shared" si="213"/>
        <v>4.6549840016887167E-2</v>
      </c>
      <c r="H2307" s="7" t="str">
        <f t="shared" si="214"/>
        <v>Sell</v>
      </c>
    </row>
    <row r="2308" spans="1:8" ht="13.5" x14ac:dyDescent="0.35">
      <c r="A2308" s="3">
        <v>45362</v>
      </c>
      <c r="B2308" s="2">
        <v>11.5768</v>
      </c>
      <c r="C2308" s="7">
        <f t="shared" si="210"/>
        <v>11.879538099078911</v>
      </c>
      <c r="D2308" s="7">
        <f t="shared" si="212"/>
        <v>11.9899306845516</v>
      </c>
      <c r="E2308" s="7">
        <f t="shared" si="211"/>
        <v>-0.11039258547268993</v>
      </c>
      <c r="F2308" s="7">
        <f t="shared" si="215"/>
        <v>-0.13003818870420561</v>
      </c>
      <c r="G2308" s="7">
        <f t="shared" si="213"/>
        <v>1.9645603231515679E-2</v>
      </c>
      <c r="H2308" s="7" t="str">
        <f t="shared" si="214"/>
        <v>Sell</v>
      </c>
    </row>
    <row r="2309" spans="1:8" ht="13.5" x14ac:dyDescent="0.35">
      <c r="A2309" s="3">
        <v>45363</v>
      </c>
      <c r="B2309" s="2">
        <v>10.885899999999999</v>
      </c>
      <c r="C2309" s="7">
        <f t="shared" si="210"/>
        <v>11.726670699220616</v>
      </c>
      <c r="D2309" s="7">
        <f t="shared" si="212"/>
        <v>11.908150633844075</v>
      </c>
      <c r="E2309" s="7">
        <f t="shared" si="211"/>
        <v>-0.18147993462345902</v>
      </c>
      <c r="F2309" s="7">
        <f t="shared" si="215"/>
        <v>-0.1403265378880563</v>
      </c>
      <c r="G2309" s="7">
        <f t="shared" si="213"/>
        <v>-4.115339673540272E-2</v>
      </c>
      <c r="H2309" s="7" t="str">
        <f t="shared" si="214"/>
        <v>Hold</v>
      </c>
    </row>
    <row r="2310" spans="1:8" ht="13.5" x14ac:dyDescent="0.35">
      <c r="A2310" s="3">
        <v>45364</v>
      </c>
      <c r="B2310" s="2">
        <v>10.6805</v>
      </c>
      <c r="C2310" s="7">
        <f t="shared" si="210"/>
        <v>11.565721360878982</v>
      </c>
      <c r="D2310" s="7">
        <f t="shared" si="212"/>
        <v>11.817213549855625</v>
      </c>
      <c r="E2310" s="7">
        <f t="shared" si="211"/>
        <v>-0.25149218897664305</v>
      </c>
      <c r="F2310" s="7">
        <f t="shared" si="215"/>
        <v>-0.16255966810577366</v>
      </c>
      <c r="G2310" s="7">
        <f t="shared" si="213"/>
        <v>-8.8932520870869392E-2</v>
      </c>
      <c r="H2310" s="7" t="str">
        <f t="shared" si="214"/>
        <v>Hold</v>
      </c>
    </row>
    <row r="2311" spans="1:8" ht="13.5" x14ac:dyDescent="0.35">
      <c r="A2311" s="3">
        <v>45365</v>
      </c>
      <c r="B2311" s="2">
        <v>10.521800000000001</v>
      </c>
      <c r="C2311" s="7">
        <f t="shared" si="210"/>
        <v>11.405118074589907</v>
      </c>
      <c r="D2311" s="7">
        <f t="shared" si="212"/>
        <v>11.721256990607062</v>
      </c>
      <c r="E2311" s="7">
        <f t="shared" si="211"/>
        <v>-0.31613891601715416</v>
      </c>
      <c r="F2311" s="7">
        <f t="shared" si="215"/>
        <v>-0.19327551768804976</v>
      </c>
      <c r="G2311" s="7">
        <f t="shared" si="213"/>
        <v>-0.1228633983291044</v>
      </c>
      <c r="H2311" s="7" t="str">
        <f t="shared" si="214"/>
        <v>Hold</v>
      </c>
    </row>
    <row r="2312" spans="1:8" ht="13.5" x14ac:dyDescent="0.35">
      <c r="A2312" s="3">
        <v>45366</v>
      </c>
      <c r="B2312" s="2">
        <v>10.6432</v>
      </c>
      <c r="C2312" s="7">
        <f t="shared" si="210"/>
        <v>11.287899909268383</v>
      </c>
      <c r="D2312" s="7">
        <f t="shared" si="212"/>
        <v>11.64140091722876</v>
      </c>
      <c r="E2312" s="7">
        <f t="shared" si="211"/>
        <v>-0.35350100796037687</v>
      </c>
      <c r="F2312" s="7">
        <f t="shared" si="215"/>
        <v>-0.22532061574251519</v>
      </c>
      <c r="G2312" s="7">
        <f t="shared" si="213"/>
        <v>-0.12818039221786168</v>
      </c>
      <c r="H2312" s="7" t="str">
        <f t="shared" si="214"/>
        <v>Hold</v>
      </c>
    </row>
    <row r="2313" spans="1:8" ht="13.5" x14ac:dyDescent="0.35">
      <c r="A2313" s="3">
        <v>45369</v>
      </c>
      <c r="B2313" s="2">
        <v>10.6432</v>
      </c>
      <c r="C2313" s="7">
        <f t="shared" si="210"/>
        <v>11.188715307842479</v>
      </c>
      <c r="D2313" s="7">
        <f t="shared" si="212"/>
        <v>11.567460108545147</v>
      </c>
      <c r="E2313" s="7">
        <f t="shared" si="211"/>
        <v>-0.37874480070266792</v>
      </c>
      <c r="F2313" s="7">
        <f t="shared" si="215"/>
        <v>-0.25600545273454578</v>
      </c>
      <c r="G2313" s="7">
        <f t="shared" si="213"/>
        <v>-0.12273934796812214</v>
      </c>
      <c r="H2313" s="7" t="str">
        <f t="shared" si="214"/>
        <v>Hold</v>
      </c>
    </row>
    <row r="2314" spans="1:8" ht="13.5" x14ac:dyDescent="0.35">
      <c r="A2314" s="3">
        <v>45370</v>
      </c>
      <c r="B2314" s="2">
        <v>10.6432</v>
      </c>
      <c r="C2314" s="7">
        <f t="shared" si="210"/>
        <v>11.104789875866715</v>
      </c>
      <c r="D2314" s="7">
        <f t="shared" si="212"/>
        <v>11.498996396801061</v>
      </c>
      <c r="E2314" s="7">
        <f t="shared" si="211"/>
        <v>-0.39420652093434683</v>
      </c>
      <c r="F2314" s="7">
        <f t="shared" si="215"/>
        <v>-0.283645666374506</v>
      </c>
      <c r="G2314" s="7">
        <f t="shared" si="213"/>
        <v>-0.11056085455984083</v>
      </c>
      <c r="H2314" s="7" t="str">
        <f t="shared" si="214"/>
        <v>Hold</v>
      </c>
    </row>
    <row r="2315" spans="1:8" ht="13.5" x14ac:dyDescent="0.35">
      <c r="A2315" s="3">
        <v>45372</v>
      </c>
      <c r="B2315" s="2">
        <v>10.783200000000001</v>
      </c>
      <c r="C2315" s="7">
        <f t="shared" si="210"/>
        <v>11.055314510348758</v>
      </c>
      <c r="D2315" s="7">
        <f t="shared" si="212"/>
        <v>11.445974441482464</v>
      </c>
      <c r="E2315" s="7">
        <f t="shared" si="211"/>
        <v>-0.39065993113370645</v>
      </c>
      <c r="F2315" s="7">
        <f t="shared" si="215"/>
        <v>-0.30504851932634608</v>
      </c>
      <c r="G2315" s="7">
        <f t="shared" si="213"/>
        <v>-8.5611411807360371E-2</v>
      </c>
      <c r="H2315" s="7" t="str">
        <f t="shared" si="214"/>
        <v>Hold</v>
      </c>
    </row>
    <row r="2316" spans="1:8" ht="13.5" x14ac:dyDescent="0.35">
      <c r="A2316" s="3">
        <v>45373</v>
      </c>
      <c r="B2316" s="2">
        <v>10.9232</v>
      </c>
      <c r="C2316" s="7">
        <f t="shared" si="210"/>
        <v>11.034989201064334</v>
      </c>
      <c r="D2316" s="7">
        <f t="shared" si="212"/>
        <v>11.40725040878006</v>
      </c>
      <c r="E2316" s="7">
        <f t="shared" si="211"/>
        <v>-0.37226120771572546</v>
      </c>
      <c r="F2316" s="7">
        <f t="shared" si="215"/>
        <v>-0.31849105700422198</v>
      </c>
      <c r="G2316" s="7">
        <f t="shared" si="213"/>
        <v>-5.3770150711503484E-2</v>
      </c>
      <c r="H2316" s="7" t="str">
        <f t="shared" si="214"/>
        <v>Hold</v>
      </c>
    </row>
    <row r="2317" spans="1:8" ht="13.5" x14ac:dyDescent="0.35">
      <c r="A2317" s="3">
        <v>45376</v>
      </c>
      <c r="B2317" s="2">
        <v>11.194000000000001</v>
      </c>
      <c r="C2317" s="7">
        <f t="shared" si="210"/>
        <v>11.059452400900591</v>
      </c>
      <c r="D2317" s="7">
        <f t="shared" si="212"/>
        <v>11.39145408220376</v>
      </c>
      <c r="E2317" s="7">
        <f t="shared" si="211"/>
        <v>-0.33200168130316854</v>
      </c>
      <c r="F2317" s="7">
        <f t="shared" si="215"/>
        <v>-0.32119318186401136</v>
      </c>
      <c r="G2317" s="7">
        <f t="shared" si="213"/>
        <v>-1.0808499439157182E-2</v>
      </c>
      <c r="H2317" s="7" t="str">
        <f t="shared" si="214"/>
        <v>Hold</v>
      </c>
    </row>
    <row r="2318" spans="1:8" ht="13.5" x14ac:dyDescent="0.35">
      <c r="A2318" s="3">
        <v>45377</v>
      </c>
      <c r="B2318" s="2">
        <v>11.082000000000001</v>
      </c>
      <c r="C2318" s="7">
        <f t="shared" si="210"/>
        <v>11.062921262300501</v>
      </c>
      <c r="D2318" s="7">
        <f t="shared" si="212"/>
        <v>11.368531557596075</v>
      </c>
      <c r="E2318" s="7">
        <f t="shared" si="211"/>
        <v>-0.30561029529557437</v>
      </c>
      <c r="F2318" s="7">
        <f t="shared" si="215"/>
        <v>-0.31807660455032399</v>
      </c>
      <c r="G2318" s="7">
        <f t="shared" si="213"/>
        <v>1.2466309254749619E-2</v>
      </c>
      <c r="H2318" s="7" t="str">
        <f t="shared" si="214"/>
        <v>Sell</v>
      </c>
    </row>
    <row r="2319" spans="1:8" ht="13.5" x14ac:dyDescent="0.35">
      <c r="A2319" s="3">
        <v>45378</v>
      </c>
      <c r="B2319" s="2">
        <v>11.082000000000001</v>
      </c>
      <c r="C2319" s="7">
        <f t="shared" ref="C2319:C2382" si="216">$C$4*B2319+C2318*(1-$C$4)</f>
        <v>11.065856452715808</v>
      </c>
      <c r="D2319" s="7">
        <f t="shared" si="212"/>
        <v>11.347306997774144</v>
      </c>
      <c r="E2319" s="7">
        <f t="shared" si="211"/>
        <v>-0.28145054505833578</v>
      </c>
      <c r="F2319" s="7">
        <f t="shared" si="215"/>
        <v>-0.31075139265192636</v>
      </c>
      <c r="G2319" s="7">
        <f t="shared" si="213"/>
        <v>2.9300847593590584E-2</v>
      </c>
      <c r="H2319" s="7" t="str">
        <f t="shared" si="214"/>
        <v>Sell</v>
      </c>
    </row>
    <row r="2320" spans="1:8" ht="13.5" x14ac:dyDescent="0.35">
      <c r="A2320" s="3">
        <v>45379</v>
      </c>
      <c r="B2320" s="2">
        <v>11.044600000000001</v>
      </c>
      <c r="C2320" s="7">
        <f t="shared" si="216"/>
        <v>11.062586229221068</v>
      </c>
      <c r="D2320" s="7">
        <f t="shared" si="212"/>
        <v>11.324884257198281</v>
      </c>
      <c r="E2320" s="7">
        <f t="shared" si="211"/>
        <v>-0.26229802797721291</v>
      </c>
      <c r="F2320" s="7">
        <f t="shared" si="215"/>
        <v>-0.30106071971698367</v>
      </c>
      <c r="G2320" s="7">
        <f t="shared" si="213"/>
        <v>3.876269173977076E-2</v>
      </c>
      <c r="H2320" s="7" t="str">
        <f t="shared" si="214"/>
        <v>Sell</v>
      </c>
    </row>
    <row r="2321" spans="1:8" ht="13.5" x14ac:dyDescent="0.35">
      <c r="A2321" s="3">
        <v>45380</v>
      </c>
      <c r="B2321" s="2">
        <v>11.0166</v>
      </c>
      <c r="C2321" s="7">
        <f t="shared" si="216"/>
        <v>11.055511424725518</v>
      </c>
      <c r="D2321" s="7">
        <f t="shared" si="212"/>
        <v>11.302048386294704</v>
      </c>
      <c r="E2321" s="7">
        <f t="shared" si="211"/>
        <v>-0.24653696156918592</v>
      </c>
      <c r="F2321" s="7">
        <f t="shared" si="215"/>
        <v>-0.29015596808742417</v>
      </c>
      <c r="G2321" s="7">
        <f t="shared" si="213"/>
        <v>4.3619006518238246E-2</v>
      </c>
      <c r="H2321" s="7" t="str">
        <f t="shared" si="214"/>
        <v>Sell</v>
      </c>
    </row>
    <row r="2322" spans="1:8" ht="13.5" x14ac:dyDescent="0.35">
      <c r="A2322" s="3">
        <v>45383</v>
      </c>
      <c r="B2322" s="2">
        <v>11.166</v>
      </c>
      <c r="C2322" s="7">
        <f t="shared" si="216"/>
        <v>11.072509667075437</v>
      </c>
      <c r="D2322" s="7">
        <f t="shared" si="212"/>
        <v>11.291970728050652</v>
      </c>
      <c r="E2322" s="7">
        <f t="shared" si="211"/>
        <v>-0.21946106097521501</v>
      </c>
      <c r="F2322" s="7">
        <f t="shared" si="215"/>
        <v>-0.27601698666498237</v>
      </c>
      <c r="G2322" s="7">
        <f t="shared" si="213"/>
        <v>5.6555925689767361E-2</v>
      </c>
      <c r="H2322" s="7" t="str">
        <f t="shared" si="214"/>
        <v>Sell</v>
      </c>
    </row>
    <row r="2323" spans="1:8" ht="13.5" x14ac:dyDescent="0.35">
      <c r="A2323" s="3">
        <v>45384</v>
      </c>
      <c r="B2323" s="2">
        <v>11.1006</v>
      </c>
      <c r="C2323" s="7">
        <f t="shared" si="216"/>
        <v>11.07683125675614</v>
      </c>
      <c r="D2323" s="7">
        <f t="shared" si="212"/>
        <v>11.277795118565418</v>
      </c>
      <c r="E2323" s="7">
        <f t="shared" si="211"/>
        <v>-0.20096386180927794</v>
      </c>
      <c r="F2323" s="7">
        <f t="shared" si="215"/>
        <v>-0.2610063616938415</v>
      </c>
      <c r="G2323" s="7">
        <f t="shared" si="213"/>
        <v>6.004249988456356E-2</v>
      </c>
      <c r="H2323" s="7" t="str">
        <f t="shared" si="214"/>
        <v>Sell</v>
      </c>
    </row>
    <row r="2324" spans="1:8" ht="13.5" x14ac:dyDescent="0.35">
      <c r="A2324" s="3">
        <v>45385</v>
      </c>
      <c r="B2324" s="2">
        <v>11.0166</v>
      </c>
      <c r="C2324" s="7">
        <f t="shared" si="216"/>
        <v>11.067564909562888</v>
      </c>
      <c r="D2324" s="7">
        <f t="shared" si="212"/>
        <v>11.258447332005016</v>
      </c>
      <c r="E2324" s="7">
        <f t="shared" si="211"/>
        <v>-0.19088242244212772</v>
      </c>
      <c r="F2324" s="7">
        <f t="shared" si="215"/>
        <v>-0.24698157384349878</v>
      </c>
      <c r="G2324" s="7">
        <f t="shared" si="213"/>
        <v>5.6099151401371061E-2</v>
      </c>
      <c r="H2324" s="7" t="str">
        <f t="shared" si="214"/>
        <v>Sell</v>
      </c>
    </row>
    <row r="2325" spans="1:8" ht="13.5" x14ac:dyDescent="0.35">
      <c r="A2325" s="3">
        <v>45386</v>
      </c>
      <c r="B2325" s="2">
        <v>11.184699999999999</v>
      </c>
      <c r="C2325" s="7">
        <f t="shared" si="216"/>
        <v>11.08558569270706</v>
      </c>
      <c r="D2325" s="7">
        <f t="shared" si="212"/>
        <v>11.25298456667131</v>
      </c>
      <c r="E2325" s="7">
        <f t="shared" si="211"/>
        <v>-0.16739887396425068</v>
      </c>
      <c r="F2325" s="7">
        <f t="shared" si="215"/>
        <v>-0.23106503386764918</v>
      </c>
      <c r="G2325" s="7">
        <f t="shared" si="213"/>
        <v>6.3666159903398495E-2</v>
      </c>
      <c r="H2325" s="7" t="str">
        <f t="shared" si="214"/>
        <v>Sell</v>
      </c>
    </row>
    <row r="2326" spans="1:8" ht="13.5" x14ac:dyDescent="0.35">
      <c r="A2326" s="3">
        <v>45387</v>
      </c>
      <c r="B2326" s="2">
        <v>11.278</v>
      </c>
      <c r="C2326" s="7">
        <f t="shared" si="216"/>
        <v>11.11518789382905</v>
      </c>
      <c r="D2326" s="7">
        <f t="shared" si="212"/>
        <v>11.254837561732694</v>
      </c>
      <c r="E2326" s="7">
        <f t="shared" si="211"/>
        <v>-0.13964966790364386</v>
      </c>
      <c r="F2326" s="7">
        <f t="shared" si="215"/>
        <v>-0.21278196067484811</v>
      </c>
      <c r="G2326" s="7">
        <f t="shared" si="213"/>
        <v>7.3132292771204255E-2</v>
      </c>
      <c r="H2326" s="7" t="str">
        <f t="shared" si="214"/>
        <v>Sell</v>
      </c>
    </row>
    <row r="2327" spans="1:8" ht="13.5" x14ac:dyDescent="0.35">
      <c r="A2327" s="3">
        <v>45390</v>
      </c>
      <c r="B2327" s="2">
        <v>11.268700000000001</v>
      </c>
      <c r="C2327" s="7">
        <f t="shared" si="216"/>
        <v>11.138805140932273</v>
      </c>
      <c r="D2327" s="7">
        <f t="shared" si="212"/>
        <v>11.255864409011755</v>
      </c>
      <c r="E2327" s="7">
        <f t="shared" si="211"/>
        <v>-0.11705926807948153</v>
      </c>
      <c r="F2327" s="7">
        <f t="shared" si="215"/>
        <v>-0.19363742215577481</v>
      </c>
      <c r="G2327" s="7">
        <f t="shared" si="213"/>
        <v>7.6578154076293287E-2</v>
      </c>
      <c r="H2327" s="7" t="str">
        <f t="shared" si="214"/>
        <v>Sell</v>
      </c>
    </row>
    <row r="2328" spans="1:8" ht="13.5" x14ac:dyDescent="0.35">
      <c r="A2328" s="3">
        <v>45394</v>
      </c>
      <c r="B2328" s="2">
        <v>11.184699999999999</v>
      </c>
      <c r="C2328" s="7">
        <f t="shared" si="216"/>
        <v>11.145865888481154</v>
      </c>
      <c r="D2328" s="7">
        <f t="shared" si="212"/>
        <v>11.25059297130718</v>
      </c>
      <c r="E2328" s="7">
        <f t="shared" si="211"/>
        <v>-0.10472708282602561</v>
      </c>
      <c r="F2328" s="7">
        <f t="shared" si="215"/>
        <v>-0.17585535428982499</v>
      </c>
      <c r="G2328" s="7">
        <f t="shared" si="213"/>
        <v>7.1128271463799381E-2</v>
      </c>
      <c r="H2328" s="7" t="str">
        <f t="shared" si="214"/>
        <v>Sell</v>
      </c>
    </row>
    <row r="2329" spans="1:8" ht="13.5" x14ac:dyDescent="0.35">
      <c r="A2329" s="3">
        <v>45397</v>
      </c>
      <c r="B2329" s="2">
        <v>11.1473</v>
      </c>
      <c r="C2329" s="7">
        <f t="shared" si="216"/>
        <v>11.146086521022516</v>
      </c>
      <c r="D2329" s="7">
        <f t="shared" si="212"/>
        <v>11.242941640099241</v>
      </c>
      <c r="E2329" s="7">
        <f t="shared" si="211"/>
        <v>-9.685511907672506E-2</v>
      </c>
      <c r="F2329" s="7">
        <f t="shared" si="215"/>
        <v>-0.16005530724720501</v>
      </c>
      <c r="G2329" s="7">
        <f t="shared" si="213"/>
        <v>6.3200188170479954E-2</v>
      </c>
      <c r="H2329" s="7" t="str">
        <f t="shared" si="214"/>
        <v>Sell</v>
      </c>
    </row>
    <row r="2330" spans="1:8" ht="13.5" x14ac:dyDescent="0.35">
      <c r="A2330" s="3">
        <v>45398</v>
      </c>
      <c r="B2330" s="2">
        <v>11.119300000000001</v>
      </c>
      <c r="C2330" s="7">
        <f t="shared" si="216"/>
        <v>11.141965517788282</v>
      </c>
      <c r="D2330" s="7">
        <f t="shared" si="212"/>
        <v>11.23378300009189</v>
      </c>
      <c r="E2330" s="7">
        <f t="shared" si="211"/>
        <v>-9.1817482303607534E-2</v>
      </c>
      <c r="F2330" s="7">
        <f t="shared" si="215"/>
        <v>-0.14640774225848552</v>
      </c>
      <c r="G2330" s="7">
        <f t="shared" si="213"/>
        <v>5.4590259954877984E-2</v>
      </c>
      <c r="H2330" s="7" t="str">
        <f t="shared" si="214"/>
        <v>Sell</v>
      </c>
    </row>
    <row r="2331" spans="1:8" ht="13.5" x14ac:dyDescent="0.35">
      <c r="A2331" s="3">
        <v>45399</v>
      </c>
      <c r="B2331" s="2">
        <v>11.0726</v>
      </c>
      <c r="C2331" s="7">
        <f t="shared" si="216"/>
        <v>11.131293899667009</v>
      </c>
      <c r="D2331" s="7">
        <f t="shared" si="212"/>
        <v>11.221843518603601</v>
      </c>
      <c r="E2331" s="7">
        <f t="shared" si="211"/>
        <v>-9.0549618936591969E-2</v>
      </c>
      <c r="F2331" s="7">
        <f t="shared" si="215"/>
        <v>-0.13523611759410681</v>
      </c>
      <c r="G2331" s="7">
        <f t="shared" si="213"/>
        <v>4.4686498657514839E-2</v>
      </c>
      <c r="H2331" s="7" t="str">
        <f t="shared" si="214"/>
        <v>Sell</v>
      </c>
    </row>
    <row r="2332" spans="1:8" ht="13.5" x14ac:dyDescent="0.35">
      <c r="A2332" s="3">
        <v>45400</v>
      </c>
      <c r="B2332" s="2">
        <v>10.9232</v>
      </c>
      <c r="C2332" s="7">
        <f t="shared" si="216"/>
        <v>11.099279453564392</v>
      </c>
      <c r="D2332" s="7">
        <f t="shared" si="212"/>
        <v>11.199721776484816</v>
      </c>
      <c r="E2332" s="7">
        <f t="shared" ref="E2332:E2395" si="217">C2332-D2332</f>
        <v>-0.10044232292042388</v>
      </c>
      <c r="F2332" s="7">
        <f t="shared" si="215"/>
        <v>-0.12827735865937023</v>
      </c>
      <c r="G2332" s="7">
        <f t="shared" si="213"/>
        <v>2.7835035738946357E-2</v>
      </c>
      <c r="H2332" s="7" t="str">
        <f t="shared" si="214"/>
        <v>Sell</v>
      </c>
    </row>
    <row r="2333" spans="1:8" ht="13.5" x14ac:dyDescent="0.35">
      <c r="A2333" s="3">
        <v>45401</v>
      </c>
      <c r="B2333" s="2">
        <v>10.8766</v>
      </c>
      <c r="C2333" s="7">
        <f t="shared" si="216"/>
        <v>11.065021076092949</v>
      </c>
      <c r="D2333" s="7">
        <f t="shared" ref="D2333:D2396" si="218">$D$4*B2333+(1-$D$4)*D2332</f>
        <v>11.175786830078534</v>
      </c>
      <c r="E2333" s="7">
        <f t="shared" si="217"/>
        <v>-0.11076575398558575</v>
      </c>
      <c r="F2333" s="7">
        <f t="shared" si="215"/>
        <v>-0.12477503772461333</v>
      </c>
      <c r="G2333" s="7">
        <f t="shared" si="213"/>
        <v>1.4009283739027587E-2</v>
      </c>
      <c r="H2333" s="7" t="str">
        <f t="shared" si="214"/>
        <v>Sell</v>
      </c>
    </row>
    <row r="2334" spans="1:8" ht="13.5" x14ac:dyDescent="0.35">
      <c r="A2334" s="3">
        <v>45404</v>
      </c>
      <c r="B2334" s="2">
        <v>10.7925</v>
      </c>
      <c r="C2334" s="7">
        <f t="shared" si="216"/>
        <v>11.023094756694032</v>
      </c>
      <c r="D2334" s="7">
        <f t="shared" si="218"/>
        <v>11.147395213035681</v>
      </c>
      <c r="E2334" s="7">
        <f t="shared" si="217"/>
        <v>-0.12430045634164877</v>
      </c>
      <c r="F2334" s="7">
        <f t="shared" si="215"/>
        <v>-0.12468012144802043</v>
      </c>
      <c r="G2334" s="7">
        <f t="shared" si="213"/>
        <v>3.7966510637166273E-4</v>
      </c>
      <c r="H2334" s="7" t="str">
        <f t="shared" si="214"/>
        <v>Sell</v>
      </c>
    </row>
    <row r="2335" spans="1:8" ht="13.5" x14ac:dyDescent="0.35">
      <c r="A2335" s="3">
        <v>45405</v>
      </c>
      <c r="B2335" s="2">
        <v>10.7925</v>
      </c>
      <c r="C2335" s="7">
        <f t="shared" si="216"/>
        <v>10.987618640279566</v>
      </c>
      <c r="D2335" s="7">
        <f t="shared" si="218"/>
        <v>11.121106678736743</v>
      </c>
      <c r="E2335" s="7">
        <f t="shared" si="217"/>
        <v>-0.13348803845717683</v>
      </c>
      <c r="F2335" s="7">
        <f t="shared" si="215"/>
        <v>-0.12644170484985173</v>
      </c>
      <c r="G2335" s="7">
        <f t="shared" si="213"/>
        <v>-7.0463336073250948E-3</v>
      </c>
      <c r="H2335" s="7" t="str">
        <f t="shared" si="214"/>
        <v>Hold</v>
      </c>
    </row>
    <row r="2336" spans="1:8" ht="13.5" x14ac:dyDescent="0.35">
      <c r="A2336" s="3">
        <v>45406</v>
      </c>
      <c r="B2336" s="2">
        <v>10.9139</v>
      </c>
      <c r="C2336" s="7">
        <f t="shared" si="216"/>
        <v>10.976277311005788</v>
      </c>
      <c r="D2336" s="7">
        <f t="shared" si="218"/>
        <v>11.105758035867353</v>
      </c>
      <c r="E2336" s="7">
        <f t="shared" si="217"/>
        <v>-0.12948072486156548</v>
      </c>
      <c r="F2336" s="7">
        <f t="shared" si="215"/>
        <v>-0.12704950885219449</v>
      </c>
      <c r="G2336" s="7">
        <f t="shared" si="213"/>
        <v>-2.43121600937099E-3</v>
      </c>
      <c r="H2336" s="7" t="str">
        <f t="shared" si="214"/>
        <v>Hold</v>
      </c>
    </row>
    <row r="2337" spans="1:8" ht="13.5" x14ac:dyDescent="0.35">
      <c r="A2337" s="3">
        <v>45407</v>
      </c>
      <c r="B2337" s="2">
        <v>10.9232</v>
      </c>
      <c r="C2337" s="7">
        <f t="shared" si="216"/>
        <v>10.968111570851052</v>
      </c>
      <c r="D2337" s="7">
        <f t="shared" si="218"/>
        <v>11.092235218395698</v>
      </c>
      <c r="E2337" s="7">
        <f t="shared" si="217"/>
        <v>-0.12412364754464633</v>
      </c>
      <c r="F2337" s="7">
        <f t="shared" si="215"/>
        <v>-0.12646433659068487</v>
      </c>
      <c r="G2337" s="7">
        <f t="shared" si="213"/>
        <v>2.340689046038541E-3</v>
      </c>
      <c r="H2337" s="7" t="str">
        <f t="shared" si="214"/>
        <v>Sell</v>
      </c>
    </row>
    <row r="2338" spans="1:8" ht="13.5" x14ac:dyDescent="0.35">
      <c r="A2338" s="3">
        <v>45408</v>
      </c>
      <c r="B2338" s="2">
        <v>10.9232</v>
      </c>
      <c r="C2338" s="7">
        <f t="shared" si="216"/>
        <v>10.961202098412429</v>
      </c>
      <c r="D2338" s="7">
        <f t="shared" si="218"/>
        <v>11.079714091107128</v>
      </c>
      <c r="E2338" s="7">
        <f t="shared" si="217"/>
        <v>-0.11851199269469959</v>
      </c>
      <c r="F2338" s="7">
        <f t="shared" si="215"/>
        <v>-0.12487386781148782</v>
      </c>
      <c r="G2338" s="7">
        <f t="shared" si="213"/>
        <v>6.3618751167882348E-3</v>
      </c>
      <c r="H2338" s="7" t="str">
        <f t="shared" si="214"/>
        <v>Sell</v>
      </c>
    </row>
    <row r="2339" spans="1:8" ht="13.5" x14ac:dyDescent="0.35">
      <c r="A2339" s="3">
        <v>45411</v>
      </c>
      <c r="B2339" s="2">
        <v>10.9232</v>
      </c>
      <c r="C2339" s="7">
        <f t="shared" si="216"/>
        <v>10.955355621733593</v>
      </c>
      <c r="D2339" s="7">
        <f t="shared" si="218"/>
        <v>11.068120454728822</v>
      </c>
      <c r="E2339" s="7">
        <f t="shared" si="217"/>
        <v>-0.11276483299522866</v>
      </c>
      <c r="F2339" s="7">
        <f t="shared" si="215"/>
        <v>-0.122452060848236</v>
      </c>
      <c r="G2339" s="7">
        <f t="shared" si="213"/>
        <v>9.687227853007338E-3</v>
      </c>
      <c r="H2339" s="7" t="str">
        <f t="shared" si="214"/>
        <v>Sell</v>
      </c>
    </row>
    <row r="2340" spans="1:8" ht="13.5" x14ac:dyDescent="0.35">
      <c r="A2340" s="3">
        <v>45412</v>
      </c>
      <c r="B2340" s="2">
        <v>10.9232</v>
      </c>
      <c r="C2340" s="7">
        <f t="shared" si="216"/>
        <v>10.950408603005348</v>
      </c>
      <c r="D2340" s="7">
        <f t="shared" si="218"/>
        <v>11.05738560623039</v>
      </c>
      <c r="E2340" s="7">
        <f t="shared" si="217"/>
        <v>-0.10697700322504211</v>
      </c>
      <c r="F2340" s="7">
        <f t="shared" si="215"/>
        <v>-0.11935704932359723</v>
      </c>
      <c r="G2340" s="7">
        <f t="shared" ref="G2340:G2403" si="219">E2340-F2340</f>
        <v>1.2380046098555114E-2</v>
      </c>
      <c r="H2340" s="7" t="str">
        <f t="shared" ref="H2340:H2403" si="220">IF(G2340&lt;0,"Hold","Sell")</f>
        <v>Sell</v>
      </c>
    </row>
    <row r="2341" spans="1:8" ht="13.5" x14ac:dyDescent="0.35">
      <c r="A2341" s="3">
        <v>45414</v>
      </c>
      <c r="B2341" s="2">
        <v>10.9232</v>
      </c>
      <c r="C2341" s="7">
        <f t="shared" si="216"/>
        <v>10.946222664081448</v>
      </c>
      <c r="D2341" s="7">
        <f t="shared" si="218"/>
        <v>11.047445931694806</v>
      </c>
      <c r="E2341" s="7">
        <f t="shared" si="217"/>
        <v>-0.1012232676133582</v>
      </c>
      <c r="F2341" s="7">
        <f t="shared" ref="F2341:F2404" si="221">(E2341*(2/10))+((1-(2/10))*F2340)</f>
        <v>-0.11573029298154942</v>
      </c>
      <c r="G2341" s="7">
        <f t="shared" si="219"/>
        <v>1.450702536819122E-2</v>
      </c>
      <c r="H2341" s="7" t="str">
        <f t="shared" si="220"/>
        <v>Sell</v>
      </c>
    </row>
    <row r="2342" spans="1:8" ht="13.5" x14ac:dyDescent="0.35">
      <c r="A2342" s="3">
        <v>45415</v>
      </c>
      <c r="B2342" s="2">
        <v>10.9046</v>
      </c>
      <c r="C2342" s="7">
        <f t="shared" si="216"/>
        <v>10.939819177299686</v>
      </c>
      <c r="D2342" s="7">
        <f t="shared" si="218"/>
        <v>11.036864751569265</v>
      </c>
      <c r="E2342" s="7">
        <f t="shared" si="217"/>
        <v>-9.7045574269579049E-2</v>
      </c>
      <c r="F2342" s="7">
        <f t="shared" si="221"/>
        <v>-0.11199334923915535</v>
      </c>
      <c r="G2342" s="7">
        <f t="shared" si="219"/>
        <v>1.4947774969576305E-2</v>
      </c>
      <c r="H2342" s="7" t="str">
        <f t="shared" si="220"/>
        <v>Sell</v>
      </c>
    </row>
    <row r="2343" spans="1:8" ht="13.5" x14ac:dyDescent="0.35">
      <c r="A2343" s="3">
        <v>45418</v>
      </c>
      <c r="B2343" s="2">
        <v>10.6525</v>
      </c>
      <c r="C2343" s="7">
        <f t="shared" si="216"/>
        <v>10.895616226945888</v>
      </c>
      <c r="D2343" s="7">
        <f t="shared" si="218"/>
        <v>11.00839328849006</v>
      </c>
      <c r="E2343" s="7">
        <f t="shared" si="217"/>
        <v>-0.11277706154417189</v>
      </c>
      <c r="F2343" s="7">
        <f t="shared" si="221"/>
        <v>-0.11215009170015866</v>
      </c>
      <c r="G2343" s="7">
        <f t="shared" si="219"/>
        <v>-6.2696984401322542E-4</v>
      </c>
      <c r="H2343" s="7" t="str">
        <f t="shared" si="220"/>
        <v>Hold</v>
      </c>
    </row>
    <row r="2344" spans="1:8" ht="13.5" x14ac:dyDescent="0.35">
      <c r="A2344" s="3">
        <v>45419</v>
      </c>
      <c r="B2344" s="2">
        <v>10.596500000000001</v>
      </c>
      <c r="C2344" s="7">
        <f t="shared" si="216"/>
        <v>10.84959834587729</v>
      </c>
      <c r="D2344" s="7">
        <f t="shared" si="218"/>
        <v>10.977882674527834</v>
      </c>
      <c r="E2344" s="7">
        <f t="shared" si="217"/>
        <v>-0.12828432865054396</v>
      </c>
      <c r="F2344" s="7">
        <f t="shared" si="221"/>
        <v>-0.11537693909023573</v>
      </c>
      <c r="G2344" s="7">
        <f t="shared" si="219"/>
        <v>-1.2907389560308222E-2</v>
      </c>
      <c r="H2344" s="7" t="str">
        <f t="shared" si="220"/>
        <v>Hold</v>
      </c>
    </row>
    <row r="2345" spans="1:8" ht="13.5" x14ac:dyDescent="0.35">
      <c r="A2345" s="3">
        <v>45420</v>
      </c>
      <c r="B2345" s="2">
        <v>10.708500000000001</v>
      </c>
      <c r="C2345" s="7">
        <f t="shared" si="216"/>
        <v>10.827890908050014</v>
      </c>
      <c r="D2345" s="7">
        <f t="shared" si="218"/>
        <v>10.957928402340588</v>
      </c>
      <c r="E2345" s="7">
        <f t="shared" si="217"/>
        <v>-0.13003749429057443</v>
      </c>
      <c r="F2345" s="7">
        <f t="shared" si="221"/>
        <v>-0.11830905013030348</v>
      </c>
      <c r="G2345" s="7">
        <f t="shared" si="219"/>
        <v>-1.1728444160270954E-2</v>
      </c>
      <c r="H2345" s="7" t="str">
        <f t="shared" si="220"/>
        <v>Hold</v>
      </c>
    </row>
    <row r="2346" spans="1:8" ht="13.5" x14ac:dyDescent="0.35">
      <c r="A2346" s="3">
        <v>45421</v>
      </c>
      <c r="B2346" s="2">
        <v>10.708500000000001</v>
      </c>
      <c r="C2346" s="7">
        <f t="shared" si="216"/>
        <v>10.80952307604232</v>
      </c>
      <c r="D2346" s="7">
        <f t="shared" si="218"/>
        <v>10.939452224389434</v>
      </c>
      <c r="E2346" s="7">
        <f t="shared" si="217"/>
        <v>-0.12992914834711478</v>
      </c>
      <c r="F2346" s="7">
        <f t="shared" si="221"/>
        <v>-0.12063306977366575</v>
      </c>
      <c r="G2346" s="7">
        <f t="shared" si="219"/>
        <v>-9.2960785734490237E-3</v>
      </c>
      <c r="H2346" s="7" t="str">
        <f t="shared" si="220"/>
        <v>Hold</v>
      </c>
    </row>
    <row r="2347" spans="1:8" ht="13.5" x14ac:dyDescent="0.35">
      <c r="A2347" s="3">
        <v>45422</v>
      </c>
      <c r="B2347" s="2">
        <v>10.6432</v>
      </c>
      <c r="C2347" s="7">
        <f t="shared" si="216"/>
        <v>10.783934910497347</v>
      </c>
      <c r="D2347" s="7">
        <f t="shared" si="218"/>
        <v>10.917507615175401</v>
      </c>
      <c r="E2347" s="7">
        <f t="shared" si="217"/>
        <v>-0.13357270467805371</v>
      </c>
      <c r="F2347" s="7">
        <f t="shared" si="221"/>
        <v>-0.12322099675454334</v>
      </c>
      <c r="G2347" s="7">
        <f t="shared" si="219"/>
        <v>-1.0351707923510367E-2</v>
      </c>
      <c r="H2347" s="7" t="str">
        <f t="shared" si="220"/>
        <v>Hold</v>
      </c>
    </row>
    <row r="2348" spans="1:8" ht="13.5" x14ac:dyDescent="0.35">
      <c r="A2348" s="3">
        <v>45425</v>
      </c>
      <c r="B2348" s="2">
        <v>10.624499999999999</v>
      </c>
      <c r="C2348" s="7">
        <f t="shared" si="216"/>
        <v>10.759406462728524</v>
      </c>
      <c r="D2348" s="7">
        <f t="shared" si="218"/>
        <v>10.895803347384632</v>
      </c>
      <c r="E2348" s="7">
        <f t="shared" si="217"/>
        <v>-0.13639688465610789</v>
      </c>
      <c r="F2348" s="7">
        <f t="shared" si="221"/>
        <v>-0.12585617433485624</v>
      </c>
      <c r="G2348" s="7">
        <f t="shared" si="219"/>
        <v>-1.0540710321251645E-2</v>
      </c>
      <c r="H2348" s="7" t="str">
        <f t="shared" si="220"/>
        <v>Hold</v>
      </c>
    </row>
    <row r="2349" spans="1:8" ht="13.5" x14ac:dyDescent="0.35">
      <c r="A2349" s="3">
        <v>45426</v>
      </c>
      <c r="B2349" s="2">
        <v>10.4938</v>
      </c>
      <c r="C2349" s="7">
        <f t="shared" si="216"/>
        <v>10.718543930001058</v>
      </c>
      <c r="D2349" s="7">
        <f t="shared" si="218"/>
        <v>10.866025321652437</v>
      </c>
      <c r="E2349" s="7">
        <f t="shared" si="217"/>
        <v>-0.14748139165137886</v>
      </c>
      <c r="F2349" s="7">
        <f t="shared" si="221"/>
        <v>-0.13018121779816078</v>
      </c>
      <c r="G2349" s="7">
        <f t="shared" si="219"/>
        <v>-1.7300173853218082E-2</v>
      </c>
      <c r="H2349" s="7" t="str">
        <f t="shared" si="220"/>
        <v>Hold</v>
      </c>
    </row>
    <row r="2350" spans="1:8" ht="13.5" x14ac:dyDescent="0.35">
      <c r="A2350" s="3">
        <v>45427</v>
      </c>
      <c r="B2350" s="2">
        <v>10.596500000000001</v>
      </c>
      <c r="C2350" s="7">
        <f t="shared" si="216"/>
        <v>10.699767940770126</v>
      </c>
      <c r="D2350" s="7">
        <f t="shared" si="218"/>
        <v>10.846060483011515</v>
      </c>
      <c r="E2350" s="7">
        <f t="shared" si="217"/>
        <v>-0.14629254224138855</v>
      </c>
      <c r="F2350" s="7">
        <f t="shared" si="221"/>
        <v>-0.13340348268680635</v>
      </c>
      <c r="G2350" s="7">
        <f t="shared" si="219"/>
        <v>-1.2889059554582194E-2</v>
      </c>
      <c r="H2350" s="7" t="str">
        <f t="shared" si="220"/>
        <v>Hold</v>
      </c>
    </row>
    <row r="2351" spans="1:8" ht="13.5" x14ac:dyDescent="0.35">
      <c r="A2351" s="3">
        <v>45428</v>
      </c>
      <c r="B2351" s="2">
        <v>10.484400000000001</v>
      </c>
      <c r="C2351" s="7">
        <f t="shared" si="216"/>
        <v>10.666634411420876</v>
      </c>
      <c r="D2351" s="7">
        <f t="shared" si="218"/>
        <v>10.819270817603256</v>
      </c>
      <c r="E2351" s="7">
        <f t="shared" si="217"/>
        <v>-0.1526364061823795</v>
      </c>
      <c r="F2351" s="7">
        <f t="shared" si="221"/>
        <v>-0.13725006738592099</v>
      </c>
      <c r="G2351" s="7">
        <f t="shared" si="219"/>
        <v>-1.538633879645851E-2</v>
      </c>
      <c r="H2351" s="7" t="str">
        <f t="shared" si="220"/>
        <v>Hold</v>
      </c>
    </row>
    <row r="2352" spans="1:8" ht="13.5" x14ac:dyDescent="0.35">
      <c r="A2352" s="3">
        <v>45429</v>
      </c>
      <c r="B2352" s="2">
        <v>10.512499999999999</v>
      </c>
      <c r="C2352" s="7">
        <f t="shared" si="216"/>
        <v>10.642921425048433</v>
      </c>
      <c r="D2352" s="7">
        <f t="shared" si="218"/>
        <v>10.796547053336347</v>
      </c>
      <c r="E2352" s="7">
        <f t="shared" si="217"/>
        <v>-0.15362562828791404</v>
      </c>
      <c r="F2352" s="7">
        <f t="shared" si="221"/>
        <v>-0.1405251795663196</v>
      </c>
      <c r="G2352" s="7">
        <f t="shared" si="219"/>
        <v>-1.3100448721594438E-2</v>
      </c>
      <c r="H2352" s="7" t="str">
        <f t="shared" si="220"/>
        <v>Hold</v>
      </c>
    </row>
    <row r="2353" spans="1:8" ht="13.5" x14ac:dyDescent="0.35">
      <c r="A2353" s="3">
        <v>45432</v>
      </c>
      <c r="B2353" s="2">
        <v>10.4564</v>
      </c>
      <c r="C2353" s="7">
        <f t="shared" si="216"/>
        <v>10.614225821194827</v>
      </c>
      <c r="D2353" s="7">
        <f t="shared" si="218"/>
        <v>10.771350975311432</v>
      </c>
      <c r="E2353" s="7">
        <f t="shared" si="217"/>
        <v>-0.15712515411660455</v>
      </c>
      <c r="F2353" s="7">
        <f t="shared" si="221"/>
        <v>-0.1438451744763766</v>
      </c>
      <c r="G2353" s="7">
        <f t="shared" si="219"/>
        <v>-1.3279979640227951E-2</v>
      </c>
      <c r="H2353" s="7" t="str">
        <f t="shared" si="220"/>
        <v>Hold</v>
      </c>
    </row>
    <row r="2354" spans="1:8" ht="13.5" x14ac:dyDescent="0.35">
      <c r="A2354" s="3">
        <v>45433</v>
      </c>
      <c r="B2354" s="2">
        <v>10.4564</v>
      </c>
      <c r="C2354" s="7">
        <f t="shared" si="216"/>
        <v>10.589944925626391</v>
      </c>
      <c r="D2354" s="7">
        <f t="shared" si="218"/>
        <v>10.74802127343651</v>
      </c>
      <c r="E2354" s="7">
        <f t="shared" si="217"/>
        <v>-0.1580763478101197</v>
      </c>
      <c r="F2354" s="7">
        <f t="shared" si="221"/>
        <v>-0.14669140914312523</v>
      </c>
      <c r="G2354" s="7">
        <f t="shared" si="219"/>
        <v>-1.1384938666994471E-2</v>
      </c>
      <c r="H2354" s="7" t="str">
        <f t="shared" si="220"/>
        <v>Hold</v>
      </c>
    </row>
    <row r="2355" spans="1:8" ht="13.5" x14ac:dyDescent="0.35">
      <c r="A2355" s="3">
        <v>45434</v>
      </c>
      <c r="B2355" s="2">
        <v>10.521800000000001</v>
      </c>
      <c r="C2355" s="7">
        <f t="shared" si="216"/>
        <v>10.579461090914638</v>
      </c>
      <c r="D2355" s="7">
        <f t="shared" si="218"/>
        <v>10.731264142070843</v>
      </c>
      <c r="E2355" s="7">
        <f t="shared" si="217"/>
        <v>-0.15180305115620563</v>
      </c>
      <c r="F2355" s="7">
        <f t="shared" si="221"/>
        <v>-0.14771373754574132</v>
      </c>
      <c r="G2355" s="7">
        <f t="shared" si="219"/>
        <v>-4.0893136104643013E-3</v>
      </c>
      <c r="H2355" s="7" t="str">
        <f t="shared" si="220"/>
        <v>Hold</v>
      </c>
    </row>
    <row r="2356" spans="1:8" ht="13.5" x14ac:dyDescent="0.35">
      <c r="A2356" s="3">
        <v>45435</v>
      </c>
      <c r="B2356" s="2">
        <v>10.624499999999999</v>
      </c>
      <c r="C2356" s="7">
        <f t="shared" si="216"/>
        <v>10.586390153850848</v>
      </c>
      <c r="D2356" s="7">
        <f t="shared" si="218"/>
        <v>10.723355687102632</v>
      </c>
      <c r="E2356" s="7">
        <f t="shared" si="217"/>
        <v>-0.13696553325178407</v>
      </c>
      <c r="F2356" s="7">
        <f t="shared" si="221"/>
        <v>-0.14556409668694989</v>
      </c>
      <c r="G2356" s="7">
        <f t="shared" si="219"/>
        <v>8.5985634351658236E-3</v>
      </c>
      <c r="H2356" s="7" t="str">
        <f t="shared" si="220"/>
        <v>Sell</v>
      </c>
    </row>
    <row r="2357" spans="1:8" ht="13.5" x14ac:dyDescent="0.35">
      <c r="A2357" s="3">
        <v>45436</v>
      </c>
      <c r="B2357" s="2">
        <v>10.549799999999999</v>
      </c>
      <c r="C2357" s="7">
        <f t="shared" si="216"/>
        <v>10.580760899412256</v>
      </c>
      <c r="D2357" s="7">
        <f t="shared" si="218"/>
        <v>10.710499710280216</v>
      </c>
      <c r="E2357" s="7">
        <f t="shared" si="217"/>
        <v>-0.12973881086795913</v>
      </c>
      <c r="F2357" s="7">
        <f t="shared" si="221"/>
        <v>-0.14239903952315175</v>
      </c>
      <c r="G2357" s="7">
        <f t="shared" si="219"/>
        <v>1.2660228655192618E-2</v>
      </c>
      <c r="H2357" s="7" t="str">
        <f t="shared" si="220"/>
        <v>Sell</v>
      </c>
    </row>
    <row r="2358" spans="1:8" ht="13.5" x14ac:dyDescent="0.35">
      <c r="A2358" s="3">
        <v>45439</v>
      </c>
      <c r="B2358" s="2">
        <v>10.5031</v>
      </c>
      <c r="C2358" s="7">
        <f t="shared" si="216"/>
        <v>10.568813068733448</v>
      </c>
      <c r="D2358" s="7">
        <f t="shared" si="218"/>
        <v>10.695136768777978</v>
      </c>
      <c r="E2358" s="7">
        <f t="shared" si="217"/>
        <v>-0.12632370004453009</v>
      </c>
      <c r="F2358" s="7">
        <f t="shared" si="221"/>
        <v>-0.13918397162742743</v>
      </c>
      <c r="G2358" s="7">
        <f t="shared" si="219"/>
        <v>1.2860271582897348E-2</v>
      </c>
      <c r="H2358" s="7" t="str">
        <f t="shared" si="220"/>
        <v>Sell</v>
      </c>
    </row>
    <row r="2359" spans="1:8" ht="13.5" x14ac:dyDescent="0.35">
      <c r="A2359" s="3">
        <v>45440</v>
      </c>
      <c r="B2359" s="2">
        <v>10.671200000000001</v>
      </c>
      <c r="C2359" s="7">
        <f t="shared" si="216"/>
        <v>10.584564904312916</v>
      </c>
      <c r="D2359" s="7">
        <f t="shared" si="218"/>
        <v>10.693363674794425</v>
      </c>
      <c r="E2359" s="7">
        <f t="shared" si="217"/>
        <v>-0.1087987704815081</v>
      </c>
      <c r="F2359" s="7">
        <f t="shared" si="221"/>
        <v>-0.13310693139824356</v>
      </c>
      <c r="G2359" s="7">
        <f t="shared" si="219"/>
        <v>2.4308160916735461E-2</v>
      </c>
      <c r="H2359" s="7" t="str">
        <f t="shared" si="220"/>
        <v>Sell</v>
      </c>
    </row>
    <row r="2360" spans="1:8" ht="13.5" x14ac:dyDescent="0.35">
      <c r="A2360" s="3">
        <v>45441</v>
      </c>
      <c r="B2360" s="2">
        <v>10.661799999999999</v>
      </c>
      <c r="C2360" s="7">
        <f t="shared" si="216"/>
        <v>10.596447226726314</v>
      </c>
      <c r="D2360" s="7">
        <f t="shared" si="218"/>
        <v>10.691025624809651</v>
      </c>
      <c r="E2360" s="7">
        <f t="shared" si="217"/>
        <v>-9.4578398083337234E-2</v>
      </c>
      <c r="F2360" s="7">
        <f t="shared" si="221"/>
        <v>-0.1254012247352623</v>
      </c>
      <c r="G2360" s="7">
        <f t="shared" si="219"/>
        <v>3.0822826651925067E-2</v>
      </c>
      <c r="H2360" s="7" t="str">
        <f t="shared" si="220"/>
        <v>Sell</v>
      </c>
    </row>
    <row r="2361" spans="1:8" ht="13.5" x14ac:dyDescent="0.35">
      <c r="A2361" s="3">
        <v>45442</v>
      </c>
      <c r="B2361" s="2">
        <v>10.7178</v>
      </c>
      <c r="C2361" s="7">
        <f t="shared" si="216"/>
        <v>10.615116884153034</v>
      </c>
      <c r="D2361" s="7">
        <f t="shared" si="218"/>
        <v>10.693008911860789</v>
      </c>
      <c r="E2361" s="7">
        <f t="shared" si="217"/>
        <v>-7.7892027707754607E-2</v>
      </c>
      <c r="F2361" s="7">
        <f t="shared" si="221"/>
        <v>-0.11589938532976077</v>
      </c>
      <c r="G2361" s="7">
        <f t="shared" si="219"/>
        <v>3.800735762200616E-2</v>
      </c>
      <c r="H2361" s="7" t="str">
        <f t="shared" si="220"/>
        <v>Sell</v>
      </c>
    </row>
    <row r="2362" spans="1:8" ht="13.5" x14ac:dyDescent="0.35">
      <c r="A2362" s="3">
        <v>45443</v>
      </c>
      <c r="B2362" s="2">
        <v>10.8766</v>
      </c>
      <c r="C2362" s="7">
        <f t="shared" si="216"/>
        <v>10.655345055821799</v>
      </c>
      <c r="D2362" s="7">
        <f t="shared" si="218"/>
        <v>10.706608251722953</v>
      </c>
      <c r="E2362" s="7">
        <f t="shared" si="217"/>
        <v>-5.126319590115358E-2</v>
      </c>
      <c r="F2362" s="7">
        <f t="shared" si="221"/>
        <v>-0.10297214744403933</v>
      </c>
      <c r="G2362" s="7">
        <f t="shared" si="219"/>
        <v>5.1708951542885753E-2</v>
      </c>
      <c r="H2362" s="7" t="str">
        <f t="shared" si="220"/>
        <v>Sell</v>
      </c>
    </row>
    <row r="2363" spans="1:8" ht="13.5" x14ac:dyDescent="0.35">
      <c r="A2363" s="3">
        <v>45446</v>
      </c>
      <c r="B2363" s="2">
        <v>10.8299</v>
      </c>
      <c r="C2363" s="7">
        <f t="shared" si="216"/>
        <v>10.682199662618444</v>
      </c>
      <c r="D2363" s="7">
        <f t="shared" si="218"/>
        <v>10.715740973817548</v>
      </c>
      <c r="E2363" s="7">
        <f t="shared" si="217"/>
        <v>-3.3541311199103419E-2</v>
      </c>
      <c r="F2363" s="7">
        <f t="shared" si="221"/>
        <v>-8.908598019505215E-2</v>
      </c>
      <c r="G2363" s="7">
        <f t="shared" si="219"/>
        <v>5.5544668995948732E-2</v>
      </c>
      <c r="H2363" s="7" t="str">
        <f t="shared" si="220"/>
        <v>Sell</v>
      </c>
    </row>
    <row r="2364" spans="1:8" ht="13.5" x14ac:dyDescent="0.35">
      <c r="A2364" s="3">
        <v>45447</v>
      </c>
      <c r="B2364" s="2">
        <v>10.9232</v>
      </c>
      <c r="C2364" s="7">
        <f t="shared" si="216"/>
        <v>10.719276637600222</v>
      </c>
      <c r="D2364" s="7">
        <f t="shared" si="218"/>
        <v>10.731108309090322</v>
      </c>
      <c r="E2364" s="7">
        <f t="shared" si="217"/>
        <v>-1.1831671490099893E-2</v>
      </c>
      <c r="F2364" s="7">
        <f t="shared" si="221"/>
        <v>-7.3635118454061704E-2</v>
      </c>
      <c r="G2364" s="7">
        <f t="shared" si="219"/>
        <v>6.1803446963961811E-2</v>
      </c>
      <c r="H2364" s="7" t="str">
        <f t="shared" si="220"/>
        <v>Sell</v>
      </c>
    </row>
    <row r="2365" spans="1:8" ht="13.5" x14ac:dyDescent="0.35">
      <c r="A2365" s="3">
        <v>45448</v>
      </c>
      <c r="B2365" s="2">
        <v>10.8766</v>
      </c>
      <c r="C2365" s="7">
        <f t="shared" si="216"/>
        <v>10.743480231815573</v>
      </c>
      <c r="D2365" s="7">
        <f t="shared" si="218"/>
        <v>10.741885471379929</v>
      </c>
      <c r="E2365" s="7">
        <f t="shared" si="217"/>
        <v>1.5947604356441047E-3</v>
      </c>
      <c r="F2365" s="7">
        <f t="shared" si="221"/>
        <v>-5.8589142676120545E-2</v>
      </c>
      <c r="G2365" s="7">
        <f t="shared" si="219"/>
        <v>6.018390311176465E-2</v>
      </c>
      <c r="H2365" s="7" t="str">
        <f t="shared" si="220"/>
        <v>Sell</v>
      </c>
    </row>
    <row r="2366" spans="1:8" ht="13.5" x14ac:dyDescent="0.35">
      <c r="A2366" s="3">
        <v>45449</v>
      </c>
      <c r="B2366" s="2">
        <v>10.9046</v>
      </c>
      <c r="C2366" s="7">
        <f t="shared" si="216"/>
        <v>10.768267888459331</v>
      </c>
      <c r="D2366" s="7">
        <f t="shared" si="218"/>
        <v>10.753938399425859</v>
      </c>
      <c r="E2366" s="7">
        <f t="shared" si="217"/>
        <v>1.4329489033471532E-2</v>
      </c>
      <c r="F2366" s="7">
        <f t="shared" si="221"/>
        <v>-4.400541633420213E-2</v>
      </c>
      <c r="G2366" s="7">
        <f t="shared" si="219"/>
        <v>5.8334905367673662E-2</v>
      </c>
      <c r="H2366" s="7" t="str">
        <f t="shared" si="220"/>
        <v>Sell</v>
      </c>
    </row>
    <row r="2367" spans="1:8" ht="13.5" x14ac:dyDescent="0.35">
      <c r="A2367" s="3">
        <v>45450</v>
      </c>
      <c r="B2367" s="2">
        <v>10.820499999999999</v>
      </c>
      <c r="C2367" s="7">
        <f t="shared" si="216"/>
        <v>10.776303597927125</v>
      </c>
      <c r="D2367" s="7">
        <f t="shared" si="218"/>
        <v>10.758868888357277</v>
      </c>
      <c r="E2367" s="7">
        <f t="shared" si="217"/>
        <v>1.7434709569847939E-2</v>
      </c>
      <c r="F2367" s="7">
        <f t="shared" si="221"/>
        <v>-3.1717391153392116E-2</v>
      </c>
      <c r="G2367" s="7">
        <f t="shared" si="219"/>
        <v>4.9152100723240055E-2</v>
      </c>
      <c r="H2367" s="7" t="str">
        <f t="shared" si="220"/>
        <v>Sell</v>
      </c>
    </row>
    <row r="2368" spans="1:8" ht="13.5" x14ac:dyDescent="0.35">
      <c r="A2368" s="3">
        <v>45453</v>
      </c>
      <c r="B2368" s="2">
        <v>10.736499999999999</v>
      </c>
      <c r="C2368" s="7">
        <f t="shared" si="216"/>
        <v>10.770179967476798</v>
      </c>
      <c r="D2368" s="7">
        <f t="shared" si="218"/>
        <v>10.757211933664145</v>
      </c>
      <c r="E2368" s="7">
        <f t="shared" si="217"/>
        <v>1.296803381265299E-2</v>
      </c>
      <c r="F2368" s="7">
        <f t="shared" si="221"/>
        <v>-2.2780306160183096E-2</v>
      </c>
      <c r="G2368" s="7">
        <f t="shared" si="219"/>
        <v>3.5748339972836086E-2</v>
      </c>
      <c r="H2368" s="7" t="str">
        <f t="shared" si="220"/>
        <v>Sell</v>
      </c>
    </row>
    <row r="2369" spans="1:8" ht="13.5" x14ac:dyDescent="0.35">
      <c r="A2369" s="3">
        <v>45454</v>
      </c>
      <c r="B2369" s="2">
        <v>10.773899999999999</v>
      </c>
      <c r="C2369" s="7">
        <f t="shared" si="216"/>
        <v>10.770752280172676</v>
      </c>
      <c r="D2369" s="7">
        <f t="shared" si="218"/>
        <v>10.758448086726061</v>
      </c>
      <c r="E2369" s="7">
        <f t="shared" si="217"/>
        <v>1.2304193446615486E-2</v>
      </c>
      <c r="F2369" s="7">
        <f t="shared" si="221"/>
        <v>-1.5763406238823378E-2</v>
      </c>
      <c r="G2369" s="7">
        <f t="shared" si="219"/>
        <v>2.8067599685438864E-2</v>
      </c>
      <c r="H2369" s="7" t="str">
        <f t="shared" si="220"/>
        <v>Sell</v>
      </c>
    </row>
    <row r="2370" spans="1:8" ht="13.5" x14ac:dyDescent="0.35">
      <c r="A2370" s="3">
        <v>45455</v>
      </c>
      <c r="B2370" s="2">
        <v>10.8019</v>
      </c>
      <c r="C2370" s="7">
        <f t="shared" si="216"/>
        <v>10.775544237069187</v>
      </c>
      <c r="D2370" s="7">
        <f t="shared" si="218"/>
        <v>10.761666746968574</v>
      </c>
      <c r="E2370" s="7">
        <f t="shared" si="217"/>
        <v>1.3877490100613343E-2</v>
      </c>
      <c r="F2370" s="7">
        <f t="shared" si="221"/>
        <v>-9.8352269709360354E-3</v>
      </c>
      <c r="G2370" s="7">
        <f t="shared" si="219"/>
        <v>2.3712717071549379E-2</v>
      </c>
      <c r="H2370" s="7" t="str">
        <f t="shared" si="220"/>
        <v>Sell</v>
      </c>
    </row>
    <row r="2371" spans="1:8" ht="13.5" x14ac:dyDescent="0.35">
      <c r="A2371" s="3">
        <v>45456</v>
      </c>
      <c r="B2371" s="2">
        <v>10.8299</v>
      </c>
      <c r="C2371" s="7">
        <f t="shared" si="216"/>
        <v>10.783906662135465</v>
      </c>
      <c r="D2371" s="7">
        <f t="shared" si="218"/>
        <v>10.766721062007939</v>
      </c>
      <c r="E2371" s="7">
        <f t="shared" si="217"/>
        <v>1.7185600127525902E-2</v>
      </c>
      <c r="F2371" s="7">
        <f t="shared" si="221"/>
        <v>-4.4310615512436488E-3</v>
      </c>
      <c r="G2371" s="7">
        <f t="shared" si="219"/>
        <v>2.161666167876955E-2</v>
      </c>
      <c r="H2371" s="7" t="str">
        <f t="shared" si="220"/>
        <v>Sell</v>
      </c>
    </row>
    <row r="2372" spans="1:8" ht="13.5" x14ac:dyDescent="0.35">
      <c r="A2372" s="3">
        <v>45457</v>
      </c>
      <c r="B2372" s="2">
        <v>10.783200000000001</v>
      </c>
      <c r="C2372" s="7">
        <f t="shared" si="216"/>
        <v>10.783797944883855</v>
      </c>
      <c r="D2372" s="7">
        <f t="shared" si="218"/>
        <v>10.767941724081425</v>
      </c>
      <c r="E2372" s="7">
        <f t="shared" si="217"/>
        <v>1.5856220802429988E-2</v>
      </c>
      <c r="F2372" s="7">
        <f t="shared" si="221"/>
        <v>-3.7360508050892152E-4</v>
      </c>
      <c r="G2372" s="7">
        <f t="shared" si="219"/>
        <v>1.6229825882938909E-2</v>
      </c>
      <c r="H2372" s="7" t="str">
        <f t="shared" si="220"/>
        <v>Sell</v>
      </c>
    </row>
    <row r="2373" spans="1:8" ht="13.5" x14ac:dyDescent="0.35">
      <c r="A2373" s="3">
        <v>45461</v>
      </c>
      <c r="B2373" s="2">
        <v>10.7272</v>
      </c>
      <c r="C2373" s="7">
        <f t="shared" si="216"/>
        <v>10.775090568747878</v>
      </c>
      <c r="D2373" s="7">
        <f t="shared" si="218"/>
        <v>10.76492381859391</v>
      </c>
      <c r="E2373" s="7">
        <f t="shared" si="217"/>
        <v>1.0166750153967286E-2</v>
      </c>
      <c r="F2373" s="7">
        <f t="shared" si="221"/>
        <v>1.7344659663863201E-3</v>
      </c>
      <c r="G2373" s="7">
        <f t="shared" si="219"/>
        <v>8.4322841875809663E-3</v>
      </c>
      <c r="H2373" s="7" t="str">
        <f t="shared" si="220"/>
        <v>Sell</v>
      </c>
    </row>
    <row r="2374" spans="1:8" ht="13.5" x14ac:dyDescent="0.35">
      <c r="A2374" s="3">
        <v>45462</v>
      </c>
      <c r="B2374" s="2">
        <v>10.6805</v>
      </c>
      <c r="C2374" s="7">
        <f t="shared" si="216"/>
        <v>10.760538173555895</v>
      </c>
      <c r="D2374" s="7">
        <f t="shared" si="218"/>
        <v>10.758670202401769</v>
      </c>
      <c r="E2374" s="7">
        <f t="shared" si="217"/>
        <v>1.8679711541267352E-3</v>
      </c>
      <c r="F2374" s="7">
        <f t="shared" si="221"/>
        <v>1.761167003934403E-3</v>
      </c>
      <c r="G2374" s="7">
        <f t="shared" si="219"/>
        <v>1.0680415019233215E-4</v>
      </c>
      <c r="H2374" s="7" t="str">
        <f t="shared" si="220"/>
        <v>Sell</v>
      </c>
    </row>
    <row r="2375" spans="1:8" ht="13.5" x14ac:dyDescent="0.35">
      <c r="A2375" s="3">
        <v>45463</v>
      </c>
      <c r="B2375" s="2">
        <v>10.8299</v>
      </c>
      <c r="C2375" s="7">
        <f t="shared" si="216"/>
        <v>10.771209223778065</v>
      </c>
      <c r="D2375" s="7">
        <f t="shared" si="218"/>
        <v>10.763946483705341</v>
      </c>
      <c r="E2375" s="7">
        <f t="shared" si="217"/>
        <v>7.2627400727238722E-3</v>
      </c>
      <c r="F2375" s="7">
        <f t="shared" si="221"/>
        <v>2.8614816176922974E-3</v>
      </c>
      <c r="G2375" s="7">
        <f t="shared" si="219"/>
        <v>4.4012584550315748E-3</v>
      </c>
      <c r="H2375" s="7" t="str">
        <f t="shared" si="220"/>
        <v>Sell</v>
      </c>
    </row>
    <row r="2376" spans="1:8" ht="13.5" x14ac:dyDescent="0.35">
      <c r="A2376" s="3">
        <v>45464</v>
      </c>
      <c r="B2376" s="2">
        <v>10.671200000000001</v>
      </c>
      <c r="C2376" s="7">
        <f t="shared" si="216"/>
        <v>10.75582318935067</v>
      </c>
      <c r="D2376" s="7">
        <f t="shared" si="218"/>
        <v>10.757076373801242</v>
      </c>
      <c r="E2376" s="7">
        <f t="shared" si="217"/>
        <v>-1.25318445057232E-3</v>
      </c>
      <c r="F2376" s="7">
        <f t="shared" si="221"/>
        <v>2.0385484040393738E-3</v>
      </c>
      <c r="G2376" s="7">
        <f t="shared" si="219"/>
        <v>-3.2917328546116938E-3</v>
      </c>
      <c r="H2376" s="7" t="str">
        <f t="shared" si="220"/>
        <v>Hold</v>
      </c>
    </row>
    <row r="2377" spans="1:8" ht="13.5" x14ac:dyDescent="0.35">
      <c r="A2377" s="3">
        <v>45467</v>
      </c>
      <c r="B2377" s="2">
        <v>10.671200000000001</v>
      </c>
      <c r="C2377" s="7">
        <f t="shared" si="216"/>
        <v>10.742804237142874</v>
      </c>
      <c r="D2377" s="7">
        <f t="shared" si="218"/>
        <v>10.750715160927076</v>
      </c>
      <c r="E2377" s="7">
        <f t="shared" si="217"/>
        <v>-7.9109237842018842E-3</v>
      </c>
      <c r="F2377" s="7">
        <f t="shared" si="221"/>
        <v>4.8653966391122138E-5</v>
      </c>
      <c r="G2377" s="7">
        <f t="shared" si="219"/>
        <v>-7.9595777505930068E-3</v>
      </c>
      <c r="H2377" s="7" t="str">
        <f t="shared" si="220"/>
        <v>Hold</v>
      </c>
    </row>
    <row r="2378" spans="1:8" ht="13.5" x14ac:dyDescent="0.35">
      <c r="A2378" s="3">
        <v>45468</v>
      </c>
      <c r="B2378" s="2">
        <v>10.624499999999999</v>
      </c>
      <c r="C2378" s="7">
        <f t="shared" si="216"/>
        <v>10.724603585274739</v>
      </c>
      <c r="D2378" s="7">
        <f t="shared" si="218"/>
        <v>10.741365889747293</v>
      </c>
      <c r="E2378" s="7">
        <f t="shared" si="217"/>
        <v>-1.676230447255378E-2</v>
      </c>
      <c r="F2378" s="7">
        <f t="shared" si="221"/>
        <v>-3.3135377213978582E-3</v>
      </c>
      <c r="G2378" s="7">
        <f t="shared" si="219"/>
        <v>-1.3448766751155921E-2</v>
      </c>
      <c r="H2378" s="7" t="str">
        <f t="shared" si="220"/>
        <v>Hold</v>
      </c>
    </row>
    <row r="2379" spans="1:8" ht="13.5" x14ac:dyDescent="0.35">
      <c r="A2379" s="3">
        <v>45469</v>
      </c>
      <c r="B2379" s="2">
        <v>10.624499999999999</v>
      </c>
      <c r="C2379" s="7">
        <f t="shared" si="216"/>
        <v>10.70920303369401</v>
      </c>
      <c r="D2379" s="7">
        <f t="shared" si="218"/>
        <v>10.732709157173421</v>
      </c>
      <c r="E2379" s="7">
        <f t="shared" si="217"/>
        <v>-2.3506123479410945E-2</v>
      </c>
      <c r="F2379" s="7">
        <f t="shared" si="221"/>
        <v>-7.352054873000476E-3</v>
      </c>
      <c r="G2379" s="7">
        <f t="shared" si="219"/>
        <v>-1.6154068606410471E-2</v>
      </c>
      <c r="H2379" s="7" t="str">
        <f t="shared" si="220"/>
        <v>Hold</v>
      </c>
    </row>
    <row r="2380" spans="1:8" ht="13.5" x14ac:dyDescent="0.35">
      <c r="A2380" s="3">
        <v>45470</v>
      </c>
      <c r="B2380" s="2">
        <v>10.624499999999999</v>
      </c>
      <c r="C2380" s="7">
        <f t="shared" si="216"/>
        <v>10.696171797741085</v>
      </c>
      <c r="D2380" s="7">
        <f t="shared" si="218"/>
        <v>10.724693664049465</v>
      </c>
      <c r="E2380" s="7">
        <f t="shared" si="217"/>
        <v>-2.8521866308379273E-2</v>
      </c>
      <c r="F2380" s="7">
        <f t="shared" si="221"/>
        <v>-1.1586017160076236E-2</v>
      </c>
      <c r="G2380" s="7">
        <f t="shared" si="219"/>
        <v>-1.6935849148303039E-2</v>
      </c>
      <c r="H2380" s="7" t="str">
        <f t="shared" si="220"/>
        <v>Hold</v>
      </c>
    </row>
    <row r="2381" spans="1:8" ht="13.5" x14ac:dyDescent="0.35">
      <c r="A2381" s="3">
        <v>45471</v>
      </c>
      <c r="B2381" s="2">
        <v>10.549799999999999</v>
      </c>
      <c r="C2381" s="7">
        <f t="shared" si="216"/>
        <v>10.673653059627073</v>
      </c>
      <c r="D2381" s="7">
        <f t="shared" si="218"/>
        <v>10.711738577823578</v>
      </c>
      <c r="E2381" s="7">
        <f t="shared" si="217"/>
        <v>-3.8085518196504964E-2</v>
      </c>
      <c r="F2381" s="7">
        <f t="shared" si="221"/>
        <v>-1.6885917367361981E-2</v>
      </c>
      <c r="G2381" s="7">
        <f t="shared" si="219"/>
        <v>-2.1199600829142982E-2</v>
      </c>
      <c r="H2381" s="7" t="str">
        <f t="shared" si="220"/>
        <v>Hold</v>
      </c>
    </row>
    <row r="2382" spans="1:8" ht="13.5" x14ac:dyDescent="0.35">
      <c r="A2382" s="3">
        <v>45474</v>
      </c>
      <c r="B2382" s="2">
        <v>10.6432</v>
      </c>
      <c r="C2382" s="7">
        <f t="shared" si="216"/>
        <v>10.668967973530599</v>
      </c>
      <c r="D2382" s="7">
        <f t="shared" si="218"/>
        <v>10.706661646132941</v>
      </c>
      <c r="E2382" s="7">
        <f t="shared" si="217"/>
        <v>-3.7693672602342687E-2</v>
      </c>
      <c r="F2382" s="7">
        <f t="shared" si="221"/>
        <v>-2.1047468414358124E-2</v>
      </c>
      <c r="G2382" s="7">
        <f t="shared" si="219"/>
        <v>-1.6646204187984563E-2</v>
      </c>
      <c r="H2382" s="7" t="str">
        <f t="shared" si="220"/>
        <v>Hold</v>
      </c>
    </row>
    <row r="2383" spans="1:8" ht="13.5" x14ac:dyDescent="0.35">
      <c r="A2383" s="3">
        <v>45475</v>
      </c>
      <c r="B2383" s="2">
        <v>10.633800000000001</v>
      </c>
      <c r="C2383" s="7">
        <f t="shared" ref="C2383:C2446" si="222">$C$4*B2383+C2382*(1-$C$4)</f>
        <v>10.663557516064353</v>
      </c>
      <c r="D2383" s="7">
        <f t="shared" si="218"/>
        <v>10.701264487160131</v>
      </c>
      <c r="E2383" s="7">
        <f t="shared" si="217"/>
        <v>-3.770697109577803E-2</v>
      </c>
      <c r="F2383" s="7">
        <f t="shared" si="221"/>
        <v>-2.4379368950642105E-2</v>
      </c>
      <c r="G2383" s="7">
        <f t="shared" si="219"/>
        <v>-1.3327602145135925E-2</v>
      </c>
      <c r="H2383" s="7" t="str">
        <f t="shared" si="220"/>
        <v>Hold</v>
      </c>
    </row>
    <row r="2384" spans="1:8" ht="13.5" x14ac:dyDescent="0.35">
      <c r="A2384" s="3">
        <v>45476</v>
      </c>
      <c r="B2384" s="2">
        <v>10.633800000000001</v>
      </c>
      <c r="C2384" s="7">
        <f t="shared" si="222"/>
        <v>10.658979436669837</v>
      </c>
      <c r="D2384" s="7">
        <f t="shared" si="218"/>
        <v>10.696267117740861</v>
      </c>
      <c r="E2384" s="7">
        <f t="shared" si="217"/>
        <v>-3.7287681071024537E-2</v>
      </c>
      <c r="F2384" s="7">
        <f t="shared" si="221"/>
        <v>-2.6961031374718593E-2</v>
      </c>
      <c r="G2384" s="7">
        <f t="shared" si="219"/>
        <v>-1.0326649696305944E-2</v>
      </c>
      <c r="H2384" s="7" t="str">
        <f t="shared" si="220"/>
        <v>Hold</v>
      </c>
    </row>
    <row r="2385" spans="1:8" ht="13.5" x14ac:dyDescent="0.35">
      <c r="A2385" s="3">
        <v>45477</v>
      </c>
      <c r="B2385" s="2">
        <v>10.6432</v>
      </c>
      <c r="C2385" s="7">
        <f t="shared" si="222"/>
        <v>10.656551831028324</v>
      </c>
      <c r="D2385" s="7">
        <f t="shared" si="218"/>
        <v>10.692336220130427</v>
      </c>
      <c r="E2385" s="7">
        <f t="shared" si="217"/>
        <v>-3.578438910210302E-2</v>
      </c>
      <c r="F2385" s="7">
        <f t="shared" si="221"/>
        <v>-2.8725702920195481E-2</v>
      </c>
      <c r="G2385" s="7">
        <f t="shared" si="219"/>
        <v>-7.0586861819075392E-3</v>
      </c>
      <c r="H2385" s="7" t="str">
        <f t="shared" si="220"/>
        <v>Hold</v>
      </c>
    </row>
    <row r="2386" spans="1:8" ht="13.5" x14ac:dyDescent="0.35">
      <c r="A2386" s="3">
        <v>45478</v>
      </c>
      <c r="B2386" s="2">
        <v>10.6432</v>
      </c>
      <c r="C2386" s="7">
        <f t="shared" si="222"/>
        <v>10.654497703177814</v>
      </c>
      <c r="D2386" s="7">
        <f t="shared" si="218"/>
        <v>10.688696500120765</v>
      </c>
      <c r="E2386" s="7">
        <f t="shared" si="217"/>
        <v>-3.4198796942950693E-2</v>
      </c>
      <c r="F2386" s="7">
        <f t="shared" si="221"/>
        <v>-2.9820321724746527E-2</v>
      </c>
      <c r="G2386" s="7">
        <f t="shared" si="219"/>
        <v>-4.3784752182041663E-3</v>
      </c>
      <c r="H2386" s="7" t="str">
        <f t="shared" si="220"/>
        <v>Hold</v>
      </c>
    </row>
    <row r="2387" spans="1:8" ht="13.5" x14ac:dyDescent="0.35">
      <c r="A2387" s="3">
        <v>45481</v>
      </c>
      <c r="B2387" s="2">
        <v>10.6151</v>
      </c>
      <c r="C2387" s="7">
        <f t="shared" si="222"/>
        <v>10.648436518073536</v>
      </c>
      <c r="D2387" s="7">
        <f t="shared" si="218"/>
        <v>10.683244907519226</v>
      </c>
      <c r="E2387" s="7">
        <f t="shared" si="217"/>
        <v>-3.4808389445689869E-2</v>
      </c>
      <c r="F2387" s="7">
        <f t="shared" si="221"/>
        <v>-3.0817935268935198E-2</v>
      </c>
      <c r="G2387" s="7">
        <f t="shared" si="219"/>
        <v>-3.9904541767546708E-3</v>
      </c>
      <c r="H2387" s="7" t="str">
        <f t="shared" si="220"/>
        <v>Hold</v>
      </c>
    </row>
    <row r="2388" spans="1:8" ht="13.5" x14ac:dyDescent="0.35">
      <c r="A2388" s="3">
        <v>45482</v>
      </c>
      <c r="B2388" s="2">
        <v>10.633800000000001</v>
      </c>
      <c r="C2388" s="7">
        <f t="shared" si="222"/>
        <v>10.646184746062223</v>
      </c>
      <c r="D2388" s="7">
        <f t="shared" si="218"/>
        <v>10.679582321777062</v>
      </c>
      <c r="E2388" s="7">
        <f t="shared" si="217"/>
        <v>-3.3397575714838368E-2</v>
      </c>
      <c r="F2388" s="7">
        <f t="shared" si="221"/>
        <v>-3.1333863358115832E-2</v>
      </c>
      <c r="G2388" s="7">
        <f t="shared" si="219"/>
        <v>-2.0637123567225357E-3</v>
      </c>
      <c r="H2388" s="7" t="str">
        <f t="shared" si="220"/>
        <v>Hold</v>
      </c>
    </row>
    <row r="2389" spans="1:8" ht="13.5" x14ac:dyDescent="0.35">
      <c r="A2389" s="3">
        <v>45483</v>
      </c>
      <c r="B2389" s="2">
        <v>10.8299</v>
      </c>
      <c r="C2389" s="7">
        <f t="shared" si="222"/>
        <v>10.674448631283418</v>
      </c>
      <c r="D2389" s="7">
        <f t="shared" si="218"/>
        <v>10.69071696460839</v>
      </c>
      <c r="E2389" s="7">
        <f t="shared" si="217"/>
        <v>-1.6268333324971351E-2</v>
      </c>
      <c r="F2389" s="7">
        <f t="shared" si="221"/>
        <v>-2.8320757351486939E-2</v>
      </c>
      <c r="G2389" s="7">
        <f t="shared" si="219"/>
        <v>1.2052424026515587E-2</v>
      </c>
      <c r="H2389" s="7" t="str">
        <f t="shared" si="220"/>
        <v>Sell</v>
      </c>
    </row>
    <row r="2390" spans="1:8" ht="13.5" x14ac:dyDescent="0.35">
      <c r="A2390" s="3">
        <v>45484</v>
      </c>
      <c r="B2390" s="2">
        <v>10.736499999999999</v>
      </c>
      <c r="C2390" s="7">
        <f t="shared" si="222"/>
        <v>10.683994995701354</v>
      </c>
      <c r="D2390" s="7">
        <f t="shared" si="218"/>
        <v>10.694108300563324</v>
      </c>
      <c r="E2390" s="7">
        <f t="shared" si="217"/>
        <v>-1.0113304861969041E-2</v>
      </c>
      <c r="F2390" s="7">
        <f t="shared" si="221"/>
        <v>-2.4679266853583359E-2</v>
      </c>
      <c r="G2390" s="7">
        <f t="shared" si="219"/>
        <v>1.4565961991614317E-2</v>
      </c>
      <c r="H2390" s="7" t="str">
        <f t="shared" si="220"/>
        <v>Sell</v>
      </c>
    </row>
    <row r="2391" spans="1:8" ht="13.5" x14ac:dyDescent="0.35">
      <c r="A2391" s="3">
        <v>45485</v>
      </c>
      <c r="B2391" s="2">
        <v>10.736499999999999</v>
      </c>
      <c r="C2391" s="7">
        <f t="shared" si="222"/>
        <v>10.692072688670377</v>
      </c>
      <c r="D2391" s="7">
        <f t="shared" si="218"/>
        <v>10.697248426447523</v>
      </c>
      <c r="E2391" s="7">
        <f t="shared" si="217"/>
        <v>-5.1757377771455282E-3</v>
      </c>
      <c r="F2391" s="7">
        <f t="shared" si="221"/>
        <v>-2.0778561038295795E-2</v>
      </c>
      <c r="G2391" s="7">
        <f t="shared" si="219"/>
        <v>1.5602823261150266E-2</v>
      </c>
      <c r="H2391" s="7" t="str">
        <f t="shared" si="220"/>
        <v>Sell</v>
      </c>
    </row>
    <row r="2392" spans="1:8" ht="13.5" x14ac:dyDescent="0.35">
      <c r="A2392" s="3">
        <v>45488</v>
      </c>
      <c r="B2392" s="2">
        <v>10.6432</v>
      </c>
      <c r="C2392" s="7">
        <f t="shared" si="222"/>
        <v>10.684553813490318</v>
      </c>
      <c r="D2392" s="7">
        <f t="shared" si="218"/>
        <v>10.693244839303262</v>
      </c>
      <c r="E2392" s="7">
        <f t="shared" si="217"/>
        <v>-8.6910258129435647E-3</v>
      </c>
      <c r="F2392" s="7">
        <f t="shared" si="221"/>
        <v>-1.8361053993225348E-2</v>
      </c>
      <c r="G2392" s="7">
        <f t="shared" si="219"/>
        <v>9.6700281802817832E-3</v>
      </c>
      <c r="H2392" s="7" t="str">
        <f t="shared" si="220"/>
        <v>Sell</v>
      </c>
    </row>
    <row r="2393" spans="1:8" ht="13.5" x14ac:dyDescent="0.35">
      <c r="A2393" s="3">
        <v>45489</v>
      </c>
      <c r="B2393" s="2">
        <v>10.6432</v>
      </c>
      <c r="C2393" s="7">
        <f t="shared" si="222"/>
        <v>10.678191688337961</v>
      </c>
      <c r="D2393" s="7">
        <f t="shared" si="218"/>
        <v>10.689537814169686</v>
      </c>
      <c r="E2393" s="7">
        <f t="shared" si="217"/>
        <v>-1.1346125831725118E-2</v>
      </c>
      <c r="F2393" s="7">
        <f t="shared" si="221"/>
        <v>-1.6958068360925303E-2</v>
      </c>
      <c r="G2393" s="7">
        <f t="shared" si="219"/>
        <v>5.6119425292001854E-3</v>
      </c>
      <c r="H2393" s="7" t="str">
        <f t="shared" si="220"/>
        <v>Sell</v>
      </c>
    </row>
    <row r="2394" spans="1:8" ht="13.5" x14ac:dyDescent="0.35">
      <c r="A2394" s="3">
        <v>45490</v>
      </c>
      <c r="B2394" s="2">
        <v>10.6432</v>
      </c>
      <c r="C2394" s="7">
        <f t="shared" si="222"/>
        <v>10.672808351670582</v>
      </c>
      <c r="D2394" s="7">
        <f t="shared" si="218"/>
        <v>10.68610538349045</v>
      </c>
      <c r="E2394" s="7">
        <f t="shared" si="217"/>
        <v>-1.32970318198673E-2</v>
      </c>
      <c r="F2394" s="7">
        <f t="shared" si="221"/>
        <v>-1.6225861052713703E-2</v>
      </c>
      <c r="G2394" s="7">
        <f t="shared" si="219"/>
        <v>2.9288292328464027E-3</v>
      </c>
      <c r="H2394" s="7" t="str">
        <f t="shared" si="220"/>
        <v>Sell</v>
      </c>
    </row>
    <row r="2395" spans="1:8" ht="13.5" x14ac:dyDescent="0.35">
      <c r="A2395" s="3">
        <v>45491</v>
      </c>
      <c r="B2395" s="2">
        <v>10.6151</v>
      </c>
      <c r="C2395" s="7">
        <f t="shared" si="222"/>
        <v>10.663930143721263</v>
      </c>
      <c r="D2395" s="7">
        <f t="shared" si="218"/>
        <v>10.68084572545412</v>
      </c>
      <c r="E2395" s="7">
        <f t="shared" si="217"/>
        <v>-1.6915581732856566E-2</v>
      </c>
      <c r="F2395" s="7">
        <f t="shared" si="221"/>
        <v>-1.6363805188742274E-2</v>
      </c>
      <c r="G2395" s="7">
        <f t="shared" si="219"/>
        <v>-5.5177654411429217E-4</v>
      </c>
      <c r="H2395" s="7" t="str">
        <f t="shared" si="220"/>
        <v>Hold</v>
      </c>
    </row>
    <row r="2396" spans="1:8" ht="13.5" x14ac:dyDescent="0.35">
      <c r="A2396" s="3">
        <v>45492</v>
      </c>
      <c r="B2396" s="2">
        <v>10.6151</v>
      </c>
      <c r="C2396" s="7">
        <f t="shared" si="222"/>
        <v>10.656417813917992</v>
      </c>
      <c r="D2396" s="7">
        <f t="shared" si="218"/>
        <v>10.675975671716778</v>
      </c>
      <c r="E2396" s="7">
        <f t="shared" ref="E2396:E2459" si="223">C2396-D2396</f>
        <v>-1.9557857798785605E-2</v>
      </c>
      <c r="F2396" s="7">
        <f t="shared" si="221"/>
        <v>-1.7002615710750939E-2</v>
      </c>
      <c r="G2396" s="7">
        <f t="shared" si="219"/>
        <v>-2.5552420880346656E-3</v>
      </c>
      <c r="H2396" s="7" t="str">
        <f t="shared" si="220"/>
        <v>Hold</v>
      </c>
    </row>
    <row r="2397" spans="1:8" ht="13.5" x14ac:dyDescent="0.35">
      <c r="A2397" s="3">
        <v>45495</v>
      </c>
      <c r="B2397" s="2">
        <v>10.9886</v>
      </c>
      <c r="C2397" s="7">
        <f t="shared" si="222"/>
        <v>10.707522765622917</v>
      </c>
      <c r="D2397" s="7">
        <f t="shared" ref="D2397:D2460" si="224">$D$4*B2397+(1-$D$4)*D2396</f>
        <v>10.699133029367387</v>
      </c>
      <c r="E2397" s="7">
        <f t="shared" si="223"/>
        <v>8.3897362555305222E-3</v>
      </c>
      <c r="F2397" s="7">
        <f t="shared" si="221"/>
        <v>-1.1924145317494649E-2</v>
      </c>
      <c r="G2397" s="7">
        <f t="shared" si="219"/>
        <v>2.0313881573025171E-2</v>
      </c>
      <c r="H2397" s="7" t="str">
        <f t="shared" si="220"/>
        <v>Sell</v>
      </c>
    </row>
    <row r="2398" spans="1:8" ht="13.5" x14ac:dyDescent="0.35">
      <c r="A2398" s="3">
        <v>45496</v>
      </c>
      <c r="B2398" s="2">
        <v>10.969900000000001</v>
      </c>
      <c r="C2398" s="7">
        <f t="shared" si="222"/>
        <v>10.747888493988622</v>
      </c>
      <c r="D2398" s="7">
        <f t="shared" si="224"/>
        <v>10.719189842006839</v>
      </c>
      <c r="E2398" s="7">
        <f t="shared" si="223"/>
        <v>2.8698651981782675E-2</v>
      </c>
      <c r="F2398" s="7">
        <f t="shared" si="221"/>
        <v>-3.7995858576391839E-3</v>
      </c>
      <c r="G2398" s="7">
        <f t="shared" si="219"/>
        <v>3.2498237839421858E-2</v>
      </c>
      <c r="H2398" s="7" t="str">
        <f t="shared" si="220"/>
        <v>Sell</v>
      </c>
    </row>
    <row r="2399" spans="1:8" ht="13.5" x14ac:dyDescent="0.35">
      <c r="A2399" s="3">
        <v>45497</v>
      </c>
      <c r="B2399" s="2">
        <v>10.8299</v>
      </c>
      <c r="C2399" s="7">
        <f t="shared" si="222"/>
        <v>10.760505648759603</v>
      </c>
      <c r="D2399" s="7">
        <f t="shared" si="224"/>
        <v>10.727390594450776</v>
      </c>
      <c r="E2399" s="7">
        <f t="shared" si="223"/>
        <v>3.311505430882633E-2</v>
      </c>
      <c r="F2399" s="7">
        <f t="shared" si="221"/>
        <v>3.5833421756539191E-3</v>
      </c>
      <c r="G2399" s="7">
        <f t="shared" si="219"/>
        <v>2.9531712133172412E-2</v>
      </c>
      <c r="H2399" s="7" t="str">
        <f t="shared" si="220"/>
        <v>Sell</v>
      </c>
    </row>
    <row r="2400" spans="1:8" ht="13.5" x14ac:dyDescent="0.35">
      <c r="A2400" s="3">
        <v>45499</v>
      </c>
      <c r="B2400" s="2">
        <v>10.8299</v>
      </c>
      <c r="C2400" s="7">
        <f t="shared" si="222"/>
        <v>10.771181702796586</v>
      </c>
      <c r="D2400" s="7">
        <f t="shared" si="224"/>
        <v>10.734983883750719</v>
      </c>
      <c r="E2400" s="7">
        <f t="shared" si="223"/>
        <v>3.6197819045867163E-2</v>
      </c>
      <c r="F2400" s="7">
        <f t="shared" si="221"/>
        <v>1.0106237549696568E-2</v>
      </c>
      <c r="G2400" s="7">
        <f t="shared" si="219"/>
        <v>2.6091581496170593E-2</v>
      </c>
      <c r="H2400" s="7" t="str">
        <f t="shared" si="220"/>
        <v>Sell</v>
      </c>
    </row>
    <row r="2401" spans="1:8" ht="13.5" x14ac:dyDescent="0.35">
      <c r="A2401" s="3">
        <v>45502</v>
      </c>
      <c r="B2401" s="2">
        <v>10.8299</v>
      </c>
      <c r="C2401" s="7">
        <f t="shared" si="222"/>
        <v>10.780215286981726</v>
      </c>
      <c r="D2401" s="7">
        <f t="shared" si="224"/>
        <v>10.74201470717659</v>
      </c>
      <c r="E2401" s="7">
        <f t="shared" si="223"/>
        <v>3.8200579805135249E-2</v>
      </c>
      <c r="F2401" s="7">
        <f t="shared" si="221"/>
        <v>1.5725106000784306E-2</v>
      </c>
      <c r="G2401" s="7">
        <f t="shared" si="219"/>
        <v>2.2475473804350943E-2</v>
      </c>
      <c r="H2401" s="7" t="str">
        <f t="shared" si="220"/>
        <v>Sell</v>
      </c>
    </row>
    <row r="2402" spans="1:8" ht="13.5" x14ac:dyDescent="0.35">
      <c r="A2402" s="3">
        <v>45503</v>
      </c>
      <c r="B2402" s="2">
        <v>10.9232</v>
      </c>
      <c r="C2402" s="7">
        <f t="shared" si="222"/>
        <v>10.802212935138384</v>
      </c>
      <c r="D2402" s="7">
        <f t="shared" si="224"/>
        <v>10.755435839978325</v>
      </c>
      <c r="E2402" s="7">
        <f t="shared" si="223"/>
        <v>4.6777095160058124E-2</v>
      </c>
      <c r="F2402" s="7">
        <f t="shared" si="221"/>
        <v>2.1935503832639071E-2</v>
      </c>
      <c r="G2402" s="7">
        <f t="shared" si="219"/>
        <v>2.4841591327419053E-2</v>
      </c>
      <c r="H2402" s="7" t="str">
        <f t="shared" si="220"/>
        <v>Sell</v>
      </c>
    </row>
    <row r="2403" spans="1:8" ht="13.5" x14ac:dyDescent="0.35">
      <c r="A2403" s="3">
        <v>45504</v>
      </c>
      <c r="B2403" s="2">
        <v>10.9139</v>
      </c>
      <c r="C2403" s="7">
        <f t="shared" si="222"/>
        <v>10.819395560501709</v>
      </c>
      <c r="D2403" s="7">
        <f t="shared" si="224"/>
        <v>10.767173925905857</v>
      </c>
      <c r="E2403" s="7">
        <f t="shared" si="223"/>
        <v>5.2221634595852606E-2</v>
      </c>
      <c r="F2403" s="7">
        <f t="shared" si="221"/>
        <v>2.7992729985281777E-2</v>
      </c>
      <c r="G2403" s="7">
        <f t="shared" si="219"/>
        <v>2.4228904610570829E-2</v>
      </c>
      <c r="H2403" s="7" t="str">
        <f t="shared" si="220"/>
        <v>Sell</v>
      </c>
    </row>
    <row r="2404" spans="1:8" ht="13.5" x14ac:dyDescent="0.35">
      <c r="A2404" s="3">
        <v>45505</v>
      </c>
      <c r="B2404" s="2">
        <v>10.960599999999999</v>
      </c>
      <c r="C2404" s="7">
        <f t="shared" si="222"/>
        <v>10.841119320424523</v>
      </c>
      <c r="D2404" s="7">
        <f t="shared" si="224"/>
        <v>10.781501783246163</v>
      </c>
      <c r="E2404" s="7">
        <f t="shared" si="223"/>
        <v>5.9617537178359825E-2</v>
      </c>
      <c r="F2404" s="7">
        <f t="shared" si="221"/>
        <v>3.4317691423897387E-2</v>
      </c>
      <c r="G2404" s="7">
        <f t="shared" ref="G2404:G2467" si="225">E2404-F2404</f>
        <v>2.5299845754462438E-2</v>
      </c>
      <c r="H2404" s="7" t="str">
        <f t="shared" ref="H2404:H2467" si="226">IF(G2404&lt;0,"Hold","Sell")</f>
        <v>Sell</v>
      </c>
    </row>
    <row r="2405" spans="1:8" ht="13.5" x14ac:dyDescent="0.35">
      <c r="A2405" s="3">
        <v>45506</v>
      </c>
      <c r="B2405" s="2">
        <v>10.9139</v>
      </c>
      <c r="C2405" s="7">
        <f t="shared" si="222"/>
        <v>10.85231634805152</v>
      </c>
      <c r="D2405" s="7">
        <f t="shared" si="224"/>
        <v>10.791309058561263</v>
      </c>
      <c r="E2405" s="7">
        <f t="shared" si="223"/>
        <v>6.1007289490257577E-2</v>
      </c>
      <c r="F2405" s="7">
        <f t="shared" ref="F2405:F2468" si="227">(E2405*(2/10))+((1-(2/10))*F2404)</f>
        <v>3.9655611037169428E-2</v>
      </c>
      <c r="G2405" s="7">
        <f t="shared" si="225"/>
        <v>2.1351678453088149E-2</v>
      </c>
      <c r="H2405" s="7" t="str">
        <f t="shared" si="226"/>
        <v>Sell</v>
      </c>
    </row>
    <row r="2406" spans="1:8" ht="13.5" x14ac:dyDescent="0.35">
      <c r="A2406" s="3">
        <v>45509</v>
      </c>
      <c r="B2406" s="2">
        <v>10.9139</v>
      </c>
      <c r="C2406" s="7">
        <f t="shared" si="222"/>
        <v>10.861790756043595</v>
      </c>
      <c r="D2406" s="7">
        <f t="shared" si="224"/>
        <v>10.800389869038206</v>
      </c>
      <c r="E2406" s="7">
        <f t="shared" si="223"/>
        <v>6.1400887005389038E-2</v>
      </c>
      <c r="F2406" s="7">
        <f t="shared" si="227"/>
        <v>4.4004666230813352E-2</v>
      </c>
      <c r="G2406" s="7">
        <f t="shared" si="225"/>
        <v>1.7396220774575685E-2</v>
      </c>
      <c r="H2406" s="7" t="str">
        <f t="shared" si="226"/>
        <v>Sell</v>
      </c>
    </row>
    <row r="2407" spans="1:8" ht="13.5" x14ac:dyDescent="0.35">
      <c r="A2407" s="3">
        <v>45510</v>
      </c>
      <c r="B2407" s="2">
        <v>10.9139</v>
      </c>
      <c r="C2407" s="7">
        <f t="shared" si="222"/>
        <v>10.86980756280612</v>
      </c>
      <c r="D2407" s="7">
        <f t="shared" si="224"/>
        <v>10.808798026887226</v>
      </c>
      <c r="E2407" s="7">
        <f t="shared" si="223"/>
        <v>6.1009535918893576E-2</v>
      </c>
      <c r="F2407" s="7">
        <f t="shared" si="227"/>
        <v>4.7405640168429394E-2</v>
      </c>
      <c r="G2407" s="7">
        <f t="shared" si="225"/>
        <v>1.3603895750464182E-2</v>
      </c>
      <c r="H2407" s="7" t="str">
        <f t="shared" si="226"/>
        <v>Sell</v>
      </c>
    </row>
    <row r="2408" spans="1:8" ht="13.5" x14ac:dyDescent="0.35">
      <c r="A2408" s="3">
        <v>45511</v>
      </c>
      <c r="B2408" s="2">
        <v>10.8766</v>
      </c>
      <c r="C2408" s="7">
        <f t="shared" si="222"/>
        <v>10.87085255314364</v>
      </c>
      <c r="D2408" s="7">
        <f t="shared" si="224"/>
        <v>10.813820395265951</v>
      </c>
      <c r="E2408" s="7">
        <f t="shared" si="223"/>
        <v>5.7032157877689116E-2</v>
      </c>
      <c r="F2408" s="7">
        <f t="shared" si="227"/>
        <v>4.9330943710281336E-2</v>
      </c>
      <c r="G2408" s="7">
        <f t="shared" si="225"/>
        <v>7.70121416740778E-3</v>
      </c>
      <c r="H2408" s="7" t="str">
        <f t="shared" si="226"/>
        <v>Sell</v>
      </c>
    </row>
    <row r="2409" spans="1:8" ht="13.5" x14ac:dyDescent="0.35">
      <c r="A2409" s="3">
        <v>45512</v>
      </c>
      <c r="B2409" s="2">
        <v>10.8672</v>
      </c>
      <c r="C2409" s="7">
        <f t="shared" si="222"/>
        <v>10.870290621890772</v>
      </c>
      <c r="D2409" s="7">
        <f t="shared" si="224"/>
        <v>10.817774440061065</v>
      </c>
      <c r="E2409" s="7">
        <f t="shared" si="223"/>
        <v>5.251618182970752E-2</v>
      </c>
      <c r="F2409" s="7">
        <f t="shared" si="227"/>
        <v>4.996799133416658E-2</v>
      </c>
      <c r="G2409" s="7">
        <f t="shared" si="225"/>
        <v>2.5481904955409404E-3</v>
      </c>
      <c r="H2409" s="7" t="str">
        <f t="shared" si="226"/>
        <v>Sell</v>
      </c>
    </row>
    <row r="2410" spans="1:8" ht="13.5" x14ac:dyDescent="0.35">
      <c r="A2410" s="3">
        <v>45513</v>
      </c>
      <c r="B2410" s="2">
        <v>10.7925</v>
      </c>
      <c r="C2410" s="7">
        <f t="shared" si="222"/>
        <v>10.858322833907575</v>
      </c>
      <c r="D2410" s="7">
        <f t="shared" si="224"/>
        <v>10.815902259315802</v>
      </c>
      <c r="E2410" s="7">
        <f t="shared" si="223"/>
        <v>4.2420574591773175E-2</v>
      </c>
      <c r="F2410" s="7">
        <f t="shared" si="227"/>
        <v>4.8458507985687904E-2</v>
      </c>
      <c r="G2410" s="7">
        <f t="shared" si="225"/>
        <v>-6.0379333939147295E-3</v>
      </c>
      <c r="H2410" s="7" t="str">
        <f t="shared" si="226"/>
        <v>Hold</v>
      </c>
    </row>
    <row r="2411" spans="1:8" ht="13.5" x14ac:dyDescent="0.35">
      <c r="A2411" s="3">
        <v>45516</v>
      </c>
      <c r="B2411" s="2">
        <v>10.783200000000001</v>
      </c>
      <c r="C2411" s="7">
        <f t="shared" si="222"/>
        <v>10.846765474844871</v>
      </c>
      <c r="D2411" s="7">
        <f t="shared" si="224"/>
        <v>10.813479869736854</v>
      </c>
      <c r="E2411" s="7">
        <f t="shared" si="223"/>
        <v>3.328560510801637E-2</v>
      </c>
      <c r="F2411" s="7">
        <f t="shared" si="227"/>
        <v>4.5423927410153601E-2</v>
      </c>
      <c r="G2411" s="7">
        <f t="shared" si="225"/>
        <v>-1.2138322302137232E-2</v>
      </c>
      <c r="H2411" s="7" t="str">
        <f t="shared" si="226"/>
        <v>Hold</v>
      </c>
    </row>
    <row r="2412" spans="1:8" ht="13.5" x14ac:dyDescent="0.35">
      <c r="A2412" s="3">
        <v>45518</v>
      </c>
      <c r="B2412" s="2">
        <v>10.8672</v>
      </c>
      <c r="C2412" s="7">
        <f t="shared" si="222"/>
        <v>10.849909247945659</v>
      </c>
      <c r="D2412" s="7">
        <f t="shared" si="224"/>
        <v>10.817459138645235</v>
      </c>
      <c r="E2412" s="7">
        <f t="shared" si="223"/>
        <v>3.2450109300423691E-2</v>
      </c>
      <c r="F2412" s="7">
        <f t="shared" si="227"/>
        <v>4.2829163788207621E-2</v>
      </c>
      <c r="G2412" s="7">
        <f t="shared" si="225"/>
        <v>-1.037905448778393E-2</v>
      </c>
      <c r="H2412" s="7" t="str">
        <f t="shared" si="226"/>
        <v>Hold</v>
      </c>
    </row>
    <row r="2413" spans="1:8" ht="13.5" x14ac:dyDescent="0.35">
      <c r="A2413" s="3">
        <v>45519</v>
      </c>
      <c r="B2413" s="2">
        <v>11.5114</v>
      </c>
      <c r="C2413" s="7">
        <f t="shared" si="222"/>
        <v>10.951677055954018</v>
      </c>
      <c r="D2413" s="7">
        <f t="shared" si="224"/>
        <v>10.868862165412255</v>
      </c>
      <c r="E2413" s="7">
        <f t="shared" si="223"/>
        <v>8.281489054176383E-2</v>
      </c>
      <c r="F2413" s="7">
        <f t="shared" si="227"/>
        <v>5.0826309138918863E-2</v>
      </c>
      <c r="G2413" s="7">
        <f t="shared" si="225"/>
        <v>3.1988581402844968E-2</v>
      </c>
      <c r="H2413" s="7" t="str">
        <f t="shared" si="226"/>
        <v>Sell</v>
      </c>
    </row>
    <row r="2414" spans="1:8" ht="13.5" x14ac:dyDescent="0.35">
      <c r="A2414" s="3">
        <v>45520</v>
      </c>
      <c r="B2414" s="2">
        <v>12.0436</v>
      </c>
      <c r="C2414" s="7">
        <f t="shared" si="222"/>
        <v>11.119665201191863</v>
      </c>
      <c r="D2414" s="7">
        <f t="shared" si="224"/>
        <v>10.955879782789125</v>
      </c>
      <c r="E2414" s="7">
        <f t="shared" si="223"/>
        <v>0.16378541840273719</v>
      </c>
      <c r="F2414" s="7">
        <f t="shared" si="227"/>
        <v>7.341813099168254E-2</v>
      </c>
      <c r="G2414" s="7">
        <f t="shared" si="225"/>
        <v>9.0367287411054653E-2</v>
      </c>
      <c r="H2414" s="7" t="str">
        <f t="shared" si="226"/>
        <v>Sell</v>
      </c>
    </row>
    <row r="2415" spans="1:8" ht="13.5" x14ac:dyDescent="0.35">
      <c r="A2415" s="3">
        <v>45523</v>
      </c>
      <c r="B2415" s="2">
        <v>12.015599999999999</v>
      </c>
      <c r="C2415" s="7">
        <f t="shared" si="222"/>
        <v>11.257501324085423</v>
      </c>
      <c r="D2415" s="7">
        <f t="shared" si="224"/>
        <v>11.034377576656597</v>
      </c>
      <c r="E2415" s="7">
        <f t="shared" si="223"/>
        <v>0.22312374742882568</v>
      </c>
      <c r="F2415" s="7">
        <f t="shared" si="227"/>
        <v>0.10335925427911118</v>
      </c>
      <c r="G2415" s="7">
        <f t="shared" si="225"/>
        <v>0.1197644931497145</v>
      </c>
      <c r="H2415" s="7" t="str">
        <f t="shared" si="226"/>
        <v>Sell</v>
      </c>
    </row>
    <row r="2416" spans="1:8" ht="13.5" x14ac:dyDescent="0.35">
      <c r="A2416" s="3">
        <v>45524</v>
      </c>
      <c r="B2416" s="2">
        <v>12.1183</v>
      </c>
      <c r="C2416" s="7">
        <f t="shared" si="222"/>
        <v>11.389931889610743</v>
      </c>
      <c r="D2416" s="7">
        <f t="shared" si="224"/>
        <v>11.114668126533886</v>
      </c>
      <c r="E2416" s="7">
        <f t="shared" si="223"/>
        <v>0.27526376307685751</v>
      </c>
      <c r="F2416" s="7">
        <f t="shared" si="227"/>
        <v>0.13774015603866047</v>
      </c>
      <c r="G2416" s="7">
        <f t="shared" si="225"/>
        <v>0.13752360703819705</v>
      </c>
      <c r="H2416" s="7" t="str">
        <f t="shared" si="226"/>
        <v>Sell</v>
      </c>
    </row>
    <row r="2417" spans="1:8" ht="13.5" x14ac:dyDescent="0.35">
      <c r="A2417" s="3">
        <v>45525</v>
      </c>
      <c r="B2417" s="2">
        <v>11.940899999999999</v>
      </c>
      <c r="C2417" s="7">
        <f t="shared" si="222"/>
        <v>11.474696214286013</v>
      </c>
      <c r="D2417" s="7">
        <f t="shared" si="224"/>
        <v>11.175870487531375</v>
      </c>
      <c r="E2417" s="7">
        <f t="shared" si="223"/>
        <v>0.2988257267546377</v>
      </c>
      <c r="F2417" s="7">
        <f t="shared" si="227"/>
        <v>0.16995727018185591</v>
      </c>
      <c r="G2417" s="7">
        <f t="shared" si="225"/>
        <v>0.12886845657278179</v>
      </c>
      <c r="H2417" s="7" t="str">
        <f t="shared" si="226"/>
        <v>Sell</v>
      </c>
    </row>
    <row r="2418" spans="1:8" ht="13.5" x14ac:dyDescent="0.35">
      <c r="A2418" s="3">
        <v>45526</v>
      </c>
      <c r="B2418" s="2">
        <v>11.950200000000001</v>
      </c>
      <c r="C2418" s="7">
        <f t="shared" si="222"/>
        <v>11.547850642857394</v>
      </c>
      <c r="D2418" s="7">
        <f t="shared" si="224"/>
        <v>11.233228229195717</v>
      </c>
      <c r="E2418" s="7">
        <f t="shared" si="223"/>
        <v>0.31462241366167731</v>
      </c>
      <c r="F2418" s="7">
        <f t="shared" si="227"/>
        <v>0.19889029887782017</v>
      </c>
      <c r="G2418" s="7">
        <f t="shared" si="225"/>
        <v>0.11573211478385714</v>
      </c>
      <c r="H2418" s="7" t="str">
        <f t="shared" si="226"/>
        <v>Sell</v>
      </c>
    </row>
    <row r="2419" spans="1:8" ht="13.5" x14ac:dyDescent="0.35">
      <c r="A2419" s="3">
        <v>45527</v>
      </c>
      <c r="B2419" s="2">
        <v>11.866199999999999</v>
      </c>
      <c r="C2419" s="7">
        <f t="shared" si="222"/>
        <v>11.596827467033179</v>
      </c>
      <c r="D2419" s="7">
        <f t="shared" si="224"/>
        <v>11.280115027033071</v>
      </c>
      <c r="E2419" s="7">
        <f t="shared" si="223"/>
        <v>0.31671244000010823</v>
      </c>
      <c r="F2419" s="7">
        <f t="shared" si="227"/>
        <v>0.22245472710227779</v>
      </c>
      <c r="G2419" s="7">
        <f t="shared" si="225"/>
        <v>9.4257712897830442E-2</v>
      </c>
      <c r="H2419" s="7" t="str">
        <f t="shared" si="226"/>
        <v>Sell</v>
      </c>
    </row>
    <row r="2420" spans="1:8" ht="13.5" x14ac:dyDescent="0.35">
      <c r="A2420" s="3">
        <v>45530</v>
      </c>
      <c r="B2420" s="2">
        <v>11.8569</v>
      </c>
      <c r="C2420" s="7">
        <f t="shared" si="222"/>
        <v>11.636838625951153</v>
      </c>
      <c r="D2420" s="7">
        <f t="shared" si="224"/>
        <v>11.322839839845436</v>
      </c>
      <c r="E2420" s="7">
        <f t="shared" si="223"/>
        <v>0.31399878610571719</v>
      </c>
      <c r="F2420" s="7">
        <f t="shared" si="227"/>
        <v>0.2407635389029657</v>
      </c>
      <c r="G2420" s="7">
        <f t="shared" si="225"/>
        <v>7.3235247202751486E-2</v>
      </c>
      <c r="H2420" s="7" t="str">
        <f t="shared" si="226"/>
        <v>Sell</v>
      </c>
    </row>
    <row r="2421" spans="1:8" ht="13.5" x14ac:dyDescent="0.35">
      <c r="A2421" s="3">
        <v>45531</v>
      </c>
      <c r="B2421" s="2">
        <v>11.8475</v>
      </c>
      <c r="C2421" s="7">
        <f t="shared" si="222"/>
        <v>11.669248068112514</v>
      </c>
      <c r="D2421" s="7">
        <f t="shared" si="224"/>
        <v>11.36170355541244</v>
      </c>
      <c r="E2421" s="7">
        <f t="shared" si="223"/>
        <v>0.30754451270007443</v>
      </c>
      <c r="F2421" s="7">
        <f t="shared" si="227"/>
        <v>0.25411973366238744</v>
      </c>
      <c r="G2421" s="7">
        <f t="shared" si="225"/>
        <v>5.3424779037686998E-2</v>
      </c>
      <c r="H2421" s="7" t="str">
        <f t="shared" si="226"/>
        <v>Sell</v>
      </c>
    </row>
    <row r="2422" spans="1:8" ht="13.5" x14ac:dyDescent="0.35">
      <c r="A2422" s="3">
        <v>45532</v>
      </c>
      <c r="B2422" s="2">
        <v>11.903499999999999</v>
      </c>
      <c r="C2422" s="7">
        <f t="shared" si="222"/>
        <v>11.705286826864436</v>
      </c>
      <c r="D2422" s="7">
        <f t="shared" si="224"/>
        <v>11.401836625381888</v>
      </c>
      <c r="E2422" s="7">
        <f t="shared" si="223"/>
        <v>0.30345020148254775</v>
      </c>
      <c r="F2422" s="7">
        <f t="shared" si="227"/>
        <v>0.2639858272264195</v>
      </c>
      <c r="G2422" s="7">
        <f t="shared" si="225"/>
        <v>3.9464374256128254E-2</v>
      </c>
      <c r="H2422" s="7" t="str">
        <f t="shared" si="226"/>
        <v>Sell</v>
      </c>
    </row>
    <row r="2423" spans="1:8" ht="13.5" x14ac:dyDescent="0.35">
      <c r="A2423" s="3">
        <v>45533</v>
      </c>
      <c r="B2423" s="2">
        <v>12.127599999999999</v>
      </c>
      <c r="C2423" s="7">
        <f t="shared" si="222"/>
        <v>11.770258084269907</v>
      </c>
      <c r="D2423" s="7">
        <f t="shared" si="224"/>
        <v>11.455596875353599</v>
      </c>
      <c r="E2423" s="7">
        <f t="shared" si="223"/>
        <v>0.31466120891630744</v>
      </c>
      <c r="F2423" s="7">
        <f t="shared" si="227"/>
        <v>0.27412090356439711</v>
      </c>
      <c r="G2423" s="7">
        <f t="shared" si="225"/>
        <v>4.0540305351910333E-2</v>
      </c>
      <c r="H2423" s="7" t="str">
        <f t="shared" si="226"/>
        <v>Sell</v>
      </c>
    </row>
    <row r="2424" spans="1:8" ht="13.5" x14ac:dyDescent="0.35">
      <c r="A2424" s="3">
        <v>45534</v>
      </c>
      <c r="B2424" s="2">
        <v>12.3703</v>
      </c>
      <c r="C2424" s="7">
        <f t="shared" si="222"/>
        <v>11.862572225151458</v>
      </c>
      <c r="D2424" s="7">
        <f t="shared" si="224"/>
        <v>11.523352662364445</v>
      </c>
      <c r="E2424" s="7">
        <f t="shared" si="223"/>
        <v>0.33921956278701337</v>
      </c>
      <c r="F2424" s="7">
        <f t="shared" si="227"/>
        <v>0.28714063540892037</v>
      </c>
      <c r="G2424" s="7">
        <f t="shared" si="225"/>
        <v>5.2078927378092998E-2</v>
      </c>
      <c r="H2424" s="7" t="str">
        <f t="shared" si="226"/>
        <v>Sell</v>
      </c>
    </row>
    <row r="2425" spans="1:8" ht="13.5" x14ac:dyDescent="0.35">
      <c r="A2425" s="3">
        <v>45537</v>
      </c>
      <c r="B2425" s="2">
        <v>12.547700000000001</v>
      </c>
      <c r="C2425" s="7">
        <f t="shared" si="222"/>
        <v>11.967976498205081</v>
      </c>
      <c r="D2425" s="7">
        <f t="shared" si="224"/>
        <v>11.599230242930041</v>
      </c>
      <c r="E2425" s="7">
        <f t="shared" si="223"/>
        <v>0.36874625527504001</v>
      </c>
      <c r="F2425" s="7">
        <f t="shared" si="227"/>
        <v>0.30346175938214431</v>
      </c>
      <c r="G2425" s="7">
        <f t="shared" si="225"/>
        <v>6.52844958928957E-2</v>
      </c>
      <c r="H2425" s="7" t="str">
        <f t="shared" si="226"/>
        <v>Sell</v>
      </c>
    </row>
    <row r="2426" spans="1:8" ht="13.5" x14ac:dyDescent="0.35">
      <c r="A2426" s="3">
        <v>45538</v>
      </c>
      <c r="B2426" s="2">
        <v>12.500999999999999</v>
      </c>
      <c r="C2426" s="7">
        <f t="shared" si="222"/>
        <v>12.049980113865839</v>
      </c>
      <c r="D2426" s="7">
        <f t="shared" si="224"/>
        <v>11.666028002713</v>
      </c>
      <c r="E2426" s="7">
        <f t="shared" si="223"/>
        <v>0.38395211115283878</v>
      </c>
      <c r="F2426" s="7">
        <f t="shared" si="227"/>
        <v>0.31955982973628322</v>
      </c>
      <c r="G2426" s="7">
        <f t="shared" si="225"/>
        <v>6.4392281416555563E-2</v>
      </c>
      <c r="H2426" s="7" t="str">
        <f t="shared" si="226"/>
        <v>Sell</v>
      </c>
    </row>
    <row r="2427" spans="1:8" ht="13.5" x14ac:dyDescent="0.35">
      <c r="A2427" s="3">
        <v>45539</v>
      </c>
      <c r="B2427" s="2">
        <v>12.874499999999999</v>
      </c>
      <c r="C2427" s="7">
        <f t="shared" si="222"/>
        <v>12.176829327117249</v>
      </c>
      <c r="D2427" s="7">
        <f t="shared" si="224"/>
        <v>11.755544446956483</v>
      </c>
      <c r="E2427" s="7">
        <f t="shared" si="223"/>
        <v>0.4212848801607656</v>
      </c>
      <c r="F2427" s="7">
        <f t="shared" si="227"/>
        <v>0.33990483982117969</v>
      </c>
      <c r="G2427" s="7">
        <f t="shared" si="225"/>
        <v>8.1380040339585902E-2</v>
      </c>
      <c r="H2427" s="7" t="str">
        <f t="shared" si="226"/>
        <v>Sell</v>
      </c>
    </row>
    <row r="2428" spans="1:8" ht="13.5" x14ac:dyDescent="0.35">
      <c r="A2428" s="3">
        <v>45540</v>
      </c>
      <c r="B2428" s="2">
        <v>12.979799999999999</v>
      </c>
      <c r="C2428" s="7">
        <f t="shared" si="222"/>
        <v>12.300363276791519</v>
      </c>
      <c r="D2428" s="7">
        <f t="shared" si="224"/>
        <v>11.846230043478224</v>
      </c>
      <c r="E2428" s="7">
        <f t="shared" si="223"/>
        <v>0.45413323331329458</v>
      </c>
      <c r="F2428" s="7">
        <f t="shared" si="227"/>
        <v>0.36275051851960272</v>
      </c>
      <c r="G2428" s="7">
        <f t="shared" si="225"/>
        <v>9.1382714793691866E-2</v>
      </c>
      <c r="H2428" s="7" t="str">
        <f t="shared" si="226"/>
        <v>Sell</v>
      </c>
    </row>
    <row r="2429" spans="1:8" ht="13.5" x14ac:dyDescent="0.35">
      <c r="A2429" s="3">
        <v>45541</v>
      </c>
      <c r="B2429" s="2">
        <v>12.8461</v>
      </c>
      <c r="C2429" s="7">
        <f t="shared" si="222"/>
        <v>12.384322772669746</v>
      </c>
      <c r="D2429" s="7">
        <f t="shared" si="224"/>
        <v>11.92029448470206</v>
      </c>
      <c r="E2429" s="7">
        <f t="shared" si="223"/>
        <v>0.46402828796768603</v>
      </c>
      <c r="F2429" s="7">
        <f t="shared" si="227"/>
        <v>0.38300607240921941</v>
      </c>
      <c r="G2429" s="7">
        <f t="shared" si="225"/>
        <v>8.1022215558466615E-2</v>
      </c>
      <c r="H2429" s="7" t="str">
        <f t="shared" si="226"/>
        <v>Sell</v>
      </c>
    </row>
    <row r="2430" spans="1:8" ht="13.5" x14ac:dyDescent="0.35">
      <c r="A2430" s="3">
        <v>45544</v>
      </c>
      <c r="B2430" s="2">
        <v>12.7888</v>
      </c>
      <c r="C2430" s="7">
        <f t="shared" si="222"/>
        <v>12.446550038412862</v>
      </c>
      <c r="D2430" s="7">
        <f t="shared" si="224"/>
        <v>11.984628226575982</v>
      </c>
      <c r="E2430" s="7">
        <f t="shared" si="223"/>
        <v>0.46192181183688064</v>
      </c>
      <c r="F2430" s="7">
        <f t="shared" si="227"/>
        <v>0.39878922029475167</v>
      </c>
      <c r="G2430" s="7">
        <f t="shared" si="225"/>
        <v>6.3132591542128969E-2</v>
      </c>
      <c r="H2430" s="7" t="str">
        <f t="shared" si="226"/>
        <v>Sell</v>
      </c>
    </row>
    <row r="2431" spans="1:8" ht="13.5" x14ac:dyDescent="0.35">
      <c r="A2431" s="3">
        <v>45545</v>
      </c>
      <c r="B2431" s="2">
        <v>12.597799999999999</v>
      </c>
      <c r="C2431" s="7">
        <f t="shared" si="222"/>
        <v>12.469819263272422</v>
      </c>
      <c r="D2431" s="7">
        <f t="shared" si="224"/>
        <v>12.030048357940723</v>
      </c>
      <c r="E2431" s="7">
        <f t="shared" si="223"/>
        <v>0.43977090533169871</v>
      </c>
      <c r="F2431" s="7">
        <f t="shared" si="227"/>
        <v>0.40698555730214109</v>
      </c>
      <c r="G2431" s="7">
        <f t="shared" si="225"/>
        <v>3.2785348029557626E-2</v>
      </c>
      <c r="H2431" s="7" t="str">
        <f t="shared" si="226"/>
        <v>Sell</v>
      </c>
    </row>
    <row r="2432" spans="1:8" ht="13.5" x14ac:dyDescent="0.35">
      <c r="A2432" s="3">
        <v>45546</v>
      </c>
      <c r="B2432" s="2">
        <v>12.4163</v>
      </c>
      <c r="C2432" s="7">
        <f t="shared" si="222"/>
        <v>12.46158553046128</v>
      </c>
      <c r="D2432" s="7">
        <f t="shared" si="224"/>
        <v>12.058659590685854</v>
      </c>
      <c r="E2432" s="7">
        <f t="shared" si="223"/>
        <v>0.40292593977542523</v>
      </c>
      <c r="F2432" s="7">
        <f t="shared" si="227"/>
        <v>0.40617363379679794</v>
      </c>
      <c r="G2432" s="7">
        <f t="shared" si="225"/>
        <v>-3.2476940213727046E-3</v>
      </c>
      <c r="H2432" s="7" t="str">
        <f t="shared" si="226"/>
        <v>Hold</v>
      </c>
    </row>
    <row r="2433" spans="1:8" ht="13.5" x14ac:dyDescent="0.35">
      <c r="A2433" s="3">
        <v>45547</v>
      </c>
      <c r="B2433" s="2">
        <v>12.511799999999999</v>
      </c>
      <c r="C2433" s="7">
        <f t="shared" si="222"/>
        <v>12.469310833467237</v>
      </c>
      <c r="D2433" s="7">
        <f t="shared" si="224"/>
        <v>12.092225546931347</v>
      </c>
      <c r="E2433" s="7">
        <f t="shared" si="223"/>
        <v>0.37708528653588935</v>
      </c>
      <c r="F2433" s="7">
        <f t="shared" si="227"/>
        <v>0.40035596434461629</v>
      </c>
      <c r="G2433" s="7">
        <f t="shared" si="225"/>
        <v>-2.3270677808726936E-2</v>
      </c>
      <c r="H2433" s="7" t="str">
        <f t="shared" si="226"/>
        <v>Hold</v>
      </c>
    </row>
    <row r="2434" spans="1:8" ht="13.5" x14ac:dyDescent="0.35">
      <c r="A2434" s="3">
        <v>45548</v>
      </c>
      <c r="B2434" s="2">
        <v>12.5596</v>
      </c>
      <c r="C2434" s="7">
        <f t="shared" si="222"/>
        <v>12.483201474472278</v>
      </c>
      <c r="D2434" s="7">
        <f t="shared" si="224"/>
        <v>12.126845876788284</v>
      </c>
      <c r="E2434" s="7">
        <f t="shared" si="223"/>
        <v>0.35635559768399361</v>
      </c>
      <c r="F2434" s="7">
        <f t="shared" si="227"/>
        <v>0.39155589101249177</v>
      </c>
      <c r="G2434" s="7">
        <f t="shared" si="225"/>
        <v>-3.5200293328498167E-2</v>
      </c>
      <c r="H2434" s="7" t="str">
        <f t="shared" si="226"/>
        <v>Hold</v>
      </c>
    </row>
    <row r="2435" spans="1:8" ht="13.5" x14ac:dyDescent="0.35">
      <c r="A2435" s="3">
        <v>45551</v>
      </c>
      <c r="B2435" s="2">
        <v>12.7028</v>
      </c>
      <c r="C2435" s="7">
        <f t="shared" si="222"/>
        <v>12.516985863015005</v>
      </c>
      <c r="D2435" s="7">
        <f t="shared" si="224"/>
        <v>12.169509145174338</v>
      </c>
      <c r="E2435" s="7">
        <f t="shared" si="223"/>
        <v>0.34747671784066725</v>
      </c>
      <c r="F2435" s="7">
        <f t="shared" si="227"/>
        <v>0.38274005637812691</v>
      </c>
      <c r="G2435" s="7">
        <f t="shared" si="225"/>
        <v>-3.5263338537459665E-2</v>
      </c>
      <c r="H2435" s="7" t="str">
        <f t="shared" si="226"/>
        <v>Hold</v>
      </c>
    </row>
    <row r="2436" spans="1:8" ht="13.5" x14ac:dyDescent="0.35">
      <c r="A2436" s="3">
        <v>45552</v>
      </c>
      <c r="B2436" s="2">
        <v>12.6073</v>
      </c>
      <c r="C2436" s="7">
        <f t="shared" si="222"/>
        <v>12.530880345628082</v>
      </c>
      <c r="D2436" s="7">
        <f t="shared" si="224"/>
        <v>12.201938097383646</v>
      </c>
      <c r="E2436" s="7">
        <f t="shared" si="223"/>
        <v>0.32894224824443619</v>
      </c>
      <c r="F2436" s="7">
        <f t="shared" si="227"/>
        <v>0.37198049475138878</v>
      </c>
      <c r="G2436" s="7">
        <f t="shared" si="225"/>
        <v>-4.3038246506952593E-2</v>
      </c>
      <c r="H2436" s="7" t="str">
        <f t="shared" si="226"/>
        <v>Hold</v>
      </c>
    </row>
    <row r="2437" spans="1:8" ht="13.5" x14ac:dyDescent="0.35">
      <c r="A2437" s="3">
        <v>45553</v>
      </c>
      <c r="B2437" s="2">
        <v>12.6073</v>
      </c>
      <c r="C2437" s="7">
        <f t="shared" si="222"/>
        <v>12.542637215531455</v>
      </c>
      <c r="D2437" s="7">
        <f t="shared" si="224"/>
        <v>12.231964904984858</v>
      </c>
      <c r="E2437" s="7">
        <f t="shared" si="223"/>
        <v>0.31067231054659672</v>
      </c>
      <c r="F2437" s="7">
        <f t="shared" si="227"/>
        <v>0.35971885791043035</v>
      </c>
      <c r="G2437" s="7">
        <f t="shared" si="225"/>
        <v>-4.9046547363833626E-2</v>
      </c>
      <c r="H2437" s="7" t="str">
        <f t="shared" si="226"/>
        <v>Hold</v>
      </c>
    </row>
    <row r="2438" spans="1:8" ht="13.5" x14ac:dyDescent="0.35">
      <c r="A2438" s="3">
        <v>45554</v>
      </c>
      <c r="B2438" s="2">
        <v>12.406700000000001</v>
      </c>
      <c r="C2438" s="7">
        <f t="shared" si="222"/>
        <v>12.521723797757385</v>
      </c>
      <c r="D2438" s="7">
        <f t="shared" si="224"/>
        <v>12.244908245356351</v>
      </c>
      <c r="E2438" s="7">
        <f t="shared" si="223"/>
        <v>0.27681555240103428</v>
      </c>
      <c r="F2438" s="7">
        <f t="shared" si="227"/>
        <v>0.34313819680855118</v>
      </c>
      <c r="G2438" s="7">
        <f t="shared" si="225"/>
        <v>-6.6322644407516895E-2</v>
      </c>
      <c r="H2438" s="7" t="str">
        <f t="shared" si="226"/>
        <v>Hold</v>
      </c>
    </row>
    <row r="2439" spans="1:8" ht="13.5" x14ac:dyDescent="0.35">
      <c r="A2439" s="3">
        <v>45555</v>
      </c>
      <c r="B2439" s="2">
        <v>12.4163</v>
      </c>
      <c r="C2439" s="7">
        <f t="shared" si="222"/>
        <v>12.505504751948557</v>
      </c>
      <c r="D2439" s="7">
        <f t="shared" si="224"/>
        <v>12.25760393088551</v>
      </c>
      <c r="E2439" s="7">
        <f t="shared" si="223"/>
        <v>0.24790082106304645</v>
      </c>
      <c r="F2439" s="7">
        <f t="shared" si="227"/>
        <v>0.32409072165945024</v>
      </c>
      <c r="G2439" s="7">
        <f t="shared" si="225"/>
        <v>-7.6189900596403792E-2</v>
      </c>
      <c r="H2439" s="7" t="str">
        <f t="shared" si="226"/>
        <v>Hold</v>
      </c>
    </row>
    <row r="2440" spans="1:8" ht="13.5" x14ac:dyDescent="0.35">
      <c r="A2440" s="3">
        <v>45558</v>
      </c>
      <c r="B2440" s="2">
        <v>12.4163</v>
      </c>
      <c r="C2440" s="7">
        <f t="shared" si="222"/>
        <v>12.491780943956471</v>
      </c>
      <c r="D2440" s="7">
        <f t="shared" si="224"/>
        <v>12.269359195264361</v>
      </c>
      <c r="E2440" s="7">
        <f t="shared" si="223"/>
        <v>0.22242174869210984</v>
      </c>
      <c r="F2440" s="7">
        <f t="shared" si="227"/>
        <v>0.30375692706598217</v>
      </c>
      <c r="G2440" s="7">
        <f t="shared" si="225"/>
        <v>-8.133517837387233E-2</v>
      </c>
      <c r="H2440" s="7" t="str">
        <f t="shared" si="226"/>
        <v>Hold</v>
      </c>
    </row>
    <row r="2441" spans="1:8" ht="13.5" x14ac:dyDescent="0.35">
      <c r="A2441" s="3">
        <v>45559</v>
      </c>
      <c r="B2441" s="2">
        <v>12.4163</v>
      </c>
      <c r="C2441" s="7">
        <f t="shared" si="222"/>
        <v>12.480168491040089</v>
      </c>
      <c r="D2441" s="7">
        <f t="shared" si="224"/>
        <v>12.280243699318852</v>
      </c>
      <c r="E2441" s="7">
        <f t="shared" si="223"/>
        <v>0.19992479172123723</v>
      </c>
      <c r="F2441" s="7">
        <f t="shared" si="227"/>
        <v>0.28299049999703318</v>
      </c>
      <c r="G2441" s="7">
        <f t="shared" si="225"/>
        <v>-8.3065708275795958E-2</v>
      </c>
      <c r="H2441" s="7" t="str">
        <f t="shared" si="226"/>
        <v>Hold</v>
      </c>
    </row>
    <row r="2442" spans="1:8" ht="13.5" x14ac:dyDescent="0.35">
      <c r="A2442" s="3">
        <v>45560</v>
      </c>
      <c r="B2442" s="2">
        <v>12.3972</v>
      </c>
      <c r="C2442" s="7">
        <f t="shared" si="222"/>
        <v>12.467404107803153</v>
      </c>
      <c r="D2442" s="7">
        <f t="shared" si="224"/>
        <v>12.288907128998936</v>
      </c>
      <c r="E2442" s="7">
        <f t="shared" si="223"/>
        <v>0.17849697880421722</v>
      </c>
      <c r="F2442" s="7">
        <f t="shared" si="227"/>
        <v>0.26209179575847003</v>
      </c>
      <c r="G2442" s="7">
        <f t="shared" si="225"/>
        <v>-8.3594816954252804E-2</v>
      </c>
      <c r="H2442" s="7" t="str">
        <f t="shared" si="226"/>
        <v>Hold</v>
      </c>
    </row>
    <row r="2443" spans="1:8" ht="13.5" x14ac:dyDescent="0.35">
      <c r="A2443" s="3">
        <v>45561</v>
      </c>
      <c r="B2443" s="2">
        <v>12.2921</v>
      </c>
      <c r="C2443" s="7">
        <f t="shared" si="222"/>
        <v>12.440434245064207</v>
      </c>
      <c r="D2443" s="7">
        <f t="shared" si="224"/>
        <v>12.289143637961978</v>
      </c>
      <c r="E2443" s="7">
        <f t="shared" si="223"/>
        <v>0.1512906071022293</v>
      </c>
      <c r="F2443" s="7">
        <f t="shared" si="227"/>
        <v>0.23993155802722191</v>
      </c>
      <c r="G2443" s="7">
        <f t="shared" si="225"/>
        <v>-8.8640950924992606E-2</v>
      </c>
      <c r="H2443" s="7" t="str">
        <f t="shared" si="226"/>
        <v>Hold</v>
      </c>
    </row>
    <row r="2444" spans="1:8" ht="13.5" x14ac:dyDescent="0.35">
      <c r="A2444" s="3">
        <v>45562</v>
      </c>
      <c r="B2444" s="2">
        <v>12.273</v>
      </c>
      <c r="C2444" s="7">
        <f t="shared" si="222"/>
        <v>12.414675130438944</v>
      </c>
      <c r="D2444" s="7">
        <f t="shared" si="224"/>
        <v>12.287947812927756</v>
      </c>
      <c r="E2444" s="7">
        <f t="shared" si="223"/>
        <v>0.12672731751118782</v>
      </c>
      <c r="F2444" s="7">
        <f t="shared" si="227"/>
        <v>0.21729070992401511</v>
      </c>
      <c r="G2444" s="7">
        <f t="shared" si="225"/>
        <v>-9.0563392412827293E-2</v>
      </c>
      <c r="H2444" s="7" t="str">
        <f t="shared" si="226"/>
        <v>Hold</v>
      </c>
    </row>
    <row r="2445" spans="1:8" ht="13.5" x14ac:dyDescent="0.35">
      <c r="A2445" s="3">
        <v>45565</v>
      </c>
      <c r="B2445" s="2">
        <v>12.273</v>
      </c>
      <c r="C2445" s="7">
        <f t="shared" si="222"/>
        <v>12.39287895652526</v>
      </c>
      <c r="D2445" s="7">
        <f t="shared" si="224"/>
        <v>12.286840567525699</v>
      </c>
      <c r="E2445" s="7">
        <f t="shared" si="223"/>
        <v>0.10603838899956131</v>
      </c>
      <c r="F2445" s="7">
        <f t="shared" si="227"/>
        <v>0.19504024573912435</v>
      </c>
      <c r="G2445" s="7">
        <f t="shared" si="225"/>
        <v>-8.900185673956304E-2</v>
      </c>
      <c r="H2445" s="7" t="str">
        <f t="shared" si="226"/>
        <v>Hold</v>
      </c>
    </row>
    <row r="2446" spans="1:8" ht="13.5" x14ac:dyDescent="0.35">
      <c r="A2446" s="3">
        <v>45566</v>
      </c>
      <c r="B2446" s="2">
        <v>12.263500000000001</v>
      </c>
      <c r="C2446" s="7">
        <f t="shared" si="222"/>
        <v>12.37297450167522</v>
      </c>
      <c r="D2446" s="7">
        <f t="shared" si="224"/>
        <v>12.28511163659787</v>
      </c>
      <c r="E2446" s="7">
        <f t="shared" si="223"/>
        <v>8.7862865077349639E-2</v>
      </c>
      <c r="F2446" s="7">
        <f t="shared" si="227"/>
        <v>0.17360476960676943</v>
      </c>
      <c r="G2446" s="7">
        <f t="shared" si="225"/>
        <v>-8.5741904529419793E-2</v>
      </c>
      <c r="H2446" s="7" t="str">
        <f t="shared" si="226"/>
        <v>Hold</v>
      </c>
    </row>
    <row r="2447" spans="1:8" ht="13.5" x14ac:dyDescent="0.35">
      <c r="A2447" s="3">
        <v>45567</v>
      </c>
      <c r="B2447" s="2">
        <v>12.2539</v>
      </c>
      <c r="C2447" s="7">
        <f t="shared" ref="C2447:C2510" si="228">$C$4*B2447+C2446*(1-$C$4)</f>
        <v>12.35465534757134</v>
      </c>
      <c r="D2447" s="7">
        <f t="shared" si="224"/>
        <v>12.282799663516546</v>
      </c>
      <c r="E2447" s="7">
        <f t="shared" si="223"/>
        <v>7.1855684054794366E-2</v>
      </c>
      <c r="F2447" s="7">
        <f t="shared" si="227"/>
        <v>0.15325495249637441</v>
      </c>
      <c r="G2447" s="7">
        <f t="shared" si="225"/>
        <v>-8.1399268441580047E-2</v>
      </c>
      <c r="H2447" s="7" t="str">
        <f t="shared" si="226"/>
        <v>Hold</v>
      </c>
    </row>
    <row r="2448" spans="1:8" ht="13.5" x14ac:dyDescent="0.35">
      <c r="A2448" s="3">
        <v>45568</v>
      </c>
      <c r="B2448" s="2">
        <v>12.129799999999999</v>
      </c>
      <c r="C2448" s="7">
        <f t="shared" si="228"/>
        <v>12.320062217175749</v>
      </c>
      <c r="D2448" s="7">
        <f t="shared" si="224"/>
        <v>12.271466355107911</v>
      </c>
      <c r="E2448" s="7">
        <f t="shared" si="223"/>
        <v>4.8595862067838169E-2</v>
      </c>
      <c r="F2448" s="7">
        <f t="shared" si="227"/>
        <v>0.13232313441066718</v>
      </c>
      <c r="G2448" s="7">
        <f t="shared" si="225"/>
        <v>-8.3727272342829007E-2</v>
      </c>
      <c r="H2448" s="7" t="str">
        <f t="shared" si="226"/>
        <v>Hold</v>
      </c>
    </row>
    <row r="2449" spans="1:8" ht="13.5" x14ac:dyDescent="0.35">
      <c r="A2449" s="3">
        <v>45569</v>
      </c>
      <c r="B2449" s="2">
        <v>12.129799999999999</v>
      </c>
      <c r="C2449" s="7">
        <f t="shared" si="228"/>
        <v>12.29079110684102</v>
      </c>
      <c r="D2449" s="7">
        <f t="shared" si="224"/>
        <v>12.260972551025842</v>
      </c>
      <c r="E2449" s="7">
        <f t="shared" si="223"/>
        <v>2.9818555815177561E-2</v>
      </c>
      <c r="F2449" s="7">
        <f t="shared" si="227"/>
        <v>0.11182221869156926</v>
      </c>
      <c r="G2449" s="7">
        <f t="shared" si="225"/>
        <v>-8.20036628763917E-2</v>
      </c>
      <c r="H2449" s="7" t="str">
        <f t="shared" si="226"/>
        <v>Hold</v>
      </c>
    </row>
    <row r="2450" spans="1:8" ht="13.5" x14ac:dyDescent="0.35">
      <c r="A2450" s="3">
        <v>45572</v>
      </c>
      <c r="B2450" s="2">
        <v>12.0725</v>
      </c>
      <c r="C2450" s="7">
        <f t="shared" si="228"/>
        <v>12.257207859634709</v>
      </c>
      <c r="D2450" s="7">
        <f t="shared" si="224"/>
        <v>12.247011621320224</v>
      </c>
      <c r="E2450" s="7">
        <f t="shared" si="223"/>
        <v>1.0196238314485129E-2</v>
      </c>
      <c r="F2450" s="7">
        <f t="shared" si="227"/>
        <v>9.1497022616152432E-2</v>
      </c>
      <c r="G2450" s="7">
        <f t="shared" si="225"/>
        <v>-8.1300784301667303E-2</v>
      </c>
      <c r="H2450" s="7" t="str">
        <f t="shared" si="226"/>
        <v>Hold</v>
      </c>
    </row>
    <row r="2451" spans="1:8" ht="13.5" x14ac:dyDescent="0.35">
      <c r="A2451" s="3">
        <v>45573</v>
      </c>
      <c r="B2451" s="2">
        <v>12.129799999999999</v>
      </c>
      <c r="C2451" s="7">
        <f t="shared" si="228"/>
        <v>12.237606650460139</v>
      </c>
      <c r="D2451" s="7">
        <f t="shared" si="224"/>
        <v>12.238329279000206</v>
      </c>
      <c r="E2451" s="7">
        <f t="shared" si="223"/>
        <v>-7.226285400676602E-4</v>
      </c>
      <c r="F2451" s="7">
        <f t="shared" si="227"/>
        <v>7.3053092384908425E-2</v>
      </c>
      <c r="G2451" s="7">
        <f t="shared" si="225"/>
        <v>-7.3775720924976085E-2</v>
      </c>
      <c r="H2451" s="7" t="str">
        <f t="shared" si="226"/>
        <v>Hold</v>
      </c>
    </row>
    <row r="2452" spans="1:8" ht="13.5" x14ac:dyDescent="0.35">
      <c r="A2452" s="3">
        <v>45574</v>
      </c>
      <c r="B2452" s="2">
        <v>12.082000000000001</v>
      </c>
      <c r="C2452" s="7">
        <f t="shared" si="228"/>
        <v>12.213667165773963</v>
      </c>
      <c r="D2452" s="7">
        <f t="shared" si="224"/>
        <v>12.226749332407598</v>
      </c>
      <c r="E2452" s="7">
        <f t="shared" si="223"/>
        <v>-1.3082166633635595E-2</v>
      </c>
      <c r="F2452" s="7">
        <f t="shared" si="227"/>
        <v>5.5826040581199624E-2</v>
      </c>
      <c r="G2452" s="7">
        <f t="shared" si="225"/>
        <v>-6.8908207214835218E-2</v>
      </c>
      <c r="H2452" s="7" t="str">
        <f t="shared" si="226"/>
        <v>Hold</v>
      </c>
    </row>
    <row r="2453" spans="1:8" ht="13.5" x14ac:dyDescent="0.35">
      <c r="A2453" s="3">
        <v>45575</v>
      </c>
      <c r="B2453" s="2">
        <v>12.0343</v>
      </c>
      <c r="C2453" s="7">
        <f t="shared" si="228"/>
        <v>12.186072217193352</v>
      </c>
      <c r="D2453" s="7">
        <f t="shared" si="224"/>
        <v>12.212493826303332</v>
      </c>
      <c r="E2453" s="7">
        <f t="shared" si="223"/>
        <v>-2.6421609109979372E-2</v>
      </c>
      <c r="F2453" s="7">
        <f t="shared" si="227"/>
        <v>3.9376510642963825E-2</v>
      </c>
      <c r="G2453" s="7">
        <f t="shared" si="225"/>
        <v>-6.5798119752943196E-2</v>
      </c>
      <c r="H2453" s="7" t="str">
        <f t="shared" si="226"/>
        <v>Hold</v>
      </c>
    </row>
    <row r="2454" spans="1:8" ht="13.5" x14ac:dyDescent="0.35">
      <c r="A2454" s="3">
        <v>45576</v>
      </c>
      <c r="B2454" s="2">
        <v>12.0343</v>
      </c>
      <c r="C2454" s="7">
        <f t="shared" si="228"/>
        <v>12.162722645317452</v>
      </c>
      <c r="D2454" s="7">
        <f t="shared" si="224"/>
        <v>12.199294283614195</v>
      </c>
      <c r="E2454" s="7">
        <f t="shared" si="223"/>
        <v>-3.6571638296743814E-2</v>
      </c>
      <c r="F2454" s="7">
        <f t="shared" si="227"/>
        <v>2.41868808550223E-2</v>
      </c>
      <c r="G2454" s="7">
        <f t="shared" si="225"/>
        <v>-6.0758519151766111E-2</v>
      </c>
      <c r="H2454" s="7" t="str">
        <f t="shared" si="226"/>
        <v>Hold</v>
      </c>
    </row>
    <row r="2455" spans="1:8" ht="13.5" x14ac:dyDescent="0.35">
      <c r="A2455" s="3">
        <v>45579</v>
      </c>
      <c r="B2455" s="2">
        <v>11.7286</v>
      </c>
      <c r="C2455" s="7">
        <f t="shared" si="228"/>
        <v>12.095934546037842</v>
      </c>
      <c r="D2455" s="7">
        <f t="shared" si="224"/>
        <v>12.164428040383514</v>
      </c>
      <c r="E2455" s="7">
        <f t="shared" si="223"/>
        <v>-6.849349434567209E-2</v>
      </c>
      <c r="F2455" s="7">
        <f t="shared" si="227"/>
        <v>5.650805814883423E-3</v>
      </c>
      <c r="G2455" s="7">
        <f t="shared" si="225"/>
        <v>-7.414430016055551E-2</v>
      </c>
      <c r="H2455" s="7" t="str">
        <f t="shared" si="226"/>
        <v>Hold</v>
      </c>
    </row>
    <row r="2456" spans="1:8" ht="13.5" x14ac:dyDescent="0.35">
      <c r="A2456" s="3">
        <v>45581</v>
      </c>
      <c r="B2456" s="2">
        <v>11.6045</v>
      </c>
      <c r="C2456" s="7">
        <f t="shared" si="228"/>
        <v>12.020329231262789</v>
      </c>
      <c r="D2456" s="7">
        <f t="shared" si="224"/>
        <v>12.122951889243994</v>
      </c>
      <c r="E2456" s="7">
        <f t="shared" si="223"/>
        <v>-0.10262265798120573</v>
      </c>
      <c r="F2456" s="7">
        <f t="shared" si="227"/>
        <v>-1.6003886944334411E-2</v>
      </c>
      <c r="G2456" s="7">
        <f t="shared" si="225"/>
        <v>-8.6618771036871323E-2</v>
      </c>
      <c r="H2456" s="7" t="str">
        <f t="shared" si="226"/>
        <v>Hold</v>
      </c>
    </row>
    <row r="2457" spans="1:8" ht="13.5" x14ac:dyDescent="0.35">
      <c r="A2457" s="3">
        <v>45582</v>
      </c>
      <c r="B2457" s="2">
        <v>11.7</v>
      </c>
      <c r="C2457" s="7">
        <f t="shared" si="228"/>
        <v>11.971047811068514</v>
      </c>
      <c r="D2457" s="7">
        <f t="shared" si="224"/>
        <v>12.091622119670365</v>
      </c>
      <c r="E2457" s="7">
        <f t="shared" si="223"/>
        <v>-0.12057430860185114</v>
      </c>
      <c r="F2457" s="7">
        <f t="shared" si="227"/>
        <v>-3.6917971275837763E-2</v>
      </c>
      <c r="G2457" s="7">
        <f t="shared" si="225"/>
        <v>-8.365633732601338E-2</v>
      </c>
      <c r="H2457" s="7" t="str">
        <f t="shared" si="226"/>
        <v>Hold</v>
      </c>
    </row>
    <row r="2458" spans="1:8" ht="13.5" x14ac:dyDescent="0.35">
      <c r="A2458" s="3">
        <v>45583</v>
      </c>
      <c r="B2458" s="2">
        <v>11.795500000000001</v>
      </c>
      <c r="C2458" s="7">
        <f t="shared" si="228"/>
        <v>11.944040455519513</v>
      </c>
      <c r="D2458" s="7">
        <f t="shared" si="224"/>
        <v>12.069687147842931</v>
      </c>
      <c r="E2458" s="7">
        <f t="shared" si="223"/>
        <v>-0.12564669232341785</v>
      </c>
      <c r="F2458" s="7">
        <f t="shared" si="227"/>
        <v>-5.4663715485353787E-2</v>
      </c>
      <c r="G2458" s="7">
        <f t="shared" si="225"/>
        <v>-7.0982976838064066E-2</v>
      </c>
      <c r="H2458" s="7" t="str">
        <f t="shared" si="226"/>
        <v>Hold</v>
      </c>
    </row>
    <row r="2459" spans="1:8" ht="13.5" x14ac:dyDescent="0.35">
      <c r="A2459" s="3">
        <v>45586</v>
      </c>
      <c r="B2459" s="2">
        <v>12.311199999999999</v>
      </c>
      <c r="C2459" s="7">
        <f t="shared" si="228"/>
        <v>12.00052653928574</v>
      </c>
      <c r="D2459" s="7">
        <f t="shared" si="224"/>
        <v>12.087576988743455</v>
      </c>
      <c r="E2459" s="7">
        <f t="shared" si="223"/>
        <v>-8.7050449457715118E-2</v>
      </c>
      <c r="F2459" s="7">
        <f t="shared" si="227"/>
        <v>-6.1141062279826054E-2</v>
      </c>
      <c r="G2459" s="7">
        <f t="shared" si="225"/>
        <v>-2.5909387177889064E-2</v>
      </c>
      <c r="H2459" s="7" t="str">
        <f t="shared" si="226"/>
        <v>Hold</v>
      </c>
    </row>
    <row r="2460" spans="1:8" ht="13.5" x14ac:dyDescent="0.35">
      <c r="A2460" s="3">
        <v>45587</v>
      </c>
      <c r="B2460" s="2">
        <v>12.225300000000001</v>
      </c>
      <c r="C2460" s="7">
        <f t="shared" si="228"/>
        <v>12.035107071703319</v>
      </c>
      <c r="D2460" s="7">
        <f t="shared" si="224"/>
        <v>12.097778693280977</v>
      </c>
      <c r="E2460" s="7">
        <f t="shared" ref="E2460:E2523" si="229">C2460-D2460</f>
        <v>-6.2671621577658598E-2</v>
      </c>
      <c r="F2460" s="7">
        <f t="shared" si="227"/>
        <v>-6.1447174139392567E-2</v>
      </c>
      <c r="G2460" s="7">
        <f t="shared" si="225"/>
        <v>-1.2244474382660311E-3</v>
      </c>
      <c r="H2460" s="7" t="str">
        <f t="shared" si="226"/>
        <v>Hold</v>
      </c>
    </row>
    <row r="2461" spans="1:8" ht="13.5" x14ac:dyDescent="0.35">
      <c r="A2461" s="3">
        <v>45588</v>
      </c>
      <c r="B2461" s="2">
        <v>12.0534</v>
      </c>
      <c r="C2461" s="7">
        <f t="shared" si="228"/>
        <v>12.037921368364348</v>
      </c>
      <c r="D2461" s="7">
        <f t="shared" ref="D2461:D2524" si="230">$D$4*B2461+(1-$D$4)*D2460</f>
        <v>12.094491382667572</v>
      </c>
      <c r="E2461" s="7">
        <f t="shared" si="229"/>
        <v>-5.657001430322417E-2</v>
      </c>
      <c r="F2461" s="7">
        <f t="shared" si="227"/>
        <v>-6.0471742172158893E-2</v>
      </c>
      <c r="G2461" s="7">
        <f t="shared" si="225"/>
        <v>3.9017278689347235E-3</v>
      </c>
      <c r="H2461" s="7" t="str">
        <f t="shared" si="226"/>
        <v>Sell</v>
      </c>
    </row>
    <row r="2462" spans="1:8" ht="13.5" x14ac:dyDescent="0.35">
      <c r="A2462" s="3">
        <v>45589</v>
      </c>
      <c r="B2462" s="2">
        <v>12.0343</v>
      </c>
      <c r="C2462" s="7">
        <f t="shared" si="228"/>
        <v>12.037364234769832</v>
      </c>
      <c r="D2462" s="7">
        <f t="shared" si="230"/>
        <v>12.090032761729233</v>
      </c>
      <c r="E2462" s="7">
        <f t="shared" si="229"/>
        <v>-5.2668526959401163E-2</v>
      </c>
      <c r="F2462" s="7">
        <f t="shared" si="227"/>
        <v>-5.8911099129607354E-2</v>
      </c>
      <c r="G2462" s="7">
        <f t="shared" si="225"/>
        <v>6.2425721702061912E-3</v>
      </c>
      <c r="H2462" s="7" t="str">
        <f t="shared" si="226"/>
        <v>Sell</v>
      </c>
    </row>
    <row r="2463" spans="1:8" ht="13.5" x14ac:dyDescent="0.35">
      <c r="A2463" s="3">
        <v>45590</v>
      </c>
      <c r="B2463" s="2">
        <v>11.938700000000001</v>
      </c>
      <c r="C2463" s="7">
        <f t="shared" si="228"/>
        <v>12.02218512172832</v>
      </c>
      <c r="D2463" s="7">
        <f t="shared" si="230"/>
        <v>12.078822927527067</v>
      </c>
      <c r="E2463" s="7">
        <f t="shared" si="229"/>
        <v>-5.663780579874711E-2</v>
      </c>
      <c r="F2463" s="7">
        <f t="shared" si="227"/>
        <v>-5.8456440463435309E-2</v>
      </c>
      <c r="G2463" s="7">
        <f t="shared" si="225"/>
        <v>1.8186346646881998E-3</v>
      </c>
      <c r="H2463" s="7" t="str">
        <f t="shared" si="226"/>
        <v>Sell</v>
      </c>
    </row>
    <row r="2464" spans="1:8" ht="13.5" x14ac:dyDescent="0.35">
      <c r="A2464" s="3">
        <v>45593</v>
      </c>
      <c r="B2464" s="2">
        <v>11.9101</v>
      </c>
      <c r="C2464" s="7">
        <f t="shared" si="228"/>
        <v>12.00494125684704</v>
      </c>
      <c r="D2464" s="7">
        <f t="shared" si="230"/>
        <v>12.066324932895432</v>
      </c>
      <c r="E2464" s="7">
        <f t="shared" si="229"/>
        <v>-6.1383676048391678E-2</v>
      </c>
      <c r="F2464" s="7">
        <f t="shared" si="227"/>
        <v>-5.9041887580426583E-2</v>
      </c>
      <c r="G2464" s="7">
        <f t="shared" si="225"/>
        <v>-2.3417884679650947E-3</v>
      </c>
      <c r="H2464" s="7" t="str">
        <f t="shared" si="226"/>
        <v>Hold</v>
      </c>
    </row>
    <row r="2465" spans="1:8" ht="13.5" x14ac:dyDescent="0.35">
      <c r="A2465" s="3">
        <v>45594</v>
      </c>
      <c r="B2465" s="2">
        <v>11.938700000000001</v>
      </c>
      <c r="C2465" s="7">
        <f t="shared" si="228"/>
        <v>11.994750294255187</v>
      </c>
      <c r="D2465" s="7">
        <f t="shared" si="230"/>
        <v>12.056871234162436</v>
      </c>
      <c r="E2465" s="7">
        <f t="shared" si="229"/>
        <v>-6.2120939907249095E-2</v>
      </c>
      <c r="F2465" s="7">
        <f t="shared" si="227"/>
        <v>-5.9657698045791088E-2</v>
      </c>
      <c r="G2465" s="7">
        <f t="shared" si="225"/>
        <v>-2.4632418614580071E-3</v>
      </c>
      <c r="H2465" s="7" t="str">
        <f t="shared" si="226"/>
        <v>Hold</v>
      </c>
    </row>
    <row r="2466" spans="1:8" ht="13.5" x14ac:dyDescent="0.35">
      <c r="A2466" s="3">
        <v>45595</v>
      </c>
      <c r="B2466" s="2">
        <v>11.881399999999999</v>
      </c>
      <c r="C2466" s="7">
        <f t="shared" si="228"/>
        <v>11.977311787446697</v>
      </c>
      <c r="D2466" s="7">
        <f t="shared" si="230"/>
        <v>12.043873364965219</v>
      </c>
      <c r="E2466" s="7">
        <f t="shared" si="229"/>
        <v>-6.6561577518521986E-2</v>
      </c>
      <c r="F2466" s="7">
        <f t="shared" si="227"/>
        <v>-6.1038473940337269E-2</v>
      </c>
      <c r="G2466" s="7">
        <f t="shared" si="225"/>
        <v>-5.5231035781847168E-3</v>
      </c>
      <c r="H2466" s="7" t="str">
        <f t="shared" si="226"/>
        <v>Hold</v>
      </c>
    </row>
    <row r="2467" spans="1:8" ht="13.5" x14ac:dyDescent="0.35">
      <c r="A2467" s="3">
        <v>45596</v>
      </c>
      <c r="B2467" s="2">
        <v>11.652200000000001</v>
      </c>
      <c r="C2467" s="7">
        <f t="shared" si="228"/>
        <v>11.927294589377976</v>
      </c>
      <c r="D2467" s="7">
        <f t="shared" si="230"/>
        <v>12.014860523115944</v>
      </c>
      <c r="E2467" s="7">
        <f t="shared" si="229"/>
        <v>-8.7565933737968393E-2</v>
      </c>
      <c r="F2467" s="7">
        <f t="shared" si="227"/>
        <v>-6.6343965899863494E-2</v>
      </c>
      <c r="G2467" s="7">
        <f t="shared" si="225"/>
        <v>-2.1221967838104899E-2</v>
      </c>
      <c r="H2467" s="7" t="str">
        <f t="shared" si="226"/>
        <v>Hold</v>
      </c>
    </row>
    <row r="2468" spans="1:8" ht="13.5" x14ac:dyDescent="0.35">
      <c r="A2468" s="3">
        <v>45597</v>
      </c>
      <c r="B2468" s="2">
        <v>11.594900000000001</v>
      </c>
      <c r="C2468" s="7">
        <f t="shared" si="228"/>
        <v>11.876156960242902</v>
      </c>
      <c r="D2468" s="7">
        <f t="shared" si="230"/>
        <v>11.983752336218465</v>
      </c>
      <c r="E2468" s="7">
        <f t="shared" si="229"/>
        <v>-0.10759537597556346</v>
      </c>
      <c r="F2468" s="7">
        <f t="shared" si="227"/>
        <v>-7.4594247915003492E-2</v>
      </c>
      <c r="G2468" s="7">
        <f t="shared" ref="G2468:G2531" si="231">E2468-F2468</f>
        <v>-3.3001128060559964E-2</v>
      </c>
      <c r="H2468" s="7" t="str">
        <f t="shared" ref="H2468:H2531" si="232">IF(G2468&lt;0,"Hold","Sell")</f>
        <v>Hold</v>
      </c>
    </row>
    <row r="2469" spans="1:8" ht="13.5" x14ac:dyDescent="0.35">
      <c r="A2469" s="3">
        <v>45600</v>
      </c>
      <c r="B2469" s="2">
        <v>11.594900000000001</v>
      </c>
      <c r="C2469" s="7">
        <f t="shared" si="228"/>
        <v>11.832886658667071</v>
      </c>
      <c r="D2469" s="7">
        <f t="shared" si="230"/>
        <v>11.954948459461541</v>
      </c>
      <c r="E2469" s="7">
        <f t="shared" si="229"/>
        <v>-0.12206180079446938</v>
      </c>
      <c r="F2469" s="7">
        <f t="shared" ref="F2469:F2532" si="233">(E2469*(2/10))+((1-(2/10))*F2468)</f>
        <v>-8.4087758490896669E-2</v>
      </c>
      <c r="G2469" s="7">
        <f t="shared" si="231"/>
        <v>-3.7974042303572708E-2</v>
      </c>
      <c r="H2469" s="7" t="str">
        <f t="shared" si="232"/>
        <v>Hold</v>
      </c>
    </row>
    <row r="2470" spans="1:8" ht="13.5" x14ac:dyDescent="0.35">
      <c r="A2470" s="3">
        <v>45601</v>
      </c>
      <c r="B2470" s="2">
        <v>11.4994</v>
      </c>
      <c r="C2470" s="7">
        <f t="shared" si="228"/>
        <v>11.781581018872139</v>
      </c>
      <c r="D2470" s="7">
        <f t="shared" si="230"/>
        <v>11.921204129131056</v>
      </c>
      <c r="E2470" s="7">
        <f t="shared" si="229"/>
        <v>-0.13962311025891694</v>
      </c>
      <c r="F2470" s="7">
        <f t="shared" si="233"/>
        <v>-9.5194828844500728E-2</v>
      </c>
      <c r="G2470" s="7">
        <f t="shared" si="231"/>
        <v>-4.442828141441621E-2</v>
      </c>
      <c r="H2470" s="7" t="str">
        <f t="shared" si="232"/>
        <v>Hold</v>
      </c>
    </row>
    <row r="2471" spans="1:8" ht="13.5" x14ac:dyDescent="0.35">
      <c r="A2471" s="3">
        <v>45602</v>
      </c>
      <c r="B2471" s="2">
        <v>11.556699999999999</v>
      </c>
      <c r="C2471" s="7">
        <f t="shared" si="228"/>
        <v>11.746983939045656</v>
      </c>
      <c r="D2471" s="7">
        <f t="shared" si="230"/>
        <v>11.894203823269496</v>
      </c>
      <c r="E2471" s="7">
        <f t="shared" si="229"/>
        <v>-0.14721988422384058</v>
      </c>
      <c r="F2471" s="7">
        <f t="shared" si="233"/>
        <v>-0.1055998399203687</v>
      </c>
      <c r="G2471" s="7">
        <f t="shared" si="231"/>
        <v>-4.1620044303471881E-2</v>
      </c>
      <c r="H2471" s="7" t="str">
        <f t="shared" si="232"/>
        <v>Hold</v>
      </c>
    </row>
    <row r="2472" spans="1:8" ht="13.5" x14ac:dyDescent="0.35">
      <c r="A2472" s="3">
        <v>45603</v>
      </c>
      <c r="B2472" s="2">
        <v>11.556699999999999</v>
      </c>
      <c r="C2472" s="7">
        <f t="shared" si="228"/>
        <v>11.717709486884784</v>
      </c>
      <c r="D2472" s="7">
        <f t="shared" si="230"/>
        <v>11.869203540064349</v>
      </c>
      <c r="E2472" s="7">
        <f t="shared" si="229"/>
        <v>-0.15149405317956521</v>
      </c>
      <c r="F2472" s="7">
        <f t="shared" si="233"/>
        <v>-0.11477868257220801</v>
      </c>
      <c r="G2472" s="7">
        <f t="shared" si="231"/>
        <v>-3.6715370607357203E-2</v>
      </c>
      <c r="H2472" s="7" t="str">
        <f t="shared" si="232"/>
        <v>Hold</v>
      </c>
    </row>
    <row r="2473" spans="1:8" ht="13.5" x14ac:dyDescent="0.35">
      <c r="A2473" s="3">
        <v>45604</v>
      </c>
      <c r="B2473" s="2">
        <v>11.4612</v>
      </c>
      <c r="C2473" s="7">
        <f t="shared" si="228"/>
        <v>11.678246488902509</v>
      </c>
      <c r="D2473" s="7">
        <f t="shared" si="230"/>
        <v>11.838981055615138</v>
      </c>
      <c r="E2473" s="7">
        <f t="shared" si="229"/>
        <v>-0.16073456671262853</v>
      </c>
      <c r="F2473" s="7">
        <f t="shared" si="233"/>
        <v>-0.12396985940029212</v>
      </c>
      <c r="G2473" s="7">
        <f t="shared" si="231"/>
        <v>-3.6764707312336414E-2</v>
      </c>
      <c r="H2473" s="7" t="str">
        <f t="shared" si="232"/>
        <v>Hold</v>
      </c>
    </row>
    <row r="2474" spans="1:8" ht="13.5" x14ac:dyDescent="0.35">
      <c r="A2474" s="3">
        <v>45607</v>
      </c>
      <c r="B2474" s="2">
        <v>11.451599999999999</v>
      </c>
      <c r="C2474" s="7">
        <f t="shared" si="228"/>
        <v>11.643377798302122</v>
      </c>
      <c r="D2474" s="7">
        <f t="shared" si="230"/>
        <v>11.810286162606609</v>
      </c>
      <c r="E2474" s="7">
        <f t="shared" si="229"/>
        <v>-0.16690836430448641</v>
      </c>
      <c r="F2474" s="7">
        <f t="shared" si="233"/>
        <v>-0.13255756038113098</v>
      </c>
      <c r="G2474" s="7">
        <f t="shared" si="231"/>
        <v>-3.4350803923355433E-2</v>
      </c>
      <c r="H2474" s="7" t="str">
        <f t="shared" si="232"/>
        <v>Hold</v>
      </c>
    </row>
    <row r="2475" spans="1:8" ht="13.5" x14ac:dyDescent="0.35">
      <c r="A2475" s="3">
        <v>45608</v>
      </c>
      <c r="B2475" s="2">
        <v>11.3466</v>
      </c>
      <c r="C2475" s="7">
        <f t="shared" si="228"/>
        <v>11.597719675486411</v>
      </c>
      <c r="D2475" s="7">
        <f t="shared" si="230"/>
        <v>11.775939039450563</v>
      </c>
      <c r="E2475" s="7">
        <f t="shared" si="229"/>
        <v>-0.17821936396415161</v>
      </c>
      <c r="F2475" s="7">
        <f t="shared" si="233"/>
        <v>-0.14168992109773509</v>
      </c>
      <c r="G2475" s="7">
        <f t="shared" si="231"/>
        <v>-3.6529442866416517E-2</v>
      </c>
      <c r="H2475" s="7" t="str">
        <f t="shared" si="232"/>
        <v>Hold</v>
      </c>
    </row>
    <row r="2476" spans="1:8" ht="13.5" x14ac:dyDescent="0.35">
      <c r="A2476" s="3">
        <v>45609</v>
      </c>
      <c r="B2476" s="2">
        <v>11.270200000000001</v>
      </c>
      <c r="C2476" s="7">
        <f t="shared" si="228"/>
        <v>11.547332033103887</v>
      </c>
      <c r="D2476" s="7">
        <f t="shared" si="230"/>
        <v>11.73847688838015</v>
      </c>
      <c r="E2476" s="7">
        <f t="shared" si="229"/>
        <v>-0.19114485527626357</v>
      </c>
      <c r="F2476" s="7">
        <f t="shared" si="233"/>
        <v>-0.15158090793344081</v>
      </c>
      <c r="G2476" s="7">
        <f t="shared" si="231"/>
        <v>-3.9563947342822758E-2</v>
      </c>
      <c r="H2476" s="7" t="str">
        <f t="shared" si="232"/>
        <v>Hold</v>
      </c>
    </row>
    <row r="2477" spans="1:8" ht="13.5" x14ac:dyDescent="0.35">
      <c r="A2477" s="3">
        <v>45610</v>
      </c>
      <c r="B2477" s="2">
        <v>11.4421</v>
      </c>
      <c r="C2477" s="7">
        <f t="shared" si="228"/>
        <v>11.531142489549444</v>
      </c>
      <c r="D2477" s="7">
        <f t="shared" si="230"/>
        <v>11.716523044796435</v>
      </c>
      <c r="E2477" s="7">
        <f t="shared" si="229"/>
        <v>-0.18538055524699182</v>
      </c>
      <c r="F2477" s="7">
        <f t="shared" si="233"/>
        <v>-0.15834083739615101</v>
      </c>
      <c r="G2477" s="7">
        <f t="shared" si="231"/>
        <v>-2.7039717850840805E-2</v>
      </c>
      <c r="H2477" s="7" t="str">
        <f t="shared" si="232"/>
        <v>Hold</v>
      </c>
    </row>
    <row r="2478" spans="1:8" ht="13.5" x14ac:dyDescent="0.35">
      <c r="A2478" s="3">
        <v>45611</v>
      </c>
      <c r="B2478" s="2">
        <v>11.652200000000001</v>
      </c>
      <c r="C2478" s="7">
        <f t="shared" si="228"/>
        <v>11.549766721926453</v>
      </c>
      <c r="D2478" s="7">
        <f t="shared" si="230"/>
        <v>11.711758374811515</v>
      </c>
      <c r="E2478" s="7">
        <f t="shared" si="229"/>
        <v>-0.16199165288506201</v>
      </c>
      <c r="F2478" s="7">
        <f t="shared" si="233"/>
        <v>-0.15907100049393322</v>
      </c>
      <c r="G2478" s="7">
        <f t="shared" si="231"/>
        <v>-2.9206523911287918E-3</v>
      </c>
      <c r="H2478" s="7" t="str">
        <f t="shared" si="232"/>
        <v>Hold</v>
      </c>
    </row>
    <row r="2479" spans="1:8" ht="13.5" x14ac:dyDescent="0.35">
      <c r="A2479" s="3">
        <v>45614</v>
      </c>
      <c r="B2479" s="2">
        <v>11.652200000000001</v>
      </c>
      <c r="C2479" s="7">
        <f t="shared" si="228"/>
        <v>11.565525687783921</v>
      </c>
      <c r="D2479" s="7">
        <f t="shared" si="230"/>
        <v>11.707346643343996</v>
      </c>
      <c r="E2479" s="7">
        <f t="shared" si="229"/>
        <v>-0.14182095556007468</v>
      </c>
      <c r="F2479" s="7">
        <f t="shared" si="233"/>
        <v>-0.15562099150716152</v>
      </c>
      <c r="G2479" s="7">
        <f t="shared" si="231"/>
        <v>1.3800035947086842E-2</v>
      </c>
      <c r="H2479" s="7" t="str">
        <f t="shared" si="232"/>
        <v>Sell</v>
      </c>
    </row>
    <row r="2480" spans="1:8" ht="13.5" x14ac:dyDescent="0.35">
      <c r="A2480" s="3">
        <v>45615</v>
      </c>
      <c r="B2480" s="2">
        <v>11.8146</v>
      </c>
      <c r="C2480" s="7">
        <f t="shared" si="228"/>
        <v>11.603844812740242</v>
      </c>
      <c r="D2480" s="7">
        <f t="shared" si="230"/>
        <v>11.715291336429626</v>
      </c>
      <c r="E2480" s="7">
        <f t="shared" si="229"/>
        <v>-0.11144652368938424</v>
      </c>
      <c r="F2480" s="7">
        <f t="shared" si="233"/>
        <v>-0.14678609794360606</v>
      </c>
      <c r="G2480" s="7">
        <f t="shared" si="231"/>
        <v>3.5339574254221823E-2</v>
      </c>
      <c r="H2480" s="7" t="str">
        <f t="shared" si="232"/>
        <v>Sell</v>
      </c>
    </row>
    <row r="2481" spans="1:8" ht="13.5" x14ac:dyDescent="0.35">
      <c r="A2481" s="3">
        <v>45616</v>
      </c>
      <c r="B2481" s="2">
        <v>11.891</v>
      </c>
      <c r="C2481" s="7">
        <f t="shared" si="228"/>
        <v>11.648022533857128</v>
      </c>
      <c r="D2481" s="7">
        <f t="shared" si="230"/>
        <v>11.728306792990395</v>
      </c>
      <c r="E2481" s="7">
        <f t="shared" si="229"/>
        <v>-8.0284259133266644E-2</v>
      </c>
      <c r="F2481" s="7">
        <f t="shared" si="233"/>
        <v>-0.1334857301815382</v>
      </c>
      <c r="G2481" s="7">
        <f t="shared" si="231"/>
        <v>5.3201471048271554E-2</v>
      </c>
      <c r="H2481" s="7" t="str">
        <f t="shared" si="232"/>
        <v>Sell</v>
      </c>
    </row>
    <row r="2482" spans="1:8" ht="13.5" x14ac:dyDescent="0.35">
      <c r="A2482" s="3">
        <v>45617</v>
      </c>
      <c r="B2482" s="2">
        <v>11.977</v>
      </c>
      <c r="C2482" s="7">
        <f t="shared" si="228"/>
        <v>11.698634451725264</v>
      </c>
      <c r="D2482" s="7">
        <f t="shared" si="230"/>
        <v>11.746728512028143</v>
      </c>
      <c r="E2482" s="7">
        <f t="shared" si="229"/>
        <v>-4.8094060302879882E-2</v>
      </c>
      <c r="F2482" s="7">
        <f t="shared" si="233"/>
        <v>-0.11640739620580655</v>
      </c>
      <c r="G2482" s="7">
        <f t="shared" si="231"/>
        <v>6.8313335902926667E-2</v>
      </c>
      <c r="H2482" s="7" t="str">
        <f t="shared" si="232"/>
        <v>Sell</v>
      </c>
    </row>
    <row r="2483" spans="1:8" ht="13.5" x14ac:dyDescent="0.35">
      <c r="A2483" s="3">
        <v>45618</v>
      </c>
      <c r="B2483" s="2">
        <v>11.8432</v>
      </c>
      <c r="C2483" s="7">
        <f t="shared" si="228"/>
        <v>11.720875305305993</v>
      </c>
      <c r="D2483" s="7">
        <f t="shared" si="230"/>
        <v>11.753874548174208</v>
      </c>
      <c r="E2483" s="7">
        <f t="shared" si="229"/>
        <v>-3.2999242868214651E-2</v>
      </c>
      <c r="F2483" s="7">
        <f t="shared" si="233"/>
        <v>-9.9725765538288172E-2</v>
      </c>
      <c r="G2483" s="7">
        <f t="shared" si="231"/>
        <v>6.6726522670073521E-2</v>
      </c>
      <c r="H2483" s="7" t="str">
        <f t="shared" si="232"/>
        <v>Sell</v>
      </c>
    </row>
    <row r="2484" spans="1:8" ht="13.5" x14ac:dyDescent="0.35">
      <c r="A2484" s="3">
        <v>45621</v>
      </c>
      <c r="B2484" s="2">
        <v>11.7668</v>
      </c>
      <c r="C2484" s="7">
        <f t="shared" si="228"/>
        <v>11.727940642951225</v>
      </c>
      <c r="D2484" s="7">
        <f t="shared" si="230"/>
        <v>11.754831989050192</v>
      </c>
      <c r="E2484" s="7">
        <f t="shared" si="229"/>
        <v>-2.6891346098967261E-2</v>
      </c>
      <c r="F2484" s="7">
        <f t="shared" si="233"/>
        <v>-8.5158881650423998E-2</v>
      </c>
      <c r="G2484" s="7">
        <f t="shared" si="231"/>
        <v>5.8267535551456737E-2</v>
      </c>
      <c r="H2484" s="7" t="str">
        <f t="shared" si="232"/>
        <v>Sell</v>
      </c>
    </row>
    <row r="2485" spans="1:8" ht="13.5" x14ac:dyDescent="0.35">
      <c r="A2485" s="3">
        <v>45622</v>
      </c>
      <c r="B2485" s="2">
        <v>11.7</v>
      </c>
      <c r="C2485" s="7">
        <f t="shared" si="228"/>
        <v>11.723642082497191</v>
      </c>
      <c r="D2485" s="7">
        <f t="shared" si="230"/>
        <v>11.750770360231661</v>
      </c>
      <c r="E2485" s="7">
        <f t="shared" si="229"/>
        <v>-2.7128277734469464E-2</v>
      </c>
      <c r="F2485" s="7">
        <f t="shared" si="233"/>
        <v>-7.35527608672331E-2</v>
      </c>
      <c r="G2485" s="7">
        <f t="shared" si="231"/>
        <v>4.6424483132763636E-2</v>
      </c>
      <c r="H2485" s="7" t="str">
        <f t="shared" si="232"/>
        <v>Sell</v>
      </c>
    </row>
    <row r="2486" spans="1:8" ht="13.5" x14ac:dyDescent="0.35">
      <c r="A2486" s="3">
        <v>45623</v>
      </c>
      <c r="B2486" s="2">
        <v>11.6427</v>
      </c>
      <c r="C2486" s="7">
        <f t="shared" si="228"/>
        <v>11.711189454420701</v>
      </c>
      <c r="D2486" s="7">
        <f t="shared" si="230"/>
        <v>11.742765148362649</v>
      </c>
      <c r="E2486" s="7">
        <f t="shared" si="229"/>
        <v>-3.1575693941947591E-2</v>
      </c>
      <c r="F2486" s="7">
        <f t="shared" si="233"/>
        <v>-6.5157347482175998E-2</v>
      </c>
      <c r="G2486" s="7">
        <f t="shared" si="231"/>
        <v>3.3581653540228407E-2</v>
      </c>
      <c r="H2486" s="7" t="str">
        <f t="shared" si="232"/>
        <v>Sell</v>
      </c>
    </row>
    <row r="2487" spans="1:8" ht="13.5" x14ac:dyDescent="0.35">
      <c r="A2487" s="3">
        <v>45624</v>
      </c>
      <c r="B2487" s="2">
        <v>11.4612</v>
      </c>
      <c r="C2487" s="7">
        <f t="shared" si="228"/>
        <v>11.672729538355977</v>
      </c>
      <c r="D2487" s="7">
        <f t="shared" si="230"/>
        <v>11.721908470706156</v>
      </c>
      <c r="E2487" s="7">
        <f t="shared" si="229"/>
        <v>-4.9178932350178783E-2</v>
      </c>
      <c r="F2487" s="7">
        <f t="shared" si="233"/>
        <v>-6.1961664455776562E-2</v>
      </c>
      <c r="G2487" s="7">
        <f t="shared" si="231"/>
        <v>1.2782732105597779E-2</v>
      </c>
      <c r="H2487" s="7" t="str">
        <f t="shared" si="232"/>
        <v>Sell</v>
      </c>
    </row>
    <row r="2488" spans="1:8" ht="13.5" x14ac:dyDescent="0.35">
      <c r="A2488" s="3">
        <v>45625</v>
      </c>
      <c r="B2488" s="2">
        <v>11.633100000000001</v>
      </c>
      <c r="C2488" s="7">
        <f t="shared" si="228"/>
        <v>11.666632686301211</v>
      </c>
      <c r="D2488" s="7">
        <f t="shared" si="230"/>
        <v>11.715330065468663</v>
      </c>
      <c r="E2488" s="7">
        <f t="shared" si="229"/>
        <v>-4.8697379167451871E-2</v>
      </c>
      <c r="F2488" s="7">
        <f t="shared" si="233"/>
        <v>-5.9308807398111632E-2</v>
      </c>
      <c r="G2488" s="7">
        <f t="shared" si="231"/>
        <v>1.0611428230659761E-2</v>
      </c>
      <c r="H2488" s="7" t="str">
        <f t="shared" si="232"/>
        <v>Sell</v>
      </c>
    </row>
    <row r="2489" spans="1:8" ht="13.5" x14ac:dyDescent="0.35">
      <c r="A2489" s="3">
        <v>45628</v>
      </c>
      <c r="B2489" s="2">
        <v>11.614000000000001</v>
      </c>
      <c r="C2489" s="7">
        <f t="shared" si="228"/>
        <v>11.658535349947179</v>
      </c>
      <c r="D2489" s="7">
        <f t="shared" si="230"/>
        <v>11.707824134693206</v>
      </c>
      <c r="E2489" s="7">
        <f t="shared" si="229"/>
        <v>-4.9288784746027048E-2</v>
      </c>
      <c r="F2489" s="7">
        <f t="shared" si="233"/>
        <v>-5.7304802867694717E-2</v>
      </c>
      <c r="G2489" s="7">
        <f t="shared" si="231"/>
        <v>8.0160181216676687E-3</v>
      </c>
      <c r="H2489" s="7" t="str">
        <f t="shared" si="232"/>
        <v>Sell</v>
      </c>
    </row>
    <row r="2490" spans="1:8" ht="13.5" x14ac:dyDescent="0.35">
      <c r="A2490" s="3">
        <v>45629</v>
      </c>
      <c r="B2490" s="2">
        <v>11.4612</v>
      </c>
      <c r="C2490" s="7">
        <f t="shared" si="228"/>
        <v>11.62817606533992</v>
      </c>
      <c r="D2490" s="7">
        <f t="shared" si="230"/>
        <v>11.689555680271488</v>
      </c>
      <c r="E2490" s="7">
        <f t="shared" si="229"/>
        <v>-6.1379614931567517E-2</v>
      </c>
      <c r="F2490" s="7">
        <f t="shared" si="233"/>
        <v>-5.8119765280469284E-2</v>
      </c>
      <c r="G2490" s="7">
        <f t="shared" si="231"/>
        <v>-3.259849651098233E-3</v>
      </c>
      <c r="H2490" s="7" t="str">
        <f t="shared" si="232"/>
        <v>Hold</v>
      </c>
    </row>
    <row r="2491" spans="1:8" ht="13.5" x14ac:dyDescent="0.35">
      <c r="A2491" s="3">
        <v>45630</v>
      </c>
      <c r="B2491" s="2">
        <v>11.6236</v>
      </c>
      <c r="C2491" s="7">
        <f t="shared" si="228"/>
        <v>11.627472055287624</v>
      </c>
      <c r="D2491" s="7">
        <f t="shared" si="230"/>
        <v>11.684670074325453</v>
      </c>
      <c r="E2491" s="7">
        <f t="shared" si="229"/>
        <v>-5.7198019037828729E-2</v>
      </c>
      <c r="F2491" s="7">
        <f t="shared" si="233"/>
        <v>-5.7935416031941175E-2</v>
      </c>
      <c r="G2491" s="7">
        <f t="shared" si="231"/>
        <v>7.3739699411244641E-4</v>
      </c>
      <c r="H2491" s="7" t="str">
        <f t="shared" si="232"/>
        <v>Sell</v>
      </c>
    </row>
    <row r="2492" spans="1:8" ht="13.5" x14ac:dyDescent="0.35">
      <c r="A2492" s="3">
        <v>45631</v>
      </c>
      <c r="B2492" s="2">
        <v>11.556699999999999</v>
      </c>
      <c r="C2492" s="7">
        <f t="shared" si="228"/>
        <v>11.616584046781835</v>
      </c>
      <c r="D2492" s="7">
        <f t="shared" si="230"/>
        <v>11.675190809560604</v>
      </c>
      <c r="E2492" s="7">
        <f t="shared" si="229"/>
        <v>-5.8606762778769195E-2</v>
      </c>
      <c r="F2492" s="7">
        <f t="shared" si="233"/>
        <v>-5.8069685381306788E-2</v>
      </c>
      <c r="G2492" s="7">
        <f t="shared" si="231"/>
        <v>-5.3707739746240712E-4</v>
      </c>
      <c r="H2492" s="7" t="str">
        <f t="shared" si="232"/>
        <v>Hold</v>
      </c>
    </row>
    <row r="2493" spans="1:8" ht="13.5" x14ac:dyDescent="0.35">
      <c r="A2493" s="3">
        <v>45632</v>
      </c>
      <c r="B2493" s="2">
        <v>11.6904</v>
      </c>
      <c r="C2493" s="7">
        <f t="shared" si="228"/>
        <v>11.627940347276937</v>
      </c>
      <c r="D2493" s="7">
        <f t="shared" si="230"/>
        <v>11.676317416259819</v>
      </c>
      <c r="E2493" s="7">
        <f t="shared" si="229"/>
        <v>-4.8377068982881966E-2</v>
      </c>
      <c r="F2493" s="7">
        <f t="shared" si="233"/>
        <v>-5.6131162101621827E-2</v>
      </c>
      <c r="G2493" s="7">
        <f t="shared" si="231"/>
        <v>7.7540931187398618E-3</v>
      </c>
      <c r="H2493" s="7" t="str">
        <f t="shared" si="232"/>
        <v>Sell</v>
      </c>
    </row>
    <row r="2494" spans="1:8" ht="13.5" x14ac:dyDescent="0.35">
      <c r="A2494" s="3">
        <v>45635</v>
      </c>
      <c r="B2494" s="2">
        <v>11.6427</v>
      </c>
      <c r="C2494" s="7">
        <f t="shared" si="228"/>
        <v>11.630211063080486</v>
      </c>
      <c r="D2494" s="7">
        <f t="shared" si="230"/>
        <v>11.673827237277608</v>
      </c>
      <c r="E2494" s="7">
        <f t="shared" si="229"/>
        <v>-4.3616174197122604E-2</v>
      </c>
      <c r="F2494" s="7">
        <f t="shared" si="233"/>
        <v>-5.3628164520721985E-2</v>
      </c>
      <c r="G2494" s="7">
        <f t="shared" si="231"/>
        <v>1.0011990323599382E-2</v>
      </c>
      <c r="H2494" s="7" t="str">
        <f t="shared" si="232"/>
        <v>Sell</v>
      </c>
    </row>
    <row r="2495" spans="1:8" ht="13.5" x14ac:dyDescent="0.35">
      <c r="A2495" s="3">
        <v>45636</v>
      </c>
      <c r="B2495" s="2">
        <v>11.633100000000001</v>
      </c>
      <c r="C2495" s="7">
        <f t="shared" si="228"/>
        <v>11.630655514914256</v>
      </c>
      <c r="D2495" s="7">
        <f t="shared" si="230"/>
        <v>11.670810404886675</v>
      </c>
      <c r="E2495" s="7">
        <f t="shared" si="229"/>
        <v>-4.0154889972418673E-2</v>
      </c>
      <c r="F2495" s="7">
        <f t="shared" si="233"/>
        <v>-5.0933509611061321E-2</v>
      </c>
      <c r="G2495" s="7">
        <f t="shared" si="231"/>
        <v>1.0778619638642649E-2</v>
      </c>
      <c r="H2495" s="7" t="str">
        <f t="shared" si="232"/>
        <v>Sell</v>
      </c>
    </row>
    <row r="2496" spans="1:8" ht="13.5" x14ac:dyDescent="0.35">
      <c r="A2496" s="3">
        <v>45637</v>
      </c>
      <c r="B2496" s="2">
        <v>11.4612</v>
      </c>
      <c r="C2496" s="7">
        <f t="shared" si="228"/>
        <v>11.604585435696679</v>
      </c>
      <c r="D2496" s="7">
        <f t="shared" si="230"/>
        <v>11.655283708228403</v>
      </c>
      <c r="E2496" s="7">
        <f t="shared" si="229"/>
        <v>-5.0698272531723987E-2</v>
      </c>
      <c r="F2496" s="7">
        <f t="shared" si="233"/>
        <v>-5.0886462195193854E-2</v>
      </c>
      <c r="G2496" s="7">
        <f t="shared" si="231"/>
        <v>1.8818966346986765E-4</v>
      </c>
      <c r="H2496" s="7" t="str">
        <f t="shared" si="232"/>
        <v>Sell</v>
      </c>
    </row>
    <row r="2497" spans="1:8" ht="13.5" x14ac:dyDescent="0.35">
      <c r="A2497" s="3">
        <v>45638</v>
      </c>
      <c r="B2497" s="2">
        <v>11.509</v>
      </c>
      <c r="C2497" s="7">
        <f t="shared" si="228"/>
        <v>11.589879984051036</v>
      </c>
      <c r="D2497" s="7">
        <f t="shared" si="230"/>
        <v>11.644447877989261</v>
      </c>
      <c r="E2497" s="7">
        <f t="shared" si="229"/>
        <v>-5.4567893938225254E-2</v>
      </c>
      <c r="F2497" s="7">
        <f t="shared" si="233"/>
        <v>-5.162274854380014E-2</v>
      </c>
      <c r="G2497" s="7">
        <f t="shared" si="231"/>
        <v>-2.9451453944251138E-3</v>
      </c>
      <c r="H2497" s="7" t="str">
        <f t="shared" si="232"/>
        <v>Hold</v>
      </c>
    </row>
    <row r="2498" spans="1:8" ht="13.5" x14ac:dyDescent="0.35">
      <c r="A2498" s="3">
        <v>45639</v>
      </c>
      <c r="B2498" s="2">
        <v>11.509</v>
      </c>
      <c r="C2498" s="7">
        <f t="shared" si="228"/>
        <v>11.577436909581646</v>
      </c>
      <c r="D2498" s="7">
        <f t="shared" si="230"/>
        <v>11.634414701841909</v>
      </c>
      <c r="E2498" s="7">
        <f t="shared" si="229"/>
        <v>-5.6977792260262561E-2</v>
      </c>
      <c r="F2498" s="7">
        <f t="shared" si="233"/>
        <v>-5.2693757287092628E-2</v>
      </c>
      <c r="G2498" s="7">
        <f t="shared" si="231"/>
        <v>-4.2840349731699326E-3</v>
      </c>
      <c r="H2498" s="7" t="str">
        <f t="shared" si="232"/>
        <v>Hold</v>
      </c>
    </row>
    <row r="2499" spans="1:8" ht="13.5" x14ac:dyDescent="0.35">
      <c r="A2499" s="3">
        <v>45642</v>
      </c>
      <c r="B2499" s="2">
        <v>11.4612</v>
      </c>
      <c r="C2499" s="7">
        <f t="shared" si="228"/>
        <v>11.559554308107547</v>
      </c>
      <c r="D2499" s="7">
        <f t="shared" si="230"/>
        <v>11.621583983186953</v>
      </c>
      <c r="E2499" s="7">
        <f t="shared" si="229"/>
        <v>-6.2029675079406488E-2</v>
      </c>
      <c r="F2499" s="7">
        <f t="shared" si="233"/>
        <v>-5.4560940845555399E-2</v>
      </c>
      <c r="G2499" s="7">
        <f t="shared" si="231"/>
        <v>-7.468734233851089E-3</v>
      </c>
      <c r="H2499" s="7" t="str">
        <f t="shared" si="232"/>
        <v>Hold</v>
      </c>
    </row>
    <row r="2500" spans="1:8" ht="13.5" x14ac:dyDescent="0.35">
      <c r="A2500" s="3">
        <v>45644</v>
      </c>
      <c r="B2500" s="2">
        <v>11.4612</v>
      </c>
      <c r="C2500" s="7">
        <f t="shared" si="228"/>
        <v>11.544422876091001</v>
      </c>
      <c r="D2500" s="7">
        <f t="shared" si="230"/>
        <v>11.609703688136069</v>
      </c>
      <c r="E2500" s="7">
        <f t="shared" si="229"/>
        <v>-6.5280812045067194E-2</v>
      </c>
      <c r="F2500" s="7">
        <f t="shared" si="233"/>
        <v>-5.670491508545776E-2</v>
      </c>
      <c r="G2500" s="7">
        <f t="shared" si="231"/>
        <v>-8.5758969596094331E-3</v>
      </c>
      <c r="H2500" s="7" t="str">
        <f t="shared" si="232"/>
        <v>Hold</v>
      </c>
    </row>
    <row r="2501" spans="1:8" ht="13.5" x14ac:dyDescent="0.35">
      <c r="A2501" s="3">
        <v>45645</v>
      </c>
      <c r="B2501" s="2">
        <v>11.4612</v>
      </c>
      <c r="C2501" s="7">
        <f t="shared" si="228"/>
        <v>11.531619356692385</v>
      </c>
      <c r="D2501" s="7">
        <f t="shared" si="230"/>
        <v>11.598703414940804</v>
      </c>
      <c r="E2501" s="7">
        <f t="shared" si="229"/>
        <v>-6.7084058248418899E-2</v>
      </c>
      <c r="F2501" s="7">
        <f t="shared" si="233"/>
        <v>-5.8780743718049991E-2</v>
      </c>
      <c r="G2501" s="7">
        <f t="shared" si="231"/>
        <v>-8.3033145303689077E-3</v>
      </c>
      <c r="H2501" s="7" t="str">
        <f t="shared" si="232"/>
        <v>Hold</v>
      </c>
    </row>
    <row r="2502" spans="1:8" ht="13.5" x14ac:dyDescent="0.35">
      <c r="A2502" s="3">
        <v>45646</v>
      </c>
      <c r="B2502" s="2">
        <v>11.327500000000001</v>
      </c>
      <c r="C2502" s="7">
        <f t="shared" si="228"/>
        <v>11.500216378739712</v>
      </c>
      <c r="D2502" s="7">
        <f t="shared" si="230"/>
        <v>11.578614273093336</v>
      </c>
      <c r="E2502" s="7">
        <f t="shared" si="229"/>
        <v>-7.8397894353624764E-2</v>
      </c>
      <c r="F2502" s="7">
        <f t="shared" si="233"/>
        <v>-6.2704173845164954E-2</v>
      </c>
      <c r="G2502" s="7">
        <f t="shared" si="231"/>
        <v>-1.569372050845981E-2</v>
      </c>
      <c r="H2502" s="7" t="str">
        <f t="shared" si="232"/>
        <v>Hold</v>
      </c>
    </row>
    <row r="2503" spans="1:8" ht="13.5" x14ac:dyDescent="0.35">
      <c r="A2503" s="3">
        <v>45649</v>
      </c>
      <c r="B2503" s="2">
        <v>11.3657</v>
      </c>
      <c r="C2503" s="7">
        <f t="shared" si="228"/>
        <v>11.479521551241294</v>
      </c>
      <c r="D2503" s="7">
        <f t="shared" si="230"/>
        <v>11.562842845456792</v>
      </c>
      <c r="E2503" s="7">
        <f t="shared" si="229"/>
        <v>-8.3321294215497943E-2</v>
      </c>
      <c r="F2503" s="7">
        <f t="shared" si="233"/>
        <v>-6.6827597919231554E-2</v>
      </c>
      <c r="G2503" s="7">
        <f t="shared" si="231"/>
        <v>-1.6493696296266389E-2</v>
      </c>
      <c r="H2503" s="7" t="str">
        <f t="shared" si="232"/>
        <v>Hold</v>
      </c>
    </row>
    <row r="2504" spans="1:8" ht="13.5" x14ac:dyDescent="0.35">
      <c r="A2504" s="3">
        <v>45650</v>
      </c>
      <c r="B2504" s="2">
        <v>11.3561</v>
      </c>
      <c r="C2504" s="7">
        <f t="shared" si="228"/>
        <v>11.460533620281096</v>
      </c>
      <c r="D2504" s="7">
        <f t="shared" si="230"/>
        <v>11.547528560608141</v>
      </c>
      <c r="E2504" s="7">
        <f t="shared" si="229"/>
        <v>-8.6994940327045356E-2</v>
      </c>
      <c r="F2504" s="7">
        <f t="shared" si="233"/>
        <v>-7.0861066400794315E-2</v>
      </c>
      <c r="G2504" s="7">
        <f t="shared" si="231"/>
        <v>-1.6133873926251041E-2</v>
      </c>
      <c r="H2504" s="7" t="str">
        <f t="shared" si="232"/>
        <v>Hold</v>
      </c>
    </row>
    <row r="2505" spans="1:8" ht="13.5" x14ac:dyDescent="0.35">
      <c r="A2505" s="3">
        <v>45651</v>
      </c>
      <c r="B2505" s="2">
        <v>11.3466</v>
      </c>
      <c r="C2505" s="7">
        <f t="shared" si="228"/>
        <v>11.443005371007082</v>
      </c>
      <c r="D2505" s="7">
        <f t="shared" si="230"/>
        <v>11.532644963526057</v>
      </c>
      <c r="E2505" s="7">
        <f t="shared" si="229"/>
        <v>-8.9639592518974354E-2</v>
      </c>
      <c r="F2505" s="7">
        <f t="shared" si="233"/>
        <v>-7.4616771624430325E-2</v>
      </c>
      <c r="G2505" s="7">
        <f t="shared" si="231"/>
        <v>-1.5022820894544028E-2</v>
      </c>
      <c r="H2505" s="7" t="str">
        <f t="shared" si="232"/>
        <v>Hold</v>
      </c>
    </row>
    <row r="2506" spans="1:8" ht="13.5" x14ac:dyDescent="0.35">
      <c r="A2506" s="3">
        <v>45652</v>
      </c>
      <c r="B2506" s="2">
        <v>11.3657</v>
      </c>
      <c r="C2506" s="7">
        <f t="shared" si="228"/>
        <v>11.431112237005992</v>
      </c>
      <c r="D2506" s="7">
        <f t="shared" si="230"/>
        <v>11.520278669931534</v>
      </c>
      <c r="E2506" s="7">
        <f t="shared" si="229"/>
        <v>-8.9166432925541272E-2</v>
      </c>
      <c r="F2506" s="7">
        <f t="shared" si="233"/>
        <v>-7.752670388465252E-2</v>
      </c>
      <c r="G2506" s="7">
        <f t="shared" si="231"/>
        <v>-1.1639729040888752E-2</v>
      </c>
      <c r="H2506" s="7" t="str">
        <f t="shared" si="232"/>
        <v>Hold</v>
      </c>
    </row>
    <row r="2507" spans="1:8" ht="13.5" x14ac:dyDescent="0.35">
      <c r="A2507" s="3">
        <v>45653</v>
      </c>
      <c r="B2507" s="2">
        <v>11.2988</v>
      </c>
      <c r="C2507" s="7">
        <f t="shared" si="228"/>
        <v>11.410756508235838</v>
      </c>
      <c r="D2507" s="7">
        <f t="shared" si="230"/>
        <v>11.503872842529198</v>
      </c>
      <c r="E2507" s="7">
        <f t="shared" si="229"/>
        <v>-9.3116334293359415E-2</v>
      </c>
      <c r="F2507" s="7">
        <f t="shared" si="233"/>
        <v>-8.0644629966393905E-2</v>
      </c>
      <c r="G2507" s="7">
        <f t="shared" si="231"/>
        <v>-1.247170432696551E-2</v>
      </c>
      <c r="H2507" s="7" t="str">
        <f t="shared" si="232"/>
        <v>Hold</v>
      </c>
    </row>
    <row r="2508" spans="1:8" ht="13.5" x14ac:dyDescent="0.35">
      <c r="A2508" s="3">
        <v>45656</v>
      </c>
      <c r="B2508" s="2">
        <v>11.1938</v>
      </c>
      <c r="C2508" s="7">
        <f t="shared" si="228"/>
        <v>11.377378583891863</v>
      </c>
      <c r="D2508" s="7">
        <f t="shared" si="230"/>
        <v>11.480904483823331</v>
      </c>
      <c r="E2508" s="7">
        <f t="shared" si="229"/>
        <v>-0.10352589993146744</v>
      </c>
      <c r="F2508" s="7">
        <f t="shared" si="233"/>
        <v>-8.5220883959408605E-2</v>
      </c>
      <c r="G2508" s="7">
        <f t="shared" si="231"/>
        <v>-1.830501597205883E-2</v>
      </c>
      <c r="H2508" s="7" t="str">
        <f t="shared" si="232"/>
        <v>Hold</v>
      </c>
    </row>
    <row r="2509" spans="1:8" ht="13.5" x14ac:dyDescent="0.35">
      <c r="A2509" s="3">
        <v>45657</v>
      </c>
      <c r="B2509" s="2">
        <v>11.270200000000001</v>
      </c>
      <c r="C2509" s="7">
        <f t="shared" si="228"/>
        <v>11.360889570985423</v>
      </c>
      <c r="D2509" s="7">
        <f t="shared" si="230"/>
        <v>11.465296744280861</v>
      </c>
      <c r="E2509" s="7">
        <f t="shared" si="229"/>
        <v>-0.10440717329543858</v>
      </c>
      <c r="F2509" s="7">
        <f t="shared" si="233"/>
        <v>-8.9058141826614604E-2</v>
      </c>
      <c r="G2509" s="7">
        <f t="shared" si="231"/>
        <v>-1.5349031468823979E-2</v>
      </c>
      <c r="H2509" s="7" t="str">
        <f t="shared" si="232"/>
        <v>Hold</v>
      </c>
    </row>
    <row r="2510" spans="1:8" ht="13.5" x14ac:dyDescent="0.35">
      <c r="A2510" s="3">
        <v>45659</v>
      </c>
      <c r="B2510" s="2">
        <v>11.0792</v>
      </c>
      <c r="C2510" s="7">
        <f t="shared" si="228"/>
        <v>11.317552713910741</v>
      </c>
      <c r="D2510" s="7">
        <f t="shared" si="230"/>
        <v>11.436696985445241</v>
      </c>
      <c r="E2510" s="7">
        <f t="shared" si="229"/>
        <v>-0.11914427153450013</v>
      </c>
      <c r="F2510" s="7">
        <f t="shared" si="233"/>
        <v>-9.5075367768191713E-2</v>
      </c>
      <c r="G2510" s="7">
        <f t="shared" si="231"/>
        <v>-2.4068903766308422E-2</v>
      </c>
      <c r="H2510" s="7" t="str">
        <f t="shared" si="232"/>
        <v>Hold</v>
      </c>
    </row>
    <row r="2511" spans="1:8" ht="13.5" x14ac:dyDescent="0.35">
      <c r="A2511" s="3">
        <v>45660</v>
      </c>
      <c r="B2511" s="2">
        <v>11.0314</v>
      </c>
      <c r="C2511" s="7">
        <f t="shared" ref="C2511:C2574" si="234">$C$4*B2511+C2510*(1-$C$4)</f>
        <v>11.273529219462935</v>
      </c>
      <c r="D2511" s="7">
        <f t="shared" si="230"/>
        <v>11.40667498652337</v>
      </c>
      <c r="E2511" s="7">
        <f t="shared" si="229"/>
        <v>-0.13314576706043546</v>
      </c>
      <c r="F2511" s="7">
        <f t="shared" si="233"/>
        <v>-0.10268944762664046</v>
      </c>
      <c r="G2511" s="7">
        <f t="shared" si="231"/>
        <v>-3.0456319433794996E-2</v>
      </c>
      <c r="H2511" s="7" t="str">
        <f t="shared" si="232"/>
        <v>Hold</v>
      </c>
    </row>
    <row r="2512" spans="1:8" ht="13.5" x14ac:dyDescent="0.35">
      <c r="A2512" s="3">
        <v>45663</v>
      </c>
      <c r="B2512" s="2">
        <v>10.8881</v>
      </c>
      <c r="C2512" s="7">
        <f t="shared" si="234"/>
        <v>11.214232416468638</v>
      </c>
      <c r="D2512" s="7">
        <f t="shared" si="230"/>
        <v>11.368262024558675</v>
      </c>
      <c r="E2512" s="7">
        <f t="shared" si="229"/>
        <v>-0.15402960809003652</v>
      </c>
      <c r="F2512" s="7">
        <f t="shared" si="233"/>
        <v>-0.11295747971931969</v>
      </c>
      <c r="G2512" s="7">
        <f t="shared" si="231"/>
        <v>-4.1072128370716832E-2</v>
      </c>
      <c r="H2512" s="7" t="str">
        <f t="shared" si="232"/>
        <v>Hold</v>
      </c>
    </row>
    <row r="2513" spans="1:8" ht="13.5" x14ac:dyDescent="0.35">
      <c r="A2513" s="3">
        <v>45664</v>
      </c>
      <c r="B2513" s="2">
        <v>10.744899999999999</v>
      </c>
      <c r="C2513" s="7">
        <f t="shared" si="234"/>
        <v>11.142027429319617</v>
      </c>
      <c r="D2513" s="7">
        <f t="shared" si="230"/>
        <v>11.322087059776551</v>
      </c>
      <c r="E2513" s="7">
        <f t="shared" si="229"/>
        <v>-0.18005963045693463</v>
      </c>
      <c r="F2513" s="7">
        <f t="shared" si="233"/>
        <v>-0.12637790986684266</v>
      </c>
      <c r="G2513" s="7">
        <f t="shared" si="231"/>
        <v>-5.3681720590091964E-2</v>
      </c>
      <c r="H2513" s="7" t="str">
        <f t="shared" si="232"/>
        <v>Hold</v>
      </c>
    </row>
    <row r="2514" spans="1:8" ht="13.5" x14ac:dyDescent="0.35">
      <c r="A2514" s="3">
        <v>45665</v>
      </c>
      <c r="B2514" s="2">
        <v>10.744899999999999</v>
      </c>
      <c r="C2514" s="7">
        <f t="shared" si="234"/>
        <v>11.080930901731982</v>
      </c>
      <c r="D2514" s="7">
        <f t="shared" si="230"/>
        <v>11.279332462756066</v>
      </c>
      <c r="E2514" s="7">
        <f t="shared" si="229"/>
        <v>-0.19840156102408457</v>
      </c>
      <c r="F2514" s="7">
        <f t="shared" si="233"/>
        <v>-0.14078264009829106</v>
      </c>
      <c r="G2514" s="7">
        <f t="shared" si="231"/>
        <v>-5.7618920925793515E-2</v>
      </c>
      <c r="H2514" s="7" t="str">
        <f t="shared" si="232"/>
        <v>Hold</v>
      </c>
    </row>
    <row r="2515" spans="1:8" ht="13.5" x14ac:dyDescent="0.35">
      <c r="A2515" s="3">
        <v>45666</v>
      </c>
      <c r="B2515" s="2">
        <v>10.7926</v>
      </c>
      <c r="C2515" s="7">
        <f t="shared" si="234"/>
        <v>11.036572301465522</v>
      </c>
      <c r="D2515" s="7">
        <f t="shared" si="230"/>
        <v>11.243278206255617</v>
      </c>
      <c r="E2515" s="7">
        <f t="shared" si="229"/>
        <v>-0.20670590479009476</v>
      </c>
      <c r="F2515" s="7">
        <f t="shared" si="233"/>
        <v>-0.1539672930366518</v>
      </c>
      <c r="G2515" s="7">
        <f t="shared" si="231"/>
        <v>-5.2738611753442965E-2</v>
      </c>
      <c r="H2515" s="7" t="str">
        <f t="shared" si="232"/>
        <v>Hold</v>
      </c>
    </row>
    <row r="2516" spans="1:8" ht="13.5" x14ac:dyDescent="0.35">
      <c r="A2516" s="3">
        <v>45667</v>
      </c>
      <c r="B2516" s="2">
        <v>10.926299999999999</v>
      </c>
      <c r="C2516" s="7">
        <f t="shared" si="234"/>
        <v>11.019607332009288</v>
      </c>
      <c r="D2516" s="7">
        <f t="shared" si="230"/>
        <v>11.219798339125571</v>
      </c>
      <c r="E2516" s="7">
        <f t="shared" si="229"/>
        <v>-0.2001910071162829</v>
      </c>
      <c r="F2516" s="7">
        <f t="shared" si="233"/>
        <v>-0.16321203585257804</v>
      </c>
      <c r="G2516" s="7">
        <f t="shared" si="231"/>
        <v>-3.6978971263704863E-2</v>
      </c>
      <c r="H2516" s="7" t="str">
        <f t="shared" si="232"/>
        <v>Hold</v>
      </c>
    </row>
    <row r="2517" spans="1:8" ht="13.5" x14ac:dyDescent="0.35">
      <c r="A2517" s="3">
        <v>45670</v>
      </c>
      <c r="B2517" s="2">
        <v>11.041</v>
      </c>
      <c r="C2517" s="7">
        <f t="shared" si="234"/>
        <v>11.022898511700168</v>
      </c>
      <c r="D2517" s="7">
        <f t="shared" si="230"/>
        <v>11.206554017708863</v>
      </c>
      <c r="E2517" s="7">
        <f t="shared" si="229"/>
        <v>-0.1836555060086944</v>
      </c>
      <c r="F2517" s="7">
        <f t="shared" si="233"/>
        <v>-0.16730072988380132</v>
      </c>
      <c r="G2517" s="7">
        <f t="shared" si="231"/>
        <v>-1.6354776124893083E-2</v>
      </c>
      <c r="H2517" s="7" t="str">
        <f t="shared" si="232"/>
        <v>Hold</v>
      </c>
    </row>
    <row r="2518" spans="1:8" ht="13.5" x14ac:dyDescent="0.35">
      <c r="A2518" s="3">
        <v>45671</v>
      </c>
      <c r="B2518" s="2">
        <v>11.165100000000001</v>
      </c>
      <c r="C2518" s="7">
        <f t="shared" si="234"/>
        <v>11.044775663746297</v>
      </c>
      <c r="D2518" s="7">
        <f t="shared" si="230"/>
        <v>11.203483349730428</v>
      </c>
      <c r="E2518" s="7">
        <f t="shared" si="229"/>
        <v>-0.15870768598413143</v>
      </c>
      <c r="F2518" s="7">
        <f t="shared" si="233"/>
        <v>-0.16558212110386736</v>
      </c>
      <c r="G2518" s="7">
        <f t="shared" si="231"/>
        <v>6.8744351197359277E-3</v>
      </c>
      <c r="H2518" s="7" t="str">
        <f t="shared" si="232"/>
        <v>Sell</v>
      </c>
    </row>
    <row r="2519" spans="1:8" ht="13.5" x14ac:dyDescent="0.35">
      <c r="A2519" s="3">
        <v>45672</v>
      </c>
      <c r="B2519" s="2">
        <v>11.1747</v>
      </c>
      <c r="C2519" s="7">
        <f t="shared" si="234"/>
        <v>11.064764023169943</v>
      </c>
      <c r="D2519" s="7">
        <f t="shared" si="230"/>
        <v>11.201351249750395</v>
      </c>
      <c r="E2519" s="7">
        <f t="shared" si="229"/>
        <v>-0.13658722658045264</v>
      </c>
      <c r="F2519" s="7">
        <f t="shared" si="233"/>
        <v>-0.15978314219918444</v>
      </c>
      <c r="G2519" s="7">
        <f t="shared" si="231"/>
        <v>2.3195915618731799E-2</v>
      </c>
      <c r="H2519" s="7" t="str">
        <f t="shared" si="232"/>
        <v>Sell</v>
      </c>
    </row>
    <row r="2520" spans="1:8" ht="13.5" x14ac:dyDescent="0.35">
      <c r="A2520" s="3">
        <v>45673</v>
      </c>
      <c r="B2520" s="2">
        <v>11.1365</v>
      </c>
      <c r="C2520" s="7">
        <f t="shared" si="234"/>
        <v>11.075800327297644</v>
      </c>
      <c r="D2520" s="7">
        <f t="shared" si="230"/>
        <v>11.196547453472588</v>
      </c>
      <c r="E2520" s="7">
        <f t="shared" si="229"/>
        <v>-0.12074712617494399</v>
      </c>
      <c r="F2520" s="7">
        <f t="shared" si="233"/>
        <v>-0.15197593899433637</v>
      </c>
      <c r="G2520" s="7">
        <f t="shared" si="231"/>
        <v>3.1228812819392382E-2</v>
      </c>
      <c r="H2520" s="7" t="str">
        <f t="shared" si="232"/>
        <v>Sell</v>
      </c>
    </row>
    <row r="2521" spans="1:8" ht="13.5" x14ac:dyDescent="0.35">
      <c r="A2521" s="3">
        <v>45674</v>
      </c>
      <c r="B2521" s="2">
        <v>10.983599999999999</v>
      </c>
      <c r="C2521" s="7">
        <f t="shared" si="234"/>
        <v>11.061615661559545</v>
      </c>
      <c r="D2521" s="7">
        <f t="shared" si="230"/>
        <v>11.180773568030174</v>
      </c>
      <c r="E2521" s="7">
        <f t="shared" si="229"/>
        <v>-0.11915790647062963</v>
      </c>
      <c r="F2521" s="7">
        <f t="shared" si="233"/>
        <v>-0.14541233248959504</v>
      </c>
      <c r="G2521" s="7">
        <f t="shared" si="231"/>
        <v>2.625442601896541E-2</v>
      </c>
      <c r="H2521" s="7" t="str">
        <f t="shared" si="232"/>
        <v>Sell</v>
      </c>
    </row>
    <row r="2522" spans="1:8" ht="13.5" x14ac:dyDescent="0.35">
      <c r="A2522" s="3">
        <v>45677</v>
      </c>
      <c r="B2522" s="2">
        <v>11.231999999999999</v>
      </c>
      <c r="C2522" s="7">
        <f t="shared" si="234"/>
        <v>11.087828636704229</v>
      </c>
      <c r="D2522" s="7">
        <f t="shared" si="230"/>
        <v>11.184568118546458</v>
      </c>
      <c r="E2522" s="7">
        <f t="shared" si="229"/>
        <v>-9.673948184222958E-2</v>
      </c>
      <c r="F2522" s="7">
        <f t="shared" si="233"/>
        <v>-0.13567776236012197</v>
      </c>
      <c r="G2522" s="7">
        <f t="shared" si="231"/>
        <v>3.8938280517892387E-2</v>
      </c>
      <c r="H2522" s="7" t="str">
        <f t="shared" si="232"/>
        <v>Sell</v>
      </c>
    </row>
    <row r="2523" spans="1:8" ht="13.5" x14ac:dyDescent="0.35">
      <c r="A2523" s="3">
        <v>45678</v>
      </c>
      <c r="B2523" s="2">
        <v>11.4612</v>
      </c>
      <c r="C2523" s="7">
        <f t="shared" si="234"/>
        <v>11.145270384903577</v>
      </c>
      <c r="D2523" s="7">
        <f t="shared" si="230"/>
        <v>11.205059369024498</v>
      </c>
      <c r="E2523" s="7">
        <f t="shared" si="229"/>
        <v>-5.9788984120920929E-2</v>
      </c>
      <c r="F2523" s="7">
        <f t="shared" si="233"/>
        <v>-0.12050000671228177</v>
      </c>
      <c r="G2523" s="7">
        <f t="shared" si="231"/>
        <v>6.0711022591360839E-2</v>
      </c>
      <c r="H2523" s="7" t="str">
        <f t="shared" si="232"/>
        <v>Sell</v>
      </c>
    </row>
    <row r="2524" spans="1:8" ht="13.5" x14ac:dyDescent="0.35">
      <c r="A2524" s="3">
        <v>45679</v>
      </c>
      <c r="B2524" s="2">
        <v>11.4612</v>
      </c>
      <c r="C2524" s="7">
        <f t="shared" si="234"/>
        <v>11.193874941072258</v>
      </c>
      <c r="D2524" s="7">
        <f t="shared" si="230"/>
        <v>11.224032749096757</v>
      </c>
      <c r="E2524" s="7">
        <f t="shared" ref="E2524:E2587" si="235">C2524-D2524</f>
        <v>-3.0157808024499744E-2</v>
      </c>
      <c r="F2524" s="7">
        <f t="shared" si="233"/>
        <v>-0.10243156697472537</v>
      </c>
      <c r="G2524" s="7">
        <f t="shared" si="231"/>
        <v>7.2273758950225628E-2</v>
      </c>
      <c r="H2524" s="7" t="str">
        <f t="shared" si="232"/>
        <v>Sell</v>
      </c>
    </row>
    <row r="2525" spans="1:8" ht="13.5" x14ac:dyDescent="0.35">
      <c r="A2525" s="3">
        <v>45680</v>
      </c>
      <c r="B2525" s="2">
        <v>11.881399999999999</v>
      </c>
      <c r="C2525" s="7">
        <f t="shared" si="234"/>
        <v>11.29964802706114</v>
      </c>
      <c r="D2525" s="7">
        <f t="shared" ref="D2525:D2588" si="236">$D$4*B2525+(1-$D$4)*D2524</f>
        <v>11.272726619534033</v>
      </c>
      <c r="E2525" s="7">
        <f t="shared" si="235"/>
        <v>2.6921407527106922E-2</v>
      </c>
      <c r="F2525" s="7">
        <f t="shared" si="233"/>
        <v>-7.6560972074358913E-2</v>
      </c>
      <c r="G2525" s="7">
        <f t="shared" si="231"/>
        <v>0.10348237960146583</v>
      </c>
      <c r="H2525" s="7" t="str">
        <f t="shared" si="232"/>
        <v>Sell</v>
      </c>
    </row>
    <row r="2526" spans="1:8" ht="13.5" x14ac:dyDescent="0.35">
      <c r="A2526" s="3">
        <v>45681</v>
      </c>
      <c r="B2526" s="2">
        <v>12.0343</v>
      </c>
      <c r="C2526" s="7">
        <f t="shared" si="234"/>
        <v>11.412671407513272</v>
      </c>
      <c r="D2526" s="7">
        <f t="shared" si="236"/>
        <v>11.329139462531511</v>
      </c>
      <c r="E2526" s="7">
        <f t="shared" si="235"/>
        <v>8.3531944981761086E-2</v>
      </c>
      <c r="F2526" s="7">
        <f t="shared" si="233"/>
        <v>-4.4542388663134917E-2</v>
      </c>
      <c r="G2526" s="7">
        <f t="shared" si="231"/>
        <v>0.12807433364489601</v>
      </c>
      <c r="H2526" s="7" t="str">
        <f t="shared" si="232"/>
        <v>Sell</v>
      </c>
    </row>
    <row r="2527" spans="1:8" ht="13.5" x14ac:dyDescent="0.35">
      <c r="A2527" s="3">
        <v>45684</v>
      </c>
      <c r="B2527" s="2">
        <v>11.9579</v>
      </c>
      <c r="C2527" s="7">
        <f t="shared" si="234"/>
        <v>11.496552729434306</v>
      </c>
      <c r="D2527" s="7">
        <f t="shared" si="236"/>
        <v>11.375714317158806</v>
      </c>
      <c r="E2527" s="7">
        <f t="shared" si="235"/>
        <v>0.12083841227549996</v>
      </c>
      <c r="F2527" s="7">
        <f t="shared" si="233"/>
        <v>-1.1466228475407937E-2</v>
      </c>
      <c r="G2527" s="7">
        <f t="shared" si="231"/>
        <v>0.13230464075090789</v>
      </c>
      <c r="H2527" s="7" t="str">
        <f t="shared" si="232"/>
        <v>Sell</v>
      </c>
    </row>
    <row r="2528" spans="1:8" ht="13.5" x14ac:dyDescent="0.35">
      <c r="A2528" s="3">
        <v>45685</v>
      </c>
      <c r="B2528" s="2">
        <v>11.9101</v>
      </c>
      <c r="C2528" s="7">
        <f t="shared" si="234"/>
        <v>11.560175386444412</v>
      </c>
      <c r="D2528" s="7">
        <f t="shared" si="236"/>
        <v>11.415298441813709</v>
      </c>
      <c r="E2528" s="7">
        <f t="shared" si="235"/>
        <v>0.14487694463070255</v>
      </c>
      <c r="F2528" s="7">
        <f t="shared" si="233"/>
        <v>1.9802406145814161E-2</v>
      </c>
      <c r="G2528" s="7">
        <f t="shared" si="231"/>
        <v>0.12507453848488839</v>
      </c>
      <c r="H2528" s="7" t="str">
        <f t="shared" si="232"/>
        <v>Sell</v>
      </c>
    </row>
    <row r="2529" spans="1:8" ht="13.5" x14ac:dyDescent="0.35">
      <c r="A2529" s="3">
        <v>45686</v>
      </c>
      <c r="B2529" s="2">
        <v>12.0152</v>
      </c>
      <c r="C2529" s="7">
        <f t="shared" si="234"/>
        <v>11.630179173145271</v>
      </c>
      <c r="D2529" s="7">
        <f t="shared" si="236"/>
        <v>11.459735594271953</v>
      </c>
      <c r="E2529" s="7">
        <f t="shared" si="235"/>
        <v>0.17044357887331785</v>
      </c>
      <c r="F2529" s="7">
        <f t="shared" si="233"/>
        <v>4.9930640691314893E-2</v>
      </c>
      <c r="G2529" s="7">
        <f t="shared" si="231"/>
        <v>0.12051293818200295</v>
      </c>
      <c r="H2529" s="7" t="str">
        <f t="shared" si="232"/>
        <v>Sell</v>
      </c>
    </row>
    <row r="2530" spans="1:8" ht="13.5" x14ac:dyDescent="0.35">
      <c r="A2530" s="3">
        <v>45687</v>
      </c>
      <c r="B2530" s="2">
        <v>12.005599999999999</v>
      </c>
      <c r="C2530" s="7">
        <f t="shared" si="234"/>
        <v>11.687936223430615</v>
      </c>
      <c r="D2530" s="7">
        <f t="shared" si="236"/>
        <v>11.500169994696252</v>
      </c>
      <c r="E2530" s="7">
        <f t="shared" si="235"/>
        <v>0.18776622873436288</v>
      </c>
      <c r="F2530" s="7">
        <f t="shared" si="233"/>
        <v>7.7497758299924502E-2</v>
      </c>
      <c r="G2530" s="7">
        <f t="shared" si="231"/>
        <v>0.11026847043443838</v>
      </c>
      <c r="H2530" s="7" t="str">
        <f t="shared" si="232"/>
        <v>Sell</v>
      </c>
    </row>
    <row r="2531" spans="1:8" ht="13.5" x14ac:dyDescent="0.35">
      <c r="A2531" s="3">
        <v>45688</v>
      </c>
      <c r="B2531" s="2">
        <v>11.938700000000001</v>
      </c>
      <c r="C2531" s="7">
        <f t="shared" si="234"/>
        <v>11.726515265979751</v>
      </c>
      <c r="D2531" s="7">
        <f t="shared" si="236"/>
        <v>11.532653698792824</v>
      </c>
      <c r="E2531" s="7">
        <f t="shared" si="235"/>
        <v>0.19386156718692682</v>
      </c>
      <c r="F2531" s="7">
        <f t="shared" si="233"/>
        <v>0.10077052007732497</v>
      </c>
      <c r="G2531" s="7">
        <f t="shared" si="231"/>
        <v>9.3091047109601852E-2</v>
      </c>
      <c r="H2531" s="7" t="str">
        <f t="shared" si="232"/>
        <v>Sell</v>
      </c>
    </row>
    <row r="2532" spans="1:8" ht="13.5" x14ac:dyDescent="0.35">
      <c r="A2532" s="3">
        <v>45691</v>
      </c>
      <c r="B2532" s="2">
        <v>11.977</v>
      </c>
      <c r="C2532" s="7">
        <f t="shared" si="234"/>
        <v>11.765051378905945</v>
      </c>
      <c r="D2532" s="7">
        <f t="shared" si="236"/>
        <v>11.565568239622985</v>
      </c>
      <c r="E2532" s="7">
        <f t="shared" si="235"/>
        <v>0.19948313928295924</v>
      </c>
      <c r="F2532" s="7">
        <f t="shared" si="233"/>
        <v>0.12051304391845183</v>
      </c>
      <c r="G2532" s="7">
        <f t="shared" ref="G2532:G2595" si="237">E2532-F2532</f>
        <v>7.8970095364507414E-2</v>
      </c>
      <c r="H2532" s="7" t="str">
        <f t="shared" ref="H2532:H2595" si="238">IF(G2532&lt;0,"Hold","Sell")</f>
        <v>Sell</v>
      </c>
    </row>
    <row r="2533" spans="1:8" ht="13.5" x14ac:dyDescent="0.35">
      <c r="A2533" s="3">
        <v>45692</v>
      </c>
      <c r="B2533" s="2">
        <v>11.986499999999999</v>
      </c>
      <c r="C2533" s="7">
        <f t="shared" si="234"/>
        <v>11.799120397535798</v>
      </c>
      <c r="D2533" s="7">
        <f t="shared" si="236"/>
        <v>11.596748370021283</v>
      </c>
      <c r="E2533" s="7">
        <f t="shared" si="235"/>
        <v>0.20237202751451555</v>
      </c>
      <c r="F2533" s="7">
        <f t="shared" ref="F2533:F2596" si="239">(E2533*(2/10))+((1-(2/10))*F2532)</f>
        <v>0.1368848406376646</v>
      </c>
      <c r="G2533" s="7">
        <f t="shared" si="237"/>
        <v>6.5487186876850956E-2</v>
      </c>
      <c r="H2533" s="7" t="str">
        <f t="shared" si="238"/>
        <v>Sell</v>
      </c>
    </row>
    <row r="2534" spans="1:8" ht="13.5" x14ac:dyDescent="0.35">
      <c r="A2534" s="3">
        <v>45693</v>
      </c>
      <c r="B2534" s="2">
        <v>12.043799999999999</v>
      </c>
      <c r="C2534" s="7">
        <f t="shared" si="234"/>
        <v>11.836763413299522</v>
      </c>
      <c r="D2534" s="7">
        <f t="shared" si="236"/>
        <v>11.629863305575261</v>
      </c>
      <c r="E2534" s="7">
        <f t="shared" si="235"/>
        <v>0.20690010772426071</v>
      </c>
      <c r="F2534" s="7">
        <f t="shared" si="239"/>
        <v>0.15088789405498382</v>
      </c>
      <c r="G2534" s="7">
        <f t="shared" si="237"/>
        <v>5.6012213669276889E-2</v>
      </c>
      <c r="H2534" s="7" t="str">
        <f t="shared" si="238"/>
        <v>Sell</v>
      </c>
    </row>
    <row r="2535" spans="1:8" ht="13.5" x14ac:dyDescent="0.35">
      <c r="A2535" s="3">
        <v>45694</v>
      </c>
      <c r="B2535" s="2">
        <v>12.0343</v>
      </c>
      <c r="C2535" s="7">
        <f t="shared" si="234"/>
        <v>11.86715365740729</v>
      </c>
      <c r="D2535" s="7">
        <f t="shared" si="236"/>
        <v>11.659821579236352</v>
      </c>
      <c r="E2535" s="7">
        <f t="shared" si="235"/>
        <v>0.20733207817093735</v>
      </c>
      <c r="F2535" s="7">
        <f t="shared" si="239"/>
        <v>0.16217673087817452</v>
      </c>
      <c r="G2535" s="7">
        <f t="shared" si="237"/>
        <v>4.5155347292762826E-2</v>
      </c>
      <c r="H2535" s="7" t="str">
        <f t="shared" si="238"/>
        <v>Sell</v>
      </c>
    </row>
    <row r="2536" spans="1:8" ht="13.5" x14ac:dyDescent="0.35">
      <c r="A2536" s="3">
        <v>45695</v>
      </c>
      <c r="B2536" s="2">
        <v>12.0343</v>
      </c>
      <c r="C2536" s="7">
        <f t="shared" si="234"/>
        <v>11.892868479344628</v>
      </c>
      <c r="D2536" s="7">
        <f t="shared" si="236"/>
        <v>11.68756072151514</v>
      </c>
      <c r="E2536" s="7">
        <f t="shared" si="235"/>
        <v>0.20530775782948751</v>
      </c>
      <c r="F2536" s="7">
        <f t="shared" si="239"/>
        <v>0.17080293626843712</v>
      </c>
      <c r="G2536" s="7">
        <f t="shared" si="237"/>
        <v>3.4504821561050392E-2</v>
      </c>
      <c r="H2536" s="7" t="str">
        <f t="shared" si="238"/>
        <v>Sell</v>
      </c>
    </row>
    <row r="2537" spans="1:8" ht="13.5" x14ac:dyDescent="0.35">
      <c r="A2537" s="3">
        <v>45698</v>
      </c>
      <c r="B2537" s="2">
        <v>12.597799999999999</v>
      </c>
      <c r="C2537" s="7">
        <f t="shared" si="234"/>
        <v>12.001319482522378</v>
      </c>
      <c r="D2537" s="7">
        <f t="shared" si="236"/>
        <v>11.754985853254759</v>
      </c>
      <c r="E2537" s="7">
        <f t="shared" si="235"/>
        <v>0.24633362926761926</v>
      </c>
      <c r="F2537" s="7">
        <f t="shared" si="239"/>
        <v>0.18590907486827354</v>
      </c>
      <c r="G2537" s="7">
        <f t="shared" si="237"/>
        <v>6.0424554399345715E-2</v>
      </c>
      <c r="H2537" s="7" t="str">
        <f t="shared" si="238"/>
        <v>Sell</v>
      </c>
    </row>
    <row r="2538" spans="1:8" ht="13.5" x14ac:dyDescent="0.35">
      <c r="A2538" s="3">
        <v>45699</v>
      </c>
      <c r="B2538" s="2">
        <v>12.9703</v>
      </c>
      <c r="C2538" s="7">
        <f t="shared" si="234"/>
        <v>12.150393408288165</v>
      </c>
      <c r="D2538" s="7">
        <f t="shared" si="236"/>
        <v>11.845009123384036</v>
      </c>
      <c r="E2538" s="7">
        <f t="shared" si="235"/>
        <v>0.30538428490412883</v>
      </c>
      <c r="F2538" s="7">
        <f t="shared" si="239"/>
        <v>0.20980411687544462</v>
      </c>
      <c r="G2538" s="7">
        <f t="shared" si="237"/>
        <v>9.5580168028684215E-2</v>
      </c>
      <c r="H2538" s="7" t="str">
        <f t="shared" si="238"/>
        <v>Sell</v>
      </c>
    </row>
    <row r="2539" spans="1:8" ht="13.5" x14ac:dyDescent="0.35">
      <c r="A2539" s="3">
        <v>45700</v>
      </c>
      <c r="B2539" s="2">
        <v>12.9703</v>
      </c>
      <c r="C2539" s="7">
        <f t="shared" si="234"/>
        <v>12.27653288393614</v>
      </c>
      <c r="D2539" s="7">
        <f t="shared" si="236"/>
        <v>11.928364003133368</v>
      </c>
      <c r="E2539" s="7">
        <f t="shared" si="235"/>
        <v>0.34816888080277231</v>
      </c>
      <c r="F2539" s="7">
        <f t="shared" si="239"/>
        <v>0.23747706966091017</v>
      </c>
      <c r="G2539" s="7">
        <f t="shared" si="237"/>
        <v>0.11069181114186213</v>
      </c>
      <c r="H2539" s="7" t="str">
        <f t="shared" si="238"/>
        <v>Sell</v>
      </c>
    </row>
    <row r="2540" spans="1:8" ht="13.5" x14ac:dyDescent="0.35">
      <c r="A2540" s="3">
        <v>45701</v>
      </c>
      <c r="B2540" s="2">
        <v>12.9703</v>
      </c>
      <c r="C2540" s="7">
        <f t="shared" si="234"/>
        <v>12.383266286407503</v>
      </c>
      <c r="D2540" s="7">
        <f t="shared" si="236"/>
        <v>12.005544447345711</v>
      </c>
      <c r="E2540" s="7">
        <f t="shared" si="235"/>
        <v>0.3777218390617918</v>
      </c>
      <c r="F2540" s="7">
        <f t="shared" si="239"/>
        <v>0.26552602354108651</v>
      </c>
      <c r="G2540" s="7">
        <f t="shared" si="237"/>
        <v>0.11219581552070529</v>
      </c>
      <c r="H2540" s="7" t="str">
        <f t="shared" si="238"/>
        <v>Sell</v>
      </c>
    </row>
    <row r="2541" spans="1:8" ht="13.5" x14ac:dyDescent="0.35">
      <c r="A2541" s="3">
        <v>45702</v>
      </c>
      <c r="B2541" s="2">
        <v>12.9321</v>
      </c>
      <c r="C2541" s="7">
        <f t="shared" si="234"/>
        <v>12.46770224234481</v>
      </c>
      <c r="D2541" s="7">
        <f t="shared" si="236"/>
        <v>12.074178191986769</v>
      </c>
      <c r="E2541" s="7">
        <f t="shared" si="235"/>
        <v>0.39352405035804061</v>
      </c>
      <c r="F2541" s="7">
        <f t="shared" si="239"/>
        <v>0.29112562890447735</v>
      </c>
      <c r="G2541" s="7">
        <f t="shared" si="237"/>
        <v>0.10239842145356326</v>
      </c>
      <c r="H2541" s="7" t="str">
        <f t="shared" si="238"/>
        <v>Sell</v>
      </c>
    </row>
    <row r="2542" spans="1:8" ht="13.5" x14ac:dyDescent="0.35">
      <c r="A2542" s="3">
        <v>45705</v>
      </c>
      <c r="B2542" s="2">
        <v>12.6837</v>
      </c>
      <c r="C2542" s="7">
        <f t="shared" si="234"/>
        <v>12.500932666599455</v>
      </c>
      <c r="D2542" s="7">
        <f t="shared" si="236"/>
        <v>12.119327955543305</v>
      </c>
      <c r="E2542" s="7">
        <f t="shared" si="235"/>
        <v>0.38160471105615024</v>
      </c>
      <c r="F2542" s="7">
        <f t="shared" si="239"/>
        <v>0.30922144533481194</v>
      </c>
      <c r="G2542" s="7">
        <f t="shared" si="237"/>
        <v>7.2383265721338297E-2</v>
      </c>
      <c r="H2542" s="7" t="str">
        <f t="shared" si="238"/>
        <v>Sell</v>
      </c>
    </row>
    <row r="2543" spans="1:8" ht="13.5" x14ac:dyDescent="0.35">
      <c r="A2543" s="3">
        <v>45706</v>
      </c>
      <c r="B2543" s="2">
        <v>12.6073</v>
      </c>
      <c r="C2543" s="7">
        <f t="shared" si="234"/>
        <v>12.517296871738001</v>
      </c>
      <c r="D2543" s="7">
        <f t="shared" si="236"/>
        <v>12.155474032910467</v>
      </c>
      <c r="E2543" s="7">
        <f t="shared" si="235"/>
        <v>0.36182283882753374</v>
      </c>
      <c r="F2543" s="7">
        <f t="shared" si="239"/>
        <v>0.31974172403335632</v>
      </c>
      <c r="G2543" s="7">
        <f t="shared" si="237"/>
        <v>4.2081114794177421E-2</v>
      </c>
      <c r="H2543" s="7" t="str">
        <f t="shared" si="238"/>
        <v>Sell</v>
      </c>
    </row>
    <row r="2544" spans="1:8" ht="13.5" x14ac:dyDescent="0.35">
      <c r="A2544" s="3">
        <v>45707</v>
      </c>
      <c r="B2544" s="2">
        <v>12.827</v>
      </c>
      <c r="C2544" s="7">
        <f t="shared" si="234"/>
        <v>12.564943506855231</v>
      </c>
      <c r="D2544" s="7">
        <f t="shared" si="236"/>
        <v>12.205216697139322</v>
      </c>
      <c r="E2544" s="7">
        <f t="shared" si="235"/>
        <v>0.35972680971590876</v>
      </c>
      <c r="F2544" s="7">
        <f t="shared" si="239"/>
        <v>0.32773874116986679</v>
      </c>
      <c r="G2544" s="7">
        <f t="shared" si="237"/>
        <v>3.198806854604197E-2</v>
      </c>
      <c r="H2544" s="7" t="str">
        <f t="shared" si="238"/>
        <v>Sell</v>
      </c>
    </row>
    <row r="2545" spans="1:8" ht="13.5" x14ac:dyDescent="0.35">
      <c r="A2545" s="3">
        <v>45708</v>
      </c>
      <c r="B2545" s="2">
        <v>13.3141</v>
      </c>
      <c r="C2545" s="7">
        <f t="shared" si="234"/>
        <v>12.680198351954427</v>
      </c>
      <c r="D2545" s="7">
        <f t="shared" si="236"/>
        <v>12.287356201054928</v>
      </c>
      <c r="E2545" s="7">
        <f t="shared" si="235"/>
        <v>0.39284215089949903</v>
      </c>
      <c r="F2545" s="7">
        <f t="shared" si="239"/>
        <v>0.34075942311579321</v>
      </c>
      <c r="G2545" s="7">
        <f t="shared" si="237"/>
        <v>5.2082727783705818E-2</v>
      </c>
      <c r="H2545" s="7" t="str">
        <f t="shared" si="238"/>
        <v>Sell</v>
      </c>
    </row>
    <row r="2546" spans="1:8" ht="13.5" x14ac:dyDescent="0.35">
      <c r="A2546" s="3">
        <v>45709</v>
      </c>
      <c r="B2546" s="2">
        <v>13.2759</v>
      </c>
      <c r="C2546" s="7">
        <f t="shared" si="234"/>
        <v>12.771844759346054</v>
      </c>
      <c r="D2546" s="7">
        <f t="shared" si="236"/>
        <v>12.360581667643451</v>
      </c>
      <c r="E2546" s="7">
        <f t="shared" si="235"/>
        <v>0.41126309170260278</v>
      </c>
      <c r="F2546" s="7">
        <f t="shared" si="239"/>
        <v>0.35486015683315514</v>
      </c>
      <c r="G2546" s="7">
        <f t="shared" si="237"/>
        <v>5.6402934869447641E-2</v>
      </c>
      <c r="H2546" s="7" t="str">
        <f t="shared" si="238"/>
        <v>Sell</v>
      </c>
    </row>
    <row r="2547" spans="1:8" ht="13.5" x14ac:dyDescent="0.35">
      <c r="A2547" s="3">
        <v>45712</v>
      </c>
      <c r="B2547" s="2">
        <v>13.2759</v>
      </c>
      <c r="C2547" s="7">
        <f t="shared" si="234"/>
        <v>12.849391719446661</v>
      </c>
      <c r="D2547" s="7">
        <f t="shared" si="236"/>
        <v>12.428383025595789</v>
      </c>
      <c r="E2547" s="7">
        <f t="shared" si="235"/>
        <v>0.42100869385087236</v>
      </c>
      <c r="F2547" s="7">
        <f t="shared" si="239"/>
        <v>0.36808986423669865</v>
      </c>
      <c r="G2547" s="7">
        <f t="shared" si="237"/>
        <v>5.2918829614173712E-2</v>
      </c>
      <c r="H2547" s="7" t="str">
        <f t="shared" si="238"/>
        <v>Sell</v>
      </c>
    </row>
    <row r="2548" spans="1:8" ht="13.5" x14ac:dyDescent="0.35">
      <c r="A2548" s="3">
        <v>45713</v>
      </c>
      <c r="B2548" s="2">
        <v>13.7439</v>
      </c>
      <c r="C2548" s="7">
        <f t="shared" si="234"/>
        <v>12.987008377993329</v>
      </c>
      <c r="D2548" s="7">
        <f t="shared" si="236"/>
        <v>12.525828727403507</v>
      </c>
      <c r="E2548" s="7">
        <f t="shared" si="235"/>
        <v>0.46117965058982158</v>
      </c>
      <c r="F2548" s="7">
        <f t="shared" si="239"/>
        <v>0.38670782150732325</v>
      </c>
      <c r="G2548" s="7">
        <f t="shared" si="237"/>
        <v>7.4471829082498331E-2</v>
      </c>
      <c r="H2548" s="7" t="str">
        <f t="shared" si="238"/>
        <v>Sell</v>
      </c>
    </row>
    <row r="2549" spans="1:8" ht="13.5" x14ac:dyDescent="0.35">
      <c r="A2549" s="3">
        <v>45714</v>
      </c>
      <c r="B2549" s="2">
        <v>13.9445</v>
      </c>
      <c r="C2549" s="7">
        <f t="shared" si="234"/>
        <v>13.13431478137897</v>
      </c>
      <c r="D2549" s="7">
        <f t="shared" si="236"/>
        <v>12.63091548833658</v>
      </c>
      <c r="E2549" s="7">
        <f t="shared" si="235"/>
        <v>0.50339929304239028</v>
      </c>
      <c r="F2549" s="7">
        <f t="shared" si="239"/>
        <v>0.4100461158143367</v>
      </c>
      <c r="G2549" s="7">
        <f t="shared" si="237"/>
        <v>9.3353177228053585E-2</v>
      </c>
      <c r="H2549" s="7" t="str">
        <f t="shared" si="238"/>
        <v>Sell</v>
      </c>
    </row>
    <row r="2550" spans="1:8" ht="13.5" x14ac:dyDescent="0.35">
      <c r="A2550" s="3">
        <v>45715</v>
      </c>
      <c r="B2550" s="2">
        <v>14.1355</v>
      </c>
      <c r="C2550" s="7">
        <f t="shared" si="234"/>
        <v>13.288343276551435</v>
      </c>
      <c r="D2550" s="7">
        <f t="shared" si="236"/>
        <v>12.742366192904241</v>
      </c>
      <c r="E2550" s="7">
        <f t="shared" si="235"/>
        <v>0.54597708364719466</v>
      </c>
      <c r="F2550" s="7">
        <f t="shared" si="239"/>
        <v>0.43723230938090835</v>
      </c>
      <c r="G2550" s="7">
        <f t="shared" si="237"/>
        <v>0.10874477426628631</v>
      </c>
      <c r="H2550" s="7" t="str">
        <f t="shared" si="238"/>
        <v>Sell</v>
      </c>
    </row>
    <row r="2551" spans="1:8" ht="13.5" x14ac:dyDescent="0.35">
      <c r="A2551" s="3">
        <v>45716</v>
      </c>
      <c r="B2551" s="2">
        <v>14.04</v>
      </c>
      <c r="C2551" s="7">
        <f t="shared" si="234"/>
        <v>13.403982772466598</v>
      </c>
      <c r="D2551" s="7">
        <f t="shared" si="236"/>
        <v>12.838487215652075</v>
      </c>
      <c r="E2551" s="7">
        <f t="shared" si="235"/>
        <v>0.56549555681452368</v>
      </c>
      <c r="F2551" s="7">
        <f t="shared" si="239"/>
        <v>0.46288495886763142</v>
      </c>
      <c r="G2551" s="7">
        <f t="shared" si="237"/>
        <v>0.10261059794689226</v>
      </c>
      <c r="H2551" s="7" t="str">
        <f t="shared" si="238"/>
        <v>Sell</v>
      </c>
    </row>
    <row r="2552" spans="1:8" ht="13.5" x14ac:dyDescent="0.35">
      <c r="A2552" s="3">
        <v>45719</v>
      </c>
      <c r="B2552" s="2">
        <v>14.164099999999999</v>
      </c>
      <c r="C2552" s="7">
        <f t="shared" si="234"/>
        <v>13.520923884394813</v>
      </c>
      <c r="D2552" s="7">
        <f t="shared" si="236"/>
        <v>12.936680755233404</v>
      </c>
      <c r="E2552" s="7">
        <f t="shared" si="235"/>
        <v>0.58424312916140941</v>
      </c>
      <c r="F2552" s="7">
        <f t="shared" si="239"/>
        <v>0.48715659292638708</v>
      </c>
      <c r="G2552" s="7">
        <f t="shared" si="237"/>
        <v>9.7086536235022336E-2</v>
      </c>
      <c r="H2552" s="7" t="str">
        <f t="shared" si="238"/>
        <v>Sell</v>
      </c>
    </row>
    <row r="2553" spans="1:8" ht="13.5" x14ac:dyDescent="0.35">
      <c r="A2553" s="3">
        <v>45720</v>
      </c>
      <c r="B2553" s="2">
        <v>14.746700000000001</v>
      </c>
      <c r="C2553" s="7">
        <f t="shared" si="234"/>
        <v>13.709504825257151</v>
      </c>
      <c r="D2553" s="7">
        <f t="shared" si="236"/>
        <v>13.070756254845744</v>
      </c>
      <c r="E2553" s="7">
        <f t="shared" si="235"/>
        <v>0.63874857041140665</v>
      </c>
      <c r="F2553" s="7">
        <f t="shared" si="239"/>
        <v>0.51747498842339101</v>
      </c>
      <c r="G2553" s="7">
        <f t="shared" si="237"/>
        <v>0.12127358198801563</v>
      </c>
      <c r="H2553" s="7" t="str">
        <f t="shared" si="238"/>
        <v>Sell</v>
      </c>
    </row>
    <row r="2554" spans="1:8" ht="13.5" x14ac:dyDescent="0.35">
      <c r="A2554" s="3">
        <v>45721</v>
      </c>
      <c r="B2554" s="2">
        <v>14.231</v>
      </c>
      <c r="C2554" s="7">
        <f t="shared" si="234"/>
        <v>13.789734852140665</v>
      </c>
      <c r="D2554" s="7">
        <f t="shared" si="236"/>
        <v>13.15670023596828</v>
      </c>
      <c r="E2554" s="7">
        <f t="shared" si="235"/>
        <v>0.63303461617238455</v>
      </c>
      <c r="F2554" s="7">
        <f t="shared" si="239"/>
        <v>0.54058691397318981</v>
      </c>
      <c r="G2554" s="7">
        <f t="shared" si="237"/>
        <v>9.2447702199194737E-2</v>
      </c>
      <c r="H2554" s="7" t="str">
        <f t="shared" si="238"/>
        <v>Sell</v>
      </c>
    </row>
    <row r="2555" spans="1:8" ht="13.5" x14ac:dyDescent="0.35">
      <c r="A2555" s="3">
        <v>45722</v>
      </c>
      <c r="B2555" s="2">
        <v>14.020899999999999</v>
      </c>
      <c r="C2555" s="7">
        <f t="shared" si="234"/>
        <v>13.825298721042101</v>
      </c>
      <c r="D2555" s="7">
        <f t="shared" si="236"/>
        <v>13.220715033303964</v>
      </c>
      <c r="E2555" s="7">
        <f t="shared" si="235"/>
        <v>0.60458368773813653</v>
      </c>
      <c r="F2555" s="7">
        <f t="shared" si="239"/>
        <v>0.55338626872617913</v>
      </c>
      <c r="G2555" s="7">
        <f t="shared" si="237"/>
        <v>5.1197419011957401E-2</v>
      </c>
      <c r="H2555" s="7" t="str">
        <f t="shared" si="238"/>
        <v>Sell</v>
      </c>
    </row>
    <row r="2556" spans="1:8" ht="13.5" x14ac:dyDescent="0.35">
      <c r="A2556" s="3">
        <v>45723</v>
      </c>
      <c r="B2556" s="2">
        <v>13.5624</v>
      </c>
      <c r="C2556" s="7">
        <f t="shared" si="234"/>
        <v>13.784852763958702</v>
      </c>
      <c r="D2556" s="7">
        <f t="shared" si="236"/>
        <v>13.246025030837004</v>
      </c>
      <c r="E2556" s="7">
        <f t="shared" si="235"/>
        <v>0.53882773312169796</v>
      </c>
      <c r="F2556" s="7">
        <f t="shared" si="239"/>
        <v>0.55047456160528296</v>
      </c>
      <c r="G2556" s="7">
        <f t="shared" si="237"/>
        <v>-1.1646828483585003E-2</v>
      </c>
      <c r="H2556" s="7" t="str">
        <f t="shared" si="238"/>
        <v>Hold</v>
      </c>
    </row>
    <row r="2557" spans="1:8" ht="13.5" x14ac:dyDescent="0.35">
      <c r="A2557" s="3">
        <v>45726</v>
      </c>
      <c r="B2557" s="2">
        <v>14.1259</v>
      </c>
      <c r="C2557" s="7">
        <f t="shared" si="234"/>
        <v>13.837321569503516</v>
      </c>
      <c r="D2557" s="7">
        <f t="shared" si="236"/>
        <v>13.311200954478707</v>
      </c>
      <c r="E2557" s="7">
        <f t="shared" si="235"/>
        <v>0.52612061502480856</v>
      </c>
      <c r="F2557" s="7">
        <f t="shared" si="239"/>
        <v>0.5456037722891881</v>
      </c>
      <c r="G2557" s="7">
        <f t="shared" si="237"/>
        <v>-1.9483157264379547E-2</v>
      </c>
      <c r="H2557" s="7" t="str">
        <f t="shared" si="238"/>
        <v>Hold</v>
      </c>
    </row>
    <row r="2558" spans="1:8" ht="13.5" x14ac:dyDescent="0.35">
      <c r="A2558" s="3">
        <v>45727</v>
      </c>
      <c r="B2558" s="2">
        <v>13.896699999999999</v>
      </c>
      <c r="C2558" s="7">
        <f t="shared" si="234"/>
        <v>13.846456712656821</v>
      </c>
      <c r="D2558" s="7">
        <f t="shared" si="236"/>
        <v>13.354571254146951</v>
      </c>
      <c r="E2558" s="7">
        <f t="shared" si="235"/>
        <v>0.49188545850986998</v>
      </c>
      <c r="F2558" s="7">
        <f t="shared" si="239"/>
        <v>0.53486010953332452</v>
      </c>
      <c r="G2558" s="7">
        <f t="shared" si="237"/>
        <v>-4.2974651023454546E-2</v>
      </c>
      <c r="H2558" s="7" t="str">
        <f t="shared" si="238"/>
        <v>Hold</v>
      </c>
    </row>
    <row r="2559" spans="1:8" ht="13.5" x14ac:dyDescent="0.35">
      <c r="A2559" s="3">
        <v>45728</v>
      </c>
      <c r="B2559" s="2">
        <v>14.0877</v>
      </c>
      <c r="C2559" s="7">
        <f t="shared" si="234"/>
        <v>13.88357106455577</v>
      </c>
      <c r="D2559" s="7">
        <f t="shared" si="236"/>
        <v>13.408877087173101</v>
      </c>
      <c r="E2559" s="7">
        <f t="shared" si="235"/>
        <v>0.47469397738266927</v>
      </c>
      <c r="F2559" s="7">
        <f t="shared" si="239"/>
        <v>0.52282688310319347</v>
      </c>
      <c r="G2559" s="7">
        <f t="shared" si="237"/>
        <v>-4.8132905720524199E-2</v>
      </c>
      <c r="H2559" s="7" t="str">
        <f t="shared" si="238"/>
        <v>Hold</v>
      </c>
    </row>
    <row r="2560" spans="1:8" ht="13.5" x14ac:dyDescent="0.35">
      <c r="A2560" s="3">
        <v>45729</v>
      </c>
      <c r="B2560" s="2">
        <v>13.9922</v>
      </c>
      <c r="C2560" s="7">
        <f t="shared" si="234"/>
        <v>13.900283208470267</v>
      </c>
      <c r="D2560" s="7">
        <f t="shared" si="236"/>
        <v>13.452086191826947</v>
      </c>
      <c r="E2560" s="7">
        <f t="shared" si="235"/>
        <v>0.44819701664332001</v>
      </c>
      <c r="F2560" s="7">
        <f t="shared" si="239"/>
        <v>0.50790090981121883</v>
      </c>
      <c r="G2560" s="7">
        <f t="shared" si="237"/>
        <v>-5.9703893167898814E-2</v>
      </c>
      <c r="H2560" s="7" t="str">
        <f t="shared" si="238"/>
        <v>Hold</v>
      </c>
    </row>
    <row r="2561" spans="1:8" ht="13.5" x14ac:dyDescent="0.35">
      <c r="A2561" s="3">
        <v>45730</v>
      </c>
      <c r="B2561" s="2">
        <v>14.1259</v>
      </c>
      <c r="C2561" s="7">
        <f t="shared" si="234"/>
        <v>13.934993484090224</v>
      </c>
      <c r="D2561" s="7">
        <f t="shared" si="236"/>
        <v>13.501998325765692</v>
      </c>
      <c r="E2561" s="7">
        <f t="shared" si="235"/>
        <v>0.43299515832453217</v>
      </c>
      <c r="F2561" s="7">
        <f t="shared" si="239"/>
        <v>0.49291975951388156</v>
      </c>
      <c r="G2561" s="7">
        <f t="shared" si="237"/>
        <v>-5.9924601189349391E-2</v>
      </c>
      <c r="H2561" s="7" t="str">
        <f t="shared" si="238"/>
        <v>Hold</v>
      </c>
    </row>
    <row r="2562" spans="1:8" ht="13.5" x14ac:dyDescent="0.35">
      <c r="A2562" s="3">
        <v>45733</v>
      </c>
      <c r="B2562" s="2">
        <v>13.677</v>
      </c>
      <c r="C2562" s="7">
        <f t="shared" si="234"/>
        <v>13.895302178845574</v>
      </c>
      <c r="D2562" s="7">
        <f t="shared" si="236"/>
        <v>13.514961412746011</v>
      </c>
      <c r="E2562" s="7">
        <f t="shared" si="235"/>
        <v>0.3803407660995628</v>
      </c>
      <c r="F2562" s="7">
        <f t="shared" si="239"/>
        <v>0.47040396083101782</v>
      </c>
      <c r="G2562" s="7">
        <f t="shared" si="237"/>
        <v>-9.0063194731455021E-2</v>
      </c>
      <c r="H2562" s="7" t="str">
        <f t="shared" si="238"/>
        <v>Hold</v>
      </c>
    </row>
    <row r="2563" spans="1:8" ht="13.5" x14ac:dyDescent="0.35">
      <c r="A2563" s="3">
        <v>45734</v>
      </c>
      <c r="B2563" s="2">
        <v>14.1259</v>
      </c>
      <c r="C2563" s="7">
        <f t="shared" si="234"/>
        <v>13.930778766715484</v>
      </c>
      <c r="D2563" s="7">
        <f t="shared" si="236"/>
        <v>13.560216122912973</v>
      </c>
      <c r="E2563" s="7">
        <f t="shared" si="235"/>
        <v>0.37056264380251136</v>
      </c>
      <c r="F2563" s="7">
        <f t="shared" si="239"/>
        <v>0.45043569742531658</v>
      </c>
      <c r="G2563" s="7">
        <f t="shared" si="237"/>
        <v>-7.9873053622805223E-2</v>
      </c>
      <c r="H2563" s="7" t="str">
        <f t="shared" si="238"/>
        <v>Hold</v>
      </c>
    </row>
    <row r="2564" spans="1:8" ht="13.5" x14ac:dyDescent="0.35">
      <c r="A2564" s="3">
        <v>45735</v>
      </c>
      <c r="B2564" s="2">
        <v>13.8012</v>
      </c>
      <c r="C2564" s="7">
        <f t="shared" si="234"/>
        <v>13.910843571836178</v>
      </c>
      <c r="D2564" s="7">
        <f t="shared" si="236"/>
        <v>13.578066780474975</v>
      </c>
      <c r="E2564" s="7">
        <f t="shared" si="235"/>
        <v>0.33277679136120319</v>
      </c>
      <c r="F2564" s="7">
        <f t="shared" si="239"/>
        <v>0.42690391621249391</v>
      </c>
      <c r="G2564" s="7">
        <f t="shared" si="237"/>
        <v>-9.4127124851290711E-2</v>
      </c>
      <c r="H2564" s="7" t="str">
        <f t="shared" si="238"/>
        <v>Hold</v>
      </c>
    </row>
    <row r="2565" spans="1:8" ht="13.5" x14ac:dyDescent="0.35">
      <c r="A2565" s="3">
        <v>45737</v>
      </c>
      <c r="B2565" s="2">
        <v>14.1259</v>
      </c>
      <c r="C2565" s="7">
        <f t="shared" si="234"/>
        <v>13.943929176169075</v>
      </c>
      <c r="D2565" s="7">
        <f t="shared" si="236"/>
        <v>13.61864701895831</v>
      </c>
      <c r="E2565" s="7">
        <f t="shared" si="235"/>
        <v>0.32528215721076492</v>
      </c>
      <c r="F2565" s="7">
        <f t="shared" si="239"/>
        <v>0.40657956441214815</v>
      </c>
      <c r="G2565" s="7">
        <f t="shared" si="237"/>
        <v>-8.1297407201383232E-2</v>
      </c>
      <c r="H2565" s="7" t="str">
        <f t="shared" si="238"/>
        <v>Hold</v>
      </c>
    </row>
    <row r="2566" spans="1:8" ht="13.5" x14ac:dyDescent="0.35">
      <c r="A2566" s="3">
        <v>45740</v>
      </c>
      <c r="B2566" s="2">
        <v>13.858499999999999</v>
      </c>
      <c r="C2566" s="7">
        <f t="shared" si="234"/>
        <v>13.930786225989216</v>
      </c>
      <c r="D2566" s="7">
        <f t="shared" si="236"/>
        <v>13.636413906442879</v>
      </c>
      <c r="E2566" s="7">
        <f t="shared" si="235"/>
        <v>0.29437231954633702</v>
      </c>
      <c r="F2566" s="7">
        <f t="shared" si="239"/>
        <v>0.38413811543898596</v>
      </c>
      <c r="G2566" s="7">
        <f t="shared" si="237"/>
        <v>-8.9765795892648936E-2</v>
      </c>
      <c r="H2566" s="7" t="str">
        <f t="shared" si="238"/>
        <v>Hold</v>
      </c>
    </row>
    <row r="2567" spans="1:8" ht="13.5" x14ac:dyDescent="0.35">
      <c r="A2567" s="3">
        <v>45741</v>
      </c>
      <c r="B2567" s="2">
        <v>13.9445</v>
      </c>
      <c r="C2567" s="7">
        <f t="shared" si="234"/>
        <v>13.932896037375491</v>
      </c>
      <c r="D2567" s="7">
        <f t="shared" si="236"/>
        <v>13.65923509855822</v>
      </c>
      <c r="E2567" s="7">
        <f t="shared" si="235"/>
        <v>0.2736609388172706</v>
      </c>
      <c r="F2567" s="7">
        <f t="shared" si="239"/>
        <v>0.36204268011464291</v>
      </c>
      <c r="G2567" s="7">
        <f t="shared" si="237"/>
        <v>-8.8381741297372307E-2</v>
      </c>
      <c r="H2567" s="7" t="str">
        <f t="shared" si="238"/>
        <v>Hold</v>
      </c>
    </row>
    <row r="2568" spans="1:8" ht="13.5" x14ac:dyDescent="0.35">
      <c r="A2568" s="3">
        <v>45742</v>
      </c>
      <c r="B2568" s="2">
        <v>13.8872</v>
      </c>
      <c r="C2568" s="7">
        <f t="shared" si="234"/>
        <v>13.925865877779261</v>
      </c>
      <c r="D2568" s="7">
        <f t="shared" si="236"/>
        <v>13.676121387553907</v>
      </c>
      <c r="E2568" s="7">
        <f t="shared" si="235"/>
        <v>0.24974449022535339</v>
      </c>
      <c r="F2568" s="7">
        <f t="shared" si="239"/>
        <v>0.33958304213678503</v>
      </c>
      <c r="G2568" s="7">
        <f t="shared" si="237"/>
        <v>-8.9838551911431641E-2</v>
      </c>
      <c r="H2568" s="7" t="str">
        <f t="shared" si="238"/>
        <v>Hold</v>
      </c>
    </row>
    <row r="2569" spans="1:8" ht="13.5" x14ac:dyDescent="0.35">
      <c r="A2569" s="3">
        <v>45743</v>
      </c>
      <c r="B2569" s="2">
        <v>13.8489</v>
      </c>
      <c r="C2569" s="7">
        <f t="shared" si="234"/>
        <v>13.91402497350553</v>
      </c>
      <c r="D2569" s="7">
        <f t="shared" si="236"/>
        <v>13.688919803290656</v>
      </c>
      <c r="E2569" s="7">
        <f t="shared" si="235"/>
        <v>0.22510517021487431</v>
      </c>
      <c r="F2569" s="7">
        <f t="shared" si="239"/>
        <v>0.31668746775240292</v>
      </c>
      <c r="G2569" s="7">
        <f t="shared" si="237"/>
        <v>-9.1582297537528612E-2</v>
      </c>
      <c r="H2569" s="7" t="str">
        <f t="shared" si="238"/>
        <v>Hold</v>
      </c>
    </row>
    <row r="2570" spans="1:8" ht="13.5" x14ac:dyDescent="0.35">
      <c r="A2570" s="3">
        <v>45744</v>
      </c>
      <c r="B2570" s="2">
        <v>13.791600000000001</v>
      </c>
      <c r="C2570" s="7">
        <f t="shared" si="234"/>
        <v>13.895190362196987</v>
      </c>
      <c r="D2570" s="7">
        <f t="shared" si="236"/>
        <v>13.696525743787644</v>
      </c>
      <c r="E2570" s="7">
        <f t="shared" si="235"/>
        <v>0.19866461840934235</v>
      </c>
      <c r="F2570" s="7">
        <f t="shared" si="239"/>
        <v>0.29308289788379083</v>
      </c>
      <c r="G2570" s="7">
        <f t="shared" si="237"/>
        <v>-9.4418279474448474E-2</v>
      </c>
      <c r="H2570" s="7" t="str">
        <f t="shared" si="238"/>
        <v>Hold</v>
      </c>
    </row>
    <row r="2571" spans="1:8" ht="13.5" x14ac:dyDescent="0.35">
      <c r="A2571" s="3">
        <v>45749</v>
      </c>
      <c r="B2571" s="2">
        <v>13.3714</v>
      </c>
      <c r="C2571" s="7">
        <f t="shared" si="234"/>
        <v>13.814607229551296</v>
      </c>
      <c r="D2571" s="7">
        <f t="shared" si="236"/>
        <v>13.67244235535893</v>
      </c>
      <c r="E2571" s="7">
        <f t="shared" si="235"/>
        <v>0.14216487419236579</v>
      </c>
      <c r="F2571" s="7">
        <f t="shared" si="239"/>
        <v>0.26289929314550586</v>
      </c>
      <c r="G2571" s="7">
        <f t="shared" si="237"/>
        <v>-0.12073441895314008</v>
      </c>
      <c r="H2571" s="7" t="str">
        <f t="shared" si="238"/>
        <v>Hold</v>
      </c>
    </row>
    <row r="2572" spans="1:8" ht="13.5" x14ac:dyDescent="0.35">
      <c r="A2572" s="3">
        <v>45750</v>
      </c>
      <c r="B2572" s="2">
        <v>13.648400000000001</v>
      </c>
      <c r="C2572" s="7">
        <f t="shared" si="234"/>
        <v>13.789036886543403</v>
      </c>
      <c r="D2572" s="7">
        <f t="shared" si="236"/>
        <v>13.670661440147157</v>
      </c>
      <c r="E2572" s="7">
        <f t="shared" si="235"/>
        <v>0.11837544639624653</v>
      </c>
      <c r="F2572" s="7">
        <f t="shared" si="239"/>
        <v>0.233994523795654</v>
      </c>
      <c r="G2572" s="7">
        <f t="shared" si="237"/>
        <v>-0.11561907739940747</v>
      </c>
      <c r="H2572" s="7" t="str">
        <f t="shared" si="238"/>
        <v>Hold</v>
      </c>
    </row>
    <row r="2573" spans="1:8" ht="13.5" x14ac:dyDescent="0.35">
      <c r="A2573" s="3">
        <v>45751</v>
      </c>
      <c r="B2573" s="2">
        <v>13.447800000000001</v>
      </c>
      <c r="C2573" s="7">
        <f t="shared" si="234"/>
        <v>13.736538903998266</v>
      </c>
      <c r="D2573" s="7">
        <f t="shared" si="236"/>
        <v>13.654153185321441</v>
      </c>
      <c r="E2573" s="7">
        <f t="shared" si="235"/>
        <v>8.2385718676825093E-2</v>
      </c>
      <c r="F2573" s="7">
        <f t="shared" si="239"/>
        <v>0.20367276277188823</v>
      </c>
      <c r="G2573" s="7">
        <f t="shared" si="237"/>
        <v>-0.12128704409506313</v>
      </c>
      <c r="H2573" s="7" t="str">
        <f t="shared" si="238"/>
        <v>Hold</v>
      </c>
    </row>
    <row r="2574" spans="1:8" ht="13.5" x14ac:dyDescent="0.35">
      <c r="A2574" s="3">
        <v>45754</v>
      </c>
      <c r="B2574" s="2">
        <v>13.3714</v>
      </c>
      <c r="C2574" s="7">
        <f t="shared" si="234"/>
        <v>13.680363687998533</v>
      </c>
      <c r="D2574" s="7">
        <f t="shared" si="236"/>
        <v>13.633208504927261</v>
      </c>
      <c r="E2574" s="7">
        <f t="shared" si="235"/>
        <v>4.7155183071271978E-2</v>
      </c>
      <c r="F2574" s="7">
        <f t="shared" si="239"/>
        <v>0.17236924683176499</v>
      </c>
      <c r="G2574" s="7">
        <f t="shared" si="237"/>
        <v>-0.12521406376049302</v>
      </c>
      <c r="H2574" s="7" t="str">
        <f t="shared" si="238"/>
        <v>Hold</v>
      </c>
    </row>
    <row r="2575" spans="1:8" ht="13.5" x14ac:dyDescent="0.35">
      <c r="A2575" s="3">
        <v>45755</v>
      </c>
      <c r="B2575" s="2">
        <v>13.2759</v>
      </c>
      <c r="C2575" s="7">
        <f t="shared" ref="C2575:C2638" si="240">$C$4*B2575+C2574*(1-$C$4)</f>
        <v>13.618138505229528</v>
      </c>
      <c r="D2575" s="7">
        <f t="shared" si="236"/>
        <v>13.606741208265982</v>
      </c>
      <c r="E2575" s="7">
        <f t="shared" si="235"/>
        <v>1.1397296963545855E-2</v>
      </c>
      <c r="F2575" s="7">
        <f t="shared" si="239"/>
        <v>0.14017485685812117</v>
      </c>
      <c r="G2575" s="7">
        <f t="shared" si="237"/>
        <v>-0.12877755989457532</v>
      </c>
      <c r="H2575" s="7" t="str">
        <f t="shared" si="238"/>
        <v>Hold</v>
      </c>
    </row>
    <row r="2576" spans="1:8" ht="13.5" x14ac:dyDescent="0.35">
      <c r="A2576" s="3">
        <v>45757</v>
      </c>
      <c r="B2576" s="2">
        <v>13.084899999999999</v>
      </c>
      <c r="C2576" s="7">
        <f t="shared" si="240"/>
        <v>13.536101812117293</v>
      </c>
      <c r="D2576" s="7">
        <f t="shared" si="236"/>
        <v>13.568086303949983</v>
      </c>
      <c r="E2576" s="7">
        <f t="shared" si="235"/>
        <v>-3.1984491832689699E-2</v>
      </c>
      <c r="F2576" s="7">
        <f t="shared" si="239"/>
        <v>0.10574298711995901</v>
      </c>
      <c r="G2576" s="7">
        <f t="shared" si="237"/>
        <v>-0.1377274789526487</v>
      </c>
      <c r="H2576" s="7" t="str">
        <f t="shared" si="238"/>
        <v>Hold</v>
      </c>
    </row>
    <row r="2577" spans="1:8" ht="13.5" x14ac:dyDescent="0.35">
      <c r="A2577" s="3">
        <v>45758</v>
      </c>
      <c r="B2577" s="2">
        <v>13.266299999999999</v>
      </c>
      <c r="C2577" s="7">
        <f t="shared" si="240"/>
        <v>13.494593841022326</v>
      </c>
      <c r="D2577" s="7">
        <f t="shared" si="236"/>
        <v>13.545731762916651</v>
      </c>
      <c r="E2577" s="7">
        <f t="shared" si="235"/>
        <v>-5.1137921894325089E-2</v>
      </c>
      <c r="F2577" s="7">
        <f t="shared" si="239"/>
        <v>7.43668053171022E-2</v>
      </c>
      <c r="G2577" s="7">
        <f t="shared" si="237"/>
        <v>-0.1255047272114273</v>
      </c>
      <c r="H2577" s="7" t="str">
        <f t="shared" si="238"/>
        <v>Hold</v>
      </c>
    </row>
    <row r="2578" spans="1:8" ht="13.5" x14ac:dyDescent="0.35">
      <c r="A2578" s="3">
        <v>45761</v>
      </c>
      <c r="B2578" s="2">
        <v>13.1326</v>
      </c>
      <c r="C2578" s="7">
        <f t="shared" si="240"/>
        <v>13.438902480865044</v>
      </c>
      <c r="D2578" s="7">
        <f t="shared" si="236"/>
        <v>13.51512941010801</v>
      </c>
      <c r="E2578" s="7">
        <f t="shared" si="235"/>
        <v>-7.6226929242965369E-2</v>
      </c>
      <c r="F2578" s="7">
        <f t="shared" si="239"/>
        <v>4.4248058405088692E-2</v>
      </c>
      <c r="G2578" s="7">
        <f t="shared" si="237"/>
        <v>-0.12047498764805406</v>
      </c>
      <c r="H2578" s="7" t="str">
        <f t="shared" si="238"/>
        <v>Hold</v>
      </c>
    </row>
    <row r="2579" spans="1:8" ht="13.5" x14ac:dyDescent="0.35">
      <c r="A2579" s="3">
        <v>45762</v>
      </c>
      <c r="B2579" s="2">
        <v>12.9034</v>
      </c>
      <c r="C2579" s="7">
        <f t="shared" si="240"/>
        <v>13.356517483808883</v>
      </c>
      <c r="D2579" s="7">
        <f t="shared" si="236"/>
        <v>13.46981612047038</v>
      </c>
      <c r="E2579" s="7">
        <f t="shared" si="235"/>
        <v>-0.1132986366614972</v>
      </c>
      <c r="F2579" s="7">
        <f t="shared" si="239"/>
        <v>1.2738719391771514E-2</v>
      </c>
      <c r="G2579" s="7">
        <f t="shared" si="237"/>
        <v>-0.12603735605326871</v>
      </c>
      <c r="H2579" s="7" t="str">
        <f t="shared" si="238"/>
        <v>Hold</v>
      </c>
    </row>
    <row r="2580" spans="1:8" ht="13.5" x14ac:dyDescent="0.35">
      <c r="A2580" s="3">
        <v>45763</v>
      </c>
      <c r="B2580" s="2">
        <v>13.6197</v>
      </c>
      <c r="C2580" s="7">
        <f t="shared" si="240"/>
        <v>13.397007101684441</v>
      </c>
      <c r="D2580" s="7">
        <f t="shared" si="236"/>
        <v>13.480918630065167</v>
      </c>
      <c r="E2580" s="7">
        <f t="shared" si="235"/>
        <v>-8.3911528380726352E-2</v>
      </c>
      <c r="F2580" s="7">
        <f t="shared" si="239"/>
        <v>-6.5913301627280613E-3</v>
      </c>
      <c r="G2580" s="7">
        <f t="shared" si="237"/>
        <v>-7.7320198217998293E-2</v>
      </c>
      <c r="H2580" s="7" t="str">
        <f t="shared" si="238"/>
        <v>Hold</v>
      </c>
    </row>
    <row r="2581" spans="1:8" ht="13.5" x14ac:dyDescent="0.35">
      <c r="A2581" s="3">
        <v>45764</v>
      </c>
      <c r="B2581" s="2">
        <v>13.3714</v>
      </c>
      <c r="C2581" s="7">
        <f t="shared" si="240"/>
        <v>13.393067547579141</v>
      </c>
      <c r="D2581" s="7">
        <f t="shared" si="236"/>
        <v>13.472806138949229</v>
      </c>
      <c r="E2581" s="7">
        <f t="shared" si="235"/>
        <v>-7.9738591370087875E-2</v>
      </c>
      <c r="F2581" s="7">
        <f t="shared" si="239"/>
        <v>-2.1220782404200025E-2</v>
      </c>
      <c r="G2581" s="7">
        <f t="shared" si="237"/>
        <v>-5.8517808965887846E-2</v>
      </c>
      <c r="H2581" s="7" t="str">
        <f t="shared" si="238"/>
        <v>Hold</v>
      </c>
    </row>
    <row r="2582" spans="1:8" ht="13.5" x14ac:dyDescent="0.35">
      <c r="A2582" s="3">
        <v>45765</v>
      </c>
      <c r="B2582" s="2">
        <v>13.1708</v>
      </c>
      <c r="C2582" s="7">
        <f t="shared" si="240"/>
        <v>13.358872540259274</v>
      </c>
      <c r="D2582" s="7">
        <f t="shared" si="236"/>
        <v>13.450435313841879</v>
      </c>
      <c r="E2582" s="7">
        <f t="shared" si="235"/>
        <v>-9.1562773582605672E-2</v>
      </c>
      <c r="F2582" s="7">
        <f t="shared" si="239"/>
        <v>-3.5289180639881151E-2</v>
      </c>
      <c r="G2582" s="7">
        <f t="shared" si="237"/>
        <v>-5.6273592942724521E-2</v>
      </c>
      <c r="H2582" s="7" t="str">
        <f t="shared" si="238"/>
        <v>Hold</v>
      </c>
    </row>
    <row r="2583" spans="1:8" ht="13.5" x14ac:dyDescent="0.35">
      <c r="A2583" s="3">
        <v>45768</v>
      </c>
      <c r="B2583" s="2">
        <v>13.3714</v>
      </c>
      <c r="C2583" s="7">
        <f t="shared" si="240"/>
        <v>13.360799841757846</v>
      </c>
      <c r="D2583" s="7">
        <f t="shared" si="236"/>
        <v>13.444580846149888</v>
      </c>
      <c r="E2583" s="7">
        <f t="shared" si="235"/>
        <v>-8.3781004392042391E-2</v>
      </c>
      <c r="F2583" s="7">
        <f t="shared" si="239"/>
        <v>-4.4987545390313403E-2</v>
      </c>
      <c r="G2583" s="7">
        <f t="shared" si="237"/>
        <v>-3.8793459001728987E-2</v>
      </c>
      <c r="H2583" s="7" t="str">
        <f t="shared" si="238"/>
        <v>Hold</v>
      </c>
    </row>
    <row r="2584" spans="1:8" ht="13.5" x14ac:dyDescent="0.35">
      <c r="A2584" s="3">
        <v>45769</v>
      </c>
      <c r="B2584" s="2">
        <v>13.3714</v>
      </c>
      <c r="C2584" s="7">
        <f t="shared" si="240"/>
        <v>13.362430635333562</v>
      </c>
      <c r="D2584" s="7">
        <f t="shared" si="236"/>
        <v>13.439160042731377</v>
      </c>
      <c r="E2584" s="7">
        <f t="shared" si="235"/>
        <v>-7.6729407397815308E-2</v>
      </c>
      <c r="F2584" s="7">
        <f t="shared" si="239"/>
        <v>-5.1335917791813783E-2</v>
      </c>
      <c r="G2584" s="7">
        <f t="shared" si="237"/>
        <v>-2.5393489606001525E-2</v>
      </c>
      <c r="H2584" s="7" t="str">
        <f t="shared" si="238"/>
        <v>Hold</v>
      </c>
    </row>
    <row r="2585" spans="1:8" ht="13.5" x14ac:dyDescent="0.35">
      <c r="A2585" s="3">
        <v>45770</v>
      </c>
      <c r="B2585" s="2">
        <v>13.084899999999999</v>
      </c>
      <c r="C2585" s="7">
        <f t="shared" si="240"/>
        <v>13.319733614513014</v>
      </c>
      <c r="D2585" s="7">
        <f t="shared" si="236"/>
        <v>13.412918558084607</v>
      </c>
      <c r="E2585" s="7">
        <f t="shared" si="235"/>
        <v>-9.3184943571593237E-2</v>
      </c>
      <c r="F2585" s="7">
        <f t="shared" si="239"/>
        <v>-5.9705722947769685E-2</v>
      </c>
      <c r="G2585" s="7">
        <f t="shared" si="237"/>
        <v>-3.3479220623823552E-2</v>
      </c>
      <c r="H2585" s="7" t="str">
        <f t="shared" si="238"/>
        <v>Hold</v>
      </c>
    </row>
    <row r="2586" spans="1:8" ht="13.5" x14ac:dyDescent="0.35">
      <c r="A2586" s="3">
        <v>45771</v>
      </c>
      <c r="B2586" s="2">
        <v>13.361800000000001</v>
      </c>
      <c r="C2586" s="7">
        <f t="shared" si="240"/>
        <v>13.326205366126397</v>
      </c>
      <c r="D2586" s="7">
        <f t="shared" si="236"/>
        <v>13.409131998226488</v>
      </c>
      <c r="E2586" s="7">
        <f t="shared" si="235"/>
        <v>-8.2926632100091879E-2</v>
      </c>
      <c r="F2586" s="7">
        <f t="shared" si="239"/>
        <v>-6.4349904778234129E-2</v>
      </c>
      <c r="G2586" s="7">
        <f t="shared" si="237"/>
        <v>-1.857672732185775E-2</v>
      </c>
      <c r="H2586" s="7" t="str">
        <f t="shared" si="238"/>
        <v>Hold</v>
      </c>
    </row>
    <row r="2587" spans="1:8" ht="13.5" x14ac:dyDescent="0.35">
      <c r="A2587" s="3">
        <v>45772</v>
      </c>
      <c r="B2587" s="2">
        <v>13.323600000000001</v>
      </c>
      <c r="C2587" s="7">
        <f t="shared" si="240"/>
        <v>13.325804540568489</v>
      </c>
      <c r="D2587" s="7">
        <f t="shared" si="236"/>
        <v>13.402796294654156</v>
      </c>
      <c r="E2587" s="7">
        <f t="shared" si="235"/>
        <v>-7.6991754085666386E-2</v>
      </c>
      <c r="F2587" s="7">
        <f t="shared" si="239"/>
        <v>-6.6878274639720584E-2</v>
      </c>
      <c r="G2587" s="7">
        <f t="shared" si="237"/>
        <v>-1.0113479445945803E-2</v>
      </c>
      <c r="H2587" s="7" t="str">
        <f t="shared" si="238"/>
        <v>Hold</v>
      </c>
    </row>
    <row r="2588" spans="1:8" ht="13.5" x14ac:dyDescent="0.35">
      <c r="A2588" s="3">
        <v>45775</v>
      </c>
      <c r="B2588" s="2">
        <v>13.1708</v>
      </c>
      <c r="C2588" s="7">
        <f t="shared" si="240"/>
        <v>13.301957688173337</v>
      </c>
      <c r="D2588" s="7">
        <f t="shared" si="236"/>
        <v>13.385611383939032</v>
      </c>
      <c r="E2588" s="7">
        <f t="shared" ref="E2588:E2651" si="241">C2588-D2588</f>
        <v>-8.3653695765695701E-2</v>
      </c>
      <c r="F2588" s="7">
        <f t="shared" si="239"/>
        <v>-7.0233358864915607E-2</v>
      </c>
      <c r="G2588" s="7">
        <f t="shared" si="237"/>
        <v>-1.3420336900780094E-2</v>
      </c>
      <c r="H2588" s="7" t="str">
        <f t="shared" si="238"/>
        <v>Hold</v>
      </c>
    </row>
    <row r="2589" spans="1:8" ht="13.5" x14ac:dyDescent="0.35">
      <c r="A2589" s="3">
        <v>45776</v>
      </c>
      <c r="B2589" s="2">
        <v>13.065799999999999</v>
      </c>
      <c r="C2589" s="7">
        <f t="shared" si="240"/>
        <v>13.265625736146671</v>
      </c>
      <c r="D2589" s="7">
        <f t="shared" ref="D2589:D2652" si="242">$D$4*B2589+(1-$D$4)*D2588</f>
        <v>13.3619216517954</v>
      </c>
      <c r="E2589" s="7">
        <f t="shared" si="241"/>
        <v>-9.6295915648729746E-2</v>
      </c>
      <c r="F2589" s="7">
        <f t="shared" si="239"/>
        <v>-7.5445870221678438E-2</v>
      </c>
      <c r="G2589" s="7">
        <f t="shared" si="237"/>
        <v>-2.0850045427051309E-2</v>
      </c>
      <c r="H2589" s="7" t="str">
        <f t="shared" si="238"/>
        <v>Hold</v>
      </c>
    </row>
    <row r="2590" spans="1:8" ht="13.5" x14ac:dyDescent="0.35">
      <c r="A2590" s="3">
        <v>45777</v>
      </c>
      <c r="B2590" s="2">
        <v>13.161300000000001</v>
      </c>
      <c r="C2590" s="7">
        <f t="shared" si="240"/>
        <v>13.249575622893337</v>
      </c>
      <c r="D2590" s="7">
        <f t="shared" si="242"/>
        <v>13.347060788699444</v>
      </c>
      <c r="E2590" s="7">
        <f t="shared" si="241"/>
        <v>-9.7485165806107332E-2</v>
      </c>
      <c r="F2590" s="7">
        <f t="shared" si="239"/>
        <v>-7.9853729338564217E-2</v>
      </c>
      <c r="G2590" s="7">
        <f t="shared" si="237"/>
        <v>-1.7631436467543116E-2</v>
      </c>
      <c r="H2590" s="7" t="str">
        <f t="shared" si="238"/>
        <v>Hold</v>
      </c>
    </row>
    <row r="2591" spans="1:8" ht="13.5" x14ac:dyDescent="0.35">
      <c r="A2591" s="3">
        <v>45779</v>
      </c>
      <c r="B2591" s="2">
        <v>13.3523</v>
      </c>
      <c r="C2591" s="7">
        <f t="shared" si="240"/>
        <v>13.265379373217439</v>
      </c>
      <c r="D2591" s="7">
        <f t="shared" si="242"/>
        <v>13.347448878425411</v>
      </c>
      <c r="E2591" s="7">
        <f t="shared" si="241"/>
        <v>-8.2069505207972071E-2</v>
      </c>
      <c r="F2591" s="7">
        <f t="shared" si="239"/>
        <v>-8.0296884512445793E-2</v>
      </c>
      <c r="G2591" s="7">
        <f t="shared" si="237"/>
        <v>-1.772620695526278E-3</v>
      </c>
      <c r="H2591" s="7" t="str">
        <f t="shared" si="238"/>
        <v>Hold</v>
      </c>
    </row>
    <row r="2592" spans="1:8" ht="13.5" x14ac:dyDescent="0.35">
      <c r="A2592" s="3">
        <v>45782</v>
      </c>
      <c r="B2592" s="2">
        <v>13.285399999999999</v>
      </c>
      <c r="C2592" s="7">
        <f t="shared" si="240"/>
        <v>13.268459469645526</v>
      </c>
      <c r="D2592" s="7">
        <f t="shared" si="242"/>
        <v>13.342852665208714</v>
      </c>
      <c r="E2592" s="7">
        <f t="shared" si="241"/>
        <v>-7.4393195563187575E-2</v>
      </c>
      <c r="F2592" s="7">
        <f t="shared" si="239"/>
        <v>-7.9116146722594149E-2</v>
      </c>
      <c r="G2592" s="7">
        <f t="shared" si="237"/>
        <v>4.7229511594065743E-3</v>
      </c>
      <c r="H2592" s="7" t="str">
        <f t="shared" si="238"/>
        <v>Sell</v>
      </c>
    </row>
    <row r="2593" spans="1:8" ht="13.5" x14ac:dyDescent="0.35">
      <c r="A2593" s="3">
        <v>45783</v>
      </c>
      <c r="B2593" s="2">
        <v>13.0944</v>
      </c>
      <c r="C2593" s="7">
        <f t="shared" si="240"/>
        <v>13.241681089700061</v>
      </c>
      <c r="D2593" s="7">
        <f t="shared" si="242"/>
        <v>13.324448764082142</v>
      </c>
      <c r="E2593" s="7">
        <f t="shared" si="241"/>
        <v>-8.2767674382081324E-2</v>
      </c>
      <c r="F2593" s="7">
        <f t="shared" si="239"/>
        <v>-7.9846452254491593E-2</v>
      </c>
      <c r="G2593" s="7">
        <f t="shared" si="237"/>
        <v>-2.9212221275897315E-3</v>
      </c>
      <c r="H2593" s="7" t="str">
        <f t="shared" si="238"/>
        <v>Hold</v>
      </c>
    </row>
    <row r="2594" spans="1:8" ht="13.5" x14ac:dyDescent="0.35">
      <c r="A2594" s="3">
        <v>45784</v>
      </c>
      <c r="B2594" s="2">
        <v>12.9894</v>
      </c>
      <c r="C2594" s="7">
        <f t="shared" si="240"/>
        <v>13.20286861436159</v>
      </c>
      <c r="D2594" s="7">
        <f t="shared" si="242"/>
        <v>13.299630337113094</v>
      </c>
      <c r="E2594" s="7">
        <f t="shared" si="241"/>
        <v>-9.6761722751503854E-2</v>
      </c>
      <c r="F2594" s="7">
        <f t="shared" si="239"/>
        <v>-8.3229506353894048E-2</v>
      </c>
      <c r="G2594" s="7">
        <f t="shared" si="237"/>
        <v>-1.3532216397609806E-2</v>
      </c>
      <c r="H2594" s="7" t="str">
        <f t="shared" si="238"/>
        <v>Hold</v>
      </c>
    </row>
    <row r="2595" spans="1:8" ht="13.5" x14ac:dyDescent="0.35">
      <c r="A2595" s="3">
        <v>45785</v>
      </c>
      <c r="B2595" s="2">
        <v>12.9894</v>
      </c>
      <c r="C2595" s="7">
        <f t="shared" si="240"/>
        <v>13.170027289075191</v>
      </c>
      <c r="D2595" s="7">
        <f t="shared" si="242"/>
        <v>13.276650312141753</v>
      </c>
      <c r="E2595" s="7">
        <f t="shared" si="241"/>
        <v>-0.10662302306656102</v>
      </c>
      <c r="F2595" s="7">
        <f t="shared" si="239"/>
        <v>-8.7908209696427445E-2</v>
      </c>
      <c r="G2595" s="7">
        <f t="shared" si="237"/>
        <v>-1.8714813370133573E-2</v>
      </c>
      <c r="H2595" s="7" t="str">
        <f t="shared" si="238"/>
        <v>Hold</v>
      </c>
    </row>
    <row r="2596" spans="1:8" ht="13.5" x14ac:dyDescent="0.35">
      <c r="A2596" s="3">
        <v>45786</v>
      </c>
      <c r="B2596" s="2">
        <v>12.9034</v>
      </c>
      <c r="C2596" s="7">
        <f t="shared" si="240"/>
        <v>13.129007706140547</v>
      </c>
      <c r="D2596" s="7">
        <f t="shared" si="242"/>
        <v>13.249002140871994</v>
      </c>
      <c r="E2596" s="7">
        <f t="shared" si="241"/>
        <v>-0.11999443473144744</v>
      </c>
      <c r="F2596" s="7">
        <f t="shared" si="239"/>
        <v>-9.4325454703431441E-2</v>
      </c>
      <c r="G2596" s="7">
        <f t="shared" ref="G2596:G2659" si="243">E2596-F2596</f>
        <v>-2.5668980028016E-2</v>
      </c>
      <c r="H2596" s="7" t="str">
        <f t="shared" ref="H2596:H2659" si="244">IF(G2596&lt;0,"Hold","Sell")</f>
        <v>Hold</v>
      </c>
    </row>
    <row r="2597" spans="1:8" ht="13.5" x14ac:dyDescent="0.35">
      <c r="A2597" s="3">
        <v>45789</v>
      </c>
      <c r="B2597" s="2">
        <v>12.855600000000001</v>
      </c>
      <c r="C2597" s="7">
        <f t="shared" si="240"/>
        <v>13.086944982118924</v>
      </c>
      <c r="D2597" s="7">
        <f t="shared" si="242"/>
        <v>13.219861241548143</v>
      </c>
      <c r="E2597" s="7">
        <f t="shared" si="241"/>
        <v>-0.13291625942921925</v>
      </c>
      <c r="F2597" s="7">
        <f t="shared" ref="F2597:F2660" si="245">(E2597*(2/10))+((1-(2/10))*F2596)</f>
        <v>-0.10204361564858902</v>
      </c>
      <c r="G2597" s="7">
        <f t="shared" si="243"/>
        <v>-3.0872643780630232E-2</v>
      </c>
      <c r="H2597" s="7" t="str">
        <f t="shared" si="244"/>
        <v>Hold</v>
      </c>
    </row>
    <row r="2598" spans="1:8" ht="13.5" x14ac:dyDescent="0.35">
      <c r="A2598" s="3">
        <v>45790</v>
      </c>
      <c r="B2598" s="2">
        <v>12.798299999999999</v>
      </c>
      <c r="C2598" s="7">
        <f t="shared" si="240"/>
        <v>13.042538061792936</v>
      </c>
      <c r="D2598" s="7">
        <f t="shared" si="242"/>
        <v>13.188634482914948</v>
      </c>
      <c r="E2598" s="7">
        <f t="shared" si="241"/>
        <v>-0.14609642112201193</v>
      </c>
      <c r="F2598" s="7">
        <f t="shared" si="245"/>
        <v>-0.11085417674327361</v>
      </c>
      <c r="G2598" s="7">
        <f t="shared" si="243"/>
        <v>-3.5242244378738324E-2</v>
      </c>
      <c r="H2598" s="7" t="str">
        <f t="shared" si="244"/>
        <v>Hold</v>
      </c>
    </row>
    <row r="2599" spans="1:8" ht="13.5" x14ac:dyDescent="0.35">
      <c r="A2599" s="3">
        <v>45791</v>
      </c>
      <c r="B2599" s="2">
        <v>12.7028</v>
      </c>
      <c r="C2599" s="7">
        <f t="shared" si="240"/>
        <v>12.990270667670945</v>
      </c>
      <c r="D2599" s="7">
        <f t="shared" si="242"/>
        <v>13.152646743439767</v>
      </c>
      <c r="E2599" s="7">
        <f t="shared" si="241"/>
        <v>-0.1623760757688224</v>
      </c>
      <c r="F2599" s="7">
        <f t="shared" si="245"/>
        <v>-0.12115855654838337</v>
      </c>
      <c r="G2599" s="7">
        <f t="shared" si="243"/>
        <v>-4.1217519220439036E-2</v>
      </c>
      <c r="H2599" s="7" t="str">
        <f t="shared" si="244"/>
        <v>Hold</v>
      </c>
    </row>
    <row r="2600" spans="1:8" ht="13.5" x14ac:dyDescent="0.35">
      <c r="A2600" s="3">
        <v>45792</v>
      </c>
      <c r="B2600" s="2">
        <v>12.9034</v>
      </c>
      <c r="C2600" s="7">
        <f t="shared" si="240"/>
        <v>12.976905949567723</v>
      </c>
      <c r="D2600" s="7">
        <f t="shared" si="242"/>
        <v>13.134184021703488</v>
      </c>
      <c r="E2600" s="7">
        <f t="shared" si="241"/>
        <v>-0.15727807213576561</v>
      </c>
      <c r="F2600" s="7">
        <f t="shared" si="245"/>
        <v>-0.12838245966585982</v>
      </c>
      <c r="G2600" s="7">
        <f t="shared" si="243"/>
        <v>-2.8895612469905796E-2</v>
      </c>
      <c r="H2600" s="7" t="str">
        <f t="shared" si="244"/>
        <v>Hold</v>
      </c>
    </row>
    <row r="2601" spans="1:8" ht="13.5" x14ac:dyDescent="0.35">
      <c r="A2601" s="3">
        <v>45793</v>
      </c>
      <c r="B2601" s="2">
        <v>12.7315</v>
      </c>
      <c r="C2601" s="7">
        <f t="shared" si="240"/>
        <v>12.939151188095765</v>
      </c>
      <c r="D2601" s="7">
        <f t="shared" si="242"/>
        <v>13.104355575651379</v>
      </c>
      <c r="E2601" s="7">
        <f t="shared" si="241"/>
        <v>-0.16520438755561351</v>
      </c>
      <c r="F2601" s="7">
        <f t="shared" si="245"/>
        <v>-0.13574684524381056</v>
      </c>
      <c r="G2601" s="7">
        <f t="shared" si="243"/>
        <v>-2.9457542311802948E-2</v>
      </c>
      <c r="H2601" s="7" t="str">
        <f t="shared" si="244"/>
        <v>Hold</v>
      </c>
    </row>
    <row r="2602" spans="1:8" ht="13.5" x14ac:dyDescent="0.35">
      <c r="A2602" s="3">
        <v>45796</v>
      </c>
      <c r="B2602" s="2">
        <v>12.874700000000001</v>
      </c>
      <c r="C2602" s="7">
        <f t="shared" si="240"/>
        <v>12.929235620696417</v>
      </c>
      <c r="D2602" s="7">
        <f t="shared" si="242"/>
        <v>13.087344051529055</v>
      </c>
      <c r="E2602" s="7">
        <f t="shared" si="241"/>
        <v>-0.15810843083263748</v>
      </c>
      <c r="F2602" s="7">
        <f t="shared" si="245"/>
        <v>-0.14021916236157594</v>
      </c>
      <c r="G2602" s="7">
        <f t="shared" si="243"/>
        <v>-1.7889268471061537E-2</v>
      </c>
      <c r="H2602" s="7" t="str">
        <f t="shared" si="244"/>
        <v>Hold</v>
      </c>
    </row>
    <row r="2603" spans="1:8" ht="13.5" x14ac:dyDescent="0.35">
      <c r="A2603" s="3">
        <v>45797</v>
      </c>
      <c r="B2603" s="2">
        <v>12.874700000000001</v>
      </c>
      <c r="C2603" s="7">
        <f t="shared" si="240"/>
        <v>12.92084552520466</v>
      </c>
      <c r="D2603" s="7">
        <f t="shared" si="242"/>
        <v>13.071592640304681</v>
      </c>
      <c r="E2603" s="7">
        <f t="shared" si="241"/>
        <v>-0.15074711510002103</v>
      </c>
      <c r="F2603" s="7">
        <f t="shared" si="245"/>
        <v>-0.14232475290926497</v>
      </c>
      <c r="G2603" s="7">
        <f t="shared" si="243"/>
        <v>-8.4223621907560664E-3</v>
      </c>
      <c r="H2603" s="7" t="str">
        <f t="shared" si="244"/>
        <v>Hold</v>
      </c>
    </row>
    <row r="2604" spans="1:8" ht="13.5" x14ac:dyDescent="0.35">
      <c r="A2604" s="3">
        <v>45798</v>
      </c>
      <c r="B2604" s="2">
        <v>12.7028</v>
      </c>
      <c r="C2604" s="7">
        <f t="shared" si="240"/>
        <v>12.88730005978856</v>
      </c>
      <c r="D2604" s="7">
        <f t="shared" si="242"/>
        <v>13.044274666948779</v>
      </c>
      <c r="E2604" s="7">
        <f t="shared" si="241"/>
        <v>-0.15697460716021894</v>
      </c>
      <c r="F2604" s="7">
        <f t="shared" si="245"/>
        <v>-0.14525472375945578</v>
      </c>
      <c r="G2604" s="7">
        <f t="shared" si="243"/>
        <v>-1.1719883400763159E-2</v>
      </c>
      <c r="H2604" s="7" t="str">
        <f t="shared" si="244"/>
        <v>Hold</v>
      </c>
    </row>
    <row r="2605" spans="1:8" ht="13.5" x14ac:dyDescent="0.35">
      <c r="A2605" s="3">
        <v>45799</v>
      </c>
      <c r="B2605" s="2">
        <v>13.180400000000001</v>
      </c>
      <c r="C2605" s="7">
        <f t="shared" si="240"/>
        <v>12.932392358282627</v>
      </c>
      <c r="D2605" s="7">
        <f t="shared" si="242"/>
        <v>13.054358024952572</v>
      </c>
      <c r="E2605" s="7">
        <f t="shared" si="241"/>
        <v>-0.12196566666994535</v>
      </c>
      <c r="F2605" s="7">
        <f t="shared" si="245"/>
        <v>-0.14059691234155369</v>
      </c>
      <c r="G2605" s="7">
        <f t="shared" si="243"/>
        <v>1.8631245671608343E-2</v>
      </c>
      <c r="H2605" s="7" t="str">
        <f t="shared" si="244"/>
        <v>Sell</v>
      </c>
    </row>
    <row r="2606" spans="1:8" ht="13.5" x14ac:dyDescent="0.35">
      <c r="A2606" s="3">
        <v>45800</v>
      </c>
      <c r="B2606" s="2">
        <v>13.2568</v>
      </c>
      <c r="C2606" s="7">
        <f t="shared" si="240"/>
        <v>12.982301226239146</v>
      </c>
      <c r="D2606" s="7">
        <f t="shared" si="242"/>
        <v>13.069353726807936</v>
      </c>
      <c r="E2606" s="7">
        <f t="shared" si="241"/>
        <v>-8.7052500568789881E-2</v>
      </c>
      <c r="F2606" s="7">
        <f t="shared" si="245"/>
        <v>-0.12988802998700094</v>
      </c>
      <c r="G2606" s="7">
        <f t="shared" si="243"/>
        <v>4.283552941821106E-2</v>
      </c>
      <c r="H2606" s="7" t="str">
        <f t="shared" si="244"/>
        <v>Sell</v>
      </c>
    </row>
    <row r="2607" spans="1:8" ht="13.5" x14ac:dyDescent="0.35">
      <c r="A2607" s="3">
        <v>45803</v>
      </c>
      <c r="B2607" s="2">
        <v>13.247199999999999</v>
      </c>
      <c r="C2607" s="7">
        <f t="shared" si="240"/>
        <v>13.023054883740816</v>
      </c>
      <c r="D2607" s="7">
        <f t="shared" si="242"/>
        <v>13.082527524822163</v>
      </c>
      <c r="E2607" s="7">
        <f t="shared" si="241"/>
        <v>-5.9472641081347533E-2</v>
      </c>
      <c r="F2607" s="7">
        <f t="shared" si="245"/>
        <v>-0.11580495220587027</v>
      </c>
      <c r="G2607" s="7">
        <f t="shared" si="243"/>
        <v>5.6332311124522735E-2</v>
      </c>
      <c r="H2607" s="7" t="str">
        <f t="shared" si="244"/>
        <v>Sell</v>
      </c>
    </row>
    <row r="2608" spans="1:8" ht="13.5" x14ac:dyDescent="0.35">
      <c r="A2608" s="3">
        <v>45804</v>
      </c>
      <c r="B2608" s="2">
        <v>12.941599999999999</v>
      </c>
      <c r="C2608" s="7">
        <f t="shared" si="240"/>
        <v>13.010523363165305</v>
      </c>
      <c r="D2608" s="7">
        <f t="shared" si="242"/>
        <v>13.072088448909412</v>
      </c>
      <c r="E2608" s="7">
        <f t="shared" si="241"/>
        <v>-6.1565085744106796E-2</v>
      </c>
      <c r="F2608" s="7">
        <f t="shared" si="245"/>
        <v>-0.10495697891351757</v>
      </c>
      <c r="G2608" s="7">
        <f t="shared" si="243"/>
        <v>4.3391893169410778E-2</v>
      </c>
      <c r="H2608" s="7" t="str">
        <f t="shared" si="244"/>
        <v>Sell</v>
      </c>
    </row>
    <row r="2609" spans="1:8" ht="13.5" x14ac:dyDescent="0.35">
      <c r="A2609" s="3">
        <v>45805</v>
      </c>
      <c r="B2609" s="2">
        <v>12.941599999999999</v>
      </c>
      <c r="C2609" s="7">
        <f t="shared" si="240"/>
        <v>12.99991976883218</v>
      </c>
      <c r="D2609" s="7">
        <f t="shared" si="242"/>
        <v>13.062422637879084</v>
      </c>
      <c r="E2609" s="7">
        <f t="shared" si="241"/>
        <v>-6.2502869046904053E-2</v>
      </c>
      <c r="F2609" s="7">
        <f t="shared" si="245"/>
        <v>-9.6466156940194878E-2</v>
      </c>
      <c r="G2609" s="7">
        <f t="shared" si="243"/>
        <v>3.3963287893290825E-2</v>
      </c>
      <c r="H2609" s="7" t="str">
        <f t="shared" si="244"/>
        <v>Sell</v>
      </c>
    </row>
    <row r="2610" spans="1:8" ht="13.5" x14ac:dyDescent="0.35">
      <c r="A2610" s="3">
        <v>45806</v>
      </c>
      <c r="B2610" s="2">
        <v>13.0753</v>
      </c>
      <c r="C2610" s="7">
        <f t="shared" si="240"/>
        <v>13.011516727473383</v>
      </c>
      <c r="D2610" s="7">
        <f t="shared" si="242"/>
        <v>13.063376516554708</v>
      </c>
      <c r="E2610" s="7">
        <f t="shared" si="241"/>
        <v>-5.1859789081325047E-2</v>
      </c>
      <c r="F2610" s="7">
        <f t="shared" si="245"/>
        <v>-8.7544883368420923E-2</v>
      </c>
      <c r="G2610" s="7">
        <f t="shared" si="243"/>
        <v>3.5685094287095875E-2</v>
      </c>
      <c r="H2610" s="7" t="str">
        <f t="shared" si="244"/>
        <v>Sell</v>
      </c>
    </row>
    <row r="2611" spans="1:8" ht="13.5" x14ac:dyDescent="0.35">
      <c r="A2611" s="3">
        <v>45807</v>
      </c>
      <c r="B2611" s="2">
        <v>12.913</v>
      </c>
      <c r="C2611" s="7">
        <f t="shared" si="240"/>
        <v>12.996360307862094</v>
      </c>
      <c r="D2611" s="7">
        <f t="shared" si="242"/>
        <v>13.052237515328432</v>
      </c>
      <c r="E2611" s="7">
        <f t="shared" si="241"/>
        <v>-5.5877207466338064E-2</v>
      </c>
      <c r="F2611" s="7">
        <f t="shared" si="245"/>
        <v>-8.1211348188004351E-2</v>
      </c>
      <c r="G2611" s="7">
        <f t="shared" si="243"/>
        <v>2.5334140721666287E-2</v>
      </c>
      <c r="H2611" s="7" t="str">
        <f t="shared" si="244"/>
        <v>Sell</v>
      </c>
    </row>
    <row r="2612" spans="1:8" ht="13.5" x14ac:dyDescent="0.35">
      <c r="A2612" s="3">
        <v>45810</v>
      </c>
      <c r="B2612" s="2">
        <v>12.893800000000001</v>
      </c>
      <c r="C2612" s="7">
        <f t="shared" si="240"/>
        <v>12.980581798960234</v>
      </c>
      <c r="D2612" s="7">
        <f t="shared" si="242"/>
        <v>13.040501403081883</v>
      </c>
      <c r="E2612" s="7">
        <f t="shared" si="241"/>
        <v>-5.9919604121649428E-2</v>
      </c>
      <c r="F2612" s="7">
        <f t="shared" si="245"/>
        <v>-7.6952999374733377E-2</v>
      </c>
      <c r="G2612" s="7">
        <f t="shared" si="243"/>
        <v>1.7033395253083949E-2</v>
      </c>
      <c r="H2612" s="7" t="str">
        <f t="shared" si="244"/>
        <v>Sell</v>
      </c>
    </row>
    <row r="2613" spans="1:8" ht="13.5" x14ac:dyDescent="0.35">
      <c r="A2613" s="3">
        <v>45811</v>
      </c>
      <c r="B2613" s="2">
        <v>12.798299999999999</v>
      </c>
      <c r="C2613" s="7">
        <f t="shared" si="240"/>
        <v>12.952538445274044</v>
      </c>
      <c r="D2613" s="7">
        <f t="shared" si="242"/>
        <v>13.022560558409152</v>
      </c>
      <c r="E2613" s="7">
        <f t="shared" si="241"/>
        <v>-7.0022113135108199E-2</v>
      </c>
      <c r="F2613" s="7">
        <f t="shared" si="245"/>
        <v>-7.5566822126808347E-2</v>
      </c>
      <c r="G2613" s="7">
        <f t="shared" si="243"/>
        <v>5.544708991700148E-3</v>
      </c>
      <c r="H2613" s="7" t="str">
        <f t="shared" si="244"/>
        <v>Sell</v>
      </c>
    </row>
    <row r="2614" spans="1:8" ht="13.5" x14ac:dyDescent="0.35">
      <c r="A2614" s="3">
        <v>45812</v>
      </c>
      <c r="B2614" s="2">
        <v>12.9894</v>
      </c>
      <c r="C2614" s="7">
        <f t="shared" si="240"/>
        <v>12.958209453693422</v>
      </c>
      <c r="D2614" s="7">
        <f t="shared" si="242"/>
        <v>13.020104220749214</v>
      </c>
      <c r="E2614" s="7">
        <f t="shared" si="241"/>
        <v>-6.1894767055791888E-2</v>
      </c>
      <c r="F2614" s="7">
        <f t="shared" si="245"/>
        <v>-7.2832411112605064E-2</v>
      </c>
      <c r="G2614" s="7">
        <f t="shared" si="243"/>
        <v>1.0937644056813176E-2</v>
      </c>
      <c r="H2614" s="7" t="str">
        <f t="shared" si="244"/>
        <v>Sell</v>
      </c>
    </row>
    <row r="2615" spans="1:8" ht="13.5" x14ac:dyDescent="0.35">
      <c r="A2615" s="3">
        <v>45813</v>
      </c>
      <c r="B2615" s="2">
        <v>12.893800000000001</v>
      </c>
      <c r="C2615" s="7">
        <f t="shared" si="240"/>
        <v>12.948300306971356</v>
      </c>
      <c r="D2615" s="7">
        <f t="shared" si="242"/>
        <v>13.010748352545569</v>
      </c>
      <c r="E2615" s="7">
        <f t="shared" si="241"/>
        <v>-6.2448045574212685E-2</v>
      </c>
      <c r="F2615" s="7">
        <f t="shared" si="245"/>
        <v>-7.0755538004926594E-2</v>
      </c>
      <c r="G2615" s="7">
        <f t="shared" si="243"/>
        <v>8.3074924307139086E-3</v>
      </c>
      <c r="H2615" s="7" t="str">
        <f t="shared" si="244"/>
        <v>Sell</v>
      </c>
    </row>
    <row r="2616" spans="1:8" ht="13.5" x14ac:dyDescent="0.35">
      <c r="A2616" s="3">
        <v>45817</v>
      </c>
      <c r="B2616" s="2">
        <v>12.9894</v>
      </c>
      <c r="C2616" s="7">
        <f t="shared" si="240"/>
        <v>12.954623336668071</v>
      </c>
      <c r="D2616" s="7">
        <f t="shared" si="242"/>
        <v>13.009166993097748</v>
      </c>
      <c r="E2616" s="7">
        <f t="shared" si="241"/>
        <v>-5.4543656429677512E-2</v>
      </c>
      <c r="F2616" s="7">
        <f t="shared" si="245"/>
        <v>-6.7513161689876783E-2</v>
      </c>
      <c r="G2616" s="7">
        <f t="shared" si="243"/>
        <v>1.2969505260199271E-2</v>
      </c>
      <c r="H2616" s="7" t="str">
        <f t="shared" si="244"/>
        <v>Sell</v>
      </c>
    </row>
    <row r="2617" spans="1:8" ht="13.5" x14ac:dyDescent="0.35">
      <c r="A2617" s="3">
        <v>45818</v>
      </c>
      <c r="B2617" s="2">
        <v>12.9703</v>
      </c>
      <c r="C2617" s="7">
        <f t="shared" si="240"/>
        <v>12.957035131026828</v>
      </c>
      <c r="D2617" s="7">
        <f t="shared" si="242"/>
        <v>13.00628795657199</v>
      </c>
      <c r="E2617" s="7">
        <f t="shared" si="241"/>
        <v>-4.9252825545162082E-2</v>
      </c>
      <c r="F2617" s="7">
        <f t="shared" si="245"/>
        <v>-6.386109446093384E-2</v>
      </c>
      <c r="G2617" s="7">
        <f t="shared" si="243"/>
        <v>1.4608268915771758E-2</v>
      </c>
      <c r="H2617" s="7" t="str">
        <f t="shared" si="244"/>
        <v>Sell</v>
      </c>
    </row>
    <row r="2618" spans="1:8" ht="13.5" x14ac:dyDescent="0.35">
      <c r="A2618" s="3">
        <v>45819</v>
      </c>
      <c r="B2618" s="2">
        <v>12.8843</v>
      </c>
      <c r="C2618" s="7">
        <f t="shared" si="240"/>
        <v>12.945845110868856</v>
      </c>
      <c r="D2618" s="7">
        <f t="shared" si="242"/>
        <v>12.997251811640732</v>
      </c>
      <c r="E2618" s="7">
        <f t="shared" si="241"/>
        <v>-5.1406700771876146E-2</v>
      </c>
      <c r="F2618" s="7">
        <f t="shared" si="245"/>
        <v>-6.1370215723122304E-2</v>
      </c>
      <c r="G2618" s="7">
        <f t="shared" si="243"/>
        <v>9.9635149512461579E-3</v>
      </c>
      <c r="H2618" s="7" t="str">
        <f t="shared" si="244"/>
        <v>Sell</v>
      </c>
    </row>
    <row r="2619" spans="1:8" ht="13.5" x14ac:dyDescent="0.35">
      <c r="A2619" s="3">
        <v>45820</v>
      </c>
      <c r="B2619" s="2">
        <v>12.836499999999999</v>
      </c>
      <c r="C2619" s="7">
        <f t="shared" si="240"/>
        <v>12.929022786119802</v>
      </c>
      <c r="D2619" s="7">
        <f t="shared" si="242"/>
        <v>12.985344270037714</v>
      </c>
      <c r="E2619" s="7">
        <f t="shared" si="241"/>
        <v>-5.6321483917912474E-2</v>
      </c>
      <c r="F2619" s="7">
        <f t="shared" si="245"/>
        <v>-6.0360469362080345E-2</v>
      </c>
      <c r="G2619" s="7">
        <f t="shared" si="243"/>
        <v>4.038985444167871E-3</v>
      </c>
      <c r="H2619" s="7" t="str">
        <f t="shared" si="244"/>
        <v>Sell</v>
      </c>
    </row>
    <row r="2620" spans="1:8" ht="13.5" x14ac:dyDescent="0.35">
      <c r="A2620" s="3">
        <v>45821</v>
      </c>
      <c r="B2620" s="2">
        <v>12.6073</v>
      </c>
      <c r="C2620" s="7">
        <f t="shared" si="240"/>
        <v>12.879526972870602</v>
      </c>
      <c r="D2620" s="7">
        <f t="shared" si="242"/>
        <v>12.957340990775661</v>
      </c>
      <c r="E2620" s="7">
        <f t="shared" si="241"/>
        <v>-7.7814017905058819E-2</v>
      </c>
      <c r="F2620" s="7">
        <f t="shared" si="245"/>
        <v>-6.3851179070676042E-2</v>
      </c>
      <c r="G2620" s="7">
        <f t="shared" si="243"/>
        <v>-1.3962838834382776E-2</v>
      </c>
      <c r="H2620" s="7" t="str">
        <f t="shared" si="244"/>
        <v>Hold</v>
      </c>
    </row>
    <row r="2621" spans="1:8" ht="13.5" x14ac:dyDescent="0.35">
      <c r="A2621" s="3">
        <v>45824</v>
      </c>
      <c r="B2621" s="2">
        <v>12.129799999999999</v>
      </c>
      <c r="C2621" s="7">
        <f t="shared" si="240"/>
        <v>12.764184361659741</v>
      </c>
      <c r="D2621" s="7">
        <f t="shared" si="242"/>
        <v>12.896041658125611</v>
      </c>
      <c r="E2621" s="7">
        <f t="shared" si="241"/>
        <v>-0.13185729646587063</v>
      </c>
      <c r="F2621" s="7">
        <f t="shared" si="245"/>
        <v>-7.7452402549714958E-2</v>
      </c>
      <c r="G2621" s="7">
        <f t="shared" si="243"/>
        <v>-5.4404893916155675E-2</v>
      </c>
      <c r="H2621" s="7" t="str">
        <f t="shared" si="244"/>
        <v>Hold</v>
      </c>
    </row>
    <row r="2622" spans="1:8" ht="13.5" x14ac:dyDescent="0.35">
      <c r="A2622" s="3">
        <v>45825</v>
      </c>
      <c r="B2622" s="2">
        <v>12.406700000000001</v>
      </c>
      <c r="C2622" s="7">
        <f t="shared" si="240"/>
        <v>12.709186767558244</v>
      </c>
      <c r="D2622" s="7">
        <f t="shared" si="242"/>
        <v>12.859794127894085</v>
      </c>
      <c r="E2622" s="7">
        <f t="shared" si="241"/>
        <v>-0.15060736033584199</v>
      </c>
      <c r="F2622" s="7">
        <f t="shared" si="245"/>
        <v>-9.2083394106940358E-2</v>
      </c>
      <c r="G2622" s="7">
        <f t="shared" si="243"/>
        <v>-5.852396622890163E-2</v>
      </c>
      <c r="H2622" s="7" t="str">
        <f t="shared" si="244"/>
        <v>Hold</v>
      </c>
    </row>
    <row r="2623" spans="1:8" ht="13.5" x14ac:dyDescent="0.35">
      <c r="A2623" s="3">
        <v>45826</v>
      </c>
      <c r="B2623" s="2">
        <v>12.129799999999999</v>
      </c>
      <c r="C2623" s="7">
        <f t="shared" si="240"/>
        <v>12.620050341780052</v>
      </c>
      <c r="D2623" s="7">
        <f t="shared" si="242"/>
        <v>12.80572048879082</v>
      </c>
      <c r="E2623" s="7">
        <f t="shared" si="241"/>
        <v>-0.18567014701076801</v>
      </c>
      <c r="F2623" s="7">
        <f t="shared" si="245"/>
        <v>-0.11080074468770588</v>
      </c>
      <c r="G2623" s="7">
        <f t="shared" si="243"/>
        <v>-7.486940232306212E-2</v>
      </c>
      <c r="H2623" s="7" t="str">
        <f t="shared" si="244"/>
        <v>Hold</v>
      </c>
    </row>
    <row r="2624" spans="1:8" ht="13.5" x14ac:dyDescent="0.35">
      <c r="A2624" s="3">
        <v>45827</v>
      </c>
      <c r="B2624" s="2">
        <v>12.129799999999999</v>
      </c>
      <c r="C2624" s="7">
        <f t="shared" si="240"/>
        <v>12.544627212275429</v>
      </c>
      <c r="D2624" s="7">
        <f t="shared" si="242"/>
        <v>12.755652304435944</v>
      </c>
      <c r="E2624" s="7">
        <f t="shared" si="241"/>
        <v>-0.21102509216051502</v>
      </c>
      <c r="F2624" s="7">
        <f t="shared" si="245"/>
        <v>-0.1308456141822677</v>
      </c>
      <c r="G2624" s="7">
        <f t="shared" si="243"/>
        <v>-8.0179477978247315E-2</v>
      </c>
      <c r="H2624" s="7" t="str">
        <f t="shared" si="244"/>
        <v>Hold</v>
      </c>
    </row>
    <row r="2625" spans="1:8" ht="13.5" x14ac:dyDescent="0.35">
      <c r="A2625" s="3">
        <v>45828</v>
      </c>
      <c r="B2625" s="2">
        <v>12.1775</v>
      </c>
      <c r="C2625" s="7">
        <f t="shared" si="240"/>
        <v>12.488146102694595</v>
      </c>
      <c r="D2625" s="7">
        <f t="shared" si="242"/>
        <v>12.712826207811059</v>
      </c>
      <c r="E2625" s="7">
        <f t="shared" si="241"/>
        <v>-0.22468010511646419</v>
      </c>
      <c r="F2625" s="7">
        <f t="shared" si="245"/>
        <v>-0.149612512369107</v>
      </c>
      <c r="G2625" s="7">
        <f t="shared" si="243"/>
        <v>-7.5067592747357192E-2</v>
      </c>
      <c r="H2625" s="7" t="str">
        <f t="shared" si="244"/>
        <v>Hold</v>
      </c>
    </row>
    <row r="2626" spans="1:8" ht="13.5" x14ac:dyDescent="0.35">
      <c r="A2626" s="3">
        <v>45831</v>
      </c>
      <c r="B2626" s="2">
        <v>12.1775</v>
      </c>
      <c r="C2626" s="7">
        <f t="shared" si="240"/>
        <v>12.440354394587734</v>
      </c>
      <c r="D2626" s="7">
        <f t="shared" si="242"/>
        <v>12.673172414639868</v>
      </c>
      <c r="E2626" s="7">
        <f t="shared" si="241"/>
        <v>-0.23281802005213414</v>
      </c>
      <c r="F2626" s="7">
        <f t="shared" si="245"/>
        <v>-0.16625361390571244</v>
      </c>
      <c r="G2626" s="7">
        <f t="shared" si="243"/>
        <v>-6.6564406146421701E-2</v>
      </c>
      <c r="H2626" s="7" t="str">
        <f t="shared" si="244"/>
        <v>Hold</v>
      </c>
    </row>
    <row r="2627" spans="1:8" ht="13.5" x14ac:dyDescent="0.35">
      <c r="A2627" s="3">
        <v>45832</v>
      </c>
      <c r="B2627" s="2">
        <v>12.0725</v>
      </c>
      <c r="C2627" s="7">
        <f t="shared" si="240"/>
        <v>12.383761410805006</v>
      </c>
      <c r="D2627" s="7">
        <f t="shared" si="242"/>
        <v>12.628678161703581</v>
      </c>
      <c r="E2627" s="7">
        <f t="shared" si="241"/>
        <v>-0.24491675089857523</v>
      </c>
      <c r="F2627" s="7">
        <f t="shared" si="245"/>
        <v>-0.18198624130428501</v>
      </c>
      <c r="G2627" s="7">
        <f t="shared" si="243"/>
        <v>-6.2930509594290224E-2</v>
      </c>
      <c r="H2627" s="7" t="str">
        <f t="shared" si="244"/>
        <v>Hold</v>
      </c>
    </row>
    <row r="2628" spans="1:8" ht="13.5" x14ac:dyDescent="0.35">
      <c r="A2628" s="3">
        <v>45833</v>
      </c>
      <c r="B2628" s="2">
        <v>11.8528</v>
      </c>
      <c r="C2628" s="7">
        <f t="shared" si="240"/>
        <v>12.302075039911928</v>
      </c>
      <c r="D2628" s="7">
        <f t="shared" si="242"/>
        <v>12.571205705281093</v>
      </c>
      <c r="E2628" s="7">
        <f t="shared" si="241"/>
        <v>-0.26913066536916475</v>
      </c>
      <c r="F2628" s="7">
        <f t="shared" si="245"/>
        <v>-0.19941512611726098</v>
      </c>
      <c r="G2628" s="7">
        <f t="shared" si="243"/>
        <v>-6.9715539251903769E-2</v>
      </c>
      <c r="H2628" s="7" t="str">
        <f t="shared" si="244"/>
        <v>Hold</v>
      </c>
    </row>
    <row r="2629" spans="1:8" ht="13.5" x14ac:dyDescent="0.35">
      <c r="A2629" s="3">
        <v>45835</v>
      </c>
      <c r="B2629" s="2">
        <v>11.938700000000001</v>
      </c>
      <c r="C2629" s="7">
        <f t="shared" si="240"/>
        <v>12.246171187617785</v>
      </c>
      <c r="D2629" s="7">
        <f t="shared" si="242"/>
        <v>12.524353430815825</v>
      </c>
      <c r="E2629" s="7">
        <f t="shared" si="241"/>
        <v>-0.27818224319804052</v>
      </c>
      <c r="F2629" s="7">
        <f t="shared" si="245"/>
        <v>-0.21516854953341691</v>
      </c>
      <c r="G2629" s="7">
        <f t="shared" si="243"/>
        <v>-6.3013693664623616E-2</v>
      </c>
      <c r="H2629" s="7" t="str">
        <f t="shared" si="244"/>
        <v>Hold</v>
      </c>
    </row>
    <row r="2630" spans="1:8" ht="13.5" x14ac:dyDescent="0.35">
      <c r="A2630" s="3">
        <v>45838</v>
      </c>
      <c r="B2630" s="2">
        <v>12.024699999999999</v>
      </c>
      <c r="C2630" s="7">
        <f t="shared" si="240"/>
        <v>12.212098697215049</v>
      </c>
      <c r="D2630" s="7">
        <f t="shared" si="242"/>
        <v>12.487342065570209</v>
      </c>
      <c r="E2630" s="7">
        <f t="shared" si="241"/>
        <v>-0.27524336835515939</v>
      </c>
      <c r="F2630" s="7">
        <f t="shared" si="245"/>
        <v>-0.22718351329776543</v>
      </c>
      <c r="G2630" s="7">
        <f t="shared" si="243"/>
        <v>-4.8059855057393963E-2</v>
      </c>
      <c r="H2630" s="7" t="str">
        <f t="shared" si="244"/>
        <v>Hold</v>
      </c>
    </row>
    <row r="2631" spans="1:8" ht="13.5" x14ac:dyDescent="0.35">
      <c r="A2631" s="3">
        <v>45839</v>
      </c>
      <c r="B2631" s="2">
        <v>12.3972</v>
      </c>
      <c r="C2631" s="7">
        <f t="shared" si="240"/>
        <v>12.240575820720426</v>
      </c>
      <c r="D2631" s="7">
        <f t="shared" si="242"/>
        <v>12.480664875527971</v>
      </c>
      <c r="E2631" s="7">
        <f t="shared" si="241"/>
        <v>-0.2400890548075445</v>
      </c>
      <c r="F2631" s="7">
        <f t="shared" si="245"/>
        <v>-0.22976462159972125</v>
      </c>
      <c r="G2631" s="7">
        <f t="shared" si="243"/>
        <v>-1.0324433207823253E-2</v>
      </c>
      <c r="H2631" s="7" t="str">
        <f t="shared" si="244"/>
        <v>Hold</v>
      </c>
    </row>
    <row r="2632" spans="1:8" ht="13.5" x14ac:dyDescent="0.35">
      <c r="A2632" s="3">
        <v>45840</v>
      </c>
      <c r="B2632" s="2">
        <v>12.511799999999999</v>
      </c>
      <c r="C2632" s="7">
        <f t="shared" si="240"/>
        <v>12.282302617532668</v>
      </c>
      <c r="D2632" s="7">
        <f t="shared" si="242"/>
        <v>12.482971181044418</v>
      </c>
      <c r="E2632" s="7">
        <f t="shared" si="241"/>
        <v>-0.20066856351174955</v>
      </c>
      <c r="F2632" s="7">
        <f t="shared" si="245"/>
        <v>-0.22394540998212692</v>
      </c>
      <c r="G2632" s="7">
        <f t="shared" si="243"/>
        <v>2.3276846470377366E-2</v>
      </c>
      <c r="H2632" s="7" t="str">
        <f t="shared" si="244"/>
        <v>Sell</v>
      </c>
    </row>
    <row r="2633" spans="1:8" ht="13.5" x14ac:dyDescent="0.35">
      <c r="A2633" s="3">
        <v>45841</v>
      </c>
      <c r="B2633" s="2">
        <v>12.6073</v>
      </c>
      <c r="C2633" s="7">
        <f t="shared" si="240"/>
        <v>12.332302214835336</v>
      </c>
      <c r="D2633" s="7">
        <f t="shared" si="242"/>
        <v>12.492180723189277</v>
      </c>
      <c r="E2633" s="7">
        <f t="shared" si="241"/>
        <v>-0.15987850835394113</v>
      </c>
      <c r="F2633" s="7">
        <f t="shared" si="245"/>
        <v>-0.21113202965648978</v>
      </c>
      <c r="G2633" s="7">
        <f t="shared" si="243"/>
        <v>5.1253521302548649E-2</v>
      </c>
      <c r="H2633" s="7" t="str">
        <f t="shared" si="244"/>
        <v>Sell</v>
      </c>
    </row>
    <row r="2634" spans="1:8" ht="13.5" x14ac:dyDescent="0.35">
      <c r="A2634" s="3">
        <v>45842</v>
      </c>
      <c r="B2634" s="2">
        <v>12.798299999999999</v>
      </c>
      <c r="C2634" s="7">
        <f t="shared" si="240"/>
        <v>12.403994181783746</v>
      </c>
      <c r="D2634" s="7">
        <f t="shared" si="242"/>
        <v>12.514856225175256</v>
      </c>
      <c r="E2634" s="7">
        <f t="shared" si="241"/>
        <v>-0.11086204339150996</v>
      </c>
      <c r="F2634" s="7">
        <f t="shared" si="245"/>
        <v>-0.19107803240349383</v>
      </c>
      <c r="G2634" s="7">
        <f t="shared" si="243"/>
        <v>8.0215989011983874E-2</v>
      </c>
      <c r="H2634" s="7" t="str">
        <f t="shared" si="244"/>
        <v>Sell</v>
      </c>
    </row>
    <row r="2635" spans="1:8" ht="13.5" x14ac:dyDescent="0.35">
      <c r="A2635" s="3">
        <v>45845</v>
      </c>
      <c r="B2635" s="2">
        <v>12.798299999999999</v>
      </c>
      <c r="C2635" s="7">
        <f t="shared" si="240"/>
        <v>12.464656615355478</v>
      </c>
      <c r="D2635" s="7">
        <f t="shared" si="242"/>
        <v>12.535852060347461</v>
      </c>
      <c r="E2635" s="7">
        <f t="shared" si="241"/>
        <v>-7.1195444991982271E-2</v>
      </c>
      <c r="F2635" s="7">
        <f t="shared" si="245"/>
        <v>-0.16710151492119155</v>
      </c>
      <c r="G2635" s="7">
        <f t="shared" si="243"/>
        <v>9.5906069929209276E-2</v>
      </c>
      <c r="H2635" s="7" t="str">
        <f t="shared" si="244"/>
        <v>Sell</v>
      </c>
    </row>
    <row r="2636" spans="1:8" ht="13.5" x14ac:dyDescent="0.35">
      <c r="A2636" s="3">
        <v>45846</v>
      </c>
      <c r="B2636" s="2">
        <v>12.855600000000001</v>
      </c>
      <c r="C2636" s="7">
        <f t="shared" si="240"/>
        <v>12.524801751454635</v>
      </c>
      <c r="D2636" s="7">
        <f t="shared" si="242"/>
        <v>12.559537092914315</v>
      </c>
      <c r="E2636" s="7">
        <f t="shared" si="241"/>
        <v>-3.4735341459679603E-2</v>
      </c>
      <c r="F2636" s="7">
        <f t="shared" si="245"/>
        <v>-0.14062828022888915</v>
      </c>
      <c r="G2636" s="7">
        <f t="shared" si="243"/>
        <v>0.10589293876920955</v>
      </c>
      <c r="H2636" s="7" t="str">
        <f t="shared" si="244"/>
        <v>Sell</v>
      </c>
    </row>
    <row r="2637" spans="1:8" ht="13.5" x14ac:dyDescent="0.35">
      <c r="A2637" s="3">
        <v>45847</v>
      </c>
      <c r="B2637" s="2">
        <v>12.8652</v>
      </c>
      <c r="C2637" s="7">
        <f t="shared" si="240"/>
        <v>12.577170712769306</v>
      </c>
      <c r="D2637" s="7">
        <f t="shared" si="242"/>
        <v>12.582178789735476</v>
      </c>
      <c r="E2637" s="7">
        <f t="shared" si="241"/>
        <v>-5.0080769661704494E-3</v>
      </c>
      <c r="F2637" s="7">
        <f t="shared" si="245"/>
        <v>-0.11350423957634542</v>
      </c>
      <c r="G2637" s="7">
        <f t="shared" si="243"/>
        <v>0.10849616261017497</v>
      </c>
      <c r="H2637" s="7" t="str">
        <f t="shared" si="244"/>
        <v>Sell</v>
      </c>
    </row>
    <row r="2638" spans="1:8" ht="13.5" x14ac:dyDescent="0.35">
      <c r="A2638" s="3">
        <v>45848</v>
      </c>
      <c r="B2638" s="2">
        <v>12.779199999999999</v>
      </c>
      <c r="C2638" s="7">
        <f t="shared" si="240"/>
        <v>12.608252141574027</v>
      </c>
      <c r="D2638" s="7">
        <f t="shared" si="242"/>
        <v>12.596772953458775</v>
      </c>
      <c r="E2638" s="7">
        <f t="shared" si="241"/>
        <v>1.1479188115252725E-2</v>
      </c>
      <c r="F2638" s="7">
        <f t="shared" si="245"/>
        <v>-8.8507554038025793E-2</v>
      </c>
      <c r="G2638" s="7">
        <f t="shared" si="243"/>
        <v>9.9986742153278518E-2</v>
      </c>
      <c r="H2638" s="7" t="str">
        <f t="shared" si="244"/>
        <v>Sell</v>
      </c>
    </row>
    <row r="2639" spans="1:8" ht="13.5" x14ac:dyDescent="0.35">
      <c r="A2639" s="3">
        <v>45849</v>
      </c>
      <c r="B2639" s="2">
        <v>12.7888</v>
      </c>
      <c r="C2639" s="7">
        <f t="shared" ref="C2639:C2693" si="246">$C$4*B2639+C2638*(1-$C$4)</f>
        <v>12.636028735178023</v>
      </c>
      <c r="D2639" s="7">
        <f t="shared" si="242"/>
        <v>12.610997179128494</v>
      </c>
      <c r="E2639" s="7">
        <f t="shared" si="241"/>
        <v>2.5031556049528447E-2</v>
      </c>
      <c r="F2639" s="7">
        <f t="shared" si="245"/>
        <v>-6.5799732020514951E-2</v>
      </c>
      <c r="G2639" s="7">
        <f t="shared" si="243"/>
        <v>9.0831288070043398E-2</v>
      </c>
      <c r="H2639" s="7" t="str">
        <f t="shared" si="244"/>
        <v>Sell</v>
      </c>
    </row>
    <row r="2640" spans="1:8" ht="13.5" x14ac:dyDescent="0.35">
      <c r="A2640" s="3">
        <v>45852</v>
      </c>
      <c r="B2640" s="2">
        <v>12.779199999999999</v>
      </c>
      <c r="C2640" s="7">
        <f t="shared" si="246"/>
        <v>12.658055083612174</v>
      </c>
      <c r="D2640" s="7">
        <f t="shared" si="242"/>
        <v>12.623456647341198</v>
      </c>
      <c r="E2640" s="7">
        <f t="shared" si="241"/>
        <v>3.4598436270975697E-2</v>
      </c>
      <c r="F2640" s="7">
        <f t="shared" si="245"/>
        <v>-4.5720098362216827E-2</v>
      </c>
      <c r="G2640" s="7">
        <f t="shared" si="243"/>
        <v>8.0318534633192523E-2</v>
      </c>
      <c r="H2640" s="7" t="str">
        <f t="shared" si="244"/>
        <v>Sell</v>
      </c>
    </row>
    <row r="2641" spans="1:8" ht="13.5" x14ac:dyDescent="0.35">
      <c r="A2641" s="3">
        <v>45853</v>
      </c>
      <c r="B2641" s="2">
        <v>12.7028</v>
      </c>
      <c r="C2641" s="7">
        <f t="shared" si="246"/>
        <v>12.664938916902608</v>
      </c>
      <c r="D2641" s="7">
        <f t="shared" si="242"/>
        <v>12.629333932723332</v>
      </c>
      <c r="E2641" s="7">
        <f t="shared" si="241"/>
        <v>3.5604984179276045E-2</v>
      </c>
      <c r="F2641" s="7">
        <f t="shared" si="245"/>
        <v>-2.9455081853918257E-2</v>
      </c>
      <c r="G2641" s="7">
        <f t="shared" si="243"/>
        <v>6.5060066033194308E-2</v>
      </c>
      <c r="H2641" s="7" t="str">
        <f t="shared" si="244"/>
        <v>Sell</v>
      </c>
    </row>
    <row r="2642" spans="1:8" ht="13.5" x14ac:dyDescent="0.35">
      <c r="A2642" s="3">
        <v>45854</v>
      </c>
      <c r="B2642" s="2">
        <v>12.7028</v>
      </c>
      <c r="C2642" s="7">
        <f t="shared" si="246"/>
        <v>12.670763698917591</v>
      </c>
      <c r="D2642" s="7">
        <f t="shared" si="242"/>
        <v>12.634775863632715</v>
      </c>
      <c r="E2642" s="7">
        <f t="shared" si="241"/>
        <v>3.5987835284876368E-2</v>
      </c>
      <c r="F2642" s="7">
        <f t="shared" si="245"/>
        <v>-1.6366498426159334E-2</v>
      </c>
      <c r="G2642" s="7">
        <f t="shared" si="243"/>
        <v>5.2354333711035705E-2</v>
      </c>
      <c r="H2642" s="7" t="str">
        <f t="shared" si="244"/>
        <v>Sell</v>
      </c>
    </row>
    <row r="2643" spans="1:8" ht="13.5" x14ac:dyDescent="0.35">
      <c r="A2643" s="3">
        <v>45855</v>
      </c>
      <c r="B2643" s="2">
        <v>12.6837</v>
      </c>
      <c r="C2643" s="7">
        <f t="shared" si="246"/>
        <v>12.672753899084116</v>
      </c>
      <c r="D2643" s="7">
        <f t="shared" si="242"/>
        <v>12.638399873733995</v>
      </c>
      <c r="E2643" s="7">
        <f t="shared" si="241"/>
        <v>3.4354025350120665E-2</v>
      </c>
      <c r="F2643" s="7">
        <f t="shared" si="245"/>
        <v>-6.2223936709033343E-3</v>
      </c>
      <c r="G2643" s="7">
        <f t="shared" si="243"/>
        <v>4.0576419021023998E-2</v>
      </c>
      <c r="H2643" s="7" t="str">
        <f t="shared" si="244"/>
        <v>Sell</v>
      </c>
    </row>
    <row r="2644" spans="1:8" ht="13.5" x14ac:dyDescent="0.35">
      <c r="A2644" s="3">
        <v>45856</v>
      </c>
      <c r="B2644" s="2">
        <v>12.674200000000001</v>
      </c>
      <c r="C2644" s="7">
        <f t="shared" si="246"/>
        <v>12.672976376148098</v>
      </c>
      <c r="D2644" s="7">
        <f t="shared" si="242"/>
        <v>12.641051734938886</v>
      </c>
      <c r="E2644" s="7">
        <f t="shared" si="241"/>
        <v>3.1924641209212012E-2</v>
      </c>
      <c r="F2644" s="7">
        <f t="shared" si="245"/>
        <v>1.4070133051197345E-3</v>
      </c>
      <c r="G2644" s="7">
        <f t="shared" si="243"/>
        <v>3.0517627904092279E-2</v>
      </c>
      <c r="H2644" s="7" t="str">
        <f t="shared" si="244"/>
        <v>Sell</v>
      </c>
    </row>
    <row r="2645" spans="1:8" ht="13.5" x14ac:dyDescent="0.35">
      <c r="A2645" s="3">
        <v>45859</v>
      </c>
      <c r="B2645" s="2">
        <v>12.5214</v>
      </c>
      <c r="C2645" s="7">
        <f t="shared" si="246"/>
        <v>12.649656933663774</v>
      </c>
      <c r="D2645" s="7">
        <f t="shared" si="242"/>
        <v>12.63218864346193</v>
      </c>
      <c r="E2645" s="7">
        <f t="shared" si="241"/>
        <v>1.7468290201843928E-2</v>
      </c>
      <c r="F2645" s="7">
        <f t="shared" si="245"/>
        <v>4.6192686844645737E-3</v>
      </c>
      <c r="G2645" s="7">
        <f t="shared" si="243"/>
        <v>1.2849021517379353E-2</v>
      </c>
      <c r="H2645" s="7" t="str">
        <f t="shared" si="244"/>
        <v>Sell</v>
      </c>
    </row>
    <row r="2646" spans="1:8" ht="13.5" x14ac:dyDescent="0.35">
      <c r="A2646" s="3">
        <v>45860</v>
      </c>
      <c r="B2646" s="2">
        <v>12.7028</v>
      </c>
      <c r="C2646" s="7">
        <f t="shared" si="246"/>
        <v>12.657832790023194</v>
      </c>
      <c r="D2646" s="7">
        <f t="shared" si="242"/>
        <v>12.637419114316602</v>
      </c>
      <c r="E2646" s="7">
        <f t="shared" si="241"/>
        <v>2.0413675706592471E-2</v>
      </c>
      <c r="F2646" s="7">
        <f t="shared" si="245"/>
        <v>7.7781500888901541E-3</v>
      </c>
      <c r="G2646" s="7">
        <f t="shared" si="243"/>
        <v>1.2635525617702318E-2</v>
      </c>
      <c r="H2646" s="7" t="str">
        <f t="shared" si="244"/>
        <v>Sell</v>
      </c>
    </row>
    <row r="2647" spans="1:8" ht="13.5" x14ac:dyDescent="0.35">
      <c r="A2647" s="3">
        <v>45861</v>
      </c>
      <c r="B2647" s="2">
        <v>12.674200000000001</v>
      </c>
      <c r="C2647" s="7">
        <f t="shared" si="246"/>
        <v>12.660350822327318</v>
      </c>
      <c r="D2647" s="7">
        <f t="shared" si="242"/>
        <v>12.640143624367225</v>
      </c>
      <c r="E2647" s="7">
        <f t="shared" si="241"/>
        <v>2.0207197960093737E-2</v>
      </c>
      <c r="F2647" s="7">
        <f t="shared" si="245"/>
        <v>1.0263959663130871E-2</v>
      </c>
      <c r="G2647" s="7">
        <f t="shared" si="243"/>
        <v>9.9432382969628658E-3</v>
      </c>
      <c r="H2647" s="7" t="str">
        <f t="shared" si="244"/>
        <v>Sell</v>
      </c>
    </row>
    <row r="2648" spans="1:8" ht="13.5" x14ac:dyDescent="0.35">
      <c r="A2648" s="3">
        <v>45862</v>
      </c>
      <c r="B2648" s="2">
        <v>12.6073</v>
      </c>
      <c r="C2648" s="7">
        <f t="shared" si="246"/>
        <v>12.652189157353886</v>
      </c>
      <c r="D2648" s="7">
        <f t="shared" si="242"/>
        <v>12.637710763302985</v>
      </c>
      <c r="E2648" s="7">
        <f t="shared" si="241"/>
        <v>1.4478394050900789E-2</v>
      </c>
      <c r="F2648" s="7">
        <f t="shared" si="245"/>
        <v>1.1106846540684855E-2</v>
      </c>
      <c r="G2648" s="7">
        <f t="shared" si="243"/>
        <v>3.3715475102159345E-3</v>
      </c>
      <c r="H2648" s="7" t="str">
        <f t="shared" si="244"/>
        <v>Sell</v>
      </c>
    </row>
    <row r="2649" spans="1:8" ht="13.5" x14ac:dyDescent="0.35">
      <c r="A2649" s="3">
        <v>45866</v>
      </c>
      <c r="B2649" s="2">
        <v>12.5787</v>
      </c>
      <c r="C2649" s="7">
        <f t="shared" si="246"/>
        <v>12.640883133145596</v>
      </c>
      <c r="D2649" s="7">
        <f t="shared" si="242"/>
        <v>12.633339595650913</v>
      </c>
      <c r="E2649" s="7">
        <f t="shared" si="241"/>
        <v>7.5435374946835054E-3</v>
      </c>
      <c r="F2649" s="7">
        <f t="shared" si="245"/>
        <v>1.0394184731484585E-2</v>
      </c>
      <c r="G2649" s="7">
        <f t="shared" si="243"/>
        <v>-2.85064723680108E-3</v>
      </c>
      <c r="H2649" s="7" t="str">
        <f t="shared" si="244"/>
        <v>Hold</v>
      </c>
    </row>
    <row r="2650" spans="1:8" ht="13.5" x14ac:dyDescent="0.35">
      <c r="A2650" s="3">
        <v>45867</v>
      </c>
      <c r="B2650" s="2">
        <v>12.530900000000001</v>
      </c>
      <c r="C2650" s="7">
        <f t="shared" si="246"/>
        <v>12.623962651123197</v>
      </c>
      <c r="D2650" s="7">
        <f t="shared" si="242"/>
        <v>12.62575147745455</v>
      </c>
      <c r="E2650" s="7">
        <f t="shared" si="241"/>
        <v>-1.7888263313530217E-3</v>
      </c>
      <c r="F2650" s="7">
        <f t="shared" si="245"/>
        <v>7.9575825189170651E-3</v>
      </c>
      <c r="G2650" s="7">
        <f t="shared" si="243"/>
        <v>-9.7464088502700868E-3</v>
      </c>
      <c r="H2650" s="7" t="str">
        <f t="shared" si="244"/>
        <v>Hold</v>
      </c>
    </row>
    <row r="2651" spans="1:8" ht="13.5" x14ac:dyDescent="0.35">
      <c r="A2651" s="3">
        <v>45868</v>
      </c>
      <c r="B2651" s="2">
        <v>12.511799999999999</v>
      </c>
      <c r="C2651" s="7">
        <f t="shared" si="246"/>
        <v>12.606706858642704</v>
      </c>
      <c r="D2651" s="7">
        <f t="shared" si="242"/>
        <v>12.617310627272731</v>
      </c>
      <c r="E2651" s="7">
        <f t="shared" si="241"/>
        <v>-1.0603768630026877E-2</v>
      </c>
      <c r="F2651" s="7">
        <f t="shared" si="245"/>
        <v>4.2453122891282762E-3</v>
      </c>
      <c r="G2651" s="7">
        <f t="shared" si="243"/>
        <v>-1.4849080919155154E-2</v>
      </c>
      <c r="H2651" s="7" t="str">
        <f t="shared" si="244"/>
        <v>Hold</v>
      </c>
    </row>
    <row r="2652" spans="1:8" ht="13.5" x14ac:dyDescent="0.35">
      <c r="A2652" s="3">
        <v>45869</v>
      </c>
      <c r="B2652" s="2">
        <v>12.4832</v>
      </c>
      <c r="C2652" s="7">
        <f t="shared" si="246"/>
        <v>12.587705803466905</v>
      </c>
      <c r="D2652" s="7">
        <f t="shared" si="242"/>
        <v>12.607376506734012</v>
      </c>
      <c r="E2652" s="7">
        <f t="shared" ref="E2652:E2693" si="247">C2652-D2652</f>
        <v>-1.9670703267106404E-2</v>
      </c>
      <c r="F2652" s="7">
        <f t="shared" si="245"/>
        <v>-5.3789082211865968E-4</v>
      </c>
      <c r="G2652" s="7">
        <f t="shared" si="243"/>
        <v>-1.9132812444987744E-2</v>
      </c>
      <c r="H2652" s="7" t="str">
        <f t="shared" si="244"/>
        <v>Hold</v>
      </c>
    </row>
    <row r="2653" spans="1:8" ht="13.5" x14ac:dyDescent="0.35">
      <c r="A2653" s="3">
        <v>45870</v>
      </c>
      <c r="B2653" s="2">
        <v>12.5596</v>
      </c>
      <c r="C2653" s="7">
        <f t="shared" si="246"/>
        <v>12.583381833702767</v>
      </c>
      <c r="D2653" s="7">
        <f t="shared" ref="D2653:D2693" si="248">$D$4*B2653+(1-$D$4)*D2652</f>
        <v>12.603837506235196</v>
      </c>
      <c r="E2653" s="7">
        <f t="shared" si="247"/>
        <v>-2.0455672532429858E-2</v>
      </c>
      <c r="F2653" s="7">
        <f t="shared" si="245"/>
        <v>-4.5214471641808994E-3</v>
      </c>
      <c r="G2653" s="7">
        <f t="shared" si="243"/>
        <v>-1.5934225368248959E-2</v>
      </c>
      <c r="H2653" s="7" t="str">
        <f t="shared" si="244"/>
        <v>Hold</v>
      </c>
    </row>
    <row r="2654" spans="1:8" ht="13.5" x14ac:dyDescent="0.35">
      <c r="A2654" s="3">
        <v>45873</v>
      </c>
      <c r="B2654" s="2">
        <v>12.5596</v>
      </c>
      <c r="C2654" s="7">
        <f t="shared" si="246"/>
        <v>12.579723090056188</v>
      </c>
      <c r="D2654" s="7">
        <f t="shared" si="248"/>
        <v>12.600560653921479</v>
      </c>
      <c r="E2654" s="7">
        <f t="shared" si="247"/>
        <v>-2.0837563865290676E-2</v>
      </c>
      <c r="F2654" s="7">
        <f t="shared" si="245"/>
        <v>-7.784670504402855E-3</v>
      </c>
      <c r="G2654" s="7">
        <f t="shared" si="243"/>
        <v>-1.3052893360887821E-2</v>
      </c>
      <c r="H2654" s="7" t="str">
        <f t="shared" si="244"/>
        <v>Hold</v>
      </c>
    </row>
    <row r="2655" spans="1:8" ht="13.5" x14ac:dyDescent="0.35">
      <c r="A2655" s="3">
        <v>45874</v>
      </c>
      <c r="B2655" s="2">
        <v>12.5596</v>
      </c>
      <c r="C2655" s="7">
        <f t="shared" si="246"/>
        <v>12.576627230047544</v>
      </c>
      <c r="D2655" s="7">
        <f t="shared" si="248"/>
        <v>12.597526531408777</v>
      </c>
      <c r="E2655" s="7">
        <f t="shared" si="247"/>
        <v>-2.0899301361232858E-2</v>
      </c>
      <c r="F2655" s="7">
        <f t="shared" si="245"/>
        <v>-1.0407596675768856E-2</v>
      </c>
      <c r="G2655" s="7">
        <f t="shared" si="243"/>
        <v>-1.0491704685464003E-2</v>
      </c>
      <c r="H2655" s="7" t="str">
        <f t="shared" si="244"/>
        <v>Hold</v>
      </c>
    </row>
    <row r="2656" spans="1:8" ht="13.5" x14ac:dyDescent="0.35">
      <c r="A2656" s="3">
        <v>45875</v>
      </c>
      <c r="B2656" s="2">
        <v>12.511799999999999</v>
      </c>
      <c r="C2656" s="7">
        <f t="shared" si="246"/>
        <v>12.566653810040229</v>
      </c>
      <c r="D2656" s="7">
        <f t="shared" si="248"/>
        <v>12.59117641797109</v>
      </c>
      <c r="E2656" s="7">
        <f t="shared" si="247"/>
        <v>-2.4522607930860474E-2</v>
      </c>
      <c r="F2656" s="7">
        <f t="shared" si="245"/>
        <v>-1.323059892678718E-2</v>
      </c>
      <c r="G2656" s="7">
        <f t="shared" si="243"/>
        <v>-1.1292009004073294E-2</v>
      </c>
      <c r="H2656" s="7" t="str">
        <f t="shared" si="244"/>
        <v>Hold</v>
      </c>
    </row>
    <row r="2657" spans="1:8" ht="13.5" x14ac:dyDescent="0.35">
      <c r="A2657" s="3">
        <v>45876</v>
      </c>
      <c r="B2657" s="2">
        <v>12.6073</v>
      </c>
      <c r="C2657" s="7">
        <f t="shared" si="246"/>
        <v>12.572907070034042</v>
      </c>
      <c r="D2657" s="7">
        <f t="shared" si="248"/>
        <v>12.592370757380639</v>
      </c>
      <c r="E2657" s="7">
        <f t="shared" si="247"/>
        <v>-1.9463687346597425E-2</v>
      </c>
      <c r="F2657" s="7">
        <f t="shared" si="245"/>
        <v>-1.4477216610749228E-2</v>
      </c>
      <c r="G2657" s="7">
        <f t="shared" si="243"/>
        <v>-4.9864707358481964E-3</v>
      </c>
      <c r="H2657" s="7" t="str">
        <f t="shared" si="244"/>
        <v>Hold</v>
      </c>
    </row>
    <row r="2658" spans="1:8" ht="13.5" x14ac:dyDescent="0.35">
      <c r="A2658" s="3">
        <v>45877</v>
      </c>
      <c r="B2658" s="2">
        <v>12.6455</v>
      </c>
      <c r="C2658" s="7">
        <f t="shared" si="246"/>
        <v>12.584075213105727</v>
      </c>
      <c r="D2658" s="7">
        <f t="shared" si="248"/>
        <v>12.596306256833925</v>
      </c>
      <c r="E2658" s="7">
        <f t="shared" si="247"/>
        <v>-1.2231043728197832E-2</v>
      </c>
      <c r="F2658" s="7">
        <f t="shared" si="245"/>
        <v>-1.402798203423895E-2</v>
      </c>
      <c r="G2658" s="7">
        <f t="shared" si="243"/>
        <v>1.7969383060411175E-3</v>
      </c>
      <c r="H2658" s="7" t="str">
        <f t="shared" si="244"/>
        <v>Sell</v>
      </c>
    </row>
    <row r="2659" spans="1:8" ht="13.5" x14ac:dyDescent="0.35">
      <c r="A2659" s="3">
        <v>45880</v>
      </c>
      <c r="B2659" s="2">
        <v>12.7219</v>
      </c>
      <c r="C2659" s="7">
        <f t="shared" si="246"/>
        <v>12.605279026474077</v>
      </c>
      <c r="D2659" s="7">
        <f t="shared" si="248"/>
        <v>12.60560949706845</v>
      </c>
      <c r="E2659" s="7">
        <f t="shared" si="247"/>
        <v>-3.3047059437230075E-4</v>
      </c>
      <c r="F2659" s="7">
        <f t="shared" si="245"/>
        <v>-1.1288479746265621E-2</v>
      </c>
      <c r="G2659" s="7">
        <f t="shared" si="243"/>
        <v>1.095800915189332E-2</v>
      </c>
      <c r="H2659" s="7" t="str">
        <f t="shared" si="244"/>
        <v>Sell</v>
      </c>
    </row>
    <row r="2660" spans="1:8" ht="13.5" x14ac:dyDescent="0.35">
      <c r="A2660" s="3">
        <v>45881</v>
      </c>
      <c r="B2660" s="2">
        <v>12.7697</v>
      </c>
      <c r="C2660" s="7">
        <f t="shared" si="246"/>
        <v>12.63057456086268</v>
      </c>
      <c r="D2660" s="7">
        <f t="shared" si="248"/>
        <v>12.617764349137452</v>
      </c>
      <c r="E2660" s="7">
        <f t="shared" si="247"/>
        <v>1.281021172522756E-2</v>
      </c>
      <c r="F2660" s="7">
        <f t="shared" si="245"/>
        <v>-6.4687414519669847E-3</v>
      </c>
      <c r="G2660" s="7">
        <f t="shared" ref="G2660:G2693" si="249">E2660-F2660</f>
        <v>1.9278953177194545E-2</v>
      </c>
      <c r="H2660" s="7" t="str">
        <f t="shared" ref="H2660:H2693" si="250">IF(G2660&lt;0,"Hold","Sell")</f>
        <v>Sell</v>
      </c>
    </row>
    <row r="2661" spans="1:8" ht="13.5" x14ac:dyDescent="0.35">
      <c r="A2661" s="3">
        <v>45883</v>
      </c>
      <c r="B2661" s="2">
        <v>12.7888</v>
      </c>
      <c r="C2661" s="7">
        <f t="shared" si="246"/>
        <v>12.654916936114574</v>
      </c>
      <c r="D2661" s="7">
        <f t="shared" si="248"/>
        <v>12.630433656608751</v>
      </c>
      <c r="E2661" s="7">
        <f t="shared" si="247"/>
        <v>2.4483279505822964E-2</v>
      </c>
      <c r="F2661" s="7">
        <f t="shared" ref="F2661:F2693" si="251">(E2661*(2/10))+((1-(2/10))*F2660)</f>
        <v>-2.7833726040899474E-4</v>
      </c>
      <c r="G2661" s="7">
        <f t="shared" si="249"/>
        <v>2.476161676623196E-2</v>
      </c>
      <c r="H2661" s="7" t="str">
        <f t="shared" si="250"/>
        <v>Sell</v>
      </c>
    </row>
    <row r="2662" spans="1:8" ht="13.5" x14ac:dyDescent="0.35">
      <c r="A2662" s="3">
        <v>45884</v>
      </c>
      <c r="B2662" s="2">
        <v>12.74</v>
      </c>
      <c r="C2662" s="7">
        <f t="shared" si="246"/>
        <v>12.668006638250795</v>
      </c>
      <c r="D2662" s="7">
        <f t="shared" si="248"/>
        <v>12.638549682045142</v>
      </c>
      <c r="E2662" s="7">
        <f t="shared" si="247"/>
        <v>2.9456956205653029E-2</v>
      </c>
      <c r="F2662" s="7">
        <f t="shared" si="251"/>
        <v>5.6687214328034101E-3</v>
      </c>
      <c r="G2662" s="7">
        <f t="shared" si="249"/>
        <v>2.3788234772849619E-2</v>
      </c>
      <c r="H2662" s="7" t="str">
        <f t="shared" si="250"/>
        <v>Sell</v>
      </c>
    </row>
    <row r="2663" spans="1:8" ht="13.5" x14ac:dyDescent="0.35">
      <c r="A2663" s="3">
        <v>45887</v>
      </c>
      <c r="B2663" s="2">
        <v>12.69</v>
      </c>
      <c r="C2663" s="7">
        <f t="shared" si="246"/>
        <v>12.671390232366058</v>
      </c>
      <c r="D2663" s="7">
        <f t="shared" si="248"/>
        <v>12.642360816708464</v>
      </c>
      <c r="E2663" s="7">
        <f t="shared" si="247"/>
        <v>2.9029415657593205E-2</v>
      </c>
      <c r="F2663" s="7">
        <f t="shared" si="251"/>
        <v>1.034086027776137E-2</v>
      </c>
      <c r="G2663" s="7">
        <f t="shared" si="249"/>
        <v>1.8688555379831835E-2</v>
      </c>
      <c r="H2663" s="7" t="str">
        <f t="shared" si="250"/>
        <v>Sell</v>
      </c>
    </row>
    <row r="2664" spans="1:8" ht="13.5" x14ac:dyDescent="0.35">
      <c r="A2664" s="3">
        <v>45888</v>
      </c>
      <c r="B2664" s="2">
        <v>12.66</v>
      </c>
      <c r="C2664" s="7">
        <f t="shared" si="246"/>
        <v>12.669637888925125</v>
      </c>
      <c r="D2664" s="7">
        <f t="shared" si="248"/>
        <v>12.643667422878208</v>
      </c>
      <c r="E2664" s="7">
        <f t="shared" si="247"/>
        <v>2.5970466046917551E-2</v>
      </c>
      <c r="F2664" s="7">
        <f t="shared" si="251"/>
        <v>1.3466781431592608E-2</v>
      </c>
      <c r="G2664" s="7">
        <f t="shared" si="249"/>
        <v>1.2503684615324943E-2</v>
      </c>
      <c r="H2664" s="7" t="str">
        <f t="shared" si="250"/>
        <v>Sell</v>
      </c>
    </row>
    <row r="2665" spans="1:8" ht="13.5" x14ac:dyDescent="0.35">
      <c r="A2665" s="3">
        <v>45889</v>
      </c>
      <c r="B2665" s="2">
        <v>12.74</v>
      </c>
      <c r="C2665" s="7">
        <f t="shared" si="246"/>
        <v>12.680462829090491</v>
      </c>
      <c r="D2665" s="7">
        <f t="shared" si="248"/>
        <v>12.650803169331674</v>
      </c>
      <c r="E2665" s="7">
        <f t="shared" si="247"/>
        <v>2.9659659758817014E-2</v>
      </c>
      <c r="F2665" s="7">
        <f t="shared" si="251"/>
        <v>1.670535709703749E-2</v>
      </c>
      <c r="G2665" s="7">
        <f t="shared" si="249"/>
        <v>1.2954302661779524E-2</v>
      </c>
      <c r="H2665" s="7" t="str">
        <f t="shared" si="250"/>
        <v>Sell</v>
      </c>
    </row>
    <row r="2666" spans="1:8" ht="13.5" x14ac:dyDescent="0.35">
      <c r="A2666" s="3">
        <v>45890</v>
      </c>
      <c r="B2666" s="2">
        <v>13.3</v>
      </c>
      <c r="C2666" s="7">
        <f t="shared" si="246"/>
        <v>12.775776239999646</v>
      </c>
      <c r="D2666" s="7">
        <f t="shared" si="248"/>
        <v>12.698891823455254</v>
      </c>
      <c r="E2666" s="7">
        <f t="shared" si="247"/>
        <v>7.6884416544391598E-2</v>
      </c>
      <c r="F2666" s="7">
        <f t="shared" si="251"/>
        <v>2.874116898650831E-2</v>
      </c>
      <c r="G2666" s="7">
        <f t="shared" si="249"/>
        <v>4.8143247557883288E-2</v>
      </c>
      <c r="H2666" s="7" t="str">
        <f t="shared" si="250"/>
        <v>Sell</v>
      </c>
    </row>
    <row r="2667" spans="1:8" ht="13.5" x14ac:dyDescent="0.35">
      <c r="A2667" s="3">
        <v>45891</v>
      </c>
      <c r="B2667" s="2">
        <v>13.5</v>
      </c>
      <c r="C2667" s="7">
        <f t="shared" si="246"/>
        <v>12.8871952799997</v>
      </c>
      <c r="D2667" s="7">
        <f t="shared" si="248"/>
        <v>12.758233169865976</v>
      </c>
      <c r="E2667" s="7">
        <f t="shared" si="247"/>
        <v>0.12896211013372394</v>
      </c>
      <c r="F2667" s="7">
        <f t="shared" si="251"/>
        <v>4.8785357215951439E-2</v>
      </c>
      <c r="G2667" s="7">
        <f t="shared" si="249"/>
        <v>8.0176752917772501E-2</v>
      </c>
      <c r="H2667" s="7" t="str">
        <f t="shared" si="250"/>
        <v>Sell</v>
      </c>
    </row>
    <row r="2668" spans="1:8" ht="13.5" x14ac:dyDescent="0.35">
      <c r="A2668" s="3">
        <v>45894</v>
      </c>
      <c r="B2668" s="2">
        <v>13.52</v>
      </c>
      <c r="C2668" s="7">
        <f t="shared" si="246"/>
        <v>12.984549852307438</v>
      </c>
      <c r="D2668" s="7">
        <f t="shared" si="248"/>
        <v>12.814660342468496</v>
      </c>
      <c r="E2668" s="7">
        <f t="shared" si="247"/>
        <v>0.16988950983894213</v>
      </c>
      <c r="F2668" s="7">
        <f t="shared" si="251"/>
        <v>7.3006187740549594E-2</v>
      </c>
      <c r="G2668" s="7">
        <f t="shared" si="249"/>
        <v>9.6883322098392538E-2</v>
      </c>
      <c r="H2668" s="7" t="str">
        <f t="shared" si="250"/>
        <v>Sell</v>
      </c>
    </row>
    <row r="2669" spans="1:8" ht="13.5" x14ac:dyDescent="0.35">
      <c r="A2669" s="3">
        <v>45895</v>
      </c>
      <c r="B2669" s="2">
        <v>13.54</v>
      </c>
      <c r="C2669" s="7">
        <f t="shared" si="246"/>
        <v>13.070003721183218</v>
      </c>
      <c r="D2669" s="7">
        <f t="shared" si="248"/>
        <v>12.868389205989349</v>
      </c>
      <c r="E2669" s="7">
        <f t="shared" si="247"/>
        <v>0.20161451519386908</v>
      </c>
      <c r="F2669" s="7">
        <f t="shared" si="251"/>
        <v>9.8727853231213497E-2</v>
      </c>
      <c r="G2669" s="7">
        <f t="shared" si="249"/>
        <v>0.10288666196265558</v>
      </c>
      <c r="H2669" s="7" t="str">
        <f t="shared" si="250"/>
        <v>Sell</v>
      </c>
    </row>
    <row r="2670" spans="1:8" ht="13.5" x14ac:dyDescent="0.35">
      <c r="A2670" s="3">
        <v>45896</v>
      </c>
      <c r="B2670" s="2">
        <v>13.52</v>
      </c>
      <c r="C2670" s="7">
        <f t="shared" si="246"/>
        <v>13.139233917924262</v>
      </c>
      <c r="D2670" s="7">
        <f t="shared" si="248"/>
        <v>12.916656672212358</v>
      </c>
      <c r="E2670" s="7">
        <f t="shared" si="247"/>
        <v>0.22257724571190352</v>
      </c>
      <c r="F2670" s="7">
        <f t="shared" si="251"/>
        <v>0.12349773172735151</v>
      </c>
      <c r="G2670" s="7">
        <f t="shared" si="249"/>
        <v>9.9079513984552003E-2</v>
      </c>
      <c r="H2670" s="7" t="str">
        <f t="shared" si="250"/>
        <v>Sell</v>
      </c>
    </row>
    <row r="2671" spans="1:8" ht="13.5" x14ac:dyDescent="0.35">
      <c r="A2671" s="3">
        <v>45897</v>
      </c>
      <c r="B2671" s="2">
        <v>13.39</v>
      </c>
      <c r="C2671" s="7">
        <f t="shared" si="246"/>
        <v>13.177813315166684</v>
      </c>
      <c r="D2671" s="7">
        <f t="shared" si="248"/>
        <v>12.951719140937369</v>
      </c>
      <c r="E2671" s="7">
        <f t="shared" si="247"/>
        <v>0.22609417422931521</v>
      </c>
      <c r="F2671" s="7">
        <f t="shared" si="251"/>
        <v>0.14401702022774426</v>
      </c>
      <c r="G2671" s="7">
        <f t="shared" si="249"/>
        <v>8.2077154001570951E-2</v>
      </c>
      <c r="H2671" s="7" t="str">
        <f t="shared" si="250"/>
        <v>Sell</v>
      </c>
    </row>
    <row r="2672" spans="1:8" ht="13.5" x14ac:dyDescent="0.35">
      <c r="A2672" s="3">
        <v>45898</v>
      </c>
      <c r="B2672" s="2">
        <v>13.35</v>
      </c>
      <c r="C2672" s="7">
        <f t="shared" si="246"/>
        <v>13.20430357437181</v>
      </c>
      <c r="D2672" s="7">
        <f t="shared" si="248"/>
        <v>12.98122142679386</v>
      </c>
      <c r="E2672" s="7">
        <f t="shared" si="247"/>
        <v>0.22308214757794964</v>
      </c>
      <c r="F2672" s="7">
        <f t="shared" si="251"/>
        <v>0.15983004569778536</v>
      </c>
      <c r="G2672" s="7">
        <f t="shared" si="249"/>
        <v>6.325210188016428E-2</v>
      </c>
      <c r="H2672" s="7" t="str">
        <f t="shared" si="250"/>
        <v>Sell</v>
      </c>
    </row>
    <row r="2673" spans="1:8" ht="13.5" x14ac:dyDescent="0.35">
      <c r="A2673" s="3">
        <v>45901</v>
      </c>
      <c r="B2673" s="2">
        <v>13.06</v>
      </c>
      <c r="C2673" s="7">
        <f t="shared" si="246"/>
        <v>13.182103024468454</v>
      </c>
      <c r="D2673" s="7">
        <f t="shared" si="248"/>
        <v>12.987056876660981</v>
      </c>
      <c r="E2673" s="7">
        <f t="shared" si="247"/>
        <v>0.19504614780747254</v>
      </c>
      <c r="F2673" s="7">
        <f t="shared" si="251"/>
        <v>0.16687326611972281</v>
      </c>
      <c r="G2673" s="7">
        <f t="shared" si="249"/>
        <v>2.8172881687749729E-2</v>
      </c>
      <c r="H2673" s="7" t="str">
        <f t="shared" si="250"/>
        <v>Sell</v>
      </c>
    </row>
    <row r="2674" spans="1:8" ht="13.5" x14ac:dyDescent="0.35">
      <c r="A2674" s="3">
        <v>45902</v>
      </c>
      <c r="B2674" s="2">
        <v>12.95</v>
      </c>
      <c r="C2674" s="7">
        <f t="shared" si="246"/>
        <v>13.146394866857921</v>
      </c>
      <c r="D2674" s="7">
        <f t="shared" si="248"/>
        <v>12.984311922834241</v>
      </c>
      <c r="E2674" s="7">
        <f t="shared" si="247"/>
        <v>0.1620829440236804</v>
      </c>
      <c r="F2674" s="7">
        <f t="shared" si="251"/>
        <v>0.16591520170051433</v>
      </c>
      <c r="G2674" s="7">
        <f t="shared" si="249"/>
        <v>-3.8322576768339278E-3</v>
      </c>
      <c r="H2674" s="7" t="str">
        <f t="shared" si="250"/>
        <v>Hold</v>
      </c>
    </row>
    <row r="2675" spans="1:8" ht="13.5" x14ac:dyDescent="0.35">
      <c r="A2675" s="3">
        <v>45903</v>
      </c>
      <c r="B2675" s="2">
        <v>12.93</v>
      </c>
      <c r="C2675" s="7">
        <f t="shared" si="246"/>
        <v>13.113103348879779</v>
      </c>
      <c r="D2675" s="7">
        <f t="shared" si="248"/>
        <v>12.980288817439112</v>
      </c>
      <c r="E2675" s="7">
        <f t="shared" si="247"/>
        <v>0.13281453144066724</v>
      </c>
      <c r="F2675" s="7">
        <f t="shared" si="251"/>
        <v>0.15929506764854492</v>
      </c>
      <c r="G2675" s="7">
        <f t="shared" si="249"/>
        <v>-2.6480536207877686E-2</v>
      </c>
      <c r="H2675" s="7" t="str">
        <f t="shared" si="250"/>
        <v>Hold</v>
      </c>
    </row>
    <row r="2676" spans="1:8" ht="13.5" x14ac:dyDescent="0.35">
      <c r="A2676" s="3">
        <v>45905</v>
      </c>
      <c r="B2676" s="2">
        <v>13.59</v>
      </c>
      <c r="C2676" s="7">
        <f t="shared" si="246"/>
        <v>13.186472064436737</v>
      </c>
      <c r="D2676" s="7">
        <f t="shared" si="248"/>
        <v>13.025452608739919</v>
      </c>
      <c r="E2676" s="7">
        <f t="shared" si="247"/>
        <v>0.16101945569681853</v>
      </c>
      <c r="F2676" s="7">
        <f t="shared" si="251"/>
        <v>0.15963994525819963</v>
      </c>
      <c r="G2676" s="7">
        <f t="shared" si="249"/>
        <v>1.3795104386188917E-3</v>
      </c>
      <c r="H2676" s="7" t="str">
        <f t="shared" si="250"/>
        <v>Sell</v>
      </c>
    </row>
    <row r="2677" spans="1:8" ht="13.5" x14ac:dyDescent="0.35">
      <c r="A2677" s="3">
        <v>45908</v>
      </c>
      <c r="B2677" s="2">
        <v>13.3</v>
      </c>
      <c r="C2677" s="7">
        <f t="shared" si="246"/>
        <v>13.203937900677239</v>
      </c>
      <c r="D2677" s="7">
        <f t="shared" si="248"/>
        <v>13.045789452536962</v>
      </c>
      <c r="E2677" s="7">
        <f t="shared" si="247"/>
        <v>0.15814844814027751</v>
      </c>
      <c r="F2677" s="7">
        <f t="shared" si="251"/>
        <v>0.15934164583461521</v>
      </c>
      <c r="G2677" s="7">
        <f t="shared" si="249"/>
        <v>-1.1931976943377054E-3</v>
      </c>
      <c r="H2677" s="7" t="str">
        <f t="shared" si="250"/>
        <v>Hold</v>
      </c>
    </row>
    <row r="2678" spans="1:8" ht="13.5" x14ac:dyDescent="0.35">
      <c r="A2678" s="3">
        <v>45909</v>
      </c>
      <c r="B2678" s="2">
        <v>13.25</v>
      </c>
      <c r="C2678" s="7">
        <f t="shared" si="246"/>
        <v>13.211024377496125</v>
      </c>
      <c r="D2678" s="7">
        <f t="shared" si="248"/>
        <v>13.060916159756445</v>
      </c>
      <c r="E2678" s="7">
        <f t="shared" si="247"/>
        <v>0.15010821773967997</v>
      </c>
      <c r="F2678" s="7">
        <f t="shared" si="251"/>
        <v>0.15749496021562817</v>
      </c>
      <c r="G2678" s="7">
        <f t="shared" si="249"/>
        <v>-7.3867424759481992E-3</v>
      </c>
      <c r="H2678" s="7" t="str">
        <f t="shared" si="250"/>
        <v>Hold</v>
      </c>
    </row>
    <row r="2679" spans="1:8" ht="13.5" x14ac:dyDescent="0.35">
      <c r="A2679" s="3">
        <v>45910</v>
      </c>
      <c r="B2679" s="2">
        <v>13.1</v>
      </c>
      <c r="C2679" s="7">
        <f t="shared" si="246"/>
        <v>13.193943704035183</v>
      </c>
      <c r="D2679" s="7">
        <f t="shared" si="248"/>
        <v>13.063811259033745</v>
      </c>
      <c r="E2679" s="7">
        <f t="shared" si="247"/>
        <v>0.13013244500143806</v>
      </c>
      <c r="F2679" s="7">
        <f t="shared" si="251"/>
        <v>0.15202245717279017</v>
      </c>
      <c r="G2679" s="7">
        <f t="shared" si="249"/>
        <v>-2.1890012171352113E-2</v>
      </c>
      <c r="H2679" s="7" t="str">
        <f t="shared" si="250"/>
        <v>Hold</v>
      </c>
    </row>
    <row r="2680" spans="1:8" ht="13.5" x14ac:dyDescent="0.35">
      <c r="A2680" s="3">
        <v>45911</v>
      </c>
      <c r="B2680" s="2">
        <v>13.3</v>
      </c>
      <c r="C2680" s="7">
        <f t="shared" si="246"/>
        <v>13.210260057260539</v>
      </c>
      <c r="D2680" s="7">
        <f t="shared" si="248"/>
        <v>13.081306721327543</v>
      </c>
      <c r="E2680" s="7">
        <f t="shared" si="247"/>
        <v>0.12895333593299618</v>
      </c>
      <c r="F2680" s="7">
        <f t="shared" si="251"/>
        <v>0.14740863292483136</v>
      </c>
      <c r="G2680" s="7">
        <f t="shared" si="249"/>
        <v>-1.8455296991835179E-2</v>
      </c>
      <c r="H2680" s="7" t="str">
        <f t="shared" si="250"/>
        <v>Hold</v>
      </c>
    </row>
    <row r="2681" spans="1:8" ht="13.5" x14ac:dyDescent="0.35">
      <c r="A2681" s="3">
        <v>45912</v>
      </c>
      <c r="B2681" s="2">
        <v>13.2</v>
      </c>
      <c r="C2681" s="7">
        <f t="shared" si="246"/>
        <v>13.208681586912764</v>
      </c>
      <c r="D2681" s="7">
        <f t="shared" si="248"/>
        <v>13.090098816044021</v>
      </c>
      <c r="E2681" s="7">
        <f t="shared" si="247"/>
        <v>0.11858277086874303</v>
      </c>
      <c r="F2681" s="7">
        <f t="shared" si="251"/>
        <v>0.14164346051361371</v>
      </c>
      <c r="G2681" s="7">
        <f t="shared" si="249"/>
        <v>-2.306068964487068E-2</v>
      </c>
      <c r="H2681" s="7" t="str">
        <f t="shared" si="250"/>
        <v>Hold</v>
      </c>
    </row>
    <row r="2682" spans="1:8" ht="13.5" x14ac:dyDescent="0.35">
      <c r="A2682" s="3">
        <v>45915</v>
      </c>
      <c r="B2682" s="2">
        <v>13.19</v>
      </c>
      <c r="C2682" s="7">
        <f t="shared" si="246"/>
        <v>13.205807496618494</v>
      </c>
      <c r="D2682" s="7">
        <f t="shared" si="248"/>
        <v>13.097498903744464</v>
      </c>
      <c r="E2682" s="7">
        <f t="shared" si="247"/>
        <v>0.10830859287402994</v>
      </c>
      <c r="F2682" s="7">
        <f t="shared" si="251"/>
        <v>0.13497648698569698</v>
      </c>
      <c r="G2682" s="7">
        <f t="shared" si="249"/>
        <v>-2.6667894111667034E-2</v>
      </c>
      <c r="H2682" s="7" t="str">
        <f t="shared" si="250"/>
        <v>Hold</v>
      </c>
    </row>
    <row r="2683" spans="1:8" ht="13.5" x14ac:dyDescent="0.35">
      <c r="A2683" s="3">
        <v>45916</v>
      </c>
      <c r="B2683" s="2">
        <v>13.18</v>
      </c>
      <c r="C2683" s="7">
        <f t="shared" si="246"/>
        <v>13.201837112523341</v>
      </c>
      <c r="D2683" s="7">
        <f t="shared" si="248"/>
        <v>13.103610096059688</v>
      </c>
      <c r="E2683" s="7">
        <f t="shared" si="247"/>
        <v>9.8227016463653172E-2</v>
      </c>
      <c r="F2683" s="7">
        <f t="shared" si="251"/>
        <v>0.12762659288128822</v>
      </c>
      <c r="G2683" s="7">
        <f t="shared" si="249"/>
        <v>-2.9399576417635048E-2</v>
      </c>
      <c r="H2683" s="7" t="str">
        <f t="shared" si="250"/>
        <v>Hold</v>
      </c>
    </row>
    <row r="2684" spans="1:8" ht="13.5" x14ac:dyDescent="0.35">
      <c r="A2684" s="3">
        <v>45917</v>
      </c>
      <c r="B2684" s="2">
        <v>12.99</v>
      </c>
      <c r="C2684" s="7">
        <f t="shared" si="246"/>
        <v>13.16924678751975</v>
      </c>
      <c r="D2684" s="7">
        <f t="shared" si="248"/>
        <v>13.0951945333886</v>
      </c>
      <c r="E2684" s="7">
        <f t="shared" si="247"/>
        <v>7.4052254131149908E-2</v>
      </c>
      <c r="F2684" s="7">
        <f t="shared" si="251"/>
        <v>0.11691172513126055</v>
      </c>
      <c r="G2684" s="7">
        <f t="shared" si="249"/>
        <v>-4.2859471000110644E-2</v>
      </c>
      <c r="H2684" s="7" t="str">
        <f t="shared" si="250"/>
        <v>Hold</v>
      </c>
    </row>
    <row r="2685" spans="1:8" ht="13.5" x14ac:dyDescent="0.35">
      <c r="A2685" s="3">
        <v>45918</v>
      </c>
      <c r="B2685" s="7">
        <v>13.09</v>
      </c>
      <c r="C2685" s="7">
        <f t="shared" si="246"/>
        <v>13.157054974055173</v>
      </c>
      <c r="D2685" s="7">
        <f t="shared" si="248"/>
        <v>13.094809753137593</v>
      </c>
      <c r="E2685" s="7">
        <f t="shared" si="247"/>
        <v>6.2245220917580113E-2</v>
      </c>
      <c r="F2685" s="7">
        <f t="shared" si="251"/>
        <v>0.10597842428852447</v>
      </c>
      <c r="G2685" s="7">
        <f t="shared" si="249"/>
        <v>-4.3733203370944357E-2</v>
      </c>
      <c r="H2685" s="7" t="str">
        <f t="shared" si="250"/>
        <v>Hold</v>
      </c>
    </row>
    <row r="2686" spans="1:8" ht="13.5" x14ac:dyDescent="0.35">
      <c r="A2686" s="3">
        <v>45919</v>
      </c>
      <c r="B2686" s="7">
        <v>13.07</v>
      </c>
      <c r="C2686" s="7">
        <f t="shared" si="246"/>
        <v>13.143661901123608</v>
      </c>
      <c r="D2686" s="7">
        <f t="shared" si="248"/>
        <v>13.092971993645918</v>
      </c>
      <c r="E2686" s="7">
        <f t="shared" si="247"/>
        <v>5.0689907477689644E-2</v>
      </c>
      <c r="F2686" s="7">
        <f t="shared" si="251"/>
        <v>9.4920720926357519E-2</v>
      </c>
      <c r="G2686" s="7">
        <f t="shared" si="249"/>
        <v>-4.4230813448667874E-2</v>
      </c>
      <c r="H2686" s="7" t="str">
        <f t="shared" si="250"/>
        <v>Hold</v>
      </c>
    </row>
    <row r="2687" spans="1:8" ht="13.5" x14ac:dyDescent="0.35">
      <c r="A2687" s="3">
        <v>45922</v>
      </c>
      <c r="B2687" s="7">
        <v>13.18</v>
      </c>
      <c r="C2687" s="7">
        <f t="shared" si="246"/>
        <v>13.149252377873822</v>
      </c>
      <c r="D2687" s="7">
        <f t="shared" si="248"/>
        <v>13.099418512635108</v>
      </c>
      <c r="E2687" s="7">
        <f t="shared" si="247"/>
        <v>4.9833865238714026E-2</v>
      </c>
      <c r="F2687" s="7">
        <f t="shared" si="251"/>
        <v>8.5903349788828826E-2</v>
      </c>
      <c r="G2687" s="7">
        <f t="shared" si="249"/>
        <v>-3.60694845501148E-2</v>
      </c>
      <c r="H2687" s="7" t="str">
        <f t="shared" si="250"/>
        <v>Hold</v>
      </c>
    </row>
    <row r="2688" spans="1:8" ht="13.5" x14ac:dyDescent="0.35">
      <c r="A2688" s="3">
        <v>45923</v>
      </c>
      <c r="B2688" s="7">
        <v>13.1</v>
      </c>
      <c r="C2688" s="7">
        <f t="shared" si="246"/>
        <v>13.141675088970157</v>
      </c>
      <c r="D2688" s="7">
        <f t="shared" si="248"/>
        <v>13.099461585773247</v>
      </c>
      <c r="E2688" s="7">
        <f t="shared" si="247"/>
        <v>4.2213503196910196E-2</v>
      </c>
      <c r="F2688" s="7">
        <f t="shared" si="251"/>
        <v>7.7165380470445105E-2</v>
      </c>
      <c r="G2688" s="7">
        <f t="shared" si="249"/>
        <v>-3.4951877273534909E-2</v>
      </c>
      <c r="H2688" s="7" t="str">
        <f t="shared" si="250"/>
        <v>Hold</v>
      </c>
    </row>
    <row r="2689" spans="1:8" ht="13.5" x14ac:dyDescent="0.35">
      <c r="A2689" s="3">
        <v>45924</v>
      </c>
      <c r="B2689" s="7">
        <v>13.3</v>
      </c>
      <c r="C2689" s="7">
        <f t="shared" si="246"/>
        <v>13.166032767590133</v>
      </c>
      <c r="D2689" s="7">
        <f t="shared" si="248"/>
        <v>13.114316283123378</v>
      </c>
      <c r="E2689" s="7">
        <f t="shared" si="247"/>
        <v>5.1716484466755475E-2</v>
      </c>
      <c r="F2689" s="7">
        <f t="shared" si="251"/>
        <v>7.207560126970719E-2</v>
      </c>
      <c r="G2689" s="7">
        <f t="shared" si="249"/>
        <v>-2.0359116802951716E-2</v>
      </c>
      <c r="H2689" s="7" t="str">
        <f t="shared" si="250"/>
        <v>Hold</v>
      </c>
    </row>
    <row r="2690" spans="1:8" ht="13.5" x14ac:dyDescent="0.35">
      <c r="A2690" s="3">
        <v>45925</v>
      </c>
      <c r="B2690" s="7">
        <v>13.38</v>
      </c>
      <c r="C2690" s="7">
        <f t="shared" si="246"/>
        <v>13.198950803345497</v>
      </c>
      <c r="D2690" s="7">
        <f t="shared" si="248"/>
        <v>13.133996558447572</v>
      </c>
      <c r="E2690" s="7">
        <f t="shared" si="247"/>
        <v>6.495424489792434E-2</v>
      </c>
      <c r="F2690" s="7">
        <f t="shared" si="251"/>
        <v>7.065132999535062E-2</v>
      </c>
      <c r="G2690" s="7">
        <f t="shared" si="249"/>
        <v>-5.6970850974262799E-3</v>
      </c>
      <c r="H2690" s="7" t="str">
        <f t="shared" si="250"/>
        <v>Hold</v>
      </c>
    </row>
    <row r="2691" spans="1:8" ht="13.5" x14ac:dyDescent="0.35">
      <c r="A2691" s="3">
        <v>45926</v>
      </c>
      <c r="B2691" s="7">
        <v>13.28</v>
      </c>
      <c r="C2691" s="7">
        <f t="shared" si="246"/>
        <v>13.211419910523112</v>
      </c>
      <c r="D2691" s="7">
        <f t="shared" si="248"/>
        <v>13.144811628192196</v>
      </c>
      <c r="E2691" s="7">
        <f t="shared" si="247"/>
        <v>6.6608282330916424E-2</v>
      </c>
      <c r="F2691" s="7">
        <f t="shared" si="251"/>
        <v>6.9842720462463787E-2</v>
      </c>
      <c r="G2691" s="7">
        <f t="shared" si="249"/>
        <v>-3.2344381315473625E-3</v>
      </c>
      <c r="H2691" s="7" t="str">
        <f t="shared" si="250"/>
        <v>Hold</v>
      </c>
    </row>
    <row r="2692" spans="1:8" ht="13.5" x14ac:dyDescent="0.35">
      <c r="A2692" s="3">
        <v>45929</v>
      </c>
      <c r="B2692" s="7">
        <v>13.18</v>
      </c>
      <c r="C2692" s="7">
        <f t="shared" si="246"/>
        <v>13.20658607813494</v>
      </c>
      <c r="D2692" s="7">
        <f t="shared" si="248"/>
        <v>13.147418174252033</v>
      </c>
      <c r="E2692" s="7">
        <f t="shared" si="247"/>
        <v>5.9167903882906714E-2</v>
      </c>
      <c r="F2692" s="7">
        <f t="shared" si="251"/>
        <v>6.7707757146552375E-2</v>
      </c>
      <c r="G2692" s="7">
        <f t="shared" si="249"/>
        <v>-8.5398532636456609E-3</v>
      </c>
      <c r="H2692" s="7" t="str">
        <f t="shared" si="250"/>
        <v>Hold</v>
      </c>
    </row>
    <row r="2693" spans="1:8" ht="13.5" x14ac:dyDescent="0.35">
      <c r="A2693" s="3">
        <v>45930</v>
      </c>
      <c r="B2693" s="7">
        <v>13.15</v>
      </c>
      <c r="C2693" s="7">
        <f t="shared" si="246"/>
        <v>13.197880527652641</v>
      </c>
      <c r="D2693" s="7">
        <f t="shared" si="248"/>
        <v>13.147609420603736</v>
      </c>
      <c r="E2693" s="7">
        <f t="shared" si="247"/>
        <v>5.027110704890525E-2</v>
      </c>
      <c r="F2693" s="7">
        <f t="shared" si="251"/>
        <v>6.4220427127022944E-2</v>
      </c>
      <c r="G2693" s="7">
        <f t="shared" si="249"/>
        <v>-1.3949320078117694E-2</v>
      </c>
      <c r="H2693" s="7" t="str">
        <f t="shared" si="250"/>
        <v>Hold</v>
      </c>
    </row>
  </sheetData>
  <conditionalFormatting sqref="H2:H2693">
    <cfRule type="containsText" dxfId="22" priority="1" stopIfTrue="1" operator="containsText" text="Sell">
      <formula>NOT(ISERROR(SEARCH("Sell",H2)))</formula>
    </cfRule>
    <cfRule type="containsText" dxfId="21" priority="2" stopIfTrue="1" operator="containsText" text="Hold">
      <formula>NOT(ISERROR(SEARCH("Hold",H2)))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1ED-5997-4685-AD5B-C1342C592AC0}">
  <dimension ref="A1:H2693"/>
  <sheetViews>
    <sheetView topLeftCell="A2667" workbookViewId="0">
      <selection activeCell="F1" sqref="F1:H2693"/>
    </sheetView>
  </sheetViews>
  <sheetFormatPr defaultRowHeight="12.5" x14ac:dyDescent="0.25"/>
  <cols>
    <col min="1" max="1" width="11" bestFit="1" customWidth="1"/>
    <col min="5" max="5" width="14.81640625" customWidth="1"/>
    <col min="6" max="6" width="12.453125" customWidth="1"/>
    <col min="7" max="7" width="19.54296875" customWidth="1"/>
    <col min="8" max="8" width="21.6328125" bestFit="1" customWidth="1"/>
  </cols>
  <sheetData>
    <row r="1" spans="1:8" ht="31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35">
      <c r="A2" s="3">
        <v>42006</v>
      </c>
      <c r="B2" s="2">
        <v>16.75</v>
      </c>
      <c r="C2" s="2">
        <v>5.5496999999999996</v>
      </c>
      <c r="D2" s="2">
        <v>414</v>
      </c>
      <c r="E2" s="7">
        <f>D2</f>
        <v>414</v>
      </c>
      <c r="F2" s="7"/>
      <c r="G2" s="7"/>
      <c r="H2" s="7"/>
    </row>
    <row r="3" spans="1:8" ht="13.5" x14ac:dyDescent="0.35">
      <c r="A3" s="3">
        <v>42009</v>
      </c>
      <c r="B3" s="2">
        <v>16.36</v>
      </c>
      <c r="C3" s="2">
        <v>5.4204999999999997</v>
      </c>
      <c r="D3" s="2">
        <v>4784</v>
      </c>
      <c r="E3" s="7">
        <f>IF(B3&gt;B2,E2+D3,IF(B3&lt;B2,E2-D3,E2))</f>
        <v>-4370</v>
      </c>
      <c r="F3" s="7"/>
      <c r="G3" s="7"/>
      <c r="H3" s="7"/>
    </row>
    <row r="4" spans="1:8" ht="13.5" x14ac:dyDescent="0.35">
      <c r="A4" s="3">
        <v>42010</v>
      </c>
      <c r="B4" s="2">
        <v>16.3</v>
      </c>
      <c r="C4" s="2">
        <v>5.4005999999999998</v>
      </c>
      <c r="D4" s="2">
        <v>3812</v>
      </c>
      <c r="E4" s="7">
        <f t="shared" ref="E4:E67" si="0">IF(B4&gt;B3,E3+D4,IF(B4&lt;B3,E3-D4,E3))</f>
        <v>-8182</v>
      </c>
      <c r="F4" s="7"/>
      <c r="G4" s="7"/>
      <c r="H4" s="7"/>
    </row>
    <row r="5" spans="1:8" ht="13.5" x14ac:dyDescent="0.35">
      <c r="A5" s="3">
        <v>42011</v>
      </c>
      <c r="B5" s="2">
        <v>16.23</v>
      </c>
      <c r="C5" s="2">
        <v>5.3773999999999997</v>
      </c>
      <c r="D5" s="2">
        <v>1466</v>
      </c>
      <c r="E5" s="7">
        <f t="shared" si="0"/>
        <v>-9648</v>
      </c>
      <c r="F5" s="7"/>
      <c r="G5" s="7"/>
      <c r="H5" s="7"/>
    </row>
    <row r="6" spans="1:8" ht="13.5" x14ac:dyDescent="0.35">
      <c r="A6" s="3">
        <v>42012</v>
      </c>
      <c r="B6" s="2">
        <v>16.7</v>
      </c>
      <c r="C6" s="2">
        <v>5.5331000000000001</v>
      </c>
      <c r="D6" s="2">
        <v>27764</v>
      </c>
      <c r="E6" s="7">
        <f t="shared" si="0"/>
        <v>18116</v>
      </c>
      <c r="F6" s="7"/>
      <c r="G6" s="7"/>
      <c r="H6" s="7" t="str">
        <f>IF(AND(B6&gt;E1,E6&gt;E1),"CONFIRMED BULLISH", IF(AND(B6&lt;B1,E6&lt;E1),"CONFIRMED BEARISH", IF(AND(B6&gt;B1,E6&lt;E1),"BEARISH DIVERGENCE",IF(AND(B6&lt;B1,E6&gt;E1),"BULLISH DIVERGENCE","NEUTRAL"))))</f>
        <v>CONFIRMED BEARISH</v>
      </c>
    </row>
    <row r="7" spans="1:8" ht="13.5" x14ac:dyDescent="0.35">
      <c r="A7" s="3">
        <v>42013</v>
      </c>
      <c r="B7" s="2">
        <v>17.2</v>
      </c>
      <c r="C7" s="2">
        <v>5.6988000000000003</v>
      </c>
      <c r="D7" s="2">
        <v>7418</v>
      </c>
      <c r="E7" s="7">
        <f t="shared" si="0"/>
        <v>25534</v>
      </c>
      <c r="F7" s="7" t="str">
        <f>IF(E7&gt;E2,"Bullish",IF(E7&lt;E2,"Bearish","Neutral"))</f>
        <v>Bullish</v>
      </c>
      <c r="G7" s="7" t="str">
        <f>IF((E7-E2)/E2&gt;0.02,"Strong",IF((E7-E2)/E2&lt;-0.02,"Weak","Neutral"))</f>
        <v>Strong</v>
      </c>
      <c r="H7" s="7" t="str">
        <f t="shared" ref="H7:H70" si="1">IF(AND(B7&gt;E2,E7&gt;E2),"CONFIRMED BULLISH", IF(AND(B7&lt;B2,E7&lt;E2),"CONFIRMED BEARISH", IF(AND(B7&gt;B2,E7&lt;E2),"BEARISH DIVERGENCE",IF(AND(B7&lt;B2,E7&gt;E2),"BULLISH DIVERGENCE","NEUTRAL"))))</f>
        <v>NEUTRAL</v>
      </c>
    </row>
    <row r="8" spans="1:8" ht="13.5" x14ac:dyDescent="0.35">
      <c r="A8" s="3">
        <v>42016</v>
      </c>
      <c r="B8" s="2">
        <v>17.3</v>
      </c>
      <c r="C8" s="2">
        <v>5.7319000000000004</v>
      </c>
      <c r="D8" s="2">
        <v>33864</v>
      </c>
      <c r="E8" s="7">
        <f t="shared" si="0"/>
        <v>59398</v>
      </c>
      <c r="F8" s="7" t="str">
        <f t="shared" ref="F8:F71" si="2">IF(E8&gt;E3,"Bullish",IF(E8&lt;E3,"Bearish","Neutral"))</f>
        <v>Bullish</v>
      </c>
      <c r="G8" s="7" t="str">
        <f t="shared" ref="G8:G71" si="3">IF((E8-E3)/E3&gt;0.02,"Strong",IF((E8-E3)/E3&lt;-0.02,"Weak","Neutral"))</f>
        <v>Weak</v>
      </c>
      <c r="H8" s="7" t="str">
        <f t="shared" si="1"/>
        <v>CONFIRMED BULLISH</v>
      </c>
    </row>
    <row r="9" spans="1:8" ht="13.5" x14ac:dyDescent="0.35">
      <c r="A9" s="3">
        <v>42017</v>
      </c>
      <c r="B9" s="2">
        <v>17.88</v>
      </c>
      <c r="C9" s="2">
        <v>5.9241000000000001</v>
      </c>
      <c r="D9" s="2">
        <v>10559</v>
      </c>
      <c r="E9" s="7">
        <f t="shared" si="0"/>
        <v>69957</v>
      </c>
      <c r="F9" s="7" t="str">
        <f t="shared" si="2"/>
        <v>Bullish</v>
      </c>
      <c r="G9" s="7" t="str">
        <f t="shared" si="3"/>
        <v>Weak</v>
      </c>
      <c r="H9" s="7" t="str">
        <f t="shared" si="1"/>
        <v>CONFIRMED BULLISH</v>
      </c>
    </row>
    <row r="10" spans="1:8" ht="13.5" x14ac:dyDescent="0.35">
      <c r="A10" s="3">
        <v>42019</v>
      </c>
      <c r="B10" s="2">
        <v>18.100000000000001</v>
      </c>
      <c r="C10" s="2">
        <v>5.9969999999999999</v>
      </c>
      <c r="D10" s="2">
        <v>12340</v>
      </c>
      <c r="E10" s="7">
        <f t="shared" si="0"/>
        <v>82297</v>
      </c>
      <c r="F10" s="7" t="str">
        <f t="shared" si="2"/>
        <v>Bullish</v>
      </c>
      <c r="G10" s="7" t="str">
        <f t="shared" si="3"/>
        <v>Weak</v>
      </c>
      <c r="H10" s="7" t="str">
        <f t="shared" si="1"/>
        <v>CONFIRMED BULLISH</v>
      </c>
    </row>
    <row r="11" spans="1:8" ht="13.5" x14ac:dyDescent="0.35">
      <c r="A11" s="3">
        <v>42020</v>
      </c>
      <c r="B11" s="2">
        <v>17.89</v>
      </c>
      <c r="C11" s="2">
        <v>5.9273999999999996</v>
      </c>
      <c r="D11" s="2">
        <v>9557</v>
      </c>
      <c r="E11" s="7">
        <f t="shared" si="0"/>
        <v>72740</v>
      </c>
      <c r="F11" s="7" t="str">
        <f t="shared" si="2"/>
        <v>Bullish</v>
      </c>
      <c r="G11" s="7" t="str">
        <f t="shared" si="3"/>
        <v>Strong</v>
      </c>
      <c r="H11" s="7" t="str">
        <f t="shared" si="1"/>
        <v>NEUTRAL</v>
      </c>
    </row>
    <row r="12" spans="1:8" ht="13.5" x14ac:dyDescent="0.35">
      <c r="A12" s="3">
        <v>42023</v>
      </c>
      <c r="B12" s="2">
        <v>18.059999999999999</v>
      </c>
      <c r="C12" s="2">
        <v>5.9836999999999998</v>
      </c>
      <c r="D12" s="2">
        <v>3874</v>
      </c>
      <c r="E12" s="7">
        <f t="shared" si="0"/>
        <v>76614</v>
      </c>
      <c r="F12" s="7" t="str">
        <f t="shared" si="2"/>
        <v>Bullish</v>
      </c>
      <c r="G12" s="7" t="str">
        <f t="shared" si="3"/>
        <v>Strong</v>
      </c>
      <c r="H12" s="7" t="str">
        <f t="shared" si="1"/>
        <v>NEUTRAL</v>
      </c>
    </row>
    <row r="13" spans="1:8" ht="13.5" x14ac:dyDescent="0.35">
      <c r="A13" s="3">
        <v>42024</v>
      </c>
      <c r="B13" s="2">
        <v>17.91</v>
      </c>
      <c r="C13" s="2">
        <v>5.9340000000000002</v>
      </c>
      <c r="D13" s="2">
        <v>25456</v>
      </c>
      <c r="E13" s="7">
        <f t="shared" si="0"/>
        <v>51158</v>
      </c>
      <c r="F13" s="7" t="str">
        <f t="shared" si="2"/>
        <v>Bearish</v>
      </c>
      <c r="G13" s="7" t="str">
        <f t="shared" si="3"/>
        <v>Weak</v>
      </c>
      <c r="H13" s="7" t="str">
        <f t="shared" si="1"/>
        <v>BEARISH DIVERGENCE</v>
      </c>
    </row>
    <row r="14" spans="1:8" ht="13.5" x14ac:dyDescent="0.35">
      <c r="A14" s="3">
        <v>42025</v>
      </c>
      <c r="B14" s="2">
        <v>18.399999999999999</v>
      </c>
      <c r="C14" s="2">
        <v>6.0964</v>
      </c>
      <c r="D14" s="2">
        <v>10965</v>
      </c>
      <c r="E14" s="7">
        <f t="shared" si="0"/>
        <v>62123</v>
      </c>
      <c r="F14" s="7" t="str">
        <f t="shared" si="2"/>
        <v>Bearish</v>
      </c>
      <c r="G14" s="7" t="str">
        <f t="shared" si="3"/>
        <v>Weak</v>
      </c>
      <c r="H14" s="7" t="str">
        <f t="shared" si="1"/>
        <v>BEARISH DIVERGENCE</v>
      </c>
    </row>
    <row r="15" spans="1:8" ht="13.5" x14ac:dyDescent="0.35">
      <c r="A15" s="3">
        <v>42026</v>
      </c>
      <c r="B15" s="2">
        <v>18.79</v>
      </c>
      <c r="C15" s="2">
        <v>6.2256</v>
      </c>
      <c r="D15" s="2">
        <v>8893</v>
      </c>
      <c r="E15" s="7">
        <f t="shared" si="0"/>
        <v>71016</v>
      </c>
      <c r="F15" s="7" t="str">
        <f t="shared" si="2"/>
        <v>Bearish</v>
      </c>
      <c r="G15" s="7" t="str">
        <f t="shared" si="3"/>
        <v>Weak</v>
      </c>
      <c r="H15" s="7" t="str">
        <f t="shared" si="1"/>
        <v>BEARISH DIVERGENCE</v>
      </c>
    </row>
    <row r="16" spans="1:8" ht="13.5" x14ac:dyDescent="0.35">
      <c r="A16" s="3">
        <v>42027</v>
      </c>
      <c r="B16" s="2">
        <v>18.649999999999999</v>
      </c>
      <c r="C16" s="2">
        <v>6.1791999999999998</v>
      </c>
      <c r="D16" s="2">
        <v>16337</v>
      </c>
      <c r="E16" s="7">
        <f t="shared" si="0"/>
        <v>54679</v>
      </c>
      <c r="F16" s="7" t="str">
        <f t="shared" si="2"/>
        <v>Bearish</v>
      </c>
      <c r="G16" s="7" t="str">
        <f t="shared" si="3"/>
        <v>Weak</v>
      </c>
      <c r="H16" s="7" t="str">
        <f t="shared" si="1"/>
        <v>BEARISH DIVERGENCE</v>
      </c>
    </row>
    <row r="17" spans="1:8" ht="13.5" x14ac:dyDescent="0.35">
      <c r="A17" s="3">
        <v>42030</v>
      </c>
      <c r="B17" s="2">
        <v>18.489999999999998</v>
      </c>
      <c r="C17" s="2">
        <v>6.1261999999999999</v>
      </c>
      <c r="D17" s="2">
        <v>7377</v>
      </c>
      <c r="E17" s="7">
        <f t="shared" si="0"/>
        <v>47302</v>
      </c>
      <c r="F17" s="7" t="str">
        <f t="shared" si="2"/>
        <v>Bearish</v>
      </c>
      <c r="G17" s="7" t="str">
        <f t="shared" si="3"/>
        <v>Weak</v>
      </c>
      <c r="H17" s="7" t="str">
        <f t="shared" si="1"/>
        <v>BEARISH DIVERGENCE</v>
      </c>
    </row>
    <row r="18" spans="1:8" ht="13.5" x14ac:dyDescent="0.35">
      <c r="A18" s="3">
        <v>42031</v>
      </c>
      <c r="B18" s="2">
        <v>18.62</v>
      </c>
      <c r="C18" s="2">
        <v>6.1692</v>
      </c>
      <c r="D18" s="2">
        <v>3032</v>
      </c>
      <c r="E18" s="7">
        <f t="shared" si="0"/>
        <v>50334</v>
      </c>
      <c r="F18" s="7" t="str">
        <f t="shared" si="2"/>
        <v>Bearish</v>
      </c>
      <c r="G18" s="7" t="str">
        <f t="shared" si="3"/>
        <v>Neutral</v>
      </c>
      <c r="H18" s="7" t="str">
        <f t="shared" si="1"/>
        <v>BEARISH DIVERGENCE</v>
      </c>
    </row>
    <row r="19" spans="1:8" ht="13.5" x14ac:dyDescent="0.35">
      <c r="A19" s="3">
        <v>42032</v>
      </c>
      <c r="B19" s="2">
        <v>19.18</v>
      </c>
      <c r="C19" s="2">
        <v>6.3548</v>
      </c>
      <c r="D19" s="2">
        <v>5394</v>
      </c>
      <c r="E19" s="7">
        <f t="shared" si="0"/>
        <v>55728</v>
      </c>
      <c r="F19" s="7" t="str">
        <f t="shared" si="2"/>
        <v>Bearish</v>
      </c>
      <c r="G19" s="7" t="str">
        <f t="shared" si="3"/>
        <v>Weak</v>
      </c>
      <c r="H19" s="7" t="str">
        <f t="shared" si="1"/>
        <v>BEARISH DIVERGENCE</v>
      </c>
    </row>
    <row r="20" spans="1:8" ht="13.5" x14ac:dyDescent="0.35">
      <c r="A20" s="3">
        <v>42033</v>
      </c>
      <c r="B20" s="2">
        <v>19</v>
      </c>
      <c r="C20" s="2">
        <v>6.2952000000000004</v>
      </c>
      <c r="D20" s="2">
        <v>10723</v>
      </c>
      <c r="E20" s="7">
        <f t="shared" si="0"/>
        <v>45005</v>
      </c>
      <c r="F20" s="7" t="str">
        <f t="shared" si="2"/>
        <v>Bearish</v>
      </c>
      <c r="G20" s="7" t="str">
        <f t="shared" si="3"/>
        <v>Weak</v>
      </c>
      <c r="H20" s="7" t="str">
        <f t="shared" si="1"/>
        <v>BEARISH DIVERGENCE</v>
      </c>
    </row>
    <row r="21" spans="1:8" ht="13.5" x14ac:dyDescent="0.35">
      <c r="A21" s="3">
        <v>42034</v>
      </c>
      <c r="B21" s="2">
        <v>18.600000000000001</v>
      </c>
      <c r="C21" s="2">
        <v>6.1626000000000003</v>
      </c>
      <c r="D21" s="2">
        <v>16547</v>
      </c>
      <c r="E21" s="7">
        <f t="shared" si="0"/>
        <v>28458</v>
      </c>
      <c r="F21" s="7" t="str">
        <f t="shared" si="2"/>
        <v>Bearish</v>
      </c>
      <c r="G21" s="7" t="str">
        <f t="shared" si="3"/>
        <v>Weak</v>
      </c>
      <c r="H21" s="7" t="str">
        <f t="shared" si="1"/>
        <v>CONFIRMED BEARISH</v>
      </c>
    </row>
    <row r="22" spans="1:8" ht="13.5" x14ac:dyDescent="0.35">
      <c r="A22" s="3">
        <v>42037</v>
      </c>
      <c r="B22" s="2">
        <v>18.89</v>
      </c>
      <c r="C22" s="2">
        <v>6.2587000000000002</v>
      </c>
      <c r="D22" s="2">
        <v>3531</v>
      </c>
      <c r="E22" s="7">
        <f t="shared" si="0"/>
        <v>31989</v>
      </c>
      <c r="F22" s="7" t="str">
        <f t="shared" si="2"/>
        <v>Bearish</v>
      </c>
      <c r="G22" s="7" t="str">
        <f t="shared" si="3"/>
        <v>Weak</v>
      </c>
      <c r="H22" s="7" t="str">
        <f t="shared" si="1"/>
        <v>BEARISH DIVERGENCE</v>
      </c>
    </row>
    <row r="23" spans="1:8" ht="13.5" x14ac:dyDescent="0.35">
      <c r="A23" s="3">
        <v>42038</v>
      </c>
      <c r="B23" s="2">
        <v>18.7</v>
      </c>
      <c r="C23" s="2">
        <v>6.1958000000000002</v>
      </c>
      <c r="D23" s="2">
        <v>2339</v>
      </c>
      <c r="E23" s="7">
        <f t="shared" si="0"/>
        <v>29650</v>
      </c>
      <c r="F23" s="7" t="str">
        <f t="shared" si="2"/>
        <v>Bearish</v>
      </c>
      <c r="G23" s="7" t="str">
        <f t="shared" si="3"/>
        <v>Weak</v>
      </c>
      <c r="H23" s="7" t="str">
        <f t="shared" si="1"/>
        <v>BEARISH DIVERGENCE</v>
      </c>
    </row>
    <row r="24" spans="1:8" ht="13.5" x14ac:dyDescent="0.35">
      <c r="A24" s="3">
        <v>42039</v>
      </c>
      <c r="B24" s="2">
        <v>18.39</v>
      </c>
      <c r="C24" s="2">
        <v>6.093</v>
      </c>
      <c r="D24" s="2">
        <v>6353</v>
      </c>
      <c r="E24" s="7">
        <f t="shared" si="0"/>
        <v>23297</v>
      </c>
      <c r="F24" s="7" t="str">
        <f t="shared" si="2"/>
        <v>Bearish</v>
      </c>
      <c r="G24" s="7" t="str">
        <f t="shared" si="3"/>
        <v>Weak</v>
      </c>
      <c r="H24" s="7" t="str">
        <f t="shared" si="1"/>
        <v>CONFIRMED BEARISH</v>
      </c>
    </row>
    <row r="25" spans="1:8" ht="13.5" x14ac:dyDescent="0.35">
      <c r="A25" s="3">
        <v>42040</v>
      </c>
      <c r="B25" s="2">
        <v>18.170000000000002</v>
      </c>
      <c r="C25" s="2">
        <v>6.0202</v>
      </c>
      <c r="D25" s="2">
        <v>20006</v>
      </c>
      <c r="E25" s="7">
        <f t="shared" si="0"/>
        <v>3291</v>
      </c>
      <c r="F25" s="7" t="str">
        <f t="shared" si="2"/>
        <v>Bearish</v>
      </c>
      <c r="G25" s="7" t="str">
        <f t="shared" si="3"/>
        <v>Weak</v>
      </c>
      <c r="H25" s="7" t="str">
        <f t="shared" si="1"/>
        <v>CONFIRMED BEARISH</v>
      </c>
    </row>
    <row r="26" spans="1:8" ht="13.5" x14ac:dyDescent="0.35">
      <c r="A26" s="3">
        <v>42041</v>
      </c>
      <c r="B26" s="2">
        <v>18.350000000000001</v>
      </c>
      <c r="C26" s="2">
        <v>6.0797999999999996</v>
      </c>
      <c r="D26" s="2">
        <v>9891</v>
      </c>
      <c r="E26" s="7">
        <f t="shared" si="0"/>
        <v>13182</v>
      </c>
      <c r="F26" s="7" t="str">
        <f t="shared" si="2"/>
        <v>Bearish</v>
      </c>
      <c r="G26" s="7" t="str">
        <f t="shared" si="3"/>
        <v>Weak</v>
      </c>
      <c r="H26" s="7" t="str">
        <f t="shared" si="1"/>
        <v>CONFIRMED BEARISH</v>
      </c>
    </row>
    <row r="27" spans="1:8" ht="13.5" x14ac:dyDescent="0.35">
      <c r="A27" s="3">
        <v>42044</v>
      </c>
      <c r="B27" s="2">
        <v>18.62</v>
      </c>
      <c r="C27" s="2">
        <v>6.1692</v>
      </c>
      <c r="D27" s="2">
        <v>4100</v>
      </c>
      <c r="E27" s="7">
        <f t="shared" si="0"/>
        <v>17282</v>
      </c>
      <c r="F27" s="7" t="str">
        <f t="shared" si="2"/>
        <v>Bearish</v>
      </c>
      <c r="G27" s="7" t="str">
        <f t="shared" si="3"/>
        <v>Weak</v>
      </c>
      <c r="H27" s="7" t="str">
        <f t="shared" si="1"/>
        <v>CONFIRMED BEARISH</v>
      </c>
    </row>
    <row r="28" spans="1:8" ht="13.5" x14ac:dyDescent="0.35">
      <c r="A28" s="3">
        <v>42045</v>
      </c>
      <c r="B28" s="2">
        <v>18.32</v>
      </c>
      <c r="C28" s="2">
        <v>6.0698999999999996</v>
      </c>
      <c r="D28" s="2">
        <v>2345</v>
      </c>
      <c r="E28" s="7">
        <f t="shared" si="0"/>
        <v>14937</v>
      </c>
      <c r="F28" s="7" t="str">
        <f t="shared" si="2"/>
        <v>Bearish</v>
      </c>
      <c r="G28" s="7" t="str">
        <f t="shared" si="3"/>
        <v>Weak</v>
      </c>
      <c r="H28" s="7" t="str">
        <f t="shared" si="1"/>
        <v>CONFIRMED BEARISH</v>
      </c>
    </row>
    <row r="29" spans="1:8" ht="13.5" x14ac:dyDescent="0.35">
      <c r="A29" s="3">
        <v>42046</v>
      </c>
      <c r="B29" s="2">
        <v>18.399999999999999</v>
      </c>
      <c r="C29" s="2">
        <v>6.0964</v>
      </c>
      <c r="D29" s="2">
        <v>2133</v>
      </c>
      <c r="E29" s="7">
        <f t="shared" si="0"/>
        <v>17070</v>
      </c>
      <c r="F29" s="7" t="str">
        <f t="shared" si="2"/>
        <v>Bearish</v>
      </c>
      <c r="G29" s="7" t="str">
        <f t="shared" si="3"/>
        <v>Weak</v>
      </c>
      <c r="H29" s="7" t="str">
        <f t="shared" si="1"/>
        <v>BEARISH DIVERGENCE</v>
      </c>
    </row>
    <row r="30" spans="1:8" ht="13.5" x14ac:dyDescent="0.35">
      <c r="A30" s="3">
        <v>42047</v>
      </c>
      <c r="B30" s="2">
        <v>18.350000000000001</v>
      </c>
      <c r="C30" s="2">
        <v>6.0797999999999996</v>
      </c>
      <c r="D30" s="2">
        <v>3425</v>
      </c>
      <c r="E30" s="7">
        <f t="shared" si="0"/>
        <v>13645</v>
      </c>
      <c r="F30" s="7" t="str">
        <f t="shared" si="2"/>
        <v>Bullish</v>
      </c>
      <c r="G30" s="7" t="str">
        <f t="shared" si="3"/>
        <v>Strong</v>
      </c>
      <c r="H30" s="7" t="str">
        <f t="shared" si="1"/>
        <v>NEUTRAL</v>
      </c>
    </row>
    <row r="31" spans="1:8" ht="13.5" x14ac:dyDescent="0.35">
      <c r="A31" s="3">
        <v>42048</v>
      </c>
      <c r="B31" s="2">
        <v>18.55</v>
      </c>
      <c r="C31" s="2">
        <v>6.1460999999999997</v>
      </c>
      <c r="D31" s="2">
        <v>1708</v>
      </c>
      <c r="E31" s="7">
        <f t="shared" si="0"/>
        <v>15353</v>
      </c>
      <c r="F31" s="7" t="str">
        <f t="shared" si="2"/>
        <v>Bullish</v>
      </c>
      <c r="G31" s="7" t="str">
        <f t="shared" si="3"/>
        <v>Strong</v>
      </c>
      <c r="H31" s="7" t="str">
        <f t="shared" si="1"/>
        <v>NEUTRAL</v>
      </c>
    </row>
    <row r="32" spans="1:8" ht="13.5" x14ac:dyDescent="0.35">
      <c r="A32" s="3">
        <v>42051</v>
      </c>
      <c r="B32" s="2">
        <v>18.55</v>
      </c>
      <c r="C32" s="2">
        <v>6.1460999999999997</v>
      </c>
      <c r="D32" s="2">
        <v>4584</v>
      </c>
      <c r="E32" s="7">
        <f t="shared" si="0"/>
        <v>15353</v>
      </c>
      <c r="F32" s="7" t="str">
        <f t="shared" si="2"/>
        <v>Bearish</v>
      </c>
      <c r="G32" s="7" t="str">
        <f t="shared" si="3"/>
        <v>Weak</v>
      </c>
      <c r="H32" s="7" t="str">
        <f t="shared" si="1"/>
        <v>CONFIRMED BEARISH</v>
      </c>
    </row>
    <row r="33" spans="1:8" ht="13.5" x14ac:dyDescent="0.35">
      <c r="A33" s="3">
        <v>42052</v>
      </c>
      <c r="B33" s="2">
        <v>18.350000000000001</v>
      </c>
      <c r="C33" s="2">
        <v>6.0797999999999996</v>
      </c>
      <c r="D33" s="2">
        <v>9583</v>
      </c>
      <c r="E33" s="7">
        <f t="shared" si="0"/>
        <v>5770</v>
      </c>
      <c r="F33" s="7" t="str">
        <f t="shared" si="2"/>
        <v>Bearish</v>
      </c>
      <c r="G33" s="7" t="str">
        <f t="shared" si="3"/>
        <v>Weak</v>
      </c>
      <c r="H33" s="7" t="str">
        <f t="shared" si="1"/>
        <v>BEARISH DIVERGENCE</v>
      </c>
    </row>
    <row r="34" spans="1:8" ht="13.5" x14ac:dyDescent="0.35">
      <c r="A34" s="3">
        <v>42053</v>
      </c>
      <c r="B34" s="2">
        <v>18.399999999999999</v>
      </c>
      <c r="C34" s="2">
        <v>6.0964</v>
      </c>
      <c r="D34" s="2">
        <v>774</v>
      </c>
      <c r="E34" s="7">
        <f t="shared" si="0"/>
        <v>6544</v>
      </c>
      <c r="F34" s="7" t="str">
        <f t="shared" si="2"/>
        <v>Bearish</v>
      </c>
      <c r="G34" s="7" t="str">
        <f t="shared" si="3"/>
        <v>Weak</v>
      </c>
      <c r="H34" s="7" t="str">
        <f t="shared" si="1"/>
        <v>NEUTRAL</v>
      </c>
    </row>
    <row r="35" spans="1:8" ht="13.5" x14ac:dyDescent="0.35">
      <c r="A35" s="3">
        <v>42054</v>
      </c>
      <c r="B35" s="2">
        <v>18.36</v>
      </c>
      <c r="C35" s="2">
        <v>6.0831</v>
      </c>
      <c r="D35" s="2">
        <v>2900</v>
      </c>
      <c r="E35" s="7">
        <f t="shared" si="0"/>
        <v>3644</v>
      </c>
      <c r="F35" s="7" t="str">
        <f t="shared" si="2"/>
        <v>Bearish</v>
      </c>
      <c r="G35" s="7" t="str">
        <f t="shared" si="3"/>
        <v>Weak</v>
      </c>
      <c r="H35" s="7" t="str">
        <f t="shared" si="1"/>
        <v>BEARISH DIVERGENCE</v>
      </c>
    </row>
    <row r="36" spans="1:8" ht="13.5" x14ac:dyDescent="0.35">
      <c r="A36" s="3">
        <v>42055</v>
      </c>
      <c r="B36" s="2">
        <v>18.600000000000001</v>
      </c>
      <c r="C36" s="2">
        <v>6.1626000000000003</v>
      </c>
      <c r="D36" s="2">
        <v>14622</v>
      </c>
      <c r="E36" s="7">
        <f t="shared" si="0"/>
        <v>18266</v>
      </c>
      <c r="F36" s="7" t="str">
        <f t="shared" si="2"/>
        <v>Bullish</v>
      </c>
      <c r="G36" s="7" t="str">
        <f t="shared" si="3"/>
        <v>Strong</v>
      </c>
      <c r="H36" s="7" t="str">
        <f t="shared" si="1"/>
        <v>NEUTRAL</v>
      </c>
    </row>
    <row r="37" spans="1:8" ht="13.5" x14ac:dyDescent="0.35">
      <c r="A37" s="3">
        <v>42058</v>
      </c>
      <c r="B37" s="2">
        <v>18.59</v>
      </c>
      <c r="C37" s="2">
        <v>6.1593</v>
      </c>
      <c r="D37" s="2">
        <v>3501</v>
      </c>
      <c r="E37" s="7">
        <f t="shared" si="0"/>
        <v>14765</v>
      </c>
      <c r="F37" s="7" t="str">
        <f t="shared" si="2"/>
        <v>Bearish</v>
      </c>
      <c r="G37" s="7" t="str">
        <f t="shared" si="3"/>
        <v>Weak</v>
      </c>
      <c r="H37" s="7" t="str">
        <f t="shared" si="1"/>
        <v>BEARISH DIVERGENCE</v>
      </c>
    </row>
    <row r="38" spans="1:8" ht="13.5" x14ac:dyDescent="0.35">
      <c r="A38" s="3">
        <v>42059</v>
      </c>
      <c r="B38" s="2">
        <v>18.600000000000001</v>
      </c>
      <c r="C38" s="2">
        <v>6.1626000000000003</v>
      </c>
      <c r="D38" s="2">
        <v>5284</v>
      </c>
      <c r="E38" s="7">
        <f t="shared" si="0"/>
        <v>20049</v>
      </c>
      <c r="F38" s="7" t="str">
        <f t="shared" si="2"/>
        <v>Bullish</v>
      </c>
      <c r="G38" s="7" t="str">
        <f t="shared" si="3"/>
        <v>Strong</v>
      </c>
      <c r="H38" s="7" t="str">
        <f t="shared" si="1"/>
        <v>NEUTRAL</v>
      </c>
    </row>
    <row r="39" spans="1:8" ht="13.5" x14ac:dyDescent="0.35">
      <c r="A39" s="3">
        <v>42060</v>
      </c>
      <c r="B39" s="2">
        <v>18.55</v>
      </c>
      <c r="C39" s="2">
        <v>6.1460999999999997</v>
      </c>
      <c r="D39" s="2">
        <v>2105</v>
      </c>
      <c r="E39" s="7">
        <f t="shared" si="0"/>
        <v>17944</v>
      </c>
      <c r="F39" s="7" t="str">
        <f t="shared" si="2"/>
        <v>Bullish</v>
      </c>
      <c r="G39" s="7" t="str">
        <f t="shared" si="3"/>
        <v>Strong</v>
      </c>
      <c r="H39" s="7" t="str">
        <f t="shared" si="1"/>
        <v>NEUTRAL</v>
      </c>
    </row>
    <row r="40" spans="1:8" ht="13.5" x14ac:dyDescent="0.35">
      <c r="A40" s="3">
        <v>42061</v>
      </c>
      <c r="B40" s="2">
        <v>18.489999999999998</v>
      </c>
      <c r="C40" s="2">
        <v>6.1261999999999999</v>
      </c>
      <c r="D40" s="2">
        <v>2899</v>
      </c>
      <c r="E40" s="7">
        <f t="shared" si="0"/>
        <v>15045</v>
      </c>
      <c r="F40" s="7" t="str">
        <f t="shared" si="2"/>
        <v>Bullish</v>
      </c>
      <c r="G40" s="7" t="str">
        <f t="shared" si="3"/>
        <v>Strong</v>
      </c>
      <c r="H40" s="7" t="str">
        <f t="shared" si="1"/>
        <v>NEUTRAL</v>
      </c>
    </row>
    <row r="41" spans="1:8" ht="13.5" x14ac:dyDescent="0.35">
      <c r="A41" s="3">
        <v>42062</v>
      </c>
      <c r="B41" s="2">
        <v>18.27</v>
      </c>
      <c r="C41" s="2">
        <v>6.0533000000000001</v>
      </c>
      <c r="D41" s="2">
        <v>13882</v>
      </c>
      <c r="E41" s="7">
        <f t="shared" si="0"/>
        <v>1163</v>
      </c>
      <c r="F41" s="7" t="str">
        <f t="shared" si="2"/>
        <v>Bearish</v>
      </c>
      <c r="G41" s="7" t="str">
        <f t="shared" si="3"/>
        <v>Weak</v>
      </c>
      <c r="H41" s="7" t="str">
        <f t="shared" si="1"/>
        <v>CONFIRMED BEARISH</v>
      </c>
    </row>
    <row r="42" spans="1:8" ht="13.5" x14ac:dyDescent="0.35">
      <c r="A42" s="3">
        <v>42065</v>
      </c>
      <c r="B42" s="2">
        <v>18.28</v>
      </c>
      <c r="C42" s="2">
        <v>6.0566000000000004</v>
      </c>
      <c r="D42" s="2">
        <v>10538</v>
      </c>
      <c r="E42" s="7">
        <f t="shared" si="0"/>
        <v>11701</v>
      </c>
      <c r="F42" s="7" t="str">
        <f t="shared" si="2"/>
        <v>Bearish</v>
      </c>
      <c r="G42" s="7" t="str">
        <f t="shared" si="3"/>
        <v>Weak</v>
      </c>
      <c r="H42" s="7" t="str">
        <f t="shared" si="1"/>
        <v>CONFIRMED BEARISH</v>
      </c>
    </row>
    <row r="43" spans="1:8" ht="13.5" x14ac:dyDescent="0.35">
      <c r="A43" s="3">
        <v>42066</v>
      </c>
      <c r="B43" s="2">
        <v>18.59</v>
      </c>
      <c r="C43" s="2">
        <v>6.1593</v>
      </c>
      <c r="D43" s="2">
        <v>2985</v>
      </c>
      <c r="E43" s="7">
        <f t="shared" si="0"/>
        <v>14686</v>
      </c>
      <c r="F43" s="7" t="str">
        <f t="shared" si="2"/>
        <v>Bearish</v>
      </c>
      <c r="G43" s="7" t="str">
        <f t="shared" si="3"/>
        <v>Weak</v>
      </c>
      <c r="H43" s="7" t="str">
        <f t="shared" si="1"/>
        <v>CONFIRMED BEARISH</v>
      </c>
    </row>
    <row r="44" spans="1:8" ht="13.5" x14ac:dyDescent="0.35">
      <c r="A44" s="3">
        <v>42067</v>
      </c>
      <c r="B44" s="2">
        <v>18.61</v>
      </c>
      <c r="C44" s="2">
        <v>6.1658999999999997</v>
      </c>
      <c r="D44" s="2">
        <v>13991</v>
      </c>
      <c r="E44" s="7">
        <f t="shared" si="0"/>
        <v>28677</v>
      </c>
      <c r="F44" s="7" t="str">
        <f t="shared" si="2"/>
        <v>Bullish</v>
      </c>
      <c r="G44" s="7" t="str">
        <f t="shared" si="3"/>
        <v>Strong</v>
      </c>
      <c r="H44" s="7" t="str">
        <f t="shared" si="1"/>
        <v>NEUTRAL</v>
      </c>
    </row>
    <row r="45" spans="1:8" ht="13.5" x14ac:dyDescent="0.35">
      <c r="A45" s="3">
        <v>42068</v>
      </c>
      <c r="B45" s="2">
        <v>18.600000000000001</v>
      </c>
      <c r="C45" s="2">
        <v>6.1626000000000003</v>
      </c>
      <c r="D45" s="2">
        <v>6852</v>
      </c>
      <c r="E45" s="7">
        <f t="shared" si="0"/>
        <v>21825</v>
      </c>
      <c r="F45" s="7" t="str">
        <f t="shared" si="2"/>
        <v>Bullish</v>
      </c>
      <c r="G45" s="7" t="str">
        <f t="shared" si="3"/>
        <v>Strong</v>
      </c>
      <c r="H45" s="7" t="str">
        <f t="shared" si="1"/>
        <v>NEUTRAL</v>
      </c>
    </row>
    <row r="46" spans="1:8" ht="13.5" x14ac:dyDescent="0.35">
      <c r="A46" s="3">
        <v>42069</v>
      </c>
      <c r="B46" s="2">
        <v>18.329999999999998</v>
      </c>
      <c r="C46" s="2">
        <v>6.0731999999999999</v>
      </c>
      <c r="D46" s="2">
        <v>336</v>
      </c>
      <c r="E46" s="7">
        <f t="shared" si="0"/>
        <v>21489</v>
      </c>
      <c r="F46" s="7" t="str">
        <f t="shared" si="2"/>
        <v>Bullish</v>
      </c>
      <c r="G46" s="7" t="str">
        <f t="shared" si="3"/>
        <v>Strong</v>
      </c>
      <c r="H46" s="7" t="str">
        <f t="shared" si="1"/>
        <v>NEUTRAL</v>
      </c>
    </row>
    <row r="47" spans="1:8" ht="13.5" x14ac:dyDescent="0.35">
      <c r="A47" s="3">
        <v>42072</v>
      </c>
      <c r="B47" s="2">
        <v>18.28</v>
      </c>
      <c r="C47" s="2">
        <v>6.0566000000000004</v>
      </c>
      <c r="D47" s="2">
        <v>2009</v>
      </c>
      <c r="E47" s="7">
        <f t="shared" si="0"/>
        <v>19480</v>
      </c>
      <c r="F47" s="7" t="str">
        <f t="shared" si="2"/>
        <v>Bullish</v>
      </c>
      <c r="G47" s="7" t="str">
        <f t="shared" si="3"/>
        <v>Strong</v>
      </c>
      <c r="H47" s="7" t="str">
        <f t="shared" si="1"/>
        <v>NEUTRAL</v>
      </c>
    </row>
    <row r="48" spans="1:8" ht="13.5" x14ac:dyDescent="0.35">
      <c r="A48" s="3">
        <v>42073</v>
      </c>
      <c r="B48" s="2">
        <v>18.399999999999999</v>
      </c>
      <c r="C48" s="2">
        <v>6.0964</v>
      </c>
      <c r="D48" s="2">
        <v>849</v>
      </c>
      <c r="E48" s="7">
        <f t="shared" si="0"/>
        <v>20329</v>
      </c>
      <c r="F48" s="7" t="str">
        <f t="shared" si="2"/>
        <v>Bullish</v>
      </c>
      <c r="G48" s="7" t="str">
        <f t="shared" si="3"/>
        <v>Strong</v>
      </c>
      <c r="H48" s="7" t="str">
        <f t="shared" si="1"/>
        <v>BULLISH DIVERGENCE</v>
      </c>
    </row>
    <row r="49" spans="1:8" ht="13.5" x14ac:dyDescent="0.35">
      <c r="A49" s="3">
        <v>42074</v>
      </c>
      <c r="B49" s="2">
        <v>18.399999999999999</v>
      </c>
      <c r="C49" s="2">
        <v>6.0964</v>
      </c>
      <c r="D49" s="2">
        <v>2100</v>
      </c>
      <c r="E49" s="7">
        <f t="shared" si="0"/>
        <v>20329</v>
      </c>
      <c r="F49" s="7" t="str">
        <f t="shared" si="2"/>
        <v>Bearish</v>
      </c>
      <c r="G49" s="7" t="str">
        <f t="shared" si="3"/>
        <v>Weak</v>
      </c>
      <c r="H49" s="7" t="str">
        <f t="shared" si="1"/>
        <v>CONFIRMED BEARISH</v>
      </c>
    </row>
    <row r="50" spans="1:8" ht="13.5" x14ac:dyDescent="0.35">
      <c r="A50" s="3">
        <v>42075</v>
      </c>
      <c r="B50" s="2">
        <v>18.39</v>
      </c>
      <c r="C50" s="2">
        <v>6.093</v>
      </c>
      <c r="D50" s="2">
        <v>1945</v>
      </c>
      <c r="E50" s="7">
        <f t="shared" si="0"/>
        <v>18384</v>
      </c>
      <c r="F50" s="7" t="str">
        <f t="shared" si="2"/>
        <v>Bearish</v>
      </c>
      <c r="G50" s="7" t="str">
        <f t="shared" si="3"/>
        <v>Weak</v>
      </c>
      <c r="H50" s="7" t="str">
        <f t="shared" si="1"/>
        <v>CONFIRMED BEARISH</v>
      </c>
    </row>
    <row r="51" spans="1:8" ht="13.5" x14ac:dyDescent="0.35">
      <c r="A51" s="3">
        <v>42076</v>
      </c>
      <c r="B51" s="2">
        <v>18.39</v>
      </c>
      <c r="C51" s="2">
        <v>6.093</v>
      </c>
      <c r="D51" s="2">
        <v>1540</v>
      </c>
      <c r="E51" s="7">
        <f t="shared" si="0"/>
        <v>18384</v>
      </c>
      <c r="F51" s="7" t="str">
        <f t="shared" si="2"/>
        <v>Bearish</v>
      </c>
      <c r="G51" s="7" t="str">
        <f t="shared" si="3"/>
        <v>Weak</v>
      </c>
      <c r="H51" s="7" t="str">
        <f t="shared" si="1"/>
        <v>BEARISH DIVERGENCE</v>
      </c>
    </row>
    <row r="52" spans="1:8" ht="13.5" x14ac:dyDescent="0.35">
      <c r="A52" s="3">
        <v>42079</v>
      </c>
      <c r="B52" s="2">
        <v>18.38</v>
      </c>
      <c r="C52" s="2">
        <v>6.0896999999999997</v>
      </c>
      <c r="D52" s="2">
        <v>739</v>
      </c>
      <c r="E52" s="7">
        <f t="shared" si="0"/>
        <v>17645</v>
      </c>
      <c r="F52" s="7" t="str">
        <f t="shared" si="2"/>
        <v>Bearish</v>
      </c>
      <c r="G52" s="7" t="str">
        <f t="shared" si="3"/>
        <v>Weak</v>
      </c>
      <c r="H52" s="7" t="str">
        <f t="shared" si="1"/>
        <v>BEARISH DIVERGENCE</v>
      </c>
    </row>
    <row r="53" spans="1:8" ht="13.5" x14ac:dyDescent="0.35">
      <c r="A53" s="3">
        <v>42080</v>
      </c>
      <c r="B53" s="2">
        <v>18.350000000000001</v>
      </c>
      <c r="C53" s="2">
        <v>6.0797999999999996</v>
      </c>
      <c r="D53" s="2">
        <v>503</v>
      </c>
      <c r="E53" s="7">
        <f t="shared" si="0"/>
        <v>17142</v>
      </c>
      <c r="F53" s="7" t="str">
        <f t="shared" si="2"/>
        <v>Bearish</v>
      </c>
      <c r="G53" s="7" t="str">
        <f t="shared" si="3"/>
        <v>Weak</v>
      </c>
      <c r="H53" s="7" t="str">
        <f t="shared" si="1"/>
        <v>CONFIRMED BEARISH</v>
      </c>
    </row>
    <row r="54" spans="1:8" ht="13.5" x14ac:dyDescent="0.35">
      <c r="A54" s="3">
        <v>42081</v>
      </c>
      <c r="B54" s="2">
        <v>17.8</v>
      </c>
      <c r="C54" s="2">
        <v>5.8975999999999997</v>
      </c>
      <c r="D54" s="2">
        <v>3005</v>
      </c>
      <c r="E54" s="7">
        <f t="shared" si="0"/>
        <v>14137</v>
      </c>
      <c r="F54" s="7" t="str">
        <f t="shared" si="2"/>
        <v>Bearish</v>
      </c>
      <c r="G54" s="7" t="str">
        <f t="shared" si="3"/>
        <v>Weak</v>
      </c>
      <c r="H54" s="7" t="str">
        <f t="shared" si="1"/>
        <v>CONFIRMED BEARISH</v>
      </c>
    </row>
    <row r="55" spans="1:8" ht="13.5" x14ac:dyDescent="0.35">
      <c r="A55" s="3">
        <v>42082</v>
      </c>
      <c r="B55" s="2">
        <v>18.29</v>
      </c>
      <c r="C55" s="2">
        <v>6.0598999999999998</v>
      </c>
      <c r="D55" s="2">
        <v>2337</v>
      </c>
      <c r="E55" s="7">
        <f t="shared" si="0"/>
        <v>16474</v>
      </c>
      <c r="F55" s="7" t="str">
        <f t="shared" si="2"/>
        <v>Bearish</v>
      </c>
      <c r="G55" s="7" t="str">
        <f t="shared" si="3"/>
        <v>Weak</v>
      </c>
      <c r="H55" s="7" t="str">
        <f t="shared" si="1"/>
        <v>CONFIRMED BEARISH</v>
      </c>
    </row>
    <row r="56" spans="1:8" ht="13.5" x14ac:dyDescent="0.35">
      <c r="A56" s="3">
        <v>42086</v>
      </c>
      <c r="B56" s="2">
        <v>18.48</v>
      </c>
      <c r="C56" s="2">
        <v>6.1228999999999996</v>
      </c>
      <c r="D56" s="2">
        <v>4148</v>
      </c>
      <c r="E56" s="7">
        <f t="shared" si="0"/>
        <v>20622</v>
      </c>
      <c r="F56" s="7" t="str">
        <f t="shared" si="2"/>
        <v>Bullish</v>
      </c>
      <c r="G56" s="7" t="str">
        <f t="shared" si="3"/>
        <v>Strong</v>
      </c>
      <c r="H56" s="7" t="str">
        <f t="shared" si="1"/>
        <v>NEUTRAL</v>
      </c>
    </row>
    <row r="57" spans="1:8" ht="13.5" x14ac:dyDescent="0.35">
      <c r="A57" s="3">
        <v>42087</v>
      </c>
      <c r="B57" s="2">
        <v>18.850000000000001</v>
      </c>
      <c r="C57" s="2">
        <v>6.2454999999999998</v>
      </c>
      <c r="D57" s="2">
        <v>33087</v>
      </c>
      <c r="E57" s="7">
        <f t="shared" si="0"/>
        <v>53709</v>
      </c>
      <c r="F57" s="7" t="str">
        <f t="shared" si="2"/>
        <v>Bullish</v>
      </c>
      <c r="G57" s="7" t="str">
        <f t="shared" si="3"/>
        <v>Strong</v>
      </c>
      <c r="H57" s="7" t="str">
        <f t="shared" si="1"/>
        <v>NEUTRAL</v>
      </c>
    </row>
    <row r="58" spans="1:8" ht="13.5" x14ac:dyDescent="0.35">
      <c r="A58" s="3">
        <v>42088</v>
      </c>
      <c r="B58" s="2">
        <v>18.78</v>
      </c>
      <c r="C58" s="2">
        <v>6.2222999999999997</v>
      </c>
      <c r="D58" s="2">
        <v>332</v>
      </c>
      <c r="E58" s="7">
        <f t="shared" si="0"/>
        <v>53377</v>
      </c>
      <c r="F58" s="7" t="str">
        <f t="shared" si="2"/>
        <v>Bullish</v>
      </c>
      <c r="G58" s="7" t="str">
        <f t="shared" si="3"/>
        <v>Strong</v>
      </c>
      <c r="H58" s="7" t="str">
        <f t="shared" si="1"/>
        <v>NEUTRAL</v>
      </c>
    </row>
    <row r="59" spans="1:8" ht="13.5" x14ac:dyDescent="0.35">
      <c r="A59" s="3">
        <v>42089</v>
      </c>
      <c r="B59" s="2">
        <v>18.75</v>
      </c>
      <c r="C59" s="2">
        <v>6.2122999999999999</v>
      </c>
      <c r="D59" s="2">
        <v>5646</v>
      </c>
      <c r="E59" s="7">
        <f t="shared" si="0"/>
        <v>47731</v>
      </c>
      <c r="F59" s="7" t="str">
        <f t="shared" si="2"/>
        <v>Bullish</v>
      </c>
      <c r="G59" s="7" t="str">
        <f t="shared" si="3"/>
        <v>Strong</v>
      </c>
      <c r="H59" s="7" t="str">
        <f t="shared" si="1"/>
        <v>NEUTRAL</v>
      </c>
    </row>
    <row r="60" spans="1:8" ht="13.5" x14ac:dyDescent="0.35">
      <c r="A60" s="3">
        <v>42090</v>
      </c>
      <c r="B60" s="2">
        <v>18.7</v>
      </c>
      <c r="C60" s="2">
        <v>6.1958000000000002</v>
      </c>
      <c r="D60" s="2">
        <v>1900</v>
      </c>
      <c r="E60" s="7">
        <f t="shared" si="0"/>
        <v>45831</v>
      </c>
      <c r="F60" s="7" t="str">
        <f t="shared" si="2"/>
        <v>Bullish</v>
      </c>
      <c r="G60" s="7" t="str">
        <f t="shared" si="3"/>
        <v>Strong</v>
      </c>
      <c r="H60" s="7" t="str">
        <f t="shared" si="1"/>
        <v>NEUTRAL</v>
      </c>
    </row>
    <row r="61" spans="1:8" ht="13.5" x14ac:dyDescent="0.35">
      <c r="A61" s="3">
        <v>42093</v>
      </c>
      <c r="B61" s="2">
        <v>18.88</v>
      </c>
      <c r="C61" s="2">
        <v>6.2553999999999998</v>
      </c>
      <c r="D61" s="2">
        <v>5407</v>
      </c>
      <c r="E61" s="7">
        <f t="shared" si="0"/>
        <v>51238</v>
      </c>
      <c r="F61" s="7" t="str">
        <f t="shared" si="2"/>
        <v>Bullish</v>
      </c>
      <c r="G61" s="7" t="str">
        <f t="shared" si="3"/>
        <v>Strong</v>
      </c>
      <c r="H61" s="7" t="str">
        <f t="shared" si="1"/>
        <v>NEUTRAL</v>
      </c>
    </row>
    <row r="62" spans="1:8" ht="13.5" x14ac:dyDescent="0.35">
      <c r="A62" s="3">
        <v>42094</v>
      </c>
      <c r="B62" s="2">
        <v>18.59</v>
      </c>
      <c r="C62" s="2">
        <v>6.1593</v>
      </c>
      <c r="D62" s="2">
        <v>3900</v>
      </c>
      <c r="E62" s="7">
        <f t="shared" si="0"/>
        <v>47338</v>
      </c>
      <c r="F62" s="7" t="str">
        <f t="shared" si="2"/>
        <v>Bearish</v>
      </c>
      <c r="G62" s="7" t="str">
        <f t="shared" si="3"/>
        <v>Weak</v>
      </c>
      <c r="H62" s="7" t="str">
        <f t="shared" si="1"/>
        <v>CONFIRMED BEARISH</v>
      </c>
    </row>
    <row r="63" spans="1:8" ht="13.5" x14ac:dyDescent="0.35">
      <c r="A63" s="3">
        <v>42095</v>
      </c>
      <c r="B63" s="2">
        <v>18.850000000000001</v>
      </c>
      <c r="C63" s="2">
        <v>6.2454999999999998</v>
      </c>
      <c r="D63" s="2">
        <v>16033</v>
      </c>
      <c r="E63" s="7">
        <f t="shared" si="0"/>
        <v>63371</v>
      </c>
      <c r="F63" s="7" t="str">
        <f t="shared" si="2"/>
        <v>Bullish</v>
      </c>
      <c r="G63" s="7" t="str">
        <f t="shared" si="3"/>
        <v>Strong</v>
      </c>
      <c r="H63" s="7" t="str">
        <f t="shared" si="1"/>
        <v>NEUTRAL</v>
      </c>
    </row>
    <row r="64" spans="1:8" ht="13.5" x14ac:dyDescent="0.35">
      <c r="A64" s="3">
        <v>42096</v>
      </c>
      <c r="B64" s="2">
        <v>19.399999999999999</v>
      </c>
      <c r="C64" s="2">
        <v>6.4276999999999997</v>
      </c>
      <c r="D64" s="2">
        <v>30064</v>
      </c>
      <c r="E64" s="7">
        <f t="shared" si="0"/>
        <v>93435</v>
      </c>
      <c r="F64" s="7" t="str">
        <f t="shared" si="2"/>
        <v>Bullish</v>
      </c>
      <c r="G64" s="7" t="str">
        <f t="shared" si="3"/>
        <v>Strong</v>
      </c>
      <c r="H64" s="7" t="str">
        <f t="shared" si="1"/>
        <v>NEUTRAL</v>
      </c>
    </row>
    <row r="65" spans="1:8" ht="13.5" x14ac:dyDescent="0.35">
      <c r="A65" s="3">
        <v>42097</v>
      </c>
      <c r="B65" s="2">
        <v>19.7</v>
      </c>
      <c r="C65" s="2">
        <v>6.5270999999999999</v>
      </c>
      <c r="D65" s="2">
        <v>17551</v>
      </c>
      <c r="E65" s="7">
        <f t="shared" si="0"/>
        <v>110986</v>
      </c>
      <c r="F65" s="7" t="str">
        <f t="shared" si="2"/>
        <v>Bullish</v>
      </c>
      <c r="G65" s="7" t="str">
        <f t="shared" si="3"/>
        <v>Strong</v>
      </c>
      <c r="H65" s="7" t="str">
        <f t="shared" si="1"/>
        <v>NEUTRAL</v>
      </c>
    </row>
    <row r="66" spans="1:8" ht="13.5" x14ac:dyDescent="0.35">
      <c r="A66" s="3">
        <v>42100</v>
      </c>
      <c r="B66" s="2">
        <v>19.73</v>
      </c>
      <c r="C66" s="2">
        <v>6.5369999999999999</v>
      </c>
      <c r="D66" s="2">
        <v>36894</v>
      </c>
      <c r="E66" s="7">
        <f t="shared" si="0"/>
        <v>147880</v>
      </c>
      <c r="F66" s="7" t="str">
        <f t="shared" si="2"/>
        <v>Bullish</v>
      </c>
      <c r="G66" s="7" t="str">
        <f t="shared" si="3"/>
        <v>Strong</v>
      </c>
      <c r="H66" s="7" t="str">
        <f t="shared" si="1"/>
        <v>NEUTRAL</v>
      </c>
    </row>
    <row r="67" spans="1:8" ht="13.5" x14ac:dyDescent="0.35">
      <c r="A67" s="3">
        <v>42101</v>
      </c>
      <c r="B67" s="2">
        <v>19.8</v>
      </c>
      <c r="C67" s="2">
        <v>6.5602</v>
      </c>
      <c r="D67" s="2">
        <v>16090</v>
      </c>
      <c r="E67" s="7">
        <f t="shared" si="0"/>
        <v>163970</v>
      </c>
      <c r="F67" s="7" t="str">
        <f t="shared" si="2"/>
        <v>Bullish</v>
      </c>
      <c r="G67" s="7" t="str">
        <f t="shared" si="3"/>
        <v>Strong</v>
      </c>
      <c r="H67" s="7" t="str">
        <f t="shared" si="1"/>
        <v>NEUTRAL</v>
      </c>
    </row>
    <row r="68" spans="1:8" ht="13.5" x14ac:dyDescent="0.35">
      <c r="A68" s="3">
        <v>42102</v>
      </c>
      <c r="B68" s="2">
        <v>19.899999999999999</v>
      </c>
      <c r="C68" s="2">
        <v>6.5933000000000002</v>
      </c>
      <c r="D68" s="2">
        <v>15161</v>
      </c>
      <c r="E68" s="7">
        <f t="shared" ref="E68:E131" si="4">IF(B68&gt;B67,E67+D68,IF(B68&lt;B67,E67-D68,E67))</f>
        <v>179131</v>
      </c>
      <c r="F68" s="7" t="str">
        <f t="shared" si="2"/>
        <v>Bullish</v>
      </c>
      <c r="G68" s="7" t="str">
        <f t="shared" si="3"/>
        <v>Strong</v>
      </c>
      <c r="H68" s="7" t="str">
        <f t="shared" si="1"/>
        <v>NEUTRAL</v>
      </c>
    </row>
    <row r="69" spans="1:8" ht="13.5" x14ac:dyDescent="0.35">
      <c r="A69" s="3">
        <v>42104</v>
      </c>
      <c r="B69" s="2">
        <v>20</v>
      </c>
      <c r="C69" s="2">
        <v>6.6265000000000001</v>
      </c>
      <c r="D69" s="2">
        <v>7533</v>
      </c>
      <c r="E69" s="7">
        <f t="shared" si="4"/>
        <v>186664</v>
      </c>
      <c r="F69" s="7" t="str">
        <f t="shared" si="2"/>
        <v>Bullish</v>
      </c>
      <c r="G69" s="7" t="str">
        <f t="shared" si="3"/>
        <v>Strong</v>
      </c>
      <c r="H69" s="7" t="str">
        <f t="shared" si="1"/>
        <v>NEUTRAL</v>
      </c>
    </row>
    <row r="70" spans="1:8" ht="13.5" x14ac:dyDescent="0.35">
      <c r="A70" s="3">
        <v>42107</v>
      </c>
      <c r="B70" s="2">
        <v>20.399999999999999</v>
      </c>
      <c r="C70" s="2">
        <v>6.7590000000000003</v>
      </c>
      <c r="D70" s="2">
        <v>27187</v>
      </c>
      <c r="E70" s="7">
        <f t="shared" si="4"/>
        <v>213851</v>
      </c>
      <c r="F70" s="7" t="str">
        <f t="shared" si="2"/>
        <v>Bullish</v>
      </c>
      <c r="G70" s="7" t="str">
        <f t="shared" si="3"/>
        <v>Strong</v>
      </c>
      <c r="H70" s="7" t="str">
        <f t="shared" si="1"/>
        <v>NEUTRAL</v>
      </c>
    </row>
    <row r="71" spans="1:8" ht="13.5" x14ac:dyDescent="0.35">
      <c r="A71" s="3">
        <v>42108</v>
      </c>
      <c r="B71" s="2">
        <v>20.399999999999999</v>
      </c>
      <c r="C71" s="2">
        <v>6.7590000000000003</v>
      </c>
      <c r="D71" s="2">
        <v>38468</v>
      </c>
      <c r="E71" s="7">
        <f t="shared" si="4"/>
        <v>213851</v>
      </c>
      <c r="F71" s="7" t="str">
        <f t="shared" si="2"/>
        <v>Bullish</v>
      </c>
      <c r="G71" s="7" t="str">
        <f t="shared" si="3"/>
        <v>Strong</v>
      </c>
      <c r="H71" s="7" t="str">
        <f t="shared" ref="H71:H134" si="5">IF(AND(B71&gt;E66,E71&gt;E66),"CONFIRMED BULLISH", IF(AND(B71&lt;B66,E71&lt;E66),"CONFIRMED BEARISH", IF(AND(B71&gt;B66,E71&lt;E66),"BEARISH DIVERGENCE",IF(AND(B71&lt;B66,E71&gt;E66),"BULLISH DIVERGENCE","NEUTRAL"))))</f>
        <v>NEUTRAL</v>
      </c>
    </row>
    <row r="72" spans="1:8" ht="13.5" x14ac:dyDescent="0.35">
      <c r="A72" s="3">
        <v>42109</v>
      </c>
      <c r="B72" s="2">
        <v>20.190000000000001</v>
      </c>
      <c r="C72" s="2">
        <v>6.6894</v>
      </c>
      <c r="D72" s="2">
        <v>9087</v>
      </c>
      <c r="E72" s="7">
        <f t="shared" si="4"/>
        <v>204764</v>
      </c>
      <c r="F72" s="7" t="str">
        <f t="shared" ref="F72:F135" si="6">IF(E72&gt;E67,"Bullish",IF(E72&lt;E67,"Bearish","Neutral"))</f>
        <v>Bullish</v>
      </c>
      <c r="G72" s="7" t="str">
        <f t="shared" ref="G72:G135" si="7">IF((E72-E67)/E67&gt;0.02,"Strong",IF((E72-E67)/E67&lt;-0.02,"Weak","Neutral"))</f>
        <v>Strong</v>
      </c>
      <c r="H72" s="7" t="str">
        <f t="shared" si="5"/>
        <v>NEUTRAL</v>
      </c>
    </row>
    <row r="73" spans="1:8" ht="13.5" x14ac:dyDescent="0.35">
      <c r="A73" s="3">
        <v>42110</v>
      </c>
      <c r="B73" s="2">
        <v>19.8</v>
      </c>
      <c r="C73" s="2">
        <v>6.5602</v>
      </c>
      <c r="D73" s="2">
        <v>2900</v>
      </c>
      <c r="E73" s="7">
        <f t="shared" si="4"/>
        <v>201864</v>
      </c>
      <c r="F73" s="7" t="str">
        <f t="shared" si="6"/>
        <v>Bullish</v>
      </c>
      <c r="G73" s="7" t="str">
        <f t="shared" si="7"/>
        <v>Strong</v>
      </c>
      <c r="H73" s="7" t="str">
        <f t="shared" si="5"/>
        <v>BULLISH DIVERGENCE</v>
      </c>
    </row>
    <row r="74" spans="1:8" ht="13.5" x14ac:dyDescent="0.35">
      <c r="A74" s="3">
        <v>42111</v>
      </c>
      <c r="B74" s="2">
        <v>19.82</v>
      </c>
      <c r="C74" s="2">
        <v>6.5667999999999997</v>
      </c>
      <c r="D74" s="2">
        <v>1674</v>
      </c>
      <c r="E74" s="7">
        <f t="shared" si="4"/>
        <v>203538</v>
      </c>
      <c r="F74" s="7" t="str">
        <f t="shared" si="6"/>
        <v>Bullish</v>
      </c>
      <c r="G74" s="7" t="str">
        <f t="shared" si="7"/>
        <v>Strong</v>
      </c>
      <c r="H74" s="7" t="str">
        <f t="shared" si="5"/>
        <v>BULLISH DIVERGENCE</v>
      </c>
    </row>
    <row r="75" spans="1:8" ht="13.5" x14ac:dyDescent="0.35">
      <c r="A75" s="3">
        <v>42114</v>
      </c>
      <c r="B75" s="2">
        <v>20</v>
      </c>
      <c r="C75" s="2">
        <v>6.6265000000000001</v>
      </c>
      <c r="D75" s="2">
        <v>3997</v>
      </c>
      <c r="E75" s="7">
        <f t="shared" si="4"/>
        <v>207535</v>
      </c>
      <c r="F75" s="7" t="str">
        <f t="shared" si="6"/>
        <v>Bearish</v>
      </c>
      <c r="G75" s="7" t="str">
        <f t="shared" si="7"/>
        <v>Weak</v>
      </c>
      <c r="H75" s="7" t="str">
        <f t="shared" si="5"/>
        <v>CONFIRMED BEARISH</v>
      </c>
    </row>
    <row r="76" spans="1:8" ht="13.5" x14ac:dyDescent="0.35">
      <c r="A76" s="3">
        <v>42115</v>
      </c>
      <c r="B76" s="2">
        <v>20.190000000000001</v>
      </c>
      <c r="C76" s="2">
        <v>6.6894</v>
      </c>
      <c r="D76" s="2">
        <v>8792</v>
      </c>
      <c r="E76" s="7">
        <f t="shared" si="4"/>
        <v>216327</v>
      </c>
      <c r="F76" s="7" t="str">
        <f t="shared" si="6"/>
        <v>Bullish</v>
      </c>
      <c r="G76" s="7" t="str">
        <f t="shared" si="7"/>
        <v>Neutral</v>
      </c>
      <c r="H76" s="7" t="str">
        <f t="shared" si="5"/>
        <v>BULLISH DIVERGENCE</v>
      </c>
    </row>
    <row r="77" spans="1:8" ht="13.5" x14ac:dyDescent="0.35">
      <c r="A77" s="3">
        <v>42116</v>
      </c>
      <c r="B77" s="2">
        <v>20.190000000000001</v>
      </c>
      <c r="C77" s="2">
        <v>6.6894</v>
      </c>
      <c r="D77" s="2">
        <v>5871</v>
      </c>
      <c r="E77" s="7">
        <f t="shared" si="4"/>
        <v>216327</v>
      </c>
      <c r="F77" s="7" t="str">
        <f t="shared" si="6"/>
        <v>Bullish</v>
      </c>
      <c r="G77" s="7" t="str">
        <f t="shared" si="7"/>
        <v>Strong</v>
      </c>
      <c r="H77" s="7" t="str">
        <f t="shared" si="5"/>
        <v>NEUTRAL</v>
      </c>
    </row>
    <row r="78" spans="1:8" ht="13.5" x14ac:dyDescent="0.35">
      <c r="A78" s="3">
        <v>42117</v>
      </c>
      <c r="B78" s="2">
        <v>20.6</v>
      </c>
      <c r="C78" s="2">
        <v>6.8253000000000004</v>
      </c>
      <c r="D78" s="2">
        <v>29972</v>
      </c>
      <c r="E78" s="7">
        <f t="shared" si="4"/>
        <v>246299</v>
      </c>
      <c r="F78" s="7" t="str">
        <f t="shared" si="6"/>
        <v>Bullish</v>
      </c>
      <c r="G78" s="7" t="str">
        <f t="shared" si="7"/>
        <v>Strong</v>
      </c>
      <c r="H78" s="7" t="str">
        <f t="shared" si="5"/>
        <v>NEUTRAL</v>
      </c>
    </row>
    <row r="79" spans="1:8" ht="13.5" x14ac:dyDescent="0.35">
      <c r="A79" s="3">
        <v>42118</v>
      </c>
      <c r="B79" s="2">
        <v>20.6</v>
      </c>
      <c r="C79" s="2">
        <v>6.8253000000000004</v>
      </c>
      <c r="D79" s="2">
        <v>4538</v>
      </c>
      <c r="E79" s="7">
        <f t="shared" si="4"/>
        <v>246299</v>
      </c>
      <c r="F79" s="7" t="str">
        <f t="shared" si="6"/>
        <v>Bullish</v>
      </c>
      <c r="G79" s="7" t="str">
        <f t="shared" si="7"/>
        <v>Strong</v>
      </c>
      <c r="H79" s="7" t="str">
        <f t="shared" si="5"/>
        <v>NEUTRAL</v>
      </c>
    </row>
    <row r="80" spans="1:8" ht="13.5" x14ac:dyDescent="0.35">
      <c r="A80" s="3">
        <v>42121</v>
      </c>
      <c r="B80" s="2">
        <v>20.5</v>
      </c>
      <c r="C80" s="2">
        <v>6.7920999999999996</v>
      </c>
      <c r="D80" s="2">
        <v>1396</v>
      </c>
      <c r="E80" s="7">
        <f t="shared" si="4"/>
        <v>244903</v>
      </c>
      <c r="F80" s="7" t="str">
        <f t="shared" si="6"/>
        <v>Bullish</v>
      </c>
      <c r="G80" s="7" t="str">
        <f t="shared" si="7"/>
        <v>Strong</v>
      </c>
      <c r="H80" s="7" t="str">
        <f t="shared" si="5"/>
        <v>NEUTRAL</v>
      </c>
    </row>
    <row r="81" spans="1:8" ht="13.5" x14ac:dyDescent="0.35">
      <c r="A81" s="3">
        <v>42122</v>
      </c>
      <c r="B81" s="2">
        <v>21.3</v>
      </c>
      <c r="C81" s="2">
        <v>7.0571999999999999</v>
      </c>
      <c r="D81" s="2">
        <v>21929</v>
      </c>
      <c r="E81" s="7">
        <f t="shared" si="4"/>
        <v>266832</v>
      </c>
      <c r="F81" s="7" t="str">
        <f t="shared" si="6"/>
        <v>Bullish</v>
      </c>
      <c r="G81" s="7" t="str">
        <f t="shared" si="7"/>
        <v>Strong</v>
      </c>
      <c r="H81" s="7" t="str">
        <f t="shared" si="5"/>
        <v>NEUTRAL</v>
      </c>
    </row>
    <row r="82" spans="1:8" ht="13.5" x14ac:dyDescent="0.35">
      <c r="A82" s="3">
        <v>42123</v>
      </c>
      <c r="B82" s="2">
        <v>22.58</v>
      </c>
      <c r="C82" s="2">
        <v>7.4813000000000001</v>
      </c>
      <c r="D82" s="2">
        <v>31420</v>
      </c>
      <c r="E82" s="7">
        <f t="shared" si="4"/>
        <v>298252</v>
      </c>
      <c r="F82" s="7" t="str">
        <f t="shared" si="6"/>
        <v>Bullish</v>
      </c>
      <c r="G82" s="7" t="str">
        <f t="shared" si="7"/>
        <v>Strong</v>
      </c>
      <c r="H82" s="7" t="str">
        <f t="shared" si="5"/>
        <v>NEUTRAL</v>
      </c>
    </row>
    <row r="83" spans="1:8" ht="13.5" x14ac:dyDescent="0.35">
      <c r="A83" s="3">
        <v>42124</v>
      </c>
      <c r="B83" s="2">
        <v>23.2</v>
      </c>
      <c r="C83" s="2">
        <v>7.6867000000000001</v>
      </c>
      <c r="D83" s="2">
        <v>38860</v>
      </c>
      <c r="E83" s="7">
        <f t="shared" si="4"/>
        <v>337112</v>
      </c>
      <c r="F83" s="7" t="str">
        <f t="shared" si="6"/>
        <v>Bullish</v>
      </c>
      <c r="G83" s="7" t="str">
        <f t="shared" si="7"/>
        <v>Strong</v>
      </c>
      <c r="H83" s="7" t="str">
        <f t="shared" si="5"/>
        <v>NEUTRAL</v>
      </c>
    </row>
    <row r="84" spans="1:8" ht="13.5" x14ac:dyDescent="0.35">
      <c r="A84" s="3">
        <v>42128</v>
      </c>
      <c r="B84" s="2">
        <v>23</v>
      </c>
      <c r="C84" s="2">
        <v>7.6204000000000001</v>
      </c>
      <c r="D84" s="2">
        <v>7202</v>
      </c>
      <c r="E84" s="7">
        <f t="shared" si="4"/>
        <v>329910</v>
      </c>
      <c r="F84" s="7" t="str">
        <f t="shared" si="6"/>
        <v>Bullish</v>
      </c>
      <c r="G84" s="7" t="str">
        <f t="shared" si="7"/>
        <v>Strong</v>
      </c>
      <c r="H84" s="7" t="str">
        <f t="shared" si="5"/>
        <v>NEUTRAL</v>
      </c>
    </row>
    <row r="85" spans="1:8" ht="13.5" x14ac:dyDescent="0.35">
      <c r="A85" s="3">
        <v>42129</v>
      </c>
      <c r="B85" s="2">
        <v>23.67</v>
      </c>
      <c r="C85" s="2">
        <v>7.8423999999999996</v>
      </c>
      <c r="D85" s="2">
        <v>25830</v>
      </c>
      <c r="E85" s="7">
        <f t="shared" si="4"/>
        <v>355740</v>
      </c>
      <c r="F85" s="7" t="str">
        <f t="shared" si="6"/>
        <v>Bullish</v>
      </c>
      <c r="G85" s="7" t="str">
        <f t="shared" si="7"/>
        <v>Strong</v>
      </c>
      <c r="H85" s="7" t="str">
        <f t="shared" si="5"/>
        <v>NEUTRAL</v>
      </c>
    </row>
    <row r="86" spans="1:8" ht="13.5" x14ac:dyDescent="0.35">
      <c r="A86" s="3">
        <v>42130</v>
      </c>
      <c r="B86" s="2">
        <v>24.19</v>
      </c>
      <c r="C86" s="2">
        <v>8.0146999999999995</v>
      </c>
      <c r="D86" s="2">
        <v>21625</v>
      </c>
      <c r="E86" s="7">
        <f t="shared" si="4"/>
        <v>377365</v>
      </c>
      <c r="F86" s="7" t="str">
        <f t="shared" si="6"/>
        <v>Bullish</v>
      </c>
      <c r="G86" s="7" t="str">
        <f t="shared" si="7"/>
        <v>Strong</v>
      </c>
      <c r="H86" s="7" t="str">
        <f t="shared" si="5"/>
        <v>NEUTRAL</v>
      </c>
    </row>
    <row r="87" spans="1:8" ht="13.5" x14ac:dyDescent="0.35">
      <c r="A87" s="3">
        <v>42131</v>
      </c>
      <c r="B87" s="2">
        <v>24.8</v>
      </c>
      <c r="C87" s="2">
        <v>8.2167999999999992</v>
      </c>
      <c r="D87" s="2">
        <v>8098</v>
      </c>
      <c r="E87" s="7">
        <f t="shared" si="4"/>
        <v>385463</v>
      </c>
      <c r="F87" s="7" t="str">
        <f t="shared" si="6"/>
        <v>Bullish</v>
      </c>
      <c r="G87" s="7" t="str">
        <f t="shared" si="7"/>
        <v>Strong</v>
      </c>
      <c r="H87" s="7" t="str">
        <f t="shared" si="5"/>
        <v>NEUTRAL</v>
      </c>
    </row>
    <row r="88" spans="1:8" ht="13.5" x14ac:dyDescent="0.35">
      <c r="A88" s="3">
        <v>42132</v>
      </c>
      <c r="B88" s="2">
        <v>24.7</v>
      </c>
      <c r="C88" s="2">
        <v>8.1837</v>
      </c>
      <c r="D88" s="2">
        <v>4901</v>
      </c>
      <c r="E88" s="7">
        <f t="shared" si="4"/>
        <v>380562</v>
      </c>
      <c r="F88" s="7" t="str">
        <f t="shared" si="6"/>
        <v>Bullish</v>
      </c>
      <c r="G88" s="7" t="str">
        <f t="shared" si="7"/>
        <v>Strong</v>
      </c>
      <c r="H88" s="7" t="str">
        <f t="shared" si="5"/>
        <v>NEUTRAL</v>
      </c>
    </row>
    <row r="89" spans="1:8" ht="13.5" x14ac:dyDescent="0.35">
      <c r="A89" s="3">
        <v>42135</v>
      </c>
      <c r="B89" s="2">
        <v>24.51</v>
      </c>
      <c r="C89" s="2">
        <v>8.1206999999999994</v>
      </c>
      <c r="D89" s="2">
        <v>15490</v>
      </c>
      <c r="E89" s="7">
        <f t="shared" si="4"/>
        <v>365072</v>
      </c>
      <c r="F89" s="7" t="str">
        <f t="shared" si="6"/>
        <v>Bullish</v>
      </c>
      <c r="G89" s="7" t="str">
        <f t="shared" si="7"/>
        <v>Strong</v>
      </c>
      <c r="H89" s="7" t="str">
        <f t="shared" si="5"/>
        <v>NEUTRAL</v>
      </c>
    </row>
    <row r="90" spans="1:8" ht="13.5" x14ac:dyDescent="0.35">
      <c r="A90" s="3">
        <v>42136</v>
      </c>
      <c r="B90" s="2">
        <v>24.65</v>
      </c>
      <c r="C90" s="2">
        <v>8.1670999999999996</v>
      </c>
      <c r="D90" s="2">
        <v>8216</v>
      </c>
      <c r="E90" s="7">
        <f t="shared" si="4"/>
        <v>373288</v>
      </c>
      <c r="F90" s="7" t="str">
        <f t="shared" si="6"/>
        <v>Bullish</v>
      </c>
      <c r="G90" s="7" t="str">
        <f t="shared" si="7"/>
        <v>Strong</v>
      </c>
      <c r="H90" s="7" t="str">
        <f t="shared" si="5"/>
        <v>NEUTRAL</v>
      </c>
    </row>
    <row r="91" spans="1:8" ht="13.5" x14ac:dyDescent="0.35">
      <c r="A91" s="3">
        <v>42137</v>
      </c>
      <c r="B91" s="2">
        <v>24.6</v>
      </c>
      <c r="C91" s="2">
        <v>8.1506000000000007</v>
      </c>
      <c r="D91" s="2">
        <v>6039</v>
      </c>
      <c r="E91" s="7">
        <f t="shared" si="4"/>
        <v>367249</v>
      </c>
      <c r="F91" s="7" t="str">
        <f t="shared" si="6"/>
        <v>Bearish</v>
      </c>
      <c r="G91" s="7" t="str">
        <f t="shared" si="7"/>
        <v>Weak</v>
      </c>
      <c r="H91" s="7" t="str">
        <f t="shared" si="5"/>
        <v>BEARISH DIVERGENCE</v>
      </c>
    </row>
    <row r="92" spans="1:8" ht="13.5" x14ac:dyDescent="0.35">
      <c r="A92" s="3">
        <v>42138</v>
      </c>
      <c r="B92" s="2">
        <v>25.3</v>
      </c>
      <c r="C92" s="2">
        <v>8.3825000000000003</v>
      </c>
      <c r="D92" s="2">
        <v>12360</v>
      </c>
      <c r="E92" s="7">
        <f t="shared" si="4"/>
        <v>379609</v>
      </c>
      <c r="F92" s="7" t="str">
        <f t="shared" si="6"/>
        <v>Bearish</v>
      </c>
      <c r="G92" s="7" t="str">
        <f t="shared" si="7"/>
        <v>Neutral</v>
      </c>
      <c r="H92" s="7" t="str">
        <f t="shared" si="5"/>
        <v>BEARISH DIVERGENCE</v>
      </c>
    </row>
    <row r="93" spans="1:8" ht="13.5" x14ac:dyDescent="0.35">
      <c r="A93" s="3">
        <v>42139</v>
      </c>
      <c r="B93" s="2">
        <v>24.5</v>
      </c>
      <c r="C93" s="2">
        <v>8.4671000000000003</v>
      </c>
      <c r="D93" s="2">
        <v>19280</v>
      </c>
      <c r="E93" s="7">
        <f t="shared" si="4"/>
        <v>360329</v>
      </c>
      <c r="F93" s="7" t="str">
        <f t="shared" si="6"/>
        <v>Bearish</v>
      </c>
      <c r="G93" s="7" t="str">
        <f t="shared" si="7"/>
        <v>Weak</v>
      </c>
      <c r="H93" s="7" t="str">
        <f t="shared" si="5"/>
        <v>CONFIRMED BEARISH</v>
      </c>
    </row>
    <row r="94" spans="1:8" ht="13.5" x14ac:dyDescent="0.35">
      <c r="A94" s="3">
        <v>42142</v>
      </c>
      <c r="B94" s="2">
        <v>24</v>
      </c>
      <c r="C94" s="2">
        <v>8.2942999999999998</v>
      </c>
      <c r="D94" s="2">
        <v>9586</v>
      </c>
      <c r="E94" s="7">
        <f t="shared" si="4"/>
        <v>350743</v>
      </c>
      <c r="F94" s="7" t="str">
        <f t="shared" si="6"/>
        <v>Bearish</v>
      </c>
      <c r="G94" s="7" t="str">
        <f t="shared" si="7"/>
        <v>Weak</v>
      </c>
      <c r="H94" s="7" t="str">
        <f t="shared" si="5"/>
        <v>CONFIRMED BEARISH</v>
      </c>
    </row>
    <row r="95" spans="1:8" ht="13.5" x14ac:dyDescent="0.35">
      <c r="A95" s="3">
        <v>42143</v>
      </c>
      <c r="B95" s="2">
        <v>23.28</v>
      </c>
      <c r="C95" s="2">
        <v>8.0455000000000005</v>
      </c>
      <c r="D95" s="2">
        <v>7086</v>
      </c>
      <c r="E95" s="7">
        <f t="shared" si="4"/>
        <v>343657</v>
      </c>
      <c r="F95" s="7" t="str">
        <f t="shared" si="6"/>
        <v>Bearish</v>
      </c>
      <c r="G95" s="7" t="str">
        <f t="shared" si="7"/>
        <v>Weak</v>
      </c>
      <c r="H95" s="7" t="str">
        <f t="shared" si="5"/>
        <v>CONFIRMED BEARISH</v>
      </c>
    </row>
    <row r="96" spans="1:8" ht="13.5" x14ac:dyDescent="0.35">
      <c r="A96" s="3">
        <v>42144</v>
      </c>
      <c r="B96" s="2">
        <v>23.59</v>
      </c>
      <c r="C96" s="2">
        <v>8.1525999999999996</v>
      </c>
      <c r="D96" s="2">
        <v>16123</v>
      </c>
      <c r="E96" s="7">
        <f t="shared" si="4"/>
        <v>359780</v>
      </c>
      <c r="F96" s="7" t="str">
        <f t="shared" si="6"/>
        <v>Bearish</v>
      </c>
      <c r="G96" s="7" t="str">
        <f t="shared" si="7"/>
        <v>Weak</v>
      </c>
      <c r="H96" s="7" t="str">
        <f t="shared" si="5"/>
        <v>CONFIRMED BEARISH</v>
      </c>
    </row>
    <row r="97" spans="1:8" ht="13.5" x14ac:dyDescent="0.35">
      <c r="A97" s="3">
        <v>42145</v>
      </c>
      <c r="B97" s="2">
        <v>23.5</v>
      </c>
      <c r="C97" s="2">
        <v>8.1214999999999993</v>
      </c>
      <c r="D97" s="2">
        <v>1212</v>
      </c>
      <c r="E97" s="7">
        <f t="shared" si="4"/>
        <v>358568</v>
      </c>
      <c r="F97" s="7" t="str">
        <f t="shared" si="6"/>
        <v>Bearish</v>
      </c>
      <c r="G97" s="7" t="str">
        <f t="shared" si="7"/>
        <v>Weak</v>
      </c>
      <c r="H97" s="7" t="str">
        <f t="shared" si="5"/>
        <v>CONFIRMED BEARISH</v>
      </c>
    </row>
    <row r="98" spans="1:8" ht="13.5" x14ac:dyDescent="0.35">
      <c r="A98" s="3">
        <v>42146</v>
      </c>
      <c r="B98" s="2">
        <v>23.2</v>
      </c>
      <c r="C98" s="2">
        <v>8.0177999999999994</v>
      </c>
      <c r="D98" s="2">
        <v>2416</v>
      </c>
      <c r="E98" s="7">
        <f t="shared" si="4"/>
        <v>356152</v>
      </c>
      <c r="F98" s="7" t="str">
        <f t="shared" si="6"/>
        <v>Bearish</v>
      </c>
      <c r="G98" s="7" t="str">
        <f t="shared" si="7"/>
        <v>Neutral</v>
      </c>
      <c r="H98" s="7" t="str">
        <f t="shared" si="5"/>
        <v>CONFIRMED BEARISH</v>
      </c>
    </row>
    <row r="99" spans="1:8" ht="13.5" x14ac:dyDescent="0.35">
      <c r="A99" s="3">
        <v>42149</v>
      </c>
      <c r="B99" s="2">
        <v>22.9</v>
      </c>
      <c r="C99" s="2">
        <v>7.9142000000000001</v>
      </c>
      <c r="D99" s="2">
        <v>4292</v>
      </c>
      <c r="E99" s="7">
        <f t="shared" si="4"/>
        <v>351860</v>
      </c>
      <c r="F99" s="7" t="str">
        <f t="shared" si="6"/>
        <v>Bullish</v>
      </c>
      <c r="G99" s="7" t="str">
        <f t="shared" si="7"/>
        <v>Neutral</v>
      </c>
      <c r="H99" s="7" t="str">
        <f t="shared" si="5"/>
        <v>BULLISH DIVERGENCE</v>
      </c>
    </row>
    <row r="100" spans="1:8" ht="13.5" x14ac:dyDescent="0.35">
      <c r="A100" s="3">
        <v>42150</v>
      </c>
      <c r="B100" s="2">
        <v>22.79</v>
      </c>
      <c r="C100" s="2">
        <v>7.8761999999999999</v>
      </c>
      <c r="D100" s="2">
        <v>11162</v>
      </c>
      <c r="E100" s="7">
        <f t="shared" si="4"/>
        <v>340698</v>
      </c>
      <c r="F100" s="7" t="str">
        <f t="shared" si="6"/>
        <v>Bearish</v>
      </c>
      <c r="G100" s="7" t="str">
        <f t="shared" si="7"/>
        <v>Neutral</v>
      </c>
      <c r="H100" s="7" t="str">
        <f t="shared" si="5"/>
        <v>CONFIRMED BEARISH</v>
      </c>
    </row>
    <row r="101" spans="1:8" ht="13.5" x14ac:dyDescent="0.35">
      <c r="A101" s="3">
        <v>42151</v>
      </c>
      <c r="B101" s="2">
        <v>22.61</v>
      </c>
      <c r="C101" s="2">
        <v>7.8139000000000003</v>
      </c>
      <c r="D101" s="2">
        <v>4182</v>
      </c>
      <c r="E101" s="7">
        <f t="shared" si="4"/>
        <v>336516</v>
      </c>
      <c r="F101" s="7" t="str">
        <f t="shared" si="6"/>
        <v>Bearish</v>
      </c>
      <c r="G101" s="7" t="str">
        <f t="shared" si="7"/>
        <v>Weak</v>
      </c>
      <c r="H101" s="7" t="str">
        <f t="shared" si="5"/>
        <v>CONFIRMED BEARISH</v>
      </c>
    </row>
    <row r="102" spans="1:8" ht="13.5" x14ac:dyDescent="0.35">
      <c r="A102" s="3">
        <v>42152</v>
      </c>
      <c r="B102" s="2">
        <v>22.6</v>
      </c>
      <c r="C102" s="2">
        <v>7.8105000000000002</v>
      </c>
      <c r="D102" s="2">
        <v>2498</v>
      </c>
      <c r="E102" s="7">
        <f t="shared" si="4"/>
        <v>334018</v>
      </c>
      <c r="F102" s="7" t="str">
        <f t="shared" si="6"/>
        <v>Bearish</v>
      </c>
      <c r="G102" s="7" t="str">
        <f t="shared" si="7"/>
        <v>Weak</v>
      </c>
      <c r="H102" s="7" t="str">
        <f t="shared" si="5"/>
        <v>CONFIRMED BEARISH</v>
      </c>
    </row>
    <row r="103" spans="1:8" ht="13.5" x14ac:dyDescent="0.35">
      <c r="A103" s="3">
        <v>42153</v>
      </c>
      <c r="B103" s="2">
        <v>22.7</v>
      </c>
      <c r="C103" s="2">
        <v>7.8449999999999998</v>
      </c>
      <c r="D103" s="2">
        <v>1914</v>
      </c>
      <c r="E103" s="7">
        <f t="shared" si="4"/>
        <v>335932</v>
      </c>
      <c r="F103" s="7" t="str">
        <f t="shared" si="6"/>
        <v>Bearish</v>
      </c>
      <c r="G103" s="7" t="str">
        <f t="shared" si="7"/>
        <v>Weak</v>
      </c>
      <c r="H103" s="7" t="str">
        <f t="shared" si="5"/>
        <v>CONFIRMED BEARISH</v>
      </c>
    </row>
    <row r="104" spans="1:8" ht="13.5" x14ac:dyDescent="0.35">
      <c r="A104" s="3">
        <v>42156</v>
      </c>
      <c r="B104" s="2">
        <v>22.7</v>
      </c>
      <c r="C104" s="2">
        <v>7.8449999999999998</v>
      </c>
      <c r="D104" s="2">
        <v>137</v>
      </c>
      <c r="E104" s="7">
        <f t="shared" si="4"/>
        <v>335932</v>
      </c>
      <c r="F104" s="7" t="str">
        <f t="shared" si="6"/>
        <v>Bearish</v>
      </c>
      <c r="G104" s="7" t="str">
        <f t="shared" si="7"/>
        <v>Weak</v>
      </c>
      <c r="H104" s="7" t="str">
        <f t="shared" si="5"/>
        <v>CONFIRMED BEARISH</v>
      </c>
    </row>
    <row r="105" spans="1:8" ht="13.5" x14ac:dyDescent="0.35">
      <c r="A105" s="3">
        <v>42157</v>
      </c>
      <c r="B105" s="2">
        <v>22.96</v>
      </c>
      <c r="C105" s="2">
        <v>7.9348999999999998</v>
      </c>
      <c r="D105" s="2">
        <v>8622</v>
      </c>
      <c r="E105" s="7">
        <f t="shared" si="4"/>
        <v>344554</v>
      </c>
      <c r="F105" s="7" t="str">
        <f t="shared" si="6"/>
        <v>Bullish</v>
      </c>
      <c r="G105" s="7" t="str">
        <f t="shared" si="7"/>
        <v>Neutral</v>
      </c>
      <c r="H105" s="7" t="str">
        <f t="shared" si="5"/>
        <v>NEUTRAL</v>
      </c>
    </row>
    <row r="106" spans="1:8" ht="13.5" x14ac:dyDescent="0.35">
      <c r="A106" s="3">
        <v>42158</v>
      </c>
      <c r="B106" s="2">
        <v>22.8</v>
      </c>
      <c r="C106" s="2">
        <v>7.8795999999999999</v>
      </c>
      <c r="D106" s="2">
        <v>770</v>
      </c>
      <c r="E106" s="7">
        <f t="shared" si="4"/>
        <v>343784</v>
      </c>
      <c r="F106" s="7" t="str">
        <f t="shared" si="6"/>
        <v>Bullish</v>
      </c>
      <c r="G106" s="7" t="str">
        <f t="shared" si="7"/>
        <v>Strong</v>
      </c>
      <c r="H106" s="7" t="str">
        <f t="shared" si="5"/>
        <v>NEUTRAL</v>
      </c>
    </row>
    <row r="107" spans="1:8" ht="13.5" x14ac:dyDescent="0.35">
      <c r="A107" s="3">
        <v>42159</v>
      </c>
      <c r="B107" s="2">
        <v>22.94</v>
      </c>
      <c r="C107" s="2">
        <v>7.9279999999999999</v>
      </c>
      <c r="D107" s="2">
        <v>3537</v>
      </c>
      <c r="E107" s="7">
        <f t="shared" si="4"/>
        <v>347321</v>
      </c>
      <c r="F107" s="7" t="str">
        <f t="shared" si="6"/>
        <v>Bullish</v>
      </c>
      <c r="G107" s="7" t="str">
        <f t="shared" si="7"/>
        <v>Strong</v>
      </c>
      <c r="H107" s="7" t="str">
        <f t="shared" si="5"/>
        <v>NEUTRAL</v>
      </c>
    </row>
    <row r="108" spans="1:8" ht="13.5" x14ac:dyDescent="0.35">
      <c r="A108" s="3">
        <v>42160</v>
      </c>
      <c r="B108" s="2">
        <v>22.8</v>
      </c>
      <c r="C108" s="2">
        <v>7.8795999999999999</v>
      </c>
      <c r="D108" s="2">
        <v>2108</v>
      </c>
      <c r="E108" s="7">
        <f t="shared" si="4"/>
        <v>345213</v>
      </c>
      <c r="F108" s="7" t="str">
        <f t="shared" si="6"/>
        <v>Bullish</v>
      </c>
      <c r="G108" s="7" t="str">
        <f t="shared" si="7"/>
        <v>Strong</v>
      </c>
      <c r="H108" s="7" t="str">
        <f t="shared" si="5"/>
        <v>NEUTRAL</v>
      </c>
    </row>
    <row r="109" spans="1:8" ht="13.5" x14ac:dyDescent="0.35">
      <c r="A109" s="3">
        <v>42163</v>
      </c>
      <c r="B109" s="2">
        <v>23.43</v>
      </c>
      <c r="C109" s="2">
        <v>8.0973000000000006</v>
      </c>
      <c r="D109" s="2">
        <v>3466</v>
      </c>
      <c r="E109" s="7">
        <f t="shared" si="4"/>
        <v>348679</v>
      </c>
      <c r="F109" s="7" t="str">
        <f t="shared" si="6"/>
        <v>Bullish</v>
      </c>
      <c r="G109" s="7" t="str">
        <f t="shared" si="7"/>
        <v>Strong</v>
      </c>
      <c r="H109" s="7" t="str">
        <f t="shared" si="5"/>
        <v>NEUTRAL</v>
      </c>
    </row>
    <row r="110" spans="1:8" ht="13.5" x14ac:dyDescent="0.35">
      <c r="A110" s="3">
        <v>42164</v>
      </c>
      <c r="B110" s="2">
        <v>23.37</v>
      </c>
      <c r="C110" s="2">
        <v>8.0765999999999991</v>
      </c>
      <c r="D110" s="2">
        <v>2317</v>
      </c>
      <c r="E110" s="7">
        <f t="shared" si="4"/>
        <v>346362</v>
      </c>
      <c r="F110" s="7" t="str">
        <f t="shared" si="6"/>
        <v>Bullish</v>
      </c>
      <c r="G110" s="7" t="str">
        <f t="shared" si="7"/>
        <v>Neutral</v>
      </c>
      <c r="H110" s="7" t="str">
        <f t="shared" si="5"/>
        <v>NEUTRAL</v>
      </c>
    </row>
    <row r="111" spans="1:8" ht="13.5" x14ac:dyDescent="0.35">
      <c r="A111" s="3">
        <v>42165</v>
      </c>
      <c r="B111" s="2">
        <v>23.35</v>
      </c>
      <c r="C111" s="2">
        <v>8.0696999999999992</v>
      </c>
      <c r="D111" s="2">
        <v>510</v>
      </c>
      <c r="E111" s="7">
        <f t="shared" si="4"/>
        <v>345852</v>
      </c>
      <c r="F111" s="7" t="str">
        <f t="shared" si="6"/>
        <v>Bullish</v>
      </c>
      <c r="G111" s="7" t="str">
        <f t="shared" si="7"/>
        <v>Neutral</v>
      </c>
      <c r="H111" s="7" t="str">
        <f t="shared" si="5"/>
        <v>NEUTRAL</v>
      </c>
    </row>
    <row r="112" spans="1:8" ht="13.5" x14ac:dyDescent="0.35">
      <c r="A112" s="3">
        <v>42166</v>
      </c>
      <c r="B112" s="2">
        <v>23.3</v>
      </c>
      <c r="C112" s="2">
        <v>8.0524000000000004</v>
      </c>
      <c r="D112" s="2">
        <v>462</v>
      </c>
      <c r="E112" s="7">
        <f t="shared" si="4"/>
        <v>345390</v>
      </c>
      <c r="F112" s="7" t="str">
        <f t="shared" si="6"/>
        <v>Bearish</v>
      </c>
      <c r="G112" s="7" t="str">
        <f t="shared" si="7"/>
        <v>Neutral</v>
      </c>
      <c r="H112" s="7" t="str">
        <f t="shared" si="5"/>
        <v>BEARISH DIVERGENCE</v>
      </c>
    </row>
    <row r="113" spans="1:8" ht="13.5" x14ac:dyDescent="0.35">
      <c r="A113" s="3">
        <v>42167</v>
      </c>
      <c r="B113" s="2">
        <v>23</v>
      </c>
      <c r="C113" s="2">
        <v>7.9486999999999997</v>
      </c>
      <c r="D113" s="2">
        <v>3177</v>
      </c>
      <c r="E113" s="7">
        <f t="shared" si="4"/>
        <v>342213</v>
      </c>
      <c r="F113" s="7" t="str">
        <f t="shared" si="6"/>
        <v>Bearish</v>
      </c>
      <c r="G113" s="7" t="str">
        <f t="shared" si="7"/>
        <v>Neutral</v>
      </c>
      <c r="H113" s="7" t="str">
        <f t="shared" si="5"/>
        <v>BEARISH DIVERGENCE</v>
      </c>
    </row>
    <row r="114" spans="1:8" ht="13.5" x14ac:dyDescent="0.35">
      <c r="A114" s="3">
        <v>42170</v>
      </c>
      <c r="B114" s="2">
        <v>22.9</v>
      </c>
      <c r="C114" s="2">
        <v>7.9142000000000001</v>
      </c>
      <c r="D114" s="2">
        <v>3145</v>
      </c>
      <c r="E114" s="7">
        <f t="shared" si="4"/>
        <v>339068</v>
      </c>
      <c r="F114" s="7" t="str">
        <f t="shared" si="6"/>
        <v>Bearish</v>
      </c>
      <c r="G114" s="7" t="str">
        <f t="shared" si="7"/>
        <v>Weak</v>
      </c>
      <c r="H114" s="7" t="str">
        <f t="shared" si="5"/>
        <v>CONFIRMED BEARISH</v>
      </c>
    </row>
    <row r="115" spans="1:8" ht="13.5" x14ac:dyDescent="0.35">
      <c r="A115" s="3">
        <v>42171</v>
      </c>
      <c r="B115" s="2">
        <v>22.88</v>
      </c>
      <c r="C115" s="2">
        <v>7.9073000000000002</v>
      </c>
      <c r="D115" s="2">
        <v>1424</v>
      </c>
      <c r="E115" s="7">
        <f t="shared" si="4"/>
        <v>337644</v>
      </c>
      <c r="F115" s="7" t="str">
        <f t="shared" si="6"/>
        <v>Bearish</v>
      </c>
      <c r="G115" s="7" t="str">
        <f t="shared" si="7"/>
        <v>Weak</v>
      </c>
      <c r="H115" s="7" t="str">
        <f t="shared" si="5"/>
        <v>CONFIRMED BEARISH</v>
      </c>
    </row>
    <row r="116" spans="1:8" ht="13.5" x14ac:dyDescent="0.35">
      <c r="A116" s="3">
        <v>42172</v>
      </c>
      <c r="B116" s="2">
        <v>22.8</v>
      </c>
      <c r="C116" s="2">
        <v>7.8795999999999999</v>
      </c>
      <c r="D116" s="2">
        <v>3246</v>
      </c>
      <c r="E116" s="7">
        <f t="shared" si="4"/>
        <v>334398</v>
      </c>
      <c r="F116" s="7" t="str">
        <f t="shared" si="6"/>
        <v>Bearish</v>
      </c>
      <c r="G116" s="7" t="str">
        <f t="shared" si="7"/>
        <v>Weak</v>
      </c>
      <c r="H116" s="7" t="str">
        <f t="shared" si="5"/>
        <v>CONFIRMED BEARISH</v>
      </c>
    </row>
    <row r="117" spans="1:8" ht="13.5" x14ac:dyDescent="0.35">
      <c r="A117" s="3">
        <v>42173</v>
      </c>
      <c r="B117" s="2">
        <v>23.3</v>
      </c>
      <c r="C117" s="2">
        <v>8.0524000000000004</v>
      </c>
      <c r="D117" s="2">
        <v>6772</v>
      </c>
      <c r="E117" s="7">
        <f t="shared" si="4"/>
        <v>341170</v>
      </c>
      <c r="F117" s="7" t="str">
        <f t="shared" si="6"/>
        <v>Bearish</v>
      </c>
      <c r="G117" s="7" t="str">
        <f t="shared" si="7"/>
        <v>Neutral</v>
      </c>
      <c r="H117" s="7" t="str">
        <f t="shared" si="5"/>
        <v>NEUTRAL</v>
      </c>
    </row>
    <row r="118" spans="1:8" ht="13.5" x14ac:dyDescent="0.35">
      <c r="A118" s="3">
        <v>42174</v>
      </c>
      <c r="B118" s="2">
        <v>23.3</v>
      </c>
      <c r="C118" s="2">
        <v>8.0524000000000004</v>
      </c>
      <c r="D118" s="2">
        <v>5458</v>
      </c>
      <c r="E118" s="7">
        <f t="shared" si="4"/>
        <v>341170</v>
      </c>
      <c r="F118" s="7" t="str">
        <f t="shared" si="6"/>
        <v>Bearish</v>
      </c>
      <c r="G118" s="7" t="str">
        <f t="shared" si="7"/>
        <v>Neutral</v>
      </c>
      <c r="H118" s="7" t="str">
        <f t="shared" si="5"/>
        <v>BEARISH DIVERGENCE</v>
      </c>
    </row>
    <row r="119" spans="1:8" ht="13.5" x14ac:dyDescent="0.35">
      <c r="A119" s="3">
        <v>42177</v>
      </c>
      <c r="B119" s="2">
        <v>23.25</v>
      </c>
      <c r="C119" s="2">
        <v>8.0350999999999999</v>
      </c>
      <c r="D119" s="2">
        <v>448</v>
      </c>
      <c r="E119" s="7">
        <f t="shared" si="4"/>
        <v>340722</v>
      </c>
      <c r="F119" s="7" t="str">
        <f t="shared" si="6"/>
        <v>Bullish</v>
      </c>
      <c r="G119" s="7" t="str">
        <f t="shared" si="7"/>
        <v>Neutral</v>
      </c>
      <c r="H119" s="7" t="str">
        <f t="shared" si="5"/>
        <v>NEUTRAL</v>
      </c>
    </row>
    <row r="120" spans="1:8" ht="13.5" x14ac:dyDescent="0.35">
      <c r="A120" s="3">
        <v>42178</v>
      </c>
      <c r="B120" s="2">
        <v>23.24</v>
      </c>
      <c r="C120" s="2">
        <v>8.0317000000000007</v>
      </c>
      <c r="D120" s="2">
        <v>8521</v>
      </c>
      <c r="E120" s="7">
        <f t="shared" si="4"/>
        <v>332201</v>
      </c>
      <c r="F120" s="7" t="str">
        <f t="shared" si="6"/>
        <v>Bearish</v>
      </c>
      <c r="G120" s="7" t="str">
        <f t="shared" si="7"/>
        <v>Neutral</v>
      </c>
      <c r="H120" s="7" t="str">
        <f t="shared" si="5"/>
        <v>BEARISH DIVERGENCE</v>
      </c>
    </row>
    <row r="121" spans="1:8" ht="13.5" x14ac:dyDescent="0.35">
      <c r="A121" s="3">
        <v>42179</v>
      </c>
      <c r="B121" s="2">
        <v>23.55</v>
      </c>
      <c r="C121" s="2">
        <v>8.1387999999999998</v>
      </c>
      <c r="D121" s="2">
        <v>26517</v>
      </c>
      <c r="E121" s="7">
        <f t="shared" si="4"/>
        <v>358718</v>
      </c>
      <c r="F121" s="7" t="str">
        <f t="shared" si="6"/>
        <v>Bullish</v>
      </c>
      <c r="G121" s="7" t="str">
        <f t="shared" si="7"/>
        <v>Strong</v>
      </c>
      <c r="H121" s="7" t="str">
        <f t="shared" si="5"/>
        <v>NEUTRAL</v>
      </c>
    </row>
    <row r="122" spans="1:8" ht="13.5" x14ac:dyDescent="0.35">
      <c r="A122" s="3">
        <v>42180</v>
      </c>
      <c r="B122" s="2">
        <v>24.6</v>
      </c>
      <c r="C122" s="2">
        <v>8.5016999999999996</v>
      </c>
      <c r="D122" s="2">
        <v>25780</v>
      </c>
      <c r="E122" s="7">
        <f t="shared" si="4"/>
        <v>384498</v>
      </c>
      <c r="F122" s="7" t="str">
        <f t="shared" si="6"/>
        <v>Bullish</v>
      </c>
      <c r="G122" s="7" t="str">
        <f t="shared" si="7"/>
        <v>Strong</v>
      </c>
      <c r="H122" s="7" t="str">
        <f t="shared" si="5"/>
        <v>NEUTRAL</v>
      </c>
    </row>
    <row r="123" spans="1:8" ht="13.5" x14ac:dyDescent="0.35">
      <c r="A123" s="3">
        <v>42181</v>
      </c>
      <c r="B123" s="2">
        <v>24.8</v>
      </c>
      <c r="C123" s="2">
        <v>8.5708000000000002</v>
      </c>
      <c r="D123" s="2">
        <v>4038</v>
      </c>
      <c r="E123" s="7">
        <f t="shared" si="4"/>
        <v>388536</v>
      </c>
      <c r="F123" s="7" t="str">
        <f t="shared" si="6"/>
        <v>Bullish</v>
      </c>
      <c r="G123" s="7" t="str">
        <f t="shared" si="7"/>
        <v>Strong</v>
      </c>
      <c r="H123" s="7" t="str">
        <f t="shared" si="5"/>
        <v>NEUTRAL</v>
      </c>
    </row>
    <row r="124" spans="1:8" ht="13.5" x14ac:dyDescent="0.35">
      <c r="A124" s="3">
        <v>42184</v>
      </c>
      <c r="B124" s="2">
        <v>24.76</v>
      </c>
      <c r="C124" s="2">
        <v>8.5570000000000004</v>
      </c>
      <c r="D124" s="2">
        <v>2592</v>
      </c>
      <c r="E124" s="7">
        <f t="shared" si="4"/>
        <v>385944</v>
      </c>
      <c r="F124" s="7" t="str">
        <f t="shared" si="6"/>
        <v>Bullish</v>
      </c>
      <c r="G124" s="7" t="str">
        <f t="shared" si="7"/>
        <v>Strong</v>
      </c>
      <c r="H124" s="7" t="str">
        <f t="shared" si="5"/>
        <v>NEUTRAL</v>
      </c>
    </row>
    <row r="125" spans="1:8" ht="13.5" x14ac:dyDescent="0.35">
      <c r="A125" s="3">
        <v>42185</v>
      </c>
      <c r="B125" s="2">
        <v>24.8</v>
      </c>
      <c r="C125" s="2">
        <v>8.5708000000000002</v>
      </c>
      <c r="D125" s="2">
        <v>3288</v>
      </c>
      <c r="E125" s="7">
        <f t="shared" si="4"/>
        <v>389232</v>
      </c>
      <c r="F125" s="7" t="str">
        <f t="shared" si="6"/>
        <v>Bullish</v>
      </c>
      <c r="G125" s="7" t="str">
        <f t="shared" si="7"/>
        <v>Strong</v>
      </c>
      <c r="H125" s="7" t="str">
        <f t="shared" si="5"/>
        <v>NEUTRAL</v>
      </c>
    </row>
    <row r="126" spans="1:8" ht="13.5" x14ac:dyDescent="0.35">
      <c r="A126" s="3">
        <v>42186</v>
      </c>
      <c r="B126" s="2">
        <v>24.7</v>
      </c>
      <c r="C126" s="2">
        <v>8.5361999999999991</v>
      </c>
      <c r="D126" s="2">
        <v>1723</v>
      </c>
      <c r="E126" s="7">
        <f t="shared" si="4"/>
        <v>387509</v>
      </c>
      <c r="F126" s="7" t="str">
        <f t="shared" si="6"/>
        <v>Bullish</v>
      </c>
      <c r="G126" s="7" t="str">
        <f t="shared" si="7"/>
        <v>Strong</v>
      </c>
      <c r="H126" s="7" t="str">
        <f t="shared" si="5"/>
        <v>NEUTRAL</v>
      </c>
    </row>
    <row r="127" spans="1:8" ht="13.5" x14ac:dyDescent="0.35">
      <c r="A127" s="3">
        <v>42187</v>
      </c>
      <c r="B127" s="2">
        <v>24.81</v>
      </c>
      <c r="C127" s="2">
        <v>8.5742999999999991</v>
      </c>
      <c r="D127" s="2">
        <v>18116</v>
      </c>
      <c r="E127" s="7">
        <f t="shared" si="4"/>
        <v>405625</v>
      </c>
      <c r="F127" s="7" t="str">
        <f t="shared" si="6"/>
        <v>Bullish</v>
      </c>
      <c r="G127" s="7" t="str">
        <f t="shared" si="7"/>
        <v>Strong</v>
      </c>
      <c r="H127" s="7" t="str">
        <f t="shared" si="5"/>
        <v>NEUTRAL</v>
      </c>
    </row>
    <row r="128" spans="1:8" ht="13.5" x14ac:dyDescent="0.35">
      <c r="A128" s="3">
        <v>42188</v>
      </c>
      <c r="B128" s="2">
        <v>25.26</v>
      </c>
      <c r="C128" s="2">
        <v>8.7297999999999991</v>
      </c>
      <c r="D128" s="2">
        <v>14674</v>
      </c>
      <c r="E128" s="7">
        <f t="shared" si="4"/>
        <v>420299</v>
      </c>
      <c r="F128" s="7" t="str">
        <f t="shared" si="6"/>
        <v>Bullish</v>
      </c>
      <c r="G128" s="7" t="str">
        <f t="shared" si="7"/>
        <v>Strong</v>
      </c>
      <c r="H128" s="7" t="str">
        <f t="shared" si="5"/>
        <v>NEUTRAL</v>
      </c>
    </row>
    <row r="129" spans="1:8" ht="13.5" x14ac:dyDescent="0.35">
      <c r="A129" s="3">
        <v>42191</v>
      </c>
      <c r="B129" s="2">
        <v>24.87</v>
      </c>
      <c r="C129" s="2">
        <v>8.5950000000000006</v>
      </c>
      <c r="D129" s="2">
        <v>8192</v>
      </c>
      <c r="E129" s="7">
        <f t="shared" si="4"/>
        <v>412107</v>
      </c>
      <c r="F129" s="7" t="str">
        <f t="shared" si="6"/>
        <v>Bullish</v>
      </c>
      <c r="G129" s="7" t="str">
        <f t="shared" si="7"/>
        <v>Strong</v>
      </c>
      <c r="H129" s="7" t="str">
        <f t="shared" si="5"/>
        <v>NEUTRAL</v>
      </c>
    </row>
    <row r="130" spans="1:8" ht="13.5" x14ac:dyDescent="0.35">
      <c r="A130" s="3">
        <v>42192</v>
      </c>
      <c r="B130" s="2">
        <v>24.6</v>
      </c>
      <c r="C130" s="2">
        <v>8.5016999999999996</v>
      </c>
      <c r="D130" s="2">
        <v>3951</v>
      </c>
      <c r="E130" s="7">
        <f t="shared" si="4"/>
        <v>408156</v>
      </c>
      <c r="F130" s="7" t="str">
        <f t="shared" si="6"/>
        <v>Bullish</v>
      </c>
      <c r="G130" s="7" t="str">
        <f t="shared" si="7"/>
        <v>Strong</v>
      </c>
      <c r="H130" s="7" t="str">
        <f t="shared" si="5"/>
        <v>BULLISH DIVERGENCE</v>
      </c>
    </row>
    <row r="131" spans="1:8" ht="13.5" x14ac:dyDescent="0.35">
      <c r="A131" s="3">
        <v>42193</v>
      </c>
      <c r="B131" s="2">
        <v>24.85</v>
      </c>
      <c r="C131" s="2">
        <v>8.5881000000000007</v>
      </c>
      <c r="D131" s="2">
        <v>5244</v>
      </c>
      <c r="E131" s="7">
        <f t="shared" si="4"/>
        <v>413400</v>
      </c>
      <c r="F131" s="7" t="str">
        <f t="shared" si="6"/>
        <v>Bullish</v>
      </c>
      <c r="G131" s="7" t="str">
        <f t="shared" si="7"/>
        <v>Strong</v>
      </c>
      <c r="H131" s="7" t="str">
        <f t="shared" si="5"/>
        <v>NEUTRAL</v>
      </c>
    </row>
    <row r="132" spans="1:8" ht="13.5" x14ac:dyDescent="0.35">
      <c r="A132" s="3">
        <v>42194</v>
      </c>
      <c r="B132" s="2">
        <v>24.85</v>
      </c>
      <c r="C132" s="2">
        <v>8.5881000000000007</v>
      </c>
      <c r="D132" s="2">
        <v>4400</v>
      </c>
      <c r="E132" s="7">
        <f t="shared" ref="E132:E195" si="8">IF(B132&gt;B131,E131+D132,IF(B132&lt;B131,E131-D132,E131))</f>
        <v>413400</v>
      </c>
      <c r="F132" s="7" t="str">
        <f t="shared" si="6"/>
        <v>Bullish</v>
      </c>
      <c r="G132" s="7" t="str">
        <f t="shared" si="7"/>
        <v>Neutral</v>
      </c>
      <c r="H132" s="7" t="str">
        <f t="shared" si="5"/>
        <v>NEUTRAL</v>
      </c>
    </row>
    <row r="133" spans="1:8" ht="13.5" x14ac:dyDescent="0.35">
      <c r="A133" s="3">
        <v>42195</v>
      </c>
      <c r="B133" s="2">
        <v>24.8</v>
      </c>
      <c r="C133" s="2">
        <v>8.5708000000000002</v>
      </c>
      <c r="D133" s="2">
        <v>3791</v>
      </c>
      <c r="E133" s="7">
        <f t="shared" si="8"/>
        <v>409609</v>
      </c>
      <c r="F133" s="7" t="str">
        <f t="shared" si="6"/>
        <v>Bearish</v>
      </c>
      <c r="G133" s="7" t="str">
        <f t="shared" si="7"/>
        <v>Weak</v>
      </c>
      <c r="H133" s="7" t="str">
        <f t="shared" si="5"/>
        <v>CONFIRMED BEARISH</v>
      </c>
    </row>
    <row r="134" spans="1:8" ht="13.5" x14ac:dyDescent="0.35">
      <c r="A134" s="3">
        <v>42198</v>
      </c>
      <c r="B134" s="2">
        <v>24.78</v>
      </c>
      <c r="C134" s="2">
        <v>8.5639000000000003</v>
      </c>
      <c r="D134" s="2">
        <v>1818</v>
      </c>
      <c r="E134" s="7">
        <f t="shared" si="8"/>
        <v>407791</v>
      </c>
      <c r="F134" s="7" t="str">
        <f t="shared" si="6"/>
        <v>Bearish</v>
      </c>
      <c r="G134" s="7" t="str">
        <f t="shared" si="7"/>
        <v>Neutral</v>
      </c>
      <c r="H134" s="7" t="str">
        <f t="shared" si="5"/>
        <v>CONFIRMED BEARISH</v>
      </c>
    </row>
    <row r="135" spans="1:8" ht="13.5" x14ac:dyDescent="0.35">
      <c r="A135" s="3">
        <v>42199</v>
      </c>
      <c r="B135" s="2">
        <v>24.7</v>
      </c>
      <c r="C135" s="2">
        <v>8.5361999999999991</v>
      </c>
      <c r="D135" s="2">
        <v>2758</v>
      </c>
      <c r="E135" s="7">
        <f t="shared" si="8"/>
        <v>405033</v>
      </c>
      <c r="F135" s="7" t="str">
        <f t="shared" si="6"/>
        <v>Bearish</v>
      </c>
      <c r="G135" s="7" t="str">
        <f t="shared" si="7"/>
        <v>Neutral</v>
      </c>
      <c r="H135" s="7" t="str">
        <f t="shared" ref="H135:H198" si="9">IF(AND(B135&gt;E130,E135&gt;E130),"CONFIRMED BULLISH", IF(AND(B135&lt;B130,E135&lt;E130),"CONFIRMED BEARISH", IF(AND(B135&gt;B130,E135&lt;E130),"BEARISH DIVERGENCE",IF(AND(B135&lt;B130,E135&gt;E130),"BULLISH DIVERGENCE","NEUTRAL"))))</f>
        <v>BEARISH DIVERGENCE</v>
      </c>
    </row>
    <row r="136" spans="1:8" ht="13.5" x14ac:dyDescent="0.35">
      <c r="A136" s="3">
        <v>42200</v>
      </c>
      <c r="B136" s="2">
        <v>24.7</v>
      </c>
      <c r="C136" s="2">
        <v>8.5361999999999991</v>
      </c>
      <c r="D136" s="2">
        <v>3726</v>
      </c>
      <c r="E136" s="7">
        <f t="shared" si="8"/>
        <v>405033</v>
      </c>
      <c r="F136" s="7" t="str">
        <f t="shared" ref="F136:F199" si="10">IF(E136&gt;E131,"Bullish",IF(E136&lt;E131,"Bearish","Neutral"))</f>
        <v>Bearish</v>
      </c>
      <c r="G136" s="7" t="str">
        <f t="shared" ref="G136:G199" si="11">IF((E136-E131)/E131&gt;0.02,"Strong",IF((E136-E131)/E131&lt;-0.02,"Weak","Neutral"))</f>
        <v>Weak</v>
      </c>
      <c r="H136" s="7" t="str">
        <f t="shared" si="9"/>
        <v>CONFIRMED BEARISH</v>
      </c>
    </row>
    <row r="137" spans="1:8" ht="13.5" x14ac:dyDescent="0.35">
      <c r="A137" s="3">
        <v>42201</v>
      </c>
      <c r="B137" s="2">
        <v>24.6</v>
      </c>
      <c r="C137" s="2">
        <v>8.5016999999999996</v>
      </c>
      <c r="D137" s="2">
        <v>5048</v>
      </c>
      <c r="E137" s="7">
        <f t="shared" si="8"/>
        <v>399985</v>
      </c>
      <c r="F137" s="7" t="str">
        <f t="shared" si="10"/>
        <v>Bearish</v>
      </c>
      <c r="G137" s="7" t="str">
        <f t="shared" si="11"/>
        <v>Weak</v>
      </c>
      <c r="H137" s="7" t="str">
        <f t="shared" si="9"/>
        <v>CONFIRMED BEARISH</v>
      </c>
    </row>
    <row r="138" spans="1:8" ht="13.5" x14ac:dyDescent="0.35">
      <c r="A138" s="3">
        <v>42205</v>
      </c>
      <c r="B138" s="2">
        <v>24.5</v>
      </c>
      <c r="C138" s="2">
        <v>8.4671000000000003</v>
      </c>
      <c r="D138" s="2">
        <v>7717</v>
      </c>
      <c r="E138" s="7">
        <f t="shared" si="8"/>
        <v>392268</v>
      </c>
      <c r="F138" s="7" t="str">
        <f t="shared" si="10"/>
        <v>Bearish</v>
      </c>
      <c r="G138" s="7" t="str">
        <f t="shared" si="11"/>
        <v>Weak</v>
      </c>
      <c r="H138" s="7" t="str">
        <f t="shared" si="9"/>
        <v>CONFIRMED BEARISH</v>
      </c>
    </row>
    <row r="139" spans="1:8" ht="13.5" x14ac:dyDescent="0.35">
      <c r="A139" s="3">
        <v>42206</v>
      </c>
      <c r="B139" s="2">
        <v>24.4</v>
      </c>
      <c r="C139" s="2">
        <v>8.4326000000000008</v>
      </c>
      <c r="D139" s="2">
        <v>2623</v>
      </c>
      <c r="E139" s="7">
        <f t="shared" si="8"/>
        <v>389645</v>
      </c>
      <c r="F139" s="7" t="str">
        <f t="shared" si="10"/>
        <v>Bearish</v>
      </c>
      <c r="G139" s="7" t="str">
        <f t="shared" si="11"/>
        <v>Weak</v>
      </c>
      <c r="H139" s="7" t="str">
        <f t="shared" si="9"/>
        <v>CONFIRMED BEARISH</v>
      </c>
    </row>
    <row r="140" spans="1:8" ht="13.5" x14ac:dyDescent="0.35">
      <c r="A140" s="3">
        <v>42207</v>
      </c>
      <c r="B140" s="2">
        <v>24.23</v>
      </c>
      <c r="C140" s="2">
        <v>8.3737999999999992</v>
      </c>
      <c r="D140" s="2">
        <v>3231</v>
      </c>
      <c r="E140" s="7">
        <f t="shared" si="8"/>
        <v>386414</v>
      </c>
      <c r="F140" s="7" t="str">
        <f t="shared" si="10"/>
        <v>Bearish</v>
      </c>
      <c r="G140" s="7" t="str">
        <f t="shared" si="11"/>
        <v>Weak</v>
      </c>
      <c r="H140" s="7" t="str">
        <f t="shared" si="9"/>
        <v>CONFIRMED BEARISH</v>
      </c>
    </row>
    <row r="141" spans="1:8" ht="13.5" x14ac:dyDescent="0.35">
      <c r="A141" s="3">
        <v>42208</v>
      </c>
      <c r="B141" s="2">
        <v>24.23</v>
      </c>
      <c r="C141" s="2">
        <v>8.3737999999999992</v>
      </c>
      <c r="D141" s="2">
        <v>7311</v>
      </c>
      <c r="E141" s="7">
        <f t="shared" si="8"/>
        <v>386414</v>
      </c>
      <c r="F141" s="7" t="str">
        <f t="shared" si="10"/>
        <v>Bearish</v>
      </c>
      <c r="G141" s="7" t="str">
        <f t="shared" si="11"/>
        <v>Weak</v>
      </c>
      <c r="H141" s="7" t="str">
        <f t="shared" si="9"/>
        <v>CONFIRMED BEARISH</v>
      </c>
    </row>
    <row r="142" spans="1:8" ht="13.5" x14ac:dyDescent="0.35">
      <c r="A142" s="3">
        <v>42209</v>
      </c>
      <c r="B142" s="2">
        <v>24.01</v>
      </c>
      <c r="C142" s="2">
        <v>8.2978000000000005</v>
      </c>
      <c r="D142" s="2">
        <v>267</v>
      </c>
      <c r="E142" s="7">
        <f t="shared" si="8"/>
        <v>386147</v>
      </c>
      <c r="F142" s="7" t="str">
        <f t="shared" si="10"/>
        <v>Bearish</v>
      </c>
      <c r="G142" s="7" t="str">
        <f t="shared" si="11"/>
        <v>Weak</v>
      </c>
      <c r="H142" s="7" t="str">
        <f t="shared" si="9"/>
        <v>CONFIRMED BEARISH</v>
      </c>
    </row>
    <row r="143" spans="1:8" ht="13.5" x14ac:dyDescent="0.35">
      <c r="A143" s="3">
        <v>42212</v>
      </c>
      <c r="B143" s="2">
        <v>24.2</v>
      </c>
      <c r="C143" s="2">
        <v>8.3634000000000004</v>
      </c>
      <c r="D143" s="2">
        <v>1782</v>
      </c>
      <c r="E143" s="7">
        <f t="shared" si="8"/>
        <v>387929</v>
      </c>
      <c r="F143" s="7" t="str">
        <f t="shared" si="10"/>
        <v>Bearish</v>
      </c>
      <c r="G143" s="7" t="str">
        <f t="shared" si="11"/>
        <v>Neutral</v>
      </c>
      <c r="H143" s="7" t="str">
        <f t="shared" si="9"/>
        <v>CONFIRMED BEARISH</v>
      </c>
    </row>
    <row r="144" spans="1:8" ht="13.5" x14ac:dyDescent="0.35">
      <c r="A144" s="3">
        <v>42213</v>
      </c>
      <c r="B144" s="2">
        <v>24.5</v>
      </c>
      <c r="C144" s="2">
        <v>8.4671000000000003</v>
      </c>
      <c r="D144" s="2">
        <v>2188</v>
      </c>
      <c r="E144" s="7">
        <f t="shared" si="8"/>
        <v>390117</v>
      </c>
      <c r="F144" s="7" t="str">
        <f t="shared" si="10"/>
        <v>Bullish</v>
      </c>
      <c r="G144" s="7" t="str">
        <f t="shared" si="11"/>
        <v>Neutral</v>
      </c>
      <c r="H144" s="7" t="str">
        <f t="shared" si="9"/>
        <v>NEUTRAL</v>
      </c>
    </row>
    <row r="145" spans="1:8" ht="13.5" x14ac:dyDescent="0.35">
      <c r="A145" s="3">
        <v>42214</v>
      </c>
      <c r="B145" s="2">
        <v>24.8</v>
      </c>
      <c r="C145" s="2">
        <v>8.5708000000000002</v>
      </c>
      <c r="D145" s="2">
        <v>3602</v>
      </c>
      <c r="E145" s="7">
        <f t="shared" si="8"/>
        <v>393719</v>
      </c>
      <c r="F145" s="7" t="str">
        <f t="shared" si="10"/>
        <v>Bullish</v>
      </c>
      <c r="G145" s="7" t="str">
        <f t="shared" si="11"/>
        <v>Neutral</v>
      </c>
      <c r="H145" s="7" t="str">
        <f t="shared" si="9"/>
        <v>NEUTRAL</v>
      </c>
    </row>
    <row r="146" spans="1:8" ht="13.5" x14ac:dyDescent="0.35">
      <c r="A146" s="3">
        <v>42215</v>
      </c>
      <c r="B146" s="2">
        <v>24.36</v>
      </c>
      <c r="C146" s="2">
        <v>8.4186999999999994</v>
      </c>
      <c r="D146" s="2">
        <v>678</v>
      </c>
      <c r="E146" s="7">
        <f t="shared" si="8"/>
        <v>393041</v>
      </c>
      <c r="F146" s="7" t="str">
        <f t="shared" si="10"/>
        <v>Bullish</v>
      </c>
      <c r="G146" s="7" t="str">
        <f t="shared" si="11"/>
        <v>Neutral</v>
      </c>
      <c r="H146" s="7" t="str">
        <f t="shared" si="9"/>
        <v>NEUTRAL</v>
      </c>
    </row>
    <row r="147" spans="1:8" ht="13.5" x14ac:dyDescent="0.35">
      <c r="A147" s="3">
        <v>42216</v>
      </c>
      <c r="B147" s="2">
        <v>24.79</v>
      </c>
      <c r="C147" s="2">
        <v>8.5672999999999995</v>
      </c>
      <c r="D147" s="2">
        <v>1050</v>
      </c>
      <c r="E147" s="7">
        <f t="shared" si="8"/>
        <v>394091</v>
      </c>
      <c r="F147" s="7" t="str">
        <f t="shared" si="10"/>
        <v>Bullish</v>
      </c>
      <c r="G147" s="7" t="str">
        <f t="shared" si="11"/>
        <v>Strong</v>
      </c>
      <c r="H147" s="7" t="str">
        <f t="shared" si="9"/>
        <v>NEUTRAL</v>
      </c>
    </row>
    <row r="148" spans="1:8" ht="13.5" x14ac:dyDescent="0.35">
      <c r="A148" s="3">
        <v>42219</v>
      </c>
      <c r="B148" s="2">
        <v>25.15</v>
      </c>
      <c r="C148" s="2">
        <v>8.6918000000000006</v>
      </c>
      <c r="D148" s="2">
        <v>46278</v>
      </c>
      <c r="E148" s="7">
        <f t="shared" si="8"/>
        <v>440369</v>
      </c>
      <c r="F148" s="7" t="str">
        <f t="shared" si="10"/>
        <v>Bullish</v>
      </c>
      <c r="G148" s="7" t="str">
        <f t="shared" si="11"/>
        <v>Strong</v>
      </c>
      <c r="H148" s="7" t="str">
        <f t="shared" si="9"/>
        <v>NEUTRAL</v>
      </c>
    </row>
    <row r="149" spans="1:8" ht="13.5" x14ac:dyDescent="0.35">
      <c r="A149" s="3">
        <v>42220</v>
      </c>
      <c r="B149" s="2">
        <v>26.2</v>
      </c>
      <c r="C149" s="2">
        <v>9.0546000000000006</v>
      </c>
      <c r="D149" s="2">
        <v>4228</v>
      </c>
      <c r="E149" s="7">
        <f t="shared" si="8"/>
        <v>444597</v>
      </c>
      <c r="F149" s="7" t="str">
        <f t="shared" si="10"/>
        <v>Bullish</v>
      </c>
      <c r="G149" s="7" t="str">
        <f t="shared" si="11"/>
        <v>Strong</v>
      </c>
      <c r="H149" s="7" t="str">
        <f t="shared" si="9"/>
        <v>NEUTRAL</v>
      </c>
    </row>
    <row r="150" spans="1:8" ht="13.5" x14ac:dyDescent="0.35">
      <c r="A150" s="3">
        <v>42221</v>
      </c>
      <c r="B150" s="2">
        <v>26.97</v>
      </c>
      <c r="C150" s="2">
        <v>9.3207000000000004</v>
      </c>
      <c r="D150" s="2">
        <v>25091</v>
      </c>
      <c r="E150" s="7">
        <f t="shared" si="8"/>
        <v>469688</v>
      </c>
      <c r="F150" s="7" t="str">
        <f t="shared" si="10"/>
        <v>Bullish</v>
      </c>
      <c r="G150" s="7" t="str">
        <f t="shared" si="11"/>
        <v>Strong</v>
      </c>
      <c r="H150" s="7" t="str">
        <f t="shared" si="9"/>
        <v>NEUTRAL</v>
      </c>
    </row>
    <row r="151" spans="1:8" ht="13.5" x14ac:dyDescent="0.35">
      <c r="A151" s="3">
        <v>42222</v>
      </c>
      <c r="B151" s="2">
        <v>27.27</v>
      </c>
      <c r="C151" s="2">
        <v>9.4244000000000003</v>
      </c>
      <c r="D151" s="2">
        <v>19436</v>
      </c>
      <c r="E151" s="7">
        <f t="shared" si="8"/>
        <v>489124</v>
      </c>
      <c r="F151" s="7" t="str">
        <f t="shared" si="10"/>
        <v>Bullish</v>
      </c>
      <c r="G151" s="7" t="str">
        <f t="shared" si="11"/>
        <v>Strong</v>
      </c>
      <c r="H151" s="7" t="str">
        <f t="shared" si="9"/>
        <v>NEUTRAL</v>
      </c>
    </row>
    <row r="152" spans="1:8" ht="13.5" x14ac:dyDescent="0.35">
      <c r="A152" s="3">
        <v>42223</v>
      </c>
      <c r="B152" s="2">
        <v>27.69</v>
      </c>
      <c r="C152" s="2">
        <v>9.5695999999999994</v>
      </c>
      <c r="D152" s="2">
        <v>15981</v>
      </c>
      <c r="E152" s="7">
        <f t="shared" si="8"/>
        <v>505105</v>
      </c>
      <c r="F152" s="7" t="str">
        <f t="shared" si="10"/>
        <v>Bullish</v>
      </c>
      <c r="G152" s="7" t="str">
        <f t="shared" si="11"/>
        <v>Strong</v>
      </c>
      <c r="H152" s="7" t="str">
        <f t="shared" si="9"/>
        <v>NEUTRAL</v>
      </c>
    </row>
    <row r="153" spans="1:8" ht="13.5" x14ac:dyDescent="0.35">
      <c r="A153" s="3">
        <v>42226</v>
      </c>
      <c r="B153" s="2">
        <v>27.2</v>
      </c>
      <c r="C153" s="2">
        <v>9.4001999999999999</v>
      </c>
      <c r="D153" s="2">
        <v>10888</v>
      </c>
      <c r="E153" s="7">
        <f t="shared" si="8"/>
        <v>494217</v>
      </c>
      <c r="F153" s="7" t="str">
        <f t="shared" si="10"/>
        <v>Bullish</v>
      </c>
      <c r="G153" s="7" t="str">
        <f t="shared" si="11"/>
        <v>Strong</v>
      </c>
      <c r="H153" s="7" t="str">
        <f t="shared" si="9"/>
        <v>NEUTRAL</v>
      </c>
    </row>
    <row r="154" spans="1:8" ht="13.5" x14ac:dyDescent="0.35">
      <c r="A154" s="3">
        <v>42227</v>
      </c>
      <c r="B154" s="2">
        <v>27.2</v>
      </c>
      <c r="C154" s="2">
        <v>9.4001999999999999</v>
      </c>
      <c r="D154" s="2">
        <v>3039</v>
      </c>
      <c r="E154" s="7">
        <f t="shared" si="8"/>
        <v>494217</v>
      </c>
      <c r="F154" s="7" t="str">
        <f t="shared" si="10"/>
        <v>Bullish</v>
      </c>
      <c r="G154" s="7" t="str">
        <f t="shared" si="11"/>
        <v>Strong</v>
      </c>
      <c r="H154" s="7" t="str">
        <f t="shared" si="9"/>
        <v>NEUTRAL</v>
      </c>
    </row>
    <row r="155" spans="1:8" ht="13.5" x14ac:dyDescent="0.35">
      <c r="A155" s="3">
        <v>42228</v>
      </c>
      <c r="B155" s="2">
        <v>27.18</v>
      </c>
      <c r="C155" s="2">
        <v>9.3933</v>
      </c>
      <c r="D155" s="2">
        <v>467</v>
      </c>
      <c r="E155" s="7">
        <f t="shared" si="8"/>
        <v>493750</v>
      </c>
      <c r="F155" s="7" t="str">
        <f t="shared" si="10"/>
        <v>Bullish</v>
      </c>
      <c r="G155" s="7" t="str">
        <f t="shared" si="11"/>
        <v>Strong</v>
      </c>
      <c r="H155" s="7" t="str">
        <f t="shared" si="9"/>
        <v>NEUTRAL</v>
      </c>
    </row>
    <row r="156" spans="1:8" ht="13.5" x14ac:dyDescent="0.35">
      <c r="A156" s="3">
        <v>42230</v>
      </c>
      <c r="B156" s="2">
        <v>26.99</v>
      </c>
      <c r="C156" s="2">
        <v>9.3277000000000001</v>
      </c>
      <c r="D156" s="2">
        <v>1968</v>
      </c>
      <c r="E156" s="7">
        <f t="shared" si="8"/>
        <v>491782</v>
      </c>
      <c r="F156" s="7" t="str">
        <f t="shared" si="10"/>
        <v>Bullish</v>
      </c>
      <c r="G156" s="7" t="str">
        <f t="shared" si="11"/>
        <v>Neutral</v>
      </c>
      <c r="H156" s="7" t="str">
        <f t="shared" si="9"/>
        <v>BULLISH DIVERGENCE</v>
      </c>
    </row>
    <row r="157" spans="1:8" ht="13.5" x14ac:dyDescent="0.35">
      <c r="A157" s="3">
        <v>42233</v>
      </c>
      <c r="B157" s="2">
        <v>26.7</v>
      </c>
      <c r="C157" s="2">
        <v>9.2273999999999994</v>
      </c>
      <c r="D157" s="2">
        <v>280</v>
      </c>
      <c r="E157" s="7">
        <f t="shared" si="8"/>
        <v>491502</v>
      </c>
      <c r="F157" s="7" t="str">
        <f t="shared" si="10"/>
        <v>Bearish</v>
      </c>
      <c r="G157" s="7" t="str">
        <f t="shared" si="11"/>
        <v>Weak</v>
      </c>
      <c r="H157" s="7" t="str">
        <f t="shared" si="9"/>
        <v>CONFIRMED BEARISH</v>
      </c>
    </row>
    <row r="158" spans="1:8" ht="13.5" x14ac:dyDescent="0.35">
      <c r="A158" s="3">
        <v>42234</v>
      </c>
      <c r="B158" s="2">
        <v>26.59</v>
      </c>
      <c r="C158" s="2">
        <v>9.1893999999999991</v>
      </c>
      <c r="D158" s="2">
        <v>1890</v>
      </c>
      <c r="E158" s="7">
        <f t="shared" si="8"/>
        <v>489612</v>
      </c>
      <c r="F158" s="7" t="str">
        <f t="shared" si="10"/>
        <v>Bearish</v>
      </c>
      <c r="G158" s="7" t="str">
        <f t="shared" si="11"/>
        <v>Neutral</v>
      </c>
      <c r="H158" s="7" t="str">
        <f t="shared" si="9"/>
        <v>CONFIRMED BEARISH</v>
      </c>
    </row>
    <row r="159" spans="1:8" ht="13.5" x14ac:dyDescent="0.35">
      <c r="A159" s="3">
        <v>42235</v>
      </c>
      <c r="B159" s="2">
        <v>26.59</v>
      </c>
      <c r="C159" s="2">
        <v>9.1893999999999991</v>
      </c>
      <c r="D159" s="2">
        <v>1849</v>
      </c>
      <c r="E159" s="7">
        <f t="shared" si="8"/>
        <v>489612</v>
      </c>
      <c r="F159" s="7" t="str">
        <f t="shared" si="10"/>
        <v>Bearish</v>
      </c>
      <c r="G159" s="7" t="str">
        <f t="shared" si="11"/>
        <v>Neutral</v>
      </c>
      <c r="H159" s="7" t="str">
        <f t="shared" si="9"/>
        <v>CONFIRMED BEARISH</v>
      </c>
    </row>
    <row r="160" spans="1:8" ht="13.5" x14ac:dyDescent="0.35">
      <c r="A160" s="3">
        <v>42236</v>
      </c>
      <c r="B160" s="2">
        <v>27.19</v>
      </c>
      <c r="C160" s="2">
        <v>9.3968000000000007</v>
      </c>
      <c r="D160" s="2">
        <v>13138</v>
      </c>
      <c r="E160" s="7">
        <f t="shared" si="8"/>
        <v>502750</v>
      </c>
      <c r="F160" s="7" t="str">
        <f t="shared" si="10"/>
        <v>Bullish</v>
      </c>
      <c r="G160" s="7" t="str">
        <f t="shared" si="11"/>
        <v>Neutral</v>
      </c>
      <c r="H160" s="7" t="str">
        <f t="shared" si="9"/>
        <v>NEUTRAL</v>
      </c>
    </row>
    <row r="161" spans="1:8" ht="13.5" x14ac:dyDescent="0.35">
      <c r="A161" s="3">
        <v>42237</v>
      </c>
      <c r="B161" s="2">
        <v>27.1</v>
      </c>
      <c r="C161" s="2">
        <v>9.3657000000000004</v>
      </c>
      <c r="D161" s="2">
        <v>5941</v>
      </c>
      <c r="E161" s="7">
        <f t="shared" si="8"/>
        <v>496809</v>
      </c>
      <c r="F161" s="7" t="str">
        <f t="shared" si="10"/>
        <v>Bullish</v>
      </c>
      <c r="G161" s="7" t="str">
        <f t="shared" si="11"/>
        <v>Neutral</v>
      </c>
      <c r="H161" s="7" t="str">
        <f t="shared" si="9"/>
        <v>NEUTRAL</v>
      </c>
    </row>
    <row r="162" spans="1:8" ht="13.5" x14ac:dyDescent="0.35">
      <c r="A162" s="3">
        <v>42240</v>
      </c>
      <c r="B162" s="2">
        <v>27.75</v>
      </c>
      <c r="C162" s="2">
        <v>9.5902999999999992</v>
      </c>
      <c r="D162" s="2">
        <v>6346</v>
      </c>
      <c r="E162" s="7">
        <f t="shared" si="8"/>
        <v>503155</v>
      </c>
      <c r="F162" s="7" t="str">
        <f t="shared" si="10"/>
        <v>Bullish</v>
      </c>
      <c r="G162" s="7" t="str">
        <f t="shared" si="11"/>
        <v>Strong</v>
      </c>
      <c r="H162" s="7" t="str">
        <f t="shared" si="9"/>
        <v>NEUTRAL</v>
      </c>
    </row>
    <row r="163" spans="1:8" ht="13.5" x14ac:dyDescent="0.35">
      <c r="A163" s="3">
        <v>42241</v>
      </c>
      <c r="B163" s="2">
        <v>27.89</v>
      </c>
      <c r="C163" s="2">
        <v>9.6387</v>
      </c>
      <c r="D163" s="2">
        <v>7616</v>
      </c>
      <c r="E163" s="7">
        <f t="shared" si="8"/>
        <v>510771</v>
      </c>
      <c r="F163" s="7" t="str">
        <f t="shared" si="10"/>
        <v>Bullish</v>
      </c>
      <c r="G163" s="7" t="str">
        <f t="shared" si="11"/>
        <v>Strong</v>
      </c>
      <c r="H163" s="7" t="str">
        <f t="shared" si="9"/>
        <v>NEUTRAL</v>
      </c>
    </row>
    <row r="164" spans="1:8" ht="13.5" x14ac:dyDescent="0.35">
      <c r="A164" s="3">
        <v>42242</v>
      </c>
      <c r="B164" s="2">
        <v>28.72</v>
      </c>
      <c r="C164" s="2">
        <v>9.9254999999999995</v>
      </c>
      <c r="D164" s="2">
        <v>31241</v>
      </c>
      <c r="E164" s="7">
        <f t="shared" si="8"/>
        <v>542012</v>
      </c>
      <c r="F164" s="7" t="str">
        <f t="shared" si="10"/>
        <v>Bullish</v>
      </c>
      <c r="G164" s="7" t="str">
        <f t="shared" si="11"/>
        <v>Strong</v>
      </c>
      <c r="H164" s="7" t="str">
        <f t="shared" si="9"/>
        <v>NEUTRAL</v>
      </c>
    </row>
    <row r="165" spans="1:8" ht="13.5" x14ac:dyDescent="0.35">
      <c r="A165" s="3">
        <v>42243</v>
      </c>
      <c r="B165" s="2">
        <v>29.3</v>
      </c>
      <c r="C165" s="2">
        <v>10.125999999999999</v>
      </c>
      <c r="D165" s="2">
        <v>14151</v>
      </c>
      <c r="E165" s="7">
        <f t="shared" si="8"/>
        <v>556163</v>
      </c>
      <c r="F165" s="7" t="str">
        <f t="shared" si="10"/>
        <v>Bullish</v>
      </c>
      <c r="G165" s="7" t="str">
        <f t="shared" si="11"/>
        <v>Strong</v>
      </c>
      <c r="H165" s="7" t="str">
        <f t="shared" si="9"/>
        <v>NEUTRAL</v>
      </c>
    </row>
    <row r="166" spans="1:8" ht="13.5" x14ac:dyDescent="0.35">
      <c r="A166" s="3">
        <v>42244</v>
      </c>
      <c r="B166" s="2">
        <v>30.18</v>
      </c>
      <c r="C166" s="2">
        <v>10.430099999999999</v>
      </c>
      <c r="D166" s="2">
        <v>16557</v>
      </c>
      <c r="E166" s="7">
        <f t="shared" si="8"/>
        <v>572720</v>
      </c>
      <c r="F166" s="7" t="str">
        <f t="shared" si="10"/>
        <v>Bullish</v>
      </c>
      <c r="G166" s="7" t="str">
        <f t="shared" si="11"/>
        <v>Strong</v>
      </c>
      <c r="H166" s="7" t="str">
        <f t="shared" si="9"/>
        <v>NEUTRAL</v>
      </c>
    </row>
    <row r="167" spans="1:8" ht="13.5" x14ac:dyDescent="0.35">
      <c r="A167" s="3">
        <v>42247</v>
      </c>
      <c r="B167" s="2">
        <v>29.9</v>
      </c>
      <c r="C167" s="2">
        <v>10.333299999999999</v>
      </c>
      <c r="D167" s="2">
        <v>10876</v>
      </c>
      <c r="E167" s="7">
        <f t="shared" si="8"/>
        <v>561844</v>
      </c>
      <c r="F167" s="7" t="str">
        <f t="shared" si="10"/>
        <v>Bullish</v>
      </c>
      <c r="G167" s="7" t="str">
        <f t="shared" si="11"/>
        <v>Strong</v>
      </c>
      <c r="H167" s="7" t="str">
        <f t="shared" si="9"/>
        <v>NEUTRAL</v>
      </c>
    </row>
    <row r="168" spans="1:8" ht="13.5" x14ac:dyDescent="0.35">
      <c r="A168" s="3">
        <v>42248</v>
      </c>
      <c r="B168" s="2">
        <v>29.01</v>
      </c>
      <c r="C168" s="2">
        <v>10.0258</v>
      </c>
      <c r="D168" s="2">
        <v>7198</v>
      </c>
      <c r="E168" s="7">
        <f t="shared" si="8"/>
        <v>554646</v>
      </c>
      <c r="F168" s="7" t="str">
        <f t="shared" si="10"/>
        <v>Bullish</v>
      </c>
      <c r="G168" s="7" t="str">
        <f t="shared" si="11"/>
        <v>Strong</v>
      </c>
      <c r="H168" s="7" t="str">
        <f t="shared" si="9"/>
        <v>NEUTRAL</v>
      </c>
    </row>
    <row r="169" spans="1:8" ht="13.5" x14ac:dyDescent="0.35">
      <c r="A169" s="3">
        <v>42249</v>
      </c>
      <c r="B169" s="2">
        <v>27.92</v>
      </c>
      <c r="C169" s="2">
        <v>9.6491000000000007</v>
      </c>
      <c r="D169" s="2">
        <v>32762</v>
      </c>
      <c r="E169" s="7">
        <f t="shared" si="8"/>
        <v>521884</v>
      </c>
      <c r="F169" s="7" t="str">
        <f t="shared" si="10"/>
        <v>Bearish</v>
      </c>
      <c r="G169" s="7" t="str">
        <f t="shared" si="11"/>
        <v>Weak</v>
      </c>
      <c r="H169" s="7" t="str">
        <f t="shared" si="9"/>
        <v>CONFIRMED BEARISH</v>
      </c>
    </row>
    <row r="170" spans="1:8" ht="13.5" x14ac:dyDescent="0.35">
      <c r="A170" s="3">
        <v>42250</v>
      </c>
      <c r="B170" s="2">
        <v>29.5</v>
      </c>
      <c r="C170" s="2">
        <v>10.1951</v>
      </c>
      <c r="D170" s="2">
        <v>24355</v>
      </c>
      <c r="E170" s="7">
        <f t="shared" si="8"/>
        <v>546239</v>
      </c>
      <c r="F170" s="7" t="str">
        <f t="shared" si="10"/>
        <v>Bearish</v>
      </c>
      <c r="G170" s="7" t="str">
        <f t="shared" si="11"/>
        <v>Neutral</v>
      </c>
      <c r="H170" s="7" t="str">
        <f t="shared" si="9"/>
        <v>BEARISH DIVERGENCE</v>
      </c>
    </row>
    <row r="171" spans="1:8" ht="13.5" x14ac:dyDescent="0.35">
      <c r="A171" s="3">
        <v>42251</v>
      </c>
      <c r="B171" s="2">
        <v>30.17</v>
      </c>
      <c r="C171" s="2">
        <v>10.4267</v>
      </c>
      <c r="D171" s="2">
        <v>10200</v>
      </c>
      <c r="E171" s="7">
        <f t="shared" si="8"/>
        <v>556439</v>
      </c>
      <c r="F171" s="7" t="str">
        <f t="shared" si="10"/>
        <v>Bearish</v>
      </c>
      <c r="G171" s="7" t="str">
        <f t="shared" si="11"/>
        <v>Weak</v>
      </c>
      <c r="H171" s="7" t="str">
        <f t="shared" si="9"/>
        <v>CONFIRMED BEARISH</v>
      </c>
    </row>
    <row r="172" spans="1:8" ht="13.5" x14ac:dyDescent="0.35">
      <c r="A172" s="3">
        <v>42254</v>
      </c>
      <c r="B172" s="2">
        <v>31.56</v>
      </c>
      <c r="C172" s="2">
        <v>10.907</v>
      </c>
      <c r="D172" s="2">
        <v>17476</v>
      </c>
      <c r="E172" s="7">
        <f t="shared" si="8"/>
        <v>573915</v>
      </c>
      <c r="F172" s="7" t="str">
        <f t="shared" si="10"/>
        <v>Bullish</v>
      </c>
      <c r="G172" s="7" t="str">
        <f t="shared" si="11"/>
        <v>Strong</v>
      </c>
      <c r="H172" s="7" t="str">
        <f t="shared" si="9"/>
        <v>NEUTRAL</v>
      </c>
    </row>
    <row r="173" spans="1:8" ht="13.5" x14ac:dyDescent="0.35">
      <c r="A173" s="3">
        <v>42255</v>
      </c>
      <c r="B173" s="2">
        <v>31.05</v>
      </c>
      <c r="C173" s="2">
        <v>10.7308</v>
      </c>
      <c r="D173" s="2">
        <v>12782</v>
      </c>
      <c r="E173" s="7">
        <f t="shared" si="8"/>
        <v>561133</v>
      </c>
      <c r="F173" s="7" t="str">
        <f t="shared" si="10"/>
        <v>Bullish</v>
      </c>
      <c r="G173" s="7" t="str">
        <f t="shared" si="11"/>
        <v>Neutral</v>
      </c>
      <c r="H173" s="7" t="str">
        <f t="shared" si="9"/>
        <v>NEUTRAL</v>
      </c>
    </row>
    <row r="174" spans="1:8" ht="13.5" x14ac:dyDescent="0.35">
      <c r="A174" s="3">
        <v>42256</v>
      </c>
      <c r="B174" s="2">
        <v>31.1</v>
      </c>
      <c r="C174" s="2">
        <v>10.748100000000001</v>
      </c>
      <c r="D174" s="2">
        <v>5760</v>
      </c>
      <c r="E174" s="7">
        <f t="shared" si="8"/>
        <v>566893</v>
      </c>
      <c r="F174" s="7" t="str">
        <f t="shared" si="10"/>
        <v>Bullish</v>
      </c>
      <c r="G174" s="7" t="str">
        <f t="shared" si="11"/>
        <v>Strong</v>
      </c>
      <c r="H174" s="7" t="str">
        <f t="shared" si="9"/>
        <v>NEUTRAL</v>
      </c>
    </row>
    <row r="175" spans="1:8" ht="13.5" x14ac:dyDescent="0.35">
      <c r="A175" s="3">
        <v>42257</v>
      </c>
      <c r="B175" s="2">
        <v>31.1</v>
      </c>
      <c r="C175" s="2">
        <v>10.748100000000001</v>
      </c>
      <c r="D175" s="2">
        <v>7547</v>
      </c>
      <c r="E175" s="7">
        <f t="shared" si="8"/>
        <v>566893</v>
      </c>
      <c r="F175" s="7" t="str">
        <f t="shared" si="10"/>
        <v>Bullish</v>
      </c>
      <c r="G175" s="7" t="str">
        <f t="shared" si="11"/>
        <v>Strong</v>
      </c>
      <c r="H175" s="7" t="str">
        <f t="shared" si="9"/>
        <v>NEUTRAL</v>
      </c>
    </row>
    <row r="176" spans="1:8" ht="13.5" x14ac:dyDescent="0.35">
      <c r="A176" s="3">
        <v>42258</v>
      </c>
      <c r="B176" s="2">
        <v>31.19</v>
      </c>
      <c r="C176" s="2">
        <v>10.779199999999999</v>
      </c>
      <c r="D176" s="2">
        <v>4508</v>
      </c>
      <c r="E176" s="7">
        <f t="shared" si="8"/>
        <v>571401</v>
      </c>
      <c r="F176" s="7" t="str">
        <f t="shared" si="10"/>
        <v>Bullish</v>
      </c>
      <c r="G176" s="7" t="str">
        <f t="shared" si="11"/>
        <v>Strong</v>
      </c>
      <c r="H176" s="7" t="str">
        <f t="shared" si="9"/>
        <v>NEUTRAL</v>
      </c>
    </row>
    <row r="177" spans="1:8" ht="13.5" x14ac:dyDescent="0.35">
      <c r="A177" s="3">
        <v>42261</v>
      </c>
      <c r="B177" s="2">
        <v>31.7</v>
      </c>
      <c r="C177" s="2">
        <v>10.955399999999999</v>
      </c>
      <c r="D177" s="2">
        <v>18770</v>
      </c>
      <c r="E177" s="7">
        <f t="shared" si="8"/>
        <v>590171</v>
      </c>
      <c r="F177" s="7" t="str">
        <f t="shared" si="10"/>
        <v>Bullish</v>
      </c>
      <c r="G177" s="7" t="str">
        <f t="shared" si="11"/>
        <v>Strong</v>
      </c>
      <c r="H177" s="7" t="str">
        <f t="shared" si="9"/>
        <v>NEUTRAL</v>
      </c>
    </row>
    <row r="178" spans="1:8" ht="13.5" x14ac:dyDescent="0.35">
      <c r="A178" s="3">
        <v>42262</v>
      </c>
      <c r="B178" s="2">
        <v>32.369999999999997</v>
      </c>
      <c r="C178" s="2">
        <v>11.186999999999999</v>
      </c>
      <c r="D178" s="2">
        <v>6445</v>
      </c>
      <c r="E178" s="7">
        <f t="shared" si="8"/>
        <v>596616</v>
      </c>
      <c r="F178" s="7" t="str">
        <f t="shared" si="10"/>
        <v>Bullish</v>
      </c>
      <c r="G178" s="7" t="str">
        <f t="shared" si="11"/>
        <v>Strong</v>
      </c>
      <c r="H178" s="7" t="str">
        <f t="shared" si="9"/>
        <v>NEUTRAL</v>
      </c>
    </row>
    <row r="179" spans="1:8" ht="13.5" x14ac:dyDescent="0.35">
      <c r="A179" s="3">
        <v>42263</v>
      </c>
      <c r="B179" s="2">
        <v>31.51</v>
      </c>
      <c r="C179" s="2">
        <v>10.889799999999999</v>
      </c>
      <c r="D179" s="2">
        <v>7047</v>
      </c>
      <c r="E179" s="7">
        <f t="shared" si="8"/>
        <v>589569</v>
      </c>
      <c r="F179" s="7" t="str">
        <f t="shared" si="10"/>
        <v>Bullish</v>
      </c>
      <c r="G179" s="7" t="str">
        <f t="shared" si="11"/>
        <v>Strong</v>
      </c>
      <c r="H179" s="7" t="str">
        <f t="shared" si="9"/>
        <v>NEUTRAL</v>
      </c>
    </row>
    <row r="180" spans="1:8" ht="13.5" x14ac:dyDescent="0.35">
      <c r="A180" s="3">
        <v>42264</v>
      </c>
      <c r="B180" s="2">
        <v>31.51</v>
      </c>
      <c r="C180" s="2">
        <v>10.889799999999999</v>
      </c>
      <c r="D180" s="2">
        <v>1192</v>
      </c>
      <c r="E180" s="7">
        <f t="shared" si="8"/>
        <v>589569</v>
      </c>
      <c r="F180" s="7" t="str">
        <f t="shared" si="10"/>
        <v>Bullish</v>
      </c>
      <c r="G180" s="7" t="str">
        <f t="shared" si="11"/>
        <v>Strong</v>
      </c>
      <c r="H180" s="7" t="str">
        <f t="shared" si="9"/>
        <v>NEUTRAL</v>
      </c>
    </row>
    <row r="181" spans="1:8" ht="13.5" x14ac:dyDescent="0.35">
      <c r="A181" s="3">
        <v>42265</v>
      </c>
      <c r="B181" s="2">
        <v>31.4</v>
      </c>
      <c r="C181" s="2">
        <v>10.851699999999999</v>
      </c>
      <c r="D181" s="2">
        <v>2903</v>
      </c>
      <c r="E181" s="7">
        <f t="shared" si="8"/>
        <v>586666</v>
      </c>
      <c r="F181" s="7" t="str">
        <f t="shared" si="10"/>
        <v>Bullish</v>
      </c>
      <c r="G181" s="7" t="str">
        <f t="shared" si="11"/>
        <v>Strong</v>
      </c>
      <c r="H181" s="7" t="str">
        <f t="shared" si="9"/>
        <v>NEUTRAL</v>
      </c>
    </row>
    <row r="182" spans="1:8" ht="13.5" x14ac:dyDescent="0.35">
      <c r="A182" s="3">
        <v>42268</v>
      </c>
      <c r="B182" s="2">
        <v>31</v>
      </c>
      <c r="C182" s="2">
        <v>10.7135</v>
      </c>
      <c r="D182" s="2">
        <v>3108</v>
      </c>
      <c r="E182" s="7">
        <f t="shared" si="8"/>
        <v>583558</v>
      </c>
      <c r="F182" s="7" t="str">
        <f t="shared" si="10"/>
        <v>Bearish</v>
      </c>
      <c r="G182" s="7" t="str">
        <f t="shared" si="11"/>
        <v>Neutral</v>
      </c>
      <c r="H182" s="7" t="str">
        <f t="shared" si="9"/>
        <v>CONFIRMED BEARISH</v>
      </c>
    </row>
    <row r="183" spans="1:8" ht="13.5" x14ac:dyDescent="0.35">
      <c r="A183" s="3">
        <v>42269</v>
      </c>
      <c r="B183" s="2">
        <v>30.35</v>
      </c>
      <c r="C183" s="2">
        <v>10.488899999999999</v>
      </c>
      <c r="D183" s="2">
        <v>2431</v>
      </c>
      <c r="E183" s="7">
        <f t="shared" si="8"/>
        <v>581127</v>
      </c>
      <c r="F183" s="7" t="str">
        <f t="shared" si="10"/>
        <v>Bearish</v>
      </c>
      <c r="G183" s="7" t="str">
        <f t="shared" si="11"/>
        <v>Weak</v>
      </c>
      <c r="H183" s="7" t="str">
        <f t="shared" si="9"/>
        <v>CONFIRMED BEARISH</v>
      </c>
    </row>
    <row r="184" spans="1:8" ht="13.5" x14ac:dyDescent="0.35">
      <c r="A184" s="3">
        <v>42270</v>
      </c>
      <c r="B184" s="2">
        <v>30.39</v>
      </c>
      <c r="C184" s="2">
        <v>10.502700000000001</v>
      </c>
      <c r="D184" s="2">
        <v>1469</v>
      </c>
      <c r="E184" s="7">
        <f t="shared" si="8"/>
        <v>582596</v>
      </c>
      <c r="F184" s="7" t="str">
        <f t="shared" si="10"/>
        <v>Bearish</v>
      </c>
      <c r="G184" s="7" t="str">
        <f t="shared" si="11"/>
        <v>Neutral</v>
      </c>
      <c r="H184" s="7" t="str">
        <f t="shared" si="9"/>
        <v>CONFIRMED BEARISH</v>
      </c>
    </row>
    <row r="185" spans="1:8" ht="13.5" x14ac:dyDescent="0.35">
      <c r="A185" s="3">
        <v>42275</v>
      </c>
      <c r="B185" s="2">
        <v>30.4</v>
      </c>
      <c r="C185" s="2">
        <v>10.5061</v>
      </c>
      <c r="D185" s="2">
        <v>3045</v>
      </c>
      <c r="E185" s="7">
        <f t="shared" si="8"/>
        <v>585641</v>
      </c>
      <c r="F185" s="7" t="str">
        <f t="shared" si="10"/>
        <v>Bearish</v>
      </c>
      <c r="G185" s="7" t="str">
        <f t="shared" si="11"/>
        <v>Neutral</v>
      </c>
      <c r="H185" s="7" t="str">
        <f t="shared" si="9"/>
        <v>CONFIRMED BEARISH</v>
      </c>
    </row>
    <row r="186" spans="1:8" ht="13.5" x14ac:dyDescent="0.35">
      <c r="A186" s="3">
        <v>42276</v>
      </c>
      <c r="B186" s="2">
        <v>30</v>
      </c>
      <c r="C186" s="2">
        <v>10.367900000000001</v>
      </c>
      <c r="D186" s="2">
        <v>2138</v>
      </c>
      <c r="E186" s="7">
        <f t="shared" si="8"/>
        <v>583503</v>
      </c>
      <c r="F186" s="7" t="str">
        <f t="shared" si="10"/>
        <v>Bearish</v>
      </c>
      <c r="G186" s="7" t="str">
        <f t="shared" si="11"/>
        <v>Neutral</v>
      </c>
      <c r="H186" s="7" t="str">
        <f t="shared" si="9"/>
        <v>CONFIRMED BEARISH</v>
      </c>
    </row>
    <row r="187" spans="1:8" ht="13.5" x14ac:dyDescent="0.35">
      <c r="A187" s="3">
        <v>42277</v>
      </c>
      <c r="B187" s="2">
        <v>29.9</v>
      </c>
      <c r="C187" s="2">
        <v>10.333299999999999</v>
      </c>
      <c r="D187" s="2">
        <v>3039</v>
      </c>
      <c r="E187" s="7">
        <f t="shared" si="8"/>
        <v>580464</v>
      </c>
      <c r="F187" s="7" t="str">
        <f t="shared" si="10"/>
        <v>Bearish</v>
      </c>
      <c r="G187" s="7" t="str">
        <f t="shared" si="11"/>
        <v>Neutral</v>
      </c>
      <c r="H187" s="7" t="str">
        <f t="shared" si="9"/>
        <v>CONFIRMED BEARISH</v>
      </c>
    </row>
    <row r="188" spans="1:8" ht="13.5" x14ac:dyDescent="0.35">
      <c r="A188" s="3">
        <v>42278</v>
      </c>
      <c r="B188" s="2">
        <v>29.69</v>
      </c>
      <c r="C188" s="2">
        <v>10.2608</v>
      </c>
      <c r="D188" s="2">
        <v>3291</v>
      </c>
      <c r="E188" s="7">
        <f t="shared" si="8"/>
        <v>577173</v>
      </c>
      <c r="F188" s="7" t="str">
        <f t="shared" si="10"/>
        <v>Bearish</v>
      </c>
      <c r="G188" s="7" t="str">
        <f t="shared" si="11"/>
        <v>Neutral</v>
      </c>
      <c r="H188" s="7" t="str">
        <f t="shared" si="9"/>
        <v>CONFIRMED BEARISH</v>
      </c>
    </row>
    <row r="189" spans="1:8" ht="13.5" x14ac:dyDescent="0.35">
      <c r="A189" s="3">
        <v>42279</v>
      </c>
      <c r="B189" s="2">
        <v>29.69</v>
      </c>
      <c r="C189" s="2">
        <v>10.2608</v>
      </c>
      <c r="D189" s="2">
        <v>3292</v>
      </c>
      <c r="E189" s="7">
        <f t="shared" si="8"/>
        <v>577173</v>
      </c>
      <c r="F189" s="7" t="str">
        <f t="shared" si="10"/>
        <v>Bearish</v>
      </c>
      <c r="G189" s="7" t="str">
        <f t="shared" si="11"/>
        <v>Neutral</v>
      </c>
      <c r="H189" s="7" t="str">
        <f t="shared" si="9"/>
        <v>CONFIRMED BEARISH</v>
      </c>
    </row>
    <row r="190" spans="1:8" ht="13.5" x14ac:dyDescent="0.35">
      <c r="A190" s="3">
        <v>42282</v>
      </c>
      <c r="B190" s="2">
        <v>29.25</v>
      </c>
      <c r="C190" s="2">
        <v>10.108700000000001</v>
      </c>
      <c r="D190" s="2">
        <v>3611</v>
      </c>
      <c r="E190" s="7">
        <f t="shared" si="8"/>
        <v>573562</v>
      </c>
      <c r="F190" s="7" t="str">
        <f t="shared" si="10"/>
        <v>Bearish</v>
      </c>
      <c r="G190" s="7" t="str">
        <f t="shared" si="11"/>
        <v>Weak</v>
      </c>
      <c r="H190" s="7" t="str">
        <f t="shared" si="9"/>
        <v>CONFIRMED BEARISH</v>
      </c>
    </row>
    <row r="191" spans="1:8" ht="13.5" x14ac:dyDescent="0.35">
      <c r="A191" s="3">
        <v>42283</v>
      </c>
      <c r="B191" s="2">
        <v>28.38</v>
      </c>
      <c r="C191" s="2">
        <v>9.8079999999999998</v>
      </c>
      <c r="D191" s="2">
        <v>8904</v>
      </c>
      <c r="E191" s="7">
        <f t="shared" si="8"/>
        <v>564658</v>
      </c>
      <c r="F191" s="7" t="str">
        <f t="shared" si="10"/>
        <v>Bearish</v>
      </c>
      <c r="G191" s="7" t="str">
        <f t="shared" si="11"/>
        <v>Weak</v>
      </c>
      <c r="H191" s="7" t="str">
        <f t="shared" si="9"/>
        <v>CONFIRMED BEARISH</v>
      </c>
    </row>
    <row r="192" spans="1:8" ht="13.5" x14ac:dyDescent="0.35">
      <c r="A192" s="3">
        <v>42284</v>
      </c>
      <c r="B192" s="2">
        <v>29.75</v>
      </c>
      <c r="C192" s="2">
        <v>10.281499999999999</v>
      </c>
      <c r="D192" s="2">
        <v>19694</v>
      </c>
      <c r="E192" s="7">
        <f t="shared" si="8"/>
        <v>584352</v>
      </c>
      <c r="F192" s="7" t="str">
        <f t="shared" si="10"/>
        <v>Bullish</v>
      </c>
      <c r="G192" s="7" t="str">
        <f t="shared" si="11"/>
        <v>Neutral</v>
      </c>
      <c r="H192" s="7" t="str">
        <f t="shared" si="9"/>
        <v>BULLISH DIVERGENCE</v>
      </c>
    </row>
    <row r="193" spans="1:8" ht="13.5" x14ac:dyDescent="0.35">
      <c r="A193" s="3">
        <v>42285</v>
      </c>
      <c r="B193" s="2">
        <v>29.75</v>
      </c>
      <c r="C193" s="2">
        <v>10.281499999999999</v>
      </c>
      <c r="D193" s="2">
        <v>7852</v>
      </c>
      <c r="E193" s="7">
        <f t="shared" si="8"/>
        <v>584352</v>
      </c>
      <c r="F193" s="7" t="str">
        <f t="shared" si="10"/>
        <v>Bullish</v>
      </c>
      <c r="G193" s="7" t="str">
        <f t="shared" si="11"/>
        <v>Neutral</v>
      </c>
      <c r="H193" s="7" t="str">
        <f t="shared" si="9"/>
        <v>NEUTRAL</v>
      </c>
    </row>
    <row r="194" spans="1:8" ht="13.5" x14ac:dyDescent="0.35">
      <c r="A194" s="3">
        <v>42286</v>
      </c>
      <c r="B194" s="2">
        <v>29.79</v>
      </c>
      <c r="C194" s="2">
        <v>10.295299999999999</v>
      </c>
      <c r="D194" s="2">
        <v>5316</v>
      </c>
      <c r="E194" s="7">
        <f t="shared" si="8"/>
        <v>589668</v>
      </c>
      <c r="F194" s="7" t="str">
        <f t="shared" si="10"/>
        <v>Bullish</v>
      </c>
      <c r="G194" s="7" t="str">
        <f t="shared" si="11"/>
        <v>Strong</v>
      </c>
      <c r="H194" s="7" t="str">
        <f t="shared" si="9"/>
        <v>NEUTRAL</v>
      </c>
    </row>
    <row r="195" spans="1:8" ht="13.5" x14ac:dyDescent="0.35">
      <c r="A195" s="3">
        <v>42289</v>
      </c>
      <c r="B195" s="2">
        <v>29.69</v>
      </c>
      <c r="C195" s="2">
        <v>10.2608</v>
      </c>
      <c r="D195" s="2">
        <v>1633</v>
      </c>
      <c r="E195" s="7">
        <f t="shared" si="8"/>
        <v>588035</v>
      </c>
      <c r="F195" s="7" t="str">
        <f t="shared" si="10"/>
        <v>Bullish</v>
      </c>
      <c r="G195" s="7" t="str">
        <f t="shared" si="11"/>
        <v>Strong</v>
      </c>
      <c r="H195" s="7" t="str">
        <f t="shared" si="9"/>
        <v>NEUTRAL</v>
      </c>
    </row>
    <row r="196" spans="1:8" ht="13.5" x14ac:dyDescent="0.35">
      <c r="A196" s="3">
        <v>42290</v>
      </c>
      <c r="B196" s="2">
        <v>29.5</v>
      </c>
      <c r="C196" s="2">
        <v>10.1951</v>
      </c>
      <c r="D196" s="2">
        <v>679</v>
      </c>
      <c r="E196" s="7">
        <f t="shared" ref="E196:E259" si="12">IF(B196&gt;B195,E195+D196,IF(B196&lt;B195,E195-D196,E195))</f>
        <v>587356</v>
      </c>
      <c r="F196" s="7" t="str">
        <f t="shared" si="10"/>
        <v>Bullish</v>
      </c>
      <c r="G196" s="7" t="str">
        <f t="shared" si="11"/>
        <v>Strong</v>
      </c>
      <c r="H196" s="7" t="str">
        <f t="shared" si="9"/>
        <v>NEUTRAL</v>
      </c>
    </row>
    <row r="197" spans="1:8" ht="13.5" x14ac:dyDescent="0.35">
      <c r="A197" s="3">
        <v>42293</v>
      </c>
      <c r="B197" s="2">
        <v>30.2</v>
      </c>
      <c r="C197" s="2">
        <v>10.436999999999999</v>
      </c>
      <c r="D197" s="2">
        <v>4825</v>
      </c>
      <c r="E197" s="7">
        <f t="shared" si="12"/>
        <v>592181</v>
      </c>
      <c r="F197" s="7" t="str">
        <f t="shared" si="10"/>
        <v>Bullish</v>
      </c>
      <c r="G197" s="7" t="str">
        <f t="shared" si="11"/>
        <v>Neutral</v>
      </c>
      <c r="H197" s="7" t="str">
        <f t="shared" si="9"/>
        <v>NEUTRAL</v>
      </c>
    </row>
    <row r="198" spans="1:8" ht="13.5" x14ac:dyDescent="0.35">
      <c r="A198" s="3">
        <v>42296</v>
      </c>
      <c r="B198" s="2">
        <v>29.88</v>
      </c>
      <c r="C198" s="2">
        <v>10.3264</v>
      </c>
      <c r="D198" s="2">
        <v>5640</v>
      </c>
      <c r="E198" s="7">
        <f t="shared" si="12"/>
        <v>586541</v>
      </c>
      <c r="F198" s="7" t="str">
        <f t="shared" si="10"/>
        <v>Bullish</v>
      </c>
      <c r="G198" s="7" t="str">
        <f t="shared" si="11"/>
        <v>Neutral</v>
      </c>
      <c r="H198" s="7" t="str">
        <f t="shared" si="9"/>
        <v>NEUTRAL</v>
      </c>
    </row>
    <row r="199" spans="1:8" ht="13.5" x14ac:dyDescent="0.35">
      <c r="A199" s="3">
        <v>42297</v>
      </c>
      <c r="B199" s="2">
        <v>29.85</v>
      </c>
      <c r="C199" s="2">
        <v>10.3161</v>
      </c>
      <c r="D199" s="2">
        <v>815</v>
      </c>
      <c r="E199" s="7">
        <f t="shared" si="12"/>
        <v>585726</v>
      </c>
      <c r="F199" s="7" t="str">
        <f t="shared" si="10"/>
        <v>Bearish</v>
      </c>
      <c r="G199" s="7" t="str">
        <f t="shared" si="11"/>
        <v>Neutral</v>
      </c>
      <c r="H199" s="7" t="str">
        <f t="shared" ref="H199:H262" si="13">IF(AND(B199&gt;E194,E199&gt;E194),"CONFIRMED BULLISH", IF(AND(B199&lt;B194,E199&lt;E194),"CONFIRMED BEARISH", IF(AND(B199&gt;B194,E199&lt;E194),"BEARISH DIVERGENCE",IF(AND(B199&lt;B194,E199&gt;E194),"BULLISH DIVERGENCE","NEUTRAL"))))</f>
        <v>BEARISH DIVERGENCE</v>
      </c>
    </row>
    <row r="200" spans="1:8" ht="13.5" x14ac:dyDescent="0.35">
      <c r="A200" s="3">
        <v>42298</v>
      </c>
      <c r="B200" s="2">
        <v>29.49</v>
      </c>
      <c r="C200" s="2">
        <v>10.191700000000001</v>
      </c>
      <c r="D200" s="2">
        <v>6461</v>
      </c>
      <c r="E200" s="7">
        <f t="shared" si="12"/>
        <v>579265</v>
      </c>
      <c r="F200" s="7" t="str">
        <f t="shared" ref="F200:F263" si="14">IF(E200&gt;E195,"Bullish",IF(E200&lt;E195,"Bearish","Neutral"))</f>
        <v>Bearish</v>
      </c>
      <c r="G200" s="7" t="str">
        <f t="shared" ref="G200:G263" si="15">IF((E200-E195)/E195&gt;0.02,"Strong",IF((E200-E195)/E195&lt;-0.02,"Weak","Neutral"))</f>
        <v>Neutral</v>
      </c>
      <c r="H200" s="7" t="str">
        <f t="shared" si="13"/>
        <v>CONFIRMED BEARISH</v>
      </c>
    </row>
    <row r="201" spans="1:8" ht="13.5" x14ac:dyDescent="0.35">
      <c r="A201" s="3">
        <v>42299</v>
      </c>
      <c r="B201" s="2">
        <v>29.78</v>
      </c>
      <c r="C201" s="2">
        <v>10.2919</v>
      </c>
      <c r="D201" s="2">
        <v>873</v>
      </c>
      <c r="E201" s="7">
        <f t="shared" si="12"/>
        <v>580138</v>
      </c>
      <c r="F201" s="7" t="str">
        <f t="shared" si="14"/>
        <v>Bearish</v>
      </c>
      <c r="G201" s="7" t="str">
        <f t="shared" si="15"/>
        <v>Neutral</v>
      </c>
      <c r="H201" s="7" t="str">
        <f t="shared" si="13"/>
        <v>BEARISH DIVERGENCE</v>
      </c>
    </row>
    <row r="202" spans="1:8" ht="13.5" x14ac:dyDescent="0.35">
      <c r="A202" s="3">
        <v>42300</v>
      </c>
      <c r="B202" s="2">
        <v>29.5</v>
      </c>
      <c r="C202" s="2">
        <v>10.1951</v>
      </c>
      <c r="D202" s="2">
        <v>3368</v>
      </c>
      <c r="E202" s="7">
        <f t="shared" si="12"/>
        <v>576770</v>
      </c>
      <c r="F202" s="7" t="str">
        <f t="shared" si="14"/>
        <v>Bearish</v>
      </c>
      <c r="G202" s="7" t="str">
        <f t="shared" si="15"/>
        <v>Weak</v>
      </c>
      <c r="H202" s="7" t="str">
        <f t="shared" si="13"/>
        <v>CONFIRMED BEARISH</v>
      </c>
    </row>
    <row r="203" spans="1:8" ht="13.5" x14ac:dyDescent="0.35">
      <c r="A203" s="3">
        <v>42303</v>
      </c>
      <c r="B203" s="2">
        <v>29.5</v>
      </c>
      <c r="C203" s="2">
        <v>10.1951</v>
      </c>
      <c r="D203" s="2">
        <v>337</v>
      </c>
      <c r="E203" s="7">
        <f t="shared" si="12"/>
        <v>576770</v>
      </c>
      <c r="F203" s="7" t="str">
        <f t="shared" si="14"/>
        <v>Bearish</v>
      </c>
      <c r="G203" s="7" t="str">
        <f t="shared" si="15"/>
        <v>Neutral</v>
      </c>
      <c r="H203" s="7" t="str">
        <f t="shared" si="13"/>
        <v>CONFIRMED BEARISH</v>
      </c>
    </row>
    <row r="204" spans="1:8" ht="13.5" x14ac:dyDescent="0.35">
      <c r="A204" s="3">
        <v>42304</v>
      </c>
      <c r="B204" s="2">
        <v>28.92</v>
      </c>
      <c r="C204" s="2">
        <v>9.9946999999999999</v>
      </c>
      <c r="D204" s="2">
        <v>3710</v>
      </c>
      <c r="E204" s="7">
        <f t="shared" si="12"/>
        <v>573060</v>
      </c>
      <c r="F204" s="7" t="str">
        <f t="shared" si="14"/>
        <v>Bearish</v>
      </c>
      <c r="G204" s="7" t="str">
        <f t="shared" si="15"/>
        <v>Weak</v>
      </c>
      <c r="H204" s="7" t="str">
        <f t="shared" si="13"/>
        <v>CONFIRMED BEARISH</v>
      </c>
    </row>
    <row r="205" spans="1:8" ht="13.5" x14ac:dyDescent="0.35">
      <c r="A205" s="3">
        <v>42305</v>
      </c>
      <c r="B205" s="2">
        <v>29</v>
      </c>
      <c r="C205" s="2">
        <v>10.0223</v>
      </c>
      <c r="D205" s="2">
        <v>7267</v>
      </c>
      <c r="E205" s="7">
        <f t="shared" si="12"/>
        <v>580327</v>
      </c>
      <c r="F205" s="7" t="str">
        <f t="shared" si="14"/>
        <v>Bullish</v>
      </c>
      <c r="G205" s="7" t="str">
        <f t="shared" si="15"/>
        <v>Neutral</v>
      </c>
      <c r="H205" s="7" t="str">
        <f t="shared" si="13"/>
        <v>BULLISH DIVERGENCE</v>
      </c>
    </row>
    <row r="206" spans="1:8" ht="13.5" x14ac:dyDescent="0.35">
      <c r="A206" s="3">
        <v>42306</v>
      </c>
      <c r="B206" s="2">
        <v>29.48</v>
      </c>
      <c r="C206" s="2">
        <v>10.1882</v>
      </c>
      <c r="D206" s="2">
        <v>2769</v>
      </c>
      <c r="E206" s="7">
        <f t="shared" si="12"/>
        <v>583096</v>
      </c>
      <c r="F206" s="7" t="str">
        <f t="shared" si="14"/>
        <v>Bullish</v>
      </c>
      <c r="G206" s="7" t="str">
        <f t="shared" si="15"/>
        <v>Neutral</v>
      </c>
      <c r="H206" s="7" t="str">
        <f t="shared" si="13"/>
        <v>BULLISH DIVERGENCE</v>
      </c>
    </row>
    <row r="207" spans="1:8" ht="13.5" x14ac:dyDescent="0.35">
      <c r="A207" s="3">
        <v>42307</v>
      </c>
      <c r="B207" s="2">
        <v>29.48</v>
      </c>
      <c r="C207" s="2">
        <v>10.1882</v>
      </c>
      <c r="D207" s="2">
        <v>5208</v>
      </c>
      <c r="E207" s="7">
        <f t="shared" si="12"/>
        <v>583096</v>
      </c>
      <c r="F207" s="7" t="str">
        <f t="shared" si="14"/>
        <v>Bullish</v>
      </c>
      <c r="G207" s="7" t="str">
        <f t="shared" si="15"/>
        <v>Neutral</v>
      </c>
      <c r="H207" s="7" t="str">
        <f t="shared" si="13"/>
        <v>BULLISH DIVERGENCE</v>
      </c>
    </row>
    <row r="208" spans="1:8" ht="13.5" x14ac:dyDescent="0.35">
      <c r="A208" s="3">
        <v>42310</v>
      </c>
      <c r="B208" s="2">
        <v>29.44</v>
      </c>
      <c r="C208" s="2">
        <v>10.1744</v>
      </c>
      <c r="D208" s="2">
        <v>65</v>
      </c>
      <c r="E208" s="7">
        <f t="shared" si="12"/>
        <v>583031</v>
      </c>
      <c r="F208" s="7" t="str">
        <f t="shared" si="14"/>
        <v>Bullish</v>
      </c>
      <c r="G208" s="7" t="str">
        <f t="shared" si="15"/>
        <v>Neutral</v>
      </c>
      <c r="H208" s="7" t="str">
        <f t="shared" si="13"/>
        <v>BULLISH DIVERGENCE</v>
      </c>
    </row>
    <row r="209" spans="1:8" ht="13.5" x14ac:dyDescent="0.35">
      <c r="A209" s="3">
        <v>42311</v>
      </c>
      <c r="B209" s="2">
        <v>29</v>
      </c>
      <c r="C209" s="2">
        <v>10.0223</v>
      </c>
      <c r="D209" s="2">
        <v>4134</v>
      </c>
      <c r="E209" s="7">
        <f t="shared" si="12"/>
        <v>578897</v>
      </c>
      <c r="F209" s="7" t="str">
        <f t="shared" si="14"/>
        <v>Bullish</v>
      </c>
      <c r="G209" s="7" t="str">
        <f t="shared" si="15"/>
        <v>Neutral</v>
      </c>
      <c r="H209" s="7" t="str">
        <f t="shared" si="13"/>
        <v>NEUTRAL</v>
      </c>
    </row>
    <row r="210" spans="1:8" ht="13.5" x14ac:dyDescent="0.35">
      <c r="A210" s="3">
        <v>42312</v>
      </c>
      <c r="B210" s="2">
        <v>28.9</v>
      </c>
      <c r="C210" s="2">
        <v>9.9877000000000002</v>
      </c>
      <c r="D210" s="2">
        <v>563</v>
      </c>
      <c r="E210" s="7">
        <f t="shared" si="12"/>
        <v>578334</v>
      </c>
      <c r="F210" s="7" t="str">
        <f t="shared" si="14"/>
        <v>Bearish</v>
      </c>
      <c r="G210" s="7" t="str">
        <f t="shared" si="15"/>
        <v>Neutral</v>
      </c>
      <c r="H210" s="7" t="str">
        <f t="shared" si="13"/>
        <v>CONFIRMED BEARISH</v>
      </c>
    </row>
    <row r="211" spans="1:8" ht="13.5" x14ac:dyDescent="0.35">
      <c r="A211" s="3">
        <v>42313</v>
      </c>
      <c r="B211" s="2">
        <v>29.3</v>
      </c>
      <c r="C211" s="2">
        <v>10.125999999999999</v>
      </c>
      <c r="D211" s="2">
        <v>1197</v>
      </c>
      <c r="E211" s="7">
        <f t="shared" si="12"/>
        <v>579531</v>
      </c>
      <c r="F211" s="7" t="str">
        <f t="shared" si="14"/>
        <v>Bearish</v>
      </c>
      <c r="G211" s="7" t="str">
        <f t="shared" si="15"/>
        <v>Neutral</v>
      </c>
      <c r="H211" s="7" t="str">
        <f t="shared" si="13"/>
        <v>CONFIRMED BEARISH</v>
      </c>
    </row>
    <row r="212" spans="1:8" ht="13.5" x14ac:dyDescent="0.35">
      <c r="A212" s="3">
        <v>42314</v>
      </c>
      <c r="B212" s="2">
        <v>28.2</v>
      </c>
      <c r="C212" s="2">
        <v>9.7457999999999991</v>
      </c>
      <c r="D212" s="2">
        <v>9406</v>
      </c>
      <c r="E212" s="7">
        <f t="shared" si="12"/>
        <v>570125</v>
      </c>
      <c r="F212" s="7" t="str">
        <f t="shared" si="14"/>
        <v>Bearish</v>
      </c>
      <c r="G212" s="7" t="str">
        <f t="shared" si="15"/>
        <v>Weak</v>
      </c>
      <c r="H212" s="7" t="str">
        <f t="shared" si="13"/>
        <v>CONFIRMED BEARISH</v>
      </c>
    </row>
    <row r="213" spans="1:8" ht="13.5" x14ac:dyDescent="0.35">
      <c r="A213" s="3">
        <v>42317</v>
      </c>
      <c r="B213" s="2">
        <v>28</v>
      </c>
      <c r="C213" s="2">
        <v>9.6767000000000003</v>
      </c>
      <c r="D213" s="2">
        <v>1368</v>
      </c>
      <c r="E213" s="7">
        <f t="shared" si="12"/>
        <v>568757</v>
      </c>
      <c r="F213" s="7" t="str">
        <f t="shared" si="14"/>
        <v>Bearish</v>
      </c>
      <c r="G213" s="7" t="str">
        <f t="shared" si="15"/>
        <v>Weak</v>
      </c>
      <c r="H213" s="7" t="str">
        <f t="shared" si="13"/>
        <v>CONFIRMED BEARISH</v>
      </c>
    </row>
    <row r="214" spans="1:8" ht="13.5" x14ac:dyDescent="0.35">
      <c r="A214" s="3">
        <v>42318</v>
      </c>
      <c r="B214" s="2">
        <v>28.47</v>
      </c>
      <c r="C214" s="2">
        <v>9.8391000000000002</v>
      </c>
      <c r="D214" s="2">
        <v>3331</v>
      </c>
      <c r="E214" s="7">
        <f t="shared" si="12"/>
        <v>572088</v>
      </c>
      <c r="F214" s="7" t="str">
        <f t="shared" si="14"/>
        <v>Bearish</v>
      </c>
      <c r="G214" s="7" t="str">
        <f t="shared" si="15"/>
        <v>Neutral</v>
      </c>
      <c r="H214" s="7" t="str">
        <f t="shared" si="13"/>
        <v>CONFIRMED BEARISH</v>
      </c>
    </row>
    <row r="215" spans="1:8" ht="13.5" x14ac:dyDescent="0.35">
      <c r="A215" s="3">
        <v>42319</v>
      </c>
      <c r="B215" s="2">
        <v>28.1</v>
      </c>
      <c r="C215" s="2">
        <v>9.7112999999999996</v>
      </c>
      <c r="D215" s="2">
        <v>15</v>
      </c>
      <c r="E215" s="7">
        <f t="shared" si="12"/>
        <v>572073</v>
      </c>
      <c r="F215" s="7" t="str">
        <f t="shared" si="14"/>
        <v>Bearish</v>
      </c>
      <c r="G215" s="7" t="str">
        <f t="shared" si="15"/>
        <v>Neutral</v>
      </c>
      <c r="H215" s="7" t="str">
        <f t="shared" si="13"/>
        <v>CONFIRMED BEARISH</v>
      </c>
    </row>
    <row r="216" spans="1:8" ht="13.5" x14ac:dyDescent="0.35">
      <c r="A216" s="3">
        <v>42320</v>
      </c>
      <c r="B216" s="2">
        <v>28.6</v>
      </c>
      <c r="C216" s="2">
        <v>9.8841000000000001</v>
      </c>
      <c r="D216" s="2">
        <v>4585</v>
      </c>
      <c r="E216" s="7">
        <f t="shared" si="12"/>
        <v>576658</v>
      </c>
      <c r="F216" s="7" t="str">
        <f t="shared" si="14"/>
        <v>Bearish</v>
      </c>
      <c r="G216" s="7" t="str">
        <f t="shared" si="15"/>
        <v>Neutral</v>
      </c>
      <c r="H216" s="7" t="str">
        <f t="shared" si="13"/>
        <v>CONFIRMED BEARISH</v>
      </c>
    </row>
    <row r="217" spans="1:8" ht="13.5" x14ac:dyDescent="0.35">
      <c r="A217" s="3">
        <v>42321</v>
      </c>
      <c r="B217" s="2">
        <v>28.88</v>
      </c>
      <c r="C217" s="2">
        <v>9.9808000000000003</v>
      </c>
      <c r="D217" s="2">
        <v>4353</v>
      </c>
      <c r="E217" s="7">
        <f t="shared" si="12"/>
        <v>581011</v>
      </c>
      <c r="F217" s="7" t="str">
        <f t="shared" si="14"/>
        <v>Bullish</v>
      </c>
      <c r="G217" s="7" t="str">
        <f t="shared" si="15"/>
        <v>Neutral</v>
      </c>
      <c r="H217" s="7" t="str">
        <f t="shared" si="13"/>
        <v>NEUTRAL</v>
      </c>
    </row>
    <row r="218" spans="1:8" ht="13.5" x14ac:dyDescent="0.35">
      <c r="A218" s="3">
        <v>42324</v>
      </c>
      <c r="B218" s="2">
        <v>28.75</v>
      </c>
      <c r="C218" s="2">
        <v>9.9359000000000002</v>
      </c>
      <c r="D218" s="2">
        <v>493</v>
      </c>
      <c r="E218" s="7">
        <f t="shared" si="12"/>
        <v>580518</v>
      </c>
      <c r="F218" s="7" t="str">
        <f t="shared" si="14"/>
        <v>Bullish</v>
      </c>
      <c r="G218" s="7" t="str">
        <f t="shared" si="15"/>
        <v>Strong</v>
      </c>
      <c r="H218" s="7" t="str">
        <f t="shared" si="13"/>
        <v>NEUTRAL</v>
      </c>
    </row>
    <row r="219" spans="1:8" ht="13.5" x14ac:dyDescent="0.35">
      <c r="A219" s="3">
        <v>42325</v>
      </c>
      <c r="B219" s="2">
        <v>29.45</v>
      </c>
      <c r="C219" s="2">
        <v>10.1778</v>
      </c>
      <c r="D219" s="2">
        <v>1298</v>
      </c>
      <c r="E219" s="7">
        <f t="shared" si="12"/>
        <v>581816</v>
      </c>
      <c r="F219" s="7" t="str">
        <f t="shared" si="14"/>
        <v>Bullish</v>
      </c>
      <c r="G219" s="7" t="str">
        <f t="shared" si="15"/>
        <v>Neutral</v>
      </c>
      <c r="H219" s="7" t="str">
        <f t="shared" si="13"/>
        <v>NEUTRAL</v>
      </c>
    </row>
    <row r="220" spans="1:8" ht="13.5" x14ac:dyDescent="0.35">
      <c r="A220" s="3">
        <v>42326</v>
      </c>
      <c r="B220" s="2">
        <v>29.39</v>
      </c>
      <c r="C220" s="2">
        <v>10.1571</v>
      </c>
      <c r="D220" s="2">
        <v>1282</v>
      </c>
      <c r="E220" s="7">
        <f t="shared" si="12"/>
        <v>580534</v>
      </c>
      <c r="F220" s="7" t="str">
        <f t="shared" si="14"/>
        <v>Bullish</v>
      </c>
      <c r="G220" s="7" t="str">
        <f t="shared" si="15"/>
        <v>Neutral</v>
      </c>
      <c r="H220" s="7" t="str">
        <f t="shared" si="13"/>
        <v>NEUTRAL</v>
      </c>
    </row>
    <row r="221" spans="1:8" ht="13.5" x14ac:dyDescent="0.35">
      <c r="A221" s="3">
        <v>42327</v>
      </c>
      <c r="B221" s="2">
        <v>29.3</v>
      </c>
      <c r="C221" s="2">
        <v>10.125999999999999</v>
      </c>
      <c r="D221" s="2">
        <v>10033</v>
      </c>
      <c r="E221" s="7">
        <f t="shared" si="12"/>
        <v>570501</v>
      </c>
      <c r="F221" s="7" t="str">
        <f t="shared" si="14"/>
        <v>Bearish</v>
      </c>
      <c r="G221" s="7" t="str">
        <f t="shared" si="15"/>
        <v>Neutral</v>
      </c>
      <c r="H221" s="7" t="str">
        <f t="shared" si="13"/>
        <v>BEARISH DIVERGENCE</v>
      </c>
    </row>
    <row r="222" spans="1:8" ht="13.5" x14ac:dyDescent="0.35">
      <c r="A222" s="3">
        <v>42328</v>
      </c>
      <c r="B222" s="2">
        <v>28.8</v>
      </c>
      <c r="C222" s="2">
        <v>9.9532000000000007</v>
      </c>
      <c r="D222" s="2">
        <v>5263</v>
      </c>
      <c r="E222" s="7">
        <f t="shared" si="12"/>
        <v>565238</v>
      </c>
      <c r="F222" s="7" t="str">
        <f t="shared" si="14"/>
        <v>Bearish</v>
      </c>
      <c r="G222" s="7" t="str">
        <f t="shared" si="15"/>
        <v>Weak</v>
      </c>
      <c r="H222" s="7" t="str">
        <f t="shared" si="13"/>
        <v>CONFIRMED BEARISH</v>
      </c>
    </row>
    <row r="223" spans="1:8" ht="13.5" x14ac:dyDescent="0.35">
      <c r="A223" s="3">
        <v>42331</v>
      </c>
      <c r="B223" s="2">
        <v>29</v>
      </c>
      <c r="C223" s="2">
        <v>10.0223</v>
      </c>
      <c r="D223" s="2">
        <v>734</v>
      </c>
      <c r="E223" s="7">
        <f t="shared" si="12"/>
        <v>565972</v>
      </c>
      <c r="F223" s="7" t="str">
        <f t="shared" si="14"/>
        <v>Bearish</v>
      </c>
      <c r="G223" s="7" t="str">
        <f t="shared" si="15"/>
        <v>Weak</v>
      </c>
      <c r="H223" s="7" t="str">
        <f t="shared" si="13"/>
        <v>BEARISH DIVERGENCE</v>
      </c>
    </row>
    <row r="224" spans="1:8" ht="13.5" x14ac:dyDescent="0.35">
      <c r="A224" s="3">
        <v>42332</v>
      </c>
      <c r="B224" s="2">
        <v>28.2</v>
      </c>
      <c r="C224" s="2">
        <v>9.7457999999999991</v>
      </c>
      <c r="D224" s="2">
        <v>133814</v>
      </c>
      <c r="E224" s="7">
        <f t="shared" si="12"/>
        <v>432158</v>
      </c>
      <c r="F224" s="7" t="str">
        <f t="shared" si="14"/>
        <v>Bearish</v>
      </c>
      <c r="G224" s="7" t="str">
        <f t="shared" si="15"/>
        <v>Weak</v>
      </c>
      <c r="H224" s="7" t="str">
        <f t="shared" si="13"/>
        <v>CONFIRMED BEARISH</v>
      </c>
    </row>
    <row r="225" spans="1:8" ht="13.5" x14ac:dyDescent="0.35">
      <c r="A225" s="3">
        <v>42333</v>
      </c>
      <c r="B225" s="2">
        <v>28.4</v>
      </c>
      <c r="C225" s="2">
        <v>9.8149999999999995</v>
      </c>
      <c r="D225" s="2">
        <v>5373</v>
      </c>
      <c r="E225" s="7">
        <f t="shared" si="12"/>
        <v>437531</v>
      </c>
      <c r="F225" s="7" t="str">
        <f t="shared" si="14"/>
        <v>Bearish</v>
      </c>
      <c r="G225" s="7" t="str">
        <f t="shared" si="15"/>
        <v>Weak</v>
      </c>
      <c r="H225" s="7" t="str">
        <f t="shared" si="13"/>
        <v>CONFIRMED BEARISH</v>
      </c>
    </row>
    <row r="226" spans="1:8" ht="13.5" x14ac:dyDescent="0.35">
      <c r="A226" s="3">
        <v>42334</v>
      </c>
      <c r="B226" s="2">
        <v>28.39</v>
      </c>
      <c r="C226" s="2">
        <v>9.8115000000000006</v>
      </c>
      <c r="D226" s="2">
        <v>2813</v>
      </c>
      <c r="E226" s="7">
        <f t="shared" si="12"/>
        <v>434718</v>
      </c>
      <c r="F226" s="7" t="str">
        <f t="shared" si="14"/>
        <v>Bearish</v>
      </c>
      <c r="G226" s="7" t="str">
        <f t="shared" si="15"/>
        <v>Weak</v>
      </c>
      <c r="H226" s="7" t="str">
        <f t="shared" si="13"/>
        <v>CONFIRMED BEARISH</v>
      </c>
    </row>
    <row r="227" spans="1:8" ht="13.5" x14ac:dyDescent="0.35">
      <c r="A227" s="3">
        <v>42335</v>
      </c>
      <c r="B227" s="2">
        <v>28.3</v>
      </c>
      <c r="C227" s="2">
        <v>9.7804000000000002</v>
      </c>
      <c r="D227" s="2">
        <v>729</v>
      </c>
      <c r="E227" s="7">
        <f t="shared" si="12"/>
        <v>433989</v>
      </c>
      <c r="F227" s="7" t="str">
        <f t="shared" si="14"/>
        <v>Bearish</v>
      </c>
      <c r="G227" s="7" t="str">
        <f t="shared" si="15"/>
        <v>Weak</v>
      </c>
      <c r="H227" s="7" t="str">
        <f t="shared" si="13"/>
        <v>CONFIRMED BEARISH</v>
      </c>
    </row>
    <row r="228" spans="1:8" ht="13.5" x14ac:dyDescent="0.35">
      <c r="A228" s="3">
        <v>42338</v>
      </c>
      <c r="B228" s="2">
        <v>28.4</v>
      </c>
      <c r="C228" s="2">
        <v>9.8149999999999995</v>
      </c>
      <c r="D228" s="2">
        <v>3225</v>
      </c>
      <c r="E228" s="7">
        <f t="shared" si="12"/>
        <v>437214</v>
      </c>
      <c r="F228" s="7" t="str">
        <f t="shared" si="14"/>
        <v>Bearish</v>
      </c>
      <c r="G228" s="7" t="str">
        <f t="shared" si="15"/>
        <v>Weak</v>
      </c>
      <c r="H228" s="7" t="str">
        <f t="shared" si="13"/>
        <v>CONFIRMED BEARISH</v>
      </c>
    </row>
    <row r="229" spans="1:8" ht="13.5" x14ac:dyDescent="0.35">
      <c r="A229" s="3">
        <v>42339</v>
      </c>
      <c r="B229" s="2">
        <v>28.6</v>
      </c>
      <c r="C229" s="2">
        <v>9.8841000000000001</v>
      </c>
      <c r="D229" s="2">
        <v>1347</v>
      </c>
      <c r="E229" s="7">
        <f t="shared" si="12"/>
        <v>438561</v>
      </c>
      <c r="F229" s="7" t="str">
        <f t="shared" si="14"/>
        <v>Bullish</v>
      </c>
      <c r="G229" s="7" t="str">
        <f t="shared" si="15"/>
        <v>Neutral</v>
      </c>
      <c r="H229" s="7" t="str">
        <f t="shared" si="13"/>
        <v>NEUTRAL</v>
      </c>
    </row>
    <row r="230" spans="1:8" ht="13.5" x14ac:dyDescent="0.35">
      <c r="A230" s="3">
        <v>42340</v>
      </c>
      <c r="B230" s="2">
        <v>28.65</v>
      </c>
      <c r="C230" s="2">
        <v>9.9014000000000006</v>
      </c>
      <c r="D230" s="2">
        <v>4688</v>
      </c>
      <c r="E230" s="7">
        <f t="shared" si="12"/>
        <v>443249</v>
      </c>
      <c r="F230" s="7" t="str">
        <f t="shared" si="14"/>
        <v>Bullish</v>
      </c>
      <c r="G230" s="7" t="str">
        <f t="shared" si="15"/>
        <v>Neutral</v>
      </c>
      <c r="H230" s="7" t="str">
        <f t="shared" si="13"/>
        <v>NEUTRAL</v>
      </c>
    </row>
    <row r="231" spans="1:8" ht="13.5" x14ac:dyDescent="0.35">
      <c r="A231" s="3">
        <v>42341</v>
      </c>
      <c r="B231" s="2">
        <v>28.65</v>
      </c>
      <c r="C231" s="2">
        <v>9.9014000000000006</v>
      </c>
      <c r="D231" s="2">
        <v>6147</v>
      </c>
      <c r="E231" s="7">
        <f t="shared" si="12"/>
        <v>443249</v>
      </c>
      <c r="F231" s="7" t="str">
        <f t="shared" si="14"/>
        <v>Bullish</v>
      </c>
      <c r="G231" s="7" t="str">
        <f t="shared" si="15"/>
        <v>Neutral</v>
      </c>
      <c r="H231" s="7" t="str">
        <f t="shared" si="13"/>
        <v>NEUTRAL</v>
      </c>
    </row>
    <row r="232" spans="1:8" ht="13.5" x14ac:dyDescent="0.35">
      <c r="A232" s="3">
        <v>42342</v>
      </c>
      <c r="B232" s="2">
        <v>28.5</v>
      </c>
      <c r="C232" s="2">
        <v>9.8495000000000008</v>
      </c>
      <c r="D232" s="2">
        <v>30611</v>
      </c>
      <c r="E232" s="7">
        <f t="shared" si="12"/>
        <v>412638</v>
      </c>
      <c r="F232" s="7" t="str">
        <f t="shared" si="14"/>
        <v>Bearish</v>
      </c>
      <c r="G232" s="7" t="str">
        <f t="shared" si="15"/>
        <v>Weak</v>
      </c>
      <c r="H232" s="7" t="str">
        <f t="shared" si="13"/>
        <v>BEARISH DIVERGENCE</v>
      </c>
    </row>
    <row r="233" spans="1:8" ht="13.5" x14ac:dyDescent="0.35">
      <c r="A233" s="3">
        <v>42345</v>
      </c>
      <c r="B233" s="2">
        <v>28.5</v>
      </c>
      <c r="C233" s="2">
        <v>9.8495000000000008</v>
      </c>
      <c r="D233" s="2">
        <v>1070</v>
      </c>
      <c r="E233" s="7">
        <f t="shared" si="12"/>
        <v>412638</v>
      </c>
      <c r="F233" s="7" t="str">
        <f t="shared" si="14"/>
        <v>Bearish</v>
      </c>
      <c r="G233" s="7" t="str">
        <f t="shared" si="15"/>
        <v>Weak</v>
      </c>
      <c r="H233" s="7" t="str">
        <f t="shared" si="13"/>
        <v>BEARISH DIVERGENCE</v>
      </c>
    </row>
    <row r="234" spans="1:8" ht="13.5" x14ac:dyDescent="0.35">
      <c r="A234" s="3">
        <v>42346</v>
      </c>
      <c r="B234" s="2">
        <v>28.3</v>
      </c>
      <c r="C234" s="2">
        <v>9.7804000000000002</v>
      </c>
      <c r="D234" s="2">
        <v>1017</v>
      </c>
      <c r="E234" s="7">
        <f t="shared" si="12"/>
        <v>411621</v>
      </c>
      <c r="F234" s="7" t="str">
        <f t="shared" si="14"/>
        <v>Bearish</v>
      </c>
      <c r="G234" s="7" t="str">
        <f t="shared" si="15"/>
        <v>Weak</v>
      </c>
      <c r="H234" s="7" t="str">
        <f t="shared" si="13"/>
        <v>CONFIRMED BEARISH</v>
      </c>
    </row>
    <row r="235" spans="1:8" ht="13.5" x14ac:dyDescent="0.35">
      <c r="A235" s="3">
        <v>42347</v>
      </c>
      <c r="B235" s="2">
        <v>28.3</v>
      </c>
      <c r="C235" s="2">
        <v>9.7804000000000002</v>
      </c>
      <c r="D235" s="2">
        <v>711</v>
      </c>
      <c r="E235" s="7">
        <f t="shared" si="12"/>
        <v>411621</v>
      </c>
      <c r="F235" s="7" t="str">
        <f t="shared" si="14"/>
        <v>Bearish</v>
      </c>
      <c r="G235" s="7" t="str">
        <f t="shared" si="15"/>
        <v>Weak</v>
      </c>
      <c r="H235" s="7" t="str">
        <f t="shared" si="13"/>
        <v>CONFIRMED BEARISH</v>
      </c>
    </row>
    <row r="236" spans="1:8" ht="13.5" x14ac:dyDescent="0.35">
      <c r="A236" s="3">
        <v>42348</v>
      </c>
      <c r="B236" s="2">
        <v>28.3</v>
      </c>
      <c r="C236" s="2">
        <v>9.7804000000000002</v>
      </c>
      <c r="D236" s="2">
        <v>359</v>
      </c>
      <c r="E236" s="7">
        <f t="shared" si="12"/>
        <v>411621</v>
      </c>
      <c r="F236" s="7" t="str">
        <f t="shared" si="14"/>
        <v>Bearish</v>
      </c>
      <c r="G236" s="7" t="str">
        <f t="shared" si="15"/>
        <v>Weak</v>
      </c>
      <c r="H236" s="7" t="str">
        <f t="shared" si="13"/>
        <v>CONFIRMED BEARISH</v>
      </c>
    </row>
    <row r="237" spans="1:8" ht="13.5" x14ac:dyDescent="0.35">
      <c r="A237" s="3">
        <v>42349</v>
      </c>
      <c r="B237" s="2">
        <v>28.28</v>
      </c>
      <c r="C237" s="2">
        <v>9.7735000000000003</v>
      </c>
      <c r="D237" s="2">
        <v>2808</v>
      </c>
      <c r="E237" s="7">
        <f t="shared" si="12"/>
        <v>408813</v>
      </c>
      <c r="F237" s="7" t="str">
        <f t="shared" si="14"/>
        <v>Bearish</v>
      </c>
      <c r="G237" s="7" t="str">
        <f t="shared" si="15"/>
        <v>Neutral</v>
      </c>
      <c r="H237" s="7" t="str">
        <f t="shared" si="13"/>
        <v>CONFIRMED BEARISH</v>
      </c>
    </row>
    <row r="238" spans="1:8" ht="13.5" x14ac:dyDescent="0.35">
      <c r="A238" s="3">
        <v>42352</v>
      </c>
      <c r="B238" s="2">
        <v>28.3</v>
      </c>
      <c r="C238" s="2">
        <v>9.7804000000000002</v>
      </c>
      <c r="D238" s="2">
        <v>4775</v>
      </c>
      <c r="E238" s="7">
        <f t="shared" si="12"/>
        <v>413588</v>
      </c>
      <c r="F238" s="7" t="str">
        <f t="shared" si="14"/>
        <v>Bullish</v>
      </c>
      <c r="G238" s="7" t="str">
        <f t="shared" si="15"/>
        <v>Neutral</v>
      </c>
      <c r="H238" s="7" t="str">
        <f t="shared" si="13"/>
        <v>BULLISH DIVERGENCE</v>
      </c>
    </row>
    <row r="239" spans="1:8" ht="13.5" x14ac:dyDescent="0.35">
      <c r="A239" s="3">
        <v>42353</v>
      </c>
      <c r="B239" s="2">
        <v>29.1</v>
      </c>
      <c r="C239" s="2">
        <v>10.056900000000001</v>
      </c>
      <c r="D239" s="2">
        <v>33386</v>
      </c>
      <c r="E239" s="7">
        <f t="shared" si="12"/>
        <v>446974</v>
      </c>
      <c r="F239" s="7" t="str">
        <f t="shared" si="14"/>
        <v>Bullish</v>
      </c>
      <c r="G239" s="7" t="str">
        <f t="shared" si="15"/>
        <v>Strong</v>
      </c>
      <c r="H239" s="7" t="str">
        <f t="shared" si="13"/>
        <v>NEUTRAL</v>
      </c>
    </row>
    <row r="240" spans="1:8" ht="13.5" x14ac:dyDescent="0.35">
      <c r="A240" s="3">
        <v>42354</v>
      </c>
      <c r="B240" s="2">
        <v>30</v>
      </c>
      <c r="C240" s="2">
        <v>10.367900000000001</v>
      </c>
      <c r="D240" s="2">
        <v>24148</v>
      </c>
      <c r="E240" s="7">
        <f t="shared" si="12"/>
        <v>471122</v>
      </c>
      <c r="F240" s="7" t="str">
        <f t="shared" si="14"/>
        <v>Bullish</v>
      </c>
      <c r="G240" s="7" t="str">
        <f t="shared" si="15"/>
        <v>Strong</v>
      </c>
      <c r="H240" s="7" t="str">
        <f t="shared" si="13"/>
        <v>NEUTRAL</v>
      </c>
    </row>
    <row r="241" spans="1:8" ht="13.5" x14ac:dyDescent="0.35">
      <c r="A241" s="3">
        <v>42355</v>
      </c>
      <c r="B241" s="2">
        <v>31.07</v>
      </c>
      <c r="C241" s="2">
        <v>10.7377</v>
      </c>
      <c r="D241" s="2">
        <v>23672</v>
      </c>
      <c r="E241" s="7">
        <f t="shared" si="12"/>
        <v>494794</v>
      </c>
      <c r="F241" s="7" t="str">
        <f t="shared" si="14"/>
        <v>Bullish</v>
      </c>
      <c r="G241" s="7" t="str">
        <f t="shared" si="15"/>
        <v>Strong</v>
      </c>
      <c r="H241" s="7" t="str">
        <f t="shared" si="13"/>
        <v>NEUTRAL</v>
      </c>
    </row>
    <row r="242" spans="1:8" ht="13.5" x14ac:dyDescent="0.35">
      <c r="A242" s="3">
        <v>42356</v>
      </c>
      <c r="B242" s="2">
        <v>31.29</v>
      </c>
      <c r="C242" s="2">
        <v>10.813700000000001</v>
      </c>
      <c r="D242" s="2">
        <v>24574</v>
      </c>
      <c r="E242" s="7">
        <f t="shared" si="12"/>
        <v>519368</v>
      </c>
      <c r="F242" s="7" t="str">
        <f t="shared" si="14"/>
        <v>Bullish</v>
      </c>
      <c r="G242" s="7" t="str">
        <f t="shared" si="15"/>
        <v>Strong</v>
      </c>
      <c r="H242" s="7" t="str">
        <f t="shared" si="13"/>
        <v>NEUTRAL</v>
      </c>
    </row>
    <row r="243" spans="1:8" ht="13.5" x14ac:dyDescent="0.35">
      <c r="A243" s="3">
        <v>42359</v>
      </c>
      <c r="B243" s="2">
        <v>31.95</v>
      </c>
      <c r="C243" s="2">
        <v>11.0418</v>
      </c>
      <c r="D243" s="2">
        <v>18417</v>
      </c>
      <c r="E243" s="7">
        <f t="shared" si="12"/>
        <v>537785</v>
      </c>
      <c r="F243" s="7" t="str">
        <f t="shared" si="14"/>
        <v>Bullish</v>
      </c>
      <c r="G243" s="7" t="str">
        <f t="shared" si="15"/>
        <v>Strong</v>
      </c>
      <c r="H243" s="7" t="str">
        <f t="shared" si="13"/>
        <v>NEUTRAL</v>
      </c>
    </row>
    <row r="244" spans="1:8" ht="13.5" x14ac:dyDescent="0.35">
      <c r="A244" s="3">
        <v>42360</v>
      </c>
      <c r="B244" s="2">
        <v>32.49</v>
      </c>
      <c r="C244" s="2">
        <v>11.228400000000001</v>
      </c>
      <c r="D244" s="2">
        <v>16694</v>
      </c>
      <c r="E244" s="7">
        <f t="shared" si="12"/>
        <v>554479</v>
      </c>
      <c r="F244" s="7" t="str">
        <f t="shared" si="14"/>
        <v>Bullish</v>
      </c>
      <c r="G244" s="7" t="str">
        <f t="shared" si="15"/>
        <v>Strong</v>
      </c>
      <c r="H244" s="7" t="str">
        <f t="shared" si="13"/>
        <v>NEUTRAL</v>
      </c>
    </row>
    <row r="245" spans="1:8" ht="13.5" x14ac:dyDescent="0.35">
      <c r="A245" s="3">
        <v>42361</v>
      </c>
      <c r="B245" s="2">
        <v>33.28</v>
      </c>
      <c r="C245" s="2">
        <v>11.5015</v>
      </c>
      <c r="D245" s="2">
        <v>8250</v>
      </c>
      <c r="E245" s="7">
        <f t="shared" si="12"/>
        <v>562729</v>
      </c>
      <c r="F245" s="7" t="str">
        <f t="shared" si="14"/>
        <v>Bullish</v>
      </c>
      <c r="G245" s="7" t="str">
        <f t="shared" si="15"/>
        <v>Strong</v>
      </c>
      <c r="H245" s="7" t="str">
        <f t="shared" si="13"/>
        <v>NEUTRAL</v>
      </c>
    </row>
    <row r="246" spans="1:8" ht="13.5" x14ac:dyDescent="0.35">
      <c r="A246" s="3">
        <v>42363</v>
      </c>
      <c r="B246" s="2">
        <v>33.200000000000003</v>
      </c>
      <c r="C246" s="2">
        <v>11.473800000000001</v>
      </c>
      <c r="D246" s="2">
        <v>1500</v>
      </c>
      <c r="E246" s="7">
        <f t="shared" si="12"/>
        <v>561229</v>
      </c>
      <c r="F246" s="7" t="str">
        <f t="shared" si="14"/>
        <v>Bullish</v>
      </c>
      <c r="G246" s="7" t="str">
        <f t="shared" si="15"/>
        <v>Strong</v>
      </c>
      <c r="H246" s="7" t="str">
        <f t="shared" si="13"/>
        <v>NEUTRAL</v>
      </c>
    </row>
    <row r="247" spans="1:8" ht="13.5" x14ac:dyDescent="0.35">
      <c r="A247" s="3">
        <v>42366</v>
      </c>
      <c r="B247" s="2">
        <v>32.71</v>
      </c>
      <c r="C247" s="2">
        <v>11.304500000000001</v>
      </c>
      <c r="D247" s="2">
        <v>1413</v>
      </c>
      <c r="E247" s="7">
        <f t="shared" si="12"/>
        <v>559816</v>
      </c>
      <c r="F247" s="7" t="str">
        <f t="shared" si="14"/>
        <v>Bullish</v>
      </c>
      <c r="G247" s="7" t="str">
        <f t="shared" si="15"/>
        <v>Strong</v>
      </c>
      <c r="H247" s="7" t="str">
        <f t="shared" si="13"/>
        <v>NEUTRAL</v>
      </c>
    </row>
    <row r="248" spans="1:8" ht="13.5" x14ac:dyDescent="0.35">
      <c r="A248" s="3">
        <v>42367</v>
      </c>
      <c r="B248" s="2">
        <v>32.799999999999997</v>
      </c>
      <c r="C248" s="2">
        <v>11.335599999999999</v>
      </c>
      <c r="D248" s="2">
        <v>19740</v>
      </c>
      <c r="E248" s="7">
        <f t="shared" si="12"/>
        <v>579556</v>
      </c>
      <c r="F248" s="7" t="str">
        <f t="shared" si="14"/>
        <v>Bullish</v>
      </c>
      <c r="G248" s="7" t="str">
        <f t="shared" si="15"/>
        <v>Strong</v>
      </c>
      <c r="H248" s="7" t="str">
        <f t="shared" si="13"/>
        <v>NEUTRAL</v>
      </c>
    </row>
    <row r="249" spans="1:8" ht="13.5" x14ac:dyDescent="0.35">
      <c r="A249" s="3">
        <v>42368</v>
      </c>
      <c r="B249" s="2">
        <v>33.700000000000003</v>
      </c>
      <c r="C249" s="2">
        <v>11.646599999999999</v>
      </c>
      <c r="D249" s="2">
        <v>22670</v>
      </c>
      <c r="E249" s="7">
        <f t="shared" si="12"/>
        <v>602226</v>
      </c>
      <c r="F249" s="7" t="str">
        <f t="shared" si="14"/>
        <v>Bullish</v>
      </c>
      <c r="G249" s="7" t="str">
        <f t="shared" si="15"/>
        <v>Strong</v>
      </c>
      <c r="H249" s="7" t="str">
        <f t="shared" si="13"/>
        <v>NEUTRAL</v>
      </c>
    </row>
    <row r="250" spans="1:8" ht="13.5" x14ac:dyDescent="0.35">
      <c r="A250" s="3">
        <v>42369</v>
      </c>
      <c r="B250" s="2">
        <v>34.39</v>
      </c>
      <c r="C250" s="2">
        <v>11.8851</v>
      </c>
      <c r="D250" s="2">
        <v>18952</v>
      </c>
      <c r="E250" s="7">
        <f t="shared" si="12"/>
        <v>621178</v>
      </c>
      <c r="F250" s="7" t="str">
        <f t="shared" si="14"/>
        <v>Bullish</v>
      </c>
      <c r="G250" s="7" t="str">
        <f t="shared" si="15"/>
        <v>Strong</v>
      </c>
      <c r="H250" s="7" t="str">
        <f t="shared" si="13"/>
        <v>NEUTRAL</v>
      </c>
    </row>
    <row r="251" spans="1:8" ht="13.5" x14ac:dyDescent="0.35">
      <c r="A251" s="3">
        <v>42373</v>
      </c>
      <c r="B251" s="2">
        <v>36.450000000000003</v>
      </c>
      <c r="C251" s="2">
        <v>12.597</v>
      </c>
      <c r="D251" s="2">
        <v>6253</v>
      </c>
      <c r="E251" s="7">
        <f t="shared" si="12"/>
        <v>627431</v>
      </c>
      <c r="F251" s="7" t="str">
        <f t="shared" si="14"/>
        <v>Bullish</v>
      </c>
      <c r="G251" s="7" t="str">
        <f t="shared" si="15"/>
        <v>Strong</v>
      </c>
      <c r="H251" s="7" t="str">
        <f t="shared" si="13"/>
        <v>NEUTRAL</v>
      </c>
    </row>
    <row r="252" spans="1:8" ht="13.5" x14ac:dyDescent="0.35">
      <c r="A252" s="3">
        <v>42374</v>
      </c>
      <c r="B252" s="2">
        <v>37</v>
      </c>
      <c r="C252" s="2">
        <v>12.787100000000001</v>
      </c>
      <c r="D252" s="2">
        <v>6779</v>
      </c>
      <c r="E252" s="7">
        <f t="shared" si="12"/>
        <v>634210</v>
      </c>
      <c r="F252" s="7" t="str">
        <f t="shared" si="14"/>
        <v>Bullish</v>
      </c>
      <c r="G252" s="7" t="str">
        <f t="shared" si="15"/>
        <v>Strong</v>
      </c>
      <c r="H252" s="7" t="str">
        <f t="shared" si="13"/>
        <v>NEUTRAL</v>
      </c>
    </row>
    <row r="253" spans="1:8" ht="13.5" x14ac:dyDescent="0.35">
      <c r="A253" s="3">
        <v>42375</v>
      </c>
      <c r="B253" s="2">
        <v>36.5</v>
      </c>
      <c r="C253" s="2">
        <v>12.6143</v>
      </c>
      <c r="D253" s="2">
        <v>4310</v>
      </c>
      <c r="E253" s="7">
        <f t="shared" si="12"/>
        <v>629900</v>
      </c>
      <c r="F253" s="7" t="str">
        <f t="shared" si="14"/>
        <v>Bullish</v>
      </c>
      <c r="G253" s="7" t="str">
        <f t="shared" si="15"/>
        <v>Strong</v>
      </c>
      <c r="H253" s="7" t="str">
        <f t="shared" si="13"/>
        <v>NEUTRAL</v>
      </c>
    </row>
    <row r="254" spans="1:8" ht="13.5" x14ac:dyDescent="0.35">
      <c r="A254" s="3">
        <v>42376</v>
      </c>
      <c r="B254" s="2">
        <v>35.409999999999997</v>
      </c>
      <c r="C254" s="2">
        <v>12.2376</v>
      </c>
      <c r="D254" s="2">
        <v>4712</v>
      </c>
      <c r="E254" s="7">
        <f t="shared" si="12"/>
        <v>625188</v>
      </c>
      <c r="F254" s="7" t="str">
        <f t="shared" si="14"/>
        <v>Bullish</v>
      </c>
      <c r="G254" s="7" t="str">
        <f t="shared" si="15"/>
        <v>Strong</v>
      </c>
      <c r="H254" s="7" t="str">
        <f t="shared" si="13"/>
        <v>NEUTRAL</v>
      </c>
    </row>
    <row r="255" spans="1:8" ht="13.5" x14ac:dyDescent="0.35">
      <c r="A255" s="3">
        <v>42377</v>
      </c>
      <c r="B255" s="2">
        <v>36</v>
      </c>
      <c r="C255" s="2">
        <v>12.4415</v>
      </c>
      <c r="D255" s="2">
        <v>18727</v>
      </c>
      <c r="E255" s="7">
        <f t="shared" si="12"/>
        <v>643915</v>
      </c>
      <c r="F255" s="7" t="str">
        <f t="shared" si="14"/>
        <v>Bullish</v>
      </c>
      <c r="G255" s="7" t="str">
        <f t="shared" si="15"/>
        <v>Strong</v>
      </c>
      <c r="H255" s="7" t="str">
        <f t="shared" si="13"/>
        <v>NEUTRAL</v>
      </c>
    </row>
    <row r="256" spans="1:8" ht="13.5" x14ac:dyDescent="0.35">
      <c r="A256" s="3">
        <v>42380</v>
      </c>
      <c r="B256" s="2">
        <v>36.200000000000003</v>
      </c>
      <c r="C256" s="2">
        <v>12.5106</v>
      </c>
      <c r="D256" s="2">
        <v>2242</v>
      </c>
      <c r="E256" s="7">
        <f t="shared" si="12"/>
        <v>646157</v>
      </c>
      <c r="F256" s="7" t="str">
        <f t="shared" si="14"/>
        <v>Bullish</v>
      </c>
      <c r="G256" s="7" t="str">
        <f t="shared" si="15"/>
        <v>Strong</v>
      </c>
      <c r="H256" s="7" t="str">
        <f t="shared" si="13"/>
        <v>BULLISH DIVERGENCE</v>
      </c>
    </row>
    <row r="257" spans="1:8" ht="13.5" x14ac:dyDescent="0.35">
      <c r="A257" s="3">
        <v>42381</v>
      </c>
      <c r="B257" s="2">
        <v>36.4</v>
      </c>
      <c r="C257" s="2">
        <v>12.579700000000001</v>
      </c>
      <c r="D257" s="2">
        <v>16770</v>
      </c>
      <c r="E257" s="7">
        <f t="shared" si="12"/>
        <v>662927</v>
      </c>
      <c r="F257" s="7" t="str">
        <f t="shared" si="14"/>
        <v>Bullish</v>
      </c>
      <c r="G257" s="7" t="str">
        <f t="shared" si="15"/>
        <v>Strong</v>
      </c>
      <c r="H257" s="7" t="str">
        <f t="shared" si="13"/>
        <v>BULLISH DIVERGENCE</v>
      </c>
    </row>
    <row r="258" spans="1:8" ht="13.5" x14ac:dyDescent="0.35">
      <c r="A258" s="3">
        <v>42382</v>
      </c>
      <c r="B258" s="2">
        <v>36</v>
      </c>
      <c r="C258" s="2">
        <v>12.4415</v>
      </c>
      <c r="D258" s="2">
        <v>2930</v>
      </c>
      <c r="E258" s="7">
        <f t="shared" si="12"/>
        <v>659997</v>
      </c>
      <c r="F258" s="7" t="str">
        <f t="shared" si="14"/>
        <v>Bullish</v>
      </c>
      <c r="G258" s="7" t="str">
        <f t="shared" si="15"/>
        <v>Strong</v>
      </c>
      <c r="H258" s="7" t="str">
        <f t="shared" si="13"/>
        <v>BULLISH DIVERGENCE</v>
      </c>
    </row>
    <row r="259" spans="1:8" ht="13.5" x14ac:dyDescent="0.35">
      <c r="A259" s="3">
        <v>42384</v>
      </c>
      <c r="B259" s="2">
        <v>35.380000000000003</v>
      </c>
      <c r="C259" s="2">
        <v>12.2272</v>
      </c>
      <c r="D259" s="2">
        <v>7198</v>
      </c>
      <c r="E259" s="7">
        <f t="shared" si="12"/>
        <v>652799</v>
      </c>
      <c r="F259" s="7" t="str">
        <f t="shared" si="14"/>
        <v>Bullish</v>
      </c>
      <c r="G259" s="7" t="str">
        <f t="shared" si="15"/>
        <v>Strong</v>
      </c>
      <c r="H259" s="7" t="str">
        <f t="shared" si="13"/>
        <v>BULLISH DIVERGENCE</v>
      </c>
    </row>
    <row r="260" spans="1:8" ht="13.5" x14ac:dyDescent="0.35">
      <c r="A260" s="3">
        <v>42387</v>
      </c>
      <c r="B260" s="2">
        <v>36.9</v>
      </c>
      <c r="C260" s="2">
        <v>12.7525</v>
      </c>
      <c r="D260" s="2">
        <v>7585</v>
      </c>
      <c r="E260" s="7">
        <f t="shared" ref="E260:E323" si="16">IF(B260&gt;B259,E259+D260,IF(B260&lt;B259,E259-D260,E259))</f>
        <v>660384</v>
      </c>
      <c r="F260" s="7" t="str">
        <f t="shared" si="14"/>
        <v>Bullish</v>
      </c>
      <c r="G260" s="7" t="str">
        <f t="shared" si="15"/>
        <v>Strong</v>
      </c>
      <c r="H260" s="7" t="str">
        <f t="shared" si="13"/>
        <v>NEUTRAL</v>
      </c>
    </row>
    <row r="261" spans="1:8" ht="13.5" x14ac:dyDescent="0.35">
      <c r="A261" s="3">
        <v>42388</v>
      </c>
      <c r="B261" s="2">
        <v>37.1</v>
      </c>
      <c r="C261" s="2">
        <v>12.8216</v>
      </c>
      <c r="D261" s="2">
        <v>8553</v>
      </c>
      <c r="E261" s="7">
        <f t="shared" si="16"/>
        <v>668937</v>
      </c>
      <c r="F261" s="7" t="str">
        <f t="shared" si="14"/>
        <v>Bullish</v>
      </c>
      <c r="G261" s="7" t="str">
        <f t="shared" si="15"/>
        <v>Strong</v>
      </c>
      <c r="H261" s="7" t="str">
        <f t="shared" si="13"/>
        <v>NEUTRAL</v>
      </c>
    </row>
    <row r="262" spans="1:8" ht="13.5" x14ac:dyDescent="0.35">
      <c r="A262" s="3">
        <v>42389</v>
      </c>
      <c r="B262" s="2">
        <v>38.299999999999997</v>
      </c>
      <c r="C262" s="2">
        <v>13.2364</v>
      </c>
      <c r="D262" s="2">
        <v>17099</v>
      </c>
      <c r="E262" s="7">
        <f t="shared" si="16"/>
        <v>686036</v>
      </c>
      <c r="F262" s="7" t="str">
        <f t="shared" si="14"/>
        <v>Bullish</v>
      </c>
      <c r="G262" s="7" t="str">
        <f t="shared" si="15"/>
        <v>Strong</v>
      </c>
      <c r="H262" s="7" t="str">
        <f t="shared" si="13"/>
        <v>NEUTRAL</v>
      </c>
    </row>
    <row r="263" spans="1:8" ht="13.5" x14ac:dyDescent="0.35">
      <c r="A263" s="3">
        <v>42390</v>
      </c>
      <c r="B263" s="2">
        <v>37.479999999999997</v>
      </c>
      <c r="C263" s="2">
        <v>12.952999999999999</v>
      </c>
      <c r="D263" s="2">
        <v>5876</v>
      </c>
      <c r="E263" s="7">
        <f t="shared" si="16"/>
        <v>680160</v>
      </c>
      <c r="F263" s="7" t="str">
        <f t="shared" si="14"/>
        <v>Bullish</v>
      </c>
      <c r="G263" s="7" t="str">
        <f t="shared" si="15"/>
        <v>Strong</v>
      </c>
      <c r="H263" s="7" t="str">
        <f t="shared" ref="H263:H326" si="17">IF(AND(B263&gt;E258,E263&gt;E258),"CONFIRMED BULLISH", IF(AND(B263&lt;B258,E263&lt;E258),"CONFIRMED BEARISH", IF(AND(B263&gt;B258,E263&lt;E258),"BEARISH DIVERGENCE",IF(AND(B263&lt;B258,E263&gt;E258),"BULLISH DIVERGENCE","NEUTRAL"))))</f>
        <v>NEUTRAL</v>
      </c>
    </row>
    <row r="264" spans="1:8" ht="13.5" x14ac:dyDescent="0.35">
      <c r="A264" s="3">
        <v>42391</v>
      </c>
      <c r="B264" s="2">
        <v>37.270000000000003</v>
      </c>
      <c r="C264" s="2">
        <v>12.8804</v>
      </c>
      <c r="D264" s="2">
        <v>8545</v>
      </c>
      <c r="E264" s="7">
        <f t="shared" si="16"/>
        <v>671615</v>
      </c>
      <c r="F264" s="7" t="str">
        <f t="shared" ref="F264:F327" si="18">IF(E264&gt;E259,"Bullish",IF(E264&lt;E259,"Bearish","Neutral"))</f>
        <v>Bullish</v>
      </c>
      <c r="G264" s="7" t="str">
        <f t="shared" ref="G264:G327" si="19">IF((E264-E259)/E259&gt;0.02,"Strong",IF((E264-E259)/E259&lt;-0.02,"Weak","Neutral"))</f>
        <v>Strong</v>
      </c>
      <c r="H264" s="7" t="str">
        <f t="shared" si="17"/>
        <v>NEUTRAL</v>
      </c>
    </row>
    <row r="265" spans="1:8" ht="13.5" x14ac:dyDescent="0.35">
      <c r="A265" s="3">
        <v>42394</v>
      </c>
      <c r="B265" s="2">
        <v>38</v>
      </c>
      <c r="C265" s="2">
        <v>13.1327</v>
      </c>
      <c r="D265" s="2">
        <v>6347</v>
      </c>
      <c r="E265" s="7">
        <f t="shared" si="16"/>
        <v>677962</v>
      </c>
      <c r="F265" s="7" t="str">
        <f t="shared" si="18"/>
        <v>Bullish</v>
      </c>
      <c r="G265" s="7" t="str">
        <f t="shared" si="19"/>
        <v>Strong</v>
      </c>
      <c r="H265" s="7" t="str">
        <f t="shared" si="17"/>
        <v>NEUTRAL</v>
      </c>
    </row>
    <row r="266" spans="1:8" ht="13.5" x14ac:dyDescent="0.35">
      <c r="A266" s="3">
        <v>42395</v>
      </c>
      <c r="B266" s="2">
        <v>38</v>
      </c>
      <c r="C266" s="2">
        <v>13.1327</v>
      </c>
      <c r="D266" s="2">
        <v>2764</v>
      </c>
      <c r="E266" s="7">
        <f t="shared" si="16"/>
        <v>677962</v>
      </c>
      <c r="F266" s="7" t="str">
        <f t="shared" si="18"/>
        <v>Bullish</v>
      </c>
      <c r="G266" s="7" t="str">
        <f t="shared" si="19"/>
        <v>Neutral</v>
      </c>
      <c r="H266" s="7" t="str">
        <f t="shared" si="17"/>
        <v>NEUTRAL</v>
      </c>
    </row>
    <row r="267" spans="1:8" ht="13.5" x14ac:dyDescent="0.35">
      <c r="A267" s="3">
        <v>42396</v>
      </c>
      <c r="B267" s="2">
        <v>37.799999999999997</v>
      </c>
      <c r="C267" s="2">
        <v>13.063599999999999</v>
      </c>
      <c r="D267" s="2">
        <v>7584</v>
      </c>
      <c r="E267" s="7">
        <f t="shared" si="16"/>
        <v>670378</v>
      </c>
      <c r="F267" s="7" t="str">
        <f t="shared" si="18"/>
        <v>Bearish</v>
      </c>
      <c r="G267" s="7" t="str">
        <f t="shared" si="19"/>
        <v>Weak</v>
      </c>
      <c r="H267" s="7" t="str">
        <f t="shared" si="17"/>
        <v>CONFIRMED BEARISH</v>
      </c>
    </row>
    <row r="268" spans="1:8" ht="13.5" x14ac:dyDescent="0.35">
      <c r="A268" s="3">
        <v>42397</v>
      </c>
      <c r="B268" s="2">
        <v>37.99</v>
      </c>
      <c r="C268" s="2">
        <v>13.129200000000001</v>
      </c>
      <c r="D268" s="2">
        <v>10051</v>
      </c>
      <c r="E268" s="7">
        <f t="shared" si="16"/>
        <v>680429</v>
      </c>
      <c r="F268" s="7" t="str">
        <f t="shared" si="18"/>
        <v>Bullish</v>
      </c>
      <c r="G268" s="7" t="str">
        <f t="shared" si="19"/>
        <v>Neutral</v>
      </c>
      <c r="H268" s="7" t="str">
        <f t="shared" si="17"/>
        <v>NEUTRAL</v>
      </c>
    </row>
    <row r="269" spans="1:8" ht="13.5" x14ac:dyDescent="0.35">
      <c r="A269" s="3">
        <v>42398</v>
      </c>
      <c r="B269" s="2">
        <v>39</v>
      </c>
      <c r="C269" s="2">
        <v>13.478300000000001</v>
      </c>
      <c r="D269" s="2">
        <v>15628</v>
      </c>
      <c r="E269" s="7">
        <f t="shared" si="16"/>
        <v>696057</v>
      </c>
      <c r="F269" s="7" t="str">
        <f t="shared" si="18"/>
        <v>Bullish</v>
      </c>
      <c r="G269" s="7" t="str">
        <f t="shared" si="19"/>
        <v>Strong</v>
      </c>
      <c r="H269" s="7" t="str">
        <f t="shared" si="17"/>
        <v>NEUTRAL</v>
      </c>
    </row>
    <row r="270" spans="1:8" ht="13.5" x14ac:dyDescent="0.35">
      <c r="A270" s="3">
        <v>42401</v>
      </c>
      <c r="B270" s="2">
        <v>39.299999999999997</v>
      </c>
      <c r="C270" s="2">
        <v>13.582000000000001</v>
      </c>
      <c r="D270" s="2">
        <v>2386</v>
      </c>
      <c r="E270" s="7">
        <f t="shared" si="16"/>
        <v>698443</v>
      </c>
      <c r="F270" s="7" t="str">
        <f t="shared" si="18"/>
        <v>Bullish</v>
      </c>
      <c r="G270" s="7" t="str">
        <f t="shared" si="19"/>
        <v>Strong</v>
      </c>
      <c r="H270" s="7" t="str">
        <f t="shared" si="17"/>
        <v>NEUTRAL</v>
      </c>
    </row>
    <row r="271" spans="1:8" ht="13.5" x14ac:dyDescent="0.35">
      <c r="A271" s="3">
        <v>42402</v>
      </c>
      <c r="B271" s="2">
        <v>38.99</v>
      </c>
      <c r="C271" s="2">
        <v>13.4748</v>
      </c>
      <c r="D271" s="2">
        <v>11956</v>
      </c>
      <c r="E271" s="7">
        <f t="shared" si="16"/>
        <v>686487</v>
      </c>
      <c r="F271" s="7" t="str">
        <f t="shared" si="18"/>
        <v>Bullish</v>
      </c>
      <c r="G271" s="7" t="str">
        <f t="shared" si="19"/>
        <v>Neutral</v>
      </c>
      <c r="H271" s="7" t="str">
        <f t="shared" si="17"/>
        <v>NEUTRAL</v>
      </c>
    </row>
    <row r="272" spans="1:8" ht="13.5" x14ac:dyDescent="0.35">
      <c r="A272" s="3">
        <v>42403</v>
      </c>
      <c r="B272" s="2">
        <v>38.700000000000003</v>
      </c>
      <c r="C272" s="2">
        <v>13.374599999999999</v>
      </c>
      <c r="D272" s="2">
        <v>1053</v>
      </c>
      <c r="E272" s="7">
        <f t="shared" si="16"/>
        <v>685434</v>
      </c>
      <c r="F272" s="7" t="str">
        <f t="shared" si="18"/>
        <v>Bullish</v>
      </c>
      <c r="G272" s="7" t="str">
        <f t="shared" si="19"/>
        <v>Strong</v>
      </c>
      <c r="H272" s="7" t="str">
        <f t="shared" si="17"/>
        <v>NEUTRAL</v>
      </c>
    </row>
    <row r="273" spans="1:8" ht="13.5" x14ac:dyDescent="0.35">
      <c r="A273" s="3">
        <v>42404</v>
      </c>
      <c r="B273" s="2">
        <v>38.03</v>
      </c>
      <c r="C273" s="2">
        <v>13.143000000000001</v>
      </c>
      <c r="D273" s="2">
        <v>1322</v>
      </c>
      <c r="E273" s="7">
        <f t="shared" si="16"/>
        <v>684112</v>
      </c>
      <c r="F273" s="7" t="str">
        <f t="shared" si="18"/>
        <v>Bullish</v>
      </c>
      <c r="G273" s="7" t="str">
        <f t="shared" si="19"/>
        <v>Neutral</v>
      </c>
      <c r="H273" s="7" t="str">
        <f t="shared" si="17"/>
        <v>NEUTRAL</v>
      </c>
    </row>
    <row r="274" spans="1:8" ht="13.5" x14ac:dyDescent="0.35">
      <c r="A274" s="3">
        <v>42405</v>
      </c>
      <c r="B274" s="2">
        <v>38.89</v>
      </c>
      <c r="C274" s="2">
        <v>13.440300000000001</v>
      </c>
      <c r="D274" s="2">
        <v>5330</v>
      </c>
      <c r="E274" s="7">
        <f t="shared" si="16"/>
        <v>689442</v>
      </c>
      <c r="F274" s="7" t="str">
        <f t="shared" si="18"/>
        <v>Bearish</v>
      </c>
      <c r="G274" s="7" t="str">
        <f t="shared" si="19"/>
        <v>Neutral</v>
      </c>
      <c r="H274" s="7" t="str">
        <f t="shared" si="17"/>
        <v>CONFIRMED BEARISH</v>
      </c>
    </row>
    <row r="275" spans="1:8" ht="13.5" x14ac:dyDescent="0.35">
      <c r="A275" s="3">
        <v>42408</v>
      </c>
      <c r="B275" s="2">
        <v>38.85</v>
      </c>
      <c r="C275" s="2">
        <v>13.426399999999999</v>
      </c>
      <c r="D275" s="2">
        <v>110</v>
      </c>
      <c r="E275" s="7">
        <f t="shared" si="16"/>
        <v>689332</v>
      </c>
      <c r="F275" s="7" t="str">
        <f t="shared" si="18"/>
        <v>Bearish</v>
      </c>
      <c r="G275" s="7" t="str">
        <f t="shared" si="19"/>
        <v>Neutral</v>
      </c>
      <c r="H275" s="7" t="str">
        <f t="shared" si="17"/>
        <v>CONFIRMED BEARISH</v>
      </c>
    </row>
    <row r="276" spans="1:8" ht="13.5" x14ac:dyDescent="0.35">
      <c r="A276" s="3">
        <v>42409</v>
      </c>
      <c r="B276" s="2">
        <v>38.799999999999997</v>
      </c>
      <c r="C276" s="2">
        <v>13.4092</v>
      </c>
      <c r="D276" s="2">
        <v>2386</v>
      </c>
      <c r="E276" s="7">
        <f t="shared" si="16"/>
        <v>686946</v>
      </c>
      <c r="F276" s="7" t="str">
        <f t="shared" si="18"/>
        <v>Bullish</v>
      </c>
      <c r="G276" s="7" t="str">
        <f t="shared" si="19"/>
        <v>Neutral</v>
      </c>
      <c r="H276" s="7" t="str">
        <f t="shared" si="17"/>
        <v>BULLISH DIVERGENCE</v>
      </c>
    </row>
    <row r="277" spans="1:8" ht="13.5" x14ac:dyDescent="0.35">
      <c r="A277" s="3">
        <v>42410</v>
      </c>
      <c r="B277" s="2">
        <v>37.630000000000003</v>
      </c>
      <c r="C277" s="2">
        <v>13.004799999999999</v>
      </c>
      <c r="D277" s="2">
        <v>9104</v>
      </c>
      <c r="E277" s="7">
        <f t="shared" si="16"/>
        <v>677842</v>
      </c>
      <c r="F277" s="7" t="str">
        <f t="shared" si="18"/>
        <v>Bearish</v>
      </c>
      <c r="G277" s="7" t="str">
        <f t="shared" si="19"/>
        <v>Neutral</v>
      </c>
      <c r="H277" s="7" t="str">
        <f t="shared" si="17"/>
        <v>CONFIRMED BEARISH</v>
      </c>
    </row>
    <row r="278" spans="1:8" ht="13.5" x14ac:dyDescent="0.35">
      <c r="A278" s="3">
        <v>42411</v>
      </c>
      <c r="B278" s="2">
        <v>37.64</v>
      </c>
      <c r="C278" s="2">
        <v>13.0083</v>
      </c>
      <c r="D278" s="2">
        <v>9635</v>
      </c>
      <c r="E278" s="7">
        <f t="shared" si="16"/>
        <v>687477</v>
      </c>
      <c r="F278" s="7" t="str">
        <f t="shared" si="18"/>
        <v>Bullish</v>
      </c>
      <c r="G278" s="7" t="str">
        <f t="shared" si="19"/>
        <v>Neutral</v>
      </c>
      <c r="H278" s="7" t="str">
        <f t="shared" si="17"/>
        <v>BULLISH DIVERGENCE</v>
      </c>
    </row>
    <row r="279" spans="1:8" ht="13.5" x14ac:dyDescent="0.35">
      <c r="A279" s="3">
        <v>42412</v>
      </c>
      <c r="B279" s="2">
        <v>37.659999999999997</v>
      </c>
      <c r="C279" s="2">
        <v>13.0152</v>
      </c>
      <c r="D279" s="2">
        <v>22016</v>
      </c>
      <c r="E279" s="7">
        <f t="shared" si="16"/>
        <v>709493</v>
      </c>
      <c r="F279" s="7" t="str">
        <f t="shared" si="18"/>
        <v>Bullish</v>
      </c>
      <c r="G279" s="7" t="str">
        <f t="shared" si="19"/>
        <v>Strong</v>
      </c>
      <c r="H279" s="7" t="str">
        <f t="shared" si="17"/>
        <v>BULLISH DIVERGENCE</v>
      </c>
    </row>
    <row r="280" spans="1:8" ht="13.5" x14ac:dyDescent="0.35">
      <c r="A280" s="3">
        <v>42415</v>
      </c>
      <c r="B280" s="2">
        <v>38.07</v>
      </c>
      <c r="C280" s="2">
        <v>13.1569</v>
      </c>
      <c r="D280" s="2">
        <v>2399</v>
      </c>
      <c r="E280" s="7">
        <f t="shared" si="16"/>
        <v>711892</v>
      </c>
      <c r="F280" s="7" t="str">
        <f t="shared" si="18"/>
        <v>Bullish</v>
      </c>
      <c r="G280" s="7" t="str">
        <f t="shared" si="19"/>
        <v>Strong</v>
      </c>
      <c r="H280" s="7" t="str">
        <f t="shared" si="17"/>
        <v>BULLISH DIVERGENCE</v>
      </c>
    </row>
    <row r="281" spans="1:8" ht="13.5" x14ac:dyDescent="0.35">
      <c r="A281" s="3">
        <v>42416</v>
      </c>
      <c r="B281" s="2">
        <v>38.729999999999997</v>
      </c>
      <c r="C281" s="2">
        <v>13.385</v>
      </c>
      <c r="D281" s="2">
        <v>4263</v>
      </c>
      <c r="E281" s="7">
        <f t="shared" si="16"/>
        <v>716155</v>
      </c>
      <c r="F281" s="7" t="str">
        <f t="shared" si="18"/>
        <v>Bullish</v>
      </c>
      <c r="G281" s="7" t="str">
        <f t="shared" si="19"/>
        <v>Strong</v>
      </c>
      <c r="H281" s="7" t="str">
        <f t="shared" si="17"/>
        <v>BULLISH DIVERGENCE</v>
      </c>
    </row>
    <row r="282" spans="1:8" ht="13.5" x14ac:dyDescent="0.35">
      <c r="A282" s="3">
        <v>42417</v>
      </c>
      <c r="B282" s="2">
        <v>39.76</v>
      </c>
      <c r="C282" s="2">
        <v>13.7409</v>
      </c>
      <c r="D282" s="2">
        <v>13415</v>
      </c>
      <c r="E282" s="7">
        <f t="shared" si="16"/>
        <v>729570</v>
      </c>
      <c r="F282" s="7" t="str">
        <f t="shared" si="18"/>
        <v>Bullish</v>
      </c>
      <c r="G282" s="7" t="str">
        <f t="shared" si="19"/>
        <v>Strong</v>
      </c>
      <c r="H282" s="7" t="str">
        <f t="shared" si="17"/>
        <v>NEUTRAL</v>
      </c>
    </row>
    <row r="283" spans="1:8" ht="13.5" x14ac:dyDescent="0.35">
      <c r="A283" s="3">
        <v>42418</v>
      </c>
      <c r="B283" s="2">
        <v>41.8</v>
      </c>
      <c r="C283" s="2">
        <v>14.4459</v>
      </c>
      <c r="D283" s="2">
        <v>58035</v>
      </c>
      <c r="E283" s="7">
        <f t="shared" si="16"/>
        <v>787605</v>
      </c>
      <c r="F283" s="7" t="str">
        <f t="shared" si="18"/>
        <v>Bullish</v>
      </c>
      <c r="G283" s="7" t="str">
        <f t="shared" si="19"/>
        <v>Strong</v>
      </c>
      <c r="H283" s="7" t="str">
        <f t="shared" si="17"/>
        <v>NEUTRAL</v>
      </c>
    </row>
    <row r="284" spans="1:8" ht="13.5" x14ac:dyDescent="0.35">
      <c r="A284" s="3">
        <v>42419</v>
      </c>
      <c r="B284" s="2">
        <v>44.33</v>
      </c>
      <c r="C284" s="2">
        <v>15.3203</v>
      </c>
      <c r="D284" s="2">
        <v>23212</v>
      </c>
      <c r="E284" s="7">
        <f t="shared" si="16"/>
        <v>810817</v>
      </c>
      <c r="F284" s="7" t="str">
        <f t="shared" si="18"/>
        <v>Bullish</v>
      </c>
      <c r="G284" s="7" t="str">
        <f t="shared" si="19"/>
        <v>Strong</v>
      </c>
      <c r="H284" s="7" t="str">
        <f t="shared" si="17"/>
        <v>NEUTRAL</v>
      </c>
    </row>
    <row r="285" spans="1:8" ht="13.5" x14ac:dyDescent="0.35">
      <c r="A285" s="3">
        <v>42422</v>
      </c>
      <c r="B285" s="2">
        <v>45</v>
      </c>
      <c r="C285" s="2">
        <v>15.5519</v>
      </c>
      <c r="D285" s="2">
        <v>25256</v>
      </c>
      <c r="E285" s="7">
        <f t="shared" si="16"/>
        <v>836073</v>
      </c>
      <c r="F285" s="7" t="str">
        <f t="shared" si="18"/>
        <v>Bullish</v>
      </c>
      <c r="G285" s="7" t="str">
        <f t="shared" si="19"/>
        <v>Strong</v>
      </c>
      <c r="H285" s="7" t="str">
        <f t="shared" si="17"/>
        <v>NEUTRAL</v>
      </c>
    </row>
    <row r="286" spans="1:8" ht="13.5" x14ac:dyDescent="0.35">
      <c r="A286" s="3">
        <v>42423</v>
      </c>
      <c r="B286" s="2">
        <v>44.53</v>
      </c>
      <c r="C286" s="2">
        <v>15.3894</v>
      </c>
      <c r="D286" s="2">
        <v>24272</v>
      </c>
      <c r="E286" s="7">
        <f t="shared" si="16"/>
        <v>811801</v>
      </c>
      <c r="F286" s="7" t="str">
        <f t="shared" si="18"/>
        <v>Bullish</v>
      </c>
      <c r="G286" s="7" t="str">
        <f t="shared" si="19"/>
        <v>Strong</v>
      </c>
      <c r="H286" s="7" t="str">
        <f t="shared" si="17"/>
        <v>NEUTRAL</v>
      </c>
    </row>
    <row r="287" spans="1:8" ht="13.5" x14ac:dyDescent="0.35">
      <c r="A287" s="3">
        <v>42424</v>
      </c>
      <c r="B287" s="2">
        <v>43.16</v>
      </c>
      <c r="C287" s="2">
        <v>14.916</v>
      </c>
      <c r="D287" s="2">
        <v>24048</v>
      </c>
      <c r="E287" s="7">
        <f t="shared" si="16"/>
        <v>787753</v>
      </c>
      <c r="F287" s="7" t="str">
        <f t="shared" si="18"/>
        <v>Bullish</v>
      </c>
      <c r="G287" s="7" t="str">
        <f t="shared" si="19"/>
        <v>Strong</v>
      </c>
      <c r="H287" s="7" t="str">
        <f t="shared" si="17"/>
        <v>NEUTRAL</v>
      </c>
    </row>
    <row r="288" spans="1:8" ht="13.5" x14ac:dyDescent="0.35">
      <c r="A288" s="3">
        <v>42425</v>
      </c>
      <c r="B288" s="2">
        <v>44.4</v>
      </c>
      <c r="C288" s="2">
        <v>15.3445</v>
      </c>
      <c r="D288" s="2">
        <v>19081</v>
      </c>
      <c r="E288" s="7">
        <f t="shared" si="16"/>
        <v>806834</v>
      </c>
      <c r="F288" s="7" t="str">
        <f t="shared" si="18"/>
        <v>Bullish</v>
      </c>
      <c r="G288" s="7" t="str">
        <f t="shared" si="19"/>
        <v>Strong</v>
      </c>
      <c r="H288" s="7" t="str">
        <f t="shared" si="17"/>
        <v>NEUTRAL</v>
      </c>
    </row>
    <row r="289" spans="1:8" ht="13.5" x14ac:dyDescent="0.35">
      <c r="A289" s="3">
        <v>42426</v>
      </c>
      <c r="B289" s="2">
        <v>44.8</v>
      </c>
      <c r="C289" s="2">
        <v>15.482699999999999</v>
      </c>
      <c r="D289" s="2">
        <v>11083</v>
      </c>
      <c r="E289" s="7">
        <f t="shared" si="16"/>
        <v>817917</v>
      </c>
      <c r="F289" s="7" t="str">
        <f t="shared" si="18"/>
        <v>Bullish</v>
      </c>
      <c r="G289" s="7" t="str">
        <f t="shared" si="19"/>
        <v>Neutral</v>
      </c>
      <c r="H289" s="7" t="str">
        <f t="shared" si="17"/>
        <v>NEUTRAL</v>
      </c>
    </row>
    <row r="290" spans="1:8" ht="13.5" x14ac:dyDescent="0.35">
      <c r="A290" s="3">
        <v>42429</v>
      </c>
      <c r="B290" s="2">
        <v>45.11</v>
      </c>
      <c r="C290" s="2">
        <v>15.5899</v>
      </c>
      <c r="D290" s="2">
        <v>8538</v>
      </c>
      <c r="E290" s="7">
        <f t="shared" si="16"/>
        <v>826455</v>
      </c>
      <c r="F290" s="7" t="str">
        <f t="shared" si="18"/>
        <v>Bearish</v>
      </c>
      <c r="G290" s="7" t="str">
        <f t="shared" si="19"/>
        <v>Neutral</v>
      </c>
      <c r="H290" s="7" t="str">
        <f t="shared" si="17"/>
        <v>BEARISH DIVERGENCE</v>
      </c>
    </row>
    <row r="291" spans="1:8" ht="13.5" x14ac:dyDescent="0.35">
      <c r="A291" s="3">
        <v>42430</v>
      </c>
      <c r="B291" s="2">
        <v>47.45</v>
      </c>
      <c r="C291" s="2">
        <v>16.398599999999998</v>
      </c>
      <c r="D291" s="2">
        <v>36361</v>
      </c>
      <c r="E291" s="7">
        <f t="shared" si="16"/>
        <v>862816</v>
      </c>
      <c r="F291" s="7" t="str">
        <f t="shared" si="18"/>
        <v>Bullish</v>
      </c>
      <c r="G291" s="7" t="str">
        <f t="shared" si="19"/>
        <v>Strong</v>
      </c>
      <c r="H291" s="7" t="str">
        <f t="shared" si="17"/>
        <v>NEUTRAL</v>
      </c>
    </row>
    <row r="292" spans="1:8" ht="13.5" x14ac:dyDescent="0.35">
      <c r="A292" s="3">
        <v>42431</v>
      </c>
      <c r="B292" s="2">
        <v>46.1</v>
      </c>
      <c r="C292" s="2">
        <v>15.932</v>
      </c>
      <c r="D292" s="2">
        <v>8104</v>
      </c>
      <c r="E292" s="7">
        <f t="shared" si="16"/>
        <v>854712</v>
      </c>
      <c r="F292" s="7" t="str">
        <f t="shared" si="18"/>
        <v>Bullish</v>
      </c>
      <c r="G292" s="7" t="str">
        <f t="shared" si="19"/>
        <v>Strong</v>
      </c>
      <c r="H292" s="7" t="str">
        <f t="shared" si="17"/>
        <v>NEUTRAL</v>
      </c>
    </row>
    <row r="293" spans="1:8" ht="13.5" x14ac:dyDescent="0.35">
      <c r="A293" s="3">
        <v>42432</v>
      </c>
      <c r="B293" s="2">
        <v>46</v>
      </c>
      <c r="C293" s="2">
        <v>15.897500000000001</v>
      </c>
      <c r="D293" s="2">
        <v>6279</v>
      </c>
      <c r="E293" s="7">
        <f t="shared" si="16"/>
        <v>848433</v>
      </c>
      <c r="F293" s="7" t="str">
        <f t="shared" si="18"/>
        <v>Bullish</v>
      </c>
      <c r="G293" s="7" t="str">
        <f t="shared" si="19"/>
        <v>Strong</v>
      </c>
      <c r="H293" s="7" t="str">
        <f t="shared" si="17"/>
        <v>NEUTRAL</v>
      </c>
    </row>
    <row r="294" spans="1:8" ht="13.5" x14ac:dyDescent="0.35">
      <c r="A294" s="3">
        <v>42433</v>
      </c>
      <c r="B294" s="2">
        <v>46.5</v>
      </c>
      <c r="C294" s="2">
        <v>16.0703</v>
      </c>
      <c r="D294" s="2">
        <v>2908</v>
      </c>
      <c r="E294" s="7">
        <f t="shared" si="16"/>
        <v>851341</v>
      </c>
      <c r="F294" s="7" t="str">
        <f t="shared" si="18"/>
        <v>Bullish</v>
      </c>
      <c r="G294" s="7" t="str">
        <f t="shared" si="19"/>
        <v>Strong</v>
      </c>
      <c r="H294" s="7" t="str">
        <f t="shared" si="17"/>
        <v>NEUTRAL</v>
      </c>
    </row>
    <row r="295" spans="1:8" ht="13.5" x14ac:dyDescent="0.35">
      <c r="A295" s="3">
        <v>42436</v>
      </c>
      <c r="B295" s="2">
        <v>44.5</v>
      </c>
      <c r="C295" s="2">
        <v>15.379099999999999</v>
      </c>
      <c r="D295" s="2">
        <v>5165</v>
      </c>
      <c r="E295" s="7">
        <f t="shared" si="16"/>
        <v>846176</v>
      </c>
      <c r="F295" s="7" t="str">
        <f t="shared" si="18"/>
        <v>Bullish</v>
      </c>
      <c r="G295" s="7" t="str">
        <f t="shared" si="19"/>
        <v>Strong</v>
      </c>
      <c r="H295" s="7" t="str">
        <f t="shared" si="17"/>
        <v>BULLISH DIVERGENCE</v>
      </c>
    </row>
    <row r="296" spans="1:8" ht="13.5" x14ac:dyDescent="0.35">
      <c r="A296" s="3">
        <v>42437</v>
      </c>
      <c r="B296" s="2">
        <v>45</v>
      </c>
      <c r="C296" s="2">
        <v>15.5519</v>
      </c>
      <c r="D296" s="2">
        <v>20253</v>
      </c>
      <c r="E296" s="7">
        <f t="shared" si="16"/>
        <v>866429</v>
      </c>
      <c r="F296" s="7" t="str">
        <f t="shared" si="18"/>
        <v>Bullish</v>
      </c>
      <c r="G296" s="7" t="str">
        <f t="shared" si="19"/>
        <v>Neutral</v>
      </c>
      <c r="H296" s="7" t="str">
        <f t="shared" si="17"/>
        <v>BULLISH DIVERGENCE</v>
      </c>
    </row>
    <row r="297" spans="1:8" ht="13.5" x14ac:dyDescent="0.35">
      <c r="A297" s="3">
        <v>42438</v>
      </c>
      <c r="B297" s="2">
        <v>44.5</v>
      </c>
      <c r="C297" s="2">
        <v>15.379099999999999</v>
      </c>
      <c r="D297" s="2">
        <v>4507</v>
      </c>
      <c r="E297" s="7">
        <f t="shared" si="16"/>
        <v>861922</v>
      </c>
      <c r="F297" s="7" t="str">
        <f t="shared" si="18"/>
        <v>Bullish</v>
      </c>
      <c r="G297" s="7" t="str">
        <f t="shared" si="19"/>
        <v>Neutral</v>
      </c>
      <c r="H297" s="7" t="str">
        <f t="shared" si="17"/>
        <v>BULLISH DIVERGENCE</v>
      </c>
    </row>
    <row r="298" spans="1:8" ht="13.5" x14ac:dyDescent="0.35">
      <c r="A298" s="3">
        <v>42439</v>
      </c>
      <c r="B298" s="2">
        <v>44.98</v>
      </c>
      <c r="C298" s="2">
        <v>15.5449</v>
      </c>
      <c r="D298" s="2">
        <v>7147</v>
      </c>
      <c r="E298" s="7">
        <f t="shared" si="16"/>
        <v>869069</v>
      </c>
      <c r="F298" s="7" t="str">
        <f t="shared" si="18"/>
        <v>Bullish</v>
      </c>
      <c r="G298" s="7" t="str">
        <f t="shared" si="19"/>
        <v>Strong</v>
      </c>
      <c r="H298" s="7" t="str">
        <f t="shared" si="17"/>
        <v>BULLISH DIVERGENCE</v>
      </c>
    </row>
    <row r="299" spans="1:8" ht="13.5" x14ac:dyDescent="0.35">
      <c r="A299" s="3">
        <v>42440</v>
      </c>
      <c r="B299" s="2">
        <v>45</v>
      </c>
      <c r="C299" s="2">
        <v>15.5519</v>
      </c>
      <c r="D299" s="2">
        <v>1303</v>
      </c>
      <c r="E299" s="7">
        <f t="shared" si="16"/>
        <v>870372</v>
      </c>
      <c r="F299" s="7" t="str">
        <f t="shared" si="18"/>
        <v>Bullish</v>
      </c>
      <c r="G299" s="7" t="str">
        <f t="shared" si="19"/>
        <v>Strong</v>
      </c>
      <c r="H299" s="7" t="str">
        <f t="shared" si="17"/>
        <v>BULLISH DIVERGENCE</v>
      </c>
    </row>
    <row r="300" spans="1:8" ht="13.5" x14ac:dyDescent="0.35">
      <c r="A300" s="3">
        <v>42443</v>
      </c>
      <c r="B300" s="2">
        <v>45.95</v>
      </c>
      <c r="C300" s="2">
        <v>15.8802</v>
      </c>
      <c r="D300" s="2">
        <v>569</v>
      </c>
      <c r="E300" s="7">
        <f t="shared" si="16"/>
        <v>870941</v>
      </c>
      <c r="F300" s="7" t="str">
        <f t="shared" si="18"/>
        <v>Bullish</v>
      </c>
      <c r="G300" s="7" t="str">
        <f t="shared" si="19"/>
        <v>Strong</v>
      </c>
      <c r="H300" s="7" t="str">
        <f t="shared" si="17"/>
        <v>NEUTRAL</v>
      </c>
    </row>
    <row r="301" spans="1:8" ht="13.5" x14ac:dyDescent="0.35">
      <c r="A301" s="3">
        <v>42444</v>
      </c>
      <c r="B301" s="2">
        <v>45.8</v>
      </c>
      <c r="C301" s="2">
        <v>15.8283</v>
      </c>
      <c r="D301" s="2">
        <v>3362</v>
      </c>
      <c r="E301" s="7">
        <f t="shared" si="16"/>
        <v>867579</v>
      </c>
      <c r="F301" s="7" t="str">
        <f t="shared" si="18"/>
        <v>Bullish</v>
      </c>
      <c r="G301" s="7" t="str">
        <f t="shared" si="19"/>
        <v>Neutral</v>
      </c>
      <c r="H301" s="7" t="str">
        <f t="shared" si="17"/>
        <v>NEUTRAL</v>
      </c>
    </row>
    <row r="302" spans="1:8" ht="13.5" x14ac:dyDescent="0.35">
      <c r="A302" s="3">
        <v>42445</v>
      </c>
      <c r="B302" s="2">
        <v>45.8</v>
      </c>
      <c r="C302" s="2">
        <v>15.8283</v>
      </c>
      <c r="D302" s="2">
        <v>1109</v>
      </c>
      <c r="E302" s="7">
        <f t="shared" si="16"/>
        <v>867579</v>
      </c>
      <c r="F302" s="7" t="str">
        <f t="shared" si="18"/>
        <v>Bullish</v>
      </c>
      <c r="G302" s="7" t="str">
        <f t="shared" si="19"/>
        <v>Neutral</v>
      </c>
      <c r="H302" s="7" t="str">
        <f t="shared" si="17"/>
        <v>NEUTRAL</v>
      </c>
    </row>
    <row r="303" spans="1:8" ht="13.5" x14ac:dyDescent="0.35">
      <c r="A303" s="3">
        <v>42446</v>
      </c>
      <c r="B303" s="2">
        <v>45.95</v>
      </c>
      <c r="C303" s="2">
        <v>15.8802</v>
      </c>
      <c r="D303" s="2">
        <v>4437</v>
      </c>
      <c r="E303" s="7">
        <f t="shared" si="16"/>
        <v>872016</v>
      </c>
      <c r="F303" s="7" t="str">
        <f t="shared" si="18"/>
        <v>Bullish</v>
      </c>
      <c r="G303" s="7" t="str">
        <f t="shared" si="19"/>
        <v>Neutral</v>
      </c>
      <c r="H303" s="7" t="str">
        <f t="shared" si="17"/>
        <v>NEUTRAL</v>
      </c>
    </row>
    <row r="304" spans="1:8" ht="13.5" x14ac:dyDescent="0.35">
      <c r="A304" s="3">
        <v>42447</v>
      </c>
      <c r="B304" s="2">
        <v>47.3</v>
      </c>
      <c r="C304" s="2">
        <v>16.346699999999998</v>
      </c>
      <c r="D304" s="2">
        <v>5552</v>
      </c>
      <c r="E304" s="7">
        <f t="shared" si="16"/>
        <v>877568</v>
      </c>
      <c r="F304" s="7" t="str">
        <f t="shared" si="18"/>
        <v>Bullish</v>
      </c>
      <c r="G304" s="7" t="str">
        <f t="shared" si="19"/>
        <v>Neutral</v>
      </c>
      <c r="H304" s="7" t="str">
        <f t="shared" si="17"/>
        <v>NEUTRAL</v>
      </c>
    </row>
    <row r="305" spans="1:8" ht="13.5" x14ac:dyDescent="0.35">
      <c r="A305" s="3">
        <v>42450</v>
      </c>
      <c r="B305" s="2">
        <v>48.13</v>
      </c>
      <c r="C305" s="2">
        <v>16.633600000000001</v>
      </c>
      <c r="D305" s="2">
        <v>20260</v>
      </c>
      <c r="E305" s="7">
        <f t="shared" si="16"/>
        <v>897828</v>
      </c>
      <c r="F305" s="7" t="str">
        <f t="shared" si="18"/>
        <v>Bullish</v>
      </c>
      <c r="G305" s="7" t="str">
        <f t="shared" si="19"/>
        <v>Strong</v>
      </c>
      <c r="H305" s="7" t="str">
        <f t="shared" si="17"/>
        <v>NEUTRAL</v>
      </c>
    </row>
    <row r="306" spans="1:8" ht="13.5" x14ac:dyDescent="0.35">
      <c r="A306" s="3">
        <v>42451</v>
      </c>
      <c r="B306" s="2">
        <v>49.98</v>
      </c>
      <c r="C306" s="2">
        <v>17.2729</v>
      </c>
      <c r="D306" s="2">
        <v>21276</v>
      </c>
      <c r="E306" s="7">
        <f t="shared" si="16"/>
        <v>919104</v>
      </c>
      <c r="F306" s="7" t="str">
        <f t="shared" si="18"/>
        <v>Bullish</v>
      </c>
      <c r="G306" s="7" t="str">
        <f t="shared" si="19"/>
        <v>Strong</v>
      </c>
      <c r="H306" s="7" t="str">
        <f t="shared" si="17"/>
        <v>NEUTRAL</v>
      </c>
    </row>
    <row r="307" spans="1:8" ht="13.5" x14ac:dyDescent="0.35">
      <c r="A307" s="3">
        <v>42452</v>
      </c>
      <c r="B307" s="2">
        <v>50</v>
      </c>
      <c r="C307" s="2">
        <v>17.279800000000002</v>
      </c>
      <c r="D307" s="2">
        <v>12500</v>
      </c>
      <c r="E307" s="7">
        <f t="shared" si="16"/>
        <v>931604</v>
      </c>
      <c r="F307" s="7" t="str">
        <f t="shared" si="18"/>
        <v>Bullish</v>
      </c>
      <c r="G307" s="7" t="str">
        <f t="shared" si="19"/>
        <v>Strong</v>
      </c>
      <c r="H307" s="7" t="str">
        <f t="shared" si="17"/>
        <v>NEUTRAL</v>
      </c>
    </row>
    <row r="308" spans="1:8" ht="13.5" x14ac:dyDescent="0.35">
      <c r="A308" s="3">
        <v>42453</v>
      </c>
      <c r="B308" s="2">
        <v>52.66</v>
      </c>
      <c r="C308" s="2">
        <v>18.199100000000001</v>
      </c>
      <c r="D308" s="2">
        <v>27366</v>
      </c>
      <c r="E308" s="7">
        <f t="shared" si="16"/>
        <v>958970</v>
      </c>
      <c r="F308" s="7" t="str">
        <f t="shared" si="18"/>
        <v>Bullish</v>
      </c>
      <c r="G308" s="7" t="str">
        <f t="shared" si="19"/>
        <v>Strong</v>
      </c>
      <c r="H308" s="7" t="str">
        <f t="shared" si="17"/>
        <v>NEUTRAL</v>
      </c>
    </row>
    <row r="309" spans="1:8" ht="13.5" x14ac:dyDescent="0.35">
      <c r="A309" s="3">
        <v>42454</v>
      </c>
      <c r="B309" s="2">
        <v>52.83</v>
      </c>
      <c r="C309" s="2">
        <v>18.257899999999999</v>
      </c>
      <c r="D309" s="2">
        <v>29149</v>
      </c>
      <c r="E309" s="7">
        <f t="shared" si="16"/>
        <v>988119</v>
      </c>
      <c r="F309" s="7" t="str">
        <f t="shared" si="18"/>
        <v>Bullish</v>
      </c>
      <c r="G309" s="7" t="str">
        <f t="shared" si="19"/>
        <v>Strong</v>
      </c>
      <c r="H309" s="7" t="str">
        <f t="shared" si="17"/>
        <v>NEUTRAL</v>
      </c>
    </row>
    <row r="310" spans="1:8" ht="13.5" x14ac:dyDescent="0.35">
      <c r="A310" s="3">
        <v>42457</v>
      </c>
      <c r="B310" s="2">
        <v>52.83</v>
      </c>
      <c r="C310" s="2">
        <v>18.257899999999999</v>
      </c>
      <c r="D310" s="2">
        <v>15755</v>
      </c>
      <c r="E310" s="7">
        <f t="shared" si="16"/>
        <v>988119</v>
      </c>
      <c r="F310" s="7" t="str">
        <f t="shared" si="18"/>
        <v>Bullish</v>
      </c>
      <c r="G310" s="7" t="str">
        <f t="shared" si="19"/>
        <v>Strong</v>
      </c>
      <c r="H310" s="7" t="str">
        <f t="shared" si="17"/>
        <v>NEUTRAL</v>
      </c>
    </row>
    <row r="311" spans="1:8" ht="13.5" x14ac:dyDescent="0.35">
      <c r="A311" s="3">
        <v>42458</v>
      </c>
      <c r="B311" s="2">
        <v>51.8</v>
      </c>
      <c r="C311" s="2">
        <v>17.901900000000001</v>
      </c>
      <c r="D311" s="2">
        <v>9457</v>
      </c>
      <c r="E311" s="7">
        <f t="shared" si="16"/>
        <v>978662</v>
      </c>
      <c r="F311" s="7" t="str">
        <f t="shared" si="18"/>
        <v>Bullish</v>
      </c>
      <c r="G311" s="7" t="str">
        <f t="shared" si="19"/>
        <v>Strong</v>
      </c>
      <c r="H311" s="7" t="str">
        <f t="shared" si="17"/>
        <v>NEUTRAL</v>
      </c>
    </row>
    <row r="312" spans="1:8" ht="13.5" x14ac:dyDescent="0.35">
      <c r="A312" s="3">
        <v>42459</v>
      </c>
      <c r="B312" s="2">
        <v>51.8</v>
      </c>
      <c r="C312" s="2">
        <v>17.901900000000001</v>
      </c>
      <c r="D312" s="2">
        <v>5572</v>
      </c>
      <c r="E312" s="7">
        <f t="shared" si="16"/>
        <v>978662</v>
      </c>
      <c r="F312" s="7" t="str">
        <f t="shared" si="18"/>
        <v>Bullish</v>
      </c>
      <c r="G312" s="7" t="str">
        <f t="shared" si="19"/>
        <v>Strong</v>
      </c>
      <c r="H312" s="7" t="str">
        <f t="shared" si="17"/>
        <v>NEUTRAL</v>
      </c>
    </row>
    <row r="313" spans="1:8" ht="13.5" x14ac:dyDescent="0.35">
      <c r="A313" s="3">
        <v>42460</v>
      </c>
      <c r="B313" s="2">
        <v>53.47</v>
      </c>
      <c r="C313" s="2">
        <v>18.479099999999999</v>
      </c>
      <c r="D313" s="2">
        <v>7555</v>
      </c>
      <c r="E313" s="7">
        <f t="shared" si="16"/>
        <v>986217</v>
      </c>
      <c r="F313" s="7" t="str">
        <f t="shared" si="18"/>
        <v>Bullish</v>
      </c>
      <c r="G313" s="7" t="str">
        <f t="shared" si="19"/>
        <v>Strong</v>
      </c>
      <c r="H313" s="7" t="str">
        <f t="shared" si="17"/>
        <v>NEUTRAL</v>
      </c>
    </row>
    <row r="314" spans="1:8" ht="13.5" x14ac:dyDescent="0.35">
      <c r="A314" s="3">
        <v>42461</v>
      </c>
      <c r="B314" s="2">
        <v>53.93</v>
      </c>
      <c r="C314" s="2">
        <v>18.638000000000002</v>
      </c>
      <c r="D314" s="2">
        <v>4129</v>
      </c>
      <c r="E314" s="7">
        <f t="shared" si="16"/>
        <v>990346</v>
      </c>
      <c r="F314" s="7" t="str">
        <f t="shared" si="18"/>
        <v>Bullish</v>
      </c>
      <c r="G314" s="7" t="str">
        <f t="shared" si="19"/>
        <v>Neutral</v>
      </c>
      <c r="H314" s="7" t="str">
        <f t="shared" si="17"/>
        <v>NEUTRAL</v>
      </c>
    </row>
    <row r="315" spans="1:8" ht="13.5" x14ac:dyDescent="0.35">
      <c r="A315" s="3">
        <v>42464</v>
      </c>
      <c r="B315" s="2">
        <v>53.6</v>
      </c>
      <c r="C315" s="2">
        <v>18.524000000000001</v>
      </c>
      <c r="D315" s="2">
        <v>4781</v>
      </c>
      <c r="E315" s="7">
        <f t="shared" si="16"/>
        <v>985565</v>
      </c>
      <c r="F315" s="7" t="str">
        <f t="shared" si="18"/>
        <v>Bearish</v>
      </c>
      <c r="G315" s="7" t="str">
        <f t="shared" si="19"/>
        <v>Neutral</v>
      </c>
      <c r="H315" s="7" t="str">
        <f t="shared" si="17"/>
        <v>BEARISH DIVERGENCE</v>
      </c>
    </row>
    <row r="316" spans="1:8" ht="13.5" x14ac:dyDescent="0.35">
      <c r="A316" s="3">
        <v>42465</v>
      </c>
      <c r="B316" s="2">
        <v>53.57</v>
      </c>
      <c r="C316" s="2">
        <v>18.5136</v>
      </c>
      <c r="D316" s="2">
        <v>2274</v>
      </c>
      <c r="E316" s="7">
        <f t="shared" si="16"/>
        <v>983291</v>
      </c>
      <c r="F316" s="7" t="str">
        <f t="shared" si="18"/>
        <v>Bullish</v>
      </c>
      <c r="G316" s="7" t="str">
        <f t="shared" si="19"/>
        <v>Neutral</v>
      </c>
      <c r="H316" s="7" t="str">
        <f t="shared" si="17"/>
        <v>NEUTRAL</v>
      </c>
    </row>
    <row r="317" spans="1:8" ht="13.5" x14ac:dyDescent="0.35">
      <c r="A317" s="3">
        <v>42466</v>
      </c>
      <c r="B317" s="2">
        <v>53.1</v>
      </c>
      <c r="C317" s="2">
        <v>18.351199999999999</v>
      </c>
      <c r="D317" s="2">
        <v>2251</v>
      </c>
      <c r="E317" s="7">
        <f t="shared" si="16"/>
        <v>981040</v>
      </c>
      <c r="F317" s="7" t="str">
        <f t="shared" si="18"/>
        <v>Bullish</v>
      </c>
      <c r="G317" s="7" t="str">
        <f t="shared" si="19"/>
        <v>Neutral</v>
      </c>
      <c r="H317" s="7" t="str">
        <f t="shared" si="17"/>
        <v>NEUTRAL</v>
      </c>
    </row>
    <row r="318" spans="1:8" ht="13.5" x14ac:dyDescent="0.35">
      <c r="A318" s="3">
        <v>42467</v>
      </c>
      <c r="B318" s="2">
        <v>53.57</v>
      </c>
      <c r="C318" s="2">
        <v>18.5136</v>
      </c>
      <c r="D318" s="2">
        <v>4643</v>
      </c>
      <c r="E318" s="7">
        <f t="shared" si="16"/>
        <v>985683</v>
      </c>
      <c r="F318" s="7" t="str">
        <f t="shared" si="18"/>
        <v>Bearish</v>
      </c>
      <c r="G318" s="7" t="str">
        <f t="shared" si="19"/>
        <v>Neutral</v>
      </c>
      <c r="H318" s="7" t="str">
        <f t="shared" si="17"/>
        <v>BEARISH DIVERGENCE</v>
      </c>
    </row>
    <row r="319" spans="1:8" ht="13.5" x14ac:dyDescent="0.35">
      <c r="A319" s="3">
        <v>42468</v>
      </c>
      <c r="B319" s="2">
        <v>53.48</v>
      </c>
      <c r="C319" s="2">
        <v>18.482500000000002</v>
      </c>
      <c r="D319" s="2">
        <v>1937</v>
      </c>
      <c r="E319" s="7">
        <f t="shared" si="16"/>
        <v>983746</v>
      </c>
      <c r="F319" s="7" t="str">
        <f t="shared" si="18"/>
        <v>Bearish</v>
      </c>
      <c r="G319" s="7" t="str">
        <f t="shared" si="19"/>
        <v>Neutral</v>
      </c>
      <c r="H319" s="7" t="str">
        <f t="shared" si="17"/>
        <v>CONFIRMED BEARISH</v>
      </c>
    </row>
    <row r="320" spans="1:8" ht="13.5" x14ac:dyDescent="0.35">
      <c r="A320" s="3">
        <v>42471</v>
      </c>
      <c r="B320" s="2">
        <v>52.75</v>
      </c>
      <c r="C320" s="2">
        <v>18.2302</v>
      </c>
      <c r="D320" s="2">
        <v>388</v>
      </c>
      <c r="E320" s="7">
        <f t="shared" si="16"/>
        <v>983358</v>
      </c>
      <c r="F320" s="7" t="str">
        <f t="shared" si="18"/>
        <v>Bearish</v>
      </c>
      <c r="G320" s="7" t="str">
        <f t="shared" si="19"/>
        <v>Neutral</v>
      </c>
      <c r="H320" s="7" t="str">
        <f t="shared" si="17"/>
        <v>CONFIRMED BEARISH</v>
      </c>
    </row>
    <row r="321" spans="1:8" ht="13.5" x14ac:dyDescent="0.35">
      <c r="A321" s="3">
        <v>42472</v>
      </c>
      <c r="B321" s="2">
        <v>52</v>
      </c>
      <c r="C321" s="2">
        <v>17.971</v>
      </c>
      <c r="D321" s="2">
        <v>3859</v>
      </c>
      <c r="E321" s="7">
        <f t="shared" si="16"/>
        <v>979499</v>
      </c>
      <c r="F321" s="7" t="str">
        <f t="shared" si="18"/>
        <v>Bearish</v>
      </c>
      <c r="G321" s="7" t="str">
        <f t="shared" si="19"/>
        <v>Neutral</v>
      </c>
      <c r="H321" s="7" t="str">
        <f t="shared" si="17"/>
        <v>CONFIRMED BEARISH</v>
      </c>
    </row>
    <row r="322" spans="1:8" ht="13.5" x14ac:dyDescent="0.35">
      <c r="A322" s="3">
        <v>42473</v>
      </c>
      <c r="B322" s="2">
        <v>52</v>
      </c>
      <c r="C322" s="2">
        <v>17.971</v>
      </c>
      <c r="D322" s="2">
        <v>818</v>
      </c>
      <c r="E322" s="7">
        <f t="shared" si="16"/>
        <v>979499</v>
      </c>
      <c r="F322" s="7" t="str">
        <f t="shared" si="18"/>
        <v>Bearish</v>
      </c>
      <c r="G322" s="7" t="str">
        <f t="shared" si="19"/>
        <v>Neutral</v>
      </c>
      <c r="H322" s="7" t="str">
        <f t="shared" si="17"/>
        <v>CONFIRMED BEARISH</v>
      </c>
    </row>
    <row r="323" spans="1:8" ht="13.5" x14ac:dyDescent="0.35">
      <c r="A323" s="3">
        <v>42474</v>
      </c>
      <c r="B323" s="2">
        <v>52</v>
      </c>
      <c r="C323" s="2">
        <v>17.971</v>
      </c>
      <c r="D323" s="2">
        <v>2393</v>
      </c>
      <c r="E323" s="7">
        <f t="shared" si="16"/>
        <v>979499</v>
      </c>
      <c r="F323" s="7" t="str">
        <f t="shared" si="18"/>
        <v>Bearish</v>
      </c>
      <c r="G323" s="7" t="str">
        <f t="shared" si="19"/>
        <v>Neutral</v>
      </c>
      <c r="H323" s="7" t="str">
        <f t="shared" si="17"/>
        <v>CONFIRMED BEARISH</v>
      </c>
    </row>
    <row r="324" spans="1:8" ht="13.5" x14ac:dyDescent="0.35">
      <c r="A324" s="3">
        <v>42475</v>
      </c>
      <c r="B324" s="2">
        <v>53.59</v>
      </c>
      <c r="C324" s="2">
        <v>18.520499999999998</v>
      </c>
      <c r="D324" s="2">
        <v>10183</v>
      </c>
      <c r="E324" s="7">
        <f t="shared" ref="E324:E387" si="20">IF(B324&gt;B323,E323+D324,IF(B324&lt;B323,E323-D324,E323))</f>
        <v>989682</v>
      </c>
      <c r="F324" s="7" t="str">
        <f t="shared" si="18"/>
        <v>Bullish</v>
      </c>
      <c r="G324" s="7" t="str">
        <f t="shared" si="19"/>
        <v>Neutral</v>
      </c>
      <c r="H324" s="7" t="str">
        <f t="shared" si="17"/>
        <v>NEUTRAL</v>
      </c>
    </row>
    <row r="325" spans="1:8" ht="13.5" x14ac:dyDescent="0.35">
      <c r="A325" s="3">
        <v>42478</v>
      </c>
      <c r="B325" s="2">
        <v>53.59</v>
      </c>
      <c r="C325" s="2">
        <v>18.520499999999998</v>
      </c>
      <c r="D325" s="2">
        <v>4948</v>
      </c>
      <c r="E325" s="7">
        <f t="shared" si="20"/>
        <v>989682</v>
      </c>
      <c r="F325" s="7" t="str">
        <f t="shared" si="18"/>
        <v>Bullish</v>
      </c>
      <c r="G325" s="7" t="str">
        <f t="shared" si="19"/>
        <v>Neutral</v>
      </c>
      <c r="H325" s="7" t="str">
        <f t="shared" si="17"/>
        <v>NEUTRAL</v>
      </c>
    </row>
    <row r="326" spans="1:8" ht="13.5" x14ac:dyDescent="0.35">
      <c r="A326" s="3">
        <v>42479</v>
      </c>
      <c r="B326" s="2">
        <v>54</v>
      </c>
      <c r="C326" s="2">
        <v>18.662199999999999</v>
      </c>
      <c r="D326" s="2">
        <v>2496</v>
      </c>
      <c r="E326" s="7">
        <f t="shared" si="20"/>
        <v>992178</v>
      </c>
      <c r="F326" s="7" t="str">
        <f t="shared" si="18"/>
        <v>Bullish</v>
      </c>
      <c r="G326" s="7" t="str">
        <f t="shared" si="19"/>
        <v>Neutral</v>
      </c>
      <c r="H326" s="7" t="str">
        <f t="shared" si="17"/>
        <v>NEUTRAL</v>
      </c>
    </row>
    <row r="327" spans="1:8" ht="13.5" x14ac:dyDescent="0.35">
      <c r="A327" s="3">
        <v>42480</v>
      </c>
      <c r="B327" s="2">
        <v>54.24</v>
      </c>
      <c r="C327" s="2">
        <v>18.745200000000001</v>
      </c>
      <c r="D327" s="2">
        <v>1053</v>
      </c>
      <c r="E327" s="7">
        <f t="shared" si="20"/>
        <v>993231</v>
      </c>
      <c r="F327" s="7" t="str">
        <f t="shared" si="18"/>
        <v>Bullish</v>
      </c>
      <c r="G327" s="7" t="str">
        <f t="shared" si="19"/>
        <v>Neutral</v>
      </c>
      <c r="H327" s="7" t="str">
        <f t="shared" ref="H327:H390" si="21">IF(AND(B327&gt;E322,E327&gt;E322),"CONFIRMED BULLISH", IF(AND(B327&lt;B322,E327&lt;E322),"CONFIRMED BEARISH", IF(AND(B327&gt;B322,E327&lt;E322),"BEARISH DIVERGENCE",IF(AND(B327&lt;B322,E327&gt;E322),"BULLISH DIVERGENCE","NEUTRAL"))))</f>
        <v>NEUTRAL</v>
      </c>
    </row>
    <row r="328" spans="1:8" ht="13.5" x14ac:dyDescent="0.35">
      <c r="A328" s="3">
        <v>42481</v>
      </c>
      <c r="B328" s="2">
        <v>54.78</v>
      </c>
      <c r="C328" s="2">
        <v>18.931799999999999</v>
      </c>
      <c r="D328" s="2">
        <v>2042</v>
      </c>
      <c r="E328" s="7">
        <f t="shared" si="20"/>
        <v>995273</v>
      </c>
      <c r="F328" s="7" t="str">
        <f t="shared" ref="F328:F391" si="22">IF(E328&gt;E323,"Bullish",IF(E328&lt;E323,"Bearish","Neutral"))</f>
        <v>Bullish</v>
      </c>
      <c r="G328" s="7" t="str">
        <f t="shared" ref="G328:G391" si="23">IF((E328-E323)/E323&gt;0.02,"Strong",IF((E328-E323)/E323&lt;-0.02,"Weak","Neutral"))</f>
        <v>Neutral</v>
      </c>
      <c r="H328" s="7" t="str">
        <f t="shared" si="21"/>
        <v>NEUTRAL</v>
      </c>
    </row>
    <row r="329" spans="1:8" ht="13.5" x14ac:dyDescent="0.35">
      <c r="A329" s="3">
        <v>42482</v>
      </c>
      <c r="B329" s="2">
        <v>54.9</v>
      </c>
      <c r="C329" s="2">
        <v>18.973299999999998</v>
      </c>
      <c r="D329" s="2">
        <v>2346</v>
      </c>
      <c r="E329" s="7">
        <f t="shared" si="20"/>
        <v>997619</v>
      </c>
      <c r="F329" s="7" t="str">
        <f t="shared" si="22"/>
        <v>Bullish</v>
      </c>
      <c r="G329" s="7" t="str">
        <f t="shared" si="23"/>
        <v>Neutral</v>
      </c>
      <c r="H329" s="7" t="str">
        <f t="shared" si="21"/>
        <v>NEUTRAL</v>
      </c>
    </row>
    <row r="330" spans="1:8" ht="13.5" x14ac:dyDescent="0.35">
      <c r="A330" s="3">
        <v>42485</v>
      </c>
      <c r="B330" s="2">
        <v>55.5</v>
      </c>
      <c r="C330" s="2">
        <v>19.180599999999998</v>
      </c>
      <c r="D330" s="2">
        <v>2305</v>
      </c>
      <c r="E330" s="7">
        <f t="shared" si="20"/>
        <v>999924</v>
      </c>
      <c r="F330" s="7" t="str">
        <f t="shared" si="22"/>
        <v>Bullish</v>
      </c>
      <c r="G330" s="7" t="str">
        <f t="shared" si="23"/>
        <v>Neutral</v>
      </c>
      <c r="H330" s="7" t="str">
        <f t="shared" si="21"/>
        <v>NEUTRAL</v>
      </c>
    </row>
    <row r="331" spans="1:8" ht="13.5" x14ac:dyDescent="0.35">
      <c r="A331" s="3">
        <v>42486</v>
      </c>
      <c r="B331" s="2">
        <v>55.5</v>
      </c>
      <c r="C331" s="2">
        <v>19.180599999999998</v>
      </c>
      <c r="D331" s="2">
        <v>1788</v>
      </c>
      <c r="E331" s="7">
        <f t="shared" si="20"/>
        <v>999924</v>
      </c>
      <c r="F331" s="7" t="str">
        <f t="shared" si="22"/>
        <v>Bullish</v>
      </c>
      <c r="G331" s="7" t="str">
        <f t="shared" si="23"/>
        <v>Neutral</v>
      </c>
      <c r="H331" s="7" t="str">
        <f t="shared" si="21"/>
        <v>NEUTRAL</v>
      </c>
    </row>
    <row r="332" spans="1:8" ht="13.5" x14ac:dyDescent="0.35">
      <c r="A332" s="3">
        <v>42487</v>
      </c>
      <c r="B332" s="2">
        <v>55.88</v>
      </c>
      <c r="C332" s="2">
        <v>19.312000000000001</v>
      </c>
      <c r="D332" s="2">
        <v>5181</v>
      </c>
      <c r="E332" s="7">
        <f t="shared" si="20"/>
        <v>1005105</v>
      </c>
      <c r="F332" s="7" t="str">
        <f t="shared" si="22"/>
        <v>Bullish</v>
      </c>
      <c r="G332" s="7" t="str">
        <f t="shared" si="23"/>
        <v>Neutral</v>
      </c>
      <c r="H332" s="7" t="str">
        <f t="shared" si="21"/>
        <v>NEUTRAL</v>
      </c>
    </row>
    <row r="333" spans="1:8" ht="13.5" x14ac:dyDescent="0.35">
      <c r="A333" s="3">
        <v>42488</v>
      </c>
      <c r="B333" s="2">
        <v>55.3</v>
      </c>
      <c r="C333" s="2">
        <v>19.111499999999999</v>
      </c>
      <c r="D333" s="2">
        <v>697</v>
      </c>
      <c r="E333" s="7">
        <f t="shared" si="20"/>
        <v>1004408</v>
      </c>
      <c r="F333" s="7" t="str">
        <f t="shared" si="22"/>
        <v>Bullish</v>
      </c>
      <c r="G333" s="7" t="str">
        <f t="shared" si="23"/>
        <v>Neutral</v>
      </c>
      <c r="H333" s="7" t="str">
        <f t="shared" si="21"/>
        <v>NEUTRAL</v>
      </c>
    </row>
    <row r="334" spans="1:8" ht="13.5" x14ac:dyDescent="0.35">
      <c r="A334" s="3">
        <v>42489</v>
      </c>
      <c r="B334" s="2">
        <v>54</v>
      </c>
      <c r="C334" s="2">
        <v>18.662199999999999</v>
      </c>
      <c r="D334" s="2">
        <v>5612</v>
      </c>
      <c r="E334" s="7">
        <f t="shared" si="20"/>
        <v>998796</v>
      </c>
      <c r="F334" s="7" t="str">
        <f t="shared" si="22"/>
        <v>Bullish</v>
      </c>
      <c r="G334" s="7" t="str">
        <f t="shared" si="23"/>
        <v>Neutral</v>
      </c>
      <c r="H334" s="7" t="str">
        <f t="shared" si="21"/>
        <v>BULLISH DIVERGENCE</v>
      </c>
    </row>
    <row r="335" spans="1:8" ht="13.5" x14ac:dyDescent="0.35">
      <c r="A335" s="3">
        <v>42492</v>
      </c>
      <c r="B335" s="2">
        <v>52.85</v>
      </c>
      <c r="C335" s="2">
        <v>18.264800000000001</v>
      </c>
      <c r="D335" s="2">
        <v>3492</v>
      </c>
      <c r="E335" s="7">
        <f t="shared" si="20"/>
        <v>995304</v>
      </c>
      <c r="F335" s="7" t="str">
        <f t="shared" si="22"/>
        <v>Bearish</v>
      </c>
      <c r="G335" s="7" t="str">
        <f t="shared" si="23"/>
        <v>Neutral</v>
      </c>
      <c r="H335" s="7" t="str">
        <f t="shared" si="21"/>
        <v>CONFIRMED BEARISH</v>
      </c>
    </row>
    <row r="336" spans="1:8" ht="13.5" x14ac:dyDescent="0.35">
      <c r="A336" s="3">
        <v>42493</v>
      </c>
      <c r="B336" s="2">
        <v>52.13</v>
      </c>
      <c r="C336" s="2">
        <v>18.015999999999998</v>
      </c>
      <c r="D336" s="2">
        <v>3049</v>
      </c>
      <c r="E336" s="7">
        <f t="shared" si="20"/>
        <v>992255</v>
      </c>
      <c r="F336" s="7" t="str">
        <f t="shared" si="22"/>
        <v>Bearish</v>
      </c>
      <c r="G336" s="7" t="str">
        <f t="shared" si="23"/>
        <v>Neutral</v>
      </c>
      <c r="H336" s="7" t="str">
        <f t="shared" si="21"/>
        <v>CONFIRMED BEARISH</v>
      </c>
    </row>
    <row r="337" spans="1:8" ht="13.5" x14ac:dyDescent="0.35">
      <c r="A337" s="3">
        <v>42494</v>
      </c>
      <c r="B337" s="2">
        <v>54.34</v>
      </c>
      <c r="C337" s="2">
        <v>18.779699999999998</v>
      </c>
      <c r="D337" s="2">
        <v>2907</v>
      </c>
      <c r="E337" s="7">
        <f t="shared" si="20"/>
        <v>995162</v>
      </c>
      <c r="F337" s="7" t="str">
        <f t="shared" si="22"/>
        <v>Bearish</v>
      </c>
      <c r="G337" s="7" t="str">
        <f t="shared" si="23"/>
        <v>Neutral</v>
      </c>
      <c r="H337" s="7" t="str">
        <f t="shared" si="21"/>
        <v>CONFIRMED BEARISH</v>
      </c>
    </row>
    <row r="338" spans="1:8" ht="13.5" x14ac:dyDescent="0.35">
      <c r="A338" s="3">
        <v>42495</v>
      </c>
      <c r="B338" s="2">
        <v>55.89</v>
      </c>
      <c r="C338" s="2">
        <v>19.3154</v>
      </c>
      <c r="D338" s="2">
        <v>3490</v>
      </c>
      <c r="E338" s="7">
        <f t="shared" si="20"/>
        <v>998652</v>
      </c>
      <c r="F338" s="7" t="str">
        <f t="shared" si="22"/>
        <v>Bearish</v>
      </c>
      <c r="G338" s="7" t="str">
        <f t="shared" si="23"/>
        <v>Neutral</v>
      </c>
      <c r="H338" s="7" t="str">
        <f t="shared" si="21"/>
        <v>BEARISH DIVERGENCE</v>
      </c>
    </row>
    <row r="339" spans="1:8" ht="13.5" x14ac:dyDescent="0.35">
      <c r="A339" s="3">
        <v>42496</v>
      </c>
      <c r="B339" s="2">
        <v>54.33</v>
      </c>
      <c r="C339" s="2">
        <v>18.776299999999999</v>
      </c>
      <c r="D339" s="2">
        <v>2436</v>
      </c>
      <c r="E339" s="7">
        <f t="shared" si="20"/>
        <v>996216</v>
      </c>
      <c r="F339" s="7" t="str">
        <f t="shared" si="22"/>
        <v>Bearish</v>
      </c>
      <c r="G339" s="7" t="str">
        <f t="shared" si="23"/>
        <v>Neutral</v>
      </c>
      <c r="H339" s="7" t="str">
        <f t="shared" si="21"/>
        <v>BEARISH DIVERGENCE</v>
      </c>
    </row>
    <row r="340" spans="1:8" ht="13.5" x14ac:dyDescent="0.35">
      <c r="A340" s="3">
        <v>42499</v>
      </c>
      <c r="B340" s="2">
        <v>55.4</v>
      </c>
      <c r="C340" s="2">
        <v>19.146100000000001</v>
      </c>
      <c r="D340" s="2">
        <v>313</v>
      </c>
      <c r="E340" s="7">
        <f t="shared" si="20"/>
        <v>996529</v>
      </c>
      <c r="F340" s="7" t="str">
        <f t="shared" si="22"/>
        <v>Bullish</v>
      </c>
      <c r="G340" s="7" t="str">
        <f t="shared" si="23"/>
        <v>Neutral</v>
      </c>
      <c r="H340" s="7" t="str">
        <f t="shared" si="21"/>
        <v>NEUTRAL</v>
      </c>
    </row>
    <row r="341" spans="1:8" ht="13.5" x14ac:dyDescent="0.35">
      <c r="A341" s="3">
        <v>42500</v>
      </c>
      <c r="B341" s="2">
        <v>55.05</v>
      </c>
      <c r="C341" s="2">
        <v>19.025099999999998</v>
      </c>
      <c r="D341" s="2">
        <v>3314</v>
      </c>
      <c r="E341" s="7">
        <f t="shared" si="20"/>
        <v>993215</v>
      </c>
      <c r="F341" s="7" t="str">
        <f t="shared" si="22"/>
        <v>Bullish</v>
      </c>
      <c r="G341" s="7" t="str">
        <f t="shared" si="23"/>
        <v>Neutral</v>
      </c>
      <c r="H341" s="7" t="str">
        <f t="shared" si="21"/>
        <v>NEUTRAL</v>
      </c>
    </row>
    <row r="342" spans="1:8" ht="13.5" x14ac:dyDescent="0.35">
      <c r="A342" s="3">
        <v>42501</v>
      </c>
      <c r="B342" s="2">
        <v>55.7</v>
      </c>
      <c r="C342" s="2">
        <v>19.249700000000001</v>
      </c>
      <c r="D342" s="2">
        <v>5225</v>
      </c>
      <c r="E342" s="7">
        <f t="shared" si="20"/>
        <v>998440</v>
      </c>
      <c r="F342" s="7" t="str">
        <f t="shared" si="22"/>
        <v>Bullish</v>
      </c>
      <c r="G342" s="7" t="str">
        <f t="shared" si="23"/>
        <v>Neutral</v>
      </c>
      <c r="H342" s="7" t="str">
        <f t="shared" si="21"/>
        <v>NEUTRAL</v>
      </c>
    </row>
    <row r="343" spans="1:8" ht="13.5" x14ac:dyDescent="0.35">
      <c r="A343" s="3">
        <v>42502</v>
      </c>
      <c r="B343" s="2">
        <v>54.95</v>
      </c>
      <c r="C343" s="2">
        <v>18.990500000000001</v>
      </c>
      <c r="D343" s="2">
        <v>2091</v>
      </c>
      <c r="E343" s="7">
        <f t="shared" si="20"/>
        <v>996349</v>
      </c>
      <c r="F343" s="7" t="str">
        <f t="shared" si="22"/>
        <v>Bearish</v>
      </c>
      <c r="G343" s="7" t="str">
        <f t="shared" si="23"/>
        <v>Neutral</v>
      </c>
      <c r="H343" s="7" t="str">
        <f t="shared" si="21"/>
        <v>CONFIRMED BEARISH</v>
      </c>
    </row>
    <row r="344" spans="1:8" ht="13.5" x14ac:dyDescent="0.35">
      <c r="A344" s="3">
        <v>42503</v>
      </c>
      <c r="B344" s="2">
        <v>54.84</v>
      </c>
      <c r="C344" s="2">
        <v>18.952500000000001</v>
      </c>
      <c r="D344" s="2">
        <v>804</v>
      </c>
      <c r="E344" s="7">
        <f t="shared" si="20"/>
        <v>995545</v>
      </c>
      <c r="F344" s="7" t="str">
        <f t="shared" si="22"/>
        <v>Bearish</v>
      </c>
      <c r="G344" s="7" t="str">
        <f t="shared" si="23"/>
        <v>Neutral</v>
      </c>
      <c r="H344" s="7" t="str">
        <f t="shared" si="21"/>
        <v>BEARISH DIVERGENCE</v>
      </c>
    </row>
    <row r="345" spans="1:8" ht="13.5" x14ac:dyDescent="0.35">
      <c r="A345" s="3">
        <v>42506</v>
      </c>
      <c r="B345" s="2">
        <v>54.89</v>
      </c>
      <c r="C345" s="2">
        <v>19.466200000000001</v>
      </c>
      <c r="D345" s="2">
        <v>449</v>
      </c>
      <c r="E345" s="7">
        <f t="shared" si="20"/>
        <v>995994</v>
      </c>
      <c r="F345" s="7" t="str">
        <f t="shared" si="22"/>
        <v>Bearish</v>
      </c>
      <c r="G345" s="7" t="str">
        <f t="shared" si="23"/>
        <v>Neutral</v>
      </c>
      <c r="H345" s="7" t="str">
        <f t="shared" si="21"/>
        <v>CONFIRMED BEARISH</v>
      </c>
    </row>
    <row r="346" spans="1:8" ht="13.5" x14ac:dyDescent="0.35">
      <c r="A346" s="3">
        <v>42507</v>
      </c>
      <c r="B346" s="2">
        <v>53.5</v>
      </c>
      <c r="C346" s="2">
        <v>18.973299999999998</v>
      </c>
      <c r="D346" s="2">
        <v>2382</v>
      </c>
      <c r="E346" s="7">
        <f t="shared" si="20"/>
        <v>993612</v>
      </c>
      <c r="F346" s="7" t="str">
        <f t="shared" si="22"/>
        <v>Bullish</v>
      </c>
      <c r="G346" s="7" t="str">
        <f t="shared" si="23"/>
        <v>Neutral</v>
      </c>
      <c r="H346" s="7" t="str">
        <f t="shared" si="21"/>
        <v>BULLISH DIVERGENCE</v>
      </c>
    </row>
    <row r="347" spans="1:8" ht="13.5" x14ac:dyDescent="0.35">
      <c r="A347" s="3">
        <v>42508</v>
      </c>
      <c r="B347" s="2">
        <v>53</v>
      </c>
      <c r="C347" s="2">
        <v>18.7959</v>
      </c>
      <c r="D347" s="2">
        <v>357</v>
      </c>
      <c r="E347" s="7">
        <f t="shared" si="20"/>
        <v>993255</v>
      </c>
      <c r="F347" s="7" t="str">
        <f t="shared" si="22"/>
        <v>Bearish</v>
      </c>
      <c r="G347" s="7" t="str">
        <f t="shared" si="23"/>
        <v>Neutral</v>
      </c>
      <c r="H347" s="7" t="str">
        <f t="shared" si="21"/>
        <v>CONFIRMED BEARISH</v>
      </c>
    </row>
    <row r="348" spans="1:8" ht="13.5" x14ac:dyDescent="0.35">
      <c r="A348" s="3">
        <v>42509</v>
      </c>
      <c r="B348" s="2">
        <v>51.9</v>
      </c>
      <c r="C348" s="2">
        <v>18.405799999999999</v>
      </c>
      <c r="D348" s="2">
        <v>2487</v>
      </c>
      <c r="E348" s="7">
        <f t="shared" si="20"/>
        <v>990768</v>
      </c>
      <c r="F348" s="7" t="str">
        <f t="shared" si="22"/>
        <v>Bearish</v>
      </c>
      <c r="G348" s="7" t="str">
        <f t="shared" si="23"/>
        <v>Neutral</v>
      </c>
      <c r="H348" s="7" t="str">
        <f t="shared" si="21"/>
        <v>CONFIRMED BEARISH</v>
      </c>
    </row>
    <row r="349" spans="1:8" ht="13.5" x14ac:dyDescent="0.35">
      <c r="A349" s="3">
        <v>42510</v>
      </c>
      <c r="B349" s="2">
        <v>51.69</v>
      </c>
      <c r="C349" s="2">
        <v>18.331399999999999</v>
      </c>
      <c r="D349" s="2">
        <v>3270</v>
      </c>
      <c r="E349" s="7">
        <f t="shared" si="20"/>
        <v>987498</v>
      </c>
      <c r="F349" s="7" t="str">
        <f t="shared" si="22"/>
        <v>Bearish</v>
      </c>
      <c r="G349" s="7" t="str">
        <f t="shared" si="23"/>
        <v>Neutral</v>
      </c>
      <c r="H349" s="7" t="str">
        <f t="shared" si="21"/>
        <v>CONFIRMED BEARISH</v>
      </c>
    </row>
    <row r="350" spans="1:8" ht="13.5" x14ac:dyDescent="0.35">
      <c r="A350" s="3">
        <v>42513</v>
      </c>
      <c r="B350" s="2">
        <v>51.79</v>
      </c>
      <c r="C350" s="2">
        <v>18.366800000000001</v>
      </c>
      <c r="D350" s="2">
        <v>3501</v>
      </c>
      <c r="E350" s="7">
        <f t="shared" si="20"/>
        <v>990999</v>
      </c>
      <c r="F350" s="7" t="str">
        <f t="shared" si="22"/>
        <v>Bearish</v>
      </c>
      <c r="G350" s="7" t="str">
        <f t="shared" si="23"/>
        <v>Neutral</v>
      </c>
      <c r="H350" s="7" t="str">
        <f t="shared" si="21"/>
        <v>CONFIRMED BEARISH</v>
      </c>
    </row>
    <row r="351" spans="1:8" ht="13.5" x14ac:dyDescent="0.35">
      <c r="A351" s="3">
        <v>42514</v>
      </c>
      <c r="B351" s="2">
        <v>52.95</v>
      </c>
      <c r="C351" s="2">
        <v>18.778199999999998</v>
      </c>
      <c r="D351" s="2">
        <v>5267</v>
      </c>
      <c r="E351" s="7">
        <f t="shared" si="20"/>
        <v>996266</v>
      </c>
      <c r="F351" s="7" t="str">
        <f t="shared" si="22"/>
        <v>Bullish</v>
      </c>
      <c r="G351" s="7" t="str">
        <f t="shared" si="23"/>
        <v>Neutral</v>
      </c>
      <c r="H351" s="7" t="str">
        <f t="shared" si="21"/>
        <v>BULLISH DIVERGENCE</v>
      </c>
    </row>
    <row r="352" spans="1:8" ht="13.5" x14ac:dyDescent="0.35">
      <c r="A352" s="3">
        <v>42515</v>
      </c>
      <c r="B352" s="2">
        <v>53.5</v>
      </c>
      <c r="C352" s="2">
        <v>18.973299999999998</v>
      </c>
      <c r="D352" s="2">
        <v>3074</v>
      </c>
      <c r="E352" s="7">
        <f t="shared" si="20"/>
        <v>999340</v>
      </c>
      <c r="F352" s="7" t="str">
        <f t="shared" si="22"/>
        <v>Bullish</v>
      </c>
      <c r="G352" s="7" t="str">
        <f t="shared" si="23"/>
        <v>Neutral</v>
      </c>
      <c r="H352" s="7" t="str">
        <f t="shared" si="21"/>
        <v>NEUTRAL</v>
      </c>
    </row>
    <row r="353" spans="1:8" ht="13.5" x14ac:dyDescent="0.35">
      <c r="A353" s="3">
        <v>42516</v>
      </c>
      <c r="B353" s="2">
        <v>53.5</v>
      </c>
      <c r="C353" s="2">
        <v>18.973299999999998</v>
      </c>
      <c r="D353" s="2">
        <v>6092</v>
      </c>
      <c r="E353" s="7">
        <f t="shared" si="20"/>
        <v>999340</v>
      </c>
      <c r="F353" s="7" t="str">
        <f t="shared" si="22"/>
        <v>Bullish</v>
      </c>
      <c r="G353" s="7" t="str">
        <f t="shared" si="23"/>
        <v>Neutral</v>
      </c>
      <c r="H353" s="7" t="str">
        <f t="shared" si="21"/>
        <v>NEUTRAL</v>
      </c>
    </row>
    <row r="354" spans="1:8" ht="13.5" x14ac:dyDescent="0.35">
      <c r="A354" s="3">
        <v>42517</v>
      </c>
      <c r="B354" s="2">
        <v>53.89</v>
      </c>
      <c r="C354" s="2">
        <v>19.111599999999999</v>
      </c>
      <c r="D354" s="2">
        <v>3168</v>
      </c>
      <c r="E354" s="7">
        <f t="shared" si="20"/>
        <v>1002508</v>
      </c>
      <c r="F354" s="7" t="str">
        <f t="shared" si="22"/>
        <v>Bullish</v>
      </c>
      <c r="G354" s="7" t="str">
        <f t="shared" si="23"/>
        <v>Neutral</v>
      </c>
      <c r="H354" s="7" t="str">
        <f t="shared" si="21"/>
        <v>NEUTRAL</v>
      </c>
    </row>
    <row r="355" spans="1:8" ht="13.5" x14ac:dyDescent="0.35">
      <c r="A355" s="3">
        <v>42520</v>
      </c>
      <c r="B355" s="2">
        <v>54.1</v>
      </c>
      <c r="C355" s="2">
        <v>19.186</v>
      </c>
      <c r="D355" s="2">
        <v>5799</v>
      </c>
      <c r="E355" s="7">
        <f t="shared" si="20"/>
        <v>1008307</v>
      </c>
      <c r="F355" s="7" t="str">
        <f t="shared" si="22"/>
        <v>Bullish</v>
      </c>
      <c r="G355" s="7" t="str">
        <f t="shared" si="23"/>
        <v>Neutral</v>
      </c>
      <c r="H355" s="7" t="str">
        <f t="shared" si="21"/>
        <v>NEUTRAL</v>
      </c>
    </row>
    <row r="356" spans="1:8" ht="13.5" x14ac:dyDescent="0.35">
      <c r="A356" s="3">
        <v>42521</v>
      </c>
      <c r="B356" s="2">
        <v>54.6</v>
      </c>
      <c r="C356" s="2">
        <v>19.363399999999999</v>
      </c>
      <c r="D356" s="2">
        <v>4288</v>
      </c>
      <c r="E356" s="7">
        <f t="shared" si="20"/>
        <v>1012595</v>
      </c>
      <c r="F356" s="7" t="str">
        <f t="shared" si="22"/>
        <v>Bullish</v>
      </c>
      <c r="G356" s="7" t="str">
        <f t="shared" si="23"/>
        <v>Neutral</v>
      </c>
      <c r="H356" s="7" t="str">
        <f t="shared" si="21"/>
        <v>NEUTRAL</v>
      </c>
    </row>
    <row r="357" spans="1:8" ht="13.5" x14ac:dyDescent="0.35">
      <c r="A357" s="3">
        <v>42522</v>
      </c>
      <c r="B357" s="2">
        <v>37.799999999999997</v>
      </c>
      <c r="C357" s="2">
        <v>20.2041</v>
      </c>
      <c r="D357" s="2">
        <v>29364</v>
      </c>
      <c r="E357" s="7">
        <f t="shared" si="20"/>
        <v>983231</v>
      </c>
      <c r="F357" s="7" t="str">
        <f t="shared" si="22"/>
        <v>Bearish</v>
      </c>
      <c r="G357" s="7" t="str">
        <f t="shared" si="23"/>
        <v>Neutral</v>
      </c>
      <c r="H357" s="7" t="str">
        <f t="shared" si="21"/>
        <v>CONFIRMED BEARISH</v>
      </c>
    </row>
    <row r="358" spans="1:8" ht="13.5" x14ac:dyDescent="0.35">
      <c r="A358" s="3">
        <v>42523</v>
      </c>
      <c r="B358" s="2">
        <v>40</v>
      </c>
      <c r="C358" s="2">
        <v>21.38</v>
      </c>
      <c r="D358" s="2">
        <v>32043</v>
      </c>
      <c r="E358" s="7">
        <f t="shared" si="20"/>
        <v>1015274</v>
      </c>
      <c r="F358" s="7" t="str">
        <f t="shared" si="22"/>
        <v>Bullish</v>
      </c>
      <c r="G358" s="7" t="str">
        <f t="shared" si="23"/>
        <v>Neutral</v>
      </c>
      <c r="H358" s="7" t="str">
        <f t="shared" si="21"/>
        <v>BULLISH DIVERGENCE</v>
      </c>
    </row>
    <row r="359" spans="1:8" ht="13.5" x14ac:dyDescent="0.35">
      <c r="A359" s="3">
        <v>42524</v>
      </c>
      <c r="B359" s="2">
        <v>41.8</v>
      </c>
      <c r="C359" s="2">
        <v>22.342099999999999</v>
      </c>
      <c r="D359" s="2">
        <v>39088</v>
      </c>
      <c r="E359" s="7">
        <f t="shared" si="20"/>
        <v>1054362</v>
      </c>
      <c r="F359" s="7" t="str">
        <f t="shared" si="22"/>
        <v>Bullish</v>
      </c>
      <c r="G359" s="7" t="str">
        <f t="shared" si="23"/>
        <v>Strong</v>
      </c>
      <c r="H359" s="7" t="str">
        <f t="shared" si="21"/>
        <v>BULLISH DIVERGENCE</v>
      </c>
    </row>
    <row r="360" spans="1:8" ht="13.5" x14ac:dyDescent="0.35">
      <c r="A360" s="3">
        <v>42527</v>
      </c>
      <c r="B360" s="2">
        <v>42.88</v>
      </c>
      <c r="C360" s="2">
        <v>22.9193</v>
      </c>
      <c r="D360" s="2">
        <v>4659</v>
      </c>
      <c r="E360" s="7">
        <f t="shared" si="20"/>
        <v>1059021</v>
      </c>
      <c r="F360" s="7" t="str">
        <f t="shared" si="22"/>
        <v>Bullish</v>
      </c>
      <c r="G360" s="7" t="str">
        <f t="shared" si="23"/>
        <v>Strong</v>
      </c>
      <c r="H360" s="7" t="str">
        <f t="shared" si="21"/>
        <v>BULLISH DIVERGENCE</v>
      </c>
    </row>
    <row r="361" spans="1:8" ht="13.5" x14ac:dyDescent="0.35">
      <c r="A361" s="3">
        <v>42528</v>
      </c>
      <c r="B361" s="2">
        <v>42.4</v>
      </c>
      <c r="C361" s="2">
        <v>22.662800000000001</v>
      </c>
      <c r="D361" s="2">
        <v>3205</v>
      </c>
      <c r="E361" s="7">
        <f t="shared" si="20"/>
        <v>1055816</v>
      </c>
      <c r="F361" s="7" t="str">
        <f t="shared" si="22"/>
        <v>Bullish</v>
      </c>
      <c r="G361" s="7" t="str">
        <f t="shared" si="23"/>
        <v>Strong</v>
      </c>
      <c r="H361" s="7" t="str">
        <f t="shared" si="21"/>
        <v>BULLISH DIVERGENCE</v>
      </c>
    </row>
    <row r="362" spans="1:8" ht="13.5" x14ac:dyDescent="0.35">
      <c r="A362" s="3">
        <v>42529</v>
      </c>
      <c r="B362" s="2">
        <v>41.8</v>
      </c>
      <c r="C362" s="2">
        <v>22.342099999999999</v>
      </c>
      <c r="D362" s="2">
        <v>5262</v>
      </c>
      <c r="E362" s="7">
        <f t="shared" si="20"/>
        <v>1050554</v>
      </c>
      <c r="F362" s="7" t="str">
        <f t="shared" si="22"/>
        <v>Bullish</v>
      </c>
      <c r="G362" s="7" t="str">
        <f t="shared" si="23"/>
        <v>Strong</v>
      </c>
      <c r="H362" s="7" t="str">
        <f t="shared" si="21"/>
        <v>NEUTRAL</v>
      </c>
    </row>
    <row r="363" spans="1:8" ht="13.5" x14ac:dyDescent="0.35">
      <c r="A363" s="3">
        <v>42530</v>
      </c>
      <c r="B363" s="2">
        <v>42.45</v>
      </c>
      <c r="C363" s="2">
        <v>22.689499999999999</v>
      </c>
      <c r="D363" s="2">
        <v>3973</v>
      </c>
      <c r="E363" s="7">
        <f t="shared" si="20"/>
        <v>1054527</v>
      </c>
      <c r="F363" s="7" t="str">
        <f t="shared" si="22"/>
        <v>Bullish</v>
      </c>
      <c r="G363" s="7" t="str">
        <f t="shared" si="23"/>
        <v>Strong</v>
      </c>
      <c r="H363" s="7" t="str">
        <f t="shared" si="21"/>
        <v>NEUTRAL</v>
      </c>
    </row>
    <row r="364" spans="1:8" ht="13.5" x14ac:dyDescent="0.35">
      <c r="A364" s="3">
        <v>42531</v>
      </c>
      <c r="B364" s="2">
        <v>42</v>
      </c>
      <c r="C364" s="2">
        <v>22.449000000000002</v>
      </c>
      <c r="D364" s="2">
        <v>6401</v>
      </c>
      <c r="E364" s="7">
        <f t="shared" si="20"/>
        <v>1048126</v>
      </c>
      <c r="F364" s="7" t="str">
        <f t="shared" si="22"/>
        <v>Bearish</v>
      </c>
      <c r="G364" s="7" t="str">
        <f t="shared" si="23"/>
        <v>Neutral</v>
      </c>
      <c r="H364" s="7" t="str">
        <f t="shared" si="21"/>
        <v>BEARISH DIVERGENCE</v>
      </c>
    </row>
    <row r="365" spans="1:8" ht="13.5" x14ac:dyDescent="0.35">
      <c r="A365" s="3">
        <v>42534</v>
      </c>
      <c r="B365" s="2">
        <v>43.3</v>
      </c>
      <c r="C365" s="2">
        <v>23.143799999999999</v>
      </c>
      <c r="D365" s="2">
        <v>24389</v>
      </c>
      <c r="E365" s="7">
        <f t="shared" si="20"/>
        <v>1072515</v>
      </c>
      <c r="F365" s="7" t="str">
        <f t="shared" si="22"/>
        <v>Bullish</v>
      </c>
      <c r="G365" s="7" t="str">
        <f t="shared" si="23"/>
        <v>Neutral</v>
      </c>
      <c r="H365" s="7" t="str">
        <f t="shared" si="21"/>
        <v>NEUTRAL</v>
      </c>
    </row>
    <row r="366" spans="1:8" ht="13.5" x14ac:dyDescent="0.35">
      <c r="A366" s="3">
        <v>42535</v>
      </c>
      <c r="B366" s="2">
        <v>43.9</v>
      </c>
      <c r="C366" s="2">
        <v>23.464500000000001</v>
      </c>
      <c r="D366" s="2">
        <v>12143</v>
      </c>
      <c r="E366" s="7">
        <f t="shared" si="20"/>
        <v>1084658</v>
      </c>
      <c r="F366" s="7" t="str">
        <f t="shared" si="22"/>
        <v>Bullish</v>
      </c>
      <c r="G366" s="7" t="str">
        <f t="shared" si="23"/>
        <v>Strong</v>
      </c>
      <c r="H366" s="7" t="str">
        <f t="shared" si="21"/>
        <v>NEUTRAL</v>
      </c>
    </row>
    <row r="367" spans="1:8" ht="13.5" x14ac:dyDescent="0.35">
      <c r="A367" s="3">
        <v>42536</v>
      </c>
      <c r="B367" s="2">
        <v>44.48</v>
      </c>
      <c r="C367" s="2">
        <v>23.7745</v>
      </c>
      <c r="D367" s="2">
        <v>9668</v>
      </c>
      <c r="E367" s="7">
        <f t="shared" si="20"/>
        <v>1094326</v>
      </c>
      <c r="F367" s="7" t="str">
        <f t="shared" si="22"/>
        <v>Bullish</v>
      </c>
      <c r="G367" s="7" t="str">
        <f t="shared" si="23"/>
        <v>Strong</v>
      </c>
      <c r="H367" s="7" t="str">
        <f t="shared" si="21"/>
        <v>NEUTRAL</v>
      </c>
    </row>
    <row r="368" spans="1:8" ht="13.5" x14ac:dyDescent="0.35">
      <c r="A368" s="3">
        <v>42537</v>
      </c>
      <c r="B368" s="2">
        <v>45.8</v>
      </c>
      <c r="C368" s="2">
        <v>24.4801</v>
      </c>
      <c r="D368" s="2">
        <v>30506</v>
      </c>
      <c r="E368" s="7">
        <f t="shared" si="20"/>
        <v>1124832</v>
      </c>
      <c r="F368" s="7" t="str">
        <f t="shared" si="22"/>
        <v>Bullish</v>
      </c>
      <c r="G368" s="7" t="str">
        <f t="shared" si="23"/>
        <v>Strong</v>
      </c>
      <c r="H368" s="7" t="str">
        <f t="shared" si="21"/>
        <v>NEUTRAL</v>
      </c>
    </row>
    <row r="369" spans="1:8" ht="13.5" x14ac:dyDescent="0.35">
      <c r="A369" s="3">
        <v>42538</v>
      </c>
      <c r="B369" s="2">
        <v>47.5</v>
      </c>
      <c r="C369" s="2">
        <v>25.3887</v>
      </c>
      <c r="D369" s="2">
        <v>13411</v>
      </c>
      <c r="E369" s="7">
        <f t="shared" si="20"/>
        <v>1138243</v>
      </c>
      <c r="F369" s="7" t="str">
        <f t="shared" si="22"/>
        <v>Bullish</v>
      </c>
      <c r="G369" s="7" t="str">
        <f t="shared" si="23"/>
        <v>Strong</v>
      </c>
      <c r="H369" s="7" t="str">
        <f t="shared" si="21"/>
        <v>NEUTRAL</v>
      </c>
    </row>
    <row r="370" spans="1:8" ht="13.5" x14ac:dyDescent="0.35">
      <c r="A370" s="3">
        <v>42541</v>
      </c>
      <c r="B370" s="2">
        <v>48.21</v>
      </c>
      <c r="C370" s="2">
        <v>25.7682</v>
      </c>
      <c r="D370" s="2">
        <v>17954</v>
      </c>
      <c r="E370" s="7">
        <f t="shared" si="20"/>
        <v>1156197</v>
      </c>
      <c r="F370" s="7" t="str">
        <f t="shared" si="22"/>
        <v>Bullish</v>
      </c>
      <c r="G370" s="7" t="str">
        <f t="shared" si="23"/>
        <v>Strong</v>
      </c>
      <c r="H370" s="7" t="str">
        <f t="shared" si="21"/>
        <v>NEUTRAL</v>
      </c>
    </row>
    <row r="371" spans="1:8" ht="13.5" x14ac:dyDescent="0.35">
      <c r="A371" s="3">
        <v>42542</v>
      </c>
      <c r="B371" s="2">
        <v>48.78</v>
      </c>
      <c r="C371" s="2">
        <v>26.072900000000001</v>
      </c>
      <c r="D371" s="2">
        <v>11821</v>
      </c>
      <c r="E371" s="7">
        <f t="shared" si="20"/>
        <v>1168018</v>
      </c>
      <c r="F371" s="7" t="str">
        <f t="shared" si="22"/>
        <v>Bullish</v>
      </c>
      <c r="G371" s="7" t="str">
        <f t="shared" si="23"/>
        <v>Strong</v>
      </c>
      <c r="H371" s="7" t="str">
        <f t="shared" si="21"/>
        <v>NEUTRAL</v>
      </c>
    </row>
    <row r="372" spans="1:8" ht="13.5" x14ac:dyDescent="0.35">
      <c r="A372" s="3">
        <v>42543</v>
      </c>
      <c r="B372" s="2">
        <v>48.4</v>
      </c>
      <c r="C372" s="2">
        <v>25.869800000000001</v>
      </c>
      <c r="D372" s="2">
        <v>8953</v>
      </c>
      <c r="E372" s="7">
        <f t="shared" si="20"/>
        <v>1159065</v>
      </c>
      <c r="F372" s="7" t="str">
        <f t="shared" si="22"/>
        <v>Bullish</v>
      </c>
      <c r="G372" s="7" t="str">
        <f t="shared" si="23"/>
        <v>Strong</v>
      </c>
      <c r="H372" s="7" t="str">
        <f t="shared" si="21"/>
        <v>NEUTRAL</v>
      </c>
    </row>
    <row r="373" spans="1:8" ht="13.5" x14ac:dyDescent="0.35">
      <c r="A373" s="3">
        <v>42544</v>
      </c>
      <c r="B373" s="2">
        <v>47.8</v>
      </c>
      <c r="C373" s="2">
        <v>25.549099999999999</v>
      </c>
      <c r="D373" s="2">
        <v>18656</v>
      </c>
      <c r="E373" s="7">
        <f t="shared" si="20"/>
        <v>1140409</v>
      </c>
      <c r="F373" s="7" t="str">
        <f t="shared" si="22"/>
        <v>Bullish</v>
      </c>
      <c r="G373" s="7" t="str">
        <f t="shared" si="23"/>
        <v>Neutral</v>
      </c>
      <c r="H373" s="7" t="str">
        <f t="shared" si="21"/>
        <v>NEUTRAL</v>
      </c>
    </row>
    <row r="374" spans="1:8" ht="13.5" x14ac:dyDescent="0.35">
      <c r="A374" s="3">
        <v>42545</v>
      </c>
      <c r="B374" s="2">
        <v>44.89</v>
      </c>
      <c r="C374" s="2">
        <v>23.9937</v>
      </c>
      <c r="D374" s="2">
        <v>7337</v>
      </c>
      <c r="E374" s="7">
        <f t="shared" si="20"/>
        <v>1133072</v>
      </c>
      <c r="F374" s="7" t="str">
        <f t="shared" si="22"/>
        <v>Bearish</v>
      </c>
      <c r="G374" s="7" t="str">
        <f t="shared" si="23"/>
        <v>Neutral</v>
      </c>
      <c r="H374" s="7" t="str">
        <f t="shared" si="21"/>
        <v>CONFIRMED BEARISH</v>
      </c>
    </row>
    <row r="375" spans="1:8" ht="13.5" x14ac:dyDescent="0.35">
      <c r="A375" s="3">
        <v>42548</v>
      </c>
      <c r="B375" s="2">
        <v>44.89</v>
      </c>
      <c r="C375" s="2">
        <v>23.9937</v>
      </c>
      <c r="D375" s="2">
        <v>0</v>
      </c>
      <c r="E375" s="7">
        <f t="shared" si="20"/>
        <v>1133072</v>
      </c>
      <c r="F375" s="7" t="str">
        <f t="shared" si="22"/>
        <v>Bearish</v>
      </c>
      <c r="G375" s="7" t="str">
        <f t="shared" si="23"/>
        <v>Weak</v>
      </c>
      <c r="H375" s="7" t="str">
        <f t="shared" si="21"/>
        <v>CONFIRMED BEARISH</v>
      </c>
    </row>
    <row r="376" spans="1:8" ht="13.5" x14ac:dyDescent="0.35">
      <c r="A376" s="3">
        <v>42549</v>
      </c>
      <c r="B376" s="2">
        <v>42.16</v>
      </c>
      <c r="C376" s="2">
        <v>22.534500000000001</v>
      </c>
      <c r="D376" s="2">
        <v>18873</v>
      </c>
      <c r="E376" s="7">
        <f t="shared" si="20"/>
        <v>1114199</v>
      </c>
      <c r="F376" s="7" t="str">
        <f t="shared" si="22"/>
        <v>Bearish</v>
      </c>
      <c r="G376" s="7" t="str">
        <f t="shared" si="23"/>
        <v>Weak</v>
      </c>
      <c r="H376" s="7" t="str">
        <f t="shared" si="21"/>
        <v>CONFIRMED BEARISH</v>
      </c>
    </row>
    <row r="377" spans="1:8" ht="13.5" x14ac:dyDescent="0.35">
      <c r="A377" s="3">
        <v>42550</v>
      </c>
      <c r="B377" s="2">
        <v>40.270000000000003</v>
      </c>
      <c r="C377" s="2">
        <v>21.5243</v>
      </c>
      <c r="D377" s="2">
        <v>0</v>
      </c>
      <c r="E377" s="7">
        <f t="shared" si="20"/>
        <v>1114199</v>
      </c>
      <c r="F377" s="7" t="str">
        <f t="shared" si="22"/>
        <v>Bearish</v>
      </c>
      <c r="G377" s="7" t="str">
        <f t="shared" si="23"/>
        <v>Weak</v>
      </c>
      <c r="H377" s="7" t="str">
        <f t="shared" si="21"/>
        <v>CONFIRMED BEARISH</v>
      </c>
    </row>
    <row r="378" spans="1:8" ht="13.5" x14ac:dyDescent="0.35">
      <c r="A378" s="3">
        <v>42551</v>
      </c>
      <c r="B378" s="2">
        <v>42.72</v>
      </c>
      <c r="C378" s="2">
        <v>22.8338</v>
      </c>
      <c r="D378" s="2">
        <v>55535</v>
      </c>
      <c r="E378" s="7">
        <f t="shared" si="20"/>
        <v>1169734</v>
      </c>
      <c r="F378" s="7" t="str">
        <f t="shared" si="22"/>
        <v>Bullish</v>
      </c>
      <c r="G378" s="7" t="str">
        <f t="shared" si="23"/>
        <v>Strong</v>
      </c>
      <c r="H378" s="7" t="str">
        <f t="shared" si="21"/>
        <v>BULLISH DIVERGENCE</v>
      </c>
    </row>
    <row r="379" spans="1:8" ht="13.5" x14ac:dyDescent="0.35">
      <c r="A379" s="3">
        <v>42552</v>
      </c>
      <c r="B379" s="2">
        <v>43.78</v>
      </c>
      <c r="C379" s="2">
        <v>23.400400000000001</v>
      </c>
      <c r="D379" s="2">
        <v>33946</v>
      </c>
      <c r="E379" s="7">
        <f t="shared" si="20"/>
        <v>1203680</v>
      </c>
      <c r="F379" s="7" t="str">
        <f t="shared" si="22"/>
        <v>Bullish</v>
      </c>
      <c r="G379" s="7" t="str">
        <f t="shared" si="23"/>
        <v>Strong</v>
      </c>
      <c r="H379" s="7" t="str">
        <f t="shared" si="21"/>
        <v>BULLISH DIVERGENCE</v>
      </c>
    </row>
    <row r="380" spans="1:8" ht="13.5" x14ac:dyDescent="0.35">
      <c r="A380" s="3">
        <v>42555</v>
      </c>
      <c r="B380" s="2">
        <v>43</v>
      </c>
      <c r="C380" s="2">
        <v>22.983499999999999</v>
      </c>
      <c r="D380" s="2">
        <v>3962</v>
      </c>
      <c r="E380" s="7">
        <f t="shared" si="20"/>
        <v>1199718</v>
      </c>
      <c r="F380" s="7" t="str">
        <f t="shared" si="22"/>
        <v>Bullish</v>
      </c>
      <c r="G380" s="7" t="str">
        <f t="shared" si="23"/>
        <v>Strong</v>
      </c>
      <c r="H380" s="7" t="str">
        <f t="shared" si="21"/>
        <v>BULLISH DIVERGENCE</v>
      </c>
    </row>
    <row r="381" spans="1:8" ht="13.5" x14ac:dyDescent="0.35">
      <c r="A381" s="3">
        <v>42559</v>
      </c>
      <c r="B381" s="2">
        <v>43.5</v>
      </c>
      <c r="C381" s="2">
        <v>23.250699999999998</v>
      </c>
      <c r="D381" s="2">
        <v>3065</v>
      </c>
      <c r="E381" s="7">
        <f t="shared" si="20"/>
        <v>1202783</v>
      </c>
      <c r="F381" s="7" t="str">
        <f t="shared" si="22"/>
        <v>Bullish</v>
      </c>
      <c r="G381" s="7" t="str">
        <f t="shared" si="23"/>
        <v>Strong</v>
      </c>
      <c r="H381" s="7" t="str">
        <f t="shared" si="21"/>
        <v>NEUTRAL</v>
      </c>
    </row>
    <row r="382" spans="1:8" ht="13.5" x14ac:dyDescent="0.35">
      <c r="A382" s="3">
        <v>42562</v>
      </c>
      <c r="B382" s="2">
        <v>43.79</v>
      </c>
      <c r="C382" s="2">
        <v>23.4057</v>
      </c>
      <c r="D382" s="2">
        <v>1945</v>
      </c>
      <c r="E382" s="7">
        <f t="shared" si="20"/>
        <v>1204728</v>
      </c>
      <c r="F382" s="7" t="str">
        <f t="shared" si="22"/>
        <v>Bullish</v>
      </c>
      <c r="G382" s="7" t="str">
        <f t="shared" si="23"/>
        <v>Strong</v>
      </c>
      <c r="H382" s="7" t="str">
        <f t="shared" si="21"/>
        <v>NEUTRAL</v>
      </c>
    </row>
    <row r="383" spans="1:8" ht="13.5" x14ac:dyDescent="0.35">
      <c r="A383" s="3">
        <v>42563</v>
      </c>
      <c r="B383" s="2">
        <v>44.64</v>
      </c>
      <c r="C383" s="2">
        <v>23.86</v>
      </c>
      <c r="D383" s="2">
        <v>5107</v>
      </c>
      <c r="E383" s="7">
        <f t="shared" si="20"/>
        <v>1209835</v>
      </c>
      <c r="F383" s="7" t="str">
        <f t="shared" si="22"/>
        <v>Bullish</v>
      </c>
      <c r="G383" s="7" t="str">
        <f t="shared" si="23"/>
        <v>Strong</v>
      </c>
      <c r="H383" s="7" t="str">
        <f t="shared" si="21"/>
        <v>NEUTRAL</v>
      </c>
    </row>
    <row r="384" spans="1:8" ht="13.5" x14ac:dyDescent="0.35">
      <c r="A384" s="3">
        <v>42564</v>
      </c>
      <c r="B384" s="2">
        <v>45.49</v>
      </c>
      <c r="C384" s="2">
        <v>24.314399999999999</v>
      </c>
      <c r="D384" s="2">
        <v>17595</v>
      </c>
      <c r="E384" s="7">
        <f t="shared" si="20"/>
        <v>1227430</v>
      </c>
      <c r="F384" s="7" t="str">
        <f t="shared" si="22"/>
        <v>Bullish</v>
      </c>
      <c r="G384" s="7" t="str">
        <f t="shared" si="23"/>
        <v>Neutral</v>
      </c>
      <c r="H384" s="7" t="str">
        <f t="shared" si="21"/>
        <v>NEUTRAL</v>
      </c>
    </row>
    <row r="385" spans="1:8" ht="13.5" x14ac:dyDescent="0.35">
      <c r="A385" s="3">
        <v>42565</v>
      </c>
      <c r="B385" s="2">
        <v>45.5</v>
      </c>
      <c r="C385" s="2">
        <v>24.319700000000001</v>
      </c>
      <c r="D385" s="2">
        <v>6141</v>
      </c>
      <c r="E385" s="7">
        <f t="shared" si="20"/>
        <v>1233571</v>
      </c>
      <c r="F385" s="7" t="str">
        <f t="shared" si="22"/>
        <v>Bullish</v>
      </c>
      <c r="G385" s="7" t="str">
        <f t="shared" si="23"/>
        <v>Strong</v>
      </c>
      <c r="H385" s="7" t="str">
        <f t="shared" si="21"/>
        <v>NEUTRAL</v>
      </c>
    </row>
    <row r="386" spans="1:8" ht="13.5" x14ac:dyDescent="0.35">
      <c r="A386" s="3">
        <v>42566</v>
      </c>
      <c r="B386" s="2">
        <v>45</v>
      </c>
      <c r="C386" s="2">
        <v>24.052499999999998</v>
      </c>
      <c r="D386" s="2">
        <v>37910</v>
      </c>
      <c r="E386" s="7">
        <f t="shared" si="20"/>
        <v>1195661</v>
      </c>
      <c r="F386" s="7" t="str">
        <f t="shared" si="22"/>
        <v>Bearish</v>
      </c>
      <c r="G386" s="7" t="str">
        <f t="shared" si="23"/>
        <v>Neutral</v>
      </c>
      <c r="H386" s="7" t="str">
        <f t="shared" si="21"/>
        <v>BEARISH DIVERGENCE</v>
      </c>
    </row>
    <row r="387" spans="1:8" ht="13.5" x14ac:dyDescent="0.35">
      <c r="A387" s="3">
        <v>42569</v>
      </c>
      <c r="B387" s="2">
        <v>45.4</v>
      </c>
      <c r="C387" s="2">
        <v>24.266300000000001</v>
      </c>
      <c r="D387" s="2">
        <v>3777</v>
      </c>
      <c r="E387" s="7">
        <f t="shared" si="20"/>
        <v>1199438</v>
      </c>
      <c r="F387" s="7" t="str">
        <f t="shared" si="22"/>
        <v>Bearish</v>
      </c>
      <c r="G387" s="7" t="str">
        <f t="shared" si="23"/>
        <v>Neutral</v>
      </c>
      <c r="H387" s="7" t="str">
        <f t="shared" si="21"/>
        <v>BEARISH DIVERGENCE</v>
      </c>
    </row>
    <row r="388" spans="1:8" ht="13.5" x14ac:dyDescent="0.35">
      <c r="A388" s="3">
        <v>42570</v>
      </c>
      <c r="B388" s="2">
        <v>44.99</v>
      </c>
      <c r="C388" s="2">
        <v>24.0471</v>
      </c>
      <c r="D388" s="2">
        <v>1841</v>
      </c>
      <c r="E388" s="7">
        <f t="shared" ref="E388:E451" si="24">IF(B388&gt;B387,E387+D388,IF(B388&lt;B387,E387-D388,E387))</f>
        <v>1197597</v>
      </c>
      <c r="F388" s="7" t="str">
        <f t="shared" si="22"/>
        <v>Bearish</v>
      </c>
      <c r="G388" s="7" t="str">
        <f t="shared" si="23"/>
        <v>Neutral</v>
      </c>
      <c r="H388" s="7" t="str">
        <f t="shared" si="21"/>
        <v>BEARISH DIVERGENCE</v>
      </c>
    </row>
    <row r="389" spans="1:8" ht="13.5" x14ac:dyDescent="0.35">
      <c r="A389" s="3">
        <v>42571</v>
      </c>
      <c r="B389" s="2">
        <v>44.69</v>
      </c>
      <c r="C389" s="2">
        <v>23.886800000000001</v>
      </c>
      <c r="D389" s="2">
        <v>5177</v>
      </c>
      <c r="E389" s="7">
        <f t="shared" si="24"/>
        <v>1192420</v>
      </c>
      <c r="F389" s="7" t="str">
        <f t="shared" si="22"/>
        <v>Bearish</v>
      </c>
      <c r="G389" s="7" t="str">
        <f t="shared" si="23"/>
        <v>Weak</v>
      </c>
      <c r="H389" s="7" t="str">
        <f t="shared" si="21"/>
        <v>CONFIRMED BEARISH</v>
      </c>
    </row>
    <row r="390" spans="1:8" ht="13.5" x14ac:dyDescent="0.35">
      <c r="A390" s="3">
        <v>42572</v>
      </c>
      <c r="B390" s="2">
        <v>44.5</v>
      </c>
      <c r="C390" s="2">
        <v>23.7852</v>
      </c>
      <c r="D390" s="2">
        <v>2380</v>
      </c>
      <c r="E390" s="7">
        <f t="shared" si="24"/>
        <v>1190040</v>
      </c>
      <c r="F390" s="7" t="str">
        <f t="shared" si="22"/>
        <v>Bearish</v>
      </c>
      <c r="G390" s="7" t="str">
        <f t="shared" si="23"/>
        <v>Weak</v>
      </c>
      <c r="H390" s="7" t="str">
        <f t="shared" si="21"/>
        <v>CONFIRMED BEARISH</v>
      </c>
    </row>
    <row r="391" spans="1:8" ht="13.5" x14ac:dyDescent="0.35">
      <c r="A391" s="3">
        <v>42573</v>
      </c>
      <c r="B391" s="2">
        <v>44</v>
      </c>
      <c r="C391" s="2">
        <v>23.518000000000001</v>
      </c>
      <c r="D391" s="2">
        <v>2597</v>
      </c>
      <c r="E391" s="7">
        <f t="shared" si="24"/>
        <v>1187443</v>
      </c>
      <c r="F391" s="7" t="str">
        <f t="shared" si="22"/>
        <v>Bearish</v>
      </c>
      <c r="G391" s="7" t="str">
        <f t="shared" si="23"/>
        <v>Neutral</v>
      </c>
      <c r="H391" s="7" t="str">
        <f t="shared" ref="H391:H454" si="25">IF(AND(B391&gt;E386,E391&gt;E386),"CONFIRMED BULLISH", IF(AND(B391&lt;B386,E391&lt;E386),"CONFIRMED BEARISH", IF(AND(B391&gt;B386,E391&lt;E386),"BEARISH DIVERGENCE",IF(AND(B391&lt;B386,E391&gt;E386),"BULLISH DIVERGENCE","NEUTRAL"))))</f>
        <v>CONFIRMED BEARISH</v>
      </c>
    </row>
    <row r="392" spans="1:8" ht="13.5" x14ac:dyDescent="0.35">
      <c r="A392" s="3">
        <v>42577</v>
      </c>
      <c r="B392" s="2">
        <v>43</v>
      </c>
      <c r="C392" s="2">
        <v>22.983499999999999</v>
      </c>
      <c r="D392" s="2">
        <v>3398</v>
      </c>
      <c r="E392" s="7">
        <f t="shared" si="24"/>
        <v>1184045</v>
      </c>
      <c r="F392" s="7" t="str">
        <f t="shared" ref="F392:F455" si="26">IF(E392&gt;E387,"Bullish",IF(E392&lt;E387,"Bearish","Neutral"))</f>
        <v>Bearish</v>
      </c>
      <c r="G392" s="7" t="str">
        <f t="shared" ref="G392:G455" si="27">IF((E392-E387)/E387&gt;0.02,"Strong",IF((E392-E387)/E387&lt;-0.02,"Weak","Neutral"))</f>
        <v>Neutral</v>
      </c>
      <c r="H392" s="7" t="str">
        <f t="shared" si="25"/>
        <v>CONFIRMED BEARISH</v>
      </c>
    </row>
    <row r="393" spans="1:8" ht="13.5" x14ac:dyDescent="0.35">
      <c r="A393" s="3">
        <v>42578</v>
      </c>
      <c r="B393" s="2">
        <v>42.74</v>
      </c>
      <c r="C393" s="2">
        <v>22.8445</v>
      </c>
      <c r="D393" s="2">
        <v>13083</v>
      </c>
      <c r="E393" s="7">
        <f t="shared" si="24"/>
        <v>1170962</v>
      </c>
      <c r="F393" s="7" t="str">
        <f t="shared" si="26"/>
        <v>Bearish</v>
      </c>
      <c r="G393" s="7" t="str">
        <f t="shared" si="27"/>
        <v>Weak</v>
      </c>
      <c r="H393" s="7" t="str">
        <f t="shared" si="25"/>
        <v>CONFIRMED BEARISH</v>
      </c>
    </row>
    <row r="394" spans="1:8" ht="13.5" x14ac:dyDescent="0.35">
      <c r="A394" s="3">
        <v>42579</v>
      </c>
      <c r="B394" s="2">
        <v>42.5</v>
      </c>
      <c r="C394" s="2">
        <v>22.716200000000001</v>
      </c>
      <c r="D394" s="2">
        <v>3542</v>
      </c>
      <c r="E394" s="7">
        <f t="shared" si="24"/>
        <v>1167420</v>
      </c>
      <c r="F394" s="7" t="str">
        <f t="shared" si="26"/>
        <v>Bearish</v>
      </c>
      <c r="G394" s="7" t="str">
        <f t="shared" si="27"/>
        <v>Weak</v>
      </c>
      <c r="H394" s="7" t="str">
        <f t="shared" si="25"/>
        <v>CONFIRMED BEARISH</v>
      </c>
    </row>
    <row r="395" spans="1:8" ht="13.5" x14ac:dyDescent="0.35">
      <c r="A395" s="3">
        <v>42580</v>
      </c>
      <c r="B395" s="2">
        <v>42.5</v>
      </c>
      <c r="C395" s="2">
        <v>22.716200000000001</v>
      </c>
      <c r="D395" s="2">
        <v>1272</v>
      </c>
      <c r="E395" s="7">
        <f t="shared" si="24"/>
        <v>1167420</v>
      </c>
      <c r="F395" s="7" t="str">
        <f t="shared" si="26"/>
        <v>Bearish</v>
      </c>
      <c r="G395" s="7" t="str">
        <f t="shared" si="27"/>
        <v>Neutral</v>
      </c>
      <c r="H395" s="7" t="str">
        <f t="shared" si="25"/>
        <v>CONFIRMED BEARISH</v>
      </c>
    </row>
    <row r="396" spans="1:8" ht="13.5" x14ac:dyDescent="0.35">
      <c r="A396" s="3">
        <v>42583</v>
      </c>
      <c r="B396" s="2">
        <v>42.4</v>
      </c>
      <c r="C396" s="2">
        <v>22.662800000000001</v>
      </c>
      <c r="D396" s="2">
        <v>2472</v>
      </c>
      <c r="E396" s="7">
        <f t="shared" si="24"/>
        <v>1164948</v>
      </c>
      <c r="F396" s="7" t="str">
        <f t="shared" si="26"/>
        <v>Bearish</v>
      </c>
      <c r="G396" s="7" t="str">
        <f t="shared" si="27"/>
        <v>Neutral</v>
      </c>
      <c r="H396" s="7" t="str">
        <f t="shared" si="25"/>
        <v>CONFIRMED BEARISH</v>
      </c>
    </row>
    <row r="397" spans="1:8" ht="13.5" x14ac:dyDescent="0.35">
      <c r="A397" s="3">
        <v>42584</v>
      </c>
      <c r="B397" s="2">
        <v>41.5</v>
      </c>
      <c r="C397" s="2">
        <v>22.181699999999999</v>
      </c>
      <c r="D397" s="2">
        <v>41914</v>
      </c>
      <c r="E397" s="7">
        <f t="shared" si="24"/>
        <v>1123034</v>
      </c>
      <c r="F397" s="7" t="str">
        <f t="shared" si="26"/>
        <v>Bearish</v>
      </c>
      <c r="G397" s="7" t="str">
        <f t="shared" si="27"/>
        <v>Weak</v>
      </c>
      <c r="H397" s="7" t="str">
        <f t="shared" si="25"/>
        <v>CONFIRMED BEARISH</v>
      </c>
    </row>
    <row r="398" spans="1:8" ht="13.5" x14ac:dyDescent="0.35">
      <c r="A398" s="3">
        <v>42585</v>
      </c>
      <c r="B398" s="2">
        <v>41.5</v>
      </c>
      <c r="C398" s="2">
        <v>22.181699999999999</v>
      </c>
      <c r="D398" s="2">
        <v>2357</v>
      </c>
      <c r="E398" s="7">
        <f t="shared" si="24"/>
        <v>1123034</v>
      </c>
      <c r="F398" s="7" t="str">
        <f t="shared" si="26"/>
        <v>Bearish</v>
      </c>
      <c r="G398" s="7" t="str">
        <f t="shared" si="27"/>
        <v>Weak</v>
      </c>
      <c r="H398" s="7" t="str">
        <f t="shared" si="25"/>
        <v>CONFIRMED BEARISH</v>
      </c>
    </row>
    <row r="399" spans="1:8" ht="13.5" x14ac:dyDescent="0.35">
      <c r="A399" s="3">
        <v>42586</v>
      </c>
      <c r="B399" s="2">
        <v>42.09</v>
      </c>
      <c r="C399" s="2">
        <v>22.4971</v>
      </c>
      <c r="D399" s="2">
        <v>2830</v>
      </c>
      <c r="E399" s="7">
        <f t="shared" si="24"/>
        <v>1125864</v>
      </c>
      <c r="F399" s="7" t="str">
        <f t="shared" si="26"/>
        <v>Bearish</v>
      </c>
      <c r="G399" s="7" t="str">
        <f t="shared" si="27"/>
        <v>Weak</v>
      </c>
      <c r="H399" s="7" t="str">
        <f t="shared" si="25"/>
        <v>CONFIRMED BEARISH</v>
      </c>
    </row>
    <row r="400" spans="1:8" ht="13.5" x14ac:dyDescent="0.35">
      <c r="A400" s="3">
        <v>42587</v>
      </c>
      <c r="B400" s="2">
        <v>42.5</v>
      </c>
      <c r="C400" s="2">
        <v>22.716200000000001</v>
      </c>
      <c r="D400" s="2">
        <v>4621</v>
      </c>
      <c r="E400" s="7">
        <f t="shared" si="24"/>
        <v>1130485</v>
      </c>
      <c r="F400" s="7" t="str">
        <f t="shared" si="26"/>
        <v>Bearish</v>
      </c>
      <c r="G400" s="7" t="str">
        <f t="shared" si="27"/>
        <v>Weak</v>
      </c>
      <c r="H400" s="7" t="str">
        <f t="shared" si="25"/>
        <v>NEUTRAL</v>
      </c>
    </row>
    <row r="401" spans="1:8" ht="13.5" x14ac:dyDescent="0.35">
      <c r="A401" s="3">
        <v>42590</v>
      </c>
      <c r="B401" s="2">
        <v>42.5</v>
      </c>
      <c r="C401" s="2">
        <v>22.716200000000001</v>
      </c>
      <c r="D401" s="2">
        <v>12986</v>
      </c>
      <c r="E401" s="7">
        <f t="shared" si="24"/>
        <v>1130485</v>
      </c>
      <c r="F401" s="7" t="str">
        <f t="shared" si="26"/>
        <v>Bearish</v>
      </c>
      <c r="G401" s="7" t="str">
        <f t="shared" si="27"/>
        <v>Weak</v>
      </c>
      <c r="H401" s="7" t="str">
        <f t="shared" si="25"/>
        <v>BEARISH DIVERGENCE</v>
      </c>
    </row>
    <row r="402" spans="1:8" ht="13.5" x14ac:dyDescent="0.35">
      <c r="A402" s="3">
        <v>42591</v>
      </c>
      <c r="B402" s="2">
        <v>42.01</v>
      </c>
      <c r="C402" s="2">
        <v>22.4543</v>
      </c>
      <c r="D402" s="2">
        <v>2155</v>
      </c>
      <c r="E402" s="7">
        <f t="shared" si="24"/>
        <v>1128330</v>
      </c>
      <c r="F402" s="7" t="str">
        <f t="shared" si="26"/>
        <v>Bullish</v>
      </c>
      <c r="G402" s="7" t="str">
        <f t="shared" si="27"/>
        <v>Neutral</v>
      </c>
      <c r="H402" s="7" t="str">
        <f t="shared" si="25"/>
        <v>NEUTRAL</v>
      </c>
    </row>
    <row r="403" spans="1:8" ht="13.5" x14ac:dyDescent="0.35">
      <c r="A403" s="3">
        <v>42592</v>
      </c>
      <c r="B403" s="2">
        <v>42.48</v>
      </c>
      <c r="C403" s="2">
        <v>22.705500000000001</v>
      </c>
      <c r="D403" s="2">
        <v>4401</v>
      </c>
      <c r="E403" s="7">
        <f t="shared" si="24"/>
        <v>1132731</v>
      </c>
      <c r="F403" s="7" t="str">
        <f t="shared" si="26"/>
        <v>Bullish</v>
      </c>
      <c r="G403" s="7" t="str">
        <f t="shared" si="27"/>
        <v>Neutral</v>
      </c>
      <c r="H403" s="7" t="str">
        <f t="shared" si="25"/>
        <v>NEUTRAL</v>
      </c>
    </row>
    <row r="404" spans="1:8" ht="13.5" x14ac:dyDescent="0.35">
      <c r="A404" s="3">
        <v>42593</v>
      </c>
      <c r="B404" s="2">
        <v>42.4</v>
      </c>
      <c r="C404" s="2">
        <v>22.662800000000001</v>
      </c>
      <c r="D404" s="2">
        <v>4620</v>
      </c>
      <c r="E404" s="7">
        <f t="shared" si="24"/>
        <v>1128111</v>
      </c>
      <c r="F404" s="7" t="str">
        <f t="shared" si="26"/>
        <v>Bullish</v>
      </c>
      <c r="G404" s="7" t="str">
        <f t="shared" si="27"/>
        <v>Neutral</v>
      </c>
      <c r="H404" s="7" t="str">
        <f t="shared" si="25"/>
        <v>NEUTRAL</v>
      </c>
    </row>
    <row r="405" spans="1:8" ht="13.5" x14ac:dyDescent="0.35">
      <c r="A405" s="3">
        <v>42594</v>
      </c>
      <c r="B405" s="2">
        <v>42.35</v>
      </c>
      <c r="C405" s="2">
        <v>22.635999999999999</v>
      </c>
      <c r="D405" s="2">
        <v>7394</v>
      </c>
      <c r="E405" s="7">
        <f t="shared" si="24"/>
        <v>1120717</v>
      </c>
      <c r="F405" s="7" t="str">
        <f t="shared" si="26"/>
        <v>Bearish</v>
      </c>
      <c r="G405" s="7" t="str">
        <f t="shared" si="27"/>
        <v>Neutral</v>
      </c>
      <c r="H405" s="7" t="str">
        <f t="shared" si="25"/>
        <v>CONFIRMED BEARISH</v>
      </c>
    </row>
    <row r="406" spans="1:8" ht="13.5" x14ac:dyDescent="0.35">
      <c r="A406" s="3">
        <v>42597</v>
      </c>
      <c r="B406" s="2">
        <v>42.48</v>
      </c>
      <c r="C406" s="2">
        <v>22.705500000000001</v>
      </c>
      <c r="D406" s="2">
        <v>8313</v>
      </c>
      <c r="E406" s="7">
        <f t="shared" si="24"/>
        <v>1129030</v>
      </c>
      <c r="F406" s="7" t="str">
        <f t="shared" si="26"/>
        <v>Bearish</v>
      </c>
      <c r="G406" s="7" t="str">
        <f t="shared" si="27"/>
        <v>Neutral</v>
      </c>
      <c r="H406" s="7" t="str">
        <f t="shared" si="25"/>
        <v>CONFIRMED BEARISH</v>
      </c>
    </row>
    <row r="407" spans="1:8" ht="13.5" x14ac:dyDescent="0.35">
      <c r="A407" s="3">
        <v>42598</v>
      </c>
      <c r="B407" s="2">
        <v>42.43</v>
      </c>
      <c r="C407" s="2">
        <v>22.678799999999999</v>
      </c>
      <c r="D407" s="2">
        <v>1542</v>
      </c>
      <c r="E407" s="7">
        <f t="shared" si="24"/>
        <v>1127488</v>
      </c>
      <c r="F407" s="7" t="str">
        <f t="shared" si="26"/>
        <v>Bearish</v>
      </c>
      <c r="G407" s="7" t="str">
        <f t="shared" si="27"/>
        <v>Neutral</v>
      </c>
      <c r="H407" s="7" t="str">
        <f t="shared" si="25"/>
        <v>BEARISH DIVERGENCE</v>
      </c>
    </row>
    <row r="408" spans="1:8" ht="13.5" x14ac:dyDescent="0.35">
      <c r="A408" s="3">
        <v>42599</v>
      </c>
      <c r="B408" s="2">
        <v>42.48</v>
      </c>
      <c r="C408" s="2">
        <v>22.705500000000001</v>
      </c>
      <c r="D408" s="2">
        <v>309</v>
      </c>
      <c r="E408" s="7">
        <f t="shared" si="24"/>
        <v>1127797</v>
      </c>
      <c r="F408" s="7" t="str">
        <f t="shared" si="26"/>
        <v>Bearish</v>
      </c>
      <c r="G408" s="7" t="str">
        <f t="shared" si="27"/>
        <v>Neutral</v>
      </c>
      <c r="H408" s="7" t="str">
        <f t="shared" si="25"/>
        <v>NEUTRAL</v>
      </c>
    </row>
    <row r="409" spans="1:8" ht="13.5" x14ac:dyDescent="0.35">
      <c r="A409" s="3">
        <v>42600</v>
      </c>
      <c r="B409" s="2">
        <v>42.4</v>
      </c>
      <c r="C409" s="2">
        <v>22.662800000000001</v>
      </c>
      <c r="D409" s="2">
        <v>169</v>
      </c>
      <c r="E409" s="7">
        <f t="shared" si="24"/>
        <v>1127628</v>
      </c>
      <c r="F409" s="7" t="str">
        <f t="shared" si="26"/>
        <v>Bearish</v>
      </c>
      <c r="G409" s="7" t="str">
        <f t="shared" si="27"/>
        <v>Neutral</v>
      </c>
      <c r="H409" s="7" t="str">
        <f t="shared" si="25"/>
        <v>NEUTRAL</v>
      </c>
    </row>
    <row r="410" spans="1:8" ht="13.5" x14ac:dyDescent="0.35">
      <c r="A410" s="3">
        <v>42601</v>
      </c>
      <c r="B410" s="2">
        <v>43.39</v>
      </c>
      <c r="C410" s="2">
        <v>23.1919</v>
      </c>
      <c r="D410" s="2">
        <v>21916</v>
      </c>
      <c r="E410" s="7">
        <f t="shared" si="24"/>
        <v>1149544</v>
      </c>
      <c r="F410" s="7" t="str">
        <f t="shared" si="26"/>
        <v>Bullish</v>
      </c>
      <c r="G410" s="7" t="str">
        <f t="shared" si="27"/>
        <v>Strong</v>
      </c>
      <c r="H410" s="7" t="str">
        <f t="shared" si="25"/>
        <v>NEUTRAL</v>
      </c>
    </row>
    <row r="411" spans="1:8" ht="13.5" x14ac:dyDescent="0.35">
      <c r="A411" s="3">
        <v>42604</v>
      </c>
      <c r="B411" s="2">
        <v>43.75</v>
      </c>
      <c r="C411" s="2">
        <v>23.3843</v>
      </c>
      <c r="D411" s="2">
        <v>13408</v>
      </c>
      <c r="E411" s="7">
        <f t="shared" si="24"/>
        <v>1162952</v>
      </c>
      <c r="F411" s="7" t="str">
        <f t="shared" si="26"/>
        <v>Bullish</v>
      </c>
      <c r="G411" s="7" t="str">
        <f t="shared" si="27"/>
        <v>Strong</v>
      </c>
      <c r="H411" s="7" t="str">
        <f t="shared" si="25"/>
        <v>NEUTRAL</v>
      </c>
    </row>
    <row r="412" spans="1:8" ht="13.5" x14ac:dyDescent="0.35">
      <c r="A412" s="3">
        <v>42605</v>
      </c>
      <c r="B412" s="2">
        <v>43.75</v>
      </c>
      <c r="C412" s="2">
        <v>23.3843</v>
      </c>
      <c r="D412" s="2">
        <v>6308</v>
      </c>
      <c r="E412" s="7">
        <f t="shared" si="24"/>
        <v>1162952</v>
      </c>
      <c r="F412" s="7" t="str">
        <f t="shared" si="26"/>
        <v>Bullish</v>
      </c>
      <c r="G412" s="7" t="str">
        <f t="shared" si="27"/>
        <v>Strong</v>
      </c>
      <c r="H412" s="7" t="str">
        <f t="shared" si="25"/>
        <v>NEUTRAL</v>
      </c>
    </row>
    <row r="413" spans="1:8" ht="13.5" x14ac:dyDescent="0.35">
      <c r="A413" s="3">
        <v>42606</v>
      </c>
      <c r="B413" s="2">
        <v>43.7</v>
      </c>
      <c r="C413" s="2">
        <v>23.357600000000001</v>
      </c>
      <c r="D413" s="2">
        <v>2832</v>
      </c>
      <c r="E413" s="7">
        <f t="shared" si="24"/>
        <v>1160120</v>
      </c>
      <c r="F413" s="7" t="str">
        <f t="shared" si="26"/>
        <v>Bullish</v>
      </c>
      <c r="G413" s="7" t="str">
        <f t="shared" si="27"/>
        <v>Strong</v>
      </c>
      <c r="H413" s="7" t="str">
        <f t="shared" si="25"/>
        <v>NEUTRAL</v>
      </c>
    </row>
    <row r="414" spans="1:8" ht="13.5" x14ac:dyDescent="0.35">
      <c r="A414" s="3">
        <v>42607</v>
      </c>
      <c r="B414" s="2">
        <v>43.5</v>
      </c>
      <c r="C414" s="2">
        <v>23.250699999999998</v>
      </c>
      <c r="D414" s="2">
        <v>3773</v>
      </c>
      <c r="E414" s="7">
        <f t="shared" si="24"/>
        <v>1156347</v>
      </c>
      <c r="F414" s="7" t="str">
        <f t="shared" si="26"/>
        <v>Bullish</v>
      </c>
      <c r="G414" s="7" t="str">
        <f t="shared" si="27"/>
        <v>Strong</v>
      </c>
      <c r="H414" s="7" t="str">
        <f t="shared" si="25"/>
        <v>NEUTRAL</v>
      </c>
    </row>
    <row r="415" spans="1:8" ht="13.5" x14ac:dyDescent="0.35">
      <c r="A415" s="3">
        <v>42608</v>
      </c>
      <c r="B415" s="2">
        <v>43.98</v>
      </c>
      <c r="C415" s="2">
        <v>23.507300000000001</v>
      </c>
      <c r="D415" s="2">
        <v>3356</v>
      </c>
      <c r="E415" s="7">
        <f t="shared" si="24"/>
        <v>1159703</v>
      </c>
      <c r="F415" s="7" t="str">
        <f t="shared" si="26"/>
        <v>Bullish</v>
      </c>
      <c r="G415" s="7" t="str">
        <f t="shared" si="27"/>
        <v>Neutral</v>
      </c>
      <c r="H415" s="7" t="str">
        <f t="shared" si="25"/>
        <v>NEUTRAL</v>
      </c>
    </row>
    <row r="416" spans="1:8" ht="13.5" x14ac:dyDescent="0.35">
      <c r="A416" s="3">
        <v>42611</v>
      </c>
      <c r="B416" s="2">
        <v>43.98</v>
      </c>
      <c r="C416" s="2">
        <v>23.507300000000001</v>
      </c>
      <c r="D416" s="2">
        <v>607</v>
      </c>
      <c r="E416" s="7">
        <f t="shared" si="24"/>
        <v>1159703</v>
      </c>
      <c r="F416" s="7" t="str">
        <f t="shared" si="26"/>
        <v>Bearish</v>
      </c>
      <c r="G416" s="7" t="str">
        <f t="shared" si="27"/>
        <v>Neutral</v>
      </c>
      <c r="H416" s="7" t="str">
        <f t="shared" si="25"/>
        <v>BEARISH DIVERGENCE</v>
      </c>
    </row>
    <row r="417" spans="1:8" ht="13.5" x14ac:dyDescent="0.35">
      <c r="A417" s="3">
        <v>42612</v>
      </c>
      <c r="B417" s="2">
        <v>43.98</v>
      </c>
      <c r="C417" s="2">
        <v>23.507300000000001</v>
      </c>
      <c r="D417" s="2">
        <v>1953</v>
      </c>
      <c r="E417" s="7">
        <f t="shared" si="24"/>
        <v>1159703</v>
      </c>
      <c r="F417" s="7" t="str">
        <f t="shared" si="26"/>
        <v>Bearish</v>
      </c>
      <c r="G417" s="7" t="str">
        <f t="shared" si="27"/>
        <v>Neutral</v>
      </c>
      <c r="H417" s="7" t="str">
        <f t="shared" si="25"/>
        <v>BEARISH DIVERGENCE</v>
      </c>
    </row>
    <row r="418" spans="1:8" ht="13.5" x14ac:dyDescent="0.35">
      <c r="A418" s="3">
        <v>42613</v>
      </c>
      <c r="B418" s="2">
        <v>44</v>
      </c>
      <c r="C418" s="2">
        <v>23.518000000000001</v>
      </c>
      <c r="D418" s="2">
        <v>9990</v>
      </c>
      <c r="E418" s="7">
        <f t="shared" si="24"/>
        <v>1169693</v>
      </c>
      <c r="F418" s="7" t="str">
        <f t="shared" si="26"/>
        <v>Bullish</v>
      </c>
      <c r="G418" s="7" t="str">
        <f t="shared" si="27"/>
        <v>Neutral</v>
      </c>
      <c r="H418" s="7" t="str">
        <f t="shared" si="25"/>
        <v>NEUTRAL</v>
      </c>
    </row>
    <row r="419" spans="1:8" ht="13.5" x14ac:dyDescent="0.35">
      <c r="A419" s="3">
        <v>42614</v>
      </c>
      <c r="B419" s="2">
        <v>43.87</v>
      </c>
      <c r="C419" s="2">
        <v>23.448499999999999</v>
      </c>
      <c r="D419" s="2">
        <v>1938</v>
      </c>
      <c r="E419" s="7">
        <f t="shared" si="24"/>
        <v>1167755</v>
      </c>
      <c r="F419" s="7" t="str">
        <f t="shared" si="26"/>
        <v>Bullish</v>
      </c>
      <c r="G419" s="7" t="str">
        <f t="shared" si="27"/>
        <v>Neutral</v>
      </c>
      <c r="H419" s="7" t="str">
        <f t="shared" si="25"/>
        <v>NEUTRAL</v>
      </c>
    </row>
    <row r="420" spans="1:8" ht="13.5" x14ac:dyDescent="0.35">
      <c r="A420" s="3">
        <v>42615</v>
      </c>
      <c r="B420" s="2">
        <v>43.48</v>
      </c>
      <c r="C420" s="2">
        <v>23.24</v>
      </c>
      <c r="D420" s="2">
        <v>5620</v>
      </c>
      <c r="E420" s="7">
        <f t="shared" si="24"/>
        <v>1162135</v>
      </c>
      <c r="F420" s="7" t="str">
        <f t="shared" si="26"/>
        <v>Bullish</v>
      </c>
      <c r="G420" s="7" t="str">
        <f t="shared" si="27"/>
        <v>Neutral</v>
      </c>
      <c r="H420" s="7" t="str">
        <f t="shared" si="25"/>
        <v>BULLISH DIVERGENCE</v>
      </c>
    </row>
    <row r="421" spans="1:8" ht="13.5" x14ac:dyDescent="0.35">
      <c r="A421" s="3">
        <v>42618</v>
      </c>
      <c r="B421" s="2">
        <v>43.25</v>
      </c>
      <c r="C421" s="2">
        <v>23.117100000000001</v>
      </c>
      <c r="D421" s="2">
        <v>2386</v>
      </c>
      <c r="E421" s="7">
        <f t="shared" si="24"/>
        <v>1159749</v>
      </c>
      <c r="F421" s="7" t="str">
        <f t="shared" si="26"/>
        <v>Bullish</v>
      </c>
      <c r="G421" s="7" t="str">
        <f t="shared" si="27"/>
        <v>Neutral</v>
      </c>
      <c r="H421" s="7" t="str">
        <f t="shared" si="25"/>
        <v>BULLISH DIVERGENCE</v>
      </c>
    </row>
    <row r="422" spans="1:8" ht="13.5" x14ac:dyDescent="0.35">
      <c r="A422" s="3">
        <v>42619</v>
      </c>
      <c r="B422" s="2">
        <v>43.1</v>
      </c>
      <c r="C422" s="2">
        <v>23.036899999999999</v>
      </c>
      <c r="D422" s="2">
        <v>1871</v>
      </c>
      <c r="E422" s="7">
        <f t="shared" si="24"/>
        <v>1157878</v>
      </c>
      <c r="F422" s="7" t="str">
        <f t="shared" si="26"/>
        <v>Bearish</v>
      </c>
      <c r="G422" s="7" t="str">
        <f t="shared" si="27"/>
        <v>Neutral</v>
      </c>
      <c r="H422" s="7" t="str">
        <f t="shared" si="25"/>
        <v>CONFIRMED BEARISH</v>
      </c>
    </row>
    <row r="423" spans="1:8" ht="13.5" x14ac:dyDescent="0.35">
      <c r="A423" s="3">
        <v>42620</v>
      </c>
      <c r="B423" s="2">
        <v>43.43</v>
      </c>
      <c r="C423" s="2">
        <v>23.2133</v>
      </c>
      <c r="D423" s="2">
        <v>1525</v>
      </c>
      <c r="E423" s="7">
        <f t="shared" si="24"/>
        <v>1159403</v>
      </c>
      <c r="F423" s="7" t="str">
        <f t="shared" si="26"/>
        <v>Bearish</v>
      </c>
      <c r="G423" s="7" t="str">
        <f t="shared" si="27"/>
        <v>Neutral</v>
      </c>
      <c r="H423" s="7" t="str">
        <f t="shared" si="25"/>
        <v>CONFIRMED BEARISH</v>
      </c>
    </row>
    <row r="424" spans="1:8" ht="13.5" x14ac:dyDescent="0.35">
      <c r="A424" s="3">
        <v>42621</v>
      </c>
      <c r="B424" s="2">
        <v>43.43</v>
      </c>
      <c r="C424" s="2">
        <v>23.2133</v>
      </c>
      <c r="D424" s="2">
        <v>6522</v>
      </c>
      <c r="E424" s="7">
        <f t="shared" si="24"/>
        <v>1159403</v>
      </c>
      <c r="F424" s="7" t="str">
        <f t="shared" si="26"/>
        <v>Bearish</v>
      </c>
      <c r="G424" s="7" t="str">
        <f t="shared" si="27"/>
        <v>Neutral</v>
      </c>
      <c r="H424" s="7" t="str">
        <f t="shared" si="25"/>
        <v>CONFIRMED BEARISH</v>
      </c>
    </row>
    <row r="425" spans="1:8" ht="13.5" x14ac:dyDescent="0.35">
      <c r="A425" s="3">
        <v>42622</v>
      </c>
      <c r="B425" s="2">
        <v>43.5</v>
      </c>
      <c r="C425" s="2">
        <v>23.250699999999998</v>
      </c>
      <c r="D425" s="2">
        <v>1008</v>
      </c>
      <c r="E425" s="7">
        <f t="shared" si="24"/>
        <v>1160411</v>
      </c>
      <c r="F425" s="7" t="str">
        <f t="shared" si="26"/>
        <v>Bearish</v>
      </c>
      <c r="G425" s="7" t="str">
        <f t="shared" si="27"/>
        <v>Neutral</v>
      </c>
      <c r="H425" s="7" t="str">
        <f t="shared" si="25"/>
        <v>BEARISH DIVERGENCE</v>
      </c>
    </row>
    <row r="426" spans="1:8" ht="13.5" x14ac:dyDescent="0.35">
      <c r="A426" s="3">
        <v>42627</v>
      </c>
      <c r="B426" s="2">
        <v>43.85</v>
      </c>
      <c r="C426" s="2">
        <v>23.437799999999999</v>
      </c>
      <c r="D426" s="2">
        <v>150</v>
      </c>
      <c r="E426" s="7">
        <f t="shared" si="24"/>
        <v>1160561</v>
      </c>
      <c r="F426" s="7" t="str">
        <f t="shared" si="26"/>
        <v>Bullish</v>
      </c>
      <c r="G426" s="7" t="str">
        <f t="shared" si="27"/>
        <v>Neutral</v>
      </c>
      <c r="H426" s="7" t="str">
        <f t="shared" si="25"/>
        <v>NEUTRAL</v>
      </c>
    </row>
    <row r="427" spans="1:8" ht="13.5" x14ac:dyDescent="0.35">
      <c r="A427" s="3">
        <v>42628</v>
      </c>
      <c r="B427" s="2">
        <v>43.59</v>
      </c>
      <c r="C427" s="2">
        <v>23.2988</v>
      </c>
      <c r="D427" s="2">
        <v>6164</v>
      </c>
      <c r="E427" s="7">
        <f t="shared" si="24"/>
        <v>1154397</v>
      </c>
      <c r="F427" s="7" t="str">
        <f t="shared" si="26"/>
        <v>Bearish</v>
      </c>
      <c r="G427" s="7" t="str">
        <f t="shared" si="27"/>
        <v>Neutral</v>
      </c>
      <c r="H427" s="7" t="str">
        <f t="shared" si="25"/>
        <v>BEARISH DIVERGENCE</v>
      </c>
    </row>
    <row r="428" spans="1:8" ht="13.5" x14ac:dyDescent="0.35">
      <c r="A428" s="3">
        <v>42629</v>
      </c>
      <c r="B428" s="2">
        <v>43.21</v>
      </c>
      <c r="C428" s="2">
        <v>23.095700000000001</v>
      </c>
      <c r="D428" s="2">
        <v>871</v>
      </c>
      <c r="E428" s="7">
        <f t="shared" si="24"/>
        <v>1153526</v>
      </c>
      <c r="F428" s="7" t="str">
        <f t="shared" si="26"/>
        <v>Bearish</v>
      </c>
      <c r="G428" s="7" t="str">
        <f t="shared" si="27"/>
        <v>Neutral</v>
      </c>
      <c r="H428" s="7" t="str">
        <f t="shared" si="25"/>
        <v>CONFIRMED BEARISH</v>
      </c>
    </row>
    <row r="429" spans="1:8" ht="13.5" x14ac:dyDescent="0.35">
      <c r="A429" s="3">
        <v>42632</v>
      </c>
      <c r="B429" s="2">
        <v>43.2</v>
      </c>
      <c r="C429" s="2">
        <v>23.090399999999999</v>
      </c>
      <c r="D429" s="2">
        <v>4034</v>
      </c>
      <c r="E429" s="7">
        <f t="shared" si="24"/>
        <v>1149492</v>
      </c>
      <c r="F429" s="7" t="str">
        <f t="shared" si="26"/>
        <v>Bearish</v>
      </c>
      <c r="G429" s="7" t="str">
        <f t="shared" si="27"/>
        <v>Neutral</v>
      </c>
      <c r="H429" s="7" t="str">
        <f t="shared" si="25"/>
        <v>CONFIRMED BEARISH</v>
      </c>
    </row>
    <row r="430" spans="1:8" ht="13.5" x14ac:dyDescent="0.35">
      <c r="A430" s="3">
        <v>42633</v>
      </c>
      <c r="B430" s="2">
        <v>43</v>
      </c>
      <c r="C430" s="2">
        <v>22.983499999999999</v>
      </c>
      <c r="D430" s="2">
        <v>7562</v>
      </c>
      <c r="E430" s="7">
        <f t="shared" si="24"/>
        <v>1141930</v>
      </c>
      <c r="F430" s="7" t="str">
        <f t="shared" si="26"/>
        <v>Bearish</v>
      </c>
      <c r="G430" s="7" t="str">
        <f t="shared" si="27"/>
        <v>Neutral</v>
      </c>
      <c r="H430" s="7" t="str">
        <f t="shared" si="25"/>
        <v>CONFIRMED BEARISH</v>
      </c>
    </row>
    <row r="431" spans="1:8" ht="13.5" x14ac:dyDescent="0.35">
      <c r="A431" s="3">
        <v>42634</v>
      </c>
      <c r="B431" s="2">
        <v>43</v>
      </c>
      <c r="C431" s="2">
        <v>22.983499999999999</v>
      </c>
      <c r="D431" s="2">
        <v>1805</v>
      </c>
      <c r="E431" s="7">
        <f t="shared" si="24"/>
        <v>1141930</v>
      </c>
      <c r="F431" s="7" t="str">
        <f t="shared" si="26"/>
        <v>Bearish</v>
      </c>
      <c r="G431" s="7" t="str">
        <f t="shared" si="27"/>
        <v>Neutral</v>
      </c>
      <c r="H431" s="7" t="str">
        <f t="shared" si="25"/>
        <v>CONFIRMED BEARISH</v>
      </c>
    </row>
    <row r="432" spans="1:8" ht="13.5" x14ac:dyDescent="0.35">
      <c r="A432" s="3">
        <v>42635</v>
      </c>
      <c r="B432" s="2">
        <v>42.98</v>
      </c>
      <c r="C432" s="2">
        <v>22.972799999999999</v>
      </c>
      <c r="D432" s="2">
        <v>1430</v>
      </c>
      <c r="E432" s="7">
        <f t="shared" si="24"/>
        <v>1140500</v>
      </c>
      <c r="F432" s="7" t="str">
        <f t="shared" si="26"/>
        <v>Bearish</v>
      </c>
      <c r="G432" s="7" t="str">
        <f t="shared" si="27"/>
        <v>Neutral</v>
      </c>
      <c r="H432" s="7" t="str">
        <f t="shared" si="25"/>
        <v>CONFIRMED BEARISH</v>
      </c>
    </row>
    <row r="433" spans="1:8" ht="13.5" x14ac:dyDescent="0.35">
      <c r="A433" s="3">
        <v>42636</v>
      </c>
      <c r="B433" s="2">
        <v>42.94</v>
      </c>
      <c r="C433" s="2">
        <v>22.9514</v>
      </c>
      <c r="D433" s="2">
        <v>2535</v>
      </c>
      <c r="E433" s="7">
        <f t="shared" si="24"/>
        <v>1137965</v>
      </c>
      <c r="F433" s="7" t="str">
        <f t="shared" si="26"/>
        <v>Bearish</v>
      </c>
      <c r="G433" s="7" t="str">
        <f t="shared" si="27"/>
        <v>Neutral</v>
      </c>
      <c r="H433" s="7" t="str">
        <f t="shared" si="25"/>
        <v>CONFIRMED BEARISH</v>
      </c>
    </row>
    <row r="434" spans="1:8" ht="13.5" x14ac:dyDescent="0.35">
      <c r="A434" s="3">
        <v>42639</v>
      </c>
      <c r="B434" s="2">
        <v>42.8</v>
      </c>
      <c r="C434" s="2">
        <v>22.8766</v>
      </c>
      <c r="D434" s="2">
        <v>1385</v>
      </c>
      <c r="E434" s="7">
        <f t="shared" si="24"/>
        <v>1136580</v>
      </c>
      <c r="F434" s="7" t="str">
        <f t="shared" si="26"/>
        <v>Bearish</v>
      </c>
      <c r="G434" s="7" t="str">
        <f t="shared" si="27"/>
        <v>Neutral</v>
      </c>
      <c r="H434" s="7" t="str">
        <f t="shared" si="25"/>
        <v>CONFIRMED BEARISH</v>
      </c>
    </row>
    <row r="435" spans="1:8" ht="13.5" x14ac:dyDescent="0.35">
      <c r="A435" s="3">
        <v>42640</v>
      </c>
      <c r="B435" s="2">
        <v>42.5</v>
      </c>
      <c r="C435" s="2">
        <v>22.716200000000001</v>
      </c>
      <c r="D435" s="2">
        <v>3400</v>
      </c>
      <c r="E435" s="7">
        <f t="shared" si="24"/>
        <v>1133180</v>
      </c>
      <c r="F435" s="7" t="str">
        <f t="shared" si="26"/>
        <v>Bearish</v>
      </c>
      <c r="G435" s="7" t="str">
        <f t="shared" si="27"/>
        <v>Neutral</v>
      </c>
      <c r="H435" s="7" t="str">
        <f t="shared" si="25"/>
        <v>CONFIRMED BEARISH</v>
      </c>
    </row>
    <row r="436" spans="1:8" ht="13.5" x14ac:dyDescent="0.35">
      <c r="A436" s="3">
        <v>42641</v>
      </c>
      <c r="B436" s="2">
        <v>42</v>
      </c>
      <c r="C436" s="2">
        <v>22.449000000000002</v>
      </c>
      <c r="D436" s="2">
        <v>3367</v>
      </c>
      <c r="E436" s="7">
        <f t="shared" si="24"/>
        <v>1129813</v>
      </c>
      <c r="F436" s="7" t="str">
        <f t="shared" si="26"/>
        <v>Bearish</v>
      </c>
      <c r="G436" s="7" t="str">
        <f t="shared" si="27"/>
        <v>Neutral</v>
      </c>
      <c r="H436" s="7" t="str">
        <f t="shared" si="25"/>
        <v>CONFIRMED BEARISH</v>
      </c>
    </row>
    <row r="437" spans="1:8" ht="13.5" x14ac:dyDescent="0.35">
      <c r="A437" s="3">
        <v>42642</v>
      </c>
      <c r="B437" s="2">
        <v>41.5</v>
      </c>
      <c r="C437" s="2">
        <v>22.181699999999999</v>
      </c>
      <c r="D437" s="2">
        <v>2568</v>
      </c>
      <c r="E437" s="7">
        <f t="shared" si="24"/>
        <v>1127245</v>
      </c>
      <c r="F437" s="7" t="str">
        <f t="shared" si="26"/>
        <v>Bearish</v>
      </c>
      <c r="G437" s="7" t="str">
        <f t="shared" si="27"/>
        <v>Neutral</v>
      </c>
      <c r="H437" s="7" t="str">
        <f t="shared" si="25"/>
        <v>CONFIRMED BEARISH</v>
      </c>
    </row>
    <row r="438" spans="1:8" ht="13.5" x14ac:dyDescent="0.35">
      <c r="A438" s="3">
        <v>42643</v>
      </c>
      <c r="B438" s="2">
        <v>41.95</v>
      </c>
      <c r="C438" s="2">
        <v>22.4222</v>
      </c>
      <c r="D438" s="2">
        <v>1023</v>
      </c>
      <c r="E438" s="7">
        <f t="shared" si="24"/>
        <v>1128268</v>
      </c>
      <c r="F438" s="7" t="str">
        <f t="shared" si="26"/>
        <v>Bearish</v>
      </c>
      <c r="G438" s="7" t="str">
        <f t="shared" si="27"/>
        <v>Neutral</v>
      </c>
      <c r="H438" s="7" t="str">
        <f t="shared" si="25"/>
        <v>CONFIRMED BEARISH</v>
      </c>
    </row>
    <row r="439" spans="1:8" ht="13.5" x14ac:dyDescent="0.35">
      <c r="A439" s="3">
        <v>42647</v>
      </c>
      <c r="B439" s="2">
        <v>41.94</v>
      </c>
      <c r="C439" s="2">
        <v>22.416899999999998</v>
      </c>
      <c r="D439" s="2">
        <v>2909</v>
      </c>
      <c r="E439" s="7">
        <f t="shared" si="24"/>
        <v>1125359</v>
      </c>
      <c r="F439" s="7" t="str">
        <f t="shared" si="26"/>
        <v>Bearish</v>
      </c>
      <c r="G439" s="7" t="str">
        <f t="shared" si="27"/>
        <v>Neutral</v>
      </c>
      <c r="H439" s="7" t="str">
        <f t="shared" si="25"/>
        <v>CONFIRMED BEARISH</v>
      </c>
    </row>
    <row r="440" spans="1:8" ht="13.5" x14ac:dyDescent="0.35">
      <c r="A440" s="3">
        <v>42648</v>
      </c>
      <c r="B440" s="2">
        <v>41.95</v>
      </c>
      <c r="C440" s="2">
        <v>22.4222</v>
      </c>
      <c r="D440" s="2">
        <v>3274</v>
      </c>
      <c r="E440" s="7">
        <f t="shared" si="24"/>
        <v>1128633</v>
      </c>
      <c r="F440" s="7" t="str">
        <f t="shared" si="26"/>
        <v>Bearish</v>
      </c>
      <c r="G440" s="7" t="str">
        <f t="shared" si="27"/>
        <v>Neutral</v>
      </c>
      <c r="H440" s="7" t="str">
        <f t="shared" si="25"/>
        <v>CONFIRMED BEARISH</v>
      </c>
    </row>
    <row r="441" spans="1:8" ht="13.5" x14ac:dyDescent="0.35">
      <c r="A441" s="3">
        <v>42649</v>
      </c>
      <c r="B441" s="2">
        <v>41.95</v>
      </c>
      <c r="C441" s="2">
        <v>22.4222</v>
      </c>
      <c r="D441" s="2">
        <v>20</v>
      </c>
      <c r="E441" s="7">
        <f t="shared" si="24"/>
        <v>1128633</v>
      </c>
      <c r="F441" s="7" t="str">
        <f t="shared" si="26"/>
        <v>Bearish</v>
      </c>
      <c r="G441" s="7" t="str">
        <f t="shared" si="27"/>
        <v>Neutral</v>
      </c>
      <c r="H441" s="7" t="str">
        <f t="shared" si="25"/>
        <v>CONFIRMED BEARISH</v>
      </c>
    </row>
    <row r="442" spans="1:8" ht="13.5" x14ac:dyDescent="0.35">
      <c r="A442" s="3">
        <v>42650</v>
      </c>
      <c r="B442" s="2">
        <v>41.21</v>
      </c>
      <c r="C442" s="2">
        <v>22.026700000000002</v>
      </c>
      <c r="D442" s="2">
        <v>5094</v>
      </c>
      <c r="E442" s="7">
        <f t="shared" si="24"/>
        <v>1123539</v>
      </c>
      <c r="F442" s="7" t="str">
        <f t="shared" si="26"/>
        <v>Bearish</v>
      </c>
      <c r="G442" s="7" t="str">
        <f t="shared" si="27"/>
        <v>Neutral</v>
      </c>
      <c r="H442" s="7" t="str">
        <f t="shared" si="25"/>
        <v>CONFIRMED BEARISH</v>
      </c>
    </row>
    <row r="443" spans="1:8" ht="13.5" x14ac:dyDescent="0.35">
      <c r="A443" s="3">
        <v>42653</v>
      </c>
      <c r="B443" s="2">
        <v>42.39</v>
      </c>
      <c r="C443" s="2">
        <v>22.657399999999999</v>
      </c>
      <c r="D443" s="2">
        <v>20548</v>
      </c>
      <c r="E443" s="7">
        <f t="shared" si="24"/>
        <v>1144087</v>
      </c>
      <c r="F443" s="7" t="str">
        <f t="shared" si="26"/>
        <v>Bullish</v>
      </c>
      <c r="G443" s="7" t="str">
        <f t="shared" si="27"/>
        <v>Neutral</v>
      </c>
      <c r="H443" s="7" t="str">
        <f t="shared" si="25"/>
        <v>NEUTRAL</v>
      </c>
    </row>
    <row r="444" spans="1:8" ht="13.5" x14ac:dyDescent="0.35">
      <c r="A444" s="3">
        <v>42654</v>
      </c>
      <c r="B444" s="2">
        <v>41.7</v>
      </c>
      <c r="C444" s="2">
        <v>22.288599999999999</v>
      </c>
      <c r="D444" s="2">
        <v>21160</v>
      </c>
      <c r="E444" s="7">
        <f t="shared" si="24"/>
        <v>1122927</v>
      </c>
      <c r="F444" s="7" t="str">
        <f t="shared" si="26"/>
        <v>Bearish</v>
      </c>
      <c r="G444" s="7" t="str">
        <f t="shared" si="27"/>
        <v>Neutral</v>
      </c>
      <c r="H444" s="7" t="str">
        <f t="shared" si="25"/>
        <v>CONFIRMED BEARISH</v>
      </c>
    </row>
    <row r="445" spans="1:8" ht="13.5" x14ac:dyDescent="0.35">
      <c r="A445" s="3">
        <v>42655</v>
      </c>
      <c r="B445" s="2">
        <v>41.9</v>
      </c>
      <c r="C445" s="2">
        <v>22.395499999999998</v>
      </c>
      <c r="D445" s="2">
        <v>1528</v>
      </c>
      <c r="E445" s="7">
        <f t="shared" si="24"/>
        <v>1124455</v>
      </c>
      <c r="F445" s="7" t="str">
        <f t="shared" si="26"/>
        <v>Bearish</v>
      </c>
      <c r="G445" s="7" t="str">
        <f t="shared" si="27"/>
        <v>Neutral</v>
      </c>
      <c r="H445" s="7" t="str">
        <f t="shared" si="25"/>
        <v>CONFIRMED BEARISH</v>
      </c>
    </row>
    <row r="446" spans="1:8" ht="13.5" x14ac:dyDescent="0.35">
      <c r="A446" s="3">
        <v>42656</v>
      </c>
      <c r="B446" s="2">
        <v>41.31</v>
      </c>
      <c r="C446" s="2">
        <v>22.080200000000001</v>
      </c>
      <c r="D446" s="2">
        <v>2743</v>
      </c>
      <c r="E446" s="7">
        <f t="shared" si="24"/>
        <v>1121712</v>
      </c>
      <c r="F446" s="7" t="str">
        <f t="shared" si="26"/>
        <v>Bearish</v>
      </c>
      <c r="G446" s="7" t="str">
        <f t="shared" si="27"/>
        <v>Neutral</v>
      </c>
      <c r="H446" s="7" t="str">
        <f t="shared" si="25"/>
        <v>CONFIRMED BEARISH</v>
      </c>
    </row>
    <row r="447" spans="1:8" ht="13.5" x14ac:dyDescent="0.35">
      <c r="A447" s="3">
        <v>42657</v>
      </c>
      <c r="B447" s="2">
        <v>42.27</v>
      </c>
      <c r="C447" s="2">
        <v>22.593299999999999</v>
      </c>
      <c r="D447" s="2">
        <v>6035</v>
      </c>
      <c r="E447" s="7">
        <f t="shared" si="24"/>
        <v>1127747</v>
      </c>
      <c r="F447" s="7" t="str">
        <f t="shared" si="26"/>
        <v>Bullish</v>
      </c>
      <c r="G447" s="7" t="str">
        <f t="shared" si="27"/>
        <v>Neutral</v>
      </c>
      <c r="H447" s="7" t="str">
        <f t="shared" si="25"/>
        <v>NEUTRAL</v>
      </c>
    </row>
    <row r="448" spans="1:8" ht="13.5" x14ac:dyDescent="0.35">
      <c r="A448" s="3">
        <v>42660</v>
      </c>
      <c r="B448" s="2">
        <v>42.25</v>
      </c>
      <c r="C448" s="2">
        <v>22.582599999999999</v>
      </c>
      <c r="D448" s="2">
        <v>1106</v>
      </c>
      <c r="E448" s="7">
        <f t="shared" si="24"/>
        <v>1126641</v>
      </c>
      <c r="F448" s="7" t="str">
        <f t="shared" si="26"/>
        <v>Bearish</v>
      </c>
      <c r="G448" s="7" t="str">
        <f t="shared" si="27"/>
        <v>Neutral</v>
      </c>
      <c r="H448" s="7" t="str">
        <f t="shared" si="25"/>
        <v>CONFIRMED BEARISH</v>
      </c>
    </row>
    <row r="449" spans="1:8" ht="13.5" x14ac:dyDescent="0.35">
      <c r="A449" s="3">
        <v>42661</v>
      </c>
      <c r="B449" s="2">
        <v>41.9</v>
      </c>
      <c r="C449" s="2">
        <v>22.395499999999998</v>
      </c>
      <c r="D449" s="2">
        <v>12</v>
      </c>
      <c r="E449" s="7">
        <f t="shared" si="24"/>
        <v>1126629</v>
      </c>
      <c r="F449" s="7" t="str">
        <f t="shared" si="26"/>
        <v>Bullish</v>
      </c>
      <c r="G449" s="7" t="str">
        <f t="shared" si="27"/>
        <v>Neutral</v>
      </c>
      <c r="H449" s="7" t="str">
        <f t="shared" si="25"/>
        <v>NEUTRAL</v>
      </c>
    </row>
    <row r="450" spans="1:8" ht="13.5" x14ac:dyDescent="0.35">
      <c r="A450" s="3">
        <v>42662</v>
      </c>
      <c r="B450" s="2">
        <v>41.7</v>
      </c>
      <c r="C450" s="2">
        <v>22.288599999999999</v>
      </c>
      <c r="D450" s="2">
        <v>2742</v>
      </c>
      <c r="E450" s="7">
        <f t="shared" si="24"/>
        <v>1123887</v>
      </c>
      <c r="F450" s="7" t="str">
        <f t="shared" si="26"/>
        <v>Bearish</v>
      </c>
      <c r="G450" s="7" t="str">
        <f t="shared" si="27"/>
        <v>Neutral</v>
      </c>
      <c r="H450" s="7" t="str">
        <f t="shared" si="25"/>
        <v>CONFIRMED BEARISH</v>
      </c>
    </row>
    <row r="451" spans="1:8" ht="13.5" x14ac:dyDescent="0.35">
      <c r="A451" s="3">
        <v>42663</v>
      </c>
      <c r="B451" s="2">
        <v>41.5</v>
      </c>
      <c r="C451" s="2">
        <v>22.181699999999999</v>
      </c>
      <c r="D451" s="2">
        <v>1912</v>
      </c>
      <c r="E451" s="7">
        <f t="shared" si="24"/>
        <v>1121975</v>
      </c>
      <c r="F451" s="7" t="str">
        <f t="shared" si="26"/>
        <v>Bullish</v>
      </c>
      <c r="G451" s="7" t="str">
        <f t="shared" si="27"/>
        <v>Neutral</v>
      </c>
      <c r="H451" s="7" t="str">
        <f t="shared" si="25"/>
        <v>NEUTRAL</v>
      </c>
    </row>
    <row r="452" spans="1:8" ht="13.5" x14ac:dyDescent="0.35">
      <c r="A452" s="3">
        <v>42664</v>
      </c>
      <c r="B452" s="2">
        <v>41.39</v>
      </c>
      <c r="C452" s="2">
        <v>22.122900000000001</v>
      </c>
      <c r="D452" s="2">
        <v>3199</v>
      </c>
      <c r="E452" s="7">
        <f t="shared" ref="E452:E515" si="28">IF(B452&gt;B451,E451+D452,IF(B452&lt;B451,E451-D452,E451))</f>
        <v>1118776</v>
      </c>
      <c r="F452" s="7" t="str">
        <f t="shared" si="26"/>
        <v>Bearish</v>
      </c>
      <c r="G452" s="7" t="str">
        <f t="shared" si="27"/>
        <v>Neutral</v>
      </c>
      <c r="H452" s="7" t="str">
        <f t="shared" si="25"/>
        <v>CONFIRMED BEARISH</v>
      </c>
    </row>
    <row r="453" spans="1:8" ht="13.5" x14ac:dyDescent="0.35">
      <c r="A453" s="3">
        <v>42667</v>
      </c>
      <c r="B453" s="2">
        <v>41.03</v>
      </c>
      <c r="C453" s="2">
        <v>21.930499999999999</v>
      </c>
      <c r="D453" s="2">
        <v>1694</v>
      </c>
      <c r="E453" s="7">
        <f t="shared" si="28"/>
        <v>1117082</v>
      </c>
      <c r="F453" s="7" t="str">
        <f t="shared" si="26"/>
        <v>Bearish</v>
      </c>
      <c r="G453" s="7" t="str">
        <f t="shared" si="27"/>
        <v>Neutral</v>
      </c>
      <c r="H453" s="7" t="str">
        <f t="shared" si="25"/>
        <v>CONFIRMED BEARISH</v>
      </c>
    </row>
    <row r="454" spans="1:8" ht="13.5" x14ac:dyDescent="0.35">
      <c r="A454" s="3">
        <v>42668</v>
      </c>
      <c r="B454" s="2">
        <v>40.9</v>
      </c>
      <c r="C454" s="2">
        <v>21.861000000000001</v>
      </c>
      <c r="D454" s="2">
        <v>5742</v>
      </c>
      <c r="E454" s="7">
        <f t="shared" si="28"/>
        <v>1111340</v>
      </c>
      <c r="F454" s="7" t="str">
        <f t="shared" si="26"/>
        <v>Bearish</v>
      </c>
      <c r="G454" s="7" t="str">
        <f t="shared" si="27"/>
        <v>Neutral</v>
      </c>
      <c r="H454" s="7" t="str">
        <f t="shared" si="25"/>
        <v>CONFIRMED BEARISH</v>
      </c>
    </row>
    <row r="455" spans="1:8" ht="13.5" x14ac:dyDescent="0.35">
      <c r="A455" s="3">
        <v>42669</v>
      </c>
      <c r="B455" s="2">
        <v>40.9</v>
      </c>
      <c r="C455" s="2">
        <v>21.861000000000001</v>
      </c>
      <c r="D455" s="2">
        <v>18818</v>
      </c>
      <c r="E455" s="7">
        <f t="shared" si="28"/>
        <v>1111340</v>
      </c>
      <c r="F455" s="7" t="str">
        <f t="shared" si="26"/>
        <v>Bearish</v>
      </c>
      <c r="G455" s="7" t="str">
        <f t="shared" si="27"/>
        <v>Neutral</v>
      </c>
      <c r="H455" s="7" t="str">
        <f t="shared" ref="H455:H518" si="29">IF(AND(B455&gt;E450,E455&gt;E450),"CONFIRMED BULLISH", IF(AND(B455&lt;B450,E455&lt;E450),"CONFIRMED BEARISH", IF(AND(B455&gt;B450,E455&lt;E450),"BEARISH DIVERGENCE",IF(AND(B455&lt;B450,E455&gt;E450),"BULLISH DIVERGENCE","NEUTRAL"))))</f>
        <v>CONFIRMED BEARISH</v>
      </c>
    </row>
    <row r="456" spans="1:8" ht="13.5" x14ac:dyDescent="0.35">
      <c r="A456" s="3">
        <v>42670</v>
      </c>
      <c r="B456" s="2">
        <v>40</v>
      </c>
      <c r="C456" s="2">
        <v>21.38</v>
      </c>
      <c r="D456" s="2">
        <v>12495</v>
      </c>
      <c r="E456" s="7">
        <f t="shared" si="28"/>
        <v>1098845</v>
      </c>
      <c r="F456" s="7" t="str">
        <f t="shared" ref="F456:F519" si="30">IF(E456&gt;E451,"Bullish",IF(E456&lt;E451,"Bearish","Neutral"))</f>
        <v>Bearish</v>
      </c>
      <c r="G456" s="7" t="str">
        <f t="shared" ref="G456:G519" si="31">IF((E456-E451)/E451&gt;0.02,"Strong",IF((E456-E451)/E451&lt;-0.02,"Weak","Neutral"))</f>
        <v>Weak</v>
      </c>
      <c r="H456" s="7" t="str">
        <f t="shared" si="29"/>
        <v>CONFIRMED BEARISH</v>
      </c>
    </row>
    <row r="457" spans="1:8" ht="13.5" x14ac:dyDescent="0.35">
      <c r="A457" s="3">
        <v>42671</v>
      </c>
      <c r="B457" s="2">
        <v>41.15</v>
      </c>
      <c r="C457" s="2">
        <v>21.994599999999998</v>
      </c>
      <c r="D457" s="2">
        <v>10204</v>
      </c>
      <c r="E457" s="7">
        <f t="shared" si="28"/>
        <v>1109049</v>
      </c>
      <c r="F457" s="7" t="str">
        <f t="shared" si="30"/>
        <v>Bearish</v>
      </c>
      <c r="G457" s="7" t="str">
        <f t="shared" si="31"/>
        <v>Neutral</v>
      </c>
      <c r="H457" s="7" t="str">
        <f t="shared" si="29"/>
        <v>CONFIRMED BEARISH</v>
      </c>
    </row>
    <row r="458" spans="1:8" ht="13.5" x14ac:dyDescent="0.35">
      <c r="A458" s="3">
        <v>42674</v>
      </c>
      <c r="B458" s="2">
        <v>41.75</v>
      </c>
      <c r="C458" s="2">
        <v>22.315300000000001</v>
      </c>
      <c r="D458" s="2">
        <v>8222</v>
      </c>
      <c r="E458" s="7">
        <f t="shared" si="28"/>
        <v>1117271</v>
      </c>
      <c r="F458" s="7" t="str">
        <f t="shared" si="30"/>
        <v>Bullish</v>
      </c>
      <c r="G458" s="7" t="str">
        <f t="shared" si="31"/>
        <v>Neutral</v>
      </c>
      <c r="H458" s="7" t="str">
        <f t="shared" si="29"/>
        <v>NEUTRAL</v>
      </c>
    </row>
    <row r="459" spans="1:8" ht="13.5" x14ac:dyDescent="0.35">
      <c r="A459" s="3">
        <v>42675</v>
      </c>
      <c r="B459" s="2">
        <v>42.5</v>
      </c>
      <c r="C459" s="2">
        <v>22.716200000000001</v>
      </c>
      <c r="D459" s="2">
        <v>19175</v>
      </c>
      <c r="E459" s="7">
        <f t="shared" si="28"/>
        <v>1136446</v>
      </c>
      <c r="F459" s="7" t="str">
        <f t="shared" si="30"/>
        <v>Bullish</v>
      </c>
      <c r="G459" s="7" t="str">
        <f t="shared" si="31"/>
        <v>Strong</v>
      </c>
      <c r="H459" s="7" t="str">
        <f t="shared" si="29"/>
        <v>NEUTRAL</v>
      </c>
    </row>
    <row r="460" spans="1:8" ht="13.5" x14ac:dyDescent="0.35">
      <c r="A460" s="3">
        <v>42676</v>
      </c>
      <c r="B460" s="2">
        <v>43.45</v>
      </c>
      <c r="C460" s="2">
        <v>23.224</v>
      </c>
      <c r="D460" s="2">
        <v>24334</v>
      </c>
      <c r="E460" s="7">
        <f t="shared" si="28"/>
        <v>1160780</v>
      </c>
      <c r="F460" s="7" t="str">
        <f t="shared" si="30"/>
        <v>Bullish</v>
      </c>
      <c r="G460" s="7" t="str">
        <f t="shared" si="31"/>
        <v>Strong</v>
      </c>
      <c r="H460" s="7" t="str">
        <f t="shared" si="29"/>
        <v>NEUTRAL</v>
      </c>
    </row>
    <row r="461" spans="1:8" ht="13.5" x14ac:dyDescent="0.35">
      <c r="A461" s="3">
        <v>42677</v>
      </c>
      <c r="B461" s="2">
        <v>44</v>
      </c>
      <c r="C461" s="2">
        <v>23.518000000000001</v>
      </c>
      <c r="D461" s="2">
        <v>13697</v>
      </c>
      <c r="E461" s="7">
        <f t="shared" si="28"/>
        <v>1174477</v>
      </c>
      <c r="F461" s="7" t="str">
        <f t="shared" si="30"/>
        <v>Bullish</v>
      </c>
      <c r="G461" s="7" t="str">
        <f t="shared" si="31"/>
        <v>Strong</v>
      </c>
      <c r="H461" s="7" t="str">
        <f t="shared" si="29"/>
        <v>NEUTRAL</v>
      </c>
    </row>
    <row r="462" spans="1:8" ht="13.5" x14ac:dyDescent="0.35">
      <c r="A462" s="3">
        <v>42678</v>
      </c>
      <c r="B462" s="2">
        <v>43.5</v>
      </c>
      <c r="C462" s="2">
        <v>23.250699999999998</v>
      </c>
      <c r="D462" s="2">
        <v>2803</v>
      </c>
      <c r="E462" s="7">
        <f t="shared" si="28"/>
        <v>1171674</v>
      </c>
      <c r="F462" s="7" t="str">
        <f t="shared" si="30"/>
        <v>Bullish</v>
      </c>
      <c r="G462" s="7" t="str">
        <f t="shared" si="31"/>
        <v>Strong</v>
      </c>
      <c r="H462" s="7" t="str">
        <f t="shared" si="29"/>
        <v>NEUTRAL</v>
      </c>
    </row>
    <row r="463" spans="1:8" ht="13.5" x14ac:dyDescent="0.35">
      <c r="A463" s="3">
        <v>42681</v>
      </c>
      <c r="B463" s="2">
        <v>43.63</v>
      </c>
      <c r="C463" s="2">
        <v>23.3202</v>
      </c>
      <c r="D463" s="2">
        <v>1885</v>
      </c>
      <c r="E463" s="7">
        <f t="shared" si="28"/>
        <v>1173559</v>
      </c>
      <c r="F463" s="7" t="str">
        <f t="shared" si="30"/>
        <v>Bullish</v>
      </c>
      <c r="G463" s="7" t="str">
        <f t="shared" si="31"/>
        <v>Strong</v>
      </c>
      <c r="H463" s="7" t="str">
        <f t="shared" si="29"/>
        <v>NEUTRAL</v>
      </c>
    </row>
    <row r="464" spans="1:8" ht="13.5" x14ac:dyDescent="0.35">
      <c r="A464" s="3">
        <v>42682</v>
      </c>
      <c r="B464" s="2">
        <v>43.5</v>
      </c>
      <c r="C464" s="2">
        <v>23.250699999999998</v>
      </c>
      <c r="D464" s="2">
        <v>557</v>
      </c>
      <c r="E464" s="7">
        <f t="shared" si="28"/>
        <v>1173002</v>
      </c>
      <c r="F464" s="7" t="str">
        <f t="shared" si="30"/>
        <v>Bullish</v>
      </c>
      <c r="G464" s="7" t="str">
        <f t="shared" si="31"/>
        <v>Strong</v>
      </c>
      <c r="H464" s="7" t="str">
        <f t="shared" si="29"/>
        <v>NEUTRAL</v>
      </c>
    </row>
    <row r="465" spans="1:8" ht="13.5" x14ac:dyDescent="0.35">
      <c r="A465" s="3">
        <v>42683</v>
      </c>
      <c r="B465" s="2">
        <v>42.99</v>
      </c>
      <c r="C465" s="2">
        <v>22.978100000000001</v>
      </c>
      <c r="D465" s="2">
        <v>2416</v>
      </c>
      <c r="E465" s="7">
        <f t="shared" si="28"/>
        <v>1170586</v>
      </c>
      <c r="F465" s="7" t="str">
        <f t="shared" si="30"/>
        <v>Bullish</v>
      </c>
      <c r="G465" s="7" t="str">
        <f t="shared" si="31"/>
        <v>Neutral</v>
      </c>
      <c r="H465" s="7" t="str">
        <f t="shared" si="29"/>
        <v>BULLISH DIVERGENCE</v>
      </c>
    </row>
    <row r="466" spans="1:8" ht="13.5" x14ac:dyDescent="0.35">
      <c r="A466" s="3">
        <v>42684</v>
      </c>
      <c r="B466" s="2">
        <v>42.87</v>
      </c>
      <c r="C466" s="2">
        <v>22.914000000000001</v>
      </c>
      <c r="D466" s="2">
        <v>9366</v>
      </c>
      <c r="E466" s="7">
        <f t="shared" si="28"/>
        <v>1161220</v>
      </c>
      <c r="F466" s="7" t="str">
        <f t="shared" si="30"/>
        <v>Bearish</v>
      </c>
      <c r="G466" s="7" t="str">
        <f t="shared" si="31"/>
        <v>Neutral</v>
      </c>
      <c r="H466" s="7" t="str">
        <f t="shared" si="29"/>
        <v>CONFIRMED BEARISH</v>
      </c>
    </row>
    <row r="467" spans="1:8" ht="13.5" x14ac:dyDescent="0.35">
      <c r="A467" s="3">
        <v>42685</v>
      </c>
      <c r="B467" s="2">
        <v>42.48</v>
      </c>
      <c r="C467" s="2">
        <v>22.705500000000001</v>
      </c>
      <c r="D467" s="2">
        <v>3864</v>
      </c>
      <c r="E467" s="7">
        <f t="shared" si="28"/>
        <v>1157356</v>
      </c>
      <c r="F467" s="7" t="str">
        <f t="shared" si="30"/>
        <v>Bearish</v>
      </c>
      <c r="G467" s="7" t="str">
        <f t="shared" si="31"/>
        <v>Neutral</v>
      </c>
      <c r="H467" s="7" t="str">
        <f t="shared" si="29"/>
        <v>CONFIRMED BEARISH</v>
      </c>
    </row>
    <row r="468" spans="1:8" ht="13.5" x14ac:dyDescent="0.35">
      <c r="A468" s="3">
        <v>42688</v>
      </c>
      <c r="B468" s="2">
        <v>42.07</v>
      </c>
      <c r="C468" s="2">
        <v>22.4864</v>
      </c>
      <c r="D468" s="2">
        <v>3182</v>
      </c>
      <c r="E468" s="7">
        <f t="shared" si="28"/>
        <v>1154174</v>
      </c>
      <c r="F468" s="7" t="str">
        <f t="shared" si="30"/>
        <v>Bearish</v>
      </c>
      <c r="G468" s="7" t="str">
        <f t="shared" si="31"/>
        <v>Neutral</v>
      </c>
      <c r="H468" s="7" t="str">
        <f t="shared" si="29"/>
        <v>CONFIRMED BEARISH</v>
      </c>
    </row>
    <row r="469" spans="1:8" ht="13.5" x14ac:dyDescent="0.35">
      <c r="A469" s="3">
        <v>42689</v>
      </c>
      <c r="B469" s="2">
        <v>42.11</v>
      </c>
      <c r="C469" s="2">
        <v>22.5078</v>
      </c>
      <c r="D469" s="2">
        <v>9666</v>
      </c>
      <c r="E469" s="7">
        <f t="shared" si="28"/>
        <v>1163840</v>
      </c>
      <c r="F469" s="7" t="str">
        <f t="shared" si="30"/>
        <v>Bearish</v>
      </c>
      <c r="G469" s="7" t="str">
        <f t="shared" si="31"/>
        <v>Neutral</v>
      </c>
      <c r="H469" s="7" t="str">
        <f t="shared" si="29"/>
        <v>CONFIRMED BEARISH</v>
      </c>
    </row>
    <row r="470" spans="1:8" ht="13.5" x14ac:dyDescent="0.35">
      <c r="A470" s="3">
        <v>42690</v>
      </c>
      <c r="B470" s="2">
        <v>42.09</v>
      </c>
      <c r="C470" s="2">
        <v>22.4971</v>
      </c>
      <c r="D470" s="2">
        <v>6937</v>
      </c>
      <c r="E470" s="7">
        <f t="shared" si="28"/>
        <v>1156903</v>
      </c>
      <c r="F470" s="7" t="str">
        <f t="shared" si="30"/>
        <v>Bearish</v>
      </c>
      <c r="G470" s="7" t="str">
        <f t="shared" si="31"/>
        <v>Neutral</v>
      </c>
      <c r="H470" s="7" t="str">
        <f t="shared" si="29"/>
        <v>CONFIRMED BEARISH</v>
      </c>
    </row>
    <row r="471" spans="1:8" ht="13.5" x14ac:dyDescent="0.35">
      <c r="A471" s="3">
        <v>42691</v>
      </c>
      <c r="B471" s="2">
        <v>42.06</v>
      </c>
      <c r="C471" s="2">
        <v>22.481000000000002</v>
      </c>
      <c r="D471" s="2">
        <v>4914</v>
      </c>
      <c r="E471" s="7">
        <f t="shared" si="28"/>
        <v>1151989</v>
      </c>
      <c r="F471" s="7" t="str">
        <f t="shared" si="30"/>
        <v>Bearish</v>
      </c>
      <c r="G471" s="7" t="str">
        <f t="shared" si="31"/>
        <v>Neutral</v>
      </c>
      <c r="H471" s="7" t="str">
        <f t="shared" si="29"/>
        <v>CONFIRMED BEARISH</v>
      </c>
    </row>
    <row r="472" spans="1:8" ht="13.5" x14ac:dyDescent="0.35">
      <c r="A472" s="3">
        <v>42692</v>
      </c>
      <c r="B472" s="2">
        <v>42.86</v>
      </c>
      <c r="C472" s="2">
        <v>22.9086</v>
      </c>
      <c r="D472" s="2">
        <v>7882</v>
      </c>
      <c r="E472" s="7">
        <f t="shared" si="28"/>
        <v>1159871</v>
      </c>
      <c r="F472" s="7" t="str">
        <f t="shared" si="30"/>
        <v>Bullish</v>
      </c>
      <c r="G472" s="7" t="str">
        <f t="shared" si="31"/>
        <v>Neutral</v>
      </c>
      <c r="H472" s="7" t="str">
        <f t="shared" si="29"/>
        <v>NEUTRAL</v>
      </c>
    </row>
    <row r="473" spans="1:8" ht="13.5" x14ac:dyDescent="0.35">
      <c r="A473" s="3">
        <v>42695</v>
      </c>
      <c r="B473" s="2">
        <v>42.79</v>
      </c>
      <c r="C473" s="2">
        <v>22.871200000000002</v>
      </c>
      <c r="D473" s="2">
        <v>34312</v>
      </c>
      <c r="E473" s="7">
        <f t="shared" si="28"/>
        <v>1125559</v>
      </c>
      <c r="F473" s="7" t="str">
        <f t="shared" si="30"/>
        <v>Bearish</v>
      </c>
      <c r="G473" s="7" t="str">
        <f t="shared" si="31"/>
        <v>Weak</v>
      </c>
      <c r="H473" s="7" t="str">
        <f t="shared" si="29"/>
        <v>BEARISH DIVERGENCE</v>
      </c>
    </row>
    <row r="474" spans="1:8" ht="13.5" x14ac:dyDescent="0.35">
      <c r="A474" s="3">
        <v>42696</v>
      </c>
      <c r="B474" s="2">
        <v>42.95</v>
      </c>
      <c r="C474" s="2">
        <v>22.956700000000001</v>
      </c>
      <c r="D474" s="2">
        <v>4940</v>
      </c>
      <c r="E474" s="7">
        <f t="shared" si="28"/>
        <v>1130499</v>
      </c>
      <c r="F474" s="7" t="str">
        <f t="shared" si="30"/>
        <v>Bearish</v>
      </c>
      <c r="G474" s="7" t="str">
        <f t="shared" si="31"/>
        <v>Weak</v>
      </c>
      <c r="H474" s="7" t="str">
        <f t="shared" si="29"/>
        <v>BEARISH DIVERGENCE</v>
      </c>
    </row>
    <row r="475" spans="1:8" ht="13.5" x14ac:dyDescent="0.35">
      <c r="A475" s="3">
        <v>42697</v>
      </c>
      <c r="B475" s="2">
        <v>42.95</v>
      </c>
      <c r="C475" s="2">
        <v>22.956700000000001</v>
      </c>
      <c r="D475" s="2">
        <v>7072</v>
      </c>
      <c r="E475" s="7">
        <f t="shared" si="28"/>
        <v>1130499</v>
      </c>
      <c r="F475" s="7" t="str">
        <f t="shared" si="30"/>
        <v>Bearish</v>
      </c>
      <c r="G475" s="7" t="str">
        <f t="shared" si="31"/>
        <v>Weak</v>
      </c>
      <c r="H475" s="7" t="str">
        <f t="shared" si="29"/>
        <v>BEARISH DIVERGENCE</v>
      </c>
    </row>
    <row r="476" spans="1:8" ht="13.5" x14ac:dyDescent="0.35">
      <c r="A476" s="3">
        <v>42698</v>
      </c>
      <c r="B476" s="2">
        <v>42.6</v>
      </c>
      <c r="C476" s="2">
        <v>22.7697</v>
      </c>
      <c r="D476" s="2">
        <v>5271</v>
      </c>
      <c r="E476" s="7">
        <f t="shared" si="28"/>
        <v>1125228</v>
      </c>
      <c r="F476" s="7" t="str">
        <f t="shared" si="30"/>
        <v>Bearish</v>
      </c>
      <c r="G476" s="7" t="str">
        <f t="shared" si="31"/>
        <v>Weak</v>
      </c>
      <c r="H476" s="7" t="str">
        <f t="shared" si="29"/>
        <v>BEARISH DIVERGENCE</v>
      </c>
    </row>
    <row r="477" spans="1:8" ht="13.5" x14ac:dyDescent="0.35">
      <c r="A477" s="3">
        <v>42699</v>
      </c>
      <c r="B477" s="2">
        <v>42.55</v>
      </c>
      <c r="C477" s="2">
        <v>22.742899999999999</v>
      </c>
      <c r="D477" s="2">
        <v>21725</v>
      </c>
      <c r="E477" s="7">
        <f t="shared" si="28"/>
        <v>1103503</v>
      </c>
      <c r="F477" s="7" t="str">
        <f t="shared" si="30"/>
        <v>Bearish</v>
      </c>
      <c r="G477" s="7" t="str">
        <f t="shared" si="31"/>
        <v>Weak</v>
      </c>
      <c r="H477" s="7" t="str">
        <f t="shared" si="29"/>
        <v>CONFIRMED BEARISH</v>
      </c>
    </row>
    <row r="478" spans="1:8" ht="13.5" x14ac:dyDescent="0.35">
      <c r="A478" s="3">
        <v>42702</v>
      </c>
      <c r="B478" s="2">
        <v>42.98</v>
      </c>
      <c r="C478" s="2">
        <v>22.972799999999999</v>
      </c>
      <c r="D478" s="2">
        <v>2137</v>
      </c>
      <c r="E478" s="7">
        <f t="shared" si="28"/>
        <v>1105640</v>
      </c>
      <c r="F478" s="7" t="str">
        <f t="shared" si="30"/>
        <v>Bearish</v>
      </c>
      <c r="G478" s="7" t="str">
        <f t="shared" si="31"/>
        <v>Neutral</v>
      </c>
      <c r="H478" s="7" t="str">
        <f t="shared" si="29"/>
        <v>BEARISH DIVERGENCE</v>
      </c>
    </row>
    <row r="479" spans="1:8" ht="13.5" x14ac:dyDescent="0.35">
      <c r="A479" s="3">
        <v>42703</v>
      </c>
      <c r="B479" s="2">
        <v>43</v>
      </c>
      <c r="C479" s="2">
        <v>22.983499999999999</v>
      </c>
      <c r="D479" s="2">
        <v>8269</v>
      </c>
      <c r="E479" s="7">
        <f t="shared" si="28"/>
        <v>1113909</v>
      </c>
      <c r="F479" s="7" t="str">
        <f t="shared" si="30"/>
        <v>Bearish</v>
      </c>
      <c r="G479" s="7" t="str">
        <f t="shared" si="31"/>
        <v>Neutral</v>
      </c>
      <c r="H479" s="7" t="str">
        <f t="shared" si="29"/>
        <v>BEARISH DIVERGENCE</v>
      </c>
    </row>
    <row r="480" spans="1:8" ht="13.5" x14ac:dyDescent="0.35">
      <c r="A480" s="3">
        <v>42704</v>
      </c>
      <c r="B480" s="2">
        <v>43.89</v>
      </c>
      <c r="C480" s="2">
        <v>23.459199999999999</v>
      </c>
      <c r="D480" s="2">
        <v>8236</v>
      </c>
      <c r="E480" s="7">
        <f t="shared" si="28"/>
        <v>1122145</v>
      </c>
      <c r="F480" s="7" t="str">
        <f t="shared" si="30"/>
        <v>Bearish</v>
      </c>
      <c r="G480" s="7" t="str">
        <f t="shared" si="31"/>
        <v>Neutral</v>
      </c>
      <c r="H480" s="7" t="str">
        <f t="shared" si="29"/>
        <v>BEARISH DIVERGENCE</v>
      </c>
    </row>
    <row r="481" spans="1:8" ht="13.5" x14ac:dyDescent="0.35">
      <c r="A481" s="3">
        <v>42705</v>
      </c>
      <c r="B481" s="2">
        <v>43.96</v>
      </c>
      <c r="C481" s="2">
        <v>23.496600000000001</v>
      </c>
      <c r="D481" s="2">
        <v>8889</v>
      </c>
      <c r="E481" s="7">
        <f t="shared" si="28"/>
        <v>1131034</v>
      </c>
      <c r="F481" s="7" t="str">
        <f t="shared" si="30"/>
        <v>Bullish</v>
      </c>
      <c r="G481" s="7" t="str">
        <f t="shared" si="31"/>
        <v>Neutral</v>
      </c>
      <c r="H481" s="7" t="str">
        <f t="shared" si="29"/>
        <v>NEUTRAL</v>
      </c>
    </row>
    <row r="482" spans="1:8" ht="13.5" x14ac:dyDescent="0.35">
      <c r="A482" s="3">
        <v>42706</v>
      </c>
      <c r="B482" s="2">
        <v>43.9</v>
      </c>
      <c r="C482" s="2">
        <v>23.464500000000001</v>
      </c>
      <c r="D482" s="2">
        <v>2613</v>
      </c>
      <c r="E482" s="7">
        <f t="shared" si="28"/>
        <v>1128421</v>
      </c>
      <c r="F482" s="7" t="str">
        <f t="shared" si="30"/>
        <v>Bullish</v>
      </c>
      <c r="G482" s="7" t="str">
        <f t="shared" si="31"/>
        <v>Strong</v>
      </c>
      <c r="H482" s="7" t="str">
        <f t="shared" si="29"/>
        <v>NEUTRAL</v>
      </c>
    </row>
    <row r="483" spans="1:8" ht="13.5" x14ac:dyDescent="0.35">
      <c r="A483" s="3">
        <v>42709</v>
      </c>
      <c r="B483" s="2">
        <v>43.03</v>
      </c>
      <c r="C483" s="2">
        <v>22.999500000000001</v>
      </c>
      <c r="D483" s="2">
        <v>4950</v>
      </c>
      <c r="E483" s="7">
        <f t="shared" si="28"/>
        <v>1123471</v>
      </c>
      <c r="F483" s="7" t="str">
        <f t="shared" si="30"/>
        <v>Bullish</v>
      </c>
      <c r="G483" s="7" t="str">
        <f t="shared" si="31"/>
        <v>Neutral</v>
      </c>
      <c r="H483" s="7" t="str">
        <f t="shared" si="29"/>
        <v>NEUTRAL</v>
      </c>
    </row>
    <row r="484" spans="1:8" ht="13.5" x14ac:dyDescent="0.35">
      <c r="A484" s="3">
        <v>42710</v>
      </c>
      <c r="B484" s="2">
        <v>42.81</v>
      </c>
      <c r="C484" s="2">
        <v>22.881900000000002</v>
      </c>
      <c r="D484" s="2">
        <v>8095</v>
      </c>
      <c r="E484" s="7">
        <f t="shared" si="28"/>
        <v>1115376</v>
      </c>
      <c r="F484" s="7" t="str">
        <f t="shared" si="30"/>
        <v>Bullish</v>
      </c>
      <c r="G484" s="7" t="str">
        <f t="shared" si="31"/>
        <v>Neutral</v>
      </c>
      <c r="H484" s="7" t="str">
        <f t="shared" si="29"/>
        <v>BULLISH DIVERGENCE</v>
      </c>
    </row>
    <row r="485" spans="1:8" ht="13.5" x14ac:dyDescent="0.35">
      <c r="A485" s="3">
        <v>42711</v>
      </c>
      <c r="B485" s="2">
        <v>42.64</v>
      </c>
      <c r="C485" s="2">
        <v>22.791</v>
      </c>
      <c r="D485" s="2">
        <v>9335</v>
      </c>
      <c r="E485" s="7">
        <f t="shared" si="28"/>
        <v>1106041</v>
      </c>
      <c r="F485" s="7" t="str">
        <f t="shared" si="30"/>
        <v>Bearish</v>
      </c>
      <c r="G485" s="7" t="str">
        <f t="shared" si="31"/>
        <v>Neutral</v>
      </c>
      <c r="H485" s="7" t="str">
        <f t="shared" si="29"/>
        <v>CONFIRMED BEARISH</v>
      </c>
    </row>
    <row r="486" spans="1:8" ht="13.5" x14ac:dyDescent="0.35">
      <c r="A486" s="3">
        <v>42712</v>
      </c>
      <c r="B486" s="2">
        <v>42.35</v>
      </c>
      <c r="C486" s="2">
        <v>22.635999999999999</v>
      </c>
      <c r="D486" s="2">
        <v>8302</v>
      </c>
      <c r="E486" s="7">
        <f t="shared" si="28"/>
        <v>1097739</v>
      </c>
      <c r="F486" s="7" t="str">
        <f t="shared" si="30"/>
        <v>Bearish</v>
      </c>
      <c r="G486" s="7" t="str">
        <f t="shared" si="31"/>
        <v>Weak</v>
      </c>
      <c r="H486" s="7" t="str">
        <f t="shared" si="29"/>
        <v>CONFIRMED BEARISH</v>
      </c>
    </row>
    <row r="487" spans="1:8" ht="13.5" x14ac:dyDescent="0.35">
      <c r="A487" s="3">
        <v>42713</v>
      </c>
      <c r="B487" s="2">
        <v>42.5</v>
      </c>
      <c r="C487" s="2">
        <v>22.716200000000001</v>
      </c>
      <c r="D487" s="2">
        <v>5079</v>
      </c>
      <c r="E487" s="7">
        <f t="shared" si="28"/>
        <v>1102818</v>
      </c>
      <c r="F487" s="7" t="str">
        <f t="shared" si="30"/>
        <v>Bearish</v>
      </c>
      <c r="G487" s="7" t="str">
        <f t="shared" si="31"/>
        <v>Weak</v>
      </c>
      <c r="H487" s="7" t="str">
        <f t="shared" si="29"/>
        <v>CONFIRMED BEARISH</v>
      </c>
    </row>
    <row r="488" spans="1:8" ht="13.5" x14ac:dyDescent="0.35">
      <c r="A488" s="3">
        <v>42717</v>
      </c>
      <c r="B488" s="2">
        <v>42.4</v>
      </c>
      <c r="C488" s="2">
        <v>22.662800000000001</v>
      </c>
      <c r="D488" s="2">
        <v>959</v>
      </c>
      <c r="E488" s="7">
        <f t="shared" si="28"/>
        <v>1101859</v>
      </c>
      <c r="F488" s="7" t="str">
        <f t="shared" si="30"/>
        <v>Bearish</v>
      </c>
      <c r="G488" s="7" t="str">
        <f t="shared" si="31"/>
        <v>Neutral</v>
      </c>
      <c r="H488" s="7" t="str">
        <f t="shared" si="29"/>
        <v>CONFIRMED BEARISH</v>
      </c>
    </row>
    <row r="489" spans="1:8" ht="13.5" x14ac:dyDescent="0.35">
      <c r="A489" s="3">
        <v>42718</v>
      </c>
      <c r="B489" s="2">
        <v>42.1</v>
      </c>
      <c r="C489" s="2">
        <v>22.502400000000002</v>
      </c>
      <c r="D489" s="2">
        <v>843</v>
      </c>
      <c r="E489" s="7">
        <f t="shared" si="28"/>
        <v>1101016</v>
      </c>
      <c r="F489" s="7" t="str">
        <f t="shared" si="30"/>
        <v>Bearish</v>
      </c>
      <c r="G489" s="7" t="str">
        <f t="shared" si="31"/>
        <v>Neutral</v>
      </c>
      <c r="H489" s="7" t="str">
        <f t="shared" si="29"/>
        <v>CONFIRMED BEARISH</v>
      </c>
    </row>
    <row r="490" spans="1:8" ht="13.5" x14ac:dyDescent="0.35">
      <c r="A490" s="3">
        <v>42719</v>
      </c>
      <c r="B490" s="2">
        <v>41</v>
      </c>
      <c r="C490" s="2">
        <v>21.9145</v>
      </c>
      <c r="D490" s="2">
        <v>9915</v>
      </c>
      <c r="E490" s="7">
        <f t="shared" si="28"/>
        <v>1091101</v>
      </c>
      <c r="F490" s="7" t="str">
        <f t="shared" si="30"/>
        <v>Bearish</v>
      </c>
      <c r="G490" s="7" t="str">
        <f t="shared" si="31"/>
        <v>Neutral</v>
      </c>
      <c r="H490" s="7" t="str">
        <f t="shared" si="29"/>
        <v>CONFIRMED BEARISH</v>
      </c>
    </row>
    <row r="491" spans="1:8" ht="13.5" x14ac:dyDescent="0.35">
      <c r="A491" s="3">
        <v>42720</v>
      </c>
      <c r="B491" s="2">
        <v>40.799999999999997</v>
      </c>
      <c r="C491" s="2">
        <v>21.807600000000001</v>
      </c>
      <c r="D491" s="2">
        <v>6618</v>
      </c>
      <c r="E491" s="7">
        <f t="shared" si="28"/>
        <v>1084483</v>
      </c>
      <c r="F491" s="7" t="str">
        <f t="shared" si="30"/>
        <v>Bearish</v>
      </c>
      <c r="G491" s="7" t="str">
        <f t="shared" si="31"/>
        <v>Neutral</v>
      </c>
      <c r="H491" s="7" t="str">
        <f t="shared" si="29"/>
        <v>CONFIRMED BEARISH</v>
      </c>
    </row>
    <row r="492" spans="1:8" ht="13.5" x14ac:dyDescent="0.35">
      <c r="A492" s="3">
        <v>42723</v>
      </c>
      <c r="B492" s="2">
        <v>40.799999999999997</v>
      </c>
      <c r="C492" s="2">
        <v>21.807600000000001</v>
      </c>
      <c r="D492" s="2">
        <v>2346</v>
      </c>
      <c r="E492" s="7">
        <f t="shared" si="28"/>
        <v>1084483</v>
      </c>
      <c r="F492" s="7" t="str">
        <f t="shared" si="30"/>
        <v>Bearish</v>
      </c>
      <c r="G492" s="7" t="str">
        <f t="shared" si="31"/>
        <v>Neutral</v>
      </c>
      <c r="H492" s="7" t="str">
        <f t="shared" si="29"/>
        <v>CONFIRMED BEARISH</v>
      </c>
    </row>
    <row r="493" spans="1:8" ht="13.5" x14ac:dyDescent="0.35">
      <c r="A493" s="3">
        <v>42724</v>
      </c>
      <c r="B493" s="2">
        <v>40.799999999999997</v>
      </c>
      <c r="C493" s="2">
        <v>21.807600000000001</v>
      </c>
      <c r="D493" s="2">
        <v>2809</v>
      </c>
      <c r="E493" s="7">
        <f t="shared" si="28"/>
        <v>1084483</v>
      </c>
      <c r="F493" s="7" t="str">
        <f t="shared" si="30"/>
        <v>Bearish</v>
      </c>
      <c r="G493" s="7" t="str">
        <f t="shared" si="31"/>
        <v>Neutral</v>
      </c>
      <c r="H493" s="7" t="str">
        <f t="shared" si="29"/>
        <v>CONFIRMED BEARISH</v>
      </c>
    </row>
    <row r="494" spans="1:8" ht="13.5" x14ac:dyDescent="0.35">
      <c r="A494" s="3">
        <v>42725</v>
      </c>
      <c r="B494" s="2">
        <v>40.700000000000003</v>
      </c>
      <c r="C494" s="2">
        <v>21.754100000000001</v>
      </c>
      <c r="D494" s="2">
        <v>4022</v>
      </c>
      <c r="E494" s="7">
        <f t="shared" si="28"/>
        <v>1080461</v>
      </c>
      <c r="F494" s="7" t="str">
        <f t="shared" si="30"/>
        <v>Bearish</v>
      </c>
      <c r="G494" s="7" t="str">
        <f t="shared" si="31"/>
        <v>Neutral</v>
      </c>
      <c r="H494" s="7" t="str">
        <f t="shared" si="29"/>
        <v>CONFIRMED BEARISH</v>
      </c>
    </row>
    <row r="495" spans="1:8" ht="13.5" x14ac:dyDescent="0.35">
      <c r="A495" s="3">
        <v>42726</v>
      </c>
      <c r="B495" s="2">
        <v>40.700000000000003</v>
      </c>
      <c r="C495" s="2">
        <v>21.754100000000001</v>
      </c>
      <c r="D495" s="2">
        <v>3116</v>
      </c>
      <c r="E495" s="7">
        <f t="shared" si="28"/>
        <v>1080461</v>
      </c>
      <c r="F495" s="7" t="str">
        <f t="shared" si="30"/>
        <v>Bearish</v>
      </c>
      <c r="G495" s="7" t="str">
        <f t="shared" si="31"/>
        <v>Neutral</v>
      </c>
      <c r="H495" s="7" t="str">
        <f t="shared" si="29"/>
        <v>CONFIRMED BEARISH</v>
      </c>
    </row>
    <row r="496" spans="1:8" ht="13.5" x14ac:dyDescent="0.35">
      <c r="A496" s="3">
        <v>42727</v>
      </c>
      <c r="B496" s="2">
        <v>40.78</v>
      </c>
      <c r="C496" s="2">
        <v>21.796900000000001</v>
      </c>
      <c r="D496" s="2">
        <v>2363</v>
      </c>
      <c r="E496" s="7">
        <f t="shared" si="28"/>
        <v>1082824</v>
      </c>
      <c r="F496" s="7" t="str">
        <f t="shared" si="30"/>
        <v>Bearish</v>
      </c>
      <c r="G496" s="7" t="str">
        <f t="shared" si="31"/>
        <v>Neutral</v>
      </c>
      <c r="H496" s="7" t="str">
        <f t="shared" si="29"/>
        <v>CONFIRMED BEARISH</v>
      </c>
    </row>
    <row r="497" spans="1:8" ht="13.5" x14ac:dyDescent="0.35">
      <c r="A497" s="3">
        <v>42730</v>
      </c>
      <c r="B497" s="2">
        <v>41.18</v>
      </c>
      <c r="C497" s="2">
        <v>22.0107</v>
      </c>
      <c r="D497" s="2">
        <v>7140</v>
      </c>
      <c r="E497" s="7">
        <f t="shared" si="28"/>
        <v>1089964</v>
      </c>
      <c r="F497" s="7" t="str">
        <f t="shared" si="30"/>
        <v>Bullish</v>
      </c>
      <c r="G497" s="7" t="str">
        <f t="shared" si="31"/>
        <v>Neutral</v>
      </c>
      <c r="H497" s="7" t="str">
        <f t="shared" si="29"/>
        <v>NEUTRAL</v>
      </c>
    </row>
    <row r="498" spans="1:8" ht="13.5" x14ac:dyDescent="0.35">
      <c r="A498" s="3">
        <v>42731</v>
      </c>
      <c r="B498" s="2">
        <v>40.700000000000003</v>
      </c>
      <c r="C498" s="2">
        <v>21.754100000000001</v>
      </c>
      <c r="D498" s="2">
        <v>9338</v>
      </c>
      <c r="E498" s="7">
        <f t="shared" si="28"/>
        <v>1080626</v>
      </c>
      <c r="F498" s="7" t="str">
        <f t="shared" si="30"/>
        <v>Bearish</v>
      </c>
      <c r="G498" s="7" t="str">
        <f t="shared" si="31"/>
        <v>Neutral</v>
      </c>
      <c r="H498" s="7" t="str">
        <f t="shared" si="29"/>
        <v>CONFIRMED BEARISH</v>
      </c>
    </row>
    <row r="499" spans="1:8" ht="13.5" x14ac:dyDescent="0.35">
      <c r="A499" s="3">
        <v>42732</v>
      </c>
      <c r="B499" s="2">
        <v>40.799999999999997</v>
      </c>
      <c r="C499" s="2">
        <v>21.807600000000001</v>
      </c>
      <c r="D499" s="2">
        <v>30164</v>
      </c>
      <c r="E499" s="7">
        <f t="shared" si="28"/>
        <v>1110790</v>
      </c>
      <c r="F499" s="7" t="str">
        <f t="shared" si="30"/>
        <v>Bullish</v>
      </c>
      <c r="G499" s="7" t="str">
        <f t="shared" si="31"/>
        <v>Strong</v>
      </c>
      <c r="H499" s="7" t="str">
        <f t="shared" si="29"/>
        <v>NEUTRAL</v>
      </c>
    </row>
    <row r="500" spans="1:8" ht="13.5" x14ac:dyDescent="0.35">
      <c r="A500" s="3">
        <v>42733</v>
      </c>
      <c r="B500" s="2">
        <v>41.16</v>
      </c>
      <c r="C500" s="2">
        <v>22</v>
      </c>
      <c r="D500" s="2">
        <v>6704</v>
      </c>
      <c r="E500" s="7">
        <f t="shared" si="28"/>
        <v>1117494</v>
      </c>
      <c r="F500" s="7" t="str">
        <f t="shared" si="30"/>
        <v>Bullish</v>
      </c>
      <c r="G500" s="7" t="str">
        <f t="shared" si="31"/>
        <v>Strong</v>
      </c>
      <c r="H500" s="7" t="str">
        <f t="shared" si="29"/>
        <v>NEUTRAL</v>
      </c>
    </row>
    <row r="501" spans="1:8" ht="13.5" x14ac:dyDescent="0.35">
      <c r="A501" s="3">
        <v>42734</v>
      </c>
      <c r="B501" s="2">
        <v>40.85</v>
      </c>
      <c r="C501" s="2">
        <v>21.834299999999999</v>
      </c>
      <c r="D501" s="2">
        <v>3027</v>
      </c>
      <c r="E501" s="7">
        <f t="shared" si="28"/>
        <v>1114467</v>
      </c>
      <c r="F501" s="7" t="str">
        <f t="shared" si="30"/>
        <v>Bullish</v>
      </c>
      <c r="G501" s="7" t="str">
        <f t="shared" si="31"/>
        <v>Strong</v>
      </c>
      <c r="H501" s="7" t="str">
        <f t="shared" si="29"/>
        <v>NEUTRAL</v>
      </c>
    </row>
    <row r="502" spans="1:8" ht="13.5" x14ac:dyDescent="0.35">
      <c r="A502" s="3">
        <v>42737</v>
      </c>
      <c r="B502" s="2">
        <v>40.75</v>
      </c>
      <c r="C502" s="2">
        <v>21.780799999999999</v>
      </c>
      <c r="D502" s="2">
        <v>3511</v>
      </c>
      <c r="E502" s="7">
        <f t="shared" si="28"/>
        <v>1110956</v>
      </c>
      <c r="F502" s="7" t="str">
        <f t="shared" si="30"/>
        <v>Bullish</v>
      </c>
      <c r="G502" s="7" t="str">
        <f t="shared" si="31"/>
        <v>Neutral</v>
      </c>
      <c r="H502" s="7" t="str">
        <f t="shared" si="29"/>
        <v>BULLISH DIVERGENCE</v>
      </c>
    </row>
    <row r="503" spans="1:8" ht="13.5" x14ac:dyDescent="0.35">
      <c r="A503" s="3">
        <v>42738</v>
      </c>
      <c r="B503" s="2">
        <v>40.549999999999997</v>
      </c>
      <c r="C503" s="2">
        <v>21.6739</v>
      </c>
      <c r="D503" s="2">
        <v>13603</v>
      </c>
      <c r="E503" s="7">
        <f t="shared" si="28"/>
        <v>1097353</v>
      </c>
      <c r="F503" s="7" t="str">
        <f t="shared" si="30"/>
        <v>Bullish</v>
      </c>
      <c r="G503" s="7" t="str">
        <f t="shared" si="31"/>
        <v>Neutral</v>
      </c>
      <c r="H503" s="7" t="str">
        <f t="shared" si="29"/>
        <v>BULLISH DIVERGENCE</v>
      </c>
    </row>
    <row r="504" spans="1:8" ht="13.5" x14ac:dyDescent="0.35">
      <c r="A504" s="3">
        <v>42739</v>
      </c>
      <c r="B504" s="2">
        <v>41.1</v>
      </c>
      <c r="C504" s="2">
        <v>21.9679</v>
      </c>
      <c r="D504" s="2">
        <v>36852</v>
      </c>
      <c r="E504" s="7">
        <f t="shared" si="28"/>
        <v>1134205</v>
      </c>
      <c r="F504" s="7" t="str">
        <f t="shared" si="30"/>
        <v>Bullish</v>
      </c>
      <c r="G504" s="7" t="str">
        <f t="shared" si="31"/>
        <v>Strong</v>
      </c>
      <c r="H504" s="7" t="str">
        <f t="shared" si="29"/>
        <v>NEUTRAL</v>
      </c>
    </row>
    <row r="505" spans="1:8" ht="13.5" x14ac:dyDescent="0.35">
      <c r="A505" s="3">
        <v>42740</v>
      </c>
      <c r="B505" s="2">
        <v>40.86</v>
      </c>
      <c r="C505" s="2">
        <v>21.839600000000001</v>
      </c>
      <c r="D505" s="2">
        <v>7264</v>
      </c>
      <c r="E505" s="7">
        <f t="shared" si="28"/>
        <v>1126941</v>
      </c>
      <c r="F505" s="7" t="str">
        <f t="shared" si="30"/>
        <v>Bullish</v>
      </c>
      <c r="G505" s="7" t="str">
        <f t="shared" si="31"/>
        <v>Neutral</v>
      </c>
      <c r="H505" s="7" t="str">
        <f t="shared" si="29"/>
        <v>BULLISH DIVERGENCE</v>
      </c>
    </row>
    <row r="506" spans="1:8" ht="13.5" x14ac:dyDescent="0.35">
      <c r="A506" s="3">
        <v>42741</v>
      </c>
      <c r="B506" s="2">
        <v>41.5</v>
      </c>
      <c r="C506" s="2">
        <v>22.181699999999999</v>
      </c>
      <c r="D506" s="2">
        <v>3208</v>
      </c>
      <c r="E506" s="7">
        <f t="shared" si="28"/>
        <v>1130149</v>
      </c>
      <c r="F506" s="7" t="str">
        <f t="shared" si="30"/>
        <v>Bullish</v>
      </c>
      <c r="G506" s="7" t="str">
        <f t="shared" si="31"/>
        <v>Neutral</v>
      </c>
      <c r="H506" s="7" t="str">
        <f t="shared" si="29"/>
        <v>NEUTRAL</v>
      </c>
    </row>
    <row r="507" spans="1:8" ht="13.5" x14ac:dyDescent="0.35">
      <c r="A507" s="3">
        <v>42744</v>
      </c>
      <c r="B507" s="2">
        <v>41.58</v>
      </c>
      <c r="C507" s="2">
        <v>22.224499999999999</v>
      </c>
      <c r="D507" s="2">
        <v>3028</v>
      </c>
      <c r="E507" s="7">
        <f t="shared" si="28"/>
        <v>1133177</v>
      </c>
      <c r="F507" s="7" t="str">
        <f t="shared" si="30"/>
        <v>Bullish</v>
      </c>
      <c r="G507" s="7" t="str">
        <f t="shared" si="31"/>
        <v>Strong</v>
      </c>
      <c r="H507" s="7" t="str">
        <f t="shared" si="29"/>
        <v>NEUTRAL</v>
      </c>
    </row>
    <row r="508" spans="1:8" ht="13.5" x14ac:dyDescent="0.35">
      <c r="A508" s="3">
        <v>42745</v>
      </c>
      <c r="B508" s="2">
        <v>41.1</v>
      </c>
      <c r="C508" s="2">
        <v>21.9679</v>
      </c>
      <c r="D508" s="2">
        <v>1483</v>
      </c>
      <c r="E508" s="7">
        <f t="shared" si="28"/>
        <v>1131694</v>
      </c>
      <c r="F508" s="7" t="str">
        <f t="shared" si="30"/>
        <v>Bullish</v>
      </c>
      <c r="G508" s="7" t="str">
        <f t="shared" si="31"/>
        <v>Strong</v>
      </c>
      <c r="H508" s="7" t="str">
        <f t="shared" si="29"/>
        <v>NEUTRAL</v>
      </c>
    </row>
    <row r="509" spans="1:8" ht="13.5" x14ac:dyDescent="0.35">
      <c r="A509" s="3">
        <v>42746</v>
      </c>
      <c r="B509" s="2">
        <v>41.1</v>
      </c>
      <c r="C509" s="2">
        <v>21.9679</v>
      </c>
      <c r="D509" s="2">
        <v>5472</v>
      </c>
      <c r="E509" s="7">
        <f t="shared" si="28"/>
        <v>1131694</v>
      </c>
      <c r="F509" s="7" t="str">
        <f t="shared" si="30"/>
        <v>Bearish</v>
      </c>
      <c r="G509" s="7" t="str">
        <f t="shared" si="31"/>
        <v>Neutral</v>
      </c>
      <c r="H509" s="7" t="str">
        <f t="shared" si="29"/>
        <v>NEUTRAL</v>
      </c>
    </row>
    <row r="510" spans="1:8" ht="13.5" x14ac:dyDescent="0.35">
      <c r="A510" s="3">
        <v>42747</v>
      </c>
      <c r="B510" s="2">
        <v>41.2</v>
      </c>
      <c r="C510" s="2">
        <v>22.0214</v>
      </c>
      <c r="D510" s="2">
        <v>1984</v>
      </c>
      <c r="E510" s="7">
        <f t="shared" si="28"/>
        <v>1133678</v>
      </c>
      <c r="F510" s="7" t="str">
        <f t="shared" si="30"/>
        <v>Bullish</v>
      </c>
      <c r="G510" s="7" t="str">
        <f t="shared" si="31"/>
        <v>Neutral</v>
      </c>
      <c r="H510" s="7" t="str">
        <f t="shared" si="29"/>
        <v>NEUTRAL</v>
      </c>
    </row>
    <row r="511" spans="1:8" ht="13.5" x14ac:dyDescent="0.35">
      <c r="A511" s="3">
        <v>42748</v>
      </c>
      <c r="B511" s="2">
        <v>41.57</v>
      </c>
      <c r="C511" s="2">
        <v>22.219100000000001</v>
      </c>
      <c r="D511" s="2">
        <v>3427</v>
      </c>
      <c r="E511" s="7">
        <f t="shared" si="28"/>
        <v>1137105</v>
      </c>
      <c r="F511" s="7" t="str">
        <f t="shared" si="30"/>
        <v>Bullish</v>
      </c>
      <c r="G511" s="7" t="str">
        <f t="shared" si="31"/>
        <v>Neutral</v>
      </c>
      <c r="H511" s="7" t="str">
        <f t="shared" si="29"/>
        <v>NEUTRAL</v>
      </c>
    </row>
    <row r="512" spans="1:8" ht="13.5" x14ac:dyDescent="0.35">
      <c r="A512" s="3">
        <v>42751</v>
      </c>
      <c r="B512" s="2">
        <v>41.18</v>
      </c>
      <c r="C512" s="2">
        <v>22.0107</v>
      </c>
      <c r="D512" s="2">
        <v>1858</v>
      </c>
      <c r="E512" s="7">
        <f t="shared" si="28"/>
        <v>1135247</v>
      </c>
      <c r="F512" s="7" t="str">
        <f t="shared" si="30"/>
        <v>Bullish</v>
      </c>
      <c r="G512" s="7" t="str">
        <f t="shared" si="31"/>
        <v>Neutral</v>
      </c>
      <c r="H512" s="7" t="str">
        <f t="shared" si="29"/>
        <v>BULLISH DIVERGENCE</v>
      </c>
    </row>
    <row r="513" spans="1:8" ht="13.5" x14ac:dyDescent="0.35">
      <c r="A513" s="3">
        <v>42752</v>
      </c>
      <c r="B513" s="2">
        <v>41.84</v>
      </c>
      <c r="C513" s="2">
        <v>22.363399999999999</v>
      </c>
      <c r="D513" s="2">
        <v>8853</v>
      </c>
      <c r="E513" s="7">
        <f t="shared" si="28"/>
        <v>1144100</v>
      </c>
      <c r="F513" s="7" t="str">
        <f t="shared" si="30"/>
        <v>Bullish</v>
      </c>
      <c r="G513" s="7" t="str">
        <f t="shared" si="31"/>
        <v>Neutral</v>
      </c>
      <c r="H513" s="7" t="str">
        <f t="shared" si="29"/>
        <v>NEUTRAL</v>
      </c>
    </row>
    <row r="514" spans="1:8" ht="13.5" x14ac:dyDescent="0.35">
      <c r="A514" s="3">
        <v>42753</v>
      </c>
      <c r="B514" s="2">
        <v>41.86</v>
      </c>
      <c r="C514" s="2">
        <v>22.374099999999999</v>
      </c>
      <c r="D514" s="2">
        <v>3892</v>
      </c>
      <c r="E514" s="7">
        <f t="shared" si="28"/>
        <v>1147992</v>
      </c>
      <c r="F514" s="7" t="str">
        <f t="shared" si="30"/>
        <v>Bullish</v>
      </c>
      <c r="G514" s="7" t="str">
        <f t="shared" si="31"/>
        <v>Neutral</v>
      </c>
      <c r="H514" s="7" t="str">
        <f t="shared" si="29"/>
        <v>NEUTRAL</v>
      </c>
    </row>
    <row r="515" spans="1:8" ht="13.5" x14ac:dyDescent="0.35">
      <c r="A515" s="3">
        <v>42754</v>
      </c>
      <c r="B515" s="2">
        <v>41.6</v>
      </c>
      <c r="C515" s="2">
        <v>22.235199999999999</v>
      </c>
      <c r="D515" s="2">
        <v>698</v>
      </c>
      <c r="E515" s="7">
        <f t="shared" si="28"/>
        <v>1147294</v>
      </c>
      <c r="F515" s="7" t="str">
        <f t="shared" si="30"/>
        <v>Bullish</v>
      </c>
      <c r="G515" s="7" t="str">
        <f t="shared" si="31"/>
        <v>Neutral</v>
      </c>
      <c r="H515" s="7" t="str">
        <f t="shared" si="29"/>
        <v>NEUTRAL</v>
      </c>
    </row>
    <row r="516" spans="1:8" ht="13.5" x14ac:dyDescent="0.35">
      <c r="A516" s="3">
        <v>42755</v>
      </c>
      <c r="B516" s="2">
        <v>41</v>
      </c>
      <c r="C516" s="2">
        <v>21.9145</v>
      </c>
      <c r="D516" s="2">
        <v>5314</v>
      </c>
      <c r="E516" s="7">
        <f t="shared" ref="E516:E579" si="32">IF(B516&gt;B515,E515+D516,IF(B516&lt;B515,E515-D516,E515))</f>
        <v>1141980</v>
      </c>
      <c r="F516" s="7" t="str">
        <f t="shared" si="30"/>
        <v>Bullish</v>
      </c>
      <c r="G516" s="7" t="str">
        <f t="shared" si="31"/>
        <v>Neutral</v>
      </c>
      <c r="H516" s="7" t="str">
        <f t="shared" si="29"/>
        <v>BULLISH DIVERGENCE</v>
      </c>
    </row>
    <row r="517" spans="1:8" ht="13.5" x14ac:dyDescent="0.35">
      <c r="A517" s="3">
        <v>42758</v>
      </c>
      <c r="B517" s="2">
        <v>40.65</v>
      </c>
      <c r="C517" s="2">
        <v>21.727399999999999</v>
      </c>
      <c r="D517" s="2">
        <v>4816</v>
      </c>
      <c r="E517" s="7">
        <f t="shared" si="32"/>
        <v>1137164</v>
      </c>
      <c r="F517" s="7" t="str">
        <f t="shared" si="30"/>
        <v>Bullish</v>
      </c>
      <c r="G517" s="7" t="str">
        <f t="shared" si="31"/>
        <v>Neutral</v>
      </c>
      <c r="H517" s="7" t="str">
        <f t="shared" si="29"/>
        <v>BULLISH DIVERGENCE</v>
      </c>
    </row>
    <row r="518" spans="1:8" ht="13.5" x14ac:dyDescent="0.35">
      <c r="A518" s="3">
        <v>42759</v>
      </c>
      <c r="B518" s="2">
        <v>40.6</v>
      </c>
      <c r="C518" s="2">
        <v>21.700700000000001</v>
      </c>
      <c r="D518" s="2">
        <v>2024</v>
      </c>
      <c r="E518" s="7">
        <f t="shared" si="32"/>
        <v>1135140</v>
      </c>
      <c r="F518" s="7" t="str">
        <f t="shared" si="30"/>
        <v>Bearish</v>
      </c>
      <c r="G518" s="7" t="str">
        <f t="shared" si="31"/>
        <v>Neutral</v>
      </c>
      <c r="H518" s="7" t="str">
        <f t="shared" si="29"/>
        <v>CONFIRMED BEARISH</v>
      </c>
    </row>
    <row r="519" spans="1:8" ht="13.5" x14ac:dyDescent="0.35">
      <c r="A519" s="3">
        <v>42760</v>
      </c>
      <c r="B519" s="2">
        <v>40</v>
      </c>
      <c r="C519" s="2">
        <v>21.38</v>
      </c>
      <c r="D519" s="2">
        <v>3133</v>
      </c>
      <c r="E519" s="7">
        <f t="shared" si="32"/>
        <v>1132007</v>
      </c>
      <c r="F519" s="7" t="str">
        <f t="shared" si="30"/>
        <v>Bearish</v>
      </c>
      <c r="G519" s="7" t="str">
        <f t="shared" si="31"/>
        <v>Neutral</v>
      </c>
      <c r="H519" s="7" t="str">
        <f t="shared" ref="H519:H582" si="33">IF(AND(B519&gt;E514,E519&gt;E514),"CONFIRMED BULLISH", IF(AND(B519&lt;B514,E519&lt;E514),"CONFIRMED BEARISH", IF(AND(B519&gt;B514,E519&lt;E514),"BEARISH DIVERGENCE",IF(AND(B519&lt;B514,E519&gt;E514),"BULLISH DIVERGENCE","NEUTRAL"))))</f>
        <v>CONFIRMED BEARISH</v>
      </c>
    </row>
    <row r="520" spans="1:8" ht="13.5" x14ac:dyDescent="0.35">
      <c r="A520" s="3">
        <v>42761</v>
      </c>
      <c r="B520" s="2">
        <v>39.85</v>
      </c>
      <c r="C520" s="2">
        <v>21.299800000000001</v>
      </c>
      <c r="D520" s="2">
        <v>3331</v>
      </c>
      <c r="E520" s="7">
        <f t="shared" si="32"/>
        <v>1128676</v>
      </c>
      <c r="F520" s="7" t="str">
        <f t="shared" ref="F520:F583" si="34">IF(E520&gt;E515,"Bullish",IF(E520&lt;E515,"Bearish","Neutral"))</f>
        <v>Bearish</v>
      </c>
      <c r="G520" s="7" t="str">
        <f t="shared" ref="G520:G583" si="35">IF((E520-E515)/E515&gt;0.02,"Strong",IF((E520-E515)/E515&lt;-0.02,"Weak","Neutral"))</f>
        <v>Neutral</v>
      </c>
      <c r="H520" s="7" t="str">
        <f t="shared" si="33"/>
        <v>CONFIRMED BEARISH</v>
      </c>
    </row>
    <row r="521" spans="1:8" ht="13.5" x14ac:dyDescent="0.35">
      <c r="A521" s="3">
        <v>42762</v>
      </c>
      <c r="B521" s="2">
        <v>39.799999999999997</v>
      </c>
      <c r="C521" s="2">
        <v>21.273099999999999</v>
      </c>
      <c r="D521" s="2">
        <v>1150</v>
      </c>
      <c r="E521" s="7">
        <f t="shared" si="32"/>
        <v>1127526</v>
      </c>
      <c r="F521" s="7" t="str">
        <f t="shared" si="34"/>
        <v>Bearish</v>
      </c>
      <c r="G521" s="7" t="str">
        <f t="shared" si="35"/>
        <v>Neutral</v>
      </c>
      <c r="H521" s="7" t="str">
        <f t="shared" si="33"/>
        <v>CONFIRMED BEARISH</v>
      </c>
    </row>
    <row r="522" spans="1:8" ht="13.5" x14ac:dyDescent="0.35">
      <c r="A522" s="3">
        <v>42765</v>
      </c>
      <c r="B522" s="2">
        <v>39.299999999999997</v>
      </c>
      <c r="C522" s="2">
        <v>21.005800000000001</v>
      </c>
      <c r="D522" s="2">
        <v>3107</v>
      </c>
      <c r="E522" s="7">
        <f t="shared" si="32"/>
        <v>1124419</v>
      </c>
      <c r="F522" s="7" t="str">
        <f t="shared" si="34"/>
        <v>Bearish</v>
      </c>
      <c r="G522" s="7" t="str">
        <f t="shared" si="35"/>
        <v>Neutral</v>
      </c>
      <c r="H522" s="7" t="str">
        <f t="shared" si="33"/>
        <v>CONFIRMED BEARISH</v>
      </c>
    </row>
    <row r="523" spans="1:8" ht="13.5" x14ac:dyDescent="0.35">
      <c r="A523" s="3">
        <v>42766</v>
      </c>
      <c r="B523" s="2">
        <v>38.130000000000003</v>
      </c>
      <c r="C523" s="2">
        <v>20.380500000000001</v>
      </c>
      <c r="D523" s="2">
        <v>13586</v>
      </c>
      <c r="E523" s="7">
        <f t="shared" si="32"/>
        <v>1110833</v>
      </c>
      <c r="F523" s="7" t="str">
        <f t="shared" si="34"/>
        <v>Bearish</v>
      </c>
      <c r="G523" s="7" t="str">
        <f t="shared" si="35"/>
        <v>Weak</v>
      </c>
      <c r="H523" s="7" t="str">
        <f t="shared" si="33"/>
        <v>CONFIRMED BEARISH</v>
      </c>
    </row>
    <row r="524" spans="1:8" ht="13.5" x14ac:dyDescent="0.35">
      <c r="A524" s="3">
        <v>42767</v>
      </c>
      <c r="B524" s="2">
        <v>38.75</v>
      </c>
      <c r="C524" s="2">
        <v>20.7118</v>
      </c>
      <c r="D524" s="2">
        <v>9475</v>
      </c>
      <c r="E524" s="7">
        <f t="shared" si="32"/>
        <v>1120308</v>
      </c>
      <c r="F524" s="7" t="str">
        <f t="shared" si="34"/>
        <v>Bearish</v>
      </c>
      <c r="G524" s="7" t="str">
        <f t="shared" si="35"/>
        <v>Neutral</v>
      </c>
      <c r="H524" s="7" t="str">
        <f t="shared" si="33"/>
        <v>CONFIRMED BEARISH</v>
      </c>
    </row>
    <row r="525" spans="1:8" ht="13.5" x14ac:dyDescent="0.35">
      <c r="A525" s="3">
        <v>42768</v>
      </c>
      <c r="B525" s="2">
        <v>39.79</v>
      </c>
      <c r="C525" s="2">
        <v>21.267700000000001</v>
      </c>
      <c r="D525" s="2">
        <v>613</v>
      </c>
      <c r="E525" s="7">
        <f t="shared" si="32"/>
        <v>1120921</v>
      </c>
      <c r="F525" s="7" t="str">
        <f t="shared" si="34"/>
        <v>Bearish</v>
      </c>
      <c r="G525" s="7" t="str">
        <f t="shared" si="35"/>
        <v>Neutral</v>
      </c>
      <c r="H525" s="7" t="str">
        <f t="shared" si="33"/>
        <v>CONFIRMED BEARISH</v>
      </c>
    </row>
    <row r="526" spans="1:8" ht="13.5" x14ac:dyDescent="0.35">
      <c r="A526" s="3">
        <v>42769</v>
      </c>
      <c r="B526" s="2">
        <v>39.729999999999997</v>
      </c>
      <c r="C526" s="2">
        <v>21.235700000000001</v>
      </c>
      <c r="D526" s="2">
        <v>3104</v>
      </c>
      <c r="E526" s="7">
        <f t="shared" si="32"/>
        <v>1117817</v>
      </c>
      <c r="F526" s="7" t="str">
        <f t="shared" si="34"/>
        <v>Bearish</v>
      </c>
      <c r="G526" s="7" t="str">
        <f t="shared" si="35"/>
        <v>Neutral</v>
      </c>
      <c r="H526" s="7" t="str">
        <f t="shared" si="33"/>
        <v>CONFIRMED BEARISH</v>
      </c>
    </row>
    <row r="527" spans="1:8" ht="13.5" x14ac:dyDescent="0.35">
      <c r="A527" s="3">
        <v>42772</v>
      </c>
      <c r="B527" s="2">
        <v>39</v>
      </c>
      <c r="C527" s="2">
        <v>20.845500000000001</v>
      </c>
      <c r="D527" s="2">
        <v>9588</v>
      </c>
      <c r="E527" s="7">
        <f t="shared" si="32"/>
        <v>1108229</v>
      </c>
      <c r="F527" s="7" t="str">
        <f t="shared" si="34"/>
        <v>Bearish</v>
      </c>
      <c r="G527" s="7" t="str">
        <f t="shared" si="35"/>
        <v>Neutral</v>
      </c>
      <c r="H527" s="7" t="str">
        <f t="shared" si="33"/>
        <v>CONFIRMED BEARISH</v>
      </c>
    </row>
    <row r="528" spans="1:8" ht="13.5" x14ac:dyDescent="0.35">
      <c r="A528" s="3">
        <v>42773</v>
      </c>
      <c r="B528" s="2">
        <v>38.450000000000003</v>
      </c>
      <c r="C528" s="2">
        <v>20.551500000000001</v>
      </c>
      <c r="D528" s="2">
        <v>2476</v>
      </c>
      <c r="E528" s="7">
        <f t="shared" si="32"/>
        <v>1105753</v>
      </c>
      <c r="F528" s="7" t="str">
        <f t="shared" si="34"/>
        <v>Bearish</v>
      </c>
      <c r="G528" s="7" t="str">
        <f t="shared" si="35"/>
        <v>Neutral</v>
      </c>
      <c r="H528" s="7" t="str">
        <f t="shared" si="33"/>
        <v>BEARISH DIVERGENCE</v>
      </c>
    </row>
    <row r="529" spans="1:8" ht="13.5" x14ac:dyDescent="0.35">
      <c r="A529" s="3">
        <v>42774</v>
      </c>
      <c r="B529" s="2">
        <v>38.5</v>
      </c>
      <c r="C529" s="2">
        <v>20.578199999999999</v>
      </c>
      <c r="D529" s="2">
        <v>1088</v>
      </c>
      <c r="E529" s="7">
        <f t="shared" si="32"/>
        <v>1106841</v>
      </c>
      <c r="F529" s="7" t="str">
        <f t="shared" si="34"/>
        <v>Bearish</v>
      </c>
      <c r="G529" s="7" t="str">
        <f t="shared" si="35"/>
        <v>Neutral</v>
      </c>
      <c r="H529" s="7" t="str">
        <f t="shared" si="33"/>
        <v>CONFIRMED BEARISH</v>
      </c>
    </row>
    <row r="530" spans="1:8" ht="13.5" x14ac:dyDescent="0.35">
      <c r="A530" s="3">
        <v>42775</v>
      </c>
      <c r="B530" s="2">
        <v>38</v>
      </c>
      <c r="C530" s="2">
        <v>20.311</v>
      </c>
      <c r="D530" s="2">
        <v>1240</v>
      </c>
      <c r="E530" s="7">
        <f t="shared" si="32"/>
        <v>1105601</v>
      </c>
      <c r="F530" s="7" t="str">
        <f t="shared" si="34"/>
        <v>Bearish</v>
      </c>
      <c r="G530" s="7" t="str">
        <f t="shared" si="35"/>
        <v>Neutral</v>
      </c>
      <c r="H530" s="7" t="str">
        <f t="shared" si="33"/>
        <v>CONFIRMED BEARISH</v>
      </c>
    </row>
    <row r="531" spans="1:8" ht="13.5" x14ac:dyDescent="0.35">
      <c r="A531" s="3">
        <v>42776</v>
      </c>
      <c r="B531" s="2">
        <v>38.1</v>
      </c>
      <c r="C531" s="2">
        <v>20.3644</v>
      </c>
      <c r="D531" s="2">
        <v>3322</v>
      </c>
      <c r="E531" s="7">
        <f t="shared" si="32"/>
        <v>1108923</v>
      </c>
      <c r="F531" s="7" t="str">
        <f t="shared" si="34"/>
        <v>Bearish</v>
      </c>
      <c r="G531" s="7" t="str">
        <f t="shared" si="35"/>
        <v>Neutral</v>
      </c>
      <c r="H531" s="7" t="str">
        <f t="shared" si="33"/>
        <v>CONFIRMED BEARISH</v>
      </c>
    </row>
    <row r="532" spans="1:8" ht="13.5" x14ac:dyDescent="0.35">
      <c r="A532" s="3">
        <v>42779</v>
      </c>
      <c r="B532" s="2">
        <v>38</v>
      </c>
      <c r="C532" s="2">
        <v>20.311</v>
      </c>
      <c r="D532" s="2">
        <v>1046</v>
      </c>
      <c r="E532" s="7">
        <f t="shared" si="32"/>
        <v>1107877</v>
      </c>
      <c r="F532" s="7" t="str">
        <f t="shared" si="34"/>
        <v>Bearish</v>
      </c>
      <c r="G532" s="7" t="str">
        <f t="shared" si="35"/>
        <v>Neutral</v>
      </c>
      <c r="H532" s="7" t="str">
        <f t="shared" si="33"/>
        <v>CONFIRMED BEARISH</v>
      </c>
    </row>
    <row r="533" spans="1:8" ht="13.5" x14ac:dyDescent="0.35">
      <c r="A533" s="3">
        <v>42780</v>
      </c>
      <c r="B533" s="2">
        <v>37</v>
      </c>
      <c r="C533" s="2">
        <v>19.776499999999999</v>
      </c>
      <c r="D533" s="2">
        <v>3635</v>
      </c>
      <c r="E533" s="7">
        <f t="shared" si="32"/>
        <v>1104242</v>
      </c>
      <c r="F533" s="7" t="str">
        <f t="shared" si="34"/>
        <v>Bearish</v>
      </c>
      <c r="G533" s="7" t="str">
        <f t="shared" si="35"/>
        <v>Neutral</v>
      </c>
      <c r="H533" s="7" t="str">
        <f t="shared" si="33"/>
        <v>CONFIRMED BEARISH</v>
      </c>
    </row>
    <row r="534" spans="1:8" ht="13.5" x14ac:dyDescent="0.35">
      <c r="A534" s="3">
        <v>42781</v>
      </c>
      <c r="B534" s="2">
        <v>36.4</v>
      </c>
      <c r="C534" s="2">
        <v>19.4558</v>
      </c>
      <c r="D534" s="2">
        <v>1525</v>
      </c>
      <c r="E534" s="7">
        <f t="shared" si="32"/>
        <v>1102717</v>
      </c>
      <c r="F534" s="7" t="str">
        <f t="shared" si="34"/>
        <v>Bearish</v>
      </c>
      <c r="G534" s="7" t="str">
        <f t="shared" si="35"/>
        <v>Neutral</v>
      </c>
      <c r="H534" s="7" t="str">
        <f t="shared" si="33"/>
        <v>CONFIRMED BEARISH</v>
      </c>
    </row>
    <row r="535" spans="1:8" ht="13.5" x14ac:dyDescent="0.35">
      <c r="A535" s="3">
        <v>42782</v>
      </c>
      <c r="B535" s="2">
        <v>35</v>
      </c>
      <c r="C535" s="2">
        <v>18.7075</v>
      </c>
      <c r="D535" s="2">
        <v>7024</v>
      </c>
      <c r="E535" s="7">
        <f t="shared" si="32"/>
        <v>1095693</v>
      </c>
      <c r="F535" s="7" t="str">
        <f t="shared" si="34"/>
        <v>Bearish</v>
      </c>
      <c r="G535" s="7" t="str">
        <f t="shared" si="35"/>
        <v>Neutral</v>
      </c>
      <c r="H535" s="7" t="str">
        <f t="shared" si="33"/>
        <v>CONFIRMED BEARISH</v>
      </c>
    </row>
    <row r="536" spans="1:8" ht="13.5" x14ac:dyDescent="0.35">
      <c r="A536" s="3">
        <v>42783</v>
      </c>
      <c r="B536" s="2">
        <v>34.5</v>
      </c>
      <c r="C536" s="2">
        <v>18.440200000000001</v>
      </c>
      <c r="D536" s="2">
        <v>27894</v>
      </c>
      <c r="E536" s="7">
        <f t="shared" si="32"/>
        <v>1067799</v>
      </c>
      <c r="F536" s="7" t="str">
        <f t="shared" si="34"/>
        <v>Bearish</v>
      </c>
      <c r="G536" s="7" t="str">
        <f t="shared" si="35"/>
        <v>Weak</v>
      </c>
      <c r="H536" s="7" t="str">
        <f t="shared" si="33"/>
        <v>CONFIRMED BEARISH</v>
      </c>
    </row>
    <row r="537" spans="1:8" ht="13.5" x14ac:dyDescent="0.35">
      <c r="A537" s="3">
        <v>42786</v>
      </c>
      <c r="B537" s="2">
        <v>36</v>
      </c>
      <c r="C537" s="2">
        <v>19.242000000000001</v>
      </c>
      <c r="D537" s="2">
        <v>16081</v>
      </c>
      <c r="E537" s="7">
        <f t="shared" si="32"/>
        <v>1083880</v>
      </c>
      <c r="F537" s="7" t="str">
        <f t="shared" si="34"/>
        <v>Bearish</v>
      </c>
      <c r="G537" s="7" t="str">
        <f t="shared" si="35"/>
        <v>Weak</v>
      </c>
      <c r="H537" s="7" t="str">
        <f t="shared" si="33"/>
        <v>CONFIRMED BEARISH</v>
      </c>
    </row>
    <row r="538" spans="1:8" ht="13.5" x14ac:dyDescent="0.35">
      <c r="A538" s="3">
        <v>42787</v>
      </c>
      <c r="B538" s="2">
        <v>36</v>
      </c>
      <c r="C538" s="2">
        <v>19.242000000000001</v>
      </c>
      <c r="D538" s="2">
        <v>9676</v>
      </c>
      <c r="E538" s="7">
        <f t="shared" si="32"/>
        <v>1083880</v>
      </c>
      <c r="F538" s="7" t="str">
        <f t="shared" si="34"/>
        <v>Bearish</v>
      </c>
      <c r="G538" s="7" t="str">
        <f t="shared" si="35"/>
        <v>Neutral</v>
      </c>
      <c r="H538" s="7" t="str">
        <f t="shared" si="33"/>
        <v>CONFIRMED BEARISH</v>
      </c>
    </row>
    <row r="539" spans="1:8" ht="13.5" x14ac:dyDescent="0.35">
      <c r="A539" s="3">
        <v>42788</v>
      </c>
      <c r="B539" s="2">
        <v>35.69</v>
      </c>
      <c r="C539" s="2">
        <v>19.0763</v>
      </c>
      <c r="D539" s="2">
        <v>12620</v>
      </c>
      <c r="E539" s="7">
        <f t="shared" si="32"/>
        <v>1071260</v>
      </c>
      <c r="F539" s="7" t="str">
        <f t="shared" si="34"/>
        <v>Bearish</v>
      </c>
      <c r="G539" s="7" t="str">
        <f t="shared" si="35"/>
        <v>Weak</v>
      </c>
      <c r="H539" s="7" t="str">
        <f t="shared" si="33"/>
        <v>CONFIRMED BEARISH</v>
      </c>
    </row>
    <row r="540" spans="1:8" ht="13.5" x14ac:dyDescent="0.35">
      <c r="A540" s="3">
        <v>42789</v>
      </c>
      <c r="B540" s="2">
        <v>34.99</v>
      </c>
      <c r="C540" s="2">
        <v>18.702100000000002</v>
      </c>
      <c r="D540" s="2">
        <v>6359</v>
      </c>
      <c r="E540" s="7">
        <f t="shared" si="32"/>
        <v>1064901</v>
      </c>
      <c r="F540" s="7" t="str">
        <f t="shared" si="34"/>
        <v>Bearish</v>
      </c>
      <c r="G540" s="7" t="str">
        <f t="shared" si="35"/>
        <v>Weak</v>
      </c>
      <c r="H540" s="7" t="str">
        <f t="shared" si="33"/>
        <v>CONFIRMED BEARISH</v>
      </c>
    </row>
    <row r="541" spans="1:8" ht="13.5" x14ac:dyDescent="0.35">
      <c r="A541" s="3">
        <v>42790</v>
      </c>
      <c r="B541" s="2">
        <v>34.93</v>
      </c>
      <c r="C541" s="2">
        <v>18.670100000000001</v>
      </c>
      <c r="D541" s="2">
        <v>5000</v>
      </c>
      <c r="E541" s="7">
        <f t="shared" si="32"/>
        <v>1059901</v>
      </c>
      <c r="F541" s="7" t="str">
        <f t="shared" si="34"/>
        <v>Bearish</v>
      </c>
      <c r="G541" s="7" t="str">
        <f t="shared" si="35"/>
        <v>Neutral</v>
      </c>
      <c r="H541" s="7" t="str">
        <f t="shared" si="33"/>
        <v>BEARISH DIVERGENCE</v>
      </c>
    </row>
    <row r="542" spans="1:8" ht="13.5" x14ac:dyDescent="0.35">
      <c r="A542" s="3">
        <v>42793</v>
      </c>
      <c r="B542" s="2">
        <v>35.880000000000003</v>
      </c>
      <c r="C542" s="2">
        <v>19.177800000000001</v>
      </c>
      <c r="D542" s="2">
        <v>15227</v>
      </c>
      <c r="E542" s="7">
        <f t="shared" si="32"/>
        <v>1075128</v>
      </c>
      <c r="F542" s="7" t="str">
        <f t="shared" si="34"/>
        <v>Bearish</v>
      </c>
      <c r="G542" s="7" t="str">
        <f t="shared" si="35"/>
        <v>Neutral</v>
      </c>
      <c r="H542" s="7" t="str">
        <f t="shared" si="33"/>
        <v>CONFIRMED BEARISH</v>
      </c>
    </row>
    <row r="543" spans="1:8" ht="13.5" x14ac:dyDescent="0.35">
      <c r="A543" s="3">
        <v>42794</v>
      </c>
      <c r="B543" s="2">
        <v>36.6</v>
      </c>
      <c r="C543" s="2">
        <v>19.5627</v>
      </c>
      <c r="D543" s="2">
        <v>51578</v>
      </c>
      <c r="E543" s="7">
        <f t="shared" si="32"/>
        <v>1126706</v>
      </c>
      <c r="F543" s="7" t="str">
        <f t="shared" si="34"/>
        <v>Bullish</v>
      </c>
      <c r="G543" s="7" t="str">
        <f t="shared" si="35"/>
        <v>Strong</v>
      </c>
      <c r="H543" s="7" t="str">
        <f t="shared" si="33"/>
        <v>NEUTRAL</v>
      </c>
    </row>
    <row r="544" spans="1:8" ht="13.5" x14ac:dyDescent="0.35">
      <c r="A544" s="3">
        <v>42795</v>
      </c>
      <c r="B544" s="2">
        <v>36.4</v>
      </c>
      <c r="C544" s="2">
        <v>19.4558</v>
      </c>
      <c r="D544" s="2">
        <v>12554</v>
      </c>
      <c r="E544" s="7">
        <f t="shared" si="32"/>
        <v>1114152</v>
      </c>
      <c r="F544" s="7" t="str">
        <f t="shared" si="34"/>
        <v>Bullish</v>
      </c>
      <c r="G544" s="7" t="str">
        <f t="shared" si="35"/>
        <v>Strong</v>
      </c>
      <c r="H544" s="7" t="str">
        <f t="shared" si="33"/>
        <v>NEUTRAL</v>
      </c>
    </row>
    <row r="545" spans="1:8" ht="13.5" x14ac:dyDescent="0.35">
      <c r="A545" s="3">
        <v>42796</v>
      </c>
      <c r="B545" s="2">
        <v>36</v>
      </c>
      <c r="C545" s="2">
        <v>19.242000000000001</v>
      </c>
      <c r="D545" s="2">
        <v>7316</v>
      </c>
      <c r="E545" s="7">
        <f t="shared" si="32"/>
        <v>1106836</v>
      </c>
      <c r="F545" s="7" t="str">
        <f t="shared" si="34"/>
        <v>Bullish</v>
      </c>
      <c r="G545" s="7" t="str">
        <f t="shared" si="35"/>
        <v>Strong</v>
      </c>
      <c r="H545" s="7" t="str">
        <f t="shared" si="33"/>
        <v>NEUTRAL</v>
      </c>
    </row>
    <row r="546" spans="1:8" ht="13.5" x14ac:dyDescent="0.35">
      <c r="A546" s="3">
        <v>42797</v>
      </c>
      <c r="B546" s="2">
        <v>36.380000000000003</v>
      </c>
      <c r="C546" s="2">
        <v>19.4451</v>
      </c>
      <c r="D546" s="2">
        <v>78638</v>
      </c>
      <c r="E546" s="7">
        <f t="shared" si="32"/>
        <v>1185474</v>
      </c>
      <c r="F546" s="7" t="str">
        <f t="shared" si="34"/>
        <v>Bullish</v>
      </c>
      <c r="G546" s="7" t="str">
        <f t="shared" si="35"/>
        <v>Strong</v>
      </c>
      <c r="H546" s="7" t="str">
        <f t="shared" si="33"/>
        <v>NEUTRAL</v>
      </c>
    </row>
    <row r="547" spans="1:8" ht="13.5" x14ac:dyDescent="0.35">
      <c r="A547" s="3">
        <v>42800</v>
      </c>
      <c r="B547" s="2">
        <v>36.200000000000003</v>
      </c>
      <c r="C547" s="2">
        <v>19.3489</v>
      </c>
      <c r="D547" s="2">
        <v>128141</v>
      </c>
      <c r="E547" s="7">
        <f t="shared" si="32"/>
        <v>1057333</v>
      </c>
      <c r="F547" s="7" t="str">
        <f t="shared" si="34"/>
        <v>Bearish</v>
      </c>
      <c r="G547" s="7" t="str">
        <f t="shared" si="35"/>
        <v>Neutral</v>
      </c>
      <c r="H547" s="7" t="str">
        <f t="shared" si="33"/>
        <v>BEARISH DIVERGENCE</v>
      </c>
    </row>
    <row r="548" spans="1:8" ht="13.5" x14ac:dyDescent="0.35">
      <c r="A548" s="3">
        <v>42801</v>
      </c>
      <c r="B548" s="2">
        <v>35.700000000000003</v>
      </c>
      <c r="C548" s="2">
        <v>19.081600000000002</v>
      </c>
      <c r="D548" s="2">
        <v>9199</v>
      </c>
      <c r="E548" s="7">
        <f t="shared" si="32"/>
        <v>1048134</v>
      </c>
      <c r="F548" s="7" t="str">
        <f t="shared" si="34"/>
        <v>Bearish</v>
      </c>
      <c r="G548" s="7" t="str">
        <f t="shared" si="35"/>
        <v>Weak</v>
      </c>
      <c r="H548" s="7" t="str">
        <f t="shared" si="33"/>
        <v>CONFIRMED BEARISH</v>
      </c>
    </row>
    <row r="549" spans="1:8" ht="13.5" x14ac:dyDescent="0.35">
      <c r="A549" s="3">
        <v>42802</v>
      </c>
      <c r="B549" s="2">
        <v>33.909999999999997</v>
      </c>
      <c r="C549" s="2">
        <v>18.1249</v>
      </c>
      <c r="D549" s="2">
        <v>21903</v>
      </c>
      <c r="E549" s="7">
        <f t="shared" si="32"/>
        <v>1026231</v>
      </c>
      <c r="F549" s="7" t="str">
        <f t="shared" si="34"/>
        <v>Bearish</v>
      </c>
      <c r="G549" s="7" t="str">
        <f t="shared" si="35"/>
        <v>Weak</v>
      </c>
      <c r="H549" s="7" t="str">
        <f t="shared" si="33"/>
        <v>CONFIRMED BEARISH</v>
      </c>
    </row>
    <row r="550" spans="1:8" ht="13.5" x14ac:dyDescent="0.35">
      <c r="A550" s="3">
        <v>42803</v>
      </c>
      <c r="B550" s="2">
        <v>35</v>
      </c>
      <c r="C550" s="2">
        <v>18.7075</v>
      </c>
      <c r="D550" s="2">
        <v>10189</v>
      </c>
      <c r="E550" s="7">
        <f t="shared" si="32"/>
        <v>1036420</v>
      </c>
      <c r="F550" s="7" t="str">
        <f t="shared" si="34"/>
        <v>Bearish</v>
      </c>
      <c r="G550" s="7" t="str">
        <f t="shared" si="35"/>
        <v>Weak</v>
      </c>
      <c r="H550" s="7" t="str">
        <f t="shared" si="33"/>
        <v>CONFIRMED BEARISH</v>
      </c>
    </row>
    <row r="551" spans="1:8" ht="13.5" x14ac:dyDescent="0.35">
      <c r="A551" s="3">
        <v>42804</v>
      </c>
      <c r="B551" s="2">
        <v>35.200000000000003</v>
      </c>
      <c r="C551" s="2">
        <v>18.814399999999999</v>
      </c>
      <c r="D551" s="2">
        <v>9693</v>
      </c>
      <c r="E551" s="7">
        <f t="shared" si="32"/>
        <v>1046113</v>
      </c>
      <c r="F551" s="7" t="str">
        <f t="shared" si="34"/>
        <v>Bearish</v>
      </c>
      <c r="G551" s="7" t="str">
        <f t="shared" si="35"/>
        <v>Weak</v>
      </c>
      <c r="H551" s="7" t="str">
        <f t="shared" si="33"/>
        <v>CONFIRMED BEARISH</v>
      </c>
    </row>
    <row r="552" spans="1:8" ht="13.5" x14ac:dyDescent="0.35">
      <c r="A552" s="3">
        <v>42807</v>
      </c>
      <c r="B552" s="2">
        <v>35</v>
      </c>
      <c r="C552" s="2">
        <v>18.7075</v>
      </c>
      <c r="D552" s="2">
        <v>949</v>
      </c>
      <c r="E552" s="7">
        <f t="shared" si="32"/>
        <v>1045164</v>
      </c>
      <c r="F552" s="7" t="str">
        <f t="shared" si="34"/>
        <v>Bearish</v>
      </c>
      <c r="G552" s="7" t="str">
        <f t="shared" si="35"/>
        <v>Neutral</v>
      </c>
      <c r="H552" s="7" t="str">
        <f t="shared" si="33"/>
        <v>CONFIRMED BEARISH</v>
      </c>
    </row>
    <row r="553" spans="1:8" ht="13.5" x14ac:dyDescent="0.35">
      <c r="A553" s="3">
        <v>42808</v>
      </c>
      <c r="B553" s="2">
        <v>35</v>
      </c>
      <c r="C553" s="2">
        <v>18.7075</v>
      </c>
      <c r="D553" s="2">
        <v>3372</v>
      </c>
      <c r="E553" s="7">
        <f t="shared" si="32"/>
        <v>1045164</v>
      </c>
      <c r="F553" s="7" t="str">
        <f t="shared" si="34"/>
        <v>Bearish</v>
      </c>
      <c r="G553" s="7" t="str">
        <f t="shared" si="35"/>
        <v>Neutral</v>
      </c>
      <c r="H553" s="7" t="str">
        <f t="shared" si="33"/>
        <v>CONFIRMED BEARISH</v>
      </c>
    </row>
    <row r="554" spans="1:8" ht="13.5" x14ac:dyDescent="0.35">
      <c r="A554" s="3">
        <v>42809</v>
      </c>
      <c r="B554" s="2">
        <v>34.5</v>
      </c>
      <c r="C554" s="2">
        <v>18.440200000000001</v>
      </c>
      <c r="D554" s="2">
        <v>1942</v>
      </c>
      <c r="E554" s="7">
        <f t="shared" si="32"/>
        <v>1043222</v>
      </c>
      <c r="F554" s="7" t="str">
        <f t="shared" si="34"/>
        <v>Bullish</v>
      </c>
      <c r="G554" s="7" t="str">
        <f t="shared" si="35"/>
        <v>Neutral</v>
      </c>
      <c r="H554" s="7" t="str">
        <f t="shared" si="33"/>
        <v>NEUTRAL</v>
      </c>
    </row>
    <row r="555" spans="1:8" ht="13.5" x14ac:dyDescent="0.35">
      <c r="A555" s="3">
        <v>42810</v>
      </c>
      <c r="B555" s="2">
        <v>34</v>
      </c>
      <c r="C555" s="2">
        <v>18.172999999999998</v>
      </c>
      <c r="D555" s="2">
        <v>35787</v>
      </c>
      <c r="E555" s="7">
        <f t="shared" si="32"/>
        <v>1007435</v>
      </c>
      <c r="F555" s="7" t="str">
        <f t="shared" si="34"/>
        <v>Bearish</v>
      </c>
      <c r="G555" s="7" t="str">
        <f t="shared" si="35"/>
        <v>Weak</v>
      </c>
      <c r="H555" s="7" t="str">
        <f t="shared" si="33"/>
        <v>CONFIRMED BEARISH</v>
      </c>
    </row>
    <row r="556" spans="1:8" ht="13.5" x14ac:dyDescent="0.35">
      <c r="A556" s="3">
        <v>42811</v>
      </c>
      <c r="B556" s="2">
        <v>33</v>
      </c>
      <c r="C556" s="2">
        <v>17.638500000000001</v>
      </c>
      <c r="D556" s="2">
        <v>7126</v>
      </c>
      <c r="E556" s="7">
        <f t="shared" si="32"/>
        <v>1000309</v>
      </c>
      <c r="F556" s="7" t="str">
        <f t="shared" si="34"/>
        <v>Bearish</v>
      </c>
      <c r="G556" s="7" t="str">
        <f t="shared" si="35"/>
        <v>Weak</v>
      </c>
      <c r="H556" s="7" t="str">
        <f t="shared" si="33"/>
        <v>CONFIRMED BEARISH</v>
      </c>
    </row>
    <row r="557" spans="1:8" ht="13.5" x14ac:dyDescent="0.35">
      <c r="A557" s="3">
        <v>42815</v>
      </c>
      <c r="B557" s="2">
        <v>33.74</v>
      </c>
      <c r="C557" s="2">
        <v>18.033999999999999</v>
      </c>
      <c r="D557" s="2">
        <v>14392</v>
      </c>
      <c r="E557" s="7">
        <f t="shared" si="32"/>
        <v>1014701</v>
      </c>
      <c r="F557" s="7" t="str">
        <f t="shared" si="34"/>
        <v>Bearish</v>
      </c>
      <c r="G557" s="7" t="str">
        <f t="shared" si="35"/>
        <v>Weak</v>
      </c>
      <c r="H557" s="7" t="str">
        <f t="shared" si="33"/>
        <v>CONFIRMED BEARISH</v>
      </c>
    </row>
    <row r="558" spans="1:8" ht="13.5" x14ac:dyDescent="0.35">
      <c r="A558" s="3">
        <v>42816</v>
      </c>
      <c r="B558" s="2">
        <v>34.5</v>
      </c>
      <c r="C558" s="2">
        <v>18.440200000000001</v>
      </c>
      <c r="D558" s="2">
        <v>9031</v>
      </c>
      <c r="E558" s="7">
        <f t="shared" si="32"/>
        <v>1023732</v>
      </c>
      <c r="F558" s="7" t="str">
        <f t="shared" si="34"/>
        <v>Bearish</v>
      </c>
      <c r="G558" s="7" t="str">
        <f t="shared" si="35"/>
        <v>Weak</v>
      </c>
      <c r="H558" s="7" t="str">
        <f t="shared" si="33"/>
        <v>CONFIRMED BEARISH</v>
      </c>
    </row>
    <row r="559" spans="1:8" ht="13.5" x14ac:dyDescent="0.35">
      <c r="A559" s="3">
        <v>42817</v>
      </c>
      <c r="B559" s="2">
        <v>34</v>
      </c>
      <c r="C559" s="2">
        <v>18.172999999999998</v>
      </c>
      <c r="D559" s="2">
        <v>3522</v>
      </c>
      <c r="E559" s="7">
        <f t="shared" si="32"/>
        <v>1020210</v>
      </c>
      <c r="F559" s="7" t="str">
        <f t="shared" si="34"/>
        <v>Bearish</v>
      </c>
      <c r="G559" s="7" t="str">
        <f t="shared" si="35"/>
        <v>Weak</v>
      </c>
      <c r="H559" s="7" t="str">
        <f t="shared" si="33"/>
        <v>CONFIRMED BEARISH</v>
      </c>
    </row>
    <row r="560" spans="1:8" ht="13.5" x14ac:dyDescent="0.35">
      <c r="A560" s="3">
        <v>42818</v>
      </c>
      <c r="B560" s="2">
        <v>34</v>
      </c>
      <c r="C560" s="2">
        <v>18.172999999999998</v>
      </c>
      <c r="D560" s="2">
        <v>4616</v>
      </c>
      <c r="E560" s="7">
        <f t="shared" si="32"/>
        <v>1020210</v>
      </c>
      <c r="F560" s="7" t="str">
        <f t="shared" si="34"/>
        <v>Bullish</v>
      </c>
      <c r="G560" s="7" t="str">
        <f t="shared" si="35"/>
        <v>Neutral</v>
      </c>
      <c r="H560" s="7" t="str">
        <f t="shared" si="33"/>
        <v>NEUTRAL</v>
      </c>
    </row>
    <row r="561" spans="1:8" ht="13.5" x14ac:dyDescent="0.35">
      <c r="A561" s="3">
        <v>42821</v>
      </c>
      <c r="B561" s="2">
        <v>34.5</v>
      </c>
      <c r="C561" s="2">
        <v>18.440200000000001</v>
      </c>
      <c r="D561" s="2">
        <v>2985</v>
      </c>
      <c r="E561" s="7">
        <f t="shared" si="32"/>
        <v>1023195</v>
      </c>
      <c r="F561" s="7" t="str">
        <f t="shared" si="34"/>
        <v>Bullish</v>
      </c>
      <c r="G561" s="7" t="str">
        <f t="shared" si="35"/>
        <v>Strong</v>
      </c>
      <c r="H561" s="7" t="str">
        <f t="shared" si="33"/>
        <v>NEUTRAL</v>
      </c>
    </row>
    <row r="562" spans="1:8" ht="13.5" x14ac:dyDescent="0.35">
      <c r="A562" s="3">
        <v>42822</v>
      </c>
      <c r="B562" s="2">
        <v>35.090000000000003</v>
      </c>
      <c r="C562" s="2">
        <v>18.755600000000001</v>
      </c>
      <c r="D562" s="2">
        <v>3818</v>
      </c>
      <c r="E562" s="7">
        <f t="shared" si="32"/>
        <v>1027013</v>
      </c>
      <c r="F562" s="7" t="str">
        <f t="shared" si="34"/>
        <v>Bullish</v>
      </c>
      <c r="G562" s="7" t="str">
        <f t="shared" si="35"/>
        <v>Neutral</v>
      </c>
      <c r="H562" s="7" t="str">
        <f t="shared" si="33"/>
        <v>NEUTRAL</v>
      </c>
    </row>
    <row r="563" spans="1:8" ht="13.5" x14ac:dyDescent="0.35">
      <c r="A563" s="3">
        <v>42823</v>
      </c>
      <c r="B563" s="2">
        <v>35</v>
      </c>
      <c r="C563" s="2">
        <v>18.7075</v>
      </c>
      <c r="D563" s="2">
        <v>2609</v>
      </c>
      <c r="E563" s="7">
        <f t="shared" si="32"/>
        <v>1024404</v>
      </c>
      <c r="F563" s="7" t="str">
        <f t="shared" si="34"/>
        <v>Bullish</v>
      </c>
      <c r="G563" s="7" t="str">
        <f t="shared" si="35"/>
        <v>Neutral</v>
      </c>
      <c r="H563" s="7" t="str">
        <f t="shared" si="33"/>
        <v>NEUTRAL</v>
      </c>
    </row>
    <row r="564" spans="1:8" ht="13.5" x14ac:dyDescent="0.35">
      <c r="A564" s="3">
        <v>42824</v>
      </c>
      <c r="B564" s="2">
        <v>34.99</v>
      </c>
      <c r="C564" s="2">
        <v>18.702100000000002</v>
      </c>
      <c r="D564" s="2">
        <v>1577</v>
      </c>
      <c r="E564" s="7">
        <f t="shared" si="32"/>
        <v>1022827</v>
      </c>
      <c r="F564" s="7" t="str">
        <f t="shared" si="34"/>
        <v>Bullish</v>
      </c>
      <c r="G564" s="7" t="str">
        <f t="shared" si="35"/>
        <v>Neutral</v>
      </c>
      <c r="H564" s="7" t="str">
        <f t="shared" si="33"/>
        <v>NEUTRAL</v>
      </c>
    </row>
    <row r="565" spans="1:8" ht="13.5" x14ac:dyDescent="0.35">
      <c r="A565" s="3">
        <v>42825</v>
      </c>
      <c r="B565" s="2">
        <v>34.92</v>
      </c>
      <c r="C565" s="2">
        <v>18.6647</v>
      </c>
      <c r="D565" s="2">
        <v>2066</v>
      </c>
      <c r="E565" s="7">
        <f t="shared" si="32"/>
        <v>1020761</v>
      </c>
      <c r="F565" s="7" t="str">
        <f t="shared" si="34"/>
        <v>Bullish</v>
      </c>
      <c r="G565" s="7" t="str">
        <f t="shared" si="35"/>
        <v>Neutral</v>
      </c>
      <c r="H565" s="7" t="str">
        <f t="shared" si="33"/>
        <v>NEUTRAL</v>
      </c>
    </row>
    <row r="566" spans="1:8" ht="13.5" x14ac:dyDescent="0.35">
      <c r="A566" s="3">
        <v>42828</v>
      </c>
      <c r="B566" s="2">
        <v>34.9</v>
      </c>
      <c r="C566" s="2">
        <v>18.654</v>
      </c>
      <c r="D566" s="2">
        <v>3348</v>
      </c>
      <c r="E566" s="7">
        <f t="shared" si="32"/>
        <v>1017413</v>
      </c>
      <c r="F566" s="7" t="str">
        <f t="shared" si="34"/>
        <v>Bearish</v>
      </c>
      <c r="G566" s="7" t="str">
        <f t="shared" si="35"/>
        <v>Neutral</v>
      </c>
      <c r="H566" s="7" t="str">
        <f t="shared" si="33"/>
        <v>BEARISH DIVERGENCE</v>
      </c>
    </row>
    <row r="567" spans="1:8" ht="13.5" x14ac:dyDescent="0.35">
      <c r="A567" s="3">
        <v>42829</v>
      </c>
      <c r="B567" s="2">
        <v>34.9</v>
      </c>
      <c r="C567" s="2">
        <v>18.654</v>
      </c>
      <c r="D567" s="2">
        <v>25443</v>
      </c>
      <c r="E567" s="7">
        <f t="shared" si="32"/>
        <v>1017413</v>
      </c>
      <c r="F567" s="7" t="str">
        <f t="shared" si="34"/>
        <v>Bearish</v>
      </c>
      <c r="G567" s="7" t="str">
        <f t="shared" si="35"/>
        <v>Neutral</v>
      </c>
      <c r="H567" s="7" t="str">
        <f t="shared" si="33"/>
        <v>CONFIRMED BEARISH</v>
      </c>
    </row>
    <row r="568" spans="1:8" ht="13.5" x14ac:dyDescent="0.35">
      <c r="A568" s="3">
        <v>42830</v>
      </c>
      <c r="B568" s="2">
        <v>34.5</v>
      </c>
      <c r="C568" s="2">
        <v>18.440200000000001</v>
      </c>
      <c r="D568" s="2">
        <v>2511</v>
      </c>
      <c r="E568" s="7">
        <f t="shared" si="32"/>
        <v>1014902</v>
      </c>
      <c r="F568" s="7" t="str">
        <f t="shared" si="34"/>
        <v>Bearish</v>
      </c>
      <c r="G568" s="7" t="str">
        <f t="shared" si="35"/>
        <v>Neutral</v>
      </c>
      <c r="H568" s="7" t="str">
        <f t="shared" si="33"/>
        <v>CONFIRMED BEARISH</v>
      </c>
    </row>
    <row r="569" spans="1:8" ht="13.5" x14ac:dyDescent="0.35">
      <c r="A569" s="3">
        <v>42831</v>
      </c>
      <c r="B569" s="2">
        <v>34.869999999999997</v>
      </c>
      <c r="C569" s="2">
        <v>18.638000000000002</v>
      </c>
      <c r="D569" s="2">
        <v>8357</v>
      </c>
      <c r="E569" s="7">
        <f t="shared" si="32"/>
        <v>1023259</v>
      </c>
      <c r="F569" s="7" t="str">
        <f t="shared" si="34"/>
        <v>Bullish</v>
      </c>
      <c r="G569" s="7" t="str">
        <f t="shared" si="35"/>
        <v>Neutral</v>
      </c>
      <c r="H569" s="7" t="str">
        <f t="shared" si="33"/>
        <v>BULLISH DIVERGENCE</v>
      </c>
    </row>
    <row r="570" spans="1:8" ht="13.5" x14ac:dyDescent="0.35">
      <c r="A570" s="3">
        <v>42832</v>
      </c>
      <c r="B570" s="2">
        <v>34.049999999999997</v>
      </c>
      <c r="C570" s="2">
        <v>18.1997</v>
      </c>
      <c r="D570" s="2">
        <v>8875</v>
      </c>
      <c r="E570" s="7">
        <f t="shared" si="32"/>
        <v>1014384</v>
      </c>
      <c r="F570" s="7" t="str">
        <f t="shared" si="34"/>
        <v>Bearish</v>
      </c>
      <c r="G570" s="7" t="str">
        <f t="shared" si="35"/>
        <v>Neutral</v>
      </c>
      <c r="H570" s="7" t="str">
        <f t="shared" si="33"/>
        <v>CONFIRMED BEARISH</v>
      </c>
    </row>
    <row r="571" spans="1:8" ht="13.5" x14ac:dyDescent="0.35">
      <c r="A571" s="3">
        <v>42835</v>
      </c>
      <c r="B571" s="2">
        <v>33.9</v>
      </c>
      <c r="C571" s="2">
        <v>18.119499999999999</v>
      </c>
      <c r="D571" s="2">
        <v>10418</v>
      </c>
      <c r="E571" s="7">
        <f t="shared" si="32"/>
        <v>1003966</v>
      </c>
      <c r="F571" s="7" t="str">
        <f t="shared" si="34"/>
        <v>Bearish</v>
      </c>
      <c r="G571" s="7" t="str">
        <f t="shared" si="35"/>
        <v>Neutral</v>
      </c>
      <c r="H571" s="7" t="str">
        <f t="shared" si="33"/>
        <v>CONFIRMED BEARISH</v>
      </c>
    </row>
    <row r="572" spans="1:8" ht="13.5" x14ac:dyDescent="0.35">
      <c r="A572" s="3">
        <v>42836</v>
      </c>
      <c r="B572" s="2">
        <v>34</v>
      </c>
      <c r="C572" s="2">
        <v>18.172999999999998</v>
      </c>
      <c r="D572" s="2">
        <v>2013</v>
      </c>
      <c r="E572" s="7">
        <f t="shared" si="32"/>
        <v>1005979</v>
      </c>
      <c r="F572" s="7" t="str">
        <f t="shared" si="34"/>
        <v>Bearish</v>
      </c>
      <c r="G572" s="7" t="str">
        <f t="shared" si="35"/>
        <v>Neutral</v>
      </c>
      <c r="H572" s="7" t="str">
        <f t="shared" si="33"/>
        <v>CONFIRMED BEARISH</v>
      </c>
    </row>
    <row r="573" spans="1:8" ht="13.5" x14ac:dyDescent="0.35">
      <c r="A573" s="3">
        <v>42837</v>
      </c>
      <c r="B573" s="2">
        <v>34.43</v>
      </c>
      <c r="C573" s="2">
        <v>18.402799999999999</v>
      </c>
      <c r="D573" s="2">
        <v>7996</v>
      </c>
      <c r="E573" s="7">
        <f t="shared" si="32"/>
        <v>1013975</v>
      </c>
      <c r="F573" s="7" t="str">
        <f t="shared" si="34"/>
        <v>Bearish</v>
      </c>
      <c r="G573" s="7" t="str">
        <f t="shared" si="35"/>
        <v>Neutral</v>
      </c>
      <c r="H573" s="7" t="str">
        <f t="shared" si="33"/>
        <v>CONFIRMED BEARISH</v>
      </c>
    </row>
    <row r="574" spans="1:8" ht="13.5" x14ac:dyDescent="0.35">
      <c r="A574" s="3">
        <v>42838</v>
      </c>
      <c r="B574" s="2">
        <v>34</v>
      </c>
      <c r="C574" s="2">
        <v>18.172999999999998</v>
      </c>
      <c r="D574" s="2">
        <v>1651</v>
      </c>
      <c r="E574" s="7">
        <f t="shared" si="32"/>
        <v>1012324</v>
      </c>
      <c r="F574" s="7" t="str">
        <f t="shared" si="34"/>
        <v>Bearish</v>
      </c>
      <c r="G574" s="7" t="str">
        <f t="shared" si="35"/>
        <v>Neutral</v>
      </c>
      <c r="H574" s="7" t="str">
        <f t="shared" si="33"/>
        <v>CONFIRMED BEARISH</v>
      </c>
    </row>
    <row r="575" spans="1:8" ht="13.5" x14ac:dyDescent="0.35">
      <c r="A575" s="3">
        <v>42839</v>
      </c>
      <c r="B575" s="2">
        <v>34.4</v>
      </c>
      <c r="C575" s="2">
        <v>18.386800000000001</v>
      </c>
      <c r="D575" s="2">
        <v>1026</v>
      </c>
      <c r="E575" s="7">
        <f t="shared" si="32"/>
        <v>1013350</v>
      </c>
      <c r="F575" s="7" t="str">
        <f t="shared" si="34"/>
        <v>Bearish</v>
      </c>
      <c r="G575" s="7" t="str">
        <f t="shared" si="35"/>
        <v>Neutral</v>
      </c>
      <c r="H575" s="7" t="str">
        <f t="shared" si="33"/>
        <v>BEARISH DIVERGENCE</v>
      </c>
    </row>
    <row r="576" spans="1:8" ht="13.5" x14ac:dyDescent="0.35">
      <c r="A576" s="3">
        <v>42842</v>
      </c>
      <c r="B576" s="2">
        <v>34.49</v>
      </c>
      <c r="C576" s="2">
        <v>18.434899999999999</v>
      </c>
      <c r="D576" s="2">
        <v>2876</v>
      </c>
      <c r="E576" s="7">
        <f t="shared" si="32"/>
        <v>1016226</v>
      </c>
      <c r="F576" s="7" t="str">
        <f t="shared" si="34"/>
        <v>Bullish</v>
      </c>
      <c r="G576" s="7" t="str">
        <f t="shared" si="35"/>
        <v>Neutral</v>
      </c>
      <c r="H576" s="7" t="str">
        <f t="shared" si="33"/>
        <v>NEUTRAL</v>
      </c>
    </row>
    <row r="577" spans="1:8" ht="13.5" x14ac:dyDescent="0.35">
      <c r="A577" s="3">
        <v>42843</v>
      </c>
      <c r="B577" s="2">
        <v>33.79</v>
      </c>
      <c r="C577" s="2">
        <v>18.060700000000001</v>
      </c>
      <c r="D577" s="2">
        <v>2616</v>
      </c>
      <c r="E577" s="7">
        <f t="shared" si="32"/>
        <v>1013610</v>
      </c>
      <c r="F577" s="7" t="str">
        <f t="shared" si="34"/>
        <v>Bullish</v>
      </c>
      <c r="G577" s="7" t="str">
        <f t="shared" si="35"/>
        <v>Neutral</v>
      </c>
      <c r="H577" s="7" t="str">
        <f t="shared" si="33"/>
        <v>BULLISH DIVERGENCE</v>
      </c>
    </row>
    <row r="578" spans="1:8" ht="13.5" x14ac:dyDescent="0.35">
      <c r="A578" s="3">
        <v>42844</v>
      </c>
      <c r="B578" s="2">
        <v>33.69</v>
      </c>
      <c r="C578" s="2">
        <v>18.007300000000001</v>
      </c>
      <c r="D578" s="2">
        <v>2457</v>
      </c>
      <c r="E578" s="7">
        <f t="shared" si="32"/>
        <v>1011153</v>
      </c>
      <c r="F578" s="7" t="str">
        <f t="shared" si="34"/>
        <v>Bearish</v>
      </c>
      <c r="G578" s="7" t="str">
        <f t="shared" si="35"/>
        <v>Neutral</v>
      </c>
      <c r="H578" s="7" t="str">
        <f t="shared" si="33"/>
        <v>CONFIRMED BEARISH</v>
      </c>
    </row>
    <row r="579" spans="1:8" ht="13.5" x14ac:dyDescent="0.35">
      <c r="A579" s="3">
        <v>42845</v>
      </c>
      <c r="B579" s="2">
        <v>34</v>
      </c>
      <c r="C579" s="2">
        <v>18.172999999999998</v>
      </c>
      <c r="D579" s="2">
        <v>3490</v>
      </c>
      <c r="E579" s="7">
        <f t="shared" si="32"/>
        <v>1014643</v>
      </c>
      <c r="F579" s="7" t="str">
        <f t="shared" si="34"/>
        <v>Bullish</v>
      </c>
      <c r="G579" s="7" t="str">
        <f t="shared" si="35"/>
        <v>Neutral</v>
      </c>
      <c r="H579" s="7" t="str">
        <f t="shared" si="33"/>
        <v>NEUTRAL</v>
      </c>
    </row>
    <row r="580" spans="1:8" ht="13.5" x14ac:dyDescent="0.35">
      <c r="A580" s="3">
        <v>42846</v>
      </c>
      <c r="B580" s="2">
        <v>34</v>
      </c>
      <c r="C580" s="2">
        <v>18.172999999999998</v>
      </c>
      <c r="D580" s="2">
        <v>4304</v>
      </c>
      <c r="E580" s="7">
        <f t="shared" ref="E580:E643" si="36">IF(B580&gt;B579,E579+D580,IF(B580&lt;B579,E579-D580,E579))</f>
        <v>1014643</v>
      </c>
      <c r="F580" s="7" t="str">
        <f t="shared" si="34"/>
        <v>Bullish</v>
      </c>
      <c r="G580" s="7" t="str">
        <f t="shared" si="35"/>
        <v>Neutral</v>
      </c>
      <c r="H580" s="7" t="str">
        <f t="shared" si="33"/>
        <v>BULLISH DIVERGENCE</v>
      </c>
    </row>
    <row r="581" spans="1:8" ht="13.5" x14ac:dyDescent="0.35">
      <c r="A581" s="3">
        <v>42849</v>
      </c>
      <c r="B581" s="2">
        <v>34.090000000000003</v>
      </c>
      <c r="C581" s="2">
        <v>18.2211</v>
      </c>
      <c r="D581" s="2">
        <v>6414</v>
      </c>
      <c r="E581" s="7">
        <f t="shared" si="36"/>
        <v>1021057</v>
      </c>
      <c r="F581" s="7" t="str">
        <f t="shared" si="34"/>
        <v>Bullish</v>
      </c>
      <c r="G581" s="7" t="str">
        <f t="shared" si="35"/>
        <v>Neutral</v>
      </c>
      <c r="H581" s="7" t="str">
        <f t="shared" si="33"/>
        <v>BULLISH DIVERGENCE</v>
      </c>
    </row>
    <row r="582" spans="1:8" ht="13.5" x14ac:dyDescent="0.35">
      <c r="A582" s="3">
        <v>42850</v>
      </c>
      <c r="B582" s="2">
        <v>33.799999999999997</v>
      </c>
      <c r="C582" s="2">
        <v>18.066099999999999</v>
      </c>
      <c r="D582" s="2">
        <v>1243</v>
      </c>
      <c r="E582" s="7">
        <f t="shared" si="36"/>
        <v>1019814</v>
      </c>
      <c r="F582" s="7" t="str">
        <f t="shared" si="34"/>
        <v>Bullish</v>
      </c>
      <c r="G582" s="7" t="str">
        <f t="shared" si="35"/>
        <v>Neutral</v>
      </c>
      <c r="H582" s="7" t="str">
        <f t="shared" si="33"/>
        <v>NEUTRAL</v>
      </c>
    </row>
    <row r="583" spans="1:8" ht="13.5" x14ac:dyDescent="0.35">
      <c r="A583" s="3">
        <v>42851</v>
      </c>
      <c r="B583" s="2">
        <v>34.229999999999997</v>
      </c>
      <c r="C583" s="2">
        <v>18.2959</v>
      </c>
      <c r="D583" s="2">
        <v>9686</v>
      </c>
      <c r="E583" s="7">
        <f t="shared" si="36"/>
        <v>1029500</v>
      </c>
      <c r="F583" s="7" t="str">
        <f t="shared" si="34"/>
        <v>Bullish</v>
      </c>
      <c r="G583" s="7" t="str">
        <f t="shared" si="35"/>
        <v>Neutral</v>
      </c>
      <c r="H583" s="7" t="str">
        <f t="shared" ref="H583:H646" si="37">IF(AND(B583&gt;E578,E583&gt;E578),"CONFIRMED BULLISH", IF(AND(B583&lt;B578,E583&lt;E578),"CONFIRMED BEARISH", IF(AND(B583&gt;B578,E583&lt;E578),"BEARISH DIVERGENCE",IF(AND(B583&lt;B578,E583&gt;E578),"BULLISH DIVERGENCE","NEUTRAL"))))</f>
        <v>NEUTRAL</v>
      </c>
    </row>
    <row r="584" spans="1:8" ht="13.5" x14ac:dyDescent="0.35">
      <c r="A584" s="3">
        <v>42852</v>
      </c>
      <c r="B584" s="2">
        <v>34.82</v>
      </c>
      <c r="C584" s="2">
        <v>18.6113</v>
      </c>
      <c r="D584" s="2">
        <v>8298</v>
      </c>
      <c r="E584" s="7">
        <f t="shared" si="36"/>
        <v>1037798</v>
      </c>
      <c r="F584" s="7" t="str">
        <f t="shared" ref="F584:F647" si="38">IF(E584&gt;E579,"Bullish",IF(E584&lt;E579,"Bearish","Neutral"))</f>
        <v>Bullish</v>
      </c>
      <c r="G584" s="7" t="str">
        <f t="shared" ref="G584:G647" si="39">IF((E584-E579)/E579&gt;0.02,"Strong",IF((E584-E579)/E579&lt;-0.02,"Weak","Neutral"))</f>
        <v>Strong</v>
      </c>
      <c r="H584" s="7" t="str">
        <f t="shared" si="37"/>
        <v>NEUTRAL</v>
      </c>
    </row>
    <row r="585" spans="1:8" ht="13.5" x14ac:dyDescent="0.35">
      <c r="A585" s="3">
        <v>42853</v>
      </c>
      <c r="B585" s="2">
        <v>35.299999999999997</v>
      </c>
      <c r="C585" s="2">
        <v>18.867799999999999</v>
      </c>
      <c r="D585" s="2">
        <v>9312</v>
      </c>
      <c r="E585" s="7">
        <f t="shared" si="36"/>
        <v>1047110</v>
      </c>
      <c r="F585" s="7" t="str">
        <f t="shared" si="38"/>
        <v>Bullish</v>
      </c>
      <c r="G585" s="7" t="str">
        <f t="shared" si="39"/>
        <v>Strong</v>
      </c>
      <c r="H585" s="7" t="str">
        <f t="shared" si="37"/>
        <v>NEUTRAL</v>
      </c>
    </row>
    <row r="586" spans="1:8" ht="13.5" x14ac:dyDescent="0.35">
      <c r="A586" s="3">
        <v>42857</v>
      </c>
      <c r="B586" s="2">
        <v>35.79</v>
      </c>
      <c r="C586" s="2">
        <v>19.1297</v>
      </c>
      <c r="D586" s="2">
        <v>14211</v>
      </c>
      <c r="E586" s="7">
        <f t="shared" si="36"/>
        <v>1061321</v>
      </c>
      <c r="F586" s="7" t="str">
        <f t="shared" si="38"/>
        <v>Bullish</v>
      </c>
      <c r="G586" s="7" t="str">
        <f t="shared" si="39"/>
        <v>Strong</v>
      </c>
      <c r="H586" s="7" t="str">
        <f t="shared" si="37"/>
        <v>NEUTRAL</v>
      </c>
    </row>
    <row r="587" spans="1:8" ht="13.5" x14ac:dyDescent="0.35">
      <c r="A587" s="3">
        <v>42858</v>
      </c>
      <c r="B587" s="2">
        <v>36.020000000000003</v>
      </c>
      <c r="C587" s="2">
        <v>19.252700000000001</v>
      </c>
      <c r="D587" s="2">
        <v>14682</v>
      </c>
      <c r="E587" s="7">
        <f t="shared" si="36"/>
        <v>1076003</v>
      </c>
      <c r="F587" s="7" t="str">
        <f t="shared" si="38"/>
        <v>Bullish</v>
      </c>
      <c r="G587" s="7" t="str">
        <f t="shared" si="39"/>
        <v>Strong</v>
      </c>
      <c r="H587" s="7" t="str">
        <f t="shared" si="37"/>
        <v>NEUTRAL</v>
      </c>
    </row>
    <row r="588" spans="1:8" ht="13.5" x14ac:dyDescent="0.35">
      <c r="A588" s="3">
        <v>42859</v>
      </c>
      <c r="B588" s="2">
        <v>36.94</v>
      </c>
      <c r="C588" s="2">
        <v>19.744399999999999</v>
      </c>
      <c r="D588" s="2">
        <v>8069</v>
      </c>
      <c r="E588" s="7">
        <f t="shared" si="36"/>
        <v>1084072</v>
      </c>
      <c r="F588" s="7" t="str">
        <f t="shared" si="38"/>
        <v>Bullish</v>
      </c>
      <c r="G588" s="7" t="str">
        <f t="shared" si="39"/>
        <v>Strong</v>
      </c>
      <c r="H588" s="7" t="str">
        <f t="shared" si="37"/>
        <v>NEUTRAL</v>
      </c>
    </row>
    <row r="589" spans="1:8" ht="13.5" x14ac:dyDescent="0.35">
      <c r="A589" s="3">
        <v>42860</v>
      </c>
      <c r="B589" s="2">
        <v>36</v>
      </c>
      <c r="C589" s="2">
        <v>19.242000000000001</v>
      </c>
      <c r="D589" s="2">
        <v>2963</v>
      </c>
      <c r="E589" s="7">
        <f t="shared" si="36"/>
        <v>1081109</v>
      </c>
      <c r="F589" s="7" t="str">
        <f t="shared" si="38"/>
        <v>Bullish</v>
      </c>
      <c r="G589" s="7" t="str">
        <f t="shared" si="39"/>
        <v>Strong</v>
      </c>
      <c r="H589" s="7" t="str">
        <f t="shared" si="37"/>
        <v>NEUTRAL</v>
      </c>
    </row>
    <row r="590" spans="1:8" ht="13.5" x14ac:dyDescent="0.35">
      <c r="A590" s="3">
        <v>42863</v>
      </c>
      <c r="B590" s="2">
        <v>36</v>
      </c>
      <c r="C590" s="2">
        <v>19.242000000000001</v>
      </c>
      <c r="D590" s="2">
        <v>7937</v>
      </c>
      <c r="E590" s="7">
        <f t="shared" si="36"/>
        <v>1081109</v>
      </c>
      <c r="F590" s="7" t="str">
        <f t="shared" si="38"/>
        <v>Bullish</v>
      </c>
      <c r="G590" s="7" t="str">
        <f t="shared" si="39"/>
        <v>Strong</v>
      </c>
      <c r="H590" s="7" t="str">
        <f t="shared" si="37"/>
        <v>NEUTRAL</v>
      </c>
    </row>
    <row r="591" spans="1:8" ht="13.5" x14ac:dyDescent="0.35">
      <c r="A591" s="3">
        <v>42864</v>
      </c>
      <c r="B591" s="2">
        <v>35.99</v>
      </c>
      <c r="C591" s="2">
        <v>19.236599999999999</v>
      </c>
      <c r="D591" s="2">
        <v>1867</v>
      </c>
      <c r="E591" s="7">
        <f t="shared" si="36"/>
        <v>1079242</v>
      </c>
      <c r="F591" s="7" t="str">
        <f t="shared" si="38"/>
        <v>Bullish</v>
      </c>
      <c r="G591" s="7" t="str">
        <f t="shared" si="39"/>
        <v>Neutral</v>
      </c>
      <c r="H591" s="7" t="str">
        <f t="shared" si="37"/>
        <v>NEUTRAL</v>
      </c>
    </row>
    <row r="592" spans="1:8" ht="13.5" x14ac:dyDescent="0.35">
      <c r="A592" s="3">
        <v>42865</v>
      </c>
      <c r="B592" s="2">
        <v>35.5</v>
      </c>
      <c r="C592" s="2">
        <v>19.742699999999999</v>
      </c>
      <c r="D592" s="2">
        <v>7601</v>
      </c>
      <c r="E592" s="7">
        <f t="shared" si="36"/>
        <v>1071641</v>
      </c>
      <c r="F592" s="7" t="str">
        <f t="shared" si="38"/>
        <v>Bearish</v>
      </c>
      <c r="G592" s="7" t="str">
        <f t="shared" si="39"/>
        <v>Neutral</v>
      </c>
      <c r="H592" s="7" t="str">
        <f t="shared" si="37"/>
        <v>CONFIRMED BEARISH</v>
      </c>
    </row>
    <row r="593" spans="1:8" ht="13.5" x14ac:dyDescent="0.35">
      <c r="A593" s="3">
        <v>42866</v>
      </c>
      <c r="B593" s="2">
        <v>36.200000000000003</v>
      </c>
      <c r="C593" s="2">
        <v>20.132000000000001</v>
      </c>
      <c r="D593" s="2">
        <v>7263</v>
      </c>
      <c r="E593" s="7">
        <f t="shared" si="36"/>
        <v>1078904</v>
      </c>
      <c r="F593" s="7" t="str">
        <f t="shared" si="38"/>
        <v>Bearish</v>
      </c>
      <c r="G593" s="7" t="str">
        <f t="shared" si="39"/>
        <v>Neutral</v>
      </c>
      <c r="H593" s="7" t="str">
        <f t="shared" si="37"/>
        <v>CONFIRMED BEARISH</v>
      </c>
    </row>
    <row r="594" spans="1:8" ht="13.5" x14ac:dyDescent="0.35">
      <c r="A594" s="3">
        <v>42867</v>
      </c>
      <c r="B594" s="2">
        <v>35.9</v>
      </c>
      <c r="C594" s="2">
        <v>19.965199999999999</v>
      </c>
      <c r="D594" s="2">
        <v>2309</v>
      </c>
      <c r="E594" s="7">
        <f t="shared" si="36"/>
        <v>1076595</v>
      </c>
      <c r="F594" s="7" t="str">
        <f t="shared" si="38"/>
        <v>Bearish</v>
      </c>
      <c r="G594" s="7" t="str">
        <f t="shared" si="39"/>
        <v>Neutral</v>
      </c>
      <c r="H594" s="7" t="str">
        <f t="shared" si="37"/>
        <v>CONFIRMED BEARISH</v>
      </c>
    </row>
    <row r="595" spans="1:8" ht="13.5" x14ac:dyDescent="0.35">
      <c r="A595" s="3">
        <v>42870</v>
      </c>
      <c r="B595" s="2">
        <v>36.200000000000003</v>
      </c>
      <c r="C595" s="2">
        <v>20.132000000000001</v>
      </c>
      <c r="D595" s="2">
        <v>7874</v>
      </c>
      <c r="E595" s="7">
        <f t="shared" si="36"/>
        <v>1084469</v>
      </c>
      <c r="F595" s="7" t="str">
        <f t="shared" si="38"/>
        <v>Bullish</v>
      </c>
      <c r="G595" s="7" t="str">
        <f t="shared" si="39"/>
        <v>Neutral</v>
      </c>
      <c r="H595" s="7" t="str">
        <f t="shared" si="37"/>
        <v>NEUTRAL</v>
      </c>
    </row>
    <row r="596" spans="1:8" ht="13.5" x14ac:dyDescent="0.35">
      <c r="A596" s="3">
        <v>42871</v>
      </c>
      <c r="B596" s="2">
        <v>36.200000000000003</v>
      </c>
      <c r="C596" s="2">
        <v>20.132000000000001</v>
      </c>
      <c r="D596" s="2">
        <v>709</v>
      </c>
      <c r="E596" s="7">
        <f t="shared" si="36"/>
        <v>1084469</v>
      </c>
      <c r="F596" s="7" t="str">
        <f t="shared" si="38"/>
        <v>Bullish</v>
      </c>
      <c r="G596" s="7" t="str">
        <f t="shared" si="39"/>
        <v>Neutral</v>
      </c>
      <c r="H596" s="7" t="str">
        <f t="shared" si="37"/>
        <v>NEUTRAL</v>
      </c>
    </row>
    <row r="597" spans="1:8" ht="13.5" x14ac:dyDescent="0.35">
      <c r="A597" s="3">
        <v>42872</v>
      </c>
      <c r="B597" s="2">
        <v>36.01</v>
      </c>
      <c r="C597" s="2">
        <v>20.026299999999999</v>
      </c>
      <c r="D597" s="2">
        <v>1667</v>
      </c>
      <c r="E597" s="7">
        <f t="shared" si="36"/>
        <v>1082802</v>
      </c>
      <c r="F597" s="7" t="str">
        <f t="shared" si="38"/>
        <v>Bullish</v>
      </c>
      <c r="G597" s="7" t="str">
        <f t="shared" si="39"/>
        <v>Neutral</v>
      </c>
      <c r="H597" s="7" t="str">
        <f t="shared" si="37"/>
        <v>NEUTRAL</v>
      </c>
    </row>
    <row r="598" spans="1:8" ht="13.5" x14ac:dyDescent="0.35">
      <c r="A598" s="3">
        <v>42873</v>
      </c>
      <c r="B598" s="2">
        <v>35.9</v>
      </c>
      <c r="C598" s="2">
        <v>19.965199999999999</v>
      </c>
      <c r="D598" s="2">
        <v>3300</v>
      </c>
      <c r="E598" s="7">
        <f t="shared" si="36"/>
        <v>1079502</v>
      </c>
      <c r="F598" s="7" t="str">
        <f t="shared" si="38"/>
        <v>Bullish</v>
      </c>
      <c r="G598" s="7" t="str">
        <f t="shared" si="39"/>
        <v>Neutral</v>
      </c>
      <c r="H598" s="7" t="str">
        <f t="shared" si="37"/>
        <v>BULLISH DIVERGENCE</v>
      </c>
    </row>
    <row r="599" spans="1:8" ht="13.5" x14ac:dyDescent="0.35">
      <c r="A599" s="3">
        <v>42874</v>
      </c>
      <c r="B599" s="2">
        <v>35.9</v>
      </c>
      <c r="C599" s="2">
        <v>19.965199999999999</v>
      </c>
      <c r="D599" s="2">
        <v>347</v>
      </c>
      <c r="E599" s="7">
        <f t="shared" si="36"/>
        <v>1079502</v>
      </c>
      <c r="F599" s="7" t="str">
        <f t="shared" si="38"/>
        <v>Bullish</v>
      </c>
      <c r="G599" s="7" t="str">
        <f t="shared" si="39"/>
        <v>Neutral</v>
      </c>
      <c r="H599" s="7" t="str">
        <f t="shared" si="37"/>
        <v>NEUTRAL</v>
      </c>
    </row>
    <row r="600" spans="1:8" ht="13.5" x14ac:dyDescent="0.35">
      <c r="A600" s="3">
        <v>42877</v>
      </c>
      <c r="B600" s="2">
        <v>35.9</v>
      </c>
      <c r="C600" s="2">
        <v>19.965199999999999</v>
      </c>
      <c r="D600" s="2">
        <v>2578</v>
      </c>
      <c r="E600" s="7">
        <f t="shared" si="36"/>
        <v>1079502</v>
      </c>
      <c r="F600" s="7" t="str">
        <f t="shared" si="38"/>
        <v>Bearish</v>
      </c>
      <c r="G600" s="7" t="str">
        <f t="shared" si="39"/>
        <v>Neutral</v>
      </c>
      <c r="H600" s="7" t="str">
        <f t="shared" si="37"/>
        <v>CONFIRMED BEARISH</v>
      </c>
    </row>
    <row r="601" spans="1:8" ht="13.5" x14ac:dyDescent="0.35">
      <c r="A601" s="3">
        <v>42878</v>
      </c>
      <c r="B601" s="2">
        <v>35.840000000000003</v>
      </c>
      <c r="C601" s="2">
        <v>19.931799999999999</v>
      </c>
      <c r="D601" s="2">
        <v>3168</v>
      </c>
      <c r="E601" s="7">
        <f t="shared" si="36"/>
        <v>1076334</v>
      </c>
      <c r="F601" s="7" t="str">
        <f t="shared" si="38"/>
        <v>Bearish</v>
      </c>
      <c r="G601" s="7" t="str">
        <f t="shared" si="39"/>
        <v>Neutral</v>
      </c>
      <c r="H601" s="7" t="str">
        <f t="shared" si="37"/>
        <v>CONFIRMED BEARISH</v>
      </c>
    </row>
    <row r="602" spans="1:8" ht="13.5" x14ac:dyDescent="0.35">
      <c r="A602" s="3">
        <v>42879</v>
      </c>
      <c r="B602" s="2">
        <v>35.35</v>
      </c>
      <c r="C602" s="2">
        <v>19.659300000000002</v>
      </c>
      <c r="D602" s="2">
        <v>1887</v>
      </c>
      <c r="E602" s="7">
        <f t="shared" si="36"/>
        <v>1074447</v>
      </c>
      <c r="F602" s="7" t="str">
        <f t="shared" si="38"/>
        <v>Bearish</v>
      </c>
      <c r="G602" s="7" t="str">
        <f t="shared" si="39"/>
        <v>Neutral</v>
      </c>
      <c r="H602" s="7" t="str">
        <f t="shared" si="37"/>
        <v>CONFIRMED BEARISH</v>
      </c>
    </row>
    <row r="603" spans="1:8" ht="13.5" x14ac:dyDescent="0.35">
      <c r="A603" s="3">
        <v>42880</v>
      </c>
      <c r="B603" s="2">
        <v>35.35</v>
      </c>
      <c r="C603" s="2">
        <v>19.659300000000002</v>
      </c>
      <c r="D603" s="2">
        <v>1822</v>
      </c>
      <c r="E603" s="7">
        <f t="shared" si="36"/>
        <v>1074447</v>
      </c>
      <c r="F603" s="7" t="str">
        <f t="shared" si="38"/>
        <v>Bearish</v>
      </c>
      <c r="G603" s="7" t="str">
        <f t="shared" si="39"/>
        <v>Neutral</v>
      </c>
      <c r="H603" s="7" t="str">
        <f t="shared" si="37"/>
        <v>CONFIRMED BEARISH</v>
      </c>
    </row>
    <row r="604" spans="1:8" ht="13.5" x14ac:dyDescent="0.35">
      <c r="A604" s="3">
        <v>42881</v>
      </c>
      <c r="B604" s="2">
        <v>35.9</v>
      </c>
      <c r="C604" s="2">
        <v>19.965199999999999</v>
      </c>
      <c r="D604" s="2">
        <v>10377</v>
      </c>
      <c r="E604" s="7">
        <f t="shared" si="36"/>
        <v>1084824</v>
      </c>
      <c r="F604" s="7" t="str">
        <f t="shared" si="38"/>
        <v>Bullish</v>
      </c>
      <c r="G604" s="7" t="str">
        <f t="shared" si="39"/>
        <v>Neutral</v>
      </c>
      <c r="H604" s="7" t="str">
        <f t="shared" si="37"/>
        <v>NEUTRAL</v>
      </c>
    </row>
    <row r="605" spans="1:8" ht="13.5" x14ac:dyDescent="0.35">
      <c r="A605" s="3">
        <v>42884</v>
      </c>
      <c r="B605" s="2">
        <v>35.76</v>
      </c>
      <c r="C605" s="2">
        <v>19.8873</v>
      </c>
      <c r="D605" s="2">
        <v>3407</v>
      </c>
      <c r="E605" s="7">
        <f t="shared" si="36"/>
        <v>1081417</v>
      </c>
      <c r="F605" s="7" t="str">
        <f t="shared" si="38"/>
        <v>Bullish</v>
      </c>
      <c r="G605" s="7" t="str">
        <f t="shared" si="39"/>
        <v>Neutral</v>
      </c>
      <c r="H605" s="7" t="str">
        <f t="shared" si="37"/>
        <v>BULLISH DIVERGENCE</v>
      </c>
    </row>
    <row r="606" spans="1:8" ht="13.5" x14ac:dyDescent="0.35">
      <c r="A606" s="3">
        <v>42885</v>
      </c>
      <c r="B606" s="2">
        <v>35.5</v>
      </c>
      <c r="C606" s="2">
        <v>19.742699999999999</v>
      </c>
      <c r="D606" s="2">
        <v>135</v>
      </c>
      <c r="E606" s="7">
        <f t="shared" si="36"/>
        <v>1081282</v>
      </c>
      <c r="F606" s="7" t="str">
        <f t="shared" si="38"/>
        <v>Bullish</v>
      </c>
      <c r="G606" s="7" t="str">
        <f t="shared" si="39"/>
        <v>Neutral</v>
      </c>
      <c r="H606" s="7" t="str">
        <f t="shared" si="37"/>
        <v>BULLISH DIVERGENCE</v>
      </c>
    </row>
    <row r="607" spans="1:8" ht="13.5" x14ac:dyDescent="0.35">
      <c r="A607" s="3">
        <v>42886</v>
      </c>
      <c r="B607" s="2">
        <v>35.39</v>
      </c>
      <c r="C607" s="2">
        <v>19.6815</v>
      </c>
      <c r="D607" s="2">
        <v>3699</v>
      </c>
      <c r="E607" s="7">
        <f t="shared" si="36"/>
        <v>1077583</v>
      </c>
      <c r="F607" s="7" t="str">
        <f t="shared" si="38"/>
        <v>Bullish</v>
      </c>
      <c r="G607" s="7" t="str">
        <f t="shared" si="39"/>
        <v>Neutral</v>
      </c>
      <c r="H607" s="7" t="str">
        <f t="shared" si="37"/>
        <v>NEUTRAL</v>
      </c>
    </row>
    <row r="608" spans="1:8" ht="13.5" x14ac:dyDescent="0.35">
      <c r="A608" s="3">
        <v>42887</v>
      </c>
      <c r="B608" s="2">
        <v>34.020000000000003</v>
      </c>
      <c r="C608" s="2">
        <v>18.919599999999999</v>
      </c>
      <c r="D608" s="2">
        <v>14345</v>
      </c>
      <c r="E608" s="7">
        <f t="shared" si="36"/>
        <v>1063238</v>
      </c>
      <c r="F608" s="7" t="str">
        <f t="shared" si="38"/>
        <v>Bearish</v>
      </c>
      <c r="G608" s="7" t="str">
        <f t="shared" si="39"/>
        <v>Neutral</v>
      </c>
      <c r="H608" s="7" t="str">
        <f t="shared" si="37"/>
        <v>CONFIRMED BEARISH</v>
      </c>
    </row>
    <row r="609" spans="1:8" ht="13.5" x14ac:dyDescent="0.35">
      <c r="A609" s="3">
        <v>42888</v>
      </c>
      <c r="B609" s="2">
        <v>35</v>
      </c>
      <c r="C609" s="2">
        <v>19.464600000000001</v>
      </c>
      <c r="D609" s="2">
        <v>8442</v>
      </c>
      <c r="E609" s="7">
        <f t="shared" si="36"/>
        <v>1071680</v>
      </c>
      <c r="F609" s="7" t="str">
        <f t="shared" si="38"/>
        <v>Bearish</v>
      </c>
      <c r="G609" s="7" t="str">
        <f t="shared" si="39"/>
        <v>Neutral</v>
      </c>
      <c r="H609" s="7" t="str">
        <f t="shared" si="37"/>
        <v>CONFIRMED BEARISH</v>
      </c>
    </row>
    <row r="610" spans="1:8" ht="13.5" x14ac:dyDescent="0.35">
      <c r="A610" s="3">
        <v>42891</v>
      </c>
      <c r="B610" s="2">
        <v>35.1</v>
      </c>
      <c r="C610" s="2">
        <v>19.520299999999999</v>
      </c>
      <c r="D610" s="2">
        <v>2355</v>
      </c>
      <c r="E610" s="7">
        <f t="shared" si="36"/>
        <v>1074035</v>
      </c>
      <c r="F610" s="7" t="str">
        <f t="shared" si="38"/>
        <v>Bearish</v>
      </c>
      <c r="G610" s="7" t="str">
        <f t="shared" si="39"/>
        <v>Neutral</v>
      </c>
      <c r="H610" s="7" t="str">
        <f t="shared" si="37"/>
        <v>CONFIRMED BEARISH</v>
      </c>
    </row>
    <row r="611" spans="1:8" ht="13.5" x14ac:dyDescent="0.35">
      <c r="A611" s="3">
        <v>42892</v>
      </c>
      <c r="B611" s="2">
        <v>35</v>
      </c>
      <c r="C611" s="2">
        <v>19.464600000000001</v>
      </c>
      <c r="D611" s="2">
        <v>1520</v>
      </c>
      <c r="E611" s="7">
        <f t="shared" si="36"/>
        <v>1072515</v>
      </c>
      <c r="F611" s="7" t="str">
        <f t="shared" si="38"/>
        <v>Bearish</v>
      </c>
      <c r="G611" s="7" t="str">
        <f t="shared" si="39"/>
        <v>Neutral</v>
      </c>
      <c r="H611" s="7" t="str">
        <f t="shared" si="37"/>
        <v>CONFIRMED BEARISH</v>
      </c>
    </row>
    <row r="612" spans="1:8" ht="13.5" x14ac:dyDescent="0.35">
      <c r="A612" s="3">
        <v>42893</v>
      </c>
      <c r="B612" s="2">
        <v>35</v>
      </c>
      <c r="C612" s="2">
        <v>19.464600000000001</v>
      </c>
      <c r="D612" s="2">
        <v>5964</v>
      </c>
      <c r="E612" s="7">
        <f t="shared" si="36"/>
        <v>1072515</v>
      </c>
      <c r="F612" s="7" t="str">
        <f t="shared" si="38"/>
        <v>Bearish</v>
      </c>
      <c r="G612" s="7" t="str">
        <f t="shared" si="39"/>
        <v>Neutral</v>
      </c>
      <c r="H612" s="7" t="str">
        <f t="shared" si="37"/>
        <v>CONFIRMED BEARISH</v>
      </c>
    </row>
    <row r="613" spans="1:8" ht="13.5" x14ac:dyDescent="0.35">
      <c r="A613" s="3">
        <v>42894</v>
      </c>
      <c r="B613" s="2">
        <v>35.020000000000003</v>
      </c>
      <c r="C613" s="2">
        <v>19.4758</v>
      </c>
      <c r="D613" s="2">
        <v>9825</v>
      </c>
      <c r="E613" s="7">
        <f t="shared" si="36"/>
        <v>1082340</v>
      </c>
      <c r="F613" s="7" t="str">
        <f t="shared" si="38"/>
        <v>Bullish</v>
      </c>
      <c r="G613" s="7" t="str">
        <f t="shared" si="39"/>
        <v>Neutral</v>
      </c>
      <c r="H613" s="7" t="str">
        <f t="shared" si="37"/>
        <v>NEUTRAL</v>
      </c>
    </row>
    <row r="614" spans="1:8" ht="13.5" x14ac:dyDescent="0.35">
      <c r="A614" s="3">
        <v>42895</v>
      </c>
      <c r="B614" s="2">
        <v>35.020000000000003</v>
      </c>
      <c r="C614" s="2">
        <v>19.4758</v>
      </c>
      <c r="D614" s="2">
        <v>2929</v>
      </c>
      <c r="E614" s="7">
        <f t="shared" si="36"/>
        <v>1082340</v>
      </c>
      <c r="F614" s="7" t="str">
        <f t="shared" si="38"/>
        <v>Bullish</v>
      </c>
      <c r="G614" s="7" t="str">
        <f t="shared" si="39"/>
        <v>Neutral</v>
      </c>
      <c r="H614" s="7" t="str">
        <f t="shared" si="37"/>
        <v>NEUTRAL</v>
      </c>
    </row>
    <row r="615" spans="1:8" ht="13.5" x14ac:dyDescent="0.35">
      <c r="A615" s="3">
        <v>42898</v>
      </c>
      <c r="B615" s="2">
        <v>35</v>
      </c>
      <c r="C615" s="2">
        <v>19.464600000000001</v>
      </c>
      <c r="D615" s="2">
        <v>262</v>
      </c>
      <c r="E615" s="7">
        <f t="shared" si="36"/>
        <v>1082078</v>
      </c>
      <c r="F615" s="7" t="str">
        <f t="shared" si="38"/>
        <v>Bullish</v>
      </c>
      <c r="G615" s="7" t="str">
        <f t="shared" si="39"/>
        <v>Neutral</v>
      </c>
      <c r="H615" s="7" t="str">
        <f t="shared" si="37"/>
        <v>BULLISH DIVERGENCE</v>
      </c>
    </row>
    <row r="616" spans="1:8" ht="13.5" x14ac:dyDescent="0.35">
      <c r="A616" s="3">
        <v>42899</v>
      </c>
      <c r="B616" s="2">
        <v>35</v>
      </c>
      <c r="C616" s="2">
        <v>19.464600000000001</v>
      </c>
      <c r="D616" s="2">
        <v>7250</v>
      </c>
      <c r="E616" s="7">
        <f t="shared" si="36"/>
        <v>1082078</v>
      </c>
      <c r="F616" s="7" t="str">
        <f t="shared" si="38"/>
        <v>Bullish</v>
      </c>
      <c r="G616" s="7" t="str">
        <f t="shared" si="39"/>
        <v>Neutral</v>
      </c>
      <c r="H616" s="7" t="str">
        <f t="shared" si="37"/>
        <v>NEUTRAL</v>
      </c>
    </row>
    <row r="617" spans="1:8" ht="13.5" x14ac:dyDescent="0.35">
      <c r="A617" s="3">
        <v>42900</v>
      </c>
      <c r="B617" s="2">
        <v>34.119999999999997</v>
      </c>
      <c r="C617" s="2">
        <v>18.975200000000001</v>
      </c>
      <c r="D617" s="2">
        <v>8933</v>
      </c>
      <c r="E617" s="7">
        <f t="shared" si="36"/>
        <v>1073145</v>
      </c>
      <c r="F617" s="7" t="str">
        <f t="shared" si="38"/>
        <v>Bullish</v>
      </c>
      <c r="G617" s="7" t="str">
        <f t="shared" si="39"/>
        <v>Neutral</v>
      </c>
      <c r="H617" s="7" t="str">
        <f t="shared" si="37"/>
        <v>BULLISH DIVERGENCE</v>
      </c>
    </row>
    <row r="618" spans="1:8" ht="13.5" x14ac:dyDescent="0.35">
      <c r="A618" s="3">
        <v>42901</v>
      </c>
      <c r="B618" s="2">
        <v>33.6</v>
      </c>
      <c r="C618" s="2">
        <v>18.6861</v>
      </c>
      <c r="D618" s="2">
        <v>2187</v>
      </c>
      <c r="E618" s="7">
        <f t="shared" si="36"/>
        <v>1070958</v>
      </c>
      <c r="F618" s="7" t="str">
        <f t="shared" si="38"/>
        <v>Bearish</v>
      </c>
      <c r="G618" s="7" t="str">
        <f t="shared" si="39"/>
        <v>Neutral</v>
      </c>
      <c r="H618" s="7" t="str">
        <f t="shared" si="37"/>
        <v>CONFIRMED BEARISH</v>
      </c>
    </row>
    <row r="619" spans="1:8" ht="13.5" x14ac:dyDescent="0.35">
      <c r="A619" s="3">
        <v>42902</v>
      </c>
      <c r="B619" s="2">
        <v>34</v>
      </c>
      <c r="C619" s="2">
        <v>18.9085</v>
      </c>
      <c r="D619" s="2">
        <v>5145</v>
      </c>
      <c r="E619" s="7">
        <f t="shared" si="36"/>
        <v>1076103</v>
      </c>
      <c r="F619" s="7" t="str">
        <f t="shared" si="38"/>
        <v>Bearish</v>
      </c>
      <c r="G619" s="7" t="str">
        <f t="shared" si="39"/>
        <v>Neutral</v>
      </c>
      <c r="H619" s="7" t="str">
        <f t="shared" si="37"/>
        <v>CONFIRMED BEARISH</v>
      </c>
    </row>
    <row r="620" spans="1:8" ht="13.5" x14ac:dyDescent="0.35">
      <c r="A620" s="3">
        <v>42905</v>
      </c>
      <c r="B620" s="2">
        <v>33.979999999999997</v>
      </c>
      <c r="C620" s="2">
        <v>18.897400000000001</v>
      </c>
      <c r="D620" s="2">
        <v>6889</v>
      </c>
      <c r="E620" s="7">
        <f t="shared" si="36"/>
        <v>1069214</v>
      </c>
      <c r="F620" s="7" t="str">
        <f t="shared" si="38"/>
        <v>Bearish</v>
      </c>
      <c r="G620" s="7" t="str">
        <f t="shared" si="39"/>
        <v>Neutral</v>
      </c>
      <c r="H620" s="7" t="str">
        <f t="shared" si="37"/>
        <v>CONFIRMED BEARISH</v>
      </c>
    </row>
    <row r="621" spans="1:8" ht="13.5" x14ac:dyDescent="0.35">
      <c r="A621" s="3">
        <v>42906</v>
      </c>
      <c r="B621" s="2">
        <v>33.5</v>
      </c>
      <c r="C621" s="2">
        <v>18.630400000000002</v>
      </c>
      <c r="D621" s="2">
        <v>10009</v>
      </c>
      <c r="E621" s="7">
        <f t="shared" si="36"/>
        <v>1059205</v>
      </c>
      <c r="F621" s="7" t="str">
        <f t="shared" si="38"/>
        <v>Bearish</v>
      </c>
      <c r="G621" s="7" t="str">
        <f t="shared" si="39"/>
        <v>Weak</v>
      </c>
      <c r="H621" s="7" t="str">
        <f t="shared" si="37"/>
        <v>CONFIRMED BEARISH</v>
      </c>
    </row>
    <row r="622" spans="1:8" ht="13.5" x14ac:dyDescent="0.35">
      <c r="A622" s="3">
        <v>42907</v>
      </c>
      <c r="B622" s="2">
        <v>33.880000000000003</v>
      </c>
      <c r="C622" s="2">
        <v>18.841799999999999</v>
      </c>
      <c r="D622" s="2">
        <v>2639</v>
      </c>
      <c r="E622" s="7">
        <f t="shared" si="36"/>
        <v>1061844</v>
      </c>
      <c r="F622" s="7" t="str">
        <f t="shared" si="38"/>
        <v>Bearish</v>
      </c>
      <c r="G622" s="7" t="str">
        <f t="shared" si="39"/>
        <v>Neutral</v>
      </c>
      <c r="H622" s="7" t="str">
        <f t="shared" si="37"/>
        <v>CONFIRMED BEARISH</v>
      </c>
    </row>
    <row r="623" spans="1:8" ht="13.5" x14ac:dyDescent="0.35">
      <c r="A623" s="3">
        <v>42908</v>
      </c>
      <c r="B623" s="2">
        <v>33.549999999999997</v>
      </c>
      <c r="C623" s="2">
        <v>18.658300000000001</v>
      </c>
      <c r="D623" s="2">
        <v>13113</v>
      </c>
      <c r="E623" s="7">
        <f t="shared" si="36"/>
        <v>1048731</v>
      </c>
      <c r="F623" s="7" t="str">
        <f t="shared" si="38"/>
        <v>Bearish</v>
      </c>
      <c r="G623" s="7" t="str">
        <f t="shared" si="39"/>
        <v>Weak</v>
      </c>
      <c r="H623" s="7" t="str">
        <f t="shared" si="37"/>
        <v>CONFIRMED BEARISH</v>
      </c>
    </row>
    <row r="624" spans="1:8" ht="13.5" x14ac:dyDescent="0.35">
      <c r="A624" s="3">
        <v>42909</v>
      </c>
      <c r="B624" s="2">
        <v>33.4</v>
      </c>
      <c r="C624" s="2">
        <v>18.5748</v>
      </c>
      <c r="D624" s="2">
        <v>3970</v>
      </c>
      <c r="E624" s="7">
        <f t="shared" si="36"/>
        <v>1044761</v>
      </c>
      <c r="F624" s="7" t="str">
        <f t="shared" si="38"/>
        <v>Bearish</v>
      </c>
      <c r="G624" s="7" t="str">
        <f t="shared" si="39"/>
        <v>Weak</v>
      </c>
      <c r="H624" s="7" t="str">
        <f t="shared" si="37"/>
        <v>CONFIRMED BEARISH</v>
      </c>
    </row>
    <row r="625" spans="1:8" ht="13.5" x14ac:dyDescent="0.35">
      <c r="A625" s="3">
        <v>42914</v>
      </c>
      <c r="B625" s="2">
        <v>33.299999999999997</v>
      </c>
      <c r="C625" s="2">
        <v>18.519200000000001</v>
      </c>
      <c r="D625" s="2">
        <v>2053</v>
      </c>
      <c r="E625" s="7">
        <f t="shared" si="36"/>
        <v>1042708</v>
      </c>
      <c r="F625" s="7" t="str">
        <f t="shared" si="38"/>
        <v>Bearish</v>
      </c>
      <c r="G625" s="7" t="str">
        <f t="shared" si="39"/>
        <v>Weak</v>
      </c>
      <c r="H625" s="7" t="str">
        <f t="shared" si="37"/>
        <v>CONFIRMED BEARISH</v>
      </c>
    </row>
    <row r="626" spans="1:8" ht="13.5" x14ac:dyDescent="0.35">
      <c r="A626" s="3">
        <v>42915</v>
      </c>
      <c r="B626" s="2">
        <v>33</v>
      </c>
      <c r="C626" s="2">
        <v>18.352399999999999</v>
      </c>
      <c r="D626" s="2">
        <v>5305</v>
      </c>
      <c r="E626" s="7">
        <f t="shared" si="36"/>
        <v>1037403</v>
      </c>
      <c r="F626" s="7" t="str">
        <f t="shared" si="38"/>
        <v>Bearish</v>
      </c>
      <c r="G626" s="7" t="str">
        <f t="shared" si="39"/>
        <v>Weak</v>
      </c>
      <c r="H626" s="7" t="str">
        <f t="shared" si="37"/>
        <v>CONFIRMED BEARISH</v>
      </c>
    </row>
    <row r="627" spans="1:8" ht="13.5" x14ac:dyDescent="0.35">
      <c r="A627" s="3">
        <v>42916</v>
      </c>
      <c r="B627" s="2">
        <v>32.75</v>
      </c>
      <c r="C627" s="2">
        <v>18.2133</v>
      </c>
      <c r="D627" s="2">
        <v>6068</v>
      </c>
      <c r="E627" s="7">
        <f t="shared" si="36"/>
        <v>1031335</v>
      </c>
      <c r="F627" s="7" t="str">
        <f t="shared" si="38"/>
        <v>Bearish</v>
      </c>
      <c r="G627" s="7" t="str">
        <f t="shared" si="39"/>
        <v>Weak</v>
      </c>
      <c r="H627" s="7" t="str">
        <f t="shared" si="37"/>
        <v>CONFIRMED BEARISH</v>
      </c>
    </row>
    <row r="628" spans="1:8" ht="13.5" x14ac:dyDescent="0.35">
      <c r="A628" s="3">
        <v>42919</v>
      </c>
      <c r="B628" s="2">
        <v>32.5</v>
      </c>
      <c r="C628" s="2">
        <v>18.074300000000001</v>
      </c>
      <c r="D628" s="2">
        <v>3942</v>
      </c>
      <c r="E628" s="7">
        <f t="shared" si="36"/>
        <v>1027393</v>
      </c>
      <c r="F628" s="7" t="str">
        <f t="shared" si="38"/>
        <v>Bearish</v>
      </c>
      <c r="G628" s="7" t="str">
        <f t="shared" si="39"/>
        <v>Weak</v>
      </c>
      <c r="H628" s="7" t="str">
        <f t="shared" si="37"/>
        <v>CONFIRMED BEARISH</v>
      </c>
    </row>
    <row r="629" spans="1:8" ht="13.5" x14ac:dyDescent="0.35">
      <c r="A629" s="3">
        <v>42920</v>
      </c>
      <c r="B629" s="2">
        <v>31.06</v>
      </c>
      <c r="C629" s="2">
        <v>17.273499999999999</v>
      </c>
      <c r="D629" s="2">
        <v>15054</v>
      </c>
      <c r="E629" s="7">
        <f t="shared" si="36"/>
        <v>1012339</v>
      </c>
      <c r="F629" s="7" t="str">
        <f t="shared" si="38"/>
        <v>Bearish</v>
      </c>
      <c r="G629" s="7" t="str">
        <f t="shared" si="39"/>
        <v>Weak</v>
      </c>
      <c r="H629" s="7" t="str">
        <f t="shared" si="37"/>
        <v>CONFIRMED BEARISH</v>
      </c>
    </row>
    <row r="630" spans="1:8" ht="13.5" x14ac:dyDescent="0.35">
      <c r="A630" s="3">
        <v>42921</v>
      </c>
      <c r="B630" s="2">
        <v>31.79</v>
      </c>
      <c r="C630" s="2">
        <v>17.679500000000001</v>
      </c>
      <c r="D630" s="2">
        <v>14709</v>
      </c>
      <c r="E630" s="7">
        <f t="shared" si="36"/>
        <v>1027048</v>
      </c>
      <c r="F630" s="7" t="str">
        <f t="shared" si="38"/>
        <v>Bearish</v>
      </c>
      <c r="G630" s="7" t="str">
        <f t="shared" si="39"/>
        <v>Neutral</v>
      </c>
      <c r="H630" s="7" t="str">
        <f t="shared" si="37"/>
        <v>CONFIRMED BEARISH</v>
      </c>
    </row>
    <row r="631" spans="1:8" ht="13.5" x14ac:dyDescent="0.35">
      <c r="A631" s="3">
        <v>42922</v>
      </c>
      <c r="B631" s="2">
        <v>31</v>
      </c>
      <c r="C631" s="2">
        <v>17.240100000000002</v>
      </c>
      <c r="D631" s="2">
        <v>1946</v>
      </c>
      <c r="E631" s="7">
        <f t="shared" si="36"/>
        <v>1025102</v>
      </c>
      <c r="F631" s="7" t="str">
        <f t="shared" si="38"/>
        <v>Bearish</v>
      </c>
      <c r="G631" s="7" t="str">
        <f t="shared" si="39"/>
        <v>Neutral</v>
      </c>
      <c r="H631" s="7" t="str">
        <f t="shared" si="37"/>
        <v>CONFIRMED BEARISH</v>
      </c>
    </row>
    <row r="632" spans="1:8" ht="13.5" x14ac:dyDescent="0.35">
      <c r="A632" s="3">
        <v>42923</v>
      </c>
      <c r="B632" s="2">
        <v>30.25</v>
      </c>
      <c r="C632" s="2">
        <v>16.823</v>
      </c>
      <c r="D632" s="2">
        <v>4002</v>
      </c>
      <c r="E632" s="7">
        <f t="shared" si="36"/>
        <v>1021100</v>
      </c>
      <c r="F632" s="7" t="str">
        <f t="shared" si="38"/>
        <v>Bearish</v>
      </c>
      <c r="G632" s="7" t="str">
        <f t="shared" si="39"/>
        <v>Neutral</v>
      </c>
      <c r="H632" s="7" t="str">
        <f t="shared" si="37"/>
        <v>CONFIRMED BEARISH</v>
      </c>
    </row>
    <row r="633" spans="1:8" ht="13.5" x14ac:dyDescent="0.35">
      <c r="A633" s="3">
        <v>42926</v>
      </c>
      <c r="B633" s="2">
        <v>31.59</v>
      </c>
      <c r="C633" s="2">
        <v>17.568200000000001</v>
      </c>
      <c r="D633" s="2">
        <v>6393</v>
      </c>
      <c r="E633" s="7">
        <f t="shared" si="36"/>
        <v>1027493</v>
      </c>
      <c r="F633" s="7" t="str">
        <f t="shared" si="38"/>
        <v>Bullish</v>
      </c>
      <c r="G633" s="7" t="str">
        <f t="shared" si="39"/>
        <v>Neutral</v>
      </c>
      <c r="H633" s="7" t="str">
        <f t="shared" si="37"/>
        <v>BULLISH DIVERGENCE</v>
      </c>
    </row>
    <row r="634" spans="1:8" ht="13.5" x14ac:dyDescent="0.35">
      <c r="A634" s="3">
        <v>42927</v>
      </c>
      <c r="B634" s="2">
        <v>31.5</v>
      </c>
      <c r="C634" s="2">
        <v>17.5182</v>
      </c>
      <c r="D634" s="2">
        <v>7733</v>
      </c>
      <c r="E634" s="7">
        <f t="shared" si="36"/>
        <v>1019760</v>
      </c>
      <c r="F634" s="7" t="str">
        <f t="shared" si="38"/>
        <v>Bullish</v>
      </c>
      <c r="G634" s="7" t="str">
        <f t="shared" si="39"/>
        <v>Neutral</v>
      </c>
      <c r="H634" s="7" t="str">
        <f t="shared" si="37"/>
        <v>NEUTRAL</v>
      </c>
    </row>
    <row r="635" spans="1:8" ht="13.5" x14ac:dyDescent="0.35">
      <c r="A635" s="3">
        <v>42928</v>
      </c>
      <c r="B635" s="2">
        <v>31.63</v>
      </c>
      <c r="C635" s="2">
        <v>17.590499999999999</v>
      </c>
      <c r="D635" s="2">
        <v>35528</v>
      </c>
      <c r="E635" s="7">
        <f t="shared" si="36"/>
        <v>1055288</v>
      </c>
      <c r="F635" s="7" t="str">
        <f t="shared" si="38"/>
        <v>Bullish</v>
      </c>
      <c r="G635" s="7" t="str">
        <f t="shared" si="39"/>
        <v>Strong</v>
      </c>
      <c r="H635" s="7" t="str">
        <f t="shared" si="37"/>
        <v>BULLISH DIVERGENCE</v>
      </c>
    </row>
    <row r="636" spans="1:8" ht="13.5" x14ac:dyDescent="0.35">
      <c r="A636" s="3">
        <v>42929</v>
      </c>
      <c r="B636" s="2">
        <v>33.25</v>
      </c>
      <c r="C636" s="2">
        <v>18.491399999999999</v>
      </c>
      <c r="D636" s="2">
        <v>57932</v>
      </c>
      <c r="E636" s="7">
        <f t="shared" si="36"/>
        <v>1113220</v>
      </c>
      <c r="F636" s="7" t="str">
        <f t="shared" si="38"/>
        <v>Bullish</v>
      </c>
      <c r="G636" s="7" t="str">
        <f t="shared" si="39"/>
        <v>Strong</v>
      </c>
      <c r="H636" s="7" t="str">
        <f t="shared" si="37"/>
        <v>NEUTRAL</v>
      </c>
    </row>
    <row r="637" spans="1:8" ht="13.5" x14ac:dyDescent="0.35">
      <c r="A637" s="3">
        <v>42930</v>
      </c>
      <c r="B637" s="2">
        <v>33.61</v>
      </c>
      <c r="C637" s="2">
        <v>18.691600000000001</v>
      </c>
      <c r="D637" s="2">
        <v>28204</v>
      </c>
      <c r="E637" s="7">
        <f t="shared" si="36"/>
        <v>1141424</v>
      </c>
      <c r="F637" s="7" t="str">
        <f t="shared" si="38"/>
        <v>Bullish</v>
      </c>
      <c r="G637" s="7" t="str">
        <f t="shared" si="39"/>
        <v>Strong</v>
      </c>
      <c r="H637" s="7" t="str">
        <f t="shared" si="37"/>
        <v>NEUTRAL</v>
      </c>
    </row>
    <row r="638" spans="1:8" ht="13.5" x14ac:dyDescent="0.35">
      <c r="A638" s="3">
        <v>42933</v>
      </c>
      <c r="B638" s="2">
        <v>34.1</v>
      </c>
      <c r="C638" s="2">
        <v>18.964099999999998</v>
      </c>
      <c r="D638" s="2">
        <v>10415</v>
      </c>
      <c r="E638" s="7">
        <f t="shared" si="36"/>
        <v>1151839</v>
      </c>
      <c r="F638" s="7" t="str">
        <f t="shared" si="38"/>
        <v>Bullish</v>
      </c>
      <c r="G638" s="7" t="str">
        <f t="shared" si="39"/>
        <v>Strong</v>
      </c>
      <c r="H638" s="7" t="str">
        <f t="shared" si="37"/>
        <v>NEUTRAL</v>
      </c>
    </row>
    <row r="639" spans="1:8" ht="13.5" x14ac:dyDescent="0.35">
      <c r="A639" s="3">
        <v>42934</v>
      </c>
      <c r="B639" s="2">
        <v>33.549999999999997</v>
      </c>
      <c r="C639" s="2">
        <v>18.658300000000001</v>
      </c>
      <c r="D639" s="2">
        <v>766</v>
      </c>
      <c r="E639" s="7">
        <f t="shared" si="36"/>
        <v>1151073</v>
      </c>
      <c r="F639" s="7" t="str">
        <f t="shared" si="38"/>
        <v>Bullish</v>
      </c>
      <c r="G639" s="7" t="str">
        <f t="shared" si="39"/>
        <v>Strong</v>
      </c>
      <c r="H639" s="7" t="str">
        <f t="shared" si="37"/>
        <v>NEUTRAL</v>
      </c>
    </row>
    <row r="640" spans="1:8" ht="13.5" x14ac:dyDescent="0.35">
      <c r="A640" s="3">
        <v>42935</v>
      </c>
      <c r="B640" s="2">
        <v>33.54</v>
      </c>
      <c r="C640" s="2">
        <v>18.652699999999999</v>
      </c>
      <c r="D640" s="2">
        <v>2423</v>
      </c>
      <c r="E640" s="7">
        <f t="shared" si="36"/>
        <v>1148650</v>
      </c>
      <c r="F640" s="7" t="str">
        <f t="shared" si="38"/>
        <v>Bullish</v>
      </c>
      <c r="G640" s="7" t="str">
        <f t="shared" si="39"/>
        <v>Strong</v>
      </c>
      <c r="H640" s="7" t="str">
        <f t="shared" si="37"/>
        <v>NEUTRAL</v>
      </c>
    </row>
    <row r="641" spans="1:8" ht="13.5" x14ac:dyDescent="0.35">
      <c r="A641" s="3">
        <v>42936</v>
      </c>
      <c r="B641" s="2">
        <v>33.54</v>
      </c>
      <c r="C641" s="2">
        <v>18.652699999999999</v>
      </c>
      <c r="D641" s="2">
        <v>4205</v>
      </c>
      <c r="E641" s="7">
        <f t="shared" si="36"/>
        <v>1148650</v>
      </c>
      <c r="F641" s="7" t="str">
        <f t="shared" si="38"/>
        <v>Bullish</v>
      </c>
      <c r="G641" s="7" t="str">
        <f t="shared" si="39"/>
        <v>Strong</v>
      </c>
      <c r="H641" s="7" t="str">
        <f t="shared" si="37"/>
        <v>NEUTRAL</v>
      </c>
    </row>
    <row r="642" spans="1:8" ht="13.5" x14ac:dyDescent="0.35">
      <c r="A642" s="3">
        <v>42937</v>
      </c>
      <c r="B642" s="2">
        <v>33</v>
      </c>
      <c r="C642" s="2">
        <v>18.352399999999999</v>
      </c>
      <c r="D642" s="2">
        <v>5143</v>
      </c>
      <c r="E642" s="7">
        <f t="shared" si="36"/>
        <v>1143507</v>
      </c>
      <c r="F642" s="7" t="str">
        <f t="shared" si="38"/>
        <v>Bullish</v>
      </c>
      <c r="G642" s="7" t="str">
        <f t="shared" si="39"/>
        <v>Neutral</v>
      </c>
      <c r="H642" s="7" t="str">
        <f t="shared" si="37"/>
        <v>BULLISH DIVERGENCE</v>
      </c>
    </row>
    <row r="643" spans="1:8" ht="13.5" x14ac:dyDescent="0.35">
      <c r="A643" s="3">
        <v>42940</v>
      </c>
      <c r="B643" s="2">
        <v>31.9</v>
      </c>
      <c r="C643" s="2">
        <v>17.740600000000001</v>
      </c>
      <c r="D643" s="2">
        <v>9920</v>
      </c>
      <c r="E643" s="7">
        <f t="shared" si="36"/>
        <v>1133587</v>
      </c>
      <c r="F643" s="7" t="str">
        <f t="shared" si="38"/>
        <v>Bearish</v>
      </c>
      <c r="G643" s="7" t="str">
        <f t="shared" si="39"/>
        <v>Neutral</v>
      </c>
      <c r="H643" s="7" t="str">
        <f t="shared" si="37"/>
        <v>CONFIRMED BEARISH</v>
      </c>
    </row>
    <row r="644" spans="1:8" ht="13.5" x14ac:dyDescent="0.35">
      <c r="A644" s="3">
        <v>42942</v>
      </c>
      <c r="B644" s="2">
        <v>32.840000000000003</v>
      </c>
      <c r="C644" s="2">
        <v>18.263400000000001</v>
      </c>
      <c r="D644" s="2">
        <v>2731</v>
      </c>
      <c r="E644" s="7">
        <f t="shared" ref="E644:E707" si="40">IF(B644&gt;B643,E643+D644,IF(B644&lt;B643,E643-D644,E643))</f>
        <v>1136318</v>
      </c>
      <c r="F644" s="7" t="str">
        <f t="shared" si="38"/>
        <v>Bearish</v>
      </c>
      <c r="G644" s="7" t="str">
        <f t="shared" si="39"/>
        <v>Neutral</v>
      </c>
      <c r="H644" s="7" t="str">
        <f t="shared" si="37"/>
        <v>CONFIRMED BEARISH</v>
      </c>
    </row>
    <row r="645" spans="1:8" ht="13.5" x14ac:dyDescent="0.35">
      <c r="A645" s="3">
        <v>42943</v>
      </c>
      <c r="B645" s="2">
        <v>33</v>
      </c>
      <c r="C645" s="2">
        <v>18.352399999999999</v>
      </c>
      <c r="D645" s="2">
        <v>3269</v>
      </c>
      <c r="E645" s="7">
        <f t="shared" si="40"/>
        <v>1139587</v>
      </c>
      <c r="F645" s="7" t="str">
        <f t="shared" si="38"/>
        <v>Bearish</v>
      </c>
      <c r="G645" s="7" t="str">
        <f t="shared" si="39"/>
        <v>Neutral</v>
      </c>
      <c r="H645" s="7" t="str">
        <f t="shared" si="37"/>
        <v>CONFIRMED BEARISH</v>
      </c>
    </row>
    <row r="646" spans="1:8" ht="13.5" x14ac:dyDescent="0.35">
      <c r="A646" s="3">
        <v>42944</v>
      </c>
      <c r="B646" s="2">
        <v>32.5</v>
      </c>
      <c r="C646" s="2">
        <v>18.074300000000001</v>
      </c>
      <c r="D646" s="2">
        <v>4600</v>
      </c>
      <c r="E646" s="7">
        <f t="shared" si="40"/>
        <v>1134987</v>
      </c>
      <c r="F646" s="7" t="str">
        <f t="shared" si="38"/>
        <v>Bearish</v>
      </c>
      <c r="G646" s="7" t="str">
        <f t="shared" si="39"/>
        <v>Neutral</v>
      </c>
      <c r="H646" s="7" t="str">
        <f t="shared" si="37"/>
        <v>CONFIRMED BEARISH</v>
      </c>
    </row>
    <row r="647" spans="1:8" ht="13.5" x14ac:dyDescent="0.35">
      <c r="A647" s="3">
        <v>42947</v>
      </c>
      <c r="B647" s="2">
        <v>32.35</v>
      </c>
      <c r="C647" s="2">
        <v>17.9909</v>
      </c>
      <c r="D647" s="2">
        <v>3599</v>
      </c>
      <c r="E647" s="7">
        <f t="shared" si="40"/>
        <v>1131388</v>
      </c>
      <c r="F647" s="7" t="str">
        <f t="shared" si="38"/>
        <v>Bearish</v>
      </c>
      <c r="G647" s="7" t="str">
        <f t="shared" si="39"/>
        <v>Neutral</v>
      </c>
      <c r="H647" s="7" t="str">
        <f t="shared" ref="H647:H710" si="41">IF(AND(B647&gt;E642,E647&gt;E642),"CONFIRMED BULLISH", IF(AND(B647&lt;B642,E647&lt;E642),"CONFIRMED BEARISH", IF(AND(B647&gt;B642,E647&lt;E642),"BEARISH DIVERGENCE",IF(AND(B647&lt;B642,E647&gt;E642),"BULLISH DIVERGENCE","NEUTRAL"))))</f>
        <v>CONFIRMED BEARISH</v>
      </c>
    </row>
    <row r="648" spans="1:8" ht="13.5" x14ac:dyDescent="0.35">
      <c r="A648" s="3">
        <v>42948</v>
      </c>
      <c r="B648" s="2">
        <v>32</v>
      </c>
      <c r="C648" s="2">
        <v>17.796199999999999</v>
      </c>
      <c r="D648" s="2">
        <v>2070</v>
      </c>
      <c r="E648" s="7">
        <f t="shared" si="40"/>
        <v>1129318</v>
      </c>
      <c r="F648" s="7" t="str">
        <f t="shared" ref="F648:F711" si="42">IF(E648&gt;E643,"Bullish",IF(E648&lt;E643,"Bearish","Neutral"))</f>
        <v>Bearish</v>
      </c>
      <c r="G648" s="7" t="str">
        <f t="shared" ref="G648:G711" si="43">IF((E648-E643)/E643&gt;0.02,"Strong",IF((E648-E643)/E643&lt;-0.02,"Weak","Neutral"))</f>
        <v>Neutral</v>
      </c>
      <c r="H648" s="7" t="str">
        <f t="shared" si="41"/>
        <v>BEARISH DIVERGENCE</v>
      </c>
    </row>
    <row r="649" spans="1:8" ht="13.5" x14ac:dyDescent="0.35">
      <c r="A649" s="3">
        <v>42949</v>
      </c>
      <c r="B649" s="2">
        <v>32.4</v>
      </c>
      <c r="C649" s="2">
        <v>18.018699999999999</v>
      </c>
      <c r="D649" s="2">
        <v>924</v>
      </c>
      <c r="E649" s="7">
        <f t="shared" si="40"/>
        <v>1130242</v>
      </c>
      <c r="F649" s="7" t="str">
        <f t="shared" si="42"/>
        <v>Bearish</v>
      </c>
      <c r="G649" s="7" t="str">
        <f t="shared" si="43"/>
        <v>Neutral</v>
      </c>
      <c r="H649" s="7" t="str">
        <f t="shared" si="41"/>
        <v>CONFIRMED BEARISH</v>
      </c>
    </row>
    <row r="650" spans="1:8" ht="13.5" x14ac:dyDescent="0.35">
      <c r="A650" s="3">
        <v>42950</v>
      </c>
      <c r="B650" s="2">
        <v>32.86</v>
      </c>
      <c r="C650" s="2">
        <v>18.2745</v>
      </c>
      <c r="D650" s="2">
        <v>3060</v>
      </c>
      <c r="E650" s="7">
        <f t="shared" si="40"/>
        <v>1133302</v>
      </c>
      <c r="F650" s="7" t="str">
        <f t="shared" si="42"/>
        <v>Bearish</v>
      </c>
      <c r="G650" s="7" t="str">
        <f t="shared" si="43"/>
        <v>Neutral</v>
      </c>
      <c r="H650" s="7" t="str">
        <f t="shared" si="41"/>
        <v>CONFIRMED BEARISH</v>
      </c>
    </row>
    <row r="651" spans="1:8" ht="13.5" x14ac:dyDescent="0.35">
      <c r="A651" s="3">
        <v>42951</v>
      </c>
      <c r="B651" s="2">
        <v>32.5</v>
      </c>
      <c r="C651" s="2">
        <v>18.074300000000001</v>
      </c>
      <c r="D651" s="2">
        <v>4310</v>
      </c>
      <c r="E651" s="7">
        <f t="shared" si="40"/>
        <v>1128992</v>
      </c>
      <c r="F651" s="7" t="str">
        <f t="shared" si="42"/>
        <v>Bearish</v>
      </c>
      <c r="G651" s="7" t="str">
        <f t="shared" si="43"/>
        <v>Neutral</v>
      </c>
      <c r="H651" s="7" t="str">
        <f t="shared" si="41"/>
        <v>NEUTRAL</v>
      </c>
    </row>
    <row r="652" spans="1:8" ht="13.5" x14ac:dyDescent="0.35">
      <c r="A652" s="3">
        <v>42954</v>
      </c>
      <c r="B652" s="2">
        <v>32.700000000000003</v>
      </c>
      <c r="C652" s="2">
        <v>18.185500000000001</v>
      </c>
      <c r="D652" s="2">
        <v>2479</v>
      </c>
      <c r="E652" s="7">
        <f t="shared" si="40"/>
        <v>1131471</v>
      </c>
      <c r="F652" s="7" t="str">
        <f t="shared" si="42"/>
        <v>Bullish</v>
      </c>
      <c r="G652" s="7" t="str">
        <f t="shared" si="43"/>
        <v>Neutral</v>
      </c>
      <c r="H652" s="7" t="str">
        <f t="shared" si="41"/>
        <v>NEUTRAL</v>
      </c>
    </row>
    <row r="653" spans="1:8" ht="13.5" x14ac:dyDescent="0.35">
      <c r="A653" s="3">
        <v>42955</v>
      </c>
      <c r="B653" s="2">
        <v>32.08</v>
      </c>
      <c r="C653" s="2">
        <v>17.840699999999998</v>
      </c>
      <c r="D653" s="2">
        <v>433</v>
      </c>
      <c r="E653" s="7">
        <f t="shared" si="40"/>
        <v>1131038</v>
      </c>
      <c r="F653" s="7" t="str">
        <f t="shared" si="42"/>
        <v>Bullish</v>
      </c>
      <c r="G653" s="7" t="str">
        <f t="shared" si="43"/>
        <v>Neutral</v>
      </c>
      <c r="H653" s="7" t="str">
        <f t="shared" si="41"/>
        <v>NEUTRAL</v>
      </c>
    </row>
    <row r="654" spans="1:8" ht="13.5" x14ac:dyDescent="0.35">
      <c r="A654" s="3">
        <v>42956</v>
      </c>
      <c r="B654" s="2">
        <v>32.090000000000003</v>
      </c>
      <c r="C654" s="2">
        <v>17.846299999999999</v>
      </c>
      <c r="D654" s="2">
        <v>3433</v>
      </c>
      <c r="E654" s="7">
        <f t="shared" si="40"/>
        <v>1134471</v>
      </c>
      <c r="F654" s="7" t="str">
        <f t="shared" si="42"/>
        <v>Bullish</v>
      </c>
      <c r="G654" s="7" t="str">
        <f t="shared" si="43"/>
        <v>Neutral</v>
      </c>
      <c r="H654" s="7" t="str">
        <f t="shared" si="41"/>
        <v>BULLISH DIVERGENCE</v>
      </c>
    </row>
    <row r="655" spans="1:8" ht="13.5" x14ac:dyDescent="0.35">
      <c r="A655" s="3">
        <v>42957</v>
      </c>
      <c r="B655" s="2">
        <v>32.409999999999997</v>
      </c>
      <c r="C655" s="2">
        <v>18.0243</v>
      </c>
      <c r="D655" s="2">
        <v>1300</v>
      </c>
      <c r="E655" s="7">
        <f t="shared" si="40"/>
        <v>1135771</v>
      </c>
      <c r="F655" s="7" t="str">
        <f t="shared" si="42"/>
        <v>Bullish</v>
      </c>
      <c r="G655" s="7" t="str">
        <f t="shared" si="43"/>
        <v>Neutral</v>
      </c>
      <c r="H655" s="7" t="str">
        <f t="shared" si="41"/>
        <v>BULLISH DIVERGENCE</v>
      </c>
    </row>
    <row r="656" spans="1:8" ht="13.5" x14ac:dyDescent="0.35">
      <c r="A656" s="3">
        <v>42958</v>
      </c>
      <c r="B656" s="2">
        <v>32.39</v>
      </c>
      <c r="C656" s="2">
        <v>18.013100000000001</v>
      </c>
      <c r="D656" s="2">
        <v>1795</v>
      </c>
      <c r="E656" s="7">
        <f t="shared" si="40"/>
        <v>1133976</v>
      </c>
      <c r="F656" s="7" t="str">
        <f t="shared" si="42"/>
        <v>Bullish</v>
      </c>
      <c r="G656" s="7" t="str">
        <f t="shared" si="43"/>
        <v>Neutral</v>
      </c>
      <c r="H656" s="7" t="str">
        <f t="shared" si="41"/>
        <v>BULLISH DIVERGENCE</v>
      </c>
    </row>
    <row r="657" spans="1:8" ht="13.5" x14ac:dyDescent="0.35">
      <c r="A657" s="3">
        <v>42961</v>
      </c>
      <c r="B657" s="2">
        <v>32.380000000000003</v>
      </c>
      <c r="C657" s="2">
        <v>18.0076</v>
      </c>
      <c r="D657" s="2">
        <v>2561</v>
      </c>
      <c r="E657" s="7">
        <f t="shared" si="40"/>
        <v>1131415</v>
      </c>
      <c r="F657" s="7" t="str">
        <f t="shared" si="42"/>
        <v>Bearish</v>
      </c>
      <c r="G657" s="7" t="str">
        <f t="shared" si="43"/>
        <v>Neutral</v>
      </c>
      <c r="H657" s="7" t="str">
        <f t="shared" si="41"/>
        <v>CONFIRMED BEARISH</v>
      </c>
    </row>
    <row r="658" spans="1:8" ht="13.5" x14ac:dyDescent="0.35">
      <c r="A658" s="3">
        <v>42962</v>
      </c>
      <c r="B658" s="2">
        <v>32.25</v>
      </c>
      <c r="C658" s="2">
        <v>17.935300000000002</v>
      </c>
      <c r="D658" s="2">
        <v>7368</v>
      </c>
      <c r="E658" s="7">
        <f t="shared" si="40"/>
        <v>1124047</v>
      </c>
      <c r="F658" s="7" t="str">
        <f t="shared" si="42"/>
        <v>Bearish</v>
      </c>
      <c r="G658" s="7" t="str">
        <f t="shared" si="43"/>
        <v>Neutral</v>
      </c>
      <c r="H658" s="7" t="str">
        <f t="shared" si="41"/>
        <v>BEARISH DIVERGENCE</v>
      </c>
    </row>
    <row r="659" spans="1:8" ht="13.5" x14ac:dyDescent="0.35">
      <c r="A659" s="3">
        <v>42963</v>
      </c>
      <c r="B659" s="2">
        <v>32.090000000000003</v>
      </c>
      <c r="C659" s="2">
        <v>17.846299999999999</v>
      </c>
      <c r="D659" s="2">
        <v>2702</v>
      </c>
      <c r="E659" s="7">
        <f t="shared" si="40"/>
        <v>1121345</v>
      </c>
      <c r="F659" s="7" t="str">
        <f t="shared" si="42"/>
        <v>Bearish</v>
      </c>
      <c r="G659" s="7" t="str">
        <f t="shared" si="43"/>
        <v>Neutral</v>
      </c>
      <c r="H659" s="7" t="str">
        <f t="shared" si="41"/>
        <v>NEUTRAL</v>
      </c>
    </row>
    <row r="660" spans="1:8" ht="13.5" x14ac:dyDescent="0.35">
      <c r="A660" s="3">
        <v>42964</v>
      </c>
      <c r="B660" s="2">
        <v>31.7</v>
      </c>
      <c r="C660" s="2">
        <v>17.6294</v>
      </c>
      <c r="D660" s="2">
        <v>5577</v>
      </c>
      <c r="E660" s="7">
        <f t="shared" si="40"/>
        <v>1115768</v>
      </c>
      <c r="F660" s="7" t="str">
        <f t="shared" si="42"/>
        <v>Bearish</v>
      </c>
      <c r="G660" s="7" t="str">
        <f t="shared" si="43"/>
        <v>Neutral</v>
      </c>
      <c r="H660" s="7" t="str">
        <f t="shared" si="41"/>
        <v>CONFIRMED BEARISH</v>
      </c>
    </row>
    <row r="661" spans="1:8" ht="13.5" x14ac:dyDescent="0.35">
      <c r="A661" s="3">
        <v>42965</v>
      </c>
      <c r="B661" s="2">
        <v>31.99</v>
      </c>
      <c r="C661" s="2">
        <v>17.790700000000001</v>
      </c>
      <c r="D661" s="2">
        <v>4076</v>
      </c>
      <c r="E661" s="7">
        <f t="shared" si="40"/>
        <v>1119844</v>
      </c>
      <c r="F661" s="7" t="str">
        <f t="shared" si="42"/>
        <v>Bearish</v>
      </c>
      <c r="G661" s="7" t="str">
        <f t="shared" si="43"/>
        <v>Neutral</v>
      </c>
      <c r="H661" s="7" t="str">
        <f t="shared" si="41"/>
        <v>CONFIRMED BEARISH</v>
      </c>
    </row>
    <row r="662" spans="1:8" ht="13.5" x14ac:dyDescent="0.35">
      <c r="A662" s="3">
        <v>42968</v>
      </c>
      <c r="B662" s="2">
        <v>31.99</v>
      </c>
      <c r="C662" s="2">
        <v>17.790700000000001</v>
      </c>
      <c r="D662" s="2">
        <v>49</v>
      </c>
      <c r="E662" s="7">
        <f t="shared" si="40"/>
        <v>1119844</v>
      </c>
      <c r="F662" s="7" t="str">
        <f t="shared" si="42"/>
        <v>Bearish</v>
      </c>
      <c r="G662" s="7" t="str">
        <f t="shared" si="43"/>
        <v>Neutral</v>
      </c>
      <c r="H662" s="7" t="str">
        <f t="shared" si="41"/>
        <v>CONFIRMED BEARISH</v>
      </c>
    </row>
    <row r="663" spans="1:8" ht="13.5" x14ac:dyDescent="0.35">
      <c r="A663" s="3">
        <v>42969</v>
      </c>
      <c r="B663" s="2">
        <v>31.8</v>
      </c>
      <c r="C663" s="2">
        <v>17.684999999999999</v>
      </c>
      <c r="D663" s="2">
        <v>3489</v>
      </c>
      <c r="E663" s="7">
        <f t="shared" si="40"/>
        <v>1116355</v>
      </c>
      <c r="F663" s="7" t="str">
        <f t="shared" si="42"/>
        <v>Bearish</v>
      </c>
      <c r="G663" s="7" t="str">
        <f t="shared" si="43"/>
        <v>Neutral</v>
      </c>
      <c r="H663" s="7" t="str">
        <f t="shared" si="41"/>
        <v>CONFIRMED BEARISH</v>
      </c>
    </row>
    <row r="664" spans="1:8" ht="13.5" x14ac:dyDescent="0.35">
      <c r="A664" s="3">
        <v>42970</v>
      </c>
      <c r="B664" s="2">
        <v>31.89</v>
      </c>
      <c r="C664" s="2">
        <v>17.735099999999999</v>
      </c>
      <c r="D664" s="2">
        <v>2672</v>
      </c>
      <c r="E664" s="7">
        <f t="shared" si="40"/>
        <v>1119027</v>
      </c>
      <c r="F664" s="7" t="str">
        <f t="shared" si="42"/>
        <v>Bearish</v>
      </c>
      <c r="G664" s="7" t="str">
        <f t="shared" si="43"/>
        <v>Neutral</v>
      </c>
      <c r="H664" s="7" t="str">
        <f t="shared" si="41"/>
        <v>CONFIRMED BEARISH</v>
      </c>
    </row>
    <row r="665" spans="1:8" ht="13.5" x14ac:dyDescent="0.35">
      <c r="A665" s="3">
        <v>42971</v>
      </c>
      <c r="B665" s="2">
        <v>31.8</v>
      </c>
      <c r="C665" s="2">
        <v>17.684999999999999</v>
      </c>
      <c r="D665" s="2">
        <v>5791</v>
      </c>
      <c r="E665" s="7">
        <f t="shared" si="40"/>
        <v>1113236</v>
      </c>
      <c r="F665" s="7" t="str">
        <f t="shared" si="42"/>
        <v>Bearish</v>
      </c>
      <c r="G665" s="7" t="str">
        <f t="shared" si="43"/>
        <v>Neutral</v>
      </c>
      <c r="H665" s="7" t="str">
        <f t="shared" si="41"/>
        <v>BEARISH DIVERGENCE</v>
      </c>
    </row>
    <row r="666" spans="1:8" ht="13.5" x14ac:dyDescent="0.35">
      <c r="A666" s="3">
        <v>42972</v>
      </c>
      <c r="B666" s="2">
        <v>31.7</v>
      </c>
      <c r="C666" s="2">
        <v>17.6294</v>
      </c>
      <c r="D666" s="2">
        <v>8620</v>
      </c>
      <c r="E666" s="7">
        <f t="shared" si="40"/>
        <v>1104616</v>
      </c>
      <c r="F666" s="7" t="str">
        <f t="shared" si="42"/>
        <v>Bearish</v>
      </c>
      <c r="G666" s="7" t="str">
        <f t="shared" si="43"/>
        <v>Neutral</v>
      </c>
      <c r="H666" s="7" t="str">
        <f t="shared" si="41"/>
        <v>CONFIRMED BEARISH</v>
      </c>
    </row>
    <row r="667" spans="1:8" ht="13.5" x14ac:dyDescent="0.35">
      <c r="A667" s="3">
        <v>42975</v>
      </c>
      <c r="B667" s="2">
        <v>31.8</v>
      </c>
      <c r="C667" s="2">
        <v>17.684999999999999</v>
      </c>
      <c r="D667" s="2">
        <v>941</v>
      </c>
      <c r="E667" s="7">
        <f t="shared" si="40"/>
        <v>1105557</v>
      </c>
      <c r="F667" s="7" t="str">
        <f t="shared" si="42"/>
        <v>Bearish</v>
      </c>
      <c r="G667" s="7" t="str">
        <f t="shared" si="43"/>
        <v>Neutral</v>
      </c>
      <c r="H667" s="7" t="str">
        <f t="shared" si="41"/>
        <v>CONFIRMED BEARISH</v>
      </c>
    </row>
    <row r="668" spans="1:8" ht="13.5" x14ac:dyDescent="0.35">
      <c r="A668" s="3">
        <v>42976</v>
      </c>
      <c r="B668" s="2">
        <v>31.4</v>
      </c>
      <c r="C668" s="2">
        <v>17.462599999999998</v>
      </c>
      <c r="D668" s="2">
        <v>5966</v>
      </c>
      <c r="E668" s="7">
        <f t="shared" si="40"/>
        <v>1099591</v>
      </c>
      <c r="F668" s="7" t="str">
        <f t="shared" si="42"/>
        <v>Bearish</v>
      </c>
      <c r="G668" s="7" t="str">
        <f t="shared" si="43"/>
        <v>Neutral</v>
      </c>
      <c r="H668" s="7" t="str">
        <f t="shared" si="41"/>
        <v>CONFIRMED BEARISH</v>
      </c>
    </row>
    <row r="669" spans="1:8" ht="13.5" x14ac:dyDescent="0.35">
      <c r="A669" s="3">
        <v>42977</v>
      </c>
      <c r="B669" s="2">
        <v>31.77</v>
      </c>
      <c r="C669" s="2">
        <v>17.668299999999999</v>
      </c>
      <c r="D669" s="2">
        <v>4310</v>
      </c>
      <c r="E669" s="7">
        <f t="shared" si="40"/>
        <v>1103901</v>
      </c>
      <c r="F669" s="7" t="str">
        <f t="shared" si="42"/>
        <v>Bearish</v>
      </c>
      <c r="G669" s="7" t="str">
        <f t="shared" si="43"/>
        <v>Neutral</v>
      </c>
      <c r="H669" s="7" t="str">
        <f t="shared" si="41"/>
        <v>CONFIRMED BEARISH</v>
      </c>
    </row>
    <row r="670" spans="1:8" ht="13.5" x14ac:dyDescent="0.35">
      <c r="A670" s="3">
        <v>42978</v>
      </c>
      <c r="B670" s="2">
        <v>31.77</v>
      </c>
      <c r="C670" s="2">
        <v>17.668299999999999</v>
      </c>
      <c r="D670" s="2">
        <v>1864</v>
      </c>
      <c r="E670" s="7">
        <f t="shared" si="40"/>
        <v>1103901</v>
      </c>
      <c r="F670" s="7" t="str">
        <f t="shared" si="42"/>
        <v>Bearish</v>
      </c>
      <c r="G670" s="7" t="str">
        <f t="shared" si="43"/>
        <v>Neutral</v>
      </c>
      <c r="H670" s="7" t="str">
        <f t="shared" si="41"/>
        <v>CONFIRMED BEARISH</v>
      </c>
    </row>
    <row r="671" spans="1:8" ht="13.5" x14ac:dyDescent="0.35">
      <c r="A671" s="3">
        <v>42982</v>
      </c>
      <c r="B671" s="2">
        <v>31.59</v>
      </c>
      <c r="C671" s="2">
        <v>17.568200000000001</v>
      </c>
      <c r="D671" s="2">
        <v>2966</v>
      </c>
      <c r="E671" s="7">
        <f t="shared" si="40"/>
        <v>1100935</v>
      </c>
      <c r="F671" s="7" t="str">
        <f t="shared" si="42"/>
        <v>Bearish</v>
      </c>
      <c r="G671" s="7" t="str">
        <f t="shared" si="43"/>
        <v>Neutral</v>
      </c>
      <c r="H671" s="7" t="str">
        <f t="shared" si="41"/>
        <v>CONFIRMED BEARISH</v>
      </c>
    </row>
    <row r="672" spans="1:8" ht="13.5" x14ac:dyDescent="0.35">
      <c r="A672" s="3">
        <v>42983</v>
      </c>
      <c r="B672" s="2">
        <v>31.49</v>
      </c>
      <c r="C672" s="2">
        <v>17.512599999999999</v>
      </c>
      <c r="D672" s="2">
        <v>2217</v>
      </c>
      <c r="E672" s="7">
        <f t="shared" si="40"/>
        <v>1098718</v>
      </c>
      <c r="F672" s="7" t="str">
        <f t="shared" si="42"/>
        <v>Bearish</v>
      </c>
      <c r="G672" s="7" t="str">
        <f t="shared" si="43"/>
        <v>Neutral</v>
      </c>
      <c r="H672" s="7" t="str">
        <f t="shared" si="41"/>
        <v>CONFIRMED BEARISH</v>
      </c>
    </row>
    <row r="673" spans="1:8" ht="13.5" x14ac:dyDescent="0.35">
      <c r="A673" s="3">
        <v>42984</v>
      </c>
      <c r="B673" s="2">
        <v>31.25</v>
      </c>
      <c r="C673" s="2">
        <v>17.379100000000001</v>
      </c>
      <c r="D673" s="2">
        <v>1643</v>
      </c>
      <c r="E673" s="7">
        <f t="shared" si="40"/>
        <v>1097075</v>
      </c>
      <c r="F673" s="7" t="str">
        <f t="shared" si="42"/>
        <v>Bearish</v>
      </c>
      <c r="G673" s="7" t="str">
        <f t="shared" si="43"/>
        <v>Neutral</v>
      </c>
      <c r="H673" s="7" t="str">
        <f t="shared" si="41"/>
        <v>CONFIRMED BEARISH</v>
      </c>
    </row>
    <row r="674" spans="1:8" ht="13.5" x14ac:dyDescent="0.35">
      <c r="A674" s="3">
        <v>42985</v>
      </c>
      <c r="B674" s="2">
        <v>31.2</v>
      </c>
      <c r="C674" s="2">
        <v>17.351299999999998</v>
      </c>
      <c r="D674" s="2">
        <v>947</v>
      </c>
      <c r="E674" s="7">
        <f t="shared" si="40"/>
        <v>1096128</v>
      </c>
      <c r="F674" s="7" t="str">
        <f t="shared" si="42"/>
        <v>Bearish</v>
      </c>
      <c r="G674" s="7" t="str">
        <f t="shared" si="43"/>
        <v>Neutral</v>
      </c>
      <c r="H674" s="7" t="str">
        <f t="shared" si="41"/>
        <v>CONFIRMED BEARISH</v>
      </c>
    </row>
    <row r="675" spans="1:8" ht="13.5" x14ac:dyDescent="0.35">
      <c r="A675" s="3">
        <v>42986</v>
      </c>
      <c r="B675" s="2">
        <v>31</v>
      </c>
      <c r="C675" s="2">
        <v>17.240100000000002</v>
      </c>
      <c r="D675" s="2">
        <v>1981</v>
      </c>
      <c r="E675" s="7">
        <f t="shared" si="40"/>
        <v>1094147</v>
      </c>
      <c r="F675" s="7" t="str">
        <f t="shared" si="42"/>
        <v>Bearish</v>
      </c>
      <c r="G675" s="7" t="str">
        <f t="shared" si="43"/>
        <v>Neutral</v>
      </c>
      <c r="H675" s="7" t="str">
        <f t="shared" si="41"/>
        <v>CONFIRMED BEARISH</v>
      </c>
    </row>
    <row r="676" spans="1:8" ht="13.5" x14ac:dyDescent="0.35">
      <c r="A676" s="3">
        <v>42989</v>
      </c>
      <c r="B676" s="2">
        <v>30.79</v>
      </c>
      <c r="C676" s="2">
        <v>17.1233</v>
      </c>
      <c r="D676" s="2">
        <v>434</v>
      </c>
      <c r="E676" s="7">
        <f t="shared" si="40"/>
        <v>1093713</v>
      </c>
      <c r="F676" s="7" t="str">
        <f t="shared" si="42"/>
        <v>Bearish</v>
      </c>
      <c r="G676" s="7" t="str">
        <f t="shared" si="43"/>
        <v>Neutral</v>
      </c>
      <c r="H676" s="7" t="str">
        <f t="shared" si="41"/>
        <v>CONFIRMED BEARISH</v>
      </c>
    </row>
    <row r="677" spans="1:8" ht="13.5" x14ac:dyDescent="0.35">
      <c r="A677" s="3">
        <v>42990</v>
      </c>
      <c r="B677" s="2">
        <v>30.7</v>
      </c>
      <c r="C677" s="2">
        <v>17.0733</v>
      </c>
      <c r="D677" s="2">
        <v>1749</v>
      </c>
      <c r="E677" s="7">
        <f t="shared" si="40"/>
        <v>1091964</v>
      </c>
      <c r="F677" s="7" t="str">
        <f t="shared" si="42"/>
        <v>Bearish</v>
      </c>
      <c r="G677" s="7" t="str">
        <f t="shared" si="43"/>
        <v>Neutral</v>
      </c>
      <c r="H677" s="7" t="str">
        <f t="shared" si="41"/>
        <v>CONFIRMED BEARISH</v>
      </c>
    </row>
    <row r="678" spans="1:8" ht="13.5" x14ac:dyDescent="0.35">
      <c r="A678" s="3">
        <v>42991</v>
      </c>
      <c r="B678" s="2">
        <v>30.3</v>
      </c>
      <c r="C678" s="2">
        <v>16.8508</v>
      </c>
      <c r="D678" s="2">
        <v>3359</v>
      </c>
      <c r="E678" s="7">
        <f t="shared" si="40"/>
        <v>1088605</v>
      </c>
      <c r="F678" s="7" t="str">
        <f t="shared" si="42"/>
        <v>Bearish</v>
      </c>
      <c r="G678" s="7" t="str">
        <f t="shared" si="43"/>
        <v>Neutral</v>
      </c>
      <c r="H678" s="7" t="str">
        <f t="shared" si="41"/>
        <v>CONFIRMED BEARISH</v>
      </c>
    </row>
    <row r="679" spans="1:8" ht="13.5" x14ac:dyDescent="0.35">
      <c r="A679" s="3">
        <v>42992</v>
      </c>
      <c r="B679" s="2">
        <v>29.9</v>
      </c>
      <c r="C679" s="2">
        <v>16.628399999999999</v>
      </c>
      <c r="D679" s="2">
        <v>2725</v>
      </c>
      <c r="E679" s="7">
        <f t="shared" si="40"/>
        <v>1085880</v>
      </c>
      <c r="F679" s="7" t="str">
        <f t="shared" si="42"/>
        <v>Bearish</v>
      </c>
      <c r="G679" s="7" t="str">
        <f t="shared" si="43"/>
        <v>Neutral</v>
      </c>
      <c r="H679" s="7" t="str">
        <f t="shared" si="41"/>
        <v>CONFIRMED BEARISH</v>
      </c>
    </row>
    <row r="680" spans="1:8" ht="13.5" x14ac:dyDescent="0.35">
      <c r="A680" s="3">
        <v>42993</v>
      </c>
      <c r="B680" s="2">
        <v>29.5</v>
      </c>
      <c r="C680" s="2">
        <v>16.405899999999999</v>
      </c>
      <c r="D680" s="2">
        <v>4207</v>
      </c>
      <c r="E680" s="7">
        <f t="shared" si="40"/>
        <v>1081673</v>
      </c>
      <c r="F680" s="7" t="str">
        <f t="shared" si="42"/>
        <v>Bearish</v>
      </c>
      <c r="G680" s="7" t="str">
        <f t="shared" si="43"/>
        <v>Neutral</v>
      </c>
      <c r="H680" s="7" t="str">
        <f t="shared" si="41"/>
        <v>CONFIRMED BEARISH</v>
      </c>
    </row>
    <row r="681" spans="1:8" ht="13.5" x14ac:dyDescent="0.35">
      <c r="A681" s="3">
        <v>42996</v>
      </c>
      <c r="B681" s="2">
        <v>29</v>
      </c>
      <c r="C681" s="2">
        <v>16.127800000000001</v>
      </c>
      <c r="D681" s="2">
        <v>3850</v>
      </c>
      <c r="E681" s="7">
        <f t="shared" si="40"/>
        <v>1077823</v>
      </c>
      <c r="F681" s="7" t="str">
        <f t="shared" si="42"/>
        <v>Bearish</v>
      </c>
      <c r="G681" s="7" t="str">
        <f t="shared" si="43"/>
        <v>Neutral</v>
      </c>
      <c r="H681" s="7" t="str">
        <f t="shared" si="41"/>
        <v>CONFIRMED BEARISH</v>
      </c>
    </row>
    <row r="682" spans="1:8" ht="13.5" x14ac:dyDescent="0.35">
      <c r="A682" s="3">
        <v>42997</v>
      </c>
      <c r="B682" s="2">
        <v>29.34</v>
      </c>
      <c r="C682" s="2">
        <v>16.3169</v>
      </c>
      <c r="D682" s="2">
        <v>8697</v>
      </c>
      <c r="E682" s="7">
        <f t="shared" si="40"/>
        <v>1086520</v>
      </c>
      <c r="F682" s="7" t="str">
        <f t="shared" si="42"/>
        <v>Bearish</v>
      </c>
      <c r="G682" s="7" t="str">
        <f t="shared" si="43"/>
        <v>Neutral</v>
      </c>
      <c r="H682" s="7" t="str">
        <f t="shared" si="41"/>
        <v>CONFIRMED BEARISH</v>
      </c>
    </row>
    <row r="683" spans="1:8" ht="13.5" x14ac:dyDescent="0.35">
      <c r="A683" s="3">
        <v>42998</v>
      </c>
      <c r="B683" s="2">
        <v>30</v>
      </c>
      <c r="C683" s="2">
        <v>16.684000000000001</v>
      </c>
      <c r="D683" s="2">
        <v>1907</v>
      </c>
      <c r="E683" s="7">
        <f t="shared" si="40"/>
        <v>1088427</v>
      </c>
      <c r="F683" s="7" t="str">
        <f t="shared" si="42"/>
        <v>Bearish</v>
      </c>
      <c r="G683" s="7" t="str">
        <f t="shared" si="43"/>
        <v>Neutral</v>
      </c>
      <c r="H683" s="7" t="str">
        <f t="shared" si="41"/>
        <v>CONFIRMED BEARISH</v>
      </c>
    </row>
    <row r="684" spans="1:8" ht="13.5" x14ac:dyDescent="0.35">
      <c r="A684" s="3">
        <v>43000</v>
      </c>
      <c r="B684" s="2">
        <v>30.1</v>
      </c>
      <c r="C684" s="2">
        <v>16.739599999999999</v>
      </c>
      <c r="D684" s="2">
        <v>1470</v>
      </c>
      <c r="E684" s="7">
        <f t="shared" si="40"/>
        <v>1089897</v>
      </c>
      <c r="F684" s="7" t="str">
        <f t="shared" si="42"/>
        <v>Bullish</v>
      </c>
      <c r="G684" s="7" t="str">
        <f t="shared" si="43"/>
        <v>Neutral</v>
      </c>
      <c r="H684" s="7" t="str">
        <f t="shared" si="41"/>
        <v>NEUTRAL</v>
      </c>
    </row>
    <row r="685" spans="1:8" ht="13.5" x14ac:dyDescent="0.35">
      <c r="A685" s="3">
        <v>43003</v>
      </c>
      <c r="B685" s="2">
        <v>30.02</v>
      </c>
      <c r="C685" s="2">
        <v>16.6951</v>
      </c>
      <c r="D685" s="2">
        <v>1403</v>
      </c>
      <c r="E685" s="7">
        <f t="shared" si="40"/>
        <v>1088494</v>
      </c>
      <c r="F685" s="7" t="str">
        <f t="shared" si="42"/>
        <v>Bullish</v>
      </c>
      <c r="G685" s="7" t="str">
        <f t="shared" si="43"/>
        <v>Neutral</v>
      </c>
      <c r="H685" s="7" t="str">
        <f t="shared" si="41"/>
        <v>NEUTRAL</v>
      </c>
    </row>
    <row r="686" spans="1:8" ht="13.5" x14ac:dyDescent="0.35">
      <c r="A686" s="3">
        <v>43004</v>
      </c>
      <c r="B686" s="2">
        <v>30.1</v>
      </c>
      <c r="C686" s="2">
        <v>16.739599999999999</v>
      </c>
      <c r="D686" s="2">
        <v>2420</v>
      </c>
      <c r="E686" s="7">
        <f t="shared" si="40"/>
        <v>1090914</v>
      </c>
      <c r="F686" s="7" t="str">
        <f t="shared" si="42"/>
        <v>Bullish</v>
      </c>
      <c r="G686" s="7" t="str">
        <f t="shared" si="43"/>
        <v>Neutral</v>
      </c>
      <c r="H686" s="7" t="str">
        <f t="shared" si="41"/>
        <v>NEUTRAL</v>
      </c>
    </row>
    <row r="687" spans="1:8" ht="13.5" x14ac:dyDescent="0.35">
      <c r="A687" s="3">
        <v>43005</v>
      </c>
      <c r="B687" s="2">
        <v>30.1</v>
      </c>
      <c r="C687" s="2">
        <v>16.739599999999999</v>
      </c>
      <c r="D687" s="2">
        <v>500</v>
      </c>
      <c r="E687" s="7">
        <f t="shared" si="40"/>
        <v>1090914</v>
      </c>
      <c r="F687" s="7" t="str">
        <f t="shared" si="42"/>
        <v>Bullish</v>
      </c>
      <c r="G687" s="7" t="str">
        <f t="shared" si="43"/>
        <v>Neutral</v>
      </c>
      <c r="H687" s="7" t="str">
        <f t="shared" si="41"/>
        <v>NEUTRAL</v>
      </c>
    </row>
    <row r="688" spans="1:8" ht="13.5" x14ac:dyDescent="0.35">
      <c r="A688" s="3">
        <v>43006</v>
      </c>
      <c r="B688" s="2">
        <v>29.95</v>
      </c>
      <c r="C688" s="2">
        <v>16.656199999999998</v>
      </c>
      <c r="D688" s="2">
        <v>6128</v>
      </c>
      <c r="E688" s="7">
        <f t="shared" si="40"/>
        <v>1084786</v>
      </c>
      <c r="F688" s="7" t="str">
        <f t="shared" si="42"/>
        <v>Bearish</v>
      </c>
      <c r="G688" s="7" t="str">
        <f t="shared" si="43"/>
        <v>Neutral</v>
      </c>
      <c r="H688" s="7" t="str">
        <f t="shared" si="41"/>
        <v>CONFIRMED BEARISH</v>
      </c>
    </row>
    <row r="689" spans="1:8" ht="13.5" x14ac:dyDescent="0.35">
      <c r="A689" s="3">
        <v>43007</v>
      </c>
      <c r="B689" s="2">
        <v>29.7</v>
      </c>
      <c r="C689" s="2">
        <v>16.517099999999999</v>
      </c>
      <c r="D689" s="2">
        <v>3097</v>
      </c>
      <c r="E689" s="7">
        <f t="shared" si="40"/>
        <v>1081689</v>
      </c>
      <c r="F689" s="7" t="str">
        <f t="shared" si="42"/>
        <v>Bearish</v>
      </c>
      <c r="G689" s="7" t="str">
        <f t="shared" si="43"/>
        <v>Neutral</v>
      </c>
      <c r="H689" s="7" t="str">
        <f t="shared" si="41"/>
        <v>CONFIRMED BEARISH</v>
      </c>
    </row>
    <row r="690" spans="1:8" ht="13.5" x14ac:dyDescent="0.35">
      <c r="A690" s="3">
        <v>43010</v>
      </c>
      <c r="B690" s="2">
        <v>29.6</v>
      </c>
      <c r="C690" s="2">
        <v>16.461500000000001</v>
      </c>
      <c r="D690" s="2">
        <v>2128</v>
      </c>
      <c r="E690" s="7">
        <f t="shared" si="40"/>
        <v>1079561</v>
      </c>
      <c r="F690" s="7" t="str">
        <f t="shared" si="42"/>
        <v>Bearish</v>
      </c>
      <c r="G690" s="7" t="str">
        <f t="shared" si="43"/>
        <v>Neutral</v>
      </c>
      <c r="H690" s="7" t="str">
        <f t="shared" si="41"/>
        <v>CONFIRMED BEARISH</v>
      </c>
    </row>
    <row r="691" spans="1:8" ht="13.5" x14ac:dyDescent="0.35">
      <c r="A691" s="3">
        <v>43011</v>
      </c>
      <c r="B691" s="2">
        <v>29.5</v>
      </c>
      <c r="C691" s="2">
        <v>16.405899999999999</v>
      </c>
      <c r="D691" s="2">
        <v>4030</v>
      </c>
      <c r="E691" s="7">
        <f t="shared" si="40"/>
        <v>1075531</v>
      </c>
      <c r="F691" s="7" t="str">
        <f t="shared" si="42"/>
        <v>Bearish</v>
      </c>
      <c r="G691" s="7" t="str">
        <f t="shared" si="43"/>
        <v>Neutral</v>
      </c>
      <c r="H691" s="7" t="str">
        <f t="shared" si="41"/>
        <v>CONFIRMED BEARISH</v>
      </c>
    </row>
    <row r="692" spans="1:8" ht="13.5" x14ac:dyDescent="0.35">
      <c r="A692" s="3">
        <v>43012</v>
      </c>
      <c r="B692" s="2">
        <v>29.44</v>
      </c>
      <c r="C692" s="2">
        <v>16.372499999999999</v>
      </c>
      <c r="D692" s="2">
        <v>3028</v>
      </c>
      <c r="E692" s="7">
        <f t="shared" si="40"/>
        <v>1072503</v>
      </c>
      <c r="F692" s="7" t="str">
        <f t="shared" si="42"/>
        <v>Bearish</v>
      </c>
      <c r="G692" s="7" t="str">
        <f t="shared" si="43"/>
        <v>Neutral</v>
      </c>
      <c r="H692" s="7" t="str">
        <f t="shared" si="41"/>
        <v>CONFIRMED BEARISH</v>
      </c>
    </row>
    <row r="693" spans="1:8" ht="13.5" x14ac:dyDescent="0.35">
      <c r="A693" s="3">
        <v>43013</v>
      </c>
      <c r="B693" s="2">
        <v>29</v>
      </c>
      <c r="C693" s="2">
        <v>16.127800000000001</v>
      </c>
      <c r="D693" s="2">
        <v>1035</v>
      </c>
      <c r="E693" s="7">
        <f t="shared" si="40"/>
        <v>1071468</v>
      </c>
      <c r="F693" s="7" t="str">
        <f t="shared" si="42"/>
        <v>Bearish</v>
      </c>
      <c r="G693" s="7" t="str">
        <f t="shared" si="43"/>
        <v>Neutral</v>
      </c>
      <c r="H693" s="7" t="str">
        <f t="shared" si="41"/>
        <v>CONFIRMED BEARISH</v>
      </c>
    </row>
    <row r="694" spans="1:8" ht="13.5" x14ac:dyDescent="0.35">
      <c r="A694" s="3">
        <v>43014</v>
      </c>
      <c r="B694" s="2">
        <v>29</v>
      </c>
      <c r="C694" s="2">
        <v>16.127800000000001</v>
      </c>
      <c r="D694" s="2">
        <v>335</v>
      </c>
      <c r="E694" s="7">
        <f t="shared" si="40"/>
        <v>1071468</v>
      </c>
      <c r="F694" s="7" t="str">
        <f t="shared" si="42"/>
        <v>Bearish</v>
      </c>
      <c r="G694" s="7" t="str">
        <f t="shared" si="43"/>
        <v>Neutral</v>
      </c>
      <c r="H694" s="7" t="str">
        <f t="shared" si="41"/>
        <v>CONFIRMED BEARISH</v>
      </c>
    </row>
    <row r="695" spans="1:8" ht="13.5" x14ac:dyDescent="0.35">
      <c r="A695" s="3">
        <v>43017</v>
      </c>
      <c r="B695" s="2">
        <v>28.9</v>
      </c>
      <c r="C695" s="2">
        <v>16.072199999999999</v>
      </c>
      <c r="D695" s="2">
        <v>16234</v>
      </c>
      <c r="E695" s="7">
        <f t="shared" si="40"/>
        <v>1055234</v>
      </c>
      <c r="F695" s="7" t="str">
        <f t="shared" si="42"/>
        <v>Bearish</v>
      </c>
      <c r="G695" s="7" t="str">
        <f t="shared" si="43"/>
        <v>Weak</v>
      </c>
      <c r="H695" s="7" t="str">
        <f t="shared" si="41"/>
        <v>CONFIRMED BEARISH</v>
      </c>
    </row>
    <row r="696" spans="1:8" ht="13.5" x14ac:dyDescent="0.35">
      <c r="A696" s="3">
        <v>43018</v>
      </c>
      <c r="B696" s="2">
        <v>28.69</v>
      </c>
      <c r="C696" s="2">
        <v>15.955399999999999</v>
      </c>
      <c r="D696" s="2">
        <v>6199</v>
      </c>
      <c r="E696" s="7">
        <f t="shared" si="40"/>
        <v>1049035</v>
      </c>
      <c r="F696" s="7" t="str">
        <f t="shared" si="42"/>
        <v>Bearish</v>
      </c>
      <c r="G696" s="7" t="str">
        <f t="shared" si="43"/>
        <v>Weak</v>
      </c>
      <c r="H696" s="7" t="str">
        <f t="shared" si="41"/>
        <v>CONFIRMED BEARISH</v>
      </c>
    </row>
    <row r="697" spans="1:8" ht="13.5" x14ac:dyDescent="0.35">
      <c r="A697" s="3">
        <v>43019</v>
      </c>
      <c r="B697" s="2">
        <v>28.42</v>
      </c>
      <c r="C697" s="2">
        <v>15.805300000000001</v>
      </c>
      <c r="D697" s="2">
        <v>1784</v>
      </c>
      <c r="E697" s="7">
        <f t="shared" si="40"/>
        <v>1047251</v>
      </c>
      <c r="F697" s="7" t="str">
        <f t="shared" si="42"/>
        <v>Bearish</v>
      </c>
      <c r="G697" s="7" t="str">
        <f t="shared" si="43"/>
        <v>Weak</v>
      </c>
      <c r="H697" s="7" t="str">
        <f t="shared" si="41"/>
        <v>CONFIRMED BEARISH</v>
      </c>
    </row>
    <row r="698" spans="1:8" ht="13.5" x14ac:dyDescent="0.35">
      <c r="A698" s="3">
        <v>43020</v>
      </c>
      <c r="B698" s="2">
        <v>27.8</v>
      </c>
      <c r="C698" s="2">
        <v>15.4605</v>
      </c>
      <c r="D698" s="2">
        <v>1477</v>
      </c>
      <c r="E698" s="7">
        <f t="shared" si="40"/>
        <v>1045774</v>
      </c>
      <c r="F698" s="7" t="str">
        <f t="shared" si="42"/>
        <v>Bearish</v>
      </c>
      <c r="G698" s="7" t="str">
        <f t="shared" si="43"/>
        <v>Weak</v>
      </c>
      <c r="H698" s="7" t="str">
        <f t="shared" si="41"/>
        <v>CONFIRMED BEARISH</v>
      </c>
    </row>
    <row r="699" spans="1:8" ht="13.5" x14ac:dyDescent="0.35">
      <c r="A699" s="3">
        <v>43021</v>
      </c>
      <c r="B699" s="2">
        <v>28</v>
      </c>
      <c r="C699" s="2">
        <v>15.5717</v>
      </c>
      <c r="D699" s="2">
        <v>4704</v>
      </c>
      <c r="E699" s="7">
        <f t="shared" si="40"/>
        <v>1050478</v>
      </c>
      <c r="F699" s="7" t="str">
        <f t="shared" si="42"/>
        <v>Bearish</v>
      </c>
      <c r="G699" s="7" t="str">
        <f t="shared" si="43"/>
        <v>Neutral</v>
      </c>
      <c r="H699" s="7" t="str">
        <f t="shared" si="41"/>
        <v>CONFIRMED BEARISH</v>
      </c>
    </row>
    <row r="700" spans="1:8" ht="13.5" x14ac:dyDescent="0.35">
      <c r="A700" s="3">
        <v>43024</v>
      </c>
      <c r="B700" s="2">
        <v>27.6</v>
      </c>
      <c r="C700" s="2">
        <v>15.349299999999999</v>
      </c>
      <c r="D700" s="2">
        <v>3668</v>
      </c>
      <c r="E700" s="7">
        <f t="shared" si="40"/>
        <v>1046810</v>
      </c>
      <c r="F700" s="7" t="str">
        <f t="shared" si="42"/>
        <v>Bearish</v>
      </c>
      <c r="G700" s="7" t="str">
        <f t="shared" si="43"/>
        <v>Neutral</v>
      </c>
      <c r="H700" s="7" t="str">
        <f t="shared" si="41"/>
        <v>CONFIRMED BEARISH</v>
      </c>
    </row>
    <row r="701" spans="1:8" ht="13.5" x14ac:dyDescent="0.35">
      <c r="A701" s="3">
        <v>43025</v>
      </c>
      <c r="B701" s="2">
        <v>27.8</v>
      </c>
      <c r="C701" s="2">
        <v>15.4605</v>
      </c>
      <c r="D701" s="2">
        <v>7762</v>
      </c>
      <c r="E701" s="7">
        <f t="shared" si="40"/>
        <v>1054572</v>
      </c>
      <c r="F701" s="7" t="str">
        <f t="shared" si="42"/>
        <v>Bullish</v>
      </c>
      <c r="G701" s="7" t="str">
        <f t="shared" si="43"/>
        <v>Neutral</v>
      </c>
      <c r="H701" s="7" t="str">
        <f t="shared" si="41"/>
        <v>BULLISH DIVERGENCE</v>
      </c>
    </row>
    <row r="702" spans="1:8" ht="13.5" x14ac:dyDescent="0.35">
      <c r="A702" s="3">
        <v>43026</v>
      </c>
      <c r="B702" s="2">
        <v>27.8</v>
      </c>
      <c r="C702" s="2">
        <v>15.4605</v>
      </c>
      <c r="D702" s="2">
        <v>414</v>
      </c>
      <c r="E702" s="7">
        <f t="shared" si="40"/>
        <v>1054572</v>
      </c>
      <c r="F702" s="7" t="str">
        <f t="shared" si="42"/>
        <v>Bullish</v>
      </c>
      <c r="G702" s="7" t="str">
        <f t="shared" si="43"/>
        <v>Neutral</v>
      </c>
      <c r="H702" s="7" t="str">
        <f t="shared" si="41"/>
        <v>BULLISH DIVERGENCE</v>
      </c>
    </row>
    <row r="703" spans="1:8" ht="13.5" x14ac:dyDescent="0.35">
      <c r="A703" s="3">
        <v>43027</v>
      </c>
      <c r="B703" s="2">
        <v>27.6</v>
      </c>
      <c r="C703" s="2">
        <v>15.349299999999999</v>
      </c>
      <c r="D703" s="2">
        <v>2039</v>
      </c>
      <c r="E703" s="7">
        <f t="shared" si="40"/>
        <v>1052533</v>
      </c>
      <c r="F703" s="7" t="str">
        <f t="shared" si="42"/>
        <v>Bullish</v>
      </c>
      <c r="G703" s="7" t="str">
        <f t="shared" si="43"/>
        <v>Neutral</v>
      </c>
      <c r="H703" s="7" t="str">
        <f t="shared" si="41"/>
        <v>BULLISH DIVERGENCE</v>
      </c>
    </row>
    <row r="704" spans="1:8" ht="13.5" x14ac:dyDescent="0.35">
      <c r="A704" s="3">
        <v>43028</v>
      </c>
      <c r="B704" s="2">
        <v>27.29</v>
      </c>
      <c r="C704" s="2">
        <v>15.1769</v>
      </c>
      <c r="D704" s="2">
        <v>1612</v>
      </c>
      <c r="E704" s="7">
        <f t="shared" si="40"/>
        <v>1050921</v>
      </c>
      <c r="F704" s="7" t="str">
        <f t="shared" si="42"/>
        <v>Bullish</v>
      </c>
      <c r="G704" s="7" t="str">
        <f t="shared" si="43"/>
        <v>Neutral</v>
      </c>
      <c r="H704" s="7" t="str">
        <f t="shared" si="41"/>
        <v>BULLISH DIVERGENCE</v>
      </c>
    </row>
    <row r="705" spans="1:8" ht="13.5" x14ac:dyDescent="0.35">
      <c r="A705" s="3">
        <v>43031</v>
      </c>
      <c r="B705" s="2">
        <v>27</v>
      </c>
      <c r="C705" s="2">
        <v>15.015599999999999</v>
      </c>
      <c r="D705" s="2">
        <v>8035</v>
      </c>
      <c r="E705" s="7">
        <f t="shared" si="40"/>
        <v>1042886</v>
      </c>
      <c r="F705" s="7" t="str">
        <f t="shared" si="42"/>
        <v>Bearish</v>
      </c>
      <c r="G705" s="7" t="str">
        <f t="shared" si="43"/>
        <v>Neutral</v>
      </c>
      <c r="H705" s="7" t="str">
        <f t="shared" si="41"/>
        <v>CONFIRMED BEARISH</v>
      </c>
    </row>
    <row r="706" spans="1:8" ht="13.5" x14ac:dyDescent="0.35">
      <c r="A706" s="3">
        <v>43032</v>
      </c>
      <c r="B706" s="2">
        <v>26.49</v>
      </c>
      <c r="C706" s="2">
        <v>14.731999999999999</v>
      </c>
      <c r="D706" s="2">
        <v>2795</v>
      </c>
      <c r="E706" s="7">
        <f t="shared" si="40"/>
        <v>1040091</v>
      </c>
      <c r="F706" s="7" t="str">
        <f t="shared" si="42"/>
        <v>Bearish</v>
      </c>
      <c r="G706" s="7" t="str">
        <f t="shared" si="43"/>
        <v>Neutral</v>
      </c>
      <c r="H706" s="7" t="str">
        <f t="shared" si="41"/>
        <v>CONFIRMED BEARISH</v>
      </c>
    </row>
    <row r="707" spans="1:8" ht="13.5" x14ac:dyDescent="0.35">
      <c r="A707" s="3">
        <v>43033</v>
      </c>
      <c r="B707" s="2">
        <v>25.52</v>
      </c>
      <c r="C707" s="2">
        <v>14.192500000000001</v>
      </c>
      <c r="D707" s="2">
        <v>3123</v>
      </c>
      <c r="E707" s="7">
        <f t="shared" si="40"/>
        <v>1036968</v>
      </c>
      <c r="F707" s="7" t="str">
        <f t="shared" si="42"/>
        <v>Bearish</v>
      </c>
      <c r="G707" s="7" t="str">
        <f t="shared" si="43"/>
        <v>Neutral</v>
      </c>
      <c r="H707" s="7" t="str">
        <f t="shared" si="41"/>
        <v>CONFIRMED BEARISH</v>
      </c>
    </row>
    <row r="708" spans="1:8" ht="13.5" x14ac:dyDescent="0.35">
      <c r="A708" s="3">
        <v>43034</v>
      </c>
      <c r="B708" s="2">
        <v>26.32</v>
      </c>
      <c r="C708" s="2">
        <v>14.6374</v>
      </c>
      <c r="D708" s="2">
        <v>14426</v>
      </c>
      <c r="E708" s="7">
        <f t="shared" ref="E708:E771" si="44">IF(B708&gt;B707,E707+D708,IF(B708&lt;B707,E707-D708,E707))</f>
        <v>1051394</v>
      </c>
      <c r="F708" s="7" t="str">
        <f t="shared" si="42"/>
        <v>Bearish</v>
      </c>
      <c r="G708" s="7" t="str">
        <f t="shared" si="43"/>
        <v>Neutral</v>
      </c>
      <c r="H708" s="7" t="str">
        <f t="shared" si="41"/>
        <v>CONFIRMED BEARISH</v>
      </c>
    </row>
    <row r="709" spans="1:8" ht="13.5" x14ac:dyDescent="0.35">
      <c r="A709" s="3">
        <v>43035</v>
      </c>
      <c r="B709" s="2">
        <v>26.9</v>
      </c>
      <c r="C709" s="2">
        <v>14.96</v>
      </c>
      <c r="D709" s="2">
        <v>4489</v>
      </c>
      <c r="E709" s="7">
        <f t="shared" si="44"/>
        <v>1055883</v>
      </c>
      <c r="F709" s="7" t="str">
        <f t="shared" si="42"/>
        <v>Bullish</v>
      </c>
      <c r="G709" s="7" t="str">
        <f t="shared" si="43"/>
        <v>Neutral</v>
      </c>
      <c r="H709" s="7" t="str">
        <f t="shared" si="41"/>
        <v>BULLISH DIVERGENCE</v>
      </c>
    </row>
    <row r="710" spans="1:8" ht="13.5" x14ac:dyDescent="0.35">
      <c r="A710" s="3">
        <v>43038</v>
      </c>
      <c r="B710" s="2">
        <v>26.5</v>
      </c>
      <c r="C710" s="2">
        <v>14.737500000000001</v>
      </c>
      <c r="D710" s="2">
        <v>2463</v>
      </c>
      <c r="E710" s="7">
        <f t="shared" si="44"/>
        <v>1053420</v>
      </c>
      <c r="F710" s="7" t="str">
        <f t="shared" si="42"/>
        <v>Bullish</v>
      </c>
      <c r="G710" s="7" t="str">
        <f t="shared" si="43"/>
        <v>Neutral</v>
      </c>
      <c r="H710" s="7" t="str">
        <f t="shared" si="41"/>
        <v>BULLISH DIVERGENCE</v>
      </c>
    </row>
    <row r="711" spans="1:8" ht="13.5" x14ac:dyDescent="0.35">
      <c r="A711" s="3">
        <v>43039</v>
      </c>
      <c r="B711" s="2">
        <v>26.85</v>
      </c>
      <c r="C711" s="2">
        <v>14.9322</v>
      </c>
      <c r="D711" s="2">
        <v>4156</v>
      </c>
      <c r="E711" s="7">
        <f t="shared" si="44"/>
        <v>1057576</v>
      </c>
      <c r="F711" s="7" t="str">
        <f t="shared" si="42"/>
        <v>Bullish</v>
      </c>
      <c r="G711" s="7" t="str">
        <f t="shared" si="43"/>
        <v>Neutral</v>
      </c>
      <c r="H711" s="7" t="str">
        <f t="shared" ref="H711:H774" si="45">IF(AND(B711&gt;E706,E711&gt;E706),"CONFIRMED BULLISH", IF(AND(B711&lt;B706,E711&lt;E706),"CONFIRMED BEARISH", IF(AND(B711&gt;B706,E711&lt;E706),"BEARISH DIVERGENCE",IF(AND(B711&lt;B706,E711&gt;E706),"BULLISH DIVERGENCE","NEUTRAL"))))</f>
        <v>NEUTRAL</v>
      </c>
    </row>
    <row r="712" spans="1:8" ht="13.5" x14ac:dyDescent="0.35">
      <c r="A712" s="3">
        <v>43040</v>
      </c>
      <c r="B712" s="2">
        <v>26.89</v>
      </c>
      <c r="C712" s="2">
        <v>14.9544</v>
      </c>
      <c r="D712" s="2">
        <v>389</v>
      </c>
      <c r="E712" s="7">
        <f t="shared" si="44"/>
        <v>1057965</v>
      </c>
      <c r="F712" s="7" t="str">
        <f t="shared" ref="F712:F775" si="46">IF(E712&gt;E707,"Bullish",IF(E712&lt;E707,"Bearish","Neutral"))</f>
        <v>Bullish</v>
      </c>
      <c r="G712" s="7" t="str">
        <f t="shared" ref="G712:G775" si="47">IF((E712-E707)/E707&gt;0.02,"Strong",IF((E712-E707)/E707&lt;-0.02,"Weak","Neutral"))</f>
        <v>Strong</v>
      </c>
      <c r="H712" s="7" t="str">
        <f t="shared" si="45"/>
        <v>NEUTRAL</v>
      </c>
    </row>
    <row r="713" spans="1:8" ht="13.5" x14ac:dyDescent="0.35">
      <c r="A713" s="3">
        <v>43041</v>
      </c>
      <c r="B713" s="2">
        <v>26.75</v>
      </c>
      <c r="C713" s="2">
        <v>14.8766</v>
      </c>
      <c r="D713" s="2">
        <v>933</v>
      </c>
      <c r="E713" s="7">
        <f t="shared" si="44"/>
        <v>1057032</v>
      </c>
      <c r="F713" s="7" t="str">
        <f t="shared" si="46"/>
        <v>Bullish</v>
      </c>
      <c r="G713" s="7" t="str">
        <f t="shared" si="47"/>
        <v>Neutral</v>
      </c>
      <c r="H713" s="7" t="str">
        <f t="shared" si="45"/>
        <v>NEUTRAL</v>
      </c>
    </row>
    <row r="714" spans="1:8" ht="13.5" x14ac:dyDescent="0.35">
      <c r="A714" s="3">
        <v>43042</v>
      </c>
      <c r="B714" s="2">
        <v>26.84</v>
      </c>
      <c r="C714" s="2">
        <v>14.926600000000001</v>
      </c>
      <c r="D714" s="2">
        <v>1381</v>
      </c>
      <c r="E714" s="7">
        <f t="shared" si="44"/>
        <v>1058413</v>
      </c>
      <c r="F714" s="7" t="str">
        <f t="shared" si="46"/>
        <v>Bullish</v>
      </c>
      <c r="G714" s="7" t="str">
        <f t="shared" si="47"/>
        <v>Neutral</v>
      </c>
      <c r="H714" s="7" t="str">
        <f t="shared" si="45"/>
        <v>BULLISH DIVERGENCE</v>
      </c>
    </row>
    <row r="715" spans="1:8" ht="13.5" x14ac:dyDescent="0.35">
      <c r="A715" s="3">
        <v>43045</v>
      </c>
      <c r="B715" s="2">
        <v>27.6</v>
      </c>
      <c r="C715" s="2">
        <v>15.349299999999999</v>
      </c>
      <c r="D715" s="2">
        <v>16862</v>
      </c>
      <c r="E715" s="7">
        <f t="shared" si="44"/>
        <v>1075275</v>
      </c>
      <c r="F715" s="7" t="str">
        <f t="shared" si="46"/>
        <v>Bullish</v>
      </c>
      <c r="G715" s="7" t="str">
        <f t="shared" si="47"/>
        <v>Strong</v>
      </c>
      <c r="H715" s="7" t="str">
        <f t="shared" si="45"/>
        <v>NEUTRAL</v>
      </c>
    </row>
    <row r="716" spans="1:8" ht="13.5" x14ac:dyDescent="0.35">
      <c r="A716" s="3">
        <v>43046</v>
      </c>
      <c r="B716" s="2">
        <v>29.15</v>
      </c>
      <c r="C716" s="2">
        <v>16.211300000000001</v>
      </c>
      <c r="D716" s="2">
        <v>10630</v>
      </c>
      <c r="E716" s="7">
        <f t="shared" si="44"/>
        <v>1085905</v>
      </c>
      <c r="F716" s="7" t="str">
        <f t="shared" si="46"/>
        <v>Bullish</v>
      </c>
      <c r="G716" s="7" t="str">
        <f t="shared" si="47"/>
        <v>Strong</v>
      </c>
      <c r="H716" s="7" t="str">
        <f t="shared" si="45"/>
        <v>NEUTRAL</v>
      </c>
    </row>
    <row r="717" spans="1:8" ht="13.5" x14ac:dyDescent="0.35">
      <c r="A717" s="3">
        <v>43047</v>
      </c>
      <c r="B717" s="2">
        <v>30.35</v>
      </c>
      <c r="C717" s="2">
        <v>16.878599999999999</v>
      </c>
      <c r="D717" s="2">
        <v>17909</v>
      </c>
      <c r="E717" s="7">
        <f t="shared" si="44"/>
        <v>1103814</v>
      </c>
      <c r="F717" s="7" t="str">
        <f t="shared" si="46"/>
        <v>Bullish</v>
      </c>
      <c r="G717" s="7" t="str">
        <f t="shared" si="47"/>
        <v>Strong</v>
      </c>
      <c r="H717" s="7" t="str">
        <f t="shared" si="45"/>
        <v>NEUTRAL</v>
      </c>
    </row>
    <row r="718" spans="1:8" ht="13.5" x14ac:dyDescent="0.35">
      <c r="A718" s="3">
        <v>43048</v>
      </c>
      <c r="B718" s="2">
        <v>29.9</v>
      </c>
      <c r="C718" s="2">
        <v>16.628399999999999</v>
      </c>
      <c r="D718" s="2">
        <v>4275</v>
      </c>
      <c r="E718" s="7">
        <f t="shared" si="44"/>
        <v>1099539</v>
      </c>
      <c r="F718" s="7" t="str">
        <f t="shared" si="46"/>
        <v>Bullish</v>
      </c>
      <c r="G718" s="7" t="str">
        <f t="shared" si="47"/>
        <v>Strong</v>
      </c>
      <c r="H718" s="7" t="str">
        <f t="shared" si="45"/>
        <v>NEUTRAL</v>
      </c>
    </row>
    <row r="719" spans="1:8" ht="13.5" x14ac:dyDescent="0.35">
      <c r="A719" s="3">
        <v>43049</v>
      </c>
      <c r="B719" s="2">
        <v>29.5</v>
      </c>
      <c r="C719" s="2">
        <v>16.405899999999999</v>
      </c>
      <c r="D719" s="2">
        <v>1566</v>
      </c>
      <c r="E719" s="7">
        <f t="shared" si="44"/>
        <v>1097973</v>
      </c>
      <c r="F719" s="7" t="str">
        <f t="shared" si="46"/>
        <v>Bullish</v>
      </c>
      <c r="G719" s="7" t="str">
        <f t="shared" si="47"/>
        <v>Strong</v>
      </c>
      <c r="H719" s="7" t="str">
        <f t="shared" si="45"/>
        <v>NEUTRAL</v>
      </c>
    </row>
    <row r="720" spans="1:8" ht="13.5" x14ac:dyDescent="0.35">
      <c r="A720" s="3">
        <v>43052</v>
      </c>
      <c r="B720" s="2">
        <v>29.42</v>
      </c>
      <c r="C720" s="2">
        <v>16.3614</v>
      </c>
      <c r="D720" s="2">
        <v>539</v>
      </c>
      <c r="E720" s="7">
        <f t="shared" si="44"/>
        <v>1097434</v>
      </c>
      <c r="F720" s="7" t="str">
        <f t="shared" si="46"/>
        <v>Bullish</v>
      </c>
      <c r="G720" s="7" t="str">
        <f t="shared" si="47"/>
        <v>Strong</v>
      </c>
      <c r="H720" s="7" t="str">
        <f t="shared" si="45"/>
        <v>NEUTRAL</v>
      </c>
    </row>
    <row r="721" spans="1:8" ht="13.5" x14ac:dyDescent="0.35">
      <c r="A721" s="3">
        <v>43053</v>
      </c>
      <c r="B721" s="2">
        <v>29</v>
      </c>
      <c r="C721" s="2">
        <v>16.127800000000001</v>
      </c>
      <c r="D721" s="2">
        <v>1793</v>
      </c>
      <c r="E721" s="7">
        <f t="shared" si="44"/>
        <v>1095641</v>
      </c>
      <c r="F721" s="7" t="str">
        <f t="shared" si="46"/>
        <v>Bullish</v>
      </c>
      <c r="G721" s="7" t="str">
        <f t="shared" si="47"/>
        <v>Neutral</v>
      </c>
      <c r="H721" s="7" t="str">
        <f t="shared" si="45"/>
        <v>BULLISH DIVERGENCE</v>
      </c>
    </row>
    <row r="722" spans="1:8" ht="13.5" x14ac:dyDescent="0.35">
      <c r="A722" s="3">
        <v>43054</v>
      </c>
      <c r="B722" s="2">
        <v>28.5</v>
      </c>
      <c r="C722" s="2">
        <v>15.8498</v>
      </c>
      <c r="D722" s="2">
        <v>2725</v>
      </c>
      <c r="E722" s="7">
        <f t="shared" si="44"/>
        <v>1092916</v>
      </c>
      <c r="F722" s="7" t="str">
        <f t="shared" si="46"/>
        <v>Bearish</v>
      </c>
      <c r="G722" s="7" t="str">
        <f t="shared" si="47"/>
        <v>Neutral</v>
      </c>
      <c r="H722" s="7" t="str">
        <f t="shared" si="45"/>
        <v>CONFIRMED BEARISH</v>
      </c>
    </row>
    <row r="723" spans="1:8" ht="13.5" x14ac:dyDescent="0.35">
      <c r="A723" s="3">
        <v>43055</v>
      </c>
      <c r="B723" s="2">
        <v>28.5</v>
      </c>
      <c r="C723" s="2">
        <v>15.8498</v>
      </c>
      <c r="D723" s="2">
        <v>2605</v>
      </c>
      <c r="E723" s="7">
        <f t="shared" si="44"/>
        <v>1092916</v>
      </c>
      <c r="F723" s="7" t="str">
        <f t="shared" si="46"/>
        <v>Bearish</v>
      </c>
      <c r="G723" s="7" t="str">
        <f t="shared" si="47"/>
        <v>Neutral</v>
      </c>
      <c r="H723" s="7" t="str">
        <f t="shared" si="45"/>
        <v>CONFIRMED BEARISH</v>
      </c>
    </row>
    <row r="724" spans="1:8" ht="13.5" x14ac:dyDescent="0.35">
      <c r="A724" s="3">
        <v>43056</v>
      </c>
      <c r="B724" s="2">
        <v>28.25</v>
      </c>
      <c r="C724" s="2">
        <v>15.710800000000001</v>
      </c>
      <c r="D724" s="2">
        <v>5260</v>
      </c>
      <c r="E724" s="7">
        <f t="shared" si="44"/>
        <v>1087656</v>
      </c>
      <c r="F724" s="7" t="str">
        <f t="shared" si="46"/>
        <v>Bearish</v>
      </c>
      <c r="G724" s="7" t="str">
        <f t="shared" si="47"/>
        <v>Neutral</v>
      </c>
      <c r="H724" s="7" t="str">
        <f t="shared" si="45"/>
        <v>CONFIRMED BEARISH</v>
      </c>
    </row>
    <row r="725" spans="1:8" ht="13.5" x14ac:dyDescent="0.35">
      <c r="A725" s="3">
        <v>43059</v>
      </c>
      <c r="B725" s="2">
        <v>28.24</v>
      </c>
      <c r="C725" s="2">
        <v>15.7052</v>
      </c>
      <c r="D725" s="2">
        <v>695</v>
      </c>
      <c r="E725" s="7">
        <f t="shared" si="44"/>
        <v>1086961</v>
      </c>
      <c r="F725" s="7" t="str">
        <f t="shared" si="46"/>
        <v>Bearish</v>
      </c>
      <c r="G725" s="7" t="str">
        <f t="shared" si="47"/>
        <v>Neutral</v>
      </c>
      <c r="H725" s="7" t="str">
        <f t="shared" si="45"/>
        <v>CONFIRMED BEARISH</v>
      </c>
    </row>
    <row r="726" spans="1:8" ht="13.5" x14ac:dyDescent="0.35">
      <c r="A726" s="3">
        <v>43060</v>
      </c>
      <c r="B726" s="2">
        <v>28.25</v>
      </c>
      <c r="C726" s="2">
        <v>15.710800000000001</v>
      </c>
      <c r="D726" s="2">
        <v>951</v>
      </c>
      <c r="E726" s="7">
        <f t="shared" si="44"/>
        <v>1087912</v>
      </c>
      <c r="F726" s="7" t="str">
        <f t="shared" si="46"/>
        <v>Bearish</v>
      </c>
      <c r="G726" s="7" t="str">
        <f t="shared" si="47"/>
        <v>Neutral</v>
      </c>
      <c r="H726" s="7" t="str">
        <f t="shared" si="45"/>
        <v>CONFIRMED BEARISH</v>
      </c>
    </row>
    <row r="727" spans="1:8" ht="13.5" x14ac:dyDescent="0.35">
      <c r="A727" s="3">
        <v>43061</v>
      </c>
      <c r="B727" s="2">
        <v>27.61</v>
      </c>
      <c r="C727" s="2">
        <v>15.354799999999999</v>
      </c>
      <c r="D727" s="2">
        <v>677</v>
      </c>
      <c r="E727" s="7">
        <f t="shared" si="44"/>
        <v>1087235</v>
      </c>
      <c r="F727" s="7" t="str">
        <f t="shared" si="46"/>
        <v>Bearish</v>
      </c>
      <c r="G727" s="7" t="str">
        <f t="shared" si="47"/>
        <v>Neutral</v>
      </c>
      <c r="H727" s="7" t="str">
        <f t="shared" si="45"/>
        <v>CONFIRMED BEARISH</v>
      </c>
    </row>
    <row r="728" spans="1:8" ht="13.5" x14ac:dyDescent="0.35">
      <c r="A728" s="3">
        <v>43062</v>
      </c>
      <c r="B728" s="2">
        <v>27.7</v>
      </c>
      <c r="C728" s="2">
        <v>15.4049</v>
      </c>
      <c r="D728" s="2">
        <v>6522</v>
      </c>
      <c r="E728" s="7">
        <f t="shared" si="44"/>
        <v>1093757</v>
      </c>
      <c r="F728" s="7" t="str">
        <f t="shared" si="46"/>
        <v>Bullish</v>
      </c>
      <c r="G728" s="7" t="str">
        <f t="shared" si="47"/>
        <v>Neutral</v>
      </c>
      <c r="H728" s="7" t="str">
        <f t="shared" si="45"/>
        <v>BULLISH DIVERGENCE</v>
      </c>
    </row>
    <row r="729" spans="1:8" ht="13.5" x14ac:dyDescent="0.35">
      <c r="A729" s="3">
        <v>43063</v>
      </c>
      <c r="B729" s="2">
        <v>27.89</v>
      </c>
      <c r="C729" s="2">
        <v>15.5105</v>
      </c>
      <c r="D729" s="2">
        <v>1994</v>
      </c>
      <c r="E729" s="7">
        <f t="shared" si="44"/>
        <v>1095751</v>
      </c>
      <c r="F729" s="7" t="str">
        <f t="shared" si="46"/>
        <v>Bullish</v>
      </c>
      <c r="G729" s="7" t="str">
        <f t="shared" si="47"/>
        <v>Neutral</v>
      </c>
      <c r="H729" s="7" t="str">
        <f t="shared" si="45"/>
        <v>BULLISH DIVERGENCE</v>
      </c>
    </row>
    <row r="730" spans="1:8" ht="13.5" x14ac:dyDescent="0.35">
      <c r="A730" s="3">
        <v>43066</v>
      </c>
      <c r="B730" s="2">
        <v>27.84</v>
      </c>
      <c r="C730" s="2">
        <v>15.482699999999999</v>
      </c>
      <c r="D730" s="2">
        <v>1764</v>
      </c>
      <c r="E730" s="7">
        <f t="shared" si="44"/>
        <v>1093987</v>
      </c>
      <c r="F730" s="7" t="str">
        <f t="shared" si="46"/>
        <v>Bullish</v>
      </c>
      <c r="G730" s="7" t="str">
        <f t="shared" si="47"/>
        <v>Neutral</v>
      </c>
      <c r="H730" s="7" t="str">
        <f t="shared" si="45"/>
        <v>BULLISH DIVERGENCE</v>
      </c>
    </row>
    <row r="731" spans="1:8" ht="13.5" x14ac:dyDescent="0.35">
      <c r="A731" s="3">
        <v>43067</v>
      </c>
      <c r="B731" s="2">
        <v>28.46</v>
      </c>
      <c r="C731" s="2">
        <v>15.827500000000001</v>
      </c>
      <c r="D731" s="2">
        <v>10363</v>
      </c>
      <c r="E731" s="7">
        <f t="shared" si="44"/>
        <v>1104350</v>
      </c>
      <c r="F731" s="7" t="str">
        <f t="shared" si="46"/>
        <v>Bullish</v>
      </c>
      <c r="G731" s="7" t="str">
        <f t="shared" si="47"/>
        <v>Neutral</v>
      </c>
      <c r="H731" s="7" t="str">
        <f t="shared" si="45"/>
        <v>NEUTRAL</v>
      </c>
    </row>
    <row r="732" spans="1:8" ht="13.5" x14ac:dyDescent="0.35">
      <c r="A732" s="3">
        <v>43068</v>
      </c>
      <c r="B732" s="2">
        <v>28.39</v>
      </c>
      <c r="C732" s="2">
        <v>15.788600000000001</v>
      </c>
      <c r="D732" s="2">
        <v>596</v>
      </c>
      <c r="E732" s="7">
        <f t="shared" si="44"/>
        <v>1103754</v>
      </c>
      <c r="F732" s="7" t="str">
        <f t="shared" si="46"/>
        <v>Bullish</v>
      </c>
      <c r="G732" s="7" t="str">
        <f t="shared" si="47"/>
        <v>Neutral</v>
      </c>
      <c r="H732" s="7" t="str">
        <f t="shared" si="45"/>
        <v>NEUTRAL</v>
      </c>
    </row>
    <row r="733" spans="1:8" ht="13.5" x14ac:dyDescent="0.35">
      <c r="A733" s="3">
        <v>43069</v>
      </c>
      <c r="B733" s="2">
        <v>28.29</v>
      </c>
      <c r="C733" s="2">
        <v>15.733000000000001</v>
      </c>
      <c r="D733" s="2">
        <v>823</v>
      </c>
      <c r="E733" s="7">
        <f t="shared" si="44"/>
        <v>1102931</v>
      </c>
      <c r="F733" s="7" t="str">
        <f t="shared" si="46"/>
        <v>Bullish</v>
      </c>
      <c r="G733" s="7" t="str">
        <f t="shared" si="47"/>
        <v>Neutral</v>
      </c>
      <c r="H733" s="7" t="str">
        <f t="shared" si="45"/>
        <v>NEUTRAL</v>
      </c>
    </row>
    <row r="734" spans="1:8" ht="13.5" x14ac:dyDescent="0.35">
      <c r="A734" s="3">
        <v>43073</v>
      </c>
      <c r="B734" s="2">
        <v>28.17</v>
      </c>
      <c r="C734" s="2">
        <v>15.6663</v>
      </c>
      <c r="D734" s="2">
        <v>600</v>
      </c>
      <c r="E734" s="7">
        <f t="shared" si="44"/>
        <v>1102331</v>
      </c>
      <c r="F734" s="7" t="str">
        <f t="shared" si="46"/>
        <v>Bullish</v>
      </c>
      <c r="G734" s="7" t="str">
        <f t="shared" si="47"/>
        <v>Neutral</v>
      </c>
      <c r="H734" s="7" t="str">
        <f t="shared" si="45"/>
        <v>NEUTRAL</v>
      </c>
    </row>
    <row r="735" spans="1:8" ht="13.5" x14ac:dyDescent="0.35">
      <c r="A735" s="3">
        <v>43074</v>
      </c>
      <c r="B735" s="2">
        <v>28.1</v>
      </c>
      <c r="C735" s="2">
        <v>15.6273</v>
      </c>
      <c r="D735" s="2">
        <v>779</v>
      </c>
      <c r="E735" s="7">
        <f t="shared" si="44"/>
        <v>1101552</v>
      </c>
      <c r="F735" s="7" t="str">
        <f t="shared" si="46"/>
        <v>Bullish</v>
      </c>
      <c r="G735" s="7" t="str">
        <f t="shared" si="47"/>
        <v>Neutral</v>
      </c>
      <c r="H735" s="7" t="str">
        <f t="shared" si="45"/>
        <v>NEUTRAL</v>
      </c>
    </row>
    <row r="736" spans="1:8" ht="13.5" x14ac:dyDescent="0.35">
      <c r="A736" s="3">
        <v>43075</v>
      </c>
      <c r="B736" s="2">
        <v>27.9</v>
      </c>
      <c r="C736" s="2">
        <v>15.5161</v>
      </c>
      <c r="D736" s="2">
        <v>2691</v>
      </c>
      <c r="E736" s="7">
        <f t="shared" si="44"/>
        <v>1098861</v>
      </c>
      <c r="F736" s="7" t="str">
        <f t="shared" si="46"/>
        <v>Bearish</v>
      </c>
      <c r="G736" s="7" t="str">
        <f t="shared" si="47"/>
        <v>Neutral</v>
      </c>
      <c r="H736" s="7" t="str">
        <f t="shared" si="45"/>
        <v>CONFIRMED BEARISH</v>
      </c>
    </row>
    <row r="737" spans="1:8" ht="13.5" x14ac:dyDescent="0.35">
      <c r="A737" s="3">
        <v>43076</v>
      </c>
      <c r="B737" s="2">
        <v>27.41</v>
      </c>
      <c r="C737" s="2">
        <v>15.243600000000001</v>
      </c>
      <c r="D737" s="2">
        <v>6490</v>
      </c>
      <c r="E737" s="7">
        <f t="shared" si="44"/>
        <v>1092371</v>
      </c>
      <c r="F737" s="7" t="str">
        <f t="shared" si="46"/>
        <v>Bearish</v>
      </c>
      <c r="G737" s="7" t="str">
        <f t="shared" si="47"/>
        <v>Neutral</v>
      </c>
      <c r="H737" s="7" t="str">
        <f t="shared" si="45"/>
        <v>CONFIRMED BEARISH</v>
      </c>
    </row>
    <row r="738" spans="1:8" ht="13.5" x14ac:dyDescent="0.35">
      <c r="A738" s="3">
        <v>43077</v>
      </c>
      <c r="B738" s="2">
        <v>27.4</v>
      </c>
      <c r="C738" s="2">
        <v>15.238</v>
      </c>
      <c r="D738" s="2">
        <v>936</v>
      </c>
      <c r="E738" s="7">
        <f t="shared" si="44"/>
        <v>1091435</v>
      </c>
      <c r="F738" s="7" t="str">
        <f t="shared" si="46"/>
        <v>Bearish</v>
      </c>
      <c r="G738" s="7" t="str">
        <f t="shared" si="47"/>
        <v>Neutral</v>
      </c>
      <c r="H738" s="7" t="str">
        <f t="shared" si="45"/>
        <v>CONFIRMED BEARISH</v>
      </c>
    </row>
    <row r="739" spans="1:8" ht="13.5" x14ac:dyDescent="0.35">
      <c r="A739" s="3">
        <v>43080</v>
      </c>
      <c r="B739" s="2">
        <v>27</v>
      </c>
      <c r="C739" s="2">
        <v>15.015599999999999</v>
      </c>
      <c r="D739" s="2">
        <v>4328</v>
      </c>
      <c r="E739" s="7">
        <f t="shared" si="44"/>
        <v>1087107</v>
      </c>
      <c r="F739" s="7" t="str">
        <f t="shared" si="46"/>
        <v>Bearish</v>
      </c>
      <c r="G739" s="7" t="str">
        <f t="shared" si="47"/>
        <v>Neutral</v>
      </c>
      <c r="H739" s="7" t="str">
        <f t="shared" si="45"/>
        <v>CONFIRMED BEARISH</v>
      </c>
    </row>
    <row r="740" spans="1:8" ht="13.5" x14ac:dyDescent="0.35">
      <c r="A740" s="3">
        <v>43081</v>
      </c>
      <c r="B740" s="2">
        <v>26.5</v>
      </c>
      <c r="C740" s="2">
        <v>14.737500000000001</v>
      </c>
      <c r="D740" s="2">
        <v>1904</v>
      </c>
      <c r="E740" s="7">
        <f t="shared" si="44"/>
        <v>1085203</v>
      </c>
      <c r="F740" s="7" t="str">
        <f t="shared" si="46"/>
        <v>Bearish</v>
      </c>
      <c r="G740" s="7" t="str">
        <f t="shared" si="47"/>
        <v>Neutral</v>
      </c>
      <c r="H740" s="7" t="str">
        <f t="shared" si="45"/>
        <v>CONFIRMED BEARISH</v>
      </c>
    </row>
    <row r="741" spans="1:8" ht="13.5" x14ac:dyDescent="0.35">
      <c r="A741" s="3">
        <v>43082</v>
      </c>
      <c r="B741" s="2">
        <v>26.29</v>
      </c>
      <c r="C741" s="2">
        <v>14.620699999999999</v>
      </c>
      <c r="D741" s="2">
        <v>3891</v>
      </c>
      <c r="E741" s="7">
        <f t="shared" si="44"/>
        <v>1081312</v>
      </c>
      <c r="F741" s="7" t="str">
        <f t="shared" si="46"/>
        <v>Bearish</v>
      </c>
      <c r="G741" s="7" t="str">
        <f t="shared" si="47"/>
        <v>Neutral</v>
      </c>
      <c r="H741" s="7" t="str">
        <f t="shared" si="45"/>
        <v>CONFIRMED BEARISH</v>
      </c>
    </row>
    <row r="742" spans="1:8" ht="13.5" x14ac:dyDescent="0.35">
      <c r="A742" s="3">
        <v>43083</v>
      </c>
      <c r="B742" s="2">
        <v>26</v>
      </c>
      <c r="C742" s="2">
        <v>14.4595</v>
      </c>
      <c r="D742" s="2">
        <v>1113</v>
      </c>
      <c r="E742" s="7">
        <f t="shared" si="44"/>
        <v>1080199</v>
      </c>
      <c r="F742" s="7" t="str">
        <f t="shared" si="46"/>
        <v>Bearish</v>
      </c>
      <c r="G742" s="7" t="str">
        <f t="shared" si="47"/>
        <v>Neutral</v>
      </c>
      <c r="H742" s="7" t="str">
        <f t="shared" si="45"/>
        <v>CONFIRMED BEARISH</v>
      </c>
    </row>
    <row r="743" spans="1:8" ht="13.5" x14ac:dyDescent="0.35">
      <c r="A743" s="3">
        <v>43084</v>
      </c>
      <c r="B743" s="2">
        <v>26</v>
      </c>
      <c r="C743" s="2">
        <v>14.4595</v>
      </c>
      <c r="D743" s="2">
        <v>2728</v>
      </c>
      <c r="E743" s="7">
        <f t="shared" si="44"/>
        <v>1080199</v>
      </c>
      <c r="F743" s="7" t="str">
        <f t="shared" si="46"/>
        <v>Bearish</v>
      </c>
      <c r="G743" s="7" t="str">
        <f t="shared" si="47"/>
        <v>Neutral</v>
      </c>
      <c r="H743" s="7" t="str">
        <f t="shared" si="45"/>
        <v>CONFIRMED BEARISH</v>
      </c>
    </row>
    <row r="744" spans="1:8" ht="13.5" x14ac:dyDescent="0.35">
      <c r="A744" s="3">
        <v>43087</v>
      </c>
      <c r="B744" s="2">
        <v>26</v>
      </c>
      <c r="C744" s="2">
        <v>14.4595</v>
      </c>
      <c r="D744" s="2">
        <v>3157</v>
      </c>
      <c r="E744" s="7">
        <f t="shared" si="44"/>
        <v>1080199</v>
      </c>
      <c r="F744" s="7" t="str">
        <f t="shared" si="46"/>
        <v>Bearish</v>
      </c>
      <c r="G744" s="7" t="str">
        <f t="shared" si="47"/>
        <v>Neutral</v>
      </c>
      <c r="H744" s="7" t="str">
        <f t="shared" si="45"/>
        <v>CONFIRMED BEARISH</v>
      </c>
    </row>
    <row r="745" spans="1:8" ht="13.5" x14ac:dyDescent="0.35">
      <c r="A745" s="3">
        <v>43088</v>
      </c>
      <c r="B745" s="2">
        <v>26</v>
      </c>
      <c r="C745" s="2">
        <v>14.4595</v>
      </c>
      <c r="D745" s="2">
        <v>9780</v>
      </c>
      <c r="E745" s="7">
        <f t="shared" si="44"/>
        <v>1080199</v>
      </c>
      <c r="F745" s="7" t="str">
        <f t="shared" si="46"/>
        <v>Bearish</v>
      </c>
      <c r="G745" s="7" t="str">
        <f t="shared" si="47"/>
        <v>Neutral</v>
      </c>
      <c r="H745" s="7" t="str">
        <f t="shared" si="45"/>
        <v>CONFIRMED BEARISH</v>
      </c>
    </row>
    <row r="746" spans="1:8" ht="13.5" x14ac:dyDescent="0.35">
      <c r="A746" s="3">
        <v>43089</v>
      </c>
      <c r="B746" s="2">
        <v>25.91</v>
      </c>
      <c r="C746" s="2">
        <v>14.4094</v>
      </c>
      <c r="D746" s="2">
        <v>3620</v>
      </c>
      <c r="E746" s="7">
        <f t="shared" si="44"/>
        <v>1076579</v>
      </c>
      <c r="F746" s="7" t="str">
        <f t="shared" si="46"/>
        <v>Bearish</v>
      </c>
      <c r="G746" s="7" t="str">
        <f t="shared" si="47"/>
        <v>Neutral</v>
      </c>
      <c r="H746" s="7" t="str">
        <f t="shared" si="45"/>
        <v>CONFIRMED BEARISH</v>
      </c>
    </row>
    <row r="747" spans="1:8" ht="13.5" x14ac:dyDescent="0.35">
      <c r="A747" s="3">
        <v>43090</v>
      </c>
      <c r="B747" s="2">
        <v>26.45</v>
      </c>
      <c r="C747" s="2">
        <v>14.7097</v>
      </c>
      <c r="D747" s="2">
        <v>5202</v>
      </c>
      <c r="E747" s="7">
        <f t="shared" si="44"/>
        <v>1081781</v>
      </c>
      <c r="F747" s="7" t="str">
        <f t="shared" si="46"/>
        <v>Bullish</v>
      </c>
      <c r="G747" s="7" t="str">
        <f t="shared" si="47"/>
        <v>Neutral</v>
      </c>
      <c r="H747" s="7" t="str">
        <f t="shared" si="45"/>
        <v>NEUTRAL</v>
      </c>
    </row>
    <row r="748" spans="1:8" ht="13.5" x14ac:dyDescent="0.35">
      <c r="A748" s="3">
        <v>43091</v>
      </c>
      <c r="B748" s="2">
        <v>26</v>
      </c>
      <c r="C748" s="2">
        <v>14.4595</v>
      </c>
      <c r="D748" s="2">
        <v>4697</v>
      </c>
      <c r="E748" s="7">
        <f t="shared" si="44"/>
        <v>1077084</v>
      </c>
      <c r="F748" s="7" t="str">
        <f t="shared" si="46"/>
        <v>Bearish</v>
      </c>
      <c r="G748" s="7" t="str">
        <f t="shared" si="47"/>
        <v>Neutral</v>
      </c>
      <c r="H748" s="7" t="str">
        <f t="shared" si="45"/>
        <v>NEUTRAL</v>
      </c>
    </row>
    <row r="749" spans="1:8" ht="13.5" x14ac:dyDescent="0.35">
      <c r="A749" s="3">
        <v>43094</v>
      </c>
      <c r="B749" s="2">
        <v>25.45</v>
      </c>
      <c r="C749" s="2">
        <v>14.153600000000001</v>
      </c>
      <c r="D749" s="2">
        <v>5414</v>
      </c>
      <c r="E749" s="7">
        <f t="shared" si="44"/>
        <v>1071670</v>
      </c>
      <c r="F749" s="7" t="str">
        <f t="shared" si="46"/>
        <v>Bearish</v>
      </c>
      <c r="G749" s="7" t="str">
        <f t="shared" si="47"/>
        <v>Neutral</v>
      </c>
      <c r="H749" s="7" t="str">
        <f t="shared" si="45"/>
        <v>CONFIRMED BEARISH</v>
      </c>
    </row>
    <row r="750" spans="1:8" ht="13.5" x14ac:dyDescent="0.35">
      <c r="A750" s="3">
        <v>43095</v>
      </c>
      <c r="B750" s="2">
        <v>26</v>
      </c>
      <c r="C750" s="2">
        <v>14.4595</v>
      </c>
      <c r="D750" s="2">
        <v>112433</v>
      </c>
      <c r="E750" s="7">
        <f t="shared" si="44"/>
        <v>1184103</v>
      </c>
      <c r="F750" s="7" t="str">
        <f t="shared" si="46"/>
        <v>Bullish</v>
      </c>
      <c r="G750" s="7" t="str">
        <f t="shared" si="47"/>
        <v>Strong</v>
      </c>
      <c r="H750" s="7" t="str">
        <f t="shared" si="45"/>
        <v>NEUTRAL</v>
      </c>
    </row>
    <row r="751" spans="1:8" ht="13.5" x14ac:dyDescent="0.35">
      <c r="A751" s="3">
        <v>43096</v>
      </c>
      <c r="B751" s="2">
        <v>26</v>
      </c>
      <c r="C751" s="2">
        <v>14.4595</v>
      </c>
      <c r="D751" s="2">
        <v>4015</v>
      </c>
      <c r="E751" s="7">
        <f t="shared" si="44"/>
        <v>1184103</v>
      </c>
      <c r="F751" s="7" t="str">
        <f t="shared" si="46"/>
        <v>Bullish</v>
      </c>
      <c r="G751" s="7" t="str">
        <f t="shared" si="47"/>
        <v>Strong</v>
      </c>
      <c r="H751" s="7" t="str">
        <f t="shared" si="45"/>
        <v>NEUTRAL</v>
      </c>
    </row>
    <row r="752" spans="1:8" ht="13.5" x14ac:dyDescent="0.35">
      <c r="A752" s="3">
        <v>43097</v>
      </c>
      <c r="B752" s="2">
        <v>26.78</v>
      </c>
      <c r="C752" s="2">
        <v>14.8932</v>
      </c>
      <c r="D752" s="2">
        <v>21498</v>
      </c>
      <c r="E752" s="7">
        <f t="shared" si="44"/>
        <v>1205601</v>
      </c>
      <c r="F752" s="7" t="str">
        <f t="shared" si="46"/>
        <v>Bullish</v>
      </c>
      <c r="G752" s="7" t="str">
        <f t="shared" si="47"/>
        <v>Strong</v>
      </c>
      <c r="H752" s="7" t="str">
        <f t="shared" si="45"/>
        <v>NEUTRAL</v>
      </c>
    </row>
    <row r="753" spans="1:8" ht="13.5" x14ac:dyDescent="0.35">
      <c r="A753" s="3">
        <v>43098</v>
      </c>
      <c r="B753" s="2">
        <v>27</v>
      </c>
      <c r="C753" s="2">
        <v>15.015599999999999</v>
      </c>
      <c r="D753" s="2">
        <v>6345</v>
      </c>
      <c r="E753" s="7">
        <f t="shared" si="44"/>
        <v>1211946</v>
      </c>
      <c r="F753" s="7" t="str">
        <f t="shared" si="46"/>
        <v>Bullish</v>
      </c>
      <c r="G753" s="7" t="str">
        <f t="shared" si="47"/>
        <v>Strong</v>
      </c>
      <c r="H753" s="7" t="str">
        <f t="shared" si="45"/>
        <v>NEUTRAL</v>
      </c>
    </row>
    <row r="754" spans="1:8" ht="13.5" x14ac:dyDescent="0.35">
      <c r="A754" s="3">
        <v>43102</v>
      </c>
      <c r="B754" s="2">
        <v>26.5</v>
      </c>
      <c r="C754" s="2">
        <v>14.737500000000001</v>
      </c>
      <c r="D754" s="2">
        <v>6586</v>
      </c>
      <c r="E754" s="7">
        <f t="shared" si="44"/>
        <v>1205360</v>
      </c>
      <c r="F754" s="7" t="str">
        <f t="shared" si="46"/>
        <v>Bullish</v>
      </c>
      <c r="G754" s="7" t="str">
        <f t="shared" si="47"/>
        <v>Strong</v>
      </c>
      <c r="H754" s="7" t="str">
        <f t="shared" si="45"/>
        <v>NEUTRAL</v>
      </c>
    </row>
    <row r="755" spans="1:8" ht="13.5" x14ac:dyDescent="0.35">
      <c r="A755" s="3">
        <v>43103</v>
      </c>
      <c r="B755" s="2">
        <v>27.5</v>
      </c>
      <c r="C755" s="2">
        <v>15.293699999999999</v>
      </c>
      <c r="D755" s="2">
        <v>2389</v>
      </c>
      <c r="E755" s="7">
        <f t="shared" si="44"/>
        <v>1207749</v>
      </c>
      <c r="F755" s="7" t="str">
        <f t="shared" si="46"/>
        <v>Bullish</v>
      </c>
      <c r="G755" s="7" t="str">
        <f t="shared" si="47"/>
        <v>Neutral</v>
      </c>
      <c r="H755" s="7" t="str">
        <f t="shared" si="45"/>
        <v>NEUTRAL</v>
      </c>
    </row>
    <row r="756" spans="1:8" ht="13.5" x14ac:dyDescent="0.35">
      <c r="A756" s="3">
        <v>43104</v>
      </c>
      <c r="B756" s="2">
        <v>28.49</v>
      </c>
      <c r="C756" s="2">
        <v>15.844200000000001</v>
      </c>
      <c r="D756" s="2">
        <v>11560</v>
      </c>
      <c r="E756" s="7">
        <f t="shared" si="44"/>
        <v>1219309</v>
      </c>
      <c r="F756" s="7" t="str">
        <f t="shared" si="46"/>
        <v>Bullish</v>
      </c>
      <c r="G756" s="7" t="str">
        <f t="shared" si="47"/>
        <v>Strong</v>
      </c>
      <c r="H756" s="7" t="str">
        <f t="shared" si="45"/>
        <v>NEUTRAL</v>
      </c>
    </row>
    <row r="757" spans="1:8" ht="13.5" x14ac:dyDescent="0.35">
      <c r="A757" s="3">
        <v>43105</v>
      </c>
      <c r="B757" s="2">
        <v>27.99</v>
      </c>
      <c r="C757" s="2">
        <v>15.5662</v>
      </c>
      <c r="D757" s="2">
        <v>11045</v>
      </c>
      <c r="E757" s="7">
        <f t="shared" si="44"/>
        <v>1208264</v>
      </c>
      <c r="F757" s="7" t="str">
        <f t="shared" si="46"/>
        <v>Bullish</v>
      </c>
      <c r="G757" s="7" t="str">
        <f t="shared" si="47"/>
        <v>Neutral</v>
      </c>
      <c r="H757" s="7" t="str">
        <f t="shared" si="45"/>
        <v>NEUTRAL</v>
      </c>
    </row>
    <row r="758" spans="1:8" ht="13.5" x14ac:dyDescent="0.35">
      <c r="A758" s="3">
        <v>43108</v>
      </c>
      <c r="B758" s="2">
        <v>28.17</v>
      </c>
      <c r="C758" s="2">
        <v>15.6663</v>
      </c>
      <c r="D758" s="2">
        <v>7861</v>
      </c>
      <c r="E758" s="7">
        <f t="shared" si="44"/>
        <v>1216125</v>
      </c>
      <c r="F758" s="7" t="str">
        <f t="shared" si="46"/>
        <v>Bullish</v>
      </c>
      <c r="G758" s="7" t="str">
        <f t="shared" si="47"/>
        <v>Neutral</v>
      </c>
      <c r="H758" s="7" t="str">
        <f t="shared" si="45"/>
        <v>NEUTRAL</v>
      </c>
    </row>
    <row r="759" spans="1:8" ht="13.5" x14ac:dyDescent="0.35">
      <c r="A759" s="3">
        <v>43109</v>
      </c>
      <c r="B759" s="2">
        <v>28</v>
      </c>
      <c r="C759" s="2">
        <v>15.5717</v>
      </c>
      <c r="D759" s="2">
        <v>3306</v>
      </c>
      <c r="E759" s="7">
        <f t="shared" si="44"/>
        <v>1212819</v>
      </c>
      <c r="F759" s="7" t="str">
        <f t="shared" si="46"/>
        <v>Bullish</v>
      </c>
      <c r="G759" s="7" t="str">
        <f t="shared" si="47"/>
        <v>Neutral</v>
      </c>
      <c r="H759" s="7" t="str">
        <f t="shared" si="45"/>
        <v>NEUTRAL</v>
      </c>
    </row>
    <row r="760" spans="1:8" ht="13.5" x14ac:dyDescent="0.35">
      <c r="A760" s="3">
        <v>43110</v>
      </c>
      <c r="B760" s="2">
        <v>27</v>
      </c>
      <c r="C760" s="2">
        <v>15.015599999999999</v>
      </c>
      <c r="D760" s="2">
        <v>10914</v>
      </c>
      <c r="E760" s="7">
        <f t="shared" si="44"/>
        <v>1201905</v>
      </c>
      <c r="F760" s="7" t="str">
        <f t="shared" si="46"/>
        <v>Bearish</v>
      </c>
      <c r="G760" s="7" t="str">
        <f t="shared" si="47"/>
        <v>Neutral</v>
      </c>
      <c r="H760" s="7" t="str">
        <f t="shared" si="45"/>
        <v>CONFIRMED BEARISH</v>
      </c>
    </row>
    <row r="761" spans="1:8" ht="13.5" x14ac:dyDescent="0.35">
      <c r="A761" s="3">
        <v>43111</v>
      </c>
      <c r="B761" s="2">
        <v>27.4</v>
      </c>
      <c r="C761" s="2">
        <v>15.238</v>
      </c>
      <c r="D761" s="2">
        <v>5575</v>
      </c>
      <c r="E761" s="7">
        <f t="shared" si="44"/>
        <v>1207480</v>
      </c>
      <c r="F761" s="7" t="str">
        <f t="shared" si="46"/>
        <v>Bearish</v>
      </c>
      <c r="G761" s="7" t="str">
        <f t="shared" si="47"/>
        <v>Neutral</v>
      </c>
      <c r="H761" s="7" t="str">
        <f t="shared" si="45"/>
        <v>CONFIRMED BEARISH</v>
      </c>
    </row>
    <row r="762" spans="1:8" ht="13.5" x14ac:dyDescent="0.35">
      <c r="A762" s="3">
        <v>43112</v>
      </c>
      <c r="B762" s="2">
        <v>27.4</v>
      </c>
      <c r="C762" s="2">
        <v>15.238</v>
      </c>
      <c r="D762" s="2">
        <v>5742</v>
      </c>
      <c r="E762" s="7">
        <f t="shared" si="44"/>
        <v>1207480</v>
      </c>
      <c r="F762" s="7" t="str">
        <f t="shared" si="46"/>
        <v>Bearish</v>
      </c>
      <c r="G762" s="7" t="str">
        <f t="shared" si="47"/>
        <v>Neutral</v>
      </c>
      <c r="H762" s="7" t="str">
        <f t="shared" si="45"/>
        <v>CONFIRMED BEARISH</v>
      </c>
    </row>
    <row r="763" spans="1:8" ht="13.5" x14ac:dyDescent="0.35">
      <c r="A763" s="3">
        <v>43115</v>
      </c>
      <c r="B763" s="2">
        <v>27.7</v>
      </c>
      <c r="C763" s="2">
        <v>15.4049</v>
      </c>
      <c r="D763" s="2">
        <v>3892</v>
      </c>
      <c r="E763" s="7">
        <f t="shared" si="44"/>
        <v>1211372</v>
      </c>
      <c r="F763" s="7" t="str">
        <f t="shared" si="46"/>
        <v>Bearish</v>
      </c>
      <c r="G763" s="7" t="str">
        <f t="shared" si="47"/>
        <v>Neutral</v>
      </c>
      <c r="H763" s="7" t="str">
        <f t="shared" si="45"/>
        <v>CONFIRMED BEARISH</v>
      </c>
    </row>
    <row r="764" spans="1:8" ht="13.5" x14ac:dyDescent="0.35">
      <c r="A764" s="3">
        <v>43116</v>
      </c>
      <c r="B764" s="2">
        <v>27.98</v>
      </c>
      <c r="C764" s="2">
        <v>15.560600000000001</v>
      </c>
      <c r="D764" s="2">
        <v>4663</v>
      </c>
      <c r="E764" s="7">
        <f t="shared" si="44"/>
        <v>1216035</v>
      </c>
      <c r="F764" s="7" t="str">
        <f t="shared" si="46"/>
        <v>Bullish</v>
      </c>
      <c r="G764" s="7" t="str">
        <f t="shared" si="47"/>
        <v>Neutral</v>
      </c>
      <c r="H764" s="7" t="str">
        <f t="shared" si="45"/>
        <v>BULLISH DIVERGENCE</v>
      </c>
    </row>
    <row r="765" spans="1:8" ht="13.5" x14ac:dyDescent="0.35">
      <c r="A765" s="3">
        <v>43117</v>
      </c>
      <c r="B765" s="2">
        <v>27.8</v>
      </c>
      <c r="C765" s="2">
        <v>15.4605</v>
      </c>
      <c r="D765" s="2">
        <v>7920</v>
      </c>
      <c r="E765" s="7">
        <f t="shared" si="44"/>
        <v>1208115</v>
      </c>
      <c r="F765" s="7" t="str">
        <f t="shared" si="46"/>
        <v>Bullish</v>
      </c>
      <c r="G765" s="7" t="str">
        <f t="shared" si="47"/>
        <v>Neutral</v>
      </c>
      <c r="H765" s="7" t="str">
        <f t="shared" si="45"/>
        <v>NEUTRAL</v>
      </c>
    </row>
    <row r="766" spans="1:8" ht="13.5" x14ac:dyDescent="0.35">
      <c r="A766" s="3">
        <v>43118</v>
      </c>
      <c r="B766" s="2">
        <v>27.65</v>
      </c>
      <c r="C766" s="2">
        <v>15.3771</v>
      </c>
      <c r="D766" s="2">
        <v>4768</v>
      </c>
      <c r="E766" s="7">
        <f t="shared" si="44"/>
        <v>1203347</v>
      </c>
      <c r="F766" s="7" t="str">
        <f t="shared" si="46"/>
        <v>Bearish</v>
      </c>
      <c r="G766" s="7" t="str">
        <f t="shared" si="47"/>
        <v>Neutral</v>
      </c>
      <c r="H766" s="7" t="str">
        <f t="shared" si="45"/>
        <v>BEARISH DIVERGENCE</v>
      </c>
    </row>
    <row r="767" spans="1:8" ht="13.5" x14ac:dyDescent="0.35">
      <c r="A767" s="3">
        <v>43119</v>
      </c>
      <c r="B767" s="2">
        <v>27</v>
      </c>
      <c r="C767" s="2">
        <v>15.015599999999999</v>
      </c>
      <c r="D767" s="2">
        <v>12016</v>
      </c>
      <c r="E767" s="7">
        <f t="shared" si="44"/>
        <v>1191331</v>
      </c>
      <c r="F767" s="7" t="str">
        <f t="shared" si="46"/>
        <v>Bearish</v>
      </c>
      <c r="G767" s="7" t="str">
        <f t="shared" si="47"/>
        <v>Neutral</v>
      </c>
      <c r="H767" s="7" t="str">
        <f t="shared" si="45"/>
        <v>CONFIRMED BEARISH</v>
      </c>
    </row>
    <row r="768" spans="1:8" ht="13.5" x14ac:dyDescent="0.35">
      <c r="A768" s="3">
        <v>43122</v>
      </c>
      <c r="B768" s="2">
        <v>27</v>
      </c>
      <c r="C768" s="2">
        <v>15.015599999999999</v>
      </c>
      <c r="D768" s="2">
        <v>5734</v>
      </c>
      <c r="E768" s="7">
        <f t="shared" si="44"/>
        <v>1191331</v>
      </c>
      <c r="F768" s="7" t="str">
        <f t="shared" si="46"/>
        <v>Bearish</v>
      </c>
      <c r="G768" s="7" t="str">
        <f t="shared" si="47"/>
        <v>Neutral</v>
      </c>
      <c r="H768" s="7" t="str">
        <f t="shared" si="45"/>
        <v>CONFIRMED BEARISH</v>
      </c>
    </row>
    <row r="769" spans="1:8" ht="13.5" x14ac:dyDescent="0.35">
      <c r="A769" s="3">
        <v>43123</v>
      </c>
      <c r="B769" s="2">
        <v>26.62</v>
      </c>
      <c r="C769" s="2">
        <v>14.8043</v>
      </c>
      <c r="D769" s="2">
        <v>3286</v>
      </c>
      <c r="E769" s="7">
        <f t="shared" si="44"/>
        <v>1188045</v>
      </c>
      <c r="F769" s="7" t="str">
        <f t="shared" si="46"/>
        <v>Bearish</v>
      </c>
      <c r="G769" s="7" t="str">
        <f t="shared" si="47"/>
        <v>Weak</v>
      </c>
      <c r="H769" s="7" t="str">
        <f t="shared" si="45"/>
        <v>CONFIRMED BEARISH</v>
      </c>
    </row>
    <row r="770" spans="1:8" ht="13.5" x14ac:dyDescent="0.35">
      <c r="A770" s="3">
        <v>43124</v>
      </c>
      <c r="B770" s="2">
        <v>26.5</v>
      </c>
      <c r="C770" s="2">
        <v>14.737500000000001</v>
      </c>
      <c r="D770" s="2">
        <v>6668</v>
      </c>
      <c r="E770" s="7">
        <f t="shared" si="44"/>
        <v>1181377</v>
      </c>
      <c r="F770" s="7" t="str">
        <f t="shared" si="46"/>
        <v>Bearish</v>
      </c>
      <c r="G770" s="7" t="str">
        <f t="shared" si="47"/>
        <v>Weak</v>
      </c>
      <c r="H770" s="7" t="str">
        <f t="shared" si="45"/>
        <v>CONFIRMED BEARISH</v>
      </c>
    </row>
    <row r="771" spans="1:8" ht="13.5" x14ac:dyDescent="0.35">
      <c r="A771" s="3">
        <v>43125</v>
      </c>
      <c r="B771" s="2">
        <v>26.8</v>
      </c>
      <c r="C771" s="2">
        <v>14.904400000000001</v>
      </c>
      <c r="D771" s="2">
        <v>8265</v>
      </c>
      <c r="E771" s="7">
        <f t="shared" si="44"/>
        <v>1189642</v>
      </c>
      <c r="F771" s="7" t="str">
        <f t="shared" si="46"/>
        <v>Bearish</v>
      </c>
      <c r="G771" s="7" t="str">
        <f t="shared" si="47"/>
        <v>Neutral</v>
      </c>
      <c r="H771" s="7" t="str">
        <f t="shared" si="45"/>
        <v>CONFIRMED BEARISH</v>
      </c>
    </row>
    <row r="772" spans="1:8" ht="13.5" x14ac:dyDescent="0.35">
      <c r="A772" s="3">
        <v>43126</v>
      </c>
      <c r="B772" s="2">
        <v>27.48</v>
      </c>
      <c r="C772" s="2">
        <v>15.282500000000001</v>
      </c>
      <c r="D772" s="2">
        <v>5458</v>
      </c>
      <c r="E772" s="7">
        <f t="shared" ref="E772:E835" si="48">IF(B772&gt;B771,E771+D772,IF(B772&lt;B771,E771-D772,E771))</f>
        <v>1195100</v>
      </c>
      <c r="F772" s="7" t="str">
        <f t="shared" si="46"/>
        <v>Bullish</v>
      </c>
      <c r="G772" s="7" t="str">
        <f t="shared" si="47"/>
        <v>Neutral</v>
      </c>
      <c r="H772" s="7" t="str">
        <f t="shared" si="45"/>
        <v>NEUTRAL</v>
      </c>
    </row>
    <row r="773" spans="1:8" ht="13.5" x14ac:dyDescent="0.35">
      <c r="A773" s="3">
        <v>43129</v>
      </c>
      <c r="B773" s="2">
        <v>27.38</v>
      </c>
      <c r="C773" s="2">
        <v>15.226900000000001</v>
      </c>
      <c r="D773" s="2">
        <v>3098</v>
      </c>
      <c r="E773" s="7">
        <f t="shared" si="48"/>
        <v>1192002</v>
      </c>
      <c r="F773" s="7" t="str">
        <f t="shared" si="46"/>
        <v>Bullish</v>
      </c>
      <c r="G773" s="7" t="str">
        <f t="shared" si="47"/>
        <v>Neutral</v>
      </c>
      <c r="H773" s="7" t="str">
        <f t="shared" si="45"/>
        <v>NEUTRAL</v>
      </c>
    </row>
    <row r="774" spans="1:8" ht="13.5" x14ac:dyDescent="0.35">
      <c r="A774" s="3">
        <v>43130</v>
      </c>
      <c r="B774" s="2">
        <v>27.8</v>
      </c>
      <c r="C774" s="2">
        <v>15.4605</v>
      </c>
      <c r="D774" s="2">
        <v>8588</v>
      </c>
      <c r="E774" s="7">
        <f t="shared" si="48"/>
        <v>1200590</v>
      </c>
      <c r="F774" s="7" t="str">
        <f t="shared" si="46"/>
        <v>Bullish</v>
      </c>
      <c r="G774" s="7" t="str">
        <f t="shared" si="47"/>
        <v>Neutral</v>
      </c>
      <c r="H774" s="7" t="str">
        <f t="shared" si="45"/>
        <v>NEUTRAL</v>
      </c>
    </row>
    <row r="775" spans="1:8" ht="13.5" x14ac:dyDescent="0.35">
      <c r="A775" s="3">
        <v>43131</v>
      </c>
      <c r="B775" s="2">
        <v>27.5</v>
      </c>
      <c r="C775" s="2">
        <v>15.293699999999999</v>
      </c>
      <c r="D775" s="2">
        <v>3997</v>
      </c>
      <c r="E775" s="7">
        <f t="shared" si="48"/>
        <v>1196593</v>
      </c>
      <c r="F775" s="7" t="str">
        <f t="shared" si="46"/>
        <v>Bullish</v>
      </c>
      <c r="G775" s="7" t="str">
        <f t="shared" si="47"/>
        <v>Neutral</v>
      </c>
      <c r="H775" s="7" t="str">
        <f t="shared" ref="H775:H838" si="49">IF(AND(B775&gt;E770,E775&gt;E770),"CONFIRMED BULLISH", IF(AND(B775&lt;B770,E775&lt;E770),"CONFIRMED BEARISH", IF(AND(B775&gt;B770,E775&lt;E770),"BEARISH DIVERGENCE",IF(AND(B775&lt;B770,E775&gt;E770),"BULLISH DIVERGENCE","NEUTRAL"))))</f>
        <v>NEUTRAL</v>
      </c>
    </row>
    <row r="776" spans="1:8" ht="13.5" x14ac:dyDescent="0.35">
      <c r="A776" s="3">
        <v>43132</v>
      </c>
      <c r="B776" s="2">
        <v>28.32</v>
      </c>
      <c r="C776" s="2">
        <v>15.749700000000001</v>
      </c>
      <c r="D776" s="2">
        <v>9548</v>
      </c>
      <c r="E776" s="7">
        <f t="shared" si="48"/>
        <v>1206141</v>
      </c>
      <c r="F776" s="7" t="str">
        <f t="shared" ref="F776:F839" si="50">IF(E776&gt;E771,"Bullish",IF(E776&lt;E771,"Bearish","Neutral"))</f>
        <v>Bullish</v>
      </c>
      <c r="G776" s="7" t="str">
        <f t="shared" ref="G776:G839" si="51">IF((E776-E771)/E771&gt;0.02,"Strong",IF((E776-E771)/E771&lt;-0.02,"Weak","Neutral"))</f>
        <v>Neutral</v>
      </c>
      <c r="H776" s="7" t="str">
        <f t="shared" si="49"/>
        <v>NEUTRAL</v>
      </c>
    </row>
    <row r="777" spans="1:8" ht="13.5" x14ac:dyDescent="0.35">
      <c r="A777" s="3">
        <v>43133</v>
      </c>
      <c r="B777" s="2">
        <v>29.98</v>
      </c>
      <c r="C777" s="2">
        <v>16.672899999999998</v>
      </c>
      <c r="D777" s="2">
        <v>14904</v>
      </c>
      <c r="E777" s="7">
        <f t="shared" si="48"/>
        <v>1221045</v>
      </c>
      <c r="F777" s="7" t="str">
        <f t="shared" si="50"/>
        <v>Bullish</v>
      </c>
      <c r="G777" s="7" t="str">
        <f t="shared" si="51"/>
        <v>Strong</v>
      </c>
      <c r="H777" s="7" t="str">
        <f t="shared" si="49"/>
        <v>NEUTRAL</v>
      </c>
    </row>
    <row r="778" spans="1:8" ht="13.5" x14ac:dyDescent="0.35">
      <c r="A778" s="3">
        <v>43136</v>
      </c>
      <c r="B778" s="2">
        <v>30.5</v>
      </c>
      <c r="C778" s="2">
        <v>16.962</v>
      </c>
      <c r="D778" s="2">
        <v>17045</v>
      </c>
      <c r="E778" s="7">
        <f t="shared" si="48"/>
        <v>1238090</v>
      </c>
      <c r="F778" s="7" t="str">
        <f t="shared" si="50"/>
        <v>Bullish</v>
      </c>
      <c r="G778" s="7" t="str">
        <f t="shared" si="51"/>
        <v>Strong</v>
      </c>
      <c r="H778" s="7" t="str">
        <f t="shared" si="49"/>
        <v>NEUTRAL</v>
      </c>
    </row>
    <row r="779" spans="1:8" ht="13.5" x14ac:dyDescent="0.35">
      <c r="A779" s="3">
        <v>43137</v>
      </c>
      <c r="B779" s="2">
        <v>30.5</v>
      </c>
      <c r="C779" s="2">
        <v>16.962</v>
      </c>
      <c r="D779" s="2">
        <v>13627</v>
      </c>
      <c r="E779" s="7">
        <f t="shared" si="48"/>
        <v>1238090</v>
      </c>
      <c r="F779" s="7" t="str">
        <f t="shared" si="50"/>
        <v>Bullish</v>
      </c>
      <c r="G779" s="7" t="str">
        <f t="shared" si="51"/>
        <v>Strong</v>
      </c>
      <c r="H779" s="7" t="str">
        <f t="shared" si="49"/>
        <v>NEUTRAL</v>
      </c>
    </row>
    <row r="780" spans="1:8" ht="13.5" x14ac:dyDescent="0.35">
      <c r="A780" s="3">
        <v>43138</v>
      </c>
      <c r="B780" s="2">
        <v>30</v>
      </c>
      <c r="C780" s="2">
        <v>16.684000000000001</v>
      </c>
      <c r="D780" s="2">
        <v>4584</v>
      </c>
      <c r="E780" s="7">
        <f t="shared" si="48"/>
        <v>1233506</v>
      </c>
      <c r="F780" s="7" t="str">
        <f t="shared" si="50"/>
        <v>Bullish</v>
      </c>
      <c r="G780" s="7" t="str">
        <f t="shared" si="51"/>
        <v>Strong</v>
      </c>
      <c r="H780" s="7" t="str">
        <f t="shared" si="49"/>
        <v>NEUTRAL</v>
      </c>
    </row>
    <row r="781" spans="1:8" ht="13.5" x14ac:dyDescent="0.35">
      <c r="A781" s="3">
        <v>43139</v>
      </c>
      <c r="B781" s="2">
        <v>29.93</v>
      </c>
      <c r="C781" s="2">
        <v>16.645099999999999</v>
      </c>
      <c r="D781" s="2">
        <v>4807</v>
      </c>
      <c r="E781" s="7">
        <f t="shared" si="48"/>
        <v>1228699</v>
      </c>
      <c r="F781" s="7" t="str">
        <f t="shared" si="50"/>
        <v>Bullish</v>
      </c>
      <c r="G781" s="7" t="str">
        <f t="shared" si="51"/>
        <v>Neutral</v>
      </c>
      <c r="H781" s="7" t="str">
        <f t="shared" si="49"/>
        <v>NEUTRAL</v>
      </c>
    </row>
    <row r="782" spans="1:8" ht="13.5" x14ac:dyDescent="0.35">
      <c r="A782" s="3">
        <v>43140</v>
      </c>
      <c r="B782" s="2">
        <v>29.1</v>
      </c>
      <c r="C782" s="2">
        <v>16.183499999999999</v>
      </c>
      <c r="D782" s="2">
        <v>3673</v>
      </c>
      <c r="E782" s="7">
        <f t="shared" si="48"/>
        <v>1225026</v>
      </c>
      <c r="F782" s="7" t="str">
        <f t="shared" si="50"/>
        <v>Bullish</v>
      </c>
      <c r="G782" s="7" t="str">
        <f t="shared" si="51"/>
        <v>Neutral</v>
      </c>
      <c r="H782" s="7" t="str">
        <f t="shared" si="49"/>
        <v>BULLISH DIVERGENCE</v>
      </c>
    </row>
    <row r="783" spans="1:8" ht="13.5" x14ac:dyDescent="0.35">
      <c r="A783" s="3">
        <v>43143</v>
      </c>
      <c r="B783" s="2">
        <v>29.65</v>
      </c>
      <c r="C783" s="2">
        <v>16.4893</v>
      </c>
      <c r="D783" s="2">
        <v>2846</v>
      </c>
      <c r="E783" s="7">
        <f t="shared" si="48"/>
        <v>1227872</v>
      </c>
      <c r="F783" s="7" t="str">
        <f t="shared" si="50"/>
        <v>Bearish</v>
      </c>
      <c r="G783" s="7" t="str">
        <f t="shared" si="51"/>
        <v>Neutral</v>
      </c>
      <c r="H783" s="7" t="str">
        <f t="shared" si="49"/>
        <v>CONFIRMED BEARISH</v>
      </c>
    </row>
    <row r="784" spans="1:8" ht="13.5" x14ac:dyDescent="0.35">
      <c r="A784" s="3">
        <v>43144</v>
      </c>
      <c r="B784" s="2">
        <v>30.3</v>
      </c>
      <c r="C784" s="2">
        <v>16.8508</v>
      </c>
      <c r="D784" s="2">
        <v>5268</v>
      </c>
      <c r="E784" s="7">
        <f t="shared" si="48"/>
        <v>1233140</v>
      </c>
      <c r="F784" s="7" t="str">
        <f t="shared" si="50"/>
        <v>Bearish</v>
      </c>
      <c r="G784" s="7" t="str">
        <f t="shared" si="51"/>
        <v>Neutral</v>
      </c>
      <c r="H784" s="7" t="str">
        <f t="shared" si="49"/>
        <v>CONFIRMED BEARISH</v>
      </c>
    </row>
    <row r="785" spans="1:8" ht="13.5" x14ac:dyDescent="0.35">
      <c r="A785" s="3">
        <v>43145</v>
      </c>
      <c r="B785" s="2">
        <v>30.1</v>
      </c>
      <c r="C785" s="2">
        <v>16.739599999999999</v>
      </c>
      <c r="D785" s="2">
        <v>2251</v>
      </c>
      <c r="E785" s="7">
        <f t="shared" si="48"/>
        <v>1230889</v>
      </c>
      <c r="F785" s="7" t="str">
        <f t="shared" si="50"/>
        <v>Bearish</v>
      </c>
      <c r="G785" s="7" t="str">
        <f t="shared" si="51"/>
        <v>Neutral</v>
      </c>
      <c r="H785" s="7" t="str">
        <f t="shared" si="49"/>
        <v>BEARISH DIVERGENCE</v>
      </c>
    </row>
    <row r="786" spans="1:8" ht="13.5" x14ac:dyDescent="0.35">
      <c r="A786" s="3">
        <v>43146</v>
      </c>
      <c r="B786" s="2">
        <v>30.09</v>
      </c>
      <c r="C786" s="2">
        <v>16.734000000000002</v>
      </c>
      <c r="D786" s="2">
        <v>3946</v>
      </c>
      <c r="E786" s="7">
        <f t="shared" si="48"/>
        <v>1226943</v>
      </c>
      <c r="F786" s="7" t="str">
        <f t="shared" si="50"/>
        <v>Bearish</v>
      </c>
      <c r="G786" s="7" t="str">
        <f t="shared" si="51"/>
        <v>Neutral</v>
      </c>
      <c r="H786" s="7" t="str">
        <f t="shared" si="49"/>
        <v>BEARISH DIVERGENCE</v>
      </c>
    </row>
    <row r="787" spans="1:8" ht="13.5" x14ac:dyDescent="0.35">
      <c r="A787" s="3">
        <v>43147</v>
      </c>
      <c r="B787" s="2">
        <v>30.25</v>
      </c>
      <c r="C787" s="2">
        <v>16.823</v>
      </c>
      <c r="D787" s="2">
        <v>4131</v>
      </c>
      <c r="E787" s="7">
        <f t="shared" si="48"/>
        <v>1231074</v>
      </c>
      <c r="F787" s="7" t="str">
        <f t="shared" si="50"/>
        <v>Bullish</v>
      </c>
      <c r="G787" s="7" t="str">
        <f t="shared" si="51"/>
        <v>Neutral</v>
      </c>
      <c r="H787" s="7" t="str">
        <f t="shared" si="49"/>
        <v>NEUTRAL</v>
      </c>
    </row>
    <row r="788" spans="1:8" ht="13.5" x14ac:dyDescent="0.35">
      <c r="A788" s="3">
        <v>43150</v>
      </c>
      <c r="B788" s="2">
        <v>30</v>
      </c>
      <c r="C788" s="2">
        <v>16.684000000000001</v>
      </c>
      <c r="D788" s="2">
        <v>3659</v>
      </c>
      <c r="E788" s="7">
        <f t="shared" si="48"/>
        <v>1227415</v>
      </c>
      <c r="F788" s="7" t="str">
        <f t="shared" si="50"/>
        <v>Bearish</v>
      </c>
      <c r="G788" s="7" t="str">
        <f t="shared" si="51"/>
        <v>Neutral</v>
      </c>
      <c r="H788" s="7" t="str">
        <f t="shared" si="49"/>
        <v>BEARISH DIVERGENCE</v>
      </c>
    </row>
    <row r="789" spans="1:8" ht="13.5" x14ac:dyDescent="0.35">
      <c r="A789" s="3">
        <v>43151</v>
      </c>
      <c r="B789" s="2">
        <v>30.2</v>
      </c>
      <c r="C789" s="2">
        <v>16.795200000000001</v>
      </c>
      <c r="D789" s="2">
        <v>7267</v>
      </c>
      <c r="E789" s="7">
        <f t="shared" si="48"/>
        <v>1234682</v>
      </c>
      <c r="F789" s="7" t="str">
        <f t="shared" si="50"/>
        <v>Bullish</v>
      </c>
      <c r="G789" s="7" t="str">
        <f t="shared" si="51"/>
        <v>Neutral</v>
      </c>
      <c r="H789" s="7" t="str">
        <f t="shared" si="49"/>
        <v>BULLISH DIVERGENCE</v>
      </c>
    </row>
    <row r="790" spans="1:8" ht="13.5" x14ac:dyDescent="0.35">
      <c r="A790" s="3">
        <v>43152</v>
      </c>
      <c r="B790" s="2">
        <v>31.1</v>
      </c>
      <c r="C790" s="2">
        <v>17.2957</v>
      </c>
      <c r="D790" s="2">
        <v>8415</v>
      </c>
      <c r="E790" s="7">
        <f t="shared" si="48"/>
        <v>1243097</v>
      </c>
      <c r="F790" s="7" t="str">
        <f t="shared" si="50"/>
        <v>Bullish</v>
      </c>
      <c r="G790" s="7" t="str">
        <f t="shared" si="51"/>
        <v>Neutral</v>
      </c>
      <c r="H790" s="7" t="str">
        <f t="shared" si="49"/>
        <v>NEUTRAL</v>
      </c>
    </row>
    <row r="791" spans="1:8" ht="13.5" x14ac:dyDescent="0.35">
      <c r="A791" s="3">
        <v>43153</v>
      </c>
      <c r="B791" s="2">
        <v>32.130000000000003</v>
      </c>
      <c r="C791" s="2">
        <v>17.868500000000001</v>
      </c>
      <c r="D791" s="2">
        <v>8916</v>
      </c>
      <c r="E791" s="7">
        <f t="shared" si="48"/>
        <v>1252013</v>
      </c>
      <c r="F791" s="7" t="str">
        <f t="shared" si="50"/>
        <v>Bullish</v>
      </c>
      <c r="G791" s="7" t="str">
        <f t="shared" si="51"/>
        <v>Strong</v>
      </c>
      <c r="H791" s="7" t="str">
        <f t="shared" si="49"/>
        <v>NEUTRAL</v>
      </c>
    </row>
    <row r="792" spans="1:8" ht="13.5" x14ac:dyDescent="0.35">
      <c r="A792" s="3">
        <v>43154</v>
      </c>
      <c r="B792" s="2">
        <v>33.1</v>
      </c>
      <c r="C792" s="2">
        <v>18.408000000000001</v>
      </c>
      <c r="D792" s="2">
        <v>27984</v>
      </c>
      <c r="E792" s="7">
        <f t="shared" si="48"/>
        <v>1279997</v>
      </c>
      <c r="F792" s="7" t="str">
        <f t="shared" si="50"/>
        <v>Bullish</v>
      </c>
      <c r="G792" s="7" t="str">
        <f t="shared" si="51"/>
        <v>Strong</v>
      </c>
      <c r="H792" s="7" t="str">
        <f t="shared" si="49"/>
        <v>NEUTRAL</v>
      </c>
    </row>
    <row r="793" spans="1:8" ht="13.5" x14ac:dyDescent="0.35">
      <c r="A793" s="3">
        <v>43157</v>
      </c>
      <c r="B793" s="2">
        <v>33.76</v>
      </c>
      <c r="C793" s="2">
        <v>18.774999999999999</v>
      </c>
      <c r="D793" s="2">
        <v>6144</v>
      </c>
      <c r="E793" s="7">
        <f t="shared" si="48"/>
        <v>1286141</v>
      </c>
      <c r="F793" s="7" t="str">
        <f t="shared" si="50"/>
        <v>Bullish</v>
      </c>
      <c r="G793" s="7" t="str">
        <f t="shared" si="51"/>
        <v>Strong</v>
      </c>
      <c r="H793" s="7" t="str">
        <f t="shared" si="49"/>
        <v>NEUTRAL</v>
      </c>
    </row>
    <row r="794" spans="1:8" ht="13.5" x14ac:dyDescent="0.35">
      <c r="A794" s="3">
        <v>43158</v>
      </c>
      <c r="B794" s="2">
        <v>33.15</v>
      </c>
      <c r="C794" s="2">
        <v>18.4358</v>
      </c>
      <c r="D794" s="2">
        <v>4170</v>
      </c>
      <c r="E794" s="7">
        <f t="shared" si="48"/>
        <v>1281971</v>
      </c>
      <c r="F794" s="7" t="str">
        <f t="shared" si="50"/>
        <v>Bullish</v>
      </c>
      <c r="G794" s="7" t="str">
        <f t="shared" si="51"/>
        <v>Strong</v>
      </c>
      <c r="H794" s="7" t="str">
        <f t="shared" si="49"/>
        <v>NEUTRAL</v>
      </c>
    </row>
    <row r="795" spans="1:8" ht="13.5" x14ac:dyDescent="0.35">
      <c r="A795" s="3">
        <v>43159</v>
      </c>
      <c r="B795" s="2">
        <v>32.299999999999997</v>
      </c>
      <c r="C795" s="2">
        <v>17.963100000000001</v>
      </c>
      <c r="D795" s="2">
        <v>4646</v>
      </c>
      <c r="E795" s="7">
        <f t="shared" si="48"/>
        <v>1277325</v>
      </c>
      <c r="F795" s="7" t="str">
        <f t="shared" si="50"/>
        <v>Bullish</v>
      </c>
      <c r="G795" s="7" t="str">
        <f t="shared" si="51"/>
        <v>Strong</v>
      </c>
      <c r="H795" s="7" t="str">
        <f t="shared" si="49"/>
        <v>NEUTRAL</v>
      </c>
    </row>
    <row r="796" spans="1:8" ht="13.5" x14ac:dyDescent="0.35">
      <c r="A796" s="3">
        <v>43160</v>
      </c>
      <c r="B796" s="2">
        <v>32.75</v>
      </c>
      <c r="C796" s="2">
        <v>18.2133</v>
      </c>
      <c r="D796" s="2">
        <v>1351</v>
      </c>
      <c r="E796" s="7">
        <f t="shared" si="48"/>
        <v>1278676</v>
      </c>
      <c r="F796" s="7" t="str">
        <f t="shared" si="50"/>
        <v>Bullish</v>
      </c>
      <c r="G796" s="7" t="str">
        <f t="shared" si="51"/>
        <v>Strong</v>
      </c>
      <c r="H796" s="7" t="str">
        <f t="shared" si="49"/>
        <v>NEUTRAL</v>
      </c>
    </row>
    <row r="797" spans="1:8" ht="13.5" x14ac:dyDescent="0.35">
      <c r="A797" s="3">
        <v>43161</v>
      </c>
      <c r="B797" s="2">
        <v>34.49</v>
      </c>
      <c r="C797" s="2">
        <v>19.181000000000001</v>
      </c>
      <c r="D797" s="2">
        <v>27034</v>
      </c>
      <c r="E797" s="7">
        <f t="shared" si="48"/>
        <v>1305710</v>
      </c>
      <c r="F797" s="7" t="str">
        <f t="shared" si="50"/>
        <v>Bullish</v>
      </c>
      <c r="G797" s="7" t="str">
        <f t="shared" si="51"/>
        <v>Strong</v>
      </c>
      <c r="H797" s="7" t="str">
        <f t="shared" si="49"/>
        <v>NEUTRAL</v>
      </c>
    </row>
    <row r="798" spans="1:8" ht="13.5" x14ac:dyDescent="0.35">
      <c r="A798" s="3">
        <v>43164</v>
      </c>
      <c r="B798" s="2">
        <v>35.35</v>
      </c>
      <c r="C798" s="2">
        <v>19.659300000000002</v>
      </c>
      <c r="D798" s="2">
        <v>15263</v>
      </c>
      <c r="E798" s="7">
        <f t="shared" si="48"/>
        <v>1320973</v>
      </c>
      <c r="F798" s="7" t="str">
        <f t="shared" si="50"/>
        <v>Bullish</v>
      </c>
      <c r="G798" s="7" t="str">
        <f t="shared" si="51"/>
        <v>Strong</v>
      </c>
      <c r="H798" s="7" t="str">
        <f t="shared" si="49"/>
        <v>NEUTRAL</v>
      </c>
    </row>
    <row r="799" spans="1:8" ht="13.5" x14ac:dyDescent="0.35">
      <c r="A799" s="3">
        <v>43165</v>
      </c>
      <c r="B799" s="2">
        <v>34.61</v>
      </c>
      <c r="C799" s="2">
        <v>19.247800000000002</v>
      </c>
      <c r="D799" s="2">
        <v>8098</v>
      </c>
      <c r="E799" s="7">
        <f t="shared" si="48"/>
        <v>1312875</v>
      </c>
      <c r="F799" s="7" t="str">
        <f t="shared" si="50"/>
        <v>Bullish</v>
      </c>
      <c r="G799" s="7" t="str">
        <f t="shared" si="51"/>
        <v>Strong</v>
      </c>
      <c r="H799" s="7" t="str">
        <f t="shared" si="49"/>
        <v>NEUTRAL</v>
      </c>
    </row>
    <row r="800" spans="1:8" ht="13.5" x14ac:dyDescent="0.35">
      <c r="A800" s="3">
        <v>43166</v>
      </c>
      <c r="B800" s="2">
        <v>34.5</v>
      </c>
      <c r="C800" s="2">
        <v>19.186599999999999</v>
      </c>
      <c r="D800" s="2">
        <v>6366</v>
      </c>
      <c r="E800" s="7">
        <f t="shared" si="48"/>
        <v>1306509</v>
      </c>
      <c r="F800" s="7" t="str">
        <f t="shared" si="50"/>
        <v>Bullish</v>
      </c>
      <c r="G800" s="7" t="str">
        <f t="shared" si="51"/>
        <v>Strong</v>
      </c>
      <c r="H800" s="7" t="str">
        <f t="shared" si="49"/>
        <v>NEUTRAL</v>
      </c>
    </row>
    <row r="801" spans="1:8" ht="13.5" x14ac:dyDescent="0.35">
      <c r="A801" s="3">
        <v>43167</v>
      </c>
      <c r="B801" s="2">
        <v>34.5</v>
      </c>
      <c r="C801" s="2">
        <v>19.186599999999999</v>
      </c>
      <c r="D801" s="2">
        <v>1513</v>
      </c>
      <c r="E801" s="7">
        <f t="shared" si="48"/>
        <v>1306509</v>
      </c>
      <c r="F801" s="7" t="str">
        <f t="shared" si="50"/>
        <v>Bullish</v>
      </c>
      <c r="G801" s="7" t="str">
        <f t="shared" si="51"/>
        <v>Strong</v>
      </c>
      <c r="H801" s="7" t="str">
        <f t="shared" si="49"/>
        <v>NEUTRAL</v>
      </c>
    </row>
    <row r="802" spans="1:8" ht="13.5" x14ac:dyDescent="0.35">
      <c r="A802" s="3">
        <v>43168</v>
      </c>
      <c r="B802" s="2">
        <v>34.5</v>
      </c>
      <c r="C802" s="2">
        <v>19.186599999999999</v>
      </c>
      <c r="D802" s="2">
        <v>3902</v>
      </c>
      <c r="E802" s="7">
        <f t="shared" si="48"/>
        <v>1306509</v>
      </c>
      <c r="F802" s="7" t="str">
        <f t="shared" si="50"/>
        <v>Bullish</v>
      </c>
      <c r="G802" s="7" t="str">
        <f t="shared" si="51"/>
        <v>Neutral</v>
      </c>
      <c r="H802" s="7" t="str">
        <f t="shared" si="49"/>
        <v>NEUTRAL</v>
      </c>
    </row>
    <row r="803" spans="1:8" ht="13.5" x14ac:dyDescent="0.35">
      <c r="A803" s="3">
        <v>43171</v>
      </c>
      <c r="B803" s="2">
        <v>34.5</v>
      </c>
      <c r="C803" s="2">
        <v>19.186599999999999</v>
      </c>
      <c r="D803" s="2">
        <v>2150</v>
      </c>
      <c r="E803" s="7">
        <f t="shared" si="48"/>
        <v>1306509</v>
      </c>
      <c r="F803" s="7" t="str">
        <f t="shared" si="50"/>
        <v>Bearish</v>
      </c>
      <c r="G803" s="7" t="str">
        <f t="shared" si="51"/>
        <v>Neutral</v>
      </c>
      <c r="H803" s="7" t="str">
        <f t="shared" si="49"/>
        <v>CONFIRMED BEARISH</v>
      </c>
    </row>
    <row r="804" spans="1:8" ht="13.5" x14ac:dyDescent="0.35">
      <c r="A804" s="3">
        <v>43172</v>
      </c>
      <c r="B804" s="2">
        <v>34.32</v>
      </c>
      <c r="C804" s="2">
        <v>19.086500000000001</v>
      </c>
      <c r="D804" s="2">
        <v>4534</v>
      </c>
      <c r="E804" s="7">
        <f t="shared" si="48"/>
        <v>1301975</v>
      </c>
      <c r="F804" s="7" t="str">
        <f t="shared" si="50"/>
        <v>Bearish</v>
      </c>
      <c r="G804" s="7" t="str">
        <f t="shared" si="51"/>
        <v>Neutral</v>
      </c>
      <c r="H804" s="7" t="str">
        <f t="shared" si="49"/>
        <v>CONFIRMED BEARISH</v>
      </c>
    </row>
    <row r="805" spans="1:8" ht="13.5" x14ac:dyDescent="0.35">
      <c r="A805" s="3">
        <v>43173</v>
      </c>
      <c r="B805" s="2">
        <v>34.299999999999997</v>
      </c>
      <c r="C805" s="2">
        <v>19.075399999999998</v>
      </c>
      <c r="D805" s="2">
        <v>6786</v>
      </c>
      <c r="E805" s="7">
        <f t="shared" si="48"/>
        <v>1295189</v>
      </c>
      <c r="F805" s="7" t="str">
        <f t="shared" si="50"/>
        <v>Bearish</v>
      </c>
      <c r="G805" s="7" t="str">
        <f t="shared" si="51"/>
        <v>Neutral</v>
      </c>
      <c r="H805" s="7" t="str">
        <f t="shared" si="49"/>
        <v>CONFIRMED BEARISH</v>
      </c>
    </row>
    <row r="806" spans="1:8" ht="13.5" x14ac:dyDescent="0.35">
      <c r="A806" s="3">
        <v>43174</v>
      </c>
      <c r="B806" s="2">
        <v>34</v>
      </c>
      <c r="C806" s="2">
        <v>18.9085</v>
      </c>
      <c r="D806" s="2">
        <v>4631</v>
      </c>
      <c r="E806" s="7">
        <f t="shared" si="48"/>
        <v>1290558</v>
      </c>
      <c r="F806" s="7" t="str">
        <f t="shared" si="50"/>
        <v>Bearish</v>
      </c>
      <c r="G806" s="7" t="str">
        <f t="shared" si="51"/>
        <v>Neutral</v>
      </c>
      <c r="H806" s="7" t="str">
        <f t="shared" si="49"/>
        <v>CONFIRMED BEARISH</v>
      </c>
    </row>
    <row r="807" spans="1:8" ht="13.5" x14ac:dyDescent="0.35">
      <c r="A807" s="3">
        <v>43175</v>
      </c>
      <c r="B807" s="2">
        <v>33.28</v>
      </c>
      <c r="C807" s="2">
        <v>18.508099999999999</v>
      </c>
      <c r="D807" s="2">
        <v>2677</v>
      </c>
      <c r="E807" s="7">
        <f t="shared" si="48"/>
        <v>1287881</v>
      </c>
      <c r="F807" s="7" t="str">
        <f t="shared" si="50"/>
        <v>Bearish</v>
      </c>
      <c r="G807" s="7" t="str">
        <f t="shared" si="51"/>
        <v>Neutral</v>
      </c>
      <c r="H807" s="7" t="str">
        <f t="shared" si="49"/>
        <v>CONFIRMED BEARISH</v>
      </c>
    </row>
    <row r="808" spans="1:8" ht="13.5" x14ac:dyDescent="0.35">
      <c r="A808" s="3">
        <v>43178</v>
      </c>
      <c r="B808" s="2">
        <v>32.450000000000003</v>
      </c>
      <c r="C808" s="2">
        <v>18.046500000000002</v>
      </c>
      <c r="D808" s="2">
        <v>6309</v>
      </c>
      <c r="E808" s="7">
        <f t="shared" si="48"/>
        <v>1281572</v>
      </c>
      <c r="F808" s="7" t="str">
        <f t="shared" si="50"/>
        <v>Bearish</v>
      </c>
      <c r="G808" s="7" t="str">
        <f t="shared" si="51"/>
        <v>Neutral</v>
      </c>
      <c r="H808" s="7" t="str">
        <f t="shared" si="49"/>
        <v>CONFIRMED BEARISH</v>
      </c>
    </row>
    <row r="809" spans="1:8" ht="13.5" x14ac:dyDescent="0.35">
      <c r="A809" s="3">
        <v>43180</v>
      </c>
      <c r="B809" s="2">
        <v>31.8</v>
      </c>
      <c r="C809" s="2">
        <v>17.684999999999999</v>
      </c>
      <c r="D809" s="2">
        <v>13857</v>
      </c>
      <c r="E809" s="7">
        <f t="shared" si="48"/>
        <v>1267715</v>
      </c>
      <c r="F809" s="7" t="str">
        <f t="shared" si="50"/>
        <v>Bearish</v>
      </c>
      <c r="G809" s="7" t="str">
        <f t="shared" si="51"/>
        <v>Weak</v>
      </c>
      <c r="H809" s="7" t="str">
        <f t="shared" si="49"/>
        <v>CONFIRMED BEARISH</v>
      </c>
    </row>
    <row r="810" spans="1:8" ht="13.5" x14ac:dyDescent="0.35">
      <c r="A810" s="3">
        <v>43181</v>
      </c>
      <c r="B810" s="2">
        <v>31.62</v>
      </c>
      <c r="C810" s="2">
        <v>17.584900000000001</v>
      </c>
      <c r="D810" s="2">
        <v>3942</v>
      </c>
      <c r="E810" s="7">
        <f t="shared" si="48"/>
        <v>1263773</v>
      </c>
      <c r="F810" s="7" t="str">
        <f t="shared" si="50"/>
        <v>Bearish</v>
      </c>
      <c r="G810" s="7" t="str">
        <f t="shared" si="51"/>
        <v>Weak</v>
      </c>
      <c r="H810" s="7" t="str">
        <f t="shared" si="49"/>
        <v>CONFIRMED BEARISH</v>
      </c>
    </row>
    <row r="811" spans="1:8" ht="13.5" x14ac:dyDescent="0.35">
      <c r="A811" s="3">
        <v>43182</v>
      </c>
      <c r="B811" s="2">
        <v>31.45</v>
      </c>
      <c r="C811" s="2">
        <v>17.490400000000001</v>
      </c>
      <c r="D811" s="2">
        <v>3776</v>
      </c>
      <c r="E811" s="7">
        <f t="shared" si="48"/>
        <v>1259997</v>
      </c>
      <c r="F811" s="7" t="str">
        <f t="shared" si="50"/>
        <v>Bearish</v>
      </c>
      <c r="G811" s="7" t="str">
        <f t="shared" si="51"/>
        <v>Weak</v>
      </c>
      <c r="H811" s="7" t="str">
        <f t="shared" si="49"/>
        <v>CONFIRMED BEARISH</v>
      </c>
    </row>
    <row r="812" spans="1:8" ht="13.5" x14ac:dyDescent="0.35">
      <c r="A812" s="3">
        <v>43185</v>
      </c>
      <c r="B812" s="2">
        <v>32</v>
      </c>
      <c r="C812" s="2">
        <v>17.796199999999999</v>
      </c>
      <c r="D812" s="2">
        <v>6348</v>
      </c>
      <c r="E812" s="7">
        <f t="shared" si="48"/>
        <v>1266345</v>
      </c>
      <c r="F812" s="7" t="str">
        <f t="shared" si="50"/>
        <v>Bearish</v>
      </c>
      <c r="G812" s="7" t="str">
        <f t="shared" si="51"/>
        <v>Neutral</v>
      </c>
      <c r="H812" s="7" t="str">
        <f t="shared" si="49"/>
        <v>CONFIRMED BEARISH</v>
      </c>
    </row>
    <row r="813" spans="1:8" ht="13.5" x14ac:dyDescent="0.35">
      <c r="A813" s="3">
        <v>43186</v>
      </c>
      <c r="B813" s="2">
        <v>32</v>
      </c>
      <c r="C813" s="2">
        <v>17.796199999999999</v>
      </c>
      <c r="D813" s="2">
        <v>6566</v>
      </c>
      <c r="E813" s="7">
        <f t="shared" si="48"/>
        <v>1266345</v>
      </c>
      <c r="F813" s="7" t="str">
        <f t="shared" si="50"/>
        <v>Bearish</v>
      </c>
      <c r="G813" s="7" t="str">
        <f t="shared" si="51"/>
        <v>Neutral</v>
      </c>
      <c r="H813" s="7" t="str">
        <f t="shared" si="49"/>
        <v>CONFIRMED BEARISH</v>
      </c>
    </row>
    <row r="814" spans="1:8" ht="13.5" x14ac:dyDescent="0.35">
      <c r="A814" s="3">
        <v>43187</v>
      </c>
      <c r="B814" s="2">
        <v>31.98</v>
      </c>
      <c r="C814" s="2">
        <v>17.7851</v>
      </c>
      <c r="D814" s="2">
        <v>3413</v>
      </c>
      <c r="E814" s="7">
        <f t="shared" si="48"/>
        <v>1262932</v>
      </c>
      <c r="F814" s="7" t="str">
        <f t="shared" si="50"/>
        <v>Bearish</v>
      </c>
      <c r="G814" s="7" t="str">
        <f t="shared" si="51"/>
        <v>Neutral</v>
      </c>
      <c r="H814" s="7" t="str">
        <f t="shared" si="49"/>
        <v>BEARISH DIVERGENCE</v>
      </c>
    </row>
    <row r="815" spans="1:8" ht="13.5" x14ac:dyDescent="0.35">
      <c r="A815" s="3">
        <v>43188</v>
      </c>
      <c r="B815" s="2">
        <v>31.55</v>
      </c>
      <c r="C815" s="2">
        <v>17.545999999999999</v>
      </c>
      <c r="D815" s="2">
        <v>9280</v>
      </c>
      <c r="E815" s="7">
        <f t="shared" si="48"/>
        <v>1253652</v>
      </c>
      <c r="F815" s="7" t="str">
        <f t="shared" si="50"/>
        <v>Bearish</v>
      </c>
      <c r="G815" s="7" t="str">
        <f t="shared" si="51"/>
        <v>Neutral</v>
      </c>
      <c r="H815" s="7" t="str">
        <f t="shared" si="49"/>
        <v>CONFIRMED BEARISH</v>
      </c>
    </row>
    <row r="816" spans="1:8" ht="13.5" x14ac:dyDescent="0.35">
      <c r="A816" s="3">
        <v>43189</v>
      </c>
      <c r="B816" s="2">
        <v>31.5</v>
      </c>
      <c r="C816" s="2">
        <v>17.5182</v>
      </c>
      <c r="D816" s="2">
        <v>4729</v>
      </c>
      <c r="E816" s="7">
        <f t="shared" si="48"/>
        <v>1248923</v>
      </c>
      <c r="F816" s="7" t="str">
        <f t="shared" si="50"/>
        <v>Bearish</v>
      </c>
      <c r="G816" s="7" t="str">
        <f t="shared" si="51"/>
        <v>Neutral</v>
      </c>
      <c r="H816" s="7" t="str">
        <f t="shared" si="49"/>
        <v>BEARISH DIVERGENCE</v>
      </c>
    </row>
    <row r="817" spans="1:8" ht="13.5" x14ac:dyDescent="0.35">
      <c r="A817" s="3">
        <v>43192</v>
      </c>
      <c r="B817" s="2">
        <v>31.4</v>
      </c>
      <c r="C817" s="2">
        <v>17.462599999999998</v>
      </c>
      <c r="D817" s="2">
        <v>11407</v>
      </c>
      <c r="E817" s="7">
        <f t="shared" si="48"/>
        <v>1237516</v>
      </c>
      <c r="F817" s="7" t="str">
        <f t="shared" si="50"/>
        <v>Bearish</v>
      </c>
      <c r="G817" s="7" t="str">
        <f t="shared" si="51"/>
        <v>Weak</v>
      </c>
      <c r="H817" s="7" t="str">
        <f t="shared" si="49"/>
        <v>CONFIRMED BEARISH</v>
      </c>
    </row>
    <row r="818" spans="1:8" ht="13.5" x14ac:dyDescent="0.35">
      <c r="A818" s="3">
        <v>43193</v>
      </c>
      <c r="B818" s="2">
        <v>31.5</v>
      </c>
      <c r="C818" s="2">
        <v>17.5182</v>
      </c>
      <c r="D818" s="2">
        <v>7564</v>
      </c>
      <c r="E818" s="7">
        <f t="shared" si="48"/>
        <v>1245080</v>
      </c>
      <c r="F818" s="7" t="str">
        <f t="shared" si="50"/>
        <v>Bearish</v>
      </c>
      <c r="G818" s="7" t="str">
        <f t="shared" si="51"/>
        <v>Neutral</v>
      </c>
      <c r="H818" s="7" t="str">
        <f t="shared" si="49"/>
        <v>CONFIRMED BEARISH</v>
      </c>
    </row>
    <row r="819" spans="1:8" ht="13.5" x14ac:dyDescent="0.35">
      <c r="A819" s="3">
        <v>43194</v>
      </c>
      <c r="B819" s="2">
        <v>31.4</v>
      </c>
      <c r="C819" s="2">
        <v>17.462599999999998</v>
      </c>
      <c r="D819" s="2">
        <v>1943</v>
      </c>
      <c r="E819" s="7">
        <f t="shared" si="48"/>
        <v>1243137</v>
      </c>
      <c r="F819" s="7" t="str">
        <f t="shared" si="50"/>
        <v>Bearish</v>
      </c>
      <c r="G819" s="7" t="str">
        <f t="shared" si="51"/>
        <v>Neutral</v>
      </c>
      <c r="H819" s="7" t="str">
        <f t="shared" si="49"/>
        <v>CONFIRMED BEARISH</v>
      </c>
    </row>
    <row r="820" spans="1:8" ht="13.5" x14ac:dyDescent="0.35">
      <c r="A820" s="3">
        <v>43195</v>
      </c>
      <c r="B820" s="2">
        <v>31</v>
      </c>
      <c r="C820" s="2">
        <v>17.240100000000002</v>
      </c>
      <c r="D820" s="2">
        <v>4671</v>
      </c>
      <c r="E820" s="7">
        <f t="shared" si="48"/>
        <v>1238466</v>
      </c>
      <c r="F820" s="7" t="str">
        <f t="shared" si="50"/>
        <v>Bearish</v>
      </c>
      <c r="G820" s="7" t="str">
        <f t="shared" si="51"/>
        <v>Neutral</v>
      </c>
      <c r="H820" s="7" t="str">
        <f t="shared" si="49"/>
        <v>CONFIRMED BEARISH</v>
      </c>
    </row>
    <row r="821" spans="1:8" ht="13.5" x14ac:dyDescent="0.35">
      <c r="A821" s="3">
        <v>43196</v>
      </c>
      <c r="B821" s="2">
        <v>30.95</v>
      </c>
      <c r="C821" s="2">
        <v>17.212299999999999</v>
      </c>
      <c r="D821" s="2">
        <v>2788</v>
      </c>
      <c r="E821" s="7">
        <f t="shared" si="48"/>
        <v>1235678</v>
      </c>
      <c r="F821" s="7" t="str">
        <f t="shared" si="50"/>
        <v>Bearish</v>
      </c>
      <c r="G821" s="7" t="str">
        <f t="shared" si="51"/>
        <v>Neutral</v>
      </c>
      <c r="H821" s="7" t="str">
        <f t="shared" si="49"/>
        <v>CONFIRMED BEARISH</v>
      </c>
    </row>
    <row r="822" spans="1:8" ht="13.5" x14ac:dyDescent="0.35">
      <c r="A822" s="3">
        <v>43200</v>
      </c>
      <c r="B822" s="2">
        <v>30.95</v>
      </c>
      <c r="C822" s="2">
        <v>17.212299999999999</v>
      </c>
      <c r="D822" s="2">
        <v>826</v>
      </c>
      <c r="E822" s="7">
        <f t="shared" si="48"/>
        <v>1235678</v>
      </c>
      <c r="F822" s="7" t="str">
        <f t="shared" si="50"/>
        <v>Bearish</v>
      </c>
      <c r="G822" s="7" t="str">
        <f t="shared" si="51"/>
        <v>Neutral</v>
      </c>
      <c r="H822" s="7" t="str">
        <f t="shared" si="49"/>
        <v>CONFIRMED BEARISH</v>
      </c>
    </row>
    <row r="823" spans="1:8" ht="13.5" x14ac:dyDescent="0.35">
      <c r="A823" s="3">
        <v>43201</v>
      </c>
      <c r="B823" s="2">
        <v>30.43</v>
      </c>
      <c r="C823" s="2">
        <v>16.923100000000002</v>
      </c>
      <c r="D823" s="2">
        <v>4980</v>
      </c>
      <c r="E823" s="7">
        <f t="shared" si="48"/>
        <v>1230698</v>
      </c>
      <c r="F823" s="7" t="str">
        <f t="shared" si="50"/>
        <v>Bearish</v>
      </c>
      <c r="G823" s="7" t="str">
        <f t="shared" si="51"/>
        <v>Neutral</v>
      </c>
      <c r="H823" s="7" t="str">
        <f t="shared" si="49"/>
        <v>CONFIRMED BEARISH</v>
      </c>
    </row>
    <row r="824" spans="1:8" ht="13.5" x14ac:dyDescent="0.35">
      <c r="A824" s="3">
        <v>43202</v>
      </c>
      <c r="B824" s="2">
        <v>30.4</v>
      </c>
      <c r="C824" s="2">
        <v>16.906400000000001</v>
      </c>
      <c r="D824" s="2">
        <v>20734</v>
      </c>
      <c r="E824" s="7">
        <f t="shared" si="48"/>
        <v>1209964</v>
      </c>
      <c r="F824" s="7" t="str">
        <f t="shared" si="50"/>
        <v>Bearish</v>
      </c>
      <c r="G824" s="7" t="str">
        <f t="shared" si="51"/>
        <v>Weak</v>
      </c>
      <c r="H824" s="7" t="str">
        <f t="shared" si="49"/>
        <v>CONFIRMED BEARISH</v>
      </c>
    </row>
    <row r="825" spans="1:8" ht="13.5" x14ac:dyDescent="0.35">
      <c r="A825" s="3">
        <v>43203</v>
      </c>
      <c r="B825" s="2">
        <v>30.29</v>
      </c>
      <c r="C825" s="2">
        <v>16.845300000000002</v>
      </c>
      <c r="D825" s="2">
        <v>3141</v>
      </c>
      <c r="E825" s="7">
        <f t="shared" si="48"/>
        <v>1206823</v>
      </c>
      <c r="F825" s="7" t="str">
        <f t="shared" si="50"/>
        <v>Bearish</v>
      </c>
      <c r="G825" s="7" t="str">
        <f t="shared" si="51"/>
        <v>Weak</v>
      </c>
      <c r="H825" s="7" t="str">
        <f t="shared" si="49"/>
        <v>CONFIRMED BEARISH</v>
      </c>
    </row>
    <row r="826" spans="1:8" ht="13.5" x14ac:dyDescent="0.35">
      <c r="A826" s="3">
        <v>43206</v>
      </c>
      <c r="B826" s="2">
        <v>30</v>
      </c>
      <c r="C826" s="2">
        <v>16.684000000000001</v>
      </c>
      <c r="D826" s="2">
        <v>4507</v>
      </c>
      <c r="E826" s="7">
        <f t="shared" si="48"/>
        <v>1202316</v>
      </c>
      <c r="F826" s="7" t="str">
        <f t="shared" si="50"/>
        <v>Bearish</v>
      </c>
      <c r="G826" s="7" t="str">
        <f t="shared" si="51"/>
        <v>Weak</v>
      </c>
      <c r="H826" s="7" t="str">
        <f t="shared" si="49"/>
        <v>CONFIRMED BEARISH</v>
      </c>
    </row>
    <row r="827" spans="1:8" ht="13.5" x14ac:dyDescent="0.35">
      <c r="A827" s="3">
        <v>43207</v>
      </c>
      <c r="B827" s="2">
        <v>29.5</v>
      </c>
      <c r="C827" s="2">
        <v>16.405899999999999</v>
      </c>
      <c r="D827" s="2">
        <v>8631</v>
      </c>
      <c r="E827" s="7">
        <f t="shared" si="48"/>
        <v>1193685</v>
      </c>
      <c r="F827" s="7" t="str">
        <f t="shared" si="50"/>
        <v>Bearish</v>
      </c>
      <c r="G827" s="7" t="str">
        <f t="shared" si="51"/>
        <v>Weak</v>
      </c>
      <c r="H827" s="7" t="str">
        <f t="shared" si="49"/>
        <v>CONFIRMED BEARISH</v>
      </c>
    </row>
    <row r="828" spans="1:8" ht="13.5" x14ac:dyDescent="0.35">
      <c r="A828" s="3">
        <v>43208</v>
      </c>
      <c r="B828" s="2">
        <v>28.97</v>
      </c>
      <c r="C828" s="2">
        <v>16.1112</v>
      </c>
      <c r="D828" s="2">
        <v>9407</v>
      </c>
      <c r="E828" s="7">
        <f t="shared" si="48"/>
        <v>1184278</v>
      </c>
      <c r="F828" s="7" t="str">
        <f t="shared" si="50"/>
        <v>Bearish</v>
      </c>
      <c r="G828" s="7" t="str">
        <f t="shared" si="51"/>
        <v>Weak</v>
      </c>
      <c r="H828" s="7" t="str">
        <f t="shared" si="49"/>
        <v>CONFIRMED BEARISH</v>
      </c>
    </row>
    <row r="829" spans="1:8" ht="13.5" x14ac:dyDescent="0.35">
      <c r="A829" s="3">
        <v>43209</v>
      </c>
      <c r="B829" s="2">
        <v>28.94</v>
      </c>
      <c r="C829" s="2">
        <v>16.0945</v>
      </c>
      <c r="D829" s="2">
        <v>1067</v>
      </c>
      <c r="E829" s="7">
        <f t="shared" si="48"/>
        <v>1183211</v>
      </c>
      <c r="F829" s="7" t="str">
        <f t="shared" si="50"/>
        <v>Bearish</v>
      </c>
      <c r="G829" s="7" t="str">
        <f t="shared" si="51"/>
        <v>Weak</v>
      </c>
      <c r="H829" s="7" t="str">
        <f t="shared" si="49"/>
        <v>CONFIRMED BEARISH</v>
      </c>
    </row>
    <row r="830" spans="1:8" ht="13.5" x14ac:dyDescent="0.35">
      <c r="A830" s="3">
        <v>43210</v>
      </c>
      <c r="B830" s="2">
        <v>28.08</v>
      </c>
      <c r="C830" s="2">
        <v>15.616199999999999</v>
      </c>
      <c r="D830" s="2">
        <v>10912</v>
      </c>
      <c r="E830" s="7">
        <f t="shared" si="48"/>
        <v>1172299</v>
      </c>
      <c r="F830" s="7" t="str">
        <f t="shared" si="50"/>
        <v>Bearish</v>
      </c>
      <c r="G830" s="7" t="str">
        <f t="shared" si="51"/>
        <v>Weak</v>
      </c>
      <c r="H830" s="7" t="str">
        <f t="shared" si="49"/>
        <v>CONFIRMED BEARISH</v>
      </c>
    </row>
    <row r="831" spans="1:8" ht="13.5" x14ac:dyDescent="0.35">
      <c r="A831" s="3">
        <v>43213</v>
      </c>
      <c r="B831" s="2">
        <v>28</v>
      </c>
      <c r="C831" s="2">
        <v>15.5717</v>
      </c>
      <c r="D831" s="2">
        <v>14185</v>
      </c>
      <c r="E831" s="7">
        <f t="shared" si="48"/>
        <v>1158114</v>
      </c>
      <c r="F831" s="7" t="str">
        <f t="shared" si="50"/>
        <v>Bearish</v>
      </c>
      <c r="G831" s="7" t="str">
        <f t="shared" si="51"/>
        <v>Weak</v>
      </c>
      <c r="H831" s="7" t="str">
        <f t="shared" si="49"/>
        <v>CONFIRMED BEARISH</v>
      </c>
    </row>
    <row r="832" spans="1:8" ht="13.5" x14ac:dyDescent="0.35">
      <c r="A832" s="3">
        <v>43214</v>
      </c>
      <c r="B832" s="2">
        <v>28</v>
      </c>
      <c r="C832" s="2">
        <v>15.5717</v>
      </c>
      <c r="D832" s="2">
        <v>10200</v>
      </c>
      <c r="E832" s="7">
        <f t="shared" si="48"/>
        <v>1158114</v>
      </c>
      <c r="F832" s="7" t="str">
        <f t="shared" si="50"/>
        <v>Bearish</v>
      </c>
      <c r="G832" s="7" t="str">
        <f t="shared" si="51"/>
        <v>Weak</v>
      </c>
      <c r="H832" s="7" t="str">
        <f t="shared" si="49"/>
        <v>CONFIRMED BEARISH</v>
      </c>
    </row>
    <row r="833" spans="1:8" ht="13.5" x14ac:dyDescent="0.35">
      <c r="A833" s="3">
        <v>43215</v>
      </c>
      <c r="B833" s="2">
        <v>27.5</v>
      </c>
      <c r="C833" s="2">
        <v>15.293699999999999</v>
      </c>
      <c r="D833" s="2">
        <v>11185</v>
      </c>
      <c r="E833" s="7">
        <f t="shared" si="48"/>
        <v>1146929</v>
      </c>
      <c r="F833" s="7" t="str">
        <f t="shared" si="50"/>
        <v>Bearish</v>
      </c>
      <c r="G833" s="7" t="str">
        <f t="shared" si="51"/>
        <v>Weak</v>
      </c>
      <c r="H833" s="7" t="str">
        <f t="shared" si="49"/>
        <v>CONFIRMED BEARISH</v>
      </c>
    </row>
    <row r="834" spans="1:8" ht="13.5" x14ac:dyDescent="0.35">
      <c r="A834" s="3">
        <v>43216</v>
      </c>
      <c r="B834" s="2">
        <v>27.45</v>
      </c>
      <c r="C834" s="2">
        <v>15.2658</v>
      </c>
      <c r="D834" s="2">
        <v>3915</v>
      </c>
      <c r="E834" s="7">
        <f t="shared" si="48"/>
        <v>1143014</v>
      </c>
      <c r="F834" s="7" t="str">
        <f t="shared" si="50"/>
        <v>Bearish</v>
      </c>
      <c r="G834" s="7" t="str">
        <f t="shared" si="51"/>
        <v>Weak</v>
      </c>
      <c r="H834" s="7" t="str">
        <f t="shared" si="49"/>
        <v>CONFIRMED BEARISH</v>
      </c>
    </row>
    <row r="835" spans="1:8" ht="13.5" x14ac:dyDescent="0.35">
      <c r="A835" s="3">
        <v>43217</v>
      </c>
      <c r="B835" s="2">
        <v>27.18</v>
      </c>
      <c r="C835" s="2">
        <v>15.1157</v>
      </c>
      <c r="D835" s="2">
        <v>11571</v>
      </c>
      <c r="E835" s="7">
        <f t="shared" si="48"/>
        <v>1131443</v>
      </c>
      <c r="F835" s="7" t="str">
        <f t="shared" si="50"/>
        <v>Bearish</v>
      </c>
      <c r="G835" s="7" t="str">
        <f t="shared" si="51"/>
        <v>Weak</v>
      </c>
      <c r="H835" s="7" t="str">
        <f t="shared" si="49"/>
        <v>CONFIRMED BEARISH</v>
      </c>
    </row>
    <row r="836" spans="1:8" ht="13.5" x14ac:dyDescent="0.35">
      <c r="A836" s="3">
        <v>43220</v>
      </c>
      <c r="B836" s="2">
        <v>27.58</v>
      </c>
      <c r="C836" s="2">
        <v>15.338100000000001</v>
      </c>
      <c r="D836" s="2">
        <v>3305</v>
      </c>
      <c r="E836" s="7">
        <f t="shared" ref="E836:E899" si="52">IF(B836&gt;B835,E835+D836,IF(B836&lt;B835,E835-D836,E835))</f>
        <v>1134748</v>
      </c>
      <c r="F836" s="7" t="str">
        <f t="shared" si="50"/>
        <v>Bearish</v>
      </c>
      <c r="G836" s="7" t="str">
        <f t="shared" si="51"/>
        <v>Weak</v>
      </c>
      <c r="H836" s="7" t="str">
        <f t="shared" si="49"/>
        <v>CONFIRMED BEARISH</v>
      </c>
    </row>
    <row r="837" spans="1:8" ht="13.5" x14ac:dyDescent="0.35">
      <c r="A837" s="3">
        <v>43222</v>
      </c>
      <c r="B837" s="2">
        <v>27.5</v>
      </c>
      <c r="C837" s="2">
        <v>15.293699999999999</v>
      </c>
      <c r="D837" s="2">
        <v>1563</v>
      </c>
      <c r="E837" s="7">
        <f t="shared" si="52"/>
        <v>1133185</v>
      </c>
      <c r="F837" s="7" t="str">
        <f t="shared" si="50"/>
        <v>Bearish</v>
      </c>
      <c r="G837" s="7" t="str">
        <f t="shared" si="51"/>
        <v>Weak</v>
      </c>
      <c r="H837" s="7" t="str">
        <f t="shared" si="49"/>
        <v>CONFIRMED BEARISH</v>
      </c>
    </row>
    <row r="838" spans="1:8" ht="13.5" x14ac:dyDescent="0.35">
      <c r="A838" s="3">
        <v>43223</v>
      </c>
      <c r="B838" s="2">
        <v>28.35</v>
      </c>
      <c r="C838" s="2">
        <v>15.766400000000001</v>
      </c>
      <c r="D838" s="2">
        <v>67872</v>
      </c>
      <c r="E838" s="7">
        <f t="shared" si="52"/>
        <v>1201057</v>
      </c>
      <c r="F838" s="7" t="str">
        <f t="shared" si="50"/>
        <v>Bullish</v>
      </c>
      <c r="G838" s="7" t="str">
        <f t="shared" si="51"/>
        <v>Strong</v>
      </c>
      <c r="H838" s="7" t="str">
        <f t="shared" si="49"/>
        <v>NEUTRAL</v>
      </c>
    </row>
    <row r="839" spans="1:8" ht="13.5" x14ac:dyDescent="0.35">
      <c r="A839" s="3">
        <v>43224</v>
      </c>
      <c r="B839" s="2">
        <v>28</v>
      </c>
      <c r="C839" s="2">
        <v>15.5717</v>
      </c>
      <c r="D839" s="2">
        <v>7363</v>
      </c>
      <c r="E839" s="7">
        <f t="shared" si="52"/>
        <v>1193694</v>
      </c>
      <c r="F839" s="7" t="str">
        <f t="shared" si="50"/>
        <v>Bullish</v>
      </c>
      <c r="G839" s="7" t="str">
        <f t="shared" si="51"/>
        <v>Strong</v>
      </c>
      <c r="H839" s="7" t="str">
        <f t="shared" ref="H839:H902" si="53">IF(AND(B839&gt;E834,E839&gt;E834),"CONFIRMED BULLISH", IF(AND(B839&lt;B834,E839&lt;E834),"CONFIRMED BEARISH", IF(AND(B839&gt;B834,E839&lt;E834),"BEARISH DIVERGENCE",IF(AND(B839&lt;B834,E839&gt;E834),"BULLISH DIVERGENCE","NEUTRAL"))))</f>
        <v>NEUTRAL</v>
      </c>
    </row>
    <row r="840" spans="1:8" ht="13.5" x14ac:dyDescent="0.35">
      <c r="A840" s="3">
        <v>43227</v>
      </c>
      <c r="B840" s="2">
        <v>29.12</v>
      </c>
      <c r="C840" s="2">
        <v>16.194600000000001</v>
      </c>
      <c r="D840" s="2">
        <v>6242</v>
      </c>
      <c r="E840" s="7">
        <f t="shared" si="52"/>
        <v>1199936</v>
      </c>
      <c r="F840" s="7" t="str">
        <f t="shared" ref="F840:F903" si="54">IF(E840&gt;E835,"Bullish",IF(E840&lt;E835,"Bearish","Neutral"))</f>
        <v>Bullish</v>
      </c>
      <c r="G840" s="7" t="str">
        <f t="shared" ref="G840:G903" si="55">IF((E840-E835)/E835&gt;0.02,"Strong",IF((E840-E835)/E835&lt;-0.02,"Weak","Neutral"))</f>
        <v>Strong</v>
      </c>
      <c r="H840" s="7" t="str">
        <f t="shared" si="53"/>
        <v>NEUTRAL</v>
      </c>
    </row>
    <row r="841" spans="1:8" ht="13.5" x14ac:dyDescent="0.35">
      <c r="A841" s="3">
        <v>43228</v>
      </c>
      <c r="B841" s="2">
        <v>30.7</v>
      </c>
      <c r="C841" s="2">
        <v>17.0733</v>
      </c>
      <c r="D841" s="2">
        <v>10624</v>
      </c>
      <c r="E841" s="7">
        <f t="shared" si="52"/>
        <v>1210560</v>
      </c>
      <c r="F841" s="7" t="str">
        <f t="shared" si="54"/>
        <v>Bullish</v>
      </c>
      <c r="G841" s="7" t="str">
        <f t="shared" si="55"/>
        <v>Strong</v>
      </c>
      <c r="H841" s="7" t="str">
        <f t="shared" si="53"/>
        <v>NEUTRAL</v>
      </c>
    </row>
    <row r="842" spans="1:8" ht="13.5" x14ac:dyDescent="0.35">
      <c r="A842" s="3">
        <v>43229</v>
      </c>
      <c r="B842" s="2">
        <v>31.89</v>
      </c>
      <c r="C842" s="2">
        <v>17.735099999999999</v>
      </c>
      <c r="D842" s="2">
        <v>39654</v>
      </c>
      <c r="E842" s="7">
        <f t="shared" si="52"/>
        <v>1250214</v>
      </c>
      <c r="F842" s="7" t="str">
        <f t="shared" si="54"/>
        <v>Bullish</v>
      </c>
      <c r="G842" s="7" t="str">
        <f t="shared" si="55"/>
        <v>Strong</v>
      </c>
      <c r="H842" s="7" t="str">
        <f t="shared" si="53"/>
        <v>NEUTRAL</v>
      </c>
    </row>
    <row r="843" spans="1:8" ht="13.5" x14ac:dyDescent="0.35">
      <c r="A843" s="3">
        <v>43230</v>
      </c>
      <c r="B843" s="2">
        <v>31</v>
      </c>
      <c r="C843" s="2">
        <v>17.240100000000002</v>
      </c>
      <c r="D843" s="2">
        <v>16854</v>
      </c>
      <c r="E843" s="7">
        <f t="shared" si="52"/>
        <v>1233360</v>
      </c>
      <c r="F843" s="7" t="str">
        <f t="shared" si="54"/>
        <v>Bullish</v>
      </c>
      <c r="G843" s="7" t="str">
        <f t="shared" si="55"/>
        <v>Strong</v>
      </c>
      <c r="H843" s="7" t="str">
        <f t="shared" si="53"/>
        <v>NEUTRAL</v>
      </c>
    </row>
    <row r="844" spans="1:8" ht="13.5" x14ac:dyDescent="0.35">
      <c r="A844" s="3">
        <v>43231</v>
      </c>
      <c r="B844" s="2">
        <v>30.07</v>
      </c>
      <c r="C844" s="2">
        <v>16.722899999999999</v>
      </c>
      <c r="D844" s="2">
        <v>14433</v>
      </c>
      <c r="E844" s="7">
        <f t="shared" si="52"/>
        <v>1218927</v>
      </c>
      <c r="F844" s="7" t="str">
        <f t="shared" si="54"/>
        <v>Bullish</v>
      </c>
      <c r="G844" s="7" t="str">
        <f t="shared" si="55"/>
        <v>Strong</v>
      </c>
      <c r="H844" s="7" t="str">
        <f t="shared" si="53"/>
        <v>NEUTRAL</v>
      </c>
    </row>
    <row r="845" spans="1:8" ht="13.5" x14ac:dyDescent="0.35">
      <c r="A845" s="3">
        <v>43234</v>
      </c>
      <c r="B845" s="2">
        <v>30.2</v>
      </c>
      <c r="C845" s="2">
        <v>16.795200000000001</v>
      </c>
      <c r="D845" s="2">
        <v>1558</v>
      </c>
      <c r="E845" s="7">
        <f t="shared" si="52"/>
        <v>1220485</v>
      </c>
      <c r="F845" s="7" t="str">
        <f t="shared" si="54"/>
        <v>Bullish</v>
      </c>
      <c r="G845" s="7" t="str">
        <f t="shared" si="55"/>
        <v>Neutral</v>
      </c>
      <c r="H845" s="7" t="str">
        <f t="shared" si="53"/>
        <v>NEUTRAL</v>
      </c>
    </row>
    <row r="846" spans="1:8" ht="13.5" x14ac:dyDescent="0.35">
      <c r="A846" s="3">
        <v>43235</v>
      </c>
      <c r="B846" s="2">
        <v>29.33</v>
      </c>
      <c r="C846" s="2">
        <v>16.311399999999999</v>
      </c>
      <c r="D846" s="2">
        <v>3217</v>
      </c>
      <c r="E846" s="7">
        <f t="shared" si="52"/>
        <v>1217268</v>
      </c>
      <c r="F846" s="7" t="str">
        <f t="shared" si="54"/>
        <v>Bullish</v>
      </c>
      <c r="G846" s="7" t="str">
        <f t="shared" si="55"/>
        <v>Neutral</v>
      </c>
      <c r="H846" s="7" t="str">
        <f t="shared" si="53"/>
        <v>BULLISH DIVERGENCE</v>
      </c>
    </row>
    <row r="847" spans="1:8" ht="13.5" x14ac:dyDescent="0.35">
      <c r="A847" s="3">
        <v>43236</v>
      </c>
      <c r="B847" s="2">
        <v>29.8</v>
      </c>
      <c r="C847" s="2">
        <v>16.572800000000001</v>
      </c>
      <c r="D847" s="2">
        <v>5719</v>
      </c>
      <c r="E847" s="7">
        <f t="shared" si="52"/>
        <v>1222987</v>
      </c>
      <c r="F847" s="7" t="str">
        <f t="shared" si="54"/>
        <v>Bearish</v>
      </c>
      <c r="G847" s="7" t="str">
        <f t="shared" si="55"/>
        <v>Weak</v>
      </c>
      <c r="H847" s="7" t="str">
        <f t="shared" si="53"/>
        <v>CONFIRMED BEARISH</v>
      </c>
    </row>
    <row r="848" spans="1:8" ht="13.5" x14ac:dyDescent="0.35">
      <c r="A848" s="3">
        <v>43237</v>
      </c>
      <c r="B848" s="2">
        <v>29.8</v>
      </c>
      <c r="C848" s="2">
        <v>16.572800000000001</v>
      </c>
      <c r="D848" s="2">
        <v>576</v>
      </c>
      <c r="E848" s="7">
        <f t="shared" si="52"/>
        <v>1222987</v>
      </c>
      <c r="F848" s="7" t="str">
        <f t="shared" si="54"/>
        <v>Bearish</v>
      </c>
      <c r="G848" s="7" t="str">
        <f t="shared" si="55"/>
        <v>Neutral</v>
      </c>
      <c r="H848" s="7" t="str">
        <f t="shared" si="53"/>
        <v>CONFIRMED BEARISH</v>
      </c>
    </row>
    <row r="849" spans="1:8" ht="13.5" x14ac:dyDescent="0.35">
      <c r="A849" s="3">
        <v>43238</v>
      </c>
      <c r="B849" s="2">
        <v>29.4</v>
      </c>
      <c r="C849" s="2">
        <v>16.350300000000001</v>
      </c>
      <c r="D849" s="2">
        <v>2793</v>
      </c>
      <c r="E849" s="7">
        <f t="shared" si="52"/>
        <v>1220194</v>
      </c>
      <c r="F849" s="7" t="str">
        <f t="shared" si="54"/>
        <v>Bullish</v>
      </c>
      <c r="G849" s="7" t="str">
        <f t="shared" si="55"/>
        <v>Neutral</v>
      </c>
      <c r="H849" s="7" t="str">
        <f t="shared" si="53"/>
        <v>BULLISH DIVERGENCE</v>
      </c>
    </row>
    <row r="850" spans="1:8" ht="13.5" x14ac:dyDescent="0.35">
      <c r="A850" s="3">
        <v>43241</v>
      </c>
      <c r="B850" s="2">
        <v>30</v>
      </c>
      <c r="C850" s="2">
        <v>16.684000000000001</v>
      </c>
      <c r="D850" s="2">
        <v>2504</v>
      </c>
      <c r="E850" s="7">
        <f t="shared" si="52"/>
        <v>1222698</v>
      </c>
      <c r="F850" s="7" t="str">
        <f t="shared" si="54"/>
        <v>Bullish</v>
      </c>
      <c r="G850" s="7" t="str">
        <f t="shared" si="55"/>
        <v>Neutral</v>
      </c>
      <c r="H850" s="7" t="str">
        <f t="shared" si="53"/>
        <v>BULLISH DIVERGENCE</v>
      </c>
    </row>
    <row r="851" spans="1:8" ht="13.5" x14ac:dyDescent="0.35">
      <c r="A851" s="3">
        <v>43242</v>
      </c>
      <c r="B851" s="2">
        <v>30.2</v>
      </c>
      <c r="C851" s="2">
        <v>16.795200000000001</v>
      </c>
      <c r="D851" s="2">
        <v>4358</v>
      </c>
      <c r="E851" s="7">
        <f t="shared" si="52"/>
        <v>1227056</v>
      </c>
      <c r="F851" s="7" t="str">
        <f t="shared" si="54"/>
        <v>Bullish</v>
      </c>
      <c r="G851" s="7" t="str">
        <f t="shared" si="55"/>
        <v>Neutral</v>
      </c>
      <c r="H851" s="7" t="str">
        <f t="shared" si="53"/>
        <v>NEUTRAL</v>
      </c>
    </row>
    <row r="852" spans="1:8" ht="13.5" x14ac:dyDescent="0.35">
      <c r="A852" s="3">
        <v>43243</v>
      </c>
      <c r="B852" s="2">
        <v>31</v>
      </c>
      <c r="C852" s="2">
        <v>17.240100000000002</v>
      </c>
      <c r="D852" s="2">
        <v>8488</v>
      </c>
      <c r="E852" s="7">
        <f t="shared" si="52"/>
        <v>1235544</v>
      </c>
      <c r="F852" s="7" t="str">
        <f t="shared" si="54"/>
        <v>Bullish</v>
      </c>
      <c r="G852" s="7" t="str">
        <f t="shared" si="55"/>
        <v>Neutral</v>
      </c>
      <c r="H852" s="7" t="str">
        <f t="shared" si="53"/>
        <v>NEUTRAL</v>
      </c>
    </row>
    <row r="853" spans="1:8" ht="13.5" x14ac:dyDescent="0.35">
      <c r="A853" s="3">
        <v>43244</v>
      </c>
      <c r="B853" s="2">
        <v>31.5</v>
      </c>
      <c r="C853" s="2">
        <v>17.5182</v>
      </c>
      <c r="D853" s="2">
        <v>8029</v>
      </c>
      <c r="E853" s="7">
        <f t="shared" si="52"/>
        <v>1243573</v>
      </c>
      <c r="F853" s="7" t="str">
        <f t="shared" si="54"/>
        <v>Bullish</v>
      </c>
      <c r="G853" s="7" t="str">
        <f t="shared" si="55"/>
        <v>Neutral</v>
      </c>
      <c r="H853" s="7" t="str">
        <f t="shared" si="53"/>
        <v>NEUTRAL</v>
      </c>
    </row>
    <row r="854" spans="1:8" ht="13.5" x14ac:dyDescent="0.35">
      <c r="A854" s="3">
        <v>43245</v>
      </c>
      <c r="B854" s="2">
        <v>31.74</v>
      </c>
      <c r="C854" s="2">
        <v>17.651700000000002</v>
      </c>
      <c r="D854" s="2">
        <v>1596</v>
      </c>
      <c r="E854" s="7">
        <f t="shared" si="52"/>
        <v>1245169</v>
      </c>
      <c r="F854" s="7" t="str">
        <f t="shared" si="54"/>
        <v>Bullish</v>
      </c>
      <c r="G854" s="7" t="str">
        <f t="shared" si="55"/>
        <v>Strong</v>
      </c>
      <c r="H854" s="7" t="str">
        <f t="shared" si="53"/>
        <v>NEUTRAL</v>
      </c>
    </row>
    <row r="855" spans="1:8" ht="13.5" x14ac:dyDescent="0.35">
      <c r="A855" s="3">
        <v>43248</v>
      </c>
      <c r="B855" s="2">
        <v>31.3</v>
      </c>
      <c r="C855" s="2">
        <v>17.407</v>
      </c>
      <c r="D855" s="2">
        <v>1895</v>
      </c>
      <c r="E855" s="7">
        <f t="shared" si="52"/>
        <v>1243274</v>
      </c>
      <c r="F855" s="7" t="str">
        <f t="shared" si="54"/>
        <v>Bullish</v>
      </c>
      <c r="G855" s="7" t="str">
        <f t="shared" si="55"/>
        <v>Neutral</v>
      </c>
      <c r="H855" s="7" t="str">
        <f t="shared" si="53"/>
        <v>NEUTRAL</v>
      </c>
    </row>
    <row r="856" spans="1:8" ht="13.5" x14ac:dyDescent="0.35">
      <c r="A856" s="3">
        <v>43249</v>
      </c>
      <c r="B856" s="2">
        <v>31.45</v>
      </c>
      <c r="C856" s="2">
        <v>17.490400000000001</v>
      </c>
      <c r="D856" s="2">
        <v>3220</v>
      </c>
      <c r="E856" s="7">
        <f t="shared" si="52"/>
        <v>1246494</v>
      </c>
      <c r="F856" s="7" t="str">
        <f t="shared" si="54"/>
        <v>Bullish</v>
      </c>
      <c r="G856" s="7" t="str">
        <f t="shared" si="55"/>
        <v>Neutral</v>
      </c>
      <c r="H856" s="7" t="str">
        <f t="shared" si="53"/>
        <v>NEUTRAL</v>
      </c>
    </row>
    <row r="857" spans="1:8" ht="13.5" x14ac:dyDescent="0.35">
      <c r="A857" s="3">
        <v>43250</v>
      </c>
      <c r="B857" s="2">
        <v>31.43</v>
      </c>
      <c r="C857" s="2">
        <v>17.479299999999999</v>
      </c>
      <c r="D857" s="2">
        <v>4092</v>
      </c>
      <c r="E857" s="7">
        <f t="shared" si="52"/>
        <v>1242402</v>
      </c>
      <c r="F857" s="7" t="str">
        <f t="shared" si="54"/>
        <v>Bullish</v>
      </c>
      <c r="G857" s="7" t="str">
        <f t="shared" si="55"/>
        <v>Neutral</v>
      </c>
      <c r="H857" s="7" t="str">
        <f t="shared" si="53"/>
        <v>NEUTRAL</v>
      </c>
    </row>
    <row r="858" spans="1:8" ht="13.5" x14ac:dyDescent="0.35">
      <c r="A858" s="3">
        <v>43251</v>
      </c>
      <c r="B858" s="2">
        <v>31.6</v>
      </c>
      <c r="C858" s="2">
        <v>17.573799999999999</v>
      </c>
      <c r="D858" s="2">
        <v>11046</v>
      </c>
      <c r="E858" s="7">
        <f t="shared" si="52"/>
        <v>1253448</v>
      </c>
      <c r="F858" s="7" t="str">
        <f t="shared" si="54"/>
        <v>Bullish</v>
      </c>
      <c r="G858" s="7" t="str">
        <f t="shared" si="55"/>
        <v>Neutral</v>
      </c>
      <c r="H858" s="7" t="str">
        <f t="shared" si="53"/>
        <v>NEUTRAL</v>
      </c>
    </row>
    <row r="859" spans="1:8" ht="13.5" x14ac:dyDescent="0.35">
      <c r="A859" s="3">
        <v>43252</v>
      </c>
      <c r="B859" s="2">
        <v>32</v>
      </c>
      <c r="C859" s="2">
        <v>17.796199999999999</v>
      </c>
      <c r="D859" s="2">
        <v>4271</v>
      </c>
      <c r="E859" s="7">
        <f t="shared" si="52"/>
        <v>1257719</v>
      </c>
      <c r="F859" s="7" t="str">
        <f t="shared" si="54"/>
        <v>Bullish</v>
      </c>
      <c r="G859" s="7" t="str">
        <f t="shared" si="55"/>
        <v>Neutral</v>
      </c>
      <c r="H859" s="7" t="str">
        <f t="shared" si="53"/>
        <v>NEUTRAL</v>
      </c>
    </row>
    <row r="860" spans="1:8" ht="13.5" x14ac:dyDescent="0.35">
      <c r="A860" s="3">
        <v>43255</v>
      </c>
      <c r="B860" s="2">
        <v>32.1</v>
      </c>
      <c r="C860" s="2">
        <v>17.851900000000001</v>
      </c>
      <c r="D860" s="2">
        <v>4199</v>
      </c>
      <c r="E860" s="7">
        <f t="shared" si="52"/>
        <v>1261918</v>
      </c>
      <c r="F860" s="7" t="str">
        <f t="shared" si="54"/>
        <v>Bullish</v>
      </c>
      <c r="G860" s="7" t="str">
        <f t="shared" si="55"/>
        <v>Neutral</v>
      </c>
      <c r="H860" s="7" t="str">
        <f t="shared" si="53"/>
        <v>NEUTRAL</v>
      </c>
    </row>
    <row r="861" spans="1:8" ht="13.5" x14ac:dyDescent="0.35">
      <c r="A861" s="3">
        <v>43256</v>
      </c>
      <c r="B861" s="2">
        <v>32.340000000000003</v>
      </c>
      <c r="C861" s="2">
        <v>17.985299999999999</v>
      </c>
      <c r="D861" s="2">
        <v>6142</v>
      </c>
      <c r="E861" s="7">
        <f t="shared" si="52"/>
        <v>1268060</v>
      </c>
      <c r="F861" s="7" t="str">
        <f t="shared" si="54"/>
        <v>Bullish</v>
      </c>
      <c r="G861" s="7" t="str">
        <f t="shared" si="55"/>
        <v>Neutral</v>
      </c>
      <c r="H861" s="7" t="str">
        <f t="shared" si="53"/>
        <v>NEUTRAL</v>
      </c>
    </row>
    <row r="862" spans="1:8" ht="13.5" x14ac:dyDescent="0.35">
      <c r="A862" s="3">
        <v>43257</v>
      </c>
      <c r="B862" s="2">
        <v>32.25</v>
      </c>
      <c r="C862" s="2">
        <v>17.935300000000002</v>
      </c>
      <c r="D862" s="2">
        <v>2730</v>
      </c>
      <c r="E862" s="7">
        <f t="shared" si="52"/>
        <v>1265330</v>
      </c>
      <c r="F862" s="7" t="str">
        <f t="shared" si="54"/>
        <v>Bullish</v>
      </c>
      <c r="G862" s="7" t="str">
        <f t="shared" si="55"/>
        <v>Neutral</v>
      </c>
      <c r="H862" s="7" t="str">
        <f t="shared" si="53"/>
        <v>NEUTRAL</v>
      </c>
    </row>
    <row r="863" spans="1:8" ht="13.5" x14ac:dyDescent="0.35">
      <c r="A863" s="3">
        <v>43258</v>
      </c>
      <c r="B863" s="2">
        <v>32.299999999999997</v>
      </c>
      <c r="C863" s="2">
        <v>17.963100000000001</v>
      </c>
      <c r="D863" s="2">
        <v>6849</v>
      </c>
      <c r="E863" s="7">
        <f t="shared" si="52"/>
        <v>1272179</v>
      </c>
      <c r="F863" s="7" t="str">
        <f t="shared" si="54"/>
        <v>Bullish</v>
      </c>
      <c r="G863" s="7" t="str">
        <f t="shared" si="55"/>
        <v>Neutral</v>
      </c>
      <c r="H863" s="7" t="str">
        <f t="shared" si="53"/>
        <v>NEUTRAL</v>
      </c>
    </row>
    <row r="864" spans="1:8" ht="13.5" x14ac:dyDescent="0.35">
      <c r="A864" s="3">
        <v>43259</v>
      </c>
      <c r="B864" s="2">
        <v>32.29</v>
      </c>
      <c r="C864" s="2">
        <v>17.9575</v>
      </c>
      <c r="D864" s="2">
        <v>6310</v>
      </c>
      <c r="E864" s="7">
        <f t="shared" si="52"/>
        <v>1265869</v>
      </c>
      <c r="F864" s="7" t="str">
        <f t="shared" si="54"/>
        <v>Bullish</v>
      </c>
      <c r="G864" s="7" t="str">
        <f t="shared" si="55"/>
        <v>Neutral</v>
      </c>
      <c r="H864" s="7" t="str">
        <f t="shared" si="53"/>
        <v>NEUTRAL</v>
      </c>
    </row>
    <row r="865" spans="1:8" ht="13.5" x14ac:dyDescent="0.35">
      <c r="A865" s="3">
        <v>43262</v>
      </c>
      <c r="B865" s="2">
        <v>32.299999999999997</v>
      </c>
      <c r="C865" s="2">
        <v>17.963100000000001</v>
      </c>
      <c r="D865" s="2">
        <v>2609</v>
      </c>
      <c r="E865" s="7">
        <f t="shared" si="52"/>
        <v>1268478</v>
      </c>
      <c r="F865" s="7" t="str">
        <f t="shared" si="54"/>
        <v>Bullish</v>
      </c>
      <c r="G865" s="7" t="str">
        <f t="shared" si="55"/>
        <v>Neutral</v>
      </c>
      <c r="H865" s="7" t="str">
        <f t="shared" si="53"/>
        <v>NEUTRAL</v>
      </c>
    </row>
    <row r="866" spans="1:8" ht="13.5" x14ac:dyDescent="0.35">
      <c r="A866" s="3">
        <v>43263</v>
      </c>
      <c r="B866" s="2">
        <v>32.24</v>
      </c>
      <c r="C866" s="2">
        <v>17.9297</v>
      </c>
      <c r="D866" s="2">
        <v>1615</v>
      </c>
      <c r="E866" s="7">
        <f t="shared" si="52"/>
        <v>1266863</v>
      </c>
      <c r="F866" s="7" t="str">
        <f t="shared" si="54"/>
        <v>Bearish</v>
      </c>
      <c r="G866" s="7" t="str">
        <f t="shared" si="55"/>
        <v>Neutral</v>
      </c>
      <c r="H866" s="7" t="str">
        <f t="shared" si="53"/>
        <v>CONFIRMED BEARISH</v>
      </c>
    </row>
    <row r="867" spans="1:8" ht="13.5" x14ac:dyDescent="0.35">
      <c r="A867" s="3">
        <v>43264</v>
      </c>
      <c r="B867" s="2">
        <v>31.9</v>
      </c>
      <c r="C867" s="2">
        <v>17.740600000000001</v>
      </c>
      <c r="D867" s="2">
        <v>2078</v>
      </c>
      <c r="E867" s="7">
        <f t="shared" si="52"/>
        <v>1264785</v>
      </c>
      <c r="F867" s="7" t="str">
        <f t="shared" si="54"/>
        <v>Bearish</v>
      </c>
      <c r="G867" s="7" t="str">
        <f t="shared" si="55"/>
        <v>Neutral</v>
      </c>
      <c r="H867" s="7" t="str">
        <f t="shared" si="53"/>
        <v>CONFIRMED BEARISH</v>
      </c>
    </row>
    <row r="868" spans="1:8" ht="13.5" x14ac:dyDescent="0.35">
      <c r="A868" s="3">
        <v>43265</v>
      </c>
      <c r="B868" s="2">
        <v>31.9</v>
      </c>
      <c r="C868" s="2">
        <v>17.740600000000001</v>
      </c>
      <c r="D868" s="2">
        <v>3423</v>
      </c>
      <c r="E868" s="7">
        <f t="shared" si="52"/>
        <v>1264785</v>
      </c>
      <c r="F868" s="7" t="str">
        <f t="shared" si="54"/>
        <v>Bearish</v>
      </c>
      <c r="G868" s="7" t="str">
        <f t="shared" si="55"/>
        <v>Neutral</v>
      </c>
      <c r="H868" s="7" t="str">
        <f t="shared" si="53"/>
        <v>CONFIRMED BEARISH</v>
      </c>
    </row>
    <row r="869" spans="1:8" ht="13.5" x14ac:dyDescent="0.35">
      <c r="A869" s="3">
        <v>43269</v>
      </c>
      <c r="B869" s="2">
        <v>31.39</v>
      </c>
      <c r="C869" s="2">
        <v>17.457000000000001</v>
      </c>
      <c r="D869" s="2">
        <v>4221</v>
      </c>
      <c r="E869" s="7">
        <f t="shared" si="52"/>
        <v>1260564</v>
      </c>
      <c r="F869" s="7" t="str">
        <f t="shared" si="54"/>
        <v>Bearish</v>
      </c>
      <c r="G869" s="7" t="str">
        <f t="shared" si="55"/>
        <v>Neutral</v>
      </c>
      <c r="H869" s="7" t="str">
        <f t="shared" si="53"/>
        <v>CONFIRMED BEARISH</v>
      </c>
    </row>
    <row r="870" spans="1:8" ht="13.5" x14ac:dyDescent="0.35">
      <c r="A870" s="3">
        <v>43270</v>
      </c>
      <c r="B870" s="2">
        <v>31.7</v>
      </c>
      <c r="C870" s="2">
        <v>17.6294</v>
      </c>
      <c r="D870" s="2">
        <v>15019</v>
      </c>
      <c r="E870" s="7">
        <f t="shared" si="52"/>
        <v>1275583</v>
      </c>
      <c r="F870" s="7" t="str">
        <f t="shared" si="54"/>
        <v>Bullish</v>
      </c>
      <c r="G870" s="7" t="str">
        <f t="shared" si="55"/>
        <v>Neutral</v>
      </c>
      <c r="H870" s="7" t="str">
        <f t="shared" si="53"/>
        <v>BULLISH DIVERGENCE</v>
      </c>
    </row>
    <row r="871" spans="1:8" ht="13.5" x14ac:dyDescent="0.35">
      <c r="A871" s="3">
        <v>43271</v>
      </c>
      <c r="B871" s="2">
        <v>31.8</v>
      </c>
      <c r="C871" s="2">
        <v>17.684999999999999</v>
      </c>
      <c r="D871" s="2">
        <v>4322</v>
      </c>
      <c r="E871" s="7">
        <f t="shared" si="52"/>
        <v>1279905</v>
      </c>
      <c r="F871" s="7" t="str">
        <f t="shared" si="54"/>
        <v>Bullish</v>
      </c>
      <c r="G871" s="7" t="str">
        <f t="shared" si="55"/>
        <v>Neutral</v>
      </c>
      <c r="H871" s="7" t="str">
        <f t="shared" si="53"/>
        <v>BULLISH DIVERGENCE</v>
      </c>
    </row>
    <row r="872" spans="1:8" ht="13.5" x14ac:dyDescent="0.35">
      <c r="A872" s="3">
        <v>43272</v>
      </c>
      <c r="B872" s="2">
        <v>31.8</v>
      </c>
      <c r="C872" s="2">
        <v>17.684999999999999</v>
      </c>
      <c r="D872" s="2">
        <v>1529</v>
      </c>
      <c r="E872" s="7">
        <f t="shared" si="52"/>
        <v>1279905</v>
      </c>
      <c r="F872" s="7" t="str">
        <f t="shared" si="54"/>
        <v>Bullish</v>
      </c>
      <c r="G872" s="7" t="str">
        <f t="shared" si="55"/>
        <v>Neutral</v>
      </c>
      <c r="H872" s="7" t="str">
        <f t="shared" si="53"/>
        <v>BULLISH DIVERGENCE</v>
      </c>
    </row>
    <row r="873" spans="1:8" ht="13.5" x14ac:dyDescent="0.35">
      <c r="A873" s="3">
        <v>43273</v>
      </c>
      <c r="B873" s="2">
        <v>31.8</v>
      </c>
      <c r="C873" s="2">
        <v>17.684999999999999</v>
      </c>
      <c r="D873" s="2">
        <v>1647</v>
      </c>
      <c r="E873" s="7">
        <f t="shared" si="52"/>
        <v>1279905</v>
      </c>
      <c r="F873" s="7" t="str">
        <f t="shared" si="54"/>
        <v>Bullish</v>
      </c>
      <c r="G873" s="7" t="str">
        <f t="shared" si="55"/>
        <v>Neutral</v>
      </c>
      <c r="H873" s="7" t="str">
        <f t="shared" si="53"/>
        <v>BULLISH DIVERGENCE</v>
      </c>
    </row>
    <row r="874" spans="1:8" ht="13.5" x14ac:dyDescent="0.35">
      <c r="A874" s="3">
        <v>43276</v>
      </c>
      <c r="B874" s="2">
        <v>31.8</v>
      </c>
      <c r="C874" s="2">
        <v>17.684999999999999</v>
      </c>
      <c r="D874" s="2">
        <v>3186</v>
      </c>
      <c r="E874" s="7">
        <f t="shared" si="52"/>
        <v>1279905</v>
      </c>
      <c r="F874" s="7" t="str">
        <f t="shared" si="54"/>
        <v>Bullish</v>
      </c>
      <c r="G874" s="7" t="str">
        <f t="shared" si="55"/>
        <v>Neutral</v>
      </c>
      <c r="H874" s="7" t="str">
        <f t="shared" si="53"/>
        <v>NEUTRAL</v>
      </c>
    </row>
    <row r="875" spans="1:8" ht="13.5" x14ac:dyDescent="0.35">
      <c r="A875" s="3">
        <v>43277</v>
      </c>
      <c r="B875" s="2">
        <v>31.46</v>
      </c>
      <c r="C875" s="2">
        <v>17.495899999999999</v>
      </c>
      <c r="D875" s="2">
        <v>1435</v>
      </c>
      <c r="E875" s="7">
        <f t="shared" si="52"/>
        <v>1278470</v>
      </c>
      <c r="F875" s="7" t="str">
        <f t="shared" si="54"/>
        <v>Bullish</v>
      </c>
      <c r="G875" s="7" t="str">
        <f t="shared" si="55"/>
        <v>Neutral</v>
      </c>
      <c r="H875" s="7" t="str">
        <f t="shared" si="53"/>
        <v>BULLISH DIVERGENCE</v>
      </c>
    </row>
    <row r="876" spans="1:8" ht="13.5" x14ac:dyDescent="0.35">
      <c r="A876" s="3">
        <v>43278</v>
      </c>
      <c r="B876" s="2">
        <v>31.55</v>
      </c>
      <c r="C876" s="2">
        <v>17.545999999999999</v>
      </c>
      <c r="D876" s="2">
        <v>7174</v>
      </c>
      <c r="E876" s="7">
        <f t="shared" si="52"/>
        <v>1285644</v>
      </c>
      <c r="F876" s="7" t="str">
        <f t="shared" si="54"/>
        <v>Bullish</v>
      </c>
      <c r="G876" s="7" t="str">
        <f t="shared" si="55"/>
        <v>Neutral</v>
      </c>
      <c r="H876" s="7" t="str">
        <f t="shared" si="53"/>
        <v>BULLISH DIVERGENCE</v>
      </c>
    </row>
    <row r="877" spans="1:8" ht="13.5" x14ac:dyDescent="0.35">
      <c r="A877" s="3">
        <v>43279</v>
      </c>
      <c r="B877" s="2">
        <v>30.5</v>
      </c>
      <c r="C877" s="2">
        <v>17.811699999999998</v>
      </c>
      <c r="D877" s="2">
        <v>21614</v>
      </c>
      <c r="E877" s="7">
        <f t="shared" si="52"/>
        <v>1264030</v>
      </c>
      <c r="F877" s="7" t="str">
        <f t="shared" si="54"/>
        <v>Bearish</v>
      </c>
      <c r="G877" s="7" t="str">
        <f t="shared" si="55"/>
        <v>Neutral</v>
      </c>
      <c r="H877" s="7" t="str">
        <f t="shared" si="53"/>
        <v>CONFIRMED BEARISH</v>
      </c>
    </row>
    <row r="878" spans="1:8" ht="13.5" x14ac:dyDescent="0.35">
      <c r="A878" s="3">
        <v>43280</v>
      </c>
      <c r="B878" s="2">
        <v>31.1</v>
      </c>
      <c r="C878" s="2">
        <v>18.162099999999999</v>
      </c>
      <c r="D878" s="2">
        <v>7432</v>
      </c>
      <c r="E878" s="7">
        <f t="shared" si="52"/>
        <v>1271462</v>
      </c>
      <c r="F878" s="7" t="str">
        <f t="shared" si="54"/>
        <v>Bearish</v>
      </c>
      <c r="G878" s="7" t="str">
        <f t="shared" si="55"/>
        <v>Neutral</v>
      </c>
      <c r="H878" s="7" t="str">
        <f t="shared" si="53"/>
        <v>CONFIRMED BEARISH</v>
      </c>
    </row>
    <row r="879" spans="1:8" ht="13.5" x14ac:dyDescent="0.35">
      <c r="A879" s="3">
        <v>43283</v>
      </c>
      <c r="B879" s="2">
        <v>31</v>
      </c>
      <c r="C879" s="2">
        <v>18.1037</v>
      </c>
      <c r="D879" s="2">
        <v>1169</v>
      </c>
      <c r="E879" s="7">
        <f t="shared" si="52"/>
        <v>1270293</v>
      </c>
      <c r="F879" s="7" t="str">
        <f t="shared" si="54"/>
        <v>Bearish</v>
      </c>
      <c r="G879" s="7" t="str">
        <f t="shared" si="55"/>
        <v>Neutral</v>
      </c>
      <c r="H879" s="7" t="str">
        <f t="shared" si="53"/>
        <v>CONFIRMED BEARISH</v>
      </c>
    </row>
    <row r="880" spans="1:8" ht="13.5" x14ac:dyDescent="0.35">
      <c r="A880" s="3">
        <v>43284</v>
      </c>
      <c r="B880" s="2">
        <v>31.02</v>
      </c>
      <c r="C880" s="2">
        <v>18.115300000000001</v>
      </c>
      <c r="D880" s="2">
        <v>4241</v>
      </c>
      <c r="E880" s="7">
        <f t="shared" si="52"/>
        <v>1274534</v>
      </c>
      <c r="F880" s="7" t="str">
        <f t="shared" si="54"/>
        <v>Bearish</v>
      </c>
      <c r="G880" s="7" t="str">
        <f t="shared" si="55"/>
        <v>Neutral</v>
      </c>
      <c r="H880" s="7" t="str">
        <f t="shared" si="53"/>
        <v>CONFIRMED BEARISH</v>
      </c>
    </row>
    <row r="881" spans="1:8" ht="13.5" x14ac:dyDescent="0.35">
      <c r="A881" s="3">
        <v>43285</v>
      </c>
      <c r="B881" s="2">
        <v>31.2</v>
      </c>
      <c r="C881" s="2">
        <v>18.220500000000001</v>
      </c>
      <c r="D881" s="2">
        <v>5700</v>
      </c>
      <c r="E881" s="7">
        <f t="shared" si="52"/>
        <v>1280234</v>
      </c>
      <c r="F881" s="7" t="str">
        <f t="shared" si="54"/>
        <v>Bearish</v>
      </c>
      <c r="G881" s="7" t="str">
        <f t="shared" si="55"/>
        <v>Neutral</v>
      </c>
      <c r="H881" s="7" t="str">
        <f t="shared" si="53"/>
        <v>CONFIRMED BEARISH</v>
      </c>
    </row>
    <row r="882" spans="1:8" ht="13.5" x14ac:dyDescent="0.35">
      <c r="A882" s="3">
        <v>43286</v>
      </c>
      <c r="B882" s="2">
        <v>31.05</v>
      </c>
      <c r="C882" s="2">
        <v>18.132899999999999</v>
      </c>
      <c r="D882" s="2">
        <v>868</v>
      </c>
      <c r="E882" s="7">
        <f t="shared" si="52"/>
        <v>1279366</v>
      </c>
      <c r="F882" s="7" t="str">
        <f t="shared" si="54"/>
        <v>Bullish</v>
      </c>
      <c r="G882" s="7" t="str">
        <f t="shared" si="55"/>
        <v>Neutral</v>
      </c>
      <c r="H882" s="7" t="str">
        <f t="shared" si="53"/>
        <v>NEUTRAL</v>
      </c>
    </row>
    <row r="883" spans="1:8" ht="13.5" x14ac:dyDescent="0.35">
      <c r="A883" s="3">
        <v>43287</v>
      </c>
      <c r="B883" s="2">
        <v>30.88</v>
      </c>
      <c r="C883" s="2">
        <v>18.0336</v>
      </c>
      <c r="D883" s="2">
        <v>3383</v>
      </c>
      <c r="E883" s="7">
        <f t="shared" si="52"/>
        <v>1275983</v>
      </c>
      <c r="F883" s="7" t="str">
        <f t="shared" si="54"/>
        <v>Bullish</v>
      </c>
      <c r="G883" s="7" t="str">
        <f t="shared" si="55"/>
        <v>Neutral</v>
      </c>
      <c r="H883" s="7" t="str">
        <f t="shared" si="53"/>
        <v>BULLISH DIVERGENCE</v>
      </c>
    </row>
    <row r="884" spans="1:8" ht="13.5" x14ac:dyDescent="0.35">
      <c r="A884" s="3">
        <v>43290</v>
      </c>
      <c r="B884" s="2">
        <v>30.4</v>
      </c>
      <c r="C884" s="2">
        <v>17.753299999999999</v>
      </c>
      <c r="D884" s="2">
        <v>6952</v>
      </c>
      <c r="E884" s="7">
        <f t="shared" si="52"/>
        <v>1269031</v>
      </c>
      <c r="F884" s="7" t="str">
        <f t="shared" si="54"/>
        <v>Bearish</v>
      </c>
      <c r="G884" s="7" t="str">
        <f t="shared" si="55"/>
        <v>Neutral</v>
      </c>
      <c r="H884" s="7" t="str">
        <f t="shared" si="53"/>
        <v>CONFIRMED BEARISH</v>
      </c>
    </row>
    <row r="885" spans="1:8" ht="13.5" x14ac:dyDescent="0.35">
      <c r="A885" s="3">
        <v>43291</v>
      </c>
      <c r="B885" s="2">
        <v>30</v>
      </c>
      <c r="C885" s="2">
        <v>17.5197</v>
      </c>
      <c r="D885" s="2">
        <v>8193</v>
      </c>
      <c r="E885" s="7">
        <f t="shared" si="52"/>
        <v>1260838</v>
      </c>
      <c r="F885" s="7" t="str">
        <f t="shared" si="54"/>
        <v>Bearish</v>
      </c>
      <c r="G885" s="7" t="str">
        <f t="shared" si="55"/>
        <v>Neutral</v>
      </c>
      <c r="H885" s="7" t="str">
        <f t="shared" si="53"/>
        <v>CONFIRMED BEARISH</v>
      </c>
    </row>
    <row r="886" spans="1:8" ht="13.5" x14ac:dyDescent="0.35">
      <c r="A886" s="3">
        <v>43292</v>
      </c>
      <c r="B886" s="2">
        <v>29.5</v>
      </c>
      <c r="C886" s="2">
        <v>17.227699999999999</v>
      </c>
      <c r="D886" s="2">
        <v>871</v>
      </c>
      <c r="E886" s="7">
        <f t="shared" si="52"/>
        <v>1259967</v>
      </c>
      <c r="F886" s="7" t="str">
        <f t="shared" si="54"/>
        <v>Bearish</v>
      </c>
      <c r="G886" s="7" t="str">
        <f t="shared" si="55"/>
        <v>Neutral</v>
      </c>
      <c r="H886" s="7" t="str">
        <f t="shared" si="53"/>
        <v>CONFIRMED BEARISH</v>
      </c>
    </row>
    <row r="887" spans="1:8" ht="13.5" x14ac:dyDescent="0.35">
      <c r="A887" s="3">
        <v>43293</v>
      </c>
      <c r="B887" s="2">
        <v>29.5</v>
      </c>
      <c r="C887" s="2">
        <v>17.227699999999999</v>
      </c>
      <c r="D887" s="2">
        <v>4217</v>
      </c>
      <c r="E887" s="7">
        <f t="shared" si="52"/>
        <v>1259967</v>
      </c>
      <c r="F887" s="7" t="str">
        <f t="shared" si="54"/>
        <v>Bearish</v>
      </c>
      <c r="G887" s="7" t="str">
        <f t="shared" si="55"/>
        <v>Neutral</v>
      </c>
      <c r="H887" s="7" t="str">
        <f t="shared" si="53"/>
        <v>CONFIRMED BEARISH</v>
      </c>
    </row>
    <row r="888" spans="1:8" ht="13.5" x14ac:dyDescent="0.35">
      <c r="A888" s="3">
        <v>43294</v>
      </c>
      <c r="B888" s="2">
        <v>29.4</v>
      </c>
      <c r="C888" s="2">
        <v>17.1693</v>
      </c>
      <c r="D888" s="2">
        <v>243</v>
      </c>
      <c r="E888" s="7">
        <f t="shared" si="52"/>
        <v>1259724</v>
      </c>
      <c r="F888" s="7" t="str">
        <f t="shared" si="54"/>
        <v>Bearish</v>
      </c>
      <c r="G888" s="7" t="str">
        <f t="shared" si="55"/>
        <v>Neutral</v>
      </c>
      <c r="H888" s="7" t="str">
        <f t="shared" si="53"/>
        <v>CONFIRMED BEARISH</v>
      </c>
    </row>
    <row r="889" spans="1:8" ht="13.5" x14ac:dyDescent="0.35">
      <c r="A889" s="3">
        <v>43297</v>
      </c>
      <c r="B889" s="2">
        <v>29.4</v>
      </c>
      <c r="C889" s="2">
        <v>17.1693</v>
      </c>
      <c r="D889" s="2">
        <v>8285</v>
      </c>
      <c r="E889" s="7">
        <f t="shared" si="52"/>
        <v>1259724</v>
      </c>
      <c r="F889" s="7" t="str">
        <f t="shared" si="54"/>
        <v>Bearish</v>
      </c>
      <c r="G889" s="7" t="str">
        <f t="shared" si="55"/>
        <v>Neutral</v>
      </c>
      <c r="H889" s="7" t="str">
        <f t="shared" si="53"/>
        <v>CONFIRMED BEARISH</v>
      </c>
    </row>
    <row r="890" spans="1:8" ht="13.5" x14ac:dyDescent="0.35">
      <c r="A890" s="3">
        <v>43298</v>
      </c>
      <c r="B890" s="2">
        <v>29</v>
      </c>
      <c r="C890" s="2">
        <v>16.935700000000001</v>
      </c>
      <c r="D890" s="2">
        <v>2490</v>
      </c>
      <c r="E890" s="7">
        <f t="shared" si="52"/>
        <v>1257234</v>
      </c>
      <c r="F890" s="7" t="str">
        <f t="shared" si="54"/>
        <v>Bearish</v>
      </c>
      <c r="G890" s="7" t="str">
        <f t="shared" si="55"/>
        <v>Neutral</v>
      </c>
      <c r="H890" s="7" t="str">
        <f t="shared" si="53"/>
        <v>CONFIRMED BEARISH</v>
      </c>
    </row>
    <row r="891" spans="1:8" ht="13.5" x14ac:dyDescent="0.35">
      <c r="A891" s="3">
        <v>43299</v>
      </c>
      <c r="B891" s="2">
        <v>29.2</v>
      </c>
      <c r="C891" s="2">
        <v>17.052499999999998</v>
      </c>
      <c r="D891" s="2">
        <v>2897</v>
      </c>
      <c r="E891" s="7">
        <f t="shared" si="52"/>
        <v>1260131</v>
      </c>
      <c r="F891" s="7" t="str">
        <f t="shared" si="54"/>
        <v>Bullish</v>
      </c>
      <c r="G891" s="7" t="str">
        <f t="shared" si="55"/>
        <v>Neutral</v>
      </c>
      <c r="H891" s="7" t="str">
        <f t="shared" si="53"/>
        <v>BULLISH DIVERGENCE</v>
      </c>
    </row>
    <row r="892" spans="1:8" ht="13.5" x14ac:dyDescent="0.35">
      <c r="A892" s="3">
        <v>43300</v>
      </c>
      <c r="B892" s="2">
        <v>28.02</v>
      </c>
      <c r="C892" s="2">
        <v>16.363399999999999</v>
      </c>
      <c r="D892" s="2">
        <v>6486</v>
      </c>
      <c r="E892" s="7">
        <f t="shared" si="52"/>
        <v>1253645</v>
      </c>
      <c r="F892" s="7" t="str">
        <f t="shared" si="54"/>
        <v>Bearish</v>
      </c>
      <c r="G892" s="7" t="str">
        <f t="shared" si="55"/>
        <v>Neutral</v>
      </c>
      <c r="H892" s="7" t="str">
        <f t="shared" si="53"/>
        <v>CONFIRMED BEARISH</v>
      </c>
    </row>
    <row r="893" spans="1:8" ht="13.5" x14ac:dyDescent="0.35">
      <c r="A893" s="3">
        <v>43301</v>
      </c>
      <c r="B893" s="2">
        <v>27.99</v>
      </c>
      <c r="C893" s="2">
        <v>16.3459</v>
      </c>
      <c r="D893" s="2">
        <v>7533</v>
      </c>
      <c r="E893" s="7">
        <f t="shared" si="52"/>
        <v>1246112</v>
      </c>
      <c r="F893" s="7" t="str">
        <f t="shared" si="54"/>
        <v>Bearish</v>
      </c>
      <c r="G893" s="7" t="str">
        <f t="shared" si="55"/>
        <v>Neutral</v>
      </c>
      <c r="H893" s="7" t="str">
        <f t="shared" si="53"/>
        <v>CONFIRMED BEARISH</v>
      </c>
    </row>
    <row r="894" spans="1:8" ht="13.5" x14ac:dyDescent="0.35">
      <c r="A894" s="3">
        <v>43304</v>
      </c>
      <c r="B894" s="2">
        <v>27.01</v>
      </c>
      <c r="C894" s="2">
        <v>15.7735</v>
      </c>
      <c r="D894" s="2">
        <v>12786</v>
      </c>
      <c r="E894" s="7">
        <f t="shared" si="52"/>
        <v>1233326</v>
      </c>
      <c r="F894" s="7" t="str">
        <f t="shared" si="54"/>
        <v>Bearish</v>
      </c>
      <c r="G894" s="7" t="str">
        <f t="shared" si="55"/>
        <v>Weak</v>
      </c>
      <c r="H894" s="7" t="str">
        <f t="shared" si="53"/>
        <v>CONFIRMED BEARISH</v>
      </c>
    </row>
    <row r="895" spans="1:8" ht="13.5" x14ac:dyDescent="0.35">
      <c r="A895" s="3">
        <v>43305</v>
      </c>
      <c r="B895" s="2">
        <v>28.2</v>
      </c>
      <c r="C895" s="2">
        <v>16.468499999999999</v>
      </c>
      <c r="D895" s="2">
        <v>3243</v>
      </c>
      <c r="E895" s="7">
        <f t="shared" si="52"/>
        <v>1236569</v>
      </c>
      <c r="F895" s="7" t="str">
        <f t="shared" si="54"/>
        <v>Bearish</v>
      </c>
      <c r="G895" s="7" t="str">
        <f t="shared" si="55"/>
        <v>Neutral</v>
      </c>
      <c r="H895" s="7" t="str">
        <f t="shared" si="53"/>
        <v>CONFIRMED BEARISH</v>
      </c>
    </row>
    <row r="896" spans="1:8" ht="13.5" x14ac:dyDescent="0.35">
      <c r="A896" s="3">
        <v>43307</v>
      </c>
      <c r="B896" s="2">
        <v>28.73</v>
      </c>
      <c r="C896" s="2">
        <v>16.777999999999999</v>
      </c>
      <c r="D896" s="2">
        <v>4813</v>
      </c>
      <c r="E896" s="7">
        <f t="shared" si="52"/>
        <v>1241382</v>
      </c>
      <c r="F896" s="7" t="str">
        <f t="shared" si="54"/>
        <v>Bearish</v>
      </c>
      <c r="G896" s="7" t="str">
        <f t="shared" si="55"/>
        <v>Neutral</v>
      </c>
      <c r="H896" s="7" t="str">
        <f t="shared" si="53"/>
        <v>CONFIRMED BEARISH</v>
      </c>
    </row>
    <row r="897" spans="1:8" ht="13.5" x14ac:dyDescent="0.35">
      <c r="A897" s="3">
        <v>43308</v>
      </c>
      <c r="B897" s="2">
        <v>28.22</v>
      </c>
      <c r="C897" s="2">
        <v>16.4802</v>
      </c>
      <c r="D897" s="2">
        <v>6964</v>
      </c>
      <c r="E897" s="7">
        <f t="shared" si="52"/>
        <v>1234418</v>
      </c>
      <c r="F897" s="7" t="str">
        <f t="shared" si="54"/>
        <v>Bearish</v>
      </c>
      <c r="G897" s="7" t="str">
        <f t="shared" si="55"/>
        <v>Neutral</v>
      </c>
      <c r="H897" s="7" t="str">
        <f t="shared" si="53"/>
        <v>BEARISH DIVERGENCE</v>
      </c>
    </row>
    <row r="898" spans="1:8" ht="13.5" x14ac:dyDescent="0.35">
      <c r="A898" s="3">
        <v>43311</v>
      </c>
      <c r="B898" s="2">
        <v>27.59</v>
      </c>
      <c r="C898" s="2">
        <v>16.112300000000001</v>
      </c>
      <c r="D898" s="2">
        <v>6734</v>
      </c>
      <c r="E898" s="7">
        <f t="shared" si="52"/>
        <v>1227684</v>
      </c>
      <c r="F898" s="7" t="str">
        <f t="shared" si="54"/>
        <v>Bearish</v>
      </c>
      <c r="G898" s="7" t="str">
        <f t="shared" si="55"/>
        <v>Neutral</v>
      </c>
      <c r="H898" s="7" t="str">
        <f t="shared" si="53"/>
        <v>CONFIRMED BEARISH</v>
      </c>
    </row>
    <row r="899" spans="1:8" ht="13.5" x14ac:dyDescent="0.35">
      <c r="A899" s="3">
        <v>43312</v>
      </c>
      <c r="B899" s="2">
        <v>27.5</v>
      </c>
      <c r="C899" s="2">
        <v>16.059699999999999</v>
      </c>
      <c r="D899" s="2">
        <v>20448</v>
      </c>
      <c r="E899" s="7">
        <f t="shared" si="52"/>
        <v>1207236</v>
      </c>
      <c r="F899" s="7" t="str">
        <f t="shared" si="54"/>
        <v>Bearish</v>
      </c>
      <c r="G899" s="7" t="str">
        <f t="shared" si="55"/>
        <v>Weak</v>
      </c>
      <c r="H899" s="7" t="str">
        <f t="shared" si="53"/>
        <v>BEARISH DIVERGENCE</v>
      </c>
    </row>
    <row r="900" spans="1:8" ht="13.5" x14ac:dyDescent="0.35">
      <c r="A900" s="3">
        <v>43313</v>
      </c>
      <c r="B900" s="2">
        <v>26.65</v>
      </c>
      <c r="C900" s="2">
        <v>15.5633</v>
      </c>
      <c r="D900" s="2">
        <v>15986</v>
      </c>
      <c r="E900" s="7">
        <f t="shared" ref="E900:E963" si="56">IF(B900&gt;B899,E899+D900,IF(B900&lt;B899,E899-D900,E899))</f>
        <v>1191250</v>
      </c>
      <c r="F900" s="7" t="str">
        <f t="shared" si="54"/>
        <v>Bearish</v>
      </c>
      <c r="G900" s="7" t="str">
        <f t="shared" si="55"/>
        <v>Weak</v>
      </c>
      <c r="H900" s="7" t="str">
        <f t="shared" si="53"/>
        <v>CONFIRMED BEARISH</v>
      </c>
    </row>
    <row r="901" spans="1:8" ht="13.5" x14ac:dyDescent="0.35">
      <c r="A901" s="3">
        <v>43314</v>
      </c>
      <c r="B901" s="2">
        <v>25.97</v>
      </c>
      <c r="C901" s="2">
        <v>15.1662</v>
      </c>
      <c r="D901" s="2">
        <v>31861</v>
      </c>
      <c r="E901" s="7">
        <f t="shared" si="56"/>
        <v>1159389</v>
      </c>
      <c r="F901" s="7" t="str">
        <f t="shared" si="54"/>
        <v>Bearish</v>
      </c>
      <c r="G901" s="7" t="str">
        <f t="shared" si="55"/>
        <v>Weak</v>
      </c>
      <c r="H901" s="7" t="str">
        <f t="shared" si="53"/>
        <v>CONFIRMED BEARISH</v>
      </c>
    </row>
    <row r="902" spans="1:8" ht="13.5" x14ac:dyDescent="0.35">
      <c r="A902" s="3">
        <v>43315</v>
      </c>
      <c r="B902" s="2">
        <v>25.9</v>
      </c>
      <c r="C902" s="2">
        <v>15.125299999999999</v>
      </c>
      <c r="D902" s="2">
        <v>10855</v>
      </c>
      <c r="E902" s="7">
        <f t="shared" si="56"/>
        <v>1148534</v>
      </c>
      <c r="F902" s="7" t="str">
        <f t="shared" si="54"/>
        <v>Bearish</v>
      </c>
      <c r="G902" s="7" t="str">
        <f t="shared" si="55"/>
        <v>Weak</v>
      </c>
      <c r="H902" s="7" t="str">
        <f t="shared" si="53"/>
        <v>CONFIRMED BEARISH</v>
      </c>
    </row>
    <row r="903" spans="1:8" ht="13.5" x14ac:dyDescent="0.35">
      <c r="A903" s="3">
        <v>43318</v>
      </c>
      <c r="B903" s="2">
        <v>25.5</v>
      </c>
      <c r="C903" s="2">
        <v>14.8917</v>
      </c>
      <c r="D903" s="2">
        <v>16657</v>
      </c>
      <c r="E903" s="7">
        <f t="shared" si="56"/>
        <v>1131877</v>
      </c>
      <c r="F903" s="7" t="str">
        <f t="shared" si="54"/>
        <v>Bearish</v>
      </c>
      <c r="G903" s="7" t="str">
        <f t="shared" si="55"/>
        <v>Weak</v>
      </c>
      <c r="H903" s="7" t="str">
        <f t="shared" ref="H903:H966" si="57">IF(AND(B903&gt;E898,E903&gt;E898),"CONFIRMED BULLISH", IF(AND(B903&lt;B898,E903&lt;E898),"CONFIRMED BEARISH", IF(AND(B903&gt;B898,E903&lt;E898),"BEARISH DIVERGENCE",IF(AND(B903&lt;B898,E903&gt;E898),"BULLISH DIVERGENCE","NEUTRAL"))))</f>
        <v>CONFIRMED BEARISH</v>
      </c>
    </row>
    <row r="904" spans="1:8" ht="13.5" x14ac:dyDescent="0.35">
      <c r="A904" s="3">
        <v>43319</v>
      </c>
      <c r="B904" s="2">
        <v>25.5</v>
      </c>
      <c r="C904" s="2">
        <v>14.8917</v>
      </c>
      <c r="D904" s="2">
        <v>7096</v>
      </c>
      <c r="E904" s="7">
        <f t="shared" si="56"/>
        <v>1131877</v>
      </c>
      <c r="F904" s="7" t="str">
        <f t="shared" ref="F904:F967" si="58">IF(E904&gt;E899,"Bullish",IF(E904&lt;E899,"Bearish","Neutral"))</f>
        <v>Bearish</v>
      </c>
      <c r="G904" s="7" t="str">
        <f t="shared" ref="G904:G967" si="59">IF((E904-E899)/E899&gt;0.02,"Strong",IF((E904-E899)/E899&lt;-0.02,"Weak","Neutral"))</f>
        <v>Weak</v>
      </c>
      <c r="H904" s="7" t="str">
        <f t="shared" si="57"/>
        <v>CONFIRMED BEARISH</v>
      </c>
    </row>
    <row r="905" spans="1:8" ht="13.5" x14ac:dyDescent="0.35">
      <c r="A905" s="3">
        <v>43320</v>
      </c>
      <c r="B905" s="2">
        <v>25.4</v>
      </c>
      <c r="C905" s="2">
        <v>14.833299999999999</v>
      </c>
      <c r="D905" s="2">
        <v>7620</v>
      </c>
      <c r="E905" s="7">
        <f t="shared" si="56"/>
        <v>1124257</v>
      </c>
      <c r="F905" s="7" t="str">
        <f t="shared" si="58"/>
        <v>Bearish</v>
      </c>
      <c r="G905" s="7" t="str">
        <f t="shared" si="59"/>
        <v>Weak</v>
      </c>
      <c r="H905" s="7" t="str">
        <f t="shared" si="57"/>
        <v>CONFIRMED BEARISH</v>
      </c>
    </row>
    <row r="906" spans="1:8" ht="13.5" x14ac:dyDescent="0.35">
      <c r="A906" s="3">
        <v>43321</v>
      </c>
      <c r="B906" s="2">
        <v>26.02</v>
      </c>
      <c r="C906" s="2">
        <v>15.195399999999999</v>
      </c>
      <c r="D906" s="2">
        <v>32520</v>
      </c>
      <c r="E906" s="7">
        <f t="shared" si="56"/>
        <v>1156777</v>
      </c>
      <c r="F906" s="7" t="str">
        <f t="shared" si="58"/>
        <v>Bearish</v>
      </c>
      <c r="G906" s="7" t="str">
        <f t="shared" si="59"/>
        <v>Neutral</v>
      </c>
      <c r="H906" s="7" t="str">
        <f t="shared" si="57"/>
        <v>BEARISH DIVERGENCE</v>
      </c>
    </row>
    <row r="907" spans="1:8" ht="13.5" x14ac:dyDescent="0.35">
      <c r="A907" s="3">
        <v>43322</v>
      </c>
      <c r="B907" s="2">
        <v>25.51</v>
      </c>
      <c r="C907" s="2">
        <v>14.897600000000001</v>
      </c>
      <c r="D907" s="2">
        <v>4168</v>
      </c>
      <c r="E907" s="7">
        <f t="shared" si="56"/>
        <v>1152609</v>
      </c>
      <c r="F907" s="7" t="str">
        <f t="shared" si="58"/>
        <v>Bullish</v>
      </c>
      <c r="G907" s="7" t="str">
        <f t="shared" si="59"/>
        <v>Neutral</v>
      </c>
      <c r="H907" s="7" t="str">
        <f t="shared" si="57"/>
        <v>BULLISH DIVERGENCE</v>
      </c>
    </row>
    <row r="908" spans="1:8" ht="13.5" x14ac:dyDescent="0.35">
      <c r="A908" s="3">
        <v>43326</v>
      </c>
      <c r="B908" s="2">
        <v>25.9</v>
      </c>
      <c r="C908" s="2">
        <v>15.125299999999999</v>
      </c>
      <c r="D908" s="2">
        <v>1207</v>
      </c>
      <c r="E908" s="7">
        <f t="shared" si="56"/>
        <v>1153816</v>
      </c>
      <c r="F908" s="7" t="str">
        <f t="shared" si="58"/>
        <v>Bullish</v>
      </c>
      <c r="G908" s="7" t="str">
        <f t="shared" si="59"/>
        <v>Neutral</v>
      </c>
      <c r="H908" s="7" t="str">
        <f t="shared" si="57"/>
        <v>NEUTRAL</v>
      </c>
    </row>
    <row r="909" spans="1:8" ht="13.5" x14ac:dyDescent="0.35">
      <c r="A909" s="3">
        <v>43327</v>
      </c>
      <c r="B909" s="2">
        <v>25.51</v>
      </c>
      <c r="C909" s="2">
        <v>14.897600000000001</v>
      </c>
      <c r="D909" s="2">
        <v>2055</v>
      </c>
      <c r="E909" s="7">
        <f t="shared" si="56"/>
        <v>1151761</v>
      </c>
      <c r="F909" s="7" t="str">
        <f t="shared" si="58"/>
        <v>Bullish</v>
      </c>
      <c r="G909" s="7" t="str">
        <f t="shared" si="59"/>
        <v>Neutral</v>
      </c>
      <c r="H909" s="7" t="str">
        <f t="shared" si="57"/>
        <v>NEUTRAL</v>
      </c>
    </row>
    <row r="910" spans="1:8" ht="13.5" x14ac:dyDescent="0.35">
      <c r="A910" s="3">
        <v>43328</v>
      </c>
      <c r="B910" s="2">
        <v>25</v>
      </c>
      <c r="C910" s="2">
        <v>14.5997</v>
      </c>
      <c r="D910" s="2">
        <v>7940</v>
      </c>
      <c r="E910" s="7">
        <f t="shared" si="56"/>
        <v>1143821</v>
      </c>
      <c r="F910" s="7" t="str">
        <f t="shared" si="58"/>
        <v>Bullish</v>
      </c>
      <c r="G910" s="7" t="str">
        <f t="shared" si="59"/>
        <v>Neutral</v>
      </c>
      <c r="H910" s="7" t="str">
        <f t="shared" si="57"/>
        <v>BULLISH DIVERGENCE</v>
      </c>
    </row>
    <row r="911" spans="1:8" ht="13.5" x14ac:dyDescent="0.35">
      <c r="A911" s="3">
        <v>43329</v>
      </c>
      <c r="B911" s="2">
        <v>24.41</v>
      </c>
      <c r="C911" s="2">
        <v>14.2552</v>
      </c>
      <c r="D911" s="2">
        <v>6309</v>
      </c>
      <c r="E911" s="7">
        <f t="shared" si="56"/>
        <v>1137512</v>
      </c>
      <c r="F911" s="7" t="str">
        <f t="shared" si="58"/>
        <v>Bearish</v>
      </c>
      <c r="G911" s="7" t="str">
        <f t="shared" si="59"/>
        <v>Neutral</v>
      </c>
      <c r="H911" s="7" t="str">
        <f t="shared" si="57"/>
        <v>CONFIRMED BEARISH</v>
      </c>
    </row>
    <row r="912" spans="1:8" ht="13.5" x14ac:dyDescent="0.35">
      <c r="A912" s="3">
        <v>43332</v>
      </c>
      <c r="B912" s="2">
        <v>24.1</v>
      </c>
      <c r="C912" s="2">
        <v>14.0741</v>
      </c>
      <c r="D912" s="2">
        <v>3384</v>
      </c>
      <c r="E912" s="7">
        <f t="shared" si="56"/>
        <v>1134128</v>
      </c>
      <c r="F912" s="7" t="str">
        <f t="shared" si="58"/>
        <v>Bearish</v>
      </c>
      <c r="G912" s="7" t="str">
        <f t="shared" si="59"/>
        <v>Neutral</v>
      </c>
      <c r="H912" s="7" t="str">
        <f t="shared" si="57"/>
        <v>CONFIRMED BEARISH</v>
      </c>
    </row>
    <row r="913" spans="1:8" ht="13.5" x14ac:dyDescent="0.35">
      <c r="A913" s="3">
        <v>43335</v>
      </c>
      <c r="B913" s="2">
        <v>24.2</v>
      </c>
      <c r="C913" s="2">
        <v>14.1325</v>
      </c>
      <c r="D913" s="2">
        <v>3881</v>
      </c>
      <c r="E913" s="7">
        <f t="shared" si="56"/>
        <v>1138009</v>
      </c>
      <c r="F913" s="7" t="str">
        <f t="shared" si="58"/>
        <v>Bearish</v>
      </c>
      <c r="G913" s="7" t="str">
        <f t="shared" si="59"/>
        <v>Neutral</v>
      </c>
      <c r="H913" s="7" t="str">
        <f t="shared" si="57"/>
        <v>CONFIRMED BEARISH</v>
      </c>
    </row>
    <row r="914" spans="1:8" ht="13.5" x14ac:dyDescent="0.35">
      <c r="A914" s="3">
        <v>43336</v>
      </c>
      <c r="B914" s="2">
        <v>23.89</v>
      </c>
      <c r="C914" s="2">
        <v>13.951499999999999</v>
      </c>
      <c r="D914" s="2">
        <v>13914</v>
      </c>
      <c r="E914" s="7">
        <f t="shared" si="56"/>
        <v>1124095</v>
      </c>
      <c r="F914" s="7" t="str">
        <f t="shared" si="58"/>
        <v>Bearish</v>
      </c>
      <c r="G914" s="7" t="str">
        <f t="shared" si="59"/>
        <v>Weak</v>
      </c>
      <c r="H914" s="7" t="str">
        <f t="shared" si="57"/>
        <v>CONFIRMED BEARISH</v>
      </c>
    </row>
    <row r="915" spans="1:8" ht="13.5" x14ac:dyDescent="0.35">
      <c r="A915" s="3">
        <v>43339</v>
      </c>
      <c r="B915" s="2">
        <v>23.89</v>
      </c>
      <c r="C915" s="2">
        <v>13.951499999999999</v>
      </c>
      <c r="D915" s="2">
        <v>1104</v>
      </c>
      <c r="E915" s="7">
        <f t="shared" si="56"/>
        <v>1124095</v>
      </c>
      <c r="F915" s="7" t="str">
        <f t="shared" si="58"/>
        <v>Bearish</v>
      </c>
      <c r="G915" s="7" t="str">
        <f t="shared" si="59"/>
        <v>Neutral</v>
      </c>
      <c r="H915" s="7" t="str">
        <f t="shared" si="57"/>
        <v>CONFIRMED BEARISH</v>
      </c>
    </row>
    <row r="916" spans="1:8" ht="13.5" x14ac:dyDescent="0.35">
      <c r="A916" s="3">
        <v>43340</v>
      </c>
      <c r="B916" s="2">
        <v>23.79</v>
      </c>
      <c r="C916" s="2">
        <v>13.8931</v>
      </c>
      <c r="D916" s="2">
        <v>1347</v>
      </c>
      <c r="E916" s="7">
        <f t="shared" si="56"/>
        <v>1122748</v>
      </c>
      <c r="F916" s="7" t="str">
        <f t="shared" si="58"/>
        <v>Bearish</v>
      </c>
      <c r="G916" s="7" t="str">
        <f t="shared" si="59"/>
        <v>Neutral</v>
      </c>
      <c r="H916" s="7" t="str">
        <f t="shared" si="57"/>
        <v>CONFIRMED BEARISH</v>
      </c>
    </row>
    <row r="917" spans="1:8" ht="13.5" x14ac:dyDescent="0.35">
      <c r="A917" s="3">
        <v>43341</v>
      </c>
      <c r="B917" s="2">
        <v>23.4</v>
      </c>
      <c r="C917" s="2">
        <v>13.6653</v>
      </c>
      <c r="D917" s="2">
        <v>6086</v>
      </c>
      <c r="E917" s="7">
        <f t="shared" si="56"/>
        <v>1116662</v>
      </c>
      <c r="F917" s="7" t="str">
        <f t="shared" si="58"/>
        <v>Bearish</v>
      </c>
      <c r="G917" s="7" t="str">
        <f t="shared" si="59"/>
        <v>Neutral</v>
      </c>
      <c r="H917" s="7" t="str">
        <f t="shared" si="57"/>
        <v>CONFIRMED BEARISH</v>
      </c>
    </row>
    <row r="918" spans="1:8" ht="13.5" x14ac:dyDescent="0.35">
      <c r="A918" s="3">
        <v>43342</v>
      </c>
      <c r="B918" s="2">
        <v>23.35</v>
      </c>
      <c r="C918" s="2">
        <v>13.636100000000001</v>
      </c>
      <c r="D918" s="2">
        <v>1489</v>
      </c>
      <c r="E918" s="7">
        <f t="shared" si="56"/>
        <v>1115173</v>
      </c>
      <c r="F918" s="7" t="str">
        <f t="shared" si="58"/>
        <v>Bearish</v>
      </c>
      <c r="G918" s="7" t="str">
        <f t="shared" si="59"/>
        <v>Weak</v>
      </c>
      <c r="H918" s="7" t="str">
        <f t="shared" si="57"/>
        <v>CONFIRMED BEARISH</v>
      </c>
    </row>
    <row r="919" spans="1:8" ht="13.5" x14ac:dyDescent="0.35">
      <c r="A919" s="3">
        <v>43343</v>
      </c>
      <c r="B919" s="2">
        <v>22.7</v>
      </c>
      <c r="C919" s="2">
        <v>13.256600000000001</v>
      </c>
      <c r="D919" s="2">
        <v>9507</v>
      </c>
      <c r="E919" s="7">
        <f t="shared" si="56"/>
        <v>1105666</v>
      </c>
      <c r="F919" s="7" t="str">
        <f t="shared" si="58"/>
        <v>Bearish</v>
      </c>
      <c r="G919" s="7" t="str">
        <f t="shared" si="59"/>
        <v>Neutral</v>
      </c>
      <c r="H919" s="7" t="str">
        <f t="shared" si="57"/>
        <v>CONFIRMED BEARISH</v>
      </c>
    </row>
    <row r="920" spans="1:8" ht="13.5" x14ac:dyDescent="0.35">
      <c r="A920" s="3">
        <v>43346</v>
      </c>
      <c r="B920" s="2">
        <v>22.7</v>
      </c>
      <c r="C920" s="2">
        <v>13.256600000000001</v>
      </c>
      <c r="D920" s="2">
        <v>18995</v>
      </c>
      <c r="E920" s="7">
        <f t="shared" si="56"/>
        <v>1105666</v>
      </c>
      <c r="F920" s="7" t="str">
        <f t="shared" si="58"/>
        <v>Bearish</v>
      </c>
      <c r="G920" s="7" t="str">
        <f t="shared" si="59"/>
        <v>Neutral</v>
      </c>
      <c r="H920" s="7" t="str">
        <f t="shared" si="57"/>
        <v>CONFIRMED BEARISH</v>
      </c>
    </row>
    <row r="921" spans="1:8" ht="13.5" x14ac:dyDescent="0.35">
      <c r="A921" s="3">
        <v>43347</v>
      </c>
      <c r="B921" s="2">
        <v>21.99</v>
      </c>
      <c r="C921" s="2">
        <v>12.841900000000001</v>
      </c>
      <c r="D921" s="2">
        <v>7730</v>
      </c>
      <c r="E921" s="7">
        <f t="shared" si="56"/>
        <v>1097936</v>
      </c>
      <c r="F921" s="7" t="str">
        <f t="shared" si="58"/>
        <v>Bearish</v>
      </c>
      <c r="G921" s="7" t="str">
        <f t="shared" si="59"/>
        <v>Weak</v>
      </c>
      <c r="H921" s="7" t="str">
        <f t="shared" si="57"/>
        <v>CONFIRMED BEARISH</v>
      </c>
    </row>
    <row r="922" spans="1:8" ht="13.5" x14ac:dyDescent="0.35">
      <c r="A922" s="3">
        <v>43348</v>
      </c>
      <c r="B922" s="2">
        <v>21.49</v>
      </c>
      <c r="C922" s="2">
        <v>12.549899999999999</v>
      </c>
      <c r="D922" s="2">
        <v>7018</v>
      </c>
      <c r="E922" s="7">
        <f t="shared" si="56"/>
        <v>1090918</v>
      </c>
      <c r="F922" s="7" t="str">
        <f t="shared" si="58"/>
        <v>Bearish</v>
      </c>
      <c r="G922" s="7" t="str">
        <f t="shared" si="59"/>
        <v>Weak</v>
      </c>
      <c r="H922" s="7" t="str">
        <f t="shared" si="57"/>
        <v>CONFIRMED BEARISH</v>
      </c>
    </row>
    <row r="923" spans="1:8" ht="13.5" x14ac:dyDescent="0.35">
      <c r="A923" s="3">
        <v>43349</v>
      </c>
      <c r="B923" s="2">
        <v>20.43</v>
      </c>
      <c r="C923" s="2">
        <v>11.930899999999999</v>
      </c>
      <c r="D923" s="2">
        <v>3138</v>
      </c>
      <c r="E923" s="7">
        <f t="shared" si="56"/>
        <v>1087780</v>
      </c>
      <c r="F923" s="7" t="str">
        <f t="shared" si="58"/>
        <v>Bearish</v>
      </c>
      <c r="G923" s="7" t="str">
        <f t="shared" si="59"/>
        <v>Weak</v>
      </c>
      <c r="H923" s="7" t="str">
        <f t="shared" si="57"/>
        <v>CONFIRMED BEARISH</v>
      </c>
    </row>
    <row r="924" spans="1:8" ht="13.5" x14ac:dyDescent="0.35">
      <c r="A924" s="3">
        <v>43350</v>
      </c>
      <c r="B924" s="2">
        <v>21.5</v>
      </c>
      <c r="C924" s="2">
        <v>12.5558</v>
      </c>
      <c r="D924" s="2">
        <v>26077</v>
      </c>
      <c r="E924" s="7">
        <f t="shared" si="56"/>
        <v>1113857</v>
      </c>
      <c r="F924" s="7" t="str">
        <f t="shared" si="58"/>
        <v>Bullish</v>
      </c>
      <c r="G924" s="7" t="str">
        <f t="shared" si="59"/>
        <v>Neutral</v>
      </c>
      <c r="H924" s="7" t="str">
        <f t="shared" si="57"/>
        <v>BULLISH DIVERGENCE</v>
      </c>
    </row>
    <row r="925" spans="1:8" ht="13.5" x14ac:dyDescent="0.35">
      <c r="A925" s="3">
        <v>43353</v>
      </c>
      <c r="B925" s="2">
        <v>20.84</v>
      </c>
      <c r="C925" s="2">
        <v>12.170299999999999</v>
      </c>
      <c r="D925" s="2">
        <v>8776</v>
      </c>
      <c r="E925" s="7">
        <f t="shared" si="56"/>
        <v>1105081</v>
      </c>
      <c r="F925" s="7" t="str">
        <f t="shared" si="58"/>
        <v>Bearish</v>
      </c>
      <c r="G925" s="7" t="str">
        <f t="shared" si="59"/>
        <v>Neutral</v>
      </c>
      <c r="H925" s="7" t="str">
        <f t="shared" si="57"/>
        <v>CONFIRMED BEARISH</v>
      </c>
    </row>
    <row r="926" spans="1:8" ht="13.5" x14ac:dyDescent="0.35">
      <c r="A926" s="3">
        <v>43355</v>
      </c>
      <c r="B926" s="2">
        <v>20.350000000000001</v>
      </c>
      <c r="C926" s="2">
        <v>11.8842</v>
      </c>
      <c r="D926" s="2">
        <v>2295</v>
      </c>
      <c r="E926" s="7">
        <f t="shared" si="56"/>
        <v>1102786</v>
      </c>
      <c r="F926" s="7" t="str">
        <f t="shared" si="58"/>
        <v>Bullish</v>
      </c>
      <c r="G926" s="7" t="str">
        <f t="shared" si="59"/>
        <v>Neutral</v>
      </c>
      <c r="H926" s="7" t="str">
        <f t="shared" si="57"/>
        <v>BULLISH DIVERGENCE</v>
      </c>
    </row>
    <row r="927" spans="1:8" ht="13.5" x14ac:dyDescent="0.35">
      <c r="A927" s="3">
        <v>43356</v>
      </c>
      <c r="B927" s="2">
        <v>20</v>
      </c>
      <c r="C927" s="2">
        <v>11.6798</v>
      </c>
      <c r="D927" s="2">
        <v>13273</v>
      </c>
      <c r="E927" s="7">
        <f t="shared" si="56"/>
        <v>1089513</v>
      </c>
      <c r="F927" s="7" t="str">
        <f t="shared" si="58"/>
        <v>Bearish</v>
      </c>
      <c r="G927" s="7" t="str">
        <f t="shared" si="59"/>
        <v>Neutral</v>
      </c>
      <c r="H927" s="7" t="str">
        <f t="shared" si="57"/>
        <v>CONFIRMED BEARISH</v>
      </c>
    </row>
    <row r="928" spans="1:8" ht="13.5" x14ac:dyDescent="0.35">
      <c r="A928" s="3">
        <v>43357</v>
      </c>
      <c r="B928" s="2">
        <v>20.77</v>
      </c>
      <c r="C928" s="2">
        <v>12.1295</v>
      </c>
      <c r="D928" s="2">
        <v>10128</v>
      </c>
      <c r="E928" s="7">
        <f t="shared" si="56"/>
        <v>1099641</v>
      </c>
      <c r="F928" s="7" t="str">
        <f t="shared" si="58"/>
        <v>Bullish</v>
      </c>
      <c r="G928" s="7" t="str">
        <f t="shared" si="59"/>
        <v>Neutral</v>
      </c>
      <c r="H928" s="7" t="str">
        <f t="shared" si="57"/>
        <v>NEUTRAL</v>
      </c>
    </row>
    <row r="929" spans="1:8" ht="13.5" x14ac:dyDescent="0.35">
      <c r="A929" s="3">
        <v>43360</v>
      </c>
      <c r="B929" s="2">
        <v>21.2</v>
      </c>
      <c r="C929" s="2">
        <v>12.380599999999999</v>
      </c>
      <c r="D929" s="2">
        <v>3610</v>
      </c>
      <c r="E929" s="7">
        <f t="shared" si="56"/>
        <v>1103251</v>
      </c>
      <c r="F929" s="7" t="str">
        <f t="shared" si="58"/>
        <v>Bearish</v>
      </c>
      <c r="G929" s="7" t="str">
        <f t="shared" si="59"/>
        <v>Neutral</v>
      </c>
      <c r="H929" s="7" t="str">
        <f t="shared" si="57"/>
        <v>CONFIRMED BEARISH</v>
      </c>
    </row>
    <row r="930" spans="1:8" ht="13.5" x14ac:dyDescent="0.35">
      <c r="A930" s="3">
        <v>43361</v>
      </c>
      <c r="B930" s="2">
        <v>22.49</v>
      </c>
      <c r="C930" s="2">
        <v>13.133900000000001</v>
      </c>
      <c r="D930" s="2">
        <v>10613</v>
      </c>
      <c r="E930" s="7">
        <f t="shared" si="56"/>
        <v>1113864</v>
      </c>
      <c r="F930" s="7" t="str">
        <f t="shared" si="58"/>
        <v>Bullish</v>
      </c>
      <c r="G930" s="7" t="str">
        <f t="shared" si="59"/>
        <v>Neutral</v>
      </c>
      <c r="H930" s="7" t="str">
        <f t="shared" si="57"/>
        <v>NEUTRAL</v>
      </c>
    </row>
    <row r="931" spans="1:8" ht="13.5" x14ac:dyDescent="0.35">
      <c r="A931" s="3">
        <v>43362</v>
      </c>
      <c r="B931" s="2">
        <v>23.2</v>
      </c>
      <c r="C931" s="2">
        <v>13.548500000000001</v>
      </c>
      <c r="D931" s="2">
        <v>14358</v>
      </c>
      <c r="E931" s="7">
        <f t="shared" si="56"/>
        <v>1128222</v>
      </c>
      <c r="F931" s="7" t="str">
        <f t="shared" si="58"/>
        <v>Bullish</v>
      </c>
      <c r="G931" s="7" t="str">
        <f t="shared" si="59"/>
        <v>Strong</v>
      </c>
      <c r="H931" s="7" t="str">
        <f t="shared" si="57"/>
        <v>NEUTRAL</v>
      </c>
    </row>
    <row r="932" spans="1:8" ht="13.5" x14ac:dyDescent="0.35">
      <c r="A932" s="3">
        <v>43363</v>
      </c>
      <c r="B932" s="2">
        <v>22.5</v>
      </c>
      <c r="C932" s="2">
        <v>13.139799999999999</v>
      </c>
      <c r="D932" s="2">
        <v>2935</v>
      </c>
      <c r="E932" s="7">
        <f t="shared" si="56"/>
        <v>1125287</v>
      </c>
      <c r="F932" s="7" t="str">
        <f t="shared" si="58"/>
        <v>Bullish</v>
      </c>
      <c r="G932" s="7" t="str">
        <f t="shared" si="59"/>
        <v>Strong</v>
      </c>
      <c r="H932" s="7" t="str">
        <f t="shared" si="57"/>
        <v>NEUTRAL</v>
      </c>
    </row>
    <row r="933" spans="1:8" ht="13.5" x14ac:dyDescent="0.35">
      <c r="A933" s="3">
        <v>43364</v>
      </c>
      <c r="B933" s="2">
        <v>22.3</v>
      </c>
      <c r="C933" s="2">
        <v>13.023</v>
      </c>
      <c r="D933" s="2">
        <v>1875</v>
      </c>
      <c r="E933" s="7">
        <f t="shared" si="56"/>
        <v>1123412</v>
      </c>
      <c r="F933" s="7" t="str">
        <f t="shared" si="58"/>
        <v>Bullish</v>
      </c>
      <c r="G933" s="7" t="str">
        <f t="shared" si="59"/>
        <v>Strong</v>
      </c>
      <c r="H933" s="7" t="str">
        <f t="shared" si="57"/>
        <v>NEUTRAL</v>
      </c>
    </row>
    <row r="934" spans="1:8" ht="13.5" x14ac:dyDescent="0.35">
      <c r="A934" s="3">
        <v>43367</v>
      </c>
      <c r="B934" s="2">
        <v>21.78</v>
      </c>
      <c r="C934" s="2">
        <v>12.7193</v>
      </c>
      <c r="D934" s="2">
        <v>1445</v>
      </c>
      <c r="E934" s="7">
        <f t="shared" si="56"/>
        <v>1121967</v>
      </c>
      <c r="F934" s="7" t="str">
        <f t="shared" si="58"/>
        <v>Bullish</v>
      </c>
      <c r="G934" s="7" t="str">
        <f t="shared" si="59"/>
        <v>Neutral</v>
      </c>
      <c r="H934" s="7" t="str">
        <f t="shared" si="57"/>
        <v>NEUTRAL</v>
      </c>
    </row>
    <row r="935" spans="1:8" ht="13.5" x14ac:dyDescent="0.35">
      <c r="A935" s="3">
        <v>43368</v>
      </c>
      <c r="B935" s="2">
        <v>21.5</v>
      </c>
      <c r="C935" s="2">
        <v>12.5558</v>
      </c>
      <c r="D935" s="2">
        <v>4214</v>
      </c>
      <c r="E935" s="7">
        <f t="shared" si="56"/>
        <v>1117753</v>
      </c>
      <c r="F935" s="7" t="str">
        <f t="shared" si="58"/>
        <v>Bullish</v>
      </c>
      <c r="G935" s="7" t="str">
        <f t="shared" si="59"/>
        <v>Neutral</v>
      </c>
      <c r="H935" s="7" t="str">
        <f t="shared" si="57"/>
        <v>BULLISH DIVERGENCE</v>
      </c>
    </row>
    <row r="936" spans="1:8" ht="13.5" x14ac:dyDescent="0.35">
      <c r="A936" s="3">
        <v>43369</v>
      </c>
      <c r="B936" s="2">
        <v>21.5</v>
      </c>
      <c r="C936" s="2">
        <v>12.5558</v>
      </c>
      <c r="D936" s="2">
        <v>2731</v>
      </c>
      <c r="E936" s="7">
        <f t="shared" si="56"/>
        <v>1117753</v>
      </c>
      <c r="F936" s="7" t="str">
        <f t="shared" si="58"/>
        <v>Bearish</v>
      </c>
      <c r="G936" s="7" t="str">
        <f t="shared" si="59"/>
        <v>Neutral</v>
      </c>
      <c r="H936" s="7" t="str">
        <f t="shared" si="57"/>
        <v>CONFIRMED BEARISH</v>
      </c>
    </row>
    <row r="937" spans="1:8" ht="13.5" x14ac:dyDescent="0.35">
      <c r="A937" s="3">
        <v>43370</v>
      </c>
      <c r="B937" s="2">
        <v>21.5</v>
      </c>
      <c r="C937" s="2">
        <v>12.5558</v>
      </c>
      <c r="D937" s="2">
        <v>611</v>
      </c>
      <c r="E937" s="7">
        <f t="shared" si="56"/>
        <v>1117753</v>
      </c>
      <c r="F937" s="7" t="str">
        <f t="shared" si="58"/>
        <v>Bearish</v>
      </c>
      <c r="G937" s="7" t="str">
        <f t="shared" si="59"/>
        <v>Neutral</v>
      </c>
      <c r="H937" s="7" t="str">
        <f t="shared" si="57"/>
        <v>CONFIRMED BEARISH</v>
      </c>
    </row>
    <row r="938" spans="1:8" ht="13.5" x14ac:dyDescent="0.35">
      <c r="A938" s="3">
        <v>43371</v>
      </c>
      <c r="B938" s="2">
        <v>21.2</v>
      </c>
      <c r="C938" s="2">
        <v>12.380599999999999</v>
      </c>
      <c r="D938" s="2">
        <v>1769</v>
      </c>
      <c r="E938" s="7">
        <f t="shared" si="56"/>
        <v>1115984</v>
      </c>
      <c r="F938" s="7" t="str">
        <f t="shared" si="58"/>
        <v>Bearish</v>
      </c>
      <c r="G938" s="7" t="str">
        <f t="shared" si="59"/>
        <v>Neutral</v>
      </c>
      <c r="H938" s="7" t="str">
        <f t="shared" si="57"/>
        <v>CONFIRMED BEARISH</v>
      </c>
    </row>
    <row r="939" spans="1:8" ht="13.5" x14ac:dyDescent="0.35">
      <c r="A939" s="3">
        <v>43374</v>
      </c>
      <c r="B939" s="2">
        <v>21</v>
      </c>
      <c r="C939" s="2">
        <v>12.2638</v>
      </c>
      <c r="D939" s="2">
        <v>3718</v>
      </c>
      <c r="E939" s="7">
        <f t="shared" si="56"/>
        <v>1112266</v>
      </c>
      <c r="F939" s="7" t="str">
        <f t="shared" si="58"/>
        <v>Bearish</v>
      </c>
      <c r="G939" s="7" t="str">
        <f t="shared" si="59"/>
        <v>Neutral</v>
      </c>
      <c r="H939" s="7" t="str">
        <f t="shared" si="57"/>
        <v>CONFIRMED BEARISH</v>
      </c>
    </row>
    <row r="940" spans="1:8" ht="13.5" x14ac:dyDescent="0.35">
      <c r="A940" s="3">
        <v>43375</v>
      </c>
      <c r="B940" s="2">
        <v>20.9</v>
      </c>
      <c r="C940" s="2">
        <v>12.205399999999999</v>
      </c>
      <c r="D940" s="2">
        <v>148372</v>
      </c>
      <c r="E940" s="7">
        <f t="shared" si="56"/>
        <v>963894</v>
      </c>
      <c r="F940" s="7" t="str">
        <f t="shared" si="58"/>
        <v>Bearish</v>
      </c>
      <c r="G940" s="7" t="str">
        <f t="shared" si="59"/>
        <v>Weak</v>
      </c>
      <c r="H940" s="7" t="str">
        <f t="shared" si="57"/>
        <v>CONFIRMED BEARISH</v>
      </c>
    </row>
    <row r="941" spans="1:8" ht="13.5" x14ac:dyDescent="0.35">
      <c r="A941" s="3">
        <v>43376</v>
      </c>
      <c r="B941" s="2">
        <v>20.83</v>
      </c>
      <c r="C941" s="2">
        <v>12.1645</v>
      </c>
      <c r="D941" s="2">
        <v>8551</v>
      </c>
      <c r="E941" s="7">
        <f t="shared" si="56"/>
        <v>955343</v>
      </c>
      <c r="F941" s="7" t="str">
        <f t="shared" si="58"/>
        <v>Bearish</v>
      </c>
      <c r="G941" s="7" t="str">
        <f t="shared" si="59"/>
        <v>Weak</v>
      </c>
      <c r="H941" s="7" t="str">
        <f t="shared" si="57"/>
        <v>CONFIRMED BEARISH</v>
      </c>
    </row>
    <row r="942" spans="1:8" ht="13.5" x14ac:dyDescent="0.35">
      <c r="A942" s="3">
        <v>43377</v>
      </c>
      <c r="B942" s="2">
        <v>20.83</v>
      </c>
      <c r="C942" s="2">
        <v>12.1645</v>
      </c>
      <c r="D942" s="2">
        <v>5291</v>
      </c>
      <c r="E942" s="7">
        <f t="shared" si="56"/>
        <v>955343</v>
      </c>
      <c r="F942" s="7" t="str">
        <f t="shared" si="58"/>
        <v>Bearish</v>
      </c>
      <c r="G942" s="7" t="str">
        <f t="shared" si="59"/>
        <v>Weak</v>
      </c>
      <c r="H942" s="7" t="str">
        <f t="shared" si="57"/>
        <v>CONFIRMED BEARISH</v>
      </c>
    </row>
    <row r="943" spans="1:8" ht="13.5" x14ac:dyDescent="0.35">
      <c r="A943" s="3">
        <v>43378</v>
      </c>
      <c r="B943" s="2">
        <v>21.6</v>
      </c>
      <c r="C943" s="2">
        <v>12.6142</v>
      </c>
      <c r="D943" s="2">
        <v>33875</v>
      </c>
      <c r="E943" s="7">
        <f t="shared" si="56"/>
        <v>989218</v>
      </c>
      <c r="F943" s="7" t="str">
        <f t="shared" si="58"/>
        <v>Bearish</v>
      </c>
      <c r="G943" s="7" t="str">
        <f t="shared" si="59"/>
        <v>Weak</v>
      </c>
      <c r="H943" s="7" t="str">
        <f t="shared" si="57"/>
        <v>BEARISH DIVERGENCE</v>
      </c>
    </row>
    <row r="944" spans="1:8" ht="13.5" x14ac:dyDescent="0.35">
      <c r="A944" s="3">
        <v>43381</v>
      </c>
      <c r="B944" s="2">
        <v>21.9</v>
      </c>
      <c r="C944" s="2">
        <v>12.789400000000001</v>
      </c>
      <c r="D944" s="2">
        <v>5120</v>
      </c>
      <c r="E944" s="7">
        <f t="shared" si="56"/>
        <v>994338</v>
      </c>
      <c r="F944" s="7" t="str">
        <f t="shared" si="58"/>
        <v>Bearish</v>
      </c>
      <c r="G944" s="7" t="str">
        <f t="shared" si="59"/>
        <v>Weak</v>
      </c>
      <c r="H944" s="7" t="str">
        <f t="shared" si="57"/>
        <v>BEARISH DIVERGENCE</v>
      </c>
    </row>
    <row r="945" spans="1:8" ht="13.5" x14ac:dyDescent="0.35">
      <c r="A945" s="3">
        <v>43382</v>
      </c>
      <c r="B945" s="2">
        <v>21.46</v>
      </c>
      <c r="C945" s="2">
        <v>12.532400000000001</v>
      </c>
      <c r="D945" s="2">
        <v>377</v>
      </c>
      <c r="E945" s="7">
        <f t="shared" si="56"/>
        <v>993961</v>
      </c>
      <c r="F945" s="7" t="str">
        <f t="shared" si="58"/>
        <v>Bullish</v>
      </c>
      <c r="G945" s="7" t="str">
        <f t="shared" si="59"/>
        <v>Strong</v>
      </c>
      <c r="H945" s="7" t="str">
        <f t="shared" si="57"/>
        <v>NEUTRAL</v>
      </c>
    </row>
    <row r="946" spans="1:8" ht="13.5" x14ac:dyDescent="0.35">
      <c r="A946" s="3">
        <v>43383</v>
      </c>
      <c r="B946" s="2">
        <v>21.25</v>
      </c>
      <c r="C946" s="2">
        <v>12.409800000000001</v>
      </c>
      <c r="D946" s="2">
        <v>2901</v>
      </c>
      <c r="E946" s="7">
        <f t="shared" si="56"/>
        <v>991060</v>
      </c>
      <c r="F946" s="7" t="str">
        <f t="shared" si="58"/>
        <v>Bullish</v>
      </c>
      <c r="G946" s="7" t="str">
        <f t="shared" si="59"/>
        <v>Strong</v>
      </c>
      <c r="H946" s="7" t="str">
        <f t="shared" si="57"/>
        <v>NEUTRAL</v>
      </c>
    </row>
    <row r="947" spans="1:8" ht="13.5" x14ac:dyDescent="0.35">
      <c r="A947" s="3">
        <v>43384</v>
      </c>
      <c r="B947" s="2">
        <v>20.8</v>
      </c>
      <c r="C947" s="2">
        <v>12.147</v>
      </c>
      <c r="D947" s="2">
        <v>7847</v>
      </c>
      <c r="E947" s="7">
        <f t="shared" si="56"/>
        <v>983213</v>
      </c>
      <c r="F947" s="7" t="str">
        <f t="shared" si="58"/>
        <v>Bullish</v>
      </c>
      <c r="G947" s="7" t="str">
        <f t="shared" si="59"/>
        <v>Strong</v>
      </c>
      <c r="H947" s="7" t="str">
        <f t="shared" si="57"/>
        <v>BULLISH DIVERGENCE</v>
      </c>
    </row>
    <row r="948" spans="1:8" ht="13.5" x14ac:dyDescent="0.35">
      <c r="A948" s="3">
        <v>43385</v>
      </c>
      <c r="B948" s="2">
        <v>20.57</v>
      </c>
      <c r="C948" s="2">
        <v>12.012700000000001</v>
      </c>
      <c r="D948" s="2">
        <v>9432</v>
      </c>
      <c r="E948" s="7">
        <f t="shared" si="56"/>
        <v>973781</v>
      </c>
      <c r="F948" s="7" t="str">
        <f t="shared" si="58"/>
        <v>Bearish</v>
      </c>
      <c r="G948" s="7" t="str">
        <f t="shared" si="59"/>
        <v>Neutral</v>
      </c>
      <c r="H948" s="7" t="str">
        <f t="shared" si="57"/>
        <v>CONFIRMED BEARISH</v>
      </c>
    </row>
    <row r="949" spans="1:8" ht="13.5" x14ac:dyDescent="0.35">
      <c r="A949" s="3">
        <v>43389</v>
      </c>
      <c r="B949" s="2">
        <v>20.8</v>
      </c>
      <c r="C949" s="2">
        <v>12.147</v>
      </c>
      <c r="D949" s="2">
        <v>3798</v>
      </c>
      <c r="E949" s="7">
        <f t="shared" si="56"/>
        <v>977579</v>
      </c>
      <c r="F949" s="7" t="str">
        <f t="shared" si="58"/>
        <v>Bearish</v>
      </c>
      <c r="G949" s="7" t="str">
        <f t="shared" si="59"/>
        <v>Neutral</v>
      </c>
      <c r="H949" s="7" t="str">
        <f t="shared" si="57"/>
        <v>CONFIRMED BEARISH</v>
      </c>
    </row>
    <row r="950" spans="1:8" ht="13.5" x14ac:dyDescent="0.35">
      <c r="A950" s="3">
        <v>43390</v>
      </c>
      <c r="B950" s="2">
        <v>20.48</v>
      </c>
      <c r="C950" s="2">
        <v>11.960100000000001</v>
      </c>
      <c r="D950" s="2">
        <v>6099</v>
      </c>
      <c r="E950" s="7">
        <f t="shared" si="56"/>
        <v>971480</v>
      </c>
      <c r="F950" s="7" t="str">
        <f t="shared" si="58"/>
        <v>Bearish</v>
      </c>
      <c r="G950" s="7" t="str">
        <f t="shared" si="59"/>
        <v>Weak</v>
      </c>
      <c r="H950" s="7" t="str">
        <f t="shared" si="57"/>
        <v>CONFIRMED BEARISH</v>
      </c>
    </row>
    <row r="951" spans="1:8" ht="13.5" x14ac:dyDescent="0.35">
      <c r="A951" s="3">
        <v>43391</v>
      </c>
      <c r="B951" s="2">
        <v>20.2</v>
      </c>
      <c r="C951" s="2">
        <v>11.7966</v>
      </c>
      <c r="D951" s="2">
        <v>4418</v>
      </c>
      <c r="E951" s="7">
        <f t="shared" si="56"/>
        <v>967062</v>
      </c>
      <c r="F951" s="7" t="str">
        <f t="shared" si="58"/>
        <v>Bearish</v>
      </c>
      <c r="G951" s="7" t="str">
        <f t="shared" si="59"/>
        <v>Weak</v>
      </c>
      <c r="H951" s="7" t="str">
        <f t="shared" si="57"/>
        <v>CONFIRMED BEARISH</v>
      </c>
    </row>
    <row r="952" spans="1:8" ht="13.5" x14ac:dyDescent="0.35">
      <c r="A952" s="3">
        <v>43392</v>
      </c>
      <c r="B952" s="2">
        <v>20.45</v>
      </c>
      <c r="C952" s="2">
        <v>11.942600000000001</v>
      </c>
      <c r="D952" s="2">
        <v>29834</v>
      </c>
      <c r="E952" s="7">
        <f t="shared" si="56"/>
        <v>996896</v>
      </c>
      <c r="F952" s="7" t="str">
        <f t="shared" si="58"/>
        <v>Bullish</v>
      </c>
      <c r="G952" s="7" t="str">
        <f t="shared" si="59"/>
        <v>Neutral</v>
      </c>
      <c r="H952" s="7" t="str">
        <f t="shared" si="57"/>
        <v>BULLISH DIVERGENCE</v>
      </c>
    </row>
    <row r="953" spans="1:8" ht="13.5" x14ac:dyDescent="0.35">
      <c r="A953" s="3">
        <v>43395</v>
      </c>
      <c r="B953" s="2">
        <v>20.350000000000001</v>
      </c>
      <c r="C953" s="2">
        <v>11.8842</v>
      </c>
      <c r="D953" s="2">
        <v>15067</v>
      </c>
      <c r="E953" s="7">
        <f t="shared" si="56"/>
        <v>981829</v>
      </c>
      <c r="F953" s="7" t="str">
        <f t="shared" si="58"/>
        <v>Bullish</v>
      </c>
      <c r="G953" s="7" t="str">
        <f t="shared" si="59"/>
        <v>Neutral</v>
      </c>
      <c r="H953" s="7" t="str">
        <f t="shared" si="57"/>
        <v>BULLISH DIVERGENCE</v>
      </c>
    </row>
    <row r="954" spans="1:8" ht="13.5" x14ac:dyDescent="0.35">
      <c r="A954" s="3">
        <v>43396</v>
      </c>
      <c r="B954" s="2">
        <v>19.899999999999999</v>
      </c>
      <c r="C954" s="2">
        <v>11.6214</v>
      </c>
      <c r="D954" s="2">
        <v>16007</v>
      </c>
      <c r="E954" s="7">
        <f t="shared" si="56"/>
        <v>965822</v>
      </c>
      <c r="F954" s="7" t="str">
        <f t="shared" si="58"/>
        <v>Bearish</v>
      </c>
      <c r="G954" s="7" t="str">
        <f t="shared" si="59"/>
        <v>Neutral</v>
      </c>
      <c r="H954" s="7" t="str">
        <f t="shared" si="57"/>
        <v>CONFIRMED BEARISH</v>
      </c>
    </row>
    <row r="955" spans="1:8" ht="13.5" x14ac:dyDescent="0.35">
      <c r="A955" s="3">
        <v>43397</v>
      </c>
      <c r="B955" s="2">
        <v>19.5</v>
      </c>
      <c r="C955" s="2">
        <v>11.3878</v>
      </c>
      <c r="D955" s="2">
        <v>17161</v>
      </c>
      <c r="E955" s="7">
        <f t="shared" si="56"/>
        <v>948661</v>
      </c>
      <c r="F955" s="7" t="str">
        <f t="shared" si="58"/>
        <v>Bearish</v>
      </c>
      <c r="G955" s="7" t="str">
        <f t="shared" si="59"/>
        <v>Weak</v>
      </c>
      <c r="H955" s="7" t="str">
        <f t="shared" si="57"/>
        <v>CONFIRMED BEARISH</v>
      </c>
    </row>
    <row r="956" spans="1:8" ht="13.5" x14ac:dyDescent="0.35">
      <c r="A956" s="3">
        <v>43398</v>
      </c>
      <c r="B956" s="2">
        <v>19.5</v>
      </c>
      <c r="C956" s="2">
        <v>11.3878</v>
      </c>
      <c r="D956" s="2">
        <v>18742</v>
      </c>
      <c r="E956" s="7">
        <f t="shared" si="56"/>
        <v>948661</v>
      </c>
      <c r="F956" s="7" t="str">
        <f t="shared" si="58"/>
        <v>Bearish</v>
      </c>
      <c r="G956" s="7" t="str">
        <f t="shared" si="59"/>
        <v>Neutral</v>
      </c>
      <c r="H956" s="7" t="str">
        <f t="shared" si="57"/>
        <v>CONFIRMED BEARISH</v>
      </c>
    </row>
    <row r="957" spans="1:8" ht="13.5" x14ac:dyDescent="0.35">
      <c r="A957" s="3">
        <v>43399</v>
      </c>
      <c r="B957" s="2">
        <v>19.399999999999999</v>
      </c>
      <c r="C957" s="2">
        <v>11.3294</v>
      </c>
      <c r="D957" s="2">
        <v>819</v>
      </c>
      <c r="E957" s="7">
        <f t="shared" si="56"/>
        <v>947842</v>
      </c>
      <c r="F957" s="7" t="str">
        <f t="shared" si="58"/>
        <v>Bearish</v>
      </c>
      <c r="G957" s="7" t="str">
        <f t="shared" si="59"/>
        <v>Weak</v>
      </c>
      <c r="H957" s="7" t="str">
        <f t="shared" si="57"/>
        <v>CONFIRMED BEARISH</v>
      </c>
    </row>
    <row r="958" spans="1:8" ht="13.5" x14ac:dyDescent="0.35">
      <c r="A958" s="3">
        <v>43402</v>
      </c>
      <c r="B958" s="2">
        <v>19</v>
      </c>
      <c r="C958" s="2">
        <v>11.095800000000001</v>
      </c>
      <c r="D958" s="2">
        <v>7692</v>
      </c>
      <c r="E958" s="7">
        <f t="shared" si="56"/>
        <v>940150</v>
      </c>
      <c r="F958" s="7" t="str">
        <f t="shared" si="58"/>
        <v>Bearish</v>
      </c>
      <c r="G958" s="7" t="str">
        <f t="shared" si="59"/>
        <v>Weak</v>
      </c>
      <c r="H958" s="7" t="str">
        <f t="shared" si="57"/>
        <v>CONFIRMED BEARISH</v>
      </c>
    </row>
    <row r="959" spans="1:8" ht="13.5" x14ac:dyDescent="0.35">
      <c r="A959" s="3">
        <v>43403</v>
      </c>
      <c r="B959" s="2">
        <v>18.87</v>
      </c>
      <c r="C959" s="2">
        <v>11.0199</v>
      </c>
      <c r="D959" s="2">
        <v>31337</v>
      </c>
      <c r="E959" s="7">
        <f t="shared" si="56"/>
        <v>908813</v>
      </c>
      <c r="F959" s="7" t="str">
        <f t="shared" si="58"/>
        <v>Bearish</v>
      </c>
      <c r="G959" s="7" t="str">
        <f t="shared" si="59"/>
        <v>Weak</v>
      </c>
      <c r="H959" s="7" t="str">
        <f t="shared" si="57"/>
        <v>CONFIRMED BEARISH</v>
      </c>
    </row>
    <row r="960" spans="1:8" ht="13.5" x14ac:dyDescent="0.35">
      <c r="A960" s="3">
        <v>43404</v>
      </c>
      <c r="B960" s="2">
        <v>18.98</v>
      </c>
      <c r="C960" s="2">
        <v>11.084099999999999</v>
      </c>
      <c r="D960" s="2">
        <v>938</v>
      </c>
      <c r="E960" s="7">
        <f t="shared" si="56"/>
        <v>909751</v>
      </c>
      <c r="F960" s="7" t="str">
        <f t="shared" si="58"/>
        <v>Bearish</v>
      </c>
      <c r="G960" s="7" t="str">
        <f t="shared" si="59"/>
        <v>Weak</v>
      </c>
      <c r="H960" s="7" t="str">
        <f t="shared" si="57"/>
        <v>CONFIRMED BEARISH</v>
      </c>
    </row>
    <row r="961" spans="1:8" ht="13.5" x14ac:dyDescent="0.35">
      <c r="A961" s="3">
        <v>43405</v>
      </c>
      <c r="B961" s="2">
        <v>19.3</v>
      </c>
      <c r="C961" s="2">
        <v>11.271000000000001</v>
      </c>
      <c r="D961" s="2">
        <v>2047</v>
      </c>
      <c r="E961" s="7">
        <f t="shared" si="56"/>
        <v>911798</v>
      </c>
      <c r="F961" s="7" t="str">
        <f t="shared" si="58"/>
        <v>Bearish</v>
      </c>
      <c r="G961" s="7" t="str">
        <f t="shared" si="59"/>
        <v>Weak</v>
      </c>
      <c r="H961" s="7" t="str">
        <f t="shared" si="57"/>
        <v>CONFIRMED BEARISH</v>
      </c>
    </row>
    <row r="962" spans="1:8" ht="13.5" x14ac:dyDescent="0.35">
      <c r="A962" s="3">
        <v>43406</v>
      </c>
      <c r="B962" s="2">
        <v>18.8</v>
      </c>
      <c r="C962" s="2">
        <v>10.978999999999999</v>
      </c>
      <c r="D962" s="2">
        <v>2678</v>
      </c>
      <c r="E962" s="7">
        <f t="shared" si="56"/>
        <v>909120</v>
      </c>
      <c r="F962" s="7" t="str">
        <f t="shared" si="58"/>
        <v>Bearish</v>
      </c>
      <c r="G962" s="7" t="str">
        <f t="shared" si="59"/>
        <v>Weak</v>
      </c>
      <c r="H962" s="7" t="str">
        <f t="shared" si="57"/>
        <v>CONFIRMED BEARISH</v>
      </c>
    </row>
    <row r="963" spans="1:8" ht="13.5" x14ac:dyDescent="0.35">
      <c r="A963" s="3">
        <v>43409</v>
      </c>
      <c r="B963" s="2">
        <v>19.36</v>
      </c>
      <c r="C963" s="2">
        <v>11.305999999999999</v>
      </c>
      <c r="D963" s="2">
        <v>7047</v>
      </c>
      <c r="E963" s="7">
        <f t="shared" si="56"/>
        <v>916167</v>
      </c>
      <c r="F963" s="7" t="str">
        <f t="shared" si="58"/>
        <v>Bearish</v>
      </c>
      <c r="G963" s="7" t="str">
        <f t="shared" si="59"/>
        <v>Weak</v>
      </c>
      <c r="H963" s="7" t="str">
        <f t="shared" si="57"/>
        <v>BEARISH DIVERGENCE</v>
      </c>
    </row>
    <row r="964" spans="1:8" ht="13.5" x14ac:dyDescent="0.35">
      <c r="A964" s="3">
        <v>43410</v>
      </c>
      <c r="B964" s="2">
        <v>20.25</v>
      </c>
      <c r="C964" s="2">
        <v>11.825799999999999</v>
      </c>
      <c r="D964" s="2">
        <v>7466</v>
      </c>
      <c r="E964" s="7">
        <f t="shared" ref="E964:E1027" si="60">IF(B964&gt;B963,E963+D964,IF(B964&lt;B963,E963-D964,E963))</f>
        <v>923633</v>
      </c>
      <c r="F964" s="7" t="str">
        <f t="shared" si="58"/>
        <v>Bullish</v>
      </c>
      <c r="G964" s="7" t="str">
        <f t="shared" si="59"/>
        <v>Neutral</v>
      </c>
      <c r="H964" s="7" t="str">
        <f t="shared" si="57"/>
        <v>NEUTRAL</v>
      </c>
    </row>
    <row r="965" spans="1:8" ht="13.5" x14ac:dyDescent="0.35">
      <c r="A965" s="3">
        <v>43411</v>
      </c>
      <c r="B965" s="2">
        <v>19.96</v>
      </c>
      <c r="C965" s="2">
        <v>11.6564</v>
      </c>
      <c r="D965" s="2">
        <v>14584</v>
      </c>
      <c r="E965" s="7">
        <f t="shared" si="60"/>
        <v>909049</v>
      </c>
      <c r="F965" s="7" t="str">
        <f t="shared" si="58"/>
        <v>Bearish</v>
      </c>
      <c r="G965" s="7" t="str">
        <f t="shared" si="59"/>
        <v>Neutral</v>
      </c>
      <c r="H965" s="7" t="str">
        <f t="shared" si="57"/>
        <v>BEARISH DIVERGENCE</v>
      </c>
    </row>
    <row r="966" spans="1:8" ht="13.5" x14ac:dyDescent="0.35">
      <c r="A966" s="3">
        <v>43412</v>
      </c>
      <c r="B966" s="2">
        <v>19.8</v>
      </c>
      <c r="C966" s="2">
        <v>11.563000000000001</v>
      </c>
      <c r="D966" s="2">
        <v>283</v>
      </c>
      <c r="E966" s="7">
        <f t="shared" si="60"/>
        <v>908766</v>
      </c>
      <c r="F966" s="7" t="str">
        <f t="shared" si="58"/>
        <v>Bearish</v>
      </c>
      <c r="G966" s="7" t="str">
        <f t="shared" si="59"/>
        <v>Neutral</v>
      </c>
      <c r="H966" s="7" t="str">
        <f t="shared" si="57"/>
        <v>BEARISH DIVERGENCE</v>
      </c>
    </row>
    <row r="967" spans="1:8" ht="13.5" x14ac:dyDescent="0.35">
      <c r="A967" s="3">
        <v>43413</v>
      </c>
      <c r="B967" s="2">
        <v>19.7</v>
      </c>
      <c r="C967" s="2">
        <v>11.5046</v>
      </c>
      <c r="D967" s="2">
        <v>1686</v>
      </c>
      <c r="E967" s="7">
        <f t="shared" si="60"/>
        <v>907080</v>
      </c>
      <c r="F967" s="7" t="str">
        <f t="shared" si="58"/>
        <v>Bearish</v>
      </c>
      <c r="G967" s="7" t="str">
        <f t="shared" si="59"/>
        <v>Neutral</v>
      </c>
      <c r="H967" s="7" t="str">
        <f t="shared" ref="H967:H1030" si="61">IF(AND(B967&gt;E962,E967&gt;E962),"CONFIRMED BULLISH", IF(AND(B967&lt;B962,E967&lt;E962),"CONFIRMED BEARISH", IF(AND(B967&gt;B962,E967&lt;E962),"BEARISH DIVERGENCE",IF(AND(B967&lt;B962,E967&gt;E962),"BULLISH DIVERGENCE","NEUTRAL"))))</f>
        <v>BEARISH DIVERGENCE</v>
      </c>
    </row>
    <row r="968" spans="1:8" ht="13.5" x14ac:dyDescent="0.35">
      <c r="A968" s="3">
        <v>43416</v>
      </c>
      <c r="B968" s="2">
        <v>19.8</v>
      </c>
      <c r="C968" s="2">
        <v>11.563000000000001</v>
      </c>
      <c r="D968" s="2">
        <v>4491</v>
      </c>
      <c r="E968" s="7">
        <f t="shared" si="60"/>
        <v>911571</v>
      </c>
      <c r="F968" s="7" t="str">
        <f t="shared" ref="F968:F1031" si="62">IF(E968&gt;E963,"Bullish",IF(E968&lt;E963,"Bearish","Neutral"))</f>
        <v>Bearish</v>
      </c>
      <c r="G968" s="7" t="str">
        <f t="shared" ref="G968:G1031" si="63">IF((E968-E963)/E963&gt;0.02,"Strong",IF((E968-E963)/E963&lt;-0.02,"Weak","Neutral"))</f>
        <v>Neutral</v>
      </c>
      <c r="H968" s="7" t="str">
        <f t="shared" si="61"/>
        <v>BEARISH DIVERGENCE</v>
      </c>
    </row>
    <row r="969" spans="1:8" ht="13.5" x14ac:dyDescent="0.35">
      <c r="A969" s="3">
        <v>43417</v>
      </c>
      <c r="B969" s="2">
        <v>19.98</v>
      </c>
      <c r="C969" s="2">
        <v>11.668100000000001</v>
      </c>
      <c r="D969" s="2">
        <v>5538</v>
      </c>
      <c r="E969" s="7">
        <f t="shared" si="60"/>
        <v>917109</v>
      </c>
      <c r="F969" s="7" t="str">
        <f t="shared" si="62"/>
        <v>Bearish</v>
      </c>
      <c r="G969" s="7" t="str">
        <f t="shared" si="63"/>
        <v>Neutral</v>
      </c>
      <c r="H969" s="7" t="str">
        <f t="shared" si="61"/>
        <v>CONFIRMED BEARISH</v>
      </c>
    </row>
    <row r="970" spans="1:8" ht="13.5" x14ac:dyDescent="0.35">
      <c r="A970" s="3">
        <v>43418</v>
      </c>
      <c r="B970" s="2">
        <v>19.8</v>
      </c>
      <c r="C970" s="2">
        <v>11.563000000000001</v>
      </c>
      <c r="D970" s="2">
        <v>2869</v>
      </c>
      <c r="E970" s="7">
        <f t="shared" si="60"/>
        <v>914240</v>
      </c>
      <c r="F970" s="7" t="str">
        <f t="shared" si="62"/>
        <v>Bullish</v>
      </c>
      <c r="G970" s="7" t="str">
        <f t="shared" si="63"/>
        <v>Neutral</v>
      </c>
      <c r="H970" s="7" t="str">
        <f t="shared" si="61"/>
        <v>BULLISH DIVERGENCE</v>
      </c>
    </row>
    <row r="971" spans="1:8" ht="13.5" x14ac:dyDescent="0.35">
      <c r="A971" s="3">
        <v>43419</v>
      </c>
      <c r="B971" s="2">
        <v>19.399999999999999</v>
      </c>
      <c r="C971" s="2">
        <v>11.3294</v>
      </c>
      <c r="D971" s="2">
        <v>2841</v>
      </c>
      <c r="E971" s="7">
        <f t="shared" si="60"/>
        <v>911399</v>
      </c>
      <c r="F971" s="7" t="str">
        <f t="shared" si="62"/>
        <v>Bullish</v>
      </c>
      <c r="G971" s="7" t="str">
        <f t="shared" si="63"/>
        <v>Neutral</v>
      </c>
      <c r="H971" s="7" t="str">
        <f t="shared" si="61"/>
        <v>BULLISH DIVERGENCE</v>
      </c>
    </row>
    <row r="972" spans="1:8" ht="13.5" x14ac:dyDescent="0.35">
      <c r="A972" s="3">
        <v>43420</v>
      </c>
      <c r="B972" s="2">
        <v>19</v>
      </c>
      <c r="C972" s="2">
        <v>11.095800000000001</v>
      </c>
      <c r="D972" s="2">
        <v>2236</v>
      </c>
      <c r="E972" s="7">
        <f t="shared" si="60"/>
        <v>909163</v>
      </c>
      <c r="F972" s="7" t="str">
        <f t="shared" si="62"/>
        <v>Bullish</v>
      </c>
      <c r="G972" s="7" t="str">
        <f t="shared" si="63"/>
        <v>Neutral</v>
      </c>
      <c r="H972" s="7" t="str">
        <f t="shared" si="61"/>
        <v>BULLISH DIVERGENCE</v>
      </c>
    </row>
    <row r="973" spans="1:8" ht="13.5" x14ac:dyDescent="0.35">
      <c r="A973" s="3">
        <v>43423</v>
      </c>
      <c r="B973" s="2">
        <v>19</v>
      </c>
      <c r="C973" s="2">
        <v>11.095800000000001</v>
      </c>
      <c r="D973" s="2">
        <v>1391</v>
      </c>
      <c r="E973" s="7">
        <f t="shared" si="60"/>
        <v>909163</v>
      </c>
      <c r="F973" s="7" t="str">
        <f t="shared" si="62"/>
        <v>Bearish</v>
      </c>
      <c r="G973" s="7" t="str">
        <f t="shared" si="63"/>
        <v>Neutral</v>
      </c>
      <c r="H973" s="7" t="str">
        <f t="shared" si="61"/>
        <v>CONFIRMED BEARISH</v>
      </c>
    </row>
    <row r="974" spans="1:8" ht="13.5" x14ac:dyDescent="0.35">
      <c r="A974" s="3">
        <v>43425</v>
      </c>
      <c r="B974" s="2">
        <v>18.98</v>
      </c>
      <c r="C974" s="2">
        <v>11.084099999999999</v>
      </c>
      <c r="D974" s="2">
        <v>3631</v>
      </c>
      <c r="E974" s="7">
        <f t="shared" si="60"/>
        <v>905532</v>
      </c>
      <c r="F974" s="7" t="str">
        <f t="shared" si="62"/>
        <v>Bearish</v>
      </c>
      <c r="G974" s="7" t="str">
        <f t="shared" si="63"/>
        <v>Neutral</v>
      </c>
      <c r="H974" s="7" t="str">
        <f t="shared" si="61"/>
        <v>CONFIRMED BEARISH</v>
      </c>
    </row>
    <row r="975" spans="1:8" ht="13.5" x14ac:dyDescent="0.35">
      <c r="A975" s="3">
        <v>43426</v>
      </c>
      <c r="B975" s="2">
        <v>18.899999999999999</v>
      </c>
      <c r="C975" s="2">
        <v>11.0374</v>
      </c>
      <c r="D975" s="2">
        <v>2404</v>
      </c>
      <c r="E975" s="7">
        <f t="shared" si="60"/>
        <v>903128</v>
      </c>
      <c r="F975" s="7" t="str">
        <f t="shared" si="62"/>
        <v>Bearish</v>
      </c>
      <c r="G975" s="7" t="str">
        <f t="shared" si="63"/>
        <v>Neutral</v>
      </c>
      <c r="H975" s="7" t="str">
        <f t="shared" si="61"/>
        <v>CONFIRMED BEARISH</v>
      </c>
    </row>
    <row r="976" spans="1:8" ht="13.5" x14ac:dyDescent="0.35">
      <c r="A976" s="3">
        <v>43427</v>
      </c>
      <c r="B976" s="2">
        <v>18.78</v>
      </c>
      <c r="C976" s="2">
        <v>10.9673</v>
      </c>
      <c r="D976" s="2">
        <v>837</v>
      </c>
      <c r="E976" s="7">
        <f t="shared" si="60"/>
        <v>902291</v>
      </c>
      <c r="F976" s="7" t="str">
        <f t="shared" si="62"/>
        <v>Bearish</v>
      </c>
      <c r="G976" s="7" t="str">
        <f t="shared" si="63"/>
        <v>Neutral</v>
      </c>
      <c r="H976" s="7" t="str">
        <f t="shared" si="61"/>
        <v>CONFIRMED BEARISH</v>
      </c>
    </row>
    <row r="977" spans="1:8" ht="13.5" x14ac:dyDescent="0.35">
      <c r="A977" s="3">
        <v>43430</v>
      </c>
      <c r="B977" s="2">
        <v>18.78</v>
      </c>
      <c r="C977" s="2">
        <v>10.9673</v>
      </c>
      <c r="D977" s="2">
        <v>5443</v>
      </c>
      <c r="E977" s="7">
        <f t="shared" si="60"/>
        <v>902291</v>
      </c>
      <c r="F977" s="7" t="str">
        <f t="shared" si="62"/>
        <v>Bearish</v>
      </c>
      <c r="G977" s="7" t="str">
        <f t="shared" si="63"/>
        <v>Neutral</v>
      </c>
      <c r="H977" s="7" t="str">
        <f t="shared" si="61"/>
        <v>CONFIRMED BEARISH</v>
      </c>
    </row>
    <row r="978" spans="1:8" ht="13.5" x14ac:dyDescent="0.35">
      <c r="A978" s="3">
        <v>43431</v>
      </c>
      <c r="B978" s="2">
        <v>18.5</v>
      </c>
      <c r="C978" s="2">
        <v>10.803800000000001</v>
      </c>
      <c r="D978" s="2">
        <v>7505</v>
      </c>
      <c r="E978" s="7">
        <f t="shared" si="60"/>
        <v>894786</v>
      </c>
      <c r="F978" s="7" t="str">
        <f t="shared" si="62"/>
        <v>Bearish</v>
      </c>
      <c r="G978" s="7" t="str">
        <f t="shared" si="63"/>
        <v>Neutral</v>
      </c>
      <c r="H978" s="7" t="str">
        <f t="shared" si="61"/>
        <v>CONFIRMED BEARISH</v>
      </c>
    </row>
    <row r="979" spans="1:8" ht="13.5" x14ac:dyDescent="0.35">
      <c r="A979" s="3">
        <v>43432</v>
      </c>
      <c r="B979" s="2">
        <v>18.010000000000002</v>
      </c>
      <c r="C979" s="2">
        <v>10.5176</v>
      </c>
      <c r="D979" s="2">
        <v>7318</v>
      </c>
      <c r="E979" s="7">
        <f t="shared" si="60"/>
        <v>887468</v>
      </c>
      <c r="F979" s="7" t="str">
        <f t="shared" si="62"/>
        <v>Bearish</v>
      </c>
      <c r="G979" s="7" t="str">
        <f t="shared" si="63"/>
        <v>Neutral</v>
      </c>
      <c r="H979" s="7" t="str">
        <f t="shared" si="61"/>
        <v>CONFIRMED BEARISH</v>
      </c>
    </row>
    <row r="980" spans="1:8" ht="13.5" x14ac:dyDescent="0.35">
      <c r="A980" s="3">
        <v>43433</v>
      </c>
      <c r="B980" s="2">
        <v>18.100000000000001</v>
      </c>
      <c r="C980" s="2">
        <v>10.5702</v>
      </c>
      <c r="D980" s="2">
        <v>6658</v>
      </c>
      <c r="E980" s="7">
        <f t="shared" si="60"/>
        <v>894126</v>
      </c>
      <c r="F980" s="7" t="str">
        <f t="shared" si="62"/>
        <v>Bearish</v>
      </c>
      <c r="G980" s="7" t="str">
        <f t="shared" si="63"/>
        <v>Neutral</v>
      </c>
      <c r="H980" s="7" t="str">
        <f t="shared" si="61"/>
        <v>CONFIRMED BEARISH</v>
      </c>
    </row>
    <row r="981" spans="1:8" ht="13.5" x14ac:dyDescent="0.35">
      <c r="A981" s="3">
        <v>43434</v>
      </c>
      <c r="B981" s="2">
        <v>18.36</v>
      </c>
      <c r="C981" s="2">
        <v>10.722</v>
      </c>
      <c r="D981" s="2">
        <v>5892</v>
      </c>
      <c r="E981" s="7">
        <f t="shared" si="60"/>
        <v>900018</v>
      </c>
      <c r="F981" s="7" t="str">
        <f t="shared" si="62"/>
        <v>Bearish</v>
      </c>
      <c r="G981" s="7" t="str">
        <f t="shared" si="63"/>
        <v>Neutral</v>
      </c>
      <c r="H981" s="7" t="str">
        <f t="shared" si="61"/>
        <v>CONFIRMED BEARISH</v>
      </c>
    </row>
    <row r="982" spans="1:8" ht="13.5" x14ac:dyDescent="0.35">
      <c r="A982" s="3">
        <v>43437</v>
      </c>
      <c r="B982" s="2">
        <v>18.8</v>
      </c>
      <c r="C982" s="2">
        <v>10.978999999999999</v>
      </c>
      <c r="D982" s="2">
        <v>5647</v>
      </c>
      <c r="E982" s="7">
        <f t="shared" si="60"/>
        <v>905665</v>
      </c>
      <c r="F982" s="7" t="str">
        <f t="shared" si="62"/>
        <v>Bullish</v>
      </c>
      <c r="G982" s="7" t="str">
        <f t="shared" si="63"/>
        <v>Neutral</v>
      </c>
      <c r="H982" s="7" t="str">
        <f t="shared" si="61"/>
        <v>NEUTRAL</v>
      </c>
    </row>
    <row r="983" spans="1:8" ht="13.5" x14ac:dyDescent="0.35">
      <c r="A983" s="3">
        <v>43438</v>
      </c>
      <c r="B983" s="2">
        <v>18.8</v>
      </c>
      <c r="C983" s="2">
        <v>10.978999999999999</v>
      </c>
      <c r="D983" s="2">
        <v>2551</v>
      </c>
      <c r="E983" s="7">
        <f t="shared" si="60"/>
        <v>905665</v>
      </c>
      <c r="F983" s="7" t="str">
        <f t="shared" si="62"/>
        <v>Bullish</v>
      </c>
      <c r="G983" s="7" t="str">
        <f t="shared" si="63"/>
        <v>Neutral</v>
      </c>
      <c r="H983" s="7" t="str">
        <f t="shared" si="61"/>
        <v>NEUTRAL</v>
      </c>
    </row>
    <row r="984" spans="1:8" ht="13.5" x14ac:dyDescent="0.35">
      <c r="A984" s="3">
        <v>43439</v>
      </c>
      <c r="B984" s="2">
        <v>18.78</v>
      </c>
      <c r="C984" s="2">
        <v>10.9673</v>
      </c>
      <c r="D984" s="2">
        <v>1182</v>
      </c>
      <c r="E984" s="7">
        <f t="shared" si="60"/>
        <v>904483</v>
      </c>
      <c r="F984" s="7" t="str">
        <f t="shared" si="62"/>
        <v>Bullish</v>
      </c>
      <c r="G984" s="7" t="str">
        <f t="shared" si="63"/>
        <v>Neutral</v>
      </c>
      <c r="H984" s="7" t="str">
        <f t="shared" si="61"/>
        <v>NEUTRAL</v>
      </c>
    </row>
    <row r="985" spans="1:8" ht="13.5" x14ac:dyDescent="0.35">
      <c r="A985" s="3">
        <v>43440</v>
      </c>
      <c r="B985" s="2">
        <v>18.8</v>
      </c>
      <c r="C985" s="2">
        <v>10.978999999999999</v>
      </c>
      <c r="D985" s="2">
        <v>2955</v>
      </c>
      <c r="E985" s="7">
        <f t="shared" si="60"/>
        <v>907438</v>
      </c>
      <c r="F985" s="7" t="str">
        <f t="shared" si="62"/>
        <v>Bullish</v>
      </c>
      <c r="G985" s="7" t="str">
        <f t="shared" si="63"/>
        <v>Neutral</v>
      </c>
      <c r="H985" s="7" t="str">
        <f t="shared" si="61"/>
        <v>NEUTRAL</v>
      </c>
    </row>
    <row r="986" spans="1:8" ht="13.5" x14ac:dyDescent="0.35">
      <c r="A986" s="3">
        <v>43441</v>
      </c>
      <c r="B986" s="2">
        <v>18.8</v>
      </c>
      <c r="C986" s="2">
        <v>10.978999999999999</v>
      </c>
      <c r="D986" s="2">
        <v>776</v>
      </c>
      <c r="E986" s="7">
        <f t="shared" si="60"/>
        <v>907438</v>
      </c>
      <c r="F986" s="7" t="str">
        <f t="shared" si="62"/>
        <v>Bullish</v>
      </c>
      <c r="G986" s="7" t="str">
        <f t="shared" si="63"/>
        <v>Neutral</v>
      </c>
      <c r="H986" s="7" t="str">
        <f t="shared" si="61"/>
        <v>NEUTRAL</v>
      </c>
    </row>
    <row r="987" spans="1:8" ht="13.5" x14ac:dyDescent="0.35">
      <c r="A987" s="3">
        <v>43444</v>
      </c>
      <c r="B987" s="2">
        <v>18.47</v>
      </c>
      <c r="C987" s="2">
        <v>10.786300000000001</v>
      </c>
      <c r="D987" s="2">
        <v>690</v>
      </c>
      <c r="E987" s="7">
        <f t="shared" si="60"/>
        <v>906748</v>
      </c>
      <c r="F987" s="7" t="str">
        <f t="shared" si="62"/>
        <v>Bullish</v>
      </c>
      <c r="G987" s="7" t="str">
        <f t="shared" si="63"/>
        <v>Neutral</v>
      </c>
      <c r="H987" s="7" t="str">
        <f t="shared" si="61"/>
        <v>BULLISH DIVERGENCE</v>
      </c>
    </row>
    <row r="988" spans="1:8" ht="13.5" x14ac:dyDescent="0.35">
      <c r="A988" s="3">
        <v>43445</v>
      </c>
      <c r="B988" s="2">
        <v>18.489999999999998</v>
      </c>
      <c r="C988" s="2">
        <v>10.798</v>
      </c>
      <c r="D988" s="2">
        <v>143</v>
      </c>
      <c r="E988" s="7">
        <f t="shared" si="60"/>
        <v>906891</v>
      </c>
      <c r="F988" s="7" t="str">
        <f t="shared" si="62"/>
        <v>Bullish</v>
      </c>
      <c r="G988" s="7" t="str">
        <f t="shared" si="63"/>
        <v>Neutral</v>
      </c>
      <c r="H988" s="7" t="str">
        <f t="shared" si="61"/>
        <v>BULLISH DIVERGENCE</v>
      </c>
    </row>
    <row r="989" spans="1:8" ht="13.5" x14ac:dyDescent="0.35">
      <c r="A989" s="3">
        <v>43446</v>
      </c>
      <c r="B989" s="2">
        <v>17.940000000000001</v>
      </c>
      <c r="C989" s="2">
        <v>10.476800000000001</v>
      </c>
      <c r="D989" s="2">
        <v>9228</v>
      </c>
      <c r="E989" s="7">
        <f t="shared" si="60"/>
        <v>897663</v>
      </c>
      <c r="F989" s="7" t="str">
        <f t="shared" si="62"/>
        <v>Bearish</v>
      </c>
      <c r="G989" s="7" t="str">
        <f t="shared" si="63"/>
        <v>Neutral</v>
      </c>
      <c r="H989" s="7" t="str">
        <f t="shared" si="61"/>
        <v>CONFIRMED BEARISH</v>
      </c>
    </row>
    <row r="990" spans="1:8" ht="13.5" x14ac:dyDescent="0.35">
      <c r="A990" s="3">
        <v>43447</v>
      </c>
      <c r="B990" s="2">
        <v>18.29</v>
      </c>
      <c r="C990" s="2">
        <v>10.6812</v>
      </c>
      <c r="D990" s="2">
        <v>9227</v>
      </c>
      <c r="E990" s="7">
        <f t="shared" si="60"/>
        <v>906890</v>
      </c>
      <c r="F990" s="7" t="str">
        <f t="shared" si="62"/>
        <v>Bearish</v>
      </c>
      <c r="G990" s="7" t="str">
        <f t="shared" si="63"/>
        <v>Neutral</v>
      </c>
      <c r="H990" s="7" t="str">
        <f t="shared" si="61"/>
        <v>CONFIRMED BEARISH</v>
      </c>
    </row>
    <row r="991" spans="1:8" ht="13.5" x14ac:dyDescent="0.35">
      <c r="A991" s="3">
        <v>43448</v>
      </c>
      <c r="B991" s="2">
        <v>18.3</v>
      </c>
      <c r="C991" s="2">
        <v>10.686999999999999</v>
      </c>
      <c r="D991" s="2">
        <v>4780</v>
      </c>
      <c r="E991" s="7">
        <f t="shared" si="60"/>
        <v>911670</v>
      </c>
      <c r="F991" s="7" t="str">
        <f t="shared" si="62"/>
        <v>Bullish</v>
      </c>
      <c r="G991" s="7" t="str">
        <f t="shared" si="63"/>
        <v>Neutral</v>
      </c>
      <c r="H991" s="7" t="str">
        <f t="shared" si="61"/>
        <v>BULLISH DIVERGENCE</v>
      </c>
    </row>
    <row r="992" spans="1:8" ht="13.5" x14ac:dyDescent="0.35">
      <c r="A992" s="3">
        <v>43451</v>
      </c>
      <c r="B992" s="2">
        <v>18</v>
      </c>
      <c r="C992" s="2">
        <v>10.511799999999999</v>
      </c>
      <c r="D992" s="2">
        <v>28764</v>
      </c>
      <c r="E992" s="7">
        <f t="shared" si="60"/>
        <v>882906</v>
      </c>
      <c r="F992" s="7" t="str">
        <f t="shared" si="62"/>
        <v>Bearish</v>
      </c>
      <c r="G992" s="7" t="str">
        <f t="shared" si="63"/>
        <v>Weak</v>
      </c>
      <c r="H992" s="7" t="str">
        <f t="shared" si="61"/>
        <v>CONFIRMED BEARISH</v>
      </c>
    </row>
    <row r="993" spans="1:8" ht="13.5" x14ac:dyDescent="0.35">
      <c r="A993" s="3">
        <v>43452</v>
      </c>
      <c r="B993" s="2">
        <v>18.45</v>
      </c>
      <c r="C993" s="2">
        <v>10.7746</v>
      </c>
      <c r="D993" s="2">
        <v>8773</v>
      </c>
      <c r="E993" s="7">
        <f t="shared" si="60"/>
        <v>891679</v>
      </c>
      <c r="F993" s="7" t="str">
        <f t="shared" si="62"/>
        <v>Bearish</v>
      </c>
      <c r="G993" s="7" t="str">
        <f t="shared" si="63"/>
        <v>Neutral</v>
      </c>
      <c r="H993" s="7" t="str">
        <f t="shared" si="61"/>
        <v>CONFIRMED BEARISH</v>
      </c>
    </row>
    <row r="994" spans="1:8" ht="13.5" x14ac:dyDescent="0.35">
      <c r="A994" s="3">
        <v>43453</v>
      </c>
      <c r="B994" s="2">
        <v>19.260000000000002</v>
      </c>
      <c r="C994" s="2">
        <v>11.2476</v>
      </c>
      <c r="D994" s="2">
        <v>9672</v>
      </c>
      <c r="E994" s="7">
        <f t="shared" si="60"/>
        <v>901351</v>
      </c>
      <c r="F994" s="7" t="str">
        <f t="shared" si="62"/>
        <v>Bullish</v>
      </c>
      <c r="G994" s="7" t="str">
        <f t="shared" si="63"/>
        <v>Neutral</v>
      </c>
      <c r="H994" s="7" t="str">
        <f t="shared" si="61"/>
        <v>NEUTRAL</v>
      </c>
    </row>
    <row r="995" spans="1:8" ht="13.5" x14ac:dyDescent="0.35">
      <c r="A995" s="3">
        <v>43454</v>
      </c>
      <c r="B995" s="2">
        <v>19</v>
      </c>
      <c r="C995" s="2">
        <v>11.095800000000001</v>
      </c>
      <c r="D995" s="2">
        <v>4480</v>
      </c>
      <c r="E995" s="7">
        <f t="shared" si="60"/>
        <v>896871</v>
      </c>
      <c r="F995" s="7" t="str">
        <f t="shared" si="62"/>
        <v>Bearish</v>
      </c>
      <c r="G995" s="7" t="str">
        <f t="shared" si="63"/>
        <v>Neutral</v>
      </c>
      <c r="H995" s="7" t="str">
        <f t="shared" si="61"/>
        <v>BEARISH DIVERGENCE</v>
      </c>
    </row>
    <row r="996" spans="1:8" ht="13.5" x14ac:dyDescent="0.35">
      <c r="A996" s="3">
        <v>43455</v>
      </c>
      <c r="B996" s="2">
        <v>19</v>
      </c>
      <c r="C996" s="2">
        <v>11.095800000000001</v>
      </c>
      <c r="D996" s="2">
        <v>382</v>
      </c>
      <c r="E996" s="7">
        <f t="shared" si="60"/>
        <v>896871</v>
      </c>
      <c r="F996" s="7" t="str">
        <f t="shared" si="62"/>
        <v>Bearish</v>
      </c>
      <c r="G996" s="7" t="str">
        <f t="shared" si="63"/>
        <v>Neutral</v>
      </c>
      <c r="H996" s="7" t="str">
        <f t="shared" si="61"/>
        <v>BEARISH DIVERGENCE</v>
      </c>
    </row>
    <row r="997" spans="1:8" ht="13.5" x14ac:dyDescent="0.35">
      <c r="A997" s="3">
        <v>43458</v>
      </c>
      <c r="B997" s="2">
        <v>18.8</v>
      </c>
      <c r="C997" s="2">
        <v>10.978999999999999</v>
      </c>
      <c r="D997" s="2">
        <v>3416</v>
      </c>
      <c r="E997" s="7">
        <f t="shared" si="60"/>
        <v>893455</v>
      </c>
      <c r="F997" s="7" t="str">
        <f t="shared" si="62"/>
        <v>Bullish</v>
      </c>
      <c r="G997" s="7" t="str">
        <f t="shared" si="63"/>
        <v>Neutral</v>
      </c>
      <c r="H997" s="7" t="str">
        <f t="shared" si="61"/>
        <v>NEUTRAL</v>
      </c>
    </row>
    <row r="998" spans="1:8" ht="13.5" x14ac:dyDescent="0.35">
      <c r="A998" s="3">
        <v>43459</v>
      </c>
      <c r="B998" s="2">
        <v>18.7</v>
      </c>
      <c r="C998" s="2">
        <v>10.9206</v>
      </c>
      <c r="D998" s="2">
        <v>3117</v>
      </c>
      <c r="E998" s="7">
        <f t="shared" si="60"/>
        <v>890338</v>
      </c>
      <c r="F998" s="7" t="str">
        <f t="shared" si="62"/>
        <v>Bearish</v>
      </c>
      <c r="G998" s="7" t="str">
        <f t="shared" si="63"/>
        <v>Neutral</v>
      </c>
      <c r="H998" s="7" t="str">
        <f t="shared" si="61"/>
        <v>BEARISH DIVERGENCE</v>
      </c>
    </row>
    <row r="999" spans="1:8" ht="13.5" x14ac:dyDescent="0.35">
      <c r="A999" s="3">
        <v>43460</v>
      </c>
      <c r="B999" s="2">
        <v>18.45</v>
      </c>
      <c r="C999" s="2">
        <v>10.7746</v>
      </c>
      <c r="D999" s="2">
        <v>262</v>
      </c>
      <c r="E999" s="7">
        <f t="shared" si="60"/>
        <v>890076</v>
      </c>
      <c r="F999" s="7" t="str">
        <f t="shared" si="62"/>
        <v>Bearish</v>
      </c>
      <c r="G999" s="7" t="str">
        <f t="shared" si="63"/>
        <v>Neutral</v>
      </c>
      <c r="H999" s="7" t="str">
        <f t="shared" si="61"/>
        <v>CONFIRMED BEARISH</v>
      </c>
    </row>
    <row r="1000" spans="1:8" ht="13.5" x14ac:dyDescent="0.35">
      <c r="A1000" s="3">
        <v>43461</v>
      </c>
      <c r="B1000" s="2">
        <v>18.600000000000001</v>
      </c>
      <c r="C1000" s="2">
        <v>10.8622</v>
      </c>
      <c r="D1000" s="2">
        <v>169</v>
      </c>
      <c r="E1000" s="7">
        <f t="shared" si="60"/>
        <v>890245</v>
      </c>
      <c r="F1000" s="7" t="str">
        <f t="shared" si="62"/>
        <v>Bearish</v>
      </c>
      <c r="G1000" s="7" t="str">
        <f t="shared" si="63"/>
        <v>Neutral</v>
      </c>
      <c r="H1000" s="7" t="str">
        <f t="shared" si="61"/>
        <v>CONFIRMED BEARISH</v>
      </c>
    </row>
    <row r="1001" spans="1:8" ht="13.5" x14ac:dyDescent="0.35">
      <c r="A1001" s="3">
        <v>43462</v>
      </c>
      <c r="B1001" s="2">
        <v>18.600000000000001</v>
      </c>
      <c r="C1001" s="2">
        <v>10.8622</v>
      </c>
      <c r="D1001" s="2">
        <v>2840</v>
      </c>
      <c r="E1001" s="7">
        <f t="shared" si="60"/>
        <v>890245</v>
      </c>
      <c r="F1001" s="7" t="str">
        <f t="shared" si="62"/>
        <v>Bearish</v>
      </c>
      <c r="G1001" s="7" t="str">
        <f t="shared" si="63"/>
        <v>Neutral</v>
      </c>
      <c r="H1001" s="7" t="str">
        <f t="shared" si="61"/>
        <v>CONFIRMED BEARISH</v>
      </c>
    </row>
    <row r="1002" spans="1:8" ht="13.5" x14ac:dyDescent="0.35">
      <c r="A1002" s="3">
        <v>43465</v>
      </c>
      <c r="B1002" s="2">
        <v>18.5</v>
      </c>
      <c r="C1002" s="2">
        <v>10.803800000000001</v>
      </c>
      <c r="D1002" s="2">
        <v>6010</v>
      </c>
      <c r="E1002" s="7">
        <f t="shared" si="60"/>
        <v>884235</v>
      </c>
      <c r="F1002" s="7" t="str">
        <f t="shared" si="62"/>
        <v>Bearish</v>
      </c>
      <c r="G1002" s="7" t="str">
        <f t="shared" si="63"/>
        <v>Neutral</v>
      </c>
      <c r="H1002" s="7" t="str">
        <f t="shared" si="61"/>
        <v>CONFIRMED BEARISH</v>
      </c>
    </row>
    <row r="1003" spans="1:8" ht="13.5" x14ac:dyDescent="0.35">
      <c r="A1003" s="3">
        <v>43467</v>
      </c>
      <c r="B1003" s="2">
        <v>18.3</v>
      </c>
      <c r="C1003" s="2">
        <v>10.686999999999999</v>
      </c>
      <c r="D1003" s="2">
        <v>674</v>
      </c>
      <c r="E1003" s="7">
        <f t="shared" si="60"/>
        <v>883561</v>
      </c>
      <c r="F1003" s="7" t="str">
        <f t="shared" si="62"/>
        <v>Bearish</v>
      </c>
      <c r="G1003" s="7" t="str">
        <f t="shared" si="63"/>
        <v>Neutral</v>
      </c>
      <c r="H1003" s="7" t="str">
        <f t="shared" si="61"/>
        <v>CONFIRMED BEARISH</v>
      </c>
    </row>
    <row r="1004" spans="1:8" ht="13.5" x14ac:dyDescent="0.35">
      <c r="A1004" s="3">
        <v>43468</v>
      </c>
      <c r="B1004" s="2">
        <v>18.03</v>
      </c>
      <c r="C1004" s="2">
        <v>10.529299999999999</v>
      </c>
      <c r="D1004" s="2">
        <v>14180</v>
      </c>
      <c r="E1004" s="7">
        <f t="shared" si="60"/>
        <v>869381</v>
      </c>
      <c r="F1004" s="7" t="str">
        <f t="shared" si="62"/>
        <v>Bearish</v>
      </c>
      <c r="G1004" s="7" t="str">
        <f t="shared" si="63"/>
        <v>Weak</v>
      </c>
      <c r="H1004" s="7" t="str">
        <f t="shared" si="61"/>
        <v>CONFIRMED BEARISH</v>
      </c>
    </row>
    <row r="1005" spans="1:8" ht="13.5" x14ac:dyDescent="0.35">
      <c r="A1005" s="3">
        <v>43469</v>
      </c>
      <c r="B1005" s="2">
        <v>18.739999999999998</v>
      </c>
      <c r="C1005" s="2">
        <v>10.944000000000001</v>
      </c>
      <c r="D1005" s="2">
        <v>11842</v>
      </c>
      <c r="E1005" s="7">
        <f t="shared" si="60"/>
        <v>881223</v>
      </c>
      <c r="F1005" s="7" t="str">
        <f t="shared" si="62"/>
        <v>Bearish</v>
      </c>
      <c r="G1005" s="7" t="str">
        <f t="shared" si="63"/>
        <v>Neutral</v>
      </c>
      <c r="H1005" s="7" t="str">
        <f t="shared" si="61"/>
        <v>BEARISH DIVERGENCE</v>
      </c>
    </row>
    <row r="1006" spans="1:8" ht="13.5" x14ac:dyDescent="0.35">
      <c r="A1006" s="3">
        <v>43472</v>
      </c>
      <c r="B1006" s="2">
        <v>18.739999999999998</v>
      </c>
      <c r="C1006" s="2">
        <v>10.944000000000001</v>
      </c>
      <c r="D1006" s="2">
        <v>1992</v>
      </c>
      <c r="E1006" s="7">
        <f t="shared" si="60"/>
        <v>881223</v>
      </c>
      <c r="F1006" s="7" t="str">
        <f t="shared" si="62"/>
        <v>Bearish</v>
      </c>
      <c r="G1006" s="7" t="str">
        <f t="shared" si="63"/>
        <v>Neutral</v>
      </c>
      <c r="H1006" s="7" t="str">
        <f t="shared" si="61"/>
        <v>BEARISH DIVERGENCE</v>
      </c>
    </row>
    <row r="1007" spans="1:8" ht="13.5" x14ac:dyDescent="0.35">
      <c r="A1007" s="3">
        <v>43473</v>
      </c>
      <c r="B1007" s="2">
        <v>18.600000000000001</v>
      </c>
      <c r="C1007" s="2">
        <v>10.8622</v>
      </c>
      <c r="D1007" s="2">
        <v>663</v>
      </c>
      <c r="E1007" s="7">
        <f t="shared" si="60"/>
        <v>880560</v>
      </c>
      <c r="F1007" s="7" t="str">
        <f t="shared" si="62"/>
        <v>Bearish</v>
      </c>
      <c r="G1007" s="7" t="str">
        <f t="shared" si="63"/>
        <v>Neutral</v>
      </c>
      <c r="H1007" s="7" t="str">
        <f t="shared" si="61"/>
        <v>BEARISH DIVERGENCE</v>
      </c>
    </row>
    <row r="1008" spans="1:8" ht="13.5" x14ac:dyDescent="0.35">
      <c r="A1008" s="3">
        <v>43474</v>
      </c>
      <c r="B1008" s="2">
        <v>18.39</v>
      </c>
      <c r="C1008" s="2">
        <v>10.739599999999999</v>
      </c>
      <c r="D1008" s="2">
        <v>854</v>
      </c>
      <c r="E1008" s="7">
        <f t="shared" si="60"/>
        <v>879706</v>
      </c>
      <c r="F1008" s="7" t="str">
        <f t="shared" si="62"/>
        <v>Bearish</v>
      </c>
      <c r="G1008" s="7" t="str">
        <f t="shared" si="63"/>
        <v>Neutral</v>
      </c>
      <c r="H1008" s="7" t="str">
        <f t="shared" si="61"/>
        <v>BEARISH DIVERGENCE</v>
      </c>
    </row>
    <row r="1009" spans="1:8" ht="13.5" x14ac:dyDescent="0.35">
      <c r="A1009" s="3">
        <v>43475</v>
      </c>
      <c r="B1009" s="2">
        <v>18.36</v>
      </c>
      <c r="C1009" s="2">
        <v>10.722</v>
      </c>
      <c r="D1009" s="2">
        <v>1259</v>
      </c>
      <c r="E1009" s="7">
        <f t="shared" si="60"/>
        <v>878447</v>
      </c>
      <c r="F1009" s="7" t="str">
        <f t="shared" si="62"/>
        <v>Bullish</v>
      </c>
      <c r="G1009" s="7" t="str">
        <f t="shared" si="63"/>
        <v>Neutral</v>
      </c>
      <c r="H1009" s="7" t="str">
        <f t="shared" si="61"/>
        <v>NEUTRAL</v>
      </c>
    </row>
    <row r="1010" spans="1:8" ht="13.5" x14ac:dyDescent="0.35">
      <c r="A1010" s="3">
        <v>43476</v>
      </c>
      <c r="B1010" s="2">
        <v>18.36</v>
      </c>
      <c r="C1010" s="2">
        <v>10.722</v>
      </c>
      <c r="D1010" s="2">
        <v>2104</v>
      </c>
      <c r="E1010" s="7">
        <f t="shared" si="60"/>
        <v>878447</v>
      </c>
      <c r="F1010" s="7" t="str">
        <f t="shared" si="62"/>
        <v>Bearish</v>
      </c>
      <c r="G1010" s="7" t="str">
        <f t="shared" si="63"/>
        <v>Neutral</v>
      </c>
      <c r="H1010" s="7" t="str">
        <f t="shared" si="61"/>
        <v>CONFIRMED BEARISH</v>
      </c>
    </row>
    <row r="1011" spans="1:8" ht="13.5" x14ac:dyDescent="0.35">
      <c r="A1011" s="3">
        <v>43480</v>
      </c>
      <c r="B1011" s="2">
        <v>18.149999999999999</v>
      </c>
      <c r="C1011" s="2">
        <v>10.599399999999999</v>
      </c>
      <c r="D1011" s="2">
        <v>3175</v>
      </c>
      <c r="E1011" s="7">
        <f t="shared" si="60"/>
        <v>875272</v>
      </c>
      <c r="F1011" s="7" t="str">
        <f t="shared" si="62"/>
        <v>Bearish</v>
      </c>
      <c r="G1011" s="7" t="str">
        <f t="shared" si="63"/>
        <v>Neutral</v>
      </c>
      <c r="H1011" s="7" t="str">
        <f t="shared" si="61"/>
        <v>CONFIRMED BEARISH</v>
      </c>
    </row>
    <row r="1012" spans="1:8" ht="13.5" x14ac:dyDescent="0.35">
      <c r="A1012" s="3">
        <v>43481</v>
      </c>
      <c r="B1012" s="2">
        <v>18.2</v>
      </c>
      <c r="C1012" s="2">
        <v>10.6286</v>
      </c>
      <c r="D1012" s="2">
        <v>1506</v>
      </c>
      <c r="E1012" s="7">
        <f t="shared" si="60"/>
        <v>876778</v>
      </c>
      <c r="F1012" s="7" t="str">
        <f t="shared" si="62"/>
        <v>Bearish</v>
      </c>
      <c r="G1012" s="7" t="str">
        <f t="shared" si="63"/>
        <v>Neutral</v>
      </c>
      <c r="H1012" s="7" t="str">
        <f t="shared" si="61"/>
        <v>CONFIRMED BEARISH</v>
      </c>
    </row>
    <row r="1013" spans="1:8" ht="13.5" x14ac:dyDescent="0.35">
      <c r="A1013" s="3">
        <v>43482</v>
      </c>
      <c r="B1013" s="2">
        <v>18.2</v>
      </c>
      <c r="C1013" s="2">
        <v>10.6286</v>
      </c>
      <c r="D1013" s="2">
        <v>3414</v>
      </c>
      <c r="E1013" s="7">
        <f t="shared" si="60"/>
        <v>876778</v>
      </c>
      <c r="F1013" s="7" t="str">
        <f t="shared" si="62"/>
        <v>Bearish</v>
      </c>
      <c r="G1013" s="7" t="str">
        <f t="shared" si="63"/>
        <v>Neutral</v>
      </c>
      <c r="H1013" s="7" t="str">
        <f t="shared" si="61"/>
        <v>CONFIRMED BEARISH</v>
      </c>
    </row>
    <row r="1014" spans="1:8" ht="13.5" x14ac:dyDescent="0.35">
      <c r="A1014" s="3">
        <v>43483</v>
      </c>
      <c r="B1014" s="2">
        <v>18.2</v>
      </c>
      <c r="C1014" s="2">
        <v>10.6286</v>
      </c>
      <c r="D1014" s="2">
        <v>1495</v>
      </c>
      <c r="E1014" s="7">
        <f t="shared" si="60"/>
        <v>876778</v>
      </c>
      <c r="F1014" s="7" t="str">
        <f t="shared" si="62"/>
        <v>Bearish</v>
      </c>
      <c r="G1014" s="7" t="str">
        <f t="shared" si="63"/>
        <v>Neutral</v>
      </c>
      <c r="H1014" s="7" t="str">
        <f t="shared" si="61"/>
        <v>CONFIRMED BEARISH</v>
      </c>
    </row>
    <row r="1015" spans="1:8" ht="13.5" x14ac:dyDescent="0.35">
      <c r="A1015" s="3">
        <v>43486</v>
      </c>
      <c r="B1015" s="2">
        <v>17.5</v>
      </c>
      <c r="C1015" s="2">
        <v>10.219799999999999</v>
      </c>
      <c r="D1015" s="2">
        <v>14827</v>
      </c>
      <c r="E1015" s="7">
        <f t="shared" si="60"/>
        <v>861951</v>
      </c>
      <c r="F1015" s="7" t="str">
        <f t="shared" si="62"/>
        <v>Bearish</v>
      </c>
      <c r="G1015" s="7" t="str">
        <f t="shared" si="63"/>
        <v>Neutral</v>
      </c>
      <c r="H1015" s="7" t="str">
        <f t="shared" si="61"/>
        <v>CONFIRMED BEARISH</v>
      </c>
    </row>
    <row r="1016" spans="1:8" ht="13.5" x14ac:dyDescent="0.35">
      <c r="A1016" s="3">
        <v>43487</v>
      </c>
      <c r="B1016" s="2">
        <v>16.510000000000002</v>
      </c>
      <c r="C1016" s="2">
        <v>9.6417000000000002</v>
      </c>
      <c r="D1016" s="2">
        <v>22987</v>
      </c>
      <c r="E1016" s="7">
        <f t="shared" si="60"/>
        <v>838964</v>
      </c>
      <c r="F1016" s="7" t="str">
        <f t="shared" si="62"/>
        <v>Bearish</v>
      </c>
      <c r="G1016" s="7" t="str">
        <f t="shared" si="63"/>
        <v>Weak</v>
      </c>
      <c r="H1016" s="7" t="str">
        <f t="shared" si="61"/>
        <v>CONFIRMED BEARISH</v>
      </c>
    </row>
    <row r="1017" spans="1:8" ht="13.5" x14ac:dyDescent="0.35">
      <c r="A1017" s="3">
        <v>43488</v>
      </c>
      <c r="B1017" s="2">
        <v>15.95</v>
      </c>
      <c r="C1017" s="2">
        <v>9.3146000000000004</v>
      </c>
      <c r="D1017" s="2">
        <v>13567</v>
      </c>
      <c r="E1017" s="7">
        <f t="shared" si="60"/>
        <v>825397</v>
      </c>
      <c r="F1017" s="7" t="str">
        <f t="shared" si="62"/>
        <v>Bearish</v>
      </c>
      <c r="G1017" s="7" t="str">
        <f t="shared" si="63"/>
        <v>Weak</v>
      </c>
      <c r="H1017" s="7" t="str">
        <f t="shared" si="61"/>
        <v>CONFIRMED BEARISH</v>
      </c>
    </row>
    <row r="1018" spans="1:8" ht="13.5" x14ac:dyDescent="0.35">
      <c r="A1018" s="3">
        <v>43489</v>
      </c>
      <c r="B1018" s="2">
        <v>16</v>
      </c>
      <c r="C1018" s="2">
        <v>9.3437999999999999</v>
      </c>
      <c r="D1018" s="2">
        <v>15547</v>
      </c>
      <c r="E1018" s="7">
        <f t="shared" si="60"/>
        <v>840944</v>
      </c>
      <c r="F1018" s="7" t="str">
        <f t="shared" si="62"/>
        <v>Bearish</v>
      </c>
      <c r="G1018" s="7" t="str">
        <f t="shared" si="63"/>
        <v>Weak</v>
      </c>
      <c r="H1018" s="7" t="str">
        <f t="shared" si="61"/>
        <v>CONFIRMED BEARISH</v>
      </c>
    </row>
    <row r="1019" spans="1:8" ht="13.5" x14ac:dyDescent="0.35">
      <c r="A1019" s="3">
        <v>43490</v>
      </c>
      <c r="B1019" s="2">
        <v>15.51</v>
      </c>
      <c r="C1019" s="2">
        <v>9.0577000000000005</v>
      </c>
      <c r="D1019" s="2">
        <v>2896</v>
      </c>
      <c r="E1019" s="7">
        <f t="shared" si="60"/>
        <v>838048</v>
      </c>
      <c r="F1019" s="7" t="str">
        <f t="shared" si="62"/>
        <v>Bearish</v>
      </c>
      <c r="G1019" s="7" t="str">
        <f t="shared" si="63"/>
        <v>Weak</v>
      </c>
      <c r="H1019" s="7" t="str">
        <f t="shared" si="61"/>
        <v>CONFIRMED BEARISH</v>
      </c>
    </row>
    <row r="1020" spans="1:8" ht="13.5" x14ac:dyDescent="0.35">
      <c r="A1020" s="3">
        <v>43493</v>
      </c>
      <c r="B1020" s="2">
        <v>15.75</v>
      </c>
      <c r="C1020" s="2">
        <v>9.1978000000000009</v>
      </c>
      <c r="D1020" s="2">
        <v>10899</v>
      </c>
      <c r="E1020" s="7">
        <f t="shared" si="60"/>
        <v>848947</v>
      </c>
      <c r="F1020" s="7" t="str">
        <f t="shared" si="62"/>
        <v>Bearish</v>
      </c>
      <c r="G1020" s="7" t="str">
        <f t="shared" si="63"/>
        <v>Neutral</v>
      </c>
      <c r="H1020" s="7" t="str">
        <f t="shared" si="61"/>
        <v>CONFIRMED BEARISH</v>
      </c>
    </row>
    <row r="1021" spans="1:8" ht="13.5" x14ac:dyDescent="0.35">
      <c r="A1021" s="3">
        <v>43494</v>
      </c>
      <c r="B1021" s="2">
        <v>15.78</v>
      </c>
      <c r="C1021" s="2">
        <v>9.2152999999999992</v>
      </c>
      <c r="D1021" s="2">
        <v>26648</v>
      </c>
      <c r="E1021" s="7">
        <f t="shared" si="60"/>
        <v>875595</v>
      </c>
      <c r="F1021" s="7" t="str">
        <f t="shared" si="62"/>
        <v>Bullish</v>
      </c>
      <c r="G1021" s="7" t="str">
        <f t="shared" si="63"/>
        <v>Strong</v>
      </c>
      <c r="H1021" s="7" t="str">
        <f t="shared" si="61"/>
        <v>BULLISH DIVERGENCE</v>
      </c>
    </row>
    <row r="1022" spans="1:8" ht="13.5" x14ac:dyDescent="0.35">
      <c r="A1022" s="3">
        <v>43495</v>
      </c>
      <c r="B1022" s="2">
        <v>16</v>
      </c>
      <c r="C1022" s="2">
        <v>9.3437999999999999</v>
      </c>
      <c r="D1022" s="2">
        <v>9970</v>
      </c>
      <c r="E1022" s="7">
        <f t="shared" si="60"/>
        <v>885565</v>
      </c>
      <c r="F1022" s="7" t="str">
        <f t="shared" si="62"/>
        <v>Bullish</v>
      </c>
      <c r="G1022" s="7" t="str">
        <f t="shared" si="63"/>
        <v>Strong</v>
      </c>
      <c r="H1022" s="7" t="str">
        <f t="shared" si="61"/>
        <v>NEUTRAL</v>
      </c>
    </row>
    <row r="1023" spans="1:8" ht="13.5" x14ac:dyDescent="0.35">
      <c r="A1023" s="3">
        <v>43496</v>
      </c>
      <c r="B1023" s="2">
        <v>16.2</v>
      </c>
      <c r="C1023" s="2">
        <v>9.4605999999999995</v>
      </c>
      <c r="D1023" s="2">
        <v>2830</v>
      </c>
      <c r="E1023" s="7">
        <f t="shared" si="60"/>
        <v>888395</v>
      </c>
      <c r="F1023" s="7" t="str">
        <f t="shared" si="62"/>
        <v>Bullish</v>
      </c>
      <c r="G1023" s="7" t="str">
        <f t="shared" si="63"/>
        <v>Strong</v>
      </c>
      <c r="H1023" s="7" t="str">
        <f t="shared" si="61"/>
        <v>NEUTRAL</v>
      </c>
    </row>
    <row r="1024" spans="1:8" ht="13.5" x14ac:dyDescent="0.35">
      <c r="A1024" s="3">
        <v>43497</v>
      </c>
      <c r="B1024" s="2">
        <v>16.2</v>
      </c>
      <c r="C1024" s="2">
        <v>9.4605999999999995</v>
      </c>
      <c r="D1024" s="2">
        <v>7987</v>
      </c>
      <c r="E1024" s="7">
        <f t="shared" si="60"/>
        <v>888395</v>
      </c>
      <c r="F1024" s="7" t="str">
        <f t="shared" si="62"/>
        <v>Bullish</v>
      </c>
      <c r="G1024" s="7" t="str">
        <f t="shared" si="63"/>
        <v>Strong</v>
      </c>
      <c r="H1024" s="7" t="str">
        <f t="shared" si="61"/>
        <v>NEUTRAL</v>
      </c>
    </row>
    <row r="1025" spans="1:8" ht="13.5" x14ac:dyDescent="0.35">
      <c r="A1025" s="3">
        <v>43500</v>
      </c>
      <c r="B1025" s="2">
        <v>16.57</v>
      </c>
      <c r="C1025" s="2">
        <v>9.6767000000000003</v>
      </c>
      <c r="D1025" s="2">
        <v>10335</v>
      </c>
      <c r="E1025" s="7">
        <f t="shared" si="60"/>
        <v>898730</v>
      </c>
      <c r="F1025" s="7" t="str">
        <f t="shared" si="62"/>
        <v>Bullish</v>
      </c>
      <c r="G1025" s="7" t="str">
        <f t="shared" si="63"/>
        <v>Strong</v>
      </c>
      <c r="H1025" s="7" t="str">
        <f t="shared" si="61"/>
        <v>NEUTRAL</v>
      </c>
    </row>
    <row r="1026" spans="1:8" ht="13.5" x14ac:dyDescent="0.35">
      <c r="A1026" s="3">
        <v>43501</v>
      </c>
      <c r="B1026" s="2">
        <v>16.489999999999998</v>
      </c>
      <c r="C1026" s="2">
        <v>9.6300000000000008</v>
      </c>
      <c r="D1026" s="2">
        <v>4768</v>
      </c>
      <c r="E1026" s="7">
        <f t="shared" si="60"/>
        <v>893962</v>
      </c>
      <c r="F1026" s="7" t="str">
        <f t="shared" si="62"/>
        <v>Bullish</v>
      </c>
      <c r="G1026" s="7" t="str">
        <f t="shared" si="63"/>
        <v>Strong</v>
      </c>
      <c r="H1026" s="7" t="str">
        <f t="shared" si="61"/>
        <v>NEUTRAL</v>
      </c>
    </row>
    <row r="1027" spans="1:8" ht="13.5" x14ac:dyDescent="0.35">
      <c r="A1027" s="3">
        <v>43502</v>
      </c>
      <c r="B1027" s="2">
        <v>16.53</v>
      </c>
      <c r="C1027" s="2">
        <v>9.6532999999999998</v>
      </c>
      <c r="D1027" s="2">
        <v>4074</v>
      </c>
      <c r="E1027" s="7">
        <f t="shared" si="60"/>
        <v>898036</v>
      </c>
      <c r="F1027" s="7" t="str">
        <f t="shared" si="62"/>
        <v>Bullish</v>
      </c>
      <c r="G1027" s="7" t="str">
        <f t="shared" si="63"/>
        <v>Neutral</v>
      </c>
      <c r="H1027" s="7" t="str">
        <f t="shared" si="61"/>
        <v>NEUTRAL</v>
      </c>
    </row>
    <row r="1028" spans="1:8" ht="13.5" x14ac:dyDescent="0.35">
      <c r="A1028" s="3">
        <v>43503</v>
      </c>
      <c r="B1028" s="2">
        <v>16.39</v>
      </c>
      <c r="C1028" s="2">
        <v>9.5716000000000001</v>
      </c>
      <c r="D1028" s="2">
        <v>2005</v>
      </c>
      <c r="E1028" s="7">
        <f t="shared" ref="E1028:E1091" si="64">IF(B1028&gt;B1027,E1027+D1028,IF(B1028&lt;B1027,E1027-D1028,E1027))</f>
        <v>896031</v>
      </c>
      <c r="F1028" s="7" t="str">
        <f t="shared" si="62"/>
        <v>Bullish</v>
      </c>
      <c r="G1028" s="7" t="str">
        <f t="shared" si="63"/>
        <v>Neutral</v>
      </c>
      <c r="H1028" s="7" t="str">
        <f t="shared" si="61"/>
        <v>NEUTRAL</v>
      </c>
    </row>
    <row r="1029" spans="1:8" ht="13.5" x14ac:dyDescent="0.35">
      <c r="A1029" s="3">
        <v>43504</v>
      </c>
      <c r="B1029" s="2">
        <v>16.2</v>
      </c>
      <c r="C1029" s="2">
        <v>9.4605999999999995</v>
      </c>
      <c r="D1029" s="2">
        <v>4017</v>
      </c>
      <c r="E1029" s="7">
        <f t="shared" si="64"/>
        <v>892014</v>
      </c>
      <c r="F1029" s="7" t="str">
        <f t="shared" si="62"/>
        <v>Bullish</v>
      </c>
      <c r="G1029" s="7" t="str">
        <f t="shared" si="63"/>
        <v>Neutral</v>
      </c>
      <c r="H1029" s="7" t="str">
        <f t="shared" si="61"/>
        <v>NEUTRAL</v>
      </c>
    </row>
    <row r="1030" spans="1:8" ht="13.5" x14ac:dyDescent="0.35">
      <c r="A1030" s="3">
        <v>43507</v>
      </c>
      <c r="B1030" s="2">
        <v>16.59</v>
      </c>
      <c r="C1030" s="2">
        <v>9.6883999999999997</v>
      </c>
      <c r="D1030" s="2">
        <v>772</v>
      </c>
      <c r="E1030" s="7">
        <f t="shared" si="64"/>
        <v>892786</v>
      </c>
      <c r="F1030" s="7" t="str">
        <f t="shared" si="62"/>
        <v>Bearish</v>
      </c>
      <c r="G1030" s="7" t="str">
        <f t="shared" si="63"/>
        <v>Neutral</v>
      </c>
      <c r="H1030" s="7" t="str">
        <f t="shared" si="61"/>
        <v>BEARISH DIVERGENCE</v>
      </c>
    </row>
    <row r="1031" spans="1:8" ht="13.5" x14ac:dyDescent="0.35">
      <c r="A1031" s="3">
        <v>43508</v>
      </c>
      <c r="B1031" s="2">
        <v>16.100000000000001</v>
      </c>
      <c r="C1031" s="2">
        <v>9.4022000000000006</v>
      </c>
      <c r="D1031" s="2">
        <v>2029</v>
      </c>
      <c r="E1031" s="7">
        <f t="shared" si="64"/>
        <v>890757</v>
      </c>
      <c r="F1031" s="7" t="str">
        <f t="shared" si="62"/>
        <v>Bearish</v>
      </c>
      <c r="G1031" s="7" t="str">
        <f t="shared" si="63"/>
        <v>Neutral</v>
      </c>
      <c r="H1031" s="7" t="str">
        <f t="shared" ref="H1031:H1094" si="65">IF(AND(B1031&gt;E1026,E1031&gt;E1026),"CONFIRMED BULLISH", IF(AND(B1031&lt;B1026,E1031&lt;E1026),"CONFIRMED BEARISH", IF(AND(B1031&gt;B1026,E1031&lt;E1026),"BEARISH DIVERGENCE",IF(AND(B1031&lt;B1026,E1031&gt;E1026),"BULLISH DIVERGENCE","NEUTRAL"))))</f>
        <v>CONFIRMED BEARISH</v>
      </c>
    </row>
    <row r="1032" spans="1:8" ht="13.5" x14ac:dyDescent="0.35">
      <c r="A1032" s="3">
        <v>43509</v>
      </c>
      <c r="B1032" s="2">
        <v>16.09</v>
      </c>
      <c r="C1032" s="2">
        <v>9.3963999999999999</v>
      </c>
      <c r="D1032" s="2">
        <v>1155</v>
      </c>
      <c r="E1032" s="7">
        <f t="shared" si="64"/>
        <v>889602</v>
      </c>
      <c r="F1032" s="7" t="str">
        <f t="shared" ref="F1032:F1095" si="66">IF(E1032&gt;E1027,"Bullish",IF(E1032&lt;E1027,"Bearish","Neutral"))</f>
        <v>Bearish</v>
      </c>
      <c r="G1032" s="7" t="str">
        <f t="shared" ref="G1032:G1095" si="67">IF((E1032-E1027)/E1027&gt;0.02,"Strong",IF((E1032-E1027)/E1027&lt;-0.02,"Weak","Neutral"))</f>
        <v>Neutral</v>
      </c>
      <c r="H1032" s="7" t="str">
        <f t="shared" si="65"/>
        <v>CONFIRMED BEARISH</v>
      </c>
    </row>
    <row r="1033" spans="1:8" ht="13.5" x14ac:dyDescent="0.35">
      <c r="A1033" s="3">
        <v>43510</v>
      </c>
      <c r="B1033" s="2">
        <v>16</v>
      </c>
      <c r="C1033" s="2">
        <v>9.3437999999999999</v>
      </c>
      <c r="D1033" s="2">
        <v>1276</v>
      </c>
      <c r="E1033" s="7">
        <f t="shared" si="64"/>
        <v>888326</v>
      </c>
      <c r="F1033" s="7" t="str">
        <f t="shared" si="66"/>
        <v>Bearish</v>
      </c>
      <c r="G1033" s="7" t="str">
        <f t="shared" si="67"/>
        <v>Neutral</v>
      </c>
      <c r="H1033" s="7" t="str">
        <f t="shared" si="65"/>
        <v>CONFIRMED BEARISH</v>
      </c>
    </row>
    <row r="1034" spans="1:8" ht="13.5" x14ac:dyDescent="0.35">
      <c r="A1034" s="3">
        <v>43511</v>
      </c>
      <c r="B1034" s="2">
        <v>15.75</v>
      </c>
      <c r="C1034" s="2">
        <v>9.1978000000000009</v>
      </c>
      <c r="D1034" s="2">
        <v>251</v>
      </c>
      <c r="E1034" s="7">
        <f t="shared" si="64"/>
        <v>888075</v>
      </c>
      <c r="F1034" s="7" t="str">
        <f t="shared" si="66"/>
        <v>Bearish</v>
      </c>
      <c r="G1034" s="7" t="str">
        <f t="shared" si="67"/>
        <v>Neutral</v>
      </c>
      <c r="H1034" s="7" t="str">
        <f t="shared" si="65"/>
        <v>CONFIRMED BEARISH</v>
      </c>
    </row>
    <row r="1035" spans="1:8" ht="13.5" x14ac:dyDescent="0.35">
      <c r="A1035" s="3">
        <v>43514</v>
      </c>
      <c r="B1035" s="2">
        <v>15.7</v>
      </c>
      <c r="C1035" s="2">
        <v>9.1685999999999996</v>
      </c>
      <c r="D1035" s="2">
        <v>2514</v>
      </c>
      <c r="E1035" s="7">
        <f t="shared" si="64"/>
        <v>885561</v>
      </c>
      <c r="F1035" s="7" t="str">
        <f t="shared" si="66"/>
        <v>Bearish</v>
      </c>
      <c r="G1035" s="7" t="str">
        <f t="shared" si="67"/>
        <v>Neutral</v>
      </c>
      <c r="H1035" s="7" t="str">
        <f t="shared" si="65"/>
        <v>CONFIRMED BEARISH</v>
      </c>
    </row>
    <row r="1036" spans="1:8" ht="13.5" x14ac:dyDescent="0.35">
      <c r="A1036" s="3">
        <v>43515</v>
      </c>
      <c r="B1036" s="2">
        <v>15.95</v>
      </c>
      <c r="C1036" s="2">
        <v>9.3146000000000004</v>
      </c>
      <c r="D1036" s="2">
        <v>5080</v>
      </c>
      <c r="E1036" s="7">
        <f t="shared" si="64"/>
        <v>890641</v>
      </c>
      <c r="F1036" s="7" t="str">
        <f t="shared" si="66"/>
        <v>Bearish</v>
      </c>
      <c r="G1036" s="7" t="str">
        <f t="shared" si="67"/>
        <v>Neutral</v>
      </c>
      <c r="H1036" s="7" t="str">
        <f t="shared" si="65"/>
        <v>CONFIRMED BEARISH</v>
      </c>
    </row>
    <row r="1037" spans="1:8" ht="13.5" x14ac:dyDescent="0.35">
      <c r="A1037" s="3">
        <v>43516</v>
      </c>
      <c r="B1037" s="2">
        <v>16.399999999999999</v>
      </c>
      <c r="C1037" s="2">
        <v>9.5774000000000008</v>
      </c>
      <c r="D1037" s="2">
        <v>4301</v>
      </c>
      <c r="E1037" s="7">
        <f t="shared" si="64"/>
        <v>894942</v>
      </c>
      <c r="F1037" s="7" t="str">
        <f t="shared" si="66"/>
        <v>Bullish</v>
      </c>
      <c r="G1037" s="7" t="str">
        <f t="shared" si="67"/>
        <v>Neutral</v>
      </c>
      <c r="H1037" s="7" t="str">
        <f t="shared" si="65"/>
        <v>NEUTRAL</v>
      </c>
    </row>
    <row r="1038" spans="1:8" ht="13.5" x14ac:dyDescent="0.35">
      <c r="A1038" s="3">
        <v>43517</v>
      </c>
      <c r="B1038" s="2">
        <v>15.98</v>
      </c>
      <c r="C1038" s="2">
        <v>9.3321000000000005</v>
      </c>
      <c r="D1038" s="2">
        <v>356</v>
      </c>
      <c r="E1038" s="7">
        <f t="shared" si="64"/>
        <v>894586</v>
      </c>
      <c r="F1038" s="7" t="str">
        <f t="shared" si="66"/>
        <v>Bullish</v>
      </c>
      <c r="G1038" s="7" t="str">
        <f t="shared" si="67"/>
        <v>Neutral</v>
      </c>
      <c r="H1038" s="7" t="str">
        <f t="shared" si="65"/>
        <v>BULLISH DIVERGENCE</v>
      </c>
    </row>
    <row r="1039" spans="1:8" ht="13.5" x14ac:dyDescent="0.35">
      <c r="A1039" s="3">
        <v>43518</v>
      </c>
      <c r="B1039" s="2">
        <v>15.7</v>
      </c>
      <c r="C1039" s="2">
        <v>9.1685999999999996</v>
      </c>
      <c r="D1039" s="2">
        <v>16235</v>
      </c>
      <c r="E1039" s="7">
        <f t="shared" si="64"/>
        <v>878351</v>
      </c>
      <c r="F1039" s="7" t="str">
        <f t="shared" si="66"/>
        <v>Bearish</v>
      </c>
      <c r="G1039" s="7" t="str">
        <f t="shared" si="67"/>
        <v>Neutral</v>
      </c>
      <c r="H1039" s="7" t="str">
        <f t="shared" si="65"/>
        <v>CONFIRMED BEARISH</v>
      </c>
    </row>
    <row r="1040" spans="1:8" ht="13.5" x14ac:dyDescent="0.35">
      <c r="A1040" s="3">
        <v>43521</v>
      </c>
      <c r="B1040" s="2">
        <v>15.5</v>
      </c>
      <c r="C1040" s="2">
        <v>9.0518000000000001</v>
      </c>
      <c r="D1040" s="2">
        <v>4857</v>
      </c>
      <c r="E1040" s="7">
        <f t="shared" si="64"/>
        <v>873494</v>
      </c>
      <c r="F1040" s="7" t="str">
        <f t="shared" si="66"/>
        <v>Bearish</v>
      </c>
      <c r="G1040" s="7" t="str">
        <f t="shared" si="67"/>
        <v>Neutral</v>
      </c>
      <c r="H1040" s="7" t="str">
        <f t="shared" si="65"/>
        <v>CONFIRMED BEARISH</v>
      </c>
    </row>
    <row r="1041" spans="1:8" ht="13.5" x14ac:dyDescent="0.35">
      <c r="A1041" s="3">
        <v>43522</v>
      </c>
      <c r="B1041" s="2">
        <v>15.21</v>
      </c>
      <c r="C1041" s="2">
        <v>8.8825000000000003</v>
      </c>
      <c r="D1041" s="2">
        <v>1703</v>
      </c>
      <c r="E1041" s="7">
        <f t="shared" si="64"/>
        <v>871791</v>
      </c>
      <c r="F1041" s="7" t="str">
        <f t="shared" si="66"/>
        <v>Bearish</v>
      </c>
      <c r="G1041" s="7" t="str">
        <f t="shared" si="67"/>
        <v>Weak</v>
      </c>
      <c r="H1041" s="7" t="str">
        <f t="shared" si="65"/>
        <v>CONFIRMED BEARISH</v>
      </c>
    </row>
    <row r="1042" spans="1:8" ht="13.5" x14ac:dyDescent="0.35">
      <c r="A1042" s="3">
        <v>43523</v>
      </c>
      <c r="B1042" s="2">
        <v>15.47</v>
      </c>
      <c r="C1042" s="2">
        <v>9.0343</v>
      </c>
      <c r="D1042" s="2">
        <v>2571</v>
      </c>
      <c r="E1042" s="7">
        <f t="shared" si="64"/>
        <v>874362</v>
      </c>
      <c r="F1042" s="7" t="str">
        <f t="shared" si="66"/>
        <v>Bearish</v>
      </c>
      <c r="G1042" s="7" t="str">
        <f t="shared" si="67"/>
        <v>Weak</v>
      </c>
      <c r="H1042" s="7" t="str">
        <f t="shared" si="65"/>
        <v>CONFIRMED BEARISH</v>
      </c>
    </row>
    <row r="1043" spans="1:8" ht="13.5" x14ac:dyDescent="0.35">
      <c r="A1043" s="3">
        <v>43524</v>
      </c>
      <c r="B1043" s="2">
        <v>15.46</v>
      </c>
      <c r="C1043" s="2">
        <v>9.0284999999999993</v>
      </c>
      <c r="D1043" s="2">
        <v>10</v>
      </c>
      <c r="E1043" s="7">
        <f t="shared" si="64"/>
        <v>874352</v>
      </c>
      <c r="F1043" s="7" t="str">
        <f t="shared" si="66"/>
        <v>Bearish</v>
      </c>
      <c r="G1043" s="7" t="str">
        <f t="shared" si="67"/>
        <v>Weak</v>
      </c>
      <c r="H1043" s="7" t="str">
        <f t="shared" si="65"/>
        <v>CONFIRMED BEARISH</v>
      </c>
    </row>
    <row r="1044" spans="1:8" ht="13.5" x14ac:dyDescent="0.35">
      <c r="A1044" s="3">
        <v>43525</v>
      </c>
      <c r="B1044" s="2">
        <v>15.35</v>
      </c>
      <c r="C1044" s="2">
        <v>8.9641999999999999</v>
      </c>
      <c r="D1044" s="2">
        <v>203</v>
      </c>
      <c r="E1044" s="7">
        <f t="shared" si="64"/>
        <v>874149</v>
      </c>
      <c r="F1044" s="7" t="str">
        <f t="shared" si="66"/>
        <v>Bearish</v>
      </c>
      <c r="G1044" s="7" t="str">
        <f t="shared" si="67"/>
        <v>Neutral</v>
      </c>
      <c r="H1044" s="7" t="str">
        <f t="shared" si="65"/>
        <v>CONFIRMED BEARISH</v>
      </c>
    </row>
    <row r="1045" spans="1:8" ht="13.5" x14ac:dyDescent="0.35">
      <c r="A1045" s="3">
        <v>43528</v>
      </c>
      <c r="B1045" s="2">
        <v>15.2</v>
      </c>
      <c r="C1045" s="2">
        <v>8.8765999999999998</v>
      </c>
      <c r="D1045" s="2">
        <v>2913</v>
      </c>
      <c r="E1045" s="7">
        <f t="shared" si="64"/>
        <v>871236</v>
      </c>
      <c r="F1045" s="7" t="str">
        <f t="shared" si="66"/>
        <v>Bearish</v>
      </c>
      <c r="G1045" s="7" t="str">
        <f t="shared" si="67"/>
        <v>Neutral</v>
      </c>
      <c r="H1045" s="7" t="str">
        <f t="shared" si="65"/>
        <v>CONFIRMED BEARISH</v>
      </c>
    </row>
    <row r="1046" spans="1:8" ht="13.5" x14ac:dyDescent="0.35">
      <c r="A1046" s="3">
        <v>43529</v>
      </c>
      <c r="B1046" s="2">
        <v>15</v>
      </c>
      <c r="C1046" s="2">
        <v>8.7598000000000003</v>
      </c>
      <c r="D1046" s="2">
        <v>276</v>
      </c>
      <c r="E1046" s="7">
        <f t="shared" si="64"/>
        <v>870960</v>
      </c>
      <c r="F1046" s="7" t="str">
        <f t="shared" si="66"/>
        <v>Bearish</v>
      </c>
      <c r="G1046" s="7" t="str">
        <f t="shared" si="67"/>
        <v>Neutral</v>
      </c>
      <c r="H1046" s="7" t="str">
        <f t="shared" si="65"/>
        <v>CONFIRMED BEARISH</v>
      </c>
    </row>
    <row r="1047" spans="1:8" ht="13.5" x14ac:dyDescent="0.35">
      <c r="A1047" s="3">
        <v>43530</v>
      </c>
      <c r="B1047" s="2">
        <v>14.73</v>
      </c>
      <c r="C1047" s="2">
        <v>8.6021999999999998</v>
      </c>
      <c r="D1047" s="2">
        <v>11918</v>
      </c>
      <c r="E1047" s="7">
        <f t="shared" si="64"/>
        <v>859042</v>
      </c>
      <c r="F1047" s="7" t="str">
        <f t="shared" si="66"/>
        <v>Bearish</v>
      </c>
      <c r="G1047" s="7" t="str">
        <f t="shared" si="67"/>
        <v>Neutral</v>
      </c>
      <c r="H1047" s="7" t="str">
        <f t="shared" si="65"/>
        <v>CONFIRMED BEARISH</v>
      </c>
    </row>
    <row r="1048" spans="1:8" ht="13.5" x14ac:dyDescent="0.35">
      <c r="A1048" s="3">
        <v>43531</v>
      </c>
      <c r="B1048" s="2">
        <v>15.15</v>
      </c>
      <c r="C1048" s="2">
        <v>8.8474000000000004</v>
      </c>
      <c r="D1048" s="2">
        <v>11529</v>
      </c>
      <c r="E1048" s="7">
        <f t="shared" si="64"/>
        <v>870571</v>
      </c>
      <c r="F1048" s="7" t="str">
        <f t="shared" si="66"/>
        <v>Bearish</v>
      </c>
      <c r="G1048" s="7" t="str">
        <f t="shared" si="67"/>
        <v>Neutral</v>
      </c>
      <c r="H1048" s="7" t="str">
        <f t="shared" si="65"/>
        <v>CONFIRMED BEARISH</v>
      </c>
    </row>
    <row r="1049" spans="1:8" ht="13.5" x14ac:dyDescent="0.35">
      <c r="A1049" s="3">
        <v>43532</v>
      </c>
      <c r="B1049" s="2">
        <v>15.14</v>
      </c>
      <c r="C1049" s="2">
        <v>8.8415999999999997</v>
      </c>
      <c r="D1049" s="2">
        <v>20486</v>
      </c>
      <c r="E1049" s="7">
        <f t="shared" si="64"/>
        <v>850085</v>
      </c>
      <c r="F1049" s="7" t="str">
        <f t="shared" si="66"/>
        <v>Bearish</v>
      </c>
      <c r="G1049" s="7" t="str">
        <f t="shared" si="67"/>
        <v>Weak</v>
      </c>
      <c r="H1049" s="7" t="str">
        <f t="shared" si="65"/>
        <v>CONFIRMED BEARISH</v>
      </c>
    </row>
    <row r="1050" spans="1:8" ht="13.5" x14ac:dyDescent="0.35">
      <c r="A1050" s="3">
        <v>43535</v>
      </c>
      <c r="B1050" s="2">
        <v>14.6</v>
      </c>
      <c r="C1050" s="2">
        <v>8.5261999999999993</v>
      </c>
      <c r="D1050" s="2">
        <v>8134</v>
      </c>
      <c r="E1050" s="7">
        <f t="shared" si="64"/>
        <v>841951</v>
      </c>
      <c r="F1050" s="7" t="str">
        <f t="shared" si="66"/>
        <v>Bearish</v>
      </c>
      <c r="G1050" s="7" t="str">
        <f t="shared" si="67"/>
        <v>Weak</v>
      </c>
      <c r="H1050" s="7" t="str">
        <f t="shared" si="65"/>
        <v>CONFIRMED BEARISH</v>
      </c>
    </row>
    <row r="1051" spans="1:8" ht="13.5" x14ac:dyDescent="0.35">
      <c r="A1051" s="3">
        <v>43536</v>
      </c>
      <c r="B1051" s="2">
        <v>14</v>
      </c>
      <c r="C1051" s="2">
        <v>8.1758000000000006</v>
      </c>
      <c r="D1051" s="2">
        <v>3470</v>
      </c>
      <c r="E1051" s="7">
        <f t="shared" si="64"/>
        <v>838481</v>
      </c>
      <c r="F1051" s="7" t="str">
        <f t="shared" si="66"/>
        <v>Bearish</v>
      </c>
      <c r="G1051" s="7" t="str">
        <f t="shared" si="67"/>
        <v>Weak</v>
      </c>
      <c r="H1051" s="7" t="str">
        <f t="shared" si="65"/>
        <v>CONFIRMED BEARISH</v>
      </c>
    </row>
    <row r="1052" spans="1:8" ht="13.5" x14ac:dyDescent="0.35">
      <c r="A1052" s="3">
        <v>43537</v>
      </c>
      <c r="B1052" s="2">
        <v>14.24</v>
      </c>
      <c r="C1052" s="2">
        <v>8.3160000000000007</v>
      </c>
      <c r="D1052" s="2">
        <v>12679</v>
      </c>
      <c r="E1052" s="7">
        <f t="shared" si="64"/>
        <v>851160</v>
      </c>
      <c r="F1052" s="7" t="str">
        <f t="shared" si="66"/>
        <v>Bearish</v>
      </c>
      <c r="G1052" s="7" t="str">
        <f t="shared" si="67"/>
        <v>Neutral</v>
      </c>
      <c r="H1052" s="7" t="str">
        <f t="shared" si="65"/>
        <v>CONFIRMED BEARISH</v>
      </c>
    </row>
    <row r="1053" spans="1:8" ht="13.5" x14ac:dyDescent="0.35">
      <c r="A1053" s="3">
        <v>43538</v>
      </c>
      <c r="B1053" s="2">
        <v>14</v>
      </c>
      <c r="C1053" s="2">
        <v>8.1758000000000006</v>
      </c>
      <c r="D1053" s="2">
        <v>597</v>
      </c>
      <c r="E1053" s="7">
        <f t="shared" si="64"/>
        <v>850563</v>
      </c>
      <c r="F1053" s="7" t="str">
        <f t="shared" si="66"/>
        <v>Bearish</v>
      </c>
      <c r="G1053" s="7" t="str">
        <f t="shared" si="67"/>
        <v>Weak</v>
      </c>
      <c r="H1053" s="7" t="str">
        <f t="shared" si="65"/>
        <v>CONFIRMED BEARISH</v>
      </c>
    </row>
    <row r="1054" spans="1:8" ht="13.5" x14ac:dyDescent="0.35">
      <c r="A1054" s="3">
        <v>43539</v>
      </c>
      <c r="B1054" s="2">
        <v>14</v>
      </c>
      <c r="C1054" s="2">
        <v>8.1758000000000006</v>
      </c>
      <c r="D1054" s="2">
        <v>8552</v>
      </c>
      <c r="E1054" s="7">
        <f t="shared" si="64"/>
        <v>850563</v>
      </c>
      <c r="F1054" s="7" t="str">
        <f t="shared" si="66"/>
        <v>Bullish</v>
      </c>
      <c r="G1054" s="7" t="str">
        <f t="shared" si="67"/>
        <v>Neutral</v>
      </c>
      <c r="H1054" s="7" t="str">
        <f t="shared" si="65"/>
        <v>BULLISH DIVERGENCE</v>
      </c>
    </row>
    <row r="1055" spans="1:8" ht="13.5" x14ac:dyDescent="0.35">
      <c r="A1055" s="3">
        <v>43542</v>
      </c>
      <c r="B1055" s="2">
        <v>14</v>
      </c>
      <c r="C1055" s="2">
        <v>8.1758000000000006</v>
      </c>
      <c r="D1055" s="2">
        <v>2351</v>
      </c>
      <c r="E1055" s="7">
        <f t="shared" si="64"/>
        <v>850563</v>
      </c>
      <c r="F1055" s="7" t="str">
        <f t="shared" si="66"/>
        <v>Bullish</v>
      </c>
      <c r="G1055" s="7" t="str">
        <f t="shared" si="67"/>
        <v>Neutral</v>
      </c>
      <c r="H1055" s="7" t="str">
        <f t="shared" si="65"/>
        <v>BULLISH DIVERGENCE</v>
      </c>
    </row>
    <row r="1056" spans="1:8" ht="13.5" x14ac:dyDescent="0.35">
      <c r="A1056" s="3">
        <v>43543</v>
      </c>
      <c r="B1056" s="2">
        <v>14.11</v>
      </c>
      <c r="C1056" s="2">
        <v>8.2401</v>
      </c>
      <c r="D1056" s="2">
        <v>9102</v>
      </c>
      <c r="E1056" s="7">
        <f t="shared" si="64"/>
        <v>859665</v>
      </c>
      <c r="F1056" s="7" t="str">
        <f t="shared" si="66"/>
        <v>Bullish</v>
      </c>
      <c r="G1056" s="7" t="str">
        <f t="shared" si="67"/>
        <v>Strong</v>
      </c>
      <c r="H1056" s="7" t="str">
        <f t="shared" si="65"/>
        <v>NEUTRAL</v>
      </c>
    </row>
    <row r="1057" spans="1:8" ht="13.5" x14ac:dyDescent="0.35">
      <c r="A1057" s="3">
        <v>43545</v>
      </c>
      <c r="B1057" s="2">
        <v>14.49</v>
      </c>
      <c r="C1057" s="2">
        <v>8.4619999999999997</v>
      </c>
      <c r="D1057" s="2">
        <v>1078</v>
      </c>
      <c r="E1057" s="7">
        <f t="shared" si="64"/>
        <v>860743</v>
      </c>
      <c r="F1057" s="7" t="str">
        <f t="shared" si="66"/>
        <v>Bullish</v>
      </c>
      <c r="G1057" s="7" t="str">
        <f t="shared" si="67"/>
        <v>Neutral</v>
      </c>
      <c r="H1057" s="7" t="str">
        <f t="shared" si="65"/>
        <v>NEUTRAL</v>
      </c>
    </row>
    <row r="1058" spans="1:8" ht="13.5" x14ac:dyDescent="0.35">
      <c r="A1058" s="3">
        <v>43546</v>
      </c>
      <c r="B1058" s="2">
        <v>14.99</v>
      </c>
      <c r="C1058" s="2">
        <v>8.7539999999999996</v>
      </c>
      <c r="D1058" s="2">
        <v>58144</v>
      </c>
      <c r="E1058" s="7">
        <f t="shared" si="64"/>
        <v>918887</v>
      </c>
      <c r="F1058" s="7" t="str">
        <f t="shared" si="66"/>
        <v>Bullish</v>
      </c>
      <c r="G1058" s="7" t="str">
        <f t="shared" si="67"/>
        <v>Strong</v>
      </c>
      <c r="H1058" s="7" t="str">
        <f t="shared" si="65"/>
        <v>NEUTRAL</v>
      </c>
    </row>
    <row r="1059" spans="1:8" ht="13.5" x14ac:dyDescent="0.35">
      <c r="A1059" s="3">
        <v>43549</v>
      </c>
      <c r="B1059" s="2">
        <v>15.9</v>
      </c>
      <c r="C1059" s="2">
        <v>9.2853999999999992</v>
      </c>
      <c r="D1059" s="2">
        <v>18480</v>
      </c>
      <c r="E1059" s="7">
        <f t="shared" si="64"/>
        <v>937367</v>
      </c>
      <c r="F1059" s="7" t="str">
        <f t="shared" si="66"/>
        <v>Bullish</v>
      </c>
      <c r="G1059" s="7" t="str">
        <f t="shared" si="67"/>
        <v>Strong</v>
      </c>
      <c r="H1059" s="7" t="str">
        <f t="shared" si="65"/>
        <v>NEUTRAL</v>
      </c>
    </row>
    <row r="1060" spans="1:8" ht="13.5" x14ac:dyDescent="0.35">
      <c r="A1060" s="3">
        <v>43550</v>
      </c>
      <c r="B1060" s="2">
        <v>16.86</v>
      </c>
      <c r="C1060" s="2">
        <v>9.8460999999999999</v>
      </c>
      <c r="D1060" s="2">
        <v>39975</v>
      </c>
      <c r="E1060" s="7">
        <f t="shared" si="64"/>
        <v>977342</v>
      </c>
      <c r="F1060" s="7" t="str">
        <f t="shared" si="66"/>
        <v>Bullish</v>
      </c>
      <c r="G1060" s="7" t="str">
        <f t="shared" si="67"/>
        <v>Strong</v>
      </c>
      <c r="H1060" s="7" t="str">
        <f t="shared" si="65"/>
        <v>NEUTRAL</v>
      </c>
    </row>
    <row r="1061" spans="1:8" ht="13.5" x14ac:dyDescent="0.35">
      <c r="A1061" s="3">
        <v>43551</v>
      </c>
      <c r="B1061" s="2">
        <v>16.88</v>
      </c>
      <c r="C1061" s="2">
        <v>9.8576999999999995</v>
      </c>
      <c r="D1061" s="2">
        <v>16616</v>
      </c>
      <c r="E1061" s="7">
        <f t="shared" si="64"/>
        <v>993958</v>
      </c>
      <c r="F1061" s="7" t="str">
        <f t="shared" si="66"/>
        <v>Bullish</v>
      </c>
      <c r="G1061" s="7" t="str">
        <f t="shared" si="67"/>
        <v>Strong</v>
      </c>
      <c r="H1061" s="7" t="str">
        <f t="shared" si="65"/>
        <v>NEUTRAL</v>
      </c>
    </row>
    <row r="1062" spans="1:8" ht="13.5" x14ac:dyDescent="0.35">
      <c r="A1062" s="3">
        <v>43552</v>
      </c>
      <c r="B1062" s="2">
        <v>16.399999999999999</v>
      </c>
      <c r="C1062" s="2">
        <v>9.5774000000000008</v>
      </c>
      <c r="D1062" s="2">
        <v>4884</v>
      </c>
      <c r="E1062" s="7">
        <f t="shared" si="64"/>
        <v>989074</v>
      </c>
      <c r="F1062" s="7" t="str">
        <f t="shared" si="66"/>
        <v>Bullish</v>
      </c>
      <c r="G1062" s="7" t="str">
        <f t="shared" si="67"/>
        <v>Strong</v>
      </c>
      <c r="H1062" s="7" t="str">
        <f t="shared" si="65"/>
        <v>NEUTRAL</v>
      </c>
    </row>
    <row r="1063" spans="1:8" ht="13.5" x14ac:dyDescent="0.35">
      <c r="A1063" s="3">
        <v>43553</v>
      </c>
      <c r="B1063" s="2">
        <v>15.99</v>
      </c>
      <c r="C1063" s="2">
        <v>9.3379999999999992</v>
      </c>
      <c r="D1063" s="2">
        <v>3069</v>
      </c>
      <c r="E1063" s="7">
        <f t="shared" si="64"/>
        <v>986005</v>
      </c>
      <c r="F1063" s="7" t="str">
        <f t="shared" si="66"/>
        <v>Bullish</v>
      </c>
      <c r="G1063" s="7" t="str">
        <f t="shared" si="67"/>
        <v>Strong</v>
      </c>
      <c r="H1063" s="7" t="str">
        <f t="shared" si="65"/>
        <v>NEUTRAL</v>
      </c>
    </row>
    <row r="1064" spans="1:8" ht="13.5" x14ac:dyDescent="0.35">
      <c r="A1064" s="3">
        <v>43556</v>
      </c>
      <c r="B1064" s="2">
        <v>15.37</v>
      </c>
      <c r="C1064" s="2">
        <v>8.9758999999999993</v>
      </c>
      <c r="D1064" s="2">
        <v>2738</v>
      </c>
      <c r="E1064" s="7">
        <f t="shared" si="64"/>
        <v>983267</v>
      </c>
      <c r="F1064" s="7" t="str">
        <f t="shared" si="66"/>
        <v>Bullish</v>
      </c>
      <c r="G1064" s="7" t="str">
        <f t="shared" si="67"/>
        <v>Strong</v>
      </c>
      <c r="H1064" s="7" t="str">
        <f t="shared" si="65"/>
        <v>BULLISH DIVERGENCE</v>
      </c>
    </row>
    <row r="1065" spans="1:8" ht="13.5" x14ac:dyDescent="0.35">
      <c r="A1065" s="3">
        <v>43557</v>
      </c>
      <c r="B1065" s="2">
        <v>16.3</v>
      </c>
      <c r="C1065" s="2">
        <v>9.5190000000000001</v>
      </c>
      <c r="D1065" s="2">
        <v>15669</v>
      </c>
      <c r="E1065" s="7">
        <f t="shared" si="64"/>
        <v>998936</v>
      </c>
      <c r="F1065" s="7" t="str">
        <f t="shared" si="66"/>
        <v>Bullish</v>
      </c>
      <c r="G1065" s="7" t="str">
        <f t="shared" si="67"/>
        <v>Strong</v>
      </c>
      <c r="H1065" s="7" t="str">
        <f t="shared" si="65"/>
        <v>BULLISH DIVERGENCE</v>
      </c>
    </row>
    <row r="1066" spans="1:8" ht="13.5" x14ac:dyDescent="0.35">
      <c r="A1066" s="3">
        <v>43558</v>
      </c>
      <c r="B1066" s="2">
        <v>16.3</v>
      </c>
      <c r="C1066" s="2">
        <v>9.5190000000000001</v>
      </c>
      <c r="D1066" s="2">
        <v>4720</v>
      </c>
      <c r="E1066" s="7">
        <f t="shared" si="64"/>
        <v>998936</v>
      </c>
      <c r="F1066" s="7" t="str">
        <f t="shared" si="66"/>
        <v>Bullish</v>
      </c>
      <c r="G1066" s="7" t="str">
        <f t="shared" si="67"/>
        <v>Neutral</v>
      </c>
      <c r="H1066" s="7" t="str">
        <f t="shared" si="65"/>
        <v>BULLISH DIVERGENCE</v>
      </c>
    </row>
    <row r="1067" spans="1:8" ht="13.5" x14ac:dyDescent="0.35">
      <c r="A1067" s="3">
        <v>43559</v>
      </c>
      <c r="B1067" s="2">
        <v>16.28</v>
      </c>
      <c r="C1067" s="2">
        <v>9.5073000000000008</v>
      </c>
      <c r="D1067" s="2">
        <v>6284</v>
      </c>
      <c r="E1067" s="7">
        <f t="shared" si="64"/>
        <v>992652</v>
      </c>
      <c r="F1067" s="7" t="str">
        <f t="shared" si="66"/>
        <v>Bullish</v>
      </c>
      <c r="G1067" s="7" t="str">
        <f t="shared" si="67"/>
        <v>Neutral</v>
      </c>
      <c r="H1067" s="7" t="str">
        <f t="shared" si="65"/>
        <v>BULLISH DIVERGENCE</v>
      </c>
    </row>
    <row r="1068" spans="1:8" ht="13.5" x14ac:dyDescent="0.35">
      <c r="A1068" s="3">
        <v>43560</v>
      </c>
      <c r="B1068" s="2">
        <v>16.2</v>
      </c>
      <c r="C1068" s="2">
        <v>9.4605999999999995</v>
      </c>
      <c r="D1068" s="2">
        <v>817</v>
      </c>
      <c r="E1068" s="7">
        <f t="shared" si="64"/>
        <v>991835</v>
      </c>
      <c r="F1068" s="7" t="str">
        <f t="shared" si="66"/>
        <v>Bullish</v>
      </c>
      <c r="G1068" s="7" t="str">
        <f t="shared" si="67"/>
        <v>Neutral</v>
      </c>
      <c r="H1068" s="7" t="str">
        <f t="shared" si="65"/>
        <v>NEUTRAL</v>
      </c>
    </row>
    <row r="1069" spans="1:8" ht="13.5" x14ac:dyDescent="0.35">
      <c r="A1069" s="3">
        <v>43563</v>
      </c>
      <c r="B1069" s="2">
        <v>16</v>
      </c>
      <c r="C1069" s="2">
        <v>9.3437999999999999</v>
      </c>
      <c r="D1069" s="2">
        <v>9719</v>
      </c>
      <c r="E1069" s="7">
        <f t="shared" si="64"/>
        <v>982116</v>
      </c>
      <c r="F1069" s="7" t="str">
        <f t="shared" si="66"/>
        <v>Bearish</v>
      </c>
      <c r="G1069" s="7" t="str">
        <f t="shared" si="67"/>
        <v>Neutral</v>
      </c>
      <c r="H1069" s="7" t="str">
        <f t="shared" si="65"/>
        <v>BEARISH DIVERGENCE</v>
      </c>
    </row>
    <row r="1070" spans="1:8" ht="13.5" x14ac:dyDescent="0.35">
      <c r="A1070" s="3">
        <v>43565</v>
      </c>
      <c r="B1070" s="2">
        <v>15.95</v>
      </c>
      <c r="C1070" s="2">
        <v>9.3146000000000004</v>
      </c>
      <c r="D1070" s="2">
        <v>10171</v>
      </c>
      <c r="E1070" s="7">
        <f t="shared" si="64"/>
        <v>971945</v>
      </c>
      <c r="F1070" s="7" t="str">
        <f t="shared" si="66"/>
        <v>Bearish</v>
      </c>
      <c r="G1070" s="7" t="str">
        <f t="shared" si="67"/>
        <v>Weak</v>
      </c>
      <c r="H1070" s="7" t="str">
        <f t="shared" si="65"/>
        <v>CONFIRMED BEARISH</v>
      </c>
    </row>
    <row r="1071" spans="1:8" ht="13.5" x14ac:dyDescent="0.35">
      <c r="A1071" s="3">
        <v>43566</v>
      </c>
      <c r="B1071" s="2">
        <v>16.28</v>
      </c>
      <c r="C1071" s="2">
        <v>9.5073000000000008</v>
      </c>
      <c r="D1071" s="2">
        <v>7561</v>
      </c>
      <c r="E1071" s="7">
        <f t="shared" si="64"/>
        <v>979506</v>
      </c>
      <c r="F1071" s="7" t="str">
        <f t="shared" si="66"/>
        <v>Bearish</v>
      </c>
      <c r="G1071" s="7" t="str">
        <f t="shared" si="67"/>
        <v>Neutral</v>
      </c>
      <c r="H1071" s="7" t="str">
        <f t="shared" si="65"/>
        <v>CONFIRMED BEARISH</v>
      </c>
    </row>
    <row r="1072" spans="1:8" ht="13.5" x14ac:dyDescent="0.35">
      <c r="A1072" s="3">
        <v>43567</v>
      </c>
      <c r="B1072" s="2">
        <v>17.149999999999999</v>
      </c>
      <c r="C1072" s="2">
        <v>10.0154</v>
      </c>
      <c r="D1072" s="2">
        <v>31490</v>
      </c>
      <c r="E1072" s="7">
        <f t="shared" si="64"/>
        <v>1010996</v>
      </c>
      <c r="F1072" s="7" t="str">
        <f t="shared" si="66"/>
        <v>Bullish</v>
      </c>
      <c r="G1072" s="7" t="str">
        <f t="shared" si="67"/>
        <v>Neutral</v>
      </c>
      <c r="H1072" s="7" t="str">
        <f t="shared" si="65"/>
        <v>NEUTRAL</v>
      </c>
    </row>
    <row r="1073" spans="1:8" ht="13.5" x14ac:dyDescent="0.35">
      <c r="A1073" s="3">
        <v>43570</v>
      </c>
      <c r="B1073" s="2">
        <v>17.350000000000001</v>
      </c>
      <c r="C1073" s="2">
        <v>10.132199999999999</v>
      </c>
      <c r="D1073" s="2">
        <v>23825</v>
      </c>
      <c r="E1073" s="7">
        <f t="shared" si="64"/>
        <v>1034821</v>
      </c>
      <c r="F1073" s="7" t="str">
        <f t="shared" si="66"/>
        <v>Bullish</v>
      </c>
      <c r="G1073" s="7" t="str">
        <f t="shared" si="67"/>
        <v>Strong</v>
      </c>
      <c r="H1073" s="7" t="str">
        <f t="shared" si="65"/>
        <v>NEUTRAL</v>
      </c>
    </row>
    <row r="1074" spans="1:8" ht="13.5" x14ac:dyDescent="0.35">
      <c r="A1074" s="3">
        <v>43571</v>
      </c>
      <c r="B1074" s="2">
        <v>16.809999999999999</v>
      </c>
      <c r="C1074" s="2">
        <v>9.8169000000000004</v>
      </c>
      <c r="D1074" s="2">
        <v>9728</v>
      </c>
      <c r="E1074" s="7">
        <f t="shared" si="64"/>
        <v>1025093</v>
      </c>
      <c r="F1074" s="7" t="str">
        <f t="shared" si="66"/>
        <v>Bullish</v>
      </c>
      <c r="G1074" s="7" t="str">
        <f t="shared" si="67"/>
        <v>Strong</v>
      </c>
      <c r="H1074" s="7" t="str">
        <f t="shared" si="65"/>
        <v>NEUTRAL</v>
      </c>
    </row>
    <row r="1075" spans="1:8" ht="13.5" x14ac:dyDescent="0.35">
      <c r="A1075" s="3">
        <v>43572</v>
      </c>
      <c r="B1075" s="2">
        <v>17.190000000000001</v>
      </c>
      <c r="C1075" s="2">
        <v>10.0388</v>
      </c>
      <c r="D1075" s="2">
        <v>8993</v>
      </c>
      <c r="E1075" s="7">
        <f t="shared" si="64"/>
        <v>1034086</v>
      </c>
      <c r="F1075" s="7" t="str">
        <f t="shared" si="66"/>
        <v>Bullish</v>
      </c>
      <c r="G1075" s="7" t="str">
        <f t="shared" si="67"/>
        <v>Strong</v>
      </c>
      <c r="H1075" s="7" t="str">
        <f t="shared" si="65"/>
        <v>NEUTRAL</v>
      </c>
    </row>
    <row r="1076" spans="1:8" ht="13.5" x14ac:dyDescent="0.35">
      <c r="A1076" s="3">
        <v>43573</v>
      </c>
      <c r="B1076" s="2">
        <v>17.100000000000001</v>
      </c>
      <c r="C1076" s="2">
        <v>9.9862000000000002</v>
      </c>
      <c r="D1076" s="2">
        <v>5185</v>
      </c>
      <c r="E1076" s="7">
        <f t="shared" si="64"/>
        <v>1028901</v>
      </c>
      <c r="F1076" s="7" t="str">
        <f t="shared" si="66"/>
        <v>Bullish</v>
      </c>
      <c r="G1076" s="7" t="str">
        <f t="shared" si="67"/>
        <v>Strong</v>
      </c>
      <c r="H1076" s="7" t="str">
        <f t="shared" si="65"/>
        <v>NEUTRAL</v>
      </c>
    </row>
    <row r="1077" spans="1:8" ht="13.5" x14ac:dyDescent="0.35">
      <c r="A1077" s="3">
        <v>43574</v>
      </c>
      <c r="B1077" s="2">
        <v>17.29</v>
      </c>
      <c r="C1077" s="2">
        <v>10.097200000000001</v>
      </c>
      <c r="D1077" s="2">
        <v>5713</v>
      </c>
      <c r="E1077" s="7">
        <f t="shared" si="64"/>
        <v>1034614</v>
      </c>
      <c r="F1077" s="7" t="str">
        <f t="shared" si="66"/>
        <v>Bullish</v>
      </c>
      <c r="G1077" s="7" t="str">
        <f t="shared" si="67"/>
        <v>Strong</v>
      </c>
      <c r="H1077" s="7" t="str">
        <f t="shared" si="65"/>
        <v>NEUTRAL</v>
      </c>
    </row>
    <row r="1078" spans="1:8" ht="13.5" x14ac:dyDescent="0.35">
      <c r="A1078" s="3">
        <v>43577</v>
      </c>
      <c r="B1078" s="2">
        <v>17.100000000000001</v>
      </c>
      <c r="C1078" s="2">
        <v>9.9862000000000002</v>
      </c>
      <c r="D1078" s="2">
        <v>7315</v>
      </c>
      <c r="E1078" s="7">
        <f t="shared" si="64"/>
        <v>1027299</v>
      </c>
      <c r="F1078" s="7" t="str">
        <f t="shared" si="66"/>
        <v>Bearish</v>
      </c>
      <c r="G1078" s="7" t="str">
        <f t="shared" si="67"/>
        <v>Neutral</v>
      </c>
      <c r="H1078" s="7" t="str">
        <f t="shared" si="65"/>
        <v>CONFIRMED BEARISH</v>
      </c>
    </row>
    <row r="1079" spans="1:8" ht="13.5" x14ac:dyDescent="0.35">
      <c r="A1079" s="3">
        <v>43578</v>
      </c>
      <c r="B1079" s="2">
        <v>17</v>
      </c>
      <c r="C1079" s="2">
        <v>9.9277999999999995</v>
      </c>
      <c r="D1079" s="2">
        <v>2168</v>
      </c>
      <c r="E1079" s="7">
        <f t="shared" si="64"/>
        <v>1025131</v>
      </c>
      <c r="F1079" s="7" t="str">
        <f t="shared" si="66"/>
        <v>Bullish</v>
      </c>
      <c r="G1079" s="7" t="str">
        <f t="shared" si="67"/>
        <v>Neutral</v>
      </c>
      <c r="H1079" s="7" t="str">
        <f t="shared" si="65"/>
        <v>NEUTRAL</v>
      </c>
    </row>
    <row r="1080" spans="1:8" ht="13.5" x14ac:dyDescent="0.35">
      <c r="A1080" s="3">
        <v>43579</v>
      </c>
      <c r="B1080" s="2">
        <v>16.8</v>
      </c>
      <c r="C1080" s="2">
        <v>9.8109999999999999</v>
      </c>
      <c r="D1080" s="2">
        <v>2364</v>
      </c>
      <c r="E1080" s="7">
        <f t="shared" si="64"/>
        <v>1022767</v>
      </c>
      <c r="F1080" s="7" t="str">
        <f t="shared" si="66"/>
        <v>Bearish</v>
      </c>
      <c r="G1080" s="7" t="str">
        <f t="shared" si="67"/>
        <v>Neutral</v>
      </c>
      <c r="H1080" s="7" t="str">
        <f t="shared" si="65"/>
        <v>CONFIRMED BEARISH</v>
      </c>
    </row>
    <row r="1081" spans="1:8" ht="13.5" x14ac:dyDescent="0.35">
      <c r="A1081" s="3">
        <v>43580</v>
      </c>
      <c r="B1081" s="2">
        <v>16.8</v>
      </c>
      <c r="C1081" s="2">
        <v>9.8109999999999999</v>
      </c>
      <c r="D1081" s="2">
        <v>3687</v>
      </c>
      <c r="E1081" s="7">
        <f t="shared" si="64"/>
        <v>1022767</v>
      </c>
      <c r="F1081" s="7" t="str">
        <f t="shared" si="66"/>
        <v>Bearish</v>
      </c>
      <c r="G1081" s="7" t="str">
        <f t="shared" si="67"/>
        <v>Neutral</v>
      </c>
      <c r="H1081" s="7" t="str">
        <f t="shared" si="65"/>
        <v>CONFIRMED BEARISH</v>
      </c>
    </row>
    <row r="1082" spans="1:8" ht="13.5" x14ac:dyDescent="0.35">
      <c r="A1082" s="3">
        <v>43581</v>
      </c>
      <c r="B1082" s="2">
        <v>16.3</v>
      </c>
      <c r="C1082" s="2">
        <v>9.5190000000000001</v>
      </c>
      <c r="D1082" s="2">
        <v>10977</v>
      </c>
      <c r="E1082" s="7">
        <f t="shared" si="64"/>
        <v>1011790</v>
      </c>
      <c r="F1082" s="7" t="str">
        <f t="shared" si="66"/>
        <v>Bearish</v>
      </c>
      <c r="G1082" s="7" t="str">
        <f t="shared" si="67"/>
        <v>Weak</v>
      </c>
      <c r="H1082" s="7" t="str">
        <f t="shared" si="65"/>
        <v>CONFIRMED BEARISH</v>
      </c>
    </row>
    <row r="1083" spans="1:8" ht="13.5" x14ac:dyDescent="0.35">
      <c r="A1083" s="3">
        <v>43584</v>
      </c>
      <c r="B1083" s="2">
        <v>16.690000000000001</v>
      </c>
      <c r="C1083" s="2">
        <v>9.7468000000000004</v>
      </c>
      <c r="D1083" s="2">
        <v>3884</v>
      </c>
      <c r="E1083" s="7">
        <f t="shared" si="64"/>
        <v>1015674</v>
      </c>
      <c r="F1083" s="7" t="str">
        <f t="shared" si="66"/>
        <v>Bearish</v>
      </c>
      <c r="G1083" s="7" t="str">
        <f t="shared" si="67"/>
        <v>Neutral</v>
      </c>
      <c r="H1083" s="7" t="str">
        <f t="shared" si="65"/>
        <v>CONFIRMED BEARISH</v>
      </c>
    </row>
    <row r="1084" spans="1:8" ht="13.5" x14ac:dyDescent="0.35">
      <c r="A1084" s="3">
        <v>43585</v>
      </c>
      <c r="B1084" s="2">
        <v>16.45</v>
      </c>
      <c r="C1084" s="2">
        <v>9.6066000000000003</v>
      </c>
      <c r="D1084" s="2">
        <v>1683</v>
      </c>
      <c r="E1084" s="7">
        <f t="shared" si="64"/>
        <v>1013991</v>
      </c>
      <c r="F1084" s="7" t="str">
        <f t="shared" si="66"/>
        <v>Bearish</v>
      </c>
      <c r="G1084" s="7" t="str">
        <f t="shared" si="67"/>
        <v>Neutral</v>
      </c>
      <c r="H1084" s="7" t="str">
        <f t="shared" si="65"/>
        <v>CONFIRMED BEARISH</v>
      </c>
    </row>
    <row r="1085" spans="1:8" ht="13.5" x14ac:dyDescent="0.35">
      <c r="A1085" s="3">
        <v>43587</v>
      </c>
      <c r="B1085" s="2">
        <v>16.260000000000002</v>
      </c>
      <c r="C1085" s="2">
        <v>9.4956999999999994</v>
      </c>
      <c r="D1085" s="2">
        <v>3889</v>
      </c>
      <c r="E1085" s="7">
        <f t="shared" si="64"/>
        <v>1010102</v>
      </c>
      <c r="F1085" s="7" t="str">
        <f t="shared" si="66"/>
        <v>Bearish</v>
      </c>
      <c r="G1085" s="7" t="str">
        <f t="shared" si="67"/>
        <v>Neutral</v>
      </c>
      <c r="H1085" s="7" t="str">
        <f t="shared" si="65"/>
        <v>CONFIRMED BEARISH</v>
      </c>
    </row>
    <row r="1086" spans="1:8" ht="13.5" x14ac:dyDescent="0.35">
      <c r="A1086" s="3">
        <v>43588</v>
      </c>
      <c r="B1086" s="2">
        <v>15.72</v>
      </c>
      <c r="C1086" s="2">
        <v>9.1803000000000008</v>
      </c>
      <c r="D1086" s="2">
        <v>793</v>
      </c>
      <c r="E1086" s="7">
        <f t="shared" si="64"/>
        <v>1009309</v>
      </c>
      <c r="F1086" s="7" t="str">
        <f t="shared" si="66"/>
        <v>Bearish</v>
      </c>
      <c r="G1086" s="7" t="str">
        <f t="shared" si="67"/>
        <v>Neutral</v>
      </c>
      <c r="H1086" s="7" t="str">
        <f t="shared" si="65"/>
        <v>CONFIRMED BEARISH</v>
      </c>
    </row>
    <row r="1087" spans="1:8" ht="13.5" x14ac:dyDescent="0.35">
      <c r="A1087" s="3">
        <v>43591</v>
      </c>
      <c r="B1087" s="2">
        <v>15.8</v>
      </c>
      <c r="C1087" s="2">
        <v>9.2270000000000003</v>
      </c>
      <c r="D1087" s="2">
        <v>398</v>
      </c>
      <c r="E1087" s="7">
        <f t="shared" si="64"/>
        <v>1009707</v>
      </c>
      <c r="F1087" s="7" t="str">
        <f t="shared" si="66"/>
        <v>Bearish</v>
      </c>
      <c r="G1087" s="7" t="str">
        <f t="shared" si="67"/>
        <v>Neutral</v>
      </c>
      <c r="H1087" s="7" t="str">
        <f t="shared" si="65"/>
        <v>CONFIRMED BEARISH</v>
      </c>
    </row>
    <row r="1088" spans="1:8" ht="13.5" x14ac:dyDescent="0.35">
      <c r="A1088" s="3">
        <v>43592</v>
      </c>
      <c r="B1088" s="2">
        <v>15.83</v>
      </c>
      <c r="C1088" s="2">
        <v>9.2445000000000004</v>
      </c>
      <c r="D1088" s="2">
        <v>968</v>
      </c>
      <c r="E1088" s="7">
        <f t="shared" si="64"/>
        <v>1010675</v>
      </c>
      <c r="F1088" s="7" t="str">
        <f t="shared" si="66"/>
        <v>Bearish</v>
      </c>
      <c r="G1088" s="7" t="str">
        <f t="shared" si="67"/>
        <v>Neutral</v>
      </c>
      <c r="H1088" s="7" t="str">
        <f t="shared" si="65"/>
        <v>CONFIRMED BEARISH</v>
      </c>
    </row>
    <row r="1089" spans="1:8" ht="13.5" x14ac:dyDescent="0.35">
      <c r="A1089" s="3">
        <v>43593</v>
      </c>
      <c r="B1089" s="2">
        <v>16</v>
      </c>
      <c r="C1089" s="2">
        <v>9.3437999999999999</v>
      </c>
      <c r="D1089" s="2">
        <v>6539</v>
      </c>
      <c r="E1089" s="7">
        <f t="shared" si="64"/>
        <v>1017214</v>
      </c>
      <c r="F1089" s="7" t="str">
        <f t="shared" si="66"/>
        <v>Bullish</v>
      </c>
      <c r="G1089" s="7" t="str">
        <f t="shared" si="67"/>
        <v>Neutral</v>
      </c>
      <c r="H1089" s="7" t="str">
        <f t="shared" si="65"/>
        <v>BULLISH DIVERGENCE</v>
      </c>
    </row>
    <row r="1090" spans="1:8" ht="13.5" x14ac:dyDescent="0.35">
      <c r="A1090" s="3">
        <v>43594</v>
      </c>
      <c r="B1090" s="2">
        <v>15.9</v>
      </c>
      <c r="C1090" s="2">
        <v>9.2853999999999992</v>
      </c>
      <c r="D1090" s="2">
        <v>2329</v>
      </c>
      <c r="E1090" s="7">
        <f t="shared" si="64"/>
        <v>1014885</v>
      </c>
      <c r="F1090" s="7" t="str">
        <f t="shared" si="66"/>
        <v>Bullish</v>
      </c>
      <c r="G1090" s="7" t="str">
        <f t="shared" si="67"/>
        <v>Neutral</v>
      </c>
      <c r="H1090" s="7" t="str">
        <f t="shared" si="65"/>
        <v>BULLISH DIVERGENCE</v>
      </c>
    </row>
    <row r="1091" spans="1:8" ht="13.5" x14ac:dyDescent="0.35">
      <c r="A1091" s="3">
        <v>43595</v>
      </c>
      <c r="B1091" s="2">
        <v>16</v>
      </c>
      <c r="C1091" s="2">
        <v>9.3437999999999999</v>
      </c>
      <c r="D1091" s="2">
        <v>5130</v>
      </c>
      <c r="E1091" s="7">
        <f t="shared" si="64"/>
        <v>1020015</v>
      </c>
      <c r="F1091" s="7" t="str">
        <f t="shared" si="66"/>
        <v>Bullish</v>
      </c>
      <c r="G1091" s="7" t="str">
        <f t="shared" si="67"/>
        <v>Neutral</v>
      </c>
      <c r="H1091" s="7" t="str">
        <f t="shared" si="65"/>
        <v>NEUTRAL</v>
      </c>
    </row>
    <row r="1092" spans="1:8" ht="13.5" x14ac:dyDescent="0.35">
      <c r="A1092" s="3">
        <v>43598</v>
      </c>
      <c r="B1092" s="2">
        <v>16.190000000000001</v>
      </c>
      <c r="C1092" s="2">
        <v>9.4548000000000005</v>
      </c>
      <c r="D1092" s="2">
        <v>5651</v>
      </c>
      <c r="E1092" s="7">
        <f t="shared" ref="E1092:E1155" si="68">IF(B1092&gt;B1091,E1091+D1092,IF(B1092&lt;B1091,E1091-D1092,E1091))</f>
        <v>1025666</v>
      </c>
      <c r="F1092" s="7" t="str">
        <f t="shared" si="66"/>
        <v>Bullish</v>
      </c>
      <c r="G1092" s="7" t="str">
        <f t="shared" si="67"/>
        <v>Neutral</v>
      </c>
      <c r="H1092" s="7" t="str">
        <f t="shared" si="65"/>
        <v>NEUTRAL</v>
      </c>
    </row>
    <row r="1093" spans="1:8" ht="13.5" x14ac:dyDescent="0.35">
      <c r="A1093" s="3">
        <v>43599</v>
      </c>
      <c r="B1093" s="2">
        <v>16</v>
      </c>
      <c r="C1093" s="2">
        <v>9.3437999999999999</v>
      </c>
      <c r="D1093" s="2">
        <v>2957</v>
      </c>
      <c r="E1093" s="7">
        <f t="shared" si="68"/>
        <v>1022709</v>
      </c>
      <c r="F1093" s="7" t="str">
        <f t="shared" si="66"/>
        <v>Bullish</v>
      </c>
      <c r="G1093" s="7" t="str">
        <f t="shared" si="67"/>
        <v>Neutral</v>
      </c>
      <c r="H1093" s="7" t="str">
        <f t="shared" si="65"/>
        <v>NEUTRAL</v>
      </c>
    </row>
    <row r="1094" spans="1:8" ht="13.5" x14ac:dyDescent="0.35">
      <c r="A1094" s="3">
        <v>43600</v>
      </c>
      <c r="B1094" s="2">
        <v>16</v>
      </c>
      <c r="C1094" s="2">
        <v>9.3437999999999999</v>
      </c>
      <c r="D1094" s="2">
        <v>3014</v>
      </c>
      <c r="E1094" s="7">
        <f t="shared" si="68"/>
        <v>1022709</v>
      </c>
      <c r="F1094" s="7" t="str">
        <f t="shared" si="66"/>
        <v>Bullish</v>
      </c>
      <c r="G1094" s="7" t="str">
        <f t="shared" si="67"/>
        <v>Neutral</v>
      </c>
      <c r="H1094" s="7" t="str">
        <f t="shared" si="65"/>
        <v>NEUTRAL</v>
      </c>
    </row>
    <row r="1095" spans="1:8" ht="13.5" x14ac:dyDescent="0.35">
      <c r="A1095" s="3">
        <v>43601</v>
      </c>
      <c r="B1095" s="2">
        <v>16.2</v>
      </c>
      <c r="C1095" s="2">
        <v>9.4605999999999995</v>
      </c>
      <c r="D1095" s="2">
        <v>7309</v>
      </c>
      <c r="E1095" s="7">
        <f t="shared" si="68"/>
        <v>1030018</v>
      </c>
      <c r="F1095" s="7" t="str">
        <f t="shared" si="66"/>
        <v>Bullish</v>
      </c>
      <c r="G1095" s="7" t="str">
        <f t="shared" si="67"/>
        <v>Neutral</v>
      </c>
      <c r="H1095" s="7" t="str">
        <f t="shared" ref="H1095:H1158" si="69">IF(AND(B1095&gt;E1090,E1095&gt;E1090),"CONFIRMED BULLISH", IF(AND(B1095&lt;B1090,E1095&lt;E1090),"CONFIRMED BEARISH", IF(AND(B1095&gt;B1090,E1095&lt;E1090),"BEARISH DIVERGENCE",IF(AND(B1095&lt;B1090,E1095&gt;E1090),"BULLISH DIVERGENCE","NEUTRAL"))))</f>
        <v>NEUTRAL</v>
      </c>
    </row>
    <row r="1096" spans="1:8" ht="13.5" x14ac:dyDescent="0.35">
      <c r="A1096" s="3">
        <v>43602</v>
      </c>
      <c r="B1096" s="2">
        <v>16.29</v>
      </c>
      <c r="C1096" s="2">
        <v>9.5131999999999994</v>
      </c>
      <c r="D1096" s="2">
        <v>2651</v>
      </c>
      <c r="E1096" s="7">
        <f t="shared" si="68"/>
        <v>1032669</v>
      </c>
      <c r="F1096" s="7" t="str">
        <f t="shared" ref="F1096:F1159" si="70">IF(E1096&gt;E1091,"Bullish",IF(E1096&lt;E1091,"Bearish","Neutral"))</f>
        <v>Bullish</v>
      </c>
      <c r="G1096" s="7" t="str">
        <f t="shared" ref="G1096:G1159" si="71">IF((E1096-E1091)/E1091&gt;0.02,"Strong",IF((E1096-E1091)/E1091&lt;-0.02,"Weak","Neutral"))</f>
        <v>Neutral</v>
      </c>
      <c r="H1096" s="7" t="str">
        <f t="shared" si="69"/>
        <v>NEUTRAL</v>
      </c>
    </row>
    <row r="1097" spans="1:8" ht="13.5" x14ac:dyDescent="0.35">
      <c r="A1097" s="3">
        <v>43605</v>
      </c>
      <c r="B1097" s="2">
        <v>16.29</v>
      </c>
      <c r="C1097" s="2">
        <v>9.5131999999999994</v>
      </c>
      <c r="D1097" s="2">
        <v>5110</v>
      </c>
      <c r="E1097" s="7">
        <f t="shared" si="68"/>
        <v>1032669</v>
      </c>
      <c r="F1097" s="7" t="str">
        <f t="shared" si="70"/>
        <v>Bullish</v>
      </c>
      <c r="G1097" s="7" t="str">
        <f t="shared" si="71"/>
        <v>Neutral</v>
      </c>
      <c r="H1097" s="7" t="str">
        <f t="shared" si="69"/>
        <v>NEUTRAL</v>
      </c>
    </row>
    <row r="1098" spans="1:8" ht="13.5" x14ac:dyDescent="0.35">
      <c r="A1098" s="3">
        <v>43606</v>
      </c>
      <c r="B1098" s="2">
        <v>16.399999999999999</v>
      </c>
      <c r="C1098" s="2">
        <v>9.5774000000000008</v>
      </c>
      <c r="D1098" s="2">
        <v>25048</v>
      </c>
      <c r="E1098" s="7">
        <f t="shared" si="68"/>
        <v>1057717</v>
      </c>
      <c r="F1098" s="7" t="str">
        <f t="shared" si="70"/>
        <v>Bullish</v>
      </c>
      <c r="G1098" s="7" t="str">
        <f t="shared" si="71"/>
        <v>Strong</v>
      </c>
      <c r="H1098" s="7" t="str">
        <f t="shared" si="69"/>
        <v>NEUTRAL</v>
      </c>
    </row>
    <row r="1099" spans="1:8" ht="13.5" x14ac:dyDescent="0.35">
      <c r="A1099" s="3">
        <v>43607</v>
      </c>
      <c r="B1099" s="2">
        <v>16.600000000000001</v>
      </c>
      <c r="C1099" s="2">
        <v>9.6942000000000004</v>
      </c>
      <c r="D1099" s="2">
        <v>1205</v>
      </c>
      <c r="E1099" s="7">
        <f t="shared" si="68"/>
        <v>1058922</v>
      </c>
      <c r="F1099" s="7" t="str">
        <f t="shared" si="70"/>
        <v>Bullish</v>
      </c>
      <c r="G1099" s="7" t="str">
        <f t="shared" si="71"/>
        <v>Strong</v>
      </c>
      <c r="H1099" s="7" t="str">
        <f t="shared" si="69"/>
        <v>NEUTRAL</v>
      </c>
    </row>
    <row r="1100" spans="1:8" ht="13.5" x14ac:dyDescent="0.35">
      <c r="A1100" s="3">
        <v>43608</v>
      </c>
      <c r="B1100" s="2">
        <v>16.899999999999999</v>
      </c>
      <c r="C1100" s="2">
        <v>9.8694000000000006</v>
      </c>
      <c r="D1100" s="2">
        <v>8052</v>
      </c>
      <c r="E1100" s="7">
        <f t="shared" si="68"/>
        <v>1066974</v>
      </c>
      <c r="F1100" s="7" t="str">
        <f t="shared" si="70"/>
        <v>Bullish</v>
      </c>
      <c r="G1100" s="7" t="str">
        <f t="shared" si="71"/>
        <v>Strong</v>
      </c>
      <c r="H1100" s="7" t="str">
        <f t="shared" si="69"/>
        <v>NEUTRAL</v>
      </c>
    </row>
    <row r="1101" spans="1:8" ht="13.5" x14ac:dyDescent="0.35">
      <c r="A1101" s="3">
        <v>43609</v>
      </c>
      <c r="B1101" s="2">
        <v>17.18</v>
      </c>
      <c r="C1101" s="2">
        <v>10.0329</v>
      </c>
      <c r="D1101" s="2">
        <v>12890</v>
      </c>
      <c r="E1101" s="7">
        <f t="shared" si="68"/>
        <v>1079864</v>
      </c>
      <c r="F1101" s="7" t="str">
        <f t="shared" si="70"/>
        <v>Bullish</v>
      </c>
      <c r="G1101" s="7" t="str">
        <f t="shared" si="71"/>
        <v>Strong</v>
      </c>
      <c r="H1101" s="7" t="str">
        <f t="shared" si="69"/>
        <v>NEUTRAL</v>
      </c>
    </row>
    <row r="1102" spans="1:8" ht="13.5" x14ac:dyDescent="0.35">
      <c r="A1102" s="3">
        <v>43612</v>
      </c>
      <c r="B1102" s="2">
        <v>17.2</v>
      </c>
      <c r="C1102" s="2">
        <v>10.044600000000001</v>
      </c>
      <c r="D1102" s="2">
        <v>4013</v>
      </c>
      <c r="E1102" s="7">
        <f t="shared" si="68"/>
        <v>1083877</v>
      </c>
      <c r="F1102" s="7" t="str">
        <f t="shared" si="70"/>
        <v>Bullish</v>
      </c>
      <c r="G1102" s="7" t="str">
        <f t="shared" si="71"/>
        <v>Strong</v>
      </c>
      <c r="H1102" s="7" t="str">
        <f t="shared" si="69"/>
        <v>NEUTRAL</v>
      </c>
    </row>
    <row r="1103" spans="1:8" ht="13.5" x14ac:dyDescent="0.35">
      <c r="A1103" s="3">
        <v>43613</v>
      </c>
      <c r="B1103" s="2">
        <v>17.399999999999999</v>
      </c>
      <c r="C1103" s="2">
        <v>10.1614</v>
      </c>
      <c r="D1103" s="2">
        <v>4811</v>
      </c>
      <c r="E1103" s="7">
        <f t="shared" si="68"/>
        <v>1088688</v>
      </c>
      <c r="F1103" s="7" t="str">
        <f t="shared" si="70"/>
        <v>Bullish</v>
      </c>
      <c r="G1103" s="7" t="str">
        <f t="shared" si="71"/>
        <v>Strong</v>
      </c>
      <c r="H1103" s="7" t="str">
        <f t="shared" si="69"/>
        <v>NEUTRAL</v>
      </c>
    </row>
    <row r="1104" spans="1:8" ht="13.5" x14ac:dyDescent="0.35">
      <c r="A1104" s="3">
        <v>43614</v>
      </c>
      <c r="B1104" s="2">
        <v>17.7</v>
      </c>
      <c r="C1104" s="2">
        <v>10.336600000000001</v>
      </c>
      <c r="D1104" s="2">
        <v>12236</v>
      </c>
      <c r="E1104" s="7">
        <f t="shared" si="68"/>
        <v>1100924</v>
      </c>
      <c r="F1104" s="7" t="str">
        <f t="shared" si="70"/>
        <v>Bullish</v>
      </c>
      <c r="G1104" s="7" t="str">
        <f t="shared" si="71"/>
        <v>Strong</v>
      </c>
      <c r="H1104" s="7" t="str">
        <f t="shared" si="69"/>
        <v>NEUTRAL</v>
      </c>
    </row>
    <row r="1105" spans="1:8" ht="13.5" x14ac:dyDescent="0.35">
      <c r="A1105" s="3">
        <v>43615</v>
      </c>
      <c r="B1105" s="2">
        <v>17.7</v>
      </c>
      <c r="C1105" s="2">
        <v>10.336600000000001</v>
      </c>
      <c r="D1105" s="2">
        <v>1890</v>
      </c>
      <c r="E1105" s="7">
        <f t="shared" si="68"/>
        <v>1100924</v>
      </c>
      <c r="F1105" s="7" t="str">
        <f t="shared" si="70"/>
        <v>Bullish</v>
      </c>
      <c r="G1105" s="7" t="str">
        <f t="shared" si="71"/>
        <v>Strong</v>
      </c>
      <c r="H1105" s="7" t="str">
        <f t="shared" si="69"/>
        <v>NEUTRAL</v>
      </c>
    </row>
    <row r="1106" spans="1:8" ht="13.5" x14ac:dyDescent="0.35">
      <c r="A1106" s="3">
        <v>43616</v>
      </c>
      <c r="B1106" s="2">
        <v>18</v>
      </c>
      <c r="C1106" s="2">
        <v>10.511799999999999</v>
      </c>
      <c r="D1106" s="2">
        <v>8399</v>
      </c>
      <c r="E1106" s="7">
        <f t="shared" si="68"/>
        <v>1109323</v>
      </c>
      <c r="F1106" s="7" t="str">
        <f t="shared" si="70"/>
        <v>Bullish</v>
      </c>
      <c r="G1106" s="7" t="str">
        <f t="shared" si="71"/>
        <v>Strong</v>
      </c>
      <c r="H1106" s="7" t="str">
        <f t="shared" si="69"/>
        <v>NEUTRAL</v>
      </c>
    </row>
    <row r="1107" spans="1:8" ht="13.5" x14ac:dyDescent="0.35">
      <c r="A1107" s="3">
        <v>43619</v>
      </c>
      <c r="B1107" s="2">
        <v>18.100000000000001</v>
      </c>
      <c r="C1107" s="2">
        <v>10.5702</v>
      </c>
      <c r="D1107" s="2">
        <v>5698</v>
      </c>
      <c r="E1107" s="7">
        <f t="shared" si="68"/>
        <v>1115021</v>
      </c>
      <c r="F1107" s="7" t="str">
        <f t="shared" si="70"/>
        <v>Bullish</v>
      </c>
      <c r="G1107" s="7" t="str">
        <f t="shared" si="71"/>
        <v>Strong</v>
      </c>
      <c r="H1107" s="7" t="str">
        <f t="shared" si="69"/>
        <v>NEUTRAL</v>
      </c>
    </row>
    <row r="1108" spans="1:8" ht="13.5" x14ac:dyDescent="0.35">
      <c r="A1108" s="3">
        <v>43623</v>
      </c>
      <c r="B1108" s="2">
        <v>18.3</v>
      </c>
      <c r="C1108" s="2">
        <v>10.686999999999999</v>
      </c>
      <c r="D1108" s="2">
        <v>4511</v>
      </c>
      <c r="E1108" s="7">
        <f t="shared" si="68"/>
        <v>1119532</v>
      </c>
      <c r="F1108" s="7" t="str">
        <f t="shared" si="70"/>
        <v>Bullish</v>
      </c>
      <c r="G1108" s="7" t="str">
        <f t="shared" si="71"/>
        <v>Strong</v>
      </c>
      <c r="H1108" s="7" t="str">
        <f t="shared" si="69"/>
        <v>NEUTRAL</v>
      </c>
    </row>
    <row r="1109" spans="1:8" ht="13.5" x14ac:dyDescent="0.35">
      <c r="A1109" s="3">
        <v>43626</v>
      </c>
      <c r="B1109" s="2">
        <v>18.2</v>
      </c>
      <c r="C1109" s="2">
        <v>10.6286</v>
      </c>
      <c r="D1109" s="2">
        <v>6043</v>
      </c>
      <c r="E1109" s="7">
        <f t="shared" si="68"/>
        <v>1113489</v>
      </c>
      <c r="F1109" s="7" t="str">
        <f t="shared" si="70"/>
        <v>Bullish</v>
      </c>
      <c r="G1109" s="7" t="str">
        <f t="shared" si="71"/>
        <v>Neutral</v>
      </c>
      <c r="H1109" s="7" t="str">
        <f t="shared" si="69"/>
        <v>NEUTRAL</v>
      </c>
    </row>
    <row r="1110" spans="1:8" ht="13.5" x14ac:dyDescent="0.35">
      <c r="A1110" s="3">
        <v>43627</v>
      </c>
      <c r="B1110" s="2">
        <v>18.16</v>
      </c>
      <c r="C1110" s="2">
        <v>10.6052</v>
      </c>
      <c r="D1110" s="2">
        <v>4548</v>
      </c>
      <c r="E1110" s="7">
        <f t="shared" si="68"/>
        <v>1108941</v>
      </c>
      <c r="F1110" s="7" t="str">
        <f t="shared" si="70"/>
        <v>Bullish</v>
      </c>
      <c r="G1110" s="7" t="str">
        <f t="shared" si="71"/>
        <v>Neutral</v>
      </c>
      <c r="H1110" s="7" t="str">
        <f t="shared" si="69"/>
        <v>NEUTRAL</v>
      </c>
    </row>
    <row r="1111" spans="1:8" ht="13.5" x14ac:dyDescent="0.35">
      <c r="A1111" s="3">
        <v>43628</v>
      </c>
      <c r="B1111" s="2">
        <v>18.16</v>
      </c>
      <c r="C1111" s="2">
        <v>10.6052</v>
      </c>
      <c r="D1111" s="2">
        <v>0</v>
      </c>
      <c r="E1111" s="7">
        <f t="shared" si="68"/>
        <v>1108941</v>
      </c>
      <c r="F1111" s="7" t="str">
        <f t="shared" si="70"/>
        <v>Bearish</v>
      </c>
      <c r="G1111" s="7" t="str">
        <f t="shared" si="71"/>
        <v>Neutral</v>
      </c>
      <c r="H1111" s="7" t="str">
        <f t="shared" si="69"/>
        <v>BEARISH DIVERGENCE</v>
      </c>
    </row>
    <row r="1112" spans="1:8" ht="13.5" x14ac:dyDescent="0.35">
      <c r="A1112" s="3">
        <v>43629</v>
      </c>
      <c r="B1112" s="2">
        <v>18.3</v>
      </c>
      <c r="C1112" s="2">
        <v>10.686999999999999</v>
      </c>
      <c r="D1112" s="2">
        <v>20719</v>
      </c>
      <c r="E1112" s="7">
        <f t="shared" si="68"/>
        <v>1129660</v>
      </c>
      <c r="F1112" s="7" t="str">
        <f t="shared" si="70"/>
        <v>Bullish</v>
      </c>
      <c r="G1112" s="7" t="str">
        <f t="shared" si="71"/>
        <v>Neutral</v>
      </c>
      <c r="H1112" s="7" t="str">
        <f t="shared" si="69"/>
        <v>NEUTRAL</v>
      </c>
    </row>
    <row r="1113" spans="1:8" ht="13.5" x14ac:dyDescent="0.35">
      <c r="A1113" s="3">
        <v>43630</v>
      </c>
      <c r="B1113" s="2">
        <v>18.95</v>
      </c>
      <c r="C1113" s="2">
        <v>11.066599999999999</v>
      </c>
      <c r="D1113" s="2">
        <v>18601</v>
      </c>
      <c r="E1113" s="7">
        <f t="shared" si="68"/>
        <v>1148261</v>
      </c>
      <c r="F1113" s="7" t="str">
        <f t="shared" si="70"/>
        <v>Bullish</v>
      </c>
      <c r="G1113" s="7" t="str">
        <f t="shared" si="71"/>
        <v>Strong</v>
      </c>
      <c r="H1113" s="7" t="str">
        <f t="shared" si="69"/>
        <v>NEUTRAL</v>
      </c>
    </row>
    <row r="1114" spans="1:8" ht="13.5" x14ac:dyDescent="0.35">
      <c r="A1114" s="3">
        <v>43633</v>
      </c>
      <c r="B1114" s="2">
        <v>19</v>
      </c>
      <c r="C1114" s="2">
        <v>11.095800000000001</v>
      </c>
      <c r="D1114" s="2">
        <v>20363</v>
      </c>
      <c r="E1114" s="7">
        <f t="shared" si="68"/>
        <v>1168624</v>
      </c>
      <c r="F1114" s="7" t="str">
        <f t="shared" si="70"/>
        <v>Bullish</v>
      </c>
      <c r="G1114" s="7" t="str">
        <f t="shared" si="71"/>
        <v>Strong</v>
      </c>
      <c r="H1114" s="7" t="str">
        <f t="shared" si="69"/>
        <v>NEUTRAL</v>
      </c>
    </row>
    <row r="1115" spans="1:8" ht="13.5" x14ac:dyDescent="0.35">
      <c r="A1115" s="3">
        <v>43634</v>
      </c>
      <c r="B1115" s="2">
        <v>18.989999999999998</v>
      </c>
      <c r="C1115" s="2">
        <v>11.09</v>
      </c>
      <c r="D1115" s="2">
        <v>14936</v>
      </c>
      <c r="E1115" s="7">
        <f t="shared" si="68"/>
        <v>1153688</v>
      </c>
      <c r="F1115" s="7" t="str">
        <f t="shared" si="70"/>
        <v>Bullish</v>
      </c>
      <c r="G1115" s="7" t="str">
        <f t="shared" si="71"/>
        <v>Strong</v>
      </c>
      <c r="H1115" s="7" t="str">
        <f t="shared" si="69"/>
        <v>NEUTRAL</v>
      </c>
    </row>
    <row r="1116" spans="1:8" ht="13.5" x14ac:dyDescent="0.35">
      <c r="A1116" s="3">
        <v>43635</v>
      </c>
      <c r="B1116" s="2">
        <v>19.2</v>
      </c>
      <c r="C1116" s="2">
        <v>11.2126</v>
      </c>
      <c r="D1116" s="2">
        <v>11209</v>
      </c>
      <c r="E1116" s="7">
        <f t="shared" si="68"/>
        <v>1164897</v>
      </c>
      <c r="F1116" s="7" t="str">
        <f t="shared" si="70"/>
        <v>Bullish</v>
      </c>
      <c r="G1116" s="7" t="str">
        <f t="shared" si="71"/>
        <v>Strong</v>
      </c>
      <c r="H1116" s="7" t="str">
        <f t="shared" si="69"/>
        <v>NEUTRAL</v>
      </c>
    </row>
    <row r="1117" spans="1:8" ht="13.5" x14ac:dyDescent="0.35">
      <c r="A1117" s="3">
        <v>43636</v>
      </c>
      <c r="B1117" s="2">
        <v>18</v>
      </c>
      <c r="C1117" s="2">
        <v>11.221</v>
      </c>
      <c r="D1117" s="2">
        <v>3363</v>
      </c>
      <c r="E1117" s="7">
        <f t="shared" si="68"/>
        <v>1161534</v>
      </c>
      <c r="F1117" s="7" t="str">
        <f t="shared" si="70"/>
        <v>Bullish</v>
      </c>
      <c r="G1117" s="7" t="str">
        <f t="shared" si="71"/>
        <v>Strong</v>
      </c>
      <c r="H1117" s="7" t="str">
        <f t="shared" si="69"/>
        <v>BULLISH DIVERGENCE</v>
      </c>
    </row>
    <row r="1118" spans="1:8" ht="13.5" x14ac:dyDescent="0.35">
      <c r="A1118" s="3">
        <v>43637</v>
      </c>
      <c r="B1118" s="2">
        <v>17.46</v>
      </c>
      <c r="C1118" s="2">
        <v>10.8843</v>
      </c>
      <c r="D1118" s="2">
        <v>3046</v>
      </c>
      <c r="E1118" s="7">
        <f t="shared" si="68"/>
        <v>1158488</v>
      </c>
      <c r="F1118" s="7" t="str">
        <f t="shared" si="70"/>
        <v>Bullish</v>
      </c>
      <c r="G1118" s="7" t="str">
        <f t="shared" si="71"/>
        <v>Neutral</v>
      </c>
      <c r="H1118" s="7" t="str">
        <f t="shared" si="69"/>
        <v>BULLISH DIVERGENCE</v>
      </c>
    </row>
    <row r="1119" spans="1:8" ht="13.5" x14ac:dyDescent="0.35">
      <c r="A1119" s="3">
        <v>43640</v>
      </c>
      <c r="B1119" s="2">
        <v>17.5</v>
      </c>
      <c r="C1119" s="2">
        <v>10.9093</v>
      </c>
      <c r="D1119" s="2">
        <v>3471</v>
      </c>
      <c r="E1119" s="7">
        <f t="shared" si="68"/>
        <v>1161959</v>
      </c>
      <c r="F1119" s="7" t="str">
        <f t="shared" si="70"/>
        <v>Bearish</v>
      </c>
      <c r="G1119" s="7" t="str">
        <f t="shared" si="71"/>
        <v>Neutral</v>
      </c>
      <c r="H1119" s="7" t="str">
        <f t="shared" si="69"/>
        <v>CONFIRMED BEARISH</v>
      </c>
    </row>
    <row r="1120" spans="1:8" ht="13.5" x14ac:dyDescent="0.35">
      <c r="A1120" s="3">
        <v>43641</v>
      </c>
      <c r="B1120" s="2">
        <v>17.47</v>
      </c>
      <c r="C1120" s="2">
        <v>10.890599999999999</v>
      </c>
      <c r="D1120" s="2">
        <v>3090</v>
      </c>
      <c r="E1120" s="7">
        <f t="shared" si="68"/>
        <v>1158869</v>
      </c>
      <c r="F1120" s="7" t="str">
        <f t="shared" si="70"/>
        <v>Bullish</v>
      </c>
      <c r="G1120" s="7" t="str">
        <f t="shared" si="71"/>
        <v>Neutral</v>
      </c>
      <c r="H1120" s="7" t="str">
        <f t="shared" si="69"/>
        <v>BULLISH DIVERGENCE</v>
      </c>
    </row>
    <row r="1121" spans="1:8" ht="13.5" x14ac:dyDescent="0.35">
      <c r="A1121" s="3">
        <v>43642</v>
      </c>
      <c r="B1121" s="2">
        <v>17.5</v>
      </c>
      <c r="C1121" s="2">
        <v>10.9093</v>
      </c>
      <c r="D1121" s="2">
        <v>11434</v>
      </c>
      <c r="E1121" s="7">
        <f t="shared" si="68"/>
        <v>1170303</v>
      </c>
      <c r="F1121" s="7" t="str">
        <f t="shared" si="70"/>
        <v>Bullish</v>
      </c>
      <c r="G1121" s="7" t="str">
        <f t="shared" si="71"/>
        <v>Neutral</v>
      </c>
      <c r="H1121" s="7" t="str">
        <f t="shared" si="69"/>
        <v>BULLISH DIVERGENCE</v>
      </c>
    </row>
    <row r="1122" spans="1:8" ht="13.5" x14ac:dyDescent="0.35">
      <c r="A1122" s="3">
        <v>43643</v>
      </c>
      <c r="B1122" s="2">
        <v>16.72</v>
      </c>
      <c r="C1122" s="2">
        <v>10.423</v>
      </c>
      <c r="D1122" s="2">
        <v>18339</v>
      </c>
      <c r="E1122" s="7">
        <f t="shared" si="68"/>
        <v>1151964</v>
      </c>
      <c r="F1122" s="7" t="str">
        <f t="shared" si="70"/>
        <v>Bearish</v>
      </c>
      <c r="G1122" s="7" t="str">
        <f t="shared" si="71"/>
        <v>Neutral</v>
      </c>
      <c r="H1122" s="7" t="str">
        <f t="shared" si="69"/>
        <v>CONFIRMED BEARISH</v>
      </c>
    </row>
    <row r="1123" spans="1:8" ht="13.5" x14ac:dyDescent="0.35">
      <c r="A1123" s="3">
        <v>43644</v>
      </c>
      <c r="B1123" s="2">
        <v>17.3</v>
      </c>
      <c r="C1123" s="2">
        <v>10.784599999999999</v>
      </c>
      <c r="D1123" s="2">
        <v>4610</v>
      </c>
      <c r="E1123" s="7">
        <f t="shared" si="68"/>
        <v>1156574</v>
      </c>
      <c r="F1123" s="7" t="str">
        <f t="shared" si="70"/>
        <v>Bearish</v>
      </c>
      <c r="G1123" s="7" t="str">
        <f t="shared" si="71"/>
        <v>Neutral</v>
      </c>
      <c r="H1123" s="7" t="str">
        <f t="shared" si="69"/>
        <v>CONFIRMED BEARISH</v>
      </c>
    </row>
    <row r="1124" spans="1:8" ht="13.5" x14ac:dyDescent="0.35">
      <c r="A1124" s="3">
        <v>43647</v>
      </c>
      <c r="B1124" s="2">
        <v>16</v>
      </c>
      <c r="C1124" s="2">
        <v>11.0151</v>
      </c>
      <c r="D1124" s="2">
        <v>7582</v>
      </c>
      <c r="E1124" s="7">
        <f t="shared" si="68"/>
        <v>1148992</v>
      </c>
      <c r="F1124" s="7" t="str">
        <f t="shared" si="70"/>
        <v>Bearish</v>
      </c>
      <c r="G1124" s="7" t="str">
        <f t="shared" si="71"/>
        <v>Neutral</v>
      </c>
      <c r="H1124" s="7" t="str">
        <f t="shared" si="69"/>
        <v>CONFIRMED BEARISH</v>
      </c>
    </row>
    <row r="1125" spans="1:8" ht="13.5" x14ac:dyDescent="0.35">
      <c r="A1125" s="3">
        <v>43648</v>
      </c>
      <c r="B1125" s="2">
        <v>16</v>
      </c>
      <c r="C1125" s="2">
        <v>11.0151</v>
      </c>
      <c r="D1125" s="2">
        <v>4163</v>
      </c>
      <c r="E1125" s="7">
        <f t="shared" si="68"/>
        <v>1148992</v>
      </c>
      <c r="F1125" s="7" t="str">
        <f t="shared" si="70"/>
        <v>Bearish</v>
      </c>
      <c r="G1125" s="7" t="str">
        <f t="shared" si="71"/>
        <v>Neutral</v>
      </c>
      <c r="H1125" s="7" t="str">
        <f t="shared" si="69"/>
        <v>CONFIRMED BEARISH</v>
      </c>
    </row>
    <row r="1126" spans="1:8" ht="13.5" x14ac:dyDescent="0.35">
      <c r="A1126" s="3">
        <v>43649</v>
      </c>
      <c r="B1126" s="2">
        <v>15.85</v>
      </c>
      <c r="C1126" s="2">
        <v>10.911899999999999</v>
      </c>
      <c r="D1126" s="2">
        <v>806</v>
      </c>
      <c r="E1126" s="7">
        <f t="shared" si="68"/>
        <v>1148186</v>
      </c>
      <c r="F1126" s="7" t="str">
        <f t="shared" si="70"/>
        <v>Bearish</v>
      </c>
      <c r="G1126" s="7" t="str">
        <f t="shared" si="71"/>
        <v>Neutral</v>
      </c>
      <c r="H1126" s="7" t="str">
        <f t="shared" si="69"/>
        <v>CONFIRMED BEARISH</v>
      </c>
    </row>
    <row r="1127" spans="1:8" ht="13.5" x14ac:dyDescent="0.35">
      <c r="A1127" s="3">
        <v>43650</v>
      </c>
      <c r="B1127" s="2">
        <v>15.95</v>
      </c>
      <c r="C1127" s="2">
        <v>10.980700000000001</v>
      </c>
      <c r="D1127" s="2">
        <v>109</v>
      </c>
      <c r="E1127" s="7">
        <f t="shared" si="68"/>
        <v>1148295</v>
      </c>
      <c r="F1127" s="7" t="str">
        <f t="shared" si="70"/>
        <v>Bearish</v>
      </c>
      <c r="G1127" s="7" t="str">
        <f t="shared" si="71"/>
        <v>Neutral</v>
      </c>
      <c r="H1127" s="7" t="str">
        <f t="shared" si="69"/>
        <v>CONFIRMED BEARISH</v>
      </c>
    </row>
    <row r="1128" spans="1:8" ht="13.5" x14ac:dyDescent="0.35">
      <c r="A1128" s="3">
        <v>43651</v>
      </c>
      <c r="B1128" s="2">
        <v>15.8</v>
      </c>
      <c r="C1128" s="2">
        <v>10.8774</v>
      </c>
      <c r="D1128" s="2">
        <v>1310</v>
      </c>
      <c r="E1128" s="7">
        <f t="shared" si="68"/>
        <v>1146985</v>
      </c>
      <c r="F1128" s="7" t="str">
        <f t="shared" si="70"/>
        <v>Bearish</v>
      </c>
      <c r="G1128" s="7" t="str">
        <f t="shared" si="71"/>
        <v>Neutral</v>
      </c>
      <c r="H1128" s="7" t="str">
        <f t="shared" si="69"/>
        <v>CONFIRMED BEARISH</v>
      </c>
    </row>
    <row r="1129" spans="1:8" ht="13.5" x14ac:dyDescent="0.35">
      <c r="A1129" s="3">
        <v>43654</v>
      </c>
      <c r="B1129" s="2">
        <v>16.18</v>
      </c>
      <c r="C1129" s="2">
        <v>11.138999999999999</v>
      </c>
      <c r="D1129" s="2">
        <v>5094</v>
      </c>
      <c r="E1129" s="7">
        <f t="shared" si="68"/>
        <v>1152079</v>
      </c>
      <c r="F1129" s="7" t="str">
        <f t="shared" si="70"/>
        <v>Bullish</v>
      </c>
      <c r="G1129" s="7" t="str">
        <f t="shared" si="71"/>
        <v>Neutral</v>
      </c>
      <c r="H1129" s="7" t="str">
        <f t="shared" si="69"/>
        <v>NEUTRAL</v>
      </c>
    </row>
    <row r="1130" spans="1:8" ht="13.5" x14ac:dyDescent="0.35">
      <c r="A1130" s="3">
        <v>43655</v>
      </c>
      <c r="B1130" s="2">
        <v>16.7</v>
      </c>
      <c r="C1130" s="2">
        <v>11.497</v>
      </c>
      <c r="D1130" s="2">
        <v>20654</v>
      </c>
      <c r="E1130" s="7">
        <f t="shared" si="68"/>
        <v>1172733</v>
      </c>
      <c r="F1130" s="7" t="str">
        <f t="shared" si="70"/>
        <v>Bullish</v>
      </c>
      <c r="G1130" s="7" t="str">
        <f t="shared" si="71"/>
        <v>Strong</v>
      </c>
      <c r="H1130" s="7" t="str">
        <f t="shared" si="69"/>
        <v>NEUTRAL</v>
      </c>
    </row>
    <row r="1131" spans="1:8" ht="13.5" x14ac:dyDescent="0.35">
      <c r="A1131" s="3">
        <v>43656</v>
      </c>
      <c r="B1131" s="2">
        <v>17</v>
      </c>
      <c r="C1131" s="2">
        <v>11.7036</v>
      </c>
      <c r="D1131" s="2">
        <v>24663</v>
      </c>
      <c r="E1131" s="7">
        <f t="shared" si="68"/>
        <v>1197396</v>
      </c>
      <c r="F1131" s="7" t="str">
        <f t="shared" si="70"/>
        <v>Bullish</v>
      </c>
      <c r="G1131" s="7" t="str">
        <f t="shared" si="71"/>
        <v>Strong</v>
      </c>
      <c r="H1131" s="7" t="str">
        <f t="shared" si="69"/>
        <v>NEUTRAL</v>
      </c>
    </row>
    <row r="1132" spans="1:8" ht="13.5" x14ac:dyDescent="0.35">
      <c r="A1132" s="3">
        <v>43657</v>
      </c>
      <c r="B1132" s="2">
        <v>16.510000000000002</v>
      </c>
      <c r="C1132" s="2">
        <v>11.366199999999999</v>
      </c>
      <c r="D1132" s="2">
        <v>10231</v>
      </c>
      <c r="E1132" s="7">
        <f t="shared" si="68"/>
        <v>1187165</v>
      </c>
      <c r="F1132" s="7" t="str">
        <f t="shared" si="70"/>
        <v>Bullish</v>
      </c>
      <c r="G1132" s="7" t="str">
        <f t="shared" si="71"/>
        <v>Strong</v>
      </c>
      <c r="H1132" s="7" t="str">
        <f t="shared" si="69"/>
        <v>NEUTRAL</v>
      </c>
    </row>
    <row r="1133" spans="1:8" ht="13.5" x14ac:dyDescent="0.35">
      <c r="A1133" s="3">
        <v>43658</v>
      </c>
      <c r="B1133" s="2">
        <v>16.5</v>
      </c>
      <c r="C1133" s="2">
        <v>11.359299999999999</v>
      </c>
      <c r="D1133" s="2">
        <v>6446</v>
      </c>
      <c r="E1133" s="7">
        <f t="shared" si="68"/>
        <v>1180719</v>
      </c>
      <c r="F1133" s="7" t="str">
        <f t="shared" si="70"/>
        <v>Bullish</v>
      </c>
      <c r="G1133" s="7" t="str">
        <f t="shared" si="71"/>
        <v>Strong</v>
      </c>
      <c r="H1133" s="7" t="str">
        <f t="shared" si="69"/>
        <v>NEUTRAL</v>
      </c>
    </row>
    <row r="1134" spans="1:8" ht="13.5" x14ac:dyDescent="0.35">
      <c r="A1134" s="3">
        <v>43661</v>
      </c>
      <c r="B1134" s="2">
        <v>16.5</v>
      </c>
      <c r="C1134" s="2">
        <v>11.359299999999999</v>
      </c>
      <c r="D1134" s="2">
        <v>631</v>
      </c>
      <c r="E1134" s="7">
        <f t="shared" si="68"/>
        <v>1180719</v>
      </c>
      <c r="F1134" s="7" t="str">
        <f t="shared" si="70"/>
        <v>Bullish</v>
      </c>
      <c r="G1134" s="7" t="str">
        <f t="shared" si="71"/>
        <v>Strong</v>
      </c>
      <c r="H1134" s="7" t="str">
        <f t="shared" si="69"/>
        <v>NEUTRAL</v>
      </c>
    </row>
    <row r="1135" spans="1:8" ht="13.5" x14ac:dyDescent="0.35">
      <c r="A1135" s="3">
        <v>43662</v>
      </c>
      <c r="B1135" s="2">
        <v>16.25</v>
      </c>
      <c r="C1135" s="2">
        <v>11.187200000000001</v>
      </c>
      <c r="D1135" s="2">
        <v>6043</v>
      </c>
      <c r="E1135" s="7">
        <f t="shared" si="68"/>
        <v>1174676</v>
      </c>
      <c r="F1135" s="7" t="str">
        <f t="shared" si="70"/>
        <v>Bullish</v>
      </c>
      <c r="G1135" s="7" t="str">
        <f t="shared" si="71"/>
        <v>Neutral</v>
      </c>
      <c r="H1135" s="7" t="str">
        <f t="shared" si="69"/>
        <v>BULLISH DIVERGENCE</v>
      </c>
    </row>
    <row r="1136" spans="1:8" ht="13.5" x14ac:dyDescent="0.35">
      <c r="A1136" s="3">
        <v>43663</v>
      </c>
      <c r="B1136" s="2">
        <v>16.18</v>
      </c>
      <c r="C1136" s="2">
        <v>11.138999999999999</v>
      </c>
      <c r="D1136" s="2">
        <v>2786</v>
      </c>
      <c r="E1136" s="7">
        <f t="shared" si="68"/>
        <v>1171890</v>
      </c>
      <c r="F1136" s="7" t="str">
        <f t="shared" si="70"/>
        <v>Bearish</v>
      </c>
      <c r="G1136" s="7" t="str">
        <f t="shared" si="71"/>
        <v>Weak</v>
      </c>
      <c r="H1136" s="7" t="str">
        <f t="shared" si="69"/>
        <v>CONFIRMED BEARISH</v>
      </c>
    </row>
    <row r="1137" spans="1:8" ht="13.5" x14ac:dyDescent="0.35">
      <c r="A1137" s="3">
        <v>43664</v>
      </c>
      <c r="B1137" s="2">
        <v>16.22</v>
      </c>
      <c r="C1137" s="2">
        <v>11.166600000000001</v>
      </c>
      <c r="D1137" s="2">
        <v>3990</v>
      </c>
      <c r="E1137" s="7">
        <f t="shared" si="68"/>
        <v>1175880</v>
      </c>
      <c r="F1137" s="7" t="str">
        <f t="shared" si="70"/>
        <v>Bearish</v>
      </c>
      <c r="G1137" s="7" t="str">
        <f t="shared" si="71"/>
        <v>Neutral</v>
      </c>
      <c r="H1137" s="7" t="str">
        <f t="shared" si="69"/>
        <v>CONFIRMED BEARISH</v>
      </c>
    </row>
    <row r="1138" spans="1:8" ht="13.5" x14ac:dyDescent="0.35">
      <c r="A1138" s="3">
        <v>43665</v>
      </c>
      <c r="B1138" s="2">
        <v>16</v>
      </c>
      <c r="C1138" s="2">
        <v>11.0151</v>
      </c>
      <c r="D1138" s="2">
        <v>2963</v>
      </c>
      <c r="E1138" s="7">
        <f t="shared" si="68"/>
        <v>1172917</v>
      </c>
      <c r="F1138" s="7" t="str">
        <f t="shared" si="70"/>
        <v>Bearish</v>
      </c>
      <c r="G1138" s="7" t="str">
        <f t="shared" si="71"/>
        <v>Neutral</v>
      </c>
      <c r="H1138" s="7" t="str">
        <f t="shared" si="69"/>
        <v>CONFIRMED BEARISH</v>
      </c>
    </row>
    <row r="1139" spans="1:8" ht="13.5" x14ac:dyDescent="0.35">
      <c r="A1139" s="3">
        <v>43668</v>
      </c>
      <c r="B1139" s="2">
        <v>16</v>
      </c>
      <c r="C1139" s="2">
        <v>11.0151</v>
      </c>
      <c r="D1139" s="2">
        <v>2177</v>
      </c>
      <c r="E1139" s="7">
        <f t="shared" si="68"/>
        <v>1172917</v>
      </c>
      <c r="F1139" s="7" t="str">
        <f t="shared" si="70"/>
        <v>Bearish</v>
      </c>
      <c r="G1139" s="7" t="str">
        <f t="shared" si="71"/>
        <v>Neutral</v>
      </c>
      <c r="H1139" s="7" t="str">
        <f t="shared" si="69"/>
        <v>CONFIRMED BEARISH</v>
      </c>
    </row>
    <row r="1140" spans="1:8" ht="13.5" x14ac:dyDescent="0.35">
      <c r="A1140" s="3">
        <v>43669</v>
      </c>
      <c r="B1140" s="2">
        <v>15.97</v>
      </c>
      <c r="C1140" s="2">
        <v>10.9945</v>
      </c>
      <c r="D1140" s="2">
        <v>2128</v>
      </c>
      <c r="E1140" s="7">
        <f t="shared" si="68"/>
        <v>1170789</v>
      </c>
      <c r="F1140" s="7" t="str">
        <f t="shared" si="70"/>
        <v>Bearish</v>
      </c>
      <c r="G1140" s="7" t="str">
        <f t="shared" si="71"/>
        <v>Neutral</v>
      </c>
      <c r="H1140" s="7" t="str">
        <f t="shared" si="69"/>
        <v>CONFIRMED BEARISH</v>
      </c>
    </row>
    <row r="1141" spans="1:8" ht="13.5" x14ac:dyDescent="0.35">
      <c r="A1141" s="3">
        <v>43670</v>
      </c>
      <c r="B1141" s="2">
        <v>15.75</v>
      </c>
      <c r="C1141" s="2">
        <v>10.843</v>
      </c>
      <c r="D1141" s="2">
        <v>1005</v>
      </c>
      <c r="E1141" s="7">
        <f t="shared" si="68"/>
        <v>1169784</v>
      </c>
      <c r="F1141" s="7" t="str">
        <f t="shared" si="70"/>
        <v>Bearish</v>
      </c>
      <c r="G1141" s="7" t="str">
        <f t="shared" si="71"/>
        <v>Neutral</v>
      </c>
      <c r="H1141" s="7" t="str">
        <f t="shared" si="69"/>
        <v>CONFIRMED BEARISH</v>
      </c>
    </row>
    <row r="1142" spans="1:8" ht="13.5" x14ac:dyDescent="0.35">
      <c r="A1142" s="3">
        <v>43672</v>
      </c>
      <c r="B1142" s="2">
        <v>16</v>
      </c>
      <c r="C1142" s="2">
        <v>11.0151</v>
      </c>
      <c r="D1142" s="2">
        <v>518</v>
      </c>
      <c r="E1142" s="7">
        <f t="shared" si="68"/>
        <v>1170302</v>
      </c>
      <c r="F1142" s="7" t="str">
        <f t="shared" si="70"/>
        <v>Bearish</v>
      </c>
      <c r="G1142" s="7" t="str">
        <f t="shared" si="71"/>
        <v>Neutral</v>
      </c>
      <c r="H1142" s="7" t="str">
        <f t="shared" si="69"/>
        <v>CONFIRMED BEARISH</v>
      </c>
    </row>
    <row r="1143" spans="1:8" ht="13.5" x14ac:dyDescent="0.35">
      <c r="A1143" s="3">
        <v>43675</v>
      </c>
      <c r="B1143" s="2">
        <v>15.76</v>
      </c>
      <c r="C1143" s="2">
        <v>10.8499</v>
      </c>
      <c r="D1143" s="2">
        <v>1602</v>
      </c>
      <c r="E1143" s="7">
        <f t="shared" si="68"/>
        <v>1168700</v>
      </c>
      <c r="F1143" s="7" t="str">
        <f t="shared" si="70"/>
        <v>Bearish</v>
      </c>
      <c r="G1143" s="7" t="str">
        <f t="shared" si="71"/>
        <v>Neutral</v>
      </c>
      <c r="H1143" s="7" t="str">
        <f t="shared" si="69"/>
        <v>CONFIRMED BEARISH</v>
      </c>
    </row>
    <row r="1144" spans="1:8" ht="13.5" x14ac:dyDescent="0.35">
      <c r="A1144" s="3">
        <v>43676</v>
      </c>
      <c r="B1144" s="2">
        <v>15.5</v>
      </c>
      <c r="C1144" s="2">
        <v>10.6709</v>
      </c>
      <c r="D1144" s="2">
        <v>1863</v>
      </c>
      <c r="E1144" s="7">
        <f t="shared" si="68"/>
        <v>1166837</v>
      </c>
      <c r="F1144" s="7" t="str">
        <f t="shared" si="70"/>
        <v>Bearish</v>
      </c>
      <c r="G1144" s="7" t="str">
        <f t="shared" si="71"/>
        <v>Neutral</v>
      </c>
      <c r="H1144" s="7" t="str">
        <f t="shared" si="69"/>
        <v>CONFIRMED BEARISH</v>
      </c>
    </row>
    <row r="1145" spans="1:8" ht="13.5" x14ac:dyDescent="0.35">
      <c r="A1145" s="3">
        <v>43677</v>
      </c>
      <c r="B1145" s="2">
        <v>15.38</v>
      </c>
      <c r="C1145" s="2">
        <v>10.5883</v>
      </c>
      <c r="D1145" s="2">
        <v>4683</v>
      </c>
      <c r="E1145" s="7">
        <f t="shared" si="68"/>
        <v>1162154</v>
      </c>
      <c r="F1145" s="7" t="str">
        <f t="shared" si="70"/>
        <v>Bearish</v>
      </c>
      <c r="G1145" s="7" t="str">
        <f t="shared" si="71"/>
        <v>Neutral</v>
      </c>
      <c r="H1145" s="7" t="str">
        <f t="shared" si="69"/>
        <v>CONFIRMED BEARISH</v>
      </c>
    </row>
    <row r="1146" spans="1:8" ht="13.5" x14ac:dyDescent="0.35">
      <c r="A1146" s="3">
        <v>43678</v>
      </c>
      <c r="B1146" s="2">
        <v>15.5</v>
      </c>
      <c r="C1146" s="2">
        <v>10.6709</v>
      </c>
      <c r="D1146" s="2">
        <v>1315</v>
      </c>
      <c r="E1146" s="7">
        <f t="shared" si="68"/>
        <v>1163469</v>
      </c>
      <c r="F1146" s="7" t="str">
        <f t="shared" si="70"/>
        <v>Bearish</v>
      </c>
      <c r="G1146" s="7" t="str">
        <f t="shared" si="71"/>
        <v>Neutral</v>
      </c>
      <c r="H1146" s="7" t="str">
        <f t="shared" si="69"/>
        <v>CONFIRMED BEARISH</v>
      </c>
    </row>
    <row r="1147" spans="1:8" ht="13.5" x14ac:dyDescent="0.35">
      <c r="A1147" s="3">
        <v>43679</v>
      </c>
      <c r="B1147" s="2">
        <v>15.38</v>
      </c>
      <c r="C1147" s="2">
        <v>10.5883</v>
      </c>
      <c r="D1147" s="2">
        <v>1323</v>
      </c>
      <c r="E1147" s="7">
        <f t="shared" si="68"/>
        <v>1162146</v>
      </c>
      <c r="F1147" s="7" t="str">
        <f t="shared" si="70"/>
        <v>Bearish</v>
      </c>
      <c r="G1147" s="7" t="str">
        <f t="shared" si="71"/>
        <v>Neutral</v>
      </c>
      <c r="H1147" s="7" t="str">
        <f t="shared" si="69"/>
        <v>CONFIRMED BEARISH</v>
      </c>
    </row>
    <row r="1148" spans="1:8" ht="13.5" x14ac:dyDescent="0.35">
      <c r="A1148" s="3">
        <v>43682</v>
      </c>
      <c r="B1148" s="2">
        <v>15.38</v>
      </c>
      <c r="C1148" s="2">
        <v>10.5883</v>
      </c>
      <c r="D1148" s="2">
        <v>5323</v>
      </c>
      <c r="E1148" s="7">
        <f t="shared" si="68"/>
        <v>1162146</v>
      </c>
      <c r="F1148" s="7" t="str">
        <f t="shared" si="70"/>
        <v>Bearish</v>
      </c>
      <c r="G1148" s="7" t="str">
        <f t="shared" si="71"/>
        <v>Neutral</v>
      </c>
      <c r="H1148" s="7" t="str">
        <f t="shared" si="69"/>
        <v>CONFIRMED BEARISH</v>
      </c>
    </row>
    <row r="1149" spans="1:8" ht="13.5" x14ac:dyDescent="0.35">
      <c r="A1149" s="3">
        <v>43683</v>
      </c>
      <c r="B1149" s="2">
        <v>15</v>
      </c>
      <c r="C1149" s="2">
        <v>10.326700000000001</v>
      </c>
      <c r="D1149" s="2">
        <v>11810</v>
      </c>
      <c r="E1149" s="7">
        <f t="shared" si="68"/>
        <v>1150336</v>
      </c>
      <c r="F1149" s="7" t="str">
        <f t="shared" si="70"/>
        <v>Bearish</v>
      </c>
      <c r="G1149" s="7" t="str">
        <f t="shared" si="71"/>
        <v>Neutral</v>
      </c>
      <c r="H1149" s="7" t="str">
        <f t="shared" si="69"/>
        <v>CONFIRMED BEARISH</v>
      </c>
    </row>
    <row r="1150" spans="1:8" ht="13.5" x14ac:dyDescent="0.35">
      <c r="A1150" s="3">
        <v>43684</v>
      </c>
      <c r="B1150" s="2">
        <v>15.2</v>
      </c>
      <c r="C1150" s="2">
        <v>10.464399999999999</v>
      </c>
      <c r="D1150" s="2">
        <v>10036</v>
      </c>
      <c r="E1150" s="7">
        <f t="shared" si="68"/>
        <v>1160372</v>
      </c>
      <c r="F1150" s="7" t="str">
        <f t="shared" si="70"/>
        <v>Bearish</v>
      </c>
      <c r="G1150" s="7" t="str">
        <f t="shared" si="71"/>
        <v>Neutral</v>
      </c>
      <c r="H1150" s="7" t="str">
        <f t="shared" si="69"/>
        <v>CONFIRMED BEARISH</v>
      </c>
    </row>
    <row r="1151" spans="1:8" ht="13.5" x14ac:dyDescent="0.35">
      <c r="A1151" s="3">
        <v>43685</v>
      </c>
      <c r="B1151" s="2">
        <v>15.2</v>
      </c>
      <c r="C1151" s="2">
        <v>10.464399999999999</v>
      </c>
      <c r="D1151" s="2">
        <v>322</v>
      </c>
      <c r="E1151" s="7">
        <f t="shared" si="68"/>
        <v>1160372</v>
      </c>
      <c r="F1151" s="7" t="str">
        <f t="shared" si="70"/>
        <v>Bearish</v>
      </c>
      <c r="G1151" s="7" t="str">
        <f t="shared" si="71"/>
        <v>Neutral</v>
      </c>
      <c r="H1151" s="7" t="str">
        <f t="shared" si="69"/>
        <v>CONFIRMED BEARISH</v>
      </c>
    </row>
    <row r="1152" spans="1:8" ht="13.5" x14ac:dyDescent="0.35">
      <c r="A1152" s="3">
        <v>43686</v>
      </c>
      <c r="B1152" s="2">
        <v>15.29</v>
      </c>
      <c r="C1152" s="2">
        <v>10.526300000000001</v>
      </c>
      <c r="D1152" s="2">
        <v>248</v>
      </c>
      <c r="E1152" s="7">
        <f t="shared" si="68"/>
        <v>1160620</v>
      </c>
      <c r="F1152" s="7" t="str">
        <f t="shared" si="70"/>
        <v>Bearish</v>
      </c>
      <c r="G1152" s="7" t="str">
        <f t="shared" si="71"/>
        <v>Neutral</v>
      </c>
      <c r="H1152" s="7" t="str">
        <f t="shared" si="69"/>
        <v>CONFIRMED BEARISH</v>
      </c>
    </row>
    <row r="1153" spans="1:8" ht="13.5" x14ac:dyDescent="0.35">
      <c r="A1153" s="3">
        <v>43691</v>
      </c>
      <c r="B1153" s="2">
        <v>15.39</v>
      </c>
      <c r="C1153" s="2">
        <v>10.5952</v>
      </c>
      <c r="D1153" s="2">
        <v>1898</v>
      </c>
      <c r="E1153" s="7">
        <f t="shared" si="68"/>
        <v>1162518</v>
      </c>
      <c r="F1153" s="7" t="str">
        <f t="shared" si="70"/>
        <v>Bullish</v>
      </c>
      <c r="G1153" s="7" t="str">
        <f t="shared" si="71"/>
        <v>Neutral</v>
      </c>
      <c r="H1153" s="7" t="str">
        <f t="shared" si="69"/>
        <v>NEUTRAL</v>
      </c>
    </row>
    <row r="1154" spans="1:8" ht="13.5" x14ac:dyDescent="0.35">
      <c r="A1154" s="3">
        <v>43692</v>
      </c>
      <c r="B1154" s="2">
        <v>15.43</v>
      </c>
      <c r="C1154" s="2">
        <v>10.6227</v>
      </c>
      <c r="D1154" s="2">
        <v>325</v>
      </c>
      <c r="E1154" s="7">
        <f t="shared" si="68"/>
        <v>1162843</v>
      </c>
      <c r="F1154" s="7" t="str">
        <f t="shared" si="70"/>
        <v>Bullish</v>
      </c>
      <c r="G1154" s="7" t="str">
        <f t="shared" si="71"/>
        <v>Neutral</v>
      </c>
      <c r="H1154" s="7" t="str">
        <f t="shared" si="69"/>
        <v>NEUTRAL</v>
      </c>
    </row>
    <row r="1155" spans="1:8" ht="13.5" x14ac:dyDescent="0.35">
      <c r="A1155" s="3">
        <v>43693</v>
      </c>
      <c r="B1155" s="2">
        <v>15.38</v>
      </c>
      <c r="C1155" s="2">
        <v>10.5883</v>
      </c>
      <c r="D1155" s="2">
        <v>763</v>
      </c>
      <c r="E1155" s="7">
        <f t="shared" si="68"/>
        <v>1162080</v>
      </c>
      <c r="F1155" s="7" t="str">
        <f t="shared" si="70"/>
        <v>Bullish</v>
      </c>
      <c r="G1155" s="7" t="str">
        <f t="shared" si="71"/>
        <v>Neutral</v>
      </c>
      <c r="H1155" s="7" t="str">
        <f t="shared" si="69"/>
        <v>NEUTRAL</v>
      </c>
    </row>
    <row r="1156" spans="1:8" ht="13.5" x14ac:dyDescent="0.35">
      <c r="A1156" s="3">
        <v>43696</v>
      </c>
      <c r="B1156" s="2">
        <v>15.39</v>
      </c>
      <c r="C1156" s="2">
        <v>10.5952</v>
      </c>
      <c r="D1156" s="2">
        <v>172</v>
      </c>
      <c r="E1156" s="7">
        <f t="shared" ref="E1156:E1219" si="72">IF(B1156&gt;B1155,E1155+D1156,IF(B1156&lt;B1155,E1155-D1156,E1155))</f>
        <v>1162252</v>
      </c>
      <c r="F1156" s="7" t="str">
        <f t="shared" si="70"/>
        <v>Bullish</v>
      </c>
      <c r="G1156" s="7" t="str">
        <f t="shared" si="71"/>
        <v>Neutral</v>
      </c>
      <c r="H1156" s="7" t="str">
        <f t="shared" si="69"/>
        <v>NEUTRAL</v>
      </c>
    </row>
    <row r="1157" spans="1:8" ht="13.5" x14ac:dyDescent="0.35">
      <c r="A1157" s="3">
        <v>43697</v>
      </c>
      <c r="B1157" s="2">
        <v>15.33</v>
      </c>
      <c r="C1157" s="2">
        <v>10.553900000000001</v>
      </c>
      <c r="D1157" s="2">
        <v>1514</v>
      </c>
      <c r="E1157" s="7">
        <f t="shared" si="72"/>
        <v>1160738</v>
      </c>
      <c r="F1157" s="7" t="str">
        <f t="shared" si="70"/>
        <v>Bullish</v>
      </c>
      <c r="G1157" s="7" t="str">
        <f t="shared" si="71"/>
        <v>Neutral</v>
      </c>
      <c r="H1157" s="7" t="str">
        <f t="shared" si="69"/>
        <v>NEUTRAL</v>
      </c>
    </row>
    <row r="1158" spans="1:8" ht="13.5" x14ac:dyDescent="0.35">
      <c r="A1158" s="3">
        <v>43698</v>
      </c>
      <c r="B1158" s="2">
        <v>15.3</v>
      </c>
      <c r="C1158" s="2">
        <v>10.533200000000001</v>
      </c>
      <c r="D1158" s="2">
        <v>800</v>
      </c>
      <c r="E1158" s="7">
        <f t="shared" si="72"/>
        <v>1159938</v>
      </c>
      <c r="F1158" s="7" t="str">
        <f t="shared" si="70"/>
        <v>Bearish</v>
      </c>
      <c r="G1158" s="7" t="str">
        <f t="shared" si="71"/>
        <v>Neutral</v>
      </c>
      <c r="H1158" s="7" t="str">
        <f t="shared" si="69"/>
        <v>CONFIRMED BEARISH</v>
      </c>
    </row>
    <row r="1159" spans="1:8" ht="13.5" x14ac:dyDescent="0.35">
      <c r="A1159" s="3">
        <v>43699</v>
      </c>
      <c r="B1159" s="2">
        <v>15.55</v>
      </c>
      <c r="C1159" s="2">
        <v>10.705299999999999</v>
      </c>
      <c r="D1159" s="2">
        <v>9313</v>
      </c>
      <c r="E1159" s="7">
        <f t="shared" si="72"/>
        <v>1169251</v>
      </c>
      <c r="F1159" s="7" t="str">
        <f t="shared" si="70"/>
        <v>Bullish</v>
      </c>
      <c r="G1159" s="7" t="str">
        <f t="shared" si="71"/>
        <v>Neutral</v>
      </c>
      <c r="H1159" s="7" t="str">
        <f t="shared" ref="H1159:H1222" si="73">IF(AND(B1159&gt;E1154,E1159&gt;E1154),"CONFIRMED BULLISH", IF(AND(B1159&lt;B1154,E1159&lt;E1154),"CONFIRMED BEARISH", IF(AND(B1159&gt;B1154,E1159&lt;E1154),"BEARISH DIVERGENCE",IF(AND(B1159&lt;B1154,E1159&gt;E1154),"BULLISH DIVERGENCE","NEUTRAL"))))</f>
        <v>NEUTRAL</v>
      </c>
    </row>
    <row r="1160" spans="1:8" ht="13.5" x14ac:dyDescent="0.35">
      <c r="A1160" s="3">
        <v>43700</v>
      </c>
      <c r="B1160" s="2">
        <v>15.65</v>
      </c>
      <c r="C1160" s="2">
        <v>10.7742</v>
      </c>
      <c r="D1160" s="2">
        <v>1982</v>
      </c>
      <c r="E1160" s="7">
        <f t="shared" si="72"/>
        <v>1171233</v>
      </c>
      <c r="F1160" s="7" t="str">
        <f t="shared" ref="F1160:F1223" si="74">IF(E1160&gt;E1155,"Bullish",IF(E1160&lt;E1155,"Bearish","Neutral"))</f>
        <v>Bullish</v>
      </c>
      <c r="G1160" s="7" t="str">
        <f t="shared" ref="G1160:G1223" si="75">IF((E1160-E1155)/E1155&gt;0.02,"Strong",IF((E1160-E1155)/E1155&lt;-0.02,"Weak","Neutral"))</f>
        <v>Neutral</v>
      </c>
      <c r="H1160" s="7" t="str">
        <f t="shared" si="73"/>
        <v>NEUTRAL</v>
      </c>
    </row>
    <row r="1161" spans="1:8" ht="13.5" x14ac:dyDescent="0.35">
      <c r="A1161" s="3">
        <v>43703</v>
      </c>
      <c r="B1161" s="2">
        <v>15.6</v>
      </c>
      <c r="C1161" s="2">
        <v>10.739699999999999</v>
      </c>
      <c r="D1161" s="2">
        <v>830</v>
      </c>
      <c r="E1161" s="7">
        <f t="shared" si="72"/>
        <v>1170403</v>
      </c>
      <c r="F1161" s="7" t="str">
        <f t="shared" si="74"/>
        <v>Bullish</v>
      </c>
      <c r="G1161" s="7" t="str">
        <f t="shared" si="75"/>
        <v>Neutral</v>
      </c>
      <c r="H1161" s="7" t="str">
        <f t="shared" si="73"/>
        <v>NEUTRAL</v>
      </c>
    </row>
    <row r="1162" spans="1:8" ht="13.5" x14ac:dyDescent="0.35">
      <c r="A1162" s="3">
        <v>43704</v>
      </c>
      <c r="B1162" s="2">
        <v>15.13</v>
      </c>
      <c r="C1162" s="2">
        <v>10.4162</v>
      </c>
      <c r="D1162" s="2">
        <v>1988</v>
      </c>
      <c r="E1162" s="7">
        <f t="shared" si="72"/>
        <v>1168415</v>
      </c>
      <c r="F1162" s="7" t="str">
        <f t="shared" si="74"/>
        <v>Bullish</v>
      </c>
      <c r="G1162" s="7" t="str">
        <f t="shared" si="75"/>
        <v>Neutral</v>
      </c>
      <c r="H1162" s="7" t="str">
        <f t="shared" si="73"/>
        <v>BULLISH DIVERGENCE</v>
      </c>
    </row>
    <row r="1163" spans="1:8" ht="13.5" x14ac:dyDescent="0.35">
      <c r="A1163" s="3">
        <v>43705</v>
      </c>
      <c r="B1163" s="2">
        <v>15.13</v>
      </c>
      <c r="C1163" s="2">
        <v>10.4162</v>
      </c>
      <c r="D1163" s="2">
        <v>2408</v>
      </c>
      <c r="E1163" s="7">
        <f t="shared" si="72"/>
        <v>1168415</v>
      </c>
      <c r="F1163" s="7" t="str">
        <f t="shared" si="74"/>
        <v>Bullish</v>
      </c>
      <c r="G1163" s="7" t="str">
        <f t="shared" si="75"/>
        <v>Neutral</v>
      </c>
      <c r="H1163" s="7" t="str">
        <f t="shared" si="73"/>
        <v>BULLISH DIVERGENCE</v>
      </c>
    </row>
    <row r="1164" spans="1:8" ht="13.5" x14ac:dyDescent="0.35">
      <c r="A1164" s="3">
        <v>43706</v>
      </c>
      <c r="B1164" s="2">
        <v>15.2</v>
      </c>
      <c r="C1164" s="2">
        <v>10.464399999999999</v>
      </c>
      <c r="D1164" s="2">
        <v>3236</v>
      </c>
      <c r="E1164" s="7">
        <f t="shared" si="72"/>
        <v>1171651</v>
      </c>
      <c r="F1164" s="7" t="str">
        <f t="shared" si="74"/>
        <v>Bullish</v>
      </c>
      <c r="G1164" s="7" t="str">
        <f t="shared" si="75"/>
        <v>Neutral</v>
      </c>
      <c r="H1164" s="7" t="str">
        <f t="shared" si="73"/>
        <v>BULLISH DIVERGENCE</v>
      </c>
    </row>
    <row r="1165" spans="1:8" ht="13.5" x14ac:dyDescent="0.35">
      <c r="A1165" s="3">
        <v>43707</v>
      </c>
      <c r="B1165" s="2">
        <v>15.03</v>
      </c>
      <c r="C1165" s="2">
        <v>10.347300000000001</v>
      </c>
      <c r="D1165" s="2">
        <v>2155</v>
      </c>
      <c r="E1165" s="7">
        <f t="shared" si="72"/>
        <v>1169496</v>
      </c>
      <c r="F1165" s="7" t="str">
        <f t="shared" si="74"/>
        <v>Bearish</v>
      </c>
      <c r="G1165" s="7" t="str">
        <f t="shared" si="75"/>
        <v>Neutral</v>
      </c>
      <c r="H1165" s="7" t="str">
        <f t="shared" si="73"/>
        <v>CONFIRMED BEARISH</v>
      </c>
    </row>
    <row r="1166" spans="1:8" ht="13.5" x14ac:dyDescent="0.35">
      <c r="A1166" s="3">
        <v>43710</v>
      </c>
      <c r="B1166" s="2">
        <v>15.19</v>
      </c>
      <c r="C1166" s="2">
        <v>10.4575</v>
      </c>
      <c r="D1166" s="2">
        <v>1244</v>
      </c>
      <c r="E1166" s="7">
        <f t="shared" si="72"/>
        <v>1170740</v>
      </c>
      <c r="F1166" s="7" t="str">
        <f t="shared" si="74"/>
        <v>Bullish</v>
      </c>
      <c r="G1166" s="7" t="str">
        <f t="shared" si="75"/>
        <v>Neutral</v>
      </c>
      <c r="H1166" s="7" t="str">
        <f t="shared" si="73"/>
        <v>BULLISH DIVERGENCE</v>
      </c>
    </row>
    <row r="1167" spans="1:8" ht="13.5" x14ac:dyDescent="0.35">
      <c r="A1167" s="3">
        <v>43711</v>
      </c>
      <c r="B1167" s="2">
        <v>14.77</v>
      </c>
      <c r="C1167" s="2">
        <v>10.1683</v>
      </c>
      <c r="D1167" s="2">
        <v>3933</v>
      </c>
      <c r="E1167" s="7">
        <f t="shared" si="72"/>
        <v>1166807</v>
      </c>
      <c r="F1167" s="7" t="str">
        <f t="shared" si="74"/>
        <v>Bearish</v>
      </c>
      <c r="G1167" s="7" t="str">
        <f t="shared" si="75"/>
        <v>Neutral</v>
      </c>
      <c r="H1167" s="7" t="str">
        <f t="shared" si="73"/>
        <v>CONFIRMED BEARISH</v>
      </c>
    </row>
    <row r="1168" spans="1:8" ht="13.5" x14ac:dyDescent="0.35">
      <c r="A1168" s="3">
        <v>43712</v>
      </c>
      <c r="B1168" s="2">
        <v>15.05</v>
      </c>
      <c r="C1168" s="2">
        <v>10.3611</v>
      </c>
      <c r="D1168" s="2">
        <v>1142</v>
      </c>
      <c r="E1168" s="7">
        <f t="shared" si="72"/>
        <v>1167949</v>
      </c>
      <c r="F1168" s="7" t="str">
        <f t="shared" si="74"/>
        <v>Bearish</v>
      </c>
      <c r="G1168" s="7" t="str">
        <f t="shared" si="75"/>
        <v>Neutral</v>
      </c>
      <c r="H1168" s="7" t="str">
        <f t="shared" si="73"/>
        <v>CONFIRMED BEARISH</v>
      </c>
    </row>
    <row r="1169" spans="1:8" ht="13.5" x14ac:dyDescent="0.35">
      <c r="A1169" s="3">
        <v>43713</v>
      </c>
      <c r="B1169" s="2">
        <v>15.05</v>
      </c>
      <c r="C1169" s="2">
        <v>10.3611</v>
      </c>
      <c r="D1169" s="2">
        <v>555</v>
      </c>
      <c r="E1169" s="7">
        <f t="shared" si="72"/>
        <v>1167949</v>
      </c>
      <c r="F1169" s="7" t="str">
        <f t="shared" si="74"/>
        <v>Bearish</v>
      </c>
      <c r="G1169" s="7" t="str">
        <f t="shared" si="75"/>
        <v>Neutral</v>
      </c>
      <c r="H1169" s="7" t="str">
        <f t="shared" si="73"/>
        <v>CONFIRMED BEARISH</v>
      </c>
    </row>
    <row r="1170" spans="1:8" ht="13.5" x14ac:dyDescent="0.35">
      <c r="A1170" s="3">
        <v>43714</v>
      </c>
      <c r="B1170" s="2">
        <v>15</v>
      </c>
      <c r="C1170" s="2">
        <v>10.326700000000001</v>
      </c>
      <c r="D1170" s="2">
        <v>366</v>
      </c>
      <c r="E1170" s="7">
        <f t="shared" si="72"/>
        <v>1167583</v>
      </c>
      <c r="F1170" s="7" t="str">
        <f t="shared" si="74"/>
        <v>Bearish</v>
      </c>
      <c r="G1170" s="7" t="str">
        <f t="shared" si="75"/>
        <v>Neutral</v>
      </c>
      <c r="H1170" s="7" t="str">
        <f t="shared" si="73"/>
        <v>CONFIRMED BEARISH</v>
      </c>
    </row>
    <row r="1171" spans="1:8" ht="13.5" x14ac:dyDescent="0.35">
      <c r="A1171" s="3">
        <v>43717</v>
      </c>
      <c r="B1171" s="2">
        <v>14.89</v>
      </c>
      <c r="C1171" s="2">
        <v>10.2509</v>
      </c>
      <c r="D1171" s="2">
        <v>341</v>
      </c>
      <c r="E1171" s="7">
        <f t="shared" si="72"/>
        <v>1167242</v>
      </c>
      <c r="F1171" s="7" t="str">
        <f t="shared" si="74"/>
        <v>Bearish</v>
      </c>
      <c r="G1171" s="7" t="str">
        <f t="shared" si="75"/>
        <v>Neutral</v>
      </c>
      <c r="H1171" s="7" t="str">
        <f t="shared" si="73"/>
        <v>CONFIRMED BEARISH</v>
      </c>
    </row>
    <row r="1172" spans="1:8" ht="13.5" x14ac:dyDescent="0.35">
      <c r="A1172" s="3">
        <v>43718</v>
      </c>
      <c r="B1172" s="2">
        <v>14.8</v>
      </c>
      <c r="C1172" s="2">
        <v>10.189</v>
      </c>
      <c r="D1172" s="2">
        <v>840</v>
      </c>
      <c r="E1172" s="7">
        <f t="shared" si="72"/>
        <v>1166402</v>
      </c>
      <c r="F1172" s="7" t="str">
        <f t="shared" si="74"/>
        <v>Bearish</v>
      </c>
      <c r="G1172" s="7" t="str">
        <f t="shared" si="75"/>
        <v>Neutral</v>
      </c>
      <c r="H1172" s="7" t="str">
        <f t="shared" si="73"/>
        <v>BEARISH DIVERGENCE</v>
      </c>
    </row>
    <row r="1173" spans="1:8" ht="13.5" x14ac:dyDescent="0.35">
      <c r="A1173" s="3">
        <v>43719</v>
      </c>
      <c r="B1173" s="2">
        <v>14.86</v>
      </c>
      <c r="C1173" s="2">
        <v>10.2303</v>
      </c>
      <c r="D1173" s="2">
        <v>1048</v>
      </c>
      <c r="E1173" s="7">
        <f t="shared" si="72"/>
        <v>1167450</v>
      </c>
      <c r="F1173" s="7" t="str">
        <f t="shared" si="74"/>
        <v>Bearish</v>
      </c>
      <c r="G1173" s="7" t="str">
        <f t="shared" si="75"/>
        <v>Neutral</v>
      </c>
      <c r="H1173" s="7" t="str">
        <f t="shared" si="73"/>
        <v>CONFIRMED BEARISH</v>
      </c>
    </row>
    <row r="1174" spans="1:8" ht="13.5" x14ac:dyDescent="0.35">
      <c r="A1174" s="3">
        <v>43720</v>
      </c>
      <c r="B1174" s="2">
        <v>14.8</v>
      </c>
      <c r="C1174" s="2">
        <v>10.189</v>
      </c>
      <c r="D1174" s="2">
        <v>497</v>
      </c>
      <c r="E1174" s="7">
        <f t="shared" si="72"/>
        <v>1166953</v>
      </c>
      <c r="F1174" s="7" t="str">
        <f t="shared" si="74"/>
        <v>Bearish</v>
      </c>
      <c r="G1174" s="7" t="str">
        <f t="shared" si="75"/>
        <v>Neutral</v>
      </c>
      <c r="H1174" s="7" t="str">
        <f t="shared" si="73"/>
        <v>CONFIRMED BEARISH</v>
      </c>
    </row>
    <row r="1175" spans="1:8" ht="13.5" x14ac:dyDescent="0.35">
      <c r="A1175" s="3">
        <v>43721</v>
      </c>
      <c r="B1175" s="2">
        <v>14.88</v>
      </c>
      <c r="C1175" s="2">
        <v>10.2441</v>
      </c>
      <c r="D1175" s="2">
        <v>18</v>
      </c>
      <c r="E1175" s="7">
        <f t="shared" si="72"/>
        <v>1166971</v>
      </c>
      <c r="F1175" s="7" t="str">
        <f t="shared" si="74"/>
        <v>Bearish</v>
      </c>
      <c r="G1175" s="7" t="str">
        <f t="shared" si="75"/>
        <v>Neutral</v>
      </c>
      <c r="H1175" s="7" t="str">
        <f t="shared" si="73"/>
        <v>CONFIRMED BEARISH</v>
      </c>
    </row>
    <row r="1176" spans="1:8" ht="13.5" x14ac:dyDescent="0.35">
      <c r="A1176" s="3">
        <v>43724</v>
      </c>
      <c r="B1176" s="2">
        <v>14.85</v>
      </c>
      <c r="C1176" s="2">
        <v>10.2234</v>
      </c>
      <c r="D1176" s="2">
        <v>948</v>
      </c>
      <c r="E1176" s="7">
        <f t="shared" si="72"/>
        <v>1166023</v>
      </c>
      <c r="F1176" s="7" t="str">
        <f t="shared" si="74"/>
        <v>Bearish</v>
      </c>
      <c r="G1176" s="7" t="str">
        <f t="shared" si="75"/>
        <v>Neutral</v>
      </c>
      <c r="H1176" s="7" t="str">
        <f t="shared" si="73"/>
        <v>CONFIRMED BEARISH</v>
      </c>
    </row>
    <row r="1177" spans="1:8" ht="13.5" x14ac:dyDescent="0.35">
      <c r="A1177" s="3">
        <v>43725</v>
      </c>
      <c r="B1177" s="2">
        <v>14.5</v>
      </c>
      <c r="C1177" s="2">
        <v>9.9824999999999999</v>
      </c>
      <c r="D1177" s="2">
        <v>366</v>
      </c>
      <c r="E1177" s="7">
        <f t="shared" si="72"/>
        <v>1165657</v>
      </c>
      <c r="F1177" s="7" t="str">
        <f t="shared" si="74"/>
        <v>Bearish</v>
      </c>
      <c r="G1177" s="7" t="str">
        <f t="shared" si="75"/>
        <v>Neutral</v>
      </c>
      <c r="H1177" s="7" t="str">
        <f t="shared" si="73"/>
        <v>CONFIRMED BEARISH</v>
      </c>
    </row>
    <row r="1178" spans="1:8" ht="13.5" x14ac:dyDescent="0.35">
      <c r="A1178" s="3">
        <v>43726</v>
      </c>
      <c r="B1178" s="2">
        <v>14.48</v>
      </c>
      <c r="C1178" s="2">
        <v>9.9687000000000001</v>
      </c>
      <c r="D1178" s="2">
        <v>1059</v>
      </c>
      <c r="E1178" s="7">
        <f t="shared" si="72"/>
        <v>1164598</v>
      </c>
      <c r="F1178" s="7" t="str">
        <f t="shared" si="74"/>
        <v>Bearish</v>
      </c>
      <c r="G1178" s="7" t="str">
        <f t="shared" si="75"/>
        <v>Neutral</v>
      </c>
      <c r="H1178" s="7" t="str">
        <f t="shared" si="73"/>
        <v>CONFIRMED BEARISH</v>
      </c>
    </row>
    <row r="1179" spans="1:8" ht="13.5" x14ac:dyDescent="0.35">
      <c r="A1179" s="3">
        <v>43727</v>
      </c>
      <c r="B1179" s="2">
        <v>14.4</v>
      </c>
      <c r="C1179" s="2">
        <v>9.9136000000000006</v>
      </c>
      <c r="D1179" s="2">
        <v>764</v>
      </c>
      <c r="E1179" s="7">
        <f t="shared" si="72"/>
        <v>1163834</v>
      </c>
      <c r="F1179" s="7" t="str">
        <f t="shared" si="74"/>
        <v>Bearish</v>
      </c>
      <c r="G1179" s="7" t="str">
        <f t="shared" si="75"/>
        <v>Neutral</v>
      </c>
      <c r="H1179" s="7" t="str">
        <f t="shared" si="73"/>
        <v>CONFIRMED BEARISH</v>
      </c>
    </row>
    <row r="1180" spans="1:8" ht="13.5" x14ac:dyDescent="0.35">
      <c r="A1180" s="3">
        <v>43728</v>
      </c>
      <c r="B1180" s="2">
        <v>14.3</v>
      </c>
      <c r="C1180" s="2">
        <v>9.8447999999999993</v>
      </c>
      <c r="D1180" s="2">
        <v>546</v>
      </c>
      <c r="E1180" s="7">
        <f t="shared" si="72"/>
        <v>1163288</v>
      </c>
      <c r="F1180" s="7" t="str">
        <f t="shared" si="74"/>
        <v>Bearish</v>
      </c>
      <c r="G1180" s="7" t="str">
        <f t="shared" si="75"/>
        <v>Neutral</v>
      </c>
      <c r="H1180" s="7" t="str">
        <f t="shared" si="73"/>
        <v>CONFIRMED BEARISH</v>
      </c>
    </row>
    <row r="1181" spans="1:8" ht="13.5" x14ac:dyDescent="0.35">
      <c r="A1181" s="3">
        <v>43731</v>
      </c>
      <c r="B1181" s="2">
        <v>14</v>
      </c>
      <c r="C1181" s="2">
        <v>9.6381999999999994</v>
      </c>
      <c r="D1181" s="2">
        <v>1698</v>
      </c>
      <c r="E1181" s="7">
        <f t="shared" si="72"/>
        <v>1161590</v>
      </c>
      <c r="F1181" s="7" t="str">
        <f t="shared" si="74"/>
        <v>Bearish</v>
      </c>
      <c r="G1181" s="7" t="str">
        <f t="shared" si="75"/>
        <v>Neutral</v>
      </c>
      <c r="H1181" s="7" t="str">
        <f t="shared" si="73"/>
        <v>CONFIRMED BEARISH</v>
      </c>
    </row>
    <row r="1182" spans="1:8" ht="13.5" x14ac:dyDescent="0.35">
      <c r="A1182" s="3">
        <v>43732</v>
      </c>
      <c r="B1182" s="2">
        <v>13.8</v>
      </c>
      <c r="C1182" s="2">
        <v>9.5005000000000006</v>
      </c>
      <c r="D1182" s="2">
        <v>4438</v>
      </c>
      <c r="E1182" s="7">
        <f t="shared" si="72"/>
        <v>1157152</v>
      </c>
      <c r="F1182" s="7" t="str">
        <f t="shared" si="74"/>
        <v>Bearish</v>
      </c>
      <c r="G1182" s="7" t="str">
        <f t="shared" si="75"/>
        <v>Neutral</v>
      </c>
      <c r="H1182" s="7" t="str">
        <f t="shared" si="73"/>
        <v>CONFIRMED BEARISH</v>
      </c>
    </row>
    <row r="1183" spans="1:8" ht="13.5" x14ac:dyDescent="0.35">
      <c r="A1183" s="3">
        <v>43733</v>
      </c>
      <c r="B1183" s="2">
        <v>13.55</v>
      </c>
      <c r="C1183" s="2">
        <v>9.3284000000000002</v>
      </c>
      <c r="D1183" s="2">
        <v>6654</v>
      </c>
      <c r="E1183" s="7">
        <f t="shared" si="72"/>
        <v>1150498</v>
      </c>
      <c r="F1183" s="7" t="str">
        <f t="shared" si="74"/>
        <v>Bearish</v>
      </c>
      <c r="G1183" s="7" t="str">
        <f t="shared" si="75"/>
        <v>Neutral</v>
      </c>
      <c r="H1183" s="7" t="str">
        <f t="shared" si="73"/>
        <v>CONFIRMED BEARISH</v>
      </c>
    </row>
    <row r="1184" spans="1:8" ht="13.5" x14ac:dyDescent="0.35">
      <c r="A1184" s="3">
        <v>43734</v>
      </c>
      <c r="B1184" s="2">
        <v>13.75</v>
      </c>
      <c r="C1184" s="2">
        <v>9.4661000000000008</v>
      </c>
      <c r="D1184" s="2">
        <v>1640</v>
      </c>
      <c r="E1184" s="7">
        <f t="shared" si="72"/>
        <v>1152138</v>
      </c>
      <c r="F1184" s="7" t="str">
        <f t="shared" si="74"/>
        <v>Bearish</v>
      </c>
      <c r="G1184" s="7" t="str">
        <f t="shared" si="75"/>
        <v>Neutral</v>
      </c>
      <c r="H1184" s="7" t="str">
        <f t="shared" si="73"/>
        <v>CONFIRMED BEARISH</v>
      </c>
    </row>
    <row r="1185" spans="1:8" ht="13.5" x14ac:dyDescent="0.35">
      <c r="A1185" s="3">
        <v>43735</v>
      </c>
      <c r="B1185" s="2">
        <v>13.65</v>
      </c>
      <c r="C1185" s="2">
        <v>9.3972999999999995</v>
      </c>
      <c r="D1185" s="2">
        <v>2837</v>
      </c>
      <c r="E1185" s="7">
        <f t="shared" si="72"/>
        <v>1149301</v>
      </c>
      <c r="F1185" s="7" t="str">
        <f t="shared" si="74"/>
        <v>Bearish</v>
      </c>
      <c r="G1185" s="7" t="str">
        <f t="shared" si="75"/>
        <v>Neutral</v>
      </c>
      <c r="H1185" s="7" t="str">
        <f t="shared" si="73"/>
        <v>CONFIRMED BEARISH</v>
      </c>
    </row>
    <row r="1186" spans="1:8" ht="13.5" x14ac:dyDescent="0.35">
      <c r="A1186" s="3">
        <v>43738</v>
      </c>
      <c r="B1186" s="2">
        <v>14.19</v>
      </c>
      <c r="C1186" s="2">
        <v>9.7690000000000001</v>
      </c>
      <c r="D1186" s="2">
        <v>1898</v>
      </c>
      <c r="E1186" s="7">
        <f t="shared" si="72"/>
        <v>1151199</v>
      </c>
      <c r="F1186" s="7" t="str">
        <f t="shared" si="74"/>
        <v>Bearish</v>
      </c>
      <c r="G1186" s="7" t="str">
        <f t="shared" si="75"/>
        <v>Neutral</v>
      </c>
      <c r="H1186" s="7" t="str">
        <f t="shared" si="73"/>
        <v>BEARISH DIVERGENCE</v>
      </c>
    </row>
    <row r="1187" spans="1:8" ht="13.5" x14ac:dyDescent="0.35">
      <c r="A1187" s="3">
        <v>43739</v>
      </c>
      <c r="B1187" s="2">
        <v>15.05</v>
      </c>
      <c r="C1187" s="2">
        <v>10.3611</v>
      </c>
      <c r="D1187" s="2">
        <v>36491</v>
      </c>
      <c r="E1187" s="7">
        <f t="shared" si="72"/>
        <v>1187690</v>
      </c>
      <c r="F1187" s="7" t="str">
        <f t="shared" si="74"/>
        <v>Bullish</v>
      </c>
      <c r="G1187" s="7" t="str">
        <f t="shared" si="75"/>
        <v>Strong</v>
      </c>
      <c r="H1187" s="7" t="str">
        <f t="shared" si="73"/>
        <v>NEUTRAL</v>
      </c>
    </row>
    <row r="1188" spans="1:8" ht="13.5" x14ac:dyDescent="0.35">
      <c r="A1188" s="3">
        <v>43740</v>
      </c>
      <c r="B1188" s="2">
        <v>15.27</v>
      </c>
      <c r="C1188" s="2">
        <v>10.512600000000001</v>
      </c>
      <c r="D1188" s="2">
        <v>50199</v>
      </c>
      <c r="E1188" s="7">
        <f t="shared" si="72"/>
        <v>1237889</v>
      </c>
      <c r="F1188" s="7" t="str">
        <f t="shared" si="74"/>
        <v>Bullish</v>
      </c>
      <c r="G1188" s="7" t="str">
        <f t="shared" si="75"/>
        <v>Strong</v>
      </c>
      <c r="H1188" s="7" t="str">
        <f t="shared" si="73"/>
        <v>NEUTRAL</v>
      </c>
    </row>
    <row r="1189" spans="1:8" ht="13.5" x14ac:dyDescent="0.35">
      <c r="A1189" s="3">
        <v>43741</v>
      </c>
      <c r="B1189" s="2">
        <v>15.05</v>
      </c>
      <c r="C1189" s="2">
        <v>10.3611</v>
      </c>
      <c r="D1189" s="2">
        <v>1566</v>
      </c>
      <c r="E1189" s="7">
        <f t="shared" si="72"/>
        <v>1236323</v>
      </c>
      <c r="F1189" s="7" t="str">
        <f t="shared" si="74"/>
        <v>Bullish</v>
      </c>
      <c r="G1189" s="7" t="str">
        <f t="shared" si="75"/>
        <v>Strong</v>
      </c>
      <c r="H1189" s="7" t="str">
        <f t="shared" si="73"/>
        <v>NEUTRAL</v>
      </c>
    </row>
    <row r="1190" spans="1:8" ht="13.5" x14ac:dyDescent="0.35">
      <c r="A1190" s="3">
        <v>43742</v>
      </c>
      <c r="B1190" s="2">
        <v>15.02</v>
      </c>
      <c r="C1190" s="2">
        <v>10.340400000000001</v>
      </c>
      <c r="D1190" s="2">
        <v>4180</v>
      </c>
      <c r="E1190" s="7">
        <f t="shared" si="72"/>
        <v>1232143</v>
      </c>
      <c r="F1190" s="7" t="str">
        <f t="shared" si="74"/>
        <v>Bullish</v>
      </c>
      <c r="G1190" s="7" t="str">
        <f t="shared" si="75"/>
        <v>Strong</v>
      </c>
      <c r="H1190" s="7" t="str">
        <f t="shared" si="73"/>
        <v>NEUTRAL</v>
      </c>
    </row>
    <row r="1191" spans="1:8" ht="13.5" x14ac:dyDescent="0.35">
      <c r="A1191" s="3">
        <v>43745</v>
      </c>
      <c r="B1191" s="2">
        <v>14.89</v>
      </c>
      <c r="C1191" s="2">
        <v>10.2509</v>
      </c>
      <c r="D1191" s="2">
        <v>1877</v>
      </c>
      <c r="E1191" s="7">
        <f t="shared" si="72"/>
        <v>1230266</v>
      </c>
      <c r="F1191" s="7" t="str">
        <f t="shared" si="74"/>
        <v>Bullish</v>
      </c>
      <c r="G1191" s="7" t="str">
        <f t="shared" si="75"/>
        <v>Strong</v>
      </c>
      <c r="H1191" s="7" t="str">
        <f t="shared" si="73"/>
        <v>NEUTRAL</v>
      </c>
    </row>
    <row r="1192" spans="1:8" ht="13.5" x14ac:dyDescent="0.35">
      <c r="A1192" s="3">
        <v>43746</v>
      </c>
      <c r="B1192" s="2">
        <v>15.13</v>
      </c>
      <c r="C1192" s="2">
        <v>10.4162</v>
      </c>
      <c r="D1192" s="2">
        <v>4731</v>
      </c>
      <c r="E1192" s="7">
        <f t="shared" si="72"/>
        <v>1234997</v>
      </c>
      <c r="F1192" s="7" t="str">
        <f t="shared" si="74"/>
        <v>Bullish</v>
      </c>
      <c r="G1192" s="7" t="str">
        <f t="shared" si="75"/>
        <v>Strong</v>
      </c>
      <c r="H1192" s="7" t="str">
        <f t="shared" si="73"/>
        <v>NEUTRAL</v>
      </c>
    </row>
    <row r="1193" spans="1:8" ht="13.5" x14ac:dyDescent="0.35">
      <c r="A1193" s="3">
        <v>43747</v>
      </c>
      <c r="B1193" s="2">
        <v>15</v>
      </c>
      <c r="C1193" s="2">
        <v>10.326700000000001</v>
      </c>
      <c r="D1193" s="2">
        <v>6304</v>
      </c>
      <c r="E1193" s="7">
        <f t="shared" si="72"/>
        <v>1228693</v>
      </c>
      <c r="F1193" s="7" t="str">
        <f t="shared" si="74"/>
        <v>Bearish</v>
      </c>
      <c r="G1193" s="7" t="str">
        <f t="shared" si="75"/>
        <v>Neutral</v>
      </c>
      <c r="H1193" s="7" t="str">
        <f t="shared" si="73"/>
        <v>CONFIRMED BEARISH</v>
      </c>
    </row>
    <row r="1194" spans="1:8" ht="13.5" x14ac:dyDescent="0.35">
      <c r="A1194" s="3">
        <v>43748</v>
      </c>
      <c r="B1194" s="2">
        <v>15.74</v>
      </c>
      <c r="C1194" s="2">
        <v>10.8361</v>
      </c>
      <c r="D1194" s="2">
        <v>35575</v>
      </c>
      <c r="E1194" s="7">
        <f t="shared" si="72"/>
        <v>1264268</v>
      </c>
      <c r="F1194" s="7" t="str">
        <f t="shared" si="74"/>
        <v>Bullish</v>
      </c>
      <c r="G1194" s="7" t="str">
        <f t="shared" si="75"/>
        <v>Strong</v>
      </c>
      <c r="H1194" s="7" t="str">
        <f t="shared" si="73"/>
        <v>NEUTRAL</v>
      </c>
    </row>
    <row r="1195" spans="1:8" ht="13.5" x14ac:dyDescent="0.35">
      <c r="A1195" s="3">
        <v>43749</v>
      </c>
      <c r="B1195" s="2">
        <v>16.100000000000001</v>
      </c>
      <c r="C1195" s="2">
        <v>11.084</v>
      </c>
      <c r="D1195" s="2">
        <v>19110</v>
      </c>
      <c r="E1195" s="7">
        <f t="shared" si="72"/>
        <v>1283378</v>
      </c>
      <c r="F1195" s="7" t="str">
        <f t="shared" si="74"/>
        <v>Bullish</v>
      </c>
      <c r="G1195" s="7" t="str">
        <f t="shared" si="75"/>
        <v>Strong</v>
      </c>
      <c r="H1195" s="7" t="str">
        <f t="shared" si="73"/>
        <v>NEUTRAL</v>
      </c>
    </row>
    <row r="1196" spans="1:8" ht="13.5" x14ac:dyDescent="0.35">
      <c r="A1196" s="3">
        <v>43752</v>
      </c>
      <c r="B1196" s="2">
        <v>16.079999999999998</v>
      </c>
      <c r="C1196" s="2">
        <v>11.0702</v>
      </c>
      <c r="D1196" s="2">
        <v>1832</v>
      </c>
      <c r="E1196" s="7">
        <f t="shared" si="72"/>
        <v>1281546</v>
      </c>
      <c r="F1196" s="7" t="str">
        <f t="shared" si="74"/>
        <v>Bullish</v>
      </c>
      <c r="G1196" s="7" t="str">
        <f t="shared" si="75"/>
        <v>Strong</v>
      </c>
      <c r="H1196" s="7" t="str">
        <f t="shared" si="73"/>
        <v>NEUTRAL</v>
      </c>
    </row>
    <row r="1197" spans="1:8" ht="13.5" x14ac:dyDescent="0.35">
      <c r="A1197" s="3">
        <v>43754</v>
      </c>
      <c r="B1197" s="2">
        <v>15.84</v>
      </c>
      <c r="C1197" s="2">
        <v>10.904999999999999</v>
      </c>
      <c r="D1197" s="2">
        <v>4610</v>
      </c>
      <c r="E1197" s="7">
        <f t="shared" si="72"/>
        <v>1276936</v>
      </c>
      <c r="F1197" s="7" t="str">
        <f t="shared" si="74"/>
        <v>Bullish</v>
      </c>
      <c r="G1197" s="7" t="str">
        <f t="shared" si="75"/>
        <v>Strong</v>
      </c>
      <c r="H1197" s="7" t="str">
        <f t="shared" si="73"/>
        <v>NEUTRAL</v>
      </c>
    </row>
    <row r="1198" spans="1:8" ht="13.5" x14ac:dyDescent="0.35">
      <c r="A1198" s="3">
        <v>43755</v>
      </c>
      <c r="B1198" s="2">
        <v>16.21</v>
      </c>
      <c r="C1198" s="2">
        <v>11.159700000000001</v>
      </c>
      <c r="D1198" s="2">
        <v>7649</v>
      </c>
      <c r="E1198" s="7">
        <f t="shared" si="72"/>
        <v>1284585</v>
      </c>
      <c r="F1198" s="7" t="str">
        <f t="shared" si="74"/>
        <v>Bullish</v>
      </c>
      <c r="G1198" s="7" t="str">
        <f t="shared" si="75"/>
        <v>Strong</v>
      </c>
      <c r="H1198" s="7" t="str">
        <f t="shared" si="73"/>
        <v>NEUTRAL</v>
      </c>
    </row>
    <row r="1199" spans="1:8" ht="13.5" x14ac:dyDescent="0.35">
      <c r="A1199" s="3">
        <v>43756</v>
      </c>
      <c r="B1199" s="2">
        <v>16.25</v>
      </c>
      <c r="C1199" s="2">
        <v>11.187200000000001</v>
      </c>
      <c r="D1199" s="2">
        <v>11581</v>
      </c>
      <c r="E1199" s="7">
        <f t="shared" si="72"/>
        <v>1296166</v>
      </c>
      <c r="F1199" s="7" t="str">
        <f t="shared" si="74"/>
        <v>Bullish</v>
      </c>
      <c r="G1199" s="7" t="str">
        <f t="shared" si="75"/>
        <v>Strong</v>
      </c>
      <c r="H1199" s="7" t="str">
        <f t="shared" si="73"/>
        <v>NEUTRAL</v>
      </c>
    </row>
    <row r="1200" spans="1:8" ht="13.5" x14ac:dyDescent="0.35">
      <c r="A1200" s="3">
        <v>43759</v>
      </c>
      <c r="B1200" s="2">
        <v>16.39</v>
      </c>
      <c r="C1200" s="2">
        <v>11.2836</v>
      </c>
      <c r="D1200" s="2">
        <v>32194</v>
      </c>
      <c r="E1200" s="7">
        <f t="shared" si="72"/>
        <v>1328360</v>
      </c>
      <c r="F1200" s="7" t="str">
        <f t="shared" si="74"/>
        <v>Bullish</v>
      </c>
      <c r="G1200" s="7" t="str">
        <f t="shared" si="75"/>
        <v>Strong</v>
      </c>
      <c r="H1200" s="7" t="str">
        <f t="shared" si="73"/>
        <v>NEUTRAL</v>
      </c>
    </row>
    <row r="1201" spans="1:8" ht="13.5" x14ac:dyDescent="0.35">
      <c r="A1201" s="3">
        <v>43760</v>
      </c>
      <c r="B1201" s="2">
        <v>16.579999999999998</v>
      </c>
      <c r="C1201" s="2">
        <v>11.414400000000001</v>
      </c>
      <c r="D1201" s="2">
        <v>27190</v>
      </c>
      <c r="E1201" s="7">
        <f t="shared" si="72"/>
        <v>1355550</v>
      </c>
      <c r="F1201" s="7" t="str">
        <f t="shared" si="74"/>
        <v>Bullish</v>
      </c>
      <c r="G1201" s="7" t="str">
        <f t="shared" si="75"/>
        <v>Strong</v>
      </c>
      <c r="H1201" s="7" t="str">
        <f t="shared" si="73"/>
        <v>NEUTRAL</v>
      </c>
    </row>
    <row r="1202" spans="1:8" ht="13.5" x14ac:dyDescent="0.35">
      <c r="A1202" s="3">
        <v>43761</v>
      </c>
      <c r="B1202" s="2">
        <v>16.600000000000001</v>
      </c>
      <c r="C1202" s="2">
        <v>11.4282</v>
      </c>
      <c r="D1202" s="2">
        <v>5781</v>
      </c>
      <c r="E1202" s="7">
        <f t="shared" si="72"/>
        <v>1361331</v>
      </c>
      <c r="F1202" s="7" t="str">
        <f t="shared" si="74"/>
        <v>Bullish</v>
      </c>
      <c r="G1202" s="7" t="str">
        <f t="shared" si="75"/>
        <v>Strong</v>
      </c>
      <c r="H1202" s="7" t="str">
        <f t="shared" si="73"/>
        <v>NEUTRAL</v>
      </c>
    </row>
    <row r="1203" spans="1:8" ht="13.5" x14ac:dyDescent="0.35">
      <c r="A1203" s="3">
        <v>43762</v>
      </c>
      <c r="B1203" s="2">
        <v>17.61</v>
      </c>
      <c r="C1203" s="2">
        <v>12.1235</v>
      </c>
      <c r="D1203" s="2">
        <v>44231</v>
      </c>
      <c r="E1203" s="7">
        <f t="shared" si="72"/>
        <v>1405562</v>
      </c>
      <c r="F1203" s="7" t="str">
        <f t="shared" si="74"/>
        <v>Bullish</v>
      </c>
      <c r="G1203" s="7" t="str">
        <f t="shared" si="75"/>
        <v>Strong</v>
      </c>
      <c r="H1203" s="7" t="str">
        <f t="shared" si="73"/>
        <v>NEUTRAL</v>
      </c>
    </row>
    <row r="1204" spans="1:8" ht="13.5" x14ac:dyDescent="0.35">
      <c r="A1204" s="3">
        <v>43763</v>
      </c>
      <c r="B1204" s="2">
        <v>18.63</v>
      </c>
      <c r="C1204" s="2">
        <v>12.825699999999999</v>
      </c>
      <c r="D1204" s="2">
        <v>77124</v>
      </c>
      <c r="E1204" s="7">
        <f t="shared" si="72"/>
        <v>1482686</v>
      </c>
      <c r="F1204" s="7" t="str">
        <f t="shared" si="74"/>
        <v>Bullish</v>
      </c>
      <c r="G1204" s="7" t="str">
        <f t="shared" si="75"/>
        <v>Strong</v>
      </c>
      <c r="H1204" s="7" t="str">
        <f t="shared" si="73"/>
        <v>NEUTRAL</v>
      </c>
    </row>
    <row r="1205" spans="1:8" ht="13.5" x14ac:dyDescent="0.35">
      <c r="A1205" s="3">
        <v>43766</v>
      </c>
      <c r="B1205" s="2">
        <v>19.010000000000002</v>
      </c>
      <c r="C1205" s="2">
        <v>13.087300000000001</v>
      </c>
      <c r="D1205" s="2">
        <v>31557</v>
      </c>
      <c r="E1205" s="7">
        <f t="shared" si="72"/>
        <v>1514243</v>
      </c>
      <c r="F1205" s="7" t="str">
        <f t="shared" si="74"/>
        <v>Bullish</v>
      </c>
      <c r="G1205" s="7" t="str">
        <f t="shared" si="75"/>
        <v>Strong</v>
      </c>
      <c r="H1205" s="7" t="str">
        <f t="shared" si="73"/>
        <v>NEUTRAL</v>
      </c>
    </row>
    <row r="1206" spans="1:8" ht="13.5" x14ac:dyDescent="0.35">
      <c r="A1206" s="3">
        <v>43767</v>
      </c>
      <c r="B1206" s="2">
        <v>18.5</v>
      </c>
      <c r="C1206" s="2">
        <v>12.7362</v>
      </c>
      <c r="D1206" s="2">
        <v>14163</v>
      </c>
      <c r="E1206" s="7">
        <f t="shared" si="72"/>
        <v>1500080</v>
      </c>
      <c r="F1206" s="7" t="str">
        <f t="shared" si="74"/>
        <v>Bullish</v>
      </c>
      <c r="G1206" s="7" t="str">
        <f t="shared" si="75"/>
        <v>Strong</v>
      </c>
      <c r="H1206" s="7" t="str">
        <f t="shared" si="73"/>
        <v>NEUTRAL</v>
      </c>
    </row>
    <row r="1207" spans="1:8" ht="13.5" x14ac:dyDescent="0.35">
      <c r="A1207" s="3">
        <v>43768</v>
      </c>
      <c r="B1207" s="2">
        <v>17.579999999999998</v>
      </c>
      <c r="C1207" s="2">
        <v>12.1029</v>
      </c>
      <c r="D1207" s="2">
        <v>22112</v>
      </c>
      <c r="E1207" s="7">
        <f t="shared" si="72"/>
        <v>1477968</v>
      </c>
      <c r="F1207" s="7" t="str">
        <f t="shared" si="74"/>
        <v>Bullish</v>
      </c>
      <c r="G1207" s="7" t="str">
        <f t="shared" si="75"/>
        <v>Strong</v>
      </c>
      <c r="H1207" s="7" t="str">
        <f t="shared" si="73"/>
        <v>NEUTRAL</v>
      </c>
    </row>
    <row r="1208" spans="1:8" ht="13.5" x14ac:dyDescent="0.35">
      <c r="A1208" s="3">
        <v>43769</v>
      </c>
      <c r="B1208" s="2">
        <v>18.149999999999999</v>
      </c>
      <c r="C1208" s="2">
        <v>12.4953</v>
      </c>
      <c r="D1208" s="2">
        <v>24083</v>
      </c>
      <c r="E1208" s="7">
        <f t="shared" si="72"/>
        <v>1502051</v>
      </c>
      <c r="F1208" s="7" t="str">
        <f t="shared" si="74"/>
        <v>Bullish</v>
      </c>
      <c r="G1208" s="7" t="str">
        <f t="shared" si="75"/>
        <v>Strong</v>
      </c>
      <c r="H1208" s="7" t="str">
        <f t="shared" si="73"/>
        <v>NEUTRAL</v>
      </c>
    </row>
    <row r="1209" spans="1:8" ht="13.5" x14ac:dyDescent="0.35">
      <c r="A1209" s="3">
        <v>43770</v>
      </c>
      <c r="B1209" s="2">
        <v>17.899999999999999</v>
      </c>
      <c r="C1209" s="2">
        <v>12.3232</v>
      </c>
      <c r="D1209" s="2">
        <v>28555</v>
      </c>
      <c r="E1209" s="7">
        <f t="shared" si="72"/>
        <v>1473496</v>
      </c>
      <c r="F1209" s="7" t="str">
        <f t="shared" si="74"/>
        <v>Bearish</v>
      </c>
      <c r="G1209" s="7" t="str">
        <f t="shared" si="75"/>
        <v>Neutral</v>
      </c>
      <c r="H1209" s="7" t="str">
        <f t="shared" si="73"/>
        <v>CONFIRMED BEARISH</v>
      </c>
    </row>
    <row r="1210" spans="1:8" ht="13.5" x14ac:dyDescent="0.35">
      <c r="A1210" s="3">
        <v>43773</v>
      </c>
      <c r="B1210" s="2">
        <v>17.940000000000001</v>
      </c>
      <c r="C1210" s="2">
        <v>12.3507</v>
      </c>
      <c r="D1210" s="2">
        <v>26370</v>
      </c>
      <c r="E1210" s="7">
        <f t="shared" si="72"/>
        <v>1499866</v>
      </c>
      <c r="F1210" s="7" t="str">
        <f t="shared" si="74"/>
        <v>Bearish</v>
      </c>
      <c r="G1210" s="7" t="str">
        <f t="shared" si="75"/>
        <v>Neutral</v>
      </c>
      <c r="H1210" s="7" t="str">
        <f t="shared" si="73"/>
        <v>CONFIRMED BEARISH</v>
      </c>
    </row>
    <row r="1211" spans="1:8" ht="13.5" x14ac:dyDescent="0.35">
      <c r="A1211" s="3">
        <v>43774</v>
      </c>
      <c r="B1211" s="2">
        <v>18.23</v>
      </c>
      <c r="C1211" s="2">
        <v>12.5504</v>
      </c>
      <c r="D1211" s="2">
        <v>39675</v>
      </c>
      <c r="E1211" s="7">
        <f t="shared" si="72"/>
        <v>1539541</v>
      </c>
      <c r="F1211" s="7" t="str">
        <f t="shared" si="74"/>
        <v>Bullish</v>
      </c>
      <c r="G1211" s="7" t="str">
        <f t="shared" si="75"/>
        <v>Strong</v>
      </c>
      <c r="H1211" s="7" t="str">
        <f t="shared" si="73"/>
        <v>BULLISH DIVERGENCE</v>
      </c>
    </row>
    <row r="1212" spans="1:8" ht="13.5" x14ac:dyDescent="0.35">
      <c r="A1212" s="3">
        <v>43775</v>
      </c>
      <c r="B1212" s="2">
        <v>18.5</v>
      </c>
      <c r="C1212" s="2">
        <v>12.7362</v>
      </c>
      <c r="D1212" s="2">
        <v>44469</v>
      </c>
      <c r="E1212" s="7">
        <f t="shared" si="72"/>
        <v>1584010</v>
      </c>
      <c r="F1212" s="7" t="str">
        <f t="shared" si="74"/>
        <v>Bullish</v>
      </c>
      <c r="G1212" s="7" t="str">
        <f t="shared" si="75"/>
        <v>Strong</v>
      </c>
      <c r="H1212" s="7" t="str">
        <f t="shared" si="73"/>
        <v>NEUTRAL</v>
      </c>
    </row>
    <row r="1213" spans="1:8" ht="13.5" x14ac:dyDescent="0.35">
      <c r="A1213" s="3">
        <v>43776</v>
      </c>
      <c r="B1213" s="2">
        <v>18.899999999999999</v>
      </c>
      <c r="C1213" s="2">
        <v>13.0116</v>
      </c>
      <c r="D1213" s="2">
        <v>17746</v>
      </c>
      <c r="E1213" s="7">
        <f t="shared" si="72"/>
        <v>1601756</v>
      </c>
      <c r="F1213" s="7" t="str">
        <f t="shared" si="74"/>
        <v>Bullish</v>
      </c>
      <c r="G1213" s="7" t="str">
        <f t="shared" si="75"/>
        <v>Strong</v>
      </c>
      <c r="H1213" s="7" t="str">
        <f t="shared" si="73"/>
        <v>NEUTRAL</v>
      </c>
    </row>
    <row r="1214" spans="1:8" ht="13.5" x14ac:dyDescent="0.35">
      <c r="A1214" s="3">
        <v>43777</v>
      </c>
      <c r="B1214" s="2">
        <v>19.2</v>
      </c>
      <c r="C1214" s="2">
        <v>13.2181</v>
      </c>
      <c r="D1214" s="2">
        <v>74475</v>
      </c>
      <c r="E1214" s="7">
        <f t="shared" si="72"/>
        <v>1676231</v>
      </c>
      <c r="F1214" s="7" t="str">
        <f t="shared" si="74"/>
        <v>Bullish</v>
      </c>
      <c r="G1214" s="7" t="str">
        <f t="shared" si="75"/>
        <v>Strong</v>
      </c>
      <c r="H1214" s="7" t="str">
        <f t="shared" si="73"/>
        <v>NEUTRAL</v>
      </c>
    </row>
    <row r="1215" spans="1:8" ht="13.5" x14ac:dyDescent="0.35">
      <c r="A1215" s="3">
        <v>43780</v>
      </c>
      <c r="B1215" s="2">
        <v>19</v>
      </c>
      <c r="C1215" s="2">
        <v>13.080500000000001</v>
      </c>
      <c r="D1215" s="2">
        <v>18823</v>
      </c>
      <c r="E1215" s="7">
        <f t="shared" si="72"/>
        <v>1657408</v>
      </c>
      <c r="F1215" s="7" t="str">
        <f t="shared" si="74"/>
        <v>Bullish</v>
      </c>
      <c r="G1215" s="7" t="str">
        <f t="shared" si="75"/>
        <v>Strong</v>
      </c>
      <c r="H1215" s="7" t="str">
        <f t="shared" si="73"/>
        <v>NEUTRAL</v>
      </c>
    </row>
    <row r="1216" spans="1:8" ht="13.5" x14ac:dyDescent="0.35">
      <c r="A1216" s="3">
        <v>43781</v>
      </c>
      <c r="B1216" s="2">
        <v>19.13</v>
      </c>
      <c r="C1216" s="2">
        <v>13.17</v>
      </c>
      <c r="D1216" s="2">
        <v>9717</v>
      </c>
      <c r="E1216" s="7">
        <f t="shared" si="72"/>
        <v>1667125</v>
      </c>
      <c r="F1216" s="7" t="str">
        <f t="shared" si="74"/>
        <v>Bullish</v>
      </c>
      <c r="G1216" s="7" t="str">
        <f t="shared" si="75"/>
        <v>Strong</v>
      </c>
      <c r="H1216" s="7" t="str">
        <f t="shared" si="73"/>
        <v>NEUTRAL</v>
      </c>
    </row>
    <row r="1217" spans="1:8" ht="13.5" x14ac:dyDescent="0.35">
      <c r="A1217" s="3">
        <v>43782</v>
      </c>
      <c r="B1217" s="2">
        <v>19.149999999999999</v>
      </c>
      <c r="C1217" s="2">
        <v>13.1837</v>
      </c>
      <c r="D1217" s="2">
        <v>3586</v>
      </c>
      <c r="E1217" s="7">
        <f t="shared" si="72"/>
        <v>1670711</v>
      </c>
      <c r="F1217" s="7" t="str">
        <f t="shared" si="74"/>
        <v>Bullish</v>
      </c>
      <c r="G1217" s="7" t="str">
        <f t="shared" si="75"/>
        <v>Strong</v>
      </c>
      <c r="H1217" s="7" t="str">
        <f t="shared" si="73"/>
        <v>NEUTRAL</v>
      </c>
    </row>
    <row r="1218" spans="1:8" ht="13.5" x14ac:dyDescent="0.35">
      <c r="A1218" s="3">
        <v>43783</v>
      </c>
      <c r="B1218" s="2">
        <v>19.2</v>
      </c>
      <c r="C1218" s="2">
        <v>13.2181</v>
      </c>
      <c r="D1218" s="2">
        <v>4607</v>
      </c>
      <c r="E1218" s="7">
        <f t="shared" si="72"/>
        <v>1675318</v>
      </c>
      <c r="F1218" s="7" t="str">
        <f t="shared" si="74"/>
        <v>Bullish</v>
      </c>
      <c r="G1218" s="7" t="str">
        <f t="shared" si="75"/>
        <v>Strong</v>
      </c>
      <c r="H1218" s="7" t="str">
        <f t="shared" si="73"/>
        <v>NEUTRAL</v>
      </c>
    </row>
    <row r="1219" spans="1:8" ht="13.5" x14ac:dyDescent="0.35">
      <c r="A1219" s="3">
        <v>43784</v>
      </c>
      <c r="B1219" s="2">
        <v>19</v>
      </c>
      <c r="C1219" s="2">
        <v>13.080500000000001</v>
      </c>
      <c r="D1219" s="2">
        <v>11946</v>
      </c>
      <c r="E1219" s="7">
        <f t="shared" si="72"/>
        <v>1663372</v>
      </c>
      <c r="F1219" s="7" t="str">
        <f t="shared" si="74"/>
        <v>Bearish</v>
      </c>
      <c r="G1219" s="7" t="str">
        <f t="shared" si="75"/>
        <v>Neutral</v>
      </c>
      <c r="H1219" s="7" t="str">
        <f t="shared" si="73"/>
        <v>CONFIRMED BEARISH</v>
      </c>
    </row>
    <row r="1220" spans="1:8" ht="13.5" x14ac:dyDescent="0.35">
      <c r="A1220" s="3">
        <v>43787</v>
      </c>
      <c r="B1220" s="2">
        <v>18.88</v>
      </c>
      <c r="C1220" s="2">
        <v>12.9978</v>
      </c>
      <c r="D1220" s="2">
        <v>6355</v>
      </c>
      <c r="E1220" s="7">
        <f t="shared" ref="E1220:E1283" si="76">IF(B1220&gt;B1219,E1219+D1220,IF(B1220&lt;B1219,E1219-D1220,E1219))</f>
        <v>1657017</v>
      </c>
      <c r="F1220" s="7" t="str">
        <f t="shared" si="74"/>
        <v>Bearish</v>
      </c>
      <c r="G1220" s="7" t="str">
        <f t="shared" si="75"/>
        <v>Neutral</v>
      </c>
      <c r="H1220" s="7" t="str">
        <f t="shared" si="73"/>
        <v>CONFIRMED BEARISH</v>
      </c>
    </row>
    <row r="1221" spans="1:8" ht="13.5" x14ac:dyDescent="0.35">
      <c r="A1221" s="3">
        <v>43788</v>
      </c>
      <c r="B1221" s="2">
        <v>18.989999999999998</v>
      </c>
      <c r="C1221" s="2">
        <v>13.073600000000001</v>
      </c>
      <c r="D1221" s="2">
        <v>8612</v>
      </c>
      <c r="E1221" s="7">
        <f t="shared" si="76"/>
        <v>1665629</v>
      </c>
      <c r="F1221" s="7" t="str">
        <f t="shared" si="74"/>
        <v>Bearish</v>
      </c>
      <c r="G1221" s="7" t="str">
        <f t="shared" si="75"/>
        <v>Neutral</v>
      </c>
      <c r="H1221" s="7" t="str">
        <f t="shared" si="73"/>
        <v>CONFIRMED BEARISH</v>
      </c>
    </row>
    <row r="1222" spans="1:8" ht="13.5" x14ac:dyDescent="0.35">
      <c r="A1222" s="3">
        <v>43789</v>
      </c>
      <c r="B1222" s="2">
        <v>18.88</v>
      </c>
      <c r="C1222" s="2">
        <v>12.9978</v>
      </c>
      <c r="D1222" s="2">
        <v>5950</v>
      </c>
      <c r="E1222" s="7">
        <f t="shared" si="76"/>
        <v>1659679</v>
      </c>
      <c r="F1222" s="7" t="str">
        <f t="shared" si="74"/>
        <v>Bearish</v>
      </c>
      <c r="G1222" s="7" t="str">
        <f t="shared" si="75"/>
        <v>Neutral</v>
      </c>
      <c r="H1222" s="7" t="str">
        <f t="shared" si="73"/>
        <v>CONFIRMED BEARISH</v>
      </c>
    </row>
    <row r="1223" spans="1:8" ht="13.5" x14ac:dyDescent="0.35">
      <c r="A1223" s="3">
        <v>43790</v>
      </c>
      <c r="B1223" s="2">
        <v>18.7</v>
      </c>
      <c r="C1223" s="2">
        <v>12.873900000000001</v>
      </c>
      <c r="D1223" s="2">
        <v>25396</v>
      </c>
      <c r="E1223" s="7">
        <f t="shared" si="76"/>
        <v>1634283</v>
      </c>
      <c r="F1223" s="7" t="str">
        <f t="shared" si="74"/>
        <v>Bearish</v>
      </c>
      <c r="G1223" s="7" t="str">
        <f t="shared" si="75"/>
        <v>Weak</v>
      </c>
      <c r="H1223" s="7" t="str">
        <f t="shared" ref="H1223:H1286" si="77">IF(AND(B1223&gt;E1218,E1223&gt;E1218),"CONFIRMED BULLISH", IF(AND(B1223&lt;B1218,E1223&lt;E1218),"CONFIRMED BEARISH", IF(AND(B1223&gt;B1218,E1223&lt;E1218),"BEARISH DIVERGENCE",IF(AND(B1223&lt;B1218,E1223&gt;E1218),"BULLISH DIVERGENCE","NEUTRAL"))))</f>
        <v>CONFIRMED BEARISH</v>
      </c>
    </row>
    <row r="1224" spans="1:8" ht="13.5" x14ac:dyDescent="0.35">
      <c r="A1224" s="3">
        <v>43791</v>
      </c>
      <c r="B1224" s="2">
        <v>18.75</v>
      </c>
      <c r="C1224" s="2">
        <v>12.908300000000001</v>
      </c>
      <c r="D1224" s="2">
        <v>1007</v>
      </c>
      <c r="E1224" s="7">
        <f t="shared" si="76"/>
        <v>1635290</v>
      </c>
      <c r="F1224" s="7" t="str">
        <f t="shared" ref="F1224:F1287" si="78">IF(E1224&gt;E1219,"Bullish",IF(E1224&lt;E1219,"Bearish","Neutral"))</f>
        <v>Bearish</v>
      </c>
      <c r="G1224" s="7" t="str">
        <f t="shared" ref="G1224:G1287" si="79">IF((E1224-E1219)/E1219&gt;0.02,"Strong",IF((E1224-E1219)/E1219&lt;-0.02,"Weak","Neutral"))</f>
        <v>Neutral</v>
      </c>
      <c r="H1224" s="7" t="str">
        <f t="shared" si="77"/>
        <v>CONFIRMED BEARISH</v>
      </c>
    </row>
    <row r="1225" spans="1:8" ht="13.5" x14ac:dyDescent="0.35">
      <c r="A1225" s="3">
        <v>43794</v>
      </c>
      <c r="B1225" s="2">
        <v>18.690000000000001</v>
      </c>
      <c r="C1225" s="2">
        <v>12.867000000000001</v>
      </c>
      <c r="D1225" s="2">
        <v>5821</v>
      </c>
      <c r="E1225" s="7">
        <f t="shared" si="76"/>
        <v>1629469</v>
      </c>
      <c r="F1225" s="7" t="str">
        <f t="shared" si="78"/>
        <v>Bearish</v>
      </c>
      <c r="G1225" s="7" t="str">
        <f t="shared" si="79"/>
        <v>Neutral</v>
      </c>
      <c r="H1225" s="7" t="str">
        <f t="shared" si="77"/>
        <v>CONFIRMED BEARISH</v>
      </c>
    </row>
    <row r="1226" spans="1:8" ht="13.5" x14ac:dyDescent="0.35">
      <c r="A1226" s="3">
        <v>43795</v>
      </c>
      <c r="B1226" s="2">
        <v>18.600000000000001</v>
      </c>
      <c r="C1226" s="2">
        <v>12.805099999999999</v>
      </c>
      <c r="D1226" s="2">
        <v>6572</v>
      </c>
      <c r="E1226" s="7">
        <f t="shared" si="76"/>
        <v>1622897</v>
      </c>
      <c r="F1226" s="7" t="str">
        <f t="shared" si="78"/>
        <v>Bearish</v>
      </c>
      <c r="G1226" s="7" t="str">
        <f t="shared" si="79"/>
        <v>Weak</v>
      </c>
      <c r="H1226" s="7" t="str">
        <f t="shared" si="77"/>
        <v>CONFIRMED BEARISH</v>
      </c>
    </row>
    <row r="1227" spans="1:8" ht="13.5" x14ac:dyDescent="0.35">
      <c r="A1227" s="3">
        <v>43796</v>
      </c>
      <c r="B1227" s="2">
        <v>18.559999999999999</v>
      </c>
      <c r="C1227" s="2">
        <v>12.7775</v>
      </c>
      <c r="D1227" s="2">
        <v>442</v>
      </c>
      <c r="E1227" s="7">
        <f t="shared" si="76"/>
        <v>1622455</v>
      </c>
      <c r="F1227" s="7" t="str">
        <f t="shared" si="78"/>
        <v>Bearish</v>
      </c>
      <c r="G1227" s="7" t="str">
        <f t="shared" si="79"/>
        <v>Weak</v>
      </c>
      <c r="H1227" s="7" t="str">
        <f t="shared" si="77"/>
        <v>CONFIRMED BEARISH</v>
      </c>
    </row>
    <row r="1228" spans="1:8" ht="13.5" x14ac:dyDescent="0.35">
      <c r="A1228" s="3">
        <v>43797</v>
      </c>
      <c r="B1228" s="2">
        <v>18.55</v>
      </c>
      <c r="C1228" s="2">
        <v>12.7707</v>
      </c>
      <c r="D1228" s="2">
        <v>2811</v>
      </c>
      <c r="E1228" s="7">
        <f t="shared" si="76"/>
        <v>1619644</v>
      </c>
      <c r="F1228" s="7" t="str">
        <f t="shared" si="78"/>
        <v>Bearish</v>
      </c>
      <c r="G1228" s="7" t="str">
        <f t="shared" si="79"/>
        <v>Neutral</v>
      </c>
      <c r="H1228" s="7" t="str">
        <f t="shared" si="77"/>
        <v>CONFIRMED BEARISH</v>
      </c>
    </row>
    <row r="1229" spans="1:8" ht="13.5" x14ac:dyDescent="0.35">
      <c r="A1229" s="3">
        <v>43798</v>
      </c>
      <c r="B1229" s="2">
        <v>18.739999999999998</v>
      </c>
      <c r="C1229" s="2">
        <v>12.9015</v>
      </c>
      <c r="D1229" s="2">
        <v>11169</v>
      </c>
      <c r="E1229" s="7">
        <f t="shared" si="76"/>
        <v>1630813</v>
      </c>
      <c r="F1229" s="7" t="str">
        <f t="shared" si="78"/>
        <v>Bearish</v>
      </c>
      <c r="G1229" s="7" t="str">
        <f t="shared" si="79"/>
        <v>Neutral</v>
      </c>
      <c r="H1229" s="7" t="str">
        <f t="shared" si="77"/>
        <v>CONFIRMED BEARISH</v>
      </c>
    </row>
    <row r="1230" spans="1:8" ht="13.5" x14ac:dyDescent="0.35">
      <c r="A1230" s="3">
        <v>43801</v>
      </c>
      <c r="B1230" s="2">
        <v>18.850000000000001</v>
      </c>
      <c r="C1230" s="2">
        <v>12.9772</v>
      </c>
      <c r="D1230" s="2">
        <v>5274</v>
      </c>
      <c r="E1230" s="7">
        <f t="shared" si="76"/>
        <v>1636087</v>
      </c>
      <c r="F1230" s="7" t="str">
        <f t="shared" si="78"/>
        <v>Bullish</v>
      </c>
      <c r="G1230" s="7" t="str">
        <f t="shared" si="79"/>
        <v>Neutral</v>
      </c>
      <c r="H1230" s="7" t="str">
        <f t="shared" si="77"/>
        <v>NEUTRAL</v>
      </c>
    </row>
    <row r="1231" spans="1:8" ht="13.5" x14ac:dyDescent="0.35">
      <c r="A1231" s="3">
        <v>43802</v>
      </c>
      <c r="B1231" s="2">
        <v>18.79</v>
      </c>
      <c r="C1231" s="2">
        <v>12.9359</v>
      </c>
      <c r="D1231" s="2">
        <v>1359</v>
      </c>
      <c r="E1231" s="7">
        <f t="shared" si="76"/>
        <v>1634728</v>
      </c>
      <c r="F1231" s="7" t="str">
        <f t="shared" si="78"/>
        <v>Bullish</v>
      </c>
      <c r="G1231" s="7" t="str">
        <f t="shared" si="79"/>
        <v>Neutral</v>
      </c>
      <c r="H1231" s="7" t="str">
        <f t="shared" si="77"/>
        <v>NEUTRAL</v>
      </c>
    </row>
    <row r="1232" spans="1:8" ht="13.5" x14ac:dyDescent="0.35">
      <c r="A1232" s="3">
        <v>43803</v>
      </c>
      <c r="B1232" s="2">
        <v>18.7</v>
      </c>
      <c r="C1232" s="2">
        <v>12.873900000000001</v>
      </c>
      <c r="D1232" s="2">
        <v>5888</v>
      </c>
      <c r="E1232" s="7">
        <f t="shared" si="76"/>
        <v>1628840</v>
      </c>
      <c r="F1232" s="7" t="str">
        <f t="shared" si="78"/>
        <v>Bullish</v>
      </c>
      <c r="G1232" s="7" t="str">
        <f t="shared" si="79"/>
        <v>Neutral</v>
      </c>
      <c r="H1232" s="7" t="str">
        <f t="shared" si="77"/>
        <v>NEUTRAL</v>
      </c>
    </row>
    <row r="1233" spans="1:8" ht="13.5" x14ac:dyDescent="0.35">
      <c r="A1233" s="3">
        <v>43804</v>
      </c>
      <c r="B1233" s="2">
        <v>18.649999999999999</v>
      </c>
      <c r="C1233" s="2">
        <v>12.839499999999999</v>
      </c>
      <c r="D1233" s="2">
        <v>4594</v>
      </c>
      <c r="E1233" s="7">
        <f t="shared" si="76"/>
        <v>1624246</v>
      </c>
      <c r="F1233" s="7" t="str">
        <f t="shared" si="78"/>
        <v>Bullish</v>
      </c>
      <c r="G1233" s="7" t="str">
        <f t="shared" si="79"/>
        <v>Neutral</v>
      </c>
      <c r="H1233" s="7" t="str">
        <f t="shared" si="77"/>
        <v>NEUTRAL</v>
      </c>
    </row>
    <row r="1234" spans="1:8" ht="13.5" x14ac:dyDescent="0.35">
      <c r="A1234" s="3">
        <v>43805</v>
      </c>
      <c r="B1234" s="2">
        <v>18.75</v>
      </c>
      <c r="C1234" s="2">
        <v>12.908300000000001</v>
      </c>
      <c r="D1234" s="2">
        <v>5833</v>
      </c>
      <c r="E1234" s="7">
        <f t="shared" si="76"/>
        <v>1630079</v>
      </c>
      <c r="F1234" s="7" t="str">
        <f t="shared" si="78"/>
        <v>Bearish</v>
      </c>
      <c r="G1234" s="7" t="str">
        <f t="shared" si="79"/>
        <v>Neutral</v>
      </c>
      <c r="H1234" s="7" t="str">
        <f t="shared" si="77"/>
        <v>BEARISH DIVERGENCE</v>
      </c>
    </row>
    <row r="1235" spans="1:8" ht="13.5" x14ac:dyDescent="0.35">
      <c r="A1235" s="3">
        <v>43808</v>
      </c>
      <c r="B1235" s="2">
        <v>18.88</v>
      </c>
      <c r="C1235" s="2">
        <v>12.9978</v>
      </c>
      <c r="D1235" s="2">
        <v>1452</v>
      </c>
      <c r="E1235" s="7">
        <f t="shared" si="76"/>
        <v>1631531</v>
      </c>
      <c r="F1235" s="7" t="str">
        <f t="shared" si="78"/>
        <v>Bearish</v>
      </c>
      <c r="G1235" s="7" t="str">
        <f t="shared" si="79"/>
        <v>Neutral</v>
      </c>
      <c r="H1235" s="7" t="str">
        <f t="shared" si="77"/>
        <v>BEARISH DIVERGENCE</v>
      </c>
    </row>
    <row r="1236" spans="1:8" ht="13.5" x14ac:dyDescent="0.35">
      <c r="A1236" s="3">
        <v>43809</v>
      </c>
      <c r="B1236" s="2">
        <v>18.8</v>
      </c>
      <c r="C1236" s="2">
        <v>12.9428</v>
      </c>
      <c r="D1236" s="2">
        <v>5060</v>
      </c>
      <c r="E1236" s="7">
        <f t="shared" si="76"/>
        <v>1626471</v>
      </c>
      <c r="F1236" s="7" t="str">
        <f t="shared" si="78"/>
        <v>Bearish</v>
      </c>
      <c r="G1236" s="7" t="str">
        <f t="shared" si="79"/>
        <v>Neutral</v>
      </c>
      <c r="H1236" s="7" t="str">
        <f t="shared" si="77"/>
        <v>BEARISH DIVERGENCE</v>
      </c>
    </row>
    <row r="1237" spans="1:8" ht="13.5" x14ac:dyDescent="0.35">
      <c r="A1237" s="3">
        <v>43810</v>
      </c>
      <c r="B1237" s="2">
        <v>18.78</v>
      </c>
      <c r="C1237" s="2">
        <v>12.929</v>
      </c>
      <c r="D1237" s="2">
        <v>2276</v>
      </c>
      <c r="E1237" s="7">
        <f t="shared" si="76"/>
        <v>1624195</v>
      </c>
      <c r="F1237" s="7" t="str">
        <f t="shared" si="78"/>
        <v>Bearish</v>
      </c>
      <c r="G1237" s="7" t="str">
        <f t="shared" si="79"/>
        <v>Neutral</v>
      </c>
      <c r="H1237" s="7" t="str">
        <f t="shared" si="77"/>
        <v>BEARISH DIVERGENCE</v>
      </c>
    </row>
    <row r="1238" spans="1:8" ht="13.5" x14ac:dyDescent="0.35">
      <c r="A1238" s="3">
        <v>43811</v>
      </c>
      <c r="B1238" s="2">
        <v>18.77</v>
      </c>
      <c r="C1238" s="2">
        <v>12.9221</v>
      </c>
      <c r="D1238" s="2">
        <v>4835</v>
      </c>
      <c r="E1238" s="7">
        <f t="shared" si="76"/>
        <v>1619360</v>
      </c>
      <c r="F1238" s="7" t="str">
        <f t="shared" si="78"/>
        <v>Bearish</v>
      </c>
      <c r="G1238" s="7" t="str">
        <f t="shared" si="79"/>
        <v>Neutral</v>
      </c>
      <c r="H1238" s="7" t="str">
        <f t="shared" si="77"/>
        <v>BEARISH DIVERGENCE</v>
      </c>
    </row>
    <row r="1239" spans="1:8" ht="13.5" x14ac:dyDescent="0.35">
      <c r="A1239" s="3">
        <v>43812</v>
      </c>
      <c r="B1239" s="2">
        <v>18.739999999999998</v>
      </c>
      <c r="C1239" s="2">
        <v>12.9015</v>
      </c>
      <c r="D1239" s="2">
        <v>2382</v>
      </c>
      <c r="E1239" s="7">
        <f t="shared" si="76"/>
        <v>1616978</v>
      </c>
      <c r="F1239" s="7" t="str">
        <f t="shared" si="78"/>
        <v>Bearish</v>
      </c>
      <c r="G1239" s="7" t="str">
        <f t="shared" si="79"/>
        <v>Neutral</v>
      </c>
      <c r="H1239" s="7" t="str">
        <f t="shared" si="77"/>
        <v>CONFIRMED BEARISH</v>
      </c>
    </row>
    <row r="1240" spans="1:8" ht="13.5" x14ac:dyDescent="0.35">
      <c r="A1240" s="3">
        <v>43815</v>
      </c>
      <c r="B1240" s="2">
        <v>18.73</v>
      </c>
      <c r="C1240" s="2">
        <v>12.894600000000001</v>
      </c>
      <c r="D1240" s="2">
        <v>12902</v>
      </c>
      <c r="E1240" s="7">
        <f t="shared" si="76"/>
        <v>1604076</v>
      </c>
      <c r="F1240" s="7" t="str">
        <f t="shared" si="78"/>
        <v>Bearish</v>
      </c>
      <c r="G1240" s="7" t="str">
        <f t="shared" si="79"/>
        <v>Neutral</v>
      </c>
      <c r="H1240" s="7" t="str">
        <f t="shared" si="77"/>
        <v>CONFIRMED BEARISH</v>
      </c>
    </row>
    <row r="1241" spans="1:8" ht="13.5" x14ac:dyDescent="0.35">
      <c r="A1241" s="3">
        <v>43816</v>
      </c>
      <c r="B1241" s="2">
        <v>18.5</v>
      </c>
      <c r="C1241" s="2">
        <v>12.7362</v>
      </c>
      <c r="D1241" s="2">
        <v>8439</v>
      </c>
      <c r="E1241" s="7">
        <f t="shared" si="76"/>
        <v>1595637</v>
      </c>
      <c r="F1241" s="7" t="str">
        <f t="shared" si="78"/>
        <v>Bearish</v>
      </c>
      <c r="G1241" s="7" t="str">
        <f t="shared" si="79"/>
        <v>Neutral</v>
      </c>
      <c r="H1241" s="7" t="str">
        <f t="shared" si="77"/>
        <v>CONFIRMED BEARISH</v>
      </c>
    </row>
    <row r="1242" spans="1:8" ht="13.5" x14ac:dyDescent="0.35">
      <c r="A1242" s="3">
        <v>43817</v>
      </c>
      <c r="B1242" s="2">
        <v>18.7</v>
      </c>
      <c r="C1242" s="2">
        <v>12.873900000000001</v>
      </c>
      <c r="D1242" s="2">
        <v>5326</v>
      </c>
      <c r="E1242" s="7">
        <f t="shared" si="76"/>
        <v>1600963</v>
      </c>
      <c r="F1242" s="7" t="str">
        <f t="shared" si="78"/>
        <v>Bearish</v>
      </c>
      <c r="G1242" s="7" t="str">
        <f t="shared" si="79"/>
        <v>Neutral</v>
      </c>
      <c r="H1242" s="7" t="str">
        <f t="shared" si="77"/>
        <v>CONFIRMED BEARISH</v>
      </c>
    </row>
    <row r="1243" spans="1:8" ht="13.5" x14ac:dyDescent="0.35">
      <c r="A1243" s="3">
        <v>43818</v>
      </c>
      <c r="B1243" s="2">
        <v>18.600000000000001</v>
      </c>
      <c r="C1243" s="2">
        <v>12.805099999999999</v>
      </c>
      <c r="D1243" s="2">
        <v>6498</v>
      </c>
      <c r="E1243" s="7">
        <f t="shared" si="76"/>
        <v>1594465</v>
      </c>
      <c r="F1243" s="7" t="str">
        <f t="shared" si="78"/>
        <v>Bearish</v>
      </c>
      <c r="G1243" s="7" t="str">
        <f t="shared" si="79"/>
        <v>Neutral</v>
      </c>
      <c r="H1243" s="7" t="str">
        <f t="shared" si="77"/>
        <v>CONFIRMED BEARISH</v>
      </c>
    </row>
    <row r="1244" spans="1:8" ht="13.5" x14ac:dyDescent="0.35">
      <c r="A1244" s="3">
        <v>43819</v>
      </c>
      <c r="B1244" s="2">
        <v>18.5</v>
      </c>
      <c r="C1244" s="2">
        <v>12.7362</v>
      </c>
      <c r="D1244" s="2">
        <v>5423</v>
      </c>
      <c r="E1244" s="7">
        <f t="shared" si="76"/>
        <v>1589042</v>
      </c>
      <c r="F1244" s="7" t="str">
        <f t="shared" si="78"/>
        <v>Bearish</v>
      </c>
      <c r="G1244" s="7" t="str">
        <f t="shared" si="79"/>
        <v>Neutral</v>
      </c>
      <c r="H1244" s="7" t="str">
        <f t="shared" si="77"/>
        <v>CONFIRMED BEARISH</v>
      </c>
    </row>
    <row r="1245" spans="1:8" ht="13.5" x14ac:dyDescent="0.35">
      <c r="A1245" s="3">
        <v>43822</v>
      </c>
      <c r="B1245" s="2">
        <v>18.600000000000001</v>
      </c>
      <c r="C1245" s="2">
        <v>12.805099999999999</v>
      </c>
      <c r="D1245" s="2">
        <v>4588</v>
      </c>
      <c r="E1245" s="7">
        <f t="shared" si="76"/>
        <v>1593630</v>
      </c>
      <c r="F1245" s="7" t="str">
        <f t="shared" si="78"/>
        <v>Bearish</v>
      </c>
      <c r="G1245" s="7" t="str">
        <f t="shared" si="79"/>
        <v>Neutral</v>
      </c>
      <c r="H1245" s="7" t="str">
        <f t="shared" si="77"/>
        <v>CONFIRMED BEARISH</v>
      </c>
    </row>
    <row r="1246" spans="1:8" ht="13.5" x14ac:dyDescent="0.35">
      <c r="A1246" s="3">
        <v>43823</v>
      </c>
      <c r="B1246" s="2">
        <v>18.5</v>
      </c>
      <c r="C1246" s="2">
        <v>12.7362</v>
      </c>
      <c r="D1246" s="2">
        <v>1905</v>
      </c>
      <c r="E1246" s="7">
        <f t="shared" si="76"/>
        <v>1591725</v>
      </c>
      <c r="F1246" s="7" t="str">
        <f t="shared" si="78"/>
        <v>Bearish</v>
      </c>
      <c r="G1246" s="7" t="str">
        <f t="shared" si="79"/>
        <v>Neutral</v>
      </c>
      <c r="H1246" s="7" t="str">
        <f t="shared" si="77"/>
        <v>NEUTRAL</v>
      </c>
    </row>
    <row r="1247" spans="1:8" ht="13.5" x14ac:dyDescent="0.35">
      <c r="A1247" s="3">
        <v>43824</v>
      </c>
      <c r="B1247" s="2">
        <v>18.600000000000001</v>
      </c>
      <c r="C1247" s="2">
        <v>12.805099999999999</v>
      </c>
      <c r="D1247" s="2">
        <v>6229</v>
      </c>
      <c r="E1247" s="7">
        <f t="shared" si="76"/>
        <v>1597954</v>
      </c>
      <c r="F1247" s="7" t="str">
        <f t="shared" si="78"/>
        <v>Bearish</v>
      </c>
      <c r="G1247" s="7" t="str">
        <f t="shared" si="79"/>
        <v>Neutral</v>
      </c>
      <c r="H1247" s="7" t="str">
        <f t="shared" si="77"/>
        <v>CONFIRMED BEARISH</v>
      </c>
    </row>
    <row r="1248" spans="1:8" ht="13.5" x14ac:dyDescent="0.35">
      <c r="A1248" s="3">
        <v>43825</v>
      </c>
      <c r="B1248" s="2">
        <v>18.59</v>
      </c>
      <c r="C1248" s="2">
        <v>12.7982</v>
      </c>
      <c r="D1248" s="2">
        <v>2891</v>
      </c>
      <c r="E1248" s="7">
        <f t="shared" si="76"/>
        <v>1595063</v>
      </c>
      <c r="F1248" s="7" t="str">
        <f t="shared" si="78"/>
        <v>Bullish</v>
      </c>
      <c r="G1248" s="7" t="str">
        <f t="shared" si="79"/>
        <v>Neutral</v>
      </c>
      <c r="H1248" s="7" t="str">
        <f t="shared" si="77"/>
        <v>BULLISH DIVERGENCE</v>
      </c>
    </row>
    <row r="1249" spans="1:8" ht="13.5" x14ac:dyDescent="0.35">
      <c r="A1249" s="3">
        <v>43826</v>
      </c>
      <c r="B1249" s="2">
        <v>18.760000000000002</v>
      </c>
      <c r="C1249" s="2">
        <v>12.9152</v>
      </c>
      <c r="D1249" s="2">
        <v>4971</v>
      </c>
      <c r="E1249" s="7">
        <f t="shared" si="76"/>
        <v>1600034</v>
      </c>
      <c r="F1249" s="7" t="str">
        <f t="shared" si="78"/>
        <v>Bullish</v>
      </c>
      <c r="G1249" s="7" t="str">
        <f t="shared" si="79"/>
        <v>Neutral</v>
      </c>
      <c r="H1249" s="7" t="str">
        <f t="shared" si="77"/>
        <v>NEUTRAL</v>
      </c>
    </row>
    <row r="1250" spans="1:8" ht="13.5" x14ac:dyDescent="0.35">
      <c r="A1250" s="3">
        <v>43829</v>
      </c>
      <c r="B1250" s="2">
        <v>18.690000000000001</v>
      </c>
      <c r="C1250" s="2">
        <v>12.867000000000001</v>
      </c>
      <c r="D1250" s="2">
        <v>4133</v>
      </c>
      <c r="E1250" s="7">
        <f t="shared" si="76"/>
        <v>1595901</v>
      </c>
      <c r="F1250" s="7" t="str">
        <f t="shared" si="78"/>
        <v>Bullish</v>
      </c>
      <c r="G1250" s="7" t="str">
        <f t="shared" si="79"/>
        <v>Neutral</v>
      </c>
      <c r="H1250" s="7" t="str">
        <f t="shared" si="77"/>
        <v>NEUTRAL</v>
      </c>
    </row>
    <row r="1251" spans="1:8" ht="13.5" x14ac:dyDescent="0.35">
      <c r="A1251" s="3">
        <v>43830</v>
      </c>
      <c r="B1251" s="2">
        <v>18.84</v>
      </c>
      <c r="C1251" s="2">
        <v>12.9703</v>
      </c>
      <c r="D1251" s="2">
        <v>9106</v>
      </c>
      <c r="E1251" s="7">
        <f t="shared" si="76"/>
        <v>1605007</v>
      </c>
      <c r="F1251" s="7" t="str">
        <f t="shared" si="78"/>
        <v>Bullish</v>
      </c>
      <c r="G1251" s="7" t="str">
        <f t="shared" si="79"/>
        <v>Neutral</v>
      </c>
      <c r="H1251" s="7" t="str">
        <f t="shared" si="77"/>
        <v>NEUTRAL</v>
      </c>
    </row>
    <row r="1252" spans="1:8" ht="13.5" x14ac:dyDescent="0.35">
      <c r="A1252" s="3">
        <v>43832</v>
      </c>
      <c r="B1252" s="2">
        <v>18.84</v>
      </c>
      <c r="C1252" s="2">
        <v>12.9703</v>
      </c>
      <c r="D1252" s="2">
        <v>18879</v>
      </c>
      <c r="E1252" s="7">
        <f t="shared" si="76"/>
        <v>1605007</v>
      </c>
      <c r="F1252" s="7" t="str">
        <f t="shared" si="78"/>
        <v>Bullish</v>
      </c>
      <c r="G1252" s="7" t="str">
        <f t="shared" si="79"/>
        <v>Neutral</v>
      </c>
      <c r="H1252" s="7" t="str">
        <f t="shared" si="77"/>
        <v>NEUTRAL</v>
      </c>
    </row>
    <row r="1253" spans="1:8" ht="13.5" x14ac:dyDescent="0.35">
      <c r="A1253" s="3">
        <v>43833</v>
      </c>
      <c r="B1253" s="2">
        <v>18.75</v>
      </c>
      <c r="C1253" s="2">
        <v>12.908300000000001</v>
      </c>
      <c r="D1253" s="2">
        <v>2346</v>
      </c>
      <c r="E1253" s="7">
        <f t="shared" si="76"/>
        <v>1602661</v>
      </c>
      <c r="F1253" s="7" t="str">
        <f t="shared" si="78"/>
        <v>Bullish</v>
      </c>
      <c r="G1253" s="7" t="str">
        <f t="shared" si="79"/>
        <v>Neutral</v>
      </c>
      <c r="H1253" s="7" t="str">
        <f t="shared" si="77"/>
        <v>NEUTRAL</v>
      </c>
    </row>
    <row r="1254" spans="1:8" ht="13.5" x14ac:dyDescent="0.35">
      <c r="A1254" s="3">
        <v>43836</v>
      </c>
      <c r="B1254" s="2">
        <v>19.100000000000001</v>
      </c>
      <c r="C1254" s="2">
        <v>13.1493</v>
      </c>
      <c r="D1254" s="2">
        <v>11957</v>
      </c>
      <c r="E1254" s="7">
        <f t="shared" si="76"/>
        <v>1614618</v>
      </c>
      <c r="F1254" s="7" t="str">
        <f t="shared" si="78"/>
        <v>Bullish</v>
      </c>
      <c r="G1254" s="7" t="str">
        <f t="shared" si="79"/>
        <v>Neutral</v>
      </c>
      <c r="H1254" s="7" t="str">
        <f t="shared" si="77"/>
        <v>NEUTRAL</v>
      </c>
    </row>
    <row r="1255" spans="1:8" ht="13.5" x14ac:dyDescent="0.35">
      <c r="A1255" s="3">
        <v>43837</v>
      </c>
      <c r="B1255" s="2">
        <v>18.75</v>
      </c>
      <c r="C1255" s="2">
        <v>12.908300000000001</v>
      </c>
      <c r="D1255" s="2">
        <v>5229</v>
      </c>
      <c r="E1255" s="7">
        <f t="shared" si="76"/>
        <v>1609389</v>
      </c>
      <c r="F1255" s="7" t="str">
        <f t="shared" si="78"/>
        <v>Bullish</v>
      </c>
      <c r="G1255" s="7" t="str">
        <f t="shared" si="79"/>
        <v>Neutral</v>
      </c>
      <c r="H1255" s="7" t="str">
        <f t="shared" si="77"/>
        <v>NEUTRAL</v>
      </c>
    </row>
    <row r="1256" spans="1:8" ht="13.5" x14ac:dyDescent="0.35">
      <c r="A1256" s="3">
        <v>43838</v>
      </c>
      <c r="B1256" s="2">
        <v>18.899999999999999</v>
      </c>
      <c r="C1256" s="2">
        <v>13.0116</v>
      </c>
      <c r="D1256" s="2">
        <v>2826</v>
      </c>
      <c r="E1256" s="7">
        <f t="shared" si="76"/>
        <v>1612215</v>
      </c>
      <c r="F1256" s="7" t="str">
        <f t="shared" si="78"/>
        <v>Bullish</v>
      </c>
      <c r="G1256" s="7" t="str">
        <f t="shared" si="79"/>
        <v>Neutral</v>
      </c>
      <c r="H1256" s="7" t="str">
        <f t="shared" si="77"/>
        <v>NEUTRAL</v>
      </c>
    </row>
    <row r="1257" spans="1:8" ht="13.5" x14ac:dyDescent="0.35">
      <c r="A1257" s="3">
        <v>43839</v>
      </c>
      <c r="B1257" s="2">
        <v>18.97</v>
      </c>
      <c r="C1257" s="2">
        <v>13.059799999999999</v>
      </c>
      <c r="D1257" s="2">
        <v>6677</v>
      </c>
      <c r="E1257" s="7">
        <f t="shared" si="76"/>
        <v>1618892</v>
      </c>
      <c r="F1257" s="7" t="str">
        <f t="shared" si="78"/>
        <v>Bullish</v>
      </c>
      <c r="G1257" s="7" t="str">
        <f t="shared" si="79"/>
        <v>Neutral</v>
      </c>
      <c r="H1257" s="7" t="str">
        <f t="shared" si="77"/>
        <v>NEUTRAL</v>
      </c>
    </row>
    <row r="1258" spans="1:8" ht="13.5" x14ac:dyDescent="0.35">
      <c r="A1258" s="3">
        <v>43840</v>
      </c>
      <c r="B1258" s="2">
        <v>18.96</v>
      </c>
      <c r="C1258" s="2">
        <v>13.052899999999999</v>
      </c>
      <c r="D1258" s="2">
        <v>4143</v>
      </c>
      <c r="E1258" s="7">
        <f t="shared" si="76"/>
        <v>1614749</v>
      </c>
      <c r="F1258" s="7" t="str">
        <f t="shared" si="78"/>
        <v>Bullish</v>
      </c>
      <c r="G1258" s="7" t="str">
        <f t="shared" si="79"/>
        <v>Neutral</v>
      </c>
      <c r="H1258" s="7" t="str">
        <f t="shared" si="77"/>
        <v>NEUTRAL</v>
      </c>
    </row>
    <row r="1259" spans="1:8" ht="13.5" x14ac:dyDescent="0.35">
      <c r="A1259" s="3">
        <v>43843</v>
      </c>
      <c r="B1259" s="2">
        <v>19</v>
      </c>
      <c r="C1259" s="2">
        <v>13.080500000000001</v>
      </c>
      <c r="D1259" s="2">
        <v>6322</v>
      </c>
      <c r="E1259" s="7">
        <f t="shared" si="76"/>
        <v>1621071</v>
      </c>
      <c r="F1259" s="7" t="str">
        <f t="shared" si="78"/>
        <v>Bullish</v>
      </c>
      <c r="G1259" s="7" t="str">
        <f t="shared" si="79"/>
        <v>Neutral</v>
      </c>
      <c r="H1259" s="7" t="str">
        <f t="shared" si="77"/>
        <v>BULLISH DIVERGENCE</v>
      </c>
    </row>
    <row r="1260" spans="1:8" ht="13.5" x14ac:dyDescent="0.35">
      <c r="A1260" s="3">
        <v>43845</v>
      </c>
      <c r="B1260" s="2">
        <v>19.29</v>
      </c>
      <c r="C1260" s="2">
        <v>13.280099999999999</v>
      </c>
      <c r="D1260" s="2">
        <v>10997</v>
      </c>
      <c r="E1260" s="7">
        <f t="shared" si="76"/>
        <v>1632068</v>
      </c>
      <c r="F1260" s="7" t="str">
        <f t="shared" si="78"/>
        <v>Bullish</v>
      </c>
      <c r="G1260" s="7" t="str">
        <f t="shared" si="79"/>
        <v>Neutral</v>
      </c>
      <c r="H1260" s="7" t="str">
        <f t="shared" si="77"/>
        <v>NEUTRAL</v>
      </c>
    </row>
    <row r="1261" spans="1:8" ht="13.5" x14ac:dyDescent="0.35">
      <c r="A1261" s="3">
        <v>43846</v>
      </c>
      <c r="B1261" s="2">
        <v>20.440000000000001</v>
      </c>
      <c r="C1261" s="2">
        <v>14.0718</v>
      </c>
      <c r="D1261" s="2">
        <v>34524</v>
      </c>
      <c r="E1261" s="7">
        <f t="shared" si="76"/>
        <v>1666592</v>
      </c>
      <c r="F1261" s="7" t="str">
        <f t="shared" si="78"/>
        <v>Bullish</v>
      </c>
      <c r="G1261" s="7" t="str">
        <f t="shared" si="79"/>
        <v>Strong</v>
      </c>
      <c r="H1261" s="7" t="str">
        <f t="shared" si="77"/>
        <v>NEUTRAL</v>
      </c>
    </row>
    <row r="1262" spans="1:8" ht="13.5" x14ac:dyDescent="0.35">
      <c r="A1262" s="3">
        <v>43847</v>
      </c>
      <c r="B1262" s="2">
        <v>20.18</v>
      </c>
      <c r="C1262" s="2">
        <v>13.892799999999999</v>
      </c>
      <c r="D1262" s="2">
        <v>30915</v>
      </c>
      <c r="E1262" s="7">
        <f t="shared" si="76"/>
        <v>1635677</v>
      </c>
      <c r="F1262" s="7" t="str">
        <f t="shared" si="78"/>
        <v>Bullish</v>
      </c>
      <c r="G1262" s="7" t="str">
        <f t="shared" si="79"/>
        <v>Neutral</v>
      </c>
      <c r="H1262" s="7" t="str">
        <f t="shared" si="77"/>
        <v>NEUTRAL</v>
      </c>
    </row>
    <row r="1263" spans="1:8" ht="13.5" x14ac:dyDescent="0.35">
      <c r="A1263" s="3">
        <v>43850</v>
      </c>
      <c r="B1263" s="2">
        <v>20</v>
      </c>
      <c r="C1263" s="2">
        <v>13.7689</v>
      </c>
      <c r="D1263" s="2">
        <v>5429</v>
      </c>
      <c r="E1263" s="7">
        <f t="shared" si="76"/>
        <v>1630248</v>
      </c>
      <c r="F1263" s="7" t="str">
        <f t="shared" si="78"/>
        <v>Bullish</v>
      </c>
      <c r="G1263" s="7" t="str">
        <f t="shared" si="79"/>
        <v>Neutral</v>
      </c>
      <c r="H1263" s="7" t="str">
        <f t="shared" si="77"/>
        <v>NEUTRAL</v>
      </c>
    </row>
    <row r="1264" spans="1:8" ht="13.5" x14ac:dyDescent="0.35">
      <c r="A1264" s="3">
        <v>43851</v>
      </c>
      <c r="B1264" s="2">
        <v>19.899999999999999</v>
      </c>
      <c r="C1264" s="2">
        <v>13.700100000000001</v>
      </c>
      <c r="D1264" s="2">
        <v>8091</v>
      </c>
      <c r="E1264" s="7">
        <f t="shared" si="76"/>
        <v>1622157</v>
      </c>
      <c r="F1264" s="7" t="str">
        <f t="shared" si="78"/>
        <v>Bullish</v>
      </c>
      <c r="G1264" s="7" t="str">
        <f t="shared" si="79"/>
        <v>Neutral</v>
      </c>
      <c r="H1264" s="7" t="str">
        <f t="shared" si="77"/>
        <v>NEUTRAL</v>
      </c>
    </row>
    <row r="1265" spans="1:8" ht="13.5" x14ac:dyDescent="0.35">
      <c r="A1265" s="3">
        <v>43852</v>
      </c>
      <c r="B1265" s="2">
        <v>20.190000000000001</v>
      </c>
      <c r="C1265" s="2">
        <v>13.899699999999999</v>
      </c>
      <c r="D1265" s="2">
        <v>7153</v>
      </c>
      <c r="E1265" s="7">
        <f t="shared" si="76"/>
        <v>1629310</v>
      </c>
      <c r="F1265" s="7" t="str">
        <f t="shared" si="78"/>
        <v>Bearish</v>
      </c>
      <c r="G1265" s="7" t="str">
        <f t="shared" si="79"/>
        <v>Neutral</v>
      </c>
      <c r="H1265" s="7" t="str">
        <f t="shared" si="77"/>
        <v>BEARISH DIVERGENCE</v>
      </c>
    </row>
    <row r="1266" spans="1:8" ht="13.5" x14ac:dyDescent="0.35">
      <c r="A1266" s="3">
        <v>43853</v>
      </c>
      <c r="B1266" s="2">
        <v>20.29</v>
      </c>
      <c r="C1266" s="2">
        <v>13.9686</v>
      </c>
      <c r="D1266" s="2">
        <v>8681</v>
      </c>
      <c r="E1266" s="7">
        <f t="shared" si="76"/>
        <v>1637991</v>
      </c>
      <c r="F1266" s="7" t="str">
        <f t="shared" si="78"/>
        <v>Bearish</v>
      </c>
      <c r="G1266" s="7" t="str">
        <f t="shared" si="79"/>
        <v>Neutral</v>
      </c>
      <c r="H1266" s="7" t="str">
        <f t="shared" si="77"/>
        <v>CONFIRMED BEARISH</v>
      </c>
    </row>
    <row r="1267" spans="1:8" ht="13.5" x14ac:dyDescent="0.35">
      <c r="A1267" s="3">
        <v>43854</v>
      </c>
      <c r="B1267" s="2">
        <v>20.39</v>
      </c>
      <c r="C1267" s="2">
        <v>14.0374</v>
      </c>
      <c r="D1267" s="2">
        <v>6003</v>
      </c>
      <c r="E1267" s="7">
        <f t="shared" si="76"/>
        <v>1643994</v>
      </c>
      <c r="F1267" s="7" t="str">
        <f t="shared" si="78"/>
        <v>Bullish</v>
      </c>
      <c r="G1267" s="7" t="str">
        <f t="shared" si="79"/>
        <v>Neutral</v>
      </c>
      <c r="H1267" s="7" t="str">
        <f t="shared" si="77"/>
        <v>NEUTRAL</v>
      </c>
    </row>
    <row r="1268" spans="1:8" ht="13.5" x14ac:dyDescent="0.35">
      <c r="A1268" s="3">
        <v>43857</v>
      </c>
      <c r="B1268" s="2">
        <v>20.5</v>
      </c>
      <c r="C1268" s="2">
        <v>14.113099999999999</v>
      </c>
      <c r="D1268" s="2">
        <v>7612</v>
      </c>
      <c r="E1268" s="7">
        <f t="shared" si="76"/>
        <v>1651606</v>
      </c>
      <c r="F1268" s="7" t="str">
        <f t="shared" si="78"/>
        <v>Bullish</v>
      </c>
      <c r="G1268" s="7" t="str">
        <f t="shared" si="79"/>
        <v>Neutral</v>
      </c>
      <c r="H1268" s="7" t="str">
        <f t="shared" si="77"/>
        <v>NEUTRAL</v>
      </c>
    </row>
    <row r="1269" spans="1:8" ht="13.5" x14ac:dyDescent="0.35">
      <c r="A1269" s="3">
        <v>43858</v>
      </c>
      <c r="B1269" s="2">
        <v>20.3</v>
      </c>
      <c r="C1269" s="2">
        <v>13.9754</v>
      </c>
      <c r="D1269" s="2">
        <v>11136</v>
      </c>
      <c r="E1269" s="7">
        <f t="shared" si="76"/>
        <v>1640470</v>
      </c>
      <c r="F1269" s="7" t="str">
        <f t="shared" si="78"/>
        <v>Bullish</v>
      </c>
      <c r="G1269" s="7" t="str">
        <f t="shared" si="79"/>
        <v>Neutral</v>
      </c>
      <c r="H1269" s="7" t="str">
        <f t="shared" si="77"/>
        <v>NEUTRAL</v>
      </c>
    </row>
    <row r="1270" spans="1:8" ht="13.5" x14ac:dyDescent="0.35">
      <c r="A1270" s="3">
        <v>43859</v>
      </c>
      <c r="B1270" s="2">
        <v>20.399999999999999</v>
      </c>
      <c r="C1270" s="2">
        <v>14.0443</v>
      </c>
      <c r="D1270" s="2">
        <v>324</v>
      </c>
      <c r="E1270" s="7">
        <f t="shared" si="76"/>
        <v>1640794</v>
      </c>
      <c r="F1270" s="7" t="str">
        <f t="shared" si="78"/>
        <v>Bullish</v>
      </c>
      <c r="G1270" s="7" t="str">
        <f t="shared" si="79"/>
        <v>Neutral</v>
      </c>
      <c r="H1270" s="7" t="str">
        <f t="shared" si="77"/>
        <v>NEUTRAL</v>
      </c>
    </row>
    <row r="1271" spans="1:8" ht="13.5" x14ac:dyDescent="0.35">
      <c r="A1271" s="3">
        <v>43860</v>
      </c>
      <c r="B1271" s="2">
        <v>20.399999999999999</v>
      </c>
      <c r="C1271" s="2">
        <v>14.0443</v>
      </c>
      <c r="D1271" s="2">
        <v>1395</v>
      </c>
      <c r="E1271" s="7">
        <f t="shared" si="76"/>
        <v>1640794</v>
      </c>
      <c r="F1271" s="7" t="str">
        <f t="shared" si="78"/>
        <v>Bullish</v>
      </c>
      <c r="G1271" s="7" t="str">
        <f t="shared" si="79"/>
        <v>Neutral</v>
      </c>
      <c r="H1271" s="7" t="str">
        <f t="shared" si="77"/>
        <v>NEUTRAL</v>
      </c>
    </row>
    <row r="1272" spans="1:8" ht="13.5" x14ac:dyDescent="0.35">
      <c r="A1272" s="3">
        <v>43861</v>
      </c>
      <c r="B1272" s="2">
        <v>20.8</v>
      </c>
      <c r="C1272" s="2">
        <v>14.319699999999999</v>
      </c>
      <c r="D1272" s="2">
        <v>16459</v>
      </c>
      <c r="E1272" s="7">
        <f t="shared" si="76"/>
        <v>1657253</v>
      </c>
      <c r="F1272" s="7" t="str">
        <f t="shared" si="78"/>
        <v>Bullish</v>
      </c>
      <c r="G1272" s="7" t="str">
        <f t="shared" si="79"/>
        <v>Neutral</v>
      </c>
      <c r="H1272" s="7" t="str">
        <f t="shared" si="77"/>
        <v>NEUTRAL</v>
      </c>
    </row>
    <row r="1273" spans="1:8" ht="13.5" x14ac:dyDescent="0.35">
      <c r="A1273" s="3">
        <v>43864</v>
      </c>
      <c r="B1273" s="2">
        <v>21</v>
      </c>
      <c r="C1273" s="2">
        <v>14.4573</v>
      </c>
      <c r="D1273" s="2">
        <v>14102</v>
      </c>
      <c r="E1273" s="7">
        <f t="shared" si="76"/>
        <v>1671355</v>
      </c>
      <c r="F1273" s="7" t="str">
        <f t="shared" si="78"/>
        <v>Bullish</v>
      </c>
      <c r="G1273" s="7" t="str">
        <f t="shared" si="79"/>
        <v>Neutral</v>
      </c>
      <c r="H1273" s="7" t="str">
        <f t="shared" si="77"/>
        <v>NEUTRAL</v>
      </c>
    </row>
    <row r="1274" spans="1:8" ht="13.5" x14ac:dyDescent="0.35">
      <c r="A1274" s="3">
        <v>43865</v>
      </c>
      <c r="B1274" s="2">
        <v>21.23</v>
      </c>
      <c r="C1274" s="2">
        <v>14.6157</v>
      </c>
      <c r="D1274" s="2">
        <v>31040</v>
      </c>
      <c r="E1274" s="7">
        <f t="shared" si="76"/>
        <v>1702395</v>
      </c>
      <c r="F1274" s="7" t="str">
        <f t="shared" si="78"/>
        <v>Bullish</v>
      </c>
      <c r="G1274" s="7" t="str">
        <f t="shared" si="79"/>
        <v>Strong</v>
      </c>
      <c r="H1274" s="7" t="str">
        <f t="shared" si="77"/>
        <v>NEUTRAL</v>
      </c>
    </row>
    <row r="1275" spans="1:8" ht="13.5" x14ac:dyDescent="0.35">
      <c r="A1275" s="3">
        <v>43866</v>
      </c>
      <c r="B1275" s="2">
        <v>21.65</v>
      </c>
      <c r="C1275" s="2">
        <v>14.9048</v>
      </c>
      <c r="D1275" s="2">
        <v>25950</v>
      </c>
      <c r="E1275" s="7">
        <f t="shared" si="76"/>
        <v>1728345</v>
      </c>
      <c r="F1275" s="7" t="str">
        <f t="shared" si="78"/>
        <v>Bullish</v>
      </c>
      <c r="G1275" s="7" t="str">
        <f t="shared" si="79"/>
        <v>Strong</v>
      </c>
      <c r="H1275" s="7" t="str">
        <f t="shared" si="77"/>
        <v>NEUTRAL</v>
      </c>
    </row>
    <row r="1276" spans="1:8" ht="13.5" x14ac:dyDescent="0.35">
      <c r="A1276" s="3">
        <v>43867</v>
      </c>
      <c r="B1276" s="2">
        <v>21.4</v>
      </c>
      <c r="C1276" s="2">
        <v>14.732699999999999</v>
      </c>
      <c r="D1276" s="2">
        <v>6276</v>
      </c>
      <c r="E1276" s="7">
        <f t="shared" si="76"/>
        <v>1722069</v>
      </c>
      <c r="F1276" s="7" t="str">
        <f t="shared" si="78"/>
        <v>Bullish</v>
      </c>
      <c r="G1276" s="7" t="str">
        <f t="shared" si="79"/>
        <v>Strong</v>
      </c>
      <c r="H1276" s="7" t="str">
        <f t="shared" si="77"/>
        <v>NEUTRAL</v>
      </c>
    </row>
    <row r="1277" spans="1:8" ht="13.5" x14ac:dyDescent="0.35">
      <c r="A1277" s="3">
        <v>43868</v>
      </c>
      <c r="B1277" s="2">
        <v>21.39</v>
      </c>
      <c r="C1277" s="2">
        <v>14.7258</v>
      </c>
      <c r="D1277" s="2">
        <v>11446</v>
      </c>
      <c r="E1277" s="7">
        <f t="shared" si="76"/>
        <v>1710623</v>
      </c>
      <c r="F1277" s="7" t="str">
        <f t="shared" si="78"/>
        <v>Bullish</v>
      </c>
      <c r="G1277" s="7" t="str">
        <f t="shared" si="79"/>
        <v>Strong</v>
      </c>
      <c r="H1277" s="7" t="str">
        <f t="shared" si="77"/>
        <v>NEUTRAL</v>
      </c>
    </row>
    <row r="1278" spans="1:8" ht="13.5" x14ac:dyDescent="0.35">
      <c r="A1278" s="3">
        <v>43871</v>
      </c>
      <c r="B1278" s="2">
        <v>21</v>
      </c>
      <c r="C1278" s="2">
        <v>14.4573</v>
      </c>
      <c r="D1278" s="2">
        <v>20338</v>
      </c>
      <c r="E1278" s="7">
        <f t="shared" si="76"/>
        <v>1690285</v>
      </c>
      <c r="F1278" s="7" t="str">
        <f t="shared" si="78"/>
        <v>Bullish</v>
      </c>
      <c r="G1278" s="7" t="str">
        <f t="shared" si="79"/>
        <v>Neutral</v>
      </c>
      <c r="H1278" s="7" t="str">
        <f t="shared" si="77"/>
        <v>NEUTRAL</v>
      </c>
    </row>
    <row r="1279" spans="1:8" ht="13.5" x14ac:dyDescent="0.35">
      <c r="A1279" s="3">
        <v>43872</v>
      </c>
      <c r="B1279" s="2">
        <v>20.85</v>
      </c>
      <c r="C1279" s="2">
        <v>14.354100000000001</v>
      </c>
      <c r="D1279" s="2">
        <v>16154</v>
      </c>
      <c r="E1279" s="7">
        <f t="shared" si="76"/>
        <v>1674131</v>
      </c>
      <c r="F1279" s="7" t="str">
        <f t="shared" si="78"/>
        <v>Bearish</v>
      </c>
      <c r="G1279" s="7" t="str">
        <f t="shared" si="79"/>
        <v>Neutral</v>
      </c>
      <c r="H1279" s="7" t="str">
        <f t="shared" si="77"/>
        <v>CONFIRMED BEARISH</v>
      </c>
    </row>
    <row r="1280" spans="1:8" ht="13.5" x14ac:dyDescent="0.35">
      <c r="A1280" s="3">
        <v>43873</v>
      </c>
      <c r="B1280" s="2">
        <v>21</v>
      </c>
      <c r="C1280" s="2">
        <v>14.4573</v>
      </c>
      <c r="D1280" s="2">
        <v>9080</v>
      </c>
      <c r="E1280" s="7">
        <f t="shared" si="76"/>
        <v>1683211</v>
      </c>
      <c r="F1280" s="7" t="str">
        <f t="shared" si="78"/>
        <v>Bearish</v>
      </c>
      <c r="G1280" s="7" t="str">
        <f t="shared" si="79"/>
        <v>Weak</v>
      </c>
      <c r="H1280" s="7" t="str">
        <f t="shared" si="77"/>
        <v>CONFIRMED BEARISH</v>
      </c>
    </row>
    <row r="1281" spans="1:8" ht="13.5" x14ac:dyDescent="0.35">
      <c r="A1281" s="3">
        <v>43874</v>
      </c>
      <c r="B1281" s="2">
        <v>21.5</v>
      </c>
      <c r="C1281" s="2">
        <v>14.801600000000001</v>
      </c>
      <c r="D1281" s="2">
        <v>17014</v>
      </c>
      <c r="E1281" s="7">
        <f t="shared" si="76"/>
        <v>1700225</v>
      </c>
      <c r="F1281" s="7" t="str">
        <f t="shared" si="78"/>
        <v>Bearish</v>
      </c>
      <c r="G1281" s="7" t="str">
        <f t="shared" si="79"/>
        <v>Neutral</v>
      </c>
      <c r="H1281" s="7" t="str">
        <f t="shared" si="77"/>
        <v>BEARISH DIVERGENCE</v>
      </c>
    </row>
    <row r="1282" spans="1:8" ht="13.5" x14ac:dyDescent="0.35">
      <c r="A1282" s="3">
        <v>43875</v>
      </c>
      <c r="B1282" s="2">
        <v>21.89</v>
      </c>
      <c r="C1282" s="2">
        <v>15.0701</v>
      </c>
      <c r="D1282" s="2">
        <v>7575</v>
      </c>
      <c r="E1282" s="7">
        <f t="shared" si="76"/>
        <v>1707800</v>
      </c>
      <c r="F1282" s="7" t="str">
        <f t="shared" si="78"/>
        <v>Bearish</v>
      </c>
      <c r="G1282" s="7" t="str">
        <f t="shared" si="79"/>
        <v>Neutral</v>
      </c>
      <c r="H1282" s="7" t="str">
        <f t="shared" si="77"/>
        <v>BEARISH DIVERGENCE</v>
      </c>
    </row>
    <row r="1283" spans="1:8" ht="13.5" x14ac:dyDescent="0.35">
      <c r="A1283" s="3">
        <v>43878</v>
      </c>
      <c r="B1283" s="2">
        <v>21.89</v>
      </c>
      <c r="C1283" s="2">
        <v>15.0701</v>
      </c>
      <c r="D1283" s="2">
        <v>970</v>
      </c>
      <c r="E1283" s="7">
        <f t="shared" si="76"/>
        <v>1707800</v>
      </c>
      <c r="F1283" s="7" t="str">
        <f t="shared" si="78"/>
        <v>Bullish</v>
      </c>
      <c r="G1283" s="7" t="str">
        <f t="shared" si="79"/>
        <v>Neutral</v>
      </c>
      <c r="H1283" s="7" t="str">
        <f t="shared" si="77"/>
        <v>NEUTRAL</v>
      </c>
    </row>
    <row r="1284" spans="1:8" ht="13.5" x14ac:dyDescent="0.35">
      <c r="A1284" s="3">
        <v>43879</v>
      </c>
      <c r="B1284" s="2">
        <v>21.7</v>
      </c>
      <c r="C1284" s="2">
        <v>14.939299999999999</v>
      </c>
      <c r="D1284" s="2">
        <v>9947</v>
      </c>
      <c r="E1284" s="7">
        <f t="shared" ref="E1284:E1347" si="80">IF(B1284&gt;B1283,E1283+D1284,IF(B1284&lt;B1283,E1283-D1284,E1283))</f>
        <v>1697853</v>
      </c>
      <c r="F1284" s="7" t="str">
        <f t="shared" si="78"/>
        <v>Bullish</v>
      </c>
      <c r="G1284" s="7" t="str">
        <f t="shared" si="79"/>
        <v>Neutral</v>
      </c>
      <c r="H1284" s="7" t="str">
        <f t="shared" si="77"/>
        <v>NEUTRAL</v>
      </c>
    </row>
    <row r="1285" spans="1:8" ht="13.5" x14ac:dyDescent="0.35">
      <c r="A1285" s="3">
        <v>43880</v>
      </c>
      <c r="B1285" s="2">
        <v>21.66</v>
      </c>
      <c r="C1285" s="2">
        <v>14.9117</v>
      </c>
      <c r="D1285" s="2">
        <v>8000</v>
      </c>
      <c r="E1285" s="7">
        <f t="shared" si="80"/>
        <v>1689853</v>
      </c>
      <c r="F1285" s="7" t="str">
        <f t="shared" si="78"/>
        <v>Bullish</v>
      </c>
      <c r="G1285" s="7" t="str">
        <f t="shared" si="79"/>
        <v>Neutral</v>
      </c>
      <c r="H1285" s="7" t="str">
        <f t="shared" si="77"/>
        <v>NEUTRAL</v>
      </c>
    </row>
    <row r="1286" spans="1:8" ht="13.5" x14ac:dyDescent="0.35">
      <c r="A1286" s="3">
        <v>43881</v>
      </c>
      <c r="B1286" s="2">
        <v>21.6</v>
      </c>
      <c r="C1286" s="2">
        <v>14.8704</v>
      </c>
      <c r="D1286" s="2">
        <v>3164</v>
      </c>
      <c r="E1286" s="7">
        <f t="shared" si="80"/>
        <v>1686689</v>
      </c>
      <c r="F1286" s="7" t="str">
        <f t="shared" si="78"/>
        <v>Bearish</v>
      </c>
      <c r="G1286" s="7" t="str">
        <f t="shared" si="79"/>
        <v>Neutral</v>
      </c>
      <c r="H1286" s="7" t="str">
        <f t="shared" si="77"/>
        <v>BEARISH DIVERGENCE</v>
      </c>
    </row>
    <row r="1287" spans="1:8" ht="13.5" x14ac:dyDescent="0.35">
      <c r="A1287" s="3">
        <v>43882</v>
      </c>
      <c r="B1287" s="2">
        <v>21.65</v>
      </c>
      <c r="C1287" s="2">
        <v>14.9048</v>
      </c>
      <c r="D1287" s="2">
        <v>2134</v>
      </c>
      <c r="E1287" s="7">
        <f t="shared" si="80"/>
        <v>1688823</v>
      </c>
      <c r="F1287" s="7" t="str">
        <f t="shared" si="78"/>
        <v>Bearish</v>
      </c>
      <c r="G1287" s="7" t="str">
        <f t="shared" si="79"/>
        <v>Neutral</v>
      </c>
      <c r="H1287" s="7" t="str">
        <f t="shared" ref="H1287:H1350" si="81">IF(AND(B1287&gt;E1282,E1287&gt;E1282),"CONFIRMED BULLISH", IF(AND(B1287&lt;B1282,E1287&lt;E1282),"CONFIRMED BEARISH", IF(AND(B1287&gt;B1282,E1287&lt;E1282),"BEARISH DIVERGENCE",IF(AND(B1287&lt;B1282,E1287&gt;E1282),"BULLISH DIVERGENCE","NEUTRAL"))))</f>
        <v>CONFIRMED BEARISH</v>
      </c>
    </row>
    <row r="1288" spans="1:8" ht="13.5" x14ac:dyDescent="0.35">
      <c r="A1288" s="3">
        <v>43885</v>
      </c>
      <c r="B1288" s="2">
        <v>21.65</v>
      </c>
      <c r="C1288" s="2">
        <v>14.9048</v>
      </c>
      <c r="D1288" s="2">
        <v>4745</v>
      </c>
      <c r="E1288" s="7">
        <f t="shared" si="80"/>
        <v>1688823</v>
      </c>
      <c r="F1288" s="7" t="str">
        <f t="shared" ref="F1288:F1351" si="82">IF(E1288&gt;E1283,"Bullish",IF(E1288&lt;E1283,"Bearish","Neutral"))</f>
        <v>Bearish</v>
      </c>
      <c r="G1288" s="7" t="str">
        <f t="shared" ref="G1288:G1351" si="83">IF((E1288-E1283)/E1283&gt;0.02,"Strong",IF((E1288-E1283)/E1283&lt;-0.02,"Weak","Neutral"))</f>
        <v>Neutral</v>
      </c>
      <c r="H1288" s="7" t="str">
        <f t="shared" si="81"/>
        <v>CONFIRMED BEARISH</v>
      </c>
    </row>
    <row r="1289" spans="1:8" ht="13.5" x14ac:dyDescent="0.35">
      <c r="A1289" s="3">
        <v>43886</v>
      </c>
      <c r="B1289" s="2">
        <v>21.65</v>
      </c>
      <c r="C1289" s="2">
        <v>14.9048</v>
      </c>
      <c r="D1289" s="2">
        <v>4010</v>
      </c>
      <c r="E1289" s="7">
        <f t="shared" si="80"/>
        <v>1688823</v>
      </c>
      <c r="F1289" s="7" t="str">
        <f t="shared" si="82"/>
        <v>Bearish</v>
      </c>
      <c r="G1289" s="7" t="str">
        <f t="shared" si="83"/>
        <v>Neutral</v>
      </c>
      <c r="H1289" s="7" t="str">
        <f t="shared" si="81"/>
        <v>CONFIRMED BEARISH</v>
      </c>
    </row>
    <row r="1290" spans="1:8" ht="13.5" x14ac:dyDescent="0.35">
      <c r="A1290" s="3">
        <v>43887</v>
      </c>
      <c r="B1290" s="2">
        <v>21.65</v>
      </c>
      <c r="C1290" s="2">
        <v>14.9048</v>
      </c>
      <c r="D1290" s="2">
        <v>2011</v>
      </c>
      <c r="E1290" s="7">
        <f t="shared" si="80"/>
        <v>1688823</v>
      </c>
      <c r="F1290" s="7" t="str">
        <f t="shared" si="82"/>
        <v>Bearish</v>
      </c>
      <c r="G1290" s="7" t="str">
        <f t="shared" si="83"/>
        <v>Neutral</v>
      </c>
      <c r="H1290" s="7" t="str">
        <f t="shared" si="81"/>
        <v>CONFIRMED BEARISH</v>
      </c>
    </row>
    <row r="1291" spans="1:8" ht="13.5" x14ac:dyDescent="0.35">
      <c r="A1291" s="3">
        <v>43888</v>
      </c>
      <c r="B1291" s="2">
        <v>21.55</v>
      </c>
      <c r="C1291" s="2">
        <v>14.836</v>
      </c>
      <c r="D1291" s="2">
        <v>5994</v>
      </c>
      <c r="E1291" s="7">
        <f t="shared" si="80"/>
        <v>1682829</v>
      </c>
      <c r="F1291" s="7" t="str">
        <f t="shared" si="82"/>
        <v>Bearish</v>
      </c>
      <c r="G1291" s="7" t="str">
        <f t="shared" si="83"/>
        <v>Neutral</v>
      </c>
      <c r="H1291" s="7" t="str">
        <f t="shared" si="81"/>
        <v>CONFIRMED BEARISH</v>
      </c>
    </row>
    <row r="1292" spans="1:8" ht="13.5" x14ac:dyDescent="0.35">
      <c r="A1292" s="3">
        <v>43889</v>
      </c>
      <c r="B1292" s="2">
        <v>21.77</v>
      </c>
      <c r="C1292" s="2">
        <v>14.987500000000001</v>
      </c>
      <c r="D1292" s="2">
        <v>3382</v>
      </c>
      <c r="E1292" s="7">
        <f t="shared" si="80"/>
        <v>1686211</v>
      </c>
      <c r="F1292" s="7" t="str">
        <f t="shared" si="82"/>
        <v>Bearish</v>
      </c>
      <c r="G1292" s="7" t="str">
        <f t="shared" si="83"/>
        <v>Neutral</v>
      </c>
      <c r="H1292" s="7" t="str">
        <f t="shared" si="81"/>
        <v>BEARISH DIVERGENCE</v>
      </c>
    </row>
    <row r="1293" spans="1:8" ht="13.5" x14ac:dyDescent="0.35">
      <c r="A1293" s="3">
        <v>43892</v>
      </c>
      <c r="B1293" s="2">
        <v>21.12</v>
      </c>
      <c r="C1293" s="2">
        <v>14.54</v>
      </c>
      <c r="D1293" s="2">
        <v>11452</v>
      </c>
      <c r="E1293" s="7">
        <f t="shared" si="80"/>
        <v>1674759</v>
      </c>
      <c r="F1293" s="7" t="str">
        <f t="shared" si="82"/>
        <v>Bearish</v>
      </c>
      <c r="G1293" s="7" t="str">
        <f t="shared" si="83"/>
        <v>Neutral</v>
      </c>
      <c r="H1293" s="7" t="str">
        <f t="shared" si="81"/>
        <v>CONFIRMED BEARISH</v>
      </c>
    </row>
    <row r="1294" spans="1:8" ht="13.5" x14ac:dyDescent="0.35">
      <c r="A1294" s="3">
        <v>43893</v>
      </c>
      <c r="B1294" s="2">
        <v>21.15</v>
      </c>
      <c r="C1294" s="2">
        <v>14.560600000000001</v>
      </c>
      <c r="D1294" s="2">
        <v>7854</v>
      </c>
      <c r="E1294" s="7">
        <f t="shared" si="80"/>
        <v>1682613</v>
      </c>
      <c r="F1294" s="7" t="str">
        <f t="shared" si="82"/>
        <v>Bearish</v>
      </c>
      <c r="G1294" s="7" t="str">
        <f t="shared" si="83"/>
        <v>Neutral</v>
      </c>
      <c r="H1294" s="7" t="str">
        <f t="shared" si="81"/>
        <v>CONFIRMED BEARISH</v>
      </c>
    </row>
    <row r="1295" spans="1:8" ht="13.5" x14ac:dyDescent="0.35">
      <c r="A1295" s="3">
        <v>43894</v>
      </c>
      <c r="B1295" s="2">
        <v>21</v>
      </c>
      <c r="C1295" s="2">
        <v>14.4573</v>
      </c>
      <c r="D1295" s="2">
        <v>4526</v>
      </c>
      <c r="E1295" s="7">
        <f t="shared" si="80"/>
        <v>1678087</v>
      </c>
      <c r="F1295" s="7" t="str">
        <f t="shared" si="82"/>
        <v>Bearish</v>
      </c>
      <c r="G1295" s="7" t="str">
        <f t="shared" si="83"/>
        <v>Neutral</v>
      </c>
      <c r="H1295" s="7" t="str">
        <f t="shared" si="81"/>
        <v>CONFIRMED BEARISH</v>
      </c>
    </row>
    <row r="1296" spans="1:8" ht="13.5" x14ac:dyDescent="0.35">
      <c r="A1296" s="3">
        <v>43895</v>
      </c>
      <c r="B1296" s="2">
        <v>20.8</v>
      </c>
      <c r="C1296" s="2">
        <v>14.319699999999999</v>
      </c>
      <c r="D1296" s="2">
        <v>11492</v>
      </c>
      <c r="E1296" s="7">
        <f t="shared" si="80"/>
        <v>1666595</v>
      </c>
      <c r="F1296" s="7" t="str">
        <f t="shared" si="82"/>
        <v>Bearish</v>
      </c>
      <c r="G1296" s="7" t="str">
        <f t="shared" si="83"/>
        <v>Neutral</v>
      </c>
      <c r="H1296" s="7" t="str">
        <f t="shared" si="81"/>
        <v>CONFIRMED BEARISH</v>
      </c>
    </row>
    <row r="1297" spans="1:8" ht="13.5" x14ac:dyDescent="0.35">
      <c r="A1297" s="3">
        <v>43896</v>
      </c>
      <c r="B1297" s="2">
        <v>20.3</v>
      </c>
      <c r="C1297" s="2">
        <v>13.9754</v>
      </c>
      <c r="D1297" s="2">
        <v>16383</v>
      </c>
      <c r="E1297" s="7">
        <f t="shared" si="80"/>
        <v>1650212</v>
      </c>
      <c r="F1297" s="7" t="str">
        <f t="shared" si="82"/>
        <v>Bearish</v>
      </c>
      <c r="G1297" s="7" t="str">
        <f t="shared" si="83"/>
        <v>Weak</v>
      </c>
      <c r="H1297" s="7" t="str">
        <f t="shared" si="81"/>
        <v>CONFIRMED BEARISH</v>
      </c>
    </row>
    <row r="1298" spans="1:8" ht="13.5" x14ac:dyDescent="0.35">
      <c r="A1298" s="3">
        <v>43899</v>
      </c>
      <c r="B1298" s="2">
        <v>19.649999999999999</v>
      </c>
      <c r="C1298" s="2">
        <v>13.527900000000001</v>
      </c>
      <c r="D1298" s="2">
        <v>26348</v>
      </c>
      <c r="E1298" s="7">
        <f t="shared" si="80"/>
        <v>1623864</v>
      </c>
      <c r="F1298" s="7" t="str">
        <f t="shared" si="82"/>
        <v>Bearish</v>
      </c>
      <c r="G1298" s="7" t="str">
        <f t="shared" si="83"/>
        <v>Weak</v>
      </c>
      <c r="H1298" s="7" t="str">
        <f t="shared" si="81"/>
        <v>CONFIRMED BEARISH</v>
      </c>
    </row>
    <row r="1299" spans="1:8" ht="13.5" x14ac:dyDescent="0.35">
      <c r="A1299" s="3">
        <v>43900</v>
      </c>
      <c r="B1299" s="2">
        <v>19.100000000000001</v>
      </c>
      <c r="C1299" s="2">
        <v>13.1493</v>
      </c>
      <c r="D1299" s="2">
        <v>20899</v>
      </c>
      <c r="E1299" s="7">
        <f t="shared" si="80"/>
        <v>1602965</v>
      </c>
      <c r="F1299" s="7" t="str">
        <f t="shared" si="82"/>
        <v>Bearish</v>
      </c>
      <c r="G1299" s="7" t="str">
        <f t="shared" si="83"/>
        <v>Weak</v>
      </c>
      <c r="H1299" s="7" t="str">
        <f t="shared" si="81"/>
        <v>CONFIRMED BEARISH</v>
      </c>
    </row>
    <row r="1300" spans="1:8" ht="13.5" x14ac:dyDescent="0.35">
      <c r="A1300" s="3">
        <v>43901</v>
      </c>
      <c r="B1300" s="2">
        <v>19.79</v>
      </c>
      <c r="C1300" s="2">
        <v>13.6243</v>
      </c>
      <c r="D1300" s="2">
        <v>11255</v>
      </c>
      <c r="E1300" s="7">
        <f t="shared" si="80"/>
        <v>1614220</v>
      </c>
      <c r="F1300" s="7" t="str">
        <f t="shared" si="82"/>
        <v>Bearish</v>
      </c>
      <c r="G1300" s="7" t="str">
        <f t="shared" si="83"/>
        <v>Weak</v>
      </c>
      <c r="H1300" s="7" t="str">
        <f t="shared" si="81"/>
        <v>CONFIRMED BEARISH</v>
      </c>
    </row>
    <row r="1301" spans="1:8" ht="13.5" x14ac:dyDescent="0.35">
      <c r="A1301" s="3">
        <v>43902</v>
      </c>
      <c r="B1301" s="2">
        <v>18.63</v>
      </c>
      <c r="C1301" s="2">
        <v>12.825699999999999</v>
      </c>
      <c r="D1301" s="2">
        <v>15938</v>
      </c>
      <c r="E1301" s="7">
        <f t="shared" si="80"/>
        <v>1598282</v>
      </c>
      <c r="F1301" s="7" t="str">
        <f t="shared" si="82"/>
        <v>Bearish</v>
      </c>
      <c r="G1301" s="7" t="str">
        <f t="shared" si="83"/>
        <v>Weak</v>
      </c>
      <c r="H1301" s="7" t="str">
        <f t="shared" si="81"/>
        <v>CONFIRMED BEARISH</v>
      </c>
    </row>
    <row r="1302" spans="1:8" ht="13.5" x14ac:dyDescent="0.35">
      <c r="A1302" s="3">
        <v>43903</v>
      </c>
      <c r="B1302" s="2">
        <v>17.5</v>
      </c>
      <c r="C1302" s="2">
        <v>12.047800000000001</v>
      </c>
      <c r="D1302" s="2">
        <v>88777</v>
      </c>
      <c r="E1302" s="7">
        <f t="shared" si="80"/>
        <v>1509505</v>
      </c>
      <c r="F1302" s="7" t="str">
        <f t="shared" si="82"/>
        <v>Bearish</v>
      </c>
      <c r="G1302" s="7" t="str">
        <f t="shared" si="83"/>
        <v>Weak</v>
      </c>
      <c r="H1302" s="7" t="str">
        <f t="shared" si="81"/>
        <v>CONFIRMED BEARISH</v>
      </c>
    </row>
    <row r="1303" spans="1:8" ht="13.5" x14ac:dyDescent="0.35">
      <c r="A1303" s="3">
        <v>43906</v>
      </c>
      <c r="B1303" s="2">
        <v>16.45</v>
      </c>
      <c r="C1303" s="2">
        <v>11.3249</v>
      </c>
      <c r="D1303" s="2">
        <v>1983</v>
      </c>
      <c r="E1303" s="7">
        <f t="shared" si="80"/>
        <v>1507522</v>
      </c>
      <c r="F1303" s="7" t="str">
        <f t="shared" si="82"/>
        <v>Bearish</v>
      </c>
      <c r="G1303" s="7" t="str">
        <f t="shared" si="83"/>
        <v>Weak</v>
      </c>
      <c r="H1303" s="7" t="str">
        <f t="shared" si="81"/>
        <v>CONFIRMED BEARISH</v>
      </c>
    </row>
    <row r="1304" spans="1:8" ht="13.5" x14ac:dyDescent="0.35">
      <c r="A1304" s="3">
        <v>43907</v>
      </c>
      <c r="B1304" s="2">
        <v>15.52</v>
      </c>
      <c r="C1304" s="2">
        <v>10.684699999999999</v>
      </c>
      <c r="D1304" s="2">
        <v>700</v>
      </c>
      <c r="E1304" s="7">
        <f t="shared" si="80"/>
        <v>1506822</v>
      </c>
      <c r="F1304" s="7" t="str">
        <f t="shared" si="82"/>
        <v>Bearish</v>
      </c>
      <c r="G1304" s="7" t="str">
        <f t="shared" si="83"/>
        <v>Weak</v>
      </c>
      <c r="H1304" s="7" t="str">
        <f t="shared" si="81"/>
        <v>CONFIRMED BEARISH</v>
      </c>
    </row>
    <row r="1305" spans="1:8" ht="13.5" x14ac:dyDescent="0.35">
      <c r="A1305" s="3">
        <v>43908</v>
      </c>
      <c r="B1305" s="2">
        <v>15.06</v>
      </c>
      <c r="C1305" s="2">
        <v>10.368</v>
      </c>
      <c r="D1305" s="2">
        <v>0</v>
      </c>
      <c r="E1305" s="7">
        <f t="shared" si="80"/>
        <v>1506822</v>
      </c>
      <c r="F1305" s="7" t="str">
        <f t="shared" si="82"/>
        <v>Bearish</v>
      </c>
      <c r="G1305" s="7" t="str">
        <f t="shared" si="83"/>
        <v>Weak</v>
      </c>
      <c r="H1305" s="7" t="str">
        <f t="shared" si="81"/>
        <v>CONFIRMED BEARISH</v>
      </c>
    </row>
    <row r="1306" spans="1:8" ht="13.5" x14ac:dyDescent="0.35">
      <c r="A1306" s="3">
        <v>43909</v>
      </c>
      <c r="B1306" s="2">
        <v>14.61</v>
      </c>
      <c r="C1306" s="2">
        <v>10.058199999999999</v>
      </c>
      <c r="D1306" s="2">
        <v>37420</v>
      </c>
      <c r="E1306" s="7">
        <f t="shared" si="80"/>
        <v>1469402</v>
      </c>
      <c r="F1306" s="7" t="str">
        <f t="shared" si="82"/>
        <v>Bearish</v>
      </c>
      <c r="G1306" s="7" t="str">
        <f t="shared" si="83"/>
        <v>Weak</v>
      </c>
      <c r="H1306" s="7" t="str">
        <f t="shared" si="81"/>
        <v>CONFIRMED BEARISH</v>
      </c>
    </row>
    <row r="1307" spans="1:8" ht="13.5" x14ac:dyDescent="0.35">
      <c r="A1307" s="3">
        <v>43913</v>
      </c>
      <c r="B1307" s="2">
        <v>14.18</v>
      </c>
      <c r="C1307" s="2">
        <v>9.7622</v>
      </c>
      <c r="D1307" s="2">
        <v>12947</v>
      </c>
      <c r="E1307" s="7">
        <f t="shared" si="80"/>
        <v>1456455</v>
      </c>
      <c r="F1307" s="7" t="str">
        <f t="shared" si="82"/>
        <v>Bearish</v>
      </c>
      <c r="G1307" s="7" t="str">
        <f t="shared" si="83"/>
        <v>Weak</v>
      </c>
      <c r="H1307" s="7" t="str">
        <f t="shared" si="81"/>
        <v>CONFIRMED BEARISH</v>
      </c>
    </row>
    <row r="1308" spans="1:8" ht="13.5" x14ac:dyDescent="0.35">
      <c r="A1308" s="3">
        <v>43914</v>
      </c>
      <c r="B1308" s="2">
        <v>14.19</v>
      </c>
      <c r="C1308" s="2">
        <v>9.7690000000000001</v>
      </c>
      <c r="D1308" s="2">
        <v>25587</v>
      </c>
      <c r="E1308" s="7">
        <f t="shared" si="80"/>
        <v>1482042</v>
      </c>
      <c r="F1308" s="7" t="str">
        <f t="shared" si="82"/>
        <v>Bearish</v>
      </c>
      <c r="G1308" s="7" t="str">
        <f t="shared" si="83"/>
        <v>Neutral</v>
      </c>
      <c r="H1308" s="7" t="str">
        <f t="shared" si="81"/>
        <v>CONFIRMED BEARISH</v>
      </c>
    </row>
    <row r="1309" spans="1:8" ht="13.5" x14ac:dyDescent="0.35">
      <c r="A1309" s="3">
        <v>43915</v>
      </c>
      <c r="B1309" s="2">
        <v>14.35</v>
      </c>
      <c r="C1309" s="2">
        <v>9.8792000000000009</v>
      </c>
      <c r="D1309" s="2">
        <v>13156</v>
      </c>
      <c r="E1309" s="7">
        <f t="shared" si="80"/>
        <v>1495198</v>
      </c>
      <c r="F1309" s="7" t="str">
        <f t="shared" si="82"/>
        <v>Bearish</v>
      </c>
      <c r="G1309" s="7" t="str">
        <f t="shared" si="83"/>
        <v>Neutral</v>
      </c>
      <c r="H1309" s="7" t="str">
        <f t="shared" si="81"/>
        <v>CONFIRMED BEARISH</v>
      </c>
    </row>
    <row r="1310" spans="1:8" ht="13.5" x14ac:dyDescent="0.35">
      <c r="A1310" s="3">
        <v>43916</v>
      </c>
      <c r="B1310" s="2">
        <v>14.78</v>
      </c>
      <c r="C1310" s="2">
        <v>10.1752</v>
      </c>
      <c r="D1310" s="2">
        <v>22939</v>
      </c>
      <c r="E1310" s="7">
        <f t="shared" si="80"/>
        <v>1518137</v>
      </c>
      <c r="F1310" s="7" t="str">
        <f t="shared" si="82"/>
        <v>Bullish</v>
      </c>
      <c r="G1310" s="7" t="str">
        <f t="shared" si="83"/>
        <v>Neutral</v>
      </c>
      <c r="H1310" s="7" t="str">
        <f t="shared" si="81"/>
        <v>BULLISH DIVERGENCE</v>
      </c>
    </row>
    <row r="1311" spans="1:8" ht="13.5" x14ac:dyDescent="0.35">
      <c r="A1311" s="3">
        <v>43917</v>
      </c>
      <c r="B1311" s="2">
        <v>14.85</v>
      </c>
      <c r="C1311" s="2">
        <v>10.2234</v>
      </c>
      <c r="D1311" s="2">
        <v>21227</v>
      </c>
      <c r="E1311" s="7">
        <f t="shared" si="80"/>
        <v>1539364</v>
      </c>
      <c r="F1311" s="7" t="str">
        <f t="shared" si="82"/>
        <v>Bullish</v>
      </c>
      <c r="G1311" s="7" t="str">
        <f t="shared" si="83"/>
        <v>Strong</v>
      </c>
      <c r="H1311" s="7" t="str">
        <f t="shared" si="81"/>
        <v>NEUTRAL</v>
      </c>
    </row>
    <row r="1312" spans="1:8" ht="13.5" x14ac:dyDescent="0.35">
      <c r="A1312" s="3">
        <v>43920</v>
      </c>
      <c r="B1312" s="2">
        <v>14.85</v>
      </c>
      <c r="C1312" s="2">
        <v>10.2234</v>
      </c>
      <c r="D1312" s="2">
        <v>4816</v>
      </c>
      <c r="E1312" s="7">
        <f t="shared" si="80"/>
        <v>1539364</v>
      </c>
      <c r="F1312" s="7" t="str">
        <f t="shared" si="82"/>
        <v>Bullish</v>
      </c>
      <c r="G1312" s="7" t="str">
        <f t="shared" si="83"/>
        <v>Strong</v>
      </c>
      <c r="H1312" s="7" t="str">
        <f t="shared" si="81"/>
        <v>NEUTRAL</v>
      </c>
    </row>
    <row r="1313" spans="1:8" ht="13.5" x14ac:dyDescent="0.35">
      <c r="A1313" s="3">
        <v>43921</v>
      </c>
      <c r="B1313" s="2">
        <v>14.75</v>
      </c>
      <c r="C1313" s="2">
        <v>10.1546</v>
      </c>
      <c r="D1313" s="2">
        <v>6002</v>
      </c>
      <c r="E1313" s="7">
        <f t="shared" si="80"/>
        <v>1533362</v>
      </c>
      <c r="F1313" s="7" t="str">
        <f t="shared" si="82"/>
        <v>Bullish</v>
      </c>
      <c r="G1313" s="7" t="str">
        <f t="shared" si="83"/>
        <v>Strong</v>
      </c>
      <c r="H1313" s="7" t="str">
        <f t="shared" si="81"/>
        <v>NEUTRAL</v>
      </c>
    </row>
    <row r="1314" spans="1:8" ht="13.5" x14ac:dyDescent="0.35">
      <c r="A1314" s="3">
        <v>43922</v>
      </c>
      <c r="B1314" s="2">
        <v>14.7</v>
      </c>
      <c r="C1314" s="2">
        <v>10.120100000000001</v>
      </c>
      <c r="D1314" s="2">
        <v>2659</v>
      </c>
      <c r="E1314" s="7">
        <f t="shared" si="80"/>
        <v>1530703</v>
      </c>
      <c r="F1314" s="7" t="str">
        <f t="shared" si="82"/>
        <v>Bullish</v>
      </c>
      <c r="G1314" s="7" t="str">
        <f t="shared" si="83"/>
        <v>Strong</v>
      </c>
      <c r="H1314" s="7" t="str">
        <f t="shared" si="81"/>
        <v>NEUTRAL</v>
      </c>
    </row>
    <row r="1315" spans="1:8" ht="13.5" x14ac:dyDescent="0.35">
      <c r="A1315" s="3">
        <v>43923</v>
      </c>
      <c r="B1315" s="2">
        <v>14.3</v>
      </c>
      <c r="C1315" s="2">
        <v>9.8447999999999993</v>
      </c>
      <c r="D1315" s="2">
        <v>6166</v>
      </c>
      <c r="E1315" s="7">
        <f t="shared" si="80"/>
        <v>1524537</v>
      </c>
      <c r="F1315" s="7" t="str">
        <f t="shared" si="82"/>
        <v>Bullish</v>
      </c>
      <c r="G1315" s="7" t="str">
        <f t="shared" si="83"/>
        <v>Neutral</v>
      </c>
      <c r="H1315" s="7" t="str">
        <f t="shared" si="81"/>
        <v>BULLISH DIVERGENCE</v>
      </c>
    </row>
    <row r="1316" spans="1:8" ht="13.5" x14ac:dyDescent="0.35">
      <c r="A1316" s="3">
        <v>43924</v>
      </c>
      <c r="B1316" s="2">
        <v>14.6</v>
      </c>
      <c r="C1316" s="2">
        <v>10.051299999999999</v>
      </c>
      <c r="D1316" s="2">
        <v>3692</v>
      </c>
      <c r="E1316" s="7">
        <f t="shared" si="80"/>
        <v>1528229</v>
      </c>
      <c r="F1316" s="7" t="str">
        <f t="shared" si="82"/>
        <v>Bearish</v>
      </c>
      <c r="G1316" s="7" t="str">
        <f t="shared" si="83"/>
        <v>Neutral</v>
      </c>
      <c r="H1316" s="7" t="str">
        <f t="shared" si="81"/>
        <v>CONFIRMED BEARISH</v>
      </c>
    </row>
    <row r="1317" spans="1:8" ht="13.5" x14ac:dyDescent="0.35">
      <c r="A1317" s="3">
        <v>43927</v>
      </c>
      <c r="B1317" s="2">
        <v>14.3</v>
      </c>
      <c r="C1317" s="2">
        <v>9.8447999999999993</v>
      </c>
      <c r="D1317" s="2">
        <v>4700</v>
      </c>
      <c r="E1317" s="7">
        <f t="shared" si="80"/>
        <v>1523529</v>
      </c>
      <c r="F1317" s="7" t="str">
        <f t="shared" si="82"/>
        <v>Bearish</v>
      </c>
      <c r="G1317" s="7" t="str">
        <f t="shared" si="83"/>
        <v>Neutral</v>
      </c>
      <c r="H1317" s="7" t="str">
        <f t="shared" si="81"/>
        <v>CONFIRMED BEARISH</v>
      </c>
    </row>
    <row r="1318" spans="1:8" ht="13.5" x14ac:dyDescent="0.35">
      <c r="A1318" s="3">
        <v>43928</v>
      </c>
      <c r="B1318" s="2">
        <v>14.28</v>
      </c>
      <c r="C1318" s="2">
        <v>9.8309999999999995</v>
      </c>
      <c r="D1318" s="2">
        <v>5168</v>
      </c>
      <c r="E1318" s="7">
        <f t="shared" si="80"/>
        <v>1518361</v>
      </c>
      <c r="F1318" s="7" t="str">
        <f t="shared" si="82"/>
        <v>Bearish</v>
      </c>
      <c r="G1318" s="7" t="str">
        <f t="shared" si="83"/>
        <v>Neutral</v>
      </c>
      <c r="H1318" s="7" t="str">
        <f t="shared" si="81"/>
        <v>CONFIRMED BEARISH</v>
      </c>
    </row>
    <row r="1319" spans="1:8" ht="13.5" x14ac:dyDescent="0.35">
      <c r="A1319" s="3">
        <v>43929</v>
      </c>
      <c r="B1319" s="2">
        <v>14.28</v>
      </c>
      <c r="C1319" s="2">
        <v>9.8309999999999995</v>
      </c>
      <c r="D1319" s="2">
        <v>2825</v>
      </c>
      <c r="E1319" s="7">
        <f t="shared" si="80"/>
        <v>1518361</v>
      </c>
      <c r="F1319" s="7" t="str">
        <f t="shared" si="82"/>
        <v>Bearish</v>
      </c>
      <c r="G1319" s="7" t="str">
        <f t="shared" si="83"/>
        <v>Neutral</v>
      </c>
      <c r="H1319" s="7" t="str">
        <f t="shared" si="81"/>
        <v>CONFIRMED BEARISH</v>
      </c>
    </row>
    <row r="1320" spans="1:8" ht="13.5" x14ac:dyDescent="0.35">
      <c r="A1320" s="3">
        <v>43934</v>
      </c>
      <c r="B1320" s="2">
        <v>14.3</v>
      </c>
      <c r="C1320" s="2">
        <v>9.8447999999999993</v>
      </c>
      <c r="D1320" s="2">
        <v>1160</v>
      </c>
      <c r="E1320" s="7">
        <f t="shared" si="80"/>
        <v>1519521</v>
      </c>
      <c r="F1320" s="7" t="str">
        <f t="shared" si="82"/>
        <v>Bearish</v>
      </c>
      <c r="G1320" s="7" t="str">
        <f t="shared" si="83"/>
        <v>Neutral</v>
      </c>
      <c r="H1320" s="7" t="str">
        <f t="shared" si="81"/>
        <v>NEUTRAL</v>
      </c>
    </row>
    <row r="1321" spans="1:8" ht="13.5" x14ac:dyDescent="0.35">
      <c r="A1321" s="3">
        <v>43935</v>
      </c>
      <c r="B1321" s="2">
        <v>14.4</v>
      </c>
      <c r="C1321" s="2">
        <v>9.9136000000000006</v>
      </c>
      <c r="D1321" s="2">
        <v>1334</v>
      </c>
      <c r="E1321" s="7">
        <f t="shared" si="80"/>
        <v>1520855</v>
      </c>
      <c r="F1321" s="7" t="str">
        <f t="shared" si="82"/>
        <v>Bearish</v>
      </c>
      <c r="G1321" s="7" t="str">
        <f t="shared" si="83"/>
        <v>Neutral</v>
      </c>
      <c r="H1321" s="7" t="str">
        <f t="shared" si="81"/>
        <v>CONFIRMED BEARISH</v>
      </c>
    </row>
    <row r="1322" spans="1:8" ht="13.5" x14ac:dyDescent="0.35">
      <c r="A1322" s="3">
        <v>43936</v>
      </c>
      <c r="B1322" s="2">
        <v>14.17</v>
      </c>
      <c r="C1322" s="2">
        <v>9.7553000000000001</v>
      </c>
      <c r="D1322" s="2">
        <v>6217</v>
      </c>
      <c r="E1322" s="7">
        <f t="shared" si="80"/>
        <v>1514638</v>
      </c>
      <c r="F1322" s="7" t="str">
        <f t="shared" si="82"/>
        <v>Bearish</v>
      </c>
      <c r="G1322" s="7" t="str">
        <f t="shared" si="83"/>
        <v>Neutral</v>
      </c>
      <c r="H1322" s="7" t="str">
        <f t="shared" si="81"/>
        <v>CONFIRMED BEARISH</v>
      </c>
    </row>
    <row r="1323" spans="1:8" ht="13.5" x14ac:dyDescent="0.35">
      <c r="A1323" s="3">
        <v>43937</v>
      </c>
      <c r="B1323" s="2">
        <v>14</v>
      </c>
      <c r="C1323" s="2">
        <v>9.6381999999999994</v>
      </c>
      <c r="D1323" s="2">
        <v>5585</v>
      </c>
      <c r="E1323" s="7">
        <f t="shared" si="80"/>
        <v>1509053</v>
      </c>
      <c r="F1323" s="7" t="str">
        <f t="shared" si="82"/>
        <v>Bearish</v>
      </c>
      <c r="G1323" s="7" t="str">
        <f t="shared" si="83"/>
        <v>Neutral</v>
      </c>
      <c r="H1323" s="7" t="str">
        <f t="shared" si="81"/>
        <v>CONFIRMED BEARISH</v>
      </c>
    </row>
    <row r="1324" spans="1:8" ht="13.5" x14ac:dyDescent="0.35">
      <c r="A1324" s="3">
        <v>43938</v>
      </c>
      <c r="B1324" s="2">
        <v>14</v>
      </c>
      <c r="C1324" s="2">
        <v>9.6381999999999994</v>
      </c>
      <c r="D1324" s="2">
        <v>8325</v>
      </c>
      <c r="E1324" s="7">
        <f t="shared" si="80"/>
        <v>1509053</v>
      </c>
      <c r="F1324" s="7" t="str">
        <f t="shared" si="82"/>
        <v>Bearish</v>
      </c>
      <c r="G1324" s="7" t="str">
        <f t="shared" si="83"/>
        <v>Neutral</v>
      </c>
      <c r="H1324" s="7" t="str">
        <f t="shared" si="81"/>
        <v>CONFIRMED BEARISH</v>
      </c>
    </row>
    <row r="1325" spans="1:8" ht="13.5" x14ac:dyDescent="0.35">
      <c r="A1325" s="3">
        <v>43941</v>
      </c>
      <c r="B1325" s="2">
        <v>13.98</v>
      </c>
      <c r="C1325" s="2">
        <v>9.6244999999999994</v>
      </c>
      <c r="D1325" s="2">
        <v>8376</v>
      </c>
      <c r="E1325" s="7">
        <f t="shared" si="80"/>
        <v>1500677</v>
      </c>
      <c r="F1325" s="7" t="str">
        <f t="shared" si="82"/>
        <v>Bearish</v>
      </c>
      <c r="G1325" s="7" t="str">
        <f t="shared" si="83"/>
        <v>Neutral</v>
      </c>
      <c r="H1325" s="7" t="str">
        <f t="shared" si="81"/>
        <v>CONFIRMED BEARISH</v>
      </c>
    </row>
    <row r="1326" spans="1:8" ht="13.5" x14ac:dyDescent="0.35">
      <c r="A1326" s="3">
        <v>43942</v>
      </c>
      <c r="B1326" s="2">
        <v>13.99</v>
      </c>
      <c r="C1326" s="2">
        <v>9.6312999999999995</v>
      </c>
      <c r="D1326" s="2">
        <v>7432</v>
      </c>
      <c r="E1326" s="7">
        <f t="shared" si="80"/>
        <v>1508109</v>
      </c>
      <c r="F1326" s="7" t="str">
        <f t="shared" si="82"/>
        <v>Bearish</v>
      </c>
      <c r="G1326" s="7" t="str">
        <f t="shared" si="83"/>
        <v>Neutral</v>
      </c>
      <c r="H1326" s="7" t="str">
        <f t="shared" si="81"/>
        <v>CONFIRMED BEARISH</v>
      </c>
    </row>
    <row r="1327" spans="1:8" ht="13.5" x14ac:dyDescent="0.35">
      <c r="A1327" s="3">
        <v>43943</v>
      </c>
      <c r="B1327" s="2">
        <v>13.7</v>
      </c>
      <c r="C1327" s="2">
        <v>9.4316999999999993</v>
      </c>
      <c r="D1327" s="2">
        <v>6106</v>
      </c>
      <c r="E1327" s="7">
        <f t="shared" si="80"/>
        <v>1502003</v>
      </c>
      <c r="F1327" s="7" t="str">
        <f t="shared" si="82"/>
        <v>Bearish</v>
      </c>
      <c r="G1327" s="7" t="str">
        <f t="shared" si="83"/>
        <v>Neutral</v>
      </c>
      <c r="H1327" s="7" t="str">
        <f t="shared" si="81"/>
        <v>CONFIRMED BEARISH</v>
      </c>
    </row>
    <row r="1328" spans="1:8" ht="13.5" x14ac:dyDescent="0.35">
      <c r="A1328" s="3">
        <v>43944</v>
      </c>
      <c r="B1328" s="2">
        <v>13.7</v>
      </c>
      <c r="C1328" s="2">
        <v>9.4316999999999993</v>
      </c>
      <c r="D1328" s="2">
        <v>924</v>
      </c>
      <c r="E1328" s="7">
        <f t="shared" si="80"/>
        <v>1502003</v>
      </c>
      <c r="F1328" s="7" t="str">
        <f t="shared" si="82"/>
        <v>Bearish</v>
      </c>
      <c r="G1328" s="7" t="str">
        <f t="shared" si="83"/>
        <v>Neutral</v>
      </c>
      <c r="H1328" s="7" t="str">
        <f t="shared" si="81"/>
        <v>CONFIRMED BEARISH</v>
      </c>
    </row>
    <row r="1329" spans="1:8" ht="13.5" x14ac:dyDescent="0.35">
      <c r="A1329" s="3">
        <v>43945</v>
      </c>
      <c r="B1329" s="2">
        <v>13.37</v>
      </c>
      <c r="C1329" s="2">
        <v>9.2044999999999995</v>
      </c>
      <c r="D1329" s="2">
        <v>6400</v>
      </c>
      <c r="E1329" s="7">
        <f t="shared" si="80"/>
        <v>1495603</v>
      </c>
      <c r="F1329" s="7" t="str">
        <f t="shared" si="82"/>
        <v>Bearish</v>
      </c>
      <c r="G1329" s="7" t="str">
        <f t="shared" si="83"/>
        <v>Neutral</v>
      </c>
      <c r="H1329" s="7" t="str">
        <f t="shared" si="81"/>
        <v>CONFIRMED BEARISH</v>
      </c>
    </row>
    <row r="1330" spans="1:8" ht="13.5" x14ac:dyDescent="0.35">
      <c r="A1330" s="3">
        <v>43948</v>
      </c>
      <c r="B1330" s="2">
        <v>13.77</v>
      </c>
      <c r="C1330" s="2">
        <v>9.4799000000000007</v>
      </c>
      <c r="D1330" s="2">
        <v>12314</v>
      </c>
      <c r="E1330" s="7">
        <f t="shared" si="80"/>
        <v>1507917</v>
      </c>
      <c r="F1330" s="7" t="str">
        <f t="shared" si="82"/>
        <v>Bullish</v>
      </c>
      <c r="G1330" s="7" t="str">
        <f t="shared" si="83"/>
        <v>Neutral</v>
      </c>
      <c r="H1330" s="7" t="str">
        <f t="shared" si="81"/>
        <v>BULLISH DIVERGENCE</v>
      </c>
    </row>
    <row r="1331" spans="1:8" ht="13.5" x14ac:dyDescent="0.35">
      <c r="A1331" s="3">
        <v>43949</v>
      </c>
      <c r="B1331" s="2">
        <v>13.5</v>
      </c>
      <c r="C1331" s="2">
        <v>9.2940000000000005</v>
      </c>
      <c r="D1331" s="2">
        <v>8497</v>
      </c>
      <c r="E1331" s="7">
        <f t="shared" si="80"/>
        <v>1499420</v>
      </c>
      <c r="F1331" s="7" t="str">
        <f t="shared" si="82"/>
        <v>Bearish</v>
      </c>
      <c r="G1331" s="7" t="str">
        <f t="shared" si="83"/>
        <v>Neutral</v>
      </c>
      <c r="H1331" s="7" t="str">
        <f t="shared" si="81"/>
        <v>CONFIRMED BEARISH</v>
      </c>
    </row>
    <row r="1332" spans="1:8" ht="13.5" x14ac:dyDescent="0.35">
      <c r="A1332" s="3">
        <v>43950</v>
      </c>
      <c r="B1332" s="2">
        <v>13.1</v>
      </c>
      <c r="C1332" s="2">
        <v>9.0185999999999993</v>
      </c>
      <c r="D1332" s="2">
        <v>7116</v>
      </c>
      <c r="E1332" s="7">
        <f t="shared" si="80"/>
        <v>1492304</v>
      </c>
      <c r="F1332" s="7" t="str">
        <f t="shared" si="82"/>
        <v>Bearish</v>
      </c>
      <c r="G1332" s="7" t="str">
        <f t="shared" si="83"/>
        <v>Neutral</v>
      </c>
      <c r="H1332" s="7" t="str">
        <f t="shared" si="81"/>
        <v>CONFIRMED BEARISH</v>
      </c>
    </row>
    <row r="1333" spans="1:8" ht="13.5" x14ac:dyDescent="0.35">
      <c r="A1333" s="3">
        <v>43951</v>
      </c>
      <c r="B1333" s="2">
        <v>12.71</v>
      </c>
      <c r="C1333" s="2">
        <v>8.7500999999999998</v>
      </c>
      <c r="D1333" s="2">
        <v>22394</v>
      </c>
      <c r="E1333" s="7">
        <f t="shared" si="80"/>
        <v>1469910</v>
      </c>
      <c r="F1333" s="7" t="str">
        <f t="shared" si="82"/>
        <v>Bearish</v>
      </c>
      <c r="G1333" s="7" t="str">
        <f t="shared" si="83"/>
        <v>Weak</v>
      </c>
      <c r="H1333" s="7" t="str">
        <f t="shared" si="81"/>
        <v>CONFIRMED BEARISH</v>
      </c>
    </row>
    <row r="1334" spans="1:8" ht="13.5" x14ac:dyDescent="0.35">
      <c r="A1334" s="3">
        <v>43955</v>
      </c>
      <c r="B1334" s="2">
        <v>12.94</v>
      </c>
      <c r="C1334" s="2">
        <v>8.9085000000000001</v>
      </c>
      <c r="D1334" s="2">
        <v>5212</v>
      </c>
      <c r="E1334" s="7">
        <f t="shared" si="80"/>
        <v>1475122</v>
      </c>
      <c r="F1334" s="7" t="str">
        <f t="shared" si="82"/>
        <v>Bearish</v>
      </c>
      <c r="G1334" s="7" t="str">
        <f t="shared" si="83"/>
        <v>Neutral</v>
      </c>
      <c r="H1334" s="7" t="str">
        <f t="shared" si="81"/>
        <v>CONFIRMED BEARISH</v>
      </c>
    </row>
    <row r="1335" spans="1:8" ht="13.5" x14ac:dyDescent="0.35">
      <c r="A1335" s="3">
        <v>43956</v>
      </c>
      <c r="B1335" s="2">
        <v>13.32</v>
      </c>
      <c r="C1335" s="2">
        <v>9.1700999999999997</v>
      </c>
      <c r="D1335" s="2">
        <v>6664</v>
      </c>
      <c r="E1335" s="7">
        <f t="shared" si="80"/>
        <v>1481786</v>
      </c>
      <c r="F1335" s="7" t="str">
        <f t="shared" si="82"/>
        <v>Bearish</v>
      </c>
      <c r="G1335" s="7" t="str">
        <f t="shared" si="83"/>
        <v>Neutral</v>
      </c>
      <c r="H1335" s="7" t="str">
        <f t="shared" si="81"/>
        <v>CONFIRMED BEARISH</v>
      </c>
    </row>
    <row r="1336" spans="1:8" ht="13.5" x14ac:dyDescent="0.35">
      <c r="A1336" s="3">
        <v>43957</v>
      </c>
      <c r="B1336" s="2">
        <v>13.6</v>
      </c>
      <c r="C1336" s="2">
        <v>9.3628999999999998</v>
      </c>
      <c r="D1336" s="2">
        <v>10866</v>
      </c>
      <c r="E1336" s="7">
        <f t="shared" si="80"/>
        <v>1492652</v>
      </c>
      <c r="F1336" s="7" t="str">
        <f t="shared" si="82"/>
        <v>Bearish</v>
      </c>
      <c r="G1336" s="7" t="str">
        <f t="shared" si="83"/>
        <v>Neutral</v>
      </c>
      <c r="H1336" s="7" t="str">
        <f t="shared" si="81"/>
        <v>BEARISH DIVERGENCE</v>
      </c>
    </row>
    <row r="1337" spans="1:8" ht="13.5" x14ac:dyDescent="0.35">
      <c r="A1337" s="3">
        <v>43958</v>
      </c>
      <c r="B1337" s="2">
        <v>13.52</v>
      </c>
      <c r="C1337" s="2">
        <v>9.3078000000000003</v>
      </c>
      <c r="D1337" s="2">
        <v>17529</v>
      </c>
      <c r="E1337" s="7">
        <f t="shared" si="80"/>
        <v>1475123</v>
      </c>
      <c r="F1337" s="7" t="str">
        <f t="shared" si="82"/>
        <v>Bearish</v>
      </c>
      <c r="G1337" s="7" t="str">
        <f t="shared" si="83"/>
        <v>Neutral</v>
      </c>
      <c r="H1337" s="7" t="str">
        <f t="shared" si="81"/>
        <v>BEARISH DIVERGENCE</v>
      </c>
    </row>
    <row r="1338" spans="1:8" ht="13.5" x14ac:dyDescent="0.35">
      <c r="A1338" s="3">
        <v>43959</v>
      </c>
      <c r="B1338" s="2">
        <v>13.52</v>
      </c>
      <c r="C1338" s="2">
        <v>9.3078000000000003</v>
      </c>
      <c r="D1338" s="2">
        <v>9987</v>
      </c>
      <c r="E1338" s="7">
        <f t="shared" si="80"/>
        <v>1475123</v>
      </c>
      <c r="F1338" s="7" t="str">
        <f t="shared" si="82"/>
        <v>Bullish</v>
      </c>
      <c r="G1338" s="7" t="str">
        <f t="shared" si="83"/>
        <v>Neutral</v>
      </c>
      <c r="H1338" s="7" t="str">
        <f t="shared" si="81"/>
        <v>NEUTRAL</v>
      </c>
    </row>
    <row r="1339" spans="1:8" ht="13.5" x14ac:dyDescent="0.35">
      <c r="A1339" s="3">
        <v>43962</v>
      </c>
      <c r="B1339" s="2">
        <v>13.92</v>
      </c>
      <c r="C1339" s="2">
        <v>9.5831999999999997</v>
      </c>
      <c r="D1339" s="2">
        <v>16337</v>
      </c>
      <c r="E1339" s="7">
        <f t="shared" si="80"/>
        <v>1491460</v>
      </c>
      <c r="F1339" s="7" t="str">
        <f t="shared" si="82"/>
        <v>Bullish</v>
      </c>
      <c r="G1339" s="7" t="str">
        <f t="shared" si="83"/>
        <v>Neutral</v>
      </c>
      <c r="H1339" s="7" t="str">
        <f t="shared" si="81"/>
        <v>NEUTRAL</v>
      </c>
    </row>
    <row r="1340" spans="1:8" ht="13.5" x14ac:dyDescent="0.35">
      <c r="A1340" s="3">
        <v>43963</v>
      </c>
      <c r="B1340" s="2">
        <v>14.33</v>
      </c>
      <c r="C1340" s="2">
        <v>9.8653999999999993</v>
      </c>
      <c r="D1340" s="2">
        <v>10952</v>
      </c>
      <c r="E1340" s="7">
        <f t="shared" si="80"/>
        <v>1502412</v>
      </c>
      <c r="F1340" s="7" t="str">
        <f t="shared" si="82"/>
        <v>Bullish</v>
      </c>
      <c r="G1340" s="7" t="str">
        <f t="shared" si="83"/>
        <v>Neutral</v>
      </c>
      <c r="H1340" s="7" t="str">
        <f t="shared" si="81"/>
        <v>NEUTRAL</v>
      </c>
    </row>
    <row r="1341" spans="1:8" ht="13.5" x14ac:dyDescent="0.35">
      <c r="A1341" s="3">
        <v>43964</v>
      </c>
      <c r="B1341" s="2">
        <v>14.75</v>
      </c>
      <c r="C1341" s="2">
        <v>10.1546</v>
      </c>
      <c r="D1341" s="2">
        <v>24537</v>
      </c>
      <c r="E1341" s="7">
        <f t="shared" si="80"/>
        <v>1526949</v>
      </c>
      <c r="F1341" s="7" t="str">
        <f t="shared" si="82"/>
        <v>Bullish</v>
      </c>
      <c r="G1341" s="7" t="str">
        <f t="shared" si="83"/>
        <v>Strong</v>
      </c>
      <c r="H1341" s="7" t="str">
        <f t="shared" si="81"/>
        <v>NEUTRAL</v>
      </c>
    </row>
    <row r="1342" spans="1:8" ht="13.5" x14ac:dyDescent="0.35">
      <c r="A1342" s="3">
        <v>43965</v>
      </c>
      <c r="B1342" s="2">
        <v>15.19</v>
      </c>
      <c r="C1342" s="2">
        <v>10.4575</v>
      </c>
      <c r="D1342" s="2">
        <v>0</v>
      </c>
      <c r="E1342" s="7">
        <f t="shared" si="80"/>
        <v>1526949</v>
      </c>
      <c r="F1342" s="7" t="str">
        <f t="shared" si="82"/>
        <v>Bullish</v>
      </c>
      <c r="G1342" s="7" t="str">
        <f t="shared" si="83"/>
        <v>Strong</v>
      </c>
      <c r="H1342" s="7" t="str">
        <f t="shared" si="81"/>
        <v>NEUTRAL</v>
      </c>
    </row>
    <row r="1343" spans="1:8" ht="13.5" x14ac:dyDescent="0.35">
      <c r="A1343" s="3">
        <v>43966</v>
      </c>
      <c r="B1343" s="2">
        <v>15.64</v>
      </c>
      <c r="C1343" s="2">
        <v>10.767300000000001</v>
      </c>
      <c r="D1343" s="2">
        <v>0</v>
      </c>
      <c r="E1343" s="7">
        <f t="shared" si="80"/>
        <v>1526949</v>
      </c>
      <c r="F1343" s="7" t="str">
        <f t="shared" si="82"/>
        <v>Bullish</v>
      </c>
      <c r="G1343" s="7" t="str">
        <f t="shared" si="83"/>
        <v>Strong</v>
      </c>
      <c r="H1343" s="7" t="str">
        <f t="shared" si="81"/>
        <v>NEUTRAL</v>
      </c>
    </row>
    <row r="1344" spans="1:8" ht="13.5" x14ac:dyDescent="0.35">
      <c r="A1344" s="3">
        <v>43969</v>
      </c>
      <c r="B1344" s="2">
        <v>16.100000000000001</v>
      </c>
      <c r="C1344" s="2">
        <v>11.084</v>
      </c>
      <c r="D1344" s="2">
        <v>23010</v>
      </c>
      <c r="E1344" s="7">
        <f t="shared" si="80"/>
        <v>1549959</v>
      </c>
      <c r="F1344" s="7" t="str">
        <f t="shared" si="82"/>
        <v>Bullish</v>
      </c>
      <c r="G1344" s="7" t="str">
        <f t="shared" si="83"/>
        <v>Strong</v>
      </c>
      <c r="H1344" s="7" t="str">
        <f t="shared" si="81"/>
        <v>NEUTRAL</v>
      </c>
    </row>
    <row r="1345" spans="1:8" ht="13.5" x14ac:dyDescent="0.35">
      <c r="A1345" s="3">
        <v>43970</v>
      </c>
      <c r="B1345" s="2">
        <v>16.579999999999998</v>
      </c>
      <c r="C1345" s="2">
        <v>11.414400000000001</v>
      </c>
      <c r="D1345" s="2">
        <v>32323</v>
      </c>
      <c r="E1345" s="7">
        <f t="shared" si="80"/>
        <v>1582282</v>
      </c>
      <c r="F1345" s="7" t="str">
        <f t="shared" si="82"/>
        <v>Bullish</v>
      </c>
      <c r="G1345" s="7" t="str">
        <f t="shared" si="83"/>
        <v>Strong</v>
      </c>
      <c r="H1345" s="7" t="str">
        <f t="shared" si="81"/>
        <v>NEUTRAL</v>
      </c>
    </row>
    <row r="1346" spans="1:8" ht="13.5" x14ac:dyDescent="0.35">
      <c r="A1346" s="3">
        <v>43971</v>
      </c>
      <c r="B1346" s="2">
        <v>16.8</v>
      </c>
      <c r="C1346" s="2">
        <v>11.565899999999999</v>
      </c>
      <c r="D1346" s="2">
        <v>20617</v>
      </c>
      <c r="E1346" s="7">
        <f t="shared" si="80"/>
        <v>1602899</v>
      </c>
      <c r="F1346" s="7" t="str">
        <f t="shared" si="82"/>
        <v>Bullish</v>
      </c>
      <c r="G1346" s="7" t="str">
        <f t="shared" si="83"/>
        <v>Strong</v>
      </c>
      <c r="H1346" s="7" t="str">
        <f t="shared" si="81"/>
        <v>NEUTRAL</v>
      </c>
    </row>
    <row r="1347" spans="1:8" ht="13.5" x14ac:dyDescent="0.35">
      <c r="A1347" s="3">
        <v>43972</v>
      </c>
      <c r="B1347" s="2">
        <v>17.3</v>
      </c>
      <c r="C1347" s="2">
        <v>11.9101</v>
      </c>
      <c r="D1347" s="2">
        <v>32889</v>
      </c>
      <c r="E1347" s="7">
        <f t="shared" si="80"/>
        <v>1635788</v>
      </c>
      <c r="F1347" s="7" t="str">
        <f t="shared" si="82"/>
        <v>Bullish</v>
      </c>
      <c r="G1347" s="7" t="str">
        <f t="shared" si="83"/>
        <v>Strong</v>
      </c>
      <c r="H1347" s="7" t="str">
        <f t="shared" si="81"/>
        <v>NEUTRAL</v>
      </c>
    </row>
    <row r="1348" spans="1:8" ht="13.5" x14ac:dyDescent="0.35">
      <c r="A1348" s="3">
        <v>43973</v>
      </c>
      <c r="B1348" s="2">
        <v>17.579999999999998</v>
      </c>
      <c r="C1348" s="2">
        <v>12.1029</v>
      </c>
      <c r="D1348" s="2">
        <v>5127</v>
      </c>
      <c r="E1348" s="7">
        <f t="shared" ref="E1348:E1411" si="84">IF(B1348&gt;B1347,E1347+D1348,IF(B1348&lt;B1347,E1347-D1348,E1347))</f>
        <v>1640915</v>
      </c>
      <c r="F1348" s="7" t="str">
        <f t="shared" si="82"/>
        <v>Bullish</v>
      </c>
      <c r="G1348" s="7" t="str">
        <f t="shared" si="83"/>
        <v>Strong</v>
      </c>
      <c r="H1348" s="7" t="str">
        <f t="shared" si="81"/>
        <v>NEUTRAL</v>
      </c>
    </row>
    <row r="1349" spans="1:8" ht="13.5" x14ac:dyDescent="0.35">
      <c r="A1349" s="3">
        <v>43977</v>
      </c>
      <c r="B1349" s="2">
        <v>18.09</v>
      </c>
      <c r="C1349" s="2">
        <v>12.454000000000001</v>
      </c>
      <c r="D1349" s="2">
        <v>13624</v>
      </c>
      <c r="E1349" s="7">
        <f t="shared" si="84"/>
        <v>1654539</v>
      </c>
      <c r="F1349" s="7" t="str">
        <f t="shared" si="82"/>
        <v>Bullish</v>
      </c>
      <c r="G1349" s="7" t="str">
        <f t="shared" si="83"/>
        <v>Strong</v>
      </c>
      <c r="H1349" s="7" t="str">
        <f t="shared" si="81"/>
        <v>NEUTRAL</v>
      </c>
    </row>
    <row r="1350" spans="1:8" ht="13.5" x14ac:dyDescent="0.35">
      <c r="A1350" s="3">
        <v>43978</v>
      </c>
      <c r="B1350" s="2">
        <v>18.2</v>
      </c>
      <c r="C1350" s="2">
        <v>12.5297</v>
      </c>
      <c r="D1350" s="2">
        <v>15726</v>
      </c>
      <c r="E1350" s="7">
        <f t="shared" si="84"/>
        <v>1670265</v>
      </c>
      <c r="F1350" s="7" t="str">
        <f t="shared" si="82"/>
        <v>Bullish</v>
      </c>
      <c r="G1350" s="7" t="str">
        <f t="shared" si="83"/>
        <v>Strong</v>
      </c>
      <c r="H1350" s="7" t="str">
        <f t="shared" si="81"/>
        <v>NEUTRAL</v>
      </c>
    </row>
    <row r="1351" spans="1:8" ht="13.5" x14ac:dyDescent="0.35">
      <c r="A1351" s="3">
        <v>43979</v>
      </c>
      <c r="B1351" s="2">
        <v>18.739999999999998</v>
      </c>
      <c r="C1351" s="2">
        <v>12.9015</v>
      </c>
      <c r="D1351" s="2">
        <v>12260</v>
      </c>
      <c r="E1351" s="7">
        <f t="shared" si="84"/>
        <v>1682525</v>
      </c>
      <c r="F1351" s="7" t="str">
        <f t="shared" si="82"/>
        <v>Bullish</v>
      </c>
      <c r="G1351" s="7" t="str">
        <f t="shared" si="83"/>
        <v>Strong</v>
      </c>
      <c r="H1351" s="7" t="str">
        <f t="shared" ref="H1351:H1414" si="85">IF(AND(B1351&gt;E1346,E1351&gt;E1346),"CONFIRMED BULLISH", IF(AND(B1351&lt;B1346,E1351&lt;E1346),"CONFIRMED BEARISH", IF(AND(B1351&gt;B1346,E1351&lt;E1346),"BEARISH DIVERGENCE",IF(AND(B1351&lt;B1346,E1351&gt;E1346),"BULLISH DIVERGENCE","NEUTRAL"))))</f>
        <v>NEUTRAL</v>
      </c>
    </row>
    <row r="1352" spans="1:8" ht="13.5" x14ac:dyDescent="0.35">
      <c r="A1352" s="3">
        <v>43980</v>
      </c>
      <c r="B1352" s="2">
        <v>19.3</v>
      </c>
      <c r="C1352" s="2">
        <v>13.287000000000001</v>
      </c>
      <c r="D1352" s="2">
        <v>25138</v>
      </c>
      <c r="E1352" s="7">
        <f t="shared" si="84"/>
        <v>1707663</v>
      </c>
      <c r="F1352" s="7" t="str">
        <f t="shared" ref="F1352:F1415" si="86">IF(E1352&gt;E1347,"Bullish",IF(E1352&lt;E1347,"Bearish","Neutral"))</f>
        <v>Bullish</v>
      </c>
      <c r="G1352" s="7" t="str">
        <f t="shared" ref="G1352:G1415" si="87">IF((E1352-E1347)/E1347&gt;0.02,"Strong",IF((E1352-E1347)/E1347&lt;-0.02,"Weak","Neutral"))</f>
        <v>Strong</v>
      </c>
      <c r="H1352" s="7" t="str">
        <f t="shared" si="85"/>
        <v>NEUTRAL</v>
      </c>
    </row>
    <row r="1353" spans="1:8" ht="13.5" x14ac:dyDescent="0.35">
      <c r="A1353" s="3">
        <v>43983</v>
      </c>
      <c r="B1353" s="2">
        <v>19.600000000000001</v>
      </c>
      <c r="C1353" s="2">
        <v>13.493499999999999</v>
      </c>
      <c r="D1353" s="2">
        <v>16412</v>
      </c>
      <c r="E1353" s="7">
        <f t="shared" si="84"/>
        <v>1724075</v>
      </c>
      <c r="F1353" s="7" t="str">
        <f t="shared" si="86"/>
        <v>Bullish</v>
      </c>
      <c r="G1353" s="7" t="str">
        <f t="shared" si="87"/>
        <v>Strong</v>
      </c>
      <c r="H1353" s="7" t="str">
        <f t="shared" si="85"/>
        <v>NEUTRAL</v>
      </c>
    </row>
    <row r="1354" spans="1:8" ht="13.5" x14ac:dyDescent="0.35">
      <c r="A1354" s="3">
        <v>43984</v>
      </c>
      <c r="B1354" s="2">
        <v>20.18</v>
      </c>
      <c r="C1354" s="2">
        <v>13.892799999999999</v>
      </c>
      <c r="D1354" s="2">
        <v>9078</v>
      </c>
      <c r="E1354" s="7">
        <f t="shared" si="84"/>
        <v>1733153</v>
      </c>
      <c r="F1354" s="7" t="str">
        <f t="shared" si="86"/>
        <v>Bullish</v>
      </c>
      <c r="G1354" s="7" t="str">
        <f t="shared" si="87"/>
        <v>Strong</v>
      </c>
      <c r="H1354" s="7" t="str">
        <f t="shared" si="85"/>
        <v>NEUTRAL</v>
      </c>
    </row>
    <row r="1355" spans="1:8" ht="13.5" x14ac:dyDescent="0.35">
      <c r="A1355" s="3">
        <v>43985</v>
      </c>
      <c r="B1355" s="2">
        <v>20</v>
      </c>
      <c r="C1355" s="2">
        <v>13.7689</v>
      </c>
      <c r="D1355" s="2">
        <v>39453</v>
      </c>
      <c r="E1355" s="7">
        <f t="shared" si="84"/>
        <v>1693700</v>
      </c>
      <c r="F1355" s="7" t="str">
        <f t="shared" si="86"/>
        <v>Bullish</v>
      </c>
      <c r="G1355" s="7" t="str">
        <f t="shared" si="87"/>
        <v>Neutral</v>
      </c>
      <c r="H1355" s="7" t="str">
        <f t="shared" si="85"/>
        <v>NEUTRAL</v>
      </c>
    </row>
    <row r="1356" spans="1:8" ht="13.5" x14ac:dyDescent="0.35">
      <c r="A1356" s="3">
        <v>43986</v>
      </c>
      <c r="B1356" s="2">
        <v>19.399999999999999</v>
      </c>
      <c r="C1356" s="2">
        <v>13.3558</v>
      </c>
      <c r="D1356" s="2">
        <v>6806</v>
      </c>
      <c r="E1356" s="7">
        <f t="shared" si="84"/>
        <v>1686894</v>
      </c>
      <c r="F1356" s="7" t="str">
        <f t="shared" si="86"/>
        <v>Bullish</v>
      </c>
      <c r="G1356" s="7" t="str">
        <f t="shared" si="87"/>
        <v>Neutral</v>
      </c>
      <c r="H1356" s="7" t="str">
        <f t="shared" si="85"/>
        <v>NEUTRAL</v>
      </c>
    </row>
    <row r="1357" spans="1:8" ht="13.5" x14ac:dyDescent="0.35">
      <c r="A1357" s="3">
        <v>43987</v>
      </c>
      <c r="B1357" s="2">
        <v>18.82</v>
      </c>
      <c r="C1357" s="2">
        <v>12.9565</v>
      </c>
      <c r="D1357" s="2">
        <v>0</v>
      </c>
      <c r="E1357" s="7">
        <f t="shared" si="84"/>
        <v>1686894</v>
      </c>
      <c r="F1357" s="7" t="str">
        <f t="shared" si="86"/>
        <v>Bearish</v>
      </c>
      <c r="G1357" s="7" t="str">
        <f t="shared" si="87"/>
        <v>Neutral</v>
      </c>
      <c r="H1357" s="7" t="str">
        <f t="shared" si="85"/>
        <v>CONFIRMED BEARISH</v>
      </c>
    </row>
    <row r="1358" spans="1:8" ht="13.5" x14ac:dyDescent="0.35">
      <c r="A1358" s="3">
        <v>43990</v>
      </c>
      <c r="B1358" s="2">
        <v>19.14</v>
      </c>
      <c r="C1358" s="2">
        <v>13.1768</v>
      </c>
      <c r="D1358" s="2">
        <v>25303</v>
      </c>
      <c r="E1358" s="7">
        <f t="shared" si="84"/>
        <v>1712197</v>
      </c>
      <c r="F1358" s="7" t="str">
        <f t="shared" si="86"/>
        <v>Bearish</v>
      </c>
      <c r="G1358" s="7" t="str">
        <f t="shared" si="87"/>
        <v>Neutral</v>
      </c>
      <c r="H1358" s="7" t="str">
        <f t="shared" si="85"/>
        <v>CONFIRMED BEARISH</v>
      </c>
    </row>
    <row r="1359" spans="1:8" ht="13.5" x14ac:dyDescent="0.35">
      <c r="A1359" s="3">
        <v>43991</v>
      </c>
      <c r="B1359" s="2">
        <v>19.100000000000001</v>
      </c>
      <c r="C1359" s="2">
        <v>13.1493</v>
      </c>
      <c r="D1359" s="2">
        <v>11847</v>
      </c>
      <c r="E1359" s="7">
        <f t="shared" si="84"/>
        <v>1700350</v>
      </c>
      <c r="F1359" s="7" t="str">
        <f t="shared" si="86"/>
        <v>Bearish</v>
      </c>
      <c r="G1359" s="7" t="str">
        <f t="shared" si="87"/>
        <v>Neutral</v>
      </c>
      <c r="H1359" s="7" t="str">
        <f t="shared" si="85"/>
        <v>CONFIRMED BEARISH</v>
      </c>
    </row>
    <row r="1360" spans="1:8" ht="13.5" x14ac:dyDescent="0.35">
      <c r="A1360" s="3">
        <v>43992</v>
      </c>
      <c r="B1360" s="2">
        <v>19.899999999999999</v>
      </c>
      <c r="C1360" s="2">
        <v>13.700100000000001</v>
      </c>
      <c r="D1360" s="2">
        <v>8582</v>
      </c>
      <c r="E1360" s="7">
        <f t="shared" si="84"/>
        <v>1708932</v>
      </c>
      <c r="F1360" s="7" t="str">
        <f t="shared" si="86"/>
        <v>Bullish</v>
      </c>
      <c r="G1360" s="7" t="str">
        <f t="shared" si="87"/>
        <v>Neutral</v>
      </c>
      <c r="H1360" s="7" t="str">
        <f t="shared" si="85"/>
        <v>BULLISH DIVERGENCE</v>
      </c>
    </row>
    <row r="1361" spans="1:8" ht="13.5" x14ac:dyDescent="0.35">
      <c r="A1361" s="3">
        <v>43993</v>
      </c>
      <c r="B1361" s="2">
        <v>19.739999999999998</v>
      </c>
      <c r="C1361" s="2">
        <v>13.5899</v>
      </c>
      <c r="D1361" s="2">
        <v>5292</v>
      </c>
      <c r="E1361" s="7">
        <f t="shared" si="84"/>
        <v>1703640</v>
      </c>
      <c r="F1361" s="7" t="str">
        <f t="shared" si="86"/>
        <v>Bullish</v>
      </c>
      <c r="G1361" s="7" t="str">
        <f t="shared" si="87"/>
        <v>Neutral</v>
      </c>
      <c r="H1361" s="7" t="str">
        <f t="shared" si="85"/>
        <v>NEUTRAL</v>
      </c>
    </row>
    <row r="1362" spans="1:8" ht="13.5" x14ac:dyDescent="0.35">
      <c r="A1362" s="3">
        <v>43994</v>
      </c>
      <c r="B1362" s="2">
        <v>19.399999999999999</v>
      </c>
      <c r="C1362" s="2">
        <v>13.3558</v>
      </c>
      <c r="D1362" s="2">
        <v>13837</v>
      </c>
      <c r="E1362" s="7">
        <f t="shared" si="84"/>
        <v>1689803</v>
      </c>
      <c r="F1362" s="7" t="str">
        <f t="shared" si="86"/>
        <v>Bullish</v>
      </c>
      <c r="G1362" s="7" t="str">
        <f t="shared" si="87"/>
        <v>Neutral</v>
      </c>
      <c r="H1362" s="7" t="str">
        <f t="shared" si="85"/>
        <v>NEUTRAL</v>
      </c>
    </row>
    <row r="1363" spans="1:8" ht="13.5" x14ac:dyDescent="0.35">
      <c r="A1363" s="3">
        <v>43997</v>
      </c>
      <c r="B1363" s="2">
        <v>19.5</v>
      </c>
      <c r="C1363" s="2">
        <v>13.4247</v>
      </c>
      <c r="D1363" s="2">
        <v>19189</v>
      </c>
      <c r="E1363" s="7">
        <f t="shared" si="84"/>
        <v>1708992</v>
      </c>
      <c r="F1363" s="7" t="str">
        <f t="shared" si="86"/>
        <v>Bearish</v>
      </c>
      <c r="G1363" s="7" t="str">
        <f t="shared" si="87"/>
        <v>Neutral</v>
      </c>
      <c r="H1363" s="7" t="str">
        <f t="shared" si="85"/>
        <v>BEARISH DIVERGENCE</v>
      </c>
    </row>
    <row r="1364" spans="1:8" ht="13.5" x14ac:dyDescent="0.35">
      <c r="A1364" s="3">
        <v>43998</v>
      </c>
      <c r="B1364" s="2">
        <v>19.649999999999999</v>
      </c>
      <c r="C1364" s="2">
        <v>13.527900000000001</v>
      </c>
      <c r="D1364" s="2">
        <v>9751</v>
      </c>
      <c r="E1364" s="7">
        <f t="shared" si="84"/>
        <v>1718743</v>
      </c>
      <c r="F1364" s="7" t="str">
        <f t="shared" si="86"/>
        <v>Bullish</v>
      </c>
      <c r="G1364" s="7" t="str">
        <f t="shared" si="87"/>
        <v>Neutral</v>
      </c>
      <c r="H1364" s="7" t="str">
        <f t="shared" si="85"/>
        <v>NEUTRAL</v>
      </c>
    </row>
    <row r="1365" spans="1:8" ht="13.5" x14ac:dyDescent="0.35">
      <c r="A1365" s="3">
        <v>43999</v>
      </c>
      <c r="B1365" s="2">
        <v>20.329999999999998</v>
      </c>
      <c r="C1365" s="2">
        <v>13.9961</v>
      </c>
      <c r="D1365" s="2">
        <v>28230</v>
      </c>
      <c r="E1365" s="7">
        <f t="shared" si="84"/>
        <v>1746973</v>
      </c>
      <c r="F1365" s="7" t="str">
        <f t="shared" si="86"/>
        <v>Bullish</v>
      </c>
      <c r="G1365" s="7" t="str">
        <f t="shared" si="87"/>
        <v>Strong</v>
      </c>
      <c r="H1365" s="7" t="str">
        <f t="shared" si="85"/>
        <v>NEUTRAL</v>
      </c>
    </row>
    <row r="1366" spans="1:8" ht="13.5" x14ac:dyDescent="0.35">
      <c r="A1366" s="3">
        <v>44000</v>
      </c>
      <c r="B1366" s="2">
        <v>20.89</v>
      </c>
      <c r="C1366" s="2">
        <v>14.381600000000001</v>
      </c>
      <c r="D1366" s="2">
        <v>32479</v>
      </c>
      <c r="E1366" s="7">
        <f t="shared" si="84"/>
        <v>1779452</v>
      </c>
      <c r="F1366" s="7" t="str">
        <f t="shared" si="86"/>
        <v>Bullish</v>
      </c>
      <c r="G1366" s="7" t="str">
        <f t="shared" si="87"/>
        <v>Strong</v>
      </c>
      <c r="H1366" s="7" t="str">
        <f t="shared" si="85"/>
        <v>NEUTRAL</v>
      </c>
    </row>
    <row r="1367" spans="1:8" ht="13.5" x14ac:dyDescent="0.35">
      <c r="A1367" s="3">
        <v>44001</v>
      </c>
      <c r="B1367" s="2">
        <v>20.78</v>
      </c>
      <c r="C1367" s="2">
        <v>14.305899999999999</v>
      </c>
      <c r="D1367" s="2">
        <v>10211</v>
      </c>
      <c r="E1367" s="7">
        <f t="shared" si="84"/>
        <v>1769241</v>
      </c>
      <c r="F1367" s="7" t="str">
        <f t="shared" si="86"/>
        <v>Bullish</v>
      </c>
      <c r="G1367" s="7" t="str">
        <f t="shared" si="87"/>
        <v>Strong</v>
      </c>
      <c r="H1367" s="7" t="str">
        <f t="shared" si="85"/>
        <v>NEUTRAL</v>
      </c>
    </row>
    <row r="1368" spans="1:8" ht="13.5" x14ac:dyDescent="0.35">
      <c r="A1368" s="3">
        <v>44004</v>
      </c>
      <c r="B1368" s="2">
        <v>22</v>
      </c>
      <c r="C1368" s="2">
        <v>15.145799999999999</v>
      </c>
      <c r="D1368" s="2">
        <v>39612</v>
      </c>
      <c r="E1368" s="7">
        <f t="shared" si="84"/>
        <v>1808853</v>
      </c>
      <c r="F1368" s="7" t="str">
        <f t="shared" si="86"/>
        <v>Bullish</v>
      </c>
      <c r="G1368" s="7" t="str">
        <f t="shared" si="87"/>
        <v>Strong</v>
      </c>
      <c r="H1368" s="7" t="str">
        <f t="shared" si="85"/>
        <v>NEUTRAL</v>
      </c>
    </row>
    <row r="1369" spans="1:8" ht="13.5" x14ac:dyDescent="0.35">
      <c r="A1369" s="3">
        <v>44005</v>
      </c>
      <c r="B1369" s="2">
        <v>22.33</v>
      </c>
      <c r="C1369" s="2">
        <v>15.372999999999999</v>
      </c>
      <c r="D1369" s="2">
        <v>33370</v>
      </c>
      <c r="E1369" s="7">
        <f t="shared" si="84"/>
        <v>1842223</v>
      </c>
      <c r="F1369" s="7" t="str">
        <f t="shared" si="86"/>
        <v>Bullish</v>
      </c>
      <c r="G1369" s="7" t="str">
        <f t="shared" si="87"/>
        <v>Strong</v>
      </c>
      <c r="H1369" s="7" t="str">
        <f t="shared" si="85"/>
        <v>NEUTRAL</v>
      </c>
    </row>
    <row r="1370" spans="1:8" ht="13.5" x14ac:dyDescent="0.35">
      <c r="A1370" s="3">
        <v>44006</v>
      </c>
      <c r="B1370" s="2">
        <v>22</v>
      </c>
      <c r="C1370" s="2">
        <v>15.145799999999999</v>
      </c>
      <c r="D1370" s="2">
        <v>26950</v>
      </c>
      <c r="E1370" s="7">
        <f t="shared" si="84"/>
        <v>1815273</v>
      </c>
      <c r="F1370" s="7" t="str">
        <f t="shared" si="86"/>
        <v>Bullish</v>
      </c>
      <c r="G1370" s="7" t="str">
        <f t="shared" si="87"/>
        <v>Strong</v>
      </c>
      <c r="H1370" s="7" t="str">
        <f t="shared" si="85"/>
        <v>NEUTRAL</v>
      </c>
    </row>
    <row r="1371" spans="1:8" ht="13.5" x14ac:dyDescent="0.35">
      <c r="A1371" s="3">
        <v>44007</v>
      </c>
      <c r="B1371" s="2">
        <v>21.43</v>
      </c>
      <c r="C1371" s="2">
        <v>14.753399999999999</v>
      </c>
      <c r="D1371" s="2">
        <v>22924</v>
      </c>
      <c r="E1371" s="7">
        <f t="shared" si="84"/>
        <v>1792349</v>
      </c>
      <c r="F1371" s="7" t="str">
        <f t="shared" si="86"/>
        <v>Bullish</v>
      </c>
      <c r="G1371" s="7" t="str">
        <f t="shared" si="87"/>
        <v>Neutral</v>
      </c>
      <c r="H1371" s="7" t="str">
        <f t="shared" si="85"/>
        <v>NEUTRAL</v>
      </c>
    </row>
    <row r="1372" spans="1:8" ht="13.5" x14ac:dyDescent="0.35">
      <c r="A1372" s="3">
        <v>44008</v>
      </c>
      <c r="B1372" s="2">
        <v>21.01</v>
      </c>
      <c r="C1372" s="2">
        <v>14.4642</v>
      </c>
      <c r="D1372" s="2">
        <v>15325</v>
      </c>
      <c r="E1372" s="7">
        <f t="shared" si="84"/>
        <v>1777024</v>
      </c>
      <c r="F1372" s="7" t="str">
        <f t="shared" si="86"/>
        <v>Bullish</v>
      </c>
      <c r="G1372" s="7" t="str">
        <f t="shared" si="87"/>
        <v>Neutral</v>
      </c>
      <c r="H1372" s="7" t="str">
        <f t="shared" si="85"/>
        <v>NEUTRAL</v>
      </c>
    </row>
    <row r="1373" spans="1:8" ht="13.5" x14ac:dyDescent="0.35">
      <c r="A1373" s="3">
        <v>44011</v>
      </c>
      <c r="B1373" s="2">
        <v>22.28</v>
      </c>
      <c r="C1373" s="2">
        <v>15.3386</v>
      </c>
      <c r="D1373" s="2">
        <v>18972</v>
      </c>
      <c r="E1373" s="7">
        <f t="shared" si="84"/>
        <v>1795996</v>
      </c>
      <c r="F1373" s="7" t="str">
        <f t="shared" si="86"/>
        <v>Bearish</v>
      </c>
      <c r="G1373" s="7" t="str">
        <f t="shared" si="87"/>
        <v>Neutral</v>
      </c>
      <c r="H1373" s="7" t="str">
        <f t="shared" si="85"/>
        <v>BEARISH DIVERGENCE</v>
      </c>
    </row>
    <row r="1374" spans="1:8" ht="13.5" x14ac:dyDescent="0.35">
      <c r="A1374" s="3">
        <v>44012</v>
      </c>
      <c r="B1374" s="2">
        <v>22.7</v>
      </c>
      <c r="C1374" s="2">
        <v>15.627700000000001</v>
      </c>
      <c r="D1374" s="2">
        <v>33691</v>
      </c>
      <c r="E1374" s="7">
        <f t="shared" si="84"/>
        <v>1829687</v>
      </c>
      <c r="F1374" s="7" t="str">
        <f t="shared" si="86"/>
        <v>Bearish</v>
      </c>
      <c r="G1374" s="7" t="str">
        <f t="shared" si="87"/>
        <v>Neutral</v>
      </c>
      <c r="H1374" s="7" t="str">
        <f t="shared" si="85"/>
        <v>BEARISH DIVERGENCE</v>
      </c>
    </row>
    <row r="1375" spans="1:8" ht="13.5" x14ac:dyDescent="0.35">
      <c r="A1375" s="3">
        <v>44013</v>
      </c>
      <c r="B1375" s="2">
        <v>22.34</v>
      </c>
      <c r="C1375" s="2">
        <v>15.379899999999999</v>
      </c>
      <c r="D1375" s="2">
        <v>2857</v>
      </c>
      <c r="E1375" s="7">
        <f t="shared" si="84"/>
        <v>1826830</v>
      </c>
      <c r="F1375" s="7" t="str">
        <f t="shared" si="86"/>
        <v>Bullish</v>
      </c>
      <c r="G1375" s="7" t="str">
        <f t="shared" si="87"/>
        <v>Neutral</v>
      </c>
      <c r="H1375" s="7" t="str">
        <f t="shared" si="85"/>
        <v>NEUTRAL</v>
      </c>
    </row>
    <row r="1376" spans="1:8" ht="13.5" x14ac:dyDescent="0.35">
      <c r="A1376" s="3">
        <v>44014</v>
      </c>
      <c r="B1376" s="2">
        <v>22.59</v>
      </c>
      <c r="C1376" s="2">
        <v>15.552</v>
      </c>
      <c r="D1376" s="2">
        <v>16909</v>
      </c>
      <c r="E1376" s="7">
        <f t="shared" si="84"/>
        <v>1843739</v>
      </c>
      <c r="F1376" s="7" t="str">
        <f t="shared" si="86"/>
        <v>Bullish</v>
      </c>
      <c r="G1376" s="7" t="str">
        <f t="shared" si="87"/>
        <v>Strong</v>
      </c>
      <c r="H1376" s="7" t="str">
        <f t="shared" si="85"/>
        <v>NEUTRAL</v>
      </c>
    </row>
    <row r="1377" spans="1:8" ht="13.5" x14ac:dyDescent="0.35">
      <c r="A1377" s="3">
        <v>44015</v>
      </c>
      <c r="B1377" s="2">
        <v>23.1</v>
      </c>
      <c r="C1377" s="2">
        <v>15.9031</v>
      </c>
      <c r="D1377" s="2">
        <v>14943</v>
      </c>
      <c r="E1377" s="7">
        <f t="shared" si="84"/>
        <v>1858682</v>
      </c>
      <c r="F1377" s="7" t="str">
        <f t="shared" si="86"/>
        <v>Bullish</v>
      </c>
      <c r="G1377" s="7" t="str">
        <f t="shared" si="87"/>
        <v>Strong</v>
      </c>
      <c r="H1377" s="7" t="str">
        <f t="shared" si="85"/>
        <v>NEUTRAL</v>
      </c>
    </row>
    <row r="1378" spans="1:8" ht="13.5" x14ac:dyDescent="0.35">
      <c r="A1378" s="3">
        <v>44018</v>
      </c>
      <c r="B1378" s="2">
        <v>22.9</v>
      </c>
      <c r="C1378" s="2">
        <v>15.7654</v>
      </c>
      <c r="D1378" s="2">
        <v>15926</v>
      </c>
      <c r="E1378" s="7">
        <f t="shared" si="84"/>
        <v>1842756</v>
      </c>
      <c r="F1378" s="7" t="str">
        <f t="shared" si="86"/>
        <v>Bullish</v>
      </c>
      <c r="G1378" s="7" t="str">
        <f t="shared" si="87"/>
        <v>Strong</v>
      </c>
      <c r="H1378" s="7" t="str">
        <f t="shared" si="85"/>
        <v>NEUTRAL</v>
      </c>
    </row>
    <row r="1379" spans="1:8" ht="13.5" x14ac:dyDescent="0.35">
      <c r="A1379" s="3">
        <v>44019</v>
      </c>
      <c r="B1379" s="2">
        <v>22.8</v>
      </c>
      <c r="C1379" s="2">
        <v>15.6965</v>
      </c>
      <c r="D1379" s="2">
        <v>3539</v>
      </c>
      <c r="E1379" s="7">
        <f t="shared" si="84"/>
        <v>1839217</v>
      </c>
      <c r="F1379" s="7" t="str">
        <f t="shared" si="86"/>
        <v>Bullish</v>
      </c>
      <c r="G1379" s="7" t="str">
        <f t="shared" si="87"/>
        <v>Neutral</v>
      </c>
      <c r="H1379" s="7" t="str">
        <f t="shared" si="85"/>
        <v>NEUTRAL</v>
      </c>
    </row>
    <row r="1380" spans="1:8" ht="13.5" x14ac:dyDescent="0.35">
      <c r="A1380" s="3">
        <v>44020</v>
      </c>
      <c r="B1380" s="2">
        <v>22.79</v>
      </c>
      <c r="C1380" s="2">
        <v>15.6897</v>
      </c>
      <c r="D1380" s="2">
        <v>4645</v>
      </c>
      <c r="E1380" s="7">
        <f t="shared" si="84"/>
        <v>1834572</v>
      </c>
      <c r="F1380" s="7" t="str">
        <f t="shared" si="86"/>
        <v>Bullish</v>
      </c>
      <c r="G1380" s="7" t="str">
        <f t="shared" si="87"/>
        <v>Neutral</v>
      </c>
      <c r="H1380" s="7" t="str">
        <f t="shared" si="85"/>
        <v>NEUTRAL</v>
      </c>
    </row>
    <row r="1381" spans="1:8" ht="13.5" x14ac:dyDescent="0.35">
      <c r="A1381" s="3">
        <v>44021</v>
      </c>
      <c r="B1381" s="2">
        <v>22.46</v>
      </c>
      <c r="C1381" s="2">
        <v>15.4625</v>
      </c>
      <c r="D1381" s="2">
        <v>2279</v>
      </c>
      <c r="E1381" s="7">
        <f t="shared" si="84"/>
        <v>1832293</v>
      </c>
      <c r="F1381" s="7" t="str">
        <f t="shared" si="86"/>
        <v>Bearish</v>
      </c>
      <c r="G1381" s="7" t="str">
        <f t="shared" si="87"/>
        <v>Neutral</v>
      </c>
      <c r="H1381" s="7" t="str">
        <f t="shared" si="85"/>
        <v>CONFIRMED BEARISH</v>
      </c>
    </row>
    <row r="1382" spans="1:8" ht="13.5" x14ac:dyDescent="0.35">
      <c r="A1382" s="3">
        <v>44022</v>
      </c>
      <c r="B1382" s="2">
        <v>22.45</v>
      </c>
      <c r="C1382" s="2">
        <v>15.4556</v>
      </c>
      <c r="D1382" s="2">
        <v>3077</v>
      </c>
      <c r="E1382" s="7">
        <f t="shared" si="84"/>
        <v>1829216</v>
      </c>
      <c r="F1382" s="7" t="str">
        <f t="shared" si="86"/>
        <v>Bearish</v>
      </c>
      <c r="G1382" s="7" t="str">
        <f t="shared" si="87"/>
        <v>Neutral</v>
      </c>
      <c r="H1382" s="7" t="str">
        <f t="shared" si="85"/>
        <v>CONFIRMED BEARISH</v>
      </c>
    </row>
    <row r="1383" spans="1:8" ht="13.5" x14ac:dyDescent="0.35">
      <c r="A1383" s="3">
        <v>44025</v>
      </c>
      <c r="B1383" s="2">
        <v>22.95</v>
      </c>
      <c r="C1383" s="2">
        <v>15.799799999999999</v>
      </c>
      <c r="D1383" s="2">
        <v>24210</v>
      </c>
      <c r="E1383" s="7">
        <f t="shared" si="84"/>
        <v>1853426</v>
      </c>
      <c r="F1383" s="7" t="str">
        <f t="shared" si="86"/>
        <v>Bullish</v>
      </c>
      <c r="G1383" s="7" t="str">
        <f t="shared" si="87"/>
        <v>Neutral</v>
      </c>
      <c r="H1383" s="7" t="str">
        <f t="shared" si="85"/>
        <v>NEUTRAL</v>
      </c>
    </row>
    <row r="1384" spans="1:8" ht="13.5" x14ac:dyDescent="0.35">
      <c r="A1384" s="3">
        <v>44026</v>
      </c>
      <c r="B1384" s="2">
        <v>22.6</v>
      </c>
      <c r="C1384" s="2">
        <v>15.5589</v>
      </c>
      <c r="D1384" s="2">
        <v>4913</v>
      </c>
      <c r="E1384" s="7">
        <f t="shared" si="84"/>
        <v>1848513</v>
      </c>
      <c r="F1384" s="7" t="str">
        <f t="shared" si="86"/>
        <v>Bullish</v>
      </c>
      <c r="G1384" s="7" t="str">
        <f t="shared" si="87"/>
        <v>Neutral</v>
      </c>
      <c r="H1384" s="7" t="str">
        <f t="shared" si="85"/>
        <v>BULLISH DIVERGENCE</v>
      </c>
    </row>
    <row r="1385" spans="1:8" ht="13.5" x14ac:dyDescent="0.35">
      <c r="A1385" s="3">
        <v>44027</v>
      </c>
      <c r="B1385" s="2">
        <v>22.31</v>
      </c>
      <c r="C1385" s="2">
        <v>15.3592</v>
      </c>
      <c r="D1385" s="2">
        <v>14247</v>
      </c>
      <c r="E1385" s="7">
        <f t="shared" si="84"/>
        <v>1834266</v>
      </c>
      <c r="F1385" s="7" t="str">
        <f t="shared" si="86"/>
        <v>Bearish</v>
      </c>
      <c r="G1385" s="7" t="str">
        <f t="shared" si="87"/>
        <v>Neutral</v>
      </c>
      <c r="H1385" s="7" t="str">
        <f t="shared" si="85"/>
        <v>CONFIRMED BEARISH</v>
      </c>
    </row>
    <row r="1386" spans="1:8" ht="13.5" x14ac:dyDescent="0.35">
      <c r="A1386" s="3">
        <v>44028</v>
      </c>
      <c r="B1386" s="2">
        <v>22</v>
      </c>
      <c r="C1386" s="2">
        <v>15.145799999999999</v>
      </c>
      <c r="D1386" s="2">
        <v>5808</v>
      </c>
      <c r="E1386" s="7">
        <f t="shared" si="84"/>
        <v>1828458</v>
      </c>
      <c r="F1386" s="7" t="str">
        <f t="shared" si="86"/>
        <v>Bearish</v>
      </c>
      <c r="G1386" s="7" t="str">
        <f t="shared" si="87"/>
        <v>Neutral</v>
      </c>
      <c r="H1386" s="7" t="str">
        <f t="shared" si="85"/>
        <v>CONFIRMED BEARISH</v>
      </c>
    </row>
    <row r="1387" spans="1:8" ht="13.5" x14ac:dyDescent="0.35">
      <c r="A1387" s="3">
        <v>44029</v>
      </c>
      <c r="B1387" s="2">
        <v>22</v>
      </c>
      <c r="C1387" s="2">
        <v>15.145799999999999</v>
      </c>
      <c r="D1387" s="2">
        <v>10165</v>
      </c>
      <c r="E1387" s="7">
        <f t="shared" si="84"/>
        <v>1828458</v>
      </c>
      <c r="F1387" s="7" t="str">
        <f t="shared" si="86"/>
        <v>Bearish</v>
      </c>
      <c r="G1387" s="7" t="str">
        <f t="shared" si="87"/>
        <v>Neutral</v>
      </c>
      <c r="H1387" s="7" t="str">
        <f t="shared" si="85"/>
        <v>CONFIRMED BEARISH</v>
      </c>
    </row>
    <row r="1388" spans="1:8" ht="13.5" x14ac:dyDescent="0.35">
      <c r="A1388" s="3">
        <v>44032</v>
      </c>
      <c r="B1388" s="2">
        <v>22.25</v>
      </c>
      <c r="C1388" s="2">
        <v>15.3179</v>
      </c>
      <c r="D1388" s="2">
        <v>3425</v>
      </c>
      <c r="E1388" s="7">
        <f t="shared" si="84"/>
        <v>1831883</v>
      </c>
      <c r="F1388" s="7" t="str">
        <f t="shared" si="86"/>
        <v>Bearish</v>
      </c>
      <c r="G1388" s="7" t="str">
        <f t="shared" si="87"/>
        <v>Neutral</v>
      </c>
      <c r="H1388" s="7" t="str">
        <f t="shared" si="85"/>
        <v>CONFIRMED BEARISH</v>
      </c>
    </row>
    <row r="1389" spans="1:8" ht="13.5" x14ac:dyDescent="0.35">
      <c r="A1389" s="3">
        <v>44033</v>
      </c>
      <c r="B1389" s="2">
        <v>22.39</v>
      </c>
      <c r="C1389" s="2">
        <v>15.414300000000001</v>
      </c>
      <c r="D1389" s="2">
        <v>1222</v>
      </c>
      <c r="E1389" s="7">
        <f t="shared" si="84"/>
        <v>1833105</v>
      </c>
      <c r="F1389" s="7" t="str">
        <f t="shared" si="86"/>
        <v>Bearish</v>
      </c>
      <c r="G1389" s="7" t="str">
        <f t="shared" si="87"/>
        <v>Neutral</v>
      </c>
      <c r="H1389" s="7" t="str">
        <f t="shared" si="85"/>
        <v>CONFIRMED BEARISH</v>
      </c>
    </row>
    <row r="1390" spans="1:8" ht="13.5" x14ac:dyDescent="0.35">
      <c r="A1390" s="3">
        <v>44034</v>
      </c>
      <c r="B1390" s="2">
        <v>22.38</v>
      </c>
      <c r="C1390" s="2">
        <v>15.407400000000001</v>
      </c>
      <c r="D1390" s="2">
        <v>1010</v>
      </c>
      <c r="E1390" s="7">
        <f t="shared" si="84"/>
        <v>1832095</v>
      </c>
      <c r="F1390" s="7" t="str">
        <f t="shared" si="86"/>
        <v>Bearish</v>
      </c>
      <c r="G1390" s="7" t="str">
        <f t="shared" si="87"/>
        <v>Neutral</v>
      </c>
      <c r="H1390" s="7" t="str">
        <f t="shared" si="85"/>
        <v>BEARISH DIVERGENCE</v>
      </c>
    </row>
    <row r="1391" spans="1:8" ht="13.5" x14ac:dyDescent="0.35">
      <c r="A1391" s="3">
        <v>44035</v>
      </c>
      <c r="B1391" s="2">
        <v>22.7</v>
      </c>
      <c r="C1391" s="2">
        <v>15.627700000000001</v>
      </c>
      <c r="D1391" s="2">
        <v>7210</v>
      </c>
      <c r="E1391" s="7">
        <f t="shared" si="84"/>
        <v>1839305</v>
      </c>
      <c r="F1391" s="7" t="str">
        <f t="shared" si="86"/>
        <v>Bullish</v>
      </c>
      <c r="G1391" s="7" t="str">
        <f t="shared" si="87"/>
        <v>Neutral</v>
      </c>
      <c r="H1391" s="7" t="str">
        <f t="shared" si="85"/>
        <v>NEUTRAL</v>
      </c>
    </row>
    <row r="1392" spans="1:8" ht="13.5" x14ac:dyDescent="0.35">
      <c r="A1392" s="3">
        <v>44036</v>
      </c>
      <c r="B1392" s="2">
        <v>22.99</v>
      </c>
      <c r="C1392" s="2">
        <v>15.827400000000001</v>
      </c>
      <c r="D1392" s="2">
        <v>15991</v>
      </c>
      <c r="E1392" s="7">
        <f t="shared" si="84"/>
        <v>1855296</v>
      </c>
      <c r="F1392" s="7" t="str">
        <f t="shared" si="86"/>
        <v>Bullish</v>
      </c>
      <c r="G1392" s="7" t="str">
        <f t="shared" si="87"/>
        <v>Neutral</v>
      </c>
      <c r="H1392" s="7" t="str">
        <f t="shared" si="85"/>
        <v>NEUTRAL</v>
      </c>
    </row>
    <row r="1393" spans="1:8" ht="13.5" x14ac:dyDescent="0.35">
      <c r="A1393" s="3">
        <v>44039</v>
      </c>
      <c r="B1393" s="2">
        <v>22.75</v>
      </c>
      <c r="C1393" s="2">
        <v>15.662100000000001</v>
      </c>
      <c r="D1393" s="2">
        <v>1042</v>
      </c>
      <c r="E1393" s="7">
        <f t="shared" si="84"/>
        <v>1854254</v>
      </c>
      <c r="F1393" s="7" t="str">
        <f t="shared" si="86"/>
        <v>Bullish</v>
      </c>
      <c r="G1393" s="7" t="str">
        <f t="shared" si="87"/>
        <v>Neutral</v>
      </c>
      <c r="H1393" s="7" t="str">
        <f t="shared" si="85"/>
        <v>NEUTRAL</v>
      </c>
    </row>
    <row r="1394" spans="1:8" ht="13.5" x14ac:dyDescent="0.35">
      <c r="A1394" s="3">
        <v>44040</v>
      </c>
      <c r="B1394" s="2">
        <v>22.99</v>
      </c>
      <c r="C1394" s="2">
        <v>15.827400000000001</v>
      </c>
      <c r="D1394" s="2">
        <v>4945</v>
      </c>
      <c r="E1394" s="7">
        <f t="shared" si="84"/>
        <v>1859199</v>
      </c>
      <c r="F1394" s="7" t="str">
        <f t="shared" si="86"/>
        <v>Bullish</v>
      </c>
      <c r="G1394" s="7" t="str">
        <f t="shared" si="87"/>
        <v>Neutral</v>
      </c>
      <c r="H1394" s="7" t="str">
        <f t="shared" si="85"/>
        <v>NEUTRAL</v>
      </c>
    </row>
    <row r="1395" spans="1:8" ht="13.5" x14ac:dyDescent="0.35">
      <c r="A1395" s="3">
        <v>44041</v>
      </c>
      <c r="B1395" s="2">
        <v>22.85</v>
      </c>
      <c r="C1395" s="2">
        <v>15.731</v>
      </c>
      <c r="D1395" s="2">
        <v>1290</v>
      </c>
      <c r="E1395" s="7">
        <f t="shared" si="84"/>
        <v>1857909</v>
      </c>
      <c r="F1395" s="7" t="str">
        <f t="shared" si="86"/>
        <v>Bullish</v>
      </c>
      <c r="G1395" s="7" t="str">
        <f t="shared" si="87"/>
        <v>Neutral</v>
      </c>
      <c r="H1395" s="7" t="str">
        <f t="shared" si="85"/>
        <v>NEUTRAL</v>
      </c>
    </row>
    <row r="1396" spans="1:8" ht="13.5" x14ac:dyDescent="0.35">
      <c r="A1396" s="3">
        <v>44042</v>
      </c>
      <c r="B1396" s="2">
        <v>22.85</v>
      </c>
      <c r="C1396" s="2">
        <v>15.731</v>
      </c>
      <c r="D1396" s="2">
        <v>3696</v>
      </c>
      <c r="E1396" s="7">
        <f t="shared" si="84"/>
        <v>1857909</v>
      </c>
      <c r="F1396" s="7" t="str">
        <f t="shared" si="86"/>
        <v>Bullish</v>
      </c>
      <c r="G1396" s="7" t="str">
        <f t="shared" si="87"/>
        <v>Neutral</v>
      </c>
      <c r="H1396" s="7" t="str">
        <f t="shared" si="85"/>
        <v>NEUTRAL</v>
      </c>
    </row>
    <row r="1397" spans="1:8" ht="13.5" x14ac:dyDescent="0.35">
      <c r="A1397" s="3">
        <v>44046</v>
      </c>
      <c r="B1397" s="2">
        <v>22.9</v>
      </c>
      <c r="C1397" s="2">
        <v>15.7654</v>
      </c>
      <c r="D1397" s="2">
        <v>2314</v>
      </c>
      <c r="E1397" s="7">
        <f t="shared" si="84"/>
        <v>1860223</v>
      </c>
      <c r="F1397" s="7" t="str">
        <f t="shared" si="86"/>
        <v>Bullish</v>
      </c>
      <c r="G1397" s="7" t="str">
        <f t="shared" si="87"/>
        <v>Neutral</v>
      </c>
      <c r="H1397" s="7" t="str">
        <f t="shared" si="85"/>
        <v>BULLISH DIVERGENCE</v>
      </c>
    </row>
    <row r="1398" spans="1:8" ht="13.5" x14ac:dyDescent="0.35">
      <c r="A1398" s="3">
        <v>44047</v>
      </c>
      <c r="B1398" s="2">
        <v>23.43</v>
      </c>
      <c r="C1398" s="2">
        <v>16.130299999999998</v>
      </c>
      <c r="D1398" s="2">
        <v>23491</v>
      </c>
      <c r="E1398" s="7">
        <f t="shared" si="84"/>
        <v>1883714</v>
      </c>
      <c r="F1398" s="7" t="str">
        <f t="shared" si="86"/>
        <v>Bullish</v>
      </c>
      <c r="G1398" s="7" t="str">
        <f t="shared" si="87"/>
        <v>Neutral</v>
      </c>
      <c r="H1398" s="7" t="str">
        <f t="shared" si="85"/>
        <v>NEUTRAL</v>
      </c>
    </row>
    <row r="1399" spans="1:8" ht="13.5" x14ac:dyDescent="0.35">
      <c r="A1399" s="3">
        <v>44048</v>
      </c>
      <c r="B1399" s="2">
        <v>23.94</v>
      </c>
      <c r="C1399" s="2">
        <v>16.481400000000001</v>
      </c>
      <c r="D1399" s="2">
        <v>27313</v>
      </c>
      <c r="E1399" s="7">
        <f t="shared" si="84"/>
        <v>1911027</v>
      </c>
      <c r="F1399" s="7" t="str">
        <f t="shared" si="86"/>
        <v>Bullish</v>
      </c>
      <c r="G1399" s="7" t="str">
        <f t="shared" si="87"/>
        <v>Strong</v>
      </c>
      <c r="H1399" s="7" t="str">
        <f t="shared" si="85"/>
        <v>NEUTRAL</v>
      </c>
    </row>
    <row r="1400" spans="1:8" ht="13.5" x14ac:dyDescent="0.35">
      <c r="A1400" s="3">
        <v>44049</v>
      </c>
      <c r="B1400" s="2">
        <v>23.45</v>
      </c>
      <c r="C1400" s="2">
        <v>16.143999999999998</v>
      </c>
      <c r="D1400" s="2">
        <v>4067</v>
      </c>
      <c r="E1400" s="7">
        <f t="shared" si="84"/>
        <v>1906960</v>
      </c>
      <c r="F1400" s="7" t="str">
        <f t="shared" si="86"/>
        <v>Bullish</v>
      </c>
      <c r="G1400" s="7" t="str">
        <f t="shared" si="87"/>
        <v>Strong</v>
      </c>
      <c r="H1400" s="7" t="str">
        <f t="shared" si="85"/>
        <v>NEUTRAL</v>
      </c>
    </row>
    <row r="1401" spans="1:8" ht="13.5" x14ac:dyDescent="0.35">
      <c r="A1401" s="3">
        <v>44050</v>
      </c>
      <c r="B1401" s="2">
        <v>23.74</v>
      </c>
      <c r="C1401" s="2">
        <v>16.343699999999998</v>
      </c>
      <c r="D1401" s="2">
        <v>6324</v>
      </c>
      <c r="E1401" s="7">
        <f t="shared" si="84"/>
        <v>1913284</v>
      </c>
      <c r="F1401" s="7" t="str">
        <f t="shared" si="86"/>
        <v>Bullish</v>
      </c>
      <c r="G1401" s="7" t="str">
        <f t="shared" si="87"/>
        <v>Strong</v>
      </c>
      <c r="H1401" s="7" t="str">
        <f t="shared" si="85"/>
        <v>NEUTRAL</v>
      </c>
    </row>
    <row r="1402" spans="1:8" ht="13.5" x14ac:dyDescent="0.35">
      <c r="A1402" s="3">
        <v>44053</v>
      </c>
      <c r="B1402" s="2">
        <v>23.74</v>
      </c>
      <c r="C1402" s="2">
        <v>16.343699999999998</v>
      </c>
      <c r="D1402" s="2">
        <v>8508</v>
      </c>
      <c r="E1402" s="7">
        <f t="shared" si="84"/>
        <v>1913284</v>
      </c>
      <c r="F1402" s="7" t="str">
        <f t="shared" si="86"/>
        <v>Bullish</v>
      </c>
      <c r="G1402" s="7" t="str">
        <f t="shared" si="87"/>
        <v>Strong</v>
      </c>
      <c r="H1402" s="7" t="str">
        <f t="shared" si="85"/>
        <v>NEUTRAL</v>
      </c>
    </row>
    <row r="1403" spans="1:8" ht="13.5" x14ac:dyDescent="0.35">
      <c r="A1403" s="3">
        <v>44054</v>
      </c>
      <c r="B1403" s="2">
        <v>23.9</v>
      </c>
      <c r="C1403" s="2">
        <v>16.453800000000001</v>
      </c>
      <c r="D1403" s="2">
        <v>9304</v>
      </c>
      <c r="E1403" s="7">
        <f t="shared" si="84"/>
        <v>1922588</v>
      </c>
      <c r="F1403" s="7" t="str">
        <f t="shared" si="86"/>
        <v>Bullish</v>
      </c>
      <c r="G1403" s="7" t="str">
        <f t="shared" si="87"/>
        <v>Strong</v>
      </c>
      <c r="H1403" s="7" t="str">
        <f t="shared" si="85"/>
        <v>NEUTRAL</v>
      </c>
    </row>
    <row r="1404" spans="1:8" ht="13.5" x14ac:dyDescent="0.35">
      <c r="A1404" s="3">
        <v>44055</v>
      </c>
      <c r="B1404" s="2">
        <v>23.18</v>
      </c>
      <c r="C1404" s="2">
        <v>16.727599999999999</v>
      </c>
      <c r="D1404" s="2">
        <v>4374</v>
      </c>
      <c r="E1404" s="7">
        <f t="shared" si="84"/>
        <v>1918214</v>
      </c>
      <c r="F1404" s="7" t="str">
        <f t="shared" si="86"/>
        <v>Bullish</v>
      </c>
      <c r="G1404" s="7" t="str">
        <f t="shared" si="87"/>
        <v>Neutral</v>
      </c>
      <c r="H1404" s="7" t="str">
        <f t="shared" si="85"/>
        <v>BULLISH DIVERGENCE</v>
      </c>
    </row>
    <row r="1405" spans="1:8" ht="13.5" x14ac:dyDescent="0.35">
      <c r="A1405" s="3">
        <v>44057</v>
      </c>
      <c r="B1405" s="2">
        <v>22.85</v>
      </c>
      <c r="C1405" s="2">
        <v>16.4895</v>
      </c>
      <c r="D1405" s="2">
        <v>8654</v>
      </c>
      <c r="E1405" s="7">
        <f t="shared" si="84"/>
        <v>1909560</v>
      </c>
      <c r="F1405" s="7" t="str">
        <f t="shared" si="86"/>
        <v>Bullish</v>
      </c>
      <c r="G1405" s="7" t="str">
        <f t="shared" si="87"/>
        <v>Neutral</v>
      </c>
      <c r="H1405" s="7" t="str">
        <f t="shared" si="85"/>
        <v>BULLISH DIVERGENCE</v>
      </c>
    </row>
    <row r="1406" spans="1:8" ht="13.5" x14ac:dyDescent="0.35">
      <c r="A1406" s="3">
        <v>44060</v>
      </c>
      <c r="B1406" s="2">
        <v>22.13</v>
      </c>
      <c r="C1406" s="2">
        <v>15.969900000000001</v>
      </c>
      <c r="D1406" s="2">
        <v>20801</v>
      </c>
      <c r="E1406" s="7">
        <f t="shared" si="84"/>
        <v>1888759</v>
      </c>
      <c r="F1406" s="7" t="str">
        <f t="shared" si="86"/>
        <v>Bearish</v>
      </c>
      <c r="G1406" s="7" t="str">
        <f t="shared" si="87"/>
        <v>Neutral</v>
      </c>
      <c r="H1406" s="7" t="str">
        <f t="shared" si="85"/>
        <v>CONFIRMED BEARISH</v>
      </c>
    </row>
    <row r="1407" spans="1:8" ht="13.5" x14ac:dyDescent="0.35">
      <c r="A1407" s="3">
        <v>44061</v>
      </c>
      <c r="B1407" s="2">
        <v>21.95</v>
      </c>
      <c r="C1407" s="2">
        <v>15.84</v>
      </c>
      <c r="D1407" s="2">
        <v>5126</v>
      </c>
      <c r="E1407" s="7">
        <f t="shared" si="84"/>
        <v>1883633</v>
      </c>
      <c r="F1407" s="7" t="str">
        <f t="shared" si="86"/>
        <v>Bearish</v>
      </c>
      <c r="G1407" s="7" t="str">
        <f t="shared" si="87"/>
        <v>Neutral</v>
      </c>
      <c r="H1407" s="7" t="str">
        <f t="shared" si="85"/>
        <v>CONFIRMED BEARISH</v>
      </c>
    </row>
    <row r="1408" spans="1:8" ht="13.5" x14ac:dyDescent="0.35">
      <c r="A1408" s="3">
        <v>44062</v>
      </c>
      <c r="B1408" s="2">
        <v>22.45</v>
      </c>
      <c r="C1408" s="2">
        <v>16.200800000000001</v>
      </c>
      <c r="D1408" s="2">
        <v>10939</v>
      </c>
      <c r="E1408" s="7">
        <f t="shared" si="84"/>
        <v>1894572</v>
      </c>
      <c r="F1408" s="7" t="str">
        <f t="shared" si="86"/>
        <v>Bearish</v>
      </c>
      <c r="G1408" s="7" t="str">
        <f t="shared" si="87"/>
        <v>Neutral</v>
      </c>
      <c r="H1408" s="7" t="str">
        <f t="shared" si="85"/>
        <v>CONFIRMED BEARISH</v>
      </c>
    </row>
    <row r="1409" spans="1:8" ht="13.5" x14ac:dyDescent="0.35">
      <c r="A1409" s="3">
        <v>44064</v>
      </c>
      <c r="B1409" s="2">
        <v>22.65</v>
      </c>
      <c r="C1409" s="2">
        <v>16.345199999999998</v>
      </c>
      <c r="D1409" s="2">
        <v>5316</v>
      </c>
      <c r="E1409" s="7">
        <f t="shared" si="84"/>
        <v>1899888</v>
      </c>
      <c r="F1409" s="7" t="str">
        <f t="shared" si="86"/>
        <v>Bearish</v>
      </c>
      <c r="G1409" s="7" t="str">
        <f t="shared" si="87"/>
        <v>Neutral</v>
      </c>
      <c r="H1409" s="7" t="str">
        <f t="shared" si="85"/>
        <v>CONFIRMED BEARISH</v>
      </c>
    </row>
    <row r="1410" spans="1:8" ht="13.5" x14ac:dyDescent="0.35">
      <c r="A1410" s="3">
        <v>44067</v>
      </c>
      <c r="B1410" s="2">
        <v>22.84</v>
      </c>
      <c r="C1410" s="2">
        <v>16.482299999999999</v>
      </c>
      <c r="D1410" s="2">
        <v>9267</v>
      </c>
      <c r="E1410" s="7">
        <f t="shared" si="84"/>
        <v>1909155</v>
      </c>
      <c r="F1410" s="7" t="str">
        <f t="shared" si="86"/>
        <v>Bearish</v>
      </c>
      <c r="G1410" s="7" t="str">
        <f t="shared" si="87"/>
        <v>Neutral</v>
      </c>
      <c r="H1410" s="7" t="str">
        <f t="shared" si="85"/>
        <v>CONFIRMED BEARISH</v>
      </c>
    </row>
    <row r="1411" spans="1:8" ht="13.5" x14ac:dyDescent="0.35">
      <c r="A1411" s="3">
        <v>44068</v>
      </c>
      <c r="B1411" s="2">
        <v>22.88</v>
      </c>
      <c r="C1411" s="2">
        <v>16.511099999999999</v>
      </c>
      <c r="D1411" s="2">
        <v>2895</v>
      </c>
      <c r="E1411" s="7">
        <f t="shared" si="84"/>
        <v>1912050</v>
      </c>
      <c r="F1411" s="7" t="str">
        <f t="shared" si="86"/>
        <v>Bullish</v>
      </c>
      <c r="G1411" s="7" t="str">
        <f t="shared" si="87"/>
        <v>Neutral</v>
      </c>
      <c r="H1411" s="7" t="str">
        <f t="shared" si="85"/>
        <v>NEUTRAL</v>
      </c>
    </row>
    <row r="1412" spans="1:8" ht="13.5" x14ac:dyDescent="0.35">
      <c r="A1412" s="3">
        <v>44069</v>
      </c>
      <c r="B1412" s="2">
        <v>22.5</v>
      </c>
      <c r="C1412" s="2">
        <v>16.236899999999999</v>
      </c>
      <c r="D1412" s="2">
        <v>2684</v>
      </c>
      <c r="E1412" s="7">
        <f t="shared" ref="E1412:E1475" si="88">IF(B1412&gt;B1411,E1411+D1412,IF(B1412&lt;B1411,E1411-D1412,E1411))</f>
        <v>1909366</v>
      </c>
      <c r="F1412" s="7" t="str">
        <f t="shared" si="86"/>
        <v>Bullish</v>
      </c>
      <c r="G1412" s="7" t="str">
        <f t="shared" si="87"/>
        <v>Neutral</v>
      </c>
      <c r="H1412" s="7" t="str">
        <f t="shared" si="85"/>
        <v>NEUTRAL</v>
      </c>
    </row>
    <row r="1413" spans="1:8" ht="13.5" x14ac:dyDescent="0.35">
      <c r="A1413" s="3">
        <v>44070</v>
      </c>
      <c r="B1413" s="2">
        <v>22.6</v>
      </c>
      <c r="C1413" s="2">
        <v>16.309100000000001</v>
      </c>
      <c r="D1413" s="2">
        <v>3527</v>
      </c>
      <c r="E1413" s="7">
        <f t="shared" si="88"/>
        <v>1912893</v>
      </c>
      <c r="F1413" s="7" t="str">
        <f t="shared" si="86"/>
        <v>Bullish</v>
      </c>
      <c r="G1413" s="7" t="str">
        <f t="shared" si="87"/>
        <v>Neutral</v>
      </c>
      <c r="H1413" s="7" t="str">
        <f t="shared" si="85"/>
        <v>NEUTRAL</v>
      </c>
    </row>
    <row r="1414" spans="1:8" ht="13.5" x14ac:dyDescent="0.35">
      <c r="A1414" s="3">
        <v>44071</v>
      </c>
      <c r="B1414" s="2">
        <v>22.89</v>
      </c>
      <c r="C1414" s="2">
        <v>16.5184</v>
      </c>
      <c r="D1414" s="2">
        <v>3012</v>
      </c>
      <c r="E1414" s="7">
        <f t="shared" si="88"/>
        <v>1915905</v>
      </c>
      <c r="F1414" s="7" t="str">
        <f t="shared" si="86"/>
        <v>Bullish</v>
      </c>
      <c r="G1414" s="7" t="str">
        <f t="shared" si="87"/>
        <v>Neutral</v>
      </c>
      <c r="H1414" s="7" t="str">
        <f t="shared" si="85"/>
        <v>NEUTRAL</v>
      </c>
    </row>
    <row r="1415" spans="1:8" ht="13.5" x14ac:dyDescent="0.35">
      <c r="A1415" s="3">
        <v>44074</v>
      </c>
      <c r="B1415" s="2">
        <v>23.11</v>
      </c>
      <c r="C1415" s="2">
        <v>16.677099999999999</v>
      </c>
      <c r="D1415" s="2">
        <v>22692</v>
      </c>
      <c r="E1415" s="7">
        <f t="shared" si="88"/>
        <v>1938597</v>
      </c>
      <c r="F1415" s="7" t="str">
        <f t="shared" si="86"/>
        <v>Bullish</v>
      </c>
      <c r="G1415" s="7" t="str">
        <f t="shared" si="87"/>
        <v>Neutral</v>
      </c>
      <c r="H1415" s="7" t="str">
        <f t="shared" ref="H1415:H1478" si="89">IF(AND(B1415&gt;E1410,E1415&gt;E1410),"CONFIRMED BULLISH", IF(AND(B1415&lt;B1410,E1415&lt;E1410),"CONFIRMED BEARISH", IF(AND(B1415&gt;B1410,E1415&lt;E1410),"BEARISH DIVERGENCE",IF(AND(B1415&lt;B1410,E1415&gt;E1410),"BULLISH DIVERGENCE","NEUTRAL"))))</f>
        <v>NEUTRAL</v>
      </c>
    </row>
    <row r="1416" spans="1:8" ht="13.5" x14ac:dyDescent="0.35">
      <c r="A1416" s="3">
        <v>44075</v>
      </c>
      <c r="B1416" s="2">
        <v>23.48</v>
      </c>
      <c r="C1416" s="2">
        <v>16.944099999999999</v>
      </c>
      <c r="D1416" s="2">
        <v>20508</v>
      </c>
      <c r="E1416" s="7">
        <f t="shared" si="88"/>
        <v>1959105</v>
      </c>
      <c r="F1416" s="7" t="str">
        <f t="shared" ref="F1416:F1479" si="90">IF(E1416&gt;E1411,"Bullish",IF(E1416&lt;E1411,"Bearish","Neutral"))</f>
        <v>Bullish</v>
      </c>
      <c r="G1416" s="7" t="str">
        <f t="shared" ref="G1416:G1479" si="91">IF((E1416-E1411)/E1411&gt;0.02,"Strong",IF((E1416-E1411)/E1411&lt;-0.02,"Weak","Neutral"))</f>
        <v>Strong</v>
      </c>
      <c r="H1416" s="7" t="str">
        <f t="shared" si="89"/>
        <v>NEUTRAL</v>
      </c>
    </row>
    <row r="1417" spans="1:8" ht="13.5" x14ac:dyDescent="0.35">
      <c r="A1417" s="3">
        <v>44076</v>
      </c>
      <c r="B1417" s="2">
        <v>23.85</v>
      </c>
      <c r="C1417" s="2">
        <v>17.211099999999998</v>
      </c>
      <c r="D1417" s="2">
        <v>11374</v>
      </c>
      <c r="E1417" s="7">
        <f t="shared" si="88"/>
        <v>1970479</v>
      </c>
      <c r="F1417" s="7" t="str">
        <f t="shared" si="90"/>
        <v>Bullish</v>
      </c>
      <c r="G1417" s="7" t="str">
        <f t="shared" si="91"/>
        <v>Strong</v>
      </c>
      <c r="H1417" s="7" t="str">
        <f t="shared" si="89"/>
        <v>NEUTRAL</v>
      </c>
    </row>
    <row r="1418" spans="1:8" ht="13.5" x14ac:dyDescent="0.35">
      <c r="A1418" s="3">
        <v>44077</v>
      </c>
      <c r="B1418" s="2">
        <v>24.5</v>
      </c>
      <c r="C1418" s="2">
        <v>17.680199999999999</v>
      </c>
      <c r="D1418" s="2">
        <v>20225</v>
      </c>
      <c r="E1418" s="7">
        <f t="shared" si="88"/>
        <v>1990704</v>
      </c>
      <c r="F1418" s="7" t="str">
        <f t="shared" si="90"/>
        <v>Bullish</v>
      </c>
      <c r="G1418" s="7" t="str">
        <f t="shared" si="91"/>
        <v>Strong</v>
      </c>
      <c r="H1418" s="7" t="str">
        <f t="shared" si="89"/>
        <v>NEUTRAL</v>
      </c>
    </row>
    <row r="1419" spans="1:8" ht="13.5" x14ac:dyDescent="0.35">
      <c r="A1419" s="3">
        <v>44078</v>
      </c>
      <c r="B1419" s="2">
        <v>24.9</v>
      </c>
      <c r="C1419" s="2">
        <v>17.968900000000001</v>
      </c>
      <c r="D1419" s="2">
        <v>21519</v>
      </c>
      <c r="E1419" s="7">
        <f t="shared" si="88"/>
        <v>2012223</v>
      </c>
      <c r="F1419" s="7" t="str">
        <f t="shared" si="90"/>
        <v>Bullish</v>
      </c>
      <c r="G1419" s="7" t="str">
        <f t="shared" si="91"/>
        <v>Strong</v>
      </c>
      <c r="H1419" s="7" t="str">
        <f t="shared" si="89"/>
        <v>NEUTRAL</v>
      </c>
    </row>
    <row r="1420" spans="1:8" ht="13.5" x14ac:dyDescent="0.35">
      <c r="A1420" s="3">
        <v>44081</v>
      </c>
      <c r="B1420" s="2">
        <v>24.7</v>
      </c>
      <c r="C1420" s="2">
        <v>17.8245</v>
      </c>
      <c r="D1420" s="2">
        <v>19463</v>
      </c>
      <c r="E1420" s="7">
        <f t="shared" si="88"/>
        <v>1992760</v>
      </c>
      <c r="F1420" s="7" t="str">
        <f t="shared" si="90"/>
        <v>Bullish</v>
      </c>
      <c r="G1420" s="7" t="str">
        <f t="shared" si="91"/>
        <v>Strong</v>
      </c>
      <c r="H1420" s="7" t="str">
        <f t="shared" si="89"/>
        <v>NEUTRAL</v>
      </c>
    </row>
    <row r="1421" spans="1:8" ht="13.5" x14ac:dyDescent="0.35">
      <c r="A1421" s="3">
        <v>44082</v>
      </c>
      <c r="B1421" s="2">
        <v>24.87</v>
      </c>
      <c r="C1421" s="2">
        <v>17.947199999999999</v>
      </c>
      <c r="D1421" s="2">
        <v>4960</v>
      </c>
      <c r="E1421" s="7">
        <f t="shared" si="88"/>
        <v>1997720</v>
      </c>
      <c r="F1421" s="7" t="str">
        <f t="shared" si="90"/>
        <v>Bullish</v>
      </c>
      <c r="G1421" s="7" t="str">
        <f t="shared" si="91"/>
        <v>Neutral</v>
      </c>
      <c r="H1421" s="7" t="str">
        <f t="shared" si="89"/>
        <v>NEUTRAL</v>
      </c>
    </row>
    <row r="1422" spans="1:8" ht="13.5" x14ac:dyDescent="0.35">
      <c r="A1422" s="3">
        <v>44083</v>
      </c>
      <c r="B1422" s="2">
        <v>25.06</v>
      </c>
      <c r="C1422" s="2">
        <v>18.084299999999999</v>
      </c>
      <c r="D1422" s="2">
        <v>11643</v>
      </c>
      <c r="E1422" s="7">
        <f t="shared" si="88"/>
        <v>2009363</v>
      </c>
      <c r="F1422" s="7" t="str">
        <f t="shared" si="90"/>
        <v>Bullish</v>
      </c>
      <c r="G1422" s="7" t="str">
        <f t="shared" si="91"/>
        <v>Neutral</v>
      </c>
      <c r="H1422" s="7" t="str">
        <f t="shared" si="89"/>
        <v>NEUTRAL</v>
      </c>
    </row>
    <row r="1423" spans="1:8" ht="13.5" x14ac:dyDescent="0.35">
      <c r="A1423" s="3">
        <v>44084</v>
      </c>
      <c r="B1423" s="2">
        <v>25.09</v>
      </c>
      <c r="C1423" s="2">
        <v>18.106000000000002</v>
      </c>
      <c r="D1423" s="2">
        <v>13674</v>
      </c>
      <c r="E1423" s="7">
        <f t="shared" si="88"/>
        <v>2023037</v>
      </c>
      <c r="F1423" s="7" t="str">
        <f t="shared" si="90"/>
        <v>Bullish</v>
      </c>
      <c r="G1423" s="7" t="str">
        <f t="shared" si="91"/>
        <v>Neutral</v>
      </c>
      <c r="H1423" s="7" t="str">
        <f t="shared" si="89"/>
        <v>NEUTRAL</v>
      </c>
    </row>
    <row r="1424" spans="1:8" ht="13.5" x14ac:dyDescent="0.35">
      <c r="A1424" s="3">
        <v>44085</v>
      </c>
      <c r="B1424" s="2">
        <v>25.2</v>
      </c>
      <c r="C1424" s="2">
        <v>18.185300000000002</v>
      </c>
      <c r="D1424" s="2">
        <v>11989</v>
      </c>
      <c r="E1424" s="7">
        <f t="shared" si="88"/>
        <v>2035026</v>
      </c>
      <c r="F1424" s="7" t="str">
        <f t="shared" si="90"/>
        <v>Bullish</v>
      </c>
      <c r="G1424" s="7" t="str">
        <f t="shared" si="91"/>
        <v>Neutral</v>
      </c>
      <c r="H1424" s="7" t="str">
        <f t="shared" si="89"/>
        <v>NEUTRAL</v>
      </c>
    </row>
    <row r="1425" spans="1:8" ht="13.5" x14ac:dyDescent="0.35">
      <c r="A1425" s="3">
        <v>44088</v>
      </c>
      <c r="B1425" s="2">
        <v>24.86</v>
      </c>
      <c r="C1425" s="2">
        <v>17.940000000000001</v>
      </c>
      <c r="D1425" s="2">
        <v>13298</v>
      </c>
      <c r="E1425" s="7">
        <f t="shared" si="88"/>
        <v>2021728</v>
      </c>
      <c r="F1425" s="7" t="str">
        <f t="shared" si="90"/>
        <v>Bullish</v>
      </c>
      <c r="G1425" s="7" t="str">
        <f t="shared" si="91"/>
        <v>Neutral</v>
      </c>
      <c r="H1425" s="7" t="str">
        <f t="shared" si="89"/>
        <v>NEUTRAL</v>
      </c>
    </row>
    <row r="1426" spans="1:8" ht="13.5" x14ac:dyDescent="0.35">
      <c r="A1426" s="3">
        <v>44089</v>
      </c>
      <c r="B1426" s="2">
        <v>24.79</v>
      </c>
      <c r="C1426" s="2">
        <v>17.889500000000002</v>
      </c>
      <c r="D1426" s="2">
        <v>10158</v>
      </c>
      <c r="E1426" s="7">
        <f t="shared" si="88"/>
        <v>2011570</v>
      </c>
      <c r="F1426" s="7" t="str">
        <f t="shared" si="90"/>
        <v>Bullish</v>
      </c>
      <c r="G1426" s="7" t="str">
        <f t="shared" si="91"/>
        <v>Neutral</v>
      </c>
      <c r="H1426" s="7" t="str">
        <f t="shared" si="89"/>
        <v>BULLISH DIVERGENCE</v>
      </c>
    </row>
    <row r="1427" spans="1:8" ht="13.5" x14ac:dyDescent="0.35">
      <c r="A1427" s="3">
        <v>44090</v>
      </c>
      <c r="B1427" s="2">
        <v>24.52</v>
      </c>
      <c r="C1427" s="2">
        <v>17.694600000000001</v>
      </c>
      <c r="D1427" s="2">
        <v>8844</v>
      </c>
      <c r="E1427" s="7">
        <f t="shared" si="88"/>
        <v>2002726</v>
      </c>
      <c r="F1427" s="7" t="str">
        <f t="shared" si="90"/>
        <v>Bearish</v>
      </c>
      <c r="G1427" s="7" t="str">
        <f t="shared" si="91"/>
        <v>Neutral</v>
      </c>
      <c r="H1427" s="7" t="str">
        <f t="shared" si="89"/>
        <v>CONFIRMED BEARISH</v>
      </c>
    </row>
    <row r="1428" spans="1:8" ht="13.5" x14ac:dyDescent="0.35">
      <c r="A1428" s="3">
        <v>44091</v>
      </c>
      <c r="B1428" s="2">
        <v>24.7</v>
      </c>
      <c r="C1428" s="2">
        <v>17.8245</v>
      </c>
      <c r="D1428" s="2">
        <v>10351</v>
      </c>
      <c r="E1428" s="7">
        <f t="shared" si="88"/>
        <v>2013077</v>
      </c>
      <c r="F1428" s="7" t="str">
        <f t="shared" si="90"/>
        <v>Bearish</v>
      </c>
      <c r="G1428" s="7" t="str">
        <f t="shared" si="91"/>
        <v>Neutral</v>
      </c>
      <c r="H1428" s="7" t="str">
        <f t="shared" si="89"/>
        <v>CONFIRMED BEARISH</v>
      </c>
    </row>
    <row r="1429" spans="1:8" ht="13.5" x14ac:dyDescent="0.35">
      <c r="A1429" s="3">
        <v>44092</v>
      </c>
      <c r="B1429" s="2">
        <v>24.75</v>
      </c>
      <c r="C1429" s="2">
        <v>17.860600000000002</v>
      </c>
      <c r="D1429" s="2">
        <v>3407</v>
      </c>
      <c r="E1429" s="7">
        <f t="shared" si="88"/>
        <v>2016484</v>
      </c>
      <c r="F1429" s="7" t="str">
        <f t="shared" si="90"/>
        <v>Bearish</v>
      </c>
      <c r="G1429" s="7" t="str">
        <f t="shared" si="91"/>
        <v>Neutral</v>
      </c>
      <c r="H1429" s="7" t="str">
        <f t="shared" si="89"/>
        <v>CONFIRMED BEARISH</v>
      </c>
    </row>
    <row r="1430" spans="1:8" ht="13.5" x14ac:dyDescent="0.35">
      <c r="A1430" s="3">
        <v>44095</v>
      </c>
      <c r="B1430" s="2">
        <v>24.69</v>
      </c>
      <c r="C1430" s="2">
        <v>17.817299999999999</v>
      </c>
      <c r="D1430" s="2">
        <v>9612</v>
      </c>
      <c r="E1430" s="7">
        <f t="shared" si="88"/>
        <v>2006872</v>
      </c>
      <c r="F1430" s="7" t="str">
        <f t="shared" si="90"/>
        <v>Bearish</v>
      </c>
      <c r="G1430" s="7" t="str">
        <f t="shared" si="91"/>
        <v>Neutral</v>
      </c>
      <c r="H1430" s="7" t="str">
        <f t="shared" si="89"/>
        <v>CONFIRMED BEARISH</v>
      </c>
    </row>
    <row r="1431" spans="1:8" ht="13.5" x14ac:dyDescent="0.35">
      <c r="A1431" s="3">
        <v>44096</v>
      </c>
      <c r="B1431" s="2">
        <v>24.48</v>
      </c>
      <c r="C1431" s="2">
        <v>17.665800000000001</v>
      </c>
      <c r="D1431" s="2">
        <v>11504</v>
      </c>
      <c r="E1431" s="7">
        <f t="shared" si="88"/>
        <v>1995368</v>
      </c>
      <c r="F1431" s="7" t="str">
        <f t="shared" si="90"/>
        <v>Bearish</v>
      </c>
      <c r="G1431" s="7" t="str">
        <f t="shared" si="91"/>
        <v>Neutral</v>
      </c>
      <c r="H1431" s="7" t="str">
        <f t="shared" si="89"/>
        <v>CONFIRMED BEARISH</v>
      </c>
    </row>
    <row r="1432" spans="1:8" ht="13.5" x14ac:dyDescent="0.35">
      <c r="A1432" s="3">
        <v>44097</v>
      </c>
      <c r="B1432" s="2">
        <v>24.65</v>
      </c>
      <c r="C1432" s="2">
        <v>17.788399999999999</v>
      </c>
      <c r="D1432" s="2">
        <v>6190</v>
      </c>
      <c r="E1432" s="7">
        <f t="shared" si="88"/>
        <v>2001558</v>
      </c>
      <c r="F1432" s="7" t="str">
        <f t="shared" si="90"/>
        <v>Bearish</v>
      </c>
      <c r="G1432" s="7" t="str">
        <f t="shared" si="91"/>
        <v>Neutral</v>
      </c>
      <c r="H1432" s="7" t="str">
        <f t="shared" si="89"/>
        <v>BEARISH DIVERGENCE</v>
      </c>
    </row>
    <row r="1433" spans="1:8" ht="13.5" x14ac:dyDescent="0.35">
      <c r="A1433" s="3">
        <v>44098</v>
      </c>
      <c r="B1433" s="2">
        <v>24.41</v>
      </c>
      <c r="C1433" s="2">
        <v>17.615200000000002</v>
      </c>
      <c r="D1433" s="2">
        <v>6722</v>
      </c>
      <c r="E1433" s="7">
        <f t="shared" si="88"/>
        <v>1994836</v>
      </c>
      <c r="F1433" s="7" t="str">
        <f t="shared" si="90"/>
        <v>Bearish</v>
      </c>
      <c r="G1433" s="7" t="str">
        <f t="shared" si="91"/>
        <v>Neutral</v>
      </c>
      <c r="H1433" s="7" t="str">
        <f t="shared" si="89"/>
        <v>CONFIRMED BEARISH</v>
      </c>
    </row>
    <row r="1434" spans="1:8" ht="13.5" x14ac:dyDescent="0.35">
      <c r="A1434" s="3">
        <v>44099</v>
      </c>
      <c r="B1434" s="2">
        <v>24.5</v>
      </c>
      <c r="C1434" s="2">
        <v>17.680199999999999</v>
      </c>
      <c r="D1434" s="2">
        <v>11785</v>
      </c>
      <c r="E1434" s="7">
        <f t="shared" si="88"/>
        <v>2006621</v>
      </c>
      <c r="F1434" s="7" t="str">
        <f t="shared" si="90"/>
        <v>Bearish</v>
      </c>
      <c r="G1434" s="7" t="str">
        <f t="shared" si="91"/>
        <v>Neutral</v>
      </c>
      <c r="H1434" s="7" t="str">
        <f t="shared" si="89"/>
        <v>CONFIRMED BEARISH</v>
      </c>
    </row>
    <row r="1435" spans="1:8" ht="13.5" x14ac:dyDescent="0.35">
      <c r="A1435" s="3">
        <v>44102</v>
      </c>
      <c r="B1435" s="2">
        <v>24.8</v>
      </c>
      <c r="C1435" s="2">
        <v>17.896699999999999</v>
      </c>
      <c r="D1435" s="2">
        <v>15102</v>
      </c>
      <c r="E1435" s="7">
        <f t="shared" si="88"/>
        <v>2021723</v>
      </c>
      <c r="F1435" s="7" t="str">
        <f t="shared" si="90"/>
        <v>Bullish</v>
      </c>
      <c r="G1435" s="7" t="str">
        <f t="shared" si="91"/>
        <v>Neutral</v>
      </c>
      <c r="H1435" s="7" t="str">
        <f t="shared" si="89"/>
        <v>NEUTRAL</v>
      </c>
    </row>
    <row r="1436" spans="1:8" ht="13.5" x14ac:dyDescent="0.35">
      <c r="A1436" s="3">
        <v>44103</v>
      </c>
      <c r="B1436" s="2">
        <v>24.73</v>
      </c>
      <c r="C1436" s="2">
        <v>17.8462</v>
      </c>
      <c r="D1436" s="2">
        <v>6346</v>
      </c>
      <c r="E1436" s="7">
        <f t="shared" si="88"/>
        <v>2015377</v>
      </c>
      <c r="F1436" s="7" t="str">
        <f t="shared" si="90"/>
        <v>Bullish</v>
      </c>
      <c r="G1436" s="7" t="str">
        <f t="shared" si="91"/>
        <v>Neutral</v>
      </c>
      <c r="H1436" s="7" t="str">
        <f t="shared" si="89"/>
        <v>NEUTRAL</v>
      </c>
    </row>
    <row r="1437" spans="1:8" ht="13.5" x14ac:dyDescent="0.35">
      <c r="A1437" s="3">
        <v>44104</v>
      </c>
      <c r="B1437" s="2">
        <v>24.42</v>
      </c>
      <c r="C1437" s="2">
        <v>17.622499999999999</v>
      </c>
      <c r="D1437" s="2">
        <v>11342</v>
      </c>
      <c r="E1437" s="7">
        <f t="shared" si="88"/>
        <v>2004035</v>
      </c>
      <c r="F1437" s="7" t="str">
        <f t="shared" si="90"/>
        <v>Bullish</v>
      </c>
      <c r="G1437" s="7" t="str">
        <f t="shared" si="91"/>
        <v>Neutral</v>
      </c>
      <c r="H1437" s="7" t="str">
        <f t="shared" si="89"/>
        <v>BULLISH DIVERGENCE</v>
      </c>
    </row>
    <row r="1438" spans="1:8" ht="13.5" x14ac:dyDescent="0.35">
      <c r="A1438" s="3">
        <v>44105</v>
      </c>
      <c r="B1438" s="2">
        <v>22.94</v>
      </c>
      <c r="C1438" s="2">
        <v>16.554400000000001</v>
      </c>
      <c r="D1438" s="2">
        <v>41110</v>
      </c>
      <c r="E1438" s="7">
        <f t="shared" si="88"/>
        <v>1962925</v>
      </c>
      <c r="F1438" s="7" t="str">
        <f t="shared" si="90"/>
        <v>Bearish</v>
      </c>
      <c r="G1438" s="7" t="str">
        <f t="shared" si="91"/>
        <v>Neutral</v>
      </c>
      <c r="H1438" s="7" t="str">
        <f t="shared" si="89"/>
        <v>CONFIRMED BEARISH</v>
      </c>
    </row>
    <row r="1439" spans="1:8" ht="13.5" x14ac:dyDescent="0.35">
      <c r="A1439" s="3">
        <v>44106</v>
      </c>
      <c r="B1439" s="2">
        <v>22.7</v>
      </c>
      <c r="C1439" s="2">
        <v>16.3812</v>
      </c>
      <c r="D1439" s="2">
        <v>29754</v>
      </c>
      <c r="E1439" s="7">
        <f t="shared" si="88"/>
        <v>1933171</v>
      </c>
      <c r="F1439" s="7" t="str">
        <f t="shared" si="90"/>
        <v>Bearish</v>
      </c>
      <c r="G1439" s="7" t="str">
        <f t="shared" si="91"/>
        <v>Weak</v>
      </c>
      <c r="H1439" s="7" t="str">
        <f t="shared" si="89"/>
        <v>CONFIRMED BEARISH</v>
      </c>
    </row>
    <row r="1440" spans="1:8" ht="13.5" x14ac:dyDescent="0.35">
      <c r="A1440" s="3">
        <v>44109</v>
      </c>
      <c r="B1440" s="2">
        <v>23.8</v>
      </c>
      <c r="C1440" s="2">
        <v>17.175000000000001</v>
      </c>
      <c r="D1440" s="2">
        <v>4151</v>
      </c>
      <c r="E1440" s="7">
        <f t="shared" si="88"/>
        <v>1937322</v>
      </c>
      <c r="F1440" s="7" t="str">
        <f t="shared" si="90"/>
        <v>Bearish</v>
      </c>
      <c r="G1440" s="7" t="str">
        <f t="shared" si="91"/>
        <v>Weak</v>
      </c>
      <c r="H1440" s="7" t="str">
        <f t="shared" si="89"/>
        <v>CONFIRMED BEARISH</v>
      </c>
    </row>
    <row r="1441" spans="1:8" ht="13.5" x14ac:dyDescent="0.35">
      <c r="A1441" s="3">
        <v>44110</v>
      </c>
      <c r="B1441" s="2">
        <v>23.7</v>
      </c>
      <c r="C1441" s="2">
        <v>17.102900000000002</v>
      </c>
      <c r="D1441" s="2">
        <v>6870</v>
      </c>
      <c r="E1441" s="7">
        <f t="shared" si="88"/>
        <v>1930452</v>
      </c>
      <c r="F1441" s="7" t="str">
        <f t="shared" si="90"/>
        <v>Bearish</v>
      </c>
      <c r="G1441" s="7" t="str">
        <f t="shared" si="91"/>
        <v>Weak</v>
      </c>
      <c r="H1441" s="7" t="str">
        <f t="shared" si="89"/>
        <v>CONFIRMED BEARISH</v>
      </c>
    </row>
    <row r="1442" spans="1:8" ht="13.5" x14ac:dyDescent="0.35">
      <c r="A1442" s="3">
        <v>44111</v>
      </c>
      <c r="B1442" s="2">
        <v>23.45</v>
      </c>
      <c r="C1442" s="2">
        <v>16.922499999999999</v>
      </c>
      <c r="D1442" s="2">
        <v>11891</v>
      </c>
      <c r="E1442" s="7">
        <f t="shared" si="88"/>
        <v>1918561</v>
      </c>
      <c r="F1442" s="7" t="str">
        <f t="shared" si="90"/>
        <v>Bearish</v>
      </c>
      <c r="G1442" s="7" t="str">
        <f t="shared" si="91"/>
        <v>Weak</v>
      </c>
      <c r="H1442" s="7" t="str">
        <f t="shared" si="89"/>
        <v>CONFIRMED BEARISH</v>
      </c>
    </row>
    <row r="1443" spans="1:8" ht="13.5" x14ac:dyDescent="0.35">
      <c r="A1443" s="3">
        <v>44112</v>
      </c>
      <c r="B1443" s="2">
        <v>23</v>
      </c>
      <c r="C1443" s="2">
        <v>16.5977</v>
      </c>
      <c r="D1443" s="2">
        <v>5588</v>
      </c>
      <c r="E1443" s="7">
        <f t="shared" si="88"/>
        <v>1912973</v>
      </c>
      <c r="F1443" s="7" t="str">
        <f t="shared" si="90"/>
        <v>Bearish</v>
      </c>
      <c r="G1443" s="7" t="str">
        <f t="shared" si="91"/>
        <v>Weak</v>
      </c>
      <c r="H1443" s="7" t="str">
        <f t="shared" si="89"/>
        <v>BEARISH DIVERGENCE</v>
      </c>
    </row>
    <row r="1444" spans="1:8" ht="13.5" x14ac:dyDescent="0.35">
      <c r="A1444" s="3">
        <v>44113</v>
      </c>
      <c r="B1444" s="2">
        <v>23.7</v>
      </c>
      <c r="C1444" s="2">
        <v>17.102900000000002</v>
      </c>
      <c r="D1444" s="2">
        <v>48311</v>
      </c>
      <c r="E1444" s="7">
        <f t="shared" si="88"/>
        <v>1961284</v>
      </c>
      <c r="F1444" s="7" t="str">
        <f t="shared" si="90"/>
        <v>Bullish</v>
      </c>
      <c r="G1444" s="7" t="str">
        <f t="shared" si="91"/>
        <v>Neutral</v>
      </c>
      <c r="H1444" s="7" t="str">
        <f t="shared" si="89"/>
        <v>NEUTRAL</v>
      </c>
    </row>
    <row r="1445" spans="1:8" ht="13.5" x14ac:dyDescent="0.35">
      <c r="A1445" s="3">
        <v>44116</v>
      </c>
      <c r="B1445" s="2">
        <v>24.2</v>
      </c>
      <c r="C1445" s="2">
        <v>17.463699999999999</v>
      </c>
      <c r="D1445" s="2">
        <v>4509</v>
      </c>
      <c r="E1445" s="7">
        <f t="shared" si="88"/>
        <v>1965793</v>
      </c>
      <c r="F1445" s="7" t="str">
        <f t="shared" si="90"/>
        <v>Bullish</v>
      </c>
      <c r="G1445" s="7" t="str">
        <f t="shared" si="91"/>
        <v>Neutral</v>
      </c>
      <c r="H1445" s="7" t="str">
        <f t="shared" si="89"/>
        <v>NEUTRAL</v>
      </c>
    </row>
    <row r="1446" spans="1:8" ht="13.5" x14ac:dyDescent="0.35">
      <c r="A1446" s="3">
        <v>44117</v>
      </c>
      <c r="B1446" s="2">
        <v>23.8</v>
      </c>
      <c r="C1446" s="2">
        <v>17.175000000000001</v>
      </c>
      <c r="D1446" s="2">
        <v>14674</v>
      </c>
      <c r="E1446" s="7">
        <f t="shared" si="88"/>
        <v>1951119</v>
      </c>
      <c r="F1446" s="7" t="str">
        <f t="shared" si="90"/>
        <v>Bullish</v>
      </c>
      <c r="G1446" s="7" t="str">
        <f t="shared" si="91"/>
        <v>Neutral</v>
      </c>
      <c r="H1446" s="7" t="str">
        <f t="shared" si="89"/>
        <v>NEUTRAL</v>
      </c>
    </row>
    <row r="1447" spans="1:8" ht="13.5" x14ac:dyDescent="0.35">
      <c r="A1447" s="3">
        <v>44118</v>
      </c>
      <c r="B1447" s="2">
        <v>24</v>
      </c>
      <c r="C1447" s="2">
        <v>17.319400000000002</v>
      </c>
      <c r="D1447" s="2">
        <v>2556</v>
      </c>
      <c r="E1447" s="7">
        <f t="shared" si="88"/>
        <v>1953675</v>
      </c>
      <c r="F1447" s="7" t="str">
        <f t="shared" si="90"/>
        <v>Bullish</v>
      </c>
      <c r="G1447" s="7" t="str">
        <f t="shared" si="91"/>
        <v>Neutral</v>
      </c>
      <c r="H1447" s="7" t="str">
        <f t="shared" si="89"/>
        <v>NEUTRAL</v>
      </c>
    </row>
    <row r="1448" spans="1:8" ht="13.5" x14ac:dyDescent="0.35">
      <c r="A1448" s="3">
        <v>44120</v>
      </c>
      <c r="B1448" s="2">
        <v>23.99</v>
      </c>
      <c r="C1448" s="2">
        <v>17.312200000000001</v>
      </c>
      <c r="D1448" s="2">
        <v>2114</v>
      </c>
      <c r="E1448" s="7">
        <f t="shared" si="88"/>
        <v>1951561</v>
      </c>
      <c r="F1448" s="7" t="str">
        <f t="shared" si="90"/>
        <v>Bullish</v>
      </c>
      <c r="G1448" s="7" t="str">
        <f t="shared" si="91"/>
        <v>Strong</v>
      </c>
      <c r="H1448" s="7" t="str">
        <f t="shared" si="89"/>
        <v>NEUTRAL</v>
      </c>
    </row>
    <row r="1449" spans="1:8" ht="13.5" x14ac:dyDescent="0.35">
      <c r="A1449" s="3">
        <v>44123</v>
      </c>
      <c r="B1449" s="2">
        <v>23.7</v>
      </c>
      <c r="C1449" s="2">
        <v>17.102900000000002</v>
      </c>
      <c r="D1449" s="2">
        <v>3317</v>
      </c>
      <c r="E1449" s="7">
        <f t="shared" si="88"/>
        <v>1948244</v>
      </c>
      <c r="F1449" s="7" t="str">
        <f t="shared" si="90"/>
        <v>Bearish</v>
      </c>
      <c r="G1449" s="7" t="str">
        <f t="shared" si="91"/>
        <v>Neutral</v>
      </c>
      <c r="H1449" s="7" t="str">
        <f t="shared" si="89"/>
        <v>NEUTRAL</v>
      </c>
    </row>
    <row r="1450" spans="1:8" ht="13.5" x14ac:dyDescent="0.35">
      <c r="A1450" s="3">
        <v>44124</v>
      </c>
      <c r="B1450" s="2">
        <v>23.69</v>
      </c>
      <c r="C1450" s="2">
        <v>17.095700000000001</v>
      </c>
      <c r="D1450" s="2">
        <v>2949</v>
      </c>
      <c r="E1450" s="7">
        <f t="shared" si="88"/>
        <v>1945295</v>
      </c>
      <c r="F1450" s="7" t="str">
        <f t="shared" si="90"/>
        <v>Bearish</v>
      </c>
      <c r="G1450" s="7" t="str">
        <f t="shared" si="91"/>
        <v>Neutral</v>
      </c>
      <c r="H1450" s="7" t="str">
        <f t="shared" si="89"/>
        <v>CONFIRMED BEARISH</v>
      </c>
    </row>
    <row r="1451" spans="1:8" ht="13.5" x14ac:dyDescent="0.35">
      <c r="A1451" s="3">
        <v>44125</v>
      </c>
      <c r="B1451" s="2">
        <v>23.55</v>
      </c>
      <c r="C1451" s="2">
        <v>16.994599999999998</v>
      </c>
      <c r="D1451" s="2">
        <v>3515</v>
      </c>
      <c r="E1451" s="7">
        <f t="shared" si="88"/>
        <v>1941780</v>
      </c>
      <c r="F1451" s="7" t="str">
        <f t="shared" si="90"/>
        <v>Bearish</v>
      </c>
      <c r="G1451" s="7" t="str">
        <f t="shared" si="91"/>
        <v>Neutral</v>
      </c>
      <c r="H1451" s="7" t="str">
        <f t="shared" si="89"/>
        <v>CONFIRMED BEARISH</v>
      </c>
    </row>
    <row r="1452" spans="1:8" ht="13.5" x14ac:dyDescent="0.35">
      <c r="A1452" s="3">
        <v>44126</v>
      </c>
      <c r="B1452" s="2">
        <v>23.69</v>
      </c>
      <c r="C1452" s="2">
        <v>17.095700000000001</v>
      </c>
      <c r="D1452" s="2">
        <v>1883</v>
      </c>
      <c r="E1452" s="7">
        <f t="shared" si="88"/>
        <v>1943663</v>
      </c>
      <c r="F1452" s="7" t="str">
        <f t="shared" si="90"/>
        <v>Bearish</v>
      </c>
      <c r="G1452" s="7" t="str">
        <f t="shared" si="91"/>
        <v>Neutral</v>
      </c>
      <c r="H1452" s="7" t="str">
        <f t="shared" si="89"/>
        <v>CONFIRMED BEARISH</v>
      </c>
    </row>
    <row r="1453" spans="1:8" ht="13.5" x14ac:dyDescent="0.35">
      <c r="A1453" s="3">
        <v>44127</v>
      </c>
      <c r="B1453" s="2">
        <v>23.95</v>
      </c>
      <c r="C1453" s="2">
        <v>17.283300000000001</v>
      </c>
      <c r="D1453" s="2">
        <v>640</v>
      </c>
      <c r="E1453" s="7">
        <f t="shared" si="88"/>
        <v>1944303</v>
      </c>
      <c r="F1453" s="7" t="str">
        <f t="shared" si="90"/>
        <v>Bearish</v>
      </c>
      <c r="G1453" s="7" t="str">
        <f t="shared" si="91"/>
        <v>Neutral</v>
      </c>
      <c r="H1453" s="7" t="str">
        <f t="shared" si="89"/>
        <v>CONFIRMED BEARISH</v>
      </c>
    </row>
    <row r="1454" spans="1:8" ht="13.5" x14ac:dyDescent="0.35">
      <c r="A1454" s="3">
        <v>44130</v>
      </c>
      <c r="B1454" s="2">
        <v>23.94</v>
      </c>
      <c r="C1454" s="2">
        <v>17.2761</v>
      </c>
      <c r="D1454" s="2">
        <v>3664</v>
      </c>
      <c r="E1454" s="7">
        <f t="shared" si="88"/>
        <v>1940639</v>
      </c>
      <c r="F1454" s="7" t="str">
        <f t="shared" si="90"/>
        <v>Bearish</v>
      </c>
      <c r="G1454" s="7" t="str">
        <f t="shared" si="91"/>
        <v>Neutral</v>
      </c>
      <c r="H1454" s="7" t="str">
        <f t="shared" si="89"/>
        <v>BEARISH DIVERGENCE</v>
      </c>
    </row>
    <row r="1455" spans="1:8" ht="13.5" x14ac:dyDescent="0.35">
      <c r="A1455" s="3">
        <v>44131</v>
      </c>
      <c r="B1455" s="2">
        <v>23.95</v>
      </c>
      <c r="C1455" s="2">
        <v>17.283300000000001</v>
      </c>
      <c r="D1455" s="2">
        <v>1034</v>
      </c>
      <c r="E1455" s="7">
        <f t="shared" si="88"/>
        <v>1941673</v>
      </c>
      <c r="F1455" s="7" t="str">
        <f t="shared" si="90"/>
        <v>Bearish</v>
      </c>
      <c r="G1455" s="7" t="str">
        <f t="shared" si="91"/>
        <v>Neutral</v>
      </c>
      <c r="H1455" s="7" t="str">
        <f t="shared" si="89"/>
        <v>BEARISH DIVERGENCE</v>
      </c>
    </row>
    <row r="1456" spans="1:8" ht="13.5" x14ac:dyDescent="0.35">
      <c r="A1456" s="3">
        <v>44132</v>
      </c>
      <c r="B1456" s="2">
        <v>23.9</v>
      </c>
      <c r="C1456" s="2">
        <v>17.247199999999999</v>
      </c>
      <c r="D1456" s="2">
        <v>2117</v>
      </c>
      <c r="E1456" s="7">
        <f t="shared" si="88"/>
        <v>1939556</v>
      </c>
      <c r="F1456" s="7" t="str">
        <f t="shared" si="90"/>
        <v>Bearish</v>
      </c>
      <c r="G1456" s="7" t="str">
        <f t="shared" si="91"/>
        <v>Neutral</v>
      </c>
      <c r="H1456" s="7" t="str">
        <f t="shared" si="89"/>
        <v>BEARISH DIVERGENCE</v>
      </c>
    </row>
    <row r="1457" spans="1:8" ht="13.5" x14ac:dyDescent="0.35">
      <c r="A1457" s="3">
        <v>44134</v>
      </c>
      <c r="B1457" s="2">
        <v>23.75</v>
      </c>
      <c r="C1457" s="2">
        <v>17.138999999999999</v>
      </c>
      <c r="D1457" s="2">
        <v>5146</v>
      </c>
      <c r="E1457" s="7">
        <f t="shared" si="88"/>
        <v>1934410</v>
      </c>
      <c r="F1457" s="7" t="str">
        <f t="shared" si="90"/>
        <v>Bearish</v>
      </c>
      <c r="G1457" s="7" t="str">
        <f t="shared" si="91"/>
        <v>Neutral</v>
      </c>
      <c r="H1457" s="7" t="str">
        <f t="shared" si="89"/>
        <v>BEARISH DIVERGENCE</v>
      </c>
    </row>
    <row r="1458" spans="1:8" ht="13.5" x14ac:dyDescent="0.35">
      <c r="A1458" s="3">
        <v>44137</v>
      </c>
      <c r="B1458" s="2">
        <v>23.8</v>
      </c>
      <c r="C1458" s="2">
        <v>17.175000000000001</v>
      </c>
      <c r="D1458" s="2">
        <v>2537</v>
      </c>
      <c r="E1458" s="7">
        <f t="shared" si="88"/>
        <v>1936947</v>
      </c>
      <c r="F1458" s="7" t="str">
        <f t="shared" si="90"/>
        <v>Bearish</v>
      </c>
      <c r="G1458" s="7" t="str">
        <f t="shared" si="91"/>
        <v>Neutral</v>
      </c>
      <c r="H1458" s="7" t="str">
        <f t="shared" si="89"/>
        <v>CONFIRMED BEARISH</v>
      </c>
    </row>
    <row r="1459" spans="1:8" ht="13.5" x14ac:dyDescent="0.35">
      <c r="A1459" s="3">
        <v>44138</v>
      </c>
      <c r="B1459" s="2">
        <v>23.79</v>
      </c>
      <c r="C1459" s="2">
        <v>17.1678</v>
      </c>
      <c r="D1459" s="2">
        <v>1044</v>
      </c>
      <c r="E1459" s="7">
        <f t="shared" si="88"/>
        <v>1935903</v>
      </c>
      <c r="F1459" s="7" t="str">
        <f t="shared" si="90"/>
        <v>Bearish</v>
      </c>
      <c r="G1459" s="7" t="str">
        <f t="shared" si="91"/>
        <v>Neutral</v>
      </c>
      <c r="H1459" s="7" t="str">
        <f t="shared" si="89"/>
        <v>CONFIRMED BEARISH</v>
      </c>
    </row>
    <row r="1460" spans="1:8" ht="13.5" x14ac:dyDescent="0.35">
      <c r="A1460" s="3">
        <v>44139</v>
      </c>
      <c r="B1460" s="2">
        <v>23.78</v>
      </c>
      <c r="C1460" s="2">
        <v>17.160599999999999</v>
      </c>
      <c r="D1460" s="2">
        <v>1693</v>
      </c>
      <c r="E1460" s="7">
        <f t="shared" si="88"/>
        <v>1934210</v>
      </c>
      <c r="F1460" s="7" t="str">
        <f t="shared" si="90"/>
        <v>Bearish</v>
      </c>
      <c r="G1460" s="7" t="str">
        <f t="shared" si="91"/>
        <v>Neutral</v>
      </c>
      <c r="H1460" s="7" t="str">
        <f t="shared" si="89"/>
        <v>CONFIRMED BEARISH</v>
      </c>
    </row>
    <row r="1461" spans="1:8" ht="13.5" x14ac:dyDescent="0.35">
      <c r="A1461" s="3">
        <v>44140</v>
      </c>
      <c r="B1461" s="2">
        <v>23.76</v>
      </c>
      <c r="C1461" s="2">
        <v>17.1462</v>
      </c>
      <c r="D1461" s="2">
        <v>594</v>
      </c>
      <c r="E1461" s="7">
        <f t="shared" si="88"/>
        <v>1933616</v>
      </c>
      <c r="F1461" s="7" t="str">
        <f t="shared" si="90"/>
        <v>Bearish</v>
      </c>
      <c r="G1461" s="7" t="str">
        <f t="shared" si="91"/>
        <v>Neutral</v>
      </c>
      <c r="H1461" s="7" t="str">
        <f t="shared" si="89"/>
        <v>CONFIRMED BEARISH</v>
      </c>
    </row>
    <row r="1462" spans="1:8" ht="13.5" x14ac:dyDescent="0.35">
      <c r="A1462" s="3">
        <v>44141</v>
      </c>
      <c r="B1462" s="2">
        <v>23.85</v>
      </c>
      <c r="C1462" s="2">
        <v>17.211099999999998</v>
      </c>
      <c r="D1462" s="2">
        <v>2238</v>
      </c>
      <c r="E1462" s="7">
        <f t="shared" si="88"/>
        <v>1935854</v>
      </c>
      <c r="F1462" s="7" t="str">
        <f t="shared" si="90"/>
        <v>Bullish</v>
      </c>
      <c r="G1462" s="7" t="str">
        <f t="shared" si="91"/>
        <v>Neutral</v>
      </c>
      <c r="H1462" s="7" t="str">
        <f t="shared" si="89"/>
        <v>NEUTRAL</v>
      </c>
    </row>
    <row r="1463" spans="1:8" ht="13.5" x14ac:dyDescent="0.35">
      <c r="A1463" s="3">
        <v>44144</v>
      </c>
      <c r="B1463" s="2">
        <v>23.85</v>
      </c>
      <c r="C1463" s="2">
        <v>17.211099999999998</v>
      </c>
      <c r="D1463" s="2">
        <v>7118</v>
      </c>
      <c r="E1463" s="7">
        <f t="shared" si="88"/>
        <v>1935854</v>
      </c>
      <c r="F1463" s="7" t="str">
        <f t="shared" si="90"/>
        <v>Bearish</v>
      </c>
      <c r="G1463" s="7" t="str">
        <f t="shared" si="91"/>
        <v>Neutral</v>
      </c>
      <c r="H1463" s="7" t="str">
        <f t="shared" si="89"/>
        <v>BEARISH DIVERGENCE</v>
      </c>
    </row>
    <row r="1464" spans="1:8" ht="13.5" x14ac:dyDescent="0.35">
      <c r="A1464" s="3">
        <v>44145</v>
      </c>
      <c r="B1464" s="2">
        <v>23.78</v>
      </c>
      <c r="C1464" s="2">
        <v>17.160599999999999</v>
      </c>
      <c r="D1464" s="2">
        <v>2483</v>
      </c>
      <c r="E1464" s="7">
        <f t="shared" si="88"/>
        <v>1933371</v>
      </c>
      <c r="F1464" s="7" t="str">
        <f t="shared" si="90"/>
        <v>Bearish</v>
      </c>
      <c r="G1464" s="7" t="str">
        <f t="shared" si="91"/>
        <v>Neutral</v>
      </c>
      <c r="H1464" s="7" t="str">
        <f t="shared" si="89"/>
        <v>CONFIRMED BEARISH</v>
      </c>
    </row>
    <row r="1465" spans="1:8" ht="13.5" x14ac:dyDescent="0.35">
      <c r="A1465" s="3">
        <v>44146</v>
      </c>
      <c r="B1465" s="2">
        <v>23.88</v>
      </c>
      <c r="C1465" s="2">
        <v>17.232800000000001</v>
      </c>
      <c r="D1465" s="2">
        <v>2083</v>
      </c>
      <c r="E1465" s="7">
        <f t="shared" si="88"/>
        <v>1935454</v>
      </c>
      <c r="F1465" s="7" t="str">
        <f t="shared" si="90"/>
        <v>Bullish</v>
      </c>
      <c r="G1465" s="7" t="str">
        <f t="shared" si="91"/>
        <v>Neutral</v>
      </c>
      <c r="H1465" s="7" t="str">
        <f t="shared" si="89"/>
        <v>NEUTRAL</v>
      </c>
    </row>
    <row r="1466" spans="1:8" ht="13.5" x14ac:dyDescent="0.35">
      <c r="A1466" s="3">
        <v>44147</v>
      </c>
      <c r="B1466" s="2">
        <v>23.97</v>
      </c>
      <c r="C1466" s="2">
        <v>17.297699999999999</v>
      </c>
      <c r="D1466" s="2">
        <v>3647</v>
      </c>
      <c r="E1466" s="7">
        <f t="shared" si="88"/>
        <v>1939101</v>
      </c>
      <c r="F1466" s="7" t="str">
        <f t="shared" si="90"/>
        <v>Bullish</v>
      </c>
      <c r="G1466" s="7" t="str">
        <f t="shared" si="91"/>
        <v>Neutral</v>
      </c>
      <c r="H1466" s="7" t="str">
        <f t="shared" si="89"/>
        <v>NEUTRAL</v>
      </c>
    </row>
    <row r="1467" spans="1:8" ht="13.5" x14ac:dyDescent="0.35">
      <c r="A1467" s="3">
        <v>44148</v>
      </c>
      <c r="B1467" s="2">
        <v>23.93</v>
      </c>
      <c r="C1467" s="2">
        <v>17.268899999999999</v>
      </c>
      <c r="D1467" s="2">
        <v>1340</v>
      </c>
      <c r="E1467" s="7">
        <f t="shared" si="88"/>
        <v>1937761</v>
      </c>
      <c r="F1467" s="7" t="str">
        <f t="shared" si="90"/>
        <v>Bullish</v>
      </c>
      <c r="G1467" s="7" t="str">
        <f t="shared" si="91"/>
        <v>Neutral</v>
      </c>
      <c r="H1467" s="7" t="str">
        <f t="shared" si="89"/>
        <v>NEUTRAL</v>
      </c>
    </row>
    <row r="1468" spans="1:8" ht="13.5" x14ac:dyDescent="0.35">
      <c r="A1468" s="3">
        <v>44151</v>
      </c>
      <c r="B1468" s="2">
        <v>24.51</v>
      </c>
      <c r="C1468" s="2">
        <v>17.6874</v>
      </c>
      <c r="D1468" s="2">
        <v>9336</v>
      </c>
      <c r="E1468" s="7">
        <f t="shared" si="88"/>
        <v>1947097</v>
      </c>
      <c r="F1468" s="7" t="str">
        <f t="shared" si="90"/>
        <v>Bullish</v>
      </c>
      <c r="G1468" s="7" t="str">
        <f t="shared" si="91"/>
        <v>Neutral</v>
      </c>
      <c r="H1468" s="7" t="str">
        <f t="shared" si="89"/>
        <v>NEUTRAL</v>
      </c>
    </row>
    <row r="1469" spans="1:8" ht="13.5" x14ac:dyDescent="0.35">
      <c r="A1469" s="3">
        <v>44152</v>
      </c>
      <c r="B1469" s="2">
        <v>24.9</v>
      </c>
      <c r="C1469" s="2">
        <v>17.968900000000001</v>
      </c>
      <c r="D1469" s="2">
        <v>38729</v>
      </c>
      <c r="E1469" s="7">
        <f t="shared" si="88"/>
        <v>1985826</v>
      </c>
      <c r="F1469" s="7" t="str">
        <f t="shared" si="90"/>
        <v>Bullish</v>
      </c>
      <c r="G1469" s="7" t="str">
        <f t="shared" si="91"/>
        <v>Strong</v>
      </c>
      <c r="H1469" s="7" t="str">
        <f t="shared" si="89"/>
        <v>NEUTRAL</v>
      </c>
    </row>
    <row r="1470" spans="1:8" ht="13.5" x14ac:dyDescent="0.35">
      <c r="A1470" s="3">
        <v>44153</v>
      </c>
      <c r="B1470" s="2">
        <v>25.4</v>
      </c>
      <c r="C1470" s="2">
        <v>18.329699999999999</v>
      </c>
      <c r="D1470" s="2">
        <v>29743</v>
      </c>
      <c r="E1470" s="7">
        <f t="shared" si="88"/>
        <v>2015569</v>
      </c>
      <c r="F1470" s="7" t="str">
        <f t="shared" si="90"/>
        <v>Bullish</v>
      </c>
      <c r="G1470" s="7" t="str">
        <f t="shared" si="91"/>
        <v>Strong</v>
      </c>
      <c r="H1470" s="7" t="str">
        <f t="shared" si="89"/>
        <v>NEUTRAL</v>
      </c>
    </row>
    <row r="1471" spans="1:8" ht="13.5" x14ac:dyDescent="0.35">
      <c r="A1471" s="3">
        <v>44154</v>
      </c>
      <c r="B1471" s="2">
        <v>25.7</v>
      </c>
      <c r="C1471" s="2">
        <v>18.546199999999999</v>
      </c>
      <c r="D1471" s="2">
        <v>48910</v>
      </c>
      <c r="E1471" s="7">
        <f t="shared" si="88"/>
        <v>2064479</v>
      </c>
      <c r="F1471" s="7" t="str">
        <f t="shared" si="90"/>
        <v>Bullish</v>
      </c>
      <c r="G1471" s="7" t="str">
        <f t="shared" si="91"/>
        <v>Strong</v>
      </c>
      <c r="H1471" s="7" t="str">
        <f t="shared" si="89"/>
        <v>NEUTRAL</v>
      </c>
    </row>
    <row r="1472" spans="1:8" ht="13.5" x14ac:dyDescent="0.35">
      <c r="A1472" s="3">
        <v>44155</v>
      </c>
      <c r="B1472" s="2">
        <v>25.6</v>
      </c>
      <c r="C1472" s="2">
        <v>18.474</v>
      </c>
      <c r="D1472" s="2">
        <v>15695</v>
      </c>
      <c r="E1472" s="7">
        <f t="shared" si="88"/>
        <v>2048784</v>
      </c>
      <c r="F1472" s="7" t="str">
        <f t="shared" si="90"/>
        <v>Bullish</v>
      </c>
      <c r="G1472" s="7" t="str">
        <f t="shared" si="91"/>
        <v>Strong</v>
      </c>
      <c r="H1472" s="7" t="str">
        <f t="shared" si="89"/>
        <v>NEUTRAL</v>
      </c>
    </row>
    <row r="1473" spans="1:8" ht="13.5" x14ac:dyDescent="0.35">
      <c r="A1473" s="3">
        <v>44158</v>
      </c>
      <c r="B1473" s="2">
        <v>25.45</v>
      </c>
      <c r="C1473" s="2">
        <v>18.3658</v>
      </c>
      <c r="D1473" s="2">
        <v>2753</v>
      </c>
      <c r="E1473" s="7">
        <f t="shared" si="88"/>
        <v>2046031</v>
      </c>
      <c r="F1473" s="7" t="str">
        <f t="shared" si="90"/>
        <v>Bullish</v>
      </c>
      <c r="G1473" s="7" t="str">
        <f t="shared" si="91"/>
        <v>Strong</v>
      </c>
      <c r="H1473" s="7" t="str">
        <f t="shared" si="89"/>
        <v>NEUTRAL</v>
      </c>
    </row>
    <row r="1474" spans="1:8" ht="13.5" x14ac:dyDescent="0.35">
      <c r="A1474" s="3">
        <v>44159</v>
      </c>
      <c r="B1474" s="2">
        <v>25.34</v>
      </c>
      <c r="C1474" s="2">
        <v>18.2864</v>
      </c>
      <c r="D1474" s="2">
        <v>12716</v>
      </c>
      <c r="E1474" s="7">
        <f t="shared" si="88"/>
        <v>2033315</v>
      </c>
      <c r="F1474" s="7" t="str">
        <f t="shared" si="90"/>
        <v>Bullish</v>
      </c>
      <c r="G1474" s="7" t="str">
        <f t="shared" si="91"/>
        <v>Strong</v>
      </c>
      <c r="H1474" s="7" t="str">
        <f t="shared" si="89"/>
        <v>NEUTRAL</v>
      </c>
    </row>
    <row r="1475" spans="1:8" ht="13.5" x14ac:dyDescent="0.35">
      <c r="A1475" s="3">
        <v>44160</v>
      </c>
      <c r="B1475" s="2">
        <v>25.44</v>
      </c>
      <c r="C1475" s="2">
        <v>18.358499999999999</v>
      </c>
      <c r="D1475" s="2">
        <v>18372</v>
      </c>
      <c r="E1475" s="7">
        <f t="shared" si="88"/>
        <v>2051687</v>
      </c>
      <c r="F1475" s="7" t="str">
        <f t="shared" si="90"/>
        <v>Bullish</v>
      </c>
      <c r="G1475" s="7" t="str">
        <f t="shared" si="91"/>
        <v>Neutral</v>
      </c>
      <c r="H1475" s="7" t="str">
        <f t="shared" si="89"/>
        <v>NEUTRAL</v>
      </c>
    </row>
    <row r="1476" spans="1:8" ht="13.5" x14ac:dyDescent="0.35">
      <c r="A1476" s="3">
        <v>44161</v>
      </c>
      <c r="B1476" s="2">
        <v>25.5</v>
      </c>
      <c r="C1476" s="2">
        <v>18.401800000000001</v>
      </c>
      <c r="D1476" s="2">
        <v>80552</v>
      </c>
      <c r="E1476" s="7">
        <f t="shared" ref="E1476:E1539" si="92">IF(B1476&gt;B1475,E1475+D1476,IF(B1476&lt;B1475,E1475-D1476,E1475))</f>
        <v>2132239</v>
      </c>
      <c r="F1476" s="7" t="str">
        <f t="shared" si="90"/>
        <v>Bullish</v>
      </c>
      <c r="G1476" s="7" t="str">
        <f t="shared" si="91"/>
        <v>Strong</v>
      </c>
      <c r="H1476" s="7" t="str">
        <f t="shared" si="89"/>
        <v>BULLISH DIVERGENCE</v>
      </c>
    </row>
    <row r="1477" spans="1:8" ht="13.5" x14ac:dyDescent="0.35">
      <c r="A1477" s="3">
        <v>44162</v>
      </c>
      <c r="B1477" s="2">
        <v>25.37</v>
      </c>
      <c r="C1477" s="2">
        <v>18.308</v>
      </c>
      <c r="D1477" s="2">
        <v>6756</v>
      </c>
      <c r="E1477" s="7">
        <f t="shared" si="92"/>
        <v>2125483</v>
      </c>
      <c r="F1477" s="7" t="str">
        <f t="shared" si="90"/>
        <v>Bullish</v>
      </c>
      <c r="G1477" s="7" t="str">
        <f t="shared" si="91"/>
        <v>Strong</v>
      </c>
      <c r="H1477" s="7" t="str">
        <f t="shared" si="89"/>
        <v>BULLISH DIVERGENCE</v>
      </c>
    </row>
    <row r="1478" spans="1:8" ht="13.5" x14ac:dyDescent="0.35">
      <c r="A1478" s="3">
        <v>44165</v>
      </c>
      <c r="B1478" s="2">
        <v>25.4</v>
      </c>
      <c r="C1478" s="2">
        <v>18.329699999999999</v>
      </c>
      <c r="D1478" s="2">
        <v>4272</v>
      </c>
      <c r="E1478" s="7">
        <f t="shared" si="92"/>
        <v>2129755</v>
      </c>
      <c r="F1478" s="7" t="str">
        <f t="shared" si="90"/>
        <v>Bullish</v>
      </c>
      <c r="G1478" s="7" t="str">
        <f t="shared" si="91"/>
        <v>Strong</v>
      </c>
      <c r="H1478" s="7" t="str">
        <f t="shared" si="89"/>
        <v>BULLISH DIVERGENCE</v>
      </c>
    </row>
    <row r="1479" spans="1:8" ht="13.5" x14ac:dyDescent="0.35">
      <c r="A1479" s="3">
        <v>44166</v>
      </c>
      <c r="B1479" s="2">
        <v>25.74</v>
      </c>
      <c r="C1479" s="2">
        <v>18.574999999999999</v>
      </c>
      <c r="D1479" s="2">
        <v>10109</v>
      </c>
      <c r="E1479" s="7">
        <f t="shared" si="92"/>
        <v>2139864</v>
      </c>
      <c r="F1479" s="7" t="str">
        <f t="shared" si="90"/>
        <v>Bullish</v>
      </c>
      <c r="G1479" s="7" t="str">
        <f t="shared" si="91"/>
        <v>Strong</v>
      </c>
      <c r="H1479" s="7" t="str">
        <f t="shared" ref="H1479:H1542" si="93">IF(AND(B1479&gt;E1474,E1479&gt;E1474),"CONFIRMED BULLISH", IF(AND(B1479&lt;B1474,E1479&lt;E1474),"CONFIRMED BEARISH", IF(AND(B1479&gt;B1474,E1479&lt;E1474),"BEARISH DIVERGENCE",IF(AND(B1479&lt;B1474,E1479&gt;E1474),"BULLISH DIVERGENCE","NEUTRAL"))))</f>
        <v>NEUTRAL</v>
      </c>
    </row>
    <row r="1480" spans="1:8" ht="13.5" x14ac:dyDescent="0.35">
      <c r="A1480" s="3">
        <v>44167</v>
      </c>
      <c r="B1480" s="2">
        <v>25.73</v>
      </c>
      <c r="C1480" s="2">
        <v>18.567799999999998</v>
      </c>
      <c r="D1480" s="2">
        <v>8894</v>
      </c>
      <c r="E1480" s="7">
        <f t="shared" si="92"/>
        <v>2130970</v>
      </c>
      <c r="F1480" s="7" t="str">
        <f t="shared" ref="F1480:F1543" si="94">IF(E1480&gt;E1475,"Bullish",IF(E1480&lt;E1475,"Bearish","Neutral"))</f>
        <v>Bullish</v>
      </c>
      <c r="G1480" s="7" t="str">
        <f t="shared" ref="G1480:G1543" si="95">IF((E1480-E1475)/E1475&gt;0.02,"Strong",IF((E1480-E1475)/E1475&lt;-0.02,"Weak","Neutral"))</f>
        <v>Strong</v>
      </c>
      <c r="H1480" s="7" t="str">
        <f t="shared" si="93"/>
        <v>NEUTRAL</v>
      </c>
    </row>
    <row r="1481" spans="1:8" ht="13.5" x14ac:dyDescent="0.35">
      <c r="A1481" s="3">
        <v>44168</v>
      </c>
      <c r="B1481" s="2">
        <v>25.7</v>
      </c>
      <c r="C1481" s="2">
        <v>18.546199999999999</v>
      </c>
      <c r="D1481" s="2">
        <v>9907</v>
      </c>
      <c r="E1481" s="7">
        <f t="shared" si="92"/>
        <v>2121063</v>
      </c>
      <c r="F1481" s="7" t="str">
        <f t="shared" si="94"/>
        <v>Bearish</v>
      </c>
      <c r="G1481" s="7" t="str">
        <f t="shared" si="95"/>
        <v>Neutral</v>
      </c>
      <c r="H1481" s="7" t="str">
        <f t="shared" si="93"/>
        <v>BEARISH DIVERGENCE</v>
      </c>
    </row>
    <row r="1482" spans="1:8" ht="13.5" x14ac:dyDescent="0.35">
      <c r="A1482" s="3">
        <v>44169</v>
      </c>
      <c r="B1482" s="2">
        <v>25.68</v>
      </c>
      <c r="C1482" s="2">
        <v>18.531700000000001</v>
      </c>
      <c r="D1482" s="2">
        <v>11665</v>
      </c>
      <c r="E1482" s="7">
        <f t="shared" si="92"/>
        <v>2109398</v>
      </c>
      <c r="F1482" s="7" t="str">
        <f t="shared" si="94"/>
        <v>Bearish</v>
      </c>
      <c r="G1482" s="7" t="str">
        <f t="shared" si="95"/>
        <v>Neutral</v>
      </c>
      <c r="H1482" s="7" t="str">
        <f t="shared" si="93"/>
        <v>BEARISH DIVERGENCE</v>
      </c>
    </row>
    <row r="1483" spans="1:8" ht="13.5" x14ac:dyDescent="0.35">
      <c r="A1483" s="3">
        <v>44172</v>
      </c>
      <c r="B1483" s="2">
        <v>25.69</v>
      </c>
      <c r="C1483" s="2">
        <v>18.538900000000002</v>
      </c>
      <c r="D1483" s="2">
        <v>6536</v>
      </c>
      <c r="E1483" s="7">
        <f t="shared" si="92"/>
        <v>2115934</v>
      </c>
      <c r="F1483" s="7" t="str">
        <f t="shared" si="94"/>
        <v>Bearish</v>
      </c>
      <c r="G1483" s="7" t="str">
        <f t="shared" si="95"/>
        <v>Neutral</v>
      </c>
      <c r="H1483" s="7" t="str">
        <f t="shared" si="93"/>
        <v>BEARISH DIVERGENCE</v>
      </c>
    </row>
    <row r="1484" spans="1:8" ht="13.5" x14ac:dyDescent="0.35">
      <c r="A1484" s="3">
        <v>44173</v>
      </c>
      <c r="B1484" s="2">
        <v>25.4</v>
      </c>
      <c r="C1484" s="2">
        <v>18.329699999999999</v>
      </c>
      <c r="D1484" s="2">
        <v>28054</v>
      </c>
      <c r="E1484" s="7">
        <f t="shared" si="92"/>
        <v>2087880</v>
      </c>
      <c r="F1484" s="7" t="str">
        <f t="shared" si="94"/>
        <v>Bearish</v>
      </c>
      <c r="G1484" s="7" t="str">
        <f t="shared" si="95"/>
        <v>Weak</v>
      </c>
      <c r="H1484" s="7" t="str">
        <f t="shared" si="93"/>
        <v>CONFIRMED BEARISH</v>
      </c>
    </row>
    <row r="1485" spans="1:8" ht="13.5" x14ac:dyDescent="0.35">
      <c r="A1485" s="3">
        <v>44174</v>
      </c>
      <c r="B1485" s="2">
        <v>25.25</v>
      </c>
      <c r="C1485" s="2">
        <v>18.221399999999999</v>
      </c>
      <c r="D1485" s="2">
        <v>5698</v>
      </c>
      <c r="E1485" s="7">
        <f t="shared" si="92"/>
        <v>2082182</v>
      </c>
      <c r="F1485" s="7" t="str">
        <f t="shared" si="94"/>
        <v>Bearish</v>
      </c>
      <c r="G1485" s="7" t="str">
        <f t="shared" si="95"/>
        <v>Weak</v>
      </c>
      <c r="H1485" s="7" t="str">
        <f t="shared" si="93"/>
        <v>CONFIRMED BEARISH</v>
      </c>
    </row>
    <row r="1486" spans="1:8" ht="13.5" x14ac:dyDescent="0.35">
      <c r="A1486" s="3">
        <v>44175</v>
      </c>
      <c r="B1486" s="2">
        <v>25.2</v>
      </c>
      <c r="C1486" s="2">
        <v>18.185300000000002</v>
      </c>
      <c r="D1486" s="2">
        <v>4612</v>
      </c>
      <c r="E1486" s="7">
        <f t="shared" si="92"/>
        <v>2077570</v>
      </c>
      <c r="F1486" s="7" t="str">
        <f t="shared" si="94"/>
        <v>Bearish</v>
      </c>
      <c r="G1486" s="7" t="str">
        <f t="shared" si="95"/>
        <v>Weak</v>
      </c>
      <c r="H1486" s="7" t="str">
        <f t="shared" si="93"/>
        <v>CONFIRMED BEARISH</v>
      </c>
    </row>
    <row r="1487" spans="1:8" ht="13.5" x14ac:dyDescent="0.35">
      <c r="A1487" s="3">
        <v>44176</v>
      </c>
      <c r="B1487" s="2">
        <v>25.1</v>
      </c>
      <c r="C1487" s="2">
        <v>18.113199999999999</v>
      </c>
      <c r="D1487" s="2">
        <v>5113</v>
      </c>
      <c r="E1487" s="7">
        <f t="shared" si="92"/>
        <v>2072457</v>
      </c>
      <c r="F1487" s="7" t="str">
        <f t="shared" si="94"/>
        <v>Bearish</v>
      </c>
      <c r="G1487" s="7" t="str">
        <f t="shared" si="95"/>
        <v>Neutral</v>
      </c>
      <c r="H1487" s="7" t="str">
        <f t="shared" si="93"/>
        <v>CONFIRMED BEARISH</v>
      </c>
    </row>
    <row r="1488" spans="1:8" ht="13.5" x14ac:dyDescent="0.35">
      <c r="A1488" s="3">
        <v>44179</v>
      </c>
      <c r="B1488" s="2">
        <v>25.29</v>
      </c>
      <c r="C1488" s="2">
        <v>18.250299999999999</v>
      </c>
      <c r="D1488" s="2">
        <v>3136</v>
      </c>
      <c r="E1488" s="7">
        <f t="shared" si="92"/>
        <v>2075593</v>
      </c>
      <c r="F1488" s="7" t="str">
        <f t="shared" si="94"/>
        <v>Bearish</v>
      </c>
      <c r="G1488" s="7" t="str">
        <f t="shared" si="95"/>
        <v>Neutral</v>
      </c>
      <c r="H1488" s="7" t="str">
        <f t="shared" si="93"/>
        <v>CONFIRMED BEARISH</v>
      </c>
    </row>
    <row r="1489" spans="1:8" ht="13.5" x14ac:dyDescent="0.35">
      <c r="A1489" s="3">
        <v>44180</v>
      </c>
      <c r="B1489" s="2">
        <v>25.34</v>
      </c>
      <c r="C1489" s="2">
        <v>18.2864</v>
      </c>
      <c r="D1489" s="2">
        <v>4684</v>
      </c>
      <c r="E1489" s="7">
        <f t="shared" si="92"/>
        <v>2080277</v>
      </c>
      <c r="F1489" s="7" t="str">
        <f t="shared" si="94"/>
        <v>Bearish</v>
      </c>
      <c r="G1489" s="7" t="str">
        <f t="shared" si="95"/>
        <v>Neutral</v>
      </c>
      <c r="H1489" s="7" t="str">
        <f t="shared" si="93"/>
        <v>CONFIRMED BEARISH</v>
      </c>
    </row>
    <row r="1490" spans="1:8" ht="13.5" x14ac:dyDescent="0.35">
      <c r="A1490" s="3">
        <v>44181</v>
      </c>
      <c r="B1490" s="2">
        <v>25.29</v>
      </c>
      <c r="C1490" s="2">
        <v>18.250299999999999</v>
      </c>
      <c r="D1490" s="2">
        <v>497</v>
      </c>
      <c r="E1490" s="7">
        <f t="shared" si="92"/>
        <v>2079780</v>
      </c>
      <c r="F1490" s="7" t="str">
        <f t="shared" si="94"/>
        <v>Bearish</v>
      </c>
      <c r="G1490" s="7" t="str">
        <f t="shared" si="95"/>
        <v>Neutral</v>
      </c>
      <c r="H1490" s="7" t="str">
        <f t="shared" si="93"/>
        <v>BEARISH DIVERGENCE</v>
      </c>
    </row>
    <row r="1491" spans="1:8" ht="13.5" x14ac:dyDescent="0.35">
      <c r="A1491" s="3">
        <v>44182</v>
      </c>
      <c r="B1491" s="2">
        <v>25.2</v>
      </c>
      <c r="C1491" s="2">
        <v>18.185300000000002</v>
      </c>
      <c r="D1491" s="2">
        <v>4794</v>
      </c>
      <c r="E1491" s="7">
        <f t="shared" si="92"/>
        <v>2074986</v>
      </c>
      <c r="F1491" s="7" t="str">
        <f t="shared" si="94"/>
        <v>Bearish</v>
      </c>
      <c r="G1491" s="7" t="str">
        <f t="shared" si="95"/>
        <v>Neutral</v>
      </c>
      <c r="H1491" s="7" t="str">
        <f t="shared" si="93"/>
        <v>NEUTRAL</v>
      </c>
    </row>
    <row r="1492" spans="1:8" ht="13.5" x14ac:dyDescent="0.35">
      <c r="A1492" s="3">
        <v>44183</v>
      </c>
      <c r="B1492" s="2">
        <v>25.25</v>
      </c>
      <c r="C1492" s="2">
        <v>18.221399999999999</v>
      </c>
      <c r="D1492" s="2">
        <v>3363</v>
      </c>
      <c r="E1492" s="7">
        <f t="shared" si="92"/>
        <v>2078349</v>
      </c>
      <c r="F1492" s="7" t="str">
        <f t="shared" si="94"/>
        <v>Bullish</v>
      </c>
      <c r="G1492" s="7" t="str">
        <f t="shared" si="95"/>
        <v>Neutral</v>
      </c>
      <c r="H1492" s="7" t="str">
        <f t="shared" si="93"/>
        <v>NEUTRAL</v>
      </c>
    </row>
    <row r="1493" spans="1:8" ht="13.5" x14ac:dyDescent="0.35">
      <c r="A1493" s="3">
        <v>44186</v>
      </c>
      <c r="B1493" s="2">
        <v>25.5</v>
      </c>
      <c r="C1493" s="2">
        <v>18.401800000000001</v>
      </c>
      <c r="D1493" s="2">
        <v>11699</v>
      </c>
      <c r="E1493" s="7">
        <f t="shared" si="92"/>
        <v>2090048</v>
      </c>
      <c r="F1493" s="7" t="str">
        <f t="shared" si="94"/>
        <v>Bullish</v>
      </c>
      <c r="G1493" s="7" t="str">
        <f t="shared" si="95"/>
        <v>Neutral</v>
      </c>
      <c r="H1493" s="7" t="str">
        <f t="shared" si="93"/>
        <v>NEUTRAL</v>
      </c>
    </row>
    <row r="1494" spans="1:8" ht="13.5" x14ac:dyDescent="0.35">
      <c r="A1494" s="3">
        <v>44187</v>
      </c>
      <c r="B1494" s="2">
        <v>25.5</v>
      </c>
      <c r="C1494" s="2">
        <v>18.401800000000001</v>
      </c>
      <c r="D1494" s="2">
        <v>2300</v>
      </c>
      <c r="E1494" s="7">
        <f t="shared" si="92"/>
        <v>2090048</v>
      </c>
      <c r="F1494" s="7" t="str">
        <f t="shared" si="94"/>
        <v>Bullish</v>
      </c>
      <c r="G1494" s="7" t="str">
        <f t="shared" si="95"/>
        <v>Neutral</v>
      </c>
      <c r="H1494" s="7" t="str">
        <f t="shared" si="93"/>
        <v>NEUTRAL</v>
      </c>
    </row>
    <row r="1495" spans="1:8" ht="13.5" x14ac:dyDescent="0.35">
      <c r="A1495" s="3">
        <v>44188</v>
      </c>
      <c r="B1495" s="2">
        <v>25.48</v>
      </c>
      <c r="C1495" s="2">
        <v>18.3874</v>
      </c>
      <c r="D1495" s="2">
        <v>2149</v>
      </c>
      <c r="E1495" s="7">
        <f t="shared" si="92"/>
        <v>2087899</v>
      </c>
      <c r="F1495" s="7" t="str">
        <f t="shared" si="94"/>
        <v>Bullish</v>
      </c>
      <c r="G1495" s="7" t="str">
        <f t="shared" si="95"/>
        <v>Neutral</v>
      </c>
      <c r="H1495" s="7" t="str">
        <f t="shared" si="93"/>
        <v>NEUTRAL</v>
      </c>
    </row>
    <row r="1496" spans="1:8" ht="13.5" x14ac:dyDescent="0.35">
      <c r="A1496" s="3">
        <v>44189</v>
      </c>
      <c r="B1496" s="2">
        <v>25.8</v>
      </c>
      <c r="C1496" s="2">
        <v>18.618300000000001</v>
      </c>
      <c r="D1496" s="2">
        <v>27804</v>
      </c>
      <c r="E1496" s="7">
        <f t="shared" si="92"/>
        <v>2115703</v>
      </c>
      <c r="F1496" s="7" t="str">
        <f t="shared" si="94"/>
        <v>Bullish</v>
      </c>
      <c r="G1496" s="7" t="str">
        <f t="shared" si="95"/>
        <v>Neutral</v>
      </c>
      <c r="H1496" s="7" t="str">
        <f t="shared" si="93"/>
        <v>NEUTRAL</v>
      </c>
    </row>
    <row r="1497" spans="1:8" ht="13.5" x14ac:dyDescent="0.35">
      <c r="A1497" s="3">
        <v>44190</v>
      </c>
      <c r="B1497" s="2">
        <v>25.85</v>
      </c>
      <c r="C1497" s="2">
        <v>18.654399999999999</v>
      </c>
      <c r="D1497" s="2">
        <v>7855</v>
      </c>
      <c r="E1497" s="7">
        <f t="shared" si="92"/>
        <v>2123558</v>
      </c>
      <c r="F1497" s="7" t="str">
        <f t="shared" si="94"/>
        <v>Bullish</v>
      </c>
      <c r="G1497" s="7" t="str">
        <f t="shared" si="95"/>
        <v>Strong</v>
      </c>
      <c r="H1497" s="7" t="str">
        <f t="shared" si="93"/>
        <v>NEUTRAL</v>
      </c>
    </row>
    <row r="1498" spans="1:8" ht="13.5" x14ac:dyDescent="0.35">
      <c r="A1498" s="3">
        <v>44193</v>
      </c>
      <c r="B1498" s="2">
        <v>25.8</v>
      </c>
      <c r="C1498" s="2">
        <v>18.618300000000001</v>
      </c>
      <c r="D1498" s="2">
        <v>8909</v>
      </c>
      <c r="E1498" s="7">
        <f t="shared" si="92"/>
        <v>2114649</v>
      </c>
      <c r="F1498" s="7" t="str">
        <f t="shared" si="94"/>
        <v>Bullish</v>
      </c>
      <c r="G1498" s="7" t="str">
        <f t="shared" si="95"/>
        <v>Neutral</v>
      </c>
      <c r="H1498" s="7" t="str">
        <f t="shared" si="93"/>
        <v>NEUTRAL</v>
      </c>
    </row>
    <row r="1499" spans="1:8" ht="13.5" x14ac:dyDescent="0.35">
      <c r="A1499" s="3">
        <v>44194</v>
      </c>
      <c r="B1499" s="2">
        <v>25.79</v>
      </c>
      <c r="C1499" s="2">
        <v>18.6111</v>
      </c>
      <c r="D1499" s="2">
        <v>4268</v>
      </c>
      <c r="E1499" s="7">
        <f t="shared" si="92"/>
        <v>2110381</v>
      </c>
      <c r="F1499" s="7" t="str">
        <f t="shared" si="94"/>
        <v>Bullish</v>
      </c>
      <c r="G1499" s="7" t="str">
        <f t="shared" si="95"/>
        <v>Neutral</v>
      </c>
      <c r="H1499" s="7" t="str">
        <f t="shared" si="93"/>
        <v>NEUTRAL</v>
      </c>
    </row>
    <row r="1500" spans="1:8" ht="13.5" x14ac:dyDescent="0.35">
      <c r="A1500" s="3">
        <v>44195</v>
      </c>
      <c r="B1500" s="2">
        <v>25.95</v>
      </c>
      <c r="C1500" s="2">
        <v>18.726600000000001</v>
      </c>
      <c r="D1500" s="2">
        <v>16297</v>
      </c>
      <c r="E1500" s="7">
        <f t="shared" si="92"/>
        <v>2126678</v>
      </c>
      <c r="F1500" s="7" t="str">
        <f t="shared" si="94"/>
        <v>Bullish</v>
      </c>
      <c r="G1500" s="7" t="str">
        <f t="shared" si="95"/>
        <v>Neutral</v>
      </c>
      <c r="H1500" s="7" t="str">
        <f t="shared" si="93"/>
        <v>NEUTRAL</v>
      </c>
    </row>
    <row r="1501" spans="1:8" ht="13.5" x14ac:dyDescent="0.35">
      <c r="A1501" s="3">
        <v>44196</v>
      </c>
      <c r="B1501" s="2">
        <v>25.6</v>
      </c>
      <c r="C1501" s="2">
        <v>18.474</v>
      </c>
      <c r="D1501" s="2">
        <v>33435</v>
      </c>
      <c r="E1501" s="7">
        <f t="shared" si="92"/>
        <v>2093243</v>
      </c>
      <c r="F1501" s="7" t="str">
        <f t="shared" si="94"/>
        <v>Bearish</v>
      </c>
      <c r="G1501" s="7" t="str">
        <f t="shared" si="95"/>
        <v>Neutral</v>
      </c>
      <c r="H1501" s="7" t="str">
        <f t="shared" si="93"/>
        <v>CONFIRMED BEARISH</v>
      </c>
    </row>
    <row r="1502" spans="1:8" ht="13.5" x14ac:dyDescent="0.35">
      <c r="A1502" s="3">
        <v>44200</v>
      </c>
      <c r="B1502" s="2">
        <v>25.46</v>
      </c>
      <c r="C1502" s="2">
        <v>18.373000000000001</v>
      </c>
      <c r="D1502" s="2">
        <v>15766</v>
      </c>
      <c r="E1502" s="7">
        <f t="shared" si="92"/>
        <v>2077477</v>
      </c>
      <c r="F1502" s="7" t="str">
        <f t="shared" si="94"/>
        <v>Bearish</v>
      </c>
      <c r="G1502" s="7" t="str">
        <f t="shared" si="95"/>
        <v>Weak</v>
      </c>
      <c r="H1502" s="7" t="str">
        <f t="shared" si="93"/>
        <v>CONFIRMED BEARISH</v>
      </c>
    </row>
    <row r="1503" spans="1:8" ht="13.5" x14ac:dyDescent="0.35">
      <c r="A1503" s="3">
        <v>44201</v>
      </c>
      <c r="B1503" s="2">
        <v>25.4</v>
      </c>
      <c r="C1503" s="2">
        <v>18.329699999999999</v>
      </c>
      <c r="D1503" s="2">
        <v>7824</v>
      </c>
      <c r="E1503" s="7">
        <f t="shared" si="92"/>
        <v>2069653</v>
      </c>
      <c r="F1503" s="7" t="str">
        <f t="shared" si="94"/>
        <v>Bearish</v>
      </c>
      <c r="G1503" s="7" t="str">
        <f t="shared" si="95"/>
        <v>Weak</v>
      </c>
      <c r="H1503" s="7" t="str">
        <f t="shared" si="93"/>
        <v>CONFIRMED BEARISH</v>
      </c>
    </row>
    <row r="1504" spans="1:8" ht="13.5" x14ac:dyDescent="0.35">
      <c r="A1504" s="3">
        <v>44202</v>
      </c>
      <c r="B1504" s="2">
        <v>25.1</v>
      </c>
      <c r="C1504" s="2">
        <v>18.113199999999999</v>
      </c>
      <c r="D1504" s="2">
        <v>5758</v>
      </c>
      <c r="E1504" s="7">
        <f t="shared" si="92"/>
        <v>2063895</v>
      </c>
      <c r="F1504" s="7" t="str">
        <f t="shared" si="94"/>
        <v>Bearish</v>
      </c>
      <c r="G1504" s="7" t="str">
        <f t="shared" si="95"/>
        <v>Weak</v>
      </c>
      <c r="H1504" s="7" t="str">
        <f t="shared" si="93"/>
        <v>CONFIRMED BEARISH</v>
      </c>
    </row>
    <row r="1505" spans="1:8" ht="13.5" x14ac:dyDescent="0.35">
      <c r="A1505" s="3">
        <v>44203</v>
      </c>
      <c r="B1505" s="2">
        <v>25.02</v>
      </c>
      <c r="C1505" s="2">
        <v>18.055399999999999</v>
      </c>
      <c r="D1505" s="2">
        <v>4425</v>
      </c>
      <c r="E1505" s="7">
        <f t="shared" si="92"/>
        <v>2059470</v>
      </c>
      <c r="F1505" s="7" t="str">
        <f t="shared" si="94"/>
        <v>Bearish</v>
      </c>
      <c r="G1505" s="7" t="str">
        <f t="shared" si="95"/>
        <v>Weak</v>
      </c>
      <c r="H1505" s="7" t="str">
        <f t="shared" si="93"/>
        <v>CONFIRMED BEARISH</v>
      </c>
    </row>
    <row r="1506" spans="1:8" ht="13.5" x14ac:dyDescent="0.35">
      <c r="A1506" s="3">
        <v>44204</v>
      </c>
      <c r="B1506" s="2">
        <v>25.2</v>
      </c>
      <c r="C1506" s="2">
        <v>18.185300000000002</v>
      </c>
      <c r="D1506" s="2">
        <v>7823</v>
      </c>
      <c r="E1506" s="7">
        <f t="shared" si="92"/>
        <v>2067293</v>
      </c>
      <c r="F1506" s="7" t="str">
        <f t="shared" si="94"/>
        <v>Bearish</v>
      </c>
      <c r="G1506" s="7" t="str">
        <f t="shared" si="95"/>
        <v>Neutral</v>
      </c>
      <c r="H1506" s="7" t="str">
        <f t="shared" si="93"/>
        <v>CONFIRMED BEARISH</v>
      </c>
    </row>
    <row r="1507" spans="1:8" ht="13.5" x14ac:dyDescent="0.35">
      <c r="A1507" s="3">
        <v>44207</v>
      </c>
      <c r="B1507" s="2">
        <v>25.1</v>
      </c>
      <c r="C1507" s="2">
        <v>18.113199999999999</v>
      </c>
      <c r="D1507" s="2">
        <v>11021</v>
      </c>
      <c r="E1507" s="7">
        <f t="shared" si="92"/>
        <v>2056272</v>
      </c>
      <c r="F1507" s="7" t="str">
        <f t="shared" si="94"/>
        <v>Bearish</v>
      </c>
      <c r="G1507" s="7" t="str">
        <f t="shared" si="95"/>
        <v>Neutral</v>
      </c>
      <c r="H1507" s="7" t="str">
        <f t="shared" si="93"/>
        <v>CONFIRMED BEARISH</v>
      </c>
    </row>
    <row r="1508" spans="1:8" ht="13.5" x14ac:dyDescent="0.35">
      <c r="A1508" s="3">
        <v>44208</v>
      </c>
      <c r="B1508" s="2">
        <v>25.35</v>
      </c>
      <c r="C1508" s="2">
        <v>18.293600000000001</v>
      </c>
      <c r="D1508" s="2">
        <v>3284</v>
      </c>
      <c r="E1508" s="7">
        <f t="shared" si="92"/>
        <v>2059556</v>
      </c>
      <c r="F1508" s="7" t="str">
        <f t="shared" si="94"/>
        <v>Bearish</v>
      </c>
      <c r="G1508" s="7" t="str">
        <f t="shared" si="95"/>
        <v>Neutral</v>
      </c>
      <c r="H1508" s="7" t="str">
        <f t="shared" si="93"/>
        <v>CONFIRMED BEARISH</v>
      </c>
    </row>
    <row r="1509" spans="1:8" ht="13.5" x14ac:dyDescent="0.35">
      <c r="A1509" s="3">
        <v>44209</v>
      </c>
      <c r="B1509" s="2">
        <v>25.29</v>
      </c>
      <c r="C1509" s="2">
        <v>18.250299999999999</v>
      </c>
      <c r="D1509" s="2">
        <v>10513</v>
      </c>
      <c r="E1509" s="7">
        <f t="shared" si="92"/>
        <v>2049043</v>
      </c>
      <c r="F1509" s="7" t="str">
        <f t="shared" si="94"/>
        <v>Bearish</v>
      </c>
      <c r="G1509" s="7" t="str">
        <f t="shared" si="95"/>
        <v>Neutral</v>
      </c>
      <c r="H1509" s="7" t="str">
        <f t="shared" si="93"/>
        <v>BEARISH DIVERGENCE</v>
      </c>
    </row>
    <row r="1510" spans="1:8" ht="13.5" x14ac:dyDescent="0.35">
      <c r="A1510" s="3">
        <v>44211</v>
      </c>
      <c r="B1510" s="2">
        <v>25.34</v>
      </c>
      <c r="C1510" s="2">
        <v>18.2864</v>
      </c>
      <c r="D1510" s="2">
        <v>6353</v>
      </c>
      <c r="E1510" s="7">
        <f t="shared" si="92"/>
        <v>2055396</v>
      </c>
      <c r="F1510" s="7" t="str">
        <f t="shared" si="94"/>
        <v>Bearish</v>
      </c>
      <c r="G1510" s="7" t="str">
        <f t="shared" si="95"/>
        <v>Neutral</v>
      </c>
      <c r="H1510" s="7" t="str">
        <f t="shared" si="93"/>
        <v>BEARISH DIVERGENCE</v>
      </c>
    </row>
    <row r="1511" spans="1:8" ht="13.5" x14ac:dyDescent="0.35">
      <c r="A1511" s="3">
        <v>44214</v>
      </c>
      <c r="B1511" s="2">
        <v>25.24</v>
      </c>
      <c r="C1511" s="2">
        <v>18.214200000000002</v>
      </c>
      <c r="D1511" s="2">
        <v>6015</v>
      </c>
      <c r="E1511" s="7">
        <f t="shared" si="92"/>
        <v>2049381</v>
      </c>
      <c r="F1511" s="7" t="str">
        <f t="shared" si="94"/>
        <v>Bearish</v>
      </c>
      <c r="G1511" s="7" t="str">
        <f t="shared" si="95"/>
        <v>Neutral</v>
      </c>
      <c r="H1511" s="7" t="str">
        <f t="shared" si="93"/>
        <v>BEARISH DIVERGENCE</v>
      </c>
    </row>
    <row r="1512" spans="1:8" ht="13.5" x14ac:dyDescent="0.35">
      <c r="A1512" s="3">
        <v>44215</v>
      </c>
      <c r="B1512" s="2">
        <v>25.29</v>
      </c>
      <c r="C1512" s="2">
        <v>18.250299999999999</v>
      </c>
      <c r="D1512" s="2">
        <v>551</v>
      </c>
      <c r="E1512" s="7">
        <f t="shared" si="92"/>
        <v>2049932</v>
      </c>
      <c r="F1512" s="7" t="str">
        <f t="shared" si="94"/>
        <v>Bearish</v>
      </c>
      <c r="G1512" s="7" t="str">
        <f t="shared" si="95"/>
        <v>Neutral</v>
      </c>
      <c r="H1512" s="7" t="str">
        <f t="shared" si="93"/>
        <v>BEARISH DIVERGENCE</v>
      </c>
    </row>
    <row r="1513" spans="1:8" ht="13.5" x14ac:dyDescent="0.35">
      <c r="A1513" s="3">
        <v>44216</v>
      </c>
      <c r="B1513" s="2">
        <v>25.6</v>
      </c>
      <c r="C1513" s="2">
        <v>18.474</v>
      </c>
      <c r="D1513" s="2">
        <v>25972</v>
      </c>
      <c r="E1513" s="7">
        <f t="shared" si="92"/>
        <v>2075904</v>
      </c>
      <c r="F1513" s="7" t="str">
        <f t="shared" si="94"/>
        <v>Bullish</v>
      </c>
      <c r="G1513" s="7" t="str">
        <f t="shared" si="95"/>
        <v>Neutral</v>
      </c>
      <c r="H1513" s="7" t="str">
        <f t="shared" si="93"/>
        <v>NEUTRAL</v>
      </c>
    </row>
    <row r="1514" spans="1:8" ht="13.5" x14ac:dyDescent="0.35">
      <c r="A1514" s="3">
        <v>44217</v>
      </c>
      <c r="B1514" s="2">
        <v>26.4</v>
      </c>
      <c r="C1514" s="2">
        <v>19.051300000000001</v>
      </c>
      <c r="D1514" s="2">
        <v>65677</v>
      </c>
      <c r="E1514" s="7">
        <f t="shared" si="92"/>
        <v>2141581</v>
      </c>
      <c r="F1514" s="7" t="str">
        <f t="shared" si="94"/>
        <v>Bullish</v>
      </c>
      <c r="G1514" s="7" t="str">
        <f t="shared" si="95"/>
        <v>Strong</v>
      </c>
      <c r="H1514" s="7" t="str">
        <f t="shared" si="93"/>
        <v>NEUTRAL</v>
      </c>
    </row>
    <row r="1515" spans="1:8" ht="13.5" x14ac:dyDescent="0.35">
      <c r="A1515" s="3">
        <v>44218</v>
      </c>
      <c r="B1515" s="2">
        <v>26.67</v>
      </c>
      <c r="C1515" s="2">
        <v>19.246200000000002</v>
      </c>
      <c r="D1515" s="2">
        <v>11065</v>
      </c>
      <c r="E1515" s="7">
        <f t="shared" si="92"/>
        <v>2152646</v>
      </c>
      <c r="F1515" s="7" t="str">
        <f t="shared" si="94"/>
        <v>Bullish</v>
      </c>
      <c r="G1515" s="7" t="str">
        <f t="shared" si="95"/>
        <v>Strong</v>
      </c>
      <c r="H1515" s="7" t="str">
        <f t="shared" si="93"/>
        <v>NEUTRAL</v>
      </c>
    </row>
    <row r="1516" spans="1:8" ht="13.5" x14ac:dyDescent="0.35">
      <c r="A1516" s="3">
        <v>44221</v>
      </c>
      <c r="B1516" s="2">
        <v>26.58</v>
      </c>
      <c r="C1516" s="2">
        <v>19.1812</v>
      </c>
      <c r="D1516" s="2">
        <v>2639</v>
      </c>
      <c r="E1516" s="7">
        <f t="shared" si="92"/>
        <v>2150007</v>
      </c>
      <c r="F1516" s="7" t="str">
        <f t="shared" si="94"/>
        <v>Bullish</v>
      </c>
      <c r="G1516" s="7" t="str">
        <f t="shared" si="95"/>
        <v>Strong</v>
      </c>
      <c r="H1516" s="7" t="str">
        <f t="shared" si="93"/>
        <v>NEUTRAL</v>
      </c>
    </row>
    <row r="1517" spans="1:8" ht="13.5" x14ac:dyDescent="0.35">
      <c r="A1517" s="3">
        <v>44222</v>
      </c>
      <c r="B1517" s="2">
        <v>25.9</v>
      </c>
      <c r="C1517" s="2">
        <v>18.6905</v>
      </c>
      <c r="D1517" s="2">
        <v>36712</v>
      </c>
      <c r="E1517" s="7">
        <f t="shared" si="92"/>
        <v>2113295</v>
      </c>
      <c r="F1517" s="7" t="str">
        <f t="shared" si="94"/>
        <v>Bullish</v>
      </c>
      <c r="G1517" s="7" t="str">
        <f t="shared" si="95"/>
        <v>Strong</v>
      </c>
      <c r="H1517" s="7" t="str">
        <f t="shared" si="93"/>
        <v>NEUTRAL</v>
      </c>
    </row>
    <row r="1518" spans="1:8" ht="13.5" x14ac:dyDescent="0.35">
      <c r="A1518" s="3">
        <v>44223</v>
      </c>
      <c r="B1518" s="2">
        <v>26.08</v>
      </c>
      <c r="C1518" s="2">
        <v>18.820399999999999</v>
      </c>
      <c r="D1518" s="2">
        <v>19981</v>
      </c>
      <c r="E1518" s="7">
        <f t="shared" si="92"/>
        <v>2133276</v>
      </c>
      <c r="F1518" s="7" t="str">
        <f t="shared" si="94"/>
        <v>Bullish</v>
      </c>
      <c r="G1518" s="7" t="str">
        <f t="shared" si="95"/>
        <v>Strong</v>
      </c>
      <c r="H1518" s="7" t="str">
        <f t="shared" si="93"/>
        <v>NEUTRAL</v>
      </c>
    </row>
    <row r="1519" spans="1:8" ht="13.5" x14ac:dyDescent="0.35">
      <c r="A1519" s="3">
        <v>44224</v>
      </c>
      <c r="B1519" s="2">
        <v>25.7</v>
      </c>
      <c r="C1519" s="2">
        <v>18.546199999999999</v>
      </c>
      <c r="D1519" s="2">
        <v>11189</v>
      </c>
      <c r="E1519" s="7">
        <f t="shared" si="92"/>
        <v>2122087</v>
      </c>
      <c r="F1519" s="7" t="str">
        <f t="shared" si="94"/>
        <v>Bearish</v>
      </c>
      <c r="G1519" s="7" t="str">
        <f t="shared" si="95"/>
        <v>Neutral</v>
      </c>
      <c r="H1519" s="7" t="str">
        <f t="shared" si="93"/>
        <v>CONFIRMED BEARISH</v>
      </c>
    </row>
    <row r="1520" spans="1:8" ht="13.5" x14ac:dyDescent="0.35">
      <c r="A1520" s="3">
        <v>44225</v>
      </c>
      <c r="B1520" s="2">
        <v>26</v>
      </c>
      <c r="C1520" s="2">
        <v>18.762699999999999</v>
      </c>
      <c r="D1520" s="2">
        <v>6970</v>
      </c>
      <c r="E1520" s="7">
        <f t="shared" si="92"/>
        <v>2129057</v>
      </c>
      <c r="F1520" s="7" t="str">
        <f t="shared" si="94"/>
        <v>Bearish</v>
      </c>
      <c r="G1520" s="7" t="str">
        <f t="shared" si="95"/>
        <v>Neutral</v>
      </c>
      <c r="H1520" s="7" t="str">
        <f t="shared" si="93"/>
        <v>CONFIRMED BEARISH</v>
      </c>
    </row>
    <row r="1521" spans="1:8" ht="13.5" x14ac:dyDescent="0.35">
      <c r="A1521" s="3">
        <v>44228</v>
      </c>
      <c r="B1521" s="2">
        <v>25.5</v>
      </c>
      <c r="C1521" s="2">
        <v>18.401800000000001</v>
      </c>
      <c r="D1521" s="2">
        <v>15179</v>
      </c>
      <c r="E1521" s="7">
        <f t="shared" si="92"/>
        <v>2113878</v>
      </c>
      <c r="F1521" s="7" t="str">
        <f t="shared" si="94"/>
        <v>Bearish</v>
      </c>
      <c r="G1521" s="7" t="str">
        <f t="shared" si="95"/>
        <v>Neutral</v>
      </c>
      <c r="H1521" s="7" t="str">
        <f t="shared" si="93"/>
        <v>CONFIRMED BEARISH</v>
      </c>
    </row>
    <row r="1522" spans="1:8" ht="13.5" x14ac:dyDescent="0.35">
      <c r="A1522" s="3">
        <v>44229</v>
      </c>
      <c r="B1522" s="2">
        <v>25.59</v>
      </c>
      <c r="C1522" s="2">
        <v>18.466799999999999</v>
      </c>
      <c r="D1522" s="2">
        <v>4797</v>
      </c>
      <c r="E1522" s="7">
        <f t="shared" si="92"/>
        <v>2118675</v>
      </c>
      <c r="F1522" s="7" t="str">
        <f t="shared" si="94"/>
        <v>Bullish</v>
      </c>
      <c r="G1522" s="7" t="str">
        <f t="shared" si="95"/>
        <v>Neutral</v>
      </c>
      <c r="H1522" s="7" t="str">
        <f t="shared" si="93"/>
        <v>BULLISH DIVERGENCE</v>
      </c>
    </row>
    <row r="1523" spans="1:8" ht="13.5" x14ac:dyDescent="0.35">
      <c r="A1523" s="3">
        <v>44230</v>
      </c>
      <c r="B1523" s="2">
        <v>25.6</v>
      </c>
      <c r="C1523" s="2">
        <v>18.474</v>
      </c>
      <c r="D1523" s="2">
        <v>8380</v>
      </c>
      <c r="E1523" s="7">
        <f t="shared" si="92"/>
        <v>2127055</v>
      </c>
      <c r="F1523" s="7" t="str">
        <f t="shared" si="94"/>
        <v>Bearish</v>
      </c>
      <c r="G1523" s="7" t="str">
        <f t="shared" si="95"/>
        <v>Neutral</v>
      </c>
      <c r="H1523" s="7" t="str">
        <f t="shared" si="93"/>
        <v>CONFIRMED BEARISH</v>
      </c>
    </row>
    <row r="1524" spans="1:8" ht="13.5" x14ac:dyDescent="0.35">
      <c r="A1524" s="3">
        <v>44231</v>
      </c>
      <c r="B1524" s="2">
        <v>25.84</v>
      </c>
      <c r="C1524" s="2">
        <v>18.647200000000002</v>
      </c>
      <c r="D1524" s="2">
        <v>43479</v>
      </c>
      <c r="E1524" s="7">
        <f t="shared" si="92"/>
        <v>2170534</v>
      </c>
      <c r="F1524" s="7" t="str">
        <f t="shared" si="94"/>
        <v>Bullish</v>
      </c>
      <c r="G1524" s="7" t="str">
        <f t="shared" si="95"/>
        <v>Strong</v>
      </c>
      <c r="H1524" s="7" t="str">
        <f t="shared" si="93"/>
        <v>NEUTRAL</v>
      </c>
    </row>
    <row r="1525" spans="1:8" ht="13.5" x14ac:dyDescent="0.35">
      <c r="A1525" s="3">
        <v>44232</v>
      </c>
      <c r="B1525" s="2">
        <v>26.29</v>
      </c>
      <c r="C1525" s="2">
        <v>18.971900000000002</v>
      </c>
      <c r="D1525" s="2">
        <v>9562</v>
      </c>
      <c r="E1525" s="7">
        <f t="shared" si="92"/>
        <v>2180096</v>
      </c>
      <c r="F1525" s="7" t="str">
        <f t="shared" si="94"/>
        <v>Bullish</v>
      </c>
      <c r="G1525" s="7" t="str">
        <f t="shared" si="95"/>
        <v>Strong</v>
      </c>
      <c r="H1525" s="7" t="str">
        <f t="shared" si="93"/>
        <v>NEUTRAL</v>
      </c>
    </row>
    <row r="1526" spans="1:8" ht="13.5" x14ac:dyDescent="0.35">
      <c r="A1526" s="3">
        <v>44235</v>
      </c>
      <c r="B1526" s="2">
        <v>26.39</v>
      </c>
      <c r="C1526" s="2">
        <v>19.0441</v>
      </c>
      <c r="D1526" s="2">
        <v>6637</v>
      </c>
      <c r="E1526" s="7">
        <f t="shared" si="92"/>
        <v>2186733</v>
      </c>
      <c r="F1526" s="7" t="str">
        <f t="shared" si="94"/>
        <v>Bullish</v>
      </c>
      <c r="G1526" s="7" t="str">
        <f t="shared" si="95"/>
        <v>Strong</v>
      </c>
      <c r="H1526" s="7" t="str">
        <f t="shared" si="93"/>
        <v>NEUTRAL</v>
      </c>
    </row>
    <row r="1527" spans="1:8" ht="13.5" x14ac:dyDescent="0.35">
      <c r="A1527" s="3">
        <v>44236</v>
      </c>
      <c r="B1527" s="2">
        <v>26.6</v>
      </c>
      <c r="C1527" s="2">
        <v>19.195599999999999</v>
      </c>
      <c r="D1527" s="2">
        <v>8849</v>
      </c>
      <c r="E1527" s="7">
        <f t="shared" si="92"/>
        <v>2195582</v>
      </c>
      <c r="F1527" s="7" t="str">
        <f t="shared" si="94"/>
        <v>Bullish</v>
      </c>
      <c r="G1527" s="7" t="str">
        <f t="shared" si="95"/>
        <v>Strong</v>
      </c>
      <c r="H1527" s="7" t="str">
        <f t="shared" si="93"/>
        <v>NEUTRAL</v>
      </c>
    </row>
    <row r="1528" spans="1:8" ht="13.5" x14ac:dyDescent="0.35">
      <c r="A1528" s="3">
        <v>44237</v>
      </c>
      <c r="B1528" s="2">
        <v>27.2</v>
      </c>
      <c r="C1528" s="2">
        <v>19.628599999999999</v>
      </c>
      <c r="D1528" s="2">
        <v>20029</v>
      </c>
      <c r="E1528" s="7">
        <f t="shared" si="92"/>
        <v>2215611</v>
      </c>
      <c r="F1528" s="7" t="str">
        <f t="shared" si="94"/>
        <v>Bullish</v>
      </c>
      <c r="G1528" s="7" t="str">
        <f t="shared" si="95"/>
        <v>Strong</v>
      </c>
      <c r="H1528" s="7" t="str">
        <f t="shared" si="93"/>
        <v>NEUTRAL</v>
      </c>
    </row>
    <row r="1529" spans="1:8" ht="13.5" x14ac:dyDescent="0.35">
      <c r="A1529" s="3">
        <v>44238</v>
      </c>
      <c r="B1529" s="2">
        <v>27</v>
      </c>
      <c r="C1529" s="2">
        <v>19.484300000000001</v>
      </c>
      <c r="D1529" s="2">
        <v>5555</v>
      </c>
      <c r="E1529" s="7">
        <f t="shared" si="92"/>
        <v>2210056</v>
      </c>
      <c r="F1529" s="7" t="str">
        <f t="shared" si="94"/>
        <v>Bullish</v>
      </c>
      <c r="G1529" s="7" t="str">
        <f t="shared" si="95"/>
        <v>Neutral</v>
      </c>
      <c r="H1529" s="7" t="str">
        <f t="shared" si="93"/>
        <v>NEUTRAL</v>
      </c>
    </row>
    <row r="1530" spans="1:8" ht="13.5" x14ac:dyDescent="0.35">
      <c r="A1530" s="3">
        <v>44239</v>
      </c>
      <c r="B1530" s="2">
        <v>26.99</v>
      </c>
      <c r="C1530" s="2">
        <v>19.4771</v>
      </c>
      <c r="D1530" s="2">
        <v>5751</v>
      </c>
      <c r="E1530" s="7">
        <f t="shared" si="92"/>
        <v>2204305</v>
      </c>
      <c r="F1530" s="7" t="str">
        <f t="shared" si="94"/>
        <v>Bullish</v>
      </c>
      <c r="G1530" s="7" t="str">
        <f t="shared" si="95"/>
        <v>Neutral</v>
      </c>
      <c r="H1530" s="7" t="str">
        <f t="shared" si="93"/>
        <v>NEUTRAL</v>
      </c>
    </row>
    <row r="1531" spans="1:8" ht="13.5" x14ac:dyDescent="0.35">
      <c r="A1531" s="3">
        <v>44242</v>
      </c>
      <c r="B1531" s="2">
        <v>26.97</v>
      </c>
      <c r="C1531" s="2">
        <v>19.462599999999998</v>
      </c>
      <c r="D1531" s="2">
        <v>4379</v>
      </c>
      <c r="E1531" s="7">
        <f t="shared" si="92"/>
        <v>2199926</v>
      </c>
      <c r="F1531" s="7" t="str">
        <f t="shared" si="94"/>
        <v>Bullish</v>
      </c>
      <c r="G1531" s="7" t="str">
        <f t="shared" si="95"/>
        <v>Neutral</v>
      </c>
      <c r="H1531" s="7" t="str">
        <f t="shared" si="93"/>
        <v>NEUTRAL</v>
      </c>
    </row>
    <row r="1532" spans="1:8" ht="13.5" x14ac:dyDescent="0.35">
      <c r="A1532" s="3">
        <v>44243</v>
      </c>
      <c r="B1532" s="2">
        <v>27</v>
      </c>
      <c r="C1532" s="2">
        <v>19.484300000000001</v>
      </c>
      <c r="D1532" s="2">
        <v>13689</v>
      </c>
      <c r="E1532" s="7">
        <f t="shared" si="92"/>
        <v>2213615</v>
      </c>
      <c r="F1532" s="7" t="str">
        <f t="shared" si="94"/>
        <v>Bullish</v>
      </c>
      <c r="G1532" s="7" t="str">
        <f t="shared" si="95"/>
        <v>Neutral</v>
      </c>
      <c r="H1532" s="7" t="str">
        <f t="shared" si="93"/>
        <v>NEUTRAL</v>
      </c>
    </row>
    <row r="1533" spans="1:8" ht="13.5" x14ac:dyDescent="0.35">
      <c r="A1533" s="3">
        <v>44244</v>
      </c>
      <c r="B1533" s="2">
        <v>27.2</v>
      </c>
      <c r="C1533" s="2">
        <v>19.628599999999999</v>
      </c>
      <c r="D1533" s="2">
        <v>5311</v>
      </c>
      <c r="E1533" s="7">
        <f t="shared" si="92"/>
        <v>2218926</v>
      </c>
      <c r="F1533" s="7" t="str">
        <f t="shared" si="94"/>
        <v>Bullish</v>
      </c>
      <c r="G1533" s="7" t="str">
        <f t="shared" si="95"/>
        <v>Neutral</v>
      </c>
      <c r="H1533" s="7" t="str">
        <f t="shared" si="93"/>
        <v>NEUTRAL</v>
      </c>
    </row>
    <row r="1534" spans="1:8" ht="13.5" x14ac:dyDescent="0.35">
      <c r="A1534" s="3">
        <v>44245</v>
      </c>
      <c r="B1534" s="2">
        <v>27.15</v>
      </c>
      <c r="C1534" s="2">
        <v>19.592500000000001</v>
      </c>
      <c r="D1534" s="2">
        <v>4288</v>
      </c>
      <c r="E1534" s="7">
        <f t="shared" si="92"/>
        <v>2214638</v>
      </c>
      <c r="F1534" s="7" t="str">
        <f t="shared" si="94"/>
        <v>Bullish</v>
      </c>
      <c r="G1534" s="7" t="str">
        <f t="shared" si="95"/>
        <v>Neutral</v>
      </c>
      <c r="H1534" s="7" t="str">
        <f t="shared" si="93"/>
        <v>NEUTRAL</v>
      </c>
    </row>
    <row r="1535" spans="1:8" ht="13.5" x14ac:dyDescent="0.35">
      <c r="A1535" s="3">
        <v>44246</v>
      </c>
      <c r="B1535" s="2">
        <v>27.15</v>
      </c>
      <c r="C1535" s="2">
        <v>19.592500000000001</v>
      </c>
      <c r="D1535" s="2">
        <v>7228</v>
      </c>
      <c r="E1535" s="7">
        <f t="shared" si="92"/>
        <v>2214638</v>
      </c>
      <c r="F1535" s="7" t="str">
        <f t="shared" si="94"/>
        <v>Bullish</v>
      </c>
      <c r="G1535" s="7" t="str">
        <f t="shared" si="95"/>
        <v>Neutral</v>
      </c>
      <c r="H1535" s="7" t="str">
        <f t="shared" si="93"/>
        <v>NEUTRAL</v>
      </c>
    </row>
    <row r="1536" spans="1:8" ht="13.5" x14ac:dyDescent="0.35">
      <c r="A1536" s="3">
        <v>44249</v>
      </c>
      <c r="B1536" s="2">
        <v>27.1</v>
      </c>
      <c r="C1536" s="2">
        <v>19.5565</v>
      </c>
      <c r="D1536" s="2">
        <v>1158</v>
      </c>
      <c r="E1536" s="7">
        <f t="shared" si="92"/>
        <v>2213480</v>
      </c>
      <c r="F1536" s="7" t="str">
        <f t="shared" si="94"/>
        <v>Bullish</v>
      </c>
      <c r="G1536" s="7" t="str">
        <f t="shared" si="95"/>
        <v>Neutral</v>
      </c>
      <c r="H1536" s="7" t="str">
        <f t="shared" si="93"/>
        <v>NEUTRAL</v>
      </c>
    </row>
    <row r="1537" spans="1:8" ht="13.5" x14ac:dyDescent="0.35">
      <c r="A1537" s="3">
        <v>44250</v>
      </c>
      <c r="B1537" s="2">
        <v>27.75</v>
      </c>
      <c r="C1537" s="2">
        <v>20.025500000000001</v>
      </c>
      <c r="D1537" s="2">
        <v>28790</v>
      </c>
      <c r="E1537" s="7">
        <f t="shared" si="92"/>
        <v>2242270</v>
      </c>
      <c r="F1537" s="7" t="str">
        <f t="shared" si="94"/>
        <v>Bullish</v>
      </c>
      <c r="G1537" s="7" t="str">
        <f t="shared" si="95"/>
        <v>Neutral</v>
      </c>
      <c r="H1537" s="7" t="str">
        <f t="shared" si="93"/>
        <v>NEUTRAL</v>
      </c>
    </row>
    <row r="1538" spans="1:8" ht="13.5" x14ac:dyDescent="0.35">
      <c r="A1538" s="3">
        <v>44251</v>
      </c>
      <c r="B1538" s="2">
        <v>28.15</v>
      </c>
      <c r="C1538" s="2">
        <v>20.3142</v>
      </c>
      <c r="D1538" s="2">
        <v>21515</v>
      </c>
      <c r="E1538" s="7">
        <f t="shared" si="92"/>
        <v>2263785</v>
      </c>
      <c r="F1538" s="7" t="str">
        <f t="shared" si="94"/>
        <v>Bullish</v>
      </c>
      <c r="G1538" s="7" t="str">
        <f t="shared" si="95"/>
        <v>Strong</v>
      </c>
      <c r="H1538" s="7" t="str">
        <f t="shared" si="93"/>
        <v>NEUTRAL</v>
      </c>
    </row>
    <row r="1539" spans="1:8" ht="13.5" x14ac:dyDescent="0.35">
      <c r="A1539" s="3">
        <v>44252</v>
      </c>
      <c r="B1539" s="2">
        <v>27.9</v>
      </c>
      <c r="C1539" s="2">
        <v>20.133800000000001</v>
      </c>
      <c r="D1539" s="2">
        <v>5966</v>
      </c>
      <c r="E1539" s="7">
        <f t="shared" si="92"/>
        <v>2257819</v>
      </c>
      <c r="F1539" s="7" t="str">
        <f t="shared" si="94"/>
        <v>Bullish</v>
      </c>
      <c r="G1539" s="7" t="str">
        <f t="shared" si="95"/>
        <v>Neutral</v>
      </c>
      <c r="H1539" s="7" t="str">
        <f t="shared" si="93"/>
        <v>NEUTRAL</v>
      </c>
    </row>
    <row r="1540" spans="1:8" ht="13.5" x14ac:dyDescent="0.35">
      <c r="A1540" s="3">
        <v>44253</v>
      </c>
      <c r="B1540" s="2">
        <v>28</v>
      </c>
      <c r="C1540" s="2">
        <v>20.2059</v>
      </c>
      <c r="D1540" s="2">
        <v>12143</v>
      </c>
      <c r="E1540" s="7">
        <f t="shared" ref="E1540:E1603" si="96">IF(B1540&gt;B1539,E1539+D1540,IF(B1540&lt;B1539,E1539-D1540,E1539))</f>
        <v>2269962</v>
      </c>
      <c r="F1540" s="7" t="str">
        <f t="shared" si="94"/>
        <v>Bullish</v>
      </c>
      <c r="G1540" s="7" t="str">
        <f t="shared" si="95"/>
        <v>Strong</v>
      </c>
      <c r="H1540" s="7" t="str">
        <f t="shared" si="93"/>
        <v>NEUTRAL</v>
      </c>
    </row>
    <row r="1541" spans="1:8" ht="13.5" x14ac:dyDescent="0.35">
      <c r="A1541" s="3">
        <v>44256</v>
      </c>
      <c r="B1541" s="2">
        <v>28.1</v>
      </c>
      <c r="C1541" s="2">
        <v>20.278099999999998</v>
      </c>
      <c r="D1541" s="2">
        <v>11208</v>
      </c>
      <c r="E1541" s="7">
        <f t="shared" si="96"/>
        <v>2281170</v>
      </c>
      <c r="F1541" s="7" t="str">
        <f t="shared" si="94"/>
        <v>Bullish</v>
      </c>
      <c r="G1541" s="7" t="str">
        <f t="shared" si="95"/>
        <v>Strong</v>
      </c>
      <c r="H1541" s="7" t="str">
        <f t="shared" si="93"/>
        <v>NEUTRAL</v>
      </c>
    </row>
    <row r="1542" spans="1:8" ht="13.5" x14ac:dyDescent="0.35">
      <c r="A1542" s="3">
        <v>44257</v>
      </c>
      <c r="B1542" s="2">
        <v>28.5</v>
      </c>
      <c r="C1542" s="2">
        <v>20.566800000000001</v>
      </c>
      <c r="D1542" s="2">
        <v>11138</v>
      </c>
      <c r="E1542" s="7">
        <f t="shared" si="96"/>
        <v>2292308</v>
      </c>
      <c r="F1542" s="7" t="str">
        <f t="shared" si="94"/>
        <v>Bullish</v>
      </c>
      <c r="G1542" s="7" t="str">
        <f t="shared" si="95"/>
        <v>Strong</v>
      </c>
      <c r="H1542" s="7" t="str">
        <f t="shared" si="93"/>
        <v>NEUTRAL</v>
      </c>
    </row>
    <row r="1543" spans="1:8" ht="13.5" x14ac:dyDescent="0.35">
      <c r="A1543" s="3">
        <v>44258</v>
      </c>
      <c r="B1543" s="2">
        <v>28.7</v>
      </c>
      <c r="C1543" s="2">
        <v>20.711099999999998</v>
      </c>
      <c r="D1543" s="2">
        <v>17281</v>
      </c>
      <c r="E1543" s="7">
        <f t="shared" si="96"/>
        <v>2309589</v>
      </c>
      <c r="F1543" s="7" t="str">
        <f t="shared" si="94"/>
        <v>Bullish</v>
      </c>
      <c r="G1543" s="7" t="str">
        <f t="shared" si="95"/>
        <v>Strong</v>
      </c>
      <c r="H1543" s="7" t="str">
        <f t="shared" ref="H1543:H1606" si="97">IF(AND(B1543&gt;E1538,E1543&gt;E1538),"CONFIRMED BULLISH", IF(AND(B1543&lt;B1538,E1543&lt;E1538),"CONFIRMED BEARISH", IF(AND(B1543&gt;B1538,E1543&lt;E1538),"BEARISH DIVERGENCE",IF(AND(B1543&lt;B1538,E1543&gt;E1538),"BULLISH DIVERGENCE","NEUTRAL"))))</f>
        <v>NEUTRAL</v>
      </c>
    </row>
    <row r="1544" spans="1:8" ht="13.5" x14ac:dyDescent="0.35">
      <c r="A1544" s="3">
        <v>44259</v>
      </c>
      <c r="B1544" s="2">
        <v>29.08</v>
      </c>
      <c r="C1544" s="2">
        <v>20.985299999999999</v>
      </c>
      <c r="D1544" s="2">
        <v>24470</v>
      </c>
      <c r="E1544" s="7">
        <f t="shared" si="96"/>
        <v>2334059</v>
      </c>
      <c r="F1544" s="7" t="str">
        <f t="shared" ref="F1544:F1607" si="98">IF(E1544&gt;E1539,"Bullish",IF(E1544&lt;E1539,"Bearish","Neutral"))</f>
        <v>Bullish</v>
      </c>
      <c r="G1544" s="7" t="str">
        <f t="shared" ref="G1544:G1607" si="99">IF((E1544-E1539)/E1539&gt;0.02,"Strong",IF((E1544-E1539)/E1539&lt;-0.02,"Weak","Neutral"))</f>
        <v>Strong</v>
      </c>
      <c r="H1544" s="7" t="str">
        <f t="shared" si="97"/>
        <v>NEUTRAL</v>
      </c>
    </row>
    <row r="1545" spans="1:8" ht="13.5" x14ac:dyDescent="0.35">
      <c r="A1545" s="3">
        <v>44260</v>
      </c>
      <c r="B1545" s="2">
        <v>29.6</v>
      </c>
      <c r="C1545" s="2">
        <v>21.360600000000002</v>
      </c>
      <c r="D1545" s="2">
        <v>32942</v>
      </c>
      <c r="E1545" s="7">
        <f t="shared" si="96"/>
        <v>2367001</v>
      </c>
      <c r="F1545" s="7" t="str">
        <f t="shared" si="98"/>
        <v>Bullish</v>
      </c>
      <c r="G1545" s="7" t="str">
        <f t="shared" si="99"/>
        <v>Strong</v>
      </c>
      <c r="H1545" s="7" t="str">
        <f t="shared" si="97"/>
        <v>NEUTRAL</v>
      </c>
    </row>
    <row r="1546" spans="1:8" ht="13.5" x14ac:dyDescent="0.35">
      <c r="A1546" s="3">
        <v>44263</v>
      </c>
      <c r="B1546" s="2">
        <v>29.1</v>
      </c>
      <c r="C1546" s="2">
        <v>20.999700000000001</v>
      </c>
      <c r="D1546" s="2">
        <v>34606</v>
      </c>
      <c r="E1546" s="7">
        <f t="shared" si="96"/>
        <v>2332395</v>
      </c>
      <c r="F1546" s="7" t="str">
        <f t="shared" si="98"/>
        <v>Bullish</v>
      </c>
      <c r="G1546" s="7" t="str">
        <f t="shared" si="99"/>
        <v>Strong</v>
      </c>
      <c r="H1546" s="7" t="str">
        <f t="shared" si="97"/>
        <v>NEUTRAL</v>
      </c>
    </row>
    <row r="1547" spans="1:8" ht="13.5" x14ac:dyDescent="0.35">
      <c r="A1547" s="3">
        <v>44264</v>
      </c>
      <c r="B1547" s="2">
        <v>28.8</v>
      </c>
      <c r="C1547" s="2">
        <v>20.783200000000001</v>
      </c>
      <c r="D1547" s="2">
        <v>13672</v>
      </c>
      <c r="E1547" s="7">
        <f t="shared" si="96"/>
        <v>2318723</v>
      </c>
      <c r="F1547" s="7" t="str">
        <f t="shared" si="98"/>
        <v>Bullish</v>
      </c>
      <c r="G1547" s="7" t="str">
        <f t="shared" si="99"/>
        <v>Neutral</v>
      </c>
      <c r="H1547" s="7" t="str">
        <f t="shared" si="97"/>
        <v>NEUTRAL</v>
      </c>
    </row>
    <row r="1548" spans="1:8" ht="13.5" x14ac:dyDescent="0.35">
      <c r="A1548" s="3">
        <v>44265</v>
      </c>
      <c r="B1548" s="2">
        <v>28.53</v>
      </c>
      <c r="C1548" s="2">
        <v>20.5884</v>
      </c>
      <c r="D1548" s="2">
        <v>3773</v>
      </c>
      <c r="E1548" s="7">
        <f t="shared" si="96"/>
        <v>2314950</v>
      </c>
      <c r="F1548" s="7" t="str">
        <f t="shared" si="98"/>
        <v>Bullish</v>
      </c>
      <c r="G1548" s="7" t="str">
        <f t="shared" si="99"/>
        <v>Neutral</v>
      </c>
      <c r="H1548" s="7" t="str">
        <f t="shared" si="97"/>
        <v>BULLISH DIVERGENCE</v>
      </c>
    </row>
    <row r="1549" spans="1:8" ht="13.5" x14ac:dyDescent="0.35">
      <c r="A1549" s="3">
        <v>44266</v>
      </c>
      <c r="B1549" s="2">
        <v>28.5</v>
      </c>
      <c r="C1549" s="2">
        <v>20.566800000000001</v>
      </c>
      <c r="D1549" s="2">
        <v>11009</v>
      </c>
      <c r="E1549" s="7">
        <f t="shared" si="96"/>
        <v>2303941</v>
      </c>
      <c r="F1549" s="7" t="str">
        <f t="shared" si="98"/>
        <v>Bearish</v>
      </c>
      <c r="G1549" s="7" t="str">
        <f t="shared" si="99"/>
        <v>Neutral</v>
      </c>
      <c r="H1549" s="7" t="str">
        <f t="shared" si="97"/>
        <v>CONFIRMED BEARISH</v>
      </c>
    </row>
    <row r="1550" spans="1:8" ht="13.5" x14ac:dyDescent="0.35">
      <c r="A1550" s="3">
        <v>44267</v>
      </c>
      <c r="B1550" s="2">
        <v>28.99</v>
      </c>
      <c r="C1550" s="2">
        <v>20.920400000000001</v>
      </c>
      <c r="D1550" s="2">
        <v>5012</v>
      </c>
      <c r="E1550" s="7">
        <f t="shared" si="96"/>
        <v>2308953</v>
      </c>
      <c r="F1550" s="7" t="str">
        <f t="shared" si="98"/>
        <v>Bearish</v>
      </c>
      <c r="G1550" s="7" t="str">
        <f t="shared" si="99"/>
        <v>Weak</v>
      </c>
      <c r="H1550" s="7" t="str">
        <f t="shared" si="97"/>
        <v>CONFIRMED BEARISH</v>
      </c>
    </row>
    <row r="1551" spans="1:8" ht="13.5" x14ac:dyDescent="0.35">
      <c r="A1551" s="3">
        <v>44270</v>
      </c>
      <c r="B1551" s="2">
        <v>29.2</v>
      </c>
      <c r="C1551" s="2">
        <v>21.071899999999999</v>
      </c>
      <c r="D1551" s="2">
        <v>4971</v>
      </c>
      <c r="E1551" s="7">
        <f t="shared" si="96"/>
        <v>2313924</v>
      </c>
      <c r="F1551" s="7" t="str">
        <f t="shared" si="98"/>
        <v>Bearish</v>
      </c>
      <c r="G1551" s="7" t="str">
        <f t="shared" si="99"/>
        <v>Neutral</v>
      </c>
      <c r="H1551" s="7" t="str">
        <f t="shared" si="97"/>
        <v>BEARISH DIVERGENCE</v>
      </c>
    </row>
    <row r="1552" spans="1:8" ht="13.5" x14ac:dyDescent="0.35">
      <c r="A1552" s="3">
        <v>44271</v>
      </c>
      <c r="B1552" s="2">
        <v>29.1</v>
      </c>
      <c r="C1552" s="2">
        <v>20.999700000000001</v>
      </c>
      <c r="D1552" s="2">
        <v>5595</v>
      </c>
      <c r="E1552" s="7">
        <f t="shared" si="96"/>
        <v>2308329</v>
      </c>
      <c r="F1552" s="7" t="str">
        <f t="shared" si="98"/>
        <v>Bearish</v>
      </c>
      <c r="G1552" s="7" t="str">
        <f t="shared" si="99"/>
        <v>Neutral</v>
      </c>
      <c r="H1552" s="7" t="str">
        <f t="shared" si="97"/>
        <v>BEARISH DIVERGENCE</v>
      </c>
    </row>
    <row r="1553" spans="1:8" ht="13.5" x14ac:dyDescent="0.35">
      <c r="A1553" s="3">
        <v>44272</v>
      </c>
      <c r="B1553" s="2">
        <v>28.9</v>
      </c>
      <c r="C1553" s="2">
        <v>20.855399999999999</v>
      </c>
      <c r="D1553" s="2">
        <v>3427</v>
      </c>
      <c r="E1553" s="7">
        <f t="shared" si="96"/>
        <v>2304902</v>
      </c>
      <c r="F1553" s="7" t="str">
        <f t="shared" si="98"/>
        <v>Bearish</v>
      </c>
      <c r="G1553" s="7" t="str">
        <f t="shared" si="99"/>
        <v>Neutral</v>
      </c>
      <c r="H1553" s="7" t="str">
        <f t="shared" si="97"/>
        <v>BEARISH DIVERGENCE</v>
      </c>
    </row>
    <row r="1554" spans="1:8" ht="13.5" x14ac:dyDescent="0.35">
      <c r="A1554" s="3">
        <v>44273</v>
      </c>
      <c r="B1554" s="2">
        <v>28.8</v>
      </c>
      <c r="C1554" s="2">
        <v>20.783200000000001</v>
      </c>
      <c r="D1554" s="2">
        <v>7113</v>
      </c>
      <c r="E1554" s="7">
        <f t="shared" si="96"/>
        <v>2297789</v>
      </c>
      <c r="F1554" s="7" t="str">
        <f t="shared" si="98"/>
        <v>Bearish</v>
      </c>
      <c r="G1554" s="7" t="str">
        <f t="shared" si="99"/>
        <v>Neutral</v>
      </c>
      <c r="H1554" s="7" t="str">
        <f t="shared" si="97"/>
        <v>BEARISH DIVERGENCE</v>
      </c>
    </row>
    <row r="1555" spans="1:8" ht="13.5" x14ac:dyDescent="0.35">
      <c r="A1555" s="3">
        <v>44274</v>
      </c>
      <c r="B1555" s="2">
        <v>28.8</v>
      </c>
      <c r="C1555" s="2">
        <v>20.783200000000001</v>
      </c>
      <c r="D1555" s="2">
        <v>4313</v>
      </c>
      <c r="E1555" s="7">
        <f t="shared" si="96"/>
        <v>2297789</v>
      </c>
      <c r="F1555" s="7" t="str">
        <f t="shared" si="98"/>
        <v>Bearish</v>
      </c>
      <c r="G1555" s="7" t="str">
        <f t="shared" si="99"/>
        <v>Neutral</v>
      </c>
      <c r="H1555" s="7" t="str">
        <f t="shared" si="97"/>
        <v>CONFIRMED BEARISH</v>
      </c>
    </row>
    <row r="1556" spans="1:8" ht="13.5" x14ac:dyDescent="0.35">
      <c r="A1556" s="3">
        <v>44277</v>
      </c>
      <c r="B1556" s="2">
        <v>28.98</v>
      </c>
      <c r="C1556" s="2">
        <v>20.9131</v>
      </c>
      <c r="D1556" s="2">
        <v>5408</v>
      </c>
      <c r="E1556" s="7">
        <f t="shared" si="96"/>
        <v>2303197</v>
      </c>
      <c r="F1556" s="7" t="str">
        <f t="shared" si="98"/>
        <v>Bearish</v>
      </c>
      <c r="G1556" s="7" t="str">
        <f t="shared" si="99"/>
        <v>Neutral</v>
      </c>
      <c r="H1556" s="7" t="str">
        <f t="shared" si="97"/>
        <v>CONFIRMED BEARISH</v>
      </c>
    </row>
    <row r="1557" spans="1:8" ht="13.5" x14ac:dyDescent="0.35">
      <c r="A1557" s="3">
        <v>44278</v>
      </c>
      <c r="B1557" s="2">
        <v>28.7</v>
      </c>
      <c r="C1557" s="2">
        <v>20.711099999999998</v>
      </c>
      <c r="D1557" s="2">
        <v>13843</v>
      </c>
      <c r="E1557" s="7">
        <f t="shared" si="96"/>
        <v>2289354</v>
      </c>
      <c r="F1557" s="7" t="str">
        <f t="shared" si="98"/>
        <v>Bearish</v>
      </c>
      <c r="G1557" s="7" t="str">
        <f t="shared" si="99"/>
        <v>Neutral</v>
      </c>
      <c r="H1557" s="7" t="str">
        <f t="shared" si="97"/>
        <v>CONFIRMED BEARISH</v>
      </c>
    </row>
    <row r="1558" spans="1:8" ht="13.5" x14ac:dyDescent="0.35">
      <c r="A1558" s="3">
        <v>44279</v>
      </c>
      <c r="B1558" s="2">
        <v>28.79</v>
      </c>
      <c r="C1558" s="2">
        <v>20.776</v>
      </c>
      <c r="D1558" s="2">
        <v>8246</v>
      </c>
      <c r="E1558" s="7">
        <f t="shared" si="96"/>
        <v>2297600</v>
      </c>
      <c r="F1558" s="7" t="str">
        <f t="shared" si="98"/>
        <v>Bearish</v>
      </c>
      <c r="G1558" s="7" t="str">
        <f t="shared" si="99"/>
        <v>Neutral</v>
      </c>
      <c r="H1558" s="7" t="str">
        <f t="shared" si="97"/>
        <v>CONFIRMED BEARISH</v>
      </c>
    </row>
    <row r="1559" spans="1:8" ht="13.5" x14ac:dyDescent="0.35">
      <c r="A1559" s="3">
        <v>44280</v>
      </c>
      <c r="B1559" s="2">
        <v>28.7</v>
      </c>
      <c r="C1559" s="2">
        <v>20.711099999999998</v>
      </c>
      <c r="D1559" s="2">
        <v>8656</v>
      </c>
      <c r="E1559" s="7">
        <f t="shared" si="96"/>
        <v>2288944</v>
      </c>
      <c r="F1559" s="7" t="str">
        <f t="shared" si="98"/>
        <v>Bearish</v>
      </c>
      <c r="G1559" s="7" t="str">
        <f t="shared" si="99"/>
        <v>Neutral</v>
      </c>
      <c r="H1559" s="7" t="str">
        <f t="shared" si="97"/>
        <v>CONFIRMED BEARISH</v>
      </c>
    </row>
    <row r="1560" spans="1:8" ht="13.5" x14ac:dyDescent="0.35">
      <c r="A1560" s="3">
        <v>44281</v>
      </c>
      <c r="B1560" s="2">
        <v>28.9</v>
      </c>
      <c r="C1560" s="2">
        <v>20.855399999999999</v>
      </c>
      <c r="D1560" s="2">
        <v>9454</v>
      </c>
      <c r="E1560" s="7">
        <f t="shared" si="96"/>
        <v>2298398</v>
      </c>
      <c r="F1560" s="7" t="str">
        <f t="shared" si="98"/>
        <v>Bullish</v>
      </c>
      <c r="G1560" s="7" t="str">
        <f t="shared" si="99"/>
        <v>Neutral</v>
      </c>
      <c r="H1560" s="7" t="str">
        <f t="shared" si="97"/>
        <v>NEUTRAL</v>
      </c>
    </row>
    <row r="1561" spans="1:8" ht="13.5" x14ac:dyDescent="0.35">
      <c r="A1561" s="3">
        <v>44284</v>
      </c>
      <c r="B1561" s="2">
        <v>28.75</v>
      </c>
      <c r="C1561" s="2">
        <v>20.747199999999999</v>
      </c>
      <c r="D1561" s="2">
        <v>1648</v>
      </c>
      <c r="E1561" s="7">
        <f t="shared" si="96"/>
        <v>2296750</v>
      </c>
      <c r="F1561" s="7" t="str">
        <f t="shared" si="98"/>
        <v>Bearish</v>
      </c>
      <c r="G1561" s="7" t="str">
        <f t="shared" si="99"/>
        <v>Neutral</v>
      </c>
      <c r="H1561" s="7" t="str">
        <f t="shared" si="97"/>
        <v>CONFIRMED BEARISH</v>
      </c>
    </row>
    <row r="1562" spans="1:8" ht="13.5" x14ac:dyDescent="0.35">
      <c r="A1562" s="3">
        <v>44285</v>
      </c>
      <c r="B1562" s="2">
        <v>28.9</v>
      </c>
      <c r="C1562" s="2">
        <v>20.855399999999999</v>
      </c>
      <c r="D1562" s="2">
        <v>4971</v>
      </c>
      <c r="E1562" s="7">
        <f t="shared" si="96"/>
        <v>2301721</v>
      </c>
      <c r="F1562" s="7" t="str">
        <f t="shared" si="98"/>
        <v>Bullish</v>
      </c>
      <c r="G1562" s="7" t="str">
        <f t="shared" si="99"/>
        <v>Neutral</v>
      </c>
      <c r="H1562" s="7" t="str">
        <f t="shared" si="97"/>
        <v>NEUTRAL</v>
      </c>
    </row>
    <row r="1563" spans="1:8" ht="13.5" x14ac:dyDescent="0.35">
      <c r="A1563" s="3">
        <v>44286</v>
      </c>
      <c r="B1563" s="2">
        <v>28.79</v>
      </c>
      <c r="C1563" s="2">
        <v>20.776</v>
      </c>
      <c r="D1563" s="2">
        <v>5503</v>
      </c>
      <c r="E1563" s="7">
        <f t="shared" si="96"/>
        <v>2296218</v>
      </c>
      <c r="F1563" s="7" t="str">
        <f t="shared" si="98"/>
        <v>Bearish</v>
      </c>
      <c r="G1563" s="7" t="str">
        <f t="shared" si="99"/>
        <v>Neutral</v>
      </c>
      <c r="H1563" s="7" t="str">
        <f t="shared" si="97"/>
        <v>NEUTRAL</v>
      </c>
    </row>
    <row r="1564" spans="1:8" ht="13.5" x14ac:dyDescent="0.35">
      <c r="A1564" s="3">
        <v>44287</v>
      </c>
      <c r="B1564" s="2">
        <v>29</v>
      </c>
      <c r="C1564" s="2">
        <v>20.927600000000002</v>
      </c>
      <c r="D1564" s="2">
        <v>6299</v>
      </c>
      <c r="E1564" s="7">
        <f t="shared" si="96"/>
        <v>2302517</v>
      </c>
      <c r="F1564" s="7" t="str">
        <f t="shared" si="98"/>
        <v>Bullish</v>
      </c>
      <c r="G1564" s="7" t="str">
        <f t="shared" si="99"/>
        <v>Neutral</v>
      </c>
      <c r="H1564" s="7" t="str">
        <f t="shared" si="97"/>
        <v>NEUTRAL</v>
      </c>
    </row>
    <row r="1565" spans="1:8" ht="13.5" x14ac:dyDescent="0.35">
      <c r="A1565" s="3">
        <v>44288</v>
      </c>
      <c r="B1565" s="2">
        <v>29.1</v>
      </c>
      <c r="C1565" s="2">
        <v>20.999700000000001</v>
      </c>
      <c r="D1565" s="2">
        <v>27291</v>
      </c>
      <c r="E1565" s="7">
        <f t="shared" si="96"/>
        <v>2329808</v>
      </c>
      <c r="F1565" s="7" t="str">
        <f t="shared" si="98"/>
        <v>Bullish</v>
      </c>
      <c r="G1565" s="7" t="str">
        <f t="shared" si="99"/>
        <v>Neutral</v>
      </c>
      <c r="H1565" s="7" t="str">
        <f t="shared" si="97"/>
        <v>NEUTRAL</v>
      </c>
    </row>
    <row r="1566" spans="1:8" ht="13.5" x14ac:dyDescent="0.35">
      <c r="A1566" s="3">
        <v>44291</v>
      </c>
      <c r="B1566" s="2">
        <v>29</v>
      </c>
      <c r="C1566" s="2">
        <v>20.927600000000002</v>
      </c>
      <c r="D1566" s="2">
        <v>5554</v>
      </c>
      <c r="E1566" s="7">
        <f t="shared" si="96"/>
        <v>2324254</v>
      </c>
      <c r="F1566" s="7" t="str">
        <f t="shared" si="98"/>
        <v>Bullish</v>
      </c>
      <c r="G1566" s="7" t="str">
        <f t="shared" si="99"/>
        <v>Neutral</v>
      </c>
      <c r="H1566" s="7" t="str">
        <f t="shared" si="97"/>
        <v>NEUTRAL</v>
      </c>
    </row>
    <row r="1567" spans="1:8" ht="13.5" x14ac:dyDescent="0.35">
      <c r="A1567" s="3">
        <v>44292</v>
      </c>
      <c r="B1567" s="2">
        <v>28.8</v>
      </c>
      <c r="C1567" s="2">
        <v>20.783200000000001</v>
      </c>
      <c r="D1567" s="2">
        <v>12381</v>
      </c>
      <c r="E1567" s="7">
        <f t="shared" si="96"/>
        <v>2311873</v>
      </c>
      <c r="F1567" s="7" t="str">
        <f t="shared" si="98"/>
        <v>Bullish</v>
      </c>
      <c r="G1567" s="7" t="str">
        <f t="shared" si="99"/>
        <v>Neutral</v>
      </c>
      <c r="H1567" s="7" t="str">
        <f t="shared" si="97"/>
        <v>BULLISH DIVERGENCE</v>
      </c>
    </row>
    <row r="1568" spans="1:8" ht="13.5" x14ac:dyDescent="0.35">
      <c r="A1568" s="3">
        <v>44293</v>
      </c>
      <c r="B1568" s="2">
        <v>29</v>
      </c>
      <c r="C1568" s="2">
        <v>20.927600000000002</v>
      </c>
      <c r="D1568" s="2">
        <v>6480</v>
      </c>
      <c r="E1568" s="7">
        <f t="shared" si="96"/>
        <v>2318353</v>
      </c>
      <c r="F1568" s="7" t="str">
        <f t="shared" si="98"/>
        <v>Bullish</v>
      </c>
      <c r="G1568" s="7" t="str">
        <f t="shared" si="99"/>
        <v>Neutral</v>
      </c>
      <c r="H1568" s="7" t="str">
        <f t="shared" si="97"/>
        <v>NEUTRAL</v>
      </c>
    </row>
    <row r="1569" spans="1:8" ht="13.5" x14ac:dyDescent="0.35">
      <c r="A1569" s="3">
        <v>44294</v>
      </c>
      <c r="B1569" s="2">
        <v>28.76</v>
      </c>
      <c r="C1569" s="2">
        <v>20.7544</v>
      </c>
      <c r="D1569" s="2">
        <v>6811</v>
      </c>
      <c r="E1569" s="7">
        <f t="shared" si="96"/>
        <v>2311542</v>
      </c>
      <c r="F1569" s="7" t="str">
        <f t="shared" si="98"/>
        <v>Bullish</v>
      </c>
      <c r="G1569" s="7" t="str">
        <f t="shared" si="99"/>
        <v>Neutral</v>
      </c>
      <c r="H1569" s="7" t="str">
        <f t="shared" si="97"/>
        <v>BULLISH DIVERGENCE</v>
      </c>
    </row>
    <row r="1570" spans="1:8" ht="13.5" x14ac:dyDescent="0.35">
      <c r="A1570" s="3">
        <v>44298</v>
      </c>
      <c r="B1570" s="2">
        <v>28.9</v>
      </c>
      <c r="C1570" s="2">
        <v>20.855399999999999</v>
      </c>
      <c r="D1570" s="2">
        <v>3872</v>
      </c>
      <c r="E1570" s="7">
        <f t="shared" si="96"/>
        <v>2315414</v>
      </c>
      <c r="F1570" s="7" t="str">
        <f t="shared" si="98"/>
        <v>Bearish</v>
      </c>
      <c r="G1570" s="7" t="str">
        <f t="shared" si="99"/>
        <v>Neutral</v>
      </c>
      <c r="H1570" s="7" t="str">
        <f t="shared" si="97"/>
        <v>CONFIRMED BEARISH</v>
      </c>
    </row>
    <row r="1571" spans="1:8" ht="13.5" x14ac:dyDescent="0.35">
      <c r="A1571" s="3">
        <v>44299</v>
      </c>
      <c r="B1571" s="2">
        <v>29.4</v>
      </c>
      <c r="C1571" s="2">
        <v>21.216200000000001</v>
      </c>
      <c r="D1571" s="2">
        <v>23492</v>
      </c>
      <c r="E1571" s="7">
        <f t="shared" si="96"/>
        <v>2338906</v>
      </c>
      <c r="F1571" s="7" t="str">
        <f t="shared" si="98"/>
        <v>Bullish</v>
      </c>
      <c r="G1571" s="7" t="str">
        <f t="shared" si="99"/>
        <v>Neutral</v>
      </c>
      <c r="H1571" s="7" t="str">
        <f t="shared" si="97"/>
        <v>NEUTRAL</v>
      </c>
    </row>
    <row r="1572" spans="1:8" ht="13.5" x14ac:dyDescent="0.35">
      <c r="A1572" s="3">
        <v>44300</v>
      </c>
      <c r="B1572" s="2">
        <v>29.55</v>
      </c>
      <c r="C1572" s="2">
        <v>21.3245</v>
      </c>
      <c r="D1572" s="2">
        <v>9658</v>
      </c>
      <c r="E1572" s="7">
        <f t="shared" si="96"/>
        <v>2348564</v>
      </c>
      <c r="F1572" s="7" t="str">
        <f t="shared" si="98"/>
        <v>Bullish</v>
      </c>
      <c r="G1572" s="7" t="str">
        <f t="shared" si="99"/>
        <v>Neutral</v>
      </c>
      <c r="H1572" s="7" t="str">
        <f t="shared" si="97"/>
        <v>NEUTRAL</v>
      </c>
    </row>
    <row r="1573" spans="1:8" ht="13.5" x14ac:dyDescent="0.35">
      <c r="A1573" s="3">
        <v>44301</v>
      </c>
      <c r="B1573" s="2">
        <v>29.4</v>
      </c>
      <c r="C1573" s="2">
        <v>21.216200000000001</v>
      </c>
      <c r="D1573" s="2">
        <v>15334</v>
      </c>
      <c r="E1573" s="7">
        <f t="shared" si="96"/>
        <v>2333230</v>
      </c>
      <c r="F1573" s="7" t="str">
        <f t="shared" si="98"/>
        <v>Bullish</v>
      </c>
      <c r="G1573" s="7" t="str">
        <f t="shared" si="99"/>
        <v>Neutral</v>
      </c>
      <c r="H1573" s="7" t="str">
        <f t="shared" si="97"/>
        <v>NEUTRAL</v>
      </c>
    </row>
    <row r="1574" spans="1:8" ht="13.5" x14ac:dyDescent="0.35">
      <c r="A1574" s="3">
        <v>44302</v>
      </c>
      <c r="B1574" s="2">
        <v>29</v>
      </c>
      <c r="C1574" s="2">
        <v>20.927600000000002</v>
      </c>
      <c r="D1574" s="2">
        <v>4879</v>
      </c>
      <c r="E1574" s="7">
        <f t="shared" si="96"/>
        <v>2328351</v>
      </c>
      <c r="F1574" s="7" t="str">
        <f t="shared" si="98"/>
        <v>Bullish</v>
      </c>
      <c r="G1574" s="7" t="str">
        <f t="shared" si="99"/>
        <v>Neutral</v>
      </c>
      <c r="H1574" s="7" t="str">
        <f t="shared" si="97"/>
        <v>NEUTRAL</v>
      </c>
    </row>
    <row r="1575" spans="1:8" ht="13.5" x14ac:dyDescent="0.35">
      <c r="A1575" s="3">
        <v>44305</v>
      </c>
      <c r="B1575" s="2">
        <v>29.4</v>
      </c>
      <c r="C1575" s="2">
        <v>21.216200000000001</v>
      </c>
      <c r="D1575" s="2">
        <v>8706</v>
      </c>
      <c r="E1575" s="7">
        <f t="shared" si="96"/>
        <v>2337057</v>
      </c>
      <c r="F1575" s="7" t="str">
        <f t="shared" si="98"/>
        <v>Bullish</v>
      </c>
      <c r="G1575" s="7" t="str">
        <f t="shared" si="99"/>
        <v>Neutral</v>
      </c>
      <c r="H1575" s="7" t="str">
        <f t="shared" si="97"/>
        <v>NEUTRAL</v>
      </c>
    </row>
    <row r="1576" spans="1:8" ht="13.5" x14ac:dyDescent="0.35">
      <c r="A1576" s="3">
        <v>44306</v>
      </c>
      <c r="B1576" s="2">
        <v>29.9</v>
      </c>
      <c r="C1576" s="2">
        <v>21.577100000000002</v>
      </c>
      <c r="D1576" s="2">
        <v>11882</v>
      </c>
      <c r="E1576" s="7">
        <f t="shared" si="96"/>
        <v>2348939</v>
      </c>
      <c r="F1576" s="7" t="str">
        <f t="shared" si="98"/>
        <v>Bullish</v>
      </c>
      <c r="G1576" s="7" t="str">
        <f t="shared" si="99"/>
        <v>Neutral</v>
      </c>
      <c r="H1576" s="7" t="str">
        <f t="shared" si="97"/>
        <v>NEUTRAL</v>
      </c>
    </row>
    <row r="1577" spans="1:8" ht="13.5" x14ac:dyDescent="0.35">
      <c r="A1577" s="3">
        <v>44307</v>
      </c>
      <c r="B1577" s="2">
        <v>29.9</v>
      </c>
      <c r="C1577" s="2">
        <v>21.577100000000002</v>
      </c>
      <c r="D1577" s="2">
        <v>21028</v>
      </c>
      <c r="E1577" s="7">
        <f t="shared" si="96"/>
        <v>2348939</v>
      </c>
      <c r="F1577" s="7" t="str">
        <f t="shared" si="98"/>
        <v>Bullish</v>
      </c>
      <c r="G1577" s="7" t="str">
        <f t="shared" si="99"/>
        <v>Neutral</v>
      </c>
      <c r="H1577" s="7" t="str">
        <f t="shared" si="97"/>
        <v>NEUTRAL</v>
      </c>
    </row>
    <row r="1578" spans="1:8" ht="13.5" x14ac:dyDescent="0.35">
      <c r="A1578" s="3">
        <v>44308</v>
      </c>
      <c r="B1578" s="2">
        <v>29.95</v>
      </c>
      <c r="C1578" s="2">
        <v>21.613099999999999</v>
      </c>
      <c r="D1578" s="2">
        <v>2896</v>
      </c>
      <c r="E1578" s="7">
        <f t="shared" si="96"/>
        <v>2351835</v>
      </c>
      <c r="F1578" s="7" t="str">
        <f t="shared" si="98"/>
        <v>Bullish</v>
      </c>
      <c r="G1578" s="7" t="str">
        <f t="shared" si="99"/>
        <v>Neutral</v>
      </c>
      <c r="H1578" s="7" t="str">
        <f t="shared" si="97"/>
        <v>NEUTRAL</v>
      </c>
    </row>
    <row r="1579" spans="1:8" ht="13.5" x14ac:dyDescent="0.35">
      <c r="A1579" s="3">
        <v>44309</v>
      </c>
      <c r="B1579" s="2">
        <v>30.18</v>
      </c>
      <c r="C1579" s="2">
        <v>21.7791</v>
      </c>
      <c r="D1579" s="2">
        <v>11861</v>
      </c>
      <c r="E1579" s="7">
        <f t="shared" si="96"/>
        <v>2363696</v>
      </c>
      <c r="F1579" s="7" t="str">
        <f t="shared" si="98"/>
        <v>Bullish</v>
      </c>
      <c r="G1579" s="7" t="str">
        <f t="shared" si="99"/>
        <v>Neutral</v>
      </c>
      <c r="H1579" s="7" t="str">
        <f t="shared" si="97"/>
        <v>NEUTRAL</v>
      </c>
    </row>
    <row r="1580" spans="1:8" ht="13.5" x14ac:dyDescent="0.35">
      <c r="A1580" s="3">
        <v>44312</v>
      </c>
      <c r="B1580" s="2">
        <v>30.18</v>
      </c>
      <c r="C1580" s="2">
        <v>21.7791</v>
      </c>
      <c r="D1580" s="2">
        <v>4070</v>
      </c>
      <c r="E1580" s="7">
        <f t="shared" si="96"/>
        <v>2363696</v>
      </c>
      <c r="F1580" s="7" t="str">
        <f t="shared" si="98"/>
        <v>Bullish</v>
      </c>
      <c r="G1580" s="7" t="str">
        <f t="shared" si="99"/>
        <v>Neutral</v>
      </c>
      <c r="H1580" s="7" t="str">
        <f t="shared" si="97"/>
        <v>NEUTRAL</v>
      </c>
    </row>
    <row r="1581" spans="1:8" ht="13.5" x14ac:dyDescent="0.35">
      <c r="A1581" s="3">
        <v>44313</v>
      </c>
      <c r="B1581" s="2">
        <v>29.91</v>
      </c>
      <c r="C1581" s="2">
        <v>21.584299999999999</v>
      </c>
      <c r="D1581" s="2">
        <v>7996</v>
      </c>
      <c r="E1581" s="7">
        <f t="shared" si="96"/>
        <v>2355700</v>
      </c>
      <c r="F1581" s="7" t="str">
        <f t="shared" si="98"/>
        <v>Bullish</v>
      </c>
      <c r="G1581" s="7" t="str">
        <f t="shared" si="99"/>
        <v>Neutral</v>
      </c>
      <c r="H1581" s="7" t="str">
        <f t="shared" si="97"/>
        <v>NEUTRAL</v>
      </c>
    </row>
    <row r="1582" spans="1:8" ht="13.5" x14ac:dyDescent="0.35">
      <c r="A1582" s="3">
        <v>44314</v>
      </c>
      <c r="B1582" s="2">
        <v>29.97</v>
      </c>
      <c r="C1582" s="2">
        <v>21.627600000000001</v>
      </c>
      <c r="D1582" s="2">
        <v>710</v>
      </c>
      <c r="E1582" s="7">
        <f t="shared" si="96"/>
        <v>2356410</v>
      </c>
      <c r="F1582" s="7" t="str">
        <f t="shared" si="98"/>
        <v>Bullish</v>
      </c>
      <c r="G1582" s="7" t="str">
        <f t="shared" si="99"/>
        <v>Neutral</v>
      </c>
      <c r="H1582" s="7" t="str">
        <f t="shared" si="97"/>
        <v>NEUTRAL</v>
      </c>
    </row>
    <row r="1583" spans="1:8" ht="13.5" x14ac:dyDescent="0.35">
      <c r="A1583" s="3">
        <v>44315</v>
      </c>
      <c r="B1583" s="2">
        <v>29.9</v>
      </c>
      <c r="C1583" s="2">
        <v>21.577100000000002</v>
      </c>
      <c r="D1583" s="2">
        <v>6337</v>
      </c>
      <c r="E1583" s="7">
        <f t="shared" si="96"/>
        <v>2350073</v>
      </c>
      <c r="F1583" s="7" t="str">
        <f t="shared" si="98"/>
        <v>Bearish</v>
      </c>
      <c r="G1583" s="7" t="str">
        <f t="shared" si="99"/>
        <v>Neutral</v>
      </c>
      <c r="H1583" s="7" t="str">
        <f t="shared" si="97"/>
        <v>CONFIRMED BEARISH</v>
      </c>
    </row>
    <row r="1584" spans="1:8" ht="13.5" x14ac:dyDescent="0.35">
      <c r="A1584" s="3">
        <v>44316</v>
      </c>
      <c r="B1584" s="2">
        <v>29.6</v>
      </c>
      <c r="C1584" s="2">
        <v>21.360600000000002</v>
      </c>
      <c r="D1584" s="2">
        <v>8935</v>
      </c>
      <c r="E1584" s="7">
        <f t="shared" si="96"/>
        <v>2341138</v>
      </c>
      <c r="F1584" s="7" t="str">
        <f t="shared" si="98"/>
        <v>Bearish</v>
      </c>
      <c r="G1584" s="7" t="str">
        <f t="shared" si="99"/>
        <v>Neutral</v>
      </c>
      <c r="H1584" s="7" t="str">
        <f t="shared" si="97"/>
        <v>CONFIRMED BEARISH</v>
      </c>
    </row>
    <row r="1585" spans="1:8" ht="13.5" x14ac:dyDescent="0.35">
      <c r="A1585" s="3">
        <v>44319</v>
      </c>
      <c r="B1585" s="2">
        <v>29.6</v>
      </c>
      <c r="C1585" s="2">
        <v>21.360600000000002</v>
      </c>
      <c r="D1585" s="2">
        <v>2738</v>
      </c>
      <c r="E1585" s="7">
        <f t="shared" si="96"/>
        <v>2341138</v>
      </c>
      <c r="F1585" s="7" t="str">
        <f t="shared" si="98"/>
        <v>Bearish</v>
      </c>
      <c r="G1585" s="7" t="str">
        <f t="shared" si="99"/>
        <v>Neutral</v>
      </c>
      <c r="H1585" s="7" t="str">
        <f t="shared" si="97"/>
        <v>CONFIRMED BEARISH</v>
      </c>
    </row>
    <row r="1586" spans="1:8" ht="13.5" x14ac:dyDescent="0.35">
      <c r="A1586" s="3">
        <v>44320</v>
      </c>
      <c r="B1586" s="2">
        <v>29.5</v>
      </c>
      <c r="C1586" s="2">
        <v>21.288399999999999</v>
      </c>
      <c r="D1586" s="2">
        <v>7431</v>
      </c>
      <c r="E1586" s="7">
        <f t="shared" si="96"/>
        <v>2333707</v>
      </c>
      <c r="F1586" s="7" t="str">
        <f t="shared" si="98"/>
        <v>Bearish</v>
      </c>
      <c r="G1586" s="7" t="str">
        <f t="shared" si="99"/>
        <v>Neutral</v>
      </c>
      <c r="H1586" s="7" t="str">
        <f t="shared" si="97"/>
        <v>CONFIRMED BEARISH</v>
      </c>
    </row>
    <row r="1587" spans="1:8" ht="13.5" x14ac:dyDescent="0.35">
      <c r="A1587" s="3">
        <v>44321</v>
      </c>
      <c r="B1587" s="2">
        <v>29.5</v>
      </c>
      <c r="C1587" s="2">
        <v>21.288399999999999</v>
      </c>
      <c r="D1587" s="2">
        <v>7113</v>
      </c>
      <c r="E1587" s="7">
        <f t="shared" si="96"/>
        <v>2333707</v>
      </c>
      <c r="F1587" s="7" t="str">
        <f t="shared" si="98"/>
        <v>Bearish</v>
      </c>
      <c r="G1587" s="7" t="str">
        <f t="shared" si="99"/>
        <v>Neutral</v>
      </c>
      <c r="H1587" s="7" t="str">
        <f t="shared" si="97"/>
        <v>CONFIRMED BEARISH</v>
      </c>
    </row>
    <row r="1588" spans="1:8" ht="13.5" x14ac:dyDescent="0.35">
      <c r="A1588" s="3">
        <v>44322</v>
      </c>
      <c r="B1588" s="2">
        <v>29.5</v>
      </c>
      <c r="C1588" s="2">
        <v>21.288399999999999</v>
      </c>
      <c r="D1588" s="2">
        <v>4334</v>
      </c>
      <c r="E1588" s="7">
        <f t="shared" si="96"/>
        <v>2333707</v>
      </c>
      <c r="F1588" s="7" t="str">
        <f t="shared" si="98"/>
        <v>Bearish</v>
      </c>
      <c r="G1588" s="7" t="str">
        <f t="shared" si="99"/>
        <v>Neutral</v>
      </c>
      <c r="H1588" s="7" t="str">
        <f t="shared" si="97"/>
        <v>CONFIRMED BEARISH</v>
      </c>
    </row>
    <row r="1589" spans="1:8" ht="13.5" x14ac:dyDescent="0.35">
      <c r="A1589" s="3">
        <v>44323</v>
      </c>
      <c r="B1589" s="2">
        <v>29.36</v>
      </c>
      <c r="C1589" s="2">
        <v>21.1874</v>
      </c>
      <c r="D1589" s="2">
        <v>3280</v>
      </c>
      <c r="E1589" s="7">
        <f t="shared" si="96"/>
        <v>2330427</v>
      </c>
      <c r="F1589" s="7" t="str">
        <f t="shared" si="98"/>
        <v>Bearish</v>
      </c>
      <c r="G1589" s="7" t="str">
        <f t="shared" si="99"/>
        <v>Neutral</v>
      </c>
      <c r="H1589" s="7" t="str">
        <f t="shared" si="97"/>
        <v>CONFIRMED BEARISH</v>
      </c>
    </row>
    <row r="1590" spans="1:8" ht="13.5" x14ac:dyDescent="0.35">
      <c r="A1590" s="3">
        <v>44326</v>
      </c>
      <c r="B1590" s="2">
        <v>29.4</v>
      </c>
      <c r="C1590" s="2">
        <v>21.216200000000001</v>
      </c>
      <c r="D1590" s="2">
        <v>1653</v>
      </c>
      <c r="E1590" s="7">
        <f t="shared" si="96"/>
        <v>2332080</v>
      </c>
      <c r="F1590" s="7" t="str">
        <f t="shared" si="98"/>
        <v>Bearish</v>
      </c>
      <c r="G1590" s="7" t="str">
        <f t="shared" si="99"/>
        <v>Neutral</v>
      </c>
      <c r="H1590" s="7" t="str">
        <f t="shared" si="97"/>
        <v>CONFIRMED BEARISH</v>
      </c>
    </row>
    <row r="1591" spans="1:8" ht="13.5" x14ac:dyDescent="0.35">
      <c r="A1591" s="3">
        <v>44327</v>
      </c>
      <c r="B1591" s="2">
        <v>29.87</v>
      </c>
      <c r="C1591" s="2">
        <v>21.555399999999999</v>
      </c>
      <c r="D1591" s="2">
        <v>11383</v>
      </c>
      <c r="E1591" s="7">
        <f t="shared" si="96"/>
        <v>2343463</v>
      </c>
      <c r="F1591" s="7" t="str">
        <f t="shared" si="98"/>
        <v>Bullish</v>
      </c>
      <c r="G1591" s="7" t="str">
        <f t="shared" si="99"/>
        <v>Neutral</v>
      </c>
      <c r="H1591" s="7" t="str">
        <f t="shared" si="97"/>
        <v>NEUTRAL</v>
      </c>
    </row>
    <row r="1592" spans="1:8" ht="13.5" x14ac:dyDescent="0.35">
      <c r="A1592" s="3">
        <v>44333</v>
      </c>
      <c r="B1592" s="2">
        <v>28.75</v>
      </c>
      <c r="C1592" s="2">
        <v>21.876000000000001</v>
      </c>
      <c r="D1592" s="2">
        <v>9570</v>
      </c>
      <c r="E1592" s="7">
        <f t="shared" si="96"/>
        <v>2333893</v>
      </c>
      <c r="F1592" s="7" t="str">
        <f t="shared" si="98"/>
        <v>Bullish</v>
      </c>
      <c r="G1592" s="7" t="str">
        <f t="shared" si="99"/>
        <v>Neutral</v>
      </c>
      <c r="H1592" s="7" t="str">
        <f t="shared" si="97"/>
        <v>BULLISH DIVERGENCE</v>
      </c>
    </row>
    <row r="1593" spans="1:8" ht="13.5" x14ac:dyDescent="0.35">
      <c r="A1593" s="3">
        <v>44334</v>
      </c>
      <c r="B1593" s="2">
        <v>28.5</v>
      </c>
      <c r="C1593" s="2">
        <v>21.685700000000001</v>
      </c>
      <c r="D1593" s="2">
        <v>10233</v>
      </c>
      <c r="E1593" s="7">
        <f t="shared" si="96"/>
        <v>2323660</v>
      </c>
      <c r="F1593" s="7" t="str">
        <f t="shared" si="98"/>
        <v>Bearish</v>
      </c>
      <c r="G1593" s="7" t="str">
        <f t="shared" si="99"/>
        <v>Neutral</v>
      </c>
      <c r="H1593" s="7" t="str">
        <f t="shared" si="97"/>
        <v>CONFIRMED BEARISH</v>
      </c>
    </row>
    <row r="1594" spans="1:8" ht="13.5" x14ac:dyDescent="0.35">
      <c r="A1594" s="3">
        <v>44335</v>
      </c>
      <c r="B1594" s="2">
        <v>28.3</v>
      </c>
      <c r="C1594" s="2">
        <v>21.5336</v>
      </c>
      <c r="D1594" s="2">
        <v>6432</v>
      </c>
      <c r="E1594" s="7">
        <f t="shared" si="96"/>
        <v>2317228</v>
      </c>
      <c r="F1594" s="7" t="str">
        <f t="shared" si="98"/>
        <v>Bearish</v>
      </c>
      <c r="G1594" s="7" t="str">
        <f t="shared" si="99"/>
        <v>Neutral</v>
      </c>
      <c r="H1594" s="7" t="str">
        <f t="shared" si="97"/>
        <v>CONFIRMED BEARISH</v>
      </c>
    </row>
    <row r="1595" spans="1:8" ht="13.5" x14ac:dyDescent="0.35">
      <c r="A1595" s="3">
        <v>44336</v>
      </c>
      <c r="B1595" s="2">
        <v>28.3</v>
      </c>
      <c r="C1595" s="2">
        <v>21.5336</v>
      </c>
      <c r="D1595" s="2">
        <v>12858</v>
      </c>
      <c r="E1595" s="7">
        <f t="shared" si="96"/>
        <v>2317228</v>
      </c>
      <c r="F1595" s="7" t="str">
        <f t="shared" si="98"/>
        <v>Bearish</v>
      </c>
      <c r="G1595" s="7" t="str">
        <f t="shared" si="99"/>
        <v>Neutral</v>
      </c>
      <c r="H1595" s="7" t="str">
        <f t="shared" si="97"/>
        <v>CONFIRMED BEARISH</v>
      </c>
    </row>
    <row r="1596" spans="1:8" ht="13.5" x14ac:dyDescent="0.35">
      <c r="A1596" s="3">
        <v>44337</v>
      </c>
      <c r="B1596" s="2">
        <v>28.15</v>
      </c>
      <c r="C1596" s="2">
        <v>21.4194</v>
      </c>
      <c r="D1596" s="2">
        <v>11741</v>
      </c>
      <c r="E1596" s="7">
        <f t="shared" si="96"/>
        <v>2305487</v>
      </c>
      <c r="F1596" s="7" t="str">
        <f t="shared" si="98"/>
        <v>Bearish</v>
      </c>
      <c r="G1596" s="7" t="str">
        <f t="shared" si="99"/>
        <v>Neutral</v>
      </c>
      <c r="H1596" s="7" t="str">
        <f t="shared" si="97"/>
        <v>CONFIRMED BEARISH</v>
      </c>
    </row>
    <row r="1597" spans="1:8" ht="13.5" x14ac:dyDescent="0.35">
      <c r="A1597" s="3">
        <v>44340</v>
      </c>
      <c r="B1597" s="2">
        <v>28.15</v>
      </c>
      <c r="C1597" s="2">
        <v>21.4194</v>
      </c>
      <c r="D1597" s="2">
        <v>4381</v>
      </c>
      <c r="E1597" s="7">
        <f t="shared" si="96"/>
        <v>2305487</v>
      </c>
      <c r="F1597" s="7" t="str">
        <f t="shared" si="98"/>
        <v>Bearish</v>
      </c>
      <c r="G1597" s="7" t="str">
        <f t="shared" si="99"/>
        <v>Neutral</v>
      </c>
      <c r="H1597" s="7" t="str">
        <f t="shared" si="97"/>
        <v>CONFIRMED BEARISH</v>
      </c>
    </row>
    <row r="1598" spans="1:8" ht="13.5" x14ac:dyDescent="0.35">
      <c r="A1598" s="3">
        <v>44341</v>
      </c>
      <c r="B1598" s="2">
        <v>28.09</v>
      </c>
      <c r="C1598" s="2">
        <v>21.373799999999999</v>
      </c>
      <c r="D1598" s="2">
        <v>4351</v>
      </c>
      <c r="E1598" s="7">
        <f t="shared" si="96"/>
        <v>2301136</v>
      </c>
      <c r="F1598" s="7" t="str">
        <f t="shared" si="98"/>
        <v>Bearish</v>
      </c>
      <c r="G1598" s="7" t="str">
        <f t="shared" si="99"/>
        <v>Neutral</v>
      </c>
      <c r="H1598" s="7" t="str">
        <f t="shared" si="97"/>
        <v>CONFIRMED BEARISH</v>
      </c>
    </row>
    <row r="1599" spans="1:8" ht="13.5" x14ac:dyDescent="0.35">
      <c r="A1599" s="3">
        <v>44342</v>
      </c>
      <c r="B1599" s="2">
        <v>28.1</v>
      </c>
      <c r="C1599" s="2">
        <v>21.381399999999999</v>
      </c>
      <c r="D1599" s="2">
        <v>1651</v>
      </c>
      <c r="E1599" s="7">
        <f t="shared" si="96"/>
        <v>2302787</v>
      </c>
      <c r="F1599" s="7" t="str">
        <f t="shared" si="98"/>
        <v>Bearish</v>
      </c>
      <c r="G1599" s="7" t="str">
        <f t="shared" si="99"/>
        <v>Neutral</v>
      </c>
      <c r="H1599" s="7" t="str">
        <f t="shared" si="97"/>
        <v>CONFIRMED BEARISH</v>
      </c>
    </row>
    <row r="1600" spans="1:8" ht="13.5" x14ac:dyDescent="0.35">
      <c r="A1600" s="3">
        <v>44343</v>
      </c>
      <c r="B1600" s="2">
        <v>28</v>
      </c>
      <c r="C1600" s="2">
        <v>21.305299999999999</v>
      </c>
      <c r="D1600" s="2">
        <v>8310</v>
      </c>
      <c r="E1600" s="7">
        <f t="shared" si="96"/>
        <v>2294477</v>
      </c>
      <c r="F1600" s="7" t="str">
        <f t="shared" si="98"/>
        <v>Bearish</v>
      </c>
      <c r="G1600" s="7" t="str">
        <f t="shared" si="99"/>
        <v>Neutral</v>
      </c>
      <c r="H1600" s="7" t="str">
        <f t="shared" si="97"/>
        <v>CONFIRMED BEARISH</v>
      </c>
    </row>
    <row r="1601" spans="1:8" ht="13.5" x14ac:dyDescent="0.35">
      <c r="A1601" s="3">
        <v>44344</v>
      </c>
      <c r="B1601" s="2">
        <v>27.99</v>
      </c>
      <c r="C1601" s="2">
        <v>21.297699999999999</v>
      </c>
      <c r="D1601" s="2">
        <v>3699</v>
      </c>
      <c r="E1601" s="7">
        <f t="shared" si="96"/>
        <v>2290778</v>
      </c>
      <c r="F1601" s="7" t="str">
        <f t="shared" si="98"/>
        <v>Bearish</v>
      </c>
      <c r="G1601" s="7" t="str">
        <f t="shared" si="99"/>
        <v>Neutral</v>
      </c>
      <c r="H1601" s="7" t="str">
        <f t="shared" si="97"/>
        <v>CONFIRMED BEARISH</v>
      </c>
    </row>
    <row r="1602" spans="1:8" ht="13.5" x14ac:dyDescent="0.35">
      <c r="A1602" s="3">
        <v>44347</v>
      </c>
      <c r="B1602" s="2">
        <v>28</v>
      </c>
      <c r="C1602" s="2">
        <v>21.305299999999999</v>
      </c>
      <c r="D1602" s="2">
        <v>7065</v>
      </c>
      <c r="E1602" s="7">
        <f t="shared" si="96"/>
        <v>2297843</v>
      </c>
      <c r="F1602" s="7" t="str">
        <f t="shared" si="98"/>
        <v>Bearish</v>
      </c>
      <c r="G1602" s="7" t="str">
        <f t="shared" si="99"/>
        <v>Neutral</v>
      </c>
      <c r="H1602" s="7" t="str">
        <f t="shared" si="97"/>
        <v>CONFIRMED BEARISH</v>
      </c>
    </row>
    <row r="1603" spans="1:8" ht="13.5" x14ac:dyDescent="0.35">
      <c r="A1603" s="3">
        <v>44348</v>
      </c>
      <c r="B1603" s="2">
        <v>28.07</v>
      </c>
      <c r="C1603" s="2">
        <v>21.358599999999999</v>
      </c>
      <c r="D1603" s="2">
        <v>3107</v>
      </c>
      <c r="E1603" s="7">
        <f t="shared" si="96"/>
        <v>2300950</v>
      </c>
      <c r="F1603" s="7" t="str">
        <f t="shared" si="98"/>
        <v>Bearish</v>
      </c>
      <c r="G1603" s="7" t="str">
        <f t="shared" si="99"/>
        <v>Neutral</v>
      </c>
      <c r="H1603" s="7" t="str">
        <f t="shared" si="97"/>
        <v>CONFIRMED BEARISH</v>
      </c>
    </row>
    <row r="1604" spans="1:8" ht="13.5" x14ac:dyDescent="0.35">
      <c r="A1604" s="3">
        <v>44349</v>
      </c>
      <c r="B1604" s="2">
        <v>28.9</v>
      </c>
      <c r="C1604" s="2">
        <v>21.990100000000002</v>
      </c>
      <c r="D1604" s="2">
        <v>12183</v>
      </c>
      <c r="E1604" s="7">
        <f t="shared" ref="E1604:E1667" si="100">IF(B1604&gt;B1603,E1603+D1604,IF(B1604&lt;B1603,E1603-D1604,E1603))</f>
        <v>2313133</v>
      </c>
      <c r="F1604" s="7" t="str">
        <f t="shared" si="98"/>
        <v>Bullish</v>
      </c>
      <c r="G1604" s="7" t="str">
        <f t="shared" si="99"/>
        <v>Neutral</v>
      </c>
      <c r="H1604" s="7" t="str">
        <f t="shared" si="97"/>
        <v>NEUTRAL</v>
      </c>
    </row>
    <row r="1605" spans="1:8" ht="13.5" x14ac:dyDescent="0.35">
      <c r="A1605" s="3">
        <v>44350</v>
      </c>
      <c r="B1605" s="2">
        <v>28.88</v>
      </c>
      <c r="C1605" s="2">
        <v>21.974900000000002</v>
      </c>
      <c r="D1605" s="2">
        <v>3638</v>
      </c>
      <c r="E1605" s="7">
        <f t="shared" si="100"/>
        <v>2309495</v>
      </c>
      <c r="F1605" s="7" t="str">
        <f t="shared" si="98"/>
        <v>Bullish</v>
      </c>
      <c r="G1605" s="7" t="str">
        <f t="shared" si="99"/>
        <v>Neutral</v>
      </c>
      <c r="H1605" s="7" t="str">
        <f t="shared" si="97"/>
        <v>NEUTRAL</v>
      </c>
    </row>
    <row r="1606" spans="1:8" ht="13.5" x14ac:dyDescent="0.35">
      <c r="A1606" s="3">
        <v>44351</v>
      </c>
      <c r="B1606" s="2">
        <v>28.87</v>
      </c>
      <c r="C1606" s="2">
        <v>21.967300000000002</v>
      </c>
      <c r="D1606" s="2">
        <v>9699</v>
      </c>
      <c r="E1606" s="7">
        <f t="shared" si="100"/>
        <v>2299796</v>
      </c>
      <c r="F1606" s="7" t="str">
        <f t="shared" si="98"/>
        <v>Bullish</v>
      </c>
      <c r="G1606" s="7" t="str">
        <f t="shared" si="99"/>
        <v>Neutral</v>
      </c>
      <c r="H1606" s="7" t="str">
        <f t="shared" si="97"/>
        <v>NEUTRAL</v>
      </c>
    </row>
    <row r="1607" spans="1:8" ht="13.5" x14ac:dyDescent="0.35">
      <c r="A1607" s="3">
        <v>44354</v>
      </c>
      <c r="B1607" s="2">
        <v>29</v>
      </c>
      <c r="C1607" s="2">
        <v>22.066199999999998</v>
      </c>
      <c r="D1607" s="2">
        <v>2652</v>
      </c>
      <c r="E1607" s="7">
        <f t="shared" si="100"/>
        <v>2302448</v>
      </c>
      <c r="F1607" s="7" t="str">
        <f t="shared" si="98"/>
        <v>Bullish</v>
      </c>
      <c r="G1607" s="7" t="str">
        <f t="shared" si="99"/>
        <v>Neutral</v>
      </c>
      <c r="H1607" s="7" t="str">
        <f t="shared" ref="H1607:H1670" si="101">IF(AND(B1607&gt;E1602,E1607&gt;E1602),"CONFIRMED BULLISH", IF(AND(B1607&lt;B1602,E1607&lt;E1602),"CONFIRMED BEARISH", IF(AND(B1607&gt;B1602,E1607&lt;E1602),"BEARISH DIVERGENCE",IF(AND(B1607&lt;B1602,E1607&gt;E1602),"BULLISH DIVERGENCE","NEUTRAL"))))</f>
        <v>NEUTRAL</v>
      </c>
    </row>
    <row r="1608" spans="1:8" ht="13.5" x14ac:dyDescent="0.35">
      <c r="A1608" s="3">
        <v>44355</v>
      </c>
      <c r="B1608" s="2">
        <v>28.9</v>
      </c>
      <c r="C1608" s="2">
        <v>21.990100000000002</v>
      </c>
      <c r="D1608" s="2">
        <v>5420</v>
      </c>
      <c r="E1608" s="7">
        <f t="shared" si="100"/>
        <v>2297028</v>
      </c>
      <c r="F1608" s="7" t="str">
        <f t="shared" ref="F1608:F1671" si="102">IF(E1608&gt;E1603,"Bullish",IF(E1608&lt;E1603,"Bearish","Neutral"))</f>
        <v>Bearish</v>
      </c>
      <c r="G1608" s="7" t="str">
        <f t="shared" ref="G1608:G1671" si="103">IF((E1608-E1603)/E1603&gt;0.02,"Strong",IF((E1608-E1603)/E1603&lt;-0.02,"Weak","Neutral"))</f>
        <v>Neutral</v>
      </c>
      <c r="H1608" s="7" t="str">
        <f t="shared" si="101"/>
        <v>BEARISH DIVERGENCE</v>
      </c>
    </row>
    <row r="1609" spans="1:8" ht="13.5" x14ac:dyDescent="0.35">
      <c r="A1609" s="3">
        <v>44356</v>
      </c>
      <c r="B1609" s="2">
        <v>28.9</v>
      </c>
      <c r="C1609" s="2">
        <v>21.990100000000002</v>
      </c>
      <c r="D1609" s="2">
        <v>1533</v>
      </c>
      <c r="E1609" s="7">
        <f t="shared" si="100"/>
        <v>2297028</v>
      </c>
      <c r="F1609" s="7" t="str">
        <f t="shared" si="102"/>
        <v>Bearish</v>
      </c>
      <c r="G1609" s="7" t="str">
        <f t="shared" si="103"/>
        <v>Neutral</v>
      </c>
      <c r="H1609" s="7" t="str">
        <f t="shared" si="101"/>
        <v>NEUTRAL</v>
      </c>
    </row>
    <row r="1610" spans="1:8" ht="13.5" x14ac:dyDescent="0.35">
      <c r="A1610" s="3">
        <v>44357</v>
      </c>
      <c r="B1610" s="2">
        <v>29.4</v>
      </c>
      <c r="C1610" s="2">
        <v>22.3706</v>
      </c>
      <c r="D1610" s="2">
        <v>4160</v>
      </c>
      <c r="E1610" s="7">
        <f t="shared" si="100"/>
        <v>2301188</v>
      </c>
      <c r="F1610" s="7" t="str">
        <f t="shared" si="102"/>
        <v>Bearish</v>
      </c>
      <c r="G1610" s="7" t="str">
        <f t="shared" si="103"/>
        <v>Neutral</v>
      </c>
      <c r="H1610" s="7" t="str">
        <f t="shared" si="101"/>
        <v>BEARISH DIVERGENCE</v>
      </c>
    </row>
    <row r="1611" spans="1:8" ht="13.5" x14ac:dyDescent="0.35">
      <c r="A1611" s="3">
        <v>44358</v>
      </c>
      <c r="B1611" s="2">
        <v>29.38</v>
      </c>
      <c r="C1611" s="2">
        <v>22.3553</v>
      </c>
      <c r="D1611" s="2">
        <v>8833</v>
      </c>
      <c r="E1611" s="7">
        <f t="shared" si="100"/>
        <v>2292355</v>
      </c>
      <c r="F1611" s="7" t="str">
        <f t="shared" si="102"/>
        <v>Bearish</v>
      </c>
      <c r="G1611" s="7" t="str">
        <f t="shared" si="103"/>
        <v>Neutral</v>
      </c>
      <c r="H1611" s="7" t="str">
        <f t="shared" si="101"/>
        <v>BEARISH DIVERGENCE</v>
      </c>
    </row>
    <row r="1612" spans="1:8" ht="13.5" x14ac:dyDescent="0.35">
      <c r="A1612" s="3">
        <v>44361</v>
      </c>
      <c r="B1612" s="2">
        <v>29.7</v>
      </c>
      <c r="C1612" s="2">
        <v>22.598800000000001</v>
      </c>
      <c r="D1612" s="2">
        <v>14086</v>
      </c>
      <c r="E1612" s="7">
        <f t="shared" si="100"/>
        <v>2306441</v>
      </c>
      <c r="F1612" s="7" t="str">
        <f t="shared" si="102"/>
        <v>Bullish</v>
      </c>
      <c r="G1612" s="7" t="str">
        <f t="shared" si="103"/>
        <v>Neutral</v>
      </c>
      <c r="H1612" s="7" t="str">
        <f t="shared" si="101"/>
        <v>NEUTRAL</v>
      </c>
    </row>
    <row r="1613" spans="1:8" ht="13.5" x14ac:dyDescent="0.35">
      <c r="A1613" s="3">
        <v>44362</v>
      </c>
      <c r="B1613" s="2">
        <v>29.58</v>
      </c>
      <c r="C1613" s="2">
        <v>22.5075</v>
      </c>
      <c r="D1613" s="2">
        <v>3005</v>
      </c>
      <c r="E1613" s="7">
        <f t="shared" si="100"/>
        <v>2303436</v>
      </c>
      <c r="F1613" s="7" t="str">
        <f t="shared" si="102"/>
        <v>Bullish</v>
      </c>
      <c r="G1613" s="7" t="str">
        <f t="shared" si="103"/>
        <v>Neutral</v>
      </c>
      <c r="H1613" s="7" t="str">
        <f t="shared" si="101"/>
        <v>NEUTRAL</v>
      </c>
    </row>
    <row r="1614" spans="1:8" ht="13.5" x14ac:dyDescent="0.35">
      <c r="A1614" s="3">
        <v>44363</v>
      </c>
      <c r="B1614" s="2">
        <v>29.65</v>
      </c>
      <c r="C1614" s="2">
        <v>22.5608</v>
      </c>
      <c r="D1614" s="2">
        <v>1687</v>
      </c>
      <c r="E1614" s="7">
        <f t="shared" si="100"/>
        <v>2305123</v>
      </c>
      <c r="F1614" s="7" t="str">
        <f t="shared" si="102"/>
        <v>Bullish</v>
      </c>
      <c r="G1614" s="7" t="str">
        <f t="shared" si="103"/>
        <v>Neutral</v>
      </c>
      <c r="H1614" s="7" t="str">
        <f t="shared" si="101"/>
        <v>NEUTRAL</v>
      </c>
    </row>
    <row r="1615" spans="1:8" ht="13.5" x14ac:dyDescent="0.35">
      <c r="A1615" s="3">
        <v>44364</v>
      </c>
      <c r="B1615" s="2">
        <v>29.7</v>
      </c>
      <c r="C1615" s="2">
        <v>22.598800000000001</v>
      </c>
      <c r="D1615" s="2">
        <v>2023</v>
      </c>
      <c r="E1615" s="7">
        <f t="shared" si="100"/>
        <v>2307146</v>
      </c>
      <c r="F1615" s="7" t="str">
        <f t="shared" si="102"/>
        <v>Bullish</v>
      </c>
      <c r="G1615" s="7" t="str">
        <f t="shared" si="103"/>
        <v>Neutral</v>
      </c>
      <c r="H1615" s="7" t="str">
        <f t="shared" si="101"/>
        <v>NEUTRAL</v>
      </c>
    </row>
    <row r="1616" spans="1:8" ht="13.5" x14ac:dyDescent="0.35">
      <c r="A1616" s="3">
        <v>44365</v>
      </c>
      <c r="B1616" s="2">
        <v>29.68</v>
      </c>
      <c r="C1616" s="2">
        <v>22.583600000000001</v>
      </c>
      <c r="D1616" s="2">
        <v>1789</v>
      </c>
      <c r="E1616" s="7">
        <f t="shared" si="100"/>
        <v>2305357</v>
      </c>
      <c r="F1616" s="7" t="str">
        <f t="shared" si="102"/>
        <v>Bullish</v>
      </c>
      <c r="G1616" s="7" t="str">
        <f t="shared" si="103"/>
        <v>Neutral</v>
      </c>
      <c r="H1616" s="7" t="str">
        <f t="shared" si="101"/>
        <v>NEUTRAL</v>
      </c>
    </row>
    <row r="1617" spans="1:8" ht="13.5" x14ac:dyDescent="0.35">
      <c r="A1617" s="3">
        <v>44368</v>
      </c>
      <c r="B1617" s="2">
        <v>29.52</v>
      </c>
      <c r="C1617" s="2">
        <v>22.4619</v>
      </c>
      <c r="D1617" s="2">
        <v>3747</v>
      </c>
      <c r="E1617" s="7">
        <f t="shared" si="100"/>
        <v>2301610</v>
      </c>
      <c r="F1617" s="7" t="str">
        <f t="shared" si="102"/>
        <v>Bearish</v>
      </c>
      <c r="G1617" s="7" t="str">
        <f t="shared" si="103"/>
        <v>Neutral</v>
      </c>
      <c r="H1617" s="7" t="str">
        <f t="shared" si="101"/>
        <v>CONFIRMED BEARISH</v>
      </c>
    </row>
    <row r="1618" spans="1:8" ht="13.5" x14ac:dyDescent="0.35">
      <c r="A1618" s="3">
        <v>44369</v>
      </c>
      <c r="B1618" s="2">
        <v>29.66</v>
      </c>
      <c r="C1618" s="2">
        <v>22.5684</v>
      </c>
      <c r="D1618" s="2">
        <v>3621</v>
      </c>
      <c r="E1618" s="7">
        <f t="shared" si="100"/>
        <v>2305231</v>
      </c>
      <c r="F1618" s="7" t="str">
        <f t="shared" si="102"/>
        <v>Bullish</v>
      </c>
      <c r="G1618" s="7" t="str">
        <f t="shared" si="103"/>
        <v>Neutral</v>
      </c>
      <c r="H1618" s="7" t="str">
        <f t="shared" si="101"/>
        <v>NEUTRAL</v>
      </c>
    </row>
    <row r="1619" spans="1:8" ht="13.5" x14ac:dyDescent="0.35">
      <c r="A1619" s="3">
        <v>44370</v>
      </c>
      <c r="B1619" s="2">
        <v>29.5</v>
      </c>
      <c r="C1619" s="2">
        <v>22.4466</v>
      </c>
      <c r="D1619" s="2">
        <v>3724</v>
      </c>
      <c r="E1619" s="7">
        <f t="shared" si="100"/>
        <v>2301507</v>
      </c>
      <c r="F1619" s="7" t="str">
        <f t="shared" si="102"/>
        <v>Bearish</v>
      </c>
      <c r="G1619" s="7" t="str">
        <f t="shared" si="103"/>
        <v>Neutral</v>
      </c>
      <c r="H1619" s="7" t="str">
        <f t="shared" si="101"/>
        <v>CONFIRMED BEARISH</v>
      </c>
    </row>
    <row r="1620" spans="1:8" ht="13.5" x14ac:dyDescent="0.35">
      <c r="A1620" s="3">
        <v>44371</v>
      </c>
      <c r="B1620" s="2">
        <v>29.66</v>
      </c>
      <c r="C1620" s="2">
        <v>22.5684</v>
      </c>
      <c r="D1620" s="2">
        <v>1226</v>
      </c>
      <c r="E1620" s="7">
        <f t="shared" si="100"/>
        <v>2302733</v>
      </c>
      <c r="F1620" s="7" t="str">
        <f t="shared" si="102"/>
        <v>Bearish</v>
      </c>
      <c r="G1620" s="7" t="str">
        <f t="shared" si="103"/>
        <v>Neutral</v>
      </c>
      <c r="H1620" s="7" t="str">
        <f t="shared" si="101"/>
        <v>CONFIRMED BEARISH</v>
      </c>
    </row>
    <row r="1621" spans="1:8" ht="13.5" x14ac:dyDescent="0.35">
      <c r="A1621" s="3">
        <v>44372</v>
      </c>
      <c r="B1621" s="2">
        <v>29.4</v>
      </c>
      <c r="C1621" s="2">
        <v>22.3706</v>
      </c>
      <c r="D1621" s="2">
        <v>3672</v>
      </c>
      <c r="E1621" s="7">
        <f t="shared" si="100"/>
        <v>2299061</v>
      </c>
      <c r="F1621" s="7" t="str">
        <f t="shared" si="102"/>
        <v>Bearish</v>
      </c>
      <c r="G1621" s="7" t="str">
        <f t="shared" si="103"/>
        <v>Neutral</v>
      </c>
      <c r="H1621" s="7" t="str">
        <f t="shared" si="101"/>
        <v>CONFIRMED BEARISH</v>
      </c>
    </row>
    <row r="1622" spans="1:8" ht="13.5" x14ac:dyDescent="0.35">
      <c r="A1622" s="3">
        <v>44375</v>
      </c>
      <c r="B1622" s="2">
        <v>29.4</v>
      </c>
      <c r="C1622" s="2">
        <v>22.3706</v>
      </c>
      <c r="D1622" s="2">
        <v>935</v>
      </c>
      <c r="E1622" s="7">
        <f t="shared" si="100"/>
        <v>2299061</v>
      </c>
      <c r="F1622" s="7" t="str">
        <f t="shared" si="102"/>
        <v>Bearish</v>
      </c>
      <c r="G1622" s="7" t="str">
        <f t="shared" si="103"/>
        <v>Neutral</v>
      </c>
      <c r="H1622" s="7" t="str">
        <f t="shared" si="101"/>
        <v>CONFIRMED BEARISH</v>
      </c>
    </row>
    <row r="1623" spans="1:8" ht="13.5" x14ac:dyDescent="0.35">
      <c r="A1623" s="3">
        <v>44376</v>
      </c>
      <c r="B1623" s="2">
        <v>29.35</v>
      </c>
      <c r="C1623" s="2">
        <v>22.3325</v>
      </c>
      <c r="D1623" s="2">
        <v>4066</v>
      </c>
      <c r="E1623" s="7">
        <f t="shared" si="100"/>
        <v>2294995</v>
      </c>
      <c r="F1623" s="7" t="str">
        <f t="shared" si="102"/>
        <v>Bearish</v>
      </c>
      <c r="G1623" s="7" t="str">
        <f t="shared" si="103"/>
        <v>Neutral</v>
      </c>
      <c r="H1623" s="7" t="str">
        <f t="shared" si="101"/>
        <v>CONFIRMED BEARISH</v>
      </c>
    </row>
    <row r="1624" spans="1:8" ht="13.5" x14ac:dyDescent="0.35">
      <c r="A1624" s="3">
        <v>44377</v>
      </c>
      <c r="B1624" s="2">
        <v>28.7</v>
      </c>
      <c r="C1624" s="2">
        <v>21.837900000000001</v>
      </c>
      <c r="D1624" s="2">
        <v>8069</v>
      </c>
      <c r="E1624" s="7">
        <f t="shared" si="100"/>
        <v>2286926</v>
      </c>
      <c r="F1624" s="7" t="str">
        <f t="shared" si="102"/>
        <v>Bearish</v>
      </c>
      <c r="G1624" s="7" t="str">
        <f t="shared" si="103"/>
        <v>Neutral</v>
      </c>
      <c r="H1624" s="7" t="str">
        <f t="shared" si="101"/>
        <v>CONFIRMED BEARISH</v>
      </c>
    </row>
    <row r="1625" spans="1:8" ht="13.5" x14ac:dyDescent="0.35">
      <c r="A1625" s="3">
        <v>44378</v>
      </c>
      <c r="B1625" s="2">
        <v>29.41</v>
      </c>
      <c r="C1625" s="2">
        <v>22.3782</v>
      </c>
      <c r="D1625" s="2">
        <v>21</v>
      </c>
      <c r="E1625" s="7">
        <f t="shared" si="100"/>
        <v>2286947</v>
      </c>
      <c r="F1625" s="7" t="str">
        <f t="shared" si="102"/>
        <v>Bearish</v>
      </c>
      <c r="G1625" s="7" t="str">
        <f t="shared" si="103"/>
        <v>Neutral</v>
      </c>
      <c r="H1625" s="7" t="str">
        <f t="shared" si="101"/>
        <v>CONFIRMED BEARISH</v>
      </c>
    </row>
    <row r="1626" spans="1:8" ht="13.5" x14ac:dyDescent="0.35">
      <c r="A1626" s="3">
        <v>44379</v>
      </c>
      <c r="B1626" s="2">
        <v>29.3</v>
      </c>
      <c r="C1626" s="2">
        <v>22.294499999999999</v>
      </c>
      <c r="D1626" s="2">
        <v>1027</v>
      </c>
      <c r="E1626" s="7">
        <f t="shared" si="100"/>
        <v>2285920</v>
      </c>
      <c r="F1626" s="7" t="str">
        <f t="shared" si="102"/>
        <v>Bearish</v>
      </c>
      <c r="G1626" s="7" t="str">
        <f t="shared" si="103"/>
        <v>Neutral</v>
      </c>
      <c r="H1626" s="7" t="str">
        <f t="shared" si="101"/>
        <v>CONFIRMED BEARISH</v>
      </c>
    </row>
    <row r="1627" spans="1:8" ht="13.5" x14ac:dyDescent="0.35">
      <c r="A1627" s="3">
        <v>44382</v>
      </c>
      <c r="B1627" s="2">
        <v>29</v>
      </c>
      <c r="C1627" s="2">
        <v>22.066199999999998</v>
      </c>
      <c r="D1627" s="2">
        <v>1269</v>
      </c>
      <c r="E1627" s="7">
        <f t="shared" si="100"/>
        <v>2284651</v>
      </c>
      <c r="F1627" s="7" t="str">
        <f t="shared" si="102"/>
        <v>Bearish</v>
      </c>
      <c r="G1627" s="7" t="str">
        <f t="shared" si="103"/>
        <v>Neutral</v>
      </c>
      <c r="H1627" s="7" t="str">
        <f t="shared" si="101"/>
        <v>CONFIRMED BEARISH</v>
      </c>
    </row>
    <row r="1628" spans="1:8" ht="13.5" x14ac:dyDescent="0.35">
      <c r="A1628" s="3">
        <v>44383</v>
      </c>
      <c r="B1628" s="2">
        <v>29.87</v>
      </c>
      <c r="C1628" s="2">
        <v>22.728200000000001</v>
      </c>
      <c r="D1628" s="2">
        <v>3326</v>
      </c>
      <c r="E1628" s="7">
        <f t="shared" si="100"/>
        <v>2287977</v>
      </c>
      <c r="F1628" s="7" t="str">
        <f t="shared" si="102"/>
        <v>Bearish</v>
      </c>
      <c r="G1628" s="7" t="str">
        <f t="shared" si="103"/>
        <v>Neutral</v>
      </c>
      <c r="H1628" s="7" t="str">
        <f t="shared" si="101"/>
        <v>BEARISH DIVERGENCE</v>
      </c>
    </row>
    <row r="1629" spans="1:8" ht="13.5" x14ac:dyDescent="0.35">
      <c r="A1629" s="3">
        <v>44384</v>
      </c>
      <c r="B1629" s="2">
        <v>29.8</v>
      </c>
      <c r="C1629" s="2">
        <v>22.674900000000001</v>
      </c>
      <c r="D1629" s="2">
        <v>8670</v>
      </c>
      <c r="E1629" s="7">
        <f t="shared" si="100"/>
        <v>2279307</v>
      </c>
      <c r="F1629" s="7" t="str">
        <f t="shared" si="102"/>
        <v>Bearish</v>
      </c>
      <c r="G1629" s="7" t="str">
        <f t="shared" si="103"/>
        <v>Neutral</v>
      </c>
      <c r="H1629" s="7" t="str">
        <f t="shared" si="101"/>
        <v>BEARISH DIVERGENCE</v>
      </c>
    </row>
    <row r="1630" spans="1:8" ht="13.5" x14ac:dyDescent="0.35">
      <c r="A1630" s="3">
        <v>44385</v>
      </c>
      <c r="B1630" s="2">
        <v>29.75</v>
      </c>
      <c r="C1630" s="2">
        <v>22.636900000000001</v>
      </c>
      <c r="D1630" s="2">
        <v>4401</v>
      </c>
      <c r="E1630" s="7">
        <f t="shared" si="100"/>
        <v>2274906</v>
      </c>
      <c r="F1630" s="7" t="str">
        <f t="shared" si="102"/>
        <v>Bearish</v>
      </c>
      <c r="G1630" s="7" t="str">
        <f t="shared" si="103"/>
        <v>Neutral</v>
      </c>
      <c r="H1630" s="7" t="str">
        <f t="shared" si="101"/>
        <v>BEARISH DIVERGENCE</v>
      </c>
    </row>
    <row r="1631" spans="1:8" ht="13.5" x14ac:dyDescent="0.35">
      <c r="A1631" s="3">
        <v>44386</v>
      </c>
      <c r="B1631" s="2">
        <v>29.7</v>
      </c>
      <c r="C1631" s="2">
        <v>22.598800000000001</v>
      </c>
      <c r="D1631" s="2">
        <v>2253</v>
      </c>
      <c r="E1631" s="7">
        <f t="shared" si="100"/>
        <v>2272653</v>
      </c>
      <c r="F1631" s="7" t="str">
        <f t="shared" si="102"/>
        <v>Bearish</v>
      </c>
      <c r="G1631" s="7" t="str">
        <f t="shared" si="103"/>
        <v>Neutral</v>
      </c>
      <c r="H1631" s="7" t="str">
        <f t="shared" si="101"/>
        <v>BEARISH DIVERGENCE</v>
      </c>
    </row>
    <row r="1632" spans="1:8" ht="13.5" x14ac:dyDescent="0.35">
      <c r="A1632" s="3">
        <v>44389</v>
      </c>
      <c r="B1632" s="2">
        <v>29.7</v>
      </c>
      <c r="C1632" s="2">
        <v>22.598800000000001</v>
      </c>
      <c r="D1632" s="2">
        <v>1058</v>
      </c>
      <c r="E1632" s="7">
        <f t="shared" si="100"/>
        <v>2272653</v>
      </c>
      <c r="F1632" s="7" t="str">
        <f t="shared" si="102"/>
        <v>Bearish</v>
      </c>
      <c r="G1632" s="7" t="str">
        <f t="shared" si="103"/>
        <v>Neutral</v>
      </c>
      <c r="H1632" s="7" t="str">
        <f t="shared" si="101"/>
        <v>BEARISH DIVERGENCE</v>
      </c>
    </row>
    <row r="1633" spans="1:8" ht="13.5" x14ac:dyDescent="0.35">
      <c r="A1633" s="3">
        <v>44390</v>
      </c>
      <c r="B1633" s="2">
        <v>29.69</v>
      </c>
      <c r="C1633" s="2">
        <v>22.591200000000001</v>
      </c>
      <c r="D1633" s="2">
        <v>1218</v>
      </c>
      <c r="E1633" s="7">
        <f t="shared" si="100"/>
        <v>2271435</v>
      </c>
      <c r="F1633" s="7" t="str">
        <f t="shared" si="102"/>
        <v>Bearish</v>
      </c>
      <c r="G1633" s="7" t="str">
        <f t="shared" si="103"/>
        <v>Neutral</v>
      </c>
      <c r="H1633" s="7" t="str">
        <f t="shared" si="101"/>
        <v>CONFIRMED BEARISH</v>
      </c>
    </row>
    <row r="1634" spans="1:8" ht="13.5" x14ac:dyDescent="0.35">
      <c r="A1634" s="3">
        <v>44391</v>
      </c>
      <c r="B1634" s="2">
        <v>29.68</v>
      </c>
      <c r="C1634" s="2">
        <v>22.583600000000001</v>
      </c>
      <c r="D1634" s="2">
        <v>391</v>
      </c>
      <c r="E1634" s="7">
        <f t="shared" si="100"/>
        <v>2271044</v>
      </c>
      <c r="F1634" s="7" t="str">
        <f t="shared" si="102"/>
        <v>Bearish</v>
      </c>
      <c r="G1634" s="7" t="str">
        <f t="shared" si="103"/>
        <v>Neutral</v>
      </c>
      <c r="H1634" s="7" t="str">
        <f t="shared" si="101"/>
        <v>CONFIRMED BEARISH</v>
      </c>
    </row>
    <row r="1635" spans="1:8" ht="13.5" x14ac:dyDescent="0.35">
      <c r="A1635" s="3">
        <v>44392</v>
      </c>
      <c r="B1635" s="2">
        <v>29.68</v>
      </c>
      <c r="C1635" s="2">
        <v>22.583600000000001</v>
      </c>
      <c r="D1635" s="2">
        <v>5047</v>
      </c>
      <c r="E1635" s="7">
        <f t="shared" si="100"/>
        <v>2271044</v>
      </c>
      <c r="F1635" s="7" t="str">
        <f t="shared" si="102"/>
        <v>Bearish</v>
      </c>
      <c r="G1635" s="7" t="str">
        <f t="shared" si="103"/>
        <v>Neutral</v>
      </c>
      <c r="H1635" s="7" t="str">
        <f t="shared" si="101"/>
        <v>CONFIRMED BEARISH</v>
      </c>
    </row>
    <row r="1636" spans="1:8" ht="13.5" x14ac:dyDescent="0.35">
      <c r="A1636" s="3">
        <v>44393</v>
      </c>
      <c r="B1636" s="2">
        <v>30</v>
      </c>
      <c r="C1636" s="2">
        <v>22.827100000000002</v>
      </c>
      <c r="D1636" s="2">
        <v>21943</v>
      </c>
      <c r="E1636" s="7">
        <f t="shared" si="100"/>
        <v>2292987</v>
      </c>
      <c r="F1636" s="7" t="str">
        <f t="shared" si="102"/>
        <v>Bullish</v>
      </c>
      <c r="G1636" s="7" t="str">
        <f t="shared" si="103"/>
        <v>Neutral</v>
      </c>
      <c r="H1636" s="7" t="str">
        <f t="shared" si="101"/>
        <v>NEUTRAL</v>
      </c>
    </row>
    <row r="1637" spans="1:8" ht="13.5" x14ac:dyDescent="0.35">
      <c r="A1637" s="3">
        <v>44396</v>
      </c>
      <c r="B1637" s="2">
        <v>29.99</v>
      </c>
      <c r="C1637" s="2">
        <v>22.819500000000001</v>
      </c>
      <c r="D1637" s="2">
        <v>1835</v>
      </c>
      <c r="E1637" s="7">
        <f t="shared" si="100"/>
        <v>2291152</v>
      </c>
      <c r="F1637" s="7" t="str">
        <f t="shared" si="102"/>
        <v>Bullish</v>
      </c>
      <c r="G1637" s="7" t="str">
        <f t="shared" si="103"/>
        <v>Neutral</v>
      </c>
      <c r="H1637" s="7" t="str">
        <f t="shared" si="101"/>
        <v>NEUTRAL</v>
      </c>
    </row>
    <row r="1638" spans="1:8" ht="13.5" x14ac:dyDescent="0.35">
      <c r="A1638" s="3">
        <v>44399</v>
      </c>
      <c r="B1638" s="2">
        <v>30</v>
      </c>
      <c r="C1638" s="2">
        <v>22.827100000000002</v>
      </c>
      <c r="D1638" s="2">
        <v>7344</v>
      </c>
      <c r="E1638" s="7">
        <f t="shared" si="100"/>
        <v>2298496</v>
      </c>
      <c r="F1638" s="7" t="str">
        <f t="shared" si="102"/>
        <v>Bullish</v>
      </c>
      <c r="G1638" s="7" t="str">
        <f t="shared" si="103"/>
        <v>Neutral</v>
      </c>
      <c r="H1638" s="7" t="str">
        <f t="shared" si="101"/>
        <v>NEUTRAL</v>
      </c>
    </row>
    <row r="1639" spans="1:8" ht="13.5" x14ac:dyDescent="0.35">
      <c r="A1639" s="3">
        <v>44400</v>
      </c>
      <c r="B1639" s="2">
        <v>30.05</v>
      </c>
      <c r="C1639" s="2">
        <v>22.865100000000002</v>
      </c>
      <c r="D1639" s="2">
        <v>7069</v>
      </c>
      <c r="E1639" s="7">
        <f t="shared" si="100"/>
        <v>2305565</v>
      </c>
      <c r="F1639" s="7" t="str">
        <f t="shared" si="102"/>
        <v>Bullish</v>
      </c>
      <c r="G1639" s="7" t="str">
        <f t="shared" si="103"/>
        <v>Neutral</v>
      </c>
      <c r="H1639" s="7" t="str">
        <f t="shared" si="101"/>
        <v>NEUTRAL</v>
      </c>
    </row>
    <row r="1640" spans="1:8" ht="13.5" x14ac:dyDescent="0.35">
      <c r="A1640" s="3">
        <v>44403</v>
      </c>
      <c r="B1640" s="2">
        <v>29.2</v>
      </c>
      <c r="C1640" s="2">
        <v>22.218399999999999</v>
      </c>
      <c r="D1640" s="2">
        <v>3303</v>
      </c>
      <c r="E1640" s="7">
        <f t="shared" si="100"/>
        <v>2302262</v>
      </c>
      <c r="F1640" s="7" t="str">
        <f t="shared" si="102"/>
        <v>Bullish</v>
      </c>
      <c r="G1640" s="7" t="str">
        <f t="shared" si="103"/>
        <v>Neutral</v>
      </c>
      <c r="H1640" s="7" t="str">
        <f t="shared" si="101"/>
        <v>BULLISH DIVERGENCE</v>
      </c>
    </row>
    <row r="1641" spans="1:8" ht="13.5" x14ac:dyDescent="0.35">
      <c r="A1641" s="3">
        <v>44404</v>
      </c>
      <c r="B1641" s="2">
        <v>29.9</v>
      </c>
      <c r="C1641" s="2">
        <v>22.751000000000001</v>
      </c>
      <c r="D1641" s="2">
        <v>1887</v>
      </c>
      <c r="E1641" s="7">
        <f t="shared" si="100"/>
        <v>2304149</v>
      </c>
      <c r="F1641" s="7" t="str">
        <f t="shared" si="102"/>
        <v>Bullish</v>
      </c>
      <c r="G1641" s="7" t="str">
        <f t="shared" si="103"/>
        <v>Neutral</v>
      </c>
      <c r="H1641" s="7" t="str">
        <f t="shared" si="101"/>
        <v>BULLISH DIVERGENCE</v>
      </c>
    </row>
    <row r="1642" spans="1:8" ht="13.5" x14ac:dyDescent="0.35">
      <c r="A1642" s="3">
        <v>44405</v>
      </c>
      <c r="B1642" s="2">
        <v>29.9</v>
      </c>
      <c r="C1642" s="2">
        <v>22.751000000000001</v>
      </c>
      <c r="D1642" s="2">
        <v>1066</v>
      </c>
      <c r="E1642" s="7">
        <f t="shared" si="100"/>
        <v>2304149</v>
      </c>
      <c r="F1642" s="7" t="str">
        <f t="shared" si="102"/>
        <v>Bullish</v>
      </c>
      <c r="G1642" s="7" t="str">
        <f t="shared" si="103"/>
        <v>Neutral</v>
      </c>
      <c r="H1642" s="7" t="str">
        <f t="shared" si="101"/>
        <v>BULLISH DIVERGENCE</v>
      </c>
    </row>
    <row r="1643" spans="1:8" ht="13.5" x14ac:dyDescent="0.35">
      <c r="A1643" s="3">
        <v>44406</v>
      </c>
      <c r="B1643" s="2">
        <v>29.9</v>
      </c>
      <c r="C1643" s="2">
        <v>22.751000000000001</v>
      </c>
      <c r="D1643" s="2">
        <v>307</v>
      </c>
      <c r="E1643" s="7">
        <f t="shared" si="100"/>
        <v>2304149</v>
      </c>
      <c r="F1643" s="7" t="str">
        <f t="shared" si="102"/>
        <v>Bullish</v>
      </c>
      <c r="G1643" s="7" t="str">
        <f t="shared" si="103"/>
        <v>Neutral</v>
      </c>
      <c r="H1643" s="7" t="str">
        <f t="shared" si="101"/>
        <v>BULLISH DIVERGENCE</v>
      </c>
    </row>
    <row r="1644" spans="1:8" ht="13.5" x14ac:dyDescent="0.35">
      <c r="A1644" s="3">
        <v>44407</v>
      </c>
      <c r="B1644" s="2">
        <v>30.4</v>
      </c>
      <c r="C1644" s="2">
        <v>23.131499999999999</v>
      </c>
      <c r="D1644" s="2">
        <v>7128</v>
      </c>
      <c r="E1644" s="7">
        <f t="shared" si="100"/>
        <v>2311277</v>
      </c>
      <c r="F1644" s="7" t="str">
        <f t="shared" si="102"/>
        <v>Bullish</v>
      </c>
      <c r="G1644" s="7" t="str">
        <f t="shared" si="103"/>
        <v>Neutral</v>
      </c>
      <c r="H1644" s="7" t="str">
        <f t="shared" si="101"/>
        <v>NEUTRAL</v>
      </c>
    </row>
    <row r="1645" spans="1:8" ht="13.5" x14ac:dyDescent="0.35">
      <c r="A1645" s="3">
        <v>44410</v>
      </c>
      <c r="B1645" s="2">
        <v>30.4</v>
      </c>
      <c r="C1645" s="2">
        <v>23.131499999999999</v>
      </c>
      <c r="D1645" s="2">
        <v>1475</v>
      </c>
      <c r="E1645" s="7">
        <f t="shared" si="100"/>
        <v>2311277</v>
      </c>
      <c r="F1645" s="7" t="str">
        <f t="shared" si="102"/>
        <v>Bullish</v>
      </c>
      <c r="G1645" s="7" t="str">
        <f t="shared" si="103"/>
        <v>Neutral</v>
      </c>
      <c r="H1645" s="7" t="str">
        <f t="shared" si="101"/>
        <v>NEUTRAL</v>
      </c>
    </row>
    <row r="1646" spans="1:8" ht="13.5" x14ac:dyDescent="0.35">
      <c r="A1646" s="3">
        <v>44411</v>
      </c>
      <c r="B1646" s="2">
        <v>30.3</v>
      </c>
      <c r="C1646" s="2">
        <v>23.055399999999999</v>
      </c>
      <c r="D1646" s="2">
        <v>143</v>
      </c>
      <c r="E1646" s="7">
        <f t="shared" si="100"/>
        <v>2311134</v>
      </c>
      <c r="F1646" s="7" t="str">
        <f t="shared" si="102"/>
        <v>Bullish</v>
      </c>
      <c r="G1646" s="7" t="str">
        <f t="shared" si="103"/>
        <v>Neutral</v>
      </c>
      <c r="H1646" s="7" t="str">
        <f t="shared" si="101"/>
        <v>NEUTRAL</v>
      </c>
    </row>
    <row r="1647" spans="1:8" ht="13.5" x14ac:dyDescent="0.35">
      <c r="A1647" s="3">
        <v>44412</v>
      </c>
      <c r="B1647" s="2">
        <v>30.29</v>
      </c>
      <c r="C1647" s="2">
        <v>23.047799999999999</v>
      </c>
      <c r="D1647" s="2">
        <v>1367</v>
      </c>
      <c r="E1647" s="7">
        <f t="shared" si="100"/>
        <v>2309767</v>
      </c>
      <c r="F1647" s="7" t="str">
        <f t="shared" si="102"/>
        <v>Bullish</v>
      </c>
      <c r="G1647" s="7" t="str">
        <f t="shared" si="103"/>
        <v>Neutral</v>
      </c>
      <c r="H1647" s="7" t="str">
        <f t="shared" si="101"/>
        <v>NEUTRAL</v>
      </c>
    </row>
    <row r="1648" spans="1:8" ht="13.5" x14ac:dyDescent="0.35">
      <c r="A1648" s="3">
        <v>44413</v>
      </c>
      <c r="B1648" s="2">
        <v>30.27</v>
      </c>
      <c r="C1648" s="2">
        <v>23.032499999999999</v>
      </c>
      <c r="D1648" s="2">
        <v>1507</v>
      </c>
      <c r="E1648" s="7">
        <f t="shared" si="100"/>
        <v>2308260</v>
      </c>
      <c r="F1648" s="7" t="str">
        <f t="shared" si="102"/>
        <v>Bullish</v>
      </c>
      <c r="G1648" s="7" t="str">
        <f t="shared" si="103"/>
        <v>Neutral</v>
      </c>
      <c r="H1648" s="7" t="str">
        <f t="shared" si="101"/>
        <v>NEUTRAL</v>
      </c>
    </row>
    <row r="1649" spans="1:8" ht="13.5" x14ac:dyDescent="0.35">
      <c r="A1649" s="3">
        <v>44414</v>
      </c>
      <c r="B1649" s="2">
        <v>30.2</v>
      </c>
      <c r="C1649" s="2">
        <v>22.979299999999999</v>
      </c>
      <c r="D1649" s="2">
        <v>139</v>
      </c>
      <c r="E1649" s="7">
        <f t="shared" si="100"/>
        <v>2308121</v>
      </c>
      <c r="F1649" s="7" t="str">
        <f t="shared" si="102"/>
        <v>Bearish</v>
      </c>
      <c r="G1649" s="7" t="str">
        <f t="shared" si="103"/>
        <v>Neutral</v>
      </c>
      <c r="H1649" s="7" t="str">
        <f t="shared" si="101"/>
        <v>CONFIRMED BEARISH</v>
      </c>
    </row>
    <row r="1650" spans="1:8" ht="13.5" x14ac:dyDescent="0.35">
      <c r="A1650" s="3">
        <v>44417</v>
      </c>
      <c r="B1650" s="2">
        <v>30.2</v>
      </c>
      <c r="C1650" s="2">
        <v>22.979299999999999</v>
      </c>
      <c r="D1650" s="2">
        <v>7213</v>
      </c>
      <c r="E1650" s="7">
        <f t="shared" si="100"/>
        <v>2308121</v>
      </c>
      <c r="F1650" s="7" t="str">
        <f t="shared" si="102"/>
        <v>Bearish</v>
      </c>
      <c r="G1650" s="7" t="str">
        <f t="shared" si="103"/>
        <v>Neutral</v>
      </c>
      <c r="H1650" s="7" t="str">
        <f t="shared" si="101"/>
        <v>CONFIRMED BEARISH</v>
      </c>
    </row>
    <row r="1651" spans="1:8" ht="13.5" x14ac:dyDescent="0.35">
      <c r="A1651" s="3">
        <v>44419</v>
      </c>
      <c r="B1651" s="2">
        <v>30.18</v>
      </c>
      <c r="C1651" s="2">
        <v>22.964099999999998</v>
      </c>
      <c r="D1651" s="2">
        <v>132</v>
      </c>
      <c r="E1651" s="7">
        <f t="shared" si="100"/>
        <v>2307989</v>
      </c>
      <c r="F1651" s="7" t="str">
        <f t="shared" si="102"/>
        <v>Bearish</v>
      </c>
      <c r="G1651" s="7" t="str">
        <f t="shared" si="103"/>
        <v>Neutral</v>
      </c>
      <c r="H1651" s="7" t="str">
        <f t="shared" si="101"/>
        <v>CONFIRMED BEARISH</v>
      </c>
    </row>
    <row r="1652" spans="1:8" ht="13.5" x14ac:dyDescent="0.35">
      <c r="A1652" s="3">
        <v>44420</v>
      </c>
      <c r="B1652" s="2">
        <v>30</v>
      </c>
      <c r="C1652" s="2">
        <v>22.827100000000002</v>
      </c>
      <c r="D1652" s="2">
        <v>3182</v>
      </c>
      <c r="E1652" s="7">
        <f t="shared" si="100"/>
        <v>2304807</v>
      </c>
      <c r="F1652" s="7" t="str">
        <f t="shared" si="102"/>
        <v>Bearish</v>
      </c>
      <c r="G1652" s="7" t="str">
        <f t="shared" si="103"/>
        <v>Neutral</v>
      </c>
      <c r="H1652" s="7" t="str">
        <f t="shared" si="101"/>
        <v>CONFIRMED BEARISH</v>
      </c>
    </row>
    <row r="1653" spans="1:8" ht="13.5" x14ac:dyDescent="0.35">
      <c r="A1653" s="3">
        <v>44424</v>
      </c>
      <c r="B1653" s="2">
        <v>30.18</v>
      </c>
      <c r="C1653" s="2">
        <v>22.964099999999998</v>
      </c>
      <c r="D1653" s="2">
        <v>2729</v>
      </c>
      <c r="E1653" s="7">
        <f t="shared" si="100"/>
        <v>2307536</v>
      </c>
      <c r="F1653" s="7" t="str">
        <f t="shared" si="102"/>
        <v>Bearish</v>
      </c>
      <c r="G1653" s="7" t="str">
        <f t="shared" si="103"/>
        <v>Neutral</v>
      </c>
      <c r="H1653" s="7" t="str">
        <f t="shared" si="101"/>
        <v>CONFIRMED BEARISH</v>
      </c>
    </row>
    <row r="1654" spans="1:8" ht="13.5" x14ac:dyDescent="0.35">
      <c r="A1654" s="3">
        <v>44425</v>
      </c>
      <c r="B1654" s="2">
        <v>30</v>
      </c>
      <c r="C1654" s="2">
        <v>22.827100000000002</v>
      </c>
      <c r="D1654" s="2">
        <v>2453</v>
      </c>
      <c r="E1654" s="7">
        <f t="shared" si="100"/>
        <v>2305083</v>
      </c>
      <c r="F1654" s="7" t="str">
        <f t="shared" si="102"/>
        <v>Bearish</v>
      </c>
      <c r="G1654" s="7" t="str">
        <f t="shared" si="103"/>
        <v>Neutral</v>
      </c>
      <c r="H1654" s="7" t="str">
        <f t="shared" si="101"/>
        <v>CONFIRMED BEARISH</v>
      </c>
    </row>
    <row r="1655" spans="1:8" ht="13.5" x14ac:dyDescent="0.35">
      <c r="A1655" s="3">
        <v>44426</v>
      </c>
      <c r="B1655" s="2">
        <v>30</v>
      </c>
      <c r="C1655" s="2">
        <v>22.827100000000002</v>
      </c>
      <c r="D1655" s="2">
        <v>1721</v>
      </c>
      <c r="E1655" s="7">
        <f t="shared" si="100"/>
        <v>2305083</v>
      </c>
      <c r="F1655" s="7" t="str">
        <f t="shared" si="102"/>
        <v>Bearish</v>
      </c>
      <c r="G1655" s="7" t="str">
        <f t="shared" si="103"/>
        <v>Neutral</v>
      </c>
      <c r="H1655" s="7" t="str">
        <f t="shared" si="101"/>
        <v>CONFIRMED BEARISH</v>
      </c>
    </row>
    <row r="1656" spans="1:8" ht="13.5" x14ac:dyDescent="0.35">
      <c r="A1656" s="3">
        <v>44427</v>
      </c>
      <c r="B1656" s="2">
        <v>30.8</v>
      </c>
      <c r="C1656" s="2">
        <v>23.4358</v>
      </c>
      <c r="D1656" s="2">
        <v>9440</v>
      </c>
      <c r="E1656" s="7">
        <f t="shared" si="100"/>
        <v>2314523</v>
      </c>
      <c r="F1656" s="7" t="str">
        <f t="shared" si="102"/>
        <v>Bullish</v>
      </c>
      <c r="G1656" s="7" t="str">
        <f t="shared" si="103"/>
        <v>Neutral</v>
      </c>
      <c r="H1656" s="7" t="str">
        <f t="shared" si="101"/>
        <v>NEUTRAL</v>
      </c>
    </row>
    <row r="1657" spans="1:8" ht="13.5" x14ac:dyDescent="0.35">
      <c r="A1657" s="3">
        <v>44428</v>
      </c>
      <c r="B1657" s="2">
        <v>31.3</v>
      </c>
      <c r="C1657" s="2">
        <v>23.816299999999998</v>
      </c>
      <c r="D1657" s="2">
        <v>15080</v>
      </c>
      <c r="E1657" s="7">
        <f t="shared" si="100"/>
        <v>2329603</v>
      </c>
      <c r="F1657" s="7" t="str">
        <f t="shared" si="102"/>
        <v>Bullish</v>
      </c>
      <c r="G1657" s="7" t="str">
        <f t="shared" si="103"/>
        <v>Neutral</v>
      </c>
      <c r="H1657" s="7" t="str">
        <f t="shared" si="101"/>
        <v>NEUTRAL</v>
      </c>
    </row>
    <row r="1658" spans="1:8" ht="13.5" x14ac:dyDescent="0.35">
      <c r="A1658" s="3">
        <v>44431</v>
      </c>
      <c r="B1658" s="2">
        <v>31.3</v>
      </c>
      <c r="C1658" s="2">
        <v>23.816299999999998</v>
      </c>
      <c r="D1658" s="2">
        <v>5082</v>
      </c>
      <c r="E1658" s="7">
        <f t="shared" si="100"/>
        <v>2329603</v>
      </c>
      <c r="F1658" s="7" t="str">
        <f t="shared" si="102"/>
        <v>Bullish</v>
      </c>
      <c r="G1658" s="7" t="str">
        <f t="shared" si="103"/>
        <v>Neutral</v>
      </c>
      <c r="H1658" s="7" t="str">
        <f t="shared" si="101"/>
        <v>NEUTRAL</v>
      </c>
    </row>
    <row r="1659" spans="1:8" ht="13.5" x14ac:dyDescent="0.35">
      <c r="A1659" s="3">
        <v>44432</v>
      </c>
      <c r="B1659" s="2">
        <v>31.68</v>
      </c>
      <c r="C1659" s="2">
        <v>24.105399999999999</v>
      </c>
      <c r="D1659" s="2">
        <v>6183</v>
      </c>
      <c r="E1659" s="7">
        <f t="shared" si="100"/>
        <v>2335786</v>
      </c>
      <c r="F1659" s="7" t="str">
        <f t="shared" si="102"/>
        <v>Bullish</v>
      </c>
      <c r="G1659" s="7" t="str">
        <f t="shared" si="103"/>
        <v>Neutral</v>
      </c>
      <c r="H1659" s="7" t="str">
        <f t="shared" si="101"/>
        <v>NEUTRAL</v>
      </c>
    </row>
    <row r="1660" spans="1:8" ht="13.5" x14ac:dyDescent="0.35">
      <c r="A1660" s="3">
        <v>44433</v>
      </c>
      <c r="B1660" s="2">
        <v>31.86</v>
      </c>
      <c r="C1660" s="2">
        <v>24.2424</v>
      </c>
      <c r="D1660" s="2">
        <v>8347</v>
      </c>
      <c r="E1660" s="7">
        <f t="shared" si="100"/>
        <v>2344133</v>
      </c>
      <c r="F1660" s="7" t="str">
        <f t="shared" si="102"/>
        <v>Bullish</v>
      </c>
      <c r="G1660" s="7" t="str">
        <f t="shared" si="103"/>
        <v>Neutral</v>
      </c>
      <c r="H1660" s="7" t="str">
        <f t="shared" si="101"/>
        <v>NEUTRAL</v>
      </c>
    </row>
    <row r="1661" spans="1:8" ht="13.5" x14ac:dyDescent="0.35">
      <c r="A1661" s="3">
        <v>44434</v>
      </c>
      <c r="B1661" s="2">
        <v>31.7</v>
      </c>
      <c r="C1661" s="2">
        <v>24.1206</v>
      </c>
      <c r="D1661" s="2">
        <v>2406</v>
      </c>
      <c r="E1661" s="7">
        <f t="shared" si="100"/>
        <v>2341727</v>
      </c>
      <c r="F1661" s="7" t="str">
        <f t="shared" si="102"/>
        <v>Bullish</v>
      </c>
      <c r="G1661" s="7" t="str">
        <f t="shared" si="103"/>
        <v>Neutral</v>
      </c>
      <c r="H1661" s="7" t="str">
        <f t="shared" si="101"/>
        <v>NEUTRAL</v>
      </c>
    </row>
    <row r="1662" spans="1:8" ht="13.5" x14ac:dyDescent="0.35">
      <c r="A1662" s="3">
        <v>44435</v>
      </c>
      <c r="B1662" s="2">
        <v>31.6</v>
      </c>
      <c r="C1662" s="2">
        <v>24.044499999999999</v>
      </c>
      <c r="D1662" s="2">
        <v>587</v>
      </c>
      <c r="E1662" s="7">
        <f t="shared" si="100"/>
        <v>2341140</v>
      </c>
      <c r="F1662" s="7" t="str">
        <f t="shared" si="102"/>
        <v>Bullish</v>
      </c>
      <c r="G1662" s="7" t="str">
        <f t="shared" si="103"/>
        <v>Neutral</v>
      </c>
      <c r="H1662" s="7" t="str">
        <f t="shared" si="101"/>
        <v>NEUTRAL</v>
      </c>
    </row>
    <row r="1663" spans="1:8" ht="13.5" x14ac:dyDescent="0.35">
      <c r="A1663" s="3">
        <v>44438</v>
      </c>
      <c r="B1663" s="2">
        <v>31.7</v>
      </c>
      <c r="C1663" s="2">
        <v>24.1206</v>
      </c>
      <c r="D1663" s="2">
        <v>3426</v>
      </c>
      <c r="E1663" s="7">
        <f t="shared" si="100"/>
        <v>2344566</v>
      </c>
      <c r="F1663" s="7" t="str">
        <f t="shared" si="102"/>
        <v>Bullish</v>
      </c>
      <c r="G1663" s="7" t="str">
        <f t="shared" si="103"/>
        <v>Neutral</v>
      </c>
      <c r="H1663" s="7" t="str">
        <f t="shared" si="101"/>
        <v>NEUTRAL</v>
      </c>
    </row>
    <row r="1664" spans="1:8" ht="13.5" x14ac:dyDescent="0.35">
      <c r="A1664" s="3">
        <v>44439</v>
      </c>
      <c r="B1664" s="2">
        <v>31.4</v>
      </c>
      <c r="C1664" s="2">
        <v>23.892399999999999</v>
      </c>
      <c r="D1664" s="2">
        <v>1510</v>
      </c>
      <c r="E1664" s="7">
        <f t="shared" si="100"/>
        <v>2343056</v>
      </c>
      <c r="F1664" s="7" t="str">
        <f t="shared" si="102"/>
        <v>Bullish</v>
      </c>
      <c r="G1664" s="7" t="str">
        <f t="shared" si="103"/>
        <v>Neutral</v>
      </c>
      <c r="H1664" s="7" t="str">
        <f t="shared" si="101"/>
        <v>BULLISH DIVERGENCE</v>
      </c>
    </row>
    <row r="1665" spans="1:8" ht="13.5" x14ac:dyDescent="0.35">
      <c r="A1665" s="3">
        <v>44440</v>
      </c>
      <c r="B1665" s="2">
        <v>31.2</v>
      </c>
      <c r="C1665" s="2">
        <v>23.740200000000002</v>
      </c>
      <c r="D1665" s="2">
        <v>1830</v>
      </c>
      <c r="E1665" s="7">
        <f t="shared" si="100"/>
        <v>2341226</v>
      </c>
      <c r="F1665" s="7" t="str">
        <f t="shared" si="102"/>
        <v>Bearish</v>
      </c>
      <c r="G1665" s="7" t="str">
        <f t="shared" si="103"/>
        <v>Neutral</v>
      </c>
      <c r="H1665" s="7" t="str">
        <f t="shared" si="101"/>
        <v>CONFIRMED BEARISH</v>
      </c>
    </row>
    <row r="1666" spans="1:8" ht="13.5" x14ac:dyDescent="0.35">
      <c r="A1666" s="3">
        <v>44441</v>
      </c>
      <c r="B1666" s="2">
        <v>31.1</v>
      </c>
      <c r="C1666" s="2">
        <v>23.664100000000001</v>
      </c>
      <c r="D1666" s="2">
        <v>4172</v>
      </c>
      <c r="E1666" s="7">
        <f t="shared" si="100"/>
        <v>2337054</v>
      </c>
      <c r="F1666" s="7" t="str">
        <f t="shared" si="102"/>
        <v>Bearish</v>
      </c>
      <c r="G1666" s="7" t="str">
        <f t="shared" si="103"/>
        <v>Neutral</v>
      </c>
      <c r="H1666" s="7" t="str">
        <f t="shared" si="101"/>
        <v>CONFIRMED BEARISH</v>
      </c>
    </row>
    <row r="1667" spans="1:8" ht="13.5" x14ac:dyDescent="0.35">
      <c r="A1667" s="3">
        <v>44442</v>
      </c>
      <c r="B1667" s="2">
        <v>31</v>
      </c>
      <c r="C1667" s="2">
        <v>23.588000000000001</v>
      </c>
      <c r="D1667" s="2">
        <v>8486</v>
      </c>
      <c r="E1667" s="7">
        <f t="shared" si="100"/>
        <v>2328568</v>
      </c>
      <c r="F1667" s="7" t="str">
        <f t="shared" si="102"/>
        <v>Bearish</v>
      </c>
      <c r="G1667" s="7" t="str">
        <f t="shared" si="103"/>
        <v>Neutral</v>
      </c>
      <c r="H1667" s="7" t="str">
        <f t="shared" si="101"/>
        <v>CONFIRMED BEARISH</v>
      </c>
    </row>
    <row r="1668" spans="1:8" ht="13.5" x14ac:dyDescent="0.35">
      <c r="A1668" s="3">
        <v>44445</v>
      </c>
      <c r="B1668" s="2">
        <v>31</v>
      </c>
      <c r="C1668" s="2">
        <v>23.588000000000001</v>
      </c>
      <c r="D1668" s="2">
        <v>1299</v>
      </c>
      <c r="E1668" s="7">
        <f t="shared" ref="E1668:E1731" si="104">IF(B1668&gt;B1667,E1667+D1668,IF(B1668&lt;B1667,E1667-D1668,E1667))</f>
        <v>2328568</v>
      </c>
      <c r="F1668" s="7" t="str">
        <f t="shared" si="102"/>
        <v>Bearish</v>
      </c>
      <c r="G1668" s="7" t="str">
        <f t="shared" si="103"/>
        <v>Neutral</v>
      </c>
      <c r="H1668" s="7" t="str">
        <f t="shared" si="101"/>
        <v>CONFIRMED BEARISH</v>
      </c>
    </row>
    <row r="1669" spans="1:8" ht="13.5" x14ac:dyDescent="0.35">
      <c r="A1669" s="3">
        <v>44446</v>
      </c>
      <c r="B1669" s="2">
        <v>30.79</v>
      </c>
      <c r="C1669" s="2">
        <v>23.4282</v>
      </c>
      <c r="D1669" s="2">
        <v>6687</v>
      </c>
      <c r="E1669" s="7">
        <f t="shared" si="104"/>
        <v>2321881</v>
      </c>
      <c r="F1669" s="7" t="str">
        <f t="shared" si="102"/>
        <v>Bearish</v>
      </c>
      <c r="G1669" s="7" t="str">
        <f t="shared" si="103"/>
        <v>Neutral</v>
      </c>
      <c r="H1669" s="7" t="str">
        <f t="shared" si="101"/>
        <v>CONFIRMED BEARISH</v>
      </c>
    </row>
    <row r="1670" spans="1:8" ht="13.5" x14ac:dyDescent="0.35">
      <c r="A1670" s="3">
        <v>44447</v>
      </c>
      <c r="B1670" s="2">
        <v>30.98</v>
      </c>
      <c r="C1670" s="2">
        <v>23.572800000000001</v>
      </c>
      <c r="D1670" s="2">
        <v>6072</v>
      </c>
      <c r="E1670" s="7">
        <f t="shared" si="104"/>
        <v>2327953</v>
      </c>
      <c r="F1670" s="7" t="str">
        <f t="shared" si="102"/>
        <v>Bearish</v>
      </c>
      <c r="G1670" s="7" t="str">
        <f t="shared" si="103"/>
        <v>Neutral</v>
      </c>
      <c r="H1670" s="7" t="str">
        <f t="shared" si="101"/>
        <v>CONFIRMED BEARISH</v>
      </c>
    </row>
    <row r="1671" spans="1:8" ht="13.5" x14ac:dyDescent="0.35">
      <c r="A1671" s="3">
        <v>44448</v>
      </c>
      <c r="B1671" s="2">
        <v>30.9</v>
      </c>
      <c r="C1671" s="2">
        <v>23.511900000000001</v>
      </c>
      <c r="D1671" s="2">
        <v>2330</v>
      </c>
      <c r="E1671" s="7">
        <f t="shared" si="104"/>
        <v>2325623</v>
      </c>
      <c r="F1671" s="7" t="str">
        <f t="shared" si="102"/>
        <v>Bearish</v>
      </c>
      <c r="G1671" s="7" t="str">
        <f t="shared" si="103"/>
        <v>Neutral</v>
      </c>
      <c r="H1671" s="7" t="str">
        <f t="shared" ref="H1671:H1734" si="105">IF(AND(B1671&gt;E1666,E1671&gt;E1666),"CONFIRMED BULLISH", IF(AND(B1671&lt;B1666,E1671&lt;E1666),"CONFIRMED BEARISH", IF(AND(B1671&gt;B1666,E1671&lt;E1666),"BEARISH DIVERGENCE",IF(AND(B1671&lt;B1666,E1671&gt;E1666),"BULLISH DIVERGENCE","NEUTRAL"))))</f>
        <v>CONFIRMED BEARISH</v>
      </c>
    </row>
    <row r="1672" spans="1:8" ht="13.5" x14ac:dyDescent="0.35">
      <c r="A1672" s="3">
        <v>44449</v>
      </c>
      <c r="B1672" s="2">
        <v>30.85</v>
      </c>
      <c r="C1672" s="2">
        <v>23.4739</v>
      </c>
      <c r="D1672" s="2">
        <v>5446</v>
      </c>
      <c r="E1672" s="7">
        <f t="shared" si="104"/>
        <v>2320177</v>
      </c>
      <c r="F1672" s="7" t="str">
        <f t="shared" ref="F1672:F1735" si="106">IF(E1672&gt;E1667,"Bullish",IF(E1672&lt;E1667,"Bearish","Neutral"))</f>
        <v>Bearish</v>
      </c>
      <c r="G1672" s="7" t="str">
        <f t="shared" ref="G1672:G1735" si="107">IF((E1672-E1667)/E1667&gt;0.02,"Strong",IF((E1672-E1667)/E1667&lt;-0.02,"Weak","Neutral"))</f>
        <v>Neutral</v>
      </c>
      <c r="H1672" s="7" t="str">
        <f t="shared" si="105"/>
        <v>CONFIRMED BEARISH</v>
      </c>
    </row>
    <row r="1673" spans="1:8" ht="13.5" x14ac:dyDescent="0.35">
      <c r="A1673" s="3">
        <v>44452</v>
      </c>
      <c r="B1673" s="2">
        <v>30.9</v>
      </c>
      <c r="C1673" s="2">
        <v>23.511900000000001</v>
      </c>
      <c r="D1673" s="2">
        <v>1846</v>
      </c>
      <c r="E1673" s="7">
        <f t="shared" si="104"/>
        <v>2322023</v>
      </c>
      <c r="F1673" s="7" t="str">
        <f t="shared" si="106"/>
        <v>Bearish</v>
      </c>
      <c r="G1673" s="7" t="str">
        <f t="shared" si="107"/>
        <v>Neutral</v>
      </c>
      <c r="H1673" s="7" t="str">
        <f t="shared" si="105"/>
        <v>CONFIRMED BEARISH</v>
      </c>
    </row>
    <row r="1674" spans="1:8" ht="13.5" x14ac:dyDescent="0.35">
      <c r="A1674" s="3">
        <v>44453</v>
      </c>
      <c r="B1674" s="2">
        <v>31.1</v>
      </c>
      <c r="C1674" s="2">
        <v>23.664100000000001</v>
      </c>
      <c r="D1674" s="2">
        <v>7253</v>
      </c>
      <c r="E1674" s="7">
        <f t="shared" si="104"/>
        <v>2329276</v>
      </c>
      <c r="F1674" s="7" t="str">
        <f t="shared" si="106"/>
        <v>Bullish</v>
      </c>
      <c r="G1674" s="7" t="str">
        <f t="shared" si="107"/>
        <v>Neutral</v>
      </c>
      <c r="H1674" s="7" t="str">
        <f t="shared" si="105"/>
        <v>NEUTRAL</v>
      </c>
    </row>
    <row r="1675" spans="1:8" ht="13.5" x14ac:dyDescent="0.35">
      <c r="A1675" s="3">
        <v>44454</v>
      </c>
      <c r="B1675" s="2">
        <v>32.200000000000003</v>
      </c>
      <c r="C1675" s="2">
        <v>24.501100000000001</v>
      </c>
      <c r="D1675" s="2">
        <v>27983</v>
      </c>
      <c r="E1675" s="7">
        <f t="shared" si="104"/>
        <v>2357259</v>
      </c>
      <c r="F1675" s="7" t="str">
        <f t="shared" si="106"/>
        <v>Bullish</v>
      </c>
      <c r="G1675" s="7" t="str">
        <f t="shared" si="107"/>
        <v>Neutral</v>
      </c>
      <c r="H1675" s="7" t="str">
        <f t="shared" si="105"/>
        <v>NEUTRAL</v>
      </c>
    </row>
    <row r="1676" spans="1:8" ht="13.5" x14ac:dyDescent="0.35">
      <c r="A1676" s="3">
        <v>44455</v>
      </c>
      <c r="B1676" s="2">
        <v>31.7</v>
      </c>
      <c r="C1676" s="2">
        <v>24.1206</v>
      </c>
      <c r="D1676" s="2">
        <v>7145</v>
      </c>
      <c r="E1676" s="7">
        <f t="shared" si="104"/>
        <v>2350114</v>
      </c>
      <c r="F1676" s="7" t="str">
        <f t="shared" si="106"/>
        <v>Bullish</v>
      </c>
      <c r="G1676" s="7" t="str">
        <f t="shared" si="107"/>
        <v>Neutral</v>
      </c>
      <c r="H1676" s="7" t="str">
        <f t="shared" si="105"/>
        <v>NEUTRAL</v>
      </c>
    </row>
    <row r="1677" spans="1:8" ht="13.5" x14ac:dyDescent="0.35">
      <c r="A1677" s="3">
        <v>44456</v>
      </c>
      <c r="B1677" s="2">
        <v>31.83</v>
      </c>
      <c r="C1677" s="2">
        <v>24.2195</v>
      </c>
      <c r="D1677" s="2">
        <v>4150</v>
      </c>
      <c r="E1677" s="7">
        <f t="shared" si="104"/>
        <v>2354264</v>
      </c>
      <c r="F1677" s="7" t="str">
        <f t="shared" si="106"/>
        <v>Bullish</v>
      </c>
      <c r="G1677" s="7" t="str">
        <f t="shared" si="107"/>
        <v>Neutral</v>
      </c>
      <c r="H1677" s="7" t="str">
        <f t="shared" si="105"/>
        <v>NEUTRAL</v>
      </c>
    </row>
    <row r="1678" spans="1:8" ht="13.5" x14ac:dyDescent="0.35">
      <c r="A1678" s="3">
        <v>44459</v>
      </c>
      <c r="B1678" s="2">
        <v>31.9</v>
      </c>
      <c r="C1678" s="2">
        <v>24.2728</v>
      </c>
      <c r="D1678" s="2">
        <v>3725</v>
      </c>
      <c r="E1678" s="7">
        <f t="shared" si="104"/>
        <v>2357989</v>
      </c>
      <c r="F1678" s="7" t="str">
        <f t="shared" si="106"/>
        <v>Bullish</v>
      </c>
      <c r="G1678" s="7" t="str">
        <f t="shared" si="107"/>
        <v>Neutral</v>
      </c>
      <c r="H1678" s="7" t="str">
        <f t="shared" si="105"/>
        <v>NEUTRAL</v>
      </c>
    </row>
    <row r="1679" spans="1:8" ht="13.5" x14ac:dyDescent="0.35">
      <c r="A1679" s="3">
        <v>44460</v>
      </c>
      <c r="B1679" s="2">
        <v>31.98</v>
      </c>
      <c r="C1679" s="2">
        <v>24.3337</v>
      </c>
      <c r="D1679" s="2">
        <v>7621</v>
      </c>
      <c r="E1679" s="7">
        <f t="shared" si="104"/>
        <v>2365610</v>
      </c>
      <c r="F1679" s="7" t="str">
        <f t="shared" si="106"/>
        <v>Bullish</v>
      </c>
      <c r="G1679" s="7" t="str">
        <f t="shared" si="107"/>
        <v>Neutral</v>
      </c>
      <c r="H1679" s="7" t="str">
        <f t="shared" si="105"/>
        <v>NEUTRAL</v>
      </c>
    </row>
    <row r="1680" spans="1:8" ht="13.5" x14ac:dyDescent="0.35">
      <c r="A1680" s="3">
        <v>44461</v>
      </c>
      <c r="B1680" s="2">
        <v>32.49</v>
      </c>
      <c r="C1680" s="2">
        <v>24.721699999999998</v>
      </c>
      <c r="D1680" s="2">
        <v>7644</v>
      </c>
      <c r="E1680" s="7">
        <f t="shared" si="104"/>
        <v>2373254</v>
      </c>
      <c r="F1680" s="7" t="str">
        <f t="shared" si="106"/>
        <v>Bullish</v>
      </c>
      <c r="G1680" s="7" t="str">
        <f t="shared" si="107"/>
        <v>Neutral</v>
      </c>
      <c r="H1680" s="7" t="str">
        <f t="shared" si="105"/>
        <v>NEUTRAL</v>
      </c>
    </row>
    <row r="1681" spans="1:8" ht="13.5" x14ac:dyDescent="0.35">
      <c r="A1681" s="3">
        <v>44462</v>
      </c>
      <c r="B1681" s="2">
        <v>32.49</v>
      </c>
      <c r="C1681" s="2">
        <v>24.721699999999998</v>
      </c>
      <c r="D1681" s="2">
        <v>2584</v>
      </c>
      <c r="E1681" s="7">
        <f t="shared" si="104"/>
        <v>2373254</v>
      </c>
      <c r="F1681" s="7" t="str">
        <f t="shared" si="106"/>
        <v>Bullish</v>
      </c>
      <c r="G1681" s="7" t="str">
        <f t="shared" si="107"/>
        <v>Neutral</v>
      </c>
      <c r="H1681" s="7" t="str">
        <f t="shared" si="105"/>
        <v>NEUTRAL</v>
      </c>
    </row>
    <row r="1682" spans="1:8" ht="13.5" x14ac:dyDescent="0.35">
      <c r="A1682" s="3">
        <v>44463</v>
      </c>
      <c r="B1682" s="2">
        <v>32.49</v>
      </c>
      <c r="C1682" s="2">
        <v>24.721699999999998</v>
      </c>
      <c r="D1682" s="2">
        <v>7597</v>
      </c>
      <c r="E1682" s="7">
        <f t="shared" si="104"/>
        <v>2373254</v>
      </c>
      <c r="F1682" s="7" t="str">
        <f t="shared" si="106"/>
        <v>Bullish</v>
      </c>
      <c r="G1682" s="7" t="str">
        <f t="shared" si="107"/>
        <v>Neutral</v>
      </c>
      <c r="H1682" s="7" t="str">
        <f t="shared" si="105"/>
        <v>NEUTRAL</v>
      </c>
    </row>
    <row r="1683" spans="1:8" ht="13.5" x14ac:dyDescent="0.35">
      <c r="A1683" s="3">
        <v>44466</v>
      </c>
      <c r="B1683" s="2">
        <v>32.479999999999997</v>
      </c>
      <c r="C1683" s="2">
        <v>24.714099999999998</v>
      </c>
      <c r="D1683" s="2">
        <v>2063</v>
      </c>
      <c r="E1683" s="7">
        <f t="shared" si="104"/>
        <v>2371191</v>
      </c>
      <c r="F1683" s="7" t="str">
        <f t="shared" si="106"/>
        <v>Bullish</v>
      </c>
      <c r="G1683" s="7" t="str">
        <f t="shared" si="107"/>
        <v>Neutral</v>
      </c>
      <c r="H1683" s="7" t="str">
        <f t="shared" si="105"/>
        <v>NEUTRAL</v>
      </c>
    </row>
    <row r="1684" spans="1:8" ht="13.5" x14ac:dyDescent="0.35">
      <c r="A1684" s="3">
        <v>44467</v>
      </c>
      <c r="B1684" s="2">
        <v>32.479999999999997</v>
      </c>
      <c r="C1684" s="2">
        <v>24.714099999999998</v>
      </c>
      <c r="D1684" s="2">
        <v>948</v>
      </c>
      <c r="E1684" s="7">
        <f t="shared" si="104"/>
        <v>2371191</v>
      </c>
      <c r="F1684" s="7" t="str">
        <f t="shared" si="106"/>
        <v>Bullish</v>
      </c>
      <c r="G1684" s="7" t="str">
        <f t="shared" si="107"/>
        <v>Neutral</v>
      </c>
      <c r="H1684" s="7" t="str">
        <f t="shared" si="105"/>
        <v>NEUTRAL</v>
      </c>
    </row>
    <row r="1685" spans="1:8" ht="13.5" x14ac:dyDescent="0.35">
      <c r="A1685" s="3">
        <v>44468</v>
      </c>
      <c r="B1685" s="2">
        <v>33.299999999999997</v>
      </c>
      <c r="C1685" s="2">
        <v>25.338100000000001</v>
      </c>
      <c r="D1685" s="2">
        <v>9954</v>
      </c>
      <c r="E1685" s="7">
        <f t="shared" si="104"/>
        <v>2381145</v>
      </c>
      <c r="F1685" s="7" t="str">
        <f t="shared" si="106"/>
        <v>Bullish</v>
      </c>
      <c r="G1685" s="7" t="str">
        <f t="shared" si="107"/>
        <v>Neutral</v>
      </c>
      <c r="H1685" s="7" t="str">
        <f t="shared" si="105"/>
        <v>NEUTRAL</v>
      </c>
    </row>
    <row r="1686" spans="1:8" ht="13.5" x14ac:dyDescent="0.35">
      <c r="A1686" s="3">
        <v>44469</v>
      </c>
      <c r="B1686" s="2">
        <v>33.26</v>
      </c>
      <c r="C1686" s="2">
        <v>25.307600000000001</v>
      </c>
      <c r="D1686" s="2">
        <v>3769</v>
      </c>
      <c r="E1686" s="7">
        <f t="shared" si="104"/>
        <v>2377376</v>
      </c>
      <c r="F1686" s="7" t="str">
        <f t="shared" si="106"/>
        <v>Bullish</v>
      </c>
      <c r="G1686" s="7" t="str">
        <f t="shared" si="107"/>
        <v>Neutral</v>
      </c>
      <c r="H1686" s="7" t="str">
        <f t="shared" si="105"/>
        <v>NEUTRAL</v>
      </c>
    </row>
    <row r="1687" spans="1:8" ht="13.5" x14ac:dyDescent="0.35">
      <c r="A1687" s="3">
        <v>44470</v>
      </c>
      <c r="B1687" s="2">
        <v>34.17</v>
      </c>
      <c r="C1687" s="2">
        <v>26.0001</v>
      </c>
      <c r="D1687" s="2">
        <v>6585</v>
      </c>
      <c r="E1687" s="7">
        <f t="shared" si="104"/>
        <v>2383961</v>
      </c>
      <c r="F1687" s="7" t="str">
        <f t="shared" si="106"/>
        <v>Bullish</v>
      </c>
      <c r="G1687" s="7" t="str">
        <f t="shared" si="107"/>
        <v>Neutral</v>
      </c>
      <c r="H1687" s="7" t="str">
        <f t="shared" si="105"/>
        <v>NEUTRAL</v>
      </c>
    </row>
    <row r="1688" spans="1:8" ht="13.5" x14ac:dyDescent="0.35">
      <c r="A1688" s="3">
        <v>44473</v>
      </c>
      <c r="B1688" s="2">
        <v>34.299999999999997</v>
      </c>
      <c r="C1688" s="2">
        <v>26.099</v>
      </c>
      <c r="D1688" s="2">
        <v>6134</v>
      </c>
      <c r="E1688" s="7">
        <f t="shared" si="104"/>
        <v>2390095</v>
      </c>
      <c r="F1688" s="7" t="str">
        <f t="shared" si="106"/>
        <v>Bullish</v>
      </c>
      <c r="G1688" s="7" t="str">
        <f t="shared" si="107"/>
        <v>Neutral</v>
      </c>
      <c r="H1688" s="7" t="str">
        <f t="shared" si="105"/>
        <v>NEUTRAL</v>
      </c>
    </row>
    <row r="1689" spans="1:8" ht="13.5" x14ac:dyDescent="0.35">
      <c r="A1689" s="3">
        <v>44474</v>
      </c>
      <c r="B1689" s="2">
        <v>34.29</v>
      </c>
      <c r="C1689" s="2">
        <v>26.0914</v>
      </c>
      <c r="D1689" s="2">
        <v>2812</v>
      </c>
      <c r="E1689" s="7">
        <f t="shared" si="104"/>
        <v>2387283</v>
      </c>
      <c r="F1689" s="7" t="str">
        <f t="shared" si="106"/>
        <v>Bullish</v>
      </c>
      <c r="G1689" s="7" t="str">
        <f t="shared" si="107"/>
        <v>Neutral</v>
      </c>
      <c r="H1689" s="7" t="str">
        <f t="shared" si="105"/>
        <v>NEUTRAL</v>
      </c>
    </row>
    <row r="1690" spans="1:8" ht="13.5" x14ac:dyDescent="0.35">
      <c r="A1690" s="3">
        <v>44475</v>
      </c>
      <c r="B1690" s="2">
        <v>34.549999999999997</v>
      </c>
      <c r="C1690" s="2">
        <v>26.289200000000001</v>
      </c>
      <c r="D1690" s="2">
        <v>4436</v>
      </c>
      <c r="E1690" s="7">
        <f t="shared" si="104"/>
        <v>2391719</v>
      </c>
      <c r="F1690" s="7" t="str">
        <f t="shared" si="106"/>
        <v>Bullish</v>
      </c>
      <c r="G1690" s="7" t="str">
        <f t="shared" si="107"/>
        <v>Neutral</v>
      </c>
      <c r="H1690" s="7" t="str">
        <f t="shared" si="105"/>
        <v>NEUTRAL</v>
      </c>
    </row>
    <row r="1691" spans="1:8" ht="13.5" x14ac:dyDescent="0.35">
      <c r="A1691" s="3">
        <v>44476</v>
      </c>
      <c r="B1691" s="2">
        <v>34.9</v>
      </c>
      <c r="C1691" s="2">
        <v>26.555499999999999</v>
      </c>
      <c r="D1691" s="2">
        <v>16763</v>
      </c>
      <c r="E1691" s="7">
        <f t="shared" si="104"/>
        <v>2408482</v>
      </c>
      <c r="F1691" s="7" t="str">
        <f t="shared" si="106"/>
        <v>Bullish</v>
      </c>
      <c r="G1691" s="7" t="str">
        <f t="shared" si="107"/>
        <v>Neutral</v>
      </c>
      <c r="H1691" s="7" t="str">
        <f t="shared" si="105"/>
        <v>NEUTRAL</v>
      </c>
    </row>
    <row r="1692" spans="1:8" ht="13.5" x14ac:dyDescent="0.35">
      <c r="A1692" s="3">
        <v>44477</v>
      </c>
      <c r="B1692" s="2">
        <v>34.880000000000003</v>
      </c>
      <c r="C1692" s="2">
        <v>26.540299999999998</v>
      </c>
      <c r="D1692" s="2">
        <v>11284</v>
      </c>
      <c r="E1692" s="7">
        <f t="shared" si="104"/>
        <v>2397198</v>
      </c>
      <c r="F1692" s="7" t="str">
        <f t="shared" si="106"/>
        <v>Bullish</v>
      </c>
      <c r="G1692" s="7" t="str">
        <f t="shared" si="107"/>
        <v>Neutral</v>
      </c>
      <c r="H1692" s="7" t="str">
        <f t="shared" si="105"/>
        <v>NEUTRAL</v>
      </c>
    </row>
    <row r="1693" spans="1:8" ht="13.5" x14ac:dyDescent="0.35">
      <c r="A1693" s="3">
        <v>44480</v>
      </c>
      <c r="B1693" s="2">
        <v>35.200000000000003</v>
      </c>
      <c r="C1693" s="2">
        <v>26.783799999999999</v>
      </c>
      <c r="D1693" s="2">
        <v>13621</v>
      </c>
      <c r="E1693" s="7">
        <f t="shared" si="104"/>
        <v>2410819</v>
      </c>
      <c r="F1693" s="7" t="str">
        <f t="shared" si="106"/>
        <v>Bullish</v>
      </c>
      <c r="G1693" s="7" t="str">
        <f t="shared" si="107"/>
        <v>Neutral</v>
      </c>
      <c r="H1693" s="7" t="str">
        <f t="shared" si="105"/>
        <v>NEUTRAL</v>
      </c>
    </row>
    <row r="1694" spans="1:8" ht="13.5" x14ac:dyDescent="0.35">
      <c r="A1694" s="3">
        <v>44481</v>
      </c>
      <c r="B1694" s="2">
        <v>34.880000000000003</v>
      </c>
      <c r="C1694" s="2">
        <v>26.540299999999998</v>
      </c>
      <c r="D1694" s="2">
        <v>15006</v>
      </c>
      <c r="E1694" s="7">
        <f t="shared" si="104"/>
        <v>2395813</v>
      </c>
      <c r="F1694" s="7" t="str">
        <f t="shared" si="106"/>
        <v>Bullish</v>
      </c>
      <c r="G1694" s="7" t="str">
        <f t="shared" si="107"/>
        <v>Neutral</v>
      </c>
      <c r="H1694" s="7" t="str">
        <f t="shared" si="105"/>
        <v>NEUTRAL</v>
      </c>
    </row>
    <row r="1695" spans="1:8" ht="13.5" x14ac:dyDescent="0.35">
      <c r="A1695" s="3">
        <v>44482</v>
      </c>
      <c r="B1695" s="2">
        <v>34.880000000000003</v>
      </c>
      <c r="C1695" s="2">
        <v>26.540299999999998</v>
      </c>
      <c r="D1695" s="2">
        <v>3176</v>
      </c>
      <c r="E1695" s="7">
        <f t="shared" si="104"/>
        <v>2395813</v>
      </c>
      <c r="F1695" s="7" t="str">
        <f t="shared" si="106"/>
        <v>Bullish</v>
      </c>
      <c r="G1695" s="7" t="str">
        <f t="shared" si="107"/>
        <v>Neutral</v>
      </c>
      <c r="H1695" s="7" t="str">
        <f t="shared" si="105"/>
        <v>NEUTRAL</v>
      </c>
    </row>
    <row r="1696" spans="1:8" ht="13.5" x14ac:dyDescent="0.35">
      <c r="A1696" s="3">
        <v>44483</v>
      </c>
      <c r="B1696" s="2">
        <v>34.799999999999997</v>
      </c>
      <c r="C1696" s="2">
        <v>26.479399999999998</v>
      </c>
      <c r="D1696" s="2">
        <v>6264</v>
      </c>
      <c r="E1696" s="7">
        <f t="shared" si="104"/>
        <v>2389549</v>
      </c>
      <c r="F1696" s="7" t="str">
        <f t="shared" si="106"/>
        <v>Bearish</v>
      </c>
      <c r="G1696" s="7" t="str">
        <f t="shared" si="107"/>
        <v>Neutral</v>
      </c>
      <c r="H1696" s="7" t="str">
        <f t="shared" si="105"/>
        <v>CONFIRMED BEARISH</v>
      </c>
    </row>
    <row r="1697" spans="1:8" ht="13.5" x14ac:dyDescent="0.35">
      <c r="A1697" s="3">
        <v>44488</v>
      </c>
      <c r="B1697" s="2">
        <v>34.799999999999997</v>
      </c>
      <c r="C1697" s="2">
        <v>26.479399999999998</v>
      </c>
      <c r="D1697" s="2">
        <v>3259</v>
      </c>
      <c r="E1697" s="7">
        <f t="shared" si="104"/>
        <v>2389549</v>
      </c>
      <c r="F1697" s="7" t="str">
        <f t="shared" si="106"/>
        <v>Bearish</v>
      </c>
      <c r="G1697" s="7" t="str">
        <f t="shared" si="107"/>
        <v>Neutral</v>
      </c>
      <c r="H1697" s="7" t="str">
        <f t="shared" si="105"/>
        <v>CONFIRMED BEARISH</v>
      </c>
    </row>
    <row r="1698" spans="1:8" ht="13.5" x14ac:dyDescent="0.35">
      <c r="A1698" s="3">
        <v>44489</v>
      </c>
      <c r="B1698" s="2">
        <v>34.4</v>
      </c>
      <c r="C1698" s="2">
        <v>26.1751</v>
      </c>
      <c r="D1698" s="2">
        <v>7527</v>
      </c>
      <c r="E1698" s="7">
        <f t="shared" si="104"/>
        <v>2382022</v>
      </c>
      <c r="F1698" s="7" t="str">
        <f t="shared" si="106"/>
        <v>Bearish</v>
      </c>
      <c r="G1698" s="7" t="str">
        <f t="shared" si="107"/>
        <v>Neutral</v>
      </c>
      <c r="H1698" s="7" t="str">
        <f t="shared" si="105"/>
        <v>CONFIRMED BEARISH</v>
      </c>
    </row>
    <row r="1699" spans="1:8" ht="13.5" x14ac:dyDescent="0.35">
      <c r="A1699" s="3">
        <v>44490</v>
      </c>
      <c r="B1699" s="2">
        <v>34.4</v>
      </c>
      <c r="C1699" s="2">
        <v>26.1751</v>
      </c>
      <c r="D1699" s="2">
        <v>6796</v>
      </c>
      <c r="E1699" s="7">
        <f t="shared" si="104"/>
        <v>2382022</v>
      </c>
      <c r="F1699" s="7" t="str">
        <f t="shared" si="106"/>
        <v>Bearish</v>
      </c>
      <c r="G1699" s="7" t="str">
        <f t="shared" si="107"/>
        <v>Neutral</v>
      </c>
      <c r="H1699" s="7" t="str">
        <f t="shared" si="105"/>
        <v>CONFIRMED BEARISH</v>
      </c>
    </row>
    <row r="1700" spans="1:8" ht="13.5" x14ac:dyDescent="0.35">
      <c r="A1700" s="3">
        <v>44491</v>
      </c>
      <c r="B1700" s="2">
        <v>33.950000000000003</v>
      </c>
      <c r="C1700" s="2">
        <v>25.832699999999999</v>
      </c>
      <c r="D1700" s="2">
        <v>11235</v>
      </c>
      <c r="E1700" s="7">
        <f t="shared" si="104"/>
        <v>2370787</v>
      </c>
      <c r="F1700" s="7" t="str">
        <f t="shared" si="106"/>
        <v>Bearish</v>
      </c>
      <c r="G1700" s="7" t="str">
        <f t="shared" si="107"/>
        <v>Neutral</v>
      </c>
      <c r="H1700" s="7" t="str">
        <f t="shared" si="105"/>
        <v>CONFIRMED BEARISH</v>
      </c>
    </row>
    <row r="1701" spans="1:8" ht="13.5" x14ac:dyDescent="0.35">
      <c r="A1701" s="3">
        <v>44494</v>
      </c>
      <c r="B1701" s="2">
        <v>34.29</v>
      </c>
      <c r="C1701" s="2">
        <v>26.0914</v>
      </c>
      <c r="D1701" s="2">
        <v>2991</v>
      </c>
      <c r="E1701" s="7">
        <f t="shared" si="104"/>
        <v>2373778</v>
      </c>
      <c r="F1701" s="7" t="str">
        <f t="shared" si="106"/>
        <v>Bearish</v>
      </c>
      <c r="G1701" s="7" t="str">
        <f t="shared" si="107"/>
        <v>Neutral</v>
      </c>
      <c r="H1701" s="7" t="str">
        <f t="shared" si="105"/>
        <v>CONFIRMED BEARISH</v>
      </c>
    </row>
    <row r="1702" spans="1:8" ht="13.5" x14ac:dyDescent="0.35">
      <c r="A1702" s="3">
        <v>44495</v>
      </c>
      <c r="B1702" s="2">
        <v>33.799999999999997</v>
      </c>
      <c r="C1702" s="2">
        <v>25.718499999999999</v>
      </c>
      <c r="D1702" s="2">
        <v>3537</v>
      </c>
      <c r="E1702" s="7">
        <f t="shared" si="104"/>
        <v>2370241</v>
      </c>
      <c r="F1702" s="7" t="str">
        <f t="shared" si="106"/>
        <v>Bearish</v>
      </c>
      <c r="G1702" s="7" t="str">
        <f t="shared" si="107"/>
        <v>Neutral</v>
      </c>
      <c r="H1702" s="7" t="str">
        <f t="shared" si="105"/>
        <v>CONFIRMED BEARISH</v>
      </c>
    </row>
    <row r="1703" spans="1:8" ht="13.5" x14ac:dyDescent="0.35">
      <c r="A1703" s="3">
        <v>44496</v>
      </c>
      <c r="B1703" s="2">
        <v>33.99</v>
      </c>
      <c r="C1703" s="2">
        <v>25.863099999999999</v>
      </c>
      <c r="D1703" s="2">
        <v>1427</v>
      </c>
      <c r="E1703" s="7">
        <f t="shared" si="104"/>
        <v>2371668</v>
      </c>
      <c r="F1703" s="7" t="str">
        <f t="shared" si="106"/>
        <v>Bearish</v>
      </c>
      <c r="G1703" s="7" t="str">
        <f t="shared" si="107"/>
        <v>Neutral</v>
      </c>
      <c r="H1703" s="7" t="str">
        <f t="shared" si="105"/>
        <v>CONFIRMED BEARISH</v>
      </c>
    </row>
    <row r="1704" spans="1:8" ht="13.5" x14ac:dyDescent="0.35">
      <c r="A1704" s="3">
        <v>44497</v>
      </c>
      <c r="B1704" s="2">
        <v>33.799999999999997</v>
      </c>
      <c r="C1704" s="2">
        <v>25.718499999999999</v>
      </c>
      <c r="D1704" s="2">
        <v>1927</v>
      </c>
      <c r="E1704" s="7">
        <f t="shared" si="104"/>
        <v>2369741</v>
      </c>
      <c r="F1704" s="7" t="str">
        <f t="shared" si="106"/>
        <v>Bearish</v>
      </c>
      <c r="G1704" s="7" t="str">
        <f t="shared" si="107"/>
        <v>Neutral</v>
      </c>
      <c r="H1704" s="7" t="str">
        <f t="shared" si="105"/>
        <v>CONFIRMED BEARISH</v>
      </c>
    </row>
    <row r="1705" spans="1:8" ht="13.5" x14ac:dyDescent="0.35">
      <c r="A1705" s="3">
        <v>44498</v>
      </c>
      <c r="B1705" s="2">
        <v>33.9</v>
      </c>
      <c r="C1705" s="2">
        <v>25.794599999999999</v>
      </c>
      <c r="D1705" s="2">
        <v>3678</v>
      </c>
      <c r="E1705" s="7">
        <f t="shared" si="104"/>
        <v>2373419</v>
      </c>
      <c r="F1705" s="7" t="str">
        <f t="shared" si="106"/>
        <v>Bullish</v>
      </c>
      <c r="G1705" s="7" t="str">
        <f t="shared" si="107"/>
        <v>Neutral</v>
      </c>
      <c r="H1705" s="7" t="str">
        <f t="shared" si="105"/>
        <v>BULLISH DIVERGENCE</v>
      </c>
    </row>
    <row r="1706" spans="1:8" ht="13.5" x14ac:dyDescent="0.35">
      <c r="A1706" s="3">
        <v>44501</v>
      </c>
      <c r="B1706" s="2">
        <v>33.700000000000003</v>
      </c>
      <c r="C1706" s="2">
        <v>25.642399999999999</v>
      </c>
      <c r="D1706" s="2">
        <v>3473</v>
      </c>
      <c r="E1706" s="7">
        <f t="shared" si="104"/>
        <v>2369946</v>
      </c>
      <c r="F1706" s="7" t="str">
        <f t="shared" si="106"/>
        <v>Bearish</v>
      </c>
      <c r="G1706" s="7" t="str">
        <f t="shared" si="107"/>
        <v>Neutral</v>
      </c>
      <c r="H1706" s="7" t="str">
        <f t="shared" si="105"/>
        <v>CONFIRMED BEARISH</v>
      </c>
    </row>
    <row r="1707" spans="1:8" ht="13.5" x14ac:dyDescent="0.35">
      <c r="A1707" s="3">
        <v>44502</v>
      </c>
      <c r="B1707" s="2">
        <v>33.770000000000003</v>
      </c>
      <c r="C1707" s="2">
        <v>25.695699999999999</v>
      </c>
      <c r="D1707" s="2">
        <v>4547</v>
      </c>
      <c r="E1707" s="7">
        <f t="shared" si="104"/>
        <v>2374493</v>
      </c>
      <c r="F1707" s="7" t="str">
        <f t="shared" si="106"/>
        <v>Bullish</v>
      </c>
      <c r="G1707" s="7" t="str">
        <f t="shared" si="107"/>
        <v>Neutral</v>
      </c>
      <c r="H1707" s="7" t="str">
        <f t="shared" si="105"/>
        <v>BULLISH DIVERGENCE</v>
      </c>
    </row>
    <row r="1708" spans="1:8" ht="13.5" x14ac:dyDescent="0.35">
      <c r="A1708" s="3">
        <v>44503</v>
      </c>
      <c r="B1708" s="2">
        <v>33.75</v>
      </c>
      <c r="C1708" s="2">
        <v>25.680499999999999</v>
      </c>
      <c r="D1708" s="2">
        <v>2144</v>
      </c>
      <c r="E1708" s="7">
        <f t="shared" si="104"/>
        <v>2372349</v>
      </c>
      <c r="F1708" s="7" t="str">
        <f t="shared" si="106"/>
        <v>Bullish</v>
      </c>
      <c r="G1708" s="7" t="str">
        <f t="shared" si="107"/>
        <v>Neutral</v>
      </c>
      <c r="H1708" s="7" t="str">
        <f t="shared" si="105"/>
        <v>BULLISH DIVERGENCE</v>
      </c>
    </row>
    <row r="1709" spans="1:8" ht="13.5" x14ac:dyDescent="0.35">
      <c r="A1709" s="3">
        <v>44504</v>
      </c>
      <c r="B1709" s="2">
        <v>33.74</v>
      </c>
      <c r="C1709" s="2">
        <v>25.672899999999998</v>
      </c>
      <c r="D1709" s="2">
        <v>4562</v>
      </c>
      <c r="E1709" s="7">
        <f t="shared" si="104"/>
        <v>2367787</v>
      </c>
      <c r="F1709" s="7" t="str">
        <f t="shared" si="106"/>
        <v>Bearish</v>
      </c>
      <c r="G1709" s="7" t="str">
        <f t="shared" si="107"/>
        <v>Neutral</v>
      </c>
      <c r="H1709" s="7" t="str">
        <f t="shared" si="105"/>
        <v>CONFIRMED BEARISH</v>
      </c>
    </row>
    <row r="1710" spans="1:8" ht="13.5" x14ac:dyDescent="0.35">
      <c r="A1710" s="3">
        <v>44505</v>
      </c>
      <c r="B1710" s="2">
        <v>33.5</v>
      </c>
      <c r="C1710" s="2">
        <v>25.490300000000001</v>
      </c>
      <c r="D1710" s="2">
        <v>4574</v>
      </c>
      <c r="E1710" s="7">
        <f t="shared" si="104"/>
        <v>2363213</v>
      </c>
      <c r="F1710" s="7" t="str">
        <f t="shared" si="106"/>
        <v>Bearish</v>
      </c>
      <c r="G1710" s="7" t="str">
        <f t="shared" si="107"/>
        <v>Neutral</v>
      </c>
      <c r="H1710" s="7" t="str">
        <f t="shared" si="105"/>
        <v>CONFIRMED BEARISH</v>
      </c>
    </row>
    <row r="1711" spans="1:8" ht="13.5" x14ac:dyDescent="0.35">
      <c r="A1711" s="3">
        <v>44508</v>
      </c>
      <c r="B1711" s="2">
        <v>33.630000000000003</v>
      </c>
      <c r="C1711" s="2">
        <v>25.589200000000002</v>
      </c>
      <c r="D1711" s="2">
        <v>2714</v>
      </c>
      <c r="E1711" s="7">
        <f t="shared" si="104"/>
        <v>2365927</v>
      </c>
      <c r="F1711" s="7" t="str">
        <f t="shared" si="106"/>
        <v>Bearish</v>
      </c>
      <c r="G1711" s="7" t="str">
        <f t="shared" si="107"/>
        <v>Neutral</v>
      </c>
      <c r="H1711" s="7" t="str">
        <f t="shared" si="105"/>
        <v>CONFIRMED BEARISH</v>
      </c>
    </row>
    <row r="1712" spans="1:8" ht="13.5" x14ac:dyDescent="0.35">
      <c r="A1712" s="3">
        <v>44509</v>
      </c>
      <c r="B1712" s="2">
        <v>33.58</v>
      </c>
      <c r="C1712" s="2">
        <v>25.551100000000002</v>
      </c>
      <c r="D1712" s="2">
        <v>10594</v>
      </c>
      <c r="E1712" s="7">
        <f t="shared" si="104"/>
        <v>2355333</v>
      </c>
      <c r="F1712" s="7" t="str">
        <f t="shared" si="106"/>
        <v>Bearish</v>
      </c>
      <c r="G1712" s="7" t="str">
        <f t="shared" si="107"/>
        <v>Neutral</v>
      </c>
      <c r="H1712" s="7" t="str">
        <f t="shared" si="105"/>
        <v>CONFIRMED BEARISH</v>
      </c>
    </row>
    <row r="1713" spans="1:8" ht="13.5" x14ac:dyDescent="0.35">
      <c r="A1713" s="3">
        <v>44510</v>
      </c>
      <c r="B1713" s="2">
        <v>33.57</v>
      </c>
      <c r="C1713" s="2">
        <v>25.543500000000002</v>
      </c>
      <c r="D1713" s="2">
        <v>2555</v>
      </c>
      <c r="E1713" s="7">
        <f t="shared" si="104"/>
        <v>2352778</v>
      </c>
      <c r="F1713" s="7" t="str">
        <f t="shared" si="106"/>
        <v>Bearish</v>
      </c>
      <c r="G1713" s="7" t="str">
        <f t="shared" si="107"/>
        <v>Neutral</v>
      </c>
      <c r="H1713" s="7" t="str">
        <f t="shared" si="105"/>
        <v>CONFIRMED BEARISH</v>
      </c>
    </row>
    <row r="1714" spans="1:8" ht="13.5" x14ac:dyDescent="0.35">
      <c r="A1714" s="3">
        <v>44511</v>
      </c>
      <c r="B1714" s="2">
        <v>33.9</v>
      </c>
      <c r="C1714" s="2">
        <v>25.794599999999999</v>
      </c>
      <c r="D1714" s="2">
        <v>7933</v>
      </c>
      <c r="E1714" s="7">
        <f t="shared" si="104"/>
        <v>2360711</v>
      </c>
      <c r="F1714" s="7" t="str">
        <f t="shared" si="106"/>
        <v>Bearish</v>
      </c>
      <c r="G1714" s="7" t="str">
        <f t="shared" si="107"/>
        <v>Neutral</v>
      </c>
      <c r="H1714" s="7" t="str">
        <f t="shared" si="105"/>
        <v>BEARISH DIVERGENCE</v>
      </c>
    </row>
    <row r="1715" spans="1:8" ht="13.5" x14ac:dyDescent="0.35">
      <c r="A1715" s="3">
        <v>44512</v>
      </c>
      <c r="B1715" s="2">
        <v>33.9</v>
      </c>
      <c r="C1715" s="2">
        <v>25.794599999999999</v>
      </c>
      <c r="D1715" s="2">
        <v>2930</v>
      </c>
      <c r="E1715" s="7">
        <f t="shared" si="104"/>
        <v>2360711</v>
      </c>
      <c r="F1715" s="7" t="str">
        <f t="shared" si="106"/>
        <v>Bearish</v>
      </c>
      <c r="G1715" s="7" t="str">
        <f t="shared" si="107"/>
        <v>Neutral</v>
      </c>
      <c r="H1715" s="7" t="str">
        <f t="shared" si="105"/>
        <v>BEARISH DIVERGENCE</v>
      </c>
    </row>
    <row r="1716" spans="1:8" ht="13.5" x14ac:dyDescent="0.35">
      <c r="A1716" s="3">
        <v>44515</v>
      </c>
      <c r="B1716" s="2">
        <v>33.89</v>
      </c>
      <c r="C1716" s="2">
        <v>25.786999999999999</v>
      </c>
      <c r="D1716" s="2">
        <v>1394</v>
      </c>
      <c r="E1716" s="7">
        <f t="shared" si="104"/>
        <v>2359317</v>
      </c>
      <c r="F1716" s="7" t="str">
        <f t="shared" si="106"/>
        <v>Bearish</v>
      </c>
      <c r="G1716" s="7" t="str">
        <f t="shared" si="107"/>
        <v>Neutral</v>
      </c>
      <c r="H1716" s="7" t="str">
        <f t="shared" si="105"/>
        <v>BEARISH DIVERGENCE</v>
      </c>
    </row>
    <row r="1717" spans="1:8" ht="13.5" x14ac:dyDescent="0.35">
      <c r="A1717" s="3">
        <v>44516</v>
      </c>
      <c r="B1717" s="2">
        <v>33.700000000000003</v>
      </c>
      <c r="C1717" s="2">
        <v>25.642399999999999</v>
      </c>
      <c r="D1717" s="2">
        <v>3677</v>
      </c>
      <c r="E1717" s="7">
        <f t="shared" si="104"/>
        <v>2355640</v>
      </c>
      <c r="F1717" s="7" t="str">
        <f t="shared" si="106"/>
        <v>Bullish</v>
      </c>
      <c r="G1717" s="7" t="str">
        <f t="shared" si="107"/>
        <v>Neutral</v>
      </c>
      <c r="H1717" s="7" t="str">
        <f t="shared" si="105"/>
        <v>NEUTRAL</v>
      </c>
    </row>
    <row r="1718" spans="1:8" ht="13.5" x14ac:dyDescent="0.35">
      <c r="A1718" s="3">
        <v>44517</v>
      </c>
      <c r="B1718" s="2">
        <v>33.700000000000003</v>
      </c>
      <c r="C1718" s="2">
        <v>25.642399999999999</v>
      </c>
      <c r="D1718" s="2">
        <v>1869</v>
      </c>
      <c r="E1718" s="7">
        <f t="shared" si="104"/>
        <v>2355640</v>
      </c>
      <c r="F1718" s="7" t="str">
        <f t="shared" si="106"/>
        <v>Bullish</v>
      </c>
      <c r="G1718" s="7" t="str">
        <f t="shared" si="107"/>
        <v>Neutral</v>
      </c>
      <c r="H1718" s="7" t="str">
        <f t="shared" si="105"/>
        <v>NEUTRAL</v>
      </c>
    </row>
    <row r="1719" spans="1:8" ht="13.5" x14ac:dyDescent="0.35">
      <c r="A1719" s="3">
        <v>44518</v>
      </c>
      <c r="B1719" s="2">
        <v>33.880000000000003</v>
      </c>
      <c r="C1719" s="2">
        <v>25.779399999999999</v>
      </c>
      <c r="D1719" s="2">
        <v>1130</v>
      </c>
      <c r="E1719" s="7">
        <f t="shared" si="104"/>
        <v>2356770</v>
      </c>
      <c r="F1719" s="7" t="str">
        <f t="shared" si="106"/>
        <v>Bearish</v>
      </c>
      <c r="G1719" s="7" t="str">
        <f t="shared" si="107"/>
        <v>Neutral</v>
      </c>
      <c r="H1719" s="7" t="str">
        <f t="shared" si="105"/>
        <v>CONFIRMED BEARISH</v>
      </c>
    </row>
    <row r="1720" spans="1:8" ht="13.5" x14ac:dyDescent="0.35">
      <c r="A1720" s="3">
        <v>44519</v>
      </c>
      <c r="B1720" s="2">
        <v>33.700000000000003</v>
      </c>
      <c r="C1720" s="2">
        <v>25.642399999999999</v>
      </c>
      <c r="D1720" s="2">
        <v>2849</v>
      </c>
      <c r="E1720" s="7">
        <f t="shared" si="104"/>
        <v>2353921</v>
      </c>
      <c r="F1720" s="7" t="str">
        <f t="shared" si="106"/>
        <v>Bearish</v>
      </c>
      <c r="G1720" s="7" t="str">
        <f t="shared" si="107"/>
        <v>Neutral</v>
      </c>
      <c r="H1720" s="7" t="str">
        <f t="shared" si="105"/>
        <v>CONFIRMED BEARISH</v>
      </c>
    </row>
    <row r="1721" spans="1:8" ht="13.5" x14ac:dyDescent="0.35">
      <c r="A1721" s="3">
        <v>44522</v>
      </c>
      <c r="B1721" s="2">
        <v>33.51</v>
      </c>
      <c r="C1721" s="2">
        <v>25.497900000000001</v>
      </c>
      <c r="D1721" s="2">
        <v>13253</v>
      </c>
      <c r="E1721" s="7">
        <f t="shared" si="104"/>
        <v>2340668</v>
      </c>
      <c r="F1721" s="7" t="str">
        <f t="shared" si="106"/>
        <v>Bearish</v>
      </c>
      <c r="G1721" s="7" t="str">
        <f t="shared" si="107"/>
        <v>Neutral</v>
      </c>
      <c r="H1721" s="7" t="str">
        <f t="shared" si="105"/>
        <v>CONFIRMED BEARISH</v>
      </c>
    </row>
    <row r="1722" spans="1:8" ht="13.5" x14ac:dyDescent="0.35">
      <c r="A1722" s="3">
        <v>44523</v>
      </c>
      <c r="B1722" s="2">
        <v>33.79</v>
      </c>
      <c r="C1722" s="2">
        <v>25.710899999999999</v>
      </c>
      <c r="D1722" s="2">
        <v>2727</v>
      </c>
      <c r="E1722" s="7">
        <f t="shared" si="104"/>
        <v>2343395</v>
      </c>
      <c r="F1722" s="7" t="str">
        <f t="shared" si="106"/>
        <v>Bearish</v>
      </c>
      <c r="G1722" s="7" t="str">
        <f t="shared" si="107"/>
        <v>Neutral</v>
      </c>
      <c r="H1722" s="7" t="str">
        <f t="shared" si="105"/>
        <v>BEARISH DIVERGENCE</v>
      </c>
    </row>
    <row r="1723" spans="1:8" ht="13.5" x14ac:dyDescent="0.35">
      <c r="A1723" s="3">
        <v>44524</v>
      </c>
      <c r="B1723" s="2">
        <v>33.75</v>
      </c>
      <c r="C1723" s="2">
        <v>25.680499999999999</v>
      </c>
      <c r="D1723" s="2">
        <v>2630</v>
      </c>
      <c r="E1723" s="7">
        <f t="shared" si="104"/>
        <v>2340765</v>
      </c>
      <c r="F1723" s="7" t="str">
        <f t="shared" si="106"/>
        <v>Bearish</v>
      </c>
      <c r="G1723" s="7" t="str">
        <f t="shared" si="107"/>
        <v>Neutral</v>
      </c>
      <c r="H1723" s="7" t="str">
        <f t="shared" si="105"/>
        <v>BEARISH DIVERGENCE</v>
      </c>
    </row>
    <row r="1724" spans="1:8" ht="13.5" x14ac:dyDescent="0.35">
      <c r="A1724" s="3">
        <v>44525</v>
      </c>
      <c r="B1724" s="2">
        <v>33.5</v>
      </c>
      <c r="C1724" s="2">
        <v>25.490300000000001</v>
      </c>
      <c r="D1724" s="2">
        <v>8991</v>
      </c>
      <c r="E1724" s="7">
        <f t="shared" si="104"/>
        <v>2331774</v>
      </c>
      <c r="F1724" s="7" t="str">
        <f t="shared" si="106"/>
        <v>Bearish</v>
      </c>
      <c r="G1724" s="7" t="str">
        <f t="shared" si="107"/>
        <v>Neutral</v>
      </c>
      <c r="H1724" s="7" t="str">
        <f t="shared" si="105"/>
        <v>CONFIRMED BEARISH</v>
      </c>
    </row>
    <row r="1725" spans="1:8" ht="13.5" x14ac:dyDescent="0.35">
      <c r="A1725" s="3">
        <v>44526</v>
      </c>
      <c r="B1725" s="2">
        <v>33.5</v>
      </c>
      <c r="C1725" s="2">
        <v>25.490300000000001</v>
      </c>
      <c r="D1725" s="2">
        <v>1533</v>
      </c>
      <c r="E1725" s="7">
        <f t="shared" si="104"/>
        <v>2331774</v>
      </c>
      <c r="F1725" s="7" t="str">
        <f t="shared" si="106"/>
        <v>Bearish</v>
      </c>
      <c r="G1725" s="7" t="str">
        <f t="shared" si="107"/>
        <v>Neutral</v>
      </c>
      <c r="H1725" s="7" t="str">
        <f t="shared" si="105"/>
        <v>CONFIRMED BEARISH</v>
      </c>
    </row>
    <row r="1726" spans="1:8" ht="13.5" x14ac:dyDescent="0.35">
      <c r="A1726" s="3">
        <v>44529</v>
      </c>
      <c r="B1726" s="2">
        <v>33</v>
      </c>
      <c r="C1726" s="2">
        <v>25.1098</v>
      </c>
      <c r="D1726" s="2">
        <v>10790</v>
      </c>
      <c r="E1726" s="7">
        <f t="shared" si="104"/>
        <v>2320984</v>
      </c>
      <c r="F1726" s="7" t="str">
        <f t="shared" si="106"/>
        <v>Bearish</v>
      </c>
      <c r="G1726" s="7" t="str">
        <f t="shared" si="107"/>
        <v>Neutral</v>
      </c>
      <c r="H1726" s="7" t="str">
        <f t="shared" si="105"/>
        <v>CONFIRMED BEARISH</v>
      </c>
    </row>
    <row r="1727" spans="1:8" ht="13.5" x14ac:dyDescent="0.35">
      <c r="A1727" s="3">
        <v>44530</v>
      </c>
      <c r="B1727" s="2">
        <v>33</v>
      </c>
      <c r="C1727" s="2">
        <v>25.1098</v>
      </c>
      <c r="D1727" s="2">
        <v>4814</v>
      </c>
      <c r="E1727" s="7">
        <f t="shared" si="104"/>
        <v>2320984</v>
      </c>
      <c r="F1727" s="7" t="str">
        <f t="shared" si="106"/>
        <v>Bearish</v>
      </c>
      <c r="G1727" s="7" t="str">
        <f t="shared" si="107"/>
        <v>Neutral</v>
      </c>
      <c r="H1727" s="7" t="str">
        <f t="shared" si="105"/>
        <v>CONFIRMED BEARISH</v>
      </c>
    </row>
    <row r="1728" spans="1:8" ht="13.5" x14ac:dyDescent="0.35">
      <c r="A1728" s="3">
        <v>44531</v>
      </c>
      <c r="B1728" s="2">
        <v>31.85</v>
      </c>
      <c r="C1728" s="2">
        <v>24.2348</v>
      </c>
      <c r="D1728" s="2">
        <v>8874</v>
      </c>
      <c r="E1728" s="7">
        <f t="shared" si="104"/>
        <v>2312110</v>
      </c>
      <c r="F1728" s="7" t="str">
        <f t="shared" si="106"/>
        <v>Bearish</v>
      </c>
      <c r="G1728" s="7" t="str">
        <f t="shared" si="107"/>
        <v>Neutral</v>
      </c>
      <c r="H1728" s="7" t="str">
        <f t="shared" si="105"/>
        <v>CONFIRMED BEARISH</v>
      </c>
    </row>
    <row r="1729" spans="1:8" ht="13.5" x14ac:dyDescent="0.35">
      <c r="A1729" s="3">
        <v>44532</v>
      </c>
      <c r="B1729" s="2">
        <v>31.9</v>
      </c>
      <c r="C1729" s="2">
        <v>24.2728</v>
      </c>
      <c r="D1729" s="2">
        <v>11109</v>
      </c>
      <c r="E1729" s="7">
        <f t="shared" si="104"/>
        <v>2323219</v>
      </c>
      <c r="F1729" s="7" t="str">
        <f t="shared" si="106"/>
        <v>Bearish</v>
      </c>
      <c r="G1729" s="7" t="str">
        <f t="shared" si="107"/>
        <v>Neutral</v>
      </c>
      <c r="H1729" s="7" t="str">
        <f t="shared" si="105"/>
        <v>CONFIRMED BEARISH</v>
      </c>
    </row>
    <row r="1730" spans="1:8" ht="13.5" x14ac:dyDescent="0.35">
      <c r="A1730" s="3">
        <v>44533</v>
      </c>
      <c r="B1730" s="2">
        <v>31.9</v>
      </c>
      <c r="C1730" s="2">
        <v>24.2728</v>
      </c>
      <c r="D1730" s="2">
        <v>5680</v>
      </c>
      <c r="E1730" s="7">
        <f t="shared" si="104"/>
        <v>2323219</v>
      </c>
      <c r="F1730" s="7" t="str">
        <f t="shared" si="106"/>
        <v>Bearish</v>
      </c>
      <c r="G1730" s="7" t="str">
        <f t="shared" si="107"/>
        <v>Neutral</v>
      </c>
      <c r="H1730" s="7" t="str">
        <f t="shared" si="105"/>
        <v>CONFIRMED BEARISH</v>
      </c>
    </row>
    <row r="1731" spans="1:8" ht="13.5" x14ac:dyDescent="0.35">
      <c r="A1731" s="3">
        <v>44536</v>
      </c>
      <c r="B1731" s="2">
        <v>31.2</v>
      </c>
      <c r="C1731" s="2">
        <v>23.740200000000002</v>
      </c>
      <c r="D1731" s="2">
        <v>1440</v>
      </c>
      <c r="E1731" s="7">
        <f t="shared" si="104"/>
        <v>2321779</v>
      </c>
      <c r="F1731" s="7" t="str">
        <f t="shared" si="106"/>
        <v>Bullish</v>
      </c>
      <c r="G1731" s="7" t="str">
        <f t="shared" si="107"/>
        <v>Neutral</v>
      </c>
      <c r="H1731" s="7" t="str">
        <f t="shared" si="105"/>
        <v>BULLISH DIVERGENCE</v>
      </c>
    </row>
    <row r="1732" spans="1:8" ht="13.5" x14ac:dyDescent="0.35">
      <c r="A1732" s="3">
        <v>44537</v>
      </c>
      <c r="B1732" s="2">
        <v>30.7</v>
      </c>
      <c r="C1732" s="2">
        <v>23.3597</v>
      </c>
      <c r="D1732" s="2">
        <v>6230</v>
      </c>
      <c r="E1732" s="7">
        <f t="shared" ref="E1732:E1795" si="108">IF(B1732&gt;B1731,E1731+D1732,IF(B1732&lt;B1731,E1731-D1732,E1731))</f>
        <v>2315549</v>
      </c>
      <c r="F1732" s="7" t="str">
        <f t="shared" si="106"/>
        <v>Bearish</v>
      </c>
      <c r="G1732" s="7" t="str">
        <f t="shared" si="107"/>
        <v>Neutral</v>
      </c>
      <c r="H1732" s="7" t="str">
        <f t="shared" si="105"/>
        <v>CONFIRMED BEARISH</v>
      </c>
    </row>
    <row r="1733" spans="1:8" ht="13.5" x14ac:dyDescent="0.35">
      <c r="A1733" s="3">
        <v>44538</v>
      </c>
      <c r="B1733" s="2">
        <v>30.45</v>
      </c>
      <c r="C1733" s="2">
        <v>23.169499999999999</v>
      </c>
      <c r="D1733" s="2">
        <v>1562</v>
      </c>
      <c r="E1733" s="7">
        <f t="shared" si="108"/>
        <v>2313987</v>
      </c>
      <c r="F1733" s="7" t="str">
        <f t="shared" si="106"/>
        <v>Bullish</v>
      </c>
      <c r="G1733" s="7" t="str">
        <f t="shared" si="107"/>
        <v>Neutral</v>
      </c>
      <c r="H1733" s="7" t="str">
        <f t="shared" si="105"/>
        <v>BULLISH DIVERGENCE</v>
      </c>
    </row>
    <row r="1734" spans="1:8" ht="13.5" x14ac:dyDescent="0.35">
      <c r="A1734" s="3">
        <v>44539</v>
      </c>
      <c r="B1734" s="2">
        <v>30.45</v>
      </c>
      <c r="C1734" s="2">
        <v>23.169499999999999</v>
      </c>
      <c r="D1734" s="2">
        <v>4143</v>
      </c>
      <c r="E1734" s="7">
        <f t="shared" si="108"/>
        <v>2313987</v>
      </c>
      <c r="F1734" s="7" t="str">
        <f t="shared" si="106"/>
        <v>Bearish</v>
      </c>
      <c r="G1734" s="7" t="str">
        <f t="shared" si="107"/>
        <v>Neutral</v>
      </c>
      <c r="H1734" s="7" t="str">
        <f t="shared" si="105"/>
        <v>CONFIRMED BEARISH</v>
      </c>
    </row>
    <row r="1735" spans="1:8" ht="13.5" x14ac:dyDescent="0.35">
      <c r="A1735" s="3">
        <v>44540</v>
      </c>
      <c r="B1735" s="2">
        <v>31.2</v>
      </c>
      <c r="C1735" s="2">
        <v>23.740200000000002</v>
      </c>
      <c r="D1735" s="2">
        <v>2693</v>
      </c>
      <c r="E1735" s="7">
        <f t="shared" si="108"/>
        <v>2316680</v>
      </c>
      <c r="F1735" s="7" t="str">
        <f t="shared" si="106"/>
        <v>Bearish</v>
      </c>
      <c r="G1735" s="7" t="str">
        <f t="shared" si="107"/>
        <v>Neutral</v>
      </c>
      <c r="H1735" s="7" t="str">
        <f t="shared" ref="H1735:H1798" si="109">IF(AND(B1735&gt;E1730,E1735&gt;E1730),"CONFIRMED BULLISH", IF(AND(B1735&lt;B1730,E1735&lt;E1730),"CONFIRMED BEARISH", IF(AND(B1735&gt;B1730,E1735&lt;E1730),"BEARISH DIVERGENCE",IF(AND(B1735&lt;B1730,E1735&gt;E1730),"BULLISH DIVERGENCE","NEUTRAL"))))</f>
        <v>CONFIRMED BEARISH</v>
      </c>
    </row>
    <row r="1736" spans="1:8" ht="13.5" x14ac:dyDescent="0.35">
      <c r="A1736" s="3">
        <v>44543</v>
      </c>
      <c r="B1736" s="2">
        <v>31.89</v>
      </c>
      <c r="C1736" s="2">
        <v>24.2652</v>
      </c>
      <c r="D1736" s="2">
        <v>1517</v>
      </c>
      <c r="E1736" s="7">
        <f t="shared" si="108"/>
        <v>2318197</v>
      </c>
      <c r="F1736" s="7" t="str">
        <f t="shared" ref="F1736:F1799" si="110">IF(E1736&gt;E1731,"Bullish",IF(E1736&lt;E1731,"Bearish","Neutral"))</f>
        <v>Bearish</v>
      </c>
      <c r="G1736" s="7" t="str">
        <f t="shared" ref="G1736:G1799" si="111">IF((E1736-E1731)/E1731&gt;0.02,"Strong",IF((E1736-E1731)/E1731&lt;-0.02,"Weak","Neutral"))</f>
        <v>Neutral</v>
      </c>
      <c r="H1736" s="7" t="str">
        <f t="shared" si="109"/>
        <v>BEARISH DIVERGENCE</v>
      </c>
    </row>
    <row r="1737" spans="1:8" ht="13.5" x14ac:dyDescent="0.35">
      <c r="A1737" s="3">
        <v>44544</v>
      </c>
      <c r="B1737" s="2">
        <v>32</v>
      </c>
      <c r="C1737" s="2">
        <v>24.3489</v>
      </c>
      <c r="D1737" s="2">
        <v>9346</v>
      </c>
      <c r="E1737" s="7">
        <f t="shared" si="108"/>
        <v>2327543</v>
      </c>
      <c r="F1737" s="7" t="str">
        <f t="shared" si="110"/>
        <v>Bullish</v>
      </c>
      <c r="G1737" s="7" t="str">
        <f t="shared" si="111"/>
        <v>Neutral</v>
      </c>
      <c r="H1737" s="7" t="str">
        <f t="shared" si="109"/>
        <v>NEUTRAL</v>
      </c>
    </row>
    <row r="1738" spans="1:8" ht="13.5" x14ac:dyDescent="0.35">
      <c r="A1738" s="3">
        <v>44545</v>
      </c>
      <c r="B1738" s="2">
        <v>32.200000000000003</v>
      </c>
      <c r="C1738" s="2">
        <v>24.501100000000001</v>
      </c>
      <c r="D1738" s="2">
        <v>5071</v>
      </c>
      <c r="E1738" s="7">
        <f t="shared" si="108"/>
        <v>2332614</v>
      </c>
      <c r="F1738" s="7" t="str">
        <f t="shared" si="110"/>
        <v>Bullish</v>
      </c>
      <c r="G1738" s="7" t="str">
        <f t="shared" si="111"/>
        <v>Neutral</v>
      </c>
      <c r="H1738" s="7" t="str">
        <f t="shared" si="109"/>
        <v>NEUTRAL</v>
      </c>
    </row>
    <row r="1739" spans="1:8" ht="13.5" x14ac:dyDescent="0.35">
      <c r="A1739" s="3">
        <v>44546</v>
      </c>
      <c r="B1739" s="2">
        <v>32.25</v>
      </c>
      <c r="C1739" s="2">
        <v>24.539100000000001</v>
      </c>
      <c r="D1739" s="2">
        <v>3079</v>
      </c>
      <c r="E1739" s="7">
        <f t="shared" si="108"/>
        <v>2335693</v>
      </c>
      <c r="F1739" s="7" t="str">
        <f t="shared" si="110"/>
        <v>Bullish</v>
      </c>
      <c r="G1739" s="7" t="str">
        <f t="shared" si="111"/>
        <v>Neutral</v>
      </c>
      <c r="H1739" s="7" t="str">
        <f t="shared" si="109"/>
        <v>NEUTRAL</v>
      </c>
    </row>
    <row r="1740" spans="1:8" ht="13.5" x14ac:dyDescent="0.35">
      <c r="A1740" s="3">
        <v>44550</v>
      </c>
      <c r="B1740" s="2">
        <v>32</v>
      </c>
      <c r="C1740" s="2">
        <v>24.3489</v>
      </c>
      <c r="D1740" s="2">
        <v>1069</v>
      </c>
      <c r="E1740" s="7">
        <f t="shared" si="108"/>
        <v>2334624</v>
      </c>
      <c r="F1740" s="7" t="str">
        <f t="shared" si="110"/>
        <v>Bullish</v>
      </c>
      <c r="G1740" s="7" t="str">
        <f t="shared" si="111"/>
        <v>Neutral</v>
      </c>
      <c r="H1740" s="7" t="str">
        <f t="shared" si="109"/>
        <v>NEUTRAL</v>
      </c>
    </row>
    <row r="1741" spans="1:8" ht="13.5" x14ac:dyDescent="0.35">
      <c r="A1741" s="3">
        <v>44551</v>
      </c>
      <c r="B1741" s="2">
        <v>32.15</v>
      </c>
      <c r="C1741" s="2">
        <v>24.463000000000001</v>
      </c>
      <c r="D1741" s="2">
        <v>406</v>
      </c>
      <c r="E1741" s="7">
        <f t="shared" si="108"/>
        <v>2335030</v>
      </c>
      <c r="F1741" s="7" t="str">
        <f t="shared" si="110"/>
        <v>Bullish</v>
      </c>
      <c r="G1741" s="7" t="str">
        <f t="shared" si="111"/>
        <v>Neutral</v>
      </c>
      <c r="H1741" s="7" t="str">
        <f t="shared" si="109"/>
        <v>NEUTRAL</v>
      </c>
    </row>
    <row r="1742" spans="1:8" ht="13.5" x14ac:dyDescent="0.35">
      <c r="A1742" s="3">
        <v>44552</v>
      </c>
      <c r="B1742" s="2">
        <v>31.9</v>
      </c>
      <c r="C1742" s="2">
        <v>24.2728</v>
      </c>
      <c r="D1742" s="2">
        <v>2031</v>
      </c>
      <c r="E1742" s="7">
        <f t="shared" si="108"/>
        <v>2332999</v>
      </c>
      <c r="F1742" s="7" t="str">
        <f t="shared" si="110"/>
        <v>Bullish</v>
      </c>
      <c r="G1742" s="7" t="str">
        <f t="shared" si="111"/>
        <v>Neutral</v>
      </c>
      <c r="H1742" s="7" t="str">
        <f t="shared" si="109"/>
        <v>BULLISH DIVERGENCE</v>
      </c>
    </row>
    <row r="1743" spans="1:8" ht="13.5" x14ac:dyDescent="0.35">
      <c r="A1743" s="3">
        <v>44553</v>
      </c>
      <c r="B1743" s="2">
        <v>32.200000000000003</v>
      </c>
      <c r="C1743" s="2">
        <v>24.501100000000001</v>
      </c>
      <c r="D1743" s="2">
        <v>879</v>
      </c>
      <c r="E1743" s="7">
        <f t="shared" si="108"/>
        <v>2333878</v>
      </c>
      <c r="F1743" s="7" t="str">
        <f t="shared" si="110"/>
        <v>Bullish</v>
      </c>
      <c r="G1743" s="7" t="str">
        <f t="shared" si="111"/>
        <v>Neutral</v>
      </c>
      <c r="H1743" s="7" t="str">
        <f t="shared" si="109"/>
        <v>NEUTRAL</v>
      </c>
    </row>
    <row r="1744" spans="1:8" ht="13.5" x14ac:dyDescent="0.35">
      <c r="A1744" s="3">
        <v>44554</v>
      </c>
      <c r="B1744" s="2">
        <v>31.65</v>
      </c>
      <c r="C1744" s="2">
        <v>24.082599999999999</v>
      </c>
      <c r="D1744" s="2">
        <v>4798</v>
      </c>
      <c r="E1744" s="7">
        <f t="shared" si="108"/>
        <v>2329080</v>
      </c>
      <c r="F1744" s="7" t="str">
        <f t="shared" si="110"/>
        <v>Bearish</v>
      </c>
      <c r="G1744" s="7" t="str">
        <f t="shared" si="111"/>
        <v>Neutral</v>
      </c>
      <c r="H1744" s="7" t="str">
        <f t="shared" si="109"/>
        <v>CONFIRMED BEARISH</v>
      </c>
    </row>
    <row r="1745" spans="1:8" ht="13.5" x14ac:dyDescent="0.35">
      <c r="A1745" s="3">
        <v>44557</v>
      </c>
      <c r="B1745" s="2">
        <v>31.9</v>
      </c>
      <c r="C1745" s="2">
        <v>24.2728</v>
      </c>
      <c r="D1745" s="2">
        <v>1607</v>
      </c>
      <c r="E1745" s="7">
        <f t="shared" si="108"/>
        <v>2330687</v>
      </c>
      <c r="F1745" s="7" t="str">
        <f t="shared" si="110"/>
        <v>Bearish</v>
      </c>
      <c r="G1745" s="7" t="str">
        <f t="shared" si="111"/>
        <v>Neutral</v>
      </c>
      <c r="H1745" s="7" t="str">
        <f t="shared" si="109"/>
        <v>CONFIRMED BEARISH</v>
      </c>
    </row>
    <row r="1746" spans="1:8" ht="13.5" x14ac:dyDescent="0.35">
      <c r="A1746" s="3">
        <v>44558</v>
      </c>
      <c r="B1746" s="2">
        <v>31.8</v>
      </c>
      <c r="C1746" s="2">
        <v>24.1967</v>
      </c>
      <c r="D1746" s="2">
        <v>9858</v>
      </c>
      <c r="E1746" s="7">
        <f t="shared" si="108"/>
        <v>2320829</v>
      </c>
      <c r="F1746" s="7" t="str">
        <f t="shared" si="110"/>
        <v>Bearish</v>
      </c>
      <c r="G1746" s="7" t="str">
        <f t="shared" si="111"/>
        <v>Neutral</v>
      </c>
      <c r="H1746" s="7" t="str">
        <f t="shared" si="109"/>
        <v>CONFIRMED BEARISH</v>
      </c>
    </row>
    <row r="1747" spans="1:8" ht="13.5" x14ac:dyDescent="0.35">
      <c r="A1747" s="3">
        <v>44559</v>
      </c>
      <c r="B1747" s="2">
        <v>31.95</v>
      </c>
      <c r="C1747" s="2">
        <v>24.3109</v>
      </c>
      <c r="D1747" s="2">
        <v>1323</v>
      </c>
      <c r="E1747" s="7">
        <f t="shared" si="108"/>
        <v>2322152</v>
      </c>
      <c r="F1747" s="7" t="str">
        <f t="shared" si="110"/>
        <v>Bearish</v>
      </c>
      <c r="G1747" s="7" t="str">
        <f t="shared" si="111"/>
        <v>Neutral</v>
      </c>
      <c r="H1747" s="7" t="str">
        <f t="shared" si="109"/>
        <v>BEARISH DIVERGENCE</v>
      </c>
    </row>
    <row r="1748" spans="1:8" ht="13.5" x14ac:dyDescent="0.35">
      <c r="A1748" s="3">
        <v>44560</v>
      </c>
      <c r="B1748" s="2">
        <v>32.69</v>
      </c>
      <c r="C1748" s="2">
        <v>24.873899999999999</v>
      </c>
      <c r="D1748" s="2">
        <v>4808</v>
      </c>
      <c r="E1748" s="7">
        <f t="shared" si="108"/>
        <v>2326960</v>
      </c>
      <c r="F1748" s="7" t="str">
        <f t="shared" si="110"/>
        <v>Bearish</v>
      </c>
      <c r="G1748" s="7" t="str">
        <f t="shared" si="111"/>
        <v>Neutral</v>
      </c>
      <c r="H1748" s="7" t="str">
        <f t="shared" si="109"/>
        <v>BEARISH DIVERGENCE</v>
      </c>
    </row>
    <row r="1749" spans="1:8" ht="13.5" x14ac:dyDescent="0.35">
      <c r="A1749" s="3">
        <v>44561</v>
      </c>
      <c r="B1749" s="2">
        <v>32.44</v>
      </c>
      <c r="C1749" s="2">
        <v>24.683700000000002</v>
      </c>
      <c r="D1749" s="2">
        <v>5079</v>
      </c>
      <c r="E1749" s="7">
        <f t="shared" si="108"/>
        <v>2321881</v>
      </c>
      <c r="F1749" s="7" t="str">
        <f t="shared" si="110"/>
        <v>Bearish</v>
      </c>
      <c r="G1749" s="7" t="str">
        <f t="shared" si="111"/>
        <v>Neutral</v>
      </c>
      <c r="H1749" s="7" t="str">
        <f t="shared" si="109"/>
        <v>BEARISH DIVERGENCE</v>
      </c>
    </row>
    <row r="1750" spans="1:8" ht="13.5" x14ac:dyDescent="0.35">
      <c r="A1750" s="3">
        <v>44564</v>
      </c>
      <c r="B1750" s="2">
        <v>32.01</v>
      </c>
      <c r="C1750" s="2">
        <v>24.3565</v>
      </c>
      <c r="D1750" s="2">
        <v>1339</v>
      </c>
      <c r="E1750" s="7">
        <f t="shared" si="108"/>
        <v>2320542</v>
      </c>
      <c r="F1750" s="7" t="str">
        <f t="shared" si="110"/>
        <v>Bearish</v>
      </c>
      <c r="G1750" s="7" t="str">
        <f t="shared" si="111"/>
        <v>Neutral</v>
      </c>
      <c r="H1750" s="7" t="str">
        <f t="shared" si="109"/>
        <v>BEARISH DIVERGENCE</v>
      </c>
    </row>
    <row r="1751" spans="1:8" ht="13.5" x14ac:dyDescent="0.35">
      <c r="A1751" s="3">
        <v>44565</v>
      </c>
      <c r="B1751" s="2">
        <v>32.5</v>
      </c>
      <c r="C1751" s="2">
        <v>24.729399999999998</v>
      </c>
      <c r="D1751" s="2">
        <v>2373</v>
      </c>
      <c r="E1751" s="7">
        <f t="shared" si="108"/>
        <v>2322915</v>
      </c>
      <c r="F1751" s="7" t="str">
        <f t="shared" si="110"/>
        <v>Bullish</v>
      </c>
      <c r="G1751" s="7" t="str">
        <f t="shared" si="111"/>
        <v>Neutral</v>
      </c>
      <c r="H1751" s="7" t="str">
        <f t="shared" si="109"/>
        <v>NEUTRAL</v>
      </c>
    </row>
    <row r="1752" spans="1:8" ht="13.5" x14ac:dyDescent="0.35">
      <c r="A1752" s="3">
        <v>44566</v>
      </c>
      <c r="B1752" s="2">
        <v>32.4</v>
      </c>
      <c r="C1752" s="2">
        <v>24.653300000000002</v>
      </c>
      <c r="D1752" s="2">
        <v>1971</v>
      </c>
      <c r="E1752" s="7">
        <f t="shared" si="108"/>
        <v>2320944</v>
      </c>
      <c r="F1752" s="7" t="str">
        <f t="shared" si="110"/>
        <v>Bearish</v>
      </c>
      <c r="G1752" s="7" t="str">
        <f t="shared" si="111"/>
        <v>Neutral</v>
      </c>
      <c r="H1752" s="7" t="str">
        <f t="shared" si="109"/>
        <v>BEARISH DIVERGENCE</v>
      </c>
    </row>
    <row r="1753" spans="1:8" ht="13.5" x14ac:dyDescent="0.35">
      <c r="A1753" s="3">
        <v>44567</v>
      </c>
      <c r="B1753" s="2">
        <v>32.200000000000003</v>
      </c>
      <c r="C1753" s="2">
        <v>24.501100000000001</v>
      </c>
      <c r="D1753" s="2">
        <v>1921</v>
      </c>
      <c r="E1753" s="7">
        <f t="shared" si="108"/>
        <v>2319023</v>
      </c>
      <c r="F1753" s="7" t="str">
        <f t="shared" si="110"/>
        <v>Bearish</v>
      </c>
      <c r="G1753" s="7" t="str">
        <f t="shared" si="111"/>
        <v>Neutral</v>
      </c>
      <c r="H1753" s="7" t="str">
        <f t="shared" si="109"/>
        <v>CONFIRMED BEARISH</v>
      </c>
    </row>
    <row r="1754" spans="1:8" ht="13.5" x14ac:dyDescent="0.35">
      <c r="A1754" s="3">
        <v>44568</v>
      </c>
      <c r="B1754" s="2">
        <v>32.47</v>
      </c>
      <c r="C1754" s="2">
        <v>24.706499999999998</v>
      </c>
      <c r="D1754" s="2">
        <v>5163</v>
      </c>
      <c r="E1754" s="7">
        <f t="shared" si="108"/>
        <v>2324186</v>
      </c>
      <c r="F1754" s="7" t="str">
        <f t="shared" si="110"/>
        <v>Bullish</v>
      </c>
      <c r="G1754" s="7" t="str">
        <f t="shared" si="111"/>
        <v>Neutral</v>
      </c>
      <c r="H1754" s="7" t="str">
        <f t="shared" si="109"/>
        <v>NEUTRAL</v>
      </c>
    </row>
    <row r="1755" spans="1:8" ht="13.5" x14ac:dyDescent="0.35">
      <c r="A1755" s="3">
        <v>44571</v>
      </c>
      <c r="B1755" s="2">
        <v>32.4</v>
      </c>
      <c r="C1755" s="2">
        <v>24.653300000000002</v>
      </c>
      <c r="D1755" s="2">
        <v>876</v>
      </c>
      <c r="E1755" s="7">
        <f t="shared" si="108"/>
        <v>2323310</v>
      </c>
      <c r="F1755" s="7" t="str">
        <f t="shared" si="110"/>
        <v>Bullish</v>
      </c>
      <c r="G1755" s="7" t="str">
        <f t="shared" si="111"/>
        <v>Neutral</v>
      </c>
      <c r="H1755" s="7" t="str">
        <f t="shared" si="109"/>
        <v>NEUTRAL</v>
      </c>
    </row>
    <row r="1756" spans="1:8" ht="13.5" x14ac:dyDescent="0.35">
      <c r="A1756" s="3">
        <v>44572</v>
      </c>
      <c r="B1756" s="2">
        <v>32.9</v>
      </c>
      <c r="C1756" s="2">
        <v>25.0337</v>
      </c>
      <c r="D1756" s="2">
        <v>1427</v>
      </c>
      <c r="E1756" s="7">
        <f t="shared" si="108"/>
        <v>2324737</v>
      </c>
      <c r="F1756" s="7" t="str">
        <f t="shared" si="110"/>
        <v>Bullish</v>
      </c>
      <c r="G1756" s="7" t="str">
        <f t="shared" si="111"/>
        <v>Neutral</v>
      </c>
      <c r="H1756" s="7" t="str">
        <f t="shared" si="109"/>
        <v>NEUTRAL</v>
      </c>
    </row>
    <row r="1757" spans="1:8" ht="13.5" x14ac:dyDescent="0.35">
      <c r="A1757" s="3">
        <v>44573</v>
      </c>
      <c r="B1757" s="2">
        <v>32.9</v>
      </c>
      <c r="C1757" s="2">
        <v>25.0337</v>
      </c>
      <c r="D1757" s="2">
        <v>3802</v>
      </c>
      <c r="E1757" s="7">
        <f t="shared" si="108"/>
        <v>2324737</v>
      </c>
      <c r="F1757" s="7" t="str">
        <f t="shared" si="110"/>
        <v>Bullish</v>
      </c>
      <c r="G1757" s="7" t="str">
        <f t="shared" si="111"/>
        <v>Neutral</v>
      </c>
      <c r="H1757" s="7" t="str">
        <f t="shared" si="109"/>
        <v>NEUTRAL</v>
      </c>
    </row>
    <row r="1758" spans="1:8" ht="13.5" x14ac:dyDescent="0.35">
      <c r="A1758" s="3">
        <v>44574</v>
      </c>
      <c r="B1758" s="2">
        <v>33.39</v>
      </c>
      <c r="C1758" s="2">
        <v>25.406600000000001</v>
      </c>
      <c r="D1758" s="2">
        <v>3532</v>
      </c>
      <c r="E1758" s="7">
        <f t="shared" si="108"/>
        <v>2328269</v>
      </c>
      <c r="F1758" s="7" t="str">
        <f t="shared" si="110"/>
        <v>Bullish</v>
      </c>
      <c r="G1758" s="7" t="str">
        <f t="shared" si="111"/>
        <v>Neutral</v>
      </c>
      <c r="H1758" s="7" t="str">
        <f t="shared" si="109"/>
        <v>NEUTRAL</v>
      </c>
    </row>
    <row r="1759" spans="1:8" ht="13.5" x14ac:dyDescent="0.35">
      <c r="A1759" s="3">
        <v>44575</v>
      </c>
      <c r="B1759" s="2">
        <v>33.520000000000003</v>
      </c>
      <c r="C1759" s="2">
        <v>25.505500000000001</v>
      </c>
      <c r="D1759" s="2">
        <v>3946</v>
      </c>
      <c r="E1759" s="7">
        <f t="shared" si="108"/>
        <v>2332215</v>
      </c>
      <c r="F1759" s="7" t="str">
        <f t="shared" si="110"/>
        <v>Bullish</v>
      </c>
      <c r="G1759" s="7" t="str">
        <f t="shared" si="111"/>
        <v>Neutral</v>
      </c>
      <c r="H1759" s="7" t="str">
        <f t="shared" si="109"/>
        <v>NEUTRAL</v>
      </c>
    </row>
    <row r="1760" spans="1:8" ht="13.5" x14ac:dyDescent="0.35">
      <c r="A1760" s="3">
        <v>44578</v>
      </c>
      <c r="B1760" s="2">
        <v>33.520000000000003</v>
      </c>
      <c r="C1760" s="2">
        <v>25.505500000000001</v>
      </c>
      <c r="D1760" s="2">
        <v>1750</v>
      </c>
      <c r="E1760" s="7">
        <f t="shared" si="108"/>
        <v>2332215</v>
      </c>
      <c r="F1760" s="7" t="str">
        <f t="shared" si="110"/>
        <v>Bullish</v>
      </c>
      <c r="G1760" s="7" t="str">
        <f t="shared" si="111"/>
        <v>Neutral</v>
      </c>
      <c r="H1760" s="7" t="str">
        <f t="shared" si="109"/>
        <v>NEUTRAL</v>
      </c>
    </row>
    <row r="1761" spans="1:8" ht="13.5" x14ac:dyDescent="0.35">
      <c r="A1761" s="3">
        <v>44579</v>
      </c>
      <c r="B1761" s="2">
        <v>32.72</v>
      </c>
      <c r="C1761" s="2">
        <v>24.896799999999999</v>
      </c>
      <c r="D1761" s="2">
        <v>8934</v>
      </c>
      <c r="E1761" s="7">
        <f t="shared" si="108"/>
        <v>2323281</v>
      </c>
      <c r="F1761" s="7" t="str">
        <f t="shared" si="110"/>
        <v>Bearish</v>
      </c>
      <c r="G1761" s="7" t="str">
        <f t="shared" si="111"/>
        <v>Neutral</v>
      </c>
      <c r="H1761" s="7" t="str">
        <f t="shared" si="109"/>
        <v>CONFIRMED BEARISH</v>
      </c>
    </row>
    <row r="1762" spans="1:8" ht="13.5" x14ac:dyDescent="0.35">
      <c r="A1762" s="3">
        <v>44580</v>
      </c>
      <c r="B1762" s="2">
        <v>32.5</v>
      </c>
      <c r="C1762" s="2">
        <v>24.729399999999998</v>
      </c>
      <c r="D1762" s="2">
        <v>3179</v>
      </c>
      <c r="E1762" s="7">
        <f t="shared" si="108"/>
        <v>2320102</v>
      </c>
      <c r="F1762" s="7" t="str">
        <f t="shared" si="110"/>
        <v>Bearish</v>
      </c>
      <c r="G1762" s="7" t="str">
        <f t="shared" si="111"/>
        <v>Neutral</v>
      </c>
      <c r="H1762" s="7" t="str">
        <f t="shared" si="109"/>
        <v>CONFIRMED BEARISH</v>
      </c>
    </row>
    <row r="1763" spans="1:8" ht="13.5" x14ac:dyDescent="0.35">
      <c r="A1763" s="3">
        <v>44581</v>
      </c>
      <c r="B1763" s="2">
        <v>32.4</v>
      </c>
      <c r="C1763" s="2">
        <v>24.653300000000002</v>
      </c>
      <c r="D1763" s="2">
        <v>1932</v>
      </c>
      <c r="E1763" s="7">
        <f t="shared" si="108"/>
        <v>2318170</v>
      </c>
      <c r="F1763" s="7" t="str">
        <f t="shared" si="110"/>
        <v>Bearish</v>
      </c>
      <c r="G1763" s="7" t="str">
        <f t="shared" si="111"/>
        <v>Neutral</v>
      </c>
      <c r="H1763" s="7" t="str">
        <f t="shared" si="109"/>
        <v>CONFIRMED BEARISH</v>
      </c>
    </row>
    <row r="1764" spans="1:8" ht="13.5" x14ac:dyDescent="0.35">
      <c r="A1764" s="3">
        <v>44582</v>
      </c>
      <c r="B1764" s="2">
        <v>31.8</v>
      </c>
      <c r="C1764" s="2">
        <v>24.1967</v>
      </c>
      <c r="D1764" s="2">
        <v>11612</v>
      </c>
      <c r="E1764" s="7">
        <f t="shared" si="108"/>
        <v>2306558</v>
      </c>
      <c r="F1764" s="7" t="str">
        <f t="shared" si="110"/>
        <v>Bearish</v>
      </c>
      <c r="G1764" s="7" t="str">
        <f t="shared" si="111"/>
        <v>Neutral</v>
      </c>
      <c r="H1764" s="7" t="str">
        <f t="shared" si="109"/>
        <v>CONFIRMED BEARISH</v>
      </c>
    </row>
    <row r="1765" spans="1:8" ht="13.5" x14ac:dyDescent="0.35">
      <c r="A1765" s="3">
        <v>44585</v>
      </c>
      <c r="B1765" s="2">
        <v>32</v>
      </c>
      <c r="C1765" s="2">
        <v>24.3489</v>
      </c>
      <c r="D1765" s="2">
        <v>3015</v>
      </c>
      <c r="E1765" s="7">
        <f t="shared" si="108"/>
        <v>2309573</v>
      </c>
      <c r="F1765" s="7" t="str">
        <f t="shared" si="110"/>
        <v>Bearish</v>
      </c>
      <c r="G1765" s="7" t="str">
        <f t="shared" si="111"/>
        <v>Neutral</v>
      </c>
      <c r="H1765" s="7" t="str">
        <f t="shared" si="109"/>
        <v>CONFIRMED BEARISH</v>
      </c>
    </row>
    <row r="1766" spans="1:8" ht="13.5" x14ac:dyDescent="0.35">
      <c r="A1766" s="3">
        <v>44586</v>
      </c>
      <c r="B1766" s="2">
        <v>31.7</v>
      </c>
      <c r="C1766" s="2">
        <v>24.1206</v>
      </c>
      <c r="D1766" s="2">
        <v>1748</v>
      </c>
      <c r="E1766" s="7">
        <f t="shared" si="108"/>
        <v>2307825</v>
      </c>
      <c r="F1766" s="7" t="str">
        <f t="shared" si="110"/>
        <v>Bearish</v>
      </c>
      <c r="G1766" s="7" t="str">
        <f t="shared" si="111"/>
        <v>Neutral</v>
      </c>
      <c r="H1766" s="7" t="str">
        <f t="shared" si="109"/>
        <v>CONFIRMED BEARISH</v>
      </c>
    </row>
    <row r="1767" spans="1:8" ht="13.5" x14ac:dyDescent="0.35">
      <c r="A1767" s="3">
        <v>44587</v>
      </c>
      <c r="B1767" s="2">
        <v>31.6</v>
      </c>
      <c r="C1767" s="2">
        <v>24.044499999999999</v>
      </c>
      <c r="D1767" s="2">
        <v>8122</v>
      </c>
      <c r="E1767" s="7">
        <f t="shared" si="108"/>
        <v>2299703</v>
      </c>
      <c r="F1767" s="7" t="str">
        <f t="shared" si="110"/>
        <v>Bearish</v>
      </c>
      <c r="G1767" s="7" t="str">
        <f t="shared" si="111"/>
        <v>Neutral</v>
      </c>
      <c r="H1767" s="7" t="str">
        <f t="shared" si="109"/>
        <v>CONFIRMED BEARISH</v>
      </c>
    </row>
    <row r="1768" spans="1:8" ht="13.5" x14ac:dyDescent="0.35">
      <c r="A1768" s="3">
        <v>44588</v>
      </c>
      <c r="B1768" s="2">
        <v>31.5</v>
      </c>
      <c r="C1768" s="2">
        <v>23.968499999999999</v>
      </c>
      <c r="D1768" s="2">
        <v>1496</v>
      </c>
      <c r="E1768" s="7">
        <f t="shared" si="108"/>
        <v>2298207</v>
      </c>
      <c r="F1768" s="7" t="str">
        <f t="shared" si="110"/>
        <v>Bearish</v>
      </c>
      <c r="G1768" s="7" t="str">
        <f t="shared" si="111"/>
        <v>Neutral</v>
      </c>
      <c r="H1768" s="7" t="str">
        <f t="shared" si="109"/>
        <v>CONFIRMED BEARISH</v>
      </c>
    </row>
    <row r="1769" spans="1:8" ht="13.5" x14ac:dyDescent="0.35">
      <c r="A1769" s="3">
        <v>44589</v>
      </c>
      <c r="B1769" s="2">
        <v>31.58</v>
      </c>
      <c r="C1769" s="2">
        <v>24.029299999999999</v>
      </c>
      <c r="D1769" s="2">
        <v>2639</v>
      </c>
      <c r="E1769" s="7">
        <f t="shared" si="108"/>
        <v>2300846</v>
      </c>
      <c r="F1769" s="7" t="str">
        <f t="shared" si="110"/>
        <v>Bearish</v>
      </c>
      <c r="G1769" s="7" t="str">
        <f t="shared" si="111"/>
        <v>Neutral</v>
      </c>
      <c r="H1769" s="7" t="str">
        <f t="shared" si="109"/>
        <v>CONFIRMED BEARISH</v>
      </c>
    </row>
    <row r="1770" spans="1:8" ht="13.5" x14ac:dyDescent="0.35">
      <c r="A1770" s="3">
        <v>44592</v>
      </c>
      <c r="B1770" s="2">
        <v>31.5</v>
      </c>
      <c r="C1770" s="2">
        <v>23.968499999999999</v>
      </c>
      <c r="D1770" s="2">
        <v>7188</v>
      </c>
      <c r="E1770" s="7">
        <f t="shared" si="108"/>
        <v>2293658</v>
      </c>
      <c r="F1770" s="7" t="str">
        <f t="shared" si="110"/>
        <v>Bearish</v>
      </c>
      <c r="G1770" s="7" t="str">
        <f t="shared" si="111"/>
        <v>Neutral</v>
      </c>
      <c r="H1770" s="7" t="str">
        <f t="shared" si="109"/>
        <v>CONFIRMED BEARISH</v>
      </c>
    </row>
    <row r="1771" spans="1:8" ht="13.5" x14ac:dyDescent="0.35">
      <c r="A1771" s="3">
        <v>44593</v>
      </c>
      <c r="B1771" s="2">
        <v>31.48</v>
      </c>
      <c r="C1771" s="2">
        <v>23.953199999999999</v>
      </c>
      <c r="D1771" s="2">
        <v>2675</v>
      </c>
      <c r="E1771" s="7">
        <f t="shared" si="108"/>
        <v>2290983</v>
      </c>
      <c r="F1771" s="7" t="str">
        <f t="shared" si="110"/>
        <v>Bearish</v>
      </c>
      <c r="G1771" s="7" t="str">
        <f t="shared" si="111"/>
        <v>Neutral</v>
      </c>
      <c r="H1771" s="7" t="str">
        <f t="shared" si="109"/>
        <v>CONFIRMED BEARISH</v>
      </c>
    </row>
    <row r="1772" spans="1:8" ht="13.5" x14ac:dyDescent="0.35">
      <c r="A1772" s="3">
        <v>44594</v>
      </c>
      <c r="B1772" s="2">
        <v>31.2</v>
      </c>
      <c r="C1772" s="2">
        <v>23.740200000000002</v>
      </c>
      <c r="D1772" s="2">
        <v>8979</v>
      </c>
      <c r="E1772" s="7">
        <f t="shared" si="108"/>
        <v>2282004</v>
      </c>
      <c r="F1772" s="7" t="str">
        <f t="shared" si="110"/>
        <v>Bearish</v>
      </c>
      <c r="G1772" s="7" t="str">
        <f t="shared" si="111"/>
        <v>Neutral</v>
      </c>
      <c r="H1772" s="7" t="str">
        <f t="shared" si="109"/>
        <v>CONFIRMED BEARISH</v>
      </c>
    </row>
    <row r="1773" spans="1:8" ht="13.5" x14ac:dyDescent="0.35">
      <c r="A1773" s="3">
        <v>44595</v>
      </c>
      <c r="B1773" s="2">
        <v>30.85</v>
      </c>
      <c r="C1773" s="2">
        <v>23.4739</v>
      </c>
      <c r="D1773" s="2">
        <v>7296</v>
      </c>
      <c r="E1773" s="7">
        <f t="shared" si="108"/>
        <v>2274708</v>
      </c>
      <c r="F1773" s="7" t="str">
        <f t="shared" si="110"/>
        <v>Bearish</v>
      </c>
      <c r="G1773" s="7" t="str">
        <f t="shared" si="111"/>
        <v>Neutral</v>
      </c>
      <c r="H1773" s="7" t="str">
        <f t="shared" si="109"/>
        <v>CONFIRMED BEARISH</v>
      </c>
    </row>
    <row r="1774" spans="1:8" ht="13.5" x14ac:dyDescent="0.35">
      <c r="A1774" s="3">
        <v>44596</v>
      </c>
      <c r="B1774" s="2">
        <v>31</v>
      </c>
      <c r="C1774" s="2">
        <v>23.588000000000001</v>
      </c>
      <c r="D1774" s="2">
        <v>5203</v>
      </c>
      <c r="E1774" s="7">
        <f t="shared" si="108"/>
        <v>2279911</v>
      </c>
      <c r="F1774" s="7" t="str">
        <f t="shared" si="110"/>
        <v>Bearish</v>
      </c>
      <c r="G1774" s="7" t="str">
        <f t="shared" si="111"/>
        <v>Neutral</v>
      </c>
      <c r="H1774" s="7" t="str">
        <f t="shared" si="109"/>
        <v>CONFIRMED BEARISH</v>
      </c>
    </row>
    <row r="1775" spans="1:8" ht="13.5" x14ac:dyDescent="0.35">
      <c r="A1775" s="3">
        <v>44599</v>
      </c>
      <c r="B1775" s="2">
        <v>32.35</v>
      </c>
      <c r="C1775" s="2">
        <v>24.615200000000002</v>
      </c>
      <c r="D1775" s="2">
        <v>20436</v>
      </c>
      <c r="E1775" s="7">
        <f t="shared" si="108"/>
        <v>2300347</v>
      </c>
      <c r="F1775" s="7" t="str">
        <f t="shared" si="110"/>
        <v>Bullish</v>
      </c>
      <c r="G1775" s="7" t="str">
        <f t="shared" si="111"/>
        <v>Neutral</v>
      </c>
      <c r="H1775" s="7" t="str">
        <f t="shared" si="109"/>
        <v>NEUTRAL</v>
      </c>
    </row>
    <row r="1776" spans="1:8" ht="13.5" x14ac:dyDescent="0.35">
      <c r="A1776" s="3">
        <v>44600</v>
      </c>
      <c r="B1776" s="2">
        <v>32.4</v>
      </c>
      <c r="C1776" s="2">
        <v>24.653300000000002</v>
      </c>
      <c r="D1776" s="2">
        <v>2975</v>
      </c>
      <c r="E1776" s="7">
        <f t="shared" si="108"/>
        <v>2303322</v>
      </c>
      <c r="F1776" s="7" t="str">
        <f t="shared" si="110"/>
        <v>Bullish</v>
      </c>
      <c r="G1776" s="7" t="str">
        <f t="shared" si="111"/>
        <v>Neutral</v>
      </c>
      <c r="H1776" s="7" t="str">
        <f t="shared" si="109"/>
        <v>NEUTRAL</v>
      </c>
    </row>
    <row r="1777" spans="1:8" ht="13.5" x14ac:dyDescent="0.35">
      <c r="A1777" s="3">
        <v>44601</v>
      </c>
      <c r="B1777" s="2">
        <v>31.95</v>
      </c>
      <c r="C1777" s="2">
        <v>24.3109</v>
      </c>
      <c r="D1777" s="2">
        <v>3749</v>
      </c>
      <c r="E1777" s="7">
        <f t="shared" si="108"/>
        <v>2299573</v>
      </c>
      <c r="F1777" s="7" t="str">
        <f t="shared" si="110"/>
        <v>Bullish</v>
      </c>
      <c r="G1777" s="7" t="str">
        <f t="shared" si="111"/>
        <v>Neutral</v>
      </c>
      <c r="H1777" s="7" t="str">
        <f t="shared" si="109"/>
        <v>NEUTRAL</v>
      </c>
    </row>
    <row r="1778" spans="1:8" ht="13.5" x14ac:dyDescent="0.35">
      <c r="A1778" s="3">
        <v>44602</v>
      </c>
      <c r="B1778" s="2">
        <v>32.36</v>
      </c>
      <c r="C1778" s="2">
        <v>24.622800000000002</v>
      </c>
      <c r="D1778" s="2">
        <v>3410</v>
      </c>
      <c r="E1778" s="7">
        <f t="shared" si="108"/>
        <v>2302983</v>
      </c>
      <c r="F1778" s="7" t="str">
        <f t="shared" si="110"/>
        <v>Bullish</v>
      </c>
      <c r="G1778" s="7" t="str">
        <f t="shared" si="111"/>
        <v>Neutral</v>
      </c>
      <c r="H1778" s="7" t="str">
        <f t="shared" si="109"/>
        <v>NEUTRAL</v>
      </c>
    </row>
    <row r="1779" spans="1:8" ht="13.5" x14ac:dyDescent="0.35">
      <c r="A1779" s="3">
        <v>44603</v>
      </c>
      <c r="B1779" s="2">
        <v>31.6</v>
      </c>
      <c r="C1779" s="2">
        <v>24.044499999999999</v>
      </c>
      <c r="D1779" s="2">
        <v>6557</v>
      </c>
      <c r="E1779" s="7">
        <f t="shared" si="108"/>
        <v>2296426</v>
      </c>
      <c r="F1779" s="7" t="str">
        <f t="shared" si="110"/>
        <v>Bullish</v>
      </c>
      <c r="G1779" s="7" t="str">
        <f t="shared" si="111"/>
        <v>Neutral</v>
      </c>
      <c r="H1779" s="7" t="str">
        <f t="shared" si="109"/>
        <v>NEUTRAL</v>
      </c>
    </row>
    <row r="1780" spans="1:8" ht="13.5" x14ac:dyDescent="0.35">
      <c r="A1780" s="3">
        <v>44606</v>
      </c>
      <c r="B1780" s="2">
        <v>31.99</v>
      </c>
      <c r="C1780" s="2">
        <v>24.3413</v>
      </c>
      <c r="D1780" s="2">
        <v>3645</v>
      </c>
      <c r="E1780" s="7">
        <f t="shared" si="108"/>
        <v>2300071</v>
      </c>
      <c r="F1780" s="7" t="str">
        <f t="shared" si="110"/>
        <v>Bearish</v>
      </c>
      <c r="G1780" s="7" t="str">
        <f t="shared" si="111"/>
        <v>Neutral</v>
      </c>
      <c r="H1780" s="7" t="str">
        <f t="shared" si="109"/>
        <v>CONFIRMED BEARISH</v>
      </c>
    </row>
    <row r="1781" spans="1:8" ht="13.5" x14ac:dyDescent="0.35">
      <c r="A1781" s="3">
        <v>44607</v>
      </c>
      <c r="B1781" s="2">
        <v>31.89</v>
      </c>
      <c r="C1781" s="2">
        <v>24.2652</v>
      </c>
      <c r="D1781" s="2">
        <v>2645</v>
      </c>
      <c r="E1781" s="7">
        <f t="shared" si="108"/>
        <v>2297426</v>
      </c>
      <c r="F1781" s="7" t="str">
        <f t="shared" si="110"/>
        <v>Bearish</v>
      </c>
      <c r="G1781" s="7" t="str">
        <f t="shared" si="111"/>
        <v>Neutral</v>
      </c>
      <c r="H1781" s="7" t="str">
        <f t="shared" si="109"/>
        <v>CONFIRMED BEARISH</v>
      </c>
    </row>
    <row r="1782" spans="1:8" ht="13.5" x14ac:dyDescent="0.35">
      <c r="A1782" s="3">
        <v>44608</v>
      </c>
      <c r="B1782" s="2">
        <v>31.8</v>
      </c>
      <c r="C1782" s="2">
        <v>24.1967</v>
      </c>
      <c r="D1782" s="2">
        <v>2634</v>
      </c>
      <c r="E1782" s="7">
        <f t="shared" si="108"/>
        <v>2294792</v>
      </c>
      <c r="F1782" s="7" t="str">
        <f t="shared" si="110"/>
        <v>Bearish</v>
      </c>
      <c r="G1782" s="7" t="str">
        <f t="shared" si="111"/>
        <v>Neutral</v>
      </c>
      <c r="H1782" s="7" t="str">
        <f t="shared" si="109"/>
        <v>CONFIRMED BEARISH</v>
      </c>
    </row>
    <row r="1783" spans="1:8" ht="13.5" x14ac:dyDescent="0.35">
      <c r="A1783" s="3">
        <v>44609</v>
      </c>
      <c r="B1783" s="2">
        <v>31.65</v>
      </c>
      <c r="C1783" s="2">
        <v>24.082599999999999</v>
      </c>
      <c r="D1783" s="2">
        <v>4694</v>
      </c>
      <c r="E1783" s="7">
        <f t="shared" si="108"/>
        <v>2290098</v>
      </c>
      <c r="F1783" s="7" t="str">
        <f t="shared" si="110"/>
        <v>Bearish</v>
      </c>
      <c r="G1783" s="7" t="str">
        <f t="shared" si="111"/>
        <v>Neutral</v>
      </c>
      <c r="H1783" s="7" t="str">
        <f t="shared" si="109"/>
        <v>CONFIRMED BEARISH</v>
      </c>
    </row>
    <row r="1784" spans="1:8" ht="13.5" x14ac:dyDescent="0.35">
      <c r="A1784" s="3">
        <v>44610</v>
      </c>
      <c r="B1784" s="2">
        <v>31.63</v>
      </c>
      <c r="C1784" s="2">
        <v>24.067399999999999</v>
      </c>
      <c r="D1784" s="2">
        <v>2615</v>
      </c>
      <c r="E1784" s="7">
        <f t="shared" si="108"/>
        <v>2287483</v>
      </c>
      <c r="F1784" s="7" t="str">
        <f t="shared" si="110"/>
        <v>Bearish</v>
      </c>
      <c r="G1784" s="7" t="str">
        <f t="shared" si="111"/>
        <v>Neutral</v>
      </c>
      <c r="H1784" s="7" t="str">
        <f t="shared" si="109"/>
        <v>BEARISH DIVERGENCE</v>
      </c>
    </row>
    <row r="1785" spans="1:8" ht="13.5" x14ac:dyDescent="0.35">
      <c r="A1785" s="3">
        <v>44613</v>
      </c>
      <c r="B1785" s="2">
        <v>31.6</v>
      </c>
      <c r="C1785" s="2">
        <v>24.044499999999999</v>
      </c>
      <c r="D1785" s="2">
        <v>2127</v>
      </c>
      <c r="E1785" s="7">
        <f t="shared" si="108"/>
        <v>2285356</v>
      </c>
      <c r="F1785" s="7" t="str">
        <f t="shared" si="110"/>
        <v>Bearish</v>
      </c>
      <c r="G1785" s="7" t="str">
        <f t="shared" si="111"/>
        <v>Neutral</v>
      </c>
      <c r="H1785" s="7" t="str">
        <f t="shared" si="109"/>
        <v>CONFIRMED BEARISH</v>
      </c>
    </row>
    <row r="1786" spans="1:8" ht="13.5" x14ac:dyDescent="0.35">
      <c r="A1786" s="3">
        <v>44614</v>
      </c>
      <c r="B1786" s="2">
        <v>31.5</v>
      </c>
      <c r="C1786" s="2">
        <v>23.968499999999999</v>
      </c>
      <c r="D1786" s="2">
        <v>5205</v>
      </c>
      <c r="E1786" s="7">
        <f t="shared" si="108"/>
        <v>2280151</v>
      </c>
      <c r="F1786" s="7" t="str">
        <f t="shared" si="110"/>
        <v>Bearish</v>
      </c>
      <c r="G1786" s="7" t="str">
        <f t="shared" si="111"/>
        <v>Neutral</v>
      </c>
      <c r="H1786" s="7" t="str">
        <f t="shared" si="109"/>
        <v>CONFIRMED BEARISH</v>
      </c>
    </row>
    <row r="1787" spans="1:8" ht="13.5" x14ac:dyDescent="0.35">
      <c r="A1787" s="3">
        <v>44615</v>
      </c>
      <c r="B1787" s="2">
        <v>31.4</v>
      </c>
      <c r="C1787" s="2">
        <v>23.892399999999999</v>
      </c>
      <c r="D1787" s="2">
        <v>576</v>
      </c>
      <c r="E1787" s="7">
        <f t="shared" si="108"/>
        <v>2279575</v>
      </c>
      <c r="F1787" s="7" t="str">
        <f t="shared" si="110"/>
        <v>Bearish</v>
      </c>
      <c r="G1787" s="7" t="str">
        <f t="shared" si="111"/>
        <v>Neutral</v>
      </c>
      <c r="H1787" s="7" t="str">
        <f t="shared" si="109"/>
        <v>CONFIRMED BEARISH</v>
      </c>
    </row>
    <row r="1788" spans="1:8" ht="13.5" x14ac:dyDescent="0.35">
      <c r="A1788" s="3">
        <v>44616</v>
      </c>
      <c r="B1788" s="2">
        <v>31</v>
      </c>
      <c r="C1788" s="2">
        <v>23.588000000000001</v>
      </c>
      <c r="D1788" s="2">
        <v>6894</v>
      </c>
      <c r="E1788" s="7">
        <f t="shared" si="108"/>
        <v>2272681</v>
      </c>
      <c r="F1788" s="7" t="str">
        <f t="shared" si="110"/>
        <v>Bearish</v>
      </c>
      <c r="G1788" s="7" t="str">
        <f t="shared" si="111"/>
        <v>Neutral</v>
      </c>
      <c r="H1788" s="7" t="str">
        <f t="shared" si="109"/>
        <v>CONFIRMED BEARISH</v>
      </c>
    </row>
    <row r="1789" spans="1:8" ht="13.5" x14ac:dyDescent="0.35">
      <c r="A1789" s="3">
        <v>44617</v>
      </c>
      <c r="B1789" s="2">
        <v>31</v>
      </c>
      <c r="C1789" s="2">
        <v>23.588000000000001</v>
      </c>
      <c r="D1789" s="2">
        <v>5219</v>
      </c>
      <c r="E1789" s="7">
        <f t="shared" si="108"/>
        <v>2272681</v>
      </c>
      <c r="F1789" s="7" t="str">
        <f t="shared" si="110"/>
        <v>Bearish</v>
      </c>
      <c r="G1789" s="7" t="str">
        <f t="shared" si="111"/>
        <v>Neutral</v>
      </c>
      <c r="H1789" s="7" t="str">
        <f t="shared" si="109"/>
        <v>CONFIRMED BEARISH</v>
      </c>
    </row>
    <row r="1790" spans="1:8" ht="13.5" x14ac:dyDescent="0.35">
      <c r="A1790" s="3">
        <v>44620</v>
      </c>
      <c r="B1790" s="2">
        <v>31.19</v>
      </c>
      <c r="C1790" s="2">
        <v>23.732600000000001</v>
      </c>
      <c r="D1790" s="2">
        <v>2044</v>
      </c>
      <c r="E1790" s="7">
        <f t="shared" si="108"/>
        <v>2274725</v>
      </c>
      <c r="F1790" s="7" t="str">
        <f t="shared" si="110"/>
        <v>Bearish</v>
      </c>
      <c r="G1790" s="7" t="str">
        <f t="shared" si="111"/>
        <v>Neutral</v>
      </c>
      <c r="H1790" s="7" t="str">
        <f t="shared" si="109"/>
        <v>CONFIRMED BEARISH</v>
      </c>
    </row>
    <row r="1791" spans="1:8" ht="13.5" x14ac:dyDescent="0.35">
      <c r="A1791" s="3">
        <v>44621</v>
      </c>
      <c r="B1791" s="2">
        <v>31.18</v>
      </c>
      <c r="C1791" s="2">
        <v>23.725000000000001</v>
      </c>
      <c r="D1791" s="2">
        <v>3714</v>
      </c>
      <c r="E1791" s="7">
        <f t="shared" si="108"/>
        <v>2271011</v>
      </c>
      <c r="F1791" s="7" t="str">
        <f t="shared" si="110"/>
        <v>Bearish</v>
      </c>
      <c r="G1791" s="7" t="str">
        <f t="shared" si="111"/>
        <v>Neutral</v>
      </c>
      <c r="H1791" s="7" t="str">
        <f t="shared" si="109"/>
        <v>CONFIRMED BEARISH</v>
      </c>
    </row>
    <row r="1792" spans="1:8" ht="13.5" x14ac:dyDescent="0.35">
      <c r="A1792" s="3">
        <v>44622</v>
      </c>
      <c r="B1792" s="2">
        <v>30.98</v>
      </c>
      <c r="C1792" s="2">
        <v>23.572800000000001</v>
      </c>
      <c r="D1792" s="2">
        <v>2956</v>
      </c>
      <c r="E1792" s="7">
        <f t="shared" si="108"/>
        <v>2268055</v>
      </c>
      <c r="F1792" s="7" t="str">
        <f t="shared" si="110"/>
        <v>Bearish</v>
      </c>
      <c r="G1792" s="7" t="str">
        <f t="shared" si="111"/>
        <v>Neutral</v>
      </c>
      <c r="H1792" s="7" t="str">
        <f t="shared" si="109"/>
        <v>CONFIRMED BEARISH</v>
      </c>
    </row>
    <row r="1793" spans="1:8" ht="13.5" x14ac:dyDescent="0.35">
      <c r="A1793" s="3">
        <v>44623</v>
      </c>
      <c r="B1793" s="2">
        <v>31</v>
      </c>
      <c r="C1793" s="2">
        <v>23.588000000000001</v>
      </c>
      <c r="D1793" s="2">
        <v>1326</v>
      </c>
      <c r="E1793" s="7">
        <f t="shared" si="108"/>
        <v>2269381</v>
      </c>
      <c r="F1793" s="7" t="str">
        <f t="shared" si="110"/>
        <v>Bearish</v>
      </c>
      <c r="G1793" s="7" t="str">
        <f t="shared" si="111"/>
        <v>Neutral</v>
      </c>
      <c r="H1793" s="7" t="str">
        <f t="shared" si="109"/>
        <v>NEUTRAL</v>
      </c>
    </row>
    <row r="1794" spans="1:8" ht="13.5" x14ac:dyDescent="0.35">
      <c r="A1794" s="3">
        <v>44624</v>
      </c>
      <c r="B1794" s="2">
        <v>30.93</v>
      </c>
      <c r="C1794" s="2">
        <v>23.534700000000001</v>
      </c>
      <c r="D1794" s="2">
        <v>1935</v>
      </c>
      <c r="E1794" s="7">
        <f t="shared" si="108"/>
        <v>2267446</v>
      </c>
      <c r="F1794" s="7" t="str">
        <f t="shared" si="110"/>
        <v>Bearish</v>
      </c>
      <c r="G1794" s="7" t="str">
        <f t="shared" si="111"/>
        <v>Neutral</v>
      </c>
      <c r="H1794" s="7" t="str">
        <f t="shared" si="109"/>
        <v>CONFIRMED BEARISH</v>
      </c>
    </row>
    <row r="1795" spans="1:8" ht="13.5" x14ac:dyDescent="0.35">
      <c r="A1795" s="3">
        <v>44627</v>
      </c>
      <c r="B1795" s="2">
        <v>30.7</v>
      </c>
      <c r="C1795" s="2">
        <v>23.3597</v>
      </c>
      <c r="D1795" s="2">
        <v>2820</v>
      </c>
      <c r="E1795" s="7">
        <f t="shared" si="108"/>
        <v>2264626</v>
      </c>
      <c r="F1795" s="7" t="str">
        <f t="shared" si="110"/>
        <v>Bearish</v>
      </c>
      <c r="G1795" s="7" t="str">
        <f t="shared" si="111"/>
        <v>Neutral</v>
      </c>
      <c r="H1795" s="7" t="str">
        <f t="shared" si="109"/>
        <v>CONFIRMED BEARISH</v>
      </c>
    </row>
    <row r="1796" spans="1:8" ht="13.5" x14ac:dyDescent="0.35">
      <c r="A1796" s="3">
        <v>44628</v>
      </c>
      <c r="B1796" s="2">
        <v>31.2</v>
      </c>
      <c r="C1796" s="2">
        <v>23.740200000000002</v>
      </c>
      <c r="D1796" s="2">
        <v>6374</v>
      </c>
      <c r="E1796" s="7">
        <f t="shared" ref="E1796:E1859" si="112">IF(B1796&gt;B1795,E1795+D1796,IF(B1796&lt;B1795,E1795-D1796,E1795))</f>
        <v>2271000</v>
      </c>
      <c r="F1796" s="7" t="str">
        <f t="shared" si="110"/>
        <v>Bearish</v>
      </c>
      <c r="G1796" s="7" t="str">
        <f t="shared" si="111"/>
        <v>Neutral</v>
      </c>
      <c r="H1796" s="7" t="str">
        <f t="shared" si="109"/>
        <v>BEARISH DIVERGENCE</v>
      </c>
    </row>
    <row r="1797" spans="1:8" ht="13.5" x14ac:dyDescent="0.35">
      <c r="A1797" s="3">
        <v>44629</v>
      </c>
      <c r="B1797" s="2">
        <v>30.9</v>
      </c>
      <c r="C1797" s="2">
        <v>23.511900000000001</v>
      </c>
      <c r="D1797" s="2">
        <v>1649</v>
      </c>
      <c r="E1797" s="7">
        <f t="shared" si="112"/>
        <v>2269351</v>
      </c>
      <c r="F1797" s="7" t="str">
        <f t="shared" si="110"/>
        <v>Bullish</v>
      </c>
      <c r="G1797" s="7" t="str">
        <f t="shared" si="111"/>
        <v>Neutral</v>
      </c>
      <c r="H1797" s="7" t="str">
        <f t="shared" si="109"/>
        <v>BULLISH DIVERGENCE</v>
      </c>
    </row>
    <row r="1798" spans="1:8" ht="13.5" x14ac:dyDescent="0.35">
      <c r="A1798" s="3">
        <v>44630</v>
      </c>
      <c r="B1798" s="2">
        <v>31.28</v>
      </c>
      <c r="C1798" s="2">
        <v>23.801100000000002</v>
      </c>
      <c r="D1798" s="2">
        <v>466</v>
      </c>
      <c r="E1798" s="7">
        <f t="shared" si="112"/>
        <v>2269817</v>
      </c>
      <c r="F1798" s="7" t="str">
        <f t="shared" si="110"/>
        <v>Bullish</v>
      </c>
      <c r="G1798" s="7" t="str">
        <f t="shared" si="111"/>
        <v>Neutral</v>
      </c>
      <c r="H1798" s="7" t="str">
        <f t="shared" si="109"/>
        <v>NEUTRAL</v>
      </c>
    </row>
    <row r="1799" spans="1:8" ht="13.5" x14ac:dyDescent="0.35">
      <c r="A1799" s="3">
        <v>44631</v>
      </c>
      <c r="B1799" s="2">
        <v>31</v>
      </c>
      <c r="C1799" s="2">
        <v>23.588000000000001</v>
      </c>
      <c r="D1799" s="2">
        <v>17514</v>
      </c>
      <c r="E1799" s="7">
        <f t="shared" si="112"/>
        <v>2252303</v>
      </c>
      <c r="F1799" s="7" t="str">
        <f t="shared" si="110"/>
        <v>Bearish</v>
      </c>
      <c r="G1799" s="7" t="str">
        <f t="shared" si="111"/>
        <v>Neutral</v>
      </c>
      <c r="H1799" s="7" t="str">
        <f t="shared" ref="H1799:H1862" si="113">IF(AND(B1799&gt;E1794,E1799&gt;E1794),"CONFIRMED BULLISH", IF(AND(B1799&lt;B1794,E1799&lt;E1794),"CONFIRMED BEARISH", IF(AND(B1799&gt;B1794,E1799&lt;E1794),"BEARISH DIVERGENCE",IF(AND(B1799&lt;B1794,E1799&gt;E1794),"BULLISH DIVERGENCE","NEUTRAL"))))</f>
        <v>BEARISH DIVERGENCE</v>
      </c>
    </row>
    <row r="1800" spans="1:8" ht="13.5" x14ac:dyDescent="0.35">
      <c r="A1800" s="3">
        <v>44634</v>
      </c>
      <c r="B1800" s="2">
        <v>31.2</v>
      </c>
      <c r="C1800" s="2">
        <v>23.740200000000002</v>
      </c>
      <c r="D1800" s="2">
        <v>2826</v>
      </c>
      <c r="E1800" s="7">
        <f t="shared" si="112"/>
        <v>2255129</v>
      </c>
      <c r="F1800" s="7" t="str">
        <f t="shared" ref="F1800:F1863" si="114">IF(E1800&gt;E1795,"Bullish",IF(E1800&lt;E1795,"Bearish","Neutral"))</f>
        <v>Bearish</v>
      </c>
      <c r="G1800" s="7" t="str">
        <f t="shared" ref="G1800:G1863" si="115">IF((E1800-E1795)/E1795&gt;0.02,"Strong",IF((E1800-E1795)/E1795&lt;-0.02,"Weak","Neutral"))</f>
        <v>Neutral</v>
      </c>
      <c r="H1800" s="7" t="str">
        <f t="shared" si="113"/>
        <v>BEARISH DIVERGENCE</v>
      </c>
    </row>
    <row r="1801" spans="1:8" ht="13.5" x14ac:dyDescent="0.35">
      <c r="A1801" s="3">
        <v>44635</v>
      </c>
      <c r="B1801" s="2">
        <v>31.2</v>
      </c>
      <c r="C1801" s="2">
        <v>23.740200000000002</v>
      </c>
      <c r="D1801" s="2">
        <v>5834</v>
      </c>
      <c r="E1801" s="7">
        <f t="shared" si="112"/>
        <v>2255129</v>
      </c>
      <c r="F1801" s="7" t="str">
        <f t="shared" si="114"/>
        <v>Bearish</v>
      </c>
      <c r="G1801" s="7" t="str">
        <f t="shared" si="115"/>
        <v>Neutral</v>
      </c>
      <c r="H1801" s="7" t="str">
        <f t="shared" si="113"/>
        <v>NEUTRAL</v>
      </c>
    </row>
    <row r="1802" spans="1:8" ht="13.5" x14ac:dyDescent="0.35">
      <c r="A1802" s="3">
        <v>44636</v>
      </c>
      <c r="B1802" s="2">
        <v>31</v>
      </c>
      <c r="C1802" s="2">
        <v>23.588000000000001</v>
      </c>
      <c r="D1802" s="2">
        <v>2359</v>
      </c>
      <c r="E1802" s="7">
        <f t="shared" si="112"/>
        <v>2252770</v>
      </c>
      <c r="F1802" s="7" t="str">
        <f t="shared" si="114"/>
        <v>Bearish</v>
      </c>
      <c r="G1802" s="7" t="str">
        <f t="shared" si="115"/>
        <v>Neutral</v>
      </c>
      <c r="H1802" s="7" t="str">
        <f t="shared" si="113"/>
        <v>BEARISH DIVERGENCE</v>
      </c>
    </row>
    <row r="1803" spans="1:8" ht="13.5" x14ac:dyDescent="0.35">
      <c r="A1803" s="3">
        <v>44637</v>
      </c>
      <c r="B1803" s="2">
        <v>30.98</v>
      </c>
      <c r="C1803" s="2">
        <v>23.572800000000001</v>
      </c>
      <c r="D1803" s="2">
        <v>2673</v>
      </c>
      <c r="E1803" s="7">
        <f t="shared" si="112"/>
        <v>2250097</v>
      </c>
      <c r="F1803" s="7" t="str">
        <f t="shared" si="114"/>
        <v>Bearish</v>
      </c>
      <c r="G1803" s="7" t="str">
        <f t="shared" si="115"/>
        <v>Neutral</v>
      </c>
      <c r="H1803" s="7" t="str">
        <f t="shared" si="113"/>
        <v>CONFIRMED BEARISH</v>
      </c>
    </row>
    <row r="1804" spans="1:8" ht="13.5" x14ac:dyDescent="0.35">
      <c r="A1804" s="3">
        <v>44638</v>
      </c>
      <c r="B1804" s="2">
        <v>31.2</v>
      </c>
      <c r="C1804" s="2">
        <v>23.740200000000002</v>
      </c>
      <c r="D1804" s="2">
        <v>6365</v>
      </c>
      <c r="E1804" s="7">
        <f t="shared" si="112"/>
        <v>2256462</v>
      </c>
      <c r="F1804" s="7" t="str">
        <f t="shared" si="114"/>
        <v>Bullish</v>
      </c>
      <c r="G1804" s="7" t="str">
        <f t="shared" si="115"/>
        <v>Neutral</v>
      </c>
      <c r="H1804" s="7" t="str">
        <f t="shared" si="113"/>
        <v>NEUTRAL</v>
      </c>
    </row>
    <row r="1805" spans="1:8" ht="13.5" x14ac:dyDescent="0.35">
      <c r="A1805" s="3">
        <v>44641</v>
      </c>
      <c r="B1805" s="2">
        <v>31</v>
      </c>
      <c r="C1805" s="2">
        <v>23.588000000000001</v>
      </c>
      <c r="D1805" s="2">
        <v>1911</v>
      </c>
      <c r="E1805" s="7">
        <f t="shared" si="112"/>
        <v>2254551</v>
      </c>
      <c r="F1805" s="7" t="str">
        <f t="shared" si="114"/>
        <v>Bearish</v>
      </c>
      <c r="G1805" s="7" t="str">
        <f t="shared" si="115"/>
        <v>Neutral</v>
      </c>
      <c r="H1805" s="7" t="str">
        <f t="shared" si="113"/>
        <v>CONFIRMED BEARISH</v>
      </c>
    </row>
    <row r="1806" spans="1:8" ht="13.5" x14ac:dyDescent="0.35">
      <c r="A1806" s="3">
        <v>44642</v>
      </c>
      <c r="B1806" s="2">
        <v>30.9</v>
      </c>
      <c r="C1806" s="2">
        <v>23.511900000000001</v>
      </c>
      <c r="D1806" s="2">
        <v>2276</v>
      </c>
      <c r="E1806" s="7">
        <f t="shared" si="112"/>
        <v>2252275</v>
      </c>
      <c r="F1806" s="7" t="str">
        <f t="shared" si="114"/>
        <v>Bearish</v>
      </c>
      <c r="G1806" s="7" t="str">
        <f t="shared" si="115"/>
        <v>Neutral</v>
      </c>
      <c r="H1806" s="7" t="str">
        <f t="shared" si="113"/>
        <v>CONFIRMED BEARISH</v>
      </c>
    </row>
    <row r="1807" spans="1:8" ht="13.5" x14ac:dyDescent="0.35">
      <c r="A1807" s="3">
        <v>44643</v>
      </c>
      <c r="B1807" s="2">
        <v>30.98</v>
      </c>
      <c r="C1807" s="2">
        <v>23.572800000000001</v>
      </c>
      <c r="D1807" s="2">
        <v>2282</v>
      </c>
      <c r="E1807" s="7">
        <f t="shared" si="112"/>
        <v>2254557</v>
      </c>
      <c r="F1807" s="7" t="str">
        <f t="shared" si="114"/>
        <v>Bullish</v>
      </c>
      <c r="G1807" s="7" t="str">
        <f t="shared" si="115"/>
        <v>Neutral</v>
      </c>
      <c r="H1807" s="7" t="str">
        <f t="shared" si="113"/>
        <v>BULLISH DIVERGENCE</v>
      </c>
    </row>
    <row r="1808" spans="1:8" ht="13.5" x14ac:dyDescent="0.35">
      <c r="A1808" s="3">
        <v>44644</v>
      </c>
      <c r="B1808" s="2">
        <v>30.88</v>
      </c>
      <c r="C1808" s="2">
        <v>23.496700000000001</v>
      </c>
      <c r="D1808" s="2">
        <v>2096</v>
      </c>
      <c r="E1808" s="7">
        <f t="shared" si="112"/>
        <v>2252461</v>
      </c>
      <c r="F1808" s="7" t="str">
        <f t="shared" si="114"/>
        <v>Bullish</v>
      </c>
      <c r="G1808" s="7" t="str">
        <f t="shared" si="115"/>
        <v>Neutral</v>
      </c>
      <c r="H1808" s="7" t="str">
        <f t="shared" si="113"/>
        <v>BULLISH DIVERGENCE</v>
      </c>
    </row>
    <row r="1809" spans="1:8" ht="13.5" x14ac:dyDescent="0.35">
      <c r="A1809" s="3">
        <v>44645</v>
      </c>
      <c r="B1809" s="2">
        <v>30.8</v>
      </c>
      <c r="C1809" s="2">
        <v>23.4358</v>
      </c>
      <c r="D1809" s="2">
        <v>3280</v>
      </c>
      <c r="E1809" s="7">
        <f t="shared" si="112"/>
        <v>2249181</v>
      </c>
      <c r="F1809" s="7" t="str">
        <f t="shared" si="114"/>
        <v>Bearish</v>
      </c>
      <c r="G1809" s="7" t="str">
        <f t="shared" si="115"/>
        <v>Neutral</v>
      </c>
      <c r="H1809" s="7" t="str">
        <f t="shared" si="113"/>
        <v>CONFIRMED BEARISH</v>
      </c>
    </row>
    <row r="1810" spans="1:8" ht="13.5" x14ac:dyDescent="0.35">
      <c r="A1810" s="3">
        <v>44648</v>
      </c>
      <c r="B1810" s="2">
        <v>30.65</v>
      </c>
      <c r="C1810" s="2">
        <v>23.3217</v>
      </c>
      <c r="D1810" s="2">
        <v>5184</v>
      </c>
      <c r="E1810" s="7">
        <f t="shared" si="112"/>
        <v>2243997</v>
      </c>
      <c r="F1810" s="7" t="str">
        <f t="shared" si="114"/>
        <v>Bearish</v>
      </c>
      <c r="G1810" s="7" t="str">
        <f t="shared" si="115"/>
        <v>Neutral</v>
      </c>
      <c r="H1810" s="7" t="str">
        <f t="shared" si="113"/>
        <v>CONFIRMED BEARISH</v>
      </c>
    </row>
    <row r="1811" spans="1:8" ht="13.5" x14ac:dyDescent="0.35">
      <c r="A1811" s="3">
        <v>44649</v>
      </c>
      <c r="B1811" s="2">
        <v>30.6</v>
      </c>
      <c r="C1811" s="2">
        <v>23.2836</v>
      </c>
      <c r="D1811" s="2">
        <v>2691</v>
      </c>
      <c r="E1811" s="7">
        <f t="shared" si="112"/>
        <v>2241306</v>
      </c>
      <c r="F1811" s="7" t="str">
        <f t="shared" si="114"/>
        <v>Bearish</v>
      </c>
      <c r="G1811" s="7" t="str">
        <f t="shared" si="115"/>
        <v>Neutral</v>
      </c>
      <c r="H1811" s="7" t="str">
        <f t="shared" si="113"/>
        <v>CONFIRMED BEARISH</v>
      </c>
    </row>
    <row r="1812" spans="1:8" ht="13.5" x14ac:dyDescent="0.35">
      <c r="A1812" s="3">
        <v>44650</v>
      </c>
      <c r="B1812" s="2">
        <v>30</v>
      </c>
      <c r="C1812" s="2">
        <v>22.827100000000002</v>
      </c>
      <c r="D1812" s="2">
        <v>7368</v>
      </c>
      <c r="E1812" s="7">
        <f t="shared" si="112"/>
        <v>2233938</v>
      </c>
      <c r="F1812" s="7" t="str">
        <f t="shared" si="114"/>
        <v>Bearish</v>
      </c>
      <c r="G1812" s="7" t="str">
        <f t="shared" si="115"/>
        <v>Neutral</v>
      </c>
      <c r="H1812" s="7" t="str">
        <f t="shared" si="113"/>
        <v>CONFIRMED BEARISH</v>
      </c>
    </row>
    <row r="1813" spans="1:8" ht="13.5" x14ac:dyDescent="0.35">
      <c r="A1813" s="3">
        <v>44651</v>
      </c>
      <c r="B1813" s="2">
        <v>29.62</v>
      </c>
      <c r="C1813" s="2">
        <v>22.538</v>
      </c>
      <c r="D1813" s="2">
        <v>2746</v>
      </c>
      <c r="E1813" s="7">
        <f t="shared" si="112"/>
        <v>2231192</v>
      </c>
      <c r="F1813" s="7" t="str">
        <f t="shared" si="114"/>
        <v>Bearish</v>
      </c>
      <c r="G1813" s="7" t="str">
        <f t="shared" si="115"/>
        <v>Neutral</v>
      </c>
      <c r="H1813" s="7" t="str">
        <f t="shared" si="113"/>
        <v>CONFIRMED BEARISH</v>
      </c>
    </row>
    <row r="1814" spans="1:8" ht="13.5" x14ac:dyDescent="0.35">
      <c r="A1814" s="3">
        <v>44652</v>
      </c>
      <c r="B1814" s="2">
        <v>29.98</v>
      </c>
      <c r="C1814" s="2">
        <v>22.811900000000001</v>
      </c>
      <c r="D1814" s="2">
        <v>1113</v>
      </c>
      <c r="E1814" s="7">
        <f t="shared" si="112"/>
        <v>2232305</v>
      </c>
      <c r="F1814" s="7" t="str">
        <f t="shared" si="114"/>
        <v>Bearish</v>
      </c>
      <c r="G1814" s="7" t="str">
        <f t="shared" si="115"/>
        <v>Neutral</v>
      </c>
      <c r="H1814" s="7" t="str">
        <f t="shared" si="113"/>
        <v>CONFIRMED BEARISH</v>
      </c>
    </row>
    <row r="1815" spans="1:8" ht="13.5" x14ac:dyDescent="0.35">
      <c r="A1815" s="3">
        <v>44655</v>
      </c>
      <c r="B1815" s="2">
        <v>30</v>
      </c>
      <c r="C1815" s="2">
        <v>22.827100000000002</v>
      </c>
      <c r="D1815" s="2">
        <v>1500</v>
      </c>
      <c r="E1815" s="7">
        <f t="shared" si="112"/>
        <v>2233805</v>
      </c>
      <c r="F1815" s="7" t="str">
        <f t="shared" si="114"/>
        <v>Bearish</v>
      </c>
      <c r="G1815" s="7" t="str">
        <f t="shared" si="115"/>
        <v>Neutral</v>
      </c>
      <c r="H1815" s="7" t="str">
        <f t="shared" si="113"/>
        <v>CONFIRMED BEARISH</v>
      </c>
    </row>
    <row r="1816" spans="1:8" ht="13.5" x14ac:dyDescent="0.35">
      <c r="A1816" s="3">
        <v>44656</v>
      </c>
      <c r="B1816" s="2">
        <v>31</v>
      </c>
      <c r="C1816" s="2">
        <v>23.588000000000001</v>
      </c>
      <c r="D1816" s="2">
        <v>5170</v>
      </c>
      <c r="E1816" s="7">
        <f t="shared" si="112"/>
        <v>2238975</v>
      </c>
      <c r="F1816" s="7" t="str">
        <f t="shared" si="114"/>
        <v>Bearish</v>
      </c>
      <c r="G1816" s="7" t="str">
        <f t="shared" si="115"/>
        <v>Neutral</v>
      </c>
      <c r="H1816" s="7" t="str">
        <f t="shared" si="113"/>
        <v>BEARISH DIVERGENCE</v>
      </c>
    </row>
    <row r="1817" spans="1:8" ht="13.5" x14ac:dyDescent="0.35">
      <c r="A1817" s="3">
        <v>44657</v>
      </c>
      <c r="B1817" s="2">
        <v>31</v>
      </c>
      <c r="C1817" s="2">
        <v>23.588000000000001</v>
      </c>
      <c r="D1817" s="2">
        <v>23349</v>
      </c>
      <c r="E1817" s="7">
        <f t="shared" si="112"/>
        <v>2238975</v>
      </c>
      <c r="F1817" s="7" t="str">
        <f t="shared" si="114"/>
        <v>Bullish</v>
      </c>
      <c r="G1817" s="7" t="str">
        <f t="shared" si="115"/>
        <v>Neutral</v>
      </c>
      <c r="H1817" s="7" t="str">
        <f t="shared" si="113"/>
        <v>NEUTRAL</v>
      </c>
    </row>
    <row r="1818" spans="1:8" ht="13.5" x14ac:dyDescent="0.35">
      <c r="A1818" s="3">
        <v>44658</v>
      </c>
      <c r="B1818" s="2">
        <v>31</v>
      </c>
      <c r="C1818" s="2">
        <v>23.588000000000001</v>
      </c>
      <c r="D1818" s="2">
        <v>13269</v>
      </c>
      <c r="E1818" s="7">
        <f t="shared" si="112"/>
        <v>2238975</v>
      </c>
      <c r="F1818" s="7" t="str">
        <f t="shared" si="114"/>
        <v>Bullish</v>
      </c>
      <c r="G1818" s="7" t="str">
        <f t="shared" si="115"/>
        <v>Neutral</v>
      </c>
      <c r="H1818" s="7" t="str">
        <f t="shared" si="113"/>
        <v>NEUTRAL</v>
      </c>
    </row>
    <row r="1819" spans="1:8" ht="13.5" x14ac:dyDescent="0.35">
      <c r="A1819" s="3">
        <v>44659</v>
      </c>
      <c r="B1819" s="2">
        <v>31</v>
      </c>
      <c r="C1819" s="2">
        <v>23.588000000000001</v>
      </c>
      <c r="D1819" s="2">
        <v>2933</v>
      </c>
      <c r="E1819" s="7">
        <f t="shared" si="112"/>
        <v>2238975</v>
      </c>
      <c r="F1819" s="7" t="str">
        <f t="shared" si="114"/>
        <v>Bullish</v>
      </c>
      <c r="G1819" s="7" t="str">
        <f t="shared" si="115"/>
        <v>Neutral</v>
      </c>
      <c r="H1819" s="7" t="str">
        <f t="shared" si="113"/>
        <v>NEUTRAL</v>
      </c>
    </row>
    <row r="1820" spans="1:8" ht="13.5" x14ac:dyDescent="0.35">
      <c r="A1820" s="3">
        <v>44662</v>
      </c>
      <c r="B1820" s="2">
        <v>31</v>
      </c>
      <c r="C1820" s="2">
        <v>23.588000000000001</v>
      </c>
      <c r="D1820" s="2">
        <v>1892</v>
      </c>
      <c r="E1820" s="7">
        <f t="shared" si="112"/>
        <v>2238975</v>
      </c>
      <c r="F1820" s="7" t="str">
        <f t="shared" si="114"/>
        <v>Bullish</v>
      </c>
      <c r="G1820" s="7" t="str">
        <f t="shared" si="115"/>
        <v>Neutral</v>
      </c>
      <c r="H1820" s="7" t="str">
        <f t="shared" si="113"/>
        <v>NEUTRAL</v>
      </c>
    </row>
    <row r="1821" spans="1:8" ht="13.5" x14ac:dyDescent="0.35">
      <c r="A1821" s="3">
        <v>44663</v>
      </c>
      <c r="B1821" s="2">
        <v>30.99</v>
      </c>
      <c r="C1821" s="2">
        <v>23.580400000000001</v>
      </c>
      <c r="D1821" s="2">
        <v>10555</v>
      </c>
      <c r="E1821" s="7">
        <f t="shared" si="112"/>
        <v>2228420</v>
      </c>
      <c r="F1821" s="7" t="str">
        <f t="shared" si="114"/>
        <v>Bearish</v>
      </c>
      <c r="G1821" s="7" t="str">
        <f t="shared" si="115"/>
        <v>Neutral</v>
      </c>
      <c r="H1821" s="7" t="str">
        <f t="shared" si="113"/>
        <v>CONFIRMED BEARISH</v>
      </c>
    </row>
    <row r="1822" spans="1:8" ht="13.5" x14ac:dyDescent="0.35">
      <c r="A1822" s="3">
        <v>44664</v>
      </c>
      <c r="B1822" s="2">
        <v>31</v>
      </c>
      <c r="C1822" s="2">
        <v>23.588000000000001</v>
      </c>
      <c r="D1822" s="2">
        <v>12483</v>
      </c>
      <c r="E1822" s="7">
        <f t="shared" si="112"/>
        <v>2240903</v>
      </c>
      <c r="F1822" s="7" t="str">
        <f t="shared" si="114"/>
        <v>Bullish</v>
      </c>
      <c r="G1822" s="7" t="str">
        <f t="shared" si="115"/>
        <v>Neutral</v>
      </c>
      <c r="H1822" s="7" t="str">
        <f t="shared" si="113"/>
        <v>NEUTRAL</v>
      </c>
    </row>
    <row r="1823" spans="1:8" ht="13.5" x14ac:dyDescent="0.35">
      <c r="A1823" s="3">
        <v>44665</v>
      </c>
      <c r="B1823" s="2">
        <v>31</v>
      </c>
      <c r="C1823" s="2">
        <v>23.588000000000001</v>
      </c>
      <c r="D1823" s="2">
        <v>2370</v>
      </c>
      <c r="E1823" s="7">
        <f t="shared" si="112"/>
        <v>2240903</v>
      </c>
      <c r="F1823" s="7" t="str">
        <f t="shared" si="114"/>
        <v>Bullish</v>
      </c>
      <c r="G1823" s="7" t="str">
        <f t="shared" si="115"/>
        <v>Neutral</v>
      </c>
      <c r="H1823" s="7" t="str">
        <f t="shared" si="113"/>
        <v>NEUTRAL</v>
      </c>
    </row>
    <row r="1824" spans="1:8" ht="13.5" x14ac:dyDescent="0.35">
      <c r="A1824" s="3">
        <v>44666</v>
      </c>
      <c r="B1824" s="2">
        <v>31</v>
      </c>
      <c r="C1824" s="2">
        <v>23.588000000000001</v>
      </c>
      <c r="D1824" s="2">
        <v>1989</v>
      </c>
      <c r="E1824" s="7">
        <f t="shared" si="112"/>
        <v>2240903</v>
      </c>
      <c r="F1824" s="7" t="str">
        <f t="shared" si="114"/>
        <v>Bullish</v>
      </c>
      <c r="G1824" s="7" t="str">
        <f t="shared" si="115"/>
        <v>Neutral</v>
      </c>
      <c r="H1824" s="7" t="str">
        <f t="shared" si="113"/>
        <v>NEUTRAL</v>
      </c>
    </row>
    <row r="1825" spans="1:8" ht="13.5" x14ac:dyDescent="0.35">
      <c r="A1825" s="3">
        <v>44669</v>
      </c>
      <c r="B1825" s="2">
        <v>31</v>
      </c>
      <c r="C1825" s="2">
        <v>23.588000000000001</v>
      </c>
      <c r="D1825" s="2">
        <v>3168</v>
      </c>
      <c r="E1825" s="7">
        <f t="shared" si="112"/>
        <v>2240903</v>
      </c>
      <c r="F1825" s="7" t="str">
        <f t="shared" si="114"/>
        <v>Bullish</v>
      </c>
      <c r="G1825" s="7" t="str">
        <f t="shared" si="115"/>
        <v>Neutral</v>
      </c>
      <c r="H1825" s="7" t="str">
        <f t="shared" si="113"/>
        <v>NEUTRAL</v>
      </c>
    </row>
    <row r="1826" spans="1:8" ht="13.5" x14ac:dyDescent="0.35">
      <c r="A1826" s="3">
        <v>44670</v>
      </c>
      <c r="B1826" s="2">
        <v>31</v>
      </c>
      <c r="C1826" s="2">
        <v>23.588000000000001</v>
      </c>
      <c r="D1826" s="2">
        <v>7289</v>
      </c>
      <c r="E1826" s="7">
        <f t="shared" si="112"/>
        <v>2240903</v>
      </c>
      <c r="F1826" s="7" t="str">
        <f t="shared" si="114"/>
        <v>Bullish</v>
      </c>
      <c r="G1826" s="7" t="str">
        <f t="shared" si="115"/>
        <v>Neutral</v>
      </c>
      <c r="H1826" s="7" t="str">
        <f t="shared" si="113"/>
        <v>NEUTRAL</v>
      </c>
    </row>
    <row r="1827" spans="1:8" ht="13.5" x14ac:dyDescent="0.35">
      <c r="A1827" s="3">
        <v>44671</v>
      </c>
      <c r="B1827" s="2">
        <v>31</v>
      </c>
      <c r="C1827" s="2">
        <v>23.588000000000001</v>
      </c>
      <c r="D1827" s="2">
        <v>4421</v>
      </c>
      <c r="E1827" s="7">
        <f t="shared" si="112"/>
        <v>2240903</v>
      </c>
      <c r="F1827" s="7" t="str">
        <f t="shared" si="114"/>
        <v>Neutral</v>
      </c>
      <c r="G1827" s="7" t="str">
        <f t="shared" si="115"/>
        <v>Neutral</v>
      </c>
      <c r="H1827" s="7" t="str">
        <f t="shared" si="113"/>
        <v>NEUTRAL</v>
      </c>
    </row>
    <row r="1828" spans="1:8" ht="13.5" x14ac:dyDescent="0.35">
      <c r="A1828" s="3">
        <v>44672</v>
      </c>
      <c r="B1828" s="2">
        <v>31.2</v>
      </c>
      <c r="C1828" s="2">
        <v>23.740200000000002</v>
      </c>
      <c r="D1828" s="2">
        <v>646</v>
      </c>
      <c r="E1828" s="7">
        <f t="shared" si="112"/>
        <v>2241549</v>
      </c>
      <c r="F1828" s="7" t="str">
        <f t="shared" si="114"/>
        <v>Bullish</v>
      </c>
      <c r="G1828" s="7" t="str">
        <f t="shared" si="115"/>
        <v>Neutral</v>
      </c>
      <c r="H1828" s="7" t="str">
        <f t="shared" si="113"/>
        <v>NEUTRAL</v>
      </c>
    </row>
    <row r="1829" spans="1:8" ht="13.5" x14ac:dyDescent="0.35">
      <c r="A1829" s="3">
        <v>44673</v>
      </c>
      <c r="B1829" s="2">
        <v>31.58</v>
      </c>
      <c r="C1829" s="2">
        <v>24.029299999999999</v>
      </c>
      <c r="D1829" s="2">
        <v>1938</v>
      </c>
      <c r="E1829" s="7">
        <f t="shared" si="112"/>
        <v>2243487</v>
      </c>
      <c r="F1829" s="7" t="str">
        <f t="shared" si="114"/>
        <v>Bullish</v>
      </c>
      <c r="G1829" s="7" t="str">
        <f t="shared" si="115"/>
        <v>Neutral</v>
      </c>
      <c r="H1829" s="7" t="str">
        <f t="shared" si="113"/>
        <v>NEUTRAL</v>
      </c>
    </row>
    <row r="1830" spans="1:8" ht="13.5" x14ac:dyDescent="0.35">
      <c r="A1830" s="3">
        <v>44676</v>
      </c>
      <c r="B1830" s="2">
        <v>31.6</v>
      </c>
      <c r="C1830" s="2">
        <v>24.044499999999999</v>
      </c>
      <c r="D1830" s="2">
        <v>3350</v>
      </c>
      <c r="E1830" s="7">
        <f t="shared" si="112"/>
        <v>2246837</v>
      </c>
      <c r="F1830" s="7" t="str">
        <f t="shared" si="114"/>
        <v>Bullish</v>
      </c>
      <c r="G1830" s="7" t="str">
        <f t="shared" si="115"/>
        <v>Neutral</v>
      </c>
      <c r="H1830" s="7" t="str">
        <f t="shared" si="113"/>
        <v>NEUTRAL</v>
      </c>
    </row>
    <row r="1831" spans="1:8" ht="13.5" x14ac:dyDescent="0.35">
      <c r="A1831" s="3">
        <v>44677</v>
      </c>
      <c r="B1831" s="2">
        <v>32</v>
      </c>
      <c r="C1831" s="2">
        <v>24.3489</v>
      </c>
      <c r="D1831" s="2">
        <v>4390</v>
      </c>
      <c r="E1831" s="7">
        <f t="shared" si="112"/>
        <v>2251227</v>
      </c>
      <c r="F1831" s="7" t="str">
        <f t="shared" si="114"/>
        <v>Bullish</v>
      </c>
      <c r="G1831" s="7" t="str">
        <f t="shared" si="115"/>
        <v>Neutral</v>
      </c>
      <c r="H1831" s="7" t="str">
        <f t="shared" si="113"/>
        <v>NEUTRAL</v>
      </c>
    </row>
    <row r="1832" spans="1:8" ht="13.5" x14ac:dyDescent="0.35">
      <c r="A1832" s="3">
        <v>44678</v>
      </c>
      <c r="B1832" s="2">
        <v>32.1</v>
      </c>
      <c r="C1832" s="2">
        <v>24.425000000000001</v>
      </c>
      <c r="D1832" s="2">
        <v>2083</v>
      </c>
      <c r="E1832" s="7">
        <f t="shared" si="112"/>
        <v>2253310</v>
      </c>
      <c r="F1832" s="7" t="str">
        <f t="shared" si="114"/>
        <v>Bullish</v>
      </c>
      <c r="G1832" s="7" t="str">
        <f t="shared" si="115"/>
        <v>Neutral</v>
      </c>
      <c r="H1832" s="7" t="str">
        <f t="shared" si="113"/>
        <v>NEUTRAL</v>
      </c>
    </row>
    <row r="1833" spans="1:8" ht="13.5" x14ac:dyDescent="0.35">
      <c r="A1833" s="3">
        <v>44679</v>
      </c>
      <c r="B1833" s="2">
        <v>32.5</v>
      </c>
      <c r="C1833" s="2">
        <v>24.729399999999998</v>
      </c>
      <c r="D1833" s="2">
        <v>4795</v>
      </c>
      <c r="E1833" s="7">
        <f t="shared" si="112"/>
        <v>2258105</v>
      </c>
      <c r="F1833" s="7" t="str">
        <f t="shared" si="114"/>
        <v>Bullish</v>
      </c>
      <c r="G1833" s="7" t="str">
        <f t="shared" si="115"/>
        <v>Neutral</v>
      </c>
      <c r="H1833" s="7" t="str">
        <f t="shared" si="113"/>
        <v>NEUTRAL</v>
      </c>
    </row>
    <row r="1834" spans="1:8" ht="13.5" x14ac:dyDescent="0.35">
      <c r="A1834" s="3">
        <v>44680</v>
      </c>
      <c r="B1834" s="2">
        <v>32.5</v>
      </c>
      <c r="C1834" s="2">
        <v>24.729399999999998</v>
      </c>
      <c r="D1834" s="2">
        <v>8707</v>
      </c>
      <c r="E1834" s="7">
        <f t="shared" si="112"/>
        <v>2258105</v>
      </c>
      <c r="F1834" s="7" t="str">
        <f t="shared" si="114"/>
        <v>Bullish</v>
      </c>
      <c r="G1834" s="7" t="str">
        <f t="shared" si="115"/>
        <v>Neutral</v>
      </c>
      <c r="H1834" s="7" t="str">
        <f t="shared" si="113"/>
        <v>NEUTRAL</v>
      </c>
    </row>
    <row r="1835" spans="1:8" ht="13.5" x14ac:dyDescent="0.35">
      <c r="A1835" s="3">
        <v>44685</v>
      </c>
      <c r="B1835" s="2">
        <v>32.49</v>
      </c>
      <c r="C1835" s="2">
        <v>24.721699999999998</v>
      </c>
      <c r="D1835" s="2">
        <v>2716</v>
      </c>
      <c r="E1835" s="7">
        <f t="shared" si="112"/>
        <v>2255389</v>
      </c>
      <c r="F1835" s="7" t="str">
        <f t="shared" si="114"/>
        <v>Bullish</v>
      </c>
      <c r="G1835" s="7" t="str">
        <f t="shared" si="115"/>
        <v>Neutral</v>
      </c>
      <c r="H1835" s="7" t="str">
        <f t="shared" si="113"/>
        <v>NEUTRAL</v>
      </c>
    </row>
    <row r="1836" spans="1:8" ht="13.5" x14ac:dyDescent="0.35">
      <c r="A1836" s="3">
        <v>44686</v>
      </c>
      <c r="B1836" s="2">
        <v>32.36</v>
      </c>
      <c r="C1836" s="2">
        <v>24.622800000000002</v>
      </c>
      <c r="D1836" s="2">
        <v>3274</v>
      </c>
      <c r="E1836" s="7">
        <f t="shared" si="112"/>
        <v>2252115</v>
      </c>
      <c r="F1836" s="7" t="str">
        <f t="shared" si="114"/>
        <v>Bullish</v>
      </c>
      <c r="G1836" s="7" t="str">
        <f t="shared" si="115"/>
        <v>Neutral</v>
      </c>
      <c r="H1836" s="7" t="str">
        <f t="shared" si="113"/>
        <v>NEUTRAL</v>
      </c>
    </row>
    <row r="1837" spans="1:8" ht="13.5" x14ac:dyDescent="0.35">
      <c r="A1837" s="3">
        <v>44687</v>
      </c>
      <c r="B1837" s="2">
        <v>32.06</v>
      </c>
      <c r="C1837" s="2">
        <v>24.394600000000001</v>
      </c>
      <c r="D1837" s="2">
        <v>2085</v>
      </c>
      <c r="E1837" s="7">
        <f t="shared" si="112"/>
        <v>2250030</v>
      </c>
      <c r="F1837" s="7" t="str">
        <f t="shared" si="114"/>
        <v>Bearish</v>
      </c>
      <c r="G1837" s="7" t="str">
        <f t="shared" si="115"/>
        <v>Neutral</v>
      </c>
      <c r="H1837" s="7" t="str">
        <f t="shared" si="113"/>
        <v>CONFIRMED BEARISH</v>
      </c>
    </row>
    <row r="1838" spans="1:8" ht="13.5" x14ac:dyDescent="0.35">
      <c r="A1838" s="3">
        <v>44690</v>
      </c>
      <c r="B1838" s="2">
        <v>31.51</v>
      </c>
      <c r="C1838" s="2">
        <v>23.976099999999999</v>
      </c>
      <c r="D1838" s="2">
        <v>3624</v>
      </c>
      <c r="E1838" s="7">
        <f t="shared" si="112"/>
        <v>2246406</v>
      </c>
      <c r="F1838" s="7" t="str">
        <f t="shared" si="114"/>
        <v>Bearish</v>
      </c>
      <c r="G1838" s="7" t="str">
        <f t="shared" si="115"/>
        <v>Neutral</v>
      </c>
      <c r="H1838" s="7" t="str">
        <f t="shared" si="113"/>
        <v>CONFIRMED BEARISH</v>
      </c>
    </row>
    <row r="1839" spans="1:8" ht="13.5" x14ac:dyDescent="0.35">
      <c r="A1839" s="3">
        <v>44691</v>
      </c>
      <c r="B1839" s="2">
        <v>30.98</v>
      </c>
      <c r="C1839" s="2">
        <v>23.572800000000001</v>
      </c>
      <c r="D1839" s="2">
        <v>9089</v>
      </c>
      <c r="E1839" s="7">
        <f t="shared" si="112"/>
        <v>2237317</v>
      </c>
      <c r="F1839" s="7" t="str">
        <f t="shared" si="114"/>
        <v>Bearish</v>
      </c>
      <c r="G1839" s="7" t="str">
        <f t="shared" si="115"/>
        <v>Neutral</v>
      </c>
      <c r="H1839" s="7" t="str">
        <f t="shared" si="113"/>
        <v>CONFIRMED BEARISH</v>
      </c>
    </row>
    <row r="1840" spans="1:8" ht="13.5" x14ac:dyDescent="0.35">
      <c r="A1840" s="3">
        <v>44692</v>
      </c>
      <c r="B1840" s="2">
        <v>31</v>
      </c>
      <c r="C1840" s="2">
        <v>23.588000000000001</v>
      </c>
      <c r="D1840" s="2">
        <v>2740</v>
      </c>
      <c r="E1840" s="7">
        <f t="shared" si="112"/>
        <v>2240057</v>
      </c>
      <c r="F1840" s="7" t="str">
        <f t="shared" si="114"/>
        <v>Bearish</v>
      </c>
      <c r="G1840" s="7" t="str">
        <f t="shared" si="115"/>
        <v>Neutral</v>
      </c>
      <c r="H1840" s="7" t="str">
        <f t="shared" si="113"/>
        <v>CONFIRMED BEARISH</v>
      </c>
    </row>
    <row r="1841" spans="1:8" ht="13.5" x14ac:dyDescent="0.35">
      <c r="A1841" s="3">
        <v>44693</v>
      </c>
      <c r="B1841" s="2">
        <v>30.99</v>
      </c>
      <c r="C1841" s="2">
        <v>23.580400000000001</v>
      </c>
      <c r="D1841" s="2">
        <v>2143</v>
      </c>
      <c r="E1841" s="7">
        <f t="shared" si="112"/>
        <v>2237914</v>
      </c>
      <c r="F1841" s="7" t="str">
        <f t="shared" si="114"/>
        <v>Bearish</v>
      </c>
      <c r="G1841" s="7" t="str">
        <f t="shared" si="115"/>
        <v>Neutral</v>
      </c>
      <c r="H1841" s="7" t="str">
        <f t="shared" si="113"/>
        <v>CONFIRMED BEARISH</v>
      </c>
    </row>
    <row r="1842" spans="1:8" ht="13.5" x14ac:dyDescent="0.35">
      <c r="A1842" s="3">
        <v>44694</v>
      </c>
      <c r="B1842" s="2">
        <v>31.2</v>
      </c>
      <c r="C1842" s="2">
        <v>23.740200000000002</v>
      </c>
      <c r="D1842" s="2">
        <v>3988</v>
      </c>
      <c r="E1842" s="7">
        <f t="shared" si="112"/>
        <v>2241902</v>
      </c>
      <c r="F1842" s="7" t="str">
        <f t="shared" si="114"/>
        <v>Bearish</v>
      </c>
      <c r="G1842" s="7" t="str">
        <f t="shared" si="115"/>
        <v>Neutral</v>
      </c>
      <c r="H1842" s="7" t="str">
        <f t="shared" si="113"/>
        <v>CONFIRMED BEARISH</v>
      </c>
    </row>
    <row r="1843" spans="1:8" ht="13.5" x14ac:dyDescent="0.35">
      <c r="A1843" s="3">
        <v>44697</v>
      </c>
      <c r="B1843" s="2">
        <v>31.52</v>
      </c>
      <c r="C1843" s="2">
        <v>23.983699999999999</v>
      </c>
      <c r="D1843" s="2">
        <v>1518</v>
      </c>
      <c r="E1843" s="7">
        <f t="shared" si="112"/>
        <v>2243420</v>
      </c>
      <c r="F1843" s="7" t="str">
        <f t="shared" si="114"/>
        <v>Bearish</v>
      </c>
      <c r="G1843" s="7" t="str">
        <f t="shared" si="115"/>
        <v>Neutral</v>
      </c>
      <c r="H1843" s="7" t="str">
        <f t="shared" si="113"/>
        <v>BEARISH DIVERGENCE</v>
      </c>
    </row>
    <row r="1844" spans="1:8" ht="13.5" x14ac:dyDescent="0.35">
      <c r="A1844" s="3">
        <v>44698</v>
      </c>
      <c r="B1844" s="2">
        <v>31.52</v>
      </c>
      <c r="C1844" s="2">
        <v>23.983699999999999</v>
      </c>
      <c r="D1844" s="2">
        <v>3461</v>
      </c>
      <c r="E1844" s="7">
        <f t="shared" si="112"/>
        <v>2243420</v>
      </c>
      <c r="F1844" s="7" t="str">
        <f t="shared" si="114"/>
        <v>Bullish</v>
      </c>
      <c r="G1844" s="7" t="str">
        <f t="shared" si="115"/>
        <v>Neutral</v>
      </c>
      <c r="H1844" s="7" t="str">
        <f t="shared" si="113"/>
        <v>NEUTRAL</v>
      </c>
    </row>
    <row r="1845" spans="1:8" ht="13.5" x14ac:dyDescent="0.35">
      <c r="A1845" s="3">
        <v>44699</v>
      </c>
      <c r="B1845" s="2">
        <v>31.64</v>
      </c>
      <c r="C1845" s="2">
        <v>24.074999999999999</v>
      </c>
      <c r="D1845" s="2">
        <v>1994</v>
      </c>
      <c r="E1845" s="7">
        <f t="shared" si="112"/>
        <v>2245414</v>
      </c>
      <c r="F1845" s="7" t="str">
        <f t="shared" si="114"/>
        <v>Bullish</v>
      </c>
      <c r="G1845" s="7" t="str">
        <f t="shared" si="115"/>
        <v>Neutral</v>
      </c>
      <c r="H1845" s="7" t="str">
        <f t="shared" si="113"/>
        <v>NEUTRAL</v>
      </c>
    </row>
    <row r="1846" spans="1:8" ht="13.5" x14ac:dyDescent="0.35">
      <c r="A1846" s="3">
        <v>44700</v>
      </c>
      <c r="B1846" s="2">
        <v>31.6</v>
      </c>
      <c r="C1846" s="2">
        <v>24.044499999999999</v>
      </c>
      <c r="D1846" s="2">
        <v>3392</v>
      </c>
      <c r="E1846" s="7">
        <f t="shared" si="112"/>
        <v>2242022</v>
      </c>
      <c r="F1846" s="7" t="str">
        <f t="shared" si="114"/>
        <v>Bullish</v>
      </c>
      <c r="G1846" s="7" t="str">
        <f t="shared" si="115"/>
        <v>Neutral</v>
      </c>
      <c r="H1846" s="7" t="str">
        <f t="shared" si="113"/>
        <v>NEUTRAL</v>
      </c>
    </row>
    <row r="1847" spans="1:8" ht="13.5" x14ac:dyDescent="0.35">
      <c r="A1847" s="3">
        <v>44701</v>
      </c>
      <c r="B1847" s="2">
        <v>31.67</v>
      </c>
      <c r="C1847" s="2">
        <v>24.097799999999999</v>
      </c>
      <c r="D1847" s="2">
        <v>2599</v>
      </c>
      <c r="E1847" s="7">
        <f t="shared" si="112"/>
        <v>2244621</v>
      </c>
      <c r="F1847" s="7" t="str">
        <f t="shared" si="114"/>
        <v>Bullish</v>
      </c>
      <c r="G1847" s="7" t="str">
        <f t="shared" si="115"/>
        <v>Neutral</v>
      </c>
      <c r="H1847" s="7" t="str">
        <f t="shared" si="113"/>
        <v>NEUTRAL</v>
      </c>
    </row>
    <row r="1848" spans="1:8" ht="13.5" x14ac:dyDescent="0.35">
      <c r="A1848" s="3">
        <v>44704</v>
      </c>
      <c r="B1848" s="2">
        <v>31.68</v>
      </c>
      <c r="C1848" s="2">
        <v>24.105399999999999</v>
      </c>
      <c r="D1848" s="2">
        <v>6979</v>
      </c>
      <c r="E1848" s="7">
        <f t="shared" si="112"/>
        <v>2251600</v>
      </c>
      <c r="F1848" s="7" t="str">
        <f t="shared" si="114"/>
        <v>Bullish</v>
      </c>
      <c r="G1848" s="7" t="str">
        <f t="shared" si="115"/>
        <v>Neutral</v>
      </c>
      <c r="H1848" s="7" t="str">
        <f t="shared" si="113"/>
        <v>NEUTRAL</v>
      </c>
    </row>
    <row r="1849" spans="1:8" ht="13.5" x14ac:dyDescent="0.35">
      <c r="A1849" s="3">
        <v>44705</v>
      </c>
      <c r="B1849" s="2">
        <v>31.86</v>
      </c>
      <c r="C1849" s="2">
        <v>24.2424</v>
      </c>
      <c r="D1849" s="2">
        <v>3561</v>
      </c>
      <c r="E1849" s="7">
        <f t="shared" si="112"/>
        <v>2255161</v>
      </c>
      <c r="F1849" s="7" t="str">
        <f t="shared" si="114"/>
        <v>Bullish</v>
      </c>
      <c r="G1849" s="7" t="str">
        <f t="shared" si="115"/>
        <v>Neutral</v>
      </c>
      <c r="H1849" s="7" t="str">
        <f t="shared" si="113"/>
        <v>NEUTRAL</v>
      </c>
    </row>
    <row r="1850" spans="1:8" ht="13.5" x14ac:dyDescent="0.35">
      <c r="A1850" s="3">
        <v>44706</v>
      </c>
      <c r="B1850" s="2">
        <v>31.85</v>
      </c>
      <c r="C1850" s="2">
        <v>24.2348</v>
      </c>
      <c r="D1850" s="2">
        <v>5034</v>
      </c>
      <c r="E1850" s="7">
        <f t="shared" si="112"/>
        <v>2250127</v>
      </c>
      <c r="F1850" s="7" t="str">
        <f t="shared" si="114"/>
        <v>Bullish</v>
      </c>
      <c r="G1850" s="7" t="str">
        <f t="shared" si="115"/>
        <v>Neutral</v>
      </c>
      <c r="H1850" s="7" t="str">
        <f t="shared" si="113"/>
        <v>NEUTRAL</v>
      </c>
    </row>
    <row r="1851" spans="1:8" ht="13.5" x14ac:dyDescent="0.35">
      <c r="A1851" s="3">
        <v>44707</v>
      </c>
      <c r="B1851" s="2">
        <v>32.299999999999997</v>
      </c>
      <c r="C1851" s="2">
        <v>24.577200000000001</v>
      </c>
      <c r="D1851" s="2">
        <v>5083</v>
      </c>
      <c r="E1851" s="7">
        <f t="shared" si="112"/>
        <v>2255210</v>
      </c>
      <c r="F1851" s="7" t="str">
        <f t="shared" si="114"/>
        <v>Bullish</v>
      </c>
      <c r="G1851" s="7" t="str">
        <f t="shared" si="115"/>
        <v>Neutral</v>
      </c>
      <c r="H1851" s="7" t="str">
        <f t="shared" si="113"/>
        <v>NEUTRAL</v>
      </c>
    </row>
    <row r="1852" spans="1:8" ht="13.5" x14ac:dyDescent="0.35">
      <c r="A1852" s="3">
        <v>44708</v>
      </c>
      <c r="B1852" s="2">
        <v>32.200000000000003</v>
      </c>
      <c r="C1852" s="2">
        <v>24.501100000000001</v>
      </c>
      <c r="D1852" s="2">
        <v>3156</v>
      </c>
      <c r="E1852" s="7">
        <f t="shared" si="112"/>
        <v>2252054</v>
      </c>
      <c r="F1852" s="7" t="str">
        <f t="shared" si="114"/>
        <v>Bullish</v>
      </c>
      <c r="G1852" s="7" t="str">
        <f t="shared" si="115"/>
        <v>Neutral</v>
      </c>
      <c r="H1852" s="7" t="str">
        <f t="shared" si="113"/>
        <v>NEUTRAL</v>
      </c>
    </row>
    <row r="1853" spans="1:8" ht="13.5" x14ac:dyDescent="0.35">
      <c r="A1853" s="3">
        <v>44711</v>
      </c>
      <c r="B1853" s="2">
        <v>32.450000000000003</v>
      </c>
      <c r="C1853" s="2">
        <v>24.691299999999998</v>
      </c>
      <c r="D1853" s="2">
        <v>2409</v>
      </c>
      <c r="E1853" s="7">
        <f t="shared" si="112"/>
        <v>2254463</v>
      </c>
      <c r="F1853" s="7" t="str">
        <f t="shared" si="114"/>
        <v>Bullish</v>
      </c>
      <c r="G1853" s="7" t="str">
        <f t="shared" si="115"/>
        <v>Neutral</v>
      </c>
      <c r="H1853" s="7" t="str">
        <f t="shared" si="113"/>
        <v>NEUTRAL</v>
      </c>
    </row>
    <row r="1854" spans="1:8" ht="13.5" x14ac:dyDescent="0.35">
      <c r="A1854" s="3">
        <v>44712</v>
      </c>
      <c r="B1854" s="2">
        <v>32.5</v>
      </c>
      <c r="C1854" s="2">
        <v>24.729399999999998</v>
      </c>
      <c r="D1854" s="2">
        <v>4286</v>
      </c>
      <c r="E1854" s="7">
        <f t="shared" si="112"/>
        <v>2258749</v>
      </c>
      <c r="F1854" s="7" t="str">
        <f t="shared" si="114"/>
        <v>Bullish</v>
      </c>
      <c r="G1854" s="7" t="str">
        <f t="shared" si="115"/>
        <v>Neutral</v>
      </c>
      <c r="H1854" s="7" t="str">
        <f t="shared" si="113"/>
        <v>NEUTRAL</v>
      </c>
    </row>
    <row r="1855" spans="1:8" ht="13.5" x14ac:dyDescent="0.35">
      <c r="A1855" s="3">
        <v>44713</v>
      </c>
      <c r="B1855" s="2">
        <v>33.200000000000003</v>
      </c>
      <c r="C1855" s="2">
        <v>25.262</v>
      </c>
      <c r="D1855" s="2">
        <v>5930</v>
      </c>
      <c r="E1855" s="7">
        <f t="shared" si="112"/>
        <v>2264679</v>
      </c>
      <c r="F1855" s="7" t="str">
        <f t="shared" si="114"/>
        <v>Bullish</v>
      </c>
      <c r="G1855" s="7" t="str">
        <f t="shared" si="115"/>
        <v>Neutral</v>
      </c>
      <c r="H1855" s="7" t="str">
        <f t="shared" si="113"/>
        <v>NEUTRAL</v>
      </c>
    </row>
    <row r="1856" spans="1:8" ht="13.5" x14ac:dyDescent="0.35">
      <c r="A1856" s="3">
        <v>44714</v>
      </c>
      <c r="B1856" s="2">
        <v>33.1</v>
      </c>
      <c r="C1856" s="2">
        <v>25.1859</v>
      </c>
      <c r="D1856" s="2">
        <v>2664</v>
      </c>
      <c r="E1856" s="7">
        <f t="shared" si="112"/>
        <v>2262015</v>
      </c>
      <c r="F1856" s="7" t="str">
        <f t="shared" si="114"/>
        <v>Bullish</v>
      </c>
      <c r="G1856" s="7" t="str">
        <f t="shared" si="115"/>
        <v>Neutral</v>
      </c>
      <c r="H1856" s="7" t="str">
        <f t="shared" si="113"/>
        <v>NEUTRAL</v>
      </c>
    </row>
    <row r="1857" spans="1:8" ht="13.5" x14ac:dyDescent="0.35">
      <c r="A1857" s="3">
        <v>44715</v>
      </c>
      <c r="B1857" s="2">
        <v>33</v>
      </c>
      <c r="C1857" s="2">
        <v>25.1098</v>
      </c>
      <c r="D1857" s="2">
        <v>1650</v>
      </c>
      <c r="E1857" s="7">
        <f t="shared" si="112"/>
        <v>2260365</v>
      </c>
      <c r="F1857" s="7" t="str">
        <f t="shared" si="114"/>
        <v>Bullish</v>
      </c>
      <c r="G1857" s="7" t="str">
        <f t="shared" si="115"/>
        <v>Neutral</v>
      </c>
      <c r="H1857" s="7" t="str">
        <f t="shared" si="113"/>
        <v>NEUTRAL</v>
      </c>
    </row>
    <row r="1858" spans="1:8" ht="13.5" x14ac:dyDescent="0.35">
      <c r="A1858" s="3">
        <v>44718</v>
      </c>
      <c r="B1858" s="2">
        <v>32.9</v>
      </c>
      <c r="C1858" s="2">
        <v>25.0337</v>
      </c>
      <c r="D1858" s="2">
        <v>1340</v>
      </c>
      <c r="E1858" s="7">
        <f t="shared" si="112"/>
        <v>2259025</v>
      </c>
      <c r="F1858" s="7" t="str">
        <f t="shared" si="114"/>
        <v>Bullish</v>
      </c>
      <c r="G1858" s="7" t="str">
        <f t="shared" si="115"/>
        <v>Neutral</v>
      </c>
      <c r="H1858" s="7" t="str">
        <f t="shared" si="113"/>
        <v>NEUTRAL</v>
      </c>
    </row>
    <row r="1859" spans="1:8" ht="13.5" x14ac:dyDescent="0.35">
      <c r="A1859" s="3">
        <v>44719</v>
      </c>
      <c r="B1859" s="2">
        <v>32.700000000000003</v>
      </c>
      <c r="C1859" s="2">
        <v>24.881499999999999</v>
      </c>
      <c r="D1859" s="2">
        <v>3176</v>
      </c>
      <c r="E1859" s="7">
        <f t="shared" si="112"/>
        <v>2255849</v>
      </c>
      <c r="F1859" s="7" t="str">
        <f t="shared" si="114"/>
        <v>Bearish</v>
      </c>
      <c r="G1859" s="7" t="str">
        <f t="shared" si="115"/>
        <v>Neutral</v>
      </c>
      <c r="H1859" s="7" t="str">
        <f t="shared" si="113"/>
        <v>BEARISH DIVERGENCE</v>
      </c>
    </row>
    <row r="1860" spans="1:8" ht="13.5" x14ac:dyDescent="0.35">
      <c r="A1860" s="3">
        <v>44720</v>
      </c>
      <c r="B1860" s="2">
        <v>32.49</v>
      </c>
      <c r="C1860" s="2">
        <v>24.721699999999998</v>
      </c>
      <c r="D1860" s="2">
        <v>2542</v>
      </c>
      <c r="E1860" s="7">
        <f t="shared" ref="E1860:E1923" si="116">IF(B1860&gt;B1859,E1859+D1860,IF(B1860&lt;B1859,E1859-D1860,E1859))</f>
        <v>2253307</v>
      </c>
      <c r="F1860" s="7" t="str">
        <f t="shared" si="114"/>
        <v>Bearish</v>
      </c>
      <c r="G1860" s="7" t="str">
        <f t="shared" si="115"/>
        <v>Neutral</v>
      </c>
      <c r="H1860" s="7" t="str">
        <f t="shared" si="113"/>
        <v>CONFIRMED BEARISH</v>
      </c>
    </row>
    <row r="1861" spans="1:8" ht="13.5" x14ac:dyDescent="0.35">
      <c r="A1861" s="3">
        <v>44721</v>
      </c>
      <c r="B1861" s="2">
        <v>32.5</v>
      </c>
      <c r="C1861" s="2">
        <v>24.729399999999998</v>
      </c>
      <c r="D1861" s="2">
        <v>2410</v>
      </c>
      <c r="E1861" s="7">
        <f t="shared" si="116"/>
        <v>2255717</v>
      </c>
      <c r="F1861" s="7" t="str">
        <f t="shared" si="114"/>
        <v>Bearish</v>
      </c>
      <c r="G1861" s="7" t="str">
        <f t="shared" si="115"/>
        <v>Neutral</v>
      </c>
      <c r="H1861" s="7" t="str">
        <f t="shared" si="113"/>
        <v>CONFIRMED BEARISH</v>
      </c>
    </row>
    <row r="1862" spans="1:8" ht="13.5" x14ac:dyDescent="0.35">
      <c r="A1862" s="3">
        <v>44722</v>
      </c>
      <c r="B1862" s="2">
        <v>32.6</v>
      </c>
      <c r="C1862" s="2">
        <v>24.805399999999999</v>
      </c>
      <c r="D1862" s="2">
        <v>982</v>
      </c>
      <c r="E1862" s="7">
        <f t="shared" si="116"/>
        <v>2256699</v>
      </c>
      <c r="F1862" s="7" t="str">
        <f t="shared" si="114"/>
        <v>Bearish</v>
      </c>
      <c r="G1862" s="7" t="str">
        <f t="shared" si="115"/>
        <v>Neutral</v>
      </c>
      <c r="H1862" s="7" t="str">
        <f t="shared" si="113"/>
        <v>CONFIRMED BEARISH</v>
      </c>
    </row>
    <row r="1863" spans="1:8" ht="13.5" x14ac:dyDescent="0.35">
      <c r="A1863" s="3">
        <v>44725</v>
      </c>
      <c r="B1863" s="2">
        <v>32.6</v>
      </c>
      <c r="C1863" s="2">
        <v>24.805399999999999</v>
      </c>
      <c r="D1863" s="2">
        <v>6569</v>
      </c>
      <c r="E1863" s="7">
        <f t="shared" si="116"/>
        <v>2256699</v>
      </c>
      <c r="F1863" s="7" t="str">
        <f t="shared" si="114"/>
        <v>Bearish</v>
      </c>
      <c r="G1863" s="7" t="str">
        <f t="shared" si="115"/>
        <v>Neutral</v>
      </c>
      <c r="H1863" s="7" t="str">
        <f t="shared" ref="H1863:H1926" si="117">IF(AND(B1863&gt;E1858,E1863&gt;E1858),"CONFIRMED BULLISH", IF(AND(B1863&lt;B1858,E1863&lt;E1858),"CONFIRMED BEARISH", IF(AND(B1863&gt;B1858,E1863&lt;E1858),"BEARISH DIVERGENCE",IF(AND(B1863&lt;B1858,E1863&gt;E1858),"BULLISH DIVERGENCE","NEUTRAL"))))</f>
        <v>CONFIRMED BEARISH</v>
      </c>
    </row>
    <row r="1864" spans="1:8" ht="13.5" x14ac:dyDescent="0.35">
      <c r="A1864" s="3">
        <v>44726</v>
      </c>
      <c r="B1864" s="2">
        <v>33</v>
      </c>
      <c r="C1864" s="2">
        <v>25.1098</v>
      </c>
      <c r="D1864" s="2">
        <v>5782</v>
      </c>
      <c r="E1864" s="7">
        <f t="shared" si="116"/>
        <v>2262481</v>
      </c>
      <c r="F1864" s="7" t="str">
        <f t="shared" ref="F1864:F1927" si="118">IF(E1864&gt;E1859,"Bullish",IF(E1864&lt;E1859,"Bearish","Neutral"))</f>
        <v>Bullish</v>
      </c>
      <c r="G1864" s="7" t="str">
        <f t="shared" ref="G1864:G1927" si="119">IF((E1864-E1859)/E1859&gt;0.02,"Strong",IF((E1864-E1859)/E1859&lt;-0.02,"Weak","Neutral"))</f>
        <v>Neutral</v>
      </c>
      <c r="H1864" s="7" t="str">
        <f t="shared" si="117"/>
        <v>NEUTRAL</v>
      </c>
    </row>
    <row r="1865" spans="1:8" ht="13.5" x14ac:dyDescent="0.35">
      <c r="A1865" s="3">
        <v>44727</v>
      </c>
      <c r="B1865" s="2">
        <v>33.200000000000003</v>
      </c>
      <c r="C1865" s="2">
        <v>25.262</v>
      </c>
      <c r="D1865" s="2">
        <v>3711</v>
      </c>
      <c r="E1865" s="7">
        <f t="shared" si="116"/>
        <v>2266192</v>
      </c>
      <c r="F1865" s="7" t="str">
        <f t="shared" si="118"/>
        <v>Bullish</v>
      </c>
      <c r="G1865" s="7" t="str">
        <f t="shared" si="119"/>
        <v>Neutral</v>
      </c>
      <c r="H1865" s="7" t="str">
        <f t="shared" si="117"/>
        <v>NEUTRAL</v>
      </c>
    </row>
    <row r="1866" spans="1:8" ht="13.5" x14ac:dyDescent="0.35">
      <c r="A1866" s="3">
        <v>44728</v>
      </c>
      <c r="B1866" s="2">
        <v>33.6</v>
      </c>
      <c r="C1866" s="2">
        <v>25.566299999999998</v>
      </c>
      <c r="D1866" s="2">
        <v>1460</v>
      </c>
      <c r="E1866" s="7">
        <f t="shared" si="116"/>
        <v>2267652</v>
      </c>
      <c r="F1866" s="7" t="str">
        <f t="shared" si="118"/>
        <v>Bullish</v>
      </c>
      <c r="G1866" s="7" t="str">
        <f t="shared" si="119"/>
        <v>Neutral</v>
      </c>
      <c r="H1866" s="7" t="str">
        <f t="shared" si="117"/>
        <v>NEUTRAL</v>
      </c>
    </row>
    <row r="1867" spans="1:8" ht="13.5" x14ac:dyDescent="0.35">
      <c r="A1867" s="3">
        <v>44729</v>
      </c>
      <c r="B1867" s="2">
        <v>33.68</v>
      </c>
      <c r="C1867" s="2">
        <v>25.627199999999998</v>
      </c>
      <c r="D1867" s="2">
        <v>3148</v>
      </c>
      <c r="E1867" s="7">
        <f t="shared" si="116"/>
        <v>2270800</v>
      </c>
      <c r="F1867" s="7" t="str">
        <f t="shared" si="118"/>
        <v>Bullish</v>
      </c>
      <c r="G1867" s="7" t="str">
        <f t="shared" si="119"/>
        <v>Neutral</v>
      </c>
      <c r="H1867" s="7" t="str">
        <f t="shared" si="117"/>
        <v>NEUTRAL</v>
      </c>
    </row>
    <row r="1868" spans="1:8" ht="13.5" x14ac:dyDescent="0.35">
      <c r="A1868" s="3">
        <v>44732</v>
      </c>
      <c r="B1868" s="2">
        <v>33.549999999999997</v>
      </c>
      <c r="C1868" s="2">
        <v>25.528300000000002</v>
      </c>
      <c r="D1868" s="2">
        <v>2668</v>
      </c>
      <c r="E1868" s="7">
        <f t="shared" si="116"/>
        <v>2268132</v>
      </c>
      <c r="F1868" s="7" t="str">
        <f t="shared" si="118"/>
        <v>Bullish</v>
      </c>
      <c r="G1868" s="7" t="str">
        <f t="shared" si="119"/>
        <v>Neutral</v>
      </c>
      <c r="H1868" s="7" t="str">
        <f t="shared" si="117"/>
        <v>NEUTRAL</v>
      </c>
    </row>
    <row r="1869" spans="1:8" ht="13.5" x14ac:dyDescent="0.35">
      <c r="A1869" s="3">
        <v>44733</v>
      </c>
      <c r="B1869" s="2">
        <v>33.39</v>
      </c>
      <c r="C1869" s="2">
        <v>25.406600000000001</v>
      </c>
      <c r="D1869" s="2">
        <v>1229</v>
      </c>
      <c r="E1869" s="7">
        <f t="shared" si="116"/>
        <v>2266903</v>
      </c>
      <c r="F1869" s="7" t="str">
        <f t="shared" si="118"/>
        <v>Bullish</v>
      </c>
      <c r="G1869" s="7" t="str">
        <f t="shared" si="119"/>
        <v>Neutral</v>
      </c>
      <c r="H1869" s="7" t="str">
        <f t="shared" si="117"/>
        <v>NEUTRAL</v>
      </c>
    </row>
    <row r="1870" spans="1:8" ht="13.5" x14ac:dyDescent="0.35">
      <c r="A1870" s="3">
        <v>44734</v>
      </c>
      <c r="B1870" s="2">
        <v>33.25</v>
      </c>
      <c r="C1870" s="2">
        <v>25.3</v>
      </c>
      <c r="D1870" s="2">
        <v>639</v>
      </c>
      <c r="E1870" s="7">
        <f t="shared" si="116"/>
        <v>2266264</v>
      </c>
      <c r="F1870" s="7" t="str">
        <f t="shared" si="118"/>
        <v>Bullish</v>
      </c>
      <c r="G1870" s="7" t="str">
        <f t="shared" si="119"/>
        <v>Neutral</v>
      </c>
      <c r="H1870" s="7" t="str">
        <f t="shared" si="117"/>
        <v>NEUTRAL</v>
      </c>
    </row>
    <row r="1871" spans="1:8" ht="13.5" x14ac:dyDescent="0.35">
      <c r="A1871" s="3">
        <v>44735</v>
      </c>
      <c r="B1871" s="2">
        <v>33.49</v>
      </c>
      <c r="C1871" s="2">
        <v>25.482600000000001</v>
      </c>
      <c r="D1871" s="2">
        <v>3733</v>
      </c>
      <c r="E1871" s="7">
        <f t="shared" si="116"/>
        <v>2269997</v>
      </c>
      <c r="F1871" s="7" t="str">
        <f t="shared" si="118"/>
        <v>Bullish</v>
      </c>
      <c r="G1871" s="7" t="str">
        <f t="shared" si="119"/>
        <v>Neutral</v>
      </c>
      <c r="H1871" s="7" t="str">
        <f t="shared" si="117"/>
        <v>BULLISH DIVERGENCE</v>
      </c>
    </row>
    <row r="1872" spans="1:8" ht="13.5" x14ac:dyDescent="0.35">
      <c r="A1872" s="3">
        <v>44736</v>
      </c>
      <c r="B1872" s="2">
        <v>33.5</v>
      </c>
      <c r="C1872" s="2">
        <v>25.490300000000001</v>
      </c>
      <c r="D1872" s="2">
        <v>596</v>
      </c>
      <c r="E1872" s="7">
        <f t="shared" si="116"/>
        <v>2270593</v>
      </c>
      <c r="F1872" s="7" t="str">
        <f t="shared" si="118"/>
        <v>Bearish</v>
      </c>
      <c r="G1872" s="7" t="str">
        <f t="shared" si="119"/>
        <v>Neutral</v>
      </c>
      <c r="H1872" s="7" t="str">
        <f t="shared" si="117"/>
        <v>CONFIRMED BEARISH</v>
      </c>
    </row>
    <row r="1873" spans="1:8" ht="13.5" x14ac:dyDescent="0.35">
      <c r="A1873" s="3">
        <v>44739</v>
      </c>
      <c r="B1873" s="2">
        <v>34</v>
      </c>
      <c r="C1873" s="2">
        <v>25.870699999999999</v>
      </c>
      <c r="D1873" s="2">
        <v>2963</v>
      </c>
      <c r="E1873" s="7">
        <f t="shared" si="116"/>
        <v>2273556</v>
      </c>
      <c r="F1873" s="7" t="str">
        <f t="shared" si="118"/>
        <v>Bullish</v>
      </c>
      <c r="G1873" s="7" t="str">
        <f t="shared" si="119"/>
        <v>Neutral</v>
      </c>
      <c r="H1873" s="7" t="str">
        <f t="shared" si="117"/>
        <v>NEUTRAL</v>
      </c>
    </row>
    <row r="1874" spans="1:8" ht="13.5" x14ac:dyDescent="0.35">
      <c r="A1874" s="3">
        <v>44740</v>
      </c>
      <c r="B1874" s="2">
        <v>34</v>
      </c>
      <c r="C1874" s="2">
        <v>25.870699999999999</v>
      </c>
      <c r="D1874" s="2">
        <v>3739</v>
      </c>
      <c r="E1874" s="7">
        <f t="shared" si="116"/>
        <v>2273556</v>
      </c>
      <c r="F1874" s="7" t="str">
        <f t="shared" si="118"/>
        <v>Bullish</v>
      </c>
      <c r="G1874" s="7" t="str">
        <f t="shared" si="119"/>
        <v>Neutral</v>
      </c>
      <c r="H1874" s="7" t="str">
        <f t="shared" si="117"/>
        <v>NEUTRAL</v>
      </c>
    </row>
    <row r="1875" spans="1:8" ht="13.5" x14ac:dyDescent="0.35">
      <c r="A1875" s="3">
        <v>44741</v>
      </c>
      <c r="B1875" s="2">
        <v>34.69</v>
      </c>
      <c r="C1875" s="2">
        <v>26.395700000000001</v>
      </c>
      <c r="D1875" s="2">
        <v>5371</v>
      </c>
      <c r="E1875" s="7">
        <f t="shared" si="116"/>
        <v>2278927</v>
      </c>
      <c r="F1875" s="7" t="str">
        <f t="shared" si="118"/>
        <v>Bullish</v>
      </c>
      <c r="G1875" s="7" t="str">
        <f t="shared" si="119"/>
        <v>Neutral</v>
      </c>
      <c r="H1875" s="7" t="str">
        <f t="shared" si="117"/>
        <v>NEUTRAL</v>
      </c>
    </row>
    <row r="1876" spans="1:8" ht="13.5" x14ac:dyDescent="0.35">
      <c r="A1876" s="3">
        <v>44742</v>
      </c>
      <c r="B1876" s="2">
        <v>34.020000000000003</v>
      </c>
      <c r="C1876" s="2">
        <v>25.885899999999999</v>
      </c>
      <c r="D1876" s="2">
        <v>3862</v>
      </c>
      <c r="E1876" s="7">
        <f t="shared" si="116"/>
        <v>2275065</v>
      </c>
      <c r="F1876" s="7" t="str">
        <f t="shared" si="118"/>
        <v>Bullish</v>
      </c>
      <c r="G1876" s="7" t="str">
        <f t="shared" si="119"/>
        <v>Neutral</v>
      </c>
      <c r="H1876" s="7" t="str">
        <f t="shared" si="117"/>
        <v>NEUTRAL</v>
      </c>
    </row>
    <row r="1877" spans="1:8" ht="13.5" x14ac:dyDescent="0.35">
      <c r="A1877" s="3">
        <v>44743</v>
      </c>
      <c r="B1877" s="2">
        <v>34</v>
      </c>
      <c r="C1877" s="2">
        <v>25.870699999999999</v>
      </c>
      <c r="D1877" s="2">
        <v>1848</v>
      </c>
      <c r="E1877" s="7">
        <f t="shared" si="116"/>
        <v>2273217</v>
      </c>
      <c r="F1877" s="7" t="str">
        <f t="shared" si="118"/>
        <v>Bullish</v>
      </c>
      <c r="G1877" s="7" t="str">
        <f t="shared" si="119"/>
        <v>Neutral</v>
      </c>
      <c r="H1877" s="7" t="str">
        <f t="shared" si="117"/>
        <v>NEUTRAL</v>
      </c>
    </row>
    <row r="1878" spans="1:8" ht="13.5" x14ac:dyDescent="0.35">
      <c r="A1878" s="3">
        <v>44746</v>
      </c>
      <c r="B1878" s="2">
        <v>34.1</v>
      </c>
      <c r="C1878" s="2">
        <v>25.9468</v>
      </c>
      <c r="D1878" s="2">
        <v>2213</v>
      </c>
      <c r="E1878" s="7">
        <f t="shared" si="116"/>
        <v>2275430</v>
      </c>
      <c r="F1878" s="7" t="str">
        <f t="shared" si="118"/>
        <v>Bullish</v>
      </c>
      <c r="G1878" s="7" t="str">
        <f t="shared" si="119"/>
        <v>Neutral</v>
      </c>
      <c r="H1878" s="7" t="str">
        <f t="shared" si="117"/>
        <v>NEUTRAL</v>
      </c>
    </row>
    <row r="1879" spans="1:8" ht="13.5" x14ac:dyDescent="0.35">
      <c r="A1879" s="3">
        <v>44747</v>
      </c>
      <c r="B1879" s="2">
        <v>34</v>
      </c>
      <c r="C1879" s="2">
        <v>25.870699999999999</v>
      </c>
      <c r="D1879" s="2">
        <v>706</v>
      </c>
      <c r="E1879" s="7">
        <f t="shared" si="116"/>
        <v>2274724</v>
      </c>
      <c r="F1879" s="7" t="str">
        <f t="shared" si="118"/>
        <v>Bullish</v>
      </c>
      <c r="G1879" s="7" t="str">
        <f t="shared" si="119"/>
        <v>Neutral</v>
      </c>
      <c r="H1879" s="7" t="str">
        <f t="shared" si="117"/>
        <v>NEUTRAL</v>
      </c>
    </row>
    <row r="1880" spans="1:8" ht="13.5" x14ac:dyDescent="0.35">
      <c r="A1880" s="3">
        <v>44748</v>
      </c>
      <c r="B1880" s="2">
        <v>34</v>
      </c>
      <c r="C1880" s="2">
        <v>25.870699999999999</v>
      </c>
      <c r="D1880" s="2">
        <v>774</v>
      </c>
      <c r="E1880" s="7">
        <f t="shared" si="116"/>
        <v>2274724</v>
      </c>
      <c r="F1880" s="7" t="str">
        <f t="shared" si="118"/>
        <v>Bearish</v>
      </c>
      <c r="G1880" s="7" t="str">
        <f t="shared" si="119"/>
        <v>Neutral</v>
      </c>
      <c r="H1880" s="7" t="str">
        <f t="shared" si="117"/>
        <v>CONFIRMED BEARISH</v>
      </c>
    </row>
    <row r="1881" spans="1:8" ht="13.5" x14ac:dyDescent="0.35">
      <c r="A1881" s="3">
        <v>44749</v>
      </c>
      <c r="B1881" s="2">
        <v>34</v>
      </c>
      <c r="C1881" s="2">
        <v>25.870699999999999</v>
      </c>
      <c r="D1881" s="2">
        <v>2287</v>
      </c>
      <c r="E1881" s="7">
        <f t="shared" si="116"/>
        <v>2274724</v>
      </c>
      <c r="F1881" s="7" t="str">
        <f t="shared" si="118"/>
        <v>Bearish</v>
      </c>
      <c r="G1881" s="7" t="str">
        <f t="shared" si="119"/>
        <v>Neutral</v>
      </c>
      <c r="H1881" s="7" t="str">
        <f t="shared" si="117"/>
        <v>CONFIRMED BEARISH</v>
      </c>
    </row>
    <row r="1882" spans="1:8" ht="13.5" x14ac:dyDescent="0.35">
      <c r="A1882" s="3">
        <v>44750</v>
      </c>
      <c r="B1882" s="2">
        <v>34.1</v>
      </c>
      <c r="C1882" s="2">
        <v>25.9468</v>
      </c>
      <c r="D1882" s="2">
        <v>1715</v>
      </c>
      <c r="E1882" s="7">
        <f t="shared" si="116"/>
        <v>2276439</v>
      </c>
      <c r="F1882" s="7" t="str">
        <f t="shared" si="118"/>
        <v>Bullish</v>
      </c>
      <c r="G1882" s="7" t="str">
        <f t="shared" si="119"/>
        <v>Neutral</v>
      </c>
      <c r="H1882" s="7" t="str">
        <f t="shared" si="117"/>
        <v>NEUTRAL</v>
      </c>
    </row>
    <row r="1883" spans="1:8" ht="13.5" x14ac:dyDescent="0.35">
      <c r="A1883" s="3">
        <v>44753</v>
      </c>
      <c r="B1883" s="2">
        <v>34.130000000000003</v>
      </c>
      <c r="C1883" s="2">
        <v>25.9696</v>
      </c>
      <c r="D1883" s="2">
        <v>371</v>
      </c>
      <c r="E1883" s="7">
        <f t="shared" si="116"/>
        <v>2276810</v>
      </c>
      <c r="F1883" s="7" t="str">
        <f t="shared" si="118"/>
        <v>Bullish</v>
      </c>
      <c r="G1883" s="7" t="str">
        <f t="shared" si="119"/>
        <v>Neutral</v>
      </c>
      <c r="H1883" s="7" t="str">
        <f t="shared" si="117"/>
        <v>NEUTRAL</v>
      </c>
    </row>
    <row r="1884" spans="1:8" ht="13.5" x14ac:dyDescent="0.35">
      <c r="A1884" s="3">
        <v>44754</v>
      </c>
      <c r="B1884" s="2">
        <v>34.299999999999997</v>
      </c>
      <c r="C1884" s="2">
        <v>26.099</v>
      </c>
      <c r="D1884" s="2">
        <v>4160</v>
      </c>
      <c r="E1884" s="7">
        <f t="shared" si="116"/>
        <v>2280970</v>
      </c>
      <c r="F1884" s="7" t="str">
        <f t="shared" si="118"/>
        <v>Bullish</v>
      </c>
      <c r="G1884" s="7" t="str">
        <f t="shared" si="119"/>
        <v>Neutral</v>
      </c>
      <c r="H1884" s="7" t="str">
        <f t="shared" si="117"/>
        <v>NEUTRAL</v>
      </c>
    </row>
    <row r="1885" spans="1:8" ht="13.5" x14ac:dyDescent="0.35">
      <c r="A1885" s="3">
        <v>44755</v>
      </c>
      <c r="B1885" s="2">
        <v>34.4</v>
      </c>
      <c r="C1885" s="2">
        <v>26.1751</v>
      </c>
      <c r="D1885" s="2">
        <v>5535</v>
      </c>
      <c r="E1885" s="7">
        <f t="shared" si="116"/>
        <v>2286505</v>
      </c>
      <c r="F1885" s="7" t="str">
        <f t="shared" si="118"/>
        <v>Bullish</v>
      </c>
      <c r="G1885" s="7" t="str">
        <f t="shared" si="119"/>
        <v>Neutral</v>
      </c>
      <c r="H1885" s="7" t="str">
        <f t="shared" si="117"/>
        <v>NEUTRAL</v>
      </c>
    </row>
    <row r="1886" spans="1:8" ht="13.5" x14ac:dyDescent="0.35">
      <c r="A1886" s="3">
        <v>44756</v>
      </c>
      <c r="B1886" s="2">
        <v>34.450000000000003</v>
      </c>
      <c r="C1886" s="2">
        <v>26.213100000000001</v>
      </c>
      <c r="D1886" s="2">
        <v>6482</v>
      </c>
      <c r="E1886" s="7">
        <f t="shared" si="116"/>
        <v>2292987</v>
      </c>
      <c r="F1886" s="7" t="str">
        <f t="shared" si="118"/>
        <v>Bullish</v>
      </c>
      <c r="G1886" s="7" t="str">
        <f t="shared" si="119"/>
        <v>Neutral</v>
      </c>
      <c r="H1886" s="7" t="str">
        <f t="shared" si="117"/>
        <v>NEUTRAL</v>
      </c>
    </row>
    <row r="1887" spans="1:8" ht="13.5" x14ac:dyDescent="0.35">
      <c r="A1887" s="3">
        <v>44757</v>
      </c>
      <c r="B1887" s="2">
        <v>34.450000000000003</v>
      </c>
      <c r="C1887" s="2">
        <v>26.213100000000001</v>
      </c>
      <c r="D1887" s="2">
        <v>3215</v>
      </c>
      <c r="E1887" s="7">
        <f t="shared" si="116"/>
        <v>2292987</v>
      </c>
      <c r="F1887" s="7" t="str">
        <f t="shared" si="118"/>
        <v>Bullish</v>
      </c>
      <c r="G1887" s="7" t="str">
        <f t="shared" si="119"/>
        <v>Neutral</v>
      </c>
      <c r="H1887" s="7" t="str">
        <f t="shared" si="117"/>
        <v>NEUTRAL</v>
      </c>
    </row>
    <row r="1888" spans="1:8" ht="13.5" x14ac:dyDescent="0.35">
      <c r="A1888" s="3">
        <v>44760</v>
      </c>
      <c r="B1888" s="2">
        <v>34.5</v>
      </c>
      <c r="C1888" s="2">
        <v>26.251200000000001</v>
      </c>
      <c r="D1888" s="2">
        <v>2996</v>
      </c>
      <c r="E1888" s="7">
        <f t="shared" si="116"/>
        <v>2295983</v>
      </c>
      <c r="F1888" s="7" t="str">
        <f t="shared" si="118"/>
        <v>Bullish</v>
      </c>
      <c r="G1888" s="7" t="str">
        <f t="shared" si="119"/>
        <v>Neutral</v>
      </c>
      <c r="H1888" s="7" t="str">
        <f t="shared" si="117"/>
        <v>NEUTRAL</v>
      </c>
    </row>
    <row r="1889" spans="1:8" ht="13.5" x14ac:dyDescent="0.35">
      <c r="A1889" s="3">
        <v>44761</v>
      </c>
      <c r="B1889" s="2">
        <v>34.700000000000003</v>
      </c>
      <c r="C1889" s="2">
        <v>26.403300000000002</v>
      </c>
      <c r="D1889" s="2">
        <v>10768</v>
      </c>
      <c r="E1889" s="7">
        <f t="shared" si="116"/>
        <v>2306751</v>
      </c>
      <c r="F1889" s="7" t="str">
        <f t="shared" si="118"/>
        <v>Bullish</v>
      </c>
      <c r="G1889" s="7" t="str">
        <f t="shared" si="119"/>
        <v>Neutral</v>
      </c>
      <c r="H1889" s="7" t="str">
        <f t="shared" si="117"/>
        <v>NEUTRAL</v>
      </c>
    </row>
    <row r="1890" spans="1:8" ht="13.5" x14ac:dyDescent="0.35">
      <c r="A1890" s="3">
        <v>44762</v>
      </c>
      <c r="B1890" s="2">
        <v>34.49</v>
      </c>
      <c r="C1890" s="2">
        <v>26.243600000000001</v>
      </c>
      <c r="D1890" s="2">
        <v>9111</v>
      </c>
      <c r="E1890" s="7">
        <f t="shared" si="116"/>
        <v>2297640</v>
      </c>
      <c r="F1890" s="7" t="str">
        <f t="shared" si="118"/>
        <v>Bullish</v>
      </c>
      <c r="G1890" s="7" t="str">
        <f t="shared" si="119"/>
        <v>Neutral</v>
      </c>
      <c r="H1890" s="7" t="str">
        <f t="shared" si="117"/>
        <v>NEUTRAL</v>
      </c>
    </row>
    <row r="1891" spans="1:8" ht="13.5" x14ac:dyDescent="0.35">
      <c r="A1891" s="3">
        <v>44763</v>
      </c>
      <c r="B1891" s="2">
        <v>33.96</v>
      </c>
      <c r="C1891" s="2">
        <v>27.148800000000001</v>
      </c>
      <c r="D1891" s="2">
        <v>5313</v>
      </c>
      <c r="E1891" s="7">
        <f t="shared" si="116"/>
        <v>2292327</v>
      </c>
      <c r="F1891" s="7" t="str">
        <f t="shared" si="118"/>
        <v>Bearish</v>
      </c>
      <c r="G1891" s="7" t="str">
        <f t="shared" si="119"/>
        <v>Neutral</v>
      </c>
      <c r="H1891" s="7" t="str">
        <f t="shared" si="117"/>
        <v>CONFIRMED BEARISH</v>
      </c>
    </row>
    <row r="1892" spans="1:8" ht="13.5" x14ac:dyDescent="0.35">
      <c r="A1892" s="3">
        <v>44764</v>
      </c>
      <c r="B1892" s="2">
        <v>33.700000000000003</v>
      </c>
      <c r="C1892" s="2">
        <v>26.940999999999999</v>
      </c>
      <c r="D1892" s="2">
        <v>4121</v>
      </c>
      <c r="E1892" s="7">
        <f t="shared" si="116"/>
        <v>2288206</v>
      </c>
      <c r="F1892" s="7" t="str">
        <f t="shared" si="118"/>
        <v>Bearish</v>
      </c>
      <c r="G1892" s="7" t="str">
        <f t="shared" si="119"/>
        <v>Neutral</v>
      </c>
      <c r="H1892" s="7" t="str">
        <f t="shared" si="117"/>
        <v>CONFIRMED BEARISH</v>
      </c>
    </row>
    <row r="1893" spans="1:8" ht="13.5" x14ac:dyDescent="0.35">
      <c r="A1893" s="3">
        <v>44768</v>
      </c>
      <c r="B1893" s="2">
        <v>34</v>
      </c>
      <c r="C1893" s="2">
        <v>27.180800000000001</v>
      </c>
      <c r="D1893" s="2">
        <v>3122</v>
      </c>
      <c r="E1893" s="7">
        <f t="shared" si="116"/>
        <v>2291328</v>
      </c>
      <c r="F1893" s="7" t="str">
        <f t="shared" si="118"/>
        <v>Bearish</v>
      </c>
      <c r="G1893" s="7" t="str">
        <f t="shared" si="119"/>
        <v>Neutral</v>
      </c>
      <c r="H1893" s="7" t="str">
        <f t="shared" si="117"/>
        <v>CONFIRMED BEARISH</v>
      </c>
    </row>
    <row r="1894" spans="1:8" ht="13.5" x14ac:dyDescent="0.35">
      <c r="A1894" s="3">
        <v>44769</v>
      </c>
      <c r="B1894" s="2">
        <v>34</v>
      </c>
      <c r="C1894" s="2">
        <v>27.180800000000001</v>
      </c>
      <c r="D1894" s="2">
        <v>3467</v>
      </c>
      <c r="E1894" s="7">
        <f t="shared" si="116"/>
        <v>2291328</v>
      </c>
      <c r="F1894" s="7" t="str">
        <f t="shared" si="118"/>
        <v>Bearish</v>
      </c>
      <c r="G1894" s="7" t="str">
        <f t="shared" si="119"/>
        <v>Neutral</v>
      </c>
      <c r="H1894" s="7" t="str">
        <f t="shared" si="117"/>
        <v>CONFIRMED BEARISH</v>
      </c>
    </row>
    <row r="1895" spans="1:8" ht="13.5" x14ac:dyDescent="0.35">
      <c r="A1895" s="3">
        <v>44770</v>
      </c>
      <c r="B1895" s="2">
        <v>34</v>
      </c>
      <c r="C1895" s="2">
        <v>27.180800000000001</v>
      </c>
      <c r="D1895" s="2">
        <v>2150</v>
      </c>
      <c r="E1895" s="7">
        <f t="shared" si="116"/>
        <v>2291328</v>
      </c>
      <c r="F1895" s="7" t="str">
        <f t="shared" si="118"/>
        <v>Bearish</v>
      </c>
      <c r="G1895" s="7" t="str">
        <f t="shared" si="119"/>
        <v>Neutral</v>
      </c>
      <c r="H1895" s="7" t="str">
        <f t="shared" si="117"/>
        <v>CONFIRMED BEARISH</v>
      </c>
    </row>
    <row r="1896" spans="1:8" ht="13.5" x14ac:dyDescent="0.35">
      <c r="A1896" s="3">
        <v>44771</v>
      </c>
      <c r="B1896" s="2">
        <v>34.5</v>
      </c>
      <c r="C1896" s="2">
        <v>27.580500000000001</v>
      </c>
      <c r="D1896" s="2">
        <v>7374</v>
      </c>
      <c r="E1896" s="7">
        <f t="shared" si="116"/>
        <v>2298702</v>
      </c>
      <c r="F1896" s="7" t="str">
        <f t="shared" si="118"/>
        <v>Bullish</v>
      </c>
      <c r="G1896" s="7" t="str">
        <f t="shared" si="119"/>
        <v>Neutral</v>
      </c>
      <c r="H1896" s="7" t="str">
        <f t="shared" si="117"/>
        <v>NEUTRAL</v>
      </c>
    </row>
    <row r="1897" spans="1:8" ht="13.5" x14ac:dyDescent="0.35">
      <c r="A1897" s="3">
        <v>44774</v>
      </c>
      <c r="B1897" s="2">
        <v>35</v>
      </c>
      <c r="C1897" s="2">
        <v>27.9803</v>
      </c>
      <c r="D1897" s="2">
        <v>4908</v>
      </c>
      <c r="E1897" s="7">
        <f t="shared" si="116"/>
        <v>2303610</v>
      </c>
      <c r="F1897" s="7" t="str">
        <f t="shared" si="118"/>
        <v>Bullish</v>
      </c>
      <c r="G1897" s="7" t="str">
        <f t="shared" si="119"/>
        <v>Neutral</v>
      </c>
      <c r="H1897" s="7" t="str">
        <f t="shared" si="117"/>
        <v>NEUTRAL</v>
      </c>
    </row>
    <row r="1898" spans="1:8" ht="13.5" x14ac:dyDescent="0.35">
      <c r="A1898" s="3">
        <v>44775</v>
      </c>
      <c r="B1898" s="2">
        <v>35.5</v>
      </c>
      <c r="C1898" s="2">
        <v>28.38</v>
      </c>
      <c r="D1898" s="2">
        <v>8256</v>
      </c>
      <c r="E1898" s="7">
        <f t="shared" si="116"/>
        <v>2311866</v>
      </c>
      <c r="F1898" s="7" t="str">
        <f t="shared" si="118"/>
        <v>Bullish</v>
      </c>
      <c r="G1898" s="7" t="str">
        <f t="shared" si="119"/>
        <v>Neutral</v>
      </c>
      <c r="H1898" s="7" t="str">
        <f t="shared" si="117"/>
        <v>NEUTRAL</v>
      </c>
    </row>
    <row r="1899" spans="1:8" ht="13.5" x14ac:dyDescent="0.35">
      <c r="A1899" s="3">
        <v>44776</v>
      </c>
      <c r="B1899" s="2">
        <v>35.450000000000003</v>
      </c>
      <c r="C1899" s="2">
        <v>28.34</v>
      </c>
      <c r="D1899" s="2">
        <v>12798</v>
      </c>
      <c r="E1899" s="7">
        <f t="shared" si="116"/>
        <v>2299068</v>
      </c>
      <c r="F1899" s="7" t="str">
        <f t="shared" si="118"/>
        <v>Bullish</v>
      </c>
      <c r="G1899" s="7" t="str">
        <f t="shared" si="119"/>
        <v>Neutral</v>
      </c>
      <c r="H1899" s="7" t="str">
        <f t="shared" si="117"/>
        <v>NEUTRAL</v>
      </c>
    </row>
    <row r="1900" spans="1:8" ht="13.5" x14ac:dyDescent="0.35">
      <c r="A1900" s="3">
        <v>44777</v>
      </c>
      <c r="B1900" s="2">
        <v>33.049999999999997</v>
      </c>
      <c r="C1900" s="2">
        <v>29.06</v>
      </c>
      <c r="D1900" s="2">
        <v>6153</v>
      </c>
      <c r="E1900" s="7">
        <f t="shared" si="116"/>
        <v>2292915</v>
      </c>
      <c r="F1900" s="7" t="str">
        <f t="shared" si="118"/>
        <v>Bullish</v>
      </c>
      <c r="G1900" s="7" t="str">
        <f t="shared" si="119"/>
        <v>Neutral</v>
      </c>
      <c r="H1900" s="7" t="str">
        <f t="shared" si="117"/>
        <v>BULLISH DIVERGENCE</v>
      </c>
    </row>
    <row r="1901" spans="1:8" ht="13.5" x14ac:dyDescent="0.35">
      <c r="A1901" s="3">
        <v>44778</v>
      </c>
      <c r="B1901" s="2">
        <v>32.700000000000003</v>
      </c>
      <c r="C1901" s="2">
        <v>28.752300000000002</v>
      </c>
      <c r="D1901" s="2">
        <v>2933</v>
      </c>
      <c r="E1901" s="7">
        <f t="shared" si="116"/>
        <v>2289982</v>
      </c>
      <c r="F1901" s="7" t="str">
        <f t="shared" si="118"/>
        <v>Bearish</v>
      </c>
      <c r="G1901" s="7" t="str">
        <f t="shared" si="119"/>
        <v>Neutral</v>
      </c>
      <c r="H1901" s="7" t="str">
        <f t="shared" si="117"/>
        <v>CONFIRMED BEARISH</v>
      </c>
    </row>
    <row r="1902" spans="1:8" ht="13.5" x14ac:dyDescent="0.35">
      <c r="A1902" s="3">
        <v>44781</v>
      </c>
      <c r="B1902" s="2">
        <v>32.4</v>
      </c>
      <c r="C1902" s="2">
        <v>28.488499999999998</v>
      </c>
      <c r="D1902" s="2">
        <v>1846</v>
      </c>
      <c r="E1902" s="7">
        <f t="shared" si="116"/>
        <v>2288136</v>
      </c>
      <c r="F1902" s="7" t="str">
        <f t="shared" si="118"/>
        <v>Bearish</v>
      </c>
      <c r="G1902" s="7" t="str">
        <f t="shared" si="119"/>
        <v>Neutral</v>
      </c>
      <c r="H1902" s="7" t="str">
        <f t="shared" si="117"/>
        <v>CONFIRMED BEARISH</v>
      </c>
    </row>
    <row r="1903" spans="1:8" ht="13.5" x14ac:dyDescent="0.35">
      <c r="A1903" s="3">
        <v>44782</v>
      </c>
      <c r="B1903" s="2">
        <v>32.200000000000003</v>
      </c>
      <c r="C1903" s="2">
        <v>28.3126</v>
      </c>
      <c r="D1903" s="2">
        <v>5147</v>
      </c>
      <c r="E1903" s="7">
        <f t="shared" si="116"/>
        <v>2282989</v>
      </c>
      <c r="F1903" s="7" t="str">
        <f t="shared" si="118"/>
        <v>Bearish</v>
      </c>
      <c r="G1903" s="7" t="str">
        <f t="shared" si="119"/>
        <v>Neutral</v>
      </c>
      <c r="H1903" s="7" t="str">
        <f t="shared" si="117"/>
        <v>CONFIRMED BEARISH</v>
      </c>
    </row>
    <row r="1904" spans="1:8" ht="13.5" x14ac:dyDescent="0.35">
      <c r="A1904" s="3">
        <v>44783</v>
      </c>
      <c r="B1904" s="2">
        <v>32.200000000000003</v>
      </c>
      <c r="C1904" s="2">
        <v>28.3126</v>
      </c>
      <c r="D1904" s="2">
        <v>8128</v>
      </c>
      <c r="E1904" s="7">
        <f t="shared" si="116"/>
        <v>2282989</v>
      </c>
      <c r="F1904" s="7" t="str">
        <f t="shared" si="118"/>
        <v>Bearish</v>
      </c>
      <c r="G1904" s="7" t="str">
        <f t="shared" si="119"/>
        <v>Neutral</v>
      </c>
      <c r="H1904" s="7" t="str">
        <f t="shared" si="117"/>
        <v>CONFIRMED BEARISH</v>
      </c>
    </row>
    <row r="1905" spans="1:8" ht="13.5" x14ac:dyDescent="0.35">
      <c r="A1905" s="3">
        <v>44784</v>
      </c>
      <c r="B1905" s="2">
        <v>32.200000000000003</v>
      </c>
      <c r="C1905" s="2">
        <v>28.3126</v>
      </c>
      <c r="D1905" s="2">
        <v>977</v>
      </c>
      <c r="E1905" s="7">
        <f t="shared" si="116"/>
        <v>2282989</v>
      </c>
      <c r="F1905" s="7" t="str">
        <f t="shared" si="118"/>
        <v>Bearish</v>
      </c>
      <c r="G1905" s="7" t="str">
        <f t="shared" si="119"/>
        <v>Neutral</v>
      </c>
      <c r="H1905" s="7" t="str">
        <f t="shared" si="117"/>
        <v>CONFIRMED BEARISH</v>
      </c>
    </row>
    <row r="1906" spans="1:8" ht="13.5" x14ac:dyDescent="0.35">
      <c r="A1906" s="3">
        <v>44785</v>
      </c>
      <c r="B1906" s="2">
        <v>32.200000000000003</v>
      </c>
      <c r="C1906" s="2">
        <v>28.3126</v>
      </c>
      <c r="D1906" s="2">
        <v>4040</v>
      </c>
      <c r="E1906" s="7">
        <f t="shared" si="116"/>
        <v>2282989</v>
      </c>
      <c r="F1906" s="7" t="str">
        <f t="shared" si="118"/>
        <v>Bearish</v>
      </c>
      <c r="G1906" s="7" t="str">
        <f t="shared" si="119"/>
        <v>Neutral</v>
      </c>
      <c r="H1906" s="7" t="str">
        <f t="shared" si="117"/>
        <v>CONFIRMED BEARISH</v>
      </c>
    </row>
    <row r="1907" spans="1:8" ht="13.5" x14ac:dyDescent="0.35">
      <c r="A1907" s="3">
        <v>44788</v>
      </c>
      <c r="B1907" s="2">
        <v>32.200000000000003</v>
      </c>
      <c r="C1907" s="2">
        <v>28.3126</v>
      </c>
      <c r="D1907" s="2">
        <v>3992</v>
      </c>
      <c r="E1907" s="7">
        <f t="shared" si="116"/>
        <v>2282989</v>
      </c>
      <c r="F1907" s="7" t="str">
        <f t="shared" si="118"/>
        <v>Bearish</v>
      </c>
      <c r="G1907" s="7" t="str">
        <f t="shared" si="119"/>
        <v>Neutral</v>
      </c>
      <c r="H1907" s="7" t="str">
        <f t="shared" si="117"/>
        <v>CONFIRMED BEARISH</v>
      </c>
    </row>
    <row r="1908" spans="1:8" ht="13.5" x14ac:dyDescent="0.35">
      <c r="A1908" s="3">
        <v>44789</v>
      </c>
      <c r="B1908" s="2">
        <v>32.799999999999997</v>
      </c>
      <c r="C1908" s="2">
        <v>28.840199999999999</v>
      </c>
      <c r="D1908" s="2">
        <v>4623</v>
      </c>
      <c r="E1908" s="7">
        <f t="shared" si="116"/>
        <v>2287612</v>
      </c>
      <c r="F1908" s="7" t="str">
        <f t="shared" si="118"/>
        <v>Bullish</v>
      </c>
      <c r="G1908" s="7" t="str">
        <f t="shared" si="119"/>
        <v>Neutral</v>
      </c>
      <c r="H1908" s="7" t="str">
        <f t="shared" si="117"/>
        <v>NEUTRAL</v>
      </c>
    </row>
    <row r="1909" spans="1:8" ht="13.5" x14ac:dyDescent="0.35">
      <c r="A1909" s="3">
        <v>44790</v>
      </c>
      <c r="B1909" s="2">
        <v>32.799999999999997</v>
      </c>
      <c r="C1909" s="2">
        <v>28.840199999999999</v>
      </c>
      <c r="D1909" s="2">
        <v>5710</v>
      </c>
      <c r="E1909" s="7">
        <f t="shared" si="116"/>
        <v>2287612</v>
      </c>
      <c r="F1909" s="7" t="str">
        <f t="shared" si="118"/>
        <v>Bullish</v>
      </c>
      <c r="G1909" s="7" t="str">
        <f t="shared" si="119"/>
        <v>Neutral</v>
      </c>
      <c r="H1909" s="7" t="str">
        <f t="shared" si="117"/>
        <v>NEUTRAL</v>
      </c>
    </row>
    <row r="1910" spans="1:8" ht="13.5" x14ac:dyDescent="0.35">
      <c r="A1910" s="3">
        <v>44791</v>
      </c>
      <c r="B1910" s="2">
        <v>34.200000000000003</v>
      </c>
      <c r="C1910" s="2">
        <v>30.071200000000001</v>
      </c>
      <c r="D1910" s="2">
        <v>30590</v>
      </c>
      <c r="E1910" s="7">
        <f t="shared" si="116"/>
        <v>2318202</v>
      </c>
      <c r="F1910" s="7" t="str">
        <f t="shared" si="118"/>
        <v>Bullish</v>
      </c>
      <c r="G1910" s="7" t="str">
        <f t="shared" si="119"/>
        <v>Neutral</v>
      </c>
      <c r="H1910" s="7" t="str">
        <f t="shared" si="117"/>
        <v>NEUTRAL</v>
      </c>
    </row>
    <row r="1911" spans="1:8" ht="13.5" x14ac:dyDescent="0.35">
      <c r="A1911" s="3">
        <v>44792</v>
      </c>
      <c r="B1911" s="2">
        <v>34.15</v>
      </c>
      <c r="C1911" s="2">
        <v>30.027200000000001</v>
      </c>
      <c r="D1911" s="2">
        <v>13345</v>
      </c>
      <c r="E1911" s="7">
        <f t="shared" si="116"/>
        <v>2304857</v>
      </c>
      <c r="F1911" s="7" t="str">
        <f t="shared" si="118"/>
        <v>Bullish</v>
      </c>
      <c r="G1911" s="7" t="str">
        <f t="shared" si="119"/>
        <v>Neutral</v>
      </c>
      <c r="H1911" s="7" t="str">
        <f t="shared" si="117"/>
        <v>NEUTRAL</v>
      </c>
    </row>
    <row r="1912" spans="1:8" ht="13.5" x14ac:dyDescent="0.35">
      <c r="A1912" s="3">
        <v>44795</v>
      </c>
      <c r="B1912" s="2">
        <v>33.69</v>
      </c>
      <c r="C1912" s="2">
        <v>29.622699999999998</v>
      </c>
      <c r="D1912" s="2">
        <v>2403</v>
      </c>
      <c r="E1912" s="7">
        <f t="shared" si="116"/>
        <v>2302454</v>
      </c>
      <c r="F1912" s="7" t="str">
        <f t="shared" si="118"/>
        <v>Bullish</v>
      </c>
      <c r="G1912" s="7" t="str">
        <f t="shared" si="119"/>
        <v>Neutral</v>
      </c>
      <c r="H1912" s="7" t="str">
        <f t="shared" si="117"/>
        <v>NEUTRAL</v>
      </c>
    </row>
    <row r="1913" spans="1:8" ht="13.5" x14ac:dyDescent="0.35">
      <c r="A1913" s="3">
        <v>44796</v>
      </c>
      <c r="B1913" s="2">
        <v>33.6</v>
      </c>
      <c r="C1913" s="2">
        <v>29.543600000000001</v>
      </c>
      <c r="D1913" s="2">
        <v>4789</v>
      </c>
      <c r="E1913" s="7">
        <f t="shared" si="116"/>
        <v>2297665</v>
      </c>
      <c r="F1913" s="7" t="str">
        <f t="shared" si="118"/>
        <v>Bullish</v>
      </c>
      <c r="G1913" s="7" t="str">
        <f t="shared" si="119"/>
        <v>Neutral</v>
      </c>
      <c r="H1913" s="7" t="str">
        <f t="shared" si="117"/>
        <v>NEUTRAL</v>
      </c>
    </row>
    <row r="1914" spans="1:8" ht="13.5" x14ac:dyDescent="0.35">
      <c r="A1914" s="3">
        <v>44797</v>
      </c>
      <c r="B1914" s="2">
        <v>34.1</v>
      </c>
      <c r="C1914" s="2">
        <v>29.9832</v>
      </c>
      <c r="D1914" s="2">
        <v>5297</v>
      </c>
      <c r="E1914" s="7">
        <f t="shared" si="116"/>
        <v>2302962</v>
      </c>
      <c r="F1914" s="7" t="str">
        <f t="shared" si="118"/>
        <v>Bullish</v>
      </c>
      <c r="G1914" s="7" t="str">
        <f t="shared" si="119"/>
        <v>Neutral</v>
      </c>
      <c r="H1914" s="7" t="str">
        <f t="shared" si="117"/>
        <v>NEUTRAL</v>
      </c>
    </row>
    <row r="1915" spans="1:8" ht="13.5" x14ac:dyDescent="0.35">
      <c r="A1915" s="3">
        <v>44798</v>
      </c>
      <c r="B1915" s="2">
        <v>34.200000000000003</v>
      </c>
      <c r="C1915" s="2">
        <v>30.071200000000001</v>
      </c>
      <c r="D1915" s="2">
        <v>2372</v>
      </c>
      <c r="E1915" s="7">
        <f t="shared" si="116"/>
        <v>2305334</v>
      </c>
      <c r="F1915" s="7" t="str">
        <f t="shared" si="118"/>
        <v>Bearish</v>
      </c>
      <c r="G1915" s="7" t="str">
        <f t="shared" si="119"/>
        <v>Neutral</v>
      </c>
      <c r="H1915" s="7" t="str">
        <f t="shared" si="117"/>
        <v>NEUTRAL</v>
      </c>
    </row>
    <row r="1916" spans="1:8" ht="13.5" x14ac:dyDescent="0.35">
      <c r="A1916" s="3">
        <v>44799</v>
      </c>
      <c r="B1916" s="2">
        <v>34.11</v>
      </c>
      <c r="C1916" s="2">
        <v>29.992000000000001</v>
      </c>
      <c r="D1916" s="2">
        <v>3612</v>
      </c>
      <c r="E1916" s="7">
        <f t="shared" si="116"/>
        <v>2301722</v>
      </c>
      <c r="F1916" s="7" t="str">
        <f t="shared" si="118"/>
        <v>Bearish</v>
      </c>
      <c r="G1916" s="7" t="str">
        <f t="shared" si="119"/>
        <v>Neutral</v>
      </c>
      <c r="H1916" s="7" t="str">
        <f t="shared" si="117"/>
        <v>CONFIRMED BEARISH</v>
      </c>
    </row>
    <row r="1917" spans="1:8" ht="13.5" x14ac:dyDescent="0.35">
      <c r="A1917" s="3">
        <v>44802</v>
      </c>
      <c r="B1917" s="2">
        <v>33.799999999999997</v>
      </c>
      <c r="C1917" s="2">
        <v>29.7195</v>
      </c>
      <c r="D1917" s="2">
        <v>1850</v>
      </c>
      <c r="E1917" s="7">
        <f t="shared" si="116"/>
        <v>2299872</v>
      </c>
      <c r="F1917" s="7" t="str">
        <f t="shared" si="118"/>
        <v>Bearish</v>
      </c>
      <c r="G1917" s="7" t="str">
        <f t="shared" si="119"/>
        <v>Neutral</v>
      </c>
      <c r="H1917" s="7" t="str">
        <f t="shared" si="117"/>
        <v>BEARISH DIVERGENCE</v>
      </c>
    </row>
    <row r="1918" spans="1:8" ht="13.5" x14ac:dyDescent="0.35">
      <c r="A1918" s="3">
        <v>44803</v>
      </c>
      <c r="B1918" s="2">
        <v>33.799999999999997</v>
      </c>
      <c r="C1918" s="2">
        <v>29.7195</v>
      </c>
      <c r="D1918" s="2">
        <v>1826</v>
      </c>
      <c r="E1918" s="7">
        <f t="shared" si="116"/>
        <v>2299872</v>
      </c>
      <c r="F1918" s="7" t="str">
        <f t="shared" si="118"/>
        <v>Bullish</v>
      </c>
      <c r="G1918" s="7" t="str">
        <f t="shared" si="119"/>
        <v>Neutral</v>
      </c>
      <c r="H1918" s="7" t="str">
        <f t="shared" si="117"/>
        <v>NEUTRAL</v>
      </c>
    </row>
    <row r="1919" spans="1:8" ht="13.5" x14ac:dyDescent="0.35">
      <c r="A1919" s="3">
        <v>44804</v>
      </c>
      <c r="B1919" s="2">
        <v>33.69</v>
      </c>
      <c r="C1919" s="2">
        <v>29.622699999999998</v>
      </c>
      <c r="D1919" s="2">
        <v>1504</v>
      </c>
      <c r="E1919" s="7">
        <f t="shared" si="116"/>
        <v>2298368</v>
      </c>
      <c r="F1919" s="7" t="str">
        <f t="shared" si="118"/>
        <v>Bearish</v>
      </c>
      <c r="G1919" s="7" t="str">
        <f t="shared" si="119"/>
        <v>Neutral</v>
      </c>
      <c r="H1919" s="7" t="str">
        <f t="shared" si="117"/>
        <v>CONFIRMED BEARISH</v>
      </c>
    </row>
    <row r="1920" spans="1:8" ht="13.5" x14ac:dyDescent="0.35">
      <c r="A1920" s="3">
        <v>44805</v>
      </c>
      <c r="B1920" s="2">
        <v>33.49</v>
      </c>
      <c r="C1920" s="2">
        <v>29.446899999999999</v>
      </c>
      <c r="D1920" s="2">
        <v>3979</v>
      </c>
      <c r="E1920" s="7">
        <f t="shared" si="116"/>
        <v>2294389</v>
      </c>
      <c r="F1920" s="7" t="str">
        <f t="shared" si="118"/>
        <v>Bearish</v>
      </c>
      <c r="G1920" s="7" t="str">
        <f t="shared" si="119"/>
        <v>Neutral</v>
      </c>
      <c r="H1920" s="7" t="str">
        <f t="shared" si="117"/>
        <v>CONFIRMED BEARISH</v>
      </c>
    </row>
    <row r="1921" spans="1:8" ht="13.5" x14ac:dyDescent="0.35">
      <c r="A1921" s="3">
        <v>44806</v>
      </c>
      <c r="B1921" s="2">
        <v>31.49</v>
      </c>
      <c r="C1921" s="2">
        <v>27.688300000000002</v>
      </c>
      <c r="D1921" s="2">
        <v>0</v>
      </c>
      <c r="E1921" s="7">
        <f t="shared" si="116"/>
        <v>2294389</v>
      </c>
      <c r="F1921" s="7" t="str">
        <f t="shared" si="118"/>
        <v>Bearish</v>
      </c>
      <c r="G1921" s="7" t="str">
        <f t="shared" si="119"/>
        <v>Neutral</v>
      </c>
      <c r="H1921" s="7" t="str">
        <f t="shared" si="117"/>
        <v>CONFIRMED BEARISH</v>
      </c>
    </row>
    <row r="1922" spans="1:8" ht="13.5" x14ac:dyDescent="0.35">
      <c r="A1922" s="3">
        <v>44809</v>
      </c>
      <c r="B1922" s="2">
        <v>32.299999999999997</v>
      </c>
      <c r="C1922" s="2">
        <v>28.400600000000001</v>
      </c>
      <c r="D1922" s="2">
        <v>15696</v>
      </c>
      <c r="E1922" s="7">
        <f t="shared" si="116"/>
        <v>2310085</v>
      </c>
      <c r="F1922" s="7" t="str">
        <f t="shared" si="118"/>
        <v>Bullish</v>
      </c>
      <c r="G1922" s="7" t="str">
        <f t="shared" si="119"/>
        <v>Neutral</v>
      </c>
      <c r="H1922" s="7" t="str">
        <f t="shared" si="117"/>
        <v>BULLISH DIVERGENCE</v>
      </c>
    </row>
    <row r="1923" spans="1:8" ht="13.5" x14ac:dyDescent="0.35">
      <c r="A1923" s="3">
        <v>44810</v>
      </c>
      <c r="B1923" s="2">
        <v>32.19</v>
      </c>
      <c r="C1923" s="2">
        <v>28.303799999999999</v>
      </c>
      <c r="D1923" s="2">
        <v>3659</v>
      </c>
      <c r="E1923" s="7">
        <f t="shared" si="116"/>
        <v>2306426</v>
      </c>
      <c r="F1923" s="7" t="str">
        <f t="shared" si="118"/>
        <v>Bullish</v>
      </c>
      <c r="G1923" s="7" t="str">
        <f t="shared" si="119"/>
        <v>Neutral</v>
      </c>
      <c r="H1923" s="7" t="str">
        <f t="shared" si="117"/>
        <v>BULLISH DIVERGENCE</v>
      </c>
    </row>
    <row r="1924" spans="1:8" ht="13.5" x14ac:dyDescent="0.35">
      <c r="A1924" s="3">
        <v>44811</v>
      </c>
      <c r="B1924" s="2">
        <v>31.97</v>
      </c>
      <c r="C1924" s="2">
        <v>28.110399999999998</v>
      </c>
      <c r="D1924" s="2">
        <v>5470</v>
      </c>
      <c r="E1924" s="7">
        <f t="shared" ref="E1924:E1987" si="120">IF(B1924&gt;B1923,E1923+D1924,IF(B1924&lt;B1923,E1923-D1924,E1923))</f>
        <v>2300956</v>
      </c>
      <c r="F1924" s="7" t="str">
        <f t="shared" si="118"/>
        <v>Bullish</v>
      </c>
      <c r="G1924" s="7" t="str">
        <f t="shared" si="119"/>
        <v>Neutral</v>
      </c>
      <c r="H1924" s="7" t="str">
        <f t="shared" si="117"/>
        <v>BULLISH DIVERGENCE</v>
      </c>
    </row>
    <row r="1925" spans="1:8" ht="13.5" x14ac:dyDescent="0.35">
      <c r="A1925" s="3">
        <v>44812</v>
      </c>
      <c r="B1925" s="2">
        <v>31</v>
      </c>
      <c r="C1925" s="2">
        <v>27.2575</v>
      </c>
      <c r="D1925" s="2">
        <v>14814</v>
      </c>
      <c r="E1925" s="7">
        <f t="shared" si="120"/>
        <v>2286142</v>
      </c>
      <c r="F1925" s="7" t="str">
        <f t="shared" si="118"/>
        <v>Bearish</v>
      </c>
      <c r="G1925" s="7" t="str">
        <f t="shared" si="119"/>
        <v>Neutral</v>
      </c>
      <c r="H1925" s="7" t="str">
        <f t="shared" si="117"/>
        <v>CONFIRMED BEARISH</v>
      </c>
    </row>
    <row r="1926" spans="1:8" ht="13.5" x14ac:dyDescent="0.35">
      <c r="A1926" s="3">
        <v>44813</v>
      </c>
      <c r="B1926" s="2">
        <v>31.2</v>
      </c>
      <c r="C1926" s="2">
        <v>27.433399999999999</v>
      </c>
      <c r="D1926" s="2">
        <v>5172</v>
      </c>
      <c r="E1926" s="7">
        <f t="shared" si="120"/>
        <v>2291314</v>
      </c>
      <c r="F1926" s="7" t="str">
        <f t="shared" si="118"/>
        <v>Bearish</v>
      </c>
      <c r="G1926" s="7" t="str">
        <f t="shared" si="119"/>
        <v>Neutral</v>
      </c>
      <c r="H1926" s="7" t="str">
        <f t="shared" si="117"/>
        <v>CONFIRMED BEARISH</v>
      </c>
    </row>
    <row r="1927" spans="1:8" ht="13.5" x14ac:dyDescent="0.35">
      <c r="A1927" s="3">
        <v>44816</v>
      </c>
      <c r="B1927" s="2">
        <v>31.18</v>
      </c>
      <c r="C1927" s="2">
        <v>27.415800000000001</v>
      </c>
      <c r="D1927" s="2">
        <v>4466</v>
      </c>
      <c r="E1927" s="7">
        <f t="shared" si="120"/>
        <v>2286848</v>
      </c>
      <c r="F1927" s="7" t="str">
        <f t="shared" si="118"/>
        <v>Bearish</v>
      </c>
      <c r="G1927" s="7" t="str">
        <f t="shared" si="119"/>
        <v>Neutral</v>
      </c>
      <c r="H1927" s="7" t="str">
        <f t="shared" ref="H1927:H1990" si="121">IF(AND(B1927&gt;E1922,E1927&gt;E1922),"CONFIRMED BULLISH", IF(AND(B1927&lt;B1922,E1927&lt;E1922),"CONFIRMED BEARISH", IF(AND(B1927&gt;B1922,E1927&lt;E1922),"BEARISH DIVERGENCE",IF(AND(B1927&lt;B1922,E1927&gt;E1922),"BULLISH DIVERGENCE","NEUTRAL"))))</f>
        <v>CONFIRMED BEARISH</v>
      </c>
    </row>
    <row r="1928" spans="1:8" ht="13.5" x14ac:dyDescent="0.35">
      <c r="A1928" s="3">
        <v>44817</v>
      </c>
      <c r="B1928" s="2">
        <v>31.18</v>
      </c>
      <c r="C1928" s="2">
        <v>27.415800000000001</v>
      </c>
      <c r="D1928" s="2">
        <v>10967</v>
      </c>
      <c r="E1928" s="7">
        <f t="shared" si="120"/>
        <v>2286848</v>
      </c>
      <c r="F1928" s="7" t="str">
        <f t="shared" ref="F1928:F1991" si="122">IF(E1928&gt;E1923,"Bullish",IF(E1928&lt;E1923,"Bearish","Neutral"))</f>
        <v>Bearish</v>
      </c>
      <c r="G1928" s="7" t="str">
        <f t="shared" ref="G1928:G1991" si="123">IF((E1928-E1923)/E1923&gt;0.02,"Strong",IF((E1928-E1923)/E1923&lt;-0.02,"Weak","Neutral"))</f>
        <v>Neutral</v>
      </c>
      <c r="H1928" s="7" t="str">
        <f t="shared" si="121"/>
        <v>CONFIRMED BEARISH</v>
      </c>
    </row>
    <row r="1929" spans="1:8" ht="13.5" x14ac:dyDescent="0.35">
      <c r="A1929" s="3">
        <v>44818</v>
      </c>
      <c r="B1929" s="2">
        <v>31.29</v>
      </c>
      <c r="C1929" s="2">
        <v>27.512499999999999</v>
      </c>
      <c r="D1929" s="2">
        <v>8922</v>
      </c>
      <c r="E1929" s="7">
        <f t="shared" si="120"/>
        <v>2295770</v>
      </c>
      <c r="F1929" s="7" t="str">
        <f t="shared" si="122"/>
        <v>Bearish</v>
      </c>
      <c r="G1929" s="7" t="str">
        <f t="shared" si="123"/>
        <v>Neutral</v>
      </c>
      <c r="H1929" s="7" t="str">
        <f t="shared" si="121"/>
        <v>CONFIRMED BEARISH</v>
      </c>
    </row>
    <row r="1930" spans="1:8" ht="13.5" x14ac:dyDescent="0.35">
      <c r="A1930" s="3">
        <v>44819</v>
      </c>
      <c r="B1930" s="2">
        <v>31.5</v>
      </c>
      <c r="C1930" s="2">
        <v>27.697099999999999</v>
      </c>
      <c r="D1930" s="2">
        <v>2191</v>
      </c>
      <c r="E1930" s="7">
        <f t="shared" si="120"/>
        <v>2297961</v>
      </c>
      <c r="F1930" s="7" t="str">
        <f t="shared" si="122"/>
        <v>Bullish</v>
      </c>
      <c r="G1930" s="7" t="str">
        <f t="shared" si="123"/>
        <v>Neutral</v>
      </c>
      <c r="H1930" s="7" t="str">
        <f t="shared" si="121"/>
        <v>NEUTRAL</v>
      </c>
    </row>
    <row r="1931" spans="1:8" ht="13.5" x14ac:dyDescent="0.35">
      <c r="A1931" s="3">
        <v>44820</v>
      </c>
      <c r="B1931" s="2">
        <v>31.21</v>
      </c>
      <c r="C1931" s="2">
        <v>27.4421</v>
      </c>
      <c r="D1931" s="2">
        <v>2808</v>
      </c>
      <c r="E1931" s="7">
        <f t="shared" si="120"/>
        <v>2295153</v>
      </c>
      <c r="F1931" s="7" t="str">
        <f t="shared" si="122"/>
        <v>Bullish</v>
      </c>
      <c r="G1931" s="7" t="str">
        <f t="shared" si="123"/>
        <v>Neutral</v>
      </c>
      <c r="H1931" s="7" t="str">
        <f t="shared" si="121"/>
        <v>NEUTRAL</v>
      </c>
    </row>
    <row r="1932" spans="1:8" ht="13.5" x14ac:dyDescent="0.35">
      <c r="A1932" s="3">
        <v>44823</v>
      </c>
      <c r="B1932" s="2">
        <v>31.15</v>
      </c>
      <c r="C1932" s="2">
        <v>27.389399999999998</v>
      </c>
      <c r="D1932" s="2">
        <v>4227</v>
      </c>
      <c r="E1932" s="7">
        <f t="shared" si="120"/>
        <v>2290926</v>
      </c>
      <c r="F1932" s="7" t="str">
        <f t="shared" si="122"/>
        <v>Bullish</v>
      </c>
      <c r="G1932" s="7" t="str">
        <f t="shared" si="123"/>
        <v>Neutral</v>
      </c>
      <c r="H1932" s="7" t="str">
        <f t="shared" si="121"/>
        <v>BULLISH DIVERGENCE</v>
      </c>
    </row>
    <row r="1933" spans="1:8" ht="13.5" x14ac:dyDescent="0.35">
      <c r="A1933" s="3">
        <v>44824</v>
      </c>
      <c r="B1933" s="2">
        <v>31.2</v>
      </c>
      <c r="C1933" s="2">
        <v>27.433399999999999</v>
      </c>
      <c r="D1933" s="2">
        <v>1102</v>
      </c>
      <c r="E1933" s="7">
        <f t="shared" si="120"/>
        <v>2292028</v>
      </c>
      <c r="F1933" s="7" t="str">
        <f t="shared" si="122"/>
        <v>Bullish</v>
      </c>
      <c r="G1933" s="7" t="str">
        <f t="shared" si="123"/>
        <v>Neutral</v>
      </c>
      <c r="H1933" s="7" t="str">
        <f t="shared" si="121"/>
        <v>NEUTRAL</v>
      </c>
    </row>
    <row r="1934" spans="1:8" ht="13.5" x14ac:dyDescent="0.35">
      <c r="A1934" s="3">
        <v>44825</v>
      </c>
      <c r="B1934" s="2">
        <v>31.15</v>
      </c>
      <c r="C1934" s="2">
        <v>27.389399999999998</v>
      </c>
      <c r="D1934" s="2">
        <v>2957</v>
      </c>
      <c r="E1934" s="7">
        <f t="shared" si="120"/>
        <v>2289071</v>
      </c>
      <c r="F1934" s="7" t="str">
        <f t="shared" si="122"/>
        <v>Bearish</v>
      </c>
      <c r="G1934" s="7" t="str">
        <f t="shared" si="123"/>
        <v>Neutral</v>
      </c>
      <c r="H1934" s="7" t="str">
        <f t="shared" si="121"/>
        <v>CONFIRMED BEARISH</v>
      </c>
    </row>
    <row r="1935" spans="1:8" ht="13.5" x14ac:dyDescent="0.35">
      <c r="A1935" s="3">
        <v>44826</v>
      </c>
      <c r="B1935" s="2">
        <v>31.3</v>
      </c>
      <c r="C1935" s="2">
        <v>27.5213</v>
      </c>
      <c r="D1935" s="2">
        <v>10129</v>
      </c>
      <c r="E1935" s="7">
        <f t="shared" si="120"/>
        <v>2299200</v>
      </c>
      <c r="F1935" s="7" t="str">
        <f t="shared" si="122"/>
        <v>Bullish</v>
      </c>
      <c r="G1935" s="7" t="str">
        <f t="shared" si="123"/>
        <v>Neutral</v>
      </c>
      <c r="H1935" s="7" t="str">
        <f t="shared" si="121"/>
        <v>BULLISH DIVERGENCE</v>
      </c>
    </row>
    <row r="1936" spans="1:8" ht="13.5" x14ac:dyDescent="0.35">
      <c r="A1936" s="3">
        <v>44827</v>
      </c>
      <c r="B1936" s="2">
        <v>31.07</v>
      </c>
      <c r="C1936" s="2">
        <v>27.318999999999999</v>
      </c>
      <c r="D1936" s="2">
        <v>10308</v>
      </c>
      <c r="E1936" s="7">
        <f t="shared" si="120"/>
        <v>2288892</v>
      </c>
      <c r="F1936" s="7" t="str">
        <f t="shared" si="122"/>
        <v>Bearish</v>
      </c>
      <c r="G1936" s="7" t="str">
        <f t="shared" si="123"/>
        <v>Neutral</v>
      </c>
      <c r="H1936" s="7" t="str">
        <f t="shared" si="121"/>
        <v>CONFIRMED BEARISH</v>
      </c>
    </row>
    <row r="1937" spans="1:8" ht="13.5" x14ac:dyDescent="0.35">
      <c r="A1937" s="3">
        <v>44830</v>
      </c>
      <c r="B1937" s="2">
        <v>31.07</v>
      </c>
      <c r="C1937" s="2">
        <v>27.318999999999999</v>
      </c>
      <c r="D1937" s="2">
        <v>7590</v>
      </c>
      <c r="E1937" s="7">
        <f t="shared" si="120"/>
        <v>2288892</v>
      </c>
      <c r="F1937" s="7" t="str">
        <f t="shared" si="122"/>
        <v>Bearish</v>
      </c>
      <c r="G1937" s="7" t="str">
        <f t="shared" si="123"/>
        <v>Neutral</v>
      </c>
      <c r="H1937" s="7" t="str">
        <f t="shared" si="121"/>
        <v>CONFIRMED BEARISH</v>
      </c>
    </row>
    <row r="1938" spans="1:8" ht="13.5" x14ac:dyDescent="0.35">
      <c r="A1938" s="3">
        <v>44831</v>
      </c>
      <c r="B1938" s="2">
        <v>31</v>
      </c>
      <c r="C1938" s="2">
        <v>27.2575</v>
      </c>
      <c r="D1938" s="2">
        <v>11346</v>
      </c>
      <c r="E1938" s="7">
        <f t="shared" si="120"/>
        <v>2277546</v>
      </c>
      <c r="F1938" s="7" t="str">
        <f t="shared" si="122"/>
        <v>Bearish</v>
      </c>
      <c r="G1938" s="7" t="str">
        <f t="shared" si="123"/>
        <v>Neutral</v>
      </c>
      <c r="H1938" s="7" t="str">
        <f t="shared" si="121"/>
        <v>CONFIRMED BEARISH</v>
      </c>
    </row>
    <row r="1939" spans="1:8" ht="13.5" x14ac:dyDescent="0.35">
      <c r="A1939" s="3">
        <v>44832</v>
      </c>
      <c r="B1939" s="2">
        <v>30.9</v>
      </c>
      <c r="C1939" s="2">
        <v>27.169599999999999</v>
      </c>
      <c r="D1939" s="2">
        <v>7522</v>
      </c>
      <c r="E1939" s="7">
        <f t="shared" si="120"/>
        <v>2270024</v>
      </c>
      <c r="F1939" s="7" t="str">
        <f t="shared" si="122"/>
        <v>Bearish</v>
      </c>
      <c r="G1939" s="7" t="str">
        <f t="shared" si="123"/>
        <v>Neutral</v>
      </c>
      <c r="H1939" s="7" t="str">
        <f t="shared" si="121"/>
        <v>CONFIRMED BEARISH</v>
      </c>
    </row>
    <row r="1940" spans="1:8" ht="13.5" x14ac:dyDescent="0.35">
      <c r="A1940" s="3">
        <v>44833</v>
      </c>
      <c r="B1940" s="2">
        <v>30.9</v>
      </c>
      <c r="C1940" s="2">
        <v>27.169599999999999</v>
      </c>
      <c r="D1940" s="2">
        <v>4266</v>
      </c>
      <c r="E1940" s="7">
        <f t="shared" si="120"/>
        <v>2270024</v>
      </c>
      <c r="F1940" s="7" t="str">
        <f t="shared" si="122"/>
        <v>Bearish</v>
      </c>
      <c r="G1940" s="7" t="str">
        <f t="shared" si="123"/>
        <v>Neutral</v>
      </c>
      <c r="H1940" s="7" t="str">
        <f t="shared" si="121"/>
        <v>CONFIRMED BEARISH</v>
      </c>
    </row>
    <row r="1941" spans="1:8" ht="13.5" x14ac:dyDescent="0.35">
      <c r="A1941" s="3">
        <v>44834</v>
      </c>
      <c r="B1941" s="2">
        <v>30.8</v>
      </c>
      <c r="C1941" s="2">
        <v>27.081600000000002</v>
      </c>
      <c r="D1941" s="2">
        <v>7799</v>
      </c>
      <c r="E1941" s="7">
        <f t="shared" si="120"/>
        <v>2262225</v>
      </c>
      <c r="F1941" s="7" t="str">
        <f t="shared" si="122"/>
        <v>Bearish</v>
      </c>
      <c r="G1941" s="7" t="str">
        <f t="shared" si="123"/>
        <v>Neutral</v>
      </c>
      <c r="H1941" s="7" t="str">
        <f t="shared" si="121"/>
        <v>CONFIRMED BEARISH</v>
      </c>
    </row>
    <row r="1942" spans="1:8" ht="13.5" x14ac:dyDescent="0.35">
      <c r="A1942" s="3">
        <v>44837</v>
      </c>
      <c r="B1942" s="2">
        <v>30</v>
      </c>
      <c r="C1942" s="2">
        <v>26.3782</v>
      </c>
      <c r="D1942" s="2">
        <v>7500</v>
      </c>
      <c r="E1942" s="7">
        <f t="shared" si="120"/>
        <v>2254725</v>
      </c>
      <c r="F1942" s="7" t="str">
        <f t="shared" si="122"/>
        <v>Bearish</v>
      </c>
      <c r="G1942" s="7" t="str">
        <f t="shared" si="123"/>
        <v>Neutral</v>
      </c>
      <c r="H1942" s="7" t="str">
        <f t="shared" si="121"/>
        <v>CONFIRMED BEARISH</v>
      </c>
    </row>
    <row r="1943" spans="1:8" ht="13.5" x14ac:dyDescent="0.35">
      <c r="A1943" s="3">
        <v>44838</v>
      </c>
      <c r="B1943" s="2">
        <v>30</v>
      </c>
      <c r="C1943" s="2">
        <v>26.3782</v>
      </c>
      <c r="D1943" s="2">
        <v>7288</v>
      </c>
      <c r="E1943" s="7">
        <f t="shared" si="120"/>
        <v>2254725</v>
      </c>
      <c r="F1943" s="7" t="str">
        <f t="shared" si="122"/>
        <v>Bearish</v>
      </c>
      <c r="G1943" s="7" t="str">
        <f t="shared" si="123"/>
        <v>Neutral</v>
      </c>
      <c r="H1943" s="7" t="str">
        <f t="shared" si="121"/>
        <v>CONFIRMED BEARISH</v>
      </c>
    </row>
    <row r="1944" spans="1:8" ht="13.5" x14ac:dyDescent="0.35">
      <c r="A1944" s="3">
        <v>44839</v>
      </c>
      <c r="B1944" s="2">
        <v>28.8</v>
      </c>
      <c r="C1944" s="2">
        <v>25.3231</v>
      </c>
      <c r="D1944" s="2">
        <v>17132</v>
      </c>
      <c r="E1944" s="7">
        <f t="shared" si="120"/>
        <v>2237593</v>
      </c>
      <c r="F1944" s="7" t="str">
        <f t="shared" si="122"/>
        <v>Bearish</v>
      </c>
      <c r="G1944" s="7" t="str">
        <f t="shared" si="123"/>
        <v>Neutral</v>
      </c>
      <c r="H1944" s="7" t="str">
        <f t="shared" si="121"/>
        <v>CONFIRMED BEARISH</v>
      </c>
    </row>
    <row r="1945" spans="1:8" ht="13.5" x14ac:dyDescent="0.35">
      <c r="A1945" s="3">
        <v>44840</v>
      </c>
      <c r="B1945" s="2">
        <v>27.99</v>
      </c>
      <c r="C1945" s="2">
        <v>24.610900000000001</v>
      </c>
      <c r="D1945" s="2">
        <v>12078</v>
      </c>
      <c r="E1945" s="7">
        <f t="shared" si="120"/>
        <v>2225515</v>
      </c>
      <c r="F1945" s="7" t="str">
        <f t="shared" si="122"/>
        <v>Bearish</v>
      </c>
      <c r="G1945" s="7" t="str">
        <f t="shared" si="123"/>
        <v>Neutral</v>
      </c>
      <c r="H1945" s="7" t="str">
        <f t="shared" si="121"/>
        <v>CONFIRMED BEARISH</v>
      </c>
    </row>
    <row r="1946" spans="1:8" ht="13.5" x14ac:dyDescent="0.35">
      <c r="A1946" s="3">
        <v>44841</v>
      </c>
      <c r="B1946" s="2">
        <v>28</v>
      </c>
      <c r="C1946" s="2">
        <v>24.619700000000002</v>
      </c>
      <c r="D1946" s="2">
        <v>27358</v>
      </c>
      <c r="E1946" s="7">
        <f t="shared" si="120"/>
        <v>2252873</v>
      </c>
      <c r="F1946" s="7" t="str">
        <f t="shared" si="122"/>
        <v>Bearish</v>
      </c>
      <c r="G1946" s="7" t="str">
        <f t="shared" si="123"/>
        <v>Neutral</v>
      </c>
      <c r="H1946" s="7" t="str">
        <f t="shared" si="121"/>
        <v>CONFIRMED BEARISH</v>
      </c>
    </row>
    <row r="1947" spans="1:8" ht="13.5" x14ac:dyDescent="0.35">
      <c r="A1947" s="3">
        <v>44844</v>
      </c>
      <c r="B1947" s="2">
        <v>27.97</v>
      </c>
      <c r="C1947" s="2">
        <v>24.593299999999999</v>
      </c>
      <c r="D1947" s="2">
        <v>9127</v>
      </c>
      <c r="E1947" s="7">
        <f t="shared" si="120"/>
        <v>2243746</v>
      </c>
      <c r="F1947" s="7" t="str">
        <f t="shared" si="122"/>
        <v>Bearish</v>
      </c>
      <c r="G1947" s="7" t="str">
        <f t="shared" si="123"/>
        <v>Neutral</v>
      </c>
      <c r="H1947" s="7" t="str">
        <f t="shared" si="121"/>
        <v>CONFIRMED BEARISH</v>
      </c>
    </row>
    <row r="1948" spans="1:8" ht="13.5" x14ac:dyDescent="0.35">
      <c r="A1948" s="3">
        <v>44845</v>
      </c>
      <c r="B1948" s="2">
        <v>29.39</v>
      </c>
      <c r="C1948" s="2">
        <v>25.841899999999999</v>
      </c>
      <c r="D1948" s="2">
        <v>24623</v>
      </c>
      <c r="E1948" s="7">
        <f t="shared" si="120"/>
        <v>2268369</v>
      </c>
      <c r="F1948" s="7" t="str">
        <f t="shared" si="122"/>
        <v>Bullish</v>
      </c>
      <c r="G1948" s="7" t="str">
        <f t="shared" si="123"/>
        <v>Neutral</v>
      </c>
      <c r="H1948" s="7" t="str">
        <f t="shared" si="121"/>
        <v>BULLISH DIVERGENCE</v>
      </c>
    </row>
    <row r="1949" spans="1:8" ht="13.5" x14ac:dyDescent="0.35">
      <c r="A1949" s="3">
        <v>44846</v>
      </c>
      <c r="B1949" s="2">
        <v>28.99</v>
      </c>
      <c r="C1949" s="2">
        <v>25.490200000000002</v>
      </c>
      <c r="D1949" s="2">
        <v>12099</v>
      </c>
      <c r="E1949" s="7">
        <f t="shared" si="120"/>
        <v>2256270</v>
      </c>
      <c r="F1949" s="7" t="str">
        <f t="shared" si="122"/>
        <v>Bullish</v>
      </c>
      <c r="G1949" s="7" t="str">
        <f t="shared" si="123"/>
        <v>Neutral</v>
      </c>
      <c r="H1949" s="7" t="str">
        <f t="shared" si="121"/>
        <v>NEUTRAL</v>
      </c>
    </row>
    <row r="1950" spans="1:8" ht="13.5" x14ac:dyDescent="0.35">
      <c r="A1950" s="3">
        <v>44847</v>
      </c>
      <c r="B1950" s="2">
        <v>29</v>
      </c>
      <c r="C1950" s="2">
        <v>25.498899999999999</v>
      </c>
      <c r="D1950" s="2">
        <v>5045</v>
      </c>
      <c r="E1950" s="7">
        <f t="shared" si="120"/>
        <v>2261315</v>
      </c>
      <c r="F1950" s="7" t="str">
        <f t="shared" si="122"/>
        <v>Bullish</v>
      </c>
      <c r="G1950" s="7" t="str">
        <f t="shared" si="123"/>
        <v>Neutral</v>
      </c>
      <c r="H1950" s="7" t="str">
        <f t="shared" si="121"/>
        <v>NEUTRAL</v>
      </c>
    </row>
    <row r="1951" spans="1:8" ht="13.5" x14ac:dyDescent="0.35">
      <c r="A1951" s="3">
        <v>44848</v>
      </c>
      <c r="B1951" s="2">
        <v>28.6</v>
      </c>
      <c r="C1951" s="2">
        <v>25.147200000000002</v>
      </c>
      <c r="D1951" s="2">
        <v>1504</v>
      </c>
      <c r="E1951" s="7">
        <f t="shared" si="120"/>
        <v>2259811</v>
      </c>
      <c r="F1951" s="7" t="str">
        <f t="shared" si="122"/>
        <v>Bullish</v>
      </c>
      <c r="G1951" s="7" t="str">
        <f t="shared" si="123"/>
        <v>Neutral</v>
      </c>
      <c r="H1951" s="7" t="str">
        <f t="shared" si="121"/>
        <v>NEUTRAL</v>
      </c>
    </row>
    <row r="1952" spans="1:8" ht="13.5" x14ac:dyDescent="0.35">
      <c r="A1952" s="3">
        <v>44851</v>
      </c>
      <c r="B1952" s="2">
        <v>28.82</v>
      </c>
      <c r="C1952" s="2">
        <v>25.340699999999998</v>
      </c>
      <c r="D1952" s="2">
        <v>5478</v>
      </c>
      <c r="E1952" s="7">
        <f t="shared" si="120"/>
        <v>2265289</v>
      </c>
      <c r="F1952" s="7" t="str">
        <f t="shared" si="122"/>
        <v>Bullish</v>
      </c>
      <c r="G1952" s="7" t="str">
        <f t="shared" si="123"/>
        <v>Neutral</v>
      </c>
      <c r="H1952" s="7" t="str">
        <f t="shared" si="121"/>
        <v>NEUTRAL</v>
      </c>
    </row>
    <row r="1953" spans="1:8" ht="13.5" x14ac:dyDescent="0.35">
      <c r="A1953" s="3">
        <v>44852</v>
      </c>
      <c r="B1953" s="2">
        <v>28.8</v>
      </c>
      <c r="C1953" s="2">
        <v>25.3231</v>
      </c>
      <c r="D1953" s="2">
        <v>3065</v>
      </c>
      <c r="E1953" s="7">
        <f t="shared" si="120"/>
        <v>2262224</v>
      </c>
      <c r="F1953" s="7" t="str">
        <f t="shared" si="122"/>
        <v>Bearish</v>
      </c>
      <c r="G1953" s="7" t="str">
        <f t="shared" si="123"/>
        <v>Neutral</v>
      </c>
      <c r="H1953" s="7" t="str">
        <f t="shared" si="121"/>
        <v>CONFIRMED BEARISH</v>
      </c>
    </row>
    <row r="1954" spans="1:8" ht="13.5" x14ac:dyDescent="0.35">
      <c r="A1954" s="3">
        <v>44853</v>
      </c>
      <c r="B1954" s="2">
        <v>29</v>
      </c>
      <c r="C1954" s="2">
        <v>25.498899999999999</v>
      </c>
      <c r="D1954" s="2">
        <v>3399</v>
      </c>
      <c r="E1954" s="7">
        <f t="shared" si="120"/>
        <v>2265623</v>
      </c>
      <c r="F1954" s="7" t="str">
        <f t="shared" si="122"/>
        <v>Bullish</v>
      </c>
      <c r="G1954" s="7" t="str">
        <f t="shared" si="123"/>
        <v>Neutral</v>
      </c>
      <c r="H1954" s="7" t="str">
        <f t="shared" si="121"/>
        <v>NEUTRAL</v>
      </c>
    </row>
    <row r="1955" spans="1:8" ht="13.5" x14ac:dyDescent="0.35">
      <c r="A1955" s="3">
        <v>44854</v>
      </c>
      <c r="B1955" s="2">
        <v>28.15</v>
      </c>
      <c r="C1955" s="2">
        <v>24.7516</v>
      </c>
      <c r="D1955" s="2">
        <v>8030</v>
      </c>
      <c r="E1955" s="7">
        <f t="shared" si="120"/>
        <v>2257593</v>
      </c>
      <c r="F1955" s="7" t="str">
        <f t="shared" si="122"/>
        <v>Bearish</v>
      </c>
      <c r="G1955" s="7" t="str">
        <f t="shared" si="123"/>
        <v>Neutral</v>
      </c>
      <c r="H1955" s="7" t="str">
        <f t="shared" si="121"/>
        <v>CONFIRMED BEARISH</v>
      </c>
    </row>
    <row r="1956" spans="1:8" ht="13.5" x14ac:dyDescent="0.35">
      <c r="A1956" s="3">
        <v>44855</v>
      </c>
      <c r="B1956" s="2">
        <v>28.1</v>
      </c>
      <c r="C1956" s="2">
        <v>24.707599999999999</v>
      </c>
      <c r="D1956" s="2">
        <v>3606</v>
      </c>
      <c r="E1956" s="7">
        <f t="shared" si="120"/>
        <v>2253987</v>
      </c>
      <c r="F1956" s="7" t="str">
        <f t="shared" si="122"/>
        <v>Bearish</v>
      </c>
      <c r="G1956" s="7" t="str">
        <f t="shared" si="123"/>
        <v>Neutral</v>
      </c>
      <c r="H1956" s="7" t="str">
        <f t="shared" si="121"/>
        <v>CONFIRMED BEARISH</v>
      </c>
    </row>
    <row r="1957" spans="1:8" ht="13.5" x14ac:dyDescent="0.35">
      <c r="A1957" s="3">
        <v>44858</v>
      </c>
      <c r="B1957" s="2">
        <v>28.45</v>
      </c>
      <c r="C1957" s="2">
        <v>25.0153</v>
      </c>
      <c r="D1957" s="2">
        <v>1666</v>
      </c>
      <c r="E1957" s="7">
        <f t="shared" si="120"/>
        <v>2255653</v>
      </c>
      <c r="F1957" s="7" t="str">
        <f t="shared" si="122"/>
        <v>Bearish</v>
      </c>
      <c r="G1957" s="7" t="str">
        <f t="shared" si="123"/>
        <v>Neutral</v>
      </c>
      <c r="H1957" s="7" t="str">
        <f t="shared" si="121"/>
        <v>CONFIRMED BEARISH</v>
      </c>
    </row>
    <row r="1958" spans="1:8" ht="13.5" x14ac:dyDescent="0.35">
      <c r="A1958" s="3">
        <v>44859</v>
      </c>
      <c r="B1958" s="2">
        <v>28.1</v>
      </c>
      <c r="C1958" s="2">
        <v>24.707599999999999</v>
      </c>
      <c r="D1958" s="2">
        <v>798</v>
      </c>
      <c r="E1958" s="7">
        <f t="shared" si="120"/>
        <v>2254855</v>
      </c>
      <c r="F1958" s="7" t="str">
        <f t="shared" si="122"/>
        <v>Bearish</v>
      </c>
      <c r="G1958" s="7" t="str">
        <f t="shared" si="123"/>
        <v>Neutral</v>
      </c>
      <c r="H1958" s="7" t="str">
        <f t="shared" si="121"/>
        <v>CONFIRMED BEARISH</v>
      </c>
    </row>
    <row r="1959" spans="1:8" ht="13.5" x14ac:dyDescent="0.35">
      <c r="A1959" s="3">
        <v>44860</v>
      </c>
      <c r="B1959" s="2">
        <v>28.5</v>
      </c>
      <c r="C1959" s="2">
        <v>25.0593</v>
      </c>
      <c r="D1959" s="2">
        <v>2539</v>
      </c>
      <c r="E1959" s="7">
        <f t="shared" si="120"/>
        <v>2257394</v>
      </c>
      <c r="F1959" s="7" t="str">
        <f t="shared" si="122"/>
        <v>Bearish</v>
      </c>
      <c r="G1959" s="7" t="str">
        <f t="shared" si="123"/>
        <v>Neutral</v>
      </c>
      <c r="H1959" s="7" t="str">
        <f t="shared" si="121"/>
        <v>CONFIRMED BEARISH</v>
      </c>
    </row>
    <row r="1960" spans="1:8" ht="13.5" x14ac:dyDescent="0.35">
      <c r="A1960" s="3">
        <v>44861</v>
      </c>
      <c r="B1960" s="2">
        <v>28.48</v>
      </c>
      <c r="C1960" s="2">
        <v>25.041699999999999</v>
      </c>
      <c r="D1960" s="2">
        <v>785</v>
      </c>
      <c r="E1960" s="7">
        <f t="shared" si="120"/>
        <v>2256609</v>
      </c>
      <c r="F1960" s="7" t="str">
        <f t="shared" si="122"/>
        <v>Bearish</v>
      </c>
      <c r="G1960" s="7" t="str">
        <f t="shared" si="123"/>
        <v>Neutral</v>
      </c>
      <c r="H1960" s="7" t="str">
        <f t="shared" si="121"/>
        <v>BEARISH DIVERGENCE</v>
      </c>
    </row>
    <row r="1961" spans="1:8" ht="13.5" x14ac:dyDescent="0.35">
      <c r="A1961" s="3">
        <v>44862</v>
      </c>
      <c r="B1961" s="2">
        <v>28.4</v>
      </c>
      <c r="C1961" s="2">
        <v>24.971399999999999</v>
      </c>
      <c r="D1961" s="2">
        <v>2983</v>
      </c>
      <c r="E1961" s="7">
        <f t="shared" si="120"/>
        <v>2253626</v>
      </c>
      <c r="F1961" s="7" t="str">
        <f t="shared" si="122"/>
        <v>Bearish</v>
      </c>
      <c r="G1961" s="7" t="str">
        <f t="shared" si="123"/>
        <v>Neutral</v>
      </c>
      <c r="H1961" s="7" t="str">
        <f t="shared" si="121"/>
        <v>BEARISH DIVERGENCE</v>
      </c>
    </row>
    <row r="1962" spans="1:8" ht="13.5" x14ac:dyDescent="0.35">
      <c r="A1962" s="3">
        <v>44865</v>
      </c>
      <c r="B1962" s="2">
        <v>27.7</v>
      </c>
      <c r="C1962" s="2">
        <v>24.355899999999998</v>
      </c>
      <c r="D1962" s="2">
        <v>2345</v>
      </c>
      <c r="E1962" s="7">
        <f t="shared" si="120"/>
        <v>2251281</v>
      </c>
      <c r="F1962" s="7" t="str">
        <f t="shared" si="122"/>
        <v>Bearish</v>
      </c>
      <c r="G1962" s="7" t="str">
        <f t="shared" si="123"/>
        <v>Neutral</v>
      </c>
      <c r="H1962" s="7" t="str">
        <f t="shared" si="121"/>
        <v>CONFIRMED BEARISH</v>
      </c>
    </row>
    <row r="1963" spans="1:8" ht="13.5" x14ac:dyDescent="0.35">
      <c r="A1963" s="3">
        <v>44866</v>
      </c>
      <c r="B1963" s="2">
        <v>27.9</v>
      </c>
      <c r="C1963" s="2">
        <v>24.531700000000001</v>
      </c>
      <c r="D1963" s="2">
        <v>3891</v>
      </c>
      <c r="E1963" s="7">
        <f t="shared" si="120"/>
        <v>2255172</v>
      </c>
      <c r="F1963" s="7" t="str">
        <f t="shared" si="122"/>
        <v>Bullish</v>
      </c>
      <c r="G1963" s="7" t="str">
        <f t="shared" si="123"/>
        <v>Neutral</v>
      </c>
      <c r="H1963" s="7" t="str">
        <f t="shared" si="121"/>
        <v>BULLISH DIVERGENCE</v>
      </c>
    </row>
    <row r="1964" spans="1:8" ht="13.5" x14ac:dyDescent="0.35">
      <c r="A1964" s="3">
        <v>44867</v>
      </c>
      <c r="B1964" s="2">
        <v>27.6</v>
      </c>
      <c r="C1964" s="2">
        <v>24.268000000000001</v>
      </c>
      <c r="D1964" s="2">
        <v>3486</v>
      </c>
      <c r="E1964" s="7">
        <f t="shared" si="120"/>
        <v>2251686</v>
      </c>
      <c r="F1964" s="7" t="str">
        <f t="shared" si="122"/>
        <v>Bearish</v>
      </c>
      <c r="G1964" s="7" t="str">
        <f t="shared" si="123"/>
        <v>Neutral</v>
      </c>
      <c r="H1964" s="7" t="str">
        <f t="shared" si="121"/>
        <v>CONFIRMED BEARISH</v>
      </c>
    </row>
    <row r="1965" spans="1:8" ht="13.5" x14ac:dyDescent="0.35">
      <c r="A1965" s="3">
        <v>44868</v>
      </c>
      <c r="B1965" s="2">
        <v>27.49</v>
      </c>
      <c r="C1965" s="2">
        <v>24.171199999999999</v>
      </c>
      <c r="D1965" s="2">
        <v>2281</v>
      </c>
      <c r="E1965" s="7">
        <f t="shared" si="120"/>
        <v>2249405</v>
      </c>
      <c r="F1965" s="7" t="str">
        <f t="shared" si="122"/>
        <v>Bearish</v>
      </c>
      <c r="G1965" s="7" t="str">
        <f t="shared" si="123"/>
        <v>Neutral</v>
      </c>
      <c r="H1965" s="7" t="str">
        <f t="shared" si="121"/>
        <v>CONFIRMED BEARISH</v>
      </c>
    </row>
    <row r="1966" spans="1:8" ht="13.5" x14ac:dyDescent="0.35">
      <c r="A1966" s="3">
        <v>44869</v>
      </c>
      <c r="B1966" s="2">
        <v>27.79</v>
      </c>
      <c r="C1966" s="2">
        <v>24.434999999999999</v>
      </c>
      <c r="D1966" s="2">
        <v>1292</v>
      </c>
      <c r="E1966" s="7">
        <f t="shared" si="120"/>
        <v>2250697</v>
      </c>
      <c r="F1966" s="7" t="str">
        <f t="shared" si="122"/>
        <v>Bearish</v>
      </c>
      <c r="G1966" s="7" t="str">
        <f t="shared" si="123"/>
        <v>Neutral</v>
      </c>
      <c r="H1966" s="7" t="str">
        <f t="shared" si="121"/>
        <v>CONFIRMED BEARISH</v>
      </c>
    </row>
    <row r="1967" spans="1:8" ht="13.5" x14ac:dyDescent="0.35">
      <c r="A1967" s="3">
        <v>44872</v>
      </c>
      <c r="B1967" s="2">
        <v>27.75</v>
      </c>
      <c r="C1967" s="2">
        <v>24.399899999999999</v>
      </c>
      <c r="D1967" s="2">
        <v>505</v>
      </c>
      <c r="E1967" s="7">
        <f t="shared" si="120"/>
        <v>2250192</v>
      </c>
      <c r="F1967" s="7" t="str">
        <f t="shared" si="122"/>
        <v>Bearish</v>
      </c>
      <c r="G1967" s="7" t="str">
        <f t="shared" si="123"/>
        <v>Neutral</v>
      </c>
      <c r="H1967" s="7" t="str">
        <f t="shared" si="121"/>
        <v>BEARISH DIVERGENCE</v>
      </c>
    </row>
    <row r="1968" spans="1:8" ht="13.5" x14ac:dyDescent="0.35">
      <c r="A1968" s="3">
        <v>44873</v>
      </c>
      <c r="B1968" s="2">
        <v>27.5</v>
      </c>
      <c r="C1968" s="2">
        <v>24.18</v>
      </c>
      <c r="D1968" s="2">
        <v>3153</v>
      </c>
      <c r="E1968" s="7">
        <f t="shared" si="120"/>
        <v>2247039</v>
      </c>
      <c r="F1968" s="7" t="str">
        <f t="shared" si="122"/>
        <v>Bearish</v>
      </c>
      <c r="G1968" s="7" t="str">
        <f t="shared" si="123"/>
        <v>Neutral</v>
      </c>
      <c r="H1968" s="7" t="str">
        <f t="shared" si="121"/>
        <v>CONFIRMED BEARISH</v>
      </c>
    </row>
    <row r="1969" spans="1:8" ht="13.5" x14ac:dyDescent="0.35">
      <c r="A1969" s="3">
        <v>44874</v>
      </c>
      <c r="B1969" s="2">
        <v>27.42</v>
      </c>
      <c r="C1969" s="2">
        <v>24.1097</v>
      </c>
      <c r="D1969" s="2">
        <v>3159</v>
      </c>
      <c r="E1969" s="7">
        <f t="shared" si="120"/>
        <v>2243880</v>
      </c>
      <c r="F1969" s="7" t="str">
        <f t="shared" si="122"/>
        <v>Bearish</v>
      </c>
      <c r="G1969" s="7" t="str">
        <f t="shared" si="123"/>
        <v>Neutral</v>
      </c>
      <c r="H1969" s="7" t="str">
        <f t="shared" si="121"/>
        <v>CONFIRMED BEARISH</v>
      </c>
    </row>
    <row r="1970" spans="1:8" ht="13.5" x14ac:dyDescent="0.35">
      <c r="A1970" s="3">
        <v>44875</v>
      </c>
      <c r="B1970" s="2">
        <v>27</v>
      </c>
      <c r="C1970" s="2">
        <v>23.740400000000001</v>
      </c>
      <c r="D1970" s="2">
        <v>6896</v>
      </c>
      <c r="E1970" s="7">
        <f t="shared" si="120"/>
        <v>2236984</v>
      </c>
      <c r="F1970" s="7" t="str">
        <f t="shared" si="122"/>
        <v>Bearish</v>
      </c>
      <c r="G1970" s="7" t="str">
        <f t="shared" si="123"/>
        <v>Neutral</v>
      </c>
      <c r="H1970" s="7" t="str">
        <f t="shared" si="121"/>
        <v>CONFIRMED BEARISH</v>
      </c>
    </row>
    <row r="1971" spans="1:8" ht="13.5" x14ac:dyDescent="0.35">
      <c r="A1971" s="3">
        <v>44876</v>
      </c>
      <c r="B1971" s="2">
        <v>27</v>
      </c>
      <c r="C1971" s="2">
        <v>23.740400000000001</v>
      </c>
      <c r="D1971" s="2">
        <v>1329</v>
      </c>
      <c r="E1971" s="7">
        <f t="shared" si="120"/>
        <v>2236984</v>
      </c>
      <c r="F1971" s="7" t="str">
        <f t="shared" si="122"/>
        <v>Bearish</v>
      </c>
      <c r="G1971" s="7" t="str">
        <f t="shared" si="123"/>
        <v>Neutral</v>
      </c>
      <c r="H1971" s="7" t="str">
        <f t="shared" si="121"/>
        <v>CONFIRMED BEARISH</v>
      </c>
    </row>
    <row r="1972" spans="1:8" ht="13.5" x14ac:dyDescent="0.35">
      <c r="A1972" s="3">
        <v>44879</v>
      </c>
      <c r="B1972" s="2">
        <v>26.59</v>
      </c>
      <c r="C1972" s="2">
        <v>23.379899999999999</v>
      </c>
      <c r="D1972" s="2">
        <v>3854</v>
      </c>
      <c r="E1972" s="7">
        <f t="shared" si="120"/>
        <v>2233130</v>
      </c>
      <c r="F1972" s="7" t="str">
        <f t="shared" si="122"/>
        <v>Bearish</v>
      </c>
      <c r="G1972" s="7" t="str">
        <f t="shared" si="123"/>
        <v>Neutral</v>
      </c>
      <c r="H1972" s="7" t="str">
        <f t="shared" si="121"/>
        <v>CONFIRMED BEARISH</v>
      </c>
    </row>
    <row r="1973" spans="1:8" ht="13.5" x14ac:dyDescent="0.35">
      <c r="A1973" s="3">
        <v>44880</v>
      </c>
      <c r="B1973" s="2">
        <v>26.49</v>
      </c>
      <c r="C1973" s="2">
        <v>23.292000000000002</v>
      </c>
      <c r="D1973" s="2">
        <v>3280</v>
      </c>
      <c r="E1973" s="7">
        <f t="shared" si="120"/>
        <v>2229850</v>
      </c>
      <c r="F1973" s="7" t="str">
        <f t="shared" si="122"/>
        <v>Bearish</v>
      </c>
      <c r="G1973" s="7" t="str">
        <f t="shared" si="123"/>
        <v>Neutral</v>
      </c>
      <c r="H1973" s="7" t="str">
        <f t="shared" si="121"/>
        <v>CONFIRMED BEARISH</v>
      </c>
    </row>
    <row r="1974" spans="1:8" ht="13.5" x14ac:dyDescent="0.35">
      <c r="A1974" s="3">
        <v>44881</v>
      </c>
      <c r="B1974" s="2">
        <v>25.97</v>
      </c>
      <c r="C1974" s="2">
        <v>22.834700000000002</v>
      </c>
      <c r="D1974" s="2">
        <v>13098</v>
      </c>
      <c r="E1974" s="7">
        <f t="shared" si="120"/>
        <v>2216752</v>
      </c>
      <c r="F1974" s="7" t="str">
        <f t="shared" si="122"/>
        <v>Bearish</v>
      </c>
      <c r="G1974" s="7" t="str">
        <f t="shared" si="123"/>
        <v>Neutral</v>
      </c>
      <c r="H1974" s="7" t="str">
        <f t="shared" si="121"/>
        <v>CONFIRMED BEARISH</v>
      </c>
    </row>
    <row r="1975" spans="1:8" ht="13.5" x14ac:dyDescent="0.35">
      <c r="A1975" s="3">
        <v>44882</v>
      </c>
      <c r="B1975" s="2">
        <v>25.9</v>
      </c>
      <c r="C1975" s="2">
        <v>22.773199999999999</v>
      </c>
      <c r="D1975" s="2">
        <v>6368</v>
      </c>
      <c r="E1975" s="7">
        <f t="shared" si="120"/>
        <v>2210384</v>
      </c>
      <c r="F1975" s="7" t="str">
        <f t="shared" si="122"/>
        <v>Bearish</v>
      </c>
      <c r="G1975" s="7" t="str">
        <f t="shared" si="123"/>
        <v>Neutral</v>
      </c>
      <c r="H1975" s="7" t="str">
        <f t="shared" si="121"/>
        <v>CONFIRMED BEARISH</v>
      </c>
    </row>
    <row r="1976" spans="1:8" ht="13.5" x14ac:dyDescent="0.35">
      <c r="A1976" s="3">
        <v>44883</v>
      </c>
      <c r="B1976" s="2">
        <v>25</v>
      </c>
      <c r="C1976" s="2">
        <v>21.9819</v>
      </c>
      <c r="D1976" s="2">
        <v>18990</v>
      </c>
      <c r="E1976" s="7">
        <f t="shared" si="120"/>
        <v>2191394</v>
      </c>
      <c r="F1976" s="7" t="str">
        <f t="shared" si="122"/>
        <v>Bearish</v>
      </c>
      <c r="G1976" s="7" t="str">
        <f t="shared" si="123"/>
        <v>Weak</v>
      </c>
      <c r="H1976" s="7" t="str">
        <f t="shared" si="121"/>
        <v>CONFIRMED BEARISH</v>
      </c>
    </row>
    <row r="1977" spans="1:8" ht="13.5" x14ac:dyDescent="0.35">
      <c r="A1977" s="3">
        <v>44886</v>
      </c>
      <c r="B1977" s="2">
        <v>25.87</v>
      </c>
      <c r="C1977" s="2">
        <v>22.7468</v>
      </c>
      <c r="D1977" s="2">
        <v>6181</v>
      </c>
      <c r="E1977" s="7">
        <f t="shared" si="120"/>
        <v>2197575</v>
      </c>
      <c r="F1977" s="7" t="str">
        <f t="shared" si="122"/>
        <v>Bearish</v>
      </c>
      <c r="G1977" s="7" t="str">
        <f t="shared" si="123"/>
        <v>Neutral</v>
      </c>
      <c r="H1977" s="7" t="str">
        <f t="shared" si="121"/>
        <v>CONFIRMED BEARISH</v>
      </c>
    </row>
    <row r="1978" spans="1:8" ht="13.5" x14ac:dyDescent="0.35">
      <c r="A1978" s="3">
        <v>44887</v>
      </c>
      <c r="B1978" s="2">
        <v>26</v>
      </c>
      <c r="C1978" s="2">
        <v>22.8611</v>
      </c>
      <c r="D1978" s="2">
        <v>20592</v>
      </c>
      <c r="E1978" s="7">
        <f t="shared" si="120"/>
        <v>2218167</v>
      </c>
      <c r="F1978" s="7" t="str">
        <f t="shared" si="122"/>
        <v>Bearish</v>
      </c>
      <c r="G1978" s="7" t="str">
        <f t="shared" si="123"/>
        <v>Neutral</v>
      </c>
      <c r="H1978" s="7" t="str">
        <f t="shared" si="121"/>
        <v>CONFIRMED BEARISH</v>
      </c>
    </row>
    <row r="1979" spans="1:8" ht="13.5" x14ac:dyDescent="0.35">
      <c r="A1979" s="3">
        <v>44888</v>
      </c>
      <c r="B1979" s="2">
        <v>27</v>
      </c>
      <c r="C1979" s="2">
        <v>23.740400000000001</v>
      </c>
      <c r="D1979" s="2">
        <v>10076</v>
      </c>
      <c r="E1979" s="7">
        <f t="shared" si="120"/>
        <v>2228243</v>
      </c>
      <c r="F1979" s="7" t="str">
        <f t="shared" si="122"/>
        <v>Bullish</v>
      </c>
      <c r="G1979" s="7" t="str">
        <f t="shared" si="123"/>
        <v>Neutral</v>
      </c>
      <c r="H1979" s="7" t="str">
        <f t="shared" si="121"/>
        <v>NEUTRAL</v>
      </c>
    </row>
    <row r="1980" spans="1:8" ht="13.5" x14ac:dyDescent="0.35">
      <c r="A1980" s="3">
        <v>44889</v>
      </c>
      <c r="B1980" s="2">
        <v>26.6</v>
      </c>
      <c r="C1980" s="2">
        <v>23.3887</v>
      </c>
      <c r="D1980" s="2">
        <v>3161</v>
      </c>
      <c r="E1980" s="7">
        <f t="shared" si="120"/>
        <v>2225082</v>
      </c>
      <c r="F1980" s="7" t="str">
        <f t="shared" si="122"/>
        <v>Bullish</v>
      </c>
      <c r="G1980" s="7" t="str">
        <f t="shared" si="123"/>
        <v>Neutral</v>
      </c>
      <c r="H1980" s="7" t="str">
        <f t="shared" si="121"/>
        <v>NEUTRAL</v>
      </c>
    </row>
    <row r="1981" spans="1:8" ht="13.5" x14ac:dyDescent="0.35">
      <c r="A1981" s="3">
        <v>44890</v>
      </c>
      <c r="B1981" s="2">
        <v>26.75</v>
      </c>
      <c r="C1981" s="2">
        <v>23.520600000000002</v>
      </c>
      <c r="D1981" s="2">
        <v>1014</v>
      </c>
      <c r="E1981" s="7">
        <f t="shared" si="120"/>
        <v>2226096</v>
      </c>
      <c r="F1981" s="7" t="str">
        <f t="shared" si="122"/>
        <v>Bullish</v>
      </c>
      <c r="G1981" s="7" t="str">
        <f t="shared" si="123"/>
        <v>Neutral</v>
      </c>
      <c r="H1981" s="7" t="str">
        <f t="shared" si="121"/>
        <v>NEUTRAL</v>
      </c>
    </row>
    <row r="1982" spans="1:8" ht="13.5" x14ac:dyDescent="0.35">
      <c r="A1982" s="3">
        <v>44893</v>
      </c>
      <c r="B1982" s="2">
        <v>26.5</v>
      </c>
      <c r="C1982" s="2">
        <v>23.300799999999999</v>
      </c>
      <c r="D1982" s="2">
        <v>4573</v>
      </c>
      <c r="E1982" s="7">
        <f t="shared" si="120"/>
        <v>2221523</v>
      </c>
      <c r="F1982" s="7" t="str">
        <f t="shared" si="122"/>
        <v>Bullish</v>
      </c>
      <c r="G1982" s="7" t="str">
        <f t="shared" si="123"/>
        <v>Neutral</v>
      </c>
      <c r="H1982" s="7" t="str">
        <f t="shared" si="121"/>
        <v>NEUTRAL</v>
      </c>
    </row>
    <row r="1983" spans="1:8" ht="13.5" x14ac:dyDescent="0.35">
      <c r="A1983" s="3">
        <v>44894</v>
      </c>
      <c r="B1983" s="2">
        <v>26.5</v>
      </c>
      <c r="C1983" s="2">
        <v>23.300799999999999</v>
      </c>
      <c r="D1983" s="2">
        <v>768</v>
      </c>
      <c r="E1983" s="7">
        <f t="shared" si="120"/>
        <v>2221523</v>
      </c>
      <c r="F1983" s="7" t="str">
        <f t="shared" si="122"/>
        <v>Bullish</v>
      </c>
      <c r="G1983" s="7" t="str">
        <f t="shared" si="123"/>
        <v>Neutral</v>
      </c>
      <c r="H1983" s="7" t="str">
        <f t="shared" si="121"/>
        <v>NEUTRAL</v>
      </c>
    </row>
    <row r="1984" spans="1:8" ht="13.5" x14ac:dyDescent="0.35">
      <c r="A1984" s="3">
        <v>44895</v>
      </c>
      <c r="B1984" s="2">
        <v>26.5</v>
      </c>
      <c r="C1984" s="2">
        <v>23.300799999999999</v>
      </c>
      <c r="D1984" s="2">
        <v>3089</v>
      </c>
      <c r="E1984" s="7">
        <f t="shared" si="120"/>
        <v>2221523</v>
      </c>
      <c r="F1984" s="7" t="str">
        <f t="shared" si="122"/>
        <v>Bearish</v>
      </c>
      <c r="G1984" s="7" t="str">
        <f t="shared" si="123"/>
        <v>Neutral</v>
      </c>
      <c r="H1984" s="7" t="str">
        <f t="shared" si="121"/>
        <v>CONFIRMED BEARISH</v>
      </c>
    </row>
    <row r="1985" spans="1:8" ht="13.5" x14ac:dyDescent="0.35">
      <c r="A1985" s="3">
        <v>44896</v>
      </c>
      <c r="B1985" s="2">
        <v>26.4</v>
      </c>
      <c r="C1985" s="2">
        <v>23.212800000000001</v>
      </c>
      <c r="D1985" s="2">
        <v>1397</v>
      </c>
      <c r="E1985" s="7">
        <f t="shared" si="120"/>
        <v>2220126</v>
      </c>
      <c r="F1985" s="7" t="str">
        <f t="shared" si="122"/>
        <v>Bearish</v>
      </c>
      <c r="G1985" s="7" t="str">
        <f t="shared" si="123"/>
        <v>Neutral</v>
      </c>
      <c r="H1985" s="7" t="str">
        <f t="shared" si="121"/>
        <v>CONFIRMED BEARISH</v>
      </c>
    </row>
    <row r="1986" spans="1:8" ht="13.5" x14ac:dyDescent="0.35">
      <c r="A1986" s="3">
        <v>44897</v>
      </c>
      <c r="B1986" s="2">
        <v>25.9</v>
      </c>
      <c r="C1986" s="2">
        <v>22.773199999999999</v>
      </c>
      <c r="D1986" s="2">
        <v>1124</v>
      </c>
      <c r="E1986" s="7">
        <f t="shared" si="120"/>
        <v>2219002</v>
      </c>
      <c r="F1986" s="7" t="str">
        <f t="shared" si="122"/>
        <v>Bearish</v>
      </c>
      <c r="G1986" s="7" t="str">
        <f t="shared" si="123"/>
        <v>Neutral</v>
      </c>
      <c r="H1986" s="7" t="str">
        <f t="shared" si="121"/>
        <v>CONFIRMED BEARISH</v>
      </c>
    </row>
    <row r="1987" spans="1:8" ht="13.5" x14ac:dyDescent="0.35">
      <c r="A1987" s="3">
        <v>44900</v>
      </c>
      <c r="B1987" s="2">
        <v>25.9</v>
      </c>
      <c r="C1987" s="2">
        <v>22.773199999999999</v>
      </c>
      <c r="D1987" s="2">
        <v>625</v>
      </c>
      <c r="E1987" s="7">
        <f t="shared" si="120"/>
        <v>2219002</v>
      </c>
      <c r="F1987" s="7" t="str">
        <f t="shared" si="122"/>
        <v>Bearish</v>
      </c>
      <c r="G1987" s="7" t="str">
        <f t="shared" si="123"/>
        <v>Neutral</v>
      </c>
      <c r="H1987" s="7" t="str">
        <f t="shared" si="121"/>
        <v>CONFIRMED BEARISH</v>
      </c>
    </row>
    <row r="1988" spans="1:8" ht="13.5" x14ac:dyDescent="0.35">
      <c r="A1988" s="3">
        <v>44901</v>
      </c>
      <c r="B1988" s="2">
        <v>25.79</v>
      </c>
      <c r="C1988" s="2">
        <v>22.676500000000001</v>
      </c>
      <c r="D1988" s="2">
        <v>522</v>
      </c>
      <c r="E1988" s="7">
        <f t="shared" ref="E1988:E2051" si="124">IF(B1988&gt;B1987,E1987+D1988,IF(B1988&lt;B1987,E1987-D1988,E1987))</f>
        <v>2218480</v>
      </c>
      <c r="F1988" s="7" t="str">
        <f t="shared" si="122"/>
        <v>Bearish</v>
      </c>
      <c r="G1988" s="7" t="str">
        <f t="shared" si="123"/>
        <v>Neutral</v>
      </c>
      <c r="H1988" s="7" t="str">
        <f t="shared" si="121"/>
        <v>CONFIRMED BEARISH</v>
      </c>
    </row>
    <row r="1989" spans="1:8" ht="13.5" x14ac:dyDescent="0.35">
      <c r="A1989" s="3">
        <v>44902</v>
      </c>
      <c r="B1989" s="2">
        <v>25.5</v>
      </c>
      <c r="C1989" s="2">
        <v>22.421500000000002</v>
      </c>
      <c r="D1989" s="2">
        <v>1606</v>
      </c>
      <c r="E1989" s="7">
        <f t="shared" si="124"/>
        <v>2216874</v>
      </c>
      <c r="F1989" s="7" t="str">
        <f t="shared" si="122"/>
        <v>Bearish</v>
      </c>
      <c r="G1989" s="7" t="str">
        <f t="shared" si="123"/>
        <v>Neutral</v>
      </c>
      <c r="H1989" s="7" t="str">
        <f t="shared" si="121"/>
        <v>CONFIRMED BEARISH</v>
      </c>
    </row>
    <row r="1990" spans="1:8" ht="13.5" x14ac:dyDescent="0.35">
      <c r="A1990" s="3">
        <v>44903</v>
      </c>
      <c r="B1990" s="2">
        <v>25</v>
      </c>
      <c r="C1990" s="2">
        <v>21.9819</v>
      </c>
      <c r="D1990" s="2">
        <v>4951</v>
      </c>
      <c r="E1990" s="7">
        <f t="shared" si="124"/>
        <v>2211923</v>
      </c>
      <c r="F1990" s="7" t="str">
        <f t="shared" si="122"/>
        <v>Bearish</v>
      </c>
      <c r="G1990" s="7" t="str">
        <f t="shared" si="123"/>
        <v>Neutral</v>
      </c>
      <c r="H1990" s="7" t="str">
        <f t="shared" si="121"/>
        <v>CONFIRMED BEARISH</v>
      </c>
    </row>
    <row r="1991" spans="1:8" ht="13.5" x14ac:dyDescent="0.35">
      <c r="A1991" s="3">
        <v>44904</v>
      </c>
      <c r="B1991" s="2">
        <v>25.75</v>
      </c>
      <c r="C1991" s="2">
        <v>22.641300000000001</v>
      </c>
      <c r="D1991" s="2">
        <v>4650</v>
      </c>
      <c r="E1991" s="7">
        <f t="shared" si="124"/>
        <v>2216573</v>
      </c>
      <c r="F1991" s="7" t="str">
        <f t="shared" si="122"/>
        <v>Bearish</v>
      </c>
      <c r="G1991" s="7" t="str">
        <f t="shared" si="123"/>
        <v>Neutral</v>
      </c>
      <c r="H1991" s="7" t="str">
        <f t="shared" ref="H1991:H2054" si="125">IF(AND(B1991&gt;E1986,E1991&gt;E1986),"CONFIRMED BULLISH", IF(AND(B1991&lt;B1986,E1991&lt;E1986),"CONFIRMED BEARISH", IF(AND(B1991&gt;B1986,E1991&lt;E1986),"BEARISH DIVERGENCE",IF(AND(B1991&lt;B1986,E1991&gt;E1986),"BULLISH DIVERGENCE","NEUTRAL"))))</f>
        <v>CONFIRMED BEARISH</v>
      </c>
    </row>
    <row r="1992" spans="1:8" ht="13.5" x14ac:dyDescent="0.35">
      <c r="A1992" s="3">
        <v>44907</v>
      </c>
      <c r="B1992" s="2">
        <v>25.5</v>
      </c>
      <c r="C1992" s="2">
        <v>22.421500000000002</v>
      </c>
      <c r="D1992" s="2">
        <v>472</v>
      </c>
      <c r="E1992" s="7">
        <f t="shared" si="124"/>
        <v>2216101</v>
      </c>
      <c r="F1992" s="7" t="str">
        <f t="shared" ref="F1992:F2055" si="126">IF(E1992&gt;E1987,"Bullish",IF(E1992&lt;E1987,"Bearish","Neutral"))</f>
        <v>Bearish</v>
      </c>
      <c r="G1992" s="7" t="str">
        <f t="shared" ref="G1992:G2055" si="127">IF((E1992-E1987)/E1987&gt;0.02,"Strong",IF((E1992-E1987)/E1987&lt;-0.02,"Weak","Neutral"))</f>
        <v>Neutral</v>
      </c>
      <c r="H1992" s="7" t="str">
        <f t="shared" si="125"/>
        <v>CONFIRMED BEARISH</v>
      </c>
    </row>
    <row r="1993" spans="1:8" ht="13.5" x14ac:dyDescent="0.35">
      <c r="A1993" s="3">
        <v>44908</v>
      </c>
      <c r="B1993" s="2">
        <v>25.49</v>
      </c>
      <c r="C1993" s="2">
        <v>22.412700000000001</v>
      </c>
      <c r="D1993" s="2">
        <v>2522</v>
      </c>
      <c r="E1993" s="7">
        <f t="shared" si="124"/>
        <v>2213579</v>
      </c>
      <c r="F1993" s="7" t="str">
        <f t="shared" si="126"/>
        <v>Bearish</v>
      </c>
      <c r="G1993" s="7" t="str">
        <f t="shared" si="127"/>
        <v>Neutral</v>
      </c>
      <c r="H1993" s="7" t="str">
        <f t="shared" si="125"/>
        <v>CONFIRMED BEARISH</v>
      </c>
    </row>
    <row r="1994" spans="1:8" ht="13.5" x14ac:dyDescent="0.35">
      <c r="A1994" s="3">
        <v>44909</v>
      </c>
      <c r="B1994" s="2">
        <v>25.49</v>
      </c>
      <c r="C1994" s="2">
        <v>22.412700000000001</v>
      </c>
      <c r="D1994" s="2">
        <v>847</v>
      </c>
      <c r="E1994" s="7">
        <f t="shared" si="124"/>
        <v>2213579</v>
      </c>
      <c r="F1994" s="7" t="str">
        <f t="shared" si="126"/>
        <v>Bearish</v>
      </c>
      <c r="G1994" s="7" t="str">
        <f t="shared" si="127"/>
        <v>Neutral</v>
      </c>
      <c r="H1994" s="7" t="str">
        <f t="shared" si="125"/>
        <v>CONFIRMED BEARISH</v>
      </c>
    </row>
    <row r="1995" spans="1:8" ht="13.5" x14ac:dyDescent="0.35">
      <c r="A1995" s="3">
        <v>44910</v>
      </c>
      <c r="B1995" s="2">
        <v>25.45</v>
      </c>
      <c r="C1995" s="2">
        <v>22.377500000000001</v>
      </c>
      <c r="D1995" s="2">
        <v>1083</v>
      </c>
      <c r="E1995" s="7">
        <f t="shared" si="124"/>
        <v>2212496</v>
      </c>
      <c r="F1995" s="7" t="str">
        <f t="shared" si="126"/>
        <v>Bullish</v>
      </c>
      <c r="G1995" s="7" t="str">
        <f t="shared" si="127"/>
        <v>Neutral</v>
      </c>
      <c r="H1995" s="7" t="str">
        <f t="shared" si="125"/>
        <v>NEUTRAL</v>
      </c>
    </row>
    <row r="1996" spans="1:8" ht="13.5" x14ac:dyDescent="0.35">
      <c r="A1996" s="3">
        <v>44911</v>
      </c>
      <c r="B1996" s="2">
        <v>25.79</v>
      </c>
      <c r="C1996" s="2">
        <v>22.676500000000001</v>
      </c>
      <c r="D1996" s="2">
        <v>1361</v>
      </c>
      <c r="E1996" s="7">
        <f t="shared" si="124"/>
        <v>2213857</v>
      </c>
      <c r="F1996" s="7" t="str">
        <f t="shared" si="126"/>
        <v>Bearish</v>
      </c>
      <c r="G1996" s="7" t="str">
        <f t="shared" si="127"/>
        <v>Neutral</v>
      </c>
      <c r="H1996" s="7" t="str">
        <f t="shared" si="125"/>
        <v>BEARISH DIVERGENCE</v>
      </c>
    </row>
    <row r="1997" spans="1:8" ht="13.5" x14ac:dyDescent="0.35">
      <c r="A1997" s="3">
        <v>44914</v>
      </c>
      <c r="B1997" s="2">
        <v>25.5</v>
      </c>
      <c r="C1997" s="2">
        <v>22.421500000000002</v>
      </c>
      <c r="D1997" s="2">
        <v>506</v>
      </c>
      <c r="E1997" s="7">
        <f t="shared" si="124"/>
        <v>2213351</v>
      </c>
      <c r="F1997" s="7" t="str">
        <f t="shared" si="126"/>
        <v>Bearish</v>
      </c>
      <c r="G1997" s="7" t="str">
        <f t="shared" si="127"/>
        <v>Neutral</v>
      </c>
      <c r="H1997" s="7" t="str">
        <f t="shared" si="125"/>
        <v>NEUTRAL</v>
      </c>
    </row>
    <row r="1998" spans="1:8" ht="13.5" x14ac:dyDescent="0.35">
      <c r="A1998" s="3">
        <v>44915</v>
      </c>
      <c r="B1998" s="2">
        <v>25.2</v>
      </c>
      <c r="C1998" s="2">
        <v>22.157699999999998</v>
      </c>
      <c r="D1998" s="2">
        <v>6358</v>
      </c>
      <c r="E1998" s="7">
        <f t="shared" si="124"/>
        <v>2206993</v>
      </c>
      <c r="F1998" s="7" t="str">
        <f t="shared" si="126"/>
        <v>Bearish</v>
      </c>
      <c r="G1998" s="7" t="str">
        <f t="shared" si="127"/>
        <v>Neutral</v>
      </c>
      <c r="H1998" s="7" t="str">
        <f t="shared" si="125"/>
        <v>CONFIRMED BEARISH</v>
      </c>
    </row>
    <row r="1999" spans="1:8" ht="13.5" x14ac:dyDescent="0.35">
      <c r="A1999" s="3">
        <v>44916</v>
      </c>
      <c r="B1999" s="2">
        <v>25.01</v>
      </c>
      <c r="C1999" s="2">
        <v>21.990600000000001</v>
      </c>
      <c r="D1999" s="2">
        <v>4862</v>
      </c>
      <c r="E1999" s="7">
        <f t="shared" si="124"/>
        <v>2202131</v>
      </c>
      <c r="F1999" s="7" t="str">
        <f t="shared" si="126"/>
        <v>Bearish</v>
      </c>
      <c r="G1999" s="7" t="str">
        <f t="shared" si="127"/>
        <v>Neutral</v>
      </c>
      <c r="H1999" s="7" t="str">
        <f t="shared" si="125"/>
        <v>CONFIRMED BEARISH</v>
      </c>
    </row>
    <row r="2000" spans="1:8" ht="13.5" x14ac:dyDescent="0.35">
      <c r="A2000" s="3">
        <v>44917</v>
      </c>
      <c r="B2000" s="2">
        <v>25.1</v>
      </c>
      <c r="C2000" s="2">
        <v>22.069800000000001</v>
      </c>
      <c r="D2000" s="2">
        <v>2066</v>
      </c>
      <c r="E2000" s="7">
        <f t="shared" si="124"/>
        <v>2204197</v>
      </c>
      <c r="F2000" s="7" t="str">
        <f t="shared" si="126"/>
        <v>Bearish</v>
      </c>
      <c r="G2000" s="7" t="str">
        <f t="shared" si="127"/>
        <v>Neutral</v>
      </c>
      <c r="H2000" s="7" t="str">
        <f t="shared" si="125"/>
        <v>CONFIRMED BEARISH</v>
      </c>
    </row>
    <row r="2001" spans="1:8" ht="13.5" x14ac:dyDescent="0.35">
      <c r="A2001" s="3">
        <v>44918</v>
      </c>
      <c r="B2001" s="2">
        <v>25.34</v>
      </c>
      <c r="C2001" s="2">
        <v>22.280799999999999</v>
      </c>
      <c r="D2001" s="2">
        <v>2549</v>
      </c>
      <c r="E2001" s="7">
        <f t="shared" si="124"/>
        <v>2206746</v>
      </c>
      <c r="F2001" s="7" t="str">
        <f t="shared" si="126"/>
        <v>Bearish</v>
      </c>
      <c r="G2001" s="7" t="str">
        <f t="shared" si="127"/>
        <v>Neutral</v>
      </c>
      <c r="H2001" s="7" t="str">
        <f t="shared" si="125"/>
        <v>CONFIRMED BEARISH</v>
      </c>
    </row>
    <row r="2002" spans="1:8" ht="13.5" x14ac:dyDescent="0.35">
      <c r="A2002" s="3">
        <v>44921</v>
      </c>
      <c r="B2002" s="2">
        <v>25.4</v>
      </c>
      <c r="C2002" s="2">
        <v>22.333600000000001</v>
      </c>
      <c r="D2002" s="2">
        <v>1211</v>
      </c>
      <c r="E2002" s="7">
        <f t="shared" si="124"/>
        <v>2207957</v>
      </c>
      <c r="F2002" s="7" t="str">
        <f t="shared" si="126"/>
        <v>Bearish</v>
      </c>
      <c r="G2002" s="7" t="str">
        <f t="shared" si="127"/>
        <v>Neutral</v>
      </c>
      <c r="H2002" s="7" t="str">
        <f t="shared" si="125"/>
        <v>CONFIRMED BEARISH</v>
      </c>
    </row>
    <row r="2003" spans="1:8" ht="13.5" x14ac:dyDescent="0.35">
      <c r="A2003" s="3">
        <v>44922</v>
      </c>
      <c r="B2003" s="2">
        <v>25</v>
      </c>
      <c r="C2003" s="2">
        <v>21.9819</v>
      </c>
      <c r="D2003" s="2">
        <v>6173</v>
      </c>
      <c r="E2003" s="7">
        <f t="shared" si="124"/>
        <v>2201784</v>
      </c>
      <c r="F2003" s="7" t="str">
        <f t="shared" si="126"/>
        <v>Bearish</v>
      </c>
      <c r="G2003" s="7" t="str">
        <f t="shared" si="127"/>
        <v>Neutral</v>
      </c>
      <c r="H2003" s="7" t="str">
        <f t="shared" si="125"/>
        <v>CONFIRMED BEARISH</v>
      </c>
    </row>
    <row r="2004" spans="1:8" ht="13.5" x14ac:dyDescent="0.35">
      <c r="A2004" s="3">
        <v>44923</v>
      </c>
      <c r="B2004" s="2">
        <v>25.47</v>
      </c>
      <c r="C2004" s="2">
        <v>22.395099999999999</v>
      </c>
      <c r="D2004" s="2">
        <v>6524</v>
      </c>
      <c r="E2004" s="7">
        <f t="shared" si="124"/>
        <v>2208308</v>
      </c>
      <c r="F2004" s="7" t="str">
        <f t="shared" si="126"/>
        <v>Bullish</v>
      </c>
      <c r="G2004" s="7" t="str">
        <f t="shared" si="127"/>
        <v>Neutral</v>
      </c>
      <c r="H2004" s="7" t="str">
        <f t="shared" si="125"/>
        <v>NEUTRAL</v>
      </c>
    </row>
    <row r="2005" spans="1:8" ht="13.5" x14ac:dyDescent="0.35">
      <c r="A2005" s="3">
        <v>44924</v>
      </c>
      <c r="B2005" s="2">
        <v>25.3</v>
      </c>
      <c r="C2005" s="2">
        <v>22.2456</v>
      </c>
      <c r="D2005" s="2">
        <v>5739</v>
      </c>
      <c r="E2005" s="7">
        <f t="shared" si="124"/>
        <v>2202569</v>
      </c>
      <c r="F2005" s="7" t="str">
        <f t="shared" si="126"/>
        <v>Bearish</v>
      </c>
      <c r="G2005" s="7" t="str">
        <f t="shared" si="127"/>
        <v>Neutral</v>
      </c>
      <c r="H2005" s="7" t="str">
        <f t="shared" si="125"/>
        <v>BEARISH DIVERGENCE</v>
      </c>
    </row>
    <row r="2006" spans="1:8" ht="13.5" x14ac:dyDescent="0.35">
      <c r="A2006" s="3">
        <v>44925</v>
      </c>
      <c r="B2006" s="2">
        <v>25.7</v>
      </c>
      <c r="C2006" s="2">
        <v>22.597300000000001</v>
      </c>
      <c r="D2006" s="2">
        <v>3275</v>
      </c>
      <c r="E2006" s="7">
        <f t="shared" si="124"/>
        <v>2205844</v>
      </c>
      <c r="F2006" s="7" t="str">
        <f t="shared" si="126"/>
        <v>Bearish</v>
      </c>
      <c r="G2006" s="7" t="str">
        <f t="shared" si="127"/>
        <v>Neutral</v>
      </c>
      <c r="H2006" s="7" t="str">
        <f t="shared" si="125"/>
        <v>BEARISH DIVERGENCE</v>
      </c>
    </row>
    <row r="2007" spans="1:8" ht="13.5" x14ac:dyDescent="0.35">
      <c r="A2007" s="3">
        <v>44928</v>
      </c>
      <c r="B2007" s="2">
        <v>25.2</v>
      </c>
      <c r="C2007" s="2">
        <v>22.157699999999998</v>
      </c>
      <c r="D2007" s="2">
        <v>2851</v>
      </c>
      <c r="E2007" s="7">
        <f t="shared" si="124"/>
        <v>2202993</v>
      </c>
      <c r="F2007" s="7" t="str">
        <f t="shared" si="126"/>
        <v>Bearish</v>
      </c>
      <c r="G2007" s="7" t="str">
        <f t="shared" si="127"/>
        <v>Neutral</v>
      </c>
      <c r="H2007" s="7" t="str">
        <f t="shared" si="125"/>
        <v>CONFIRMED BEARISH</v>
      </c>
    </row>
    <row r="2008" spans="1:8" ht="13.5" x14ac:dyDescent="0.35">
      <c r="A2008" s="3">
        <v>44929</v>
      </c>
      <c r="B2008" s="2">
        <v>25</v>
      </c>
      <c r="C2008" s="2">
        <v>21.9819</v>
      </c>
      <c r="D2008" s="2">
        <v>1499</v>
      </c>
      <c r="E2008" s="7">
        <f t="shared" si="124"/>
        <v>2201494</v>
      </c>
      <c r="F2008" s="7" t="str">
        <f t="shared" si="126"/>
        <v>Bearish</v>
      </c>
      <c r="G2008" s="7" t="str">
        <f t="shared" si="127"/>
        <v>Neutral</v>
      </c>
      <c r="H2008" s="7" t="str">
        <f t="shared" si="125"/>
        <v>NEUTRAL</v>
      </c>
    </row>
    <row r="2009" spans="1:8" ht="13.5" x14ac:dyDescent="0.35">
      <c r="A2009" s="3">
        <v>44930</v>
      </c>
      <c r="B2009" s="2">
        <v>24.9</v>
      </c>
      <c r="C2009" s="2">
        <v>21.893899999999999</v>
      </c>
      <c r="D2009" s="2">
        <v>2996</v>
      </c>
      <c r="E2009" s="7">
        <f t="shared" si="124"/>
        <v>2198498</v>
      </c>
      <c r="F2009" s="7" t="str">
        <f t="shared" si="126"/>
        <v>Bearish</v>
      </c>
      <c r="G2009" s="7" t="str">
        <f t="shared" si="127"/>
        <v>Neutral</v>
      </c>
      <c r="H2009" s="7" t="str">
        <f t="shared" si="125"/>
        <v>CONFIRMED BEARISH</v>
      </c>
    </row>
    <row r="2010" spans="1:8" ht="13.5" x14ac:dyDescent="0.35">
      <c r="A2010" s="3">
        <v>44931</v>
      </c>
      <c r="B2010" s="2">
        <v>24.98</v>
      </c>
      <c r="C2010" s="2">
        <v>21.964300000000001</v>
      </c>
      <c r="D2010" s="2">
        <v>1848</v>
      </c>
      <c r="E2010" s="7">
        <f t="shared" si="124"/>
        <v>2200346</v>
      </c>
      <c r="F2010" s="7" t="str">
        <f t="shared" si="126"/>
        <v>Bearish</v>
      </c>
      <c r="G2010" s="7" t="str">
        <f t="shared" si="127"/>
        <v>Neutral</v>
      </c>
      <c r="H2010" s="7" t="str">
        <f t="shared" si="125"/>
        <v>CONFIRMED BEARISH</v>
      </c>
    </row>
    <row r="2011" spans="1:8" ht="13.5" x14ac:dyDescent="0.35">
      <c r="A2011" s="3">
        <v>44932</v>
      </c>
      <c r="B2011" s="2">
        <v>24.84</v>
      </c>
      <c r="C2011" s="2">
        <v>21.841200000000001</v>
      </c>
      <c r="D2011" s="2">
        <v>2382</v>
      </c>
      <c r="E2011" s="7">
        <f t="shared" si="124"/>
        <v>2197964</v>
      </c>
      <c r="F2011" s="7" t="str">
        <f t="shared" si="126"/>
        <v>Bearish</v>
      </c>
      <c r="G2011" s="7" t="str">
        <f t="shared" si="127"/>
        <v>Neutral</v>
      </c>
      <c r="H2011" s="7" t="str">
        <f t="shared" si="125"/>
        <v>CONFIRMED BEARISH</v>
      </c>
    </row>
    <row r="2012" spans="1:8" ht="13.5" x14ac:dyDescent="0.35">
      <c r="A2012" s="3">
        <v>44935</v>
      </c>
      <c r="B2012" s="2">
        <v>24.82</v>
      </c>
      <c r="C2012" s="2">
        <v>21.823599999999999</v>
      </c>
      <c r="D2012" s="2">
        <v>4790</v>
      </c>
      <c r="E2012" s="7">
        <f t="shared" si="124"/>
        <v>2193174</v>
      </c>
      <c r="F2012" s="7" t="str">
        <f t="shared" si="126"/>
        <v>Bearish</v>
      </c>
      <c r="G2012" s="7" t="str">
        <f t="shared" si="127"/>
        <v>Neutral</v>
      </c>
      <c r="H2012" s="7" t="str">
        <f t="shared" si="125"/>
        <v>CONFIRMED BEARISH</v>
      </c>
    </row>
    <row r="2013" spans="1:8" ht="13.5" x14ac:dyDescent="0.35">
      <c r="A2013" s="3">
        <v>44936</v>
      </c>
      <c r="B2013" s="2">
        <v>24.13</v>
      </c>
      <c r="C2013" s="2">
        <v>21.216899999999999</v>
      </c>
      <c r="D2013" s="2">
        <v>4553</v>
      </c>
      <c r="E2013" s="7">
        <f t="shared" si="124"/>
        <v>2188621</v>
      </c>
      <c r="F2013" s="7" t="str">
        <f t="shared" si="126"/>
        <v>Bearish</v>
      </c>
      <c r="G2013" s="7" t="str">
        <f t="shared" si="127"/>
        <v>Neutral</v>
      </c>
      <c r="H2013" s="7" t="str">
        <f t="shared" si="125"/>
        <v>CONFIRMED BEARISH</v>
      </c>
    </row>
    <row r="2014" spans="1:8" ht="13.5" x14ac:dyDescent="0.35">
      <c r="A2014" s="3">
        <v>44937</v>
      </c>
      <c r="B2014" s="2">
        <v>24.13</v>
      </c>
      <c r="C2014" s="2">
        <v>21.216899999999999</v>
      </c>
      <c r="D2014" s="2">
        <v>4870</v>
      </c>
      <c r="E2014" s="7">
        <f t="shared" si="124"/>
        <v>2188621</v>
      </c>
      <c r="F2014" s="7" t="str">
        <f t="shared" si="126"/>
        <v>Bearish</v>
      </c>
      <c r="G2014" s="7" t="str">
        <f t="shared" si="127"/>
        <v>Neutral</v>
      </c>
      <c r="H2014" s="7" t="str">
        <f t="shared" si="125"/>
        <v>CONFIRMED BEARISH</v>
      </c>
    </row>
    <row r="2015" spans="1:8" ht="13.5" x14ac:dyDescent="0.35">
      <c r="A2015" s="3">
        <v>44938</v>
      </c>
      <c r="B2015" s="2">
        <v>24</v>
      </c>
      <c r="C2015" s="2">
        <v>21.102599999999999</v>
      </c>
      <c r="D2015" s="2">
        <v>8156</v>
      </c>
      <c r="E2015" s="7">
        <f t="shared" si="124"/>
        <v>2180465</v>
      </c>
      <c r="F2015" s="7" t="str">
        <f t="shared" si="126"/>
        <v>Bearish</v>
      </c>
      <c r="G2015" s="7" t="str">
        <f t="shared" si="127"/>
        <v>Neutral</v>
      </c>
      <c r="H2015" s="7" t="str">
        <f t="shared" si="125"/>
        <v>CONFIRMED BEARISH</v>
      </c>
    </row>
    <row r="2016" spans="1:8" ht="13.5" x14ac:dyDescent="0.35">
      <c r="A2016" s="3">
        <v>44939</v>
      </c>
      <c r="B2016" s="2">
        <v>24</v>
      </c>
      <c r="C2016" s="2">
        <v>21.102599999999999</v>
      </c>
      <c r="D2016" s="2">
        <v>5404</v>
      </c>
      <c r="E2016" s="7">
        <f t="shared" si="124"/>
        <v>2180465</v>
      </c>
      <c r="F2016" s="7" t="str">
        <f t="shared" si="126"/>
        <v>Bearish</v>
      </c>
      <c r="G2016" s="7" t="str">
        <f t="shared" si="127"/>
        <v>Neutral</v>
      </c>
      <c r="H2016" s="7" t="str">
        <f t="shared" si="125"/>
        <v>CONFIRMED BEARISH</v>
      </c>
    </row>
    <row r="2017" spans="1:8" ht="13.5" x14ac:dyDescent="0.35">
      <c r="A2017" s="3">
        <v>44942</v>
      </c>
      <c r="B2017" s="2">
        <v>23.8</v>
      </c>
      <c r="C2017" s="2">
        <v>20.9267</v>
      </c>
      <c r="D2017" s="2">
        <v>695</v>
      </c>
      <c r="E2017" s="7">
        <f t="shared" si="124"/>
        <v>2179770</v>
      </c>
      <c r="F2017" s="7" t="str">
        <f t="shared" si="126"/>
        <v>Bearish</v>
      </c>
      <c r="G2017" s="7" t="str">
        <f t="shared" si="127"/>
        <v>Neutral</v>
      </c>
      <c r="H2017" s="7" t="str">
        <f t="shared" si="125"/>
        <v>CONFIRMED BEARISH</v>
      </c>
    </row>
    <row r="2018" spans="1:8" ht="13.5" x14ac:dyDescent="0.35">
      <c r="A2018" s="3">
        <v>44943</v>
      </c>
      <c r="B2018" s="2">
        <v>24.49</v>
      </c>
      <c r="C2018" s="2">
        <v>21.5334</v>
      </c>
      <c r="D2018" s="2">
        <v>6245</v>
      </c>
      <c r="E2018" s="7">
        <f t="shared" si="124"/>
        <v>2186015</v>
      </c>
      <c r="F2018" s="7" t="str">
        <f t="shared" si="126"/>
        <v>Bearish</v>
      </c>
      <c r="G2018" s="7" t="str">
        <f t="shared" si="127"/>
        <v>Neutral</v>
      </c>
      <c r="H2018" s="7" t="str">
        <f t="shared" si="125"/>
        <v>BEARISH DIVERGENCE</v>
      </c>
    </row>
    <row r="2019" spans="1:8" ht="13.5" x14ac:dyDescent="0.35">
      <c r="A2019" s="3">
        <v>44944</v>
      </c>
      <c r="B2019" s="2">
        <v>24.15</v>
      </c>
      <c r="C2019" s="2">
        <v>21.234500000000001</v>
      </c>
      <c r="D2019" s="2">
        <v>3809</v>
      </c>
      <c r="E2019" s="7">
        <f t="shared" si="124"/>
        <v>2182206</v>
      </c>
      <c r="F2019" s="7" t="str">
        <f t="shared" si="126"/>
        <v>Bearish</v>
      </c>
      <c r="G2019" s="7" t="str">
        <f t="shared" si="127"/>
        <v>Neutral</v>
      </c>
      <c r="H2019" s="7" t="str">
        <f t="shared" si="125"/>
        <v>BEARISH DIVERGENCE</v>
      </c>
    </row>
    <row r="2020" spans="1:8" ht="13.5" x14ac:dyDescent="0.35">
      <c r="A2020" s="3">
        <v>44945</v>
      </c>
      <c r="B2020" s="2">
        <v>24.46</v>
      </c>
      <c r="C2020" s="2">
        <v>21.507000000000001</v>
      </c>
      <c r="D2020" s="2">
        <v>2918</v>
      </c>
      <c r="E2020" s="7">
        <f t="shared" si="124"/>
        <v>2185124</v>
      </c>
      <c r="F2020" s="7" t="str">
        <f t="shared" si="126"/>
        <v>Bullish</v>
      </c>
      <c r="G2020" s="7" t="str">
        <f t="shared" si="127"/>
        <v>Neutral</v>
      </c>
      <c r="H2020" s="7" t="str">
        <f t="shared" si="125"/>
        <v>NEUTRAL</v>
      </c>
    </row>
    <row r="2021" spans="1:8" ht="13.5" x14ac:dyDescent="0.35">
      <c r="A2021" s="3">
        <v>44946</v>
      </c>
      <c r="B2021" s="2">
        <v>24.5</v>
      </c>
      <c r="C2021" s="2">
        <v>21.542200000000001</v>
      </c>
      <c r="D2021" s="2">
        <v>7604</v>
      </c>
      <c r="E2021" s="7">
        <f t="shared" si="124"/>
        <v>2192728</v>
      </c>
      <c r="F2021" s="7" t="str">
        <f t="shared" si="126"/>
        <v>Bullish</v>
      </c>
      <c r="G2021" s="7" t="str">
        <f t="shared" si="127"/>
        <v>Neutral</v>
      </c>
      <c r="H2021" s="7" t="str">
        <f t="shared" si="125"/>
        <v>NEUTRAL</v>
      </c>
    </row>
    <row r="2022" spans="1:8" ht="13.5" x14ac:dyDescent="0.35">
      <c r="A2022" s="3">
        <v>44949</v>
      </c>
      <c r="B2022" s="2">
        <v>24.4</v>
      </c>
      <c r="C2022" s="2">
        <v>21.4543</v>
      </c>
      <c r="D2022" s="2">
        <v>4078</v>
      </c>
      <c r="E2022" s="7">
        <f t="shared" si="124"/>
        <v>2188650</v>
      </c>
      <c r="F2022" s="7" t="str">
        <f t="shared" si="126"/>
        <v>Bullish</v>
      </c>
      <c r="G2022" s="7" t="str">
        <f t="shared" si="127"/>
        <v>Neutral</v>
      </c>
      <c r="H2022" s="7" t="str">
        <f t="shared" si="125"/>
        <v>NEUTRAL</v>
      </c>
    </row>
    <row r="2023" spans="1:8" ht="13.5" x14ac:dyDescent="0.35">
      <c r="A2023" s="3">
        <v>44950</v>
      </c>
      <c r="B2023" s="2">
        <v>24.4</v>
      </c>
      <c r="C2023" s="2">
        <v>21.4543</v>
      </c>
      <c r="D2023" s="2">
        <v>4137</v>
      </c>
      <c r="E2023" s="7">
        <f t="shared" si="124"/>
        <v>2188650</v>
      </c>
      <c r="F2023" s="7" t="str">
        <f t="shared" si="126"/>
        <v>Bullish</v>
      </c>
      <c r="G2023" s="7" t="str">
        <f t="shared" si="127"/>
        <v>Neutral</v>
      </c>
      <c r="H2023" s="7" t="str">
        <f t="shared" si="125"/>
        <v>BULLISH DIVERGENCE</v>
      </c>
    </row>
    <row r="2024" spans="1:8" ht="13.5" x14ac:dyDescent="0.35">
      <c r="A2024" s="3">
        <v>44951</v>
      </c>
      <c r="B2024" s="2">
        <v>24</v>
      </c>
      <c r="C2024" s="2">
        <v>21.102599999999999</v>
      </c>
      <c r="D2024" s="2">
        <v>6230</v>
      </c>
      <c r="E2024" s="7">
        <f t="shared" si="124"/>
        <v>2182420</v>
      </c>
      <c r="F2024" s="7" t="str">
        <f t="shared" si="126"/>
        <v>Bullish</v>
      </c>
      <c r="G2024" s="7" t="str">
        <f t="shared" si="127"/>
        <v>Neutral</v>
      </c>
      <c r="H2024" s="7" t="str">
        <f t="shared" si="125"/>
        <v>BULLISH DIVERGENCE</v>
      </c>
    </row>
    <row r="2025" spans="1:8" ht="13.5" x14ac:dyDescent="0.35">
      <c r="A2025" s="3">
        <v>44952</v>
      </c>
      <c r="B2025" s="2">
        <v>24</v>
      </c>
      <c r="C2025" s="2">
        <v>21.102599999999999</v>
      </c>
      <c r="D2025" s="2">
        <v>4966</v>
      </c>
      <c r="E2025" s="7">
        <f t="shared" si="124"/>
        <v>2182420</v>
      </c>
      <c r="F2025" s="7" t="str">
        <f t="shared" si="126"/>
        <v>Bearish</v>
      </c>
      <c r="G2025" s="7" t="str">
        <f t="shared" si="127"/>
        <v>Neutral</v>
      </c>
      <c r="H2025" s="7" t="str">
        <f t="shared" si="125"/>
        <v>CONFIRMED BEARISH</v>
      </c>
    </row>
    <row r="2026" spans="1:8" ht="13.5" x14ac:dyDescent="0.35">
      <c r="A2026" s="3">
        <v>44953</v>
      </c>
      <c r="B2026" s="2">
        <v>24.39</v>
      </c>
      <c r="C2026" s="2">
        <v>21.445499999999999</v>
      </c>
      <c r="D2026" s="2">
        <v>5628</v>
      </c>
      <c r="E2026" s="7">
        <f t="shared" si="124"/>
        <v>2188048</v>
      </c>
      <c r="F2026" s="7" t="str">
        <f t="shared" si="126"/>
        <v>Bearish</v>
      </c>
      <c r="G2026" s="7" t="str">
        <f t="shared" si="127"/>
        <v>Neutral</v>
      </c>
      <c r="H2026" s="7" t="str">
        <f t="shared" si="125"/>
        <v>CONFIRMED BEARISH</v>
      </c>
    </row>
    <row r="2027" spans="1:8" ht="13.5" x14ac:dyDescent="0.35">
      <c r="A2027" s="3">
        <v>44956</v>
      </c>
      <c r="B2027" s="2">
        <v>24.3</v>
      </c>
      <c r="C2027" s="2">
        <v>21.366399999999999</v>
      </c>
      <c r="D2027" s="2">
        <v>354</v>
      </c>
      <c r="E2027" s="7">
        <f t="shared" si="124"/>
        <v>2187694</v>
      </c>
      <c r="F2027" s="7" t="str">
        <f t="shared" si="126"/>
        <v>Bearish</v>
      </c>
      <c r="G2027" s="7" t="str">
        <f t="shared" si="127"/>
        <v>Neutral</v>
      </c>
      <c r="H2027" s="7" t="str">
        <f t="shared" si="125"/>
        <v>CONFIRMED BEARISH</v>
      </c>
    </row>
    <row r="2028" spans="1:8" ht="13.5" x14ac:dyDescent="0.35">
      <c r="A2028" s="3">
        <v>44957</v>
      </c>
      <c r="B2028" s="2">
        <v>24.11</v>
      </c>
      <c r="C2028" s="2">
        <v>21.199300000000001</v>
      </c>
      <c r="D2028" s="2">
        <v>10989</v>
      </c>
      <c r="E2028" s="7">
        <f t="shared" si="124"/>
        <v>2176705</v>
      </c>
      <c r="F2028" s="7" t="str">
        <f t="shared" si="126"/>
        <v>Bearish</v>
      </c>
      <c r="G2028" s="7" t="str">
        <f t="shared" si="127"/>
        <v>Neutral</v>
      </c>
      <c r="H2028" s="7" t="str">
        <f t="shared" si="125"/>
        <v>CONFIRMED BEARISH</v>
      </c>
    </row>
    <row r="2029" spans="1:8" ht="13.5" x14ac:dyDescent="0.35">
      <c r="A2029" s="3">
        <v>44958</v>
      </c>
      <c r="B2029" s="2">
        <v>24.25</v>
      </c>
      <c r="C2029" s="2">
        <v>21.322399999999998</v>
      </c>
      <c r="D2029" s="2">
        <v>8020</v>
      </c>
      <c r="E2029" s="7">
        <f t="shared" si="124"/>
        <v>2184725</v>
      </c>
      <c r="F2029" s="7" t="str">
        <f t="shared" si="126"/>
        <v>Bullish</v>
      </c>
      <c r="G2029" s="7" t="str">
        <f t="shared" si="127"/>
        <v>Neutral</v>
      </c>
      <c r="H2029" s="7" t="str">
        <f t="shared" si="125"/>
        <v>NEUTRAL</v>
      </c>
    </row>
    <row r="2030" spans="1:8" ht="13.5" x14ac:dyDescent="0.35">
      <c r="A2030" s="3">
        <v>44959</v>
      </c>
      <c r="B2030" s="2">
        <v>24.14</v>
      </c>
      <c r="C2030" s="2">
        <v>21.2257</v>
      </c>
      <c r="D2030" s="2">
        <v>6886</v>
      </c>
      <c r="E2030" s="7">
        <f t="shared" si="124"/>
        <v>2177839</v>
      </c>
      <c r="F2030" s="7" t="str">
        <f t="shared" si="126"/>
        <v>Bearish</v>
      </c>
      <c r="G2030" s="7" t="str">
        <f t="shared" si="127"/>
        <v>Neutral</v>
      </c>
      <c r="H2030" s="7" t="str">
        <f t="shared" si="125"/>
        <v>BEARISH DIVERGENCE</v>
      </c>
    </row>
    <row r="2031" spans="1:8" ht="13.5" x14ac:dyDescent="0.35">
      <c r="A2031" s="3">
        <v>44960</v>
      </c>
      <c r="B2031" s="2">
        <v>25.15</v>
      </c>
      <c r="C2031" s="2">
        <v>22.113700000000001</v>
      </c>
      <c r="D2031" s="2">
        <v>9191</v>
      </c>
      <c r="E2031" s="7">
        <f t="shared" si="124"/>
        <v>2187030</v>
      </c>
      <c r="F2031" s="7" t="str">
        <f t="shared" si="126"/>
        <v>Bearish</v>
      </c>
      <c r="G2031" s="7" t="str">
        <f t="shared" si="127"/>
        <v>Neutral</v>
      </c>
      <c r="H2031" s="7" t="str">
        <f t="shared" si="125"/>
        <v>BEARISH DIVERGENCE</v>
      </c>
    </row>
    <row r="2032" spans="1:8" ht="13.5" x14ac:dyDescent="0.35">
      <c r="A2032" s="3">
        <v>44963</v>
      </c>
      <c r="B2032" s="2">
        <v>26.65</v>
      </c>
      <c r="C2032" s="2">
        <v>23.432700000000001</v>
      </c>
      <c r="D2032" s="2">
        <v>7815</v>
      </c>
      <c r="E2032" s="7">
        <f t="shared" si="124"/>
        <v>2194845</v>
      </c>
      <c r="F2032" s="7" t="str">
        <f t="shared" si="126"/>
        <v>Bullish</v>
      </c>
      <c r="G2032" s="7" t="str">
        <f t="shared" si="127"/>
        <v>Neutral</v>
      </c>
      <c r="H2032" s="7" t="str">
        <f t="shared" si="125"/>
        <v>NEUTRAL</v>
      </c>
    </row>
    <row r="2033" spans="1:8" ht="13.5" x14ac:dyDescent="0.35">
      <c r="A2033" s="3">
        <v>44964</v>
      </c>
      <c r="B2033" s="2">
        <v>27</v>
      </c>
      <c r="C2033" s="2">
        <v>23.740400000000001</v>
      </c>
      <c r="D2033" s="2">
        <v>13274</v>
      </c>
      <c r="E2033" s="7">
        <f t="shared" si="124"/>
        <v>2208119</v>
      </c>
      <c r="F2033" s="7" t="str">
        <f t="shared" si="126"/>
        <v>Bullish</v>
      </c>
      <c r="G2033" s="7" t="str">
        <f t="shared" si="127"/>
        <v>Neutral</v>
      </c>
      <c r="H2033" s="7" t="str">
        <f t="shared" si="125"/>
        <v>NEUTRAL</v>
      </c>
    </row>
    <row r="2034" spans="1:8" ht="13.5" x14ac:dyDescent="0.35">
      <c r="A2034" s="3">
        <v>44965</v>
      </c>
      <c r="B2034" s="2">
        <v>26.67</v>
      </c>
      <c r="C2034" s="2">
        <v>23.450199999999999</v>
      </c>
      <c r="D2034" s="2">
        <v>2699</v>
      </c>
      <c r="E2034" s="7">
        <f t="shared" si="124"/>
        <v>2205420</v>
      </c>
      <c r="F2034" s="7" t="str">
        <f t="shared" si="126"/>
        <v>Bullish</v>
      </c>
      <c r="G2034" s="7" t="str">
        <f t="shared" si="127"/>
        <v>Neutral</v>
      </c>
      <c r="H2034" s="7" t="str">
        <f t="shared" si="125"/>
        <v>NEUTRAL</v>
      </c>
    </row>
    <row r="2035" spans="1:8" ht="13.5" x14ac:dyDescent="0.35">
      <c r="A2035" s="3">
        <v>44966</v>
      </c>
      <c r="B2035" s="2">
        <v>26</v>
      </c>
      <c r="C2035" s="2">
        <v>22.8611</v>
      </c>
      <c r="D2035" s="2">
        <v>6180</v>
      </c>
      <c r="E2035" s="7">
        <f t="shared" si="124"/>
        <v>2199240</v>
      </c>
      <c r="F2035" s="7" t="str">
        <f t="shared" si="126"/>
        <v>Bullish</v>
      </c>
      <c r="G2035" s="7" t="str">
        <f t="shared" si="127"/>
        <v>Neutral</v>
      </c>
      <c r="H2035" s="7" t="str">
        <f t="shared" si="125"/>
        <v>NEUTRAL</v>
      </c>
    </row>
    <row r="2036" spans="1:8" ht="13.5" x14ac:dyDescent="0.35">
      <c r="A2036" s="3">
        <v>44967</v>
      </c>
      <c r="B2036" s="2">
        <v>25.5</v>
      </c>
      <c r="C2036" s="2">
        <v>22.421500000000002</v>
      </c>
      <c r="D2036" s="2">
        <v>522</v>
      </c>
      <c r="E2036" s="7">
        <f t="shared" si="124"/>
        <v>2198718</v>
      </c>
      <c r="F2036" s="7" t="str">
        <f t="shared" si="126"/>
        <v>Bullish</v>
      </c>
      <c r="G2036" s="7" t="str">
        <f t="shared" si="127"/>
        <v>Neutral</v>
      </c>
      <c r="H2036" s="7" t="str">
        <f t="shared" si="125"/>
        <v>NEUTRAL</v>
      </c>
    </row>
    <row r="2037" spans="1:8" ht="13.5" x14ac:dyDescent="0.35">
      <c r="A2037" s="3">
        <v>44970</v>
      </c>
      <c r="B2037" s="2">
        <v>25.18</v>
      </c>
      <c r="C2037" s="2">
        <v>22.1401</v>
      </c>
      <c r="D2037" s="2">
        <v>2605</v>
      </c>
      <c r="E2037" s="7">
        <f t="shared" si="124"/>
        <v>2196113</v>
      </c>
      <c r="F2037" s="7" t="str">
        <f t="shared" si="126"/>
        <v>Bullish</v>
      </c>
      <c r="G2037" s="7" t="str">
        <f t="shared" si="127"/>
        <v>Neutral</v>
      </c>
      <c r="H2037" s="7" t="str">
        <f t="shared" si="125"/>
        <v>BULLISH DIVERGENCE</v>
      </c>
    </row>
    <row r="2038" spans="1:8" ht="13.5" x14ac:dyDescent="0.35">
      <c r="A2038" s="3">
        <v>44971</v>
      </c>
      <c r="B2038" s="2">
        <v>25.2</v>
      </c>
      <c r="C2038" s="2">
        <v>22.157699999999998</v>
      </c>
      <c r="D2038" s="2">
        <v>14879</v>
      </c>
      <c r="E2038" s="7">
        <f t="shared" si="124"/>
        <v>2210992</v>
      </c>
      <c r="F2038" s="7" t="str">
        <f t="shared" si="126"/>
        <v>Bullish</v>
      </c>
      <c r="G2038" s="7" t="str">
        <f t="shared" si="127"/>
        <v>Neutral</v>
      </c>
      <c r="H2038" s="7" t="str">
        <f t="shared" si="125"/>
        <v>BULLISH DIVERGENCE</v>
      </c>
    </row>
    <row r="2039" spans="1:8" ht="13.5" x14ac:dyDescent="0.35">
      <c r="A2039" s="3">
        <v>44972</v>
      </c>
      <c r="B2039" s="2">
        <v>25.8</v>
      </c>
      <c r="C2039" s="2">
        <v>22.685300000000002</v>
      </c>
      <c r="D2039" s="2">
        <v>2357</v>
      </c>
      <c r="E2039" s="7">
        <f t="shared" si="124"/>
        <v>2213349</v>
      </c>
      <c r="F2039" s="7" t="str">
        <f t="shared" si="126"/>
        <v>Bullish</v>
      </c>
      <c r="G2039" s="7" t="str">
        <f t="shared" si="127"/>
        <v>Neutral</v>
      </c>
      <c r="H2039" s="7" t="str">
        <f t="shared" si="125"/>
        <v>BULLISH DIVERGENCE</v>
      </c>
    </row>
    <row r="2040" spans="1:8" ht="13.5" x14ac:dyDescent="0.35">
      <c r="A2040" s="3">
        <v>44973</v>
      </c>
      <c r="B2040" s="2">
        <v>26</v>
      </c>
      <c r="C2040" s="2">
        <v>22.8611</v>
      </c>
      <c r="D2040" s="2">
        <v>2834</v>
      </c>
      <c r="E2040" s="7">
        <f t="shared" si="124"/>
        <v>2216183</v>
      </c>
      <c r="F2040" s="7" t="str">
        <f t="shared" si="126"/>
        <v>Bullish</v>
      </c>
      <c r="G2040" s="7" t="str">
        <f t="shared" si="127"/>
        <v>Neutral</v>
      </c>
      <c r="H2040" s="7" t="str">
        <f t="shared" si="125"/>
        <v>NEUTRAL</v>
      </c>
    </row>
    <row r="2041" spans="1:8" ht="13.5" x14ac:dyDescent="0.35">
      <c r="A2041" s="3">
        <v>44974</v>
      </c>
      <c r="B2041" s="2">
        <v>25.81</v>
      </c>
      <c r="C2041" s="2">
        <v>22.694099999999999</v>
      </c>
      <c r="D2041" s="2">
        <v>4548</v>
      </c>
      <c r="E2041" s="7">
        <f t="shared" si="124"/>
        <v>2211635</v>
      </c>
      <c r="F2041" s="7" t="str">
        <f t="shared" si="126"/>
        <v>Bullish</v>
      </c>
      <c r="G2041" s="7" t="str">
        <f t="shared" si="127"/>
        <v>Neutral</v>
      </c>
      <c r="H2041" s="7" t="str">
        <f t="shared" si="125"/>
        <v>NEUTRAL</v>
      </c>
    </row>
    <row r="2042" spans="1:8" ht="13.5" x14ac:dyDescent="0.35">
      <c r="A2042" s="3">
        <v>44977</v>
      </c>
      <c r="B2042" s="2">
        <v>25.98</v>
      </c>
      <c r="C2042" s="2">
        <v>22.843499999999999</v>
      </c>
      <c r="D2042" s="2">
        <v>1174</v>
      </c>
      <c r="E2042" s="7">
        <f t="shared" si="124"/>
        <v>2212809</v>
      </c>
      <c r="F2042" s="7" t="str">
        <f t="shared" si="126"/>
        <v>Bullish</v>
      </c>
      <c r="G2042" s="7" t="str">
        <f t="shared" si="127"/>
        <v>Neutral</v>
      </c>
      <c r="H2042" s="7" t="str">
        <f t="shared" si="125"/>
        <v>NEUTRAL</v>
      </c>
    </row>
    <row r="2043" spans="1:8" ht="13.5" x14ac:dyDescent="0.35">
      <c r="A2043" s="3">
        <v>44978</v>
      </c>
      <c r="B2043" s="2">
        <v>25.93</v>
      </c>
      <c r="C2043" s="2">
        <v>22.799600000000002</v>
      </c>
      <c r="D2043" s="2">
        <v>1534</v>
      </c>
      <c r="E2043" s="7">
        <f t="shared" si="124"/>
        <v>2211275</v>
      </c>
      <c r="F2043" s="7" t="str">
        <f t="shared" si="126"/>
        <v>Bullish</v>
      </c>
      <c r="G2043" s="7" t="str">
        <f t="shared" si="127"/>
        <v>Neutral</v>
      </c>
      <c r="H2043" s="7" t="str">
        <f t="shared" si="125"/>
        <v>NEUTRAL</v>
      </c>
    </row>
    <row r="2044" spans="1:8" ht="13.5" x14ac:dyDescent="0.35">
      <c r="A2044" s="3">
        <v>44979</v>
      </c>
      <c r="B2044" s="2">
        <v>25.95</v>
      </c>
      <c r="C2044" s="2">
        <v>22.8172</v>
      </c>
      <c r="D2044" s="2">
        <v>2677</v>
      </c>
      <c r="E2044" s="7">
        <f t="shared" si="124"/>
        <v>2213952</v>
      </c>
      <c r="F2044" s="7" t="str">
        <f t="shared" si="126"/>
        <v>Bullish</v>
      </c>
      <c r="G2044" s="7" t="str">
        <f t="shared" si="127"/>
        <v>Neutral</v>
      </c>
      <c r="H2044" s="7" t="str">
        <f t="shared" si="125"/>
        <v>NEUTRAL</v>
      </c>
    </row>
    <row r="2045" spans="1:8" ht="13.5" x14ac:dyDescent="0.35">
      <c r="A2045" s="3">
        <v>44980</v>
      </c>
      <c r="B2045" s="2">
        <v>26.29</v>
      </c>
      <c r="C2045" s="2">
        <v>23.116099999999999</v>
      </c>
      <c r="D2045" s="2">
        <v>5778</v>
      </c>
      <c r="E2045" s="7">
        <f t="shared" si="124"/>
        <v>2219730</v>
      </c>
      <c r="F2045" s="7" t="str">
        <f t="shared" si="126"/>
        <v>Bullish</v>
      </c>
      <c r="G2045" s="7" t="str">
        <f t="shared" si="127"/>
        <v>Neutral</v>
      </c>
      <c r="H2045" s="7" t="str">
        <f t="shared" si="125"/>
        <v>NEUTRAL</v>
      </c>
    </row>
    <row r="2046" spans="1:8" ht="13.5" x14ac:dyDescent="0.35">
      <c r="A2046" s="3">
        <v>44981</v>
      </c>
      <c r="B2046" s="2">
        <v>25.95</v>
      </c>
      <c r="C2046" s="2">
        <v>22.8172</v>
      </c>
      <c r="D2046" s="2">
        <v>374</v>
      </c>
      <c r="E2046" s="7">
        <f t="shared" si="124"/>
        <v>2219356</v>
      </c>
      <c r="F2046" s="7" t="str">
        <f t="shared" si="126"/>
        <v>Bullish</v>
      </c>
      <c r="G2046" s="7" t="str">
        <f t="shared" si="127"/>
        <v>Neutral</v>
      </c>
      <c r="H2046" s="7" t="str">
        <f t="shared" si="125"/>
        <v>NEUTRAL</v>
      </c>
    </row>
    <row r="2047" spans="1:8" ht="13.5" x14ac:dyDescent="0.35">
      <c r="A2047" s="3">
        <v>44984</v>
      </c>
      <c r="B2047" s="2">
        <v>25.62</v>
      </c>
      <c r="C2047" s="2">
        <v>22.527000000000001</v>
      </c>
      <c r="D2047" s="2">
        <v>6048</v>
      </c>
      <c r="E2047" s="7">
        <f t="shared" si="124"/>
        <v>2213308</v>
      </c>
      <c r="F2047" s="7" t="str">
        <f t="shared" si="126"/>
        <v>Bullish</v>
      </c>
      <c r="G2047" s="7" t="str">
        <f t="shared" si="127"/>
        <v>Neutral</v>
      </c>
      <c r="H2047" s="7" t="str">
        <f t="shared" si="125"/>
        <v>BULLISH DIVERGENCE</v>
      </c>
    </row>
    <row r="2048" spans="1:8" ht="13.5" x14ac:dyDescent="0.35">
      <c r="A2048" s="3">
        <v>44985</v>
      </c>
      <c r="B2048" s="2">
        <v>25.95</v>
      </c>
      <c r="C2048" s="2">
        <v>22.8172</v>
      </c>
      <c r="D2048" s="2">
        <v>11052</v>
      </c>
      <c r="E2048" s="7">
        <f t="shared" si="124"/>
        <v>2224360</v>
      </c>
      <c r="F2048" s="7" t="str">
        <f t="shared" si="126"/>
        <v>Bullish</v>
      </c>
      <c r="G2048" s="7" t="str">
        <f t="shared" si="127"/>
        <v>Neutral</v>
      </c>
      <c r="H2048" s="7" t="str">
        <f t="shared" si="125"/>
        <v>NEUTRAL</v>
      </c>
    </row>
    <row r="2049" spans="1:8" ht="13.5" x14ac:dyDescent="0.35">
      <c r="A2049" s="3">
        <v>44986</v>
      </c>
      <c r="B2049" s="2">
        <v>25.95</v>
      </c>
      <c r="C2049" s="2">
        <v>22.8172</v>
      </c>
      <c r="D2049" s="2">
        <v>2121</v>
      </c>
      <c r="E2049" s="7">
        <f t="shared" si="124"/>
        <v>2224360</v>
      </c>
      <c r="F2049" s="7" t="str">
        <f t="shared" si="126"/>
        <v>Bullish</v>
      </c>
      <c r="G2049" s="7" t="str">
        <f t="shared" si="127"/>
        <v>Neutral</v>
      </c>
      <c r="H2049" s="7" t="str">
        <f t="shared" si="125"/>
        <v>NEUTRAL</v>
      </c>
    </row>
    <row r="2050" spans="1:8" ht="13.5" x14ac:dyDescent="0.35">
      <c r="A2050" s="3">
        <v>44987</v>
      </c>
      <c r="B2050" s="2">
        <v>26.19</v>
      </c>
      <c r="C2050" s="2">
        <v>23.028199999999998</v>
      </c>
      <c r="D2050" s="2">
        <v>1626</v>
      </c>
      <c r="E2050" s="7">
        <f t="shared" si="124"/>
        <v>2225986</v>
      </c>
      <c r="F2050" s="7" t="str">
        <f t="shared" si="126"/>
        <v>Bullish</v>
      </c>
      <c r="G2050" s="7" t="str">
        <f t="shared" si="127"/>
        <v>Neutral</v>
      </c>
      <c r="H2050" s="7" t="str">
        <f t="shared" si="125"/>
        <v>BULLISH DIVERGENCE</v>
      </c>
    </row>
    <row r="2051" spans="1:8" ht="13.5" x14ac:dyDescent="0.35">
      <c r="A2051" s="3">
        <v>44988</v>
      </c>
      <c r="B2051" s="2">
        <v>26.1</v>
      </c>
      <c r="C2051" s="2">
        <v>22.949100000000001</v>
      </c>
      <c r="D2051" s="2">
        <v>1980</v>
      </c>
      <c r="E2051" s="7">
        <f t="shared" si="124"/>
        <v>2224006</v>
      </c>
      <c r="F2051" s="7" t="str">
        <f t="shared" si="126"/>
        <v>Bullish</v>
      </c>
      <c r="G2051" s="7" t="str">
        <f t="shared" si="127"/>
        <v>Neutral</v>
      </c>
      <c r="H2051" s="7" t="str">
        <f t="shared" si="125"/>
        <v>NEUTRAL</v>
      </c>
    </row>
    <row r="2052" spans="1:8" ht="13.5" x14ac:dyDescent="0.35">
      <c r="A2052" s="3">
        <v>44991</v>
      </c>
      <c r="B2052" s="2">
        <v>26.1</v>
      </c>
      <c r="C2052" s="2">
        <v>22.949100000000001</v>
      </c>
      <c r="D2052" s="2">
        <v>603</v>
      </c>
      <c r="E2052" s="7">
        <f t="shared" ref="E2052:E2115" si="128">IF(B2052&gt;B2051,E2051+D2052,IF(B2052&lt;B2051,E2051-D2052,E2051))</f>
        <v>2224006</v>
      </c>
      <c r="F2052" s="7" t="str">
        <f t="shared" si="126"/>
        <v>Bullish</v>
      </c>
      <c r="G2052" s="7" t="str">
        <f t="shared" si="127"/>
        <v>Neutral</v>
      </c>
      <c r="H2052" s="7" t="str">
        <f t="shared" si="125"/>
        <v>NEUTRAL</v>
      </c>
    </row>
    <row r="2053" spans="1:8" ht="13.5" x14ac:dyDescent="0.35">
      <c r="A2053" s="3">
        <v>44992</v>
      </c>
      <c r="B2053" s="2">
        <v>26.04</v>
      </c>
      <c r="C2053" s="2">
        <v>22.8963</v>
      </c>
      <c r="D2053" s="2">
        <v>2540</v>
      </c>
      <c r="E2053" s="7">
        <f t="shared" si="128"/>
        <v>2221466</v>
      </c>
      <c r="F2053" s="7" t="str">
        <f t="shared" si="126"/>
        <v>Bearish</v>
      </c>
      <c r="G2053" s="7" t="str">
        <f t="shared" si="127"/>
        <v>Neutral</v>
      </c>
      <c r="H2053" s="7" t="str">
        <f t="shared" si="125"/>
        <v>BEARISH DIVERGENCE</v>
      </c>
    </row>
    <row r="2054" spans="1:8" ht="13.5" x14ac:dyDescent="0.35">
      <c r="A2054" s="3">
        <v>44993</v>
      </c>
      <c r="B2054" s="2">
        <v>26</v>
      </c>
      <c r="C2054" s="2">
        <v>22.8611</v>
      </c>
      <c r="D2054" s="2">
        <v>2068</v>
      </c>
      <c r="E2054" s="7">
        <f t="shared" si="128"/>
        <v>2219398</v>
      </c>
      <c r="F2054" s="7" t="str">
        <f t="shared" si="126"/>
        <v>Bearish</v>
      </c>
      <c r="G2054" s="7" t="str">
        <f t="shared" si="127"/>
        <v>Neutral</v>
      </c>
      <c r="H2054" s="7" t="str">
        <f t="shared" si="125"/>
        <v>BEARISH DIVERGENCE</v>
      </c>
    </row>
    <row r="2055" spans="1:8" ht="13.5" x14ac:dyDescent="0.35">
      <c r="A2055" s="3">
        <v>44994</v>
      </c>
      <c r="B2055" s="2">
        <v>25.83</v>
      </c>
      <c r="C2055" s="2">
        <v>22.7117</v>
      </c>
      <c r="D2055" s="2">
        <v>1471</v>
      </c>
      <c r="E2055" s="7">
        <f t="shared" si="128"/>
        <v>2217927</v>
      </c>
      <c r="F2055" s="7" t="str">
        <f t="shared" si="126"/>
        <v>Bearish</v>
      </c>
      <c r="G2055" s="7" t="str">
        <f t="shared" si="127"/>
        <v>Neutral</v>
      </c>
      <c r="H2055" s="7" t="str">
        <f t="shared" ref="H2055:H2118" si="129">IF(AND(B2055&gt;E2050,E2055&gt;E2050),"CONFIRMED BULLISH", IF(AND(B2055&lt;B2050,E2055&lt;E2050),"CONFIRMED BEARISH", IF(AND(B2055&gt;B2050,E2055&lt;E2050),"BEARISH DIVERGENCE",IF(AND(B2055&lt;B2050,E2055&gt;E2050),"BULLISH DIVERGENCE","NEUTRAL"))))</f>
        <v>CONFIRMED BEARISH</v>
      </c>
    </row>
    <row r="2056" spans="1:8" ht="13.5" x14ac:dyDescent="0.35">
      <c r="A2056" s="3">
        <v>44995</v>
      </c>
      <c r="B2056" s="2">
        <v>25.97</v>
      </c>
      <c r="C2056" s="2">
        <v>22.834700000000002</v>
      </c>
      <c r="D2056" s="2">
        <v>1026</v>
      </c>
      <c r="E2056" s="7">
        <f t="shared" si="128"/>
        <v>2218953</v>
      </c>
      <c r="F2056" s="7" t="str">
        <f t="shared" ref="F2056:F2119" si="130">IF(E2056&gt;E2051,"Bullish",IF(E2056&lt;E2051,"Bearish","Neutral"))</f>
        <v>Bearish</v>
      </c>
      <c r="G2056" s="7" t="str">
        <f t="shared" ref="G2056:G2119" si="131">IF((E2056-E2051)/E2051&gt;0.02,"Strong",IF((E2056-E2051)/E2051&lt;-0.02,"Weak","Neutral"))</f>
        <v>Neutral</v>
      </c>
      <c r="H2056" s="7" t="str">
        <f t="shared" si="129"/>
        <v>CONFIRMED BEARISH</v>
      </c>
    </row>
    <row r="2057" spans="1:8" ht="13.5" x14ac:dyDescent="0.35">
      <c r="A2057" s="3">
        <v>44998</v>
      </c>
      <c r="B2057" s="2">
        <v>25.7</v>
      </c>
      <c r="C2057" s="2">
        <v>22.597300000000001</v>
      </c>
      <c r="D2057" s="2">
        <v>3364</v>
      </c>
      <c r="E2057" s="7">
        <f t="shared" si="128"/>
        <v>2215589</v>
      </c>
      <c r="F2057" s="7" t="str">
        <f t="shared" si="130"/>
        <v>Bearish</v>
      </c>
      <c r="G2057" s="7" t="str">
        <f t="shared" si="131"/>
        <v>Neutral</v>
      </c>
      <c r="H2057" s="7" t="str">
        <f t="shared" si="129"/>
        <v>CONFIRMED BEARISH</v>
      </c>
    </row>
    <row r="2058" spans="1:8" ht="13.5" x14ac:dyDescent="0.35">
      <c r="A2058" s="3">
        <v>44999</v>
      </c>
      <c r="B2058" s="2">
        <v>25.9</v>
      </c>
      <c r="C2058" s="2">
        <v>22.773199999999999</v>
      </c>
      <c r="D2058" s="2">
        <v>784</v>
      </c>
      <c r="E2058" s="7">
        <f t="shared" si="128"/>
        <v>2216373</v>
      </c>
      <c r="F2058" s="7" t="str">
        <f t="shared" si="130"/>
        <v>Bearish</v>
      </c>
      <c r="G2058" s="7" t="str">
        <f t="shared" si="131"/>
        <v>Neutral</v>
      </c>
      <c r="H2058" s="7" t="str">
        <f t="shared" si="129"/>
        <v>CONFIRMED BEARISH</v>
      </c>
    </row>
    <row r="2059" spans="1:8" ht="13.5" x14ac:dyDescent="0.35">
      <c r="A2059" s="3">
        <v>45000</v>
      </c>
      <c r="B2059" s="2">
        <v>25.64</v>
      </c>
      <c r="C2059" s="2">
        <v>22.544599999999999</v>
      </c>
      <c r="D2059" s="2">
        <v>1244</v>
      </c>
      <c r="E2059" s="7">
        <f t="shared" si="128"/>
        <v>2215129</v>
      </c>
      <c r="F2059" s="7" t="str">
        <f t="shared" si="130"/>
        <v>Bearish</v>
      </c>
      <c r="G2059" s="7" t="str">
        <f t="shared" si="131"/>
        <v>Neutral</v>
      </c>
      <c r="H2059" s="7" t="str">
        <f t="shared" si="129"/>
        <v>CONFIRMED BEARISH</v>
      </c>
    </row>
    <row r="2060" spans="1:8" ht="13.5" x14ac:dyDescent="0.35">
      <c r="A2060" s="3">
        <v>45001</v>
      </c>
      <c r="B2060" s="2">
        <v>25.5</v>
      </c>
      <c r="C2060" s="2">
        <v>22.421500000000002</v>
      </c>
      <c r="D2060" s="2">
        <v>3008</v>
      </c>
      <c r="E2060" s="7">
        <f t="shared" si="128"/>
        <v>2212121</v>
      </c>
      <c r="F2060" s="7" t="str">
        <f t="shared" si="130"/>
        <v>Bearish</v>
      </c>
      <c r="G2060" s="7" t="str">
        <f t="shared" si="131"/>
        <v>Neutral</v>
      </c>
      <c r="H2060" s="7" t="str">
        <f t="shared" si="129"/>
        <v>CONFIRMED BEARISH</v>
      </c>
    </row>
    <row r="2061" spans="1:8" ht="13.5" x14ac:dyDescent="0.35">
      <c r="A2061" s="3">
        <v>45002</v>
      </c>
      <c r="B2061" s="2">
        <v>25.4</v>
      </c>
      <c r="C2061" s="2">
        <v>22.333600000000001</v>
      </c>
      <c r="D2061" s="2">
        <v>1993</v>
      </c>
      <c r="E2061" s="7">
        <f t="shared" si="128"/>
        <v>2210128</v>
      </c>
      <c r="F2061" s="7" t="str">
        <f t="shared" si="130"/>
        <v>Bearish</v>
      </c>
      <c r="G2061" s="7" t="str">
        <f t="shared" si="131"/>
        <v>Neutral</v>
      </c>
      <c r="H2061" s="7" t="str">
        <f t="shared" si="129"/>
        <v>CONFIRMED BEARISH</v>
      </c>
    </row>
    <row r="2062" spans="1:8" ht="13.5" x14ac:dyDescent="0.35">
      <c r="A2062" s="3">
        <v>45006</v>
      </c>
      <c r="B2062" s="2">
        <v>23.88</v>
      </c>
      <c r="C2062" s="2">
        <v>20.9971</v>
      </c>
      <c r="D2062" s="2">
        <v>1923</v>
      </c>
      <c r="E2062" s="7">
        <f t="shared" si="128"/>
        <v>2208205</v>
      </c>
      <c r="F2062" s="7" t="str">
        <f t="shared" si="130"/>
        <v>Bearish</v>
      </c>
      <c r="G2062" s="7" t="str">
        <f t="shared" si="131"/>
        <v>Neutral</v>
      </c>
      <c r="H2062" s="7" t="str">
        <f t="shared" si="129"/>
        <v>CONFIRMED BEARISH</v>
      </c>
    </row>
    <row r="2063" spans="1:8" ht="13.5" x14ac:dyDescent="0.35">
      <c r="A2063" s="3">
        <v>45007</v>
      </c>
      <c r="B2063" s="2">
        <v>22.45</v>
      </c>
      <c r="C2063" s="2">
        <v>19.739699999999999</v>
      </c>
      <c r="D2063" s="2">
        <v>10067</v>
      </c>
      <c r="E2063" s="7">
        <f t="shared" si="128"/>
        <v>2198138</v>
      </c>
      <c r="F2063" s="7" t="str">
        <f t="shared" si="130"/>
        <v>Bearish</v>
      </c>
      <c r="G2063" s="7" t="str">
        <f t="shared" si="131"/>
        <v>Neutral</v>
      </c>
      <c r="H2063" s="7" t="str">
        <f t="shared" si="129"/>
        <v>CONFIRMED BEARISH</v>
      </c>
    </row>
    <row r="2064" spans="1:8" ht="13.5" x14ac:dyDescent="0.35">
      <c r="A2064" s="3">
        <v>45008</v>
      </c>
      <c r="B2064" s="2">
        <v>21.49</v>
      </c>
      <c r="C2064" s="2">
        <v>18.895600000000002</v>
      </c>
      <c r="D2064" s="2">
        <v>14603</v>
      </c>
      <c r="E2064" s="7">
        <f t="shared" si="128"/>
        <v>2183535</v>
      </c>
      <c r="F2064" s="7" t="str">
        <f t="shared" si="130"/>
        <v>Bearish</v>
      </c>
      <c r="G2064" s="7" t="str">
        <f t="shared" si="131"/>
        <v>Neutral</v>
      </c>
      <c r="H2064" s="7" t="str">
        <f t="shared" si="129"/>
        <v>CONFIRMED BEARISH</v>
      </c>
    </row>
    <row r="2065" spans="1:8" ht="13.5" x14ac:dyDescent="0.35">
      <c r="A2065" s="3">
        <v>45009</v>
      </c>
      <c r="B2065" s="2">
        <v>21</v>
      </c>
      <c r="C2065" s="2">
        <v>18.4648</v>
      </c>
      <c r="D2065" s="2">
        <v>15014</v>
      </c>
      <c r="E2065" s="7">
        <f t="shared" si="128"/>
        <v>2168521</v>
      </c>
      <c r="F2065" s="7" t="str">
        <f t="shared" si="130"/>
        <v>Bearish</v>
      </c>
      <c r="G2065" s="7" t="str">
        <f t="shared" si="131"/>
        <v>Neutral</v>
      </c>
      <c r="H2065" s="7" t="str">
        <f t="shared" si="129"/>
        <v>CONFIRMED BEARISH</v>
      </c>
    </row>
    <row r="2066" spans="1:8" ht="13.5" x14ac:dyDescent="0.35">
      <c r="A2066" s="3">
        <v>45012</v>
      </c>
      <c r="B2066" s="2">
        <v>21.9</v>
      </c>
      <c r="C2066" s="2">
        <v>19.2561</v>
      </c>
      <c r="D2066" s="2">
        <v>4816</v>
      </c>
      <c r="E2066" s="7">
        <f t="shared" si="128"/>
        <v>2173337</v>
      </c>
      <c r="F2066" s="7" t="str">
        <f t="shared" si="130"/>
        <v>Bearish</v>
      </c>
      <c r="G2066" s="7" t="str">
        <f t="shared" si="131"/>
        <v>Neutral</v>
      </c>
      <c r="H2066" s="7" t="str">
        <f t="shared" si="129"/>
        <v>CONFIRMED BEARISH</v>
      </c>
    </row>
    <row r="2067" spans="1:8" ht="13.5" x14ac:dyDescent="0.35">
      <c r="A2067" s="3">
        <v>45013</v>
      </c>
      <c r="B2067" s="2">
        <v>21.45</v>
      </c>
      <c r="C2067" s="2">
        <v>18.860399999999998</v>
      </c>
      <c r="D2067" s="2">
        <v>17810</v>
      </c>
      <c r="E2067" s="7">
        <f t="shared" si="128"/>
        <v>2155527</v>
      </c>
      <c r="F2067" s="7" t="str">
        <f t="shared" si="130"/>
        <v>Bearish</v>
      </c>
      <c r="G2067" s="7" t="str">
        <f t="shared" si="131"/>
        <v>Weak</v>
      </c>
      <c r="H2067" s="7" t="str">
        <f t="shared" si="129"/>
        <v>CONFIRMED BEARISH</v>
      </c>
    </row>
    <row r="2068" spans="1:8" ht="13.5" x14ac:dyDescent="0.35">
      <c r="A2068" s="3">
        <v>45014</v>
      </c>
      <c r="B2068" s="2">
        <v>21</v>
      </c>
      <c r="C2068" s="2">
        <v>18.4648</v>
      </c>
      <c r="D2068" s="2">
        <v>30133</v>
      </c>
      <c r="E2068" s="7">
        <f t="shared" si="128"/>
        <v>2125394</v>
      </c>
      <c r="F2068" s="7" t="str">
        <f t="shared" si="130"/>
        <v>Bearish</v>
      </c>
      <c r="G2068" s="7" t="str">
        <f t="shared" si="131"/>
        <v>Weak</v>
      </c>
      <c r="H2068" s="7" t="str">
        <f t="shared" si="129"/>
        <v>CONFIRMED BEARISH</v>
      </c>
    </row>
    <row r="2069" spans="1:8" ht="13.5" x14ac:dyDescent="0.35">
      <c r="A2069" s="3">
        <v>45015</v>
      </c>
      <c r="B2069" s="2">
        <v>19.739999999999998</v>
      </c>
      <c r="C2069" s="2">
        <v>17.3569</v>
      </c>
      <c r="D2069" s="2">
        <v>23206</v>
      </c>
      <c r="E2069" s="7">
        <f t="shared" si="128"/>
        <v>2102188</v>
      </c>
      <c r="F2069" s="7" t="str">
        <f t="shared" si="130"/>
        <v>Bearish</v>
      </c>
      <c r="G2069" s="7" t="str">
        <f t="shared" si="131"/>
        <v>Weak</v>
      </c>
      <c r="H2069" s="7" t="str">
        <f t="shared" si="129"/>
        <v>CONFIRMED BEARISH</v>
      </c>
    </row>
    <row r="2070" spans="1:8" ht="13.5" x14ac:dyDescent="0.35">
      <c r="A2070" s="3">
        <v>45016</v>
      </c>
      <c r="B2070" s="2">
        <v>20.2</v>
      </c>
      <c r="C2070" s="2">
        <v>17.761299999999999</v>
      </c>
      <c r="D2070" s="2">
        <v>20613</v>
      </c>
      <c r="E2070" s="7">
        <f t="shared" si="128"/>
        <v>2122801</v>
      </c>
      <c r="F2070" s="7" t="str">
        <f t="shared" si="130"/>
        <v>Bearish</v>
      </c>
      <c r="G2070" s="7" t="str">
        <f t="shared" si="131"/>
        <v>Weak</v>
      </c>
      <c r="H2070" s="7" t="str">
        <f t="shared" si="129"/>
        <v>CONFIRMED BEARISH</v>
      </c>
    </row>
    <row r="2071" spans="1:8" ht="13.5" x14ac:dyDescent="0.35">
      <c r="A2071" s="3">
        <v>45019</v>
      </c>
      <c r="B2071" s="2">
        <v>19.7</v>
      </c>
      <c r="C2071" s="2">
        <v>17.3217</v>
      </c>
      <c r="D2071" s="2">
        <v>3489</v>
      </c>
      <c r="E2071" s="7">
        <f t="shared" si="128"/>
        <v>2119312</v>
      </c>
      <c r="F2071" s="7" t="str">
        <f t="shared" si="130"/>
        <v>Bearish</v>
      </c>
      <c r="G2071" s="7" t="str">
        <f t="shared" si="131"/>
        <v>Weak</v>
      </c>
      <c r="H2071" s="7" t="str">
        <f t="shared" si="129"/>
        <v>CONFIRMED BEARISH</v>
      </c>
    </row>
    <row r="2072" spans="1:8" ht="13.5" x14ac:dyDescent="0.35">
      <c r="A2072" s="3">
        <v>45020</v>
      </c>
      <c r="B2072" s="2">
        <v>19.600000000000001</v>
      </c>
      <c r="C2072" s="2">
        <v>17.233799999999999</v>
      </c>
      <c r="D2072" s="2">
        <v>11585</v>
      </c>
      <c r="E2072" s="7">
        <f t="shared" si="128"/>
        <v>2107727</v>
      </c>
      <c r="F2072" s="7" t="str">
        <f t="shared" si="130"/>
        <v>Bearish</v>
      </c>
      <c r="G2072" s="7" t="str">
        <f t="shared" si="131"/>
        <v>Weak</v>
      </c>
      <c r="H2072" s="7" t="str">
        <f t="shared" si="129"/>
        <v>CONFIRMED BEARISH</v>
      </c>
    </row>
    <row r="2073" spans="1:8" ht="13.5" x14ac:dyDescent="0.35">
      <c r="A2073" s="3">
        <v>45021</v>
      </c>
      <c r="B2073" s="2">
        <v>19.2</v>
      </c>
      <c r="C2073" s="2">
        <v>16.882100000000001</v>
      </c>
      <c r="D2073" s="2">
        <v>12305</v>
      </c>
      <c r="E2073" s="7">
        <f t="shared" si="128"/>
        <v>2095422</v>
      </c>
      <c r="F2073" s="7" t="str">
        <f t="shared" si="130"/>
        <v>Bearish</v>
      </c>
      <c r="G2073" s="7" t="str">
        <f t="shared" si="131"/>
        <v>Neutral</v>
      </c>
      <c r="H2073" s="7" t="str">
        <f t="shared" si="129"/>
        <v>CONFIRMED BEARISH</v>
      </c>
    </row>
    <row r="2074" spans="1:8" ht="13.5" x14ac:dyDescent="0.35">
      <c r="A2074" s="3">
        <v>45022</v>
      </c>
      <c r="B2074" s="2">
        <v>19.2</v>
      </c>
      <c r="C2074" s="2">
        <v>16.882100000000001</v>
      </c>
      <c r="D2074" s="2">
        <v>7753</v>
      </c>
      <c r="E2074" s="7">
        <f t="shared" si="128"/>
        <v>2095422</v>
      </c>
      <c r="F2074" s="7" t="str">
        <f t="shared" si="130"/>
        <v>Bearish</v>
      </c>
      <c r="G2074" s="7" t="str">
        <f t="shared" si="131"/>
        <v>Neutral</v>
      </c>
      <c r="H2074" s="7" t="str">
        <f t="shared" si="129"/>
        <v>CONFIRMED BEARISH</v>
      </c>
    </row>
    <row r="2075" spans="1:8" ht="13.5" x14ac:dyDescent="0.35">
      <c r="A2075" s="3">
        <v>45023</v>
      </c>
      <c r="B2075" s="2">
        <v>18.559999999999999</v>
      </c>
      <c r="C2075" s="2">
        <v>16.319299999999998</v>
      </c>
      <c r="D2075" s="2">
        <v>20669</v>
      </c>
      <c r="E2075" s="7">
        <f t="shared" si="128"/>
        <v>2074753</v>
      </c>
      <c r="F2075" s="7" t="str">
        <f t="shared" si="130"/>
        <v>Bearish</v>
      </c>
      <c r="G2075" s="7" t="str">
        <f t="shared" si="131"/>
        <v>Weak</v>
      </c>
      <c r="H2075" s="7" t="str">
        <f t="shared" si="129"/>
        <v>CONFIRMED BEARISH</v>
      </c>
    </row>
    <row r="2076" spans="1:8" ht="13.5" x14ac:dyDescent="0.35">
      <c r="A2076" s="3">
        <v>45026</v>
      </c>
      <c r="B2076" s="2">
        <v>17.72</v>
      </c>
      <c r="C2076" s="2">
        <v>15.5807</v>
      </c>
      <c r="D2076" s="2">
        <v>19947</v>
      </c>
      <c r="E2076" s="7">
        <f t="shared" si="128"/>
        <v>2054806</v>
      </c>
      <c r="F2076" s="7" t="str">
        <f t="shared" si="130"/>
        <v>Bearish</v>
      </c>
      <c r="G2076" s="7" t="str">
        <f t="shared" si="131"/>
        <v>Weak</v>
      </c>
      <c r="H2076" s="7" t="str">
        <f t="shared" si="129"/>
        <v>CONFIRMED BEARISH</v>
      </c>
    </row>
    <row r="2077" spans="1:8" ht="13.5" x14ac:dyDescent="0.35">
      <c r="A2077" s="3">
        <v>45027</v>
      </c>
      <c r="B2077" s="2">
        <v>17.34</v>
      </c>
      <c r="C2077" s="2">
        <v>15.246600000000001</v>
      </c>
      <c r="D2077" s="2">
        <v>14611</v>
      </c>
      <c r="E2077" s="7">
        <f t="shared" si="128"/>
        <v>2040195</v>
      </c>
      <c r="F2077" s="7" t="str">
        <f t="shared" si="130"/>
        <v>Bearish</v>
      </c>
      <c r="G2077" s="7" t="str">
        <f t="shared" si="131"/>
        <v>Weak</v>
      </c>
      <c r="H2077" s="7" t="str">
        <f t="shared" si="129"/>
        <v>CONFIRMED BEARISH</v>
      </c>
    </row>
    <row r="2078" spans="1:8" ht="13.5" x14ac:dyDescent="0.35">
      <c r="A2078" s="3">
        <v>45028</v>
      </c>
      <c r="B2078" s="2">
        <v>18.38</v>
      </c>
      <c r="C2078" s="2">
        <v>16.161100000000001</v>
      </c>
      <c r="D2078" s="2">
        <v>18472</v>
      </c>
      <c r="E2078" s="7">
        <f t="shared" si="128"/>
        <v>2058667</v>
      </c>
      <c r="F2078" s="7" t="str">
        <f t="shared" si="130"/>
        <v>Bearish</v>
      </c>
      <c r="G2078" s="7" t="str">
        <f t="shared" si="131"/>
        <v>Neutral</v>
      </c>
      <c r="H2078" s="7" t="str">
        <f t="shared" si="129"/>
        <v>CONFIRMED BEARISH</v>
      </c>
    </row>
    <row r="2079" spans="1:8" ht="13.5" x14ac:dyDescent="0.35">
      <c r="A2079" s="3">
        <v>45029</v>
      </c>
      <c r="B2079" s="2">
        <v>18.670000000000002</v>
      </c>
      <c r="C2079" s="2">
        <v>16.416</v>
      </c>
      <c r="D2079" s="2">
        <v>10851</v>
      </c>
      <c r="E2079" s="7">
        <f t="shared" si="128"/>
        <v>2069518</v>
      </c>
      <c r="F2079" s="7" t="str">
        <f t="shared" si="130"/>
        <v>Bearish</v>
      </c>
      <c r="G2079" s="7" t="str">
        <f t="shared" si="131"/>
        <v>Neutral</v>
      </c>
      <c r="H2079" s="7" t="str">
        <f t="shared" si="129"/>
        <v>CONFIRMED BEARISH</v>
      </c>
    </row>
    <row r="2080" spans="1:8" ht="13.5" x14ac:dyDescent="0.35">
      <c r="A2080" s="3">
        <v>45030</v>
      </c>
      <c r="B2080" s="2">
        <v>18.68</v>
      </c>
      <c r="C2080" s="2">
        <v>16.424800000000001</v>
      </c>
      <c r="D2080" s="2">
        <v>4556</v>
      </c>
      <c r="E2080" s="7">
        <f t="shared" si="128"/>
        <v>2074074</v>
      </c>
      <c r="F2080" s="7" t="str">
        <f t="shared" si="130"/>
        <v>Bearish</v>
      </c>
      <c r="G2080" s="7" t="str">
        <f t="shared" si="131"/>
        <v>Neutral</v>
      </c>
      <c r="H2080" s="7" t="str">
        <f t="shared" si="129"/>
        <v>BEARISH DIVERGENCE</v>
      </c>
    </row>
    <row r="2081" spans="1:8" ht="13.5" x14ac:dyDescent="0.35">
      <c r="A2081" s="3">
        <v>45033</v>
      </c>
      <c r="B2081" s="2">
        <v>19.010000000000002</v>
      </c>
      <c r="C2081" s="2">
        <v>16.715</v>
      </c>
      <c r="D2081" s="2">
        <v>6053</v>
      </c>
      <c r="E2081" s="7">
        <f t="shared" si="128"/>
        <v>2080127</v>
      </c>
      <c r="F2081" s="7" t="str">
        <f t="shared" si="130"/>
        <v>Bullish</v>
      </c>
      <c r="G2081" s="7" t="str">
        <f t="shared" si="131"/>
        <v>Neutral</v>
      </c>
      <c r="H2081" s="7" t="str">
        <f t="shared" si="129"/>
        <v>NEUTRAL</v>
      </c>
    </row>
    <row r="2082" spans="1:8" ht="13.5" x14ac:dyDescent="0.35">
      <c r="A2082" s="3">
        <v>45034</v>
      </c>
      <c r="B2082" s="2">
        <v>19.89</v>
      </c>
      <c r="C2082" s="2">
        <v>17.488800000000001</v>
      </c>
      <c r="D2082" s="2">
        <v>5323</v>
      </c>
      <c r="E2082" s="7">
        <f t="shared" si="128"/>
        <v>2085450</v>
      </c>
      <c r="F2082" s="7" t="str">
        <f t="shared" si="130"/>
        <v>Bullish</v>
      </c>
      <c r="G2082" s="7" t="str">
        <f t="shared" si="131"/>
        <v>Strong</v>
      </c>
      <c r="H2082" s="7" t="str">
        <f t="shared" si="129"/>
        <v>NEUTRAL</v>
      </c>
    </row>
    <row r="2083" spans="1:8" ht="13.5" x14ac:dyDescent="0.35">
      <c r="A2083" s="3">
        <v>45035</v>
      </c>
      <c r="B2083" s="2">
        <v>19.649999999999999</v>
      </c>
      <c r="C2083" s="2">
        <v>17.277699999999999</v>
      </c>
      <c r="D2083" s="2">
        <v>4033</v>
      </c>
      <c r="E2083" s="7">
        <f t="shared" si="128"/>
        <v>2081417</v>
      </c>
      <c r="F2083" s="7" t="str">
        <f t="shared" si="130"/>
        <v>Bullish</v>
      </c>
      <c r="G2083" s="7" t="str">
        <f t="shared" si="131"/>
        <v>Neutral</v>
      </c>
      <c r="H2083" s="7" t="str">
        <f t="shared" si="129"/>
        <v>NEUTRAL</v>
      </c>
    </row>
    <row r="2084" spans="1:8" ht="13.5" x14ac:dyDescent="0.35">
      <c r="A2084" s="3">
        <v>45036</v>
      </c>
      <c r="B2084" s="2">
        <v>19</v>
      </c>
      <c r="C2084" s="2">
        <v>16.706199999999999</v>
      </c>
      <c r="D2084" s="2">
        <v>5383</v>
      </c>
      <c r="E2084" s="7">
        <f t="shared" si="128"/>
        <v>2076034</v>
      </c>
      <c r="F2084" s="7" t="str">
        <f t="shared" si="130"/>
        <v>Bullish</v>
      </c>
      <c r="G2084" s="7" t="str">
        <f t="shared" si="131"/>
        <v>Neutral</v>
      </c>
      <c r="H2084" s="7" t="str">
        <f t="shared" si="129"/>
        <v>NEUTRAL</v>
      </c>
    </row>
    <row r="2085" spans="1:8" ht="13.5" x14ac:dyDescent="0.35">
      <c r="A2085" s="3">
        <v>45040</v>
      </c>
      <c r="B2085" s="2">
        <v>18.7</v>
      </c>
      <c r="C2085" s="2">
        <v>16.442399999999999</v>
      </c>
      <c r="D2085" s="2">
        <v>10167</v>
      </c>
      <c r="E2085" s="7">
        <f t="shared" si="128"/>
        <v>2065867</v>
      </c>
      <c r="F2085" s="7" t="str">
        <f t="shared" si="130"/>
        <v>Bearish</v>
      </c>
      <c r="G2085" s="7" t="str">
        <f t="shared" si="131"/>
        <v>Neutral</v>
      </c>
      <c r="H2085" s="7" t="str">
        <f t="shared" si="129"/>
        <v>BEARISH DIVERGENCE</v>
      </c>
    </row>
    <row r="2086" spans="1:8" ht="13.5" x14ac:dyDescent="0.35">
      <c r="A2086" s="3">
        <v>45041</v>
      </c>
      <c r="B2086" s="2">
        <v>18.32</v>
      </c>
      <c r="C2086" s="2">
        <v>16.1083</v>
      </c>
      <c r="D2086" s="2">
        <v>7021</v>
      </c>
      <c r="E2086" s="7">
        <f t="shared" si="128"/>
        <v>2058846</v>
      </c>
      <c r="F2086" s="7" t="str">
        <f t="shared" si="130"/>
        <v>Bearish</v>
      </c>
      <c r="G2086" s="7" t="str">
        <f t="shared" si="131"/>
        <v>Neutral</v>
      </c>
      <c r="H2086" s="7" t="str">
        <f t="shared" si="129"/>
        <v>CONFIRMED BEARISH</v>
      </c>
    </row>
    <row r="2087" spans="1:8" ht="13.5" x14ac:dyDescent="0.35">
      <c r="A2087" s="3">
        <v>45042</v>
      </c>
      <c r="B2087" s="2">
        <v>17.23</v>
      </c>
      <c r="C2087" s="2">
        <v>15.149900000000001</v>
      </c>
      <c r="D2087" s="2">
        <v>56031</v>
      </c>
      <c r="E2087" s="7">
        <f t="shared" si="128"/>
        <v>2002815</v>
      </c>
      <c r="F2087" s="7" t="str">
        <f t="shared" si="130"/>
        <v>Bearish</v>
      </c>
      <c r="G2087" s="7" t="str">
        <f t="shared" si="131"/>
        <v>Weak</v>
      </c>
      <c r="H2087" s="7" t="str">
        <f t="shared" si="129"/>
        <v>CONFIRMED BEARISH</v>
      </c>
    </row>
    <row r="2088" spans="1:8" ht="13.5" x14ac:dyDescent="0.35">
      <c r="A2088" s="3">
        <v>45043</v>
      </c>
      <c r="B2088" s="2">
        <v>16.850000000000001</v>
      </c>
      <c r="C2088" s="2">
        <v>14.815799999999999</v>
      </c>
      <c r="D2088" s="2">
        <v>31532</v>
      </c>
      <c r="E2088" s="7">
        <f t="shared" si="128"/>
        <v>1971283</v>
      </c>
      <c r="F2088" s="7" t="str">
        <f t="shared" si="130"/>
        <v>Bearish</v>
      </c>
      <c r="G2088" s="7" t="str">
        <f t="shared" si="131"/>
        <v>Weak</v>
      </c>
      <c r="H2088" s="7" t="str">
        <f t="shared" si="129"/>
        <v>CONFIRMED BEARISH</v>
      </c>
    </row>
    <row r="2089" spans="1:8" ht="13.5" x14ac:dyDescent="0.35">
      <c r="A2089" s="3">
        <v>45044</v>
      </c>
      <c r="B2089" s="2">
        <v>16.989999999999998</v>
      </c>
      <c r="C2089" s="2">
        <v>14.9389</v>
      </c>
      <c r="D2089" s="2">
        <v>6630</v>
      </c>
      <c r="E2089" s="7">
        <f t="shared" si="128"/>
        <v>1977913</v>
      </c>
      <c r="F2089" s="7" t="str">
        <f t="shared" si="130"/>
        <v>Bearish</v>
      </c>
      <c r="G2089" s="7" t="str">
        <f t="shared" si="131"/>
        <v>Weak</v>
      </c>
      <c r="H2089" s="7" t="str">
        <f t="shared" si="129"/>
        <v>CONFIRMED BEARISH</v>
      </c>
    </row>
    <row r="2090" spans="1:8" ht="13.5" x14ac:dyDescent="0.35">
      <c r="A2090" s="3">
        <v>45048</v>
      </c>
      <c r="B2090" s="2">
        <v>17</v>
      </c>
      <c r="C2090" s="2">
        <v>14.947699999999999</v>
      </c>
      <c r="D2090" s="2">
        <v>4691</v>
      </c>
      <c r="E2090" s="7">
        <f t="shared" si="128"/>
        <v>1982604</v>
      </c>
      <c r="F2090" s="7" t="str">
        <f t="shared" si="130"/>
        <v>Bearish</v>
      </c>
      <c r="G2090" s="7" t="str">
        <f t="shared" si="131"/>
        <v>Weak</v>
      </c>
      <c r="H2090" s="7" t="str">
        <f t="shared" si="129"/>
        <v>CONFIRMED BEARISH</v>
      </c>
    </row>
    <row r="2091" spans="1:8" ht="13.5" x14ac:dyDescent="0.35">
      <c r="A2091" s="3">
        <v>45049</v>
      </c>
      <c r="B2091" s="2">
        <v>16.89</v>
      </c>
      <c r="C2091" s="2">
        <v>14.850899999999999</v>
      </c>
      <c r="D2091" s="2">
        <v>4401</v>
      </c>
      <c r="E2091" s="7">
        <f t="shared" si="128"/>
        <v>1978203</v>
      </c>
      <c r="F2091" s="7" t="str">
        <f t="shared" si="130"/>
        <v>Bearish</v>
      </c>
      <c r="G2091" s="7" t="str">
        <f t="shared" si="131"/>
        <v>Weak</v>
      </c>
      <c r="H2091" s="7" t="str">
        <f t="shared" si="129"/>
        <v>CONFIRMED BEARISH</v>
      </c>
    </row>
    <row r="2092" spans="1:8" ht="13.5" x14ac:dyDescent="0.35">
      <c r="A2092" s="3">
        <v>45050</v>
      </c>
      <c r="B2092" s="2">
        <v>16.850000000000001</v>
      </c>
      <c r="C2092" s="2">
        <v>14.815799999999999</v>
      </c>
      <c r="D2092" s="2">
        <v>4168</v>
      </c>
      <c r="E2092" s="7">
        <f t="shared" si="128"/>
        <v>1974035</v>
      </c>
      <c r="F2092" s="7" t="str">
        <f t="shared" si="130"/>
        <v>Bearish</v>
      </c>
      <c r="G2092" s="7" t="str">
        <f t="shared" si="131"/>
        <v>Neutral</v>
      </c>
      <c r="H2092" s="7" t="str">
        <f t="shared" si="129"/>
        <v>CONFIRMED BEARISH</v>
      </c>
    </row>
    <row r="2093" spans="1:8" ht="13.5" x14ac:dyDescent="0.35">
      <c r="A2093" s="3">
        <v>45051</v>
      </c>
      <c r="B2093" s="2">
        <v>16.84</v>
      </c>
      <c r="C2093" s="2">
        <v>14.807</v>
      </c>
      <c r="D2093" s="2">
        <v>1698</v>
      </c>
      <c r="E2093" s="7">
        <f t="shared" si="128"/>
        <v>1972337</v>
      </c>
      <c r="F2093" s="7" t="str">
        <f t="shared" si="130"/>
        <v>Bullish</v>
      </c>
      <c r="G2093" s="7" t="str">
        <f t="shared" si="131"/>
        <v>Neutral</v>
      </c>
      <c r="H2093" s="7" t="str">
        <f t="shared" si="129"/>
        <v>BULLISH DIVERGENCE</v>
      </c>
    </row>
    <row r="2094" spans="1:8" ht="13.5" x14ac:dyDescent="0.35">
      <c r="A2094" s="3">
        <v>45054</v>
      </c>
      <c r="B2094" s="2">
        <v>16.84</v>
      </c>
      <c r="C2094" s="2">
        <v>14.807</v>
      </c>
      <c r="D2094" s="2">
        <v>3802</v>
      </c>
      <c r="E2094" s="7">
        <f t="shared" si="128"/>
        <v>1972337</v>
      </c>
      <c r="F2094" s="7" t="str">
        <f t="shared" si="130"/>
        <v>Bearish</v>
      </c>
      <c r="G2094" s="7" t="str">
        <f t="shared" si="131"/>
        <v>Neutral</v>
      </c>
      <c r="H2094" s="7" t="str">
        <f t="shared" si="129"/>
        <v>CONFIRMED BEARISH</v>
      </c>
    </row>
    <row r="2095" spans="1:8" ht="13.5" x14ac:dyDescent="0.35">
      <c r="A2095" s="3">
        <v>45055</v>
      </c>
      <c r="B2095" s="2">
        <v>16.600000000000001</v>
      </c>
      <c r="C2095" s="2">
        <v>14.596</v>
      </c>
      <c r="D2095" s="2">
        <v>9428</v>
      </c>
      <c r="E2095" s="7">
        <f t="shared" si="128"/>
        <v>1962909</v>
      </c>
      <c r="F2095" s="7" t="str">
        <f t="shared" si="130"/>
        <v>Bearish</v>
      </c>
      <c r="G2095" s="7" t="str">
        <f t="shared" si="131"/>
        <v>Neutral</v>
      </c>
      <c r="H2095" s="7" t="str">
        <f t="shared" si="129"/>
        <v>CONFIRMED BEARISH</v>
      </c>
    </row>
    <row r="2096" spans="1:8" ht="13.5" x14ac:dyDescent="0.35">
      <c r="A2096" s="3">
        <v>45056</v>
      </c>
      <c r="B2096" s="2">
        <v>16.600000000000001</v>
      </c>
      <c r="C2096" s="2">
        <v>14.596</v>
      </c>
      <c r="D2096" s="2">
        <v>1925</v>
      </c>
      <c r="E2096" s="7">
        <f t="shared" si="128"/>
        <v>1962909</v>
      </c>
      <c r="F2096" s="7" t="str">
        <f t="shared" si="130"/>
        <v>Bearish</v>
      </c>
      <c r="G2096" s="7" t="str">
        <f t="shared" si="131"/>
        <v>Neutral</v>
      </c>
      <c r="H2096" s="7" t="str">
        <f t="shared" si="129"/>
        <v>CONFIRMED BEARISH</v>
      </c>
    </row>
    <row r="2097" spans="1:8" ht="13.5" x14ac:dyDescent="0.35">
      <c r="A2097" s="3">
        <v>45057</v>
      </c>
      <c r="B2097" s="2">
        <v>16.47</v>
      </c>
      <c r="C2097" s="2">
        <v>14.4816</v>
      </c>
      <c r="D2097" s="2">
        <v>2668</v>
      </c>
      <c r="E2097" s="7">
        <f t="shared" si="128"/>
        <v>1960241</v>
      </c>
      <c r="F2097" s="7" t="str">
        <f t="shared" si="130"/>
        <v>Bearish</v>
      </c>
      <c r="G2097" s="7" t="str">
        <f t="shared" si="131"/>
        <v>Neutral</v>
      </c>
      <c r="H2097" s="7" t="str">
        <f t="shared" si="129"/>
        <v>CONFIRMED BEARISH</v>
      </c>
    </row>
    <row r="2098" spans="1:8" ht="13.5" x14ac:dyDescent="0.35">
      <c r="A2098" s="3">
        <v>45058</v>
      </c>
      <c r="B2098" s="2">
        <v>16.5</v>
      </c>
      <c r="C2098" s="2">
        <v>14.507999999999999</v>
      </c>
      <c r="D2098" s="2">
        <v>11062</v>
      </c>
      <c r="E2098" s="7">
        <f t="shared" si="128"/>
        <v>1971303</v>
      </c>
      <c r="F2098" s="7" t="str">
        <f t="shared" si="130"/>
        <v>Bearish</v>
      </c>
      <c r="G2098" s="7" t="str">
        <f t="shared" si="131"/>
        <v>Neutral</v>
      </c>
      <c r="H2098" s="7" t="str">
        <f t="shared" si="129"/>
        <v>CONFIRMED BEARISH</v>
      </c>
    </row>
    <row r="2099" spans="1:8" ht="13.5" x14ac:dyDescent="0.35">
      <c r="A2099" s="3">
        <v>45061</v>
      </c>
      <c r="B2099" s="2">
        <v>16.45</v>
      </c>
      <c r="C2099" s="2">
        <v>14.4641</v>
      </c>
      <c r="D2099" s="2">
        <v>6676</v>
      </c>
      <c r="E2099" s="7">
        <f t="shared" si="128"/>
        <v>1964627</v>
      </c>
      <c r="F2099" s="7" t="str">
        <f t="shared" si="130"/>
        <v>Bearish</v>
      </c>
      <c r="G2099" s="7" t="str">
        <f t="shared" si="131"/>
        <v>Neutral</v>
      </c>
      <c r="H2099" s="7" t="str">
        <f t="shared" si="129"/>
        <v>CONFIRMED BEARISH</v>
      </c>
    </row>
    <row r="2100" spans="1:8" ht="13.5" x14ac:dyDescent="0.35">
      <c r="A2100" s="3">
        <v>45062</v>
      </c>
      <c r="B2100" s="2">
        <v>16.399999999999999</v>
      </c>
      <c r="C2100" s="2">
        <v>14.4201</v>
      </c>
      <c r="D2100" s="2">
        <v>5046</v>
      </c>
      <c r="E2100" s="7">
        <f t="shared" si="128"/>
        <v>1959581</v>
      </c>
      <c r="F2100" s="7" t="str">
        <f t="shared" si="130"/>
        <v>Bearish</v>
      </c>
      <c r="G2100" s="7" t="str">
        <f t="shared" si="131"/>
        <v>Neutral</v>
      </c>
      <c r="H2100" s="7" t="str">
        <f t="shared" si="129"/>
        <v>CONFIRMED BEARISH</v>
      </c>
    </row>
    <row r="2101" spans="1:8" ht="13.5" x14ac:dyDescent="0.35">
      <c r="A2101" s="3">
        <v>45063</v>
      </c>
      <c r="B2101" s="2">
        <v>16.440000000000001</v>
      </c>
      <c r="C2101" s="2">
        <v>14.455299999999999</v>
      </c>
      <c r="D2101" s="2">
        <v>3466</v>
      </c>
      <c r="E2101" s="7">
        <f t="shared" si="128"/>
        <v>1963047</v>
      </c>
      <c r="F2101" s="7" t="str">
        <f t="shared" si="130"/>
        <v>Bullish</v>
      </c>
      <c r="G2101" s="7" t="str">
        <f t="shared" si="131"/>
        <v>Neutral</v>
      </c>
      <c r="H2101" s="7" t="str">
        <f t="shared" si="129"/>
        <v>BULLISH DIVERGENCE</v>
      </c>
    </row>
    <row r="2102" spans="1:8" ht="13.5" x14ac:dyDescent="0.35">
      <c r="A2102" s="3">
        <v>45064</v>
      </c>
      <c r="B2102" s="2">
        <v>16.7</v>
      </c>
      <c r="C2102" s="2">
        <v>14.6839</v>
      </c>
      <c r="D2102" s="2">
        <v>5986</v>
      </c>
      <c r="E2102" s="7">
        <f t="shared" si="128"/>
        <v>1969033</v>
      </c>
      <c r="F2102" s="7" t="str">
        <f t="shared" si="130"/>
        <v>Bullish</v>
      </c>
      <c r="G2102" s="7" t="str">
        <f t="shared" si="131"/>
        <v>Neutral</v>
      </c>
      <c r="H2102" s="7" t="str">
        <f t="shared" si="129"/>
        <v>NEUTRAL</v>
      </c>
    </row>
    <row r="2103" spans="1:8" ht="13.5" x14ac:dyDescent="0.35">
      <c r="A2103" s="3">
        <v>45065</v>
      </c>
      <c r="B2103" s="2">
        <v>16.649999999999999</v>
      </c>
      <c r="C2103" s="2">
        <v>14.639900000000001</v>
      </c>
      <c r="D2103" s="2">
        <v>11161</v>
      </c>
      <c r="E2103" s="7">
        <f t="shared" si="128"/>
        <v>1957872</v>
      </c>
      <c r="F2103" s="7" t="str">
        <f t="shared" si="130"/>
        <v>Bearish</v>
      </c>
      <c r="G2103" s="7" t="str">
        <f t="shared" si="131"/>
        <v>Neutral</v>
      </c>
      <c r="H2103" s="7" t="str">
        <f t="shared" si="129"/>
        <v>BEARISH DIVERGENCE</v>
      </c>
    </row>
    <row r="2104" spans="1:8" ht="13.5" x14ac:dyDescent="0.35">
      <c r="A2104" s="3">
        <v>45068</v>
      </c>
      <c r="B2104" s="2">
        <v>16.600000000000001</v>
      </c>
      <c r="C2104" s="2">
        <v>14.596</v>
      </c>
      <c r="D2104" s="2">
        <v>4199</v>
      </c>
      <c r="E2104" s="7">
        <f t="shared" si="128"/>
        <v>1953673</v>
      </c>
      <c r="F2104" s="7" t="str">
        <f t="shared" si="130"/>
        <v>Bearish</v>
      </c>
      <c r="G2104" s="7" t="str">
        <f t="shared" si="131"/>
        <v>Neutral</v>
      </c>
      <c r="H2104" s="7" t="str">
        <f t="shared" si="129"/>
        <v>BEARISH DIVERGENCE</v>
      </c>
    </row>
    <row r="2105" spans="1:8" ht="13.5" x14ac:dyDescent="0.35">
      <c r="A2105" s="3">
        <v>45069</v>
      </c>
      <c r="B2105" s="2">
        <v>17.489999999999998</v>
      </c>
      <c r="C2105" s="2">
        <v>15.378500000000001</v>
      </c>
      <c r="D2105" s="2">
        <v>16417</v>
      </c>
      <c r="E2105" s="7">
        <f t="shared" si="128"/>
        <v>1970090</v>
      </c>
      <c r="F2105" s="7" t="str">
        <f t="shared" si="130"/>
        <v>Bullish</v>
      </c>
      <c r="G2105" s="7" t="str">
        <f t="shared" si="131"/>
        <v>Neutral</v>
      </c>
      <c r="H2105" s="7" t="str">
        <f t="shared" si="129"/>
        <v>NEUTRAL</v>
      </c>
    </row>
    <row r="2106" spans="1:8" ht="13.5" x14ac:dyDescent="0.35">
      <c r="A2106" s="3">
        <v>45070</v>
      </c>
      <c r="B2106" s="2">
        <v>17.45</v>
      </c>
      <c r="C2106" s="2">
        <v>15.343299999999999</v>
      </c>
      <c r="D2106" s="2">
        <v>7952</v>
      </c>
      <c r="E2106" s="7">
        <f t="shared" si="128"/>
        <v>1962138</v>
      </c>
      <c r="F2106" s="7" t="str">
        <f t="shared" si="130"/>
        <v>Bearish</v>
      </c>
      <c r="G2106" s="7" t="str">
        <f t="shared" si="131"/>
        <v>Neutral</v>
      </c>
      <c r="H2106" s="7" t="str">
        <f t="shared" si="129"/>
        <v>BEARISH DIVERGENCE</v>
      </c>
    </row>
    <row r="2107" spans="1:8" ht="13.5" x14ac:dyDescent="0.35">
      <c r="A2107" s="3">
        <v>45071</v>
      </c>
      <c r="B2107" s="2">
        <v>18.43</v>
      </c>
      <c r="C2107" s="2">
        <v>16.204999999999998</v>
      </c>
      <c r="D2107" s="2">
        <v>20796</v>
      </c>
      <c r="E2107" s="7">
        <f t="shared" si="128"/>
        <v>1982934</v>
      </c>
      <c r="F2107" s="7" t="str">
        <f t="shared" si="130"/>
        <v>Bullish</v>
      </c>
      <c r="G2107" s="7" t="str">
        <f t="shared" si="131"/>
        <v>Neutral</v>
      </c>
      <c r="H2107" s="7" t="str">
        <f t="shared" si="129"/>
        <v>NEUTRAL</v>
      </c>
    </row>
    <row r="2108" spans="1:8" ht="13.5" x14ac:dyDescent="0.35">
      <c r="A2108" s="3">
        <v>45072</v>
      </c>
      <c r="B2108" s="2">
        <v>19.239999999999998</v>
      </c>
      <c r="C2108" s="2">
        <v>16.917200000000001</v>
      </c>
      <c r="D2108" s="2">
        <v>23031</v>
      </c>
      <c r="E2108" s="7">
        <f t="shared" si="128"/>
        <v>2005965</v>
      </c>
      <c r="F2108" s="7" t="str">
        <f t="shared" si="130"/>
        <v>Bullish</v>
      </c>
      <c r="G2108" s="7" t="str">
        <f t="shared" si="131"/>
        <v>Strong</v>
      </c>
      <c r="H2108" s="7" t="str">
        <f t="shared" si="129"/>
        <v>NEUTRAL</v>
      </c>
    </row>
    <row r="2109" spans="1:8" ht="13.5" x14ac:dyDescent="0.35">
      <c r="A2109" s="3">
        <v>45075</v>
      </c>
      <c r="B2109" s="2">
        <v>18.86</v>
      </c>
      <c r="C2109" s="2">
        <v>16.583100000000002</v>
      </c>
      <c r="D2109" s="2">
        <v>16993</v>
      </c>
      <c r="E2109" s="7">
        <f t="shared" si="128"/>
        <v>1988972</v>
      </c>
      <c r="F2109" s="7" t="str">
        <f t="shared" si="130"/>
        <v>Bullish</v>
      </c>
      <c r="G2109" s="7" t="str">
        <f t="shared" si="131"/>
        <v>Neutral</v>
      </c>
      <c r="H2109" s="7" t="str">
        <f t="shared" si="129"/>
        <v>NEUTRAL</v>
      </c>
    </row>
    <row r="2110" spans="1:8" ht="13.5" x14ac:dyDescent="0.35">
      <c r="A2110" s="3">
        <v>45076</v>
      </c>
      <c r="B2110" s="2">
        <v>18.41</v>
      </c>
      <c r="C2110" s="2">
        <v>16.1874</v>
      </c>
      <c r="D2110" s="2">
        <v>7189</v>
      </c>
      <c r="E2110" s="7">
        <f t="shared" si="128"/>
        <v>1981783</v>
      </c>
      <c r="F2110" s="7" t="str">
        <f t="shared" si="130"/>
        <v>Bullish</v>
      </c>
      <c r="G2110" s="7" t="str">
        <f t="shared" si="131"/>
        <v>Neutral</v>
      </c>
      <c r="H2110" s="7" t="str">
        <f t="shared" si="129"/>
        <v>NEUTRAL</v>
      </c>
    </row>
    <row r="2111" spans="1:8" ht="13.5" x14ac:dyDescent="0.35">
      <c r="A2111" s="3">
        <v>45077</v>
      </c>
      <c r="B2111" s="2">
        <v>18.579999999999998</v>
      </c>
      <c r="C2111" s="2">
        <v>16.3369</v>
      </c>
      <c r="D2111" s="2">
        <v>5013</v>
      </c>
      <c r="E2111" s="7">
        <f t="shared" si="128"/>
        <v>1986796</v>
      </c>
      <c r="F2111" s="7" t="str">
        <f t="shared" si="130"/>
        <v>Bullish</v>
      </c>
      <c r="G2111" s="7" t="str">
        <f t="shared" si="131"/>
        <v>Neutral</v>
      </c>
      <c r="H2111" s="7" t="str">
        <f t="shared" si="129"/>
        <v>NEUTRAL</v>
      </c>
    </row>
    <row r="2112" spans="1:8" ht="13.5" x14ac:dyDescent="0.35">
      <c r="A2112" s="3">
        <v>45078</v>
      </c>
      <c r="B2112" s="2">
        <v>18.45</v>
      </c>
      <c r="C2112" s="2">
        <v>16.2226</v>
      </c>
      <c r="D2112" s="2">
        <v>2977</v>
      </c>
      <c r="E2112" s="7">
        <f t="shared" si="128"/>
        <v>1983819</v>
      </c>
      <c r="F2112" s="7" t="str">
        <f t="shared" si="130"/>
        <v>Bullish</v>
      </c>
      <c r="G2112" s="7" t="str">
        <f t="shared" si="131"/>
        <v>Neutral</v>
      </c>
      <c r="H2112" s="7" t="str">
        <f t="shared" si="129"/>
        <v>NEUTRAL</v>
      </c>
    </row>
    <row r="2113" spans="1:8" ht="13.5" x14ac:dyDescent="0.35">
      <c r="A2113" s="3">
        <v>45079</v>
      </c>
      <c r="B2113" s="2">
        <v>18.36</v>
      </c>
      <c r="C2113" s="2">
        <v>16.1435</v>
      </c>
      <c r="D2113" s="2">
        <v>9658</v>
      </c>
      <c r="E2113" s="7">
        <f t="shared" si="128"/>
        <v>1974161</v>
      </c>
      <c r="F2113" s="7" t="str">
        <f t="shared" si="130"/>
        <v>Bearish</v>
      </c>
      <c r="G2113" s="7" t="str">
        <f t="shared" si="131"/>
        <v>Neutral</v>
      </c>
      <c r="H2113" s="7" t="str">
        <f t="shared" si="129"/>
        <v>CONFIRMED BEARISH</v>
      </c>
    </row>
    <row r="2114" spans="1:8" ht="13.5" x14ac:dyDescent="0.35">
      <c r="A2114" s="3">
        <v>45082</v>
      </c>
      <c r="B2114" s="2">
        <v>18.399999999999999</v>
      </c>
      <c r="C2114" s="2">
        <v>16.178599999999999</v>
      </c>
      <c r="D2114" s="2">
        <v>3845</v>
      </c>
      <c r="E2114" s="7">
        <f t="shared" si="128"/>
        <v>1978006</v>
      </c>
      <c r="F2114" s="7" t="str">
        <f t="shared" si="130"/>
        <v>Bearish</v>
      </c>
      <c r="G2114" s="7" t="str">
        <f t="shared" si="131"/>
        <v>Neutral</v>
      </c>
      <c r="H2114" s="7" t="str">
        <f t="shared" si="129"/>
        <v>CONFIRMED BEARISH</v>
      </c>
    </row>
    <row r="2115" spans="1:8" ht="13.5" x14ac:dyDescent="0.35">
      <c r="A2115" s="3">
        <v>45083</v>
      </c>
      <c r="B2115" s="2">
        <v>18.399999999999999</v>
      </c>
      <c r="C2115" s="2">
        <v>16.178599999999999</v>
      </c>
      <c r="D2115" s="2">
        <v>5350</v>
      </c>
      <c r="E2115" s="7">
        <f t="shared" si="128"/>
        <v>1978006</v>
      </c>
      <c r="F2115" s="7" t="str">
        <f t="shared" si="130"/>
        <v>Bearish</v>
      </c>
      <c r="G2115" s="7" t="str">
        <f t="shared" si="131"/>
        <v>Neutral</v>
      </c>
      <c r="H2115" s="7" t="str">
        <f t="shared" si="129"/>
        <v>CONFIRMED BEARISH</v>
      </c>
    </row>
    <row r="2116" spans="1:8" ht="13.5" x14ac:dyDescent="0.35">
      <c r="A2116" s="3">
        <v>45084</v>
      </c>
      <c r="B2116" s="2">
        <v>18.29</v>
      </c>
      <c r="C2116" s="2">
        <v>16.081900000000001</v>
      </c>
      <c r="D2116" s="2">
        <v>14562</v>
      </c>
      <c r="E2116" s="7">
        <f t="shared" ref="E2116:E2179" si="132">IF(B2116&gt;B2115,E2115+D2116,IF(B2116&lt;B2115,E2115-D2116,E2115))</f>
        <v>1963444</v>
      </c>
      <c r="F2116" s="7" t="str">
        <f t="shared" si="130"/>
        <v>Bearish</v>
      </c>
      <c r="G2116" s="7" t="str">
        <f t="shared" si="131"/>
        <v>Neutral</v>
      </c>
      <c r="H2116" s="7" t="str">
        <f t="shared" si="129"/>
        <v>CONFIRMED BEARISH</v>
      </c>
    </row>
    <row r="2117" spans="1:8" ht="13.5" x14ac:dyDescent="0.35">
      <c r="A2117" s="3">
        <v>45085</v>
      </c>
      <c r="B2117" s="2">
        <v>18.190000000000001</v>
      </c>
      <c r="C2117" s="2">
        <v>15.994</v>
      </c>
      <c r="D2117" s="2">
        <v>7085</v>
      </c>
      <c r="E2117" s="7">
        <f t="shared" si="132"/>
        <v>1956359</v>
      </c>
      <c r="F2117" s="7" t="str">
        <f t="shared" si="130"/>
        <v>Bearish</v>
      </c>
      <c r="G2117" s="7" t="str">
        <f t="shared" si="131"/>
        <v>Neutral</v>
      </c>
      <c r="H2117" s="7" t="str">
        <f t="shared" si="129"/>
        <v>CONFIRMED BEARISH</v>
      </c>
    </row>
    <row r="2118" spans="1:8" ht="13.5" x14ac:dyDescent="0.35">
      <c r="A2118" s="3">
        <v>45086</v>
      </c>
      <c r="B2118" s="2">
        <v>18.100000000000001</v>
      </c>
      <c r="C2118" s="2">
        <v>15.914899999999999</v>
      </c>
      <c r="D2118" s="2">
        <v>3188</v>
      </c>
      <c r="E2118" s="7">
        <f t="shared" si="132"/>
        <v>1953171</v>
      </c>
      <c r="F2118" s="7" t="str">
        <f t="shared" si="130"/>
        <v>Bearish</v>
      </c>
      <c r="G2118" s="7" t="str">
        <f t="shared" si="131"/>
        <v>Neutral</v>
      </c>
      <c r="H2118" s="7" t="str">
        <f t="shared" si="129"/>
        <v>CONFIRMED BEARISH</v>
      </c>
    </row>
    <row r="2119" spans="1:8" ht="13.5" x14ac:dyDescent="0.35">
      <c r="A2119" s="3">
        <v>45089</v>
      </c>
      <c r="B2119" s="2">
        <v>18</v>
      </c>
      <c r="C2119" s="2">
        <v>15.8269</v>
      </c>
      <c r="D2119" s="2">
        <v>3486</v>
      </c>
      <c r="E2119" s="7">
        <f t="shared" si="132"/>
        <v>1949685</v>
      </c>
      <c r="F2119" s="7" t="str">
        <f t="shared" si="130"/>
        <v>Bearish</v>
      </c>
      <c r="G2119" s="7" t="str">
        <f t="shared" si="131"/>
        <v>Neutral</v>
      </c>
      <c r="H2119" s="7" t="str">
        <f t="shared" ref="H2119:H2182" si="133">IF(AND(B2119&gt;E2114,E2119&gt;E2114),"CONFIRMED BULLISH", IF(AND(B2119&lt;B2114,E2119&lt;E2114),"CONFIRMED BEARISH", IF(AND(B2119&gt;B2114,E2119&lt;E2114),"BEARISH DIVERGENCE",IF(AND(B2119&lt;B2114,E2119&gt;E2114),"BULLISH DIVERGENCE","NEUTRAL"))))</f>
        <v>CONFIRMED BEARISH</v>
      </c>
    </row>
    <row r="2120" spans="1:8" ht="13.5" x14ac:dyDescent="0.35">
      <c r="A2120" s="3">
        <v>45090</v>
      </c>
      <c r="B2120" s="2">
        <v>17.93</v>
      </c>
      <c r="C2120" s="2">
        <v>15.7654</v>
      </c>
      <c r="D2120" s="2">
        <v>6340</v>
      </c>
      <c r="E2120" s="7">
        <f t="shared" si="132"/>
        <v>1943345</v>
      </c>
      <c r="F2120" s="7" t="str">
        <f t="shared" ref="F2120:F2183" si="134">IF(E2120&gt;E2115,"Bullish",IF(E2120&lt;E2115,"Bearish","Neutral"))</f>
        <v>Bearish</v>
      </c>
      <c r="G2120" s="7" t="str">
        <f t="shared" ref="G2120:G2183" si="135">IF((E2120-E2115)/E2115&gt;0.02,"Strong",IF((E2120-E2115)/E2115&lt;-0.02,"Weak","Neutral"))</f>
        <v>Neutral</v>
      </c>
      <c r="H2120" s="7" t="str">
        <f t="shared" si="133"/>
        <v>CONFIRMED BEARISH</v>
      </c>
    </row>
    <row r="2121" spans="1:8" ht="13.5" x14ac:dyDescent="0.35">
      <c r="A2121" s="3">
        <v>45091</v>
      </c>
      <c r="B2121" s="2">
        <v>17.89</v>
      </c>
      <c r="C2121" s="2">
        <v>15.7302</v>
      </c>
      <c r="D2121" s="2">
        <v>3651</v>
      </c>
      <c r="E2121" s="7">
        <f t="shared" si="132"/>
        <v>1939694</v>
      </c>
      <c r="F2121" s="7" t="str">
        <f t="shared" si="134"/>
        <v>Bearish</v>
      </c>
      <c r="G2121" s="7" t="str">
        <f t="shared" si="135"/>
        <v>Neutral</v>
      </c>
      <c r="H2121" s="7" t="str">
        <f t="shared" si="133"/>
        <v>CONFIRMED BEARISH</v>
      </c>
    </row>
    <row r="2122" spans="1:8" ht="13.5" x14ac:dyDescent="0.35">
      <c r="A2122" s="3">
        <v>45092</v>
      </c>
      <c r="B2122" s="2">
        <v>17.8</v>
      </c>
      <c r="C2122" s="2">
        <v>15.6511</v>
      </c>
      <c r="D2122" s="2">
        <v>13931</v>
      </c>
      <c r="E2122" s="7">
        <f t="shared" si="132"/>
        <v>1925763</v>
      </c>
      <c r="F2122" s="7" t="str">
        <f t="shared" si="134"/>
        <v>Bearish</v>
      </c>
      <c r="G2122" s="7" t="str">
        <f t="shared" si="135"/>
        <v>Neutral</v>
      </c>
      <c r="H2122" s="7" t="str">
        <f t="shared" si="133"/>
        <v>CONFIRMED BEARISH</v>
      </c>
    </row>
    <row r="2123" spans="1:8" ht="13.5" x14ac:dyDescent="0.35">
      <c r="A2123" s="3">
        <v>45093</v>
      </c>
      <c r="B2123" s="2">
        <v>17.5</v>
      </c>
      <c r="C2123" s="2">
        <v>15.3873</v>
      </c>
      <c r="D2123" s="2">
        <v>7891</v>
      </c>
      <c r="E2123" s="7">
        <f t="shared" si="132"/>
        <v>1917872</v>
      </c>
      <c r="F2123" s="7" t="str">
        <f t="shared" si="134"/>
        <v>Bearish</v>
      </c>
      <c r="G2123" s="7" t="str">
        <f t="shared" si="135"/>
        <v>Neutral</v>
      </c>
      <c r="H2123" s="7" t="str">
        <f t="shared" si="133"/>
        <v>CONFIRMED BEARISH</v>
      </c>
    </row>
    <row r="2124" spans="1:8" ht="13.5" x14ac:dyDescent="0.35">
      <c r="A2124" s="3">
        <v>45096</v>
      </c>
      <c r="B2124" s="2">
        <v>17.399999999999999</v>
      </c>
      <c r="C2124" s="2">
        <v>15.2994</v>
      </c>
      <c r="D2124" s="2">
        <v>4301</v>
      </c>
      <c r="E2124" s="7">
        <f t="shared" si="132"/>
        <v>1913571</v>
      </c>
      <c r="F2124" s="7" t="str">
        <f t="shared" si="134"/>
        <v>Bearish</v>
      </c>
      <c r="G2124" s="7" t="str">
        <f t="shared" si="135"/>
        <v>Neutral</v>
      </c>
      <c r="H2124" s="7" t="str">
        <f t="shared" si="133"/>
        <v>CONFIRMED BEARISH</v>
      </c>
    </row>
    <row r="2125" spans="1:8" ht="13.5" x14ac:dyDescent="0.35">
      <c r="A2125" s="3">
        <v>45097</v>
      </c>
      <c r="B2125" s="2">
        <v>17.02</v>
      </c>
      <c r="C2125" s="2">
        <v>14.965199999999999</v>
      </c>
      <c r="D2125" s="2">
        <v>11298</v>
      </c>
      <c r="E2125" s="7">
        <f t="shared" si="132"/>
        <v>1902273</v>
      </c>
      <c r="F2125" s="7" t="str">
        <f t="shared" si="134"/>
        <v>Bearish</v>
      </c>
      <c r="G2125" s="7" t="str">
        <f t="shared" si="135"/>
        <v>Weak</v>
      </c>
      <c r="H2125" s="7" t="str">
        <f t="shared" si="133"/>
        <v>CONFIRMED BEARISH</v>
      </c>
    </row>
    <row r="2126" spans="1:8" ht="13.5" x14ac:dyDescent="0.35">
      <c r="A2126" s="3">
        <v>45098</v>
      </c>
      <c r="B2126" s="2">
        <v>16.850000000000001</v>
      </c>
      <c r="C2126" s="2">
        <v>14.815799999999999</v>
      </c>
      <c r="D2126" s="2">
        <v>12496</v>
      </c>
      <c r="E2126" s="7">
        <f t="shared" si="132"/>
        <v>1889777</v>
      </c>
      <c r="F2126" s="7" t="str">
        <f t="shared" si="134"/>
        <v>Bearish</v>
      </c>
      <c r="G2126" s="7" t="str">
        <f t="shared" si="135"/>
        <v>Weak</v>
      </c>
      <c r="H2126" s="7" t="str">
        <f t="shared" si="133"/>
        <v>CONFIRMED BEARISH</v>
      </c>
    </row>
    <row r="2127" spans="1:8" ht="13.5" x14ac:dyDescent="0.35">
      <c r="A2127" s="3">
        <v>45099</v>
      </c>
      <c r="B2127" s="2">
        <v>17.3</v>
      </c>
      <c r="C2127" s="2">
        <v>15.211399999999999</v>
      </c>
      <c r="D2127" s="2">
        <v>11760</v>
      </c>
      <c r="E2127" s="7">
        <f t="shared" si="132"/>
        <v>1901537</v>
      </c>
      <c r="F2127" s="7" t="str">
        <f t="shared" si="134"/>
        <v>Bearish</v>
      </c>
      <c r="G2127" s="7" t="str">
        <f t="shared" si="135"/>
        <v>Neutral</v>
      </c>
      <c r="H2127" s="7" t="str">
        <f t="shared" si="133"/>
        <v>CONFIRMED BEARISH</v>
      </c>
    </row>
    <row r="2128" spans="1:8" ht="13.5" x14ac:dyDescent="0.35">
      <c r="A2128" s="3">
        <v>45100</v>
      </c>
      <c r="B2128" s="2">
        <v>17.2</v>
      </c>
      <c r="C2128" s="2">
        <v>15.1235</v>
      </c>
      <c r="D2128" s="2">
        <v>3466</v>
      </c>
      <c r="E2128" s="7">
        <f t="shared" si="132"/>
        <v>1898071</v>
      </c>
      <c r="F2128" s="7" t="str">
        <f t="shared" si="134"/>
        <v>Bearish</v>
      </c>
      <c r="G2128" s="7" t="str">
        <f t="shared" si="135"/>
        <v>Neutral</v>
      </c>
      <c r="H2128" s="7" t="str">
        <f t="shared" si="133"/>
        <v>CONFIRMED BEARISH</v>
      </c>
    </row>
    <row r="2129" spans="1:8" ht="13.5" x14ac:dyDescent="0.35">
      <c r="A2129" s="3">
        <v>45103</v>
      </c>
      <c r="B2129" s="2">
        <v>17.2</v>
      </c>
      <c r="C2129" s="2">
        <v>15.1235</v>
      </c>
      <c r="D2129" s="2">
        <v>4391</v>
      </c>
      <c r="E2129" s="7">
        <f t="shared" si="132"/>
        <v>1898071</v>
      </c>
      <c r="F2129" s="7" t="str">
        <f t="shared" si="134"/>
        <v>Bearish</v>
      </c>
      <c r="G2129" s="7" t="str">
        <f t="shared" si="135"/>
        <v>Neutral</v>
      </c>
      <c r="H2129" s="7" t="str">
        <f t="shared" si="133"/>
        <v>CONFIRMED BEARISH</v>
      </c>
    </row>
    <row r="2130" spans="1:8" ht="13.5" x14ac:dyDescent="0.35">
      <c r="A2130" s="3">
        <v>45104</v>
      </c>
      <c r="B2130" s="2">
        <v>17.39</v>
      </c>
      <c r="C2130" s="2">
        <v>15.2906</v>
      </c>
      <c r="D2130" s="2">
        <v>3386</v>
      </c>
      <c r="E2130" s="7">
        <f t="shared" si="132"/>
        <v>1901457</v>
      </c>
      <c r="F2130" s="7" t="str">
        <f t="shared" si="134"/>
        <v>Bearish</v>
      </c>
      <c r="G2130" s="7" t="str">
        <f t="shared" si="135"/>
        <v>Neutral</v>
      </c>
      <c r="H2130" s="7" t="str">
        <f t="shared" si="133"/>
        <v>BEARISH DIVERGENCE</v>
      </c>
    </row>
    <row r="2131" spans="1:8" ht="13.5" x14ac:dyDescent="0.35">
      <c r="A2131" s="3">
        <v>45107</v>
      </c>
      <c r="B2131" s="2">
        <v>18</v>
      </c>
      <c r="C2131" s="2">
        <v>15.8269</v>
      </c>
      <c r="D2131" s="2">
        <v>11003</v>
      </c>
      <c r="E2131" s="7">
        <f t="shared" si="132"/>
        <v>1912460</v>
      </c>
      <c r="F2131" s="7" t="str">
        <f t="shared" si="134"/>
        <v>Bullish</v>
      </c>
      <c r="G2131" s="7" t="str">
        <f t="shared" si="135"/>
        <v>Neutral</v>
      </c>
      <c r="H2131" s="7" t="str">
        <f t="shared" si="133"/>
        <v>NEUTRAL</v>
      </c>
    </row>
    <row r="2132" spans="1:8" ht="13.5" x14ac:dyDescent="0.35">
      <c r="A2132" s="3">
        <v>45110</v>
      </c>
      <c r="B2132" s="2">
        <v>17.97</v>
      </c>
      <c r="C2132" s="2">
        <v>15.800599999999999</v>
      </c>
      <c r="D2132" s="2">
        <v>3978</v>
      </c>
      <c r="E2132" s="7">
        <f t="shared" si="132"/>
        <v>1908482</v>
      </c>
      <c r="F2132" s="7" t="str">
        <f t="shared" si="134"/>
        <v>Bullish</v>
      </c>
      <c r="G2132" s="7" t="str">
        <f t="shared" si="135"/>
        <v>Neutral</v>
      </c>
      <c r="H2132" s="7" t="str">
        <f t="shared" si="133"/>
        <v>NEUTRAL</v>
      </c>
    </row>
    <row r="2133" spans="1:8" ht="13.5" x14ac:dyDescent="0.35">
      <c r="A2133" s="3">
        <v>45111</v>
      </c>
      <c r="B2133" s="2">
        <v>17.899999999999999</v>
      </c>
      <c r="C2133" s="2">
        <v>15.739000000000001</v>
      </c>
      <c r="D2133" s="2">
        <v>2453</v>
      </c>
      <c r="E2133" s="7">
        <f t="shared" si="132"/>
        <v>1906029</v>
      </c>
      <c r="F2133" s="7" t="str">
        <f t="shared" si="134"/>
        <v>Bullish</v>
      </c>
      <c r="G2133" s="7" t="str">
        <f t="shared" si="135"/>
        <v>Neutral</v>
      </c>
      <c r="H2133" s="7" t="str">
        <f t="shared" si="133"/>
        <v>NEUTRAL</v>
      </c>
    </row>
    <row r="2134" spans="1:8" ht="13.5" x14ac:dyDescent="0.35">
      <c r="A2134" s="3">
        <v>45112</v>
      </c>
      <c r="B2134" s="2">
        <v>17.89</v>
      </c>
      <c r="C2134" s="2">
        <v>15.7302</v>
      </c>
      <c r="D2134" s="2">
        <v>1087</v>
      </c>
      <c r="E2134" s="7">
        <f t="shared" si="132"/>
        <v>1904942</v>
      </c>
      <c r="F2134" s="7" t="str">
        <f t="shared" si="134"/>
        <v>Bullish</v>
      </c>
      <c r="G2134" s="7" t="str">
        <f t="shared" si="135"/>
        <v>Neutral</v>
      </c>
      <c r="H2134" s="7" t="str">
        <f t="shared" si="133"/>
        <v>NEUTRAL</v>
      </c>
    </row>
    <row r="2135" spans="1:8" ht="13.5" x14ac:dyDescent="0.35">
      <c r="A2135" s="3">
        <v>45113</v>
      </c>
      <c r="B2135" s="2">
        <v>17.8</v>
      </c>
      <c r="C2135" s="2">
        <v>15.6511</v>
      </c>
      <c r="D2135" s="2">
        <v>1415</v>
      </c>
      <c r="E2135" s="7">
        <f t="shared" si="132"/>
        <v>1903527</v>
      </c>
      <c r="F2135" s="7" t="str">
        <f t="shared" si="134"/>
        <v>Bullish</v>
      </c>
      <c r="G2135" s="7" t="str">
        <f t="shared" si="135"/>
        <v>Neutral</v>
      </c>
      <c r="H2135" s="7" t="str">
        <f t="shared" si="133"/>
        <v>NEUTRAL</v>
      </c>
    </row>
    <row r="2136" spans="1:8" ht="13.5" x14ac:dyDescent="0.35">
      <c r="A2136" s="3">
        <v>45114</v>
      </c>
      <c r="B2136" s="2">
        <v>17.64</v>
      </c>
      <c r="C2136" s="2">
        <v>15.510400000000001</v>
      </c>
      <c r="D2136" s="2">
        <v>5472</v>
      </c>
      <c r="E2136" s="7">
        <f t="shared" si="132"/>
        <v>1898055</v>
      </c>
      <c r="F2136" s="7" t="str">
        <f t="shared" si="134"/>
        <v>Bearish</v>
      </c>
      <c r="G2136" s="7" t="str">
        <f t="shared" si="135"/>
        <v>Neutral</v>
      </c>
      <c r="H2136" s="7" t="str">
        <f t="shared" si="133"/>
        <v>CONFIRMED BEARISH</v>
      </c>
    </row>
    <row r="2137" spans="1:8" ht="13.5" x14ac:dyDescent="0.35">
      <c r="A2137" s="3">
        <v>45117</v>
      </c>
      <c r="B2137" s="2">
        <v>17.5</v>
      </c>
      <c r="C2137" s="2">
        <v>15.3873</v>
      </c>
      <c r="D2137" s="2">
        <v>1417</v>
      </c>
      <c r="E2137" s="7">
        <f t="shared" si="132"/>
        <v>1896638</v>
      </c>
      <c r="F2137" s="7" t="str">
        <f t="shared" si="134"/>
        <v>Bearish</v>
      </c>
      <c r="G2137" s="7" t="str">
        <f t="shared" si="135"/>
        <v>Neutral</v>
      </c>
      <c r="H2137" s="7" t="str">
        <f t="shared" si="133"/>
        <v>CONFIRMED BEARISH</v>
      </c>
    </row>
    <row r="2138" spans="1:8" ht="13.5" x14ac:dyDescent="0.35">
      <c r="A2138" s="3">
        <v>45118</v>
      </c>
      <c r="B2138" s="2">
        <v>17.48</v>
      </c>
      <c r="C2138" s="2">
        <v>15.3697</v>
      </c>
      <c r="D2138" s="2">
        <v>1244</v>
      </c>
      <c r="E2138" s="7">
        <f t="shared" si="132"/>
        <v>1895394</v>
      </c>
      <c r="F2138" s="7" t="str">
        <f t="shared" si="134"/>
        <v>Bearish</v>
      </c>
      <c r="G2138" s="7" t="str">
        <f t="shared" si="135"/>
        <v>Neutral</v>
      </c>
      <c r="H2138" s="7" t="str">
        <f t="shared" si="133"/>
        <v>CONFIRMED BEARISH</v>
      </c>
    </row>
    <row r="2139" spans="1:8" ht="13.5" x14ac:dyDescent="0.35">
      <c r="A2139" s="3">
        <v>45119</v>
      </c>
      <c r="B2139" s="2">
        <v>17.21</v>
      </c>
      <c r="C2139" s="2">
        <v>15.132300000000001</v>
      </c>
      <c r="D2139" s="2">
        <v>1118</v>
      </c>
      <c r="E2139" s="7">
        <f t="shared" si="132"/>
        <v>1894276</v>
      </c>
      <c r="F2139" s="7" t="str">
        <f t="shared" si="134"/>
        <v>Bearish</v>
      </c>
      <c r="G2139" s="7" t="str">
        <f t="shared" si="135"/>
        <v>Neutral</v>
      </c>
      <c r="H2139" s="7" t="str">
        <f t="shared" si="133"/>
        <v>CONFIRMED BEARISH</v>
      </c>
    </row>
    <row r="2140" spans="1:8" ht="13.5" x14ac:dyDescent="0.35">
      <c r="A2140" s="3">
        <v>45120</v>
      </c>
      <c r="B2140" s="2">
        <v>17.21</v>
      </c>
      <c r="C2140" s="2">
        <v>15.132300000000001</v>
      </c>
      <c r="D2140" s="2">
        <v>2546</v>
      </c>
      <c r="E2140" s="7">
        <f t="shared" si="132"/>
        <v>1894276</v>
      </c>
      <c r="F2140" s="7" t="str">
        <f t="shared" si="134"/>
        <v>Bearish</v>
      </c>
      <c r="G2140" s="7" t="str">
        <f t="shared" si="135"/>
        <v>Neutral</v>
      </c>
      <c r="H2140" s="7" t="str">
        <f t="shared" si="133"/>
        <v>CONFIRMED BEARISH</v>
      </c>
    </row>
    <row r="2141" spans="1:8" ht="13.5" x14ac:dyDescent="0.35">
      <c r="A2141" s="3">
        <v>45121</v>
      </c>
      <c r="B2141" s="2">
        <v>17.21</v>
      </c>
      <c r="C2141" s="2">
        <v>15.132300000000001</v>
      </c>
      <c r="D2141" s="2">
        <v>1395</v>
      </c>
      <c r="E2141" s="7">
        <f t="shared" si="132"/>
        <v>1894276</v>
      </c>
      <c r="F2141" s="7" t="str">
        <f t="shared" si="134"/>
        <v>Bearish</v>
      </c>
      <c r="G2141" s="7" t="str">
        <f t="shared" si="135"/>
        <v>Neutral</v>
      </c>
      <c r="H2141" s="7" t="str">
        <f t="shared" si="133"/>
        <v>CONFIRMED BEARISH</v>
      </c>
    </row>
    <row r="2142" spans="1:8" ht="13.5" x14ac:dyDescent="0.35">
      <c r="A2142" s="3">
        <v>45124</v>
      </c>
      <c r="B2142" s="2">
        <v>17.21</v>
      </c>
      <c r="C2142" s="2">
        <v>15.132300000000001</v>
      </c>
      <c r="D2142" s="2">
        <v>644</v>
      </c>
      <c r="E2142" s="7">
        <f t="shared" si="132"/>
        <v>1894276</v>
      </c>
      <c r="F2142" s="7" t="str">
        <f t="shared" si="134"/>
        <v>Bearish</v>
      </c>
      <c r="G2142" s="7" t="str">
        <f t="shared" si="135"/>
        <v>Neutral</v>
      </c>
      <c r="H2142" s="7" t="str">
        <f t="shared" si="133"/>
        <v>CONFIRMED BEARISH</v>
      </c>
    </row>
    <row r="2143" spans="1:8" ht="13.5" x14ac:dyDescent="0.35">
      <c r="A2143" s="3">
        <v>45125</v>
      </c>
      <c r="B2143" s="2">
        <v>17.25</v>
      </c>
      <c r="C2143" s="2">
        <v>15.1675</v>
      </c>
      <c r="D2143" s="2">
        <v>2300</v>
      </c>
      <c r="E2143" s="7">
        <f t="shared" si="132"/>
        <v>1896576</v>
      </c>
      <c r="F2143" s="7" t="str">
        <f t="shared" si="134"/>
        <v>Bullish</v>
      </c>
      <c r="G2143" s="7" t="str">
        <f t="shared" si="135"/>
        <v>Neutral</v>
      </c>
      <c r="H2143" s="7" t="str">
        <f t="shared" si="133"/>
        <v>BULLISH DIVERGENCE</v>
      </c>
    </row>
    <row r="2144" spans="1:8" ht="13.5" x14ac:dyDescent="0.35">
      <c r="A2144" s="3">
        <v>45127</v>
      </c>
      <c r="B2144" s="2">
        <v>16.600000000000001</v>
      </c>
      <c r="C2144" s="2">
        <v>15.4979</v>
      </c>
      <c r="D2144" s="2">
        <v>2187</v>
      </c>
      <c r="E2144" s="7">
        <f t="shared" si="132"/>
        <v>1894389</v>
      </c>
      <c r="F2144" s="7" t="str">
        <f t="shared" si="134"/>
        <v>Bullish</v>
      </c>
      <c r="G2144" s="7" t="str">
        <f t="shared" si="135"/>
        <v>Neutral</v>
      </c>
      <c r="H2144" s="7" t="str">
        <f t="shared" si="133"/>
        <v>BULLISH DIVERGENCE</v>
      </c>
    </row>
    <row r="2145" spans="1:8" ht="13.5" x14ac:dyDescent="0.35">
      <c r="A2145" s="3">
        <v>45128</v>
      </c>
      <c r="B2145" s="2">
        <v>16.3</v>
      </c>
      <c r="C2145" s="2">
        <v>15.2178</v>
      </c>
      <c r="D2145" s="2">
        <v>6021</v>
      </c>
      <c r="E2145" s="7">
        <f t="shared" si="132"/>
        <v>1888368</v>
      </c>
      <c r="F2145" s="7" t="str">
        <f t="shared" si="134"/>
        <v>Bearish</v>
      </c>
      <c r="G2145" s="7" t="str">
        <f t="shared" si="135"/>
        <v>Neutral</v>
      </c>
      <c r="H2145" s="7" t="str">
        <f t="shared" si="133"/>
        <v>CONFIRMED BEARISH</v>
      </c>
    </row>
    <row r="2146" spans="1:8" ht="13.5" x14ac:dyDescent="0.35">
      <c r="A2146" s="3">
        <v>45131</v>
      </c>
      <c r="B2146" s="2">
        <v>16.29</v>
      </c>
      <c r="C2146" s="2">
        <v>15.208500000000001</v>
      </c>
      <c r="D2146" s="2">
        <v>3470</v>
      </c>
      <c r="E2146" s="7">
        <f t="shared" si="132"/>
        <v>1884898</v>
      </c>
      <c r="F2146" s="7" t="str">
        <f t="shared" si="134"/>
        <v>Bearish</v>
      </c>
      <c r="G2146" s="7" t="str">
        <f t="shared" si="135"/>
        <v>Neutral</v>
      </c>
      <c r="H2146" s="7" t="str">
        <f t="shared" si="133"/>
        <v>CONFIRMED BEARISH</v>
      </c>
    </row>
    <row r="2147" spans="1:8" ht="13.5" x14ac:dyDescent="0.35">
      <c r="A2147" s="3">
        <v>45133</v>
      </c>
      <c r="B2147" s="2">
        <v>16.25</v>
      </c>
      <c r="C2147" s="2">
        <v>15.171200000000001</v>
      </c>
      <c r="D2147" s="2">
        <v>16017</v>
      </c>
      <c r="E2147" s="7">
        <f t="shared" si="132"/>
        <v>1868881</v>
      </c>
      <c r="F2147" s="7" t="str">
        <f t="shared" si="134"/>
        <v>Bearish</v>
      </c>
      <c r="G2147" s="7" t="str">
        <f t="shared" si="135"/>
        <v>Neutral</v>
      </c>
      <c r="H2147" s="7" t="str">
        <f t="shared" si="133"/>
        <v>CONFIRMED BEARISH</v>
      </c>
    </row>
    <row r="2148" spans="1:8" ht="13.5" x14ac:dyDescent="0.35">
      <c r="A2148" s="3">
        <v>45134</v>
      </c>
      <c r="B2148" s="2">
        <v>16.21</v>
      </c>
      <c r="C2148" s="2">
        <v>15.133800000000001</v>
      </c>
      <c r="D2148" s="2">
        <v>4589</v>
      </c>
      <c r="E2148" s="7">
        <f t="shared" si="132"/>
        <v>1864292</v>
      </c>
      <c r="F2148" s="7" t="str">
        <f t="shared" si="134"/>
        <v>Bearish</v>
      </c>
      <c r="G2148" s="7" t="str">
        <f t="shared" si="135"/>
        <v>Neutral</v>
      </c>
      <c r="H2148" s="7" t="str">
        <f t="shared" si="133"/>
        <v>CONFIRMED BEARISH</v>
      </c>
    </row>
    <row r="2149" spans="1:8" ht="13.5" x14ac:dyDescent="0.35">
      <c r="A2149" s="3">
        <v>45135</v>
      </c>
      <c r="B2149" s="2">
        <v>16.170000000000002</v>
      </c>
      <c r="C2149" s="2">
        <v>15.096500000000001</v>
      </c>
      <c r="D2149" s="2">
        <v>2212</v>
      </c>
      <c r="E2149" s="7">
        <f t="shared" si="132"/>
        <v>1862080</v>
      </c>
      <c r="F2149" s="7" t="str">
        <f t="shared" si="134"/>
        <v>Bearish</v>
      </c>
      <c r="G2149" s="7" t="str">
        <f t="shared" si="135"/>
        <v>Neutral</v>
      </c>
      <c r="H2149" s="7" t="str">
        <f t="shared" si="133"/>
        <v>CONFIRMED BEARISH</v>
      </c>
    </row>
    <row r="2150" spans="1:8" ht="13.5" x14ac:dyDescent="0.35">
      <c r="A2150" s="3">
        <v>45138</v>
      </c>
      <c r="B2150" s="2">
        <v>16.02</v>
      </c>
      <c r="C2150" s="2">
        <v>14.9564</v>
      </c>
      <c r="D2150" s="2">
        <v>2986</v>
      </c>
      <c r="E2150" s="7">
        <f t="shared" si="132"/>
        <v>1859094</v>
      </c>
      <c r="F2150" s="7" t="str">
        <f t="shared" si="134"/>
        <v>Bearish</v>
      </c>
      <c r="G2150" s="7" t="str">
        <f t="shared" si="135"/>
        <v>Neutral</v>
      </c>
      <c r="H2150" s="7" t="str">
        <f t="shared" si="133"/>
        <v>CONFIRMED BEARISH</v>
      </c>
    </row>
    <row r="2151" spans="1:8" ht="13.5" x14ac:dyDescent="0.35">
      <c r="A2151" s="3">
        <v>45139</v>
      </c>
      <c r="B2151" s="2">
        <v>16.100000000000001</v>
      </c>
      <c r="C2151" s="2">
        <v>15.0311</v>
      </c>
      <c r="D2151" s="2">
        <v>2129</v>
      </c>
      <c r="E2151" s="7">
        <f t="shared" si="132"/>
        <v>1861223</v>
      </c>
      <c r="F2151" s="7" t="str">
        <f t="shared" si="134"/>
        <v>Bearish</v>
      </c>
      <c r="G2151" s="7" t="str">
        <f t="shared" si="135"/>
        <v>Neutral</v>
      </c>
      <c r="H2151" s="7" t="str">
        <f t="shared" si="133"/>
        <v>CONFIRMED BEARISH</v>
      </c>
    </row>
    <row r="2152" spans="1:8" ht="13.5" x14ac:dyDescent="0.35">
      <c r="A2152" s="3">
        <v>45140</v>
      </c>
      <c r="B2152" s="2">
        <v>16.04</v>
      </c>
      <c r="C2152" s="2">
        <v>14.975099999999999</v>
      </c>
      <c r="D2152" s="2">
        <v>20932</v>
      </c>
      <c r="E2152" s="7">
        <f t="shared" si="132"/>
        <v>1840291</v>
      </c>
      <c r="F2152" s="7" t="str">
        <f t="shared" si="134"/>
        <v>Bearish</v>
      </c>
      <c r="G2152" s="7" t="str">
        <f t="shared" si="135"/>
        <v>Neutral</v>
      </c>
      <c r="H2152" s="7" t="str">
        <f t="shared" si="133"/>
        <v>CONFIRMED BEARISH</v>
      </c>
    </row>
    <row r="2153" spans="1:8" ht="13.5" x14ac:dyDescent="0.35">
      <c r="A2153" s="3">
        <v>45141</v>
      </c>
      <c r="B2153" s="2">
        <v>16.04</v>
      </c>
      <c r="C2153" s="2">
        <v>14.975099999999999</v>
      </c>
      <c r="D2153" s="2">
        <v>1173</v>
      </c>
      <c r="E2153" s="7">
        <f t="shared" si="132"/>
        <v>1840291</v>
      </c>
      <c r="F2153" s="7" t="str">
        <f t="shared" si="134"/>
        <v>Bearish</v>
      </c>
      <c r="G2153" s="7" t="str">
        <f t="shared" si="135"/>
        <v>Neutral</v>
      </c>
      <c r="H2153" s="7" t="str">
        <f t="shared" si="133"/>
        <v>CONFIRMED BEARISH</v>
      </c>
    </row>
    <row r="2154" spans="1:8" ht="13.5" x14ac:dyDescent="0.35">
      <c r="A2154" s="3">
        <v>45142</v>
      </c>
      <c r="B2154" s="2">
        <v>15.89</v>
      </c>
      <c r="C2154" s="2">
        <v>14.835100000000001</v>
      </c>
      <c r="D2154" s="2">
        <v>8869</v>
      </c>
      <c r="E2154" s="7">
        <f t="shared" si="132"/>
        <v>1831422</v>
      </c>
      <c r="F2154" s="7" t="str">
        <f t="shared" si="134"/>
        <v>Bearish</v>
      </c>
      <c r="G2154" s="7" t="str">
        <f t="shared" si="135"/>
        <v>Neutral</v>
      </c>
      <c r="H2154" s="7" t="str">
        <f t="shared" si="133"/>
        <v>CONFIRMED BEARISH</v>
      </c>
    </row>
    <row r="2155" spans="1:8" ht="13.5" x14ac:dyDescent="0.35">
      <c r="A2155" s="3">
        <v>45145</v>
      </c>
      <c r="B2155" s="2">
        <v>15.7</v>
      </c>
      <c r="C2155" s="2">
        <v>14.6577</v>
      </c>
      <c r="D2155" s="2">
        <v>2535</v>
      </c>
      <c r="E2155" s="7">
        <f t="shared" si="132"/>
        <v>1828887</v>
      </c>
      <c r="F2155" s="7" t="str">
        <f t="shared" si="134"/>
        <v>Bearish</v>
      </c>
      <c r="G2155" s="7" t="str">
        <f t="shared" si="135"/>
        <v>Neutral</v>
      </c>
      <c r="H2155" s="7" t="str">
        <f t="shared" si="133"/>
        <v>CONFIRMED BEARISH</v>
      </c>
    </row>
    <row r="2156" spans="1:8" ht="13.5" x14ac:dyDescent="0.35">
      <c r="A2156" s="3">
        <v>45146</v>
      </c>
      <c r="B2156" s="2">
        <v>15.14</v>
      </c>
      <c r="C2156" s="2">
        <v>14.1349</v>
      </c>
      <c r="D2156" s="2">
        <v>10688</v>
      </c>
      <c r="E2156" s="7">
        <f t="shared" si="132"/>
        <v>1818199</v>
      </c>
      <c r="F2156" s="7" t="str">
        <f t="shared" si="134"/>
        <v>Bearish</v>
      </c>
      <c r="G2156" s="7" t="str">
        <f t="shared" si="135"/>
        <v>Weak</v>
      </c>
      <c r="H2156" s="7" t="str">
        <f t="shared" si="133"/>
        <v>CONFIRMED BEARISH</v>
      </c>
    </row>
    <row r="2157" spans="1:8" ht="13.5" x14ac:dyDescent="0.35">
      <c r="A2157" s="3">
        <v>45147</v>
      </c>
      <c r="B2157" s="2">
        <v>14.97</v>
      </c>
      <c r="C2157" s="2">
        <v>13.976100000000001</v>
      </c>
      <c r="D2157" s="2">
        <v>17051</v>
      </c>
      <c r="E2157" s="7">
        <f t="shared" si="132"/>
        <v>1801148</v>
      </c>
      <c r="F2157" s="7" t="str">
        <f t="shared" si="134"/>
        <v>Bearish</v>
      </c>
      <c r="G2157" s="7" t="str">
        <f t="shared" si="135"/>
        <v>Weak</v>
      </c>
      <c r="H2157" s="7" t="str">
        <f t="shared" si="133"/>
        <v>CONFIRMED BEARISH</v>
      </c>
    </row>
    <row r="2158" spans="1:8" ht="13.5" x14ac:dyDescent="0.35">
      <c r="A2158" s="3">
        <v>45148</v>
      </c>
      <c r="B2158" s="2">
        <v>14.7</v>
      </c>
      <c r="C2158" s="2">
        <v>13.7241</v>
      </c>
      <c r="D2158" s="2">
        <v>5179</v>
      </c>
      <c r="E2158" s="7">
        <f t="shared" si="132"/>
        <v>1795969</v>
      </c>
      <c r="F2158" s="7" t="str">
        <f t="shared" si="134"/>
        <v>Bearish</v>
      </c>
      <c r="G2158" s="7" t="str">
        <f t="shared" si="135"/>
        <v>Weak</v>
      </c>
      <c r="H2158" s="7" t="str">
        <f t="shared" si="133"/>
        <v>CONFIRMED BEARISH</v>
      </c>
    </row>
    <row r="2159" spans="1:8" ht="13.5" x14ac:dyDescent="0.35">
      <c r="A2159" s="3">
        <v>45149</v>
      </c>
      <c r="B2159" s="2">
        <v>14.65</v>
      </c>
      <c r="C2159" s="2">
        <v>13.6774</v>
      </c>
      <c r="D2159" s="2">
        <v>9881</v>
      </c>
      <c r="E2159" s="7">
        <f t="shared" si="132"/>
        <v>1786088</v>
      </c>
      <c r="F2159" s="7" t="str">
        <f t="shared" si="134"/>
        <v>Bearish</v>
      </c>
      <c r="G2159" s="7" t="str">
        <f t="shared" si="135"/>
        <v>Weak</v>
      </c>
      <c r="H2159" s="7" t="str">
        <f t="shared" si="133"/>
        <v>CONFIRMED BEARISH</v>
      </c>
    </row>
    <row r="2160" spans="1:8" ht="13.5" x14ac:dyDescent="0.35">
      <c r="A2160" s="3">
        <v>45152</v>
      </c>
      <c r="B2160" s="2">
        <v>14.73</v>
      </c>
      <c r="C2160" s="2">
        <v>13.7521</v>
      </c>
      <c r="D2160" s="2">
        <v>527</v>
      </c>
      <c r="E2160" s="7">
        <f t="shared" si="132"/>
        <v>1786615</v>
      </c>
      <c r="F2160" s="7" t="str">
        <f t="shared" si="134"/>
        <v>Bearish</v>
      </c>
      <c r="G2160" s="7" t="str">
        <f t="shared" si="135"/>
        <v>Weak</v>
      </c>
      <c r="H2160" s="7" t="str">
        <f t="shared" si="133"/>
        <v>CONFIRMED BEARISH</v>
      </c>
    </row>
    <row r="2161" spans="1:8" ht="13.5" x14ac:dyDescent="0.35">
      <c r="A2161" s="3">
        <v>45153</v>
      </c>
      <c r="B2161" s="2">
        <v>14.71</v>
      </c>
      <c r="C2161" s="2">
        <v>13.7334</v>
      </c>
      <c r="D2161" s="2">
        <v>683</v>
      </c>
      <c r="E2161" s="7">
        <f t="shared" si="132"/>
        <v>1785932</v>
      </c>
      <c r="F2161" s="7" t="str">
        <f t="shared" si="134"/>
        <v>Bearish</v>
      </c>
      <c r="G2161" s="7" t="str">
        <f t="shared" si="135"/>
        <v>Neutral</v>
      </c>
      <c r="H2161" s="7" t="str">
        <f t="shared" si="133"/>
        <v>CONFIRMED BEARISH</v>
      </c>
    </row>
    <row r="2162" spans="1:8" ht="13.5" x14ac:dyDescent="0.35">
      <c r="A2162" s="3">
        <v>45154</v>
      </c>
      <c r="B2162" s="2">
        <v>14.71</v>
      </c>
      <c r="C2162" s="2">
        <v>13.7334</v>
      </c>
      <c r="D2162" s="2">
        <v>1509</v>
      </c>
      <c r="E2162" s="7">
        <f t="shared" si="132"/>
        <v>1785932</v>
      </c>
      <c r="F2162" s="7" t="str">
        <f t="shared" si="134"/>
        <v>Bearish</v>
      </c>
      <c r="G2162" s="7" t="str">
        <f t="shared" si="135"/>
        <v>Neutral</v>
      </c>
      <c r="H2162" s="7" t="str">
        <f t="shared" si="133"/>
        <v>CONFIRMED BEARISH</v>
      </c>
    </row>
    <row r="2163" spans="1:8" ht="13.5" x14ac:dyDescent="0.35">
      <c r="A2163" s="3">
        <v>45155</v>
      </c>
      <c r="B2163" s="2">
        <v>14.6</v>
      </c>
      <c r="C2163" s="2">
        <v>13.630699999999999</v>
      </c>
      <c r="D2163" s="2">
        <v>4167</v>
      </c>
      <c r="E2163" s="7">
        <f t="shared" si="132"/>
        <v>1781765</v>
      </c>
      <c r="F2163" s="7" t="str">
        <f t="shared" si="134"/>
        <v>Bearish</v>
      </c>
      <c r="G2163" s="7" t="str">
        <f t="shared" si="135"/>
        <v>Neutral</v>
      </c>
      <c r="H2163" s="7" t="str">
        <f t="shared" si="133"/>
        <v>CONFIRMED BEARISH</v>
      </c>
    </row>
    <row r="2164" spans="1:8" ht="13.5" x14ac:dyDescent="0.35">
      <c r="A2164" s="3">
        <v>45156</v>
      </c>
      <c r="B2164" s="2">
        <v>13.99</v>
      </c>
      <c r="C2164" s="2">
        <v>13.061199999999999</v>
      </c>
      <c r="D2164" s="2">
        <v>5533</v>
      </c>
      <c r="E2164" s="7">
        <f t="shared" si="132"/>
        <v>1776232</v>
      </c>
      <c r="F2164" s="7" t="str">
        <f t="shared" si="134"/>
        <v>Bearish</v>
      </c>
      <c r="G2164" s="7" t="str">
        <f t="shared" si="135"/>
        <v>Neutral</v>
      </c>
      <c r="H2164" s="7" t="str">
        <f t="shared" si="133"/>
        <v>CONFIRMED BEARISH</v>
      </c>
    </row>
    <row r="2165" spans="1:8" ht="13.5" x14ac:dyDescent="0.35">
      <c r="A2165" s="3">
        <v>45159</v>
      </c>
      <c r="B2165" s="2">
        <v>13.6</v>
      </c>
      <c r="C2165" s="2">
        <v>12.697100000000001</v>
      </c>
      <c r="D2165" s="2">
        <v>7990</v>
      </c>
      <c r="E2165" s="7">
        <f t="shared" si="132"/>
        <v>1768242</v>
      </c>
      <c r="F2165" s="7" t="str">
        <f t="shared" si="134"/>
        <v>Bearish</v>
      </c>
      <c r="G2165" s="7" t="str">
        <f t="shared" si="135"/>
        <v>Neutral</v>
      </c>
      <c r="H2165" s="7" t="str">
        <f t="shared" si="133"/>
        <v>CONFIRMED BEARISH</v>
      </c>
    </row>
    <row r="2166" spans="1:8" ht="13.5" x14ac:dyDescent="0.35">
      <c r="A2166" s="3">
        <v>45160</v>
      </c>
      <c r="B2166" s="2">
        <v>13.99</v>
      </c>
      <c r="C2166" s="2">
        <v>13.061199999999999</v>
      </c>
      <c r="D2166" s="2">
        <v>14570</v>
      </c>
      <c r="E2166" s="7">
        <f t="shared" si="132"/>
        <v>1782812</v>
      </c>
      <c r="F2166" s="7" t="str">
        <f t="shared" si="134"/>
        <v>Bearish</v>
      </c>
      <c r="G2166" s="7" t="str">
        <f t="shared" si="135"/>
        <v>Neutral</v>
      </c>
      <c r="H2166" s="7" t="str">
        <f t="shared" si="133"/>
        <v>CONFIRMED BEARISH</v>
      </c>
    </row>
    <row r="2167" spans="1:8" ht="13.5" x14ac:dyDescent="0.35">
      <c r="A2167" s="3">
        <v>45161</v>
      </c>
      <c r="B2167" s="2">
        <v>14.29</v>
      </c>
      <c r="C2167" s="2">
        <v>13.3413</v>
      </c>
      <c r="D2167" s="2">
        <v>15339</v>
      </c>
      <c r="E2167" s="7">
        <f t="shared" si="132"/>
        <v>1798151</v>
      </c>
      <c r="F2167" s="7" t="str">
        <f t="shared" si="134"/>
        <v>Bullish</v>
      </c>
      <c r="G2167" s="7" t="str">
        <f t="shared" si="135"/>
        <v>Neutral</v>
      </c>
      <c r="H2167" s="7" t="str">
        <f t="shared" si="133"/>
        <v>BULLISH DIVERGENCE</v>
      </c>
    </row>
    <row r="2168" spans="1:8" ht="13.5" x14ac:dyDescent="0.35">
      <c r="A2168" s="3">
        <v>45162</v>
      </c>
      <c r="B2168" s="2">
        <v>14.49</v>
      </c>
      <c r="C2168" s="2">
        <v>13.528</v>
      </c>
      <c r="D2168" s="2">
        <v>9578</v>
      </c>
      <c r="E2168" s="7">
        <f t="shared" si="132"/>
        <v>1807729</v>
      </c>
      <c r="F2168" s="7" t="str">
        <f t="shared" si="134"/>
        <v>Bullish</v>
      </c>
      <c r="G2168" s="7" t="str">
        <f t="shared" si="135"/>
        <v>Neutral</v>
      </c>
      <c r="H2168" s="7" t="str">
        <f t="shared" si="133"/>
        <v>BULLISH DIVERGENCE</v>
      </c>
    </row>
    <row r="2169" spans="1:8" ht="13.5" x14ac:dyDescent="0.35">
      <c r="A2169" s="3">
        <v>45163</v>
      </c>
      <c r="B2169" s="2">
        <v>14.49</v>
      </c>
      <c r="C2169" s="2">
        <v>13.528</v>
      </c>
      <c r="D2169" s="2">
        <v>1609</v>
      </c>
      <c r="E2169" s="7">
        <f t="shared" si="132"/>
        <v>1807729</v>
      </c>
      <c r="F2169" s="7" t="str">
        <f t="shared" si="134"/>
        <v>Bullish</v>
      </c>
      <c r="G2169" s="7" t="str">
        <f t="shared" si="135"/>
        <v>Neutral</v>
      </c>
      <c r="H2169" s="7" t="str">
        <f t="shared" si="133"/>
        <v>NEUTRAL</v>
      </c>
    </row>
    <row r="2170" spans="1:8" ht="13.5" x14ac:dyDescent="0.35">
      <c r="A2170" s="3">
        <v>45166</v>
      </c>
      <c r="B2170" s="2">
        <v>14.49</v>
      </c>
      <c r="C2170" s="2">
        <v>13.528</v>
      </c>
      <c r="D2170" s="2">
        <v>5190</v>
      </c>
      <c r="E2170" s="7">
        <f t="shared" si="132"/>
        <v>1807729</v>
      </c>
      <c r="F2170" s="7" t="str">
        <f t="shared" si="134"/>
        <v>Bullish</v>
      </c>
      <c r="G2170" s="7" t="str">
        <f t="shared" si="135"/>
        <v>Strong</v>
      </c>
      <c r="H2170" s="7" t="str">
        <f t="shared" si="133"/>
        <v>NEUTRAL</v>
      </c>
    </row>
    <row r="2171" spans="1:8" ht="13.5" x14ac:dyDescent="0.35">
      <c r="A2171" s="3">
        <v>45167</v>
      </c>
      <c r="B2171" s="2">
        <v>14.32</v>
      </c>
      <c r="C2171" s="2">
        <v>13.369300000000001</v>
      </c>
      <c r="D2171" s="2">
        <v>1958</v>
      </c>
      <c r="E2171" s="7">
        <f t="shared" si="132"/>
        <v>1805771</v>
      </c>
      <c r="F2171" s="7" t="str">
        <f t="shared" si="134"/>
        <v>Bullish</v>
      </c>
      <c r="G2171" s="7" t="str">
        <f t="shared" si="135"/>
        <v>Neutral</v>
      </c>
      <c r="H2171" s="7" t="str">
        <f t="shared" si="133"/>
        <v>NEUTRAL</v>
      </c>
    </row>
    <row r="2172" spans="1:8" ht="13.5" x14ac:dyDescent="0.35">
      <c r="A2172" s="3">
        <v>45168</v>
      </c>
      <c r="B2172" s="2">
        <v>14.39</v>
      </c>
      <c r="C2172" s="2">
        <v>13.434699999999999</v>
      </c>
      <c r="D2172" s="2">
        <v>637</v>
      </c>
      <c r="E2172" s="7">
        <f t="shared" si="132"/>
        <v>1806408</v>
      </c>
      <c r="F2172" s="7" t="str">
        <f t="shared" si="134"/>
        <v>Bullish</v>
      </c>
      <c r="G2172" s="7" t="str">
        <f t="shared" si="135"/>
        <v>Neutral</v>
      </c>
      <c r="H2172" s="7" t="str">
        <f t="shared" si="133"/>
        <v>NEUTRAL</v>
      </c>
    </row>
    <row r="2173" spans="1:8" ht="13.5" x14ac:dyDescent="0.35">
      <c r="A2173" s="3">
        <v>45169</v>
      </c>
      <c r="B2173" s="2">
        <v>14.35</v>
      </c>
      <c r="C2173" s="2">
        <v>13.3973</v>
      </c>
      <c r="D2173" s="2">
        <v>1555</v>
      </c>
      <c r="E2173" s="7">
        <f t="shared" si="132"/>
        <v>1804853</v>
      </c>
      <c r="F2173" s="7" t="str">
        <f t="shared" si="134"/>
        <v>Bearish</v>
      </c>
      <c r="G2173" s="7" t="str">
        <f t="shared" si="135"/>
        <v>Neutral</v>
      </c>
      <c r="H2173" s="7" t="str">
        <f t="shared" si="133"/>
        <v>CONFIRMED BEARISH</v>
      </c>
    </row>
    <row r="2174" spans="1:8" ht="13.5" x14ac:dyDescent="0.35">
      <c r="A2174" s="3">
        <v>45170</v>
      </c>
      <c r="B2174" s="2">
        <v>13.98</v>
      </c>
      <c r="C2174" s="2">
        <v>13.0519</v>
      </c>
      <c r="D2174" s="2">
        <v>23464</v>
      </c>
      <c r="E2174" s="7">
        <f t="shared" si="132"/>
        <v>1781389</v>
      </c>
      <c r="F2174" s="7" t="str">
        <f t="shared" si="134"/>
        <v>Bearish</v>
      </c>
      <c r="G2174" s="7" t="str">
        <f t="shared" si="135"/>
        <v>Neutral</v>
      </c>
      <c r="H2174" s="7" t="str">
        <f t="shared" si="133"/>
        <v>CONFIRMED BEARISH</v>
      </c>
    </row>
    <row r="2175" spans="1:8" ht="13.5" x14ac:dyDescent="0.35">
      <c r="A2175" s="3">
        <v>45173</v>
      </c>
      <c r="B2175" s="2">
        <v>13.49</v>
      </c>
      <c r="C2175" s="2">
        <v>12.5944</v>
      </c>
      <c r="D2175" s="2">
        <v>7903</v>
      </c>
      <c r="E2175" s="7">
        <f t="shared" si="132"/>
        <v>1773486</v>
      </c>
      <c r="F2175" s="7" t="str">
        <f t="shared" si="134"/>
        <v>Bearish</v>
      </c>
      <c r="G2175" s="7" t="str">
        <f t="shared" si="135"/>
        <v>Neutral</v>
      </c>
      <c r="H2175" s="7" t="str">
        <f t="shared" si="133"/>
        <v>CONFIRMED BEARISH</v>
      </c>
    </row>
    <row r="2176" spans="1:8" ht="13.5" x14ac:dyDescent="0.35">
      <c r="A2176" s="3">
        <v>45174</v>
      </c>
      <c r="B2176" s="2">
        <v>13.3</v>
      </c>
      <c r="C2176" s="2">
        <v>12.417</v>
      </c>
      <c r="D2176" s="2">
        <v>14201</v>
      </c>
      <c r="E2176" s="7">
        <f t="shared" si="132"/>
        <v>1759285</v>
      </c>
      <c r="F2176" s="7" t="str">
        <f t="shared" si="134"/>
        <v>Bearish</v>
      </c>
      <c r="G2176" s="7" t="str">
        <f t="shared" si="135"/>
        <v>Weak</v>
      </c>
      <c r="H2176" s="7" t="str">
        <f t="shared" si="133"/>
        <v>CONFIRMED BEARISH</v>
      </c>
    </row>
    <row r="2177" spans="1:8" ht="13.5" x14ac:dyDescent="0.35">
      <c r="A2177" s="3">
        <v>45175</v>
      </c>
      <c r="B2177" s="2">
        <v>13.25</v>
      </c>
      <c r="C2177" s="2">
        <v>12.3703</v>
      </c>
      <c r="D2177" s="2">
        <v>8079</v>
      </c>
      <c r="E2177" s="7">
        <f t="shared" si="132"/>
        <v>1751206</v>
      </c>
      <c r="F2177" s="7" t="str">
        <f t="shared" si="134"/>
        <v>Bearish</v>
      </c>
      <c r="G2177" s="7" t="str">
        <f t="shared" si="135"/>
        <v>Weak</v>
      </c>
      <c r="H2177" s="7" t="str">
        <f t="shared" si="133"/>
        <v>CONFIRMED BEARISH</v>
      </c>
    </row>
    <row r="2178" spans="1:8" ht="13.5" x14ac:dyDescent="0.35">
      <c r="A2178" s="3">
        <v>45176</v>
      </c>
      <c r="B2178" s="2">
        <v>13.35</v>
      </c>
      <c r="C2178" s="2">
        <v>12.463699999999999</v>
      </c>
      <c r="D2178" s="2">
        <v>9553</v>
      </c>
      <c r="E2178" s="7">
        <f t="shared" si="132"/>
        <v>1760759</v>
      </c>
      <c r="F2178" s="7" t="str">
        <f t="shared" si="134"/>
        <v>Bearish</v>
      </c>
      <c r="G2178" s="7" t="str">
        <f t="shared" si="135"/>
        <v>Weak</v>
      </c>
      <c r="H2178" s="7" t="str">
        <f t="shared" si="133"/>
        <v>CONFIRMED BEARISH</v>
      </c>
    </row>
    <row r="2179" spans="1:8" ht="13.5" x14ac:dyDescent="0.35">
      <c r="A2179" s="3">
        <v>45177</v>
      </c>
      <c r="B2179" s="2">
        <v>13.3</v>
      </c>
      <c r="C2179" s="2">
        <v>12.417</v>
      </c>
      <c r="D2179" s="2">
        <v>7631</v>
      </c>
      <c r="E2179" s="7">
        <f t="shared" si="132"/>
        <v>1753128</v>
      </c>
      <c r="F2179" s="7" t="str">
        <f t="shared" si="134"/>
        <v>Bearish</v>
      </c>
      <c r="G2179" s="7" t="str">
        <f t="shared" si="135"/>
        <v>Neutral</v>
      </c>
      <c r="H2179" s="7" t="str">
        <f t="shared" si="133"/>
        <v>CONFIRMED BEARISH</v>
      </c>
    </row>
    <row r="2180" spans="1:8" ht="13.5" x14ac:dyDescent="0.35">
      <c r="A2180" s="3">
        <v>45180</v>
      </c>
      <c r="B2180" s="2">
        <v>13.52</v>
      </c>
      <c r="C2180" s="2">
        <v>12.622400000000001</v>
      </c>
      <c r="D2180" s="2">
        <v>7867</v>
      </c>
      <c r="E2180" s="7">
        <f t="shared" ref="E2180:E2243" si="136">IF(B2180&gt;B2179,E2179+D2180,IF(B2180&lt;B2179,E2179-D2180,E2179))</f>
        <v>1760995</v>
      </c>
      <c r="F2180" s="7" t="str">
        <f t="shared" si="134"/>
        <v>Bearish</v>
      </c>
      <c r="G2180" s="7" t="str">
        <f t="shared" si="135"/>
        <v>Neutral</v>
      </c>
      <c r="H2180" s="7" t="str">
        <f t="shared" si="133"/>
        <v>BEARISH DIVERGENCE</v>
      </c>
    </row>
    <row r="2181" spans="1:8" ht="13.5" x14ac:dyDescent="0.35">
      <c r="A2181" s="3">
        <v>45181</v>
      </c>
      <c r="B2181" s="2">
        <v>13.47</v>
      </c>
      <c r="C2181" s="2">
        <v>12.575699999999999</v>
      </c>
      <c r="D2181" s="2">
        <v>2162</v>
      </c>
      <c r="E2181" s="7">
        <f t="shared" si="136"/>
        <v>1758833</v>
      </c>
      <c r="F2181" s="7" t="str">
        <f t="shared" si="134"/>
        <v>Bearish</v>
      </c>
      <c r="G2181" s="7" t="str">
        <f t="shared" si="135"/>
        <v>Neutral</v>
      </c>
      <c r="H2181" s="7" t="str">
        <f t="shared" si="133"/>
        <v>BEARISH DIVERGENCE</v>
      </c>
    </row>
    <row r="2182" spans="1:8" ht="13.5" x14ac:dyDescent="0.35">
      <c r="A2182" s="3">
        <v>45182</v>
      </c>
      <c r="B2182" s="2">
        <v>13.41</v>
      </c>
      <c r="C2182" s="2">
        <v>12.5197</v>
      </c>
      <c r="D2182" s="2">
        <v>937</v>
      </c>
      <c r="E2182" s="7">
        <f t="shared" si="136"/>
        <v>1757896</v>
      </c>
      <c r="F2182" s="7" t="str">
        <f t="shared" si="134"/>
        <v>Bullish</v>
      </c>
      <c r="G2182" s="7" t="str">
        <f t="shared" si="135"/>
        <v>Neutral</v>
      </c>
      <c r="H2182" s="7" t="str">
        <f t="shared" si="133"/>
        <v>NEUTRAL</v>
      </c>
    </row>
    <row r="2183" spans="1:8" ht="13.5" x14ac:dyDescent="0.35">
      <c r="A2183" s="3">
        <v>45183</v>
      </c>
      <c r="B2183" s="2">
        <v>13.48</v>
      </c>
      <c r="C2183" s="2">
        <v>12.585100000000001</v>
      </c>
      <c r="D2183" s="2">
        <v>3165</v>
      </c>
      <c r="E2183" s="7">
        <f t="shared" si="136"/>
        <v>1761061</v>
      </c>
      <c r="F2183" s="7" t="str">
        <f t="shared" si="134"/>
        <v>Bullish</v>
      </c>
      <c r="G2183" s="7" t="str">
        <f t="shared" si="135"/>
        <v>Neutral</v>
      </c>
      <c r="H2183" s="7" t="str">
        <f t="shared" ref="H2183:H2246" si="137">IF(AND(B2183&gt;E2178,E2183&gt;E2178),"CONFIRMED BULLISH", IF(AND(B2183&lt;B2178,E2183&lt;E2178),"CONFIRMED BEARISH", IF(AND(B2183&gt;B2178,E2183&lt;E2178),"BEARISH DIVERGENCE",IF(AND(B2183&lt;B2178,E2183&gt;E2178),"BULLISH DIVERGENCE","NEUTRAL"))))</f>
        <v>NEUTRAL</v>
      </c>
    </row>
    <row r="2184" spans="1:8" ht="13.5" x14ac:dyDescent="0.35">
      <c r="A2184" s="3">
        <v>45184</v>
      </c>
      <c r="B2184" s="2">
        <v>13.4</v>
      </c>
      <c r="C2184" s="2">
        <v>12.510400000000001</v>
      </c>
      <c r="D2184" s="2">
        <v>5172</v>
      </c>
      <c r="E2184" s="7">
        <f t="shared" si="136"/>
        <v>1755889</v>
      </c>
      <c r="F2184" s="7" t="str">
        <f t="shared" ref="F2184:F2247" si="138">IF(E2184&gt;E2179,"Bullish",IF(E2184&lt;E2179,"Bearish","Neutral"))</f>
        <v>Bullish</v>
      </c>
      <c r="G2184" s="7" t="str">
        <f t="shared" ref="G2184:G2247" si="139">IF((E2184-E2179)/E2179&gt;0.02,"Strong",IF((E2184-E2179)/E2179&lt;-0.02,"Weak","Neutral"))</f>
        <v>Neutral</v>
      </c>
      <c r="H2184" s="7" t="str">
        <f t="shared" si="137"/>
        <v>NEUTRAL</v>
      </c>
    </row>
    <row r="2185" spans="1:8" ht="13.5" x14ac:dyDescent="0.35">
      <c r="A2185" s="3">
        <v>45187</v>
      </c>
      <c r="B2185" s="2">
        <v>13.39</v>
      </c>
      <c r="C2185" s="2">
        <v>12.500999999999999</v>
      </c>
      <c r="D2185" s="2">
        <v>7373</v>
      </c>
      <c r="E2185" s="7">
        <f t="shared" si="136"/>
        <v>1748516</v>
      </c>
      <c r="F2185" s="7" t="str">
        <f t="shared" si="138"/>
        <v>Bearish</v>
      </c>
      <c r="G2185" s="7" t="str">
        <f t="shared" si="139"/>
        <v>Neutral</v>
      </c>
      <c r="H2185" s="7" t="str">
        <f t="shared" si="137"/>
        <v>CONFIRMED BEARISH</v>
      </c>
    </row>
    <row r="2186" spans="1:8" ht="13.5" x14ac:dyDescent="0.35">
      <c r="A2186" s="3">
        <v>45188</v>
      </c>
      <c r="B2186" s="2">
        <v>13.7</v>
      </c>
      <c r="C2186" s="2">
        <v>12.7905</v>
      </c>
      <c r="D2186" s="2">
        <v>2369</v>
      </c>
      <c r="E2186" s="7">
        <f t="shared" si="136"/>
        <v>1750885</v>
      </c>
      <c r="F2186" s="7" t="str">
        <f t="shared" si="138"/>
        <v>Bearish</v>
      </c>
      <c r="G2186" s="7" t="str">
        <f t="shared" si="139"/>
        <v>Neutral</v>
      </c>
      <c r="H2186" s="7" t="str">
        <f t="shared" si="137"/>
        <v>BEARISH DIVERGENCE</v>
      </c>
    </row>
    <row r="2187" spans="1:8" ht="13.5" x14ac:dyDescent="0.35">
      <c r="A2187" s="3">
        <v>45189</v>
      </c>
      <c r="B2187" s="2">
        <v>13.7</v>
      </c>
      <c r="C2187" s="2">
        <v>12.7905</v>
      </c>
      <c r="D2187" s="2">
        <v>7497</v>
      </c>
      <c r="E2187" s="7">
        <f t="shared" si="136"/>
        <v>1750885</v>
      </c>
      <c r="F2187" s="7" t="str">
        <f t="shared" si="138"/>
        <v>Bearish</v>
      </c>
      <c r="G2187" s="7" t="str">
        <f t="shared" si="139"/>
        <v>Neutral</v>
      </c>
      <c r="H2187" s="7" t="str">
        <f t="shared" si="137"/>
        <v>BEARISH DIVERGENCE</v>
      </c>
    </row>
    <row r="2188" spans="1:8" ht="13.5" x14ac:dyDescent="0.35">
      <c r="A2188" s="3">
        <v>45190</v>
      </c>
      <c r="B2188" s="2">
        <v>13.32</v>
      </c>
      <c r="C2188" s="2">
        <v>12.435700000000001</v>
      </c>
      <c r="D2188" s="2">
        <v>14549</v>
      </c>
      <c r="E2188" s="7">
        <f t="shared" si="136"/>
        <v>1736336</v>
      </c>
      <c r="F2188" s="7" t="str">
        <f t="shared" si="138"/>
        <v>Bearish</v>
      </c>
      <c r="G2188" s="7" t="str">
        <f t="shared" si="139"/>
        <v>Neutral</v>
      </c>
      <c r="H2188" s="7" t="str">
        <f t="shared" si="137"/>
        <v>CONFIRMED BEARISH</v>
      </c>
    </row>
    <row r="2189" spans="1:8" ht="13.5" x14ac:dyDescent="0.35">
      <c r="A2189" s="3">
        <v>45191</v>
      </c>
      <c r="B2189" s="2">
        <v>13.4</v>
      </c>
      <c r="C2189" s="2">
        <v>12.510400000000001</v>
      </c>
      <c r="D2189" s="2">
        <v>9830</v>
      </c>
      <c r="E2189" s="7">
        <f t="shared" si="136"/>
        <v>1746166</v>
      </c>
      <c r="F2189" s="7" t="str">
        <f t="shared" si="138"/>
        <v>Bearish</v>
      </c>
      <c r="G2189" s="7" t="str">
        <f t="shared" si="139"/>
        <v>Neutral</v>
      </c>
      <c r="H2189" s="7" t="str">
        <f t="shared" si="137"/>
        <v>NEUTRAL</v>
      </c>
    </row>
    <row r="2190" spans="1:8" ht="13.5" x14ac:dyDescent="0.35">
      <c r="A2190" s="3">
        <v>45194</v>
      </c>
      <c r="B2190" s="2">
        <v>13.39</v>
      </c>
      <c r="C2190" s="2">
        <v>12.500999999999999</v>
      </c>
      <c r="D2190" s="2">
        <v>2746</v>
      </c>
      <c r="E2190" s="7">
        <f t="shared" si="136"/>
        <v>1743420</v>
      </c>
      <c r="F2190" s="7" t="str">
        <f t="shared" si="138"/>
        <v>Bearish</v>
      </c>
      <c r="G2190" s="7" t="str">
        <f t="shared" si="139"/>
        <v>Neutral</v>
      </c>
      <c r="H2190" s="7" t="str">
        <f t="shared" si="137"/>
        <v>NEUTRAL</v>
      </c>
    </row>
    <row r="2191" spans="1:8" ht="13.5" x14ac:dyDescent="0.35">
      <c r="A2191" s="3">
        <v>45195</v>
      </c>
      <c r="B2191" s="2">
        <v>13.31</v>
      </c>
      <c r="C2191" s="2">
        <v>12.426399999999999</v>
      </c>
      <c r="D2191" s="2">
        <v>1579</v>
      </c>
      <c r="E2191" s="7">
        <f t="shared" si="136"/>
        <v>1741841</v>
      </c>
      <c r="F2191" s="7" t="str">
        <f t="shared" si="138"/>
        <v>Bearish</v>
      </c>
      <c r="G2191" s="7" t="str">
        <f t="shared" si="139"/>
        <v>Neutral</v>
      </c>
      <c r="H2191" s="7" t="str">
        <f t="shared" si="137"/>
        <v>CONFIRMED BEARISH</v>
      </c>
    </row>
    <row r="2192" spans="1:8" ht="13.5" x14ac:dyDescent="0.35">
      <c r="A2192" s="3">
        <v>45197</v>
      </c>
      <c r="B2192" s="2">
        <v>13.3</v>
      </c>
      <c r="C2192" s="2">
        <v>12.417</v>
      </c>
      <c r="D2192" s="2">
        <v>3220</v>
      </c>
      <c r="E2192" s="7">
        <f t="shared" si="136"/>
        <v>1738621</v>
      </c>
      <c r="F2192" s="7" t="str">
        <f t="shared" si="138"/>
        <v>Bearish</v>
      </c>
      <c r="G2192" s="7" t="str">
        <f t="shared" si="139"/>
        <v>Neutral</v>
      </c>
      <c r="H2192" s="7" t="str">
        <f t="shared" si="137"/>
        <v>CONFIRMED BEARISH</v>
      </c>
    </row>
    <row r="2193" spans="1:8" ht="13.5" x14ac:dyDescent="0.35">
      <c r="A2193" s="3">
        <v>45198</v>
      </c>
      <c r="B2193" s="2">
        <v>13.3</v>
      </c>
      <c r="C2193" s="2">
        <v>12.417</v>
      </c>
      <c r="D2193" s="2">
        <v>494</v>
      </c>
      <c r="E2193" s="7">
        <f t="shared" si="136"/>
        <v>1738621</v>
      </c>
      <c r="F2193" s="7" t="str">
        <f t="shared" si="138"/>
        <v>Bullish</v>
      </c>
      <c r="G2193" s="7" t="str">
        <f t="shared" si="139"/>
        <v>Neutral</v>
      </c>
      <c r="H2193" s="7" t="str">
        <f t="shared" si="137"/>
        <v>BULLISH DIVERGENCE</v>
      </c>
    </row>
    <row r="2194" spans="1:8" ht="13.5" x14ac:dyDescent="0.35">
      <c r="A2194" s="3">
        <v>45201</v>
      </c>
      <c r="B2194" s="2">
        <v>13</v>
      </c>
      <c r="C2194" s="2">
        <v>12.136900000000001</v>
      </c>
      <c r="D2194" s="2">
        <v>4374</v>
      </c>
      <c r="E2194" s="7">
        <f t="shared" si="136"/>
        <v>1734247</v>
      </c>
      <c r="F2194" s="7" t="str">
        <f t="shared" si="138"/>
        <v>Bearish</v>
      </c>
      <c r="G2194" s="7" t="str">
        <f t="shared" si="139"/>
        <v>Neutral</v>
      </c>
      <c r="H2194" s="7" t="str">
        <f t="shared" si="137"/>
        <v>CONFIRMED BEARISH</v>
      </c>
    </row>
    <row r="2195" spans="1:8" ht="13.5" x14ac:dyDescent="0.35">
      <c r="A2195" s="3">
        <v>45202</v>
      </c>
      <c r="B2195" s="2">
        <v>12.69</v>
      </c>
      <c r="C2195" s="2">
        <v>11.8475</v>
      </c>
      <c r="D2195" s="2">
        <v>14197</v>
      </c>
      <c r="E2195" s="7">
        <f t="shared" si="136"/>
        <v>1720050</v>
      </c>
      <c r="F2195" s="7" t="str">
        <f t="shared" si="138"/>
        <v>Bearish</v>
      </c>
      <c r="G2195" s="7" t="str">
        <f t="shared" si="139"/>
        <v>Neutral</v>
      </c>
      <c r="H2195" s="7" t="str">
        <f t="shared" si="137"/>
        <v>CONFIRMED BEARISH</v>
      </c>
    </row>
    <row r="2196" spans="1:8" ht="13.5" x14ac:dyDescent="0.35">
      <c r="A2196" s="3">
        <v>45203</v>
      </c>
      <c r="B2196" s="2">
        <v>12.46</v>
      </c>
      <c r="C2196" s="2">
        <v>11.6328</v>
      </c>
      <c r="D2196" s="2">
        <v>2356</v>
      </c>
      <c r="E2196" s="7">
        <f t="shared" si="136"/>
        <v>1717694</v>
      </c>
      <c r="F2196" s="7" t="str">
        <f t="shared" si="138"/>
        <v>Bearish</v>
      </c>
      <c r="G2196" s="7" t="str">
        <f t="shared" si="139"/>
        <v>Neutral</v>
      </c>
      <c r="H2196" s="7" t="str">
        <f t="shared" si="137"/>
        <v>CONFIRMED BEARISH</v>
      </c>
    </row>
    <row r="2197" spans="1:8" ht="13.5" x14ac:dyDescent="0.35">
      <c r="A2197" s="3">
        <v>45204</v>
      </c>
      <c r="B2197" s="2">
        <v>12.56</v>
      </c>
      <c r="C2197" s="2">
        <v>11.726100000000001</v>
      </c>
      <c r="D2197" s="2">
        <v>6431</v>
      </c>
      <c r="E2197" s="7">
        <f t="shared" si="136"/>
        <v>1724125</v>
      </c>
      <c r="F2197" s="7" t="str">
        <f t="shared" si="138"/>
        <v>Bearish</v>
      </c>
      <c r="G2197" s="7" t="str">
        <f t="shared" si="139"/>
        <v>Neutral</v>
      </c>
      <c r="H2197" s="7" t="str">
        <f t="shared" si="137"/>
        <v>CONFIRMED BEARISH</v>
      </c>
    </row>
    <row r="2198" spans="1:8" ht="13.5" x14ac:dyDescent="0.35">
      <c r="A2198" s="3">
        <v>45205</v>
      </c>
      <c r="B2198" s="2">
        <v>12.5</v>
      </c>
      <c r="C2198" s="2">
        <v>11.6701</v>
      </c>
      <c r="D2198" s="2">
        <v>1958</v>
      </c>
      <c r="E2198" s="7">
        <f t="shared" si="136"/>
        <v>1722167</v>
      </c>
      <c r="F2198" s="7" t="str">
        <f t="shared" si="138"/>
        <v>Bearish</v>
      </c>
      <c r="G2198" s="7" t="str">
        <f t="shared" si="139"/>
        <v>Neutral</v>
      </c>
      <c r="H2198" s="7" t="str">
        <f t="shared" si="137"/>
        <v>CONFIRMED BEARISH</v>
      </c>
    </row>
    <row r="2199" spans="1:8" ht="13.5" x14ac:dyDescent="0.35">
      <c r="A2199" s="3">
        <v>45208</v>
      </c>
      <c r="B2199" s="2">
        <v>12.5</v>
      </c>
      <c r="C2199" s="2">
        <v>11.6701</v>
      </c>
      <c r="D2199" s="2">
        <v>451</v>
      </c>
      <c r="E2199" s="7">
        <f t="shared" si="136"/>
        <v>1722167</v>
      </c>
      <c r="F2199" s="7" t="str">
        <f t="shared" si="138"/>
        <v>Bearish</v>
      </c>
      <c r="G2199" s="7" t="str">
        <f t="shared" si="139"/>
        <v>Neutral</v>
      </c>
      <c r="H2199" s="7" t="str">
        <f t="shared" si="137"/>
        <v>CONFIRMED BEARISH</v>
      </c>
    </row>
    <row r="2200" spans="1:8" ht="13.5" x14ac:dyDescent="0.35">
      <c r="A2200" s="3">
        <v>45209</v>
      </c>
      <c r="B2200" s="2">
        <v>12.5</v>
      </c>
      <c r="C2200" s="2">
        <v>11.6701</v>
      </c>
      <c r="D2200" s="2">
        <v>1225</v>
      </c>
      <c r="E2200" s="7">
        <f t="shared" si="136"/>
        <v>1722167</v>
      </c>
      <c r="F2200" s="7" t="str">
        <f t="shared" si="138"/>
        <v>Bullish</v>
      </c>
      <c r="G2200" s="7" t="str">
        <f t="shared" si="139"/>
        <v>Neutral</v>
      </c>
      <c r="H2200" s="7" t="str">
        <f t="shared" si="137"/>
        <v>BULLISH DIVERGENCE</v>
      </c>
    </row>
    <row r="2201" spans="1:8" ht="13.5" x14ac:dyDescent="0.35">
      <c r="A2201" s="3">
        <v>45210</v>
      </c>
      <c r="B2201" s="2">
        <v>12.41</v>
      </c>
      <c r="C2201" s="2">
        <v>11.5861</v>
      </c>
      <c r="D2201" s="2">
        <v>1245</v>
      </c>
      <c r="E2201" s="7">
        <f t="shared" si="136"/>
        <v>1720922</v>
      </c>
      <c r="F2201" s="7" t="str">
        <f t="shared" si="138"/>
        <v>Bullish</v>
      </c>
      <c r="G2201" s="7" t="str">
        <f t="shared" si="139"/>
        <v>Neutral</v>
      </c>
      <c r="H2201" s="7" t="str">
        <f t="shared" si="137"/>
        <v>BULLISH DIVERGENCE</v>
      </c>
    </row>
    <row r="2202" spans="1:8" ht="13.5" x14ac:dyDescent="0.35">
      <c r="A2202" s="3">
        <v>45211</v>
      </c>
      <c r="B2202" s="2">
        <v>12.39</v>
      </c>
      <c r="C2202" s="2">
        <v>11.567399999999999</v>
      </c>
      <c r="D2202" s="2">
        <v>5552</v>
      </c>
      <c r="E2202" s="7">
        <f t="shared" si="136"/>
        <v>1715370</v>
      </c>
      <c r="F2202" s="7" t="str">
        <f t="shared" si="138"/>
        <v>Bearish</v>
      </c>
      <c r="G2202" s="7" t="str">
        <f t="shared" si="139"/>
        <v>Neutral</v>
      </c>
      <c r="H2202" s="7" t="str">
        <f t="shared" si="137"/>
        <v>CONFIRMED BEARISH</v>
      </c>
    </row>
    <row r="2203" spans="1:8" ht="13.5" x14ac:dyDescent="0.35">
      <c r="A2203" s="3">
        <v>45212</v>
      </c>
      <c r="B2203" s="2">
        <v>12.38</v>
      </c>
      <c r="C2203" s="2">
        <v>11.5581</v>
      </c>
      <c r="D2203" s="2">
        <v>695</v>
      </c>
      <c r="E2203" s="7">
        <f t="shared" si="136"/>
        <v>1714675</v>
      </c>
      <c r="F2203" s="7" t="str">
        <f t="shared" si="138"/>
        <v>Bearish</v>
      </c>
      <c r="G2203" s="7" t="str">
        <f t="shared" si="139"/>
        <v>Neutral</v>
      </c>
      <c r="H2203" s="7" t="str">
        <f t="shared" si="137"/>
        <v>CONFIRMED BEARISH</v>
      </c>
    </row>
    <row r="2204" spans="1:8" ht="13.5" x14ac:dyDescent="0.35">
      <c r="A2204" s="3">
        <v>45215</v>
      </c>
      <c r="B2204" s="2">
        <v>11.99</v>
      </c>
      <c r="C2204" s="2">
        <v>11.194000000000001</v>
      </c>
      <c r="D2204" s="2">
        <v>1338</v>
      </c>
      <c r="E2204" s="7">
        <f t="shared" si="136"/>
        <v>1713337</v>
      </c>
      <c r="F2204" s="7" t="str">
        <f t="shared" si="138"/>
        <v>Bearish</v>
      </c>
      <c r="G2204" s="7" t="str">
        <f t="shared" si="139"/>
        <v>Neutral</v>
      </c>
      <c r="H2204" s="7" t="str">
        <f t="shared" si="137"/>
        <v>CONFIRMED BEARISH</v>
      </c>
    </row>
    <row r="2205" spans="1:8" ht="13.5" x14ac:dyDescent="0.35">
      <c r="A2205" s="3">
        <v>45216</v>
      </c>
      <c r="B2205" s="2">
        <v>11.6</v>
      </c>
      <c r="C2205" s="2">
        <v>10.8299</v>
      </c>
      <c r="D2205" s="2">
        <v>30146</v>
      </c>
      <c r="E2205" s="7">
        <f t="shared" si="136"/>
        <v>1683191</v>
      </c>
      <c r="F2205" s="7" t="str">
        <f t="shared" si="138"/>
        <v>Bearish</v>
      </c>
      <c r="G2205" s="7" t="str">
        <f t="shared" si="139"/>
        <v>Weak</v>
      </c>
      <c r="H2205" s="7" t="str">
        <f t="shared" si="137"/>
        <v>CONFIRMED BEARISH</v>
      </c>
    </row>
    <row r="2206" spans="1:8" ht="13.5" x14ac:dyDescent="0.35">
      <c r="A2206" s="3">
        <v>45217</v>
      </c>
      <c r="B2206" s="2">
        <v>11.94</v>
      </c>
      <c r="C2206" s="2">
        <v>11.1473</v>
      </c>
      <c r="D2206" s="2">
        <v>3664</v>
      </c>
      <c r="E2206" s="7">
        <f t="shared" si="136"/>
        <v>1686855</v>
      </c>
      <c r="F2206" s="7" t="str">
        <f t="shared" si="138"/>
        <v>Bearish</v>
      </c>
      <c r="G2206" s="7" t="str">
        <f t="shared" si="139"/>
        <v>Neutral</v>
      </c>
      <c r="H2206" s="7" t="str">
        <f t="shared" si="137"/>
        <v>CONFIRMED BEARISH</v>
      </c>
    </row>
    <row r="2207" spans="1:8" ht="13.5" x14ac:dyDescent="0.35">
      <c r="A2207" s="3">
        <v>45218</v>
      </c>
      <c r="B2207" s="2">
        <v>11.5</v>
      </c>
      <c r="C2207" s="2">
        <v>10.736499999999999</v>
      </c>
      <c r="D2207" s="2">
        <v>2591</v>
      </c>
      <c r="E2207" s="7">
        <f t="shared" si="136"/>
        <v>1684264</v>
      </c>
      <c r="F2207" s="7" t="str">
        <f t="shared" si="138"/>
        <v>Bearish</v>
      </c>
      <c r="G2207" s="7" t="str">
        <f t="shared" si="139"/>
        <v>Neutral</v>
      </c>
      <c r="H2207" s="7" t="str">
        <f t="shared" si="137"/>
        <v>CONFIRMED BEARISH</v>
      </c>
    </row>
    <row r="2208" spans="1:8" ht="13.5" x14ac:dyDescent="0.35">
      <c r="A2208" s="3">
        <v>45219</v>
      </c>
      <c r="B2208" s="2">
        <v>11.2</v>
      </c>
      <c r="C2208" s="2">
        <v>10.4564</v>
      </c>
      <c r="D2208" s="2">
        <v>3501</v>
      </c>
      <c r="E2208" s="7">
        <f t="shared" si="136"/>
        <v>1680763</v>
      </c>
      <c r="F2208" s="7" t="str">
        <f t="shared" si="138"/>
        <v>Bearish</v>
      </c>
      <c r="G2208" s="7" t="str">
        <f t="shared" si="139"/>
        <v>Neutral</v>
      </c>
      <c r="H2208" s="7" t="str">
        <f t="shared" si="137"/>
        <v>CONFIRMED BEARISH</v>
      </c>
    </row>
    <row r="2209" spans="1:8" ht="13.5" x14ac:dyDescent="0.35">
      <c r="A2209" s="3">
        <v>45222</v>
      </c>
      <c r="B2209" s="2">
        <v>11.87</v>
      </c>
      <c r="C2209" s="2">
        <v>11.082000000000001</v>
      </c>
      <c r="D2209" s="2">
        <v>5454</v>
      </c>
      <c r="E2209" s="7">
        <f t="shared" si="136"/>
        <v>1686217</v>
      </c>
      <c r="F2209" s="7" t="str">
        <f t="shared" si="138"/>
        <v>Bearish</v>
      </c>
      <c r="G2209" s="7" t="str">
        <f t="shared" si="139"/>
        <v>Neutral</v>
      </c>
      <c r="H2209" s="7" t="str">
        <f t="shared" si="137"/>
        <v>CONFIRMED BEARISH</v>
      </c>
    </row>
    <row r="2210" spans="1:8" ht="13.5" x14ac:dyDescent="0.35">
      <c r="A2210" s="3">
        <v>45223</v>
      </c>
      <c r="B2210" s="2">
        <v>12.58</v>
      </c>
      <c r="C2210" s="2">
        <v>11.7448</v>
      </c>
      <c r="D2210" s="2">
        <v>0</v>
      </c>
      <c r="E2210" s="7">
        <f t="shared" si="136"/>
        <v>1686217</v>
      </c>
      <c r="F2210" s="7" t="str">
        <f t="shared" si="138"/>
        <v>Bullish</v>
      </c>
      <c r="G2210" s="7" t="str">
        <f t="shared" si="139"/>
        <v>Neutral</v>
      </c>
      <c r="H2210" s="7" t="str">
        <f t="shared" si="137"/>
        <v>NEUTRAL</v>
      </c>
    </row>
    <row r="2211" spans="1:8" ht="13.5" x14ac:dyDescent="0.35">
      <c r="A2211" s="3">
        <v>45224</v>
      </c>
      <c r="B2211" s="2">
        <v>13.33</v>
      </c>
      <c r="C2211" s="2">
        <v>12.445</v>
      </c>
      <c r="D2211" s="2">
        <v>9515</v>
      </c>
      <c r="E2211" s="7">
        <f t="shared" si="136"/>
        <v>1695732</v>
      </c>
      <c r="F2211" s="7" t="str">
        <f t="shared" si="138"/>
        <v>Bullish</v>
      </c>
      <c r="G2211" s="7" t="str">
        <f t="shared" si="139"/>
        <v>Neutral</v>
      </c>
      <c r="H2211" s="7" t="str">
        <f t="shared" si="137"/>
        <v>NEUTRAL</v>
      </c>
    </row>
    <row r="2212" spans="1:8" ht="13.5" x14ac:dyDescent="0.35">
      <c r="A2212" s="3">
        <v>45225</v>
      </c>
      <c r="B2212" s="2">
        <v>13.85</v>
      </c>
      <c r="C2212" s="2">
        <v>12.9305</v>
      </c>
      <c r="D2212" s="2">
        <v>15380</v>
      </c>
      <c r="E2212" s="7">
        <f t="shared" si="136"/>
        <v>1711112</v>
      </c>
      <c r="F2212" s="7" t="str">
        <f t="shared" si="138"/>
        <v>Bullish</v>
      </c>
      <c r="G2212" s="7" t="str">
        <f t="shared" si="139"/>
        <v>Neutral</v>
      </c>
      <c r="H2212" s="7" t="str">
        <f t="shared" si="137"/>
        <v>NEUTRAL</v>
      </c>
    </row>
    <row r="2213" spans="1:8" ht="13.5" x14ac:dyDescent="0.35">
      <c r="A2213" s="3">
        <v>45226</v>
      </c>
      <c r="B2213" s="2">
        <v>13.06</v>
      </c>
      <c r="C2213" s="2">
        <v>12.1929</v>
      </c>
      <c r="D2213" s="2">
        <v>3899</v>
      </c>
      <c r="E2213" s="7">
        <f t="shared" si="136"/>
        <v>1707213</v>
      </c>
      <c r="F2213" s="7" t="str">
        <f t="shared" si="138"/>
        <v>Bullish</v>
      </c>
      <c r="G2213" s="7" t="str">
        <f t="shared" si="139"/>
        <v>Neutral</v>
      </c>
      <c r="H2213" s="7" t="str">
        <f t="shared" si="137"/>
        <v>NEUTRAL</v>
      </c>
    </row>
    <row r="2214" spans="1:8" ht="13.5" x14ac:dyDescent="0.35">
      <c r="A2214" s="3">
        <v>45229</v>
      </c>
      <c r="B2214" s="2">
        <v>12.69</v>
      </c>
      <c r="C2214" s="2">
        <v>11.8475</v>
      </c>
      <c r="D2214" s="2">
        <v>1839</v>
      </c>
      <c r="E2214" s="7">
        <f t="shared" si="136"/>
        <v>1705374</v>
      </c>
      <c r="F2214" s="7" t="str">
        <f t="shared" si="138"/>
        <v>Bullish</v>
      </c>
      <c r="G2214" s="7" t="str">
        <f t="shared" si="139"/>
        <v>Neutral</v>
      </c>
      <c r="H2214" s="7" t="str">
        <f t="shared" si="137"/>
        <v>NEUTRAL</v>
      </c>
    </row>
    <row r="2215" spans="1:8" ht="13.5" x14ac:dyDescent="0.35">
      <c r="A2215" s="3">
        <v>45230</v>
      </c>
      <c r="B2215" s="2">
        <v>12.38</v>
      </c>
      <c r="C2215" s="2">
        <v>11.5581</v>
      </c>
      <c r="D2215" s="2">
        <v>2351</v>
      </c>
      <c r="E2215" s="7">
        <f t="shared" si="136"/>
        <v>1703023</v>
      </c>
      <c r="F2215" s="7" t="str">
        <f t="shared" si="138"/>
        <v>Bullish</v>
      </c>
      <c r="G2215" s="7" t="str">
        <f t="shared" si="139"/>
        <v>Neutral</v>
      </c>
      <c r="H2215" s="7" t="str">
        <f t="shared" si="137"/>
        <v>BULLISH DIVERGENCE</v>
      </c>
    </row>
    <row r="2216" spans="1:8" ht="13.5" x14ac:dyDescent="0.35">
      <c r="A2216" s="3">
        <v>45231</v>
      </c>
      <c r="B2216" s="2">
        <v>12.48</v>
      </c>
      <c r="C2216" s="2">
        <v>11.6515</v>
      </c>
      <c r="D2216" s="2">
        <v>4132</v>
      </c>
      <c r="E2216" s="7">
        <f t="shared" si="136"/>
        <v>1707155</v>
      </c>
      <c r="F2216" s="7" t="str">
        <f t="shared" si="138"/>
        <v>Bullish</v>
      </c>
      <c r="G2216" s="7" t="str">
        <f t="shared" si="139"/>
        <v>Neutral</v>
      </c>
      <c r="H2216" s="7" t="str">
        <f t="shared" si="137"/>
        <v>BULLISH DIVERGENCE</v>
      </c>
    </row>
    <row r="2217" spans="1:8" ht="13.5" x14ac:dyDescent="0.35">
      <c r="A2217" s="3">
        <v>45232</v>
      </c>
      <c r="B2217" s="2">
        <v>12.43</v>
      </c>
      <c r="C2217" s="2">
        <v>11.604799999999999</v>
      </c>
      <c r="D2217" s="2">
        <v>2471</v>
      </c>
      <c r="E2217" s="7">
        <f t="shared" si="136"/>
        <v>1704684</v>
      </c>
      <c r="F2217" s="7" t="str">
        <f t="shared" si="138"/>
        <v>Bearish</v>
      </c>
      <c r="G2217" s="7" t="str">
        <f t="shared" si="139"/>
        <v>Neutral</v>
      </c>
      <c r="H2217" s="7" t="str">
        <f t="shared" si="137"/>
        <v>CONFIRMED BEARISH</v>
      </c>
    </row>
    <row r="2218" spans="1:8" ht="13.5" x14ac:dyDescent="0.35">
      <c r="A2218" s="3">
        <v>45233</v>
      </c>
      <c r="B2218" s="2">
        <v>12.43</v>
      </c>
      <c r="C2218" s="2">
        <v>11.604799999999999</v>
      </c>
      <c r="D2218" s="2">
        <v>3676</v>
      </c>
      <c r="E2218" s="7">
        <f t="shared" si="136"/>
        <v>1704684</v>
      </c>
      <c r="F2218" s="7" t="str">
        <f t="shared" si="138"/>
        <v>Bearish</v>
      </c>
      <c r="G2218" s="7" t="str">
        <f t="shared" si="139"/>
        <v>Neutral</v>
      </c>
      <c r="H2218" s="7" t="str">
        <f t="shared" si="137"/>
        <v>CONFIRMED BEARISH</v>
      </c>
    </row>
    <row r="2219" spans="1:8" ht="13.5" x14ac:dyDescent="0.35">
      <c r="A2219" s="3">
        <v>45236</v>
      </c>
      <c r="B2219" s="2">
        <v>12.59</v>
      </c>
      <c r="C2219" s="2">
        <v>11.754200000000001</v>
      </c>
      <c r="D2219" s="2">
        <v>790</v>
      </c>
      <c r="E2219" s="7">
        <f t="shared" si="136"/>
        <v>1705474</v>
      </c>
      <c r="F2219" s="7" t="str">
        <f t="shared" si="138"/>
        <v>Bullish</v>
      </c>
      <c r="G2219" s="7" t="str">
        <f t="shared" si="139"/>
        <v>Neutral</v>
      </c>
      <c r="H2219" s="7" t="str">
        <f t="shared" si="137"/>
        <v>BULLISH DIVERGENCE</v>
      </c>
    </row>
    <row r="2220" spans="1:8" ht="13.5" x14ac:dyDescent="0.35">
      <c r="A2220" s="3">
        <v>45237</v>
      </c>
      <c r="B2220" s="2">
        <v>12.6</v>
      </c>
      <c r="C2220" s="2">
        <v>11.763500000000001</v>
      </c>
      <c r="D2220" s="2">
        <v>1201</v>
      </c>
      <c r="E2220" s="7">
        <f t="shared" si="136"/>
        <v>1706675</v>
      </c>
      <c r="F2220" s="7" t="str">
        <f t="shared" si="138"/>
        <v>Bullish</v>
      </c>
      <c r="G2220" s="7" t="str">
        <f t="shared" si="139"/>
        <v>Neutral</v>
      </c>
      <c r="H2220" s="7" t="str">
        <f t="shared" si="137"/>
        <v>NEUTRAL</v>
      </c>
    </row>
    <row r="2221" spans="1:8" ht="13.5" x14ac:dyDescent="0.35">
      <c r="A2221" s="3">
        <v>45238</v>
      </c>
      <c r="B2221" s="2">
        <v>12.65</v>
      </c>
      <c r="C2221" s="2">
        <v>11.8102</v>
      </c>
      <c r="D2221" s="2">
        <v>2915</v>
      </c>
      <c r="E2221" s="7">
        <f t="shared" si="136"/>
        <v>1709590</v>
      </c>
      <c r="F2221" s="7" t="str">
        <f t="shared" si="138"/>
        <v>Bullish</v>
      </c>
      <c r="G2221" s="7" t="str">
        <f t="shared" si="139"/>
        <v>Neutral</v>
      </c>
      <c r="H2221" s="7" t="str">
        <f t="shared" si="137"/>
        <v>NEUTRAL</v>
      </c>
    </row>
    <row r="2222" spans="1:8" ht="13.5" x14ac:dyDescent="0.35">
      <c r="A2222" s="3">
        <v>45239</v>
      </c>
      <c r="B2222" s="2">
        <v>13.09</v>
      </c>
      <c r="C2222" s="2">
        <v>12.221</v>
      </c>
      <c r="D2222" s="2">
        <v>6</v>
      </c>
      <c r="E2222" s="7">
        <f t="shared" si="136"/>
        <v>1709596</v>
      </c>
      <c r="F2222" s="7" t="str">
        <f t="shared" si="138"/>
        <v>Bullish</v>
      </c>
      <c r="G2222" s="7" t="str">
        <f t="shared" si="139"/>
        <v>Neutral</v>
      </c>
      <c r="H2222" s="7" t="str">
        <f t="shared" si="137"/>
        <v>NEUTRAL</v>
      </c>
    </row>
    <row r="2223" spans="1:8" ht="13.5" x14ac:dyDescent="0.35">
      <c r="A2223" s="3">
        <v>45240</v>
      </c>
      <c r="B2223" s="2">
        <v>12.62</v>
      </c>
      <c r="C2223" s="2">
        <v>11.7822</v>
      </c>
      <c r="D2223" s="2">
        <v>1552</v>
      </c>
      <c r="E2223" s="7">
        <f t="shared" si="136"/>
        <v>1708044</v>
      </c>
      <c r="F2223" s="7" t="str">
        <f t="shared" si="138"/>
        <v>Bullish</v>
      </c>
      <c r="G2223" s="7" t="str">
        <f t="shared" si="139"/>
        <v>Neutral</v>
      </c>
      <c r="H2223" s="7" t="str">
        <f t="shared" si="137"/>
        <v>NEUTRAL</v>
      </c>
    </row>
    <row r="2224" spans="1:8" ht="13.5" x14ac:dyDescent="0.35">
      <c r="A2224" s="3">
        <v>45243</v>
      </c>
      <c r="B2224" s="2">
        <v>12.55</v>
      </c>
      <c r="C2224" s="2">
        <v>11.716799999999999</v>
      </c>
      <c r="D2224" s="2">
        <v>19</v>
      </c>
      <c r="E2224" s="7">
        <f t="shared" si="136"/>
        <v>1708025</v>
      </c>
      <c r="F2224" s="7" t="str">
        <f t="shared" si="138"/>
        <v>Bullish</v>
      </c>
      <c r="G2224" s="7" t="str">
        <f t="shared" si="139"/>
        <v>Neutral</v>
      </c>
      <c r="H2224" s="7" t="str">
        <f t="shared" si="137"/>
        <v>BULLISH DIVERGENCE</v>
      </c>
    </row>
    <row r="2225" spans="1:8" ht="13.5" x14ac:dyDescent="0.35">
      <c r="A2225" s="3">
        <v>45244</v>
      </c>
      <c r="B2225" s="2">
        <v>12.9</v>
      </c>
      <c r="C2225" s="2">
        <v>12.0436</v>
      </c>
      <c r="D2225" s="2">
        <v>1603</v>
      </c>
      <c r="E2225" s="7">
        <f t="shared" si="136"/>
        <v>1709628</v>
      </c>
      <c r="F2225" s="7" t="str">
        <f t="shared" si="138"/>
        <v>Bullish</v>
      </c>
      <c r="G2225" s="7" t="str">
        <f t="shared" si="139"/>
        <v>Neutral</v>
      </c>
      <c r="H2225" s="7" t="str">
        <f t="shared" si="137"/>
        <v>NEUTRAL</v>
      </c>
    </row>
    <row r="2226" spans="1:8" ht="13.5" x14ac:dyDescent="0.35">
      <c r="A2226" s="3">
        <v>45245</v>
      </c>
      <c r="B2226" s="2">
        <v>13.18</v>
      </c>
      <c r="C2226" s="2">
        <v>12.305</v>
      </c>
      <c r="D2226" s="2">
        <v>4</v>
      </c>
      <c r="E2226" s="7">
        <f t="shared" si="136"/>
        <v>1709632</v>
      </c>
      <c r="F2226" s="7" t="str">
        <f t="shared" si="138"/>
        <v>Bullish</v>
      </c>
      <c r="G2226" s="7" t="str">
        <f t="shared" si="139"/>
        <v>Neutral</v>
      </c>
      <c r="H2226" s="7" t="str">
        <f t="shared" si="137"/>
        <v>NEUTRAL</v>
      </c>
    </row>
    <row r="2227" spans="1:8" ht="13.5" x14ac:dyDescent="0.35">
      <c r="A2227" s="3">
        <v>45246</v>
      </c>
      <c r="B2227" s="2">
        <v>13.09</v>
      </c>
      <c r="C2227" s="2">
        <v>12.221</v>
      </c>
      <c r="D2227" s="2">
        <v>10495</v>
      </c>
      <c r="E2227" s="7">
        <f t="shared" si="136"/>
        <v>1699137</v>
      </c>
      <c r="F2227" s="7" t="str">
        <f t="shared" si="138"/>
        <v>Bearish</v>
      </c>
      <c r="G2227" s="7" t="str">
        <f t="shared" si="139"/>
        <v>Neutral</v>
      </c>
      <c r="H2227" s="7" t="str">
        <f t="shared" si="137"/>
        <v>NEUTRAL</v>
      </c>
    </row>
    <row r="2228" spans="1:8" ht="13.5" x14ac:dyDescent="0.35">
      <c r="A2228" s="3">
        <v>45247</v>
      </c>
      <c r="B2228" s="2">
        <v>12.95</v>
      </c>
      <c r="C2228" s="2">
        <v>12.090299999999999</v>
      </c>
      <c r="D2228" s="2">
        <v>6445</v>
      </c>
      <c r="E2228" s="7">
        <f t="shared" si="136"/>
        <v>1692692</v>
      </c>
      <c r="F2228" s="7" t="str">
        <f t="shared" si="138"/>
        <v>Bearish</v>
      </c>
      <c r="G2228" s="7" t="str">
        <f t="shared" si="139"/>
        <v>Neutral</v>
      </c>
      <c r="H2228" s="7" t="str">
        <f t="shared" si="137"/>
        <v>BEARISH DIVERGENCE</v>
      </c>
    </row>
    <row r="2229" spans="1:8" ht="13.5" x14ac:dyDescent="0.35">
      <c r="A2229" s="3">
        <v>45250</v>
      </c>
      <c r="B2229" s="2">
        <v>13.23</v>
      </c>
      <c r="C2229" s="2">
        <v>12.351699999999999</v>
      </c>
      <c r="D2229" s="2">
        <v>2097</v>
      </c>
      <c r="E2229" s="7">
        <f t="shared" si="136"/>
        <v>1694789</v>
      </c>
      <c r="F2229" s="7" t="str">
        <f t="shared" si="138"/>
        <v>Bearish</v>
      </c>
      <c r="G2229" s="7" t="str">
        <f t="shared" si="139"/>
        <v>Neutral</v>
      </c>
      <c r="H2229" s="7" t="str">
        <f t="shared" si="137"/>
        <v>BEARISH DIVERGENCE</v>
      </c>
    </row>
    <row r="2230" spans="1:8" ht="13.5" x14ac:dyDescent="0.35">
      <c r="A2230" s="3">
        <v>45251</v>
      </c>
      <c r="B2230" s="2">
        <v>13.39</v>
      </c>
      <c r="C2230" s="2">
        <v>12.500999999999999</v>
      </c>
      <c r="D2230" s="2">
        <v>6015</v>
      </c>
      <c r="E2230" s="7">
        <f t="shared" si="136"/>
        <v>1700804</v>
      </c>
      <c r="F2230" s="7" t="str">
        <f t="shared" si="138"/>
        <v>Bearish</v>
      </c>
      <c r="G2230" s="7" t="str">
        <f t="shared" si="139"/>
        <v>Neutral</v>
      </c>
      <c r="H2230" s="7" t="str">
        <f t="shared" si="137"/>
        <v>BEARISH DIVERGENCE</v>
      </c>
    </row>
    <row r="2231" spans="1:8" ht="13.5" x14ac:dyDescent="0.35">
      <c r="A2231" s="3">
        <v>45252</v>
      </c>
      <c r="B2231" s="2">
        <v>13.23</v>
      </c>
      <c r="C2231" s="2">
        <v>12.351699999999999</v>
      </c>
      <c r="D2231" s="2">
        <v>2417</v>
      </c>
      <c r="E2231" s="7">
        <f t="shared" si="136"/>
        <v>1698387</v>
      </c>
      <c r="F2231" s="7" t="str">
        <f t="shared" si="138"/>
        <v>Bearish</v>
      </c>
      <c r="G2231" s="7" t="str">
        <f t="shared" si="139"/>
        <v>Neutral</v>
      </c>
      <c r="H2231" s="7" t="str">
        <f t="shared" si="137"/>
        <v>BEARISH DIVERGENCE</v>
      </c>
    </row>
    <row r="2232" spans="1:8" ht="13.5" x14ac:dyDescent="0.35">
      <c r="A2232" s="3">
        <v>45253</v>
      </c>
      <c r="B2232" s="2">
        <v>13.4</v>
      </c>
      <c r="C2232" s="2">
        <v>12.510400000000001</v>
      </c>
      <c r="D2232" s="2">
        <v>4693</v>
      </c>
      <c r="E2232" s="7">
        <f t="shared" si="136"/>
        <v>1703080</v>
      </c>
      <c r="F2232" s="7" t="str">
        <f t="shared" si="138"/>
        <v>Bullish</v>
      </c>
      <c r="G2232" s="7" t="str">
        <f t="shared" si="139"/>
        <v>Neutral</v>
      </c>
      <c r="H2232" s="7" t="str">
        <f t="shared" si="137"/>
        <v>NEUTRAL</v>
      </c>
    </row>
    <row r="2233" spans="1:8" ht="13.5" x14ac:dyDescent="0.35">
      <c r="A2233" s="3">
        <v>45254</v>
      </c>
      <c r="B2233" s="2">
        <v>13.28</v>
      </c>
      <c r="C2233" s="2">
        <v>12.398300000000001</v>
      </c>
      <c r="D2233" s="2">
        <v>1758</v>
      </c>
      <c r="E2233" s="7">
        <f t="shared" si="136"/>
        <v>1701322</v>
      </c>
      <c r="F2233" s="7" t="str">
        <f t="shared" si="138"/>
        <v>Bullish</v>
      </c>
      <c r="G2233" s="7" t="str">
        <f t="shared" si="139"/>
        <v>Neutral</v>
      </c>
      <c r="H2233" s="7" t="str">
        <f t="shared" si="137"/>
        <v>NEUTRAL</v>
      </c>
    </row>
    <row r="2234" spans="1:8" ht="13.5" x14ac:dyDescent="0.35">
      <c r="A2234" s="3">
        <v>45257</v>
      </c>
      <c r="B2234" s="2">
        <v>13.5</v>
      </c>
      <c r="C2234" s="2">
        <v>12.6037</v>
      </c>
      <c r="D2234" s="2">
        <v>4694</v>
      </c>
      <c r="E2234" s="7">
        <f t="shared" si="136"/>
        <v>1706016</v>
      </c>
      <c r="F2234" s="7" t="str">
        <f t="shared" si="138"/>
        <v>Bullish</v>
      </c>
      <c r="G2234" s="7" t="str">
        <f t="shared" si="139"/>
        <v>Neutral</v>
      </c>
      <c r="H2234" s="7" t="str">
        <f t="shared" si="137"/>
        <v>NEUTRAL</v>
      </c>
    </row>
    <row r="2235" spans="1:8" ht="13.5" x14ac:dyDescent="0.35">
      <c r="A2235" s="3">
        <v>45258</v>
      </c>
      <c r="B2235" s="2">
        <v>13.57</v>
      </c>
      <c r="C2235" s="2">
        <v>12.6691</v>
      </c>
      <c r="D2235" s="2">
        <v>3960</v>
      </c>
      <c r="E2235" s="7">
        <f t="shared" si="136"/>
        <v>1709976</v>
      </c>
      <c r="F2235" s="7" t="str">
        <f t="shared" si="138"/>
        <v>Bullish</v>
      </c>
      <c r="G2235" s="7" t="str">
        <f t="shared" si="139"/>
        <v>Neutral</v>
      </c>
      <c r="H2235" s="7" t="str">
        <f t="shared" si="137"/>
        <v>NEUTRAL</v>
      </c>
    </row>
    <row r="2236" spans="1:8" ht="13.5" x14ac:dyDescent="0.35">
      <c r="A2236" s="3">
        <v>45259</v>
      </c>
      <c r="B2236" s="2">
        <v>13.35</v>
      </c>
      <c r="C2236" s="2">
        <v>12.463699999999999</v>
      </c>
      <c r="D2236" s="2">
        <v>7298</v>
      </c>
      <c r="E2236" s="7">
        <f t="shared" si="136"/>
        <v>1702678</v>
      </c>
      <c r="F2236" s="7" t="str">
        <f t="shared" si="138"/>
        <v>Bullish</v>
      </c>
      <c r="G2236" s="7" t="str">
        <f t="shared" si="139"/>
        <v>Neutral</v>
      </c>
      <c r="H2236" s="7" t="str">
        <f t="shared" si="137"/>
        <v>NEUTRAL</v>
      </c>
    </row>
    <row r="2237" spans="1:8" ht="13.5" x14ac:dyDescent="0.35">
      <c r="A2237" s="3">
        <v>45260</v>
      </c>
      <c r="B2237" s="2">
        <v>13.54</v>
      </c>
      <c r="C2237" s="2">
        <v>12.6411</v>
      </c>
      <c r="D2237" s="2">
        <v>4988</v>
      </c>
      <c r="E2237" s="7">
        <f t="shared" si="136"/>
        <v>1707666</v>
      </c>
      <c r="F2237" s="7" t="str">
        <f t="shared" si="138"/>
        <v>Bullish</v>
      </c>
      <c r="G2237" s="7" t="str">
        <f t="shared" si="139"/>
        <v>Neutral</v>
      </c>
      <c r="H2237" s="7" t="str">
        <f t="shared" si="137"/>
        <v>NEUTRAL</v>
      </c>
    </row>
    <row r="2238" spans="1:8" ht="13.5" x14ac:dyDescent="0.35">
      <c r="A2238" s="3">
        <v>45261</v>
      </c>
      <c r="B2238" s="2">
        <v>13.67</v>
      </c>
      <c r="C2238" s="2">
        <v>12.762499999999999</v>
      </c>
      <c r="D2238" s="2">
        <v>4720</v>
      </c>
      <c r="E2238" s="7">
        <f t="shared" si="136"/>
        <v>1712386</v>
      </c>
      <c r="F2238" s="7" t="str">
        <f t="shared" si="138"/>
        <v>Bullish</v>
      </c>
      <c r="G2238" s="7" t="str">
        <f t="shared" si="139"/>
        <v>Neutral</v>
      </c>
      <c r="H2238" s="7" t="str">
        <f t="shared" si="137"/>
        <v>NEUTRAL</v>
      </c>
    </row>
    <row r="2239" spans="1:8" ht="13.5" x14ac:dyDescent="0.35">
      <c r="A2239" s="3">
        <v>45264</v>
      </c>
      <c r="B2239" s="2">
        <v>14</v>
      </c>
      <c r="C2239" s="2">
        <v>13.070499999999999</v>
      </c>
      <c r="D2239" s="2">
        <v>7398</v>
      </c>
      <c r="E2239" s="7">
        <f t="shared" si="136"/>
        <v>1719784</v>
      </c>
      <c r="F2239" s="7" t="str">
        <f t="shared" si="138"/>
        <v>Bullish</v>
      </c>
      <c r="G2239" s="7" t="str">
        <f t="shared" si="139"/>
        <v>Neutral</v>
      </c>
      <c r="H2239" s="7" t="str">
        <f t="shared" si="137"/>
        <v>NEUTRAL</v>
      </c>
    </row>
    <row r="2240" spans="1:8" ht="13.5" x14ac:dyDescent="0.35">
      <c r="A2240" s="3">
        <v>45265</v>
      </c>
      <c r="B2240" s="2">
        <v>14.7</v>
      </c>
      <c r="C2240" s="2">
        <v>13.7241</v>
      </c>
      <c r="D2240" s="2">
        <v>5180</v>
      </c>
      <c r="E2240" s="7">
        <f t="shared" si="136"/>
        <v>1724964</v>
      </c>
      <c r="F2240" s="7" t="str">
        <f t="shared" si="138"/>
        <v>Bullish</v>
      </c>
      <c r="G2240" s="7" t="str">
        <f t="shared" si="139"/>
        <v>Neutral</v>
      </c>
      <c r="H2240" s="7" t="str">
        <f t="shared" si="137"/>
        <v>NEUTRAL</v>
      </c>
    </row>
    <row r="2241" spans="1:8" ht="13.5" x14ac:dyDescent="0.35">
      <c r="A2241" s="3">
        <v>45266</v>
      </c>
      <c r="B2241" s="2">
        <v>15.39</v>
      </c>
      <c r="C2241" s="2">
        <v>14.3683</v>
      </c>
      <c r="D2241" s="2">
        <v>12074</v>
      </c>
      <c r="E2241" s="7">
        <f t="shared" si="136"/>
        <v>1737038</v>
      </c>
      <c r="F2241" s="7" t="str">
        <f t="shared" si="138"/>
        <v>Bullish</v>
      </c>
      <c r="G2241" s="7" t="str">
        <f t="shared" si="139"/>
        <v>Strong</v>
      </c>
      <c r="H2241" s="7" t="str">
        <f t="shared" si="137"/>
        <v>NEUTRAL</v>
      </c>
    </row>
    <row r="2242" spans="1:8" ht="13.5" x14ac:dyDescent="0.35">
      <c r="A2242" s="3">
        <v>45267</v>
      </c>
      <c r="B2242" s="2">
        <v>15.59</v>
      </c>
      <c r="C2242" s="2">
        <v>14.555</v>
      </c>
      <c r="D2242" s="2">
        <v>20639</v>
      </c>
      <c r="E2242" s="7">
        <f t="shared" si="136"/>
        <v>1757677</v>
      </c>
      <c r="F2242" s="7" t="str">
        <f t="shared" si="138"/>
        <v>Bullish</v>
      </c>
      <c r="G2242" s="7" t="str">
        <f t="shared" si="139"/>
        <v>Strong</v>
      </c>
      <c r="H2242" s="7" t="str">
        <f t="shared" si="137"/>
        <v>NEUTRAL</v>
      </c>
    </row>
    <row r="2243" spans="1:8" ht="13.5" x14ac:dyDescent="0.35">
      <c r="A2243" s="3">
        <v>45268</v>
      </c>
      <c r="B2243" s="2">
        <v>15.46</v>
      </c>
      <c r="C2243" s="2">
        <v>14.4336</v>
      </c>
      <c r="D2243" s="2">
        <v>11855</v>
      </c>
      <c r="E2243" s="7">
        <f t="shared" si="136"/>
        <v>1745822</v>
      </c>
      <c r="F2243" s="7" t="str">
        <f t="shared" si="138"/>
        <v>Bullish</v>
      </c>
      <c r="G2243" s="7" t="str">
        <f t="shared" si="139"/>
        <v>Neutral</v>
      </c>
      <c r="H2243" s="7" t="str">
        <f t="shared" si="137"/>
        <v>NEUTRAL</v>
      </c>
    </row>
    <row r="2244" spans="1:8" ht="13.5" x14ac:dyDescent="0.35">
      <c r="A2244" s="3">
        <v>45271</v>
      </c>
      <c r="B2244" s="2">
        <v>15.6</v>
      </c>
      <c r="C2244" s="2">
        <v>14.564299999999999</v>
      </c>
      <c r="D2244" s="2">
        <v>6995</v>
      </c>
      <c r="E2244" s="7">
        <f t="shared" ref="E2244:E2307" si="140">IF(B2244&gt;B2243,E2243+D2244,IF(B2244&lt;B2243,E2243-D2244,E2243))</f>
        <v>1752817</v>
      </c>
      <c r="F2244" s="7" t="str">
        <f t="shared" si="138"/>
        <v>Bullish</v>
      </c>
      <c r="G2244" s="7" t="str">
        <f t="shared" si="139"/>
        <v>Neutral</v>
      </c>
      <c r="H2244" s="7" t="str">
        <f t="shared" si="137"/>
        <v>NEUTRAL</v>
      </c>
    </row>
    <row r="2245" spans="1:8" ht="13.5" x14ac:dyDescent="0.35">
      <c r="A2245" s="3">
        <v>45272</v>
      </c>
      <c r="B2245" s="2">
        <v>15.34</v>
      </c>
      <c r="C2245" s="2">
        <v>14.3216</v>
      </c>
      <c r="D2245" s="2">
        <v>8179</v>
      </c>
      <c r="E2245" s="7">
        <f t="shared" si="140"/>
        <v>1744638</v>
      </c>
      <c r="F2245" s="7" t="str">
        <f t="shared" si="138"/>
        <v>Bullish</v>
      </c>
      <c r="G2245" s="7" t="str">
        <f t="shared" si="139"/>
        <v>Neutral</v>
      </c>
      <c r="H2245" s="7" t="str">
        <f t="shared" si="137"/>
        <v>NEUTRAL</v>
      </c>
    </row>
    <row r="2246" spans="1:8" ht="13.5" x14ac:dyDescent="0.35">
      <c r="A2246" s="3">
        <v>45273</v>
      </c>
      <c r="B2246" s="2">
        <v>15.2</v>
      </c>
      <c r="C2246" s="2">
        <v>14.190899999999999</v>
      </c>
      <c r="D2246" s="2">
        <v>4235</v>
      </c>
      <c r="E2246" s="7">
        <f t="shared" si="140"/>
        <v>1740403</v>
      </c>
      <c r="F2246" s="7" t="str">
        <f t="shared" si="138"/>
        <v>Bullish</v>
      </c>
      <c r="G2246" s="7" t="str">
        <f t="shared" si="139"/>
        <v>Neutral</v>
      </c>
      <c r="H2246" s="7" t="str">
        <f t="shared" si="137"/>
        <v>BULLISH DIVERGENCE</v>
      </c>
    </row>
    <row r="2247" spans="1:8" ht="13.5" x14ac:dyDescent="0.35">
      <c r="A2247" s="3">
        <v>45274</v>
      </c>
      <c r="B2247" s="2">
        <v>15.2</v>
      </c>
      <c r="C2247" s="2">
        <v>14.190899999999999</v>
      </c>
      <c r="D2247" s="2">
        <v>2299</v>
      </c>
      <c r="E2247" s="7">
        <f t="shared" si="140"/>
        <v>1740403</v>
      </c>
      <c r="F2247" s="7" t="str">
        <f t="shared" si="138"/>
        <v>Bearish</v>
      </c>
      <c r="G2247" s="7" t="str">
        <f t="shared" si="139"/>
        <v>Neutral</v>
      </c>
      <c r="H2247" s="7" t="str">
        <f t="shared" ref="H2247:H2310" si="141">IF(AND(B2247&gt;E2242,E2247&gt;E2242),"CONFIRMED BULLISH", IF(AND(B2247&lt;B2242,E2247&lt;E2242),"CONFIRMED BEARISH", IF(AND(B2247&gt;B2242,E2247&lt;E2242),"BEARISH DIVERGENCE",IF(AND(B2247&lt;B2242,E2247&gt;E2242),"BULLISH DIVERGENCE","NEUTRAL"))))</f>
        <v>CONFIRMED BEARISH</v>
      </c>
    </row>
    <row r="2248" spans="1:8" ht="13.5" x14ac:dyDescent="0.35">
      <c r="A2248" s="3">
        <v>45275</v>
      </c>
      <c r="B2248" s="2">
        <v>15.2</v>
      </c>
      <c r="C2248" s="2">
        <v>14.190899999999999</v>
      </c>
      <c r="D2248" s="2">
        <v>6241</v>
      </c>
      <c r="E2248" s="7">
        <f t="shared" si="140"/>
        <v>1740403</v>
      </c>
      <c r="F2248" s="7" t="str">
        <f t="shared" ref="F2248:F2311" si="142">IF(E2248&gt;E2243,"Bullish",IF(E2248&lt;E2243,"Bearish","Neutral"))</f>
        <v>Bearish</v>
      </c>
      <c r="G2248" s="7" t="str">
        <f t="shared" ref="G2248:G2311" si="143">IF((E2248-E2243)/E2243&gt;0.02,"Strong",IF((E2248-E2243)/E2243&lt;-0.02,"Weak","Neutral"))</f>
        <v>Neutral</v>
      </c>
      <c r="H2248" s="7" t="str">
        <f t="shared" si="141"/>
        <v>CONFIRMED BEARISH</v>
      </c>
    </row>
    <row r="2249" spans="1:8" ht="13.5" x14ac:dyDescent="0.35">
      <c r="A2249" s="3">
        <v>45278</v>
      </c>
      <c r="B2249" s="2">
        <v>15.19</v>
      </c>
      <c r="C2249" s="2">
        <v>14.1815</v>
      </c>
      <c r="D2249" s="2">
        <v>170</v>
      </c>
      <c r="E2249" s="7">
        <f t="shared" si="140"/>
        <v>1740233</v>
      </c>
      <c r="F2249" s="7" t="str">
        <f t="shared" si="142"/>
        <v>Bearish</v>
      </c>
      <c r="G2249" s="7" t="str">
        <f t="shared" si="143"/>
        <v>Neutral</v>
      </c>
      <c r="H2249" s="7" t="str">
        <f t="shared" si="141"/>
        <v>CONFIRMED BEARISH</v>
      </c>
    </row>
    <row r="2250" spans="1:8" ht="13.5" x14ac:dyDescent="0.35">
      <c r="A2250" s="3">
        <v>45279</v>
      </c>
      <c r="B2250" s="2">
        <v>15.09</v>
      </c>
      <c r="C2250" s="2">
        <v>14.088200000000001</v>
      </c>
      <c r="D2250" s="2">
        <v>928</v>
      </c>
      <c r="E2250" s="7">
        <f t="shared" si="140"/>
        <v>1739305</v>
      </c>
      <c r="F2250" s="7" t="str">
        <f t="shared" si="142"/>
        <v>Bearish</v>
      </c>
      <c r="G2250" s="7" t="str">
        <f t="shared" si="143"/>
        <v>Neutral</v>
      </c>
      <c r="H2250" s="7" t="str">
        <f t="shared" si="141"/>
        <v>CONFIRMED BEARISH</v>
      </c>
    </row>
    <row r="2251" spans="1:8" ht="13.5" x14ac:dyDescent="0.35">
      <c r="A2251" s="3">
        <v>45280</v>
      </c>
      <c r="B2251" s="2">
        <v>15</v>
      </c>
      <c r="C2251" s="2">
        <v>14.004200000000001</v>
      </c>
      <c r="D2251" s="2">
        <v>3000</v>
      </c>
      <c r="E2251" s="7">
        <f t="shared" si="140"/>
        <v>1736305</v>
      </c>
      <c r="F2251" s="7" t="str">
        <f t="shared" si="142"/>
        <v>Bearish</v>
      </c>
      <c r="G2251" s="7" t="str">
        <f t="shared" si="143"/>
        <v>Neutral</v>
      </c>
      <c r="H2251" s="7" t="str">
        <f t="shared" si="141"/>
        <v>CONFIRMED BEARISH</v>
      </c>
    </row>
    <row r="2252" spans="1:8" ht="13.5" x14ac:dyDescent="0.35">
      <c r="A2252" s="3">
        <v>45281</v>
      </c>
      <c r="B2252" s="2">
        <v>15</v>
      </c>
      <c r="C2252" s="2">
        <v>14.004200000000001</v>
      </c>
      <c r="D2252" s="2">
        <v>2946</v>
      </c>
      <c r="E2252" s="7">
        <f t="shared" si="140"/>
        <v>1736305</v>
      </c>
      <c r="F2252" s="7" t="str">
        <f t="shared" si="142"/>
        <v>Bearish</v>
      </c>
      <c r="G2252" s="7" t="str">
        <f t="shared" si="143"/>
        <v>Neutral</v>
      </c>
      <c r="H2252" s="7" t="str">
        <f t="shared" si="141"/>
        <v>CONFIRMED BEARISH</v>
      </c>
    </row>
    <row r="2253" spans="1:8" ht="13.5" x14ac:dyDescent="0.35">
      <c r="A2253" s="3">
        <v>45282</v>
      </c>
      <c r="B2253" s="2">
        <v>15.58</v>
      </c>
      <c r="C2253" s="2">
        <v>14.5456</v>
      </c>
      <c r="D2253" s="2">
        <v>4312</v>
      </c>
      <c r="E2253" s="7">
        <f t="shared" si="140"/>
        <v>1740617</v>
      </c>
      <c r="F2253" s="7" t="str">
        <f t="shared" si="142"/>
        <v>Bullish</v>
      </c>
      <c r="G2253" s="7" t="str">
        <f t="shared" si="143"/>
        <v>Neutral</v>
      </c>
      <c r="H2253" s="7" t="str">
        <f t="shared" si="141"/>
        <v>NEUTRAL</v>
      </c>
    </row>
    <row r="2254" spans="1:8" ht="13.5" x14ac:dyDescent="0.35">
      <c r="A2254" s="3">
        <v>45285</v>
      </c>
      <c r="B2254" s="2">
        <v>15.5</v>
      </c>
      <c r="C2254" s="2">
        <v>14.471</v>
      </c>
      <c r="D2254" s="2">
        <v>1097</v>
      </c>
      <c r="E2254" s="7">
        <f t="shared" si="140"/>
        <v>1739520</v>
      </c>
      <c r="F2254" s="7" t="str">
        <f t="shared" si="142"/>
        <v>Bearish</v>
      </c>
      <c r="G2254" s="7" t="str">
        <f t="shared" si="143"/>
        <v>Neutral</v>
      </c>
      <c r="H2254" s="7" t="str">
        <f t="shared" si="141"/>
        <v>BEARISH DIVERGENCE</v>
      </c>
    </row>
    <row r="2255" spans="1:8" ht="13.5" x14ac:dyDescent="0.35">
      <c r="A2255" s="3">
        <v>45286</v>
      </c>
      <c r="B2255" s="2">
        <v>15.37</v>
      </c>
      <c r="C2255" s="2">
        <v>14.349600000000001</v>
      </c>
      <c r="D2255" s="2">
        <v>1584</v>
      </c>
      <c r="E2255" s="7">
        <f t="shared" si="140"/>
        <v>1737936</v>
      </c>
      <c r="F2255" s="7" t="str">
        <f t="shared" si="142"/>
        <v>Bearish</v>
      </c>
      <c r="G2255" s="7" t="str">
        <f t="shared" si="143"/>
        <v>Neutral</v>
      </c>
      <c r="H2255" s="7" t="str">
        <f t="shared" si="141"/>
        <v>BEARISH DIVERGENCE</v>
      </c>
    </row>
    <row r="2256" spans="1:8" ht="13.5" x14ac:dyDescent="0.35">
      <c r="A2256" s="3">
        <v>45287</v>
      </c>
      <c r="B2256" s="2">
        <v>15.25</v>
      </c>
      <c r="C2256" s="2">
        <v>14.2376</v>
      </c>
      <c r="D2256" s="2">
        <v>974</v>
      </c>
      <c r="E2256" s="7">
        <f t="shared" si="140"/>
        <v>1736962</v>
      </c>
      <c r="F2256" s="7" t="str">
        <f t="shared" si="142"/>
        <v>Bullish</v>
      </c>
      <c r="G2256" s="7" t="str">
        <f t="shared" si="143"/>
        <v>Neutral</v>
      </c>
      <c r="H2256" s="7" t="str">
        <f t="shared" si="141"/>
        <v>NEUTRAL</v>
      </c>
    </row>
    <row r="2257" spans="1:8" ht="13.5" x14ac:dyDescent="0.35">
      <c r="A2257" s="3">
        <v>45288</v>
      </c>
      <c r="B2257" s="2">
        <v>15.68</v>
      </c>
      <c r="C2257" s="2">
        <v>14.638999999999999</v>
      </c>
      <c r="D2257" s="2">
        <v>9380</v>
      </c>
      <c r="E2257" s="7">
        <f t="shared" si="140"/>
        <v>1746342</v>
      </c>
      <c r="F2257" s="7" t="str">
        <f t="shared" si="142"/>
        <v>Bullish</v>
      </c>
      <c r="G2257" s="7" t="str">
        <f t="shared" si="143"/>
        <v>Neutral</v>
      </c>
      <c r="H2257" s="7" t="str">
        <f t="shared" si="141"/>
        <v>NEUTRAL</v>
      </c>
    </row>
    <row r="2258" spans="1:8" ht="13.5" x14ac:dyDescent="0.35">
      <c r="A2258" s="3">
        <v>45289</v>
      </c>
      <c r="B2258" s="2">
        <v>15.95</v>
      </c>
      <c r="C2258" s="2">
        <v>14.8911</v>
      </c>
      <c r="D2258" s="2">
        <v>11952</v>
      </c>
      <c r="E2258" s="7">
        <f t="shared" si="140"/>
        <v>1758294</v>
      </c>
      <c r="F2258" s="7" t="str">
        <f t="shared" si="142"/>
        <v>Bullish</v>
      </c>
      <c r="G2258" s="7" t="str">
        <f t="shared" si="143"/>
        <v>Neutral</v>
      </c>
      <c r="H2258" s="7" t="str">
        <f t="shared" si="141"/>
        <v>NEUTRAL</v>
      </c>
    </row>
    <row r="2259" spans="1:8" ht="13.5" x14ac:dyDescent="0.35">
      <c r="A2259" s="3">
        <v>45293</v>
      </c>
      <c r="B2259" s="2">
        <v>15.89</v>
      </c>
      <c r="C2259" s="2">
        <v>14.835100000000001</v>
      </c>
      <c r="D2259" s="2">
        <v>3322</v>
      </c>
      <c r="E2259" s="7">
        <f t="shared" si="140"/>
        <v>1754972</v>
      </c>
      <c r="F2259" s="7" t="str">
        <f t="shared" si="142"/>
        <v>Bullish</v>
      </c>
      <c r="G2259" s="7" t="str">
        <f t="shared" si="143"/>
        <v>Neutral</v>
      </c>
      <c r="H2259" s="7" t="str">
        <f t="shared" si="141"/>
        <v>NEUTRAL</v>
      </c>
    </row>
    <row r="2260" spans="1:8" ht="13.5" x14ac:dyDescent="0.35">
      <c r="A2260" s="3">
        <v>45294</v>
      </c>
      <c r="B2260" s="2">
        <v>15.25</v>
      </c>
      <c r="C2260" s="2">
        <v>14.2376</v>
      </c>
      <c r="D2260" s="2">
        <v>3309</v>
      </c>
      <c r="E2260" s="7">
        <f t="shared" si="140"/>
        <v>1751663</v>
      </c>
      <c r="F2260" s="7" t="str">
        <f t="shared" si="142"/>
        <v>Bullish</v>
      </c>
      <c r="G2260" s="7" t="str">
        <f t="shared" si="143"/>
        <v>Neutral</v>
      </c>
      <c r="H2260" s="7" t="str">
        <f t="shared" si="141"/>
        <v>BULLISH DIVERGENCE</v>
      </c>
    </row>
    <row r="2261" spans="1:8" ht="13.5" x14ac:dyDescent="0.35">
      <c r="A2261" s="3">
        <v>45295</v>
      </c>
      <c r="B2261" s="2">
        <v>15</v>
      </c>
      <c r="C2261" s="2">
        <v>14.004200000000001</v>
      </c>
      <c r="D2261" s="2">
        <v>2311</v>
      </c>
      <c r="E2261" s="7">
        <f t="shared" si="140"/>
        <v>1749352</v>
      </c>
      <c r="F2261" s="7" t="str">
        <f t="shared" si="142"/>
        <v>Bullish</v>
      </c>
      <c r="G2261" s="7" t="str">
        <f t="shared" si="143"/>
        <v>Neutral</v>
      </c>
      <c r="H2261" s="7" t="str">
        <f t="shared" si="141"/>
        <v>BULLISH DIVERGENCE</v>
      </c>
    </row>
    <row r="2262" spans="1:8" ht="13.5" x14ac:dyDescent="0.35">
      <c r="A2262" s="3">
        <v>45296</v>
      </c>
      <c r="B2262" s="2">
        <v>15.18</v>
      </c>
      <c r="C2262" s="2">
        <v>14.1722</v>
      </c>
      <c r="D2262" s="2">
        <v>4172</v>
      </c>
      <c r="E2262" s="7">
        <f t="shared" si="140"/>
        <v>1753524</v>
      </c>
      <c r="F2262" s="7" t="str">
        <f t="shared" si="142"/>
        <v>Bullish</v>
      </c>
      <c r="G2262" s="7" t="str">
        <f t="shared" si="143"/>
        <v>Neutral</v>
      </c>
      <c r="H2262" s="7" t="str">
        <f t="shared" si="141"/>
        <v>BULLISH DIVERGENCE</v>
      </c>
    </row>
    <row r="2263" spans="1:8" ht="13.5" x14ac:dyDescent="0.35">
      <c r="A2263" s="3">
        <v>45299</v>
      </c>
      <c r="B2263" s="2">
        <v>14.99</v>
      </c>
      <c r="C2263" s="2">
        <v>13.9948</v>
      </c>
      <c r="D2263" s="2">
        <v>1482</v>
      </c>
      <c r="E2263" s="7">
        <f t="shared" si="140"/>
        <v>1752042</v>
      </c>
      <c r="F2263" s="7" t="str">
        <f t="shared" si="142"/>
        <v>Bearish</v>
      </c>
      <c r="G2263" s="7" t="str">
        <f t="shared" si="143"/>
        <v>Neutral</v>
      </c>
      <c r="H2263" s="7" t="str">
        <f t="shared" si="141"/>
        <v>CONFIRMED BEARISH</v>
      </c>
    </row>
    <row r="2264" spans="1:8" ht="13.5" x14ac:dyDescent="0.35">
      <c r="A2264" s="3">
        <v>45300</v>
      </c>
      <c r="B2264" s="2">
        <v>14.87</v>
      </c>
      <c r="C2264" s="2">
        <v>13.8828</v>
      </c>
      <c r="D2264" s="2">
        <v>4341</v>
      </c>
      <c r="E2264" s="7">
        <f t="shared" si="140"/>
        <v>1747701</v>
      </c>
      <c r="F2264" s="7" t="str">
        <f t="shared" si="142"/>
        <v>Bearish</v>
      </c>
      <c r="G2264" s="7" t="str">
        <f t="shared" si="143"/>
        <v>Neutral</v>
      </c>
      <c r="H2264" s="7" t="str">
        <f t="shared" si="141"/>
        <v>CONFIRMED BEARISH</v>
      </c>
    </row>
    <row r="2265" spans="1:8" ht="13.5" x14ac:dyDescent="0.35">
      <c r="A2265" s="3">
        <v>45301</v>
      </c>
      <c r="B2265" s="2">
        <v>14.37</v>
      </c>
      <c r="C2265" s="2">
        <v>13.416</v>
      </c>
      <c r="D2265" s="2">
        <v>4903</v>
      </c>
      <c r="E2265" s="7">
        <f t="shared" si="140"/>
        <v>1742798</v>
      </c>
      <c r="F2265" s="7" t="str">
        <f t="shared" si="142"/>
        <v>Bearish</v>
      </c>
      <c r="G2265" s="7" t="str">
        <f t="shared" si="143"/>
        <v>Neutral</v>
      </c>
      <c r="H2265" s="7" t="str">
        <f t="shared" si="141"/>
        <v>CONFIRMED BEARISH</v>
      </c>
    </row>
    <row r="2266" spans="1:8" ht="13.5" x14ac:dyDescent="0.35">
      <c r="A2266" s="3">
        <v>45302</v>
      </c>
      <c r="B2266" s="2">
        <v>14.3</v>
      </c>
      <c r="C2266" s="2">
        <v>13.3506</v>
      </c>
      <c r="D2266" s="2">
        <v>8272</v>
      </c>
      <c r="E2266" s="7">
        <f t="shared" si="140"/>
        <v>1734526</v>
      </c>
      <c r="F2266" s="7" t="str">
        <f t="shared" si="142"/>
        <v>Bearish</v>
      </c>
      <c r="G2266" s="7" t="str">
        <f t="shared" si="143"/>
        <v>Neutral</v>
      </c>
      <c r="H2266" s="7" t="str">
        <f t="shared" si="141"/>
        <v>CONFIRMED BEARISH</v>
      </c>
    </row>
    <row r="2267" spans="1:8" ht="13.5" x14ac:dyDescent="0.35">
      <c r="A2267" s="3">
        <v>45303</v>
      </c>
      <c r="B2267" s="2">
        <v>14.2</v>
      </c>
      <c r="C2267" s="2">
        <v>13.257300000000001</v>
      </c>
      <c r="D2267" s="2">
        <v>2652</v>
      </c>
      <c r="E2267" s="7">
        <f t="shared" si="140"/>
        <v>1731874</v>
      </c>
      <c r="F2267" s="7" t="str">
        <f t="shared" si="142"/>
        <v>Bearish</v>
      </c>
      <c r="G2267" s="7" t="str">
        <f t="shared" si="143"/>
        <v>Neutral</v>
      </c>
      <c r="H2267" s="7" t="str">
        <f t="shared" si="141"/>
        <v>CONFIRMED BEARISH</v>
      </c>
    </row>
    <row r="2268" spans="1:8" ht="13.5" x14ac:dyDescent="0.35">
      <c r="A2268" s="3">
        <v>45306</v>
      </c>
      <c r="B2268" s="2">
        <v>13.64</v>
      </c>
      <c r="C2268" s="2">
        <v>12.734400000000001</v>
      </c>
      <c r="D2268" s="2">
        <v>11009</v>
      </c>
      <c r="E2268" s="7">
        <f t="shared" si="140"/>
        <v>1720865</v>
      </c>
      <c r="F2268" s="7" t="str">
        <f t="shared" si="142"/>
        <v>Bearish</v>
      </c>
      <c r="G2268" s="7" t="str">
        <f t="shared" si="143"/>
        <v>Neutral</v>
      </c>
      <c r="H2268" s="7" t="str">
        <f t="shared" si="141"/>
        <v>CONFIRMED BEARISH</v>
      </c>
    </row>
    <row r="2269" spans="1:8" ht="13.5" x14ac:dyDescent="0.35">
      <c r="A2269" s="3">
        <v>45307</v>
      </c>
      <c r="B2269" s="2">
        <v>13.45</v>
      </c>
      <c r="C2269" s="2">
        <v>12.5571</v>
      </c>
      <c r="D2269" s="2">
        <v>6676</v>
      </c>
      <c r="E2269" s="7">
        <f t="shared" si="140"/>
        <v>1714189</v>
      </c>
      <c r="F2269" s="7" t="str">
        <f t="shared" si="142"/>
        <v>Bearish</v>
      </c>
      <c r="G2269" s="7" t="str">
        <f t="shared" si="143"/>
        <v>Neutral</v>
      </c>
      <c r="H2269" s="7" t="str">
        <f t="shared" si="141"/>
        <v>CONFIRMED BEARISH</v>
      </c>
    </row>
    <row r="2270" spans="1:8" ht="13.5" x14ac:dyDescent="0.35">
      <c r="A2270" s="3">
        <v>45308</v>
      </c>
      <c r="B2270" s="2">
        <v>13.11</v>
      </c>
      <c r="C2270" s="2">
        <v>12.239599999999999</v>
      </c>
      <c r="D2270" s="2">
        <v>7493</v>
      </c>
      <c r="E2270" s="7">
        <f t="shared" si="140"/>
        <v>1706696</v>
      </c>
      <c r="F2270" s="7" t="str">
        <f t="shared" si="142"/>
        <v>Bearish</v>
      </c>
      <c r="G2270" s="7" t="str">
        <f t="shared" si="143"/>
        <v>Weak</v>
      </c>
      <c r="H2270" s="7" t="str">
        <f t="shared" si="141"/>
        <v>CONFIRMED BEARISH</v>
      </c>
    </row>
    <row r="2271" spans="1:8" ht="13.5" x14ac:dyDescent="0.35">
      <c r="A2271" s="3">
        <v>45309</v>
      </c>
      <c r="B2271" s="2">
        <v>12.89</v>
      </c>
      <c r="C2271" s="2">
        <v>12.0342</v>
      </c>
      <c r="D2271" s="2">
        <v>5686</v>
      </c>
      <c r="E2271" s="7">
        <f t="shared" si="140"/>
        <v>1701010</v>
      </c>
      <c r="F2271" s="7" t="str">
        <f t="shared" si="142"/>
        <v>Bearish</v>
      </c>
      <c r="G2271" s="7" t="str">
        <f t="shared" si="143"/>
        <v>Neutral</v>
      </c>
      <c r="H2271" s="7" t="str">
        <f t="shared" si="141"/>
        <v>CONFIRMED BEARISH</v>
      </c>
    </row>
    <row r="2272" spans="1:8" ht="13.5" x14ac:dyDescent="0.35">
      <c r="A2272" s="3">
        <v>45310</v>
      </c>
      <c r="B2272" s="2">
        <v>12.89</v>
      </c>
      <c r="C2272" s="2">
        <v>12.0342</v>
      </c>
      <c r="D2272" s="2">
        <v>5581</v>
      </c>
      <c r="E2272" s="7">
        <f t="shared" si="140"/>
        <v>1701010</v>
      </c>
      <c r="F2272" s="7" t="str">
        <f t="shared" si="142"/>
        <v>Bearish</v>
      </c>
      <c r="G2272" s="7" t="str">
        <f t="shared" si="143"/>
        <v>Neutral</v>
      </c>
      <c r="H2272" s="7" t="str">
        <f t="shared" si="141"/>
        <v>CONFIRMED BEARISH</v>
      </c>
    </row>
    <row r="2273" spans="1:8" ht="13.5" x14ac:dyDescent="0.35">
      <c r="A2273" s="3">
        <v>45313</v>
      </c>
      <c r="B2273" s="2">
        <v>12.9</v>
      </c>
      <c r="C2273" s="2">
        <v>12.0436</v>
      </c>
      <c r="D2273" s="2">
        <v>14709</v>
      </c>
      <c r="E2273" s="7">
        <f t="shared" si="140"/>
        <v>1715719</v>
      </c>
      <c r="F2273" s="7" t="str">
        <f t="shared" si="142"/>
        <v>Bearish</v>
      </c>
      <c r="G2273" s="7" t="str">
        <f t="shared" si="143"/>
        <v>Neutral</v>
      </c>
      <c r="H2273" s="7" t="str">
        <f t="shared" si="141"/>
        <v>CONFIRMED BEARISH</v>
      </c>
    </row>
    <row r="2274" spans="1:8" ht="13.5" x14ac:dyDescent="0.35">
      <c r="A2274" s="3">
        <v>45314</v>
      </c>
      <c r="B2274" s="2">
        <v>12.8</v>
      </c>
      <c r="C2274" s="2">
        <v>11.950200000000001</v>
      </c>
      <c r="D2274" s="2">
        <v>5237</v>
      </c>
      <c r="E2274" s="7">
        <f t="shared" si="140"/>
        <v>1710482</v>
      </c>
      <c r="F2274" s="7" t="str">
        <f t="shared" si="142"/>
        <v>Bearish</v>
      </c>
      <c r="G2274" s="7" t="str">
        <f t="shared" si="143"/>
        <v>Neutral</v>
      </c>
      <c r="H2274" s="7" t="str">
        <f t="shared" si="141"/>
        <v>CONFIRMED BEARISH</v>
      </c>
    </row>
    <row r="2275" spans="1:8" ht="13.5" x14ac:dyDescent="0.35">
      <c r="A2275" s="3">
        <v>45315</v>
      </c>
      <c r="B2275" s="2">
        <v>12.64</v>
      </c>
      <c r="C2275" s="2">
        <v>11.800800000000001</v>
      </c>
      <c r="D2275" s="2">
        <v>7086</v>
      </c>
      <c r="E2275" s="7">
        <f t="shared" si="140"/>
        <v>1703396</v>
      </c>
      <c r="F2275" s="7" t="str">
        <f t="shared" si="142"/>
        <v>Bearish</v>
      </c>
      <c r="G2275" s="7" t="str">
        <f t="shared" si="143"/>
        <v>Neutral</v>
      </c>
      <c r="H2275" s="7" t="str">
        <f t="shared" si="141"/>
        <v>CONFIRMED BEARISH</v>
      </c>
    </row>
    <row r="2276" spans="1:8" ht="13.5" x14ac:dyDescent="0.35">
      <c r="A2276" s="3">
        <v>45316</v>
      </c>
      <c r="B2276" s="2">
        <v>12.43</v>
      </c>
      <c r="C2276" s="2">
        <v>11.604799999999999</v>
      </c>
      <c r="D2276" s="2">
        <v>10277</v>
      </c>
      <c r="E2276" s="7">
        <f t="shared" si="140"/>
        <v>1693119</v>
      </c>
      <c r="F2276" s="7" t="str">
        <f t="shared" si="142"/>
        <v>Bearish</v>
      </c>
      <c r="G2276" s="7" t="str">
        <f t="shared" si="143"/>
        <v>Neutral</v>
      </c>
      <c r="H2276" s="7" t="str">
        <f t="shared" si="141"/>
        <v>CONFIRMED BEARISH</v>
      </c>
    </row>
    <row r="2277" spans="1:8" ht="13.5" x14ac:dyDescent="0.35">
      <c r="A2277" s="3">
        <v>45317</v>
      </c>
      <c r="B2277" s="2">
        <v>12.29</v>
      </c>
      <c r="C2277" s="2">
        <v>11.4741</v>
      </c>
      <c r="D2277" s="2">
        <v>3321</v>
      </c>
      <c r="E2277" s="7">
        <f t="shared" si="140"/>
        <v>1689798</v>
      </c>
      <c r="F2277" s="7" t="str">
        <f t="shared" si="142"/>
        <v>Bearish</v>
      </c>
      <c r="G2277" s="7" t="str">
        <f t="shared" si="143"/>
        <v>Neutral</v>
      </c>
      <c r="H2277" s="7" t="str">
        <f t="shared" si="141"/>
        <v>CONFIRMED BEARISH</v>
      </c>
    </row>
    <row r="2278" spans="1:8" ht="13.5" x14ac:dyDescent="0.35">
      <c r="A2278" s="3">
        <v>45320</v>
      </c>
      <c r="B2278" s="2">
        <v>12.89</v>
      </c>
      <c r="C2278" s="2">
        <v>12.0342</v>
      </c>
      <c r="D2278" s="2">
        <v>4172</v>
      </c>
      <c r="E2278" s="7">
        <f t="shared" si="140"/>
        <v>1693970</v>
      </c>
      <c r="F2278" s="7" t="str">
        <f t="shared" si="142"/>
        <v>Bearish</v>
      </c>
      <c r="G2278" s="7" t="str">
        <f t="shared" si="143"/>
        <v>Neutral</v>
      </c>
      <c r="H2278" s="7" t="str">
        <f t="shared" si="141"/>
        <v>CONFIRMED BEARISH</v>
      </c>
    </row>
    <row r="2279" spans="1:8" ht="13.5" x14ac:dyDescent="0.35">
      <c r="A2279" s="3">
        <v>45321</v>
      </c>
      <c r="B2279" s="2">
        <v>13</v>
      </c>
      <c r="C2279" s="2">
        <v>12.136900000000001</v>
      </c>
      <c r="D2279" s="2">
        <v>3205</v>
      </c>
      <c r="E2279" s="7">
        <f t="shared" si="140"/>
        <v>1697175</v>
      </c>
      <c r="F2279" s="7" t="str">
        <f t="shared" si="142"/>
        <v>Bearish</v>
      </c>
      <c r="G2279" s="7" t="str">
        <f t="shared" si="143"/>
        <v>Neutral</v>
      </c>
      <c r="H2279" s="7" t="str">
        <f t="shared" si="141"/>
        <v>BEARISH DIVERGENCE</v>
      </c>
    </row>
    <row r="2280" spans="1:8" ht="13.5" x14ac:dyDescent="0.35">
      <c r="A2280" s="3">
        <v>45322</v>
      </c>
      <c r="B2280" s="2">
        <v>13</v>
      </c>
      <c r="C2280" s="2">
        <v>12.136900000000001</v>
      </c>
      <c r="D2280" s="2">
        <v>7873</v>
      </c>
      <c r="E2280" s="7">
        <f t="shared" si="140"/>
        <v>1697175</v>
      </c>
      <c r="F2280" s="7" t="str">
        <f t="shared" si="142"/>
        <v>Bearish</v>
      </c>
      <c r="G2280" s="7" t="str">
        <f t="shared" si="143"/>
        <v>Neutral</v>
      </c>
      <c r="H2280" s="7" t="str">
        <f t="shared" si="141"/>
        <v>BEARISH DIVERGENCE</v>
      </c>
    </row>
    <row r="2281" spans="1:8" ht="13.5" x14ac:dyDescent="0.35">
      <c r="A2281" s="3">
        <v>45323</v>
      </c>
      <c r="B2281" s="2">
        <v>12.75</v>
      </c>
      <c r="C2281" s="2">
        <v>11.903499999999999</v>
      </c>
      <c r="D2281" s="2">
        <v>3415</v>
      </c>
      <c r="E2281" s="7">
        <f t="shared" si="140"/>
        <v>1693760</v>
      </c>
      <c r="F2281" s="7" t="str">
        <f t="shared" si="142"/>
        <v>Bullish</v>
      </c>
      <c r="G2281" s="7" t="str">
        <f t="shared" si="143"/>
        <v>Neutral</v>
      </c>
      <c r="H2281" s="7" t="str">
        <f t="shared" si="141"/>
        <v>NEUTRAL</v>
      </c>
    </row>
    <row r="2282" spans="1:8" ht="13.5" x14ac:dyDescent="0.35">
      <c r="A2282" s="3">
        <v>45324</v>
      </c>
      <c r="B2282" s="2">
        <v>12.99</v>
      </c>
      <c r="C2282" s="2">
        <v>12.127599999999999</v>
      </c>
      <c r="D2282" s="2">
        <v>267</v>
      </c>
      <c r="E2282" s="7">
        <f t="shared" si="140"/>
        <v>1694027</v>
      </c>
      <c r="F2282" s="7" t="str">
        <f t="shared" si="142"/>
        <v>Bullish</v>
      </c>
      <c r="G2282" s="7" t="str">
        <f t="shared" si="143"/>
        <v>Neutral</v>
      </c>
      <c r="H2282" s="7" t="str">
        <f t="shared" si="141"/>
        <v>NEUTRAL</v>
      </c>
    </row>
    <row r="2283" spans="1:8" ht="13.5" x14ac:dyDescent="0.35">
      <c r="A2283" s="3">
        <v>45327</v>
      </c>
      <c r="B2283" s="2">
        <v>12.6</v>
      </c>
      <c r="C2283" s="2">
        <v>11.763500000000001</v>
      </c>
      <c r="D2283" s="2">
        <v>434</v>
      </c>
      <c r="E2283" s="7">
        <f t="shared" si="140"/>
        <v>1693593</v>
      </c>
      <c r="F2283" s="7" t="str">
        <f t="shared" si="142"/>
        <v>Bearish</v>
      </c>
      <c r="G2283" s="7" t="str">
        <f t="shared" si="143"/>
        <v>Neutral</v>
      </c>
      <c r="H2283" s="7" t="str">
        <f t="shared" si="141"/>
        <v>CONFIRMED BEARISH</v>
      </c>
    </row>
    <row r="2284" spans="1:8" ht="13.5" x14ac:dyDescent="0.35">
      <c r="A2284" s="3">
        <v>45328</v>
      </c>
      <c r="B2284" s="2">
        <v>12.75</v>
      </c>
      <c r="C2284" s="2">
        <v>11.903499999999999</v>
      </c>
      <c r="D2284" s="2">
        <v>8843</v>
      </c>
      <c r="E2284" s="7">
        <f t="shared" si="140"/>
        <v>1702436</v>
      </c>
      <c r="F2284" s="7" t="str">
        <f t="shared" si="142"/>
        <v>Bullish</v>
      </c>
      <c r="G2284" s="7" t="str">
        <f t="shared" si="143"/>
        <v>Neutral</v>
      </c>
      <c r="H2284" s="7" t="str">
        <f t="shared" si="141"/>
        <v>BULLISH DIVERGENCE</v>
      </c>
    </row>
    <row r="2285" spans="1:8" ht="13.5" x14ac:dyDescent="0.35">
      <c r="A2285" s="3">
        <v>45329</v>
      </c>
      <c r="B2285" s="2">
        <v>12.7</v>
      </c>
      <c r="C2285" s="2">
        <v>11.8569</v>
      </c>
      <c r="D2285" s="2">
        <v>3237</v>
      </c>
      <c r="E2285" s="7">
        <f t="shared" si="140"/>
        <v>1699199</v>
      </c>
      <c r="F2285" s="7" t="str">
        <f t="shared" si="142"/>
        <v>Bullish</v>
      </c>
      <c r="G2285" s="7" t="str">
        <f t="shared" si="143"/>
        <v>Neutral</v>
      </c>
      <c r="H2285" s="7" t="str">
        <f t="shared" si="141"/>
        <v>BULLISH DIVERGENCE</v>
      </c>
    </row>
    <row r="2286" spans="1:8" ht="13.5" x14ac:dyDescent="0.35">
      <c r="A2286" s="3">
        <v>45330</v>
      </c>
      <c r="B2286" s="2">
        <v>12.99</v>
      </c>
      <c r="C2286" s="2">
        <v>12.127599999999999</v>
      </c>
      <c r="D2286" s="2">
        <v>6754</v>
      </c>
      <c r="E2286" s="7">
        <f t="shared" si="140"/>
        <v>1705953</v>
      </c>
      <c r="F2286" s="7" t="str">
        <f t="shared" si="142"/>
        <v>Bullish</v>
      </c>
      <c r="G2286" s="7" t="str">
        <f t="shared" si="143"/>
        <v>Neutral</v>
      </c>
      <c r="H2286" s="7" t="str">
        <f t="shared" si="141"/>
        <v>NEUTRAL</v>
      </c>
    </row>
    <row r="2287" spans="1:8" ht="13.5" x14ac:dyDescent="0.35">
      <c r="A2287" s="3">
        <v>45331</v>
      </c>
      <c r="B2287" s="2">
        <v>12.95</v>
      </c>
      <c r="C2287" s="2">
        <v>12.090299999999999</v>
      </c>
      <c r="D2287" s="2">
        <v>1163</v>
      </c>
      <c r="E2287" s="7">
        <f t="shared" si="140"/>
        <v>1704790</v>
      </c>
      <c r="F2287" s="7" t="str">
        <f t="shared" si="142"/>
        <v>Bullish</v>
      </c>
      <c r="G2287" s="7" t="str">
        <f t="shared" si="143"/>
        <v>Neutral</v>
      </c>
      <c r="H2287" s="7" t="str">
        <f t="shared" si="141"/>
        <v>BULLISH DIVERGENCE</v>
      </c>
    </row>
    <row r="2288" spans="1:8" ht="13.5" x14ac:dyDescent="0.35">
      <c r="A2288" s="3">
        <v>45334</v>
      </c>
      <c r="B2288" s="2">
        <v>12.75</v>
      </c>
      <c r="C2288" s="2">
        <v>11.903499999999999</v>
      </c>
      <c r="D2288" s="2">
        <v>921</v>
      </c>
      <c r="E2288" s="7">
        <f t="shared" si="140"/>
        <v>1703869</v>
      </c>
      <c r="F2288" s="7" t="str">
        <f t="shared" si="142"/>
        <v>Bullish</v>
      </c>
      <c r="G2288" s="7" t="str">
        <f t="shared" si="143"/>
        <v>Neutral</v>
      </c>
      <c r="H2288" s="7" t="str">
        <f t="shared" si="141"/>
        <v>NEUTRAL</v>
      </c>
    </row>
    <row r="2289" spans="1:8" ht="13.5" x14ac:dyDescent="0.35">
      <c r="A2289" s="3">
        <v>45335</v>
      </c>
      <c r="B2289" s="2">
        <v>12.9</v>
      </c>
      <c r="C2289" s="2">
        <v>12.0436</v>
      </c>
      <c r="D2289" s="2">
        <v>3075</v>
      </c>
      <c r="E2289" s="7">
        <f t="shared" si="140"/>
        <v>1706944</v>
      </c>
      <c r="F2289" s="7" t="str">
        <f t="shared" si="142"/>
        <v>Bullish</v>
      </c>
      <c r="G2289" s="7" t="str">
        <f t="shared" si="143"/>
        <v>Neutral</v>
      </c>
      <c r="H2289" s="7" t="str">
        <f t="shared" si="141"/>
        <v>NEUTRAL</v>
      </c>
    </row>
    <row r="2290" spans="1:8" ht="13.5" x14ac:dyDescent="0.35">
      <c r="A2290" s="3">
        <v>45336</v>
      </c>
      <c r="B2290" s="2">
        <v>12.7</v>
      </c>
      <c r="C2290" s="2">
        <v>11.8569</v>
      </c>
      <c r="D2290" s="2">
        <v>2532</v>
      </c>
      <c r="E2290" s="7">
        <f t="shared" si="140"/>
        <v>1704412</v>
      </c>
      <c r="F2290" s="7" t="str">
        <f t="shared" si="142"/>
        <v>Bullish</v>
      </c>
      <c r="G2290" s="7" t="str">
        <f t="shared" si="143"/>
        <v>Neutral</v>
      </c>
      <c r="H2290" s="7" t="str">
        <f t="shared" si="141"/>
        <v>NEUTRAL</v>
      </c>
    </row>
    <row r="2291" spans="1:8" ht="13.5" x14ac:dyDescent="0.35">
      <c r="A2291" s="3">
        <v>45337</v>
      </c>
      <c r="B2291" s="2">
        <v>12.78</v>
      </c>
      <c r="C2291" s="2">
        <v>11.9315</v>
      </c>
      <c r="D2291" s="2">
        <v>462</v>
      </c>
      <c r="E2291" s="7">
        <f t="shared" si="140"/>
        <v>1704874</v>
      </c>
      <c r="F2291" s="7" t="str">
        <f t="shared" si="142"/>
        <v>Bearish</v>
      </c>
      <c r="G2291" s="7" t="str">
        <f t="shared" si="143"/>
        <v>Neutral</v>
      </c>
      <c r="H2291" s="7" t="str">
        <f t="shared" si="141"/>
        <v>CONFIRMED BEARISH</v>
      </c>
    </row>
    <row r="2292" spans="1:8" ht="13.5" x14ac:dyDescent="0.35">
      <c r="A2292" s="3">
        <v>45338</v>
      </c>
      <c r="B2292" s="2">
        <v>12.56</v>
      </c>
      <c r="C2292" s="2">
        <v>11.726100000000001</v>
      </c>
      <c r="D2292" s="2">
        <v>451</v>
      </c>
      <c r="E2292" s="7">
        <f t="shared" si="140"/>
        <v>1704423</v>
      </c>
      <c r="F2292" s="7" t="str">
        <f t="shared" si="142"/>
        <v>Bearish</v>
      </c>
      <c r="G2292" s="7" t="str">
        <f t="shared" si="143"/>
        <v>Neutral</v>
      </c>
      <c r="H2292" s="7" t="str">
        <f t="shared" si="141"/>
        <v>CONFIRMED BEARISH</v>
      </c>
    </row>
    <row r="2293" spans="1:8" ht="13.5" x14ac:dyDescent="0.35">
      <c r="A2293" s="3">
        <v>45341</v>
      </c>
      <c r="B2293" s="2">
        <v>12.89</v>
      </c>
      <c r="C2293" s="2">
        <v>12.0342</v>
      </c>
      <c r="D2293" s="2">
        <v>3373</v>
      </c>
      <c r="E2293" s="7">
        <f t="shared" si="140"/>
        <v>1707796</v>
      </c>
      <c r="F2293" s="7" t="str">
        <f t="shared" si="142"/>
        <v>Bullish</v>
      </c>
      <c r="G2293" s="7" t="str">
        <f t="shared" si="143"/>
        <v>Neutral</v>
      </c>
      <c r="H2293" s="7" t="str">
        <f t="shared" si="141"/>
        <v>NEUTRAL</v>
      </c>
    </row>
    <row r="2294" spans="1:8" ht="13.5" x14ac:dyDescent="0.35">
      <c r="A2294" s="3">
        <v>45342</v>
      </c>
      <c r="B2294" s="2">
        <v>12.99</v>
      </c>
      <c r="C2294" s="2">
        <v>12.127599999999999</v>
      </c>
      <c r="D2294" s="2">
        <v>230</v>
      </c>
      <c r="E2294" s="7">
        <f t="shared" si="140"/>
        <v>1708026</v>
      </c>
      <c r="F2294" s="7" t="str">
        <f t="shared" si="142"/>
        <v>Bullish</v>
      </c>
      <c r="G2294" s="7" t="str">
        <f t="shared" si="143"/>
        <v>Neutral</v>
      </c>
      <c r="H2294" s="7" t="str">
        <f t="shared" si="141"/>
        <v>NEUTRAL</v>
      </c>
    </row>
    <row r="2295" spans="1:8" ht="13.5" x14ac:dyDescent="0.35">
      <c r="A2295" s="3">
        <v>45343</v>
      </c>
      <c r="B2295" s="2">
        <v>12.87</v>
      </c>
      <c r="C2295" s="2">
        <v>12.015599999999999</v>
      </c>
      <c r="D2295" s="2">
        <v>1779</v>
      </c>
      <c r="E2295" s="7">
        <f t="shared" si="140"/>
        <v>1706247</v>
      </c>
      <c r="F2295" s="7" t="str">
        <f t="shared" si="142"/>
        <v>Bullish</v>
      </c>
      <c r="G2295" s="7" t="str">
        <f t="shared" si="143"/>
        <v>Neutral</v>
      </c>
      <c r="H2295" s="7" t="str">
        <f t="shared" si="141"/>
        <v>NEUTRAL</v>
      </c>
    </row>
    <row r="2296" spans="1:8" ht="13.5" x14ac:dyDescent="0.35">
      <c r="A2296" s="3">
        <v>45344</v>
      </c>
      <c r="B2296" s="2">
        <v>12.88</v>
      </c>
      <c r="C2296" s="2">
        <v>12.024900000000001</v>
      </c>
      <c r="D2296" s="2">
        <v>1644</v>
      </c>
      <c r="E2296" s="7">
        <f t="shared" si="140"/>
        <v>1707891</v>
      </c>
      <c r="F2296" s="7" t="str">
        <f t="shared" si="142"/>
        <v>Bullish</v>
      </c>
      <c r="G2296" s="7" t="str">
        <f t="shared" si="143"/>
        <v>Neutral</v>
      </c>
      <c r="H2296" s="7" t="str">
        <f t="shared" si="141"/>
        <v>NEUTRAL</v>
      </c>
    </row>
    <row r="2297" spans="1:8" ht="13.5" x14ac:dyDescent="0.35">
      <c r="A2297" s="3">
        <v>45345</v>
      </c>
      <c r="B2297" s="2">
        <v>12.8</v>
      </c>
      <c r="C2297" s="2">
        <v>11.950200000000001</v>
      </c>
      <c r="D2297" s="2">
        <v>1045</v>
      </c>
      <c r="E2297" s="7">
        <f t="shared" si="140"/>
        <v>1706846</v>
      </c>
      <c r="F2297" s="7" t="str">
        <f t="shared" si="142"/>
        <v>Bullish</v>
      </c>
      <c r="G2297" s="7" t="str">
        <f t="shared" si="143"/>
        <v>Neutral</v>
      </c>
      <c r="H2297" s="7" t="str">
        <f t="shared" si="141"/>
        <v>NEUTRAL</v>
      </c>
    </row>
    <row r="2298" spans="1:8" ht="13.5" x14ac:dyDescent="0.35">
      <c r="A2298" s="3">
        <v>45348</v>
      </c>
      <c r="B2298" s="2">
        <v>12.7</v>
      </c>
      <c r="C2298" s="2">
        <v>11.8569</v>
      </c>
      <c r="D2298" s="2">
        <v>2539</v>
      </c>
      <c r="E2298" s="7">
        <f t="shared" si="140"/>
        <v>1704307</v>
      </c>
      <c r="F2298" s="7" t="str">
        <f t="shared" si="142"/>
        <v>Bearish</v>
      </c>
      <c r="G2298" s="7" t="str">
        <f t="shared" si="143"/>
        <v>Neutral</v>
      </c>
      <c r="H2298" s="7" t="str">
        <f t="shared" si="141"/>
        <v>CONFIRMED BEARISH</v>
      </c>
    </row>
    <row r="2299" spans="1:8" ht="13.5" x14ac:dyDescent="0.35">
      <c r="A2299" s="3">
        <v>45349</v>
      </c>
      <c r="B2299" s="2">
        <v>12.67</v>
      </c>
      <c r="C2299" s="2">
        <v>11.828799999999999</v>
      </c>
      <c r="D2299" s="2">
        <v>913</v>
      </c>
      <c r="E2299" s="7">
        <f t="shared" si="140"/>
        <v>1703394</v>
      </c>
      <c r="F2299" s="7" t="str">
        <f t="shared" si="142"/>
        <v>Bearish</v>
      </c>
      <c r="G2299" s="7" t="str">
        <f t="shared" si="143"/>
        <v>Neutral</v>
      </c>
      <c r="H2299" s="7" t="str">
        <f t="shared" si="141"/>
        <v>CONFIRMED BEARISH</v>
      </c>
    </row>
    <row r="2300" spans="1:8" ht="13.5" x14ac:dyDescent="0.35">
      <c r="A2300" s="3">
        <v>45350</v>
      </c>
      <c r="B2300" s="2">
        <v>12.41</v>
      </c>
      <c r="C2300" s="2">
        <v>11.5861</v>
      </c>
      <c r="D2300" s="2">
        <v>5628</v>
      </c>
      <c r="E2300" s="7">
        <f t="shared" si="140"/>
        <v>1697766</v>
      </c>
      <c r="F2300" s="7" t="str">
        <f t="shared" si="142"/>
        <v>Bearish</v>
      </c>
      <c r="G2300" s="7" t="str">
        <f t="shared" si="143"/>
        <v>Neutral</v>
      </c>
      <c r="H2300" s="7" t="str">
        <f t="shared" si="141"/>
        <v>CONFIRMED BEARISH</v>
      </c>
    </row>
    <row r="2301" spans="1:8" ht="13.5" x14ac:dyDescent="0.35">
      <c r="A2301" s="3">
        <v>45351</v>
      </c>
      <c r="B2301" s="2">
        <v>12.6</v>
      </c>
      <c r="C2301" s="2">
        <v>11.763500000000001</v>
      </c>
      <c r="D2301" s="2">
        <v>2504</v>
      </c>
      <c r="E2301" s="7">
        <f t="shared" si="140"/>
        <v>1700270</v>
      </c>
      <c r="F2301" s="7" t="str">
        <f t="shared" si="142"/>
        <v>Bearish</v>
      </c>
      <c r="G2301" s="7" t="str">
        <f t="shared" si="143"/>
        <v>Neutral</v>
      </c>
      <c r="H2301" s="7" t="str">
        <f t="shared" si="141"/>
        <v>CONFIRMED BEARISH</v>
      </c>
    </row>
    <row r="2302" spans="1:8" ht="13.5" x14ac:dyDescent="0.35">
      <c r="A2302" s="3">
        <v>45352</v>
      </c>
      <c r="B2302" s="2">
        <v>12.48</v>
      </c>
      <c r="C2302" s="2">
        <v>11.6515</v>
      </c>
      <c r="D2302" s="2">
        <v>6575</v>
      </c>
      <c r="E2302" s="7">
        <f t="shared" si="140"/>
        <v>1693695</v>
      </c>
      <c r="F2302" s="7" t="str">
        <f t="shared" si="142"/>
        <v>Bearish</v>
      </c>
      <c r="G2302" s="7" t="str">
        <f t="shared" si="143"/>
        <v>Neutral</v>
      </c>
      <c r="H2302" s="7" t="str">
        <f t="shared" si="141"/>
        <v>CONFIRMED BEARISH</v>
      </c>
    </row>
    <row r="2303" spans="1:8" ht="13.5" x14ac:dyDescent="0.35">
      <c r="A2303" s="3">
        <v>45355</v>
      </c>
      <c r="B2303" s="2">
        <v>12.75</v>
      </c>
      <c r="C2303" s="2">
        <v>11.903499999999999</v>
      </c>
      <c r="D2303" s="2">
        <v>4436</v>
      </c>
      <c r="E2303" s="7">
        <f t="shared" si="140"/>
        <v>1698131</v>
      </c>
      <c r="F2303" s="7" t="str">
        <f t="shared" si="142"/>
        <v>Bearish</v>
      </c>
      <c r="G2303" s="7" t="str">
        <f t="shared" si="143"/>
        <v>Neutral</v>
      </c>
      <c r="H2303" s="7" t="str">
        <f t="shared" si="141"/>
        <v>BEARISH DIVERGENCE</v>
      </c>
    </row>
    <row r="2304" spans="1:8" ht="13.5" x14ac:dyDescent="0.35">
      <c r="A2304" s="3">
        <v>45356</v>
      </c>
      <c r="B2304" s="2">
        <v>12.75</v>
      </c>
      <c r="C2304" s="2">
        <v>11.903499999999999</v>
      </c>
      <c r="D2304" s="2">
        <v>6306</v>
      </c>
      <c r="E2304" s="7">
        <f t="shared" si="140"/>
        <v>1698131</v>
      </c>
      <c r="F2304" s="7" t="str">
        <f t="shared" si="142"/>
        <v>Bearish</v>
      </c>
      <c r="G2304" s="7" t="str">
        <f t="shared" si="143"/>
        <v>Neutral</v>
      </c>
      <c r="H2304" s="7" t="str">
        <f t="shared" si="141"/>
        <v>BEARISH DIVERGENCE</v>
      </c>
    </row>
    <row r="2305" spans="1:8" ht="13.5" x14ac:dyDescent="0.35">
      <c r="A2305" s="3">
        <v>45357</v>
      </c>
      <c r="B2305" s="2">
        <v>13.33</v>
      </c>
      <c r="C2305" s="2">
        <v>12.445</v>
      </c>
      <c r="D2305" s="2">
        <v>19251</v>
      </c>
      <c r="E2305" s="7">
        <f t="shared" si="140"/>
        <v>1717382</v>
      </c>
      <c r="F2305" s="7" t="str">
        <f t="shared" si="142"/>
        <v>Bullish</v>
      </c>
      <c r="G2305" s="7" t="str">
        <f t="shared" si="143"/>
        <v>Neutral</v>
      </c>
      <c r="H2305" s="7" t="str">
        <f t="shared" si="141"/>
        <v>NEUTRAL</v>
      </c>
    </row>
    <row r="2306" spans="1:8" ht="13.5" x14ac:dyDescent="0.35">
      <c r="A2306" s="3">
        <v>45358</v>
      </c>
      <c r="B2306" s="2">
        <v>13.1</v>
      </c>
      <c r="C2306" s="2">
        <v>12.2303</v>
      </c>
      <c r="D2306" s="2">
        <v>9579</v>
      </c>
      <c r="E2306" s="7">
        <f t="shared" si="140"/>
        <v>1707803</v>
      </c>
      <c r="F2306" s="7" t="str">
        <f t="shared" si="142"/>
        <v>Bullish</v>
      </c>
      <c r="G2306" s="7" t="str">
        <f t="shared" si="143"/>
        <v>Neutral</v>
      </c>
      <c r="H2306" s="7" t="str">
        <f t="shared" si="141"/>
        <v>NEUTRAL</v>
      </c>
    </row>
    <row r="2307" spans="1:8" ht="13.5" x14ac:dyDescent="0.35">
      <c r="A2307" s="3">
        <v>45359</v>
      </c>
      <c r="B2307" s="2">
        <v>12.45</v>
      </c>
      <c r="C2307" s="2">
        <v>11.6234</v>
      </c>
      <c r="D2307" s="2">
        <v>28500</v>
      </c>
      <c r="E2307" s="7">
        <f t="shared" si="140"/>
        <v>1679303</v>
      </c>
      <c r="F2307" s="7" t="str">
        <f t="shared" si="142"/>
        <v>Bearish</v>
      </c>
      <c r="G2307" s="7" t="str">
        <f t="shared" si="143"/>
        <v>Neutral</v>
      </c>
      <c r="H2307" s="7" t="str">
        <f t="shared" si="141"/>
        <v>CONFIRMED BEARISH</v>
      </c>
    </row>
    <row r="2308" spans="1:8" ht="13.5" x14ac:dyDescent="0.35">
      <c r="A2308" s="3">
        <v>45362</v>
      </c>
      <c r="B2308" s="2">
        <v>12.4</v>
      </c>
      <c r="C2308" s="2">
        <v>11.5768</v>
      </c>
      <c r="D2308" s="2">
        <v>2560</v>
      </c>
      <c r="E2308" s="7">
        <f t="shared" ref="E2308:E2371" si="144">IF(B2308&gt;B2307,E2307+D2308,IF(B2308&lt;B2307,E2307-D2308,E2307))</f>
        <v>1676743</v>
      </c>
      <c r="F2308" s="7" t="str">
        <f t="shared" si="142"/>
        <v>Bearish</v>
      </c>
      <c r="G2308" s="7" t="str">
        <f t="shared" si="143"/>
        <v>Neutral</v>
      </c>
      <c r="H2308" s="7" t="str">
        <f t="shared" si="141"/>
        <v>CONFIRMED BEARISH</v>
      </c>
    </row>
    <row r="2309" spans="1:8" ht="13.5" x14ac:dyDescent="0.35">
      <c r="A2309" s="3">
        <v>45363</v>
      </c>
      <c r="B2309" s="2">
        <v>11.66</v>
      </c>
      <c r="C2309" s="2">
        <v>10.885899999999999</v>
      </c>
      <c r="D2309" s="2">
        <v>5077</v>
      </c>
      <c r="E2309" s="7">
        <f t="shared" si="144"/>
        <v>1671666</v>
      </c>
      <c r="F2309" s="7" t="str">
        <f t="shared" si="142"/>
        <v>Bearish</v>
      </c>
      <c r="G2309" s="7" t="str">
        <f t="shared" si="143"/>
        <v>Neutral</v>
      </c>
      <c r="H2309" s="7" t="str">
        <f t="shared" si="141"/>
        <v>CONFIRMED BEARISH</v>
      </c>
    </row>
    <row r="2310" spans="1:8" ht="13.5" x14ac:dyDescent="0.35">
      <c r="A2310" s="3">
        <v>45364</v>
      </c>
      <c r="B2310" s="2">
        <v>11.44</v>
      </c>
      <c r="C2310" s="2">
        <v>10.6805</v>
      </c>
      <c r="D2310" s="2">
        <v>24097</v>
      </c>
      <c r="E2310" s="7">
        <f t="shared" si="144"/>
        <v>1647569</v>
      </c>
      <c r="F2310" s="7" t="str">
        <f t="shared" si="142"/>
        <v>Bearish</v>
      </c>
      <c r="G2310" s="7" t="str">
        <f t="shared" si="143"/>
        <v>Weak</v>
      </c>
      <c r="H2310" s="7" t="str">
        <f t="shared" si="141"/>
        <v>CONFIRMED BEARISH</v>
      </c>
    </row>
    <row r="2311" spans="1:8" ht="13.5" x14ac:dyDescent="0.35">
      <c r="A2311" s="3">
        <v>45365</v>
      </c>
      <c r="B2311" s="2">
        <v>11.27</v>
      </c>
      <c r="C2311" s="2">
        <v>10.521800000000001</v>
      </c>
      <c r="D2311" s="2">
        <v>9375</v>
      </c>
      <c r="E2311" s="7">
        <f t="shared" si="144"/>
        <v>1638194</v>
      </c>
      <c r="F2311" s="7" t="str">
        <f t="shared" si="142"/>
        <v>Bearish</v>
      </c>
      <c r="G2311" s="7" t="str">
        <f t="shared" si="143"/>
        <v>Weak</v>
      </c>
      <c r="H2311" s="7" t="str">
        <f t="shared" ref="H2311:H2374" si="145">IF(AND(B2311&gt;E2306,E2311&gt;E2306),"CONFIRMED BULLISH", IF(AND(B2311&lt;B2306,E2311&lt;E2306),"CONFIRMED BEARISH", IF(AND(B2311&gt;B2306,E2311&lt;E2306),"BEARISH DIVERGENCE",IF(AND(B2311&lt;B2306,E2311&gt;E2306),"BULLISH DIVERGENCE","NEUTRAL"))))</f>
        <v>CONFIRMED BEARISH</v>
      </c>
    </row>
    <row r="2312" spans="1:8" ht="13.5" x14ac:dyDescent="0.35">
      <c r="A2312" s="3">
        <v>45366</v>
      </c>
      <c r="B2312" s="2">
        <v>11.4</v>
      </c>
      <c r="C2312" s="2">
        <v>10.6432</v>
      </c>
      <c r="D2312" s="2">
        <v>11767</v>
      </c>
      <c r="E2312" s="7">
        <f t="shared" si="144"/>
        <v>1649961</v>
      </c>
      <c r="F2312" s="7" t="str">
        <f t="shared" ref="F2312:F2375" si="146">IF(E2312&gt;E2307,"Bullish",IF(E2312&lt;E2307,"Bearish","Neutral"))</f>
        <v>Bearish</v>
      </c>
      <c r="G2312" s="7" t="str">
        <f t="shared" ref="G2312:G2375" si="147">IF((E2312-E2307)/E2307&gt;0.02,"Strong",IF((E2312-E2307)/E2307&lt;-0.02,"Weak","Neutral"))</f>
        <v>Neutral</v>
      </c>
      <c r="H2312" s="7" t="str">
        <f t="shared" si="145"/>
        <v>CONFIRMED BEARISH</v>
      </c>
    </row>
    <row r="2313" spans="1:8" ht="13.5" x14ac:dyDescent="0.35">
      <c r="A2313" s="3">
        <v>45369</v>
      </c>
      <c r="B2313" s="2">
        <v>11.4</v>
      </c>
      <c r="C2313" s="2">
        <v>10.6432</v>
      </c>
      <c r="D2313" s="2">
        <v>5068</v>
      </c>
      <c r="E2313" s="7">
        <f t="shared" si="144"/>
        <v>1649961</v>
      </c>
      <c r="F2313" s="7" t="str">
        <f t="shared" si="146"/>
        <v>Bearish</v>
      </c>
      <c r="G2313" s="7" t="str">
        <f t="shared" si="147"/>
        <v>Neutral</v>
      </c>
      <c r="H2313" s="7" t="str">
        <f t="shared" si="145"/>
        <v>CONFIRMED BEARISH</v>
      </c>
    </row>
    <row r="2314" spans="1:8" ht="13.5" x14ac:dyDescent="0.35">
      <c r="A2314" s="3">
        <v>45370</v>
      </c>
      <c r="B2314" s="2">
        <v>11.4</v>
      </c>
      <c r="C2314" s="2">
        <v>10.6432</v>
      </c>
      <c r="D2314" s="2">
        <v>10098</v>
      </c>
      <c r="E2314" s="7">
        <f t="shared" si="144"/>
        <v>1649961</v>
      </c>
      <c r="F2314" s="7" t="str">
        <f t="shared" si="146"/>
        <v>Bearish</v>
      </c>
      <c r="G2314" s="7" t="str">
        <f t="shared" si="147"/>
        <v>Neutral</v>
      </c>
      <c r="H2314" s="7" t="str">
        <f t="shared" si="145"/>
        <v>CONFIRMED BEARISH</v>
      </c>
    </row>
    <row r="2315" spans="1:8" ht="13.5" x14ac:dyDescent="0.35">
      <c r="A2315" s="3">
        <v>45372</v>
      </c>
      <c r="B2315" s="2">
        <v>11.55</v>
      </c>
      <c r="C2315" s="2">
        <v>10.783200000000001</v>
      </c>
      <c r="D2315" s="2">
        <v>4950</v>
      </c>
      <c r="E2315" s="7">
        <f t="shared" si="144"/>
        <v>1654911</v>
      </c>
      <c r="F2315" s="7" t="str">
        <f t="shared" si="146"/>
        <v>Bullish</v>
      </c>
      <c r="G2315" s="7" t="str">
        <f t="shared" si="147"/>
        <v>Neutral</v>
      </c>
      <c r="H2315" s="7" t="str">
        <f t="shared" si="145"/>
        <v>NEUTRAL</v>
      </c>
    </row>
    <row r="2316" spans="1:8" ht="13.5" x14ac:dyDescent="0.35">
      <c r="A2316" s="3">
        <v>45373</v>
      </c>
      <c r="B2316" s="2">
        <v>11.7</v>
      </c>
      <c r="C2316" s="2">
        <v>10.9232</v>
      </c>
      <c r="D2316" s="2">
        <v>10637</v>
      </c>
      <c r="E2316" s="7">
        <f t="shared" si="144"/>
        <v>1665548</v>
      </c>
      <c r="F2316" s="7" t="str">
        <f t="shared" si="146"/>
        <v>Bullish</v>
      </c>
      <c r="G2316" s="7" t="str">
        <f t="shared" si="147"/>
        <v>Neutral</v>
      </c>
      <c r="H2316" s="7" t="str">
        <f t="shared" si="145"/>
        <v>NEUTRAL</v>
      </c>
    </row>
    <row r="2317" spans="1:8" ht="13.5" x14ac:dyDescent="0.35">
      <c r="A2317" s="3">
        <v>45376</v>
      </c>
      <c r="B2317" s="2">
        <v>11.99</v>
      </c>
      <c r="C2317" s="2">
        <v>11.194000000000001</v>
      </c>
      <c r="D2317" s="2">
        <v>12729</v>
      </c>
      <c r="E2317" s="7">
        <f t="shared" si="144"/>
        <v>1678277</v>
      </c>
      <c r="F2317" s="7" t="str">
        <f t="shared" si="146"/>
        <v>Bullish</v>
      </c>
      <c r="G2317" s="7" t="str">
        <f t="shared" si="147"/>
        <v>Neutral</v>
      </c>
      <c r="H2317" s="7" t="str">
        <f t="shared" si="145"/>
        <v>NEUTRAL</v>
      </c>
    </row>
    <row r="2318" spans="1:8" ht="13.5" x14ac:dyDescent="0.35">
      <c r="A2318" s="3">
        <v>45377</v>
      </c>
      <c r="B2318" s="2">
        <v>11.87</v>
      </c>
      <c r="C2318" s="2">
        <v>11.082000000000001</v>
      </c>
      <c r="D2318" s="2">
        <v>4090</v>
      </c>
      <c r="E2318" s="7">
        <f t="shared" si="144"/>
        <v>1674187</v>
      </c>
      <c r="F2318" s="7" t="str">
        <f t="shared" si="146"/>
        <v>Bullish</v>
      </c>
      <c r="G2318" s="7" t="str">
        <f t="shared" si="147"/>
        <v>Neutral</v>
      </c>
      <c r="H2318" s="7" t="str">
        <f t="shared" si="145"/>
        <v>NEUTRAL</v>
      </c>
    </row>
    <row r="2319" spans="1:8" ht="13.5" x14ac:dyDescent="0.35">
      <c r="A2319" s="3">
        <v>45378</v>
      </c>
      <c r="B2319" s="2">
        <v>11.87</v>
      </c>
      <c r="C2319" s="2">
        <v>11.082000000000001</v>
      </c>
      <c r="D2319" s="2">
        <v>1306</v>
      </c>
      <c r="E2319" s="7">
        <f t="shared" si="144"/>
        <v>1674187</v>
      </c>
      <c r="F2319" s="7" t="str">
        <f t="shared" si="146"/>
        <v>Bullish</v>
      </c>
      <c r="G2319" s="7" t="str">
        <f t="shared" si="147"/>
        <v>Neutral</v>
      </c>
      <c r="H2319" s="7" t="str">
        <f t="shared" si="145"/>
        <v>NEUTRAL</v>
      </c>
    </row>
    <row r="2320" spans="1:8" ht="13.5" x14ac:dyDescent="0.35">
      <c r="A2320" s="3">
        <v>45379</v>
      </c>
      <c r="B2320" s="2">
        <v>11.83</v>
      </c>
      <c r="C2320" s="2">
        <v>11.044600000000001</v>
      </c>
      <c r="D2320" s="2">
        <v>12015</v>
      </c>
      <c r="E2320" s="7">
        <f t="shared" si="144"/>
        <v>1662172</v>
      </c>
      <c r="F2320" s="7" t="str">
        <f t="shared" si="146"/>
        <v>Bullish</v>
      </c>
      <c r="G2320" s="7" t="str">
        <f t="shared" si="147"/>
        <v>Neutral</v>
      </c>
      <c r="H2320" s="7" t="str">
        <f t="shared" si="145"/>
        <v>NEUTRAL</v>
      </c>
    </row>
    <row r="2321" spans="1:8" ht="13.5" x14ac:dyDescent="0.35">
      <c r="A2321" s="3">
        <v>45380</v>
      </c>
      <c r="B2321" s="2">
        <v>11.8</v>
      </c>
      <c r="C2321" s="2">
        <v>11.0166</v>
      </c>
      <c r="D2321" s="2">
        <v>3260</v>
      </c>
      <c r="E2321" s="7">
        <f t="shared" si="144"/>
        <v>1658912</v>
      </c>
      <c r="F2321" s="7" t="str">
        <f t="shared" si="146"/>
        <v>Bearish</v>
      </c>
      <c r="G2321" s="7" t="str">
        <f t="shared" si="147"/>
        <v>Neutral</v>
      </c>
      <c r="H2321" s="7" t="str">
        <f t="shared" si="145"/>
        <v>BEARISH DIVERGENCE</v>
      </c>
    </row>
    <row r="2322" spans="1:8" ht="13.5" x14ac:dyDescent="0.35">
      <c r="A2322" s="3">
        <v>45383</v>
      </c>
      <c r="B2322" s="2">
        <v>11.96</v>
      </c>
      <c r="C2322" s="2">
        <v>11.166</v>
      </c>
      <c r="D2322" s="2">
        <v>2134</v>
      </c>
      <c r="E2322" s="7">
        <f t="shared" si="144"/>
        <v>1661046</v>
      </c>
      <c r="F2322" s="7" t="str">
        <f t="shared" si="146"/>
        <v>Bearish</v>
      </c>
      <c r="G2322" s="7" t="str">
        <f t="shared" si="147"/>
        <v>Neutral</v>
      </c>
      <c r="H2322" s="7" t="str">
        <f t="shared" si="145"/>
        <v>CONFIRMED BEARISH</v>
      </c>
    </row>
    <row r="2323" spans="1:8" ht="13.5" x14ac:dyDescent="0.35">
      <c r="A2323" s="3">
        <v>45384</v>
      </c>
      <c r="B2323" s="2">
        <v>11.89</v>
      </c>
      <c r="C2323" s="2">
        <v>11.1006</v>
      </c>
      <c r="D2323" s="2">
        <v>3812</v>
      </c>
      <c r="E2323" s="7">
        <f t="shared" si="144"/>
        <v>1657234</v>
      </c>
      <c r="F2323" s="7" t="str">
        <f t="shared" si="146"/>
        <v>Bearish</v>
      </c>
      <c r="G2323" s="7" t="str">
        <f t="shared" si="147"/>
        <v>Neutral</v>
      </c>
      <c r="H2323" s="7" t="str">
        <f t="shared" si="145"/>
        <v>BEARISH DIVERGENCE</v>
      </c>
    </row>
    <row r="2324" spans="1:8" ht="13.5" x14ac:dyDescent="0.35">
      <c r="A2324" s="3">
        <v>45385</v>
      </c>
      <c r="B2324" s="2">
        <v>11.8</v>
      </c>
      <c r="C2324" s="2">
        <v>11.0166</v>
      </c>
      <c r="D2324" s="2">
        <v>8921</v>
      </c>
      <c r="E2324" s="7">
        <f t="shared" si="144"/>
        <v>1648313</v>
      </c>
      <c r="F2324" s="7" t="str">
        <f t="shared" si="146"/>
        <v>Bearish</v>
      </c>
      <c r="G2324" s="7" t="str">
        <f t="shared" si="147"/>
        <v>Neutral</v>
      </c>
      <c r="H2324" s="7" t="str">
        <f t="shared" si="145"/>
        <v>CONFIRMED BEARISH</v>
      </c>
    </row>
    <row r="2325" spans="1:8" ht="13.5" x14ac:dyDescent="0.35">
      <c r="A2325" s="3">
        <v>45386</v>
      </c>
      <c r="B2325" s="2">
        <v>11.98</v>
      </c>
      <c r="C2325" s="2">
        <v>11.184699999999999</v>
      </c>
      <c r="D2325" s="2">
        <v>3960</v>
      </c>
      <c r="E2325" s="7">
        <f t="shared" si="144"/>
        <v>1652273</v>
      </c>
      <c r="F2325" s="7" t="str">
        <f t="shared" si="146"/>
        <v>Bearish</v>
      </c>
      <c r="G2325" s="7" t="str">
        <f t="shared" si="147"/>
        <v>Neutral</v>
      </c>
      <c r="H2325" s="7" t="str">
        <f t="shared" si="145"/>
        <v>BEARISH DIVERGENCE</v>
      </c>
    </row>
    <row r="2326" spans="1:8" ht="13.5" x14ac:dyDescent="0.35">
      <c r="A2326" s="3">
        <v>45387</v>
      </c>
      <c r="B2326" s="2">
        <v>12.08</v>
      </c>
      <c r="C2326" s="2">
        <v>11.278</v>
      </c>
      <c r="D2326" s="2">
        <v>3321</v>
      </c>
      <c r="E2326" s="7">
        <f t="shared" si="144"/>
        <v>1655594</v>
      </c>
      <c r="F2326" s="7" t="str">
        <f t="shared" si="146"/>
        <v>Bearish</v>
      </c>
      <c r="G2326" s="7" t="str">
        <f t="shared" si="147"/>
        <v>Neutral</v>
      </c>
      <c r="H2326" s="7" t="str">
        <f t="shared" si="145"/>
        <v>BEARISH DIVERGENCE</v>
      </c>
    </row>
    <row r="2327" spans="1:8" ht="13.5" x14ac:dyDescent="0.35">
      <c r="A2327" s="3">
        <v>45390</v>
      </c>
      <c r="B2327" s="2">
        <v>12.07</v>
      </c>
      <c r="C2327" s="2">
        <v>11.268700000000001</v>
      </c>
      <c r="D2327" s="2">
        <v>651</v>
      </c>
      <c r="E2327" s="7">
        <f t="shared" si="144"/>
        <v>1654943</v>
      </c>
      <c r="F2327" s="7" t="str">
        <f t="shared" si="146"/>
        <v>Bearish</v>
      </c>
      <c r="G2327" s="7" t="str">
        <f t="shared" si="147"/>
        <v>Neutral</v>
      </c>
      <c r="H2327" s="7" t="str">
        <f t="shared" si="145"/>
        <v>BEARISH DIVERGENCE</v>
      </c>
    </row>
    <row r="2328" spans="1:8" ht="13.5" x14ac:dyDescent="0.35">
      <c r="A2328" s="3">
        <v>45394</v>
      </c>
      <c r="B2328" s="2">
        <v>11.98</v>
      </c>
      <c r="C2328" s="2">
        <v>11.184699999999999</v>
      </c>
      <c r="D2328" s="2">
        <v>713</v>
      </c>
      <c r="E2328" s="7">
        <f t="shared" si="144"/>
        <v>1654230</v>
      </c>
      <c r="F2328" s="7" t="str">
        <f t="shared" si="146"/>
        <v>Bearish</v>
      </c>
      <c r="G2328" s="7" t="str">
        <f t="shared" si="147"/>
        <v>Neutral</v>
      </c>
      <c r="H2328" s="7" t="str">
        <f t="shared" si="145"/>
        <v>BEARISH DIVERGENCE</v>
      </c>
    </row>
    <row r="2329" spans="1:8" ht="13.5" x14ac:dyDescent="0.35">
      <c r="A2329" s="3">
        <v>45397</v>
      </c>
      <c r="B2329" s="2">
        <v>11.94</v>
      </c>
      <c r="C2329" s="2">
        <v>11.1473</v>
      </c>
      <c r="D2329" s="2">
        <v>10993</v>
      </c>
      <c r="E2329" s="7">
        <f t="shared" si="144"/>
        <v>1643237</v>
      </c>
      <c r="F2329" s="7" t="str">
        <f t="shared" si="146"/>
        <v>Bearish</v>
      </c>
      <c r="G2329" s="7" t="str">
        <f t="shared" si="147"/>
        <v>Neutral</v>
      </c>
      <c r="H2329" s="7" t="str">
        <f t="shared" si="145"/>
        <v>BEARISH DIVERGENCE</v>
      </c>
    </row>
    <row r="2330" spans="1:8" ht="13.5" x14ac:dyDescent="0.35">
      <c r="A2330" s="3">
        <v>45398</v>
      </c>
      <c r="B2330" s="2">
        <v>11.91</v>
      </c>
      <c r="C2330" s="2">
        <v>11.119300000000001</v>
      </c>
      <c r="D2330" s="2">
        <v>791</v>
      </c>
      <c r="E2330" s="7">
        <f t="shared" si="144"/>
        <v>1642446</v>
      </c>
      <c r="F2330" s="7" t="str">
        <f t="shared" si="146"/>
        <v>Bearish</v>
      </c>
      <c r="G2330" s="7" t="str">
        <f t="shared" si="147"/>
        <v>Neutral</v>
      </c>
      <c r="H2330" s="7" t="str">
        <f t="shared" si="145"/>
        <v>CONFIRMED BEARISH</v>
      </c>
    </row>
    <row r="2331" spans="1:8" ht="13.5" x14ac:dyDescent="0.35">
      <c r="A2331" s="3">
        <v>45399</v>
      </c>
      <c r="B2331" s="2">
        <v>11.86</v>
      </c>
      <c r="C2331" s="2">
        <v>11.0726</v>
      </c>
      <c r="D2331" s="2">
        <v>13286</v>
      </c>
      <c r="E2331" s="7">
        <f t="shared" si="144"/>
        <v>1629160</v>
      </c>
      <c r="F2331" s="7" t="str">
        <f t="shared" si="146"/>
        <v>Bearish</v>
      </c>
      <c r="G2331" s="7" t="str">
        <f t="shared" si="147"/>
        <v>Neutral</v>
      </c>
      <c r="H2331" s="7" t="str">
        <f t="shared" si="145"/>
        <v>CONFIRMED BEARISH</v>
      </c>
    </row>
    <row r="2332" spans="1:8" ht="13.5" x14ac:dyDescent="0.35">
      <c r="A2332" s="3">
        <v>45400</v>
      </c>
      <c r="B2332" s="2">
        <v>11.7</v>
      </c>
      <c r="C2332" s="2">
        <v>10.9232</v>
      </c>
      <c r="D2332" s="2">
        <v>4680</v>
      </c>
      <c r="E2332" s="7">
        <f t="shared" si="144"/>
        <v>1624480</v>
      </c>
      <c r="F2332" s="7" t="str">
        <f t="shared" si="146"/>
        <v>Bearish</v>
      </c>
      <c r="G2332" s="7" t="str">
        <f t="shared" si="147"/>
        <v>Neutral</v>
      </c>
      <c r="H2332" s="7" t="str">
        <f t="shared" si="145"/>
        <v>CONFIRMED BEARISH</v>
      </c>
    </row>
    <row r="2333" spans="1:8" ht="13.5" x14ac:dyDescent="0.35">
      <c r="A2333" s="3">
        <v>45401</v>
      </c>
      <c r="B2333" s="2">
        <v>11.65</v>
      </c>
      <c r="C2333" s="2">
        <v>10.8766</v>
      </c>
      <c r="D2333" s="2">
        <v>1837</v>
      </c>
      <c r="E2333" s="7">
        <f t="shared" si="144"/>
        <v>1622643</v>
      </c>
      <c r="F2333" s="7" t="str">
        <f t="shared" si="146"/>
        <v>Bearish</v>
      </c>
      <c r="G2333" s="7" t="str">
        <f t="shared" si="147"/>
        <v>Neutral</v>
      </c>
      <c r="H2333" s="7" t="str">
        <f t="shared" si="145"/>
        <v>CONFIRMED BEARISH</v>
      </c>
    </row>
    <row r="2334" spans="1:8" ht="13.5" x14ac:dyDescent="0.35">
      <c r="A2334" s="3">
        <v>45404</v>
      </c>
      <c r="B2334" s="2">
        <v>11.56</v>
      </c>
      <c r="C2334" s="2">
        <v>10.7925</v>
      </c>
      <c r="D2334" s="2">
        <v>3006</v>
      </c>
      <c r="E2334" s="7">
        <f t="shared" si="144"/>
        <v>1619637</v>
      </c>
      <c r="F2334" s="7" t="str">
        <f t="shared" si="146"/>
        <v>Bearish</v>
      </c>
      <c r="G2334" s="7" t="str">
        <f t="shared" si="147"/>
        <v>Neutral</v>
      </c>
      <c r="H2334" s="7" t="str">
        <f t="shared" si="145"/>
        <v>CONFIRMED BEARISH</v>
      </c>
    </row>
    <row r="2335" spans="1:8" ht="13.5" x14ac:dyDescent="0.35">
      <c r="A2335" s="3">
        <v>45405</v>
      </c>
      <c r="B2335" s="2">
        <v>11.56</v>
      </c>
      <c r="C2335" s="2">
        <v>10.7925</v>
      </c>
      <c r="D2335" s="2">
        <v>1823</v>
      </c>
      <c r="E2335" s="7">
        <f t="shared" si="144"/>
        <v>1619637</v>
      </c>
      <c r="F2335" s="7" t="str">
        <f t="shared" si="146"/>
        <v>Bearish</v>
      </c>
      <c r="G2335" s="7" t="str">
        <f t="shared" si="147"/>
        <v>Neutral</v>
      </c>
      <c r="H2335" s="7" t="str">
        <f t="shared" si="145"/>
        <v>CONFIRMED BEARISH</v>
      </c>
    </row>
    <row r="2336" spans="1:8" ht="13.5" x14ac:dyDescent="0.35">
      <c r="A2336" s="3">
        <v>45406</v>
      </c>
      <c r="B2336" s="2">
        <v>11.69</v>
      </c>
      <c r="C2336" s="2">
        <v>10.9139</v>
      </c>
      <c r="D2336" s="2">
        <v>10606</v>
      </c>
      <c r="E2336" s="7">
        <f t="shared" si="144"/>
        <v>1630243</v>
      </c>
      <c r="F2336" s="7" t="str">
        <f t="shared" si="146"/>
        <v>Bullish</v>
      </c>
      <c r="G2336" s="7" t="str">
        <f t="shared" si="147"/>
        <v>Neutral</v>
      </c>
      <c r="H2336" s="7" t="str">
        <f t="shared" si="145"/>
        <v>BULLISH DIVERGENCE</v>
      </c>
    </row>
    <row r="2337" spans="1:8" ht="13.5" x14ac:dyDescent="0.35">
      <c r="A2337" s="3">
        <v>45407</v>
      </c>
      <c r="B2337" s="2">
        <v>11.7</v>
      </c>
      <c r="C2337" s="2">
        <v>10.9232</v>
      </c>
      <c r="D2337" s="2">
        <v>6839</v>
      </c>
      <c r="E2337" s="7">
        <f t="shared" si="144"/>
        <v>1637082</v>
      </c>
      <c r="F2337" s="7" t="str">
        <f t="shared" si="146"/>
        <v>Bullish</v>
      </c>
      <c r="G2337" s="7" t="str">
        <f t="shared" si="147"/>
        <v>Neutral</v>
      </c>
      <c r="H2337" s="7" t="str">
        <f t="shared" si="145"/>
        <v>NEUTRAL</v>
      </c>
    </row>
    <row r="2338" spans="1:8" ht="13.5" x14ac:dyDescent="0.35">
      <c r="A2338" s="3">
        <v>45408</v>
      </c>
      <c r="B2338" s="2">
        <v>11.7</v>
      </c>
      <c r="C2338" s="2">
        <v>10.9232</v>
      </c>
      <c r="D2338" s="2">
        <v>2531</v>
      </c>
      <c r="E2338" s="7">
        <f t="shared" si="144"/>
        <v>1637082</v>
      </c>
      <c r="F2338" s="7" t="str">
        <f t="shared" si="146"/>
        <v>Bullish</v>
      </c>
      <c r="G2338" s="7" t="str">
        <f t="shared" si="147"/>
        <v>Neutral</v>
      </c>
      <c r="H2338" s="7" t="str">
        <f t="shared" si="145"/>
        <v>NEUTRAL</v>
      </c>
    </row>
    <row r="2339" spans="1:8" ht="13.5" x14ac:dyDescent="0.35">
      <c r="A2339" s="3">
        <v>45411</v>
      </c>
      <c r="B2339" s="2">
        <v>11.7</v>
      </c>
      <c r="C2339" s="2">
        <v>10.9232</v>
      </c>
      <c r="D2339" s="2">
        <v>1483</v>
      </c>
      <c r="E2339" s="7">
        <f t="shared" si="144"/>
        <v>1637082</v>
      </c>
      <c r="F2339" s="7" t="str">
        <f t="shared" si="146"/>
        <v>Bullish</v>
      </c>
      <c r="G2339" s="7" t="str">
        <f t="shared" si="147"/>
        <v>Neutral</v>
      </c>
      <c r="H2339" s="7" t="str">
        <f t="shared" si="145"/>
        <v>NEUTRAL</v>
      </c>
    </row>
    <row r="2340" spans="1:8" ht="13.5" x14ac:dyDescent="0.35">
      <c r="A2340" s="3">
        <v>45412</v>
      </c>
      <c r="B2340" s="2">
        <v>11.7</v>
      </c>
      <c r="C2340" s="2">
        <v>10.9232</v>
      </c>
      <c r="D2340" s="2">
        <v>1373</v>
      </c>
      <c r="E2340" s="7">
        <f t="shared" si="144"/>
        <v>1637082</v>
      </c>
      <c r="F2340" s="7" t="str">
        <f t="shared" si="146"/>
        <v>Bullish</v>
      </c>
      <c r="G2340" s="7" t="str">
        <f t="shared" si="147"/>
        <v>Neutral</v>
      </c>
      <c r="H2340" s="7" t="str">
        <f t="shared" si="145"/>
        <v>NEUTRAL</v>
      </c>
    </row>
    <row r="2341" spans="1:8" ht="13.5" x14ac:dyDescent="0.35">
      <c r="A2341" s="3">
        <v>45414</v>
      </c>
      <c r="B2341" s="2">
        <v>11.7</v>
      </c>
      <c r="C2341" s="2">
        <v>10.9232</v>
      </c>
      <c r="D2341" s="2">
        <v>3124</v>
      </c>
      <c r="E2341" s="7">
        <f t="shared" si="144"/>
        <v>1637082</v>
      </c>
      <c r="F2341" s="7" t="str">
        <f t="shared" si="146"/>
        <v>Bullish</v>
      </c>
      <c r="G2341" s="7" t="str">
        <f t="shared" si="147"/>
        <v>Neutral</v>
      </c>
      <c r="H2341" s="7" t="str">
        <f t="shared" si="145"/>
        <v>NEUTRAL</v>
      </c>
    </row>
    <row r="2342" spans="1:8" ht="13.5" x14ac:dyDescent="0.35">
      <c r="A2342" s="3">
        <v>45415</v>
      </c>
      <c r="B2342" s="2">
        <v>11.68</v>
      </c>
      <c r="C2342" s="2">
        <v>10.9046</v>
      </c>
      <c r="D2342" s="2">
        <v>2997</v>
      </c>
      <c r="E2342" s="7">
        <f t="shared" si="144"/>
        <v>1634085</v>
      </c>
      <c r="F2342" s="7" t="str">
        <f t="shared" si="146"/>
        <v>Bearish</v>
      </c>
      <c r="G2342" s="7" t="str">
        <f t="shared" si="147"/>
        <v>Neutral</v>
      </c>
      <c r="H2342" s="7" t="str">
        <f t="shared" si="145"/>
        <v>CONFIRMED BEARISH</v>
      </c>
    </row>
    <row r="2343" spans="1:8" ht="13.5" x14ac:dyDescent="0.35">
      <c r="A2343" s="3">
        <v>45418</v>
      </c>
      <c r="B2343" s="2">
        <v>11.41</v>
      </c>
      <c r="C2343" s="2">
        <v>10.6525</v>
      </c>
      <c r="D2343" s="2">
        <v>6699</v>
      </c>
      <c r="E2343" s="7">
        <f t="shared" si="144"/>
        <v>1627386</v>
      </c>
      <c r="F2343" s="7" t="str">
        <f t="shared" si="146"/>
        <v>Bearish</v>
      </c>
      <c r="G2343" s="7" t="str">
        <f t="shared" si="147"/>
        <v>Neutral</v>
      </c>
      <c r="H2343" s="7" t="str">
        <f t="shared" si="145"/>
        <v>CONFIRMED BEARISH</v>
      </c>
    </row>
    <row r="2344" spans="1:8" ht="13.5" x14ac:dyDescent="0.35">
      <c r="A2344" s="3">
        <v>45419</v>
      </c>
      <c r="B2344" s="2">
        <v>11.35</v>
      </c>
      <c r="C2344" s="2">
        <v>10.596500000000001</v>
      </c>
      <c r="D2344" s="2">
        <v>3030</v>
      </c>
      <c r="E2344" s="7">
        <f t="shared" si="144"/>
        <v>1624356</v>
      </c>
      <c r="F2344" s="7" t="str">
        <f t="shared" si="146"/>
        <v>Bearish</v>
      </c>
      <c r="G2344" s="7" t="str">
        <f t="shared" si="147"/>
        <v>Neutral</v>
      </c>
      <c r="H2344" s="7" t="str">
        <f t="shared" si="145"/>
        <v>CONFIRMED BEARISH</v>
      </c>
    </row>
    <row r="2345" spans="1:8" ht="13.5" x14ac:dyDescent="0.35">
      <c r="A2345" s="3">
        <v>45420</v>
      </c>
      <c r="B2345" s="2">
        <v>11.47</v>
      </c>
      <c r="C2345" s="2">
        <v>10.708500000000001</v>
      </c>
      <c r="D2345" s="2">
        <v>2110</v>
      </c>
      <c r="E2345" s="7">
        <f t="shared" si="144"/>
        <v>1626466</v>
      </c>
      <c r="F2345" s="7" t="str">
        <f t="shared" si="146"/>
        <v>Bearish</v>
      </c>
      <c r="G2345" s="7" t="str">
        <f t="shared" si="147"/>
        <v>Neutral</v>
      </c>
      <c r="H2345" s="7" t="str">
        <f t="shared" si="145"/>
        <v>CONFIRMED BEARISH</v>
      </c>
    </row>
    <row r="2346" spans="1:8" ht="13.5" x14ac:dyDescent="0.35">
      <c r="A2346" s="3">
        <v>45421</v>
      </c>
      <c r="B2346" s="2">
        <v>11.47</v>
      </c>
      <c r="C2346" s="2">
        <v>10.708500000000001</v>
      </c>
      <c r="D2346" s="2">
        <v>1050</v>
      </c>
      <c r="E2346" s="7">
        <f t="shared" si="144"/>
        <v>1626466</v>
      </c>
      <c r="F2346" s="7" t="str">
        <f t="shared" si="146"/>
        <v>Bearish</v>
      </c>
      <c r="G2346" s="7" t="str">
        <f t="shared" si="147"/>
        <v>Neutral</v>
      </c>
      <c r="H2346" s="7" t="str">
        <f t="shared" si="145"/>
        <v>CONFIRMED BEARISH</v>
      </c>
    </row>
    <row r="2347" spans="1:8" ht="13.5" x14ac:dyDescent="0.35">
      <c r="A2347" s="3">
        <v>45422</v>
      </c>
      <c r="B2347" s="2">
        <v>11.4</v>
      </c>
      <c r="C2347" s="2">
        <v>10.6432</v>
      </c>
      <c r="D2347" s="2">
        <v>2211</v>
      </c>
      <c r="E2347" s="7">
        <f t="shared" si="144"/>
        <v>1624255</v>
      </c>
      <c r="F2347" s="7" t="str">
        <f t="shared" si="146"/>
        <v>Bearish</v>
      </c>
      <c r="G2347" s="7" t="str">
        <f t="shared" si="147"/>
        <v>Neutral</v>
      </c>
      <c r="H2347" s="7" t="str">
        <f t="shared" si="145"/>
        <v>CONFIRMED BEARISH</v>
      </c>
    </row>
    <row r="2348" spans="1:8" ht="13.5" x14ac:dyDescent="0.35">
      <c r="A2348" s="3">
        <v>45425</v>
      </c>
      <c r="B2348" s="2">
        <v>11.38</v>
      </c>
      <c r="C2348" s="2">
        <v>10.624499999999999</v>
      </c>
      <c r="D2348" s="2">
        <v>1315</v>
      </c>
      <c r="E2348" s="7">
        <f t="shared" si="144"/>
        <v>1622940</v>
      </c>
      <c r="F2348" s="7" t="str">
        <f t="shared" si="146"/>
        <v>Bearish</v>
      </c>
      <c r="G2348" s="7" t="str">
        <f t="shared" si="147"/>
        <v>Neutral</v>
      </c>
      <c r="H2348" s="7" t="str">
        <f t="shared" si="145"/>
        <v>CONFIRMED BEARISH</v>
      </c>
    </row>
    <row r="2349" spans="1:8" ht="13.5" x14ac:dyDescent="0.35">
      <c r="A2349" s="3">
        <v>45426</v>
      </c>
      <c r="B2349" s="2">
        <v>11.24</v>
      </c>
      <c r="C2349" s="2">
        <v>10.4938</v>
      </c>
      <c r="D2349" s="2">
        <v>12250</v>
      </c>
      <c r="E2349" s="7">
        <f t="shared" si="144"/>
        <v>1610690</v>
      </c>
      <c r="F2349" s="7" t="str">
        <f t="shared" si="146"/>
        <v>Bearish</v>
      </c>
      <c r="G2349" s="7" t="str">
        <f t="shared" si="147"/>
        <v>Neutral</v>
      </c>
      <c r="H2349" s="7" t="str">
        <f t="shared" si="145"/>
        <v>CONFIRMED BEARISH</v>
      </c>
    </row>
    <row r="2350" spans="1:8" ht="13.5" x14ac:dyDescent="0.35">
      <c r="A2350" s="3">
        <v>45427</v>
      </c>
      <c r="B2350" s="2">
        <v>11.35</v>
      </c>
      <c r="C2350" s="2">
        <v>10.596500000000001</v>
      </c>
      <c r="D2350" s="2">
        <v>5133</v>
      </c>
      <c r="E2350" s="7">
        <f t="shared" si="144"/>
        <v>1615823</v>
      </c>
      <c r="F2350" s="7" t="str">
        <f t="shared" si="146"/>
        <v>Bearish</v>
      </c>
      <c r="G2350" s="7" t="str">
        <f t="shared" si="147"/>
        <v>Neutral</v>
      </c>
      <c r="H2350" s="7" t="str">
        <f t="shared" si="145"/>
        <v>CONFIRMED BEARISH</v>
      </c>
    </row>
    <row r="2351" spans="1:8" ht="13.5" x14ac:dyDescent="0.35">
      <c r="A2351" s="3">
        <v>45428</v>
      </c>
      <c r="B2351" s="2">
        <v>11.23</v>
      </c>
      <c r="C2351" s="2">
        <v>10.484400000000001</v>
      </c>
      <c r="D2351" s="2">
        <v>3475</v>
      </c>
      <c r="E2351" s="7">
        <f t="shared" si="144"/>
        <v>1612348</v>
      </c>
      <c r="F2351" s="7" t="str">
        <f t="shared" si="146"/>
        <v>Bearish</v>
      </c>
      <c r="G2351" s="7" t="str">
        <f t="shared" si="147"/>
        <v>Neutral</v>
      </c>
      <c r="H2351" s="7" t="str">
        <f t="shared" si="145"/>
        <v>CONFIRMED BEARISH</v>
      </c>
    </row>
    <row r="2352" spans="1:8" ht="13.5" x14ac:dyDescent="0.35">
      <c r="A2352" s="3">
        <v>45429</v>
      </c>
      <c r="B2352" s="2">
        <v>11.26</v>
      </c>
      <c r="C2352" s="2">
        <v>10.512499999999999</v>
      </c>
      <c r="D2352" s="2">
        <v>2295</v>
      </c>
      <c r="E2352" s="7">
        <f t="shared" si="144"/>
        <v>1614643</v>
      </c>
      <c r="F2352" s="7" t="str">
        <f t="shared" si="146"/>
        <v>Bearish</v>
      </c>
      <c r="G2352" s="7" t="str">
        <f t="shared" si="147"/>
        <v>Neutral</v>
      </c>
      <c r="H2352" s="7" t="str">
        <f t="shared" si="145"/>
        <v>CONFIRMED BEARISH</v>
      </c>
    </row>
    <row r="2353" spans="1:8" ht="13.5" x14ac:dyDescent="0.35">
      <c r="A2353" s="3">
        <v>45432</v>
      </c>
      <c r="B2353" s="2">
        <v>11.2</v>
      </c>
      <c r="C2353" s="2">
        <v>10.4564</v>
      </c>
      <c r="D2353" s="2">
        <v>16069</v>
      </c>
      <c r="E2353" s="7">
        <f t="shared" si="144"/>
        <v>1598574</v>
      </c>
      <c r="F2353" s="7" t="str">
        <f t="shared" si="146"/>
        <v>Bearish</v>
      </c>
      <c r="G2353" s="7" t="str">
        <f t="shared" si="147"/>
        <v>Neutral</v>
      </c>
      <c r="H2353" s="7" t="str">
        <f t="shared" si="145"/>
        <v>CONFIRMED BEARISH</v>
      </c>
    </row>
    <row r="2354" spans="1:8" ht="13.5" x14ac:dyDescent="0.35">
      <c r="A2354" s="3">
        <v>45433</v>
      </c>
      <c r="B2354" s="2">
        <v>11.2</v>
      </c>
      <c r="C2354" s="2">
        <v>10.4564</v>
      </c>
      <c r="D2354" s="2">
        <v>4154</v>
      </c>
      <c r="E2354" s="7">
        <f t="shared" si="144"/>
        <v>1598574</v>
      </c>
      <c r="F2354" s="7" t="str">
        <f t="shared" si="146"/>
        <v>Bearish</v>
      </c>
      <c r="G2354" s="7" t="str">
        <f t="shared" si="147"/>
        <v>Neutral</v>
      </c>
      <c r="H2354" s="7" t="str">
        <f t="shared" si="145"/>
        <v>CONFIRMED BEARISH</v>
      </c>
    </row>
    <row r="2355" spans="1:8" ht="13.5" x14ac:dyDescent="0.35">
      <c r="A2355" s="3">
        <v>45434</v>
      </c>
      <c r="B2355" s="2">
        <v>11.27</v>
      </c>
      <c r="C2355" s="2">
        <v>10.521800000000001</v>
      </c>
      <c r="D2355" s="2">
        <v>3241</v>
      </c>
      <c r="E2355" s="7">
        <f t="shared" si="144"/>
        <v>1601815</v>
      </c>
      <c r="F2355" s="7" t="str">
        <f t="shared" si="146"/>
        <v>Bearish</v>
      </c>
      <c r="G2355" s="7" t="str">
        <f t="shared" si="147"/>
        <v>Neutral</v>
      </c>
      <c r="H2355" s="7" t="str">
        <f t="shared" si="145"/>
        <v>CONFIRMED BEARISH</v>
      </c>
    </row>
    <row r="2356" spans="1:8" ht="13.5" x14ac:dyDescent="0.35">
      <c r="A2356" s="3">
        <v>45435</v>
      </c>
      <c r="B2356" s="2">
        <v>11.38</v>
      </c>
      <c r="C2356" s="2">
        <v>10.624499999999999</v>
      </c>
      <c r="D2356" s="2">
        <v>3434</v>
      </c>
      <c r="E2356" s="7">
        <f t="shared" si="144"/>
        <v>1605249</v>
      </c>
      <c r="F2356" s="7" t="str">
        <f t="shared" si="146"/>
        <v>Bearish</v>
      </c>
      <c r="G2356" s="7" t="str">
        <f t="shared" si="147"/>
        <v>Neutral</v>
      </c>
      <c r="H2356" s="7" t="str">
        <f t="shared" si="145"/>
        <v>BEARISH DIVERGENCE</v>
      </c>
    </row>
    <row r="2357" spans="1:8" ht="13.5" x14ac:dyDescent="0.35">
      <c r="A2357" s="3">
        <v>45436</v>
      </c>
      <c r="B2357" s="2">
        <v>11.3</v>
      </c>
      <c r="C2357" s="2">
        <v>10.549799999999999</v>
      </c>
      <c r="D2357" s="2">
        <v>3517</v>
      </c>
      <c r="E2357" s="7">
        <f t="shared" si="144"/>
        <v>1601732</v>
      </c>
      <c r="F2357" s="7" t="str">
        <f t="shared" si="146"/>
        <v>Bearish</v>
      </c>
      <c r="G2357" s="7" t="str">
        <f t="shared" si="147"/>
        <v>Neutral</v>
      </c>
      <c r="H2357" s="7" t="str">
        <f t="shared" si="145"/>
        <v>BEARISH DIVERGENCE</v>
      </c>
    </row>
    <row r="2358" spans="1:8" ht="13.5" x14ac:dyDescent="0.35">
      <c r="A2358" s="3">
        <v>45439</v>
      </c>
      <c r="B2358" s="2">
        <v>11.25</v>
      </c>
      <c r="C2358" s="2">
        <v>10.5031</v>
      </c>
      <c r="D2358" s="2">
        <v>3407</v>
      </c>
      <c r="E2358" s="7">
        <f t="shared" si="144"/>
        <v>1598325</v>
      </c>
      <c r="F2358" s="7" t="str">
        <f t="shared" si="146"/>
        <v>Bearish</v>
      </c>
      <c r="G2358" s="7" t="str">
        <f t="shared" si="147"/>
        <v>Neutral</v>
      </c>
      <c r="H2358" s="7" t="str">
        <f t="shared" si="145"/>
        <v>BEARISH DIVERGENCE</v>
      </c>
    </row>
    <row r="2359" spans="1:8" ht="13.5" x14ac:dyDescent="0.35">
      <c r="A2359" s="3">
        <v>45440</v>
      </c>
      <c r="B2359" s="2">
        <v>11.43</v>
      </c>
      <c r="C2359" s="2">
        <v>10.671200000000001</v>
      </c>
      <c r="D2359" s="2">
        <v>8816</v>
      </c>
      <c r="E2359" s="7">
        <f t="shared" si="144"/>
        <v>1607141</v>
      </c>
      <c r="F2359" s="7" t="str">
        <f t="shared" si="146"/>
        <v>Bullish</v>
      </c>
      <c r="G2359" s="7" t="str">
        <f t="shared" si="147"/>
        <v>Neutral</v>
      </c>
      <c r="H2359" s="7" t="str">
        <f t="shared" si="145"/>
        <v>NEUTRAL</v>
      </c>
    </row>
    <row r="2360" spans="1:8" ht="13.5" x14ac:dyDescent="0.35">
      <c r="A2360" s="3">
        <v>45441</v>
      </c>
      <c r="B2360" s="2">
        <v>11.42</v>
      </c>
      <c r="C2360" s="2">
        <v>10.661799999999999</v>
      </c>
      <c r="D2360" s="2">
        <v>2301</v>
      </c>
      <c r="E2360" s="7">
        <f t="shared" si="144"/>
        <v>1604840</v>
      </c>
      <c r="F2360" s="7" t="str">
        <f t="shared" si="146"/>
        <v>Bullish</v>
      </c>
      <c r="G2360" s="7" t="str">
        <f t="shared" si="147"/>
        <v>Neutral</v>
      </c>
      <c r="H2360" s="7" t="str">
        <f t="shared" si="145"/>
        <v>NEUTRAL</v>
      </c>
    </row>
    <row r="2361" spans="1:8" ht="13.5" x14ac:dyDescent="0.35">
      <c r="A2361" s="3">
        <v>45442</v>
      </c>
      <c r="B2361" s="2">
        <v>11.48</v>
      </c>
      <c r="C2361" s="2">
        <v>10.7178</v>
      </c>
      <c r="D2361" s="2">
        <v>10172</v>
      </c>
      <c r="E2361" s="7">
        <f t="shared" si="144"/>
        <v>1615012</v>
      </c>
      <c r="F2361" s="7" t="str">
        <f t="shared" si="146"/>
        <v>Bullish</v>
      </c>
      <c r="G2361" s="7" t="str">
        <f t="shared" si="147"/>
        <v>Neutral</v>
      </c>
      <c r="H2361" s="7" t="str">
        <f t="shared" si="145"/>
        <v>NEUTRAL</v>
      </c>
    </row>
    <row r="2362" spans="1:8" ht="13.5" x14ac:dyDescent="0.35">
      <c r="A2362" s="3">
        <v>45443</v>
      </c>
      <c r="B2362" s="2">
        <v>11.65</v>
      </c>
      <c r="C2362" s="2">
        <v>10.8766</v>
      </c>
      <c r="D2362" s="2">
        <v>9293</v>
      </c>
      <c r="E2362" s="7">
        <f t="shared" si="144"/>
        <v>1624305</v>
      </c>
      <c r="F2362" s="7" t="str">
        <f t="shared" si="146"/>
        <v>Bullish</v>
      </c>
      <c r="G2362" s="7" t="str">
        <f t="shared" si="147"/>
        <v>Neutral</v>
      </c>
      <c r="H2362" s="7" t="str">
        <f t="shared" si="145"/>
        <v>NEUTRAL</v>
      </c>
    </row>
    <row r="2363" spans="1:8" ht="13.5" x14ac:dyDescent="0.35">
      <c r="A2363" s="3">
        <v>45446</v>
      </c>
      <c r="B2363" s="2">
        <v>11.6</v>
      </c>
      <c r="C2363" s="2">
        <v>10.8299</v>
      </c>
      <c r="D2363" s="2">
        <v>399</v>
      </c>
      <c r="E2363" s="7">
        <f t="shared" si="144"/>
        <v>1623906</v>
      </c>
      <c r="F2363" s="7" t="str">
        <f t="shared" si="146"/>
        <v>Bullish</v>
      </c>
      <c r="G2363" s="7" t="str">
        <f t="shared" si="147"/>
        <v>Neutral</v>
      </c>
      <c r="H2363" s="7" t="str">
        <f t="shared" si="145"/>
        <v>NEUTRAL</v>
      </c>
    </row>
    <row r="2364" spans="1:8" ht="13.5" x14ac:dyDescent="0.35">
      <c r="A2364" s="3">
        <v>45447</v>
      </c>
      <c r="B2364" s="2">
        <v>11.7</v>
      </c>
      <c r="C2364" s="2">
        <v>10.9232</v>
      </c>
      <c r="D2364" s="2">
        <v>3861</v>
      </c>
      <c r="E2364" s="7">
        <f t="shared" si="144"/>
        <v>1627767</v>
      </c>
      <c r="F2364" s="7" t="str">
        <f t="shared" si="146"/>
        <v>Bullish</v>
      </c>
      <c r="G2364" s="7" t="str">
        <f t="shared" si="147"/>
        <v>Neutral</v>
      </c>
      <c r="H2364" s="7" t="str">
        <f t="shared" si="145"/>
        <v>NEUTRAL</v>
      </c>
    </row>
    <row r="2365" spans="1:8" ht="13.5" x14ac:dyDescent="0.35">
      <c r="A2365" s="3">
        <v>45448</v>
      </c>
      <c r="B2365" s="2">
        <v>11.65</v>
      </c>
      <c r="C2365" s="2">
        <v>10.8766</v>
      </c>
      <c r="D2365" s="2">
        <v>4054</v>
      </c>
      <c r="E2365" s="7">
        <f t="shared" si="144"/>
        <v>1623713</v>
      </c>
      <c r="F2365" s="7" t="str">
        <f t="shared" si="146"/>
        <v>Bullish</v>
      </c>
      <c r="G2365" s="7" t="str">
        <f t="shared" si="147"/>
        <v>Neutral</v>
      </c>
      <c r="H2365" s="7" t="str">
        <f t="shared" si="145"/>
        <v>NEUTRAL</v>
      </c>
    </row>
    <row r="2366" spans="1:8" ht="13.5" x14ac:dyDescent="0.35">
      <c r="A2366" s="3">
        <v>45449</v>
      </c>
      <c r="B2366" s="2">
        <v>11.68</v>
      </c>
      <c r="C2366" s="2">
        <v>10.9046</v>
      </c>
      <c r="D2366" s="2">
        <v>2723</v>
      </c>
      <c r="E2366" s="7">
        <f t="shared" si="144"/>
        <v>1626436</v>
      </c>
      <c r="F2366" s="7" t="str">
        <f t="shared" si="146"/>
        <v>Bullish</v>
      </c>
      <c r="G2366" s="7" t="str">
        <f t="shared" si="147"/>
        <v>Neutral</v>
      </c>
      <c r="H2366" s="7" t="str">
        <f t="shared" si="145"/>
        <v>NEUTRAL</v>
      </c>
    </row>
    <row r="2367" spans="1:8" ht="13.5" x14ac:dyDescent="0.35">
      <c r="A2367" s="3">
        <v>45450</v>
      </c>
      <c r="B2367" s="2">
        <v>11.59</v>
      </c>
      <c r="C2367" s="2">
        <v>10.820499999999999</v>
      </c>
      <c r="D2367" s="2">
        <v>4045</v>
      </c>
      <c r="E2367" s="7">
        <f t="shared" si="144"/>
        <v>1622391</v>
      </c>
      <c r="F2367" s="7" t="str">
        <f t="shared" si="146"/>
        <v>Bearish</v>
      </c>
      <c r="G2367" s="7" t="str">
        <f t="shared" si="147"/>
        <v>Neutral</v>
      </c>
      <c r="H2367" s="7" t="str">
        <f t="shared" si="145"/>
        <v>CONFIRMED BEARISH</v>
      </c>
    </row>
    <row r="2368" spans="1:8" ht="13.5" x14ac:dyDescent="0.35">
      <c r="A2368" s="3">
        <v>45453</v>
      </c>
      <c r="B2368" s="2">
        <v>11.5</v>
      </c>
      <c r="C2368" s="2">
        <v>10.736499999999999</v>
      </c>
      <c r="D2368" s="2">
        <v>4086</v>
      </c>
      <c r="E2368" s="7">
        <f t="shared" si="144"/>
        <v>1618305</v>
      </c>
      <c r="F2368" s="7" t="str">
        <f t="shared" si="146"/>
        <v>Bearish</v>
      </c>
      <c r="G2368" s="7" t="str">
        <f t="shared" si="147"/>
        <v>Neutral</v>
      </c>
      <c r="H2368" s="7" t="str">
        <f t="shared" si="145"/>
        <v>CONFIRMED BEARISH</v>
      </c>
    </row>
    <row r="2369" spans="1:8" ht="13.5" x14ac:dyDescent="0.35">
      <c r="A2369" s="3">
        <v>45454</v>
      </c>
      <c r="B2369" s="2">
        <v>11.54</v>
      </c>
      <c r="C2369" s="2">
        <v>10.773899999999999</v>
      </c>
      <c r="D2369" s="2">
        <v>3975</v>
      </c>
      <c r="E2369" s="7">
        <f t="shared" si="144"/>
        <v>1622280</v>
      </c>
      <c r="F2369" s="7" t="str">
        <f t="shared" si="146"/>
        <v>Bearish</v>
      </c>
      <c r="G2369" s="7" t="str">
        <f t="shared" si="147"/>
        <v>Neutral</v>
      </c>
      <c r="H2369" s="7" t="str">
        <f t="shared" si="145"/>
        <v>CONFIRMED BEARISH</v>
      </c>
    </row>
    <row r="2370" spans="1:8" ht="13.5" x14ac:dyDescent="0.35">
      <c r="A2370" s="3">
        <v>45455</v>
      </c>
      <c r="B2370" s="2">
        <v>11.57</v>
      </c>
      <c r="C2370" s="2">
        <v>10.8019</v>
      </c>
      <c r="D2370" s="2">
        <v>4481</v>
      </c>
      <c r="E2370" s="7">
        <f t="shared" si="144"/>
        <v>1626761</v>
      </c>
      <c r="F2370" s="7" t="str">
        <f t="shared" si="146"/>
        <v>Bullish</v>
      </c>
      <c r="G2370" s="7" t="str">
        <f t="shared" si="147"/>
        <v>Neutral</v>
      </c>
      <c r="H2370" s="7" t="str">
        <f t="shared" si="145"/>
        <v>BULLISH DIVERGENCE</v>
      </c>
    </row>
    <row r="2371" spans="1:8" ht="13.5" x14ac:dyDescent="0.35">
      <c r="A2371" s="3">
        <v>45456</v>
      </c>
      <c r="B2371" s="2">
        <v>11.6</v>
      </c>
      <c r="C2371" s="2">
        <v>10.8299</v>
      </c>
      <c r="D2371" s="2">
        <v>1799</v>
      </c>
      <c r="E2371" s="7">
        <f t="shared" si="144"/>
        <v>1628560</v>
      </c>
      <c r="F2371" s="7" t="str">
        <f t="shared" si="146"/>
        <v>Bullish</v>
      </c>
      <c r="G2371" s="7" t="str">
        <f t="shared" si="147"/>
        <v>Neutral</v>
      </c>
      <c r="H2371" s="7" t="str">
        <f t="shared" si="145"/>
        <v>BULLISH DIVERGENCE</v>
      </c>
    </row>
    <row r="2372" spans="1:8" ht="13.5" x14ac:dyDescent="0.35">
      <c r="A2372" s="3">
        <v>45457</v>
      </c>
      <c r="B2372" s="2">
        <v>11.55</v>
      </c>
      <c r="C2372" s="2">
        <v>10.783200000000001</v>
      </c>
      <c r="D2372" s="2">
        <v>4167</v>
      </c>
      <c r="E2372" s="7">
        <f t="shared" ref="E2372:E2435" si="148">IF(B2372&gt;B2371,E2371+D2372,IF(B2372&lt;B2371,E2371-D2372,E2371))</f>
        <v>1624393</v>
      </c>
      <c r="F2372" s="7" t="str">
        <f t="shared" si="146"/>
        <v>Bullish</v>
      </c>
      <c r="G2372" s="7" t="str">
        <f t="shared" si="147"/>
        <v>Neutral</v>
      </c>
      <c r="H2372" s="7" t="str">
        <f t="shared" si="145"/>
        <v>BULLISH DIVERGENCE</v>
      </c>
    </row>
    <row r="2373" spans="1:8" ht="13.5" x14ac:dyDescent="0.35">
      <c r="A2373" s="3">
        <v>45461</v>
      </c>
      <c r="B2373" s="2">
        <v>11.49</v>
      </c>
      <c r="C2373" s="2">
        <v>10.7272</v>
      </c>
      <c r="D2373" s="2">
        <v>331</v>
      </c>
      <c r="E2373" s="7">
        <f t="shared" si="148"/>
        <v>1624062</v>
      </c>
      <c r="F2373" s="7" t="str">
        <f t="shared" si="146"/>
        <v>Bullish</v>
      </c>
      <c r="G2373" s="7" t="str">
        <f t="shared" si="147"/>
        <v>Neutral</v>
      </c>
      <c r="H2373" s="7" t="str">
        <f t="shared" si="145"/>
        <v>BULLISH DIVERGENCE</v>
      </c>
    </row>
    <row r="2374" spans="1:8" ht="13.5" x14ac:dyDescent="0.35">
      <c r="A2374" s="3">
        <v>45462</v>
      </c>
      <c r="B2374" s="2">
        <v>11.44</v>
      </c>
      <c r="C2374" s="2">
        <v>10.6805</v>
      </c>
      <c r="D2374" s="2">
        <v>8710</v>
      </c>
      <c r="E2374" s="7">
        <f t="shared" si="148"/>
        <v>1615352</v>
      </c>
      <c r="F2374" s="7" t="str">
        <f t="shared" si="146"/>
        <v>Bearish</v>
      </c>
      <c r="G2374" s="7" t="str">
        <f t="shared" si="147"/>
        <v>Neutral</v>
      </c>
      <c r="H2374" s="7" t="str">
        <f t="shared" si="145"/>
        <v>CONFIRMED BEARISH</v>
      </c>
    </row>
    <row r="2375" spans="1:8" ht="13.5" x14ac:dyDescent="0.35">
      <c r="A2375" s="3">
        <v>45463</v>
      </c>
      <c r="B2375" s="2">
        <v>11.6</v>
      </c>
      <c r="C2375" s="2">
        <v>10.8299</v>
      </c>
      <c r="D2375" s="2">
        <v>6829</v>
      </c>
      <c r="E2375" s="7">
        <f t="shared" si="148"/>
        <v>1622181</v>
      </c>
      <c r="F2375" s="7" t="str">
        <f t="shared" si="146"/>
        <v>Bearish</v>
      </c>
      <c r="G2375" s="7" t="str">
        <f t="shared" si="147"/>
        <v>Neutral</v>
      </c>
      <c r="H2375" s="7" t="str">
        <f t="shared" ref="H2375:H2438" si="149">IF(AND(B2375&gt;E2370,E2375&gt;E2370),"CONFIRMED BULLISH", IF(AND(B2375&lt;B2370,E2375&lt;E2370),"CONFIRMED BEARISH", IF(AND(B2375&gt;B2370,E2375&lt;E2370),"BEARISH DIVERGENCE",IF(AND(B2375&lt;B2370,E2375&gt;E2370),"BULLISH DIVERGENCE","NEUTRAL"))))</f>
        <v>BEARISH DIVERGENCE</v>
      </c>
    </row>
    <row r="2376" spans="1:8" ht="13.5" x14ac:dyDescent="0.35">
      <c r="A2376" s="3">
        <v>45464</v>
      </c>
      <c r="B2376" s="2">
        <v>11.43</v>
      </c>
      <c r="C2376" s="2">
        <v>10.671200000000001</v>
      </c>
      <c r="D2376" s="2">
        <v>6500</v>
      </c>
      <c r="E2376" s="7">
        <f t="shared" si="148"/>
        <v>1615681</v>
      </c>
      <c r="F2376" s="7" t="str">
        <f t="shared" ref="F2376:F2439" si="150">IF(E2376&gt;E2371,"Bullish",IF(E2376&lt;E2371,"Bearish","Neutral"))</f>
        <v>Bearish</v>
      </c>
      <c r="G2376" s="7" t="str">
        <f t="shared" ref="G2376:G2439" si="151">IF((E2376-E2371)/E2371&gt;0.02,"Strong",IF((E2376-E2371)/E2371&lt;-0.02,"Weak","Neutral"))</f>
        <v>Neutral</v>
      </c>
      <c r="H2376" s="7" t="str">
        <f t="shared" si="149"/>
        <v>CONFIRMED BEARISH</v>
      </c>
    </row>
    <row r="2377" spans="1:8" ht="13.5" x14ac:dyDescent="0.35">
      <c r="A2377" s="3">
        <v>45467</v>
      </c>
      <c r="B2377" s="2">
        <v>11.43</v>
      </c>
      <c r="C2377" s="2">
        <v>10.671200000000001</v>
      </c>
      <c r="D2377" s="2">
        <v>4386</v>
      </c>
      <c r="E2377" s="7">
        <f t="shared" si="148"/>
        <v>1615681</v>
      </c>
      <c r="F2377" s="7" t="str">
        <f t="shared" si="150"/>
        <v>Bearish</v>
      </c>
      <c r="G2377" s="7" t="str">
        <f t="shared" si="151"/>
        <v>Neutral</v>
      </c>
      <c r="H2377" s="7" t="str">
        <f t="shared" si="149"/>
        <v>CONFIRMED BEARISH</v>
      </c>
    </row>
    <row r="2378" spans="1:8" ht="13.5" x14ac:dyDescent="0.35">
      <c r="A2378" s="3">
        <v>45468</v>
      </c>
      <c r="B2378" s="2">
        <v>11.38</v>
      </c>
      <c r="C2378" s="2">
        <v>10.624499999999999</v>
      </c>
      <c r="D2378" s="2">
        <v>1601</v>
      </c>
      <c r="E2378" s="7">
        <f t="shared" si="148"/>
        <v>1614080</v>
      </c>
      <c r="F2378" s="7" t="str">
        <f t="shared" si="150"/>
        <v>Bearish</v>
      </c>
      <c r="G2378" s="7" t="str">
        <f t="shared" si="151"/>
        <v>Neutral</v>
      </c>
      <c r="H2378" s="7" t="str">
        <f t="shared" si="149"/>
        <v>CONFIRMED BEARISH</v>
      </c>
    </row>
    <row r="2379" spans="1:8" ht="13.5" x14ac:dyDescent="0.35">
      <c r="A2379" s="3">
        <v>45469</v>
      </c>
      <c r="B2379" s="2">
        <v>11.38</v>
      </c>
      <c r="C2379" s="2">
        <v>10.624499999999999</v>
      </c>
      <c r="D2379" s="2">
        <v>3643</v>
      </c>
      <c r="E2379" s="7">
        <f t="shared" si="148"/>
        <v>1614080</v>
      </c>
      <c r="F2379" s="7" t="str">
        <f t="shared" si="150"/>
        <v>Bearish</v>
      </c>
      <c r="G2379" s="7" t="str">
        <f t="shared" si="151"/>
        <v>Neutral</v>
      </c>
      <c r="H2379" s="7" t="str">
        <f t="shared" si="149"/>
        <v>CONFIRMED BEARISH</v>
      </c>
    </row>
    <row r="2380" spans="1:8" ht="13.5" x14ac:dyDescent="0.35">
      <c r="A2380" s="3">
        <v>45470</v>
      </c>
      <c r="B2380" s="2">
        <v>11.38</v>
      </c>
      <c r="C2380" s="2">
        <v>10.624499999999999</v>
      </c>
      <c r="D2380" s="2">
        <v>314</v>
      </c>
      <c r="E2380" s="7">
        <f t="shared" si="148"/>
        <v>1614080</v>
      </c>
      <c r="F2380" s="7" t="str">
        <f t="shared" si="150"/>
        <v>Bearish</v>
      </c>
      <c r="G2380" s="7" t="str">
        <f t="shared" si="151"/>
        <v>Neutral</v>
      </c>
      <c r="H2380" s="7" t="str">
        <f t="shared" si="149"/>
        <v>CONFIRMED BEARISH</v>
      </c>
    </row>
    <row r="2381" spans="1:8" ht="13.5" x14ac:dyDescent="0.35">
      <c r="A2381" s="3">
        <v>45471</v>
      </c>
      <c r="B2381" s="2">
        <v>11.3</v>
      </c>
      <c r="C2381" s="2">
        <v>10.549799999999999</v>
      </c>
      <c r="D2381" s="2">
        <v>2789</v>
      </c>
      <c r="E2381" s="7">
        <f t="shared" si="148"/>
        <v>1611291</v>
      </c>
      <c r="F2381" s="7" t="str">
        <f t="shared" si="150"/>
        <v>Bearish</v>
      </c>
      <c r="G2381" s="7" t="str">
        <f t="shared" si="151"/>
        <v>Neutral</v>
      </c>
      <c r="H2381" s="7" t="str">
        <f t="shared" si="149"/>
        <v>CONFIRMED BEARISH</v>
      </c>
    </row>
    <row r="2382" spans="1:8" ht="13.5" x14ac:dyDescent="0.35">
      <c r="A2382" s="3">
        <v>45474</v>
      </c>
      <c r="B2382" s="2">
        <v>11.4</v>
      </c>
      <c r="C2382" s="2">
        <v>10.6432</v>
      </c>
      <c r="D2382" s="2">
        <v>2537</v>
      </c>
      <c r="E2382" s="7">
        <f t="shared" si="148"/>
        <v>1613828</v>
      </c>
      <c r="F2382" s="7" t="str">
        <f t="shared" si="150"/>
        <v>Bearish</v>
      </c>
      <c r="G2382" s="7" t="str">
        <f t="shared" si="151"/>
        <v>Neutral</v>
      </c>
      <c r="H2382" s="7" t="str">
        <f t="shared" si="149"/>
        <v>CONFIRMED BEARISH</v>
      </c>
    </row>
    <row r="2383" spans="1:8" ht="13.5" x14ac:dyDescent="0.35">
      <c r="A2383" s="3">
        <v>45475</v>
      </c>
      <c r="B2383" s="2">
        <v>11.39</v>
      </c>
      <c r="C2383" s="2">
        <v>10.633800000000001</v>
      </c>
      <c r="D2383" s="2">
        <v>312</v>
      </c>
      <c r="E2383" s="7">
        <f t="shared" si="148"/>
        <v>1613516</v>
      </c>
      <c r="F2383" s="7" t="str">
        <f t="shared" si="150"/>
        <v>Bearish</v>
      </c>
      <c r="G2383" s="7" t="str">
        <f t="shared" si="151"/>
        <v>Neutral</v>
      </c>
      <c r="H2383" s="7" t="str">
        <f t="shared" si="149"/>
        <v>BEARISH DIVERGENCE</v>
      </c>
    </row>
    <row r="2384" spans="1:8" ht="13.5" x14ac:dyDescent="0.35">
      <c r="A2384" s="3">
        <v>45476</v>
      </c>
      <c r="B2384" s="2">
        <v>11.39</v>
      </c>
      <c r="C2384" s="2">
        <v>10.633800000000001</v>
      </c>
      <c r="D2384" s="2">
        <v>622</v>
      </c>
      <c r="E2384" s="7">
        <f t="shared" si="148"/>
        <v>1613516</v>
      </c>
      <c r="F2384" s="7" t="str">
        <f t="shared" si="150"/>
        <v>Bearish</v>
      </c>
      <c r="G2384" s="7" t="str">
        <f t="shared" si="151"/>
        <v>Neutral</v>
      </c>
      <c r="H2384" s="7" t="str">
        <f t="shared" si="149"/>
        <v>BEARISH DIVERGENCE</v>
      </c>
    </row>
    <row r="2385" spans="1:8" ht="13.5" x14ac:dyDescent="0.35">
      <c r="A2385" s="3">
        <v>45477</v>
      </c>
      <c r="B2385" s="2">
        <v>11.4</v>
      </c>
      <c r="C2385" s="2">
        <v>10.6432</v>
      </c>
      <c r="D2385" s="2">
        <v>445</v>
      </c>
      <c r="E2385" s="7">
        <f t="shared" si="148"/>
        <v>1613961</v>
      </c>
      <c r="F2385" s="7" t="str">
        <f t="shared" si="150"/>
        <v>Bearish</v>
      </c>
      <c r="G2385" s="7" t="str">
        <f t="shared" si="151"/>
        <v>Neutral</v>
      </c>
      <c r="H2385" s="7" t="str">
        <f t="shared" si="149"/>
        <v>BEARISH DIVERGENCE</v>
      </c>
    </row>
    <row r="2386" spans="1:8" ht="13.5" x14ac:dyDescent="0.35">
      <c r="A2386" s="3">
        <v>45478</v>
      </c>
      <c r="B2386" s="2">
        <v>11.4</v>
      </c>
      <c r="C2386" s="2">
        <v>10.6432</v>
      </c>
      <c r="D2386" s="2">
        <v>127</v>
      </c>
      <c r="E2386" s="7">
        <f t="shared" si="148"/>
        <v>1613961</v>
      </c>
      <c r="F2386" s="7" t="str">
        <f t="shared" si="150"/>
        <v>Bullish</v>
      </c>
      <c r="G2386" s="7" t="str">
        <f t="shared" si="151"/>
        <v>Neutral</v>
      </c>
      <c r="H2386" s="7" t="str">
        <f t="shared" si="149"/>
        <v>NEUTRAL</v>
      </c>
    </row>
    <row r="2387" spans="1:8" ht="13.5" x14ac:dyDescent="0.35">
      <c r="A2387" s="3">
        <v>45481</v>
      </c>
      <c r="B2387" s="2">
        <v>11.37</v>
      </c>
      <c r="C2387" s="2">
        <v>10.6151</v>
      </c>
      <c r="D2387" s="2">
        <v>595</v>
      </c>
      <c r="E2387" s="7">
        <f t="shared" si="148"/>
        <v>1613366</v>
      </c>
      <c r="F2387" s="7" t="str">
        <f t="shared" si="150"/>
        <v>Bearish</v>
      </c>
      <c r="G2387" s="7" t="str">
        <f t="shared" si="151"/>
        <v>Neutral</v>
      </c>
      <c r="H2387" s="7" t="str">
        <f t="shared" si="149"/>
        <v>CONFIRMED BEARISH</v>
      </c>
    </row>
    <row r="2388" spans="1:8" ht="13.5" x14ac:dyDescent="0.35">
      <c r="A2388" s="3">
        <v>45482</v>
      </c>
      <c r="B2388" s="2">
        <v>11.39</v>
      </c>
      <c r="C2388" s="2">
        <v>10.633800000000001</v>
      </c>
      <c r="D2388" s="2">
        <v>747</v>
      </c>
      <c r="E2388" s="7">
        <f t="shared" si="148"/>
        <v>1614113</v>
      </c>
      <c r="F2388" s="7" t="str">
        <f t="shared" si="150"/>
        <v>Bullish</v>
      </c>
      <c r="G2388" s="7" t="str">
        <f t="shared" si="151"/>
        <v>Neutral</v>
      </c>
      <c r="H2388" s="7" t="str">
        <f t="shared" si="149"/>
        <v>NEUTRAL</v>
      </c>
    </row>
    <row r="2389" spans="1:8" ht="13.5" x14ac:dyDescent="0.35">
      <c r="A2389" s="3">
        <v>45483</v>
      </c>
      <c r="B2389" s="2">
        <v>11.6</v>
      </c>
      <c r="C2389" s="2">
        <v>10.8299</v>
      </c>
      <c r="D2389" s="2">
        <v>3907</v>
      </c>
      <c r="E2389" s="7">
        <f t="shared" si="148"/>
        <v>1618020</v>
      </c>
      <c r="F2389" s="7" t="str">
        <f t="shared" si="150"/>
        <v>Bullish</v>
      </c>
      <c r="G2389" s="7" t="str">
        <f t="shared" si="151"/>
        <v>Neutral</v>
      </c>
      <c r="H2389" s="7" t="str">
        <f t="shared" si="149"/>
        <v>NEUTRAL</v>
      </c>
    </row>
    <row r="2390" spans="1:8" ht="13.5" x14ac:dyDescent="0.35">
      <c r="A2390" s="3">
        <v>45484</v>
      </c>
      <c r="B2390" s="2">
        <v>11.5</v>
      </c>
      <c r="C2390" s="2">
        <v>10.736499999999999</v>
      </c>
      <c r="D2390" s="2">
        <v>8105</v>
      </c>
      <c r="E2390" s="7">
        <f t="shared" si="148"/>
        <v>1609915</v>
      </c>
      <c r="F2390" s="7" t="str">
        <f t="shared" si="150"/>
        <v>Bearish</v>
      </c>
      <c r="G2390" s="7" t="str">
        <f t="shared" si="151"/>
        <v>Neutral</v>
      </c>
      <c r="H2390" s="7" t="str">
        <f t="shared" si="149"/>
        <v>BEARISH DIVERGENCE</v>
      </c>
    </row>
    <row r="2391" spans="1:8" ht="13.5" x14ac:dyDescent="0.35">
      <c r="A2391" s="3">
        <v>45485</v>
      </c>
      <c r="B2391" s="2">
        <v>11.5</v>
      </c>
      <c r="C2391" s="2">
        <v>10.736499999999999</v>
      </c>
      <c r="D2391" s="2">
        <v>1683</v>
      </c>
      <c r="E2391" s="7">
        <f t="shared" si="148"/>
        <v>1609915</v>
      </c>
      <c r="F2391" s="7" t="str">
        <f t="shared" si="150"/>
        <v>Bearish</v>
      </c>
      <c r="G2391" s="7" t="str">
        <f t="shared" si="151"/>
        <v>Neutral</v>
      </c>
      <c r="H2391" s="7" t="str">
        <f t="shared" si="149"/>
        <v>BEARISH DIVERGENCE</v>
      </c>
    </row>
    <row r="2392" spans="1:8" ht="13.5" x14ac:dyDescent="0.35">
      <c r="A2392" s="3">
        <v>45488</v>
      </c>
      <c r="B2392" s="2">
        <v>11.4</v>
      </c>
      <c r="C2392" s="2">
        <v>10.6432</v>
      </c>
      <c r="D2392" s="2">
        <v>1514</v>
      </c>
      <c r="E2392" s="7">
        <f t="shared" si="148"/>
        <v>1608401</v>
      </c>
      <c r="F2392" s="7" t="str">
        <f t="shared" si="150"/>
        <v>Bearish</v>
      </c>
      <c r="G2392" s="7" t="str">
        <f t="shared" si="151"/>
        <v>Neutral</v>
      </c>
      <c r="H2392" s="7" t="str">
        <f t="shared" si="149"/>
        <v>BEARISH DIVERGENCE</v>
      </c>
    </row>
    <row r="2393" spans="1:8" ht="13.5" x14ac:dyDescent="0.35">
      <c r="A2393" s="3">
        <v>45489</v>
      </c>
      <c r="B2393" s="2">
        <v>11.4</v>
      </c>
      <c r="C2393" s="2">
        <v>10.6432</v>
      </c>
      <c r="D2393" s="2">
        <v>2122</v>
      </c>
      <c r="E2393" s="7">
        <f t="shared" si="148"/>
        <v>1608401</v>
      </c>
      <c r="F2393" s="7" t="str">
        <f t="shared" si="150"/>
        <v>Bearish</v>
      </c>
      <c r="G2393" s="7" t="str">
        <f t="shared" si="151"/>
        <v>Neutral</v>
      </c>
      <c r="H2393" s="7" t="str">
        <f t="shared" si="149"/>
        <v>BEARISH DIVERGENCE</v>
      </c>
    </row>
    <row r="2394" spans="1:8" ht="13.5" x14ac:dyDescent="0.35">
      <c r="A2394" s="3">
        <v>45490</v>
      </c>
      <c r="B2394" s="2">
        <v>11.4</v>
      </c>
      <c r="C2394" s="2">
        <v>10.6432</v>
      </c>
      <c r="D2394" s="2">
        <v>2842</v>
      </c>
      <c r="E2394" s="7">
        <f t="shared" si="148"/>
        <v>1608401</v>
      </c>
      <c r="F2394" s="7" t="str">
        <f t="shared" si="150"/>
        <v>Bearish</v>
      </c>
      <c r="G2394" s="7" t="str">
        <f t="shared" si="151"/>
        <v>Neutral</v>
      </c>
      <c r="H2394" s="7" t="str">
        <f t="shared" si="149"/>
        <v>CONFIRMED BEARISH</v>
      </c>
    </row>
    <row r="2395" spans="1:8" ht="13.5" x14ac:dyDescent="0.35">
      <c r="A2395" s="3">
        <v>45491</v>
      </c>
      <c r="B2395" s="2">
        <v>11.37</v>
      </c>
      <c r="C2395" s="2">
        <v>10.6151</v>
      </c>
      <c r="D2395" s="2">
        <v>5446</v>
      </c>
      <c r="E2395" s="7">
        <f t="shared" si="148"/>
        <v>1602955</v>
      </c>
      <c r="F2395" s="7" t="str">
        <f t="shared" si="150"/>
        <v>Bearish</v>
      </c>
      <c r="G2395" s="7" t="str">
        <f t="shared" si="151"/>
        <v>Neutral</v>
      </c>
      <c r="H2395" s="7" t="str">
        <f t="shared" si="149"/>
        <v>CONFIRMED BEARISH</v>
      </c>
    </row>
    <row r="2396" spans="1:8" ht="13.5" x14ac:dyDescent="0.35">
      <c r="A2396" s="3">
        <v>45492</v>
      </c>
      <c r="B2396" s="2">
        <v>11.37</v>
      </c>
      <c r="C2396" s="2">
        <v>10.6151</v>
      </c>
      <c r="D2396" s="2">
        <v>3030</v>
      </c>
      <c r="E2396" s="7">
        <f t="shared" si="148"/>
        <v>1602955</v>
      </c>
      <c r="F2396" s="7" t="str">
        <f t="shared" si="150"/>
        <v>Bearish</v>
      </c>
      <c r="G2396" s="7" t="str">
        <f t="shared" si="151"/>
        <v>Neutral</v>
      </c>
      <c r="H2396" s="7" t="str">
        <f t="shared" si="149"/>
        <v>CONFIRMED BEARISH</v>
      </c>
    </row>
    <row r="2397" spans="1:8" ht="13.5" x14ac:dyDescent="0.35">
      <c r="A2397" s="3">
        <v>45495</v>
      </c>
      <c r="B2397" s="2">
        <v>11.77</v>
      </c>
      <c r="C2397" s="2">
        <v>10.9886</v>
      </c>
      <c r="D2397" s="2">
        <v>20814</v>
      </c>
      <c r="E2397" s="7">
        <f t="shared" si="148"/>
        <v>1623769</v>
      </c>
      <c r="F2397" s="7" t="str">
        <f t="shared" si="150"/>
        <v>Bullish</v>
      </c>
      <c r="G2397" s="7" t="str">
        <f t="shared" si="151"/>
        <v>Neutral</v>
      </c>
      <c r="H2397" s="7" t="str">
        <f t="shared" si="149"/>
        <v>NEUTRAL</v>
      </c>
    </row>
    <row r="2398" spans="1:8" ht="13.5" x14ac:dyDescent="0.35">
      <c r="A2398" s="3">
        <v>45496</v>
      </c>
      <c r="B2398" s="2">
        <v>11.75</v>
      </c>
      <c r="C2398" s="2">
        <v>10.969900000000001</v>
      </c>
      <c r="D2398" s="2">
        <v>6944</v>
      </c>
      <c r="E2398" s="7">
        <f t="shared" si="148"/>
        <v>1616825</v>
      </c>
      <c r="F2398" s="7" t="str">
        <f t="shared" si="150"/>
        <v>Bullish</v>
      </c>
      <c r="G2398" s="7" t="str">
        <f t="shared" si="151"/>
        <v>Neutral</v>
      </c>
      <c r="H2398" s="7" t="str">
        <f t="shared" si="149"/>
        <v>NEUTRAL</v>
      </c>
    </row>
    <row r="2399" spans="1:8" ht="13.5" x14ac:dyDescent="0.35">
      <c r="A2399" s="3">
        <v>45497</v>
      </c>
      <c r="B2399" s="2">
        <v>11.6</v>
      </c>
      <c r="C2399" s="2">
        <v>10.8299</v>
      </c>
      <c r="D2399" s="2">
        <v>1666</v>
      </c>
      <c r="E2399" s="7">
        <f t="shared" si="148"/>
        <v>1615159</v>
      </c>
      <c r="F2399" s="7" t="str">
        <f t="shared" si="150"/>
        <v>Bullish</v>
      </c>
      <c r="G2399" s="7" t="str">
        <f t="shared" si="151"/>
        <v>Neutral</v>
      </c>
      <c r="H2399" s="7" t="str">
        <f t="shared" si="149"/>
        <v>NEUTRAL</v>
      </c>
    </row>
    <row r="2400" spans="1:8" ht="13.5" x14ac:dyDescent="0.35">
      <c r="A2400" s="3">
        <v>45499</v>
      </c>
      <c r="B2400" s="2">
        <v>11.6</v>
      </c>
      <c r="C2400" s="2">
        <v>10.8299</v>
      </c>
      <c r="D2400" s="2">
        <v>549</v>
      </c>
      <c r="E2400" s="7">
        <f t="shared" si="148"/>
        <v>1615159</v>
      </c>
      <c r="F2400" s="7" t="str">
        <f t="shared" si="150"/>
        <v>Bullish</v>
      </c>
      <c r="G2400" s="7" t="str">
        <f t="shared" si="151"/>
        <v>Neutral</v>
      </c>
      <c r="H2400" s="7" t="str">
        <f t="shared" si="149"/>
        <v>NEUTRAL</v>
      </c>
    </row>
    <row r="2401" spans="1:8" ht="13.5" x14ac:dyDescent="0.35">
      <c r="A2401" s="3">
        <v>45502</v>
      </c>
      <c r="B2401" s="2">
        <v>11.6</v>
      </c>
      <c r="C2401" s="2">
        <v>10.8299</v>
      </c>
      <c r="D2401" s="2">
        <v>495</v>
      </c>
      <c r="E2401" s="7">
        <f t="shared" si="148"/>
        <v>1615159</v>
      </c>
      <c r="F2401" s="7" t="str">
        <f t="shared" si="150"/>
        <v>Bullish</v>
      </c>
      <c r="G2401" s="7" t="str">
        <f t="shared" si="151"/>
        <v>Neutral</v>
      </c>
      <c r="H2401" s="7" t="str">
        <f t="shared" si="149"/>
        <v>NEUTRAL</v>
      </c>
    </row>
    <row r="2402" spans="1:8" ht="13.5" x14ac:dyDescent="0.35">
      <c r="A2402" s="3">
        <v>45503</v>
      </c>
      <c r="B2402" s="2">
        <v>11.7</v>
      </c>
      <c r="C2402" s="2">
        <v>10.9232</v>
      </c>
      <c r="D2402" s="2">
        <v>9096</v>
      </c>
      <c r="E2402" s="7">
        <f t="shared" si="148"/>
        <v>1624255</v>
      </c>
      <c r="F2402" s="7" t="str">
        <f t="shared" si="150"/>
        <v>Bullish</v>
      </c>
      <c r="G2402" s="7" t="str">
        <f t="shared" si="151"/>
        <v>Neutral</v>
      </c>
      <c r="H2402" s="7" t="str">
        <f t="shared" si="149"/>
        <v>BULLISH DIVERGENCE</v>
      </c>
    </row>
    <row r="2403" spans="1:8" ht="13.5" x14ac:dyDescent="0.35">
      <c r="A2403" s="3">
        <v>45504</v>
      </c>
      <c r="B2403" s="2">
        <v>11.69</v>
      </c>
      <c r="C2403" s="2">
        <v>10.9139</v>
      </c>
      <c r="D2403" s="2">
        <v>2680</v>
      </c>
      <c r="E2403" s="7">
        <f t="shared" si="148"/>
        <v>1621575</v>
      </c>
      <c r="F2403" s="7" t="str">
        <f t="shared" si="150"/>
        <v>Bullish</v>
      </c>
      <c r="G2403" s="7" t="str">
        <f t="shared" si="151"/>
        <v>Neutral</v>
      </c>
      <c r="H2403" s="7" t="str">
        <f t="shared" si="149"/>
        <v>BULLISH DIVERGENCE</v>
      </c>
    </row>
    <row r="2404" spans="1:8" ht="13.5" x14ac:dyDescent="0.35">
      <c r="A2404" s="3">
        <v>45505</v>
      </c>
      <c r="B2404" s="2">
        <v>11.74</v>
      </c>
      <c r="C2404" s="2">
        <v>10.960599999999999</v>
      </c>
      <c r="D2404" s="2">
        <v>2283</v>
      </c>
      <c r="E2404" s="7">
        <f t="shared" si="148"/>
        <v>1623858</v>
      </c>
      <c r="F2404" s="7" t="str">
        <f t="shared" si="150"/>
        <v>Bullish</v>
      </c>
      <c r="G2404" s="7" t="str">
        <f t="shared" si="151"/>
        <v>Neutral</v>
      </c>
      <c r="H2404" s="7" t="str">
        <f t="shared" si="149"/>
        <v>NEUTRAL</v>
      </c>
    </row>
    <row r="2405" spans="1:8" ht="13.5" x14ac:dyDescent="0.35">
      <c r="A2405" s="3">
        <v>45506</v>
      </c>
      <c r="B2405" s="2">
        <v>11.69</v>
      </c>
      <c r="C2405" s="2">
        <v>10.9139</v>
      </c>
      <c r="D2405" s="2">
        <v>7613</v>
      </c>
      <c r="E2405" s="7">
        <f t="shared" si="148"/>
        <v>1616245</v>
      </c>
      <c r="F2405" s="7" t="str">
        <f t="shared" si="150"/>
        <v>Bullish</v>
      </c>
      <c r="G2405" s="7" t="str">
        <f t="shared" si="151"/>
        <v>Neutral</v>
      </c>
      <c r="H2405" s="7" t="str">
        <f t="shared" si="149"/>
        <v>NEUTRAL</v>
      </c>
    </row>
    <row r="2406" spans="1:8" ht="13.5" x14ac:dyDescent="0.35">
      <c r="A2406" s="3">
        <v>45509</v>
      </c>
      <c r="B2406" s="2">
        <v>11.69</v>
      </c>
      <c r="C2406" s="2">
        <v>10.9139</v>
      </c>
      <c r="D2406" s="2">
        <v>548</v>
      </c>
      <c r="E2406" s="7">
        <f t="shared" si="148"/>
        <v>1616245</v>
      </c>
      <c r="F2406" s="7" t="str">
        <f t="shared" si="150"/>
        <v>Bullish</v>
      </c>
      <c r="G2406" s="7" t="str">
        <f t="shared" si="151"/>
        <v>Neutral</v>
      </c>
      <c r="H2406" s="7" t="str">
        <f t="shared" si="149"/>
        <v>NEUTRAL</v>
      </c>
    </row>
    <row r="2407" spans="1:8" ht="13.5" x14ac:dyDescent="0.35">
      <c r="A2407" s="3">
        <v>45510</v>
      </c>
      <c r="B2407" s="2">
        <v>11.69</v>
      </c>
      <c r="C2407" s="2">
        <v>10.9139</v>
      </c>
      <c r="D2407" s="2">
        <v>443</v>
      </c>
      <c r="E2407" s="7">
        <f t="shared" si="148"/>
        <v>1616245</v>
      </c>
      <c r="F2407" s="7" t="str">
        <f t="shared" si="150"/>
        <v>Bearish</v>
      </c>
      <c r="G2407" s="7" t="str">
        <f t="shared" si="151"/>
        <v>Neutral</v>
      </c>
      <c r="H2407" s="7" t="str">
        <f t="shared" si="149"/>
        <v>CONFIRMED BEARISH</v>
      </c>
    </row>
    <row r="2408" spans="1:8" ht="13.5" x14ac:dyDescent="0.35">
      <c r="A2408" s="3">
        <v>45511</v>
      </c>
      <c r="B2408" s="2">
        <v>11.65</v>
      </c>
      <c r="C2408" s="2">
        <v>10.8766</v>
      </c>
      <c r="D2408" s="2">
        <v>1690</v>
      </c>
      <c r="E2408" s="7">
        <f t="shared" si="148"/>
        <v>1614555</v>
      </c>
      <c r="F2408" s="7" t="str">
        <f t="shared" si="150"/>
        <v>Bearish</v>
      </c>
      <c r="G2408" s="7" t="str">
        <f t="shared" si="151"/>
        <v>Neutral</v>
      </c>
      <c r="H2408" s="7" t="str">
        <f t="shared" si="149"/>
        <v>CONFIRMED BEARISH</v>
      </c>
    </row>
    <row r="2409" spans="1:8" ht="13.5" x14ac:dyDescent="0.35">
      <c r="A2409" s="3">
        <v>45512</v>
      </c>
      <c r="B2409" s="2">
        <v>11.64</v>
      </c>
      <c r="C2409" s="2">
        <v>10.8672</v>
      </c>
      <c r="D2409" s="2">
        <v>142</v>
      </c>
      <c r="E2409" s="7">
        <f t="shared" si="148"/>
        <v>1614413</v>
      </c>
      <c r="F2409" s="7" t="str">
        <f t="shared" si="150"/>
        <v>Bearish</v>
      </c>
      <c r="G2409" s="7" t="str">
        <f t="shared" si="151"/>
        <v>Neutral</v>
      </c>
      <c r="H2409" s="7" t="str">
        <f t="shared" si="149"/>
        <v>CONFIRMED BEARISH</v>
      </c>
    </row>
    <row r="2410" spans="1:8" ht="13.5" x14ac:dyDescent="0.35">
      <c r="A2410" s="3">
        <v>45513</v>
      </c>
      <c r="B2410" s="2">
        <v>11.56</v>
      </c>
      <c r="C2410" s="2">
        <v>10.7925</v>
      </c>
      <c r="D2410" s="2">
        <v>1486</v>
      </c>
      <c r="E2410" s="7">
        <f t="shared" si="148"/>
        <v>1612927</v>
      </c>
      <c r="F2410" s="7" t="str">
        <f t="shared" si="150"/>
        <v>Bearish</v>
      </c>
      <c r="G2410" s="7" t="str">
        <f t="shared" si="151"/>
        <v>Neutral</v>
      </c>
      <c r="H2410" s="7" t="str">
        <f t="shared" si="149"/>
        <v>CONFIRMED BEARISH</v>
      </c>
    </row>
    <row r="2411" spans="1:8" ht="13.5" x14ac:dyDescent="0.35">
      <c r="A2411" s="3">
        <v>45516</v>
      </c>
      <c r="B2411" s="2">
        <v>11.55</v>
      </c>
      <c r="C2411" s="2">
        <v>10.783200000000001</v>
      </c>
      <c r="D2411" s="2">
        <v>296</v>
      </c>
      <c r="E2411" s="7">
        <f t="shared" si="148"/>
        <v>1612631</v>
      </c>
      <c r="F2411" s="7" t="str">
        <f t="shared" si="150"/>
        <v>Bearish</v>
      </c>
      <c r="G2411" s="7" t="str">
        <f t="shared" si="151"/>
        <v>Neutral</v>
      </c>
      <c r="H2411" s="7" t="str">
        <f t="shared" si="149"/>
        <v>CONFIRMED BEARISH</v>
      </c>
    </row>
    <row r="2412" spans="1:8" ht="13.5" x14ac:dyDescent="0.35">
      <c r="A2412" s="3">
        <v>45518</v>
      </c>
      <c r="B2412" s="2">
        <v>11.64</v>
      </c>
      <c r="C2412" s="2">
        <v>10.8672</v>
      </c>
      <c r="D2412" s="2">
        <v>1462</v>
      </c>
      <c r="E2412" s="7">
        <f t="shared" si="148"/>
        <v>1614093</v>
      </c>
      <c r="F2412" s="7" t="str">
        <f t="shared" si="150"/>
        <v>Bearish</v>
      </c>
      <c r="G2412" s="7" t="str">
        <f t="shared" si="151"/>
        <v>Neutral</v>
      </c>
      <c r="H2412" s="7" t="str">
        <f t="shared" si="149"/>
        <v>CONFIRMED BEARISH</v>
      </c>
    </row>
    <row r="2413" spans="1:8" ht="13.5" x14ac:dyDescent="0.35">
      <c r="A2413" s="3">
        <v>45519</v>
      </c>
      <c r="B2413" s="2">
        <v>12.33</v>
      </c>
      <c r="C2413" s="2">
        <v>11.5114</v>
      </c>
      <c r="D2413" s="2">
        <v>21869</v>
      </c>
      <c r="E2413" s="7">
        <f t="shared" si="148"/>
        <v>1635962</v>
      </c>
      <c r="F2413" s="7" t="str">
        <f t="shared" si="150"/>
        <v>Bullish</v>
      </c>
      <c r="G2413" s="7" t="str">
        <f t="shared" si="151"/>
        <v>Neutral</v>
      </c>
      <c r="H2413" s="7" t="str">
        <f t="shared" si="149"/>
        <v>NEUTRAL</v>
      </c>
    </row>
    <row r="2414" spans="1:8" ht="13.5" x14ac:dyDescent="0.35">
      <c r="A2414" s="3">
        <v>45520</v>
      </c>
      <c r="B2414" s="2">
        <v>12.9</v>
      </c>
      <c r="C2414" s="2">
        <v>12.0436</v>
      </c>
      <c r="D2414" s="2">
        <v>32333</v>
      </c>
      <c r="E2414" s="7">
        <f t="shared" si="148"/>
        <v>1668295</v>
      </c>
      <c r="F2414" s="7" t="str">
        <f t="shared" si="150"/>
        <v>Bullish</v>
      </c>
      <c r="G2414" s="7" t="str">
        <f t="shared" si="151"/>
        <v>Strong</v>
      </c>
      <c r="H2414" s="7" t="str">
        <f t="shared" si="149"/>
        <v>NEUTRAL</v>
      </c>
    </row>
    <row r="2415" spans="1:8" ht="13.5" x14ac:dyDescent="0.35">
      <c r="A2415" s="3">
        <v>45523</v>
      </c>
      <c r="B2415" s="2">
        <v>12.87</v>
      </c>
      <c r="C2415" s="2">
        <v>12.015599999999999</v>
      </c>
      <c r="D2415" s="2">
        <v>5728</v>
      </c>
      <c r="E2415" s="7">
        <f t="shared" si="148"/>
        <v>1662567</v>
      </c>
      <c r="F2415" s="7" t="str">
        <f t="shared" si="150"/>
        <v>Bullish</v>
      </c>
      <c r="G2415" s="7" t="str">
        <f t="shared" si="151"/>
        <v>Strong</v>
      </c>
      <c r="H2415" s="7" t="str">
        <f t="shared" si="149"/>
        <v>NEUTRAL</v>
      </c>
    </row>
    <row r="2416" spans="1:8" ht="13.5" x14ac:dyDescent="0.35">
      <c r="A2416" s="3">
        <v>45524</v>
      </c>
      <c r="B2416" s="2">
        <v>12.98</v>
      </c>
      <c r="C2416" s="2">
        <v>12.1183</v>
      </c>
      <c r="D2416" s="2">
        <v>25180</v>
      </c>
      <c r="E2416" s="7">
        <f t="shared" si="148"/>
        <v>1687747</v>
      </c>
      <c r="F2416" s="7" t="str">
        <f t="shared" si="150"/>
        <v>Bullish</v>
      </c>
      <c r="G2416" s="7" t="str">
        <f t="shared" si="151"/>
        <v>Strong</v>
      </c>
      <c r="H2416" s="7" t="str">
        <f t="shared" si="149"/>
        <v>NEUTRAL</v>
      </c>
    </row>
    <row r="2417" spans="1:8" ht="13.5" x14ac:dyDescent="0.35">
      <c r="A2417" s="3">
        <v>45525</v>
      </c>
      <c r="B2417" s="2">
        <v>12.79</v>
      </c>
      <c r="C2417" s="2">
        <v>11.940899999999999</v>
      </c>
      <c r="D2417" s="2">
        <v>2248</v>
      </c>
      <c r="E2417" s="7">
        <f t="shared" si="148"/>
        <v>1685499</v>
      </c>
      <c r="F2417" s="7" t="str">
        <f t="shared" si="150"/>
        <v>Bullish</v>
      </c>
      <c r="G2417" s="7" t="str">
        <f t="shared" si="151"/>
        <v>Strong</v>
      </c>
      <c r="H2417" s="7" t="str">
        <f t="shared" si="149"/>
        <v>NEUTRAL</v>
      </c>
    </row>
    <row r="2418" spans="1:8" ht="13.5" x14ac:dyDescent="0.35">
      <c r="A2418" s="3">
        <v>45526</v>
      </c>
      <c r="B2418" s="2">
        <v>12.8</v>
      </c>
      <c r="C2418" s="2">
        <v>11.950200000000001</v>
      </c>
      <c r="D2418" s="2">
        <v>51759</v>
      </c>
      <c r="E2418" s="7">
        <f t="shared" si="148"/>
        <v>1737258</v>
      </c>
      <c r="F2418" s="7" t="str">
        <f t="shared" si="150"/>
        <v>Bullish</v>
      </c>
      <c r="G2418" s="7" t="str">
        <f t="shared" si="151"/>
        <v>Strong</v>
      </c>
      <c r="H2418" s="7" t="str">
        <f t="shared" si="149"/>
        <v>NEUTRAL</v>
      </c>
    </row>
    <row r="2419" spans="1:8" ht="13.5" x14ac:dyDescent="0.35">
      <c r="A2419" s="3">
        <v>45527</v>
      </c>
      <c r="B2419" s="2">
        <v>12.71</v>
      </c>
      <c r="C2419" s="2">
        <v>11.866199999999999</v>
      </c>
      <c r="D2419" s="2">
        <v>1585</v>
      </c>
      <c r="E2419" s="7">
        <f t="shared" si="148"/>
        <v>1735673</v>
      </c>
      <c r="F2419" s="7" t="str">
        <f t="shared" si="150"/>
        <v>Bullish</v>
      </c>
      <c r="G2419" s="7" t="str">
        <f t="shared" si="151"/>
        <v>Strong</v>
      </c>
      <c r="H2419" s="7" t="str">
        <f t="shared" si="149"/>
        <v>BULLISH DIVERGENCE</v>
      </c>
    </row>
    <row r="2420" spans="1:8" ht="13.5" x14ac:dyDescent="0.35">
      <c r="A2420" s="3">
        <v>45530</v>
      </c>
      <c r="B2420" s="2">
        <v>12.7</v>
      </c>
      <c r="C2420" s="2">
        <v>11.8569</v>
      </c>
      <c r="D2420" s="2">
        <v>1620</v>
      </c>
      <c r="E2420" s="7">
        <f t="shared" si="148"/>
        <v>1734053</v>
      </c>
      <c r="F2420" s="7" t="str">
        <f t="shared" si="150"/>
        <v>Bullish</v>
      </c>
      <c r="G2420" s="7" t="str">
        <f t="shared" si="151"/>
        <v>Strong</v>
      </c>
      <c r="H2420" s="7" t="str">
        <f t="shared" si="149"/>
        <v>BULLISH DIVERGENCE</v>
      </c>
    </row>
    <row r="2421" spans="1:8" ht="13.5" x14ac:dyDescent="0.35">
      <c r="A2421" s="3">
        <v>45531</v>
      </c>
      <c r="B2421" s="2">
        <v>12.69</v>
      </c>
      <c r="C2421" s="2">
        <v>11.8475</v>
      </c>
      <c r="D2421" s="2">
        <v>1052</v>
      </c>
      <c r="E2421" s="7">
        <f t="shared" si="148"/>
        <v>1733001</v>
      </c>
      <c r="F2421" s="7" t="str">
        <f t="shared" si="150"/>
        <v>Bullish</v>
      </c>
      <c r="G2421" s="7" t="str">
        <f t="shared" si="151"/>
        <v>Strong</v>
      </c>
      <c r="H2421" s="7" t="str">
        <f t="shared" si="149"/>
        <v>BULLISH DIVERGENCE</v>
      </c>
    </row>
    <row r="2422" spans="1:8" ht="13.5" x14ac:dyDescent="0.35">
      <c r="A2422" s="3">
        <v>45532</v>
      </c>
      <c r="B2422" s="2">
        <v>12.75</v>
      </c>
      <c r="C2422" s="2">
        <v>11.903499999999999</v>
      </c>
      <c r="D2422" s="2">
        <v>6548</v>
      </c>
      <c r="E2422" s="7">
        <f t="shared" si="148"/>
        <v>1739549</v>
      </c>
      <c r="F2422" s="7" t="str">
        <f t="shared" si="150"/>
        <v>Bullish</v>
      </c>
      <c r="G2422" s="7" t="str">
        <f t="shared" si="151"/>
        <v>Strong</v>
      </c>
      <c r="H2422" s="7" t="str">
        <f t="shared" si="149"/>
        <v>BULLISH DIVERGENCE</v>
      </c>
    </row>
    <row r="2423" spans="1:8" ht="13.5" x14ac:dyDescent="0.35">
      <c r="A2423" s="3">
        <v>45533</v>
      </c>
      <c r="B2423" s="2">
        <v>12.99</v>
      </c>
      <c r="C2423" s="2">
        <v>12.127599999999999</v>
      </c>
      <c r="D2423" s="2">
        <v>6405</v>
      </c>
      <c r="E2423" s="7">
        <f t="shared" si="148"/>
        <v>1745954</v>
      </c>
      <c r="F2423" s="7" t="str">
        <f t="shared" si="150"/>
        <v>Bullish</v>
      </c>
      <c r="G2423" s="7" t="str">
        <f t="shared" si="151"/>
        <v>Neutral</v>
      </c>
      <c r="H2423" s="7" t="str">
        <f t="shared" si="149"/>
        <v>NEUTRAL</v>
      </c>
    </row>
    <row r="2424" spans="1:8" ht="13.5" x14ac:dyDescent="0.35">
      <c r="A2424" s="3">
        <v>45534</v>
      </c>
      <c r="B2424" s="2">
        <v>13.25</v>
      </c>
      <c r="C2424" s="2">
        <v>12.3703</v>
      </c>
      <c r="D2424" s="2">
        <v>19163</v>
      </c>
      <c r="E2424" s="7">
        <f t="shared" si="148"/>
        <v>1765117</v>
      </c>
      <c r="F2424" s="7" t="str">
        <f t="shared" si="150"/>
        <v>Bullish</v>
      </c>
      <c r="G2424" s="7" t="str">
        <f t="shared" si="151"/>
        <v>Neutral</v>
      </c>
      <c r="H2424" s="7" t="str">
        <f t="shared" si="149"/>
        <v>NEUTRAL</v>
      </c>
    </row>
    <row r="2425" spans="1:8" ht="13.5" x14ac:dyDescent="0.35">
      <c r="A2425" s="3">
        <v>45537</v>
      </c>
      <c r="B2425" s="2">
        <v>13.44</v>
      </c>
      <c r="C2425" s="2">
        <v>12.547700000000001</v>
      </c>
      <c r="D2425" s="2">
        <v>17277</v>
      </c>
      <c r="E2425" s="7">
        <f t="shared" si="148"/>
        <v>1782394</v>
      </c>
      <c r="F2425" s="7" t="str">
        <f t="shared" si="150"/>
        <v>Bullish</v>
      </c>
      <c r="G2425" s="7" t="str">
        <f t="shared" si="151"/>
        <v>Strong</v>
      </c>
      <c r="H2425" s="7" t="str">
        <f t="shared" si="149"/>
        <v>NEUTRAL</v>
      </c>
    </row>
    <row r="2426" spans="1:8" ht="13.5" x14ac:dyDescent="0.35">
      <c r="A2426" s="3">
        <v>45538</v>
      </c>
      <c r="B2426" s="2">
        <v>13.39</v>
      </c>
      <c r="C2426" s="2">
        <v>12.500999999999999</v>
      </c>
      <c r="D2426" s="2">
        <v>8307</v>
      </c>
      <c r="E2426" s="7">
        <f t="shared" si="148"/>
        <v>1774087</v>
      </c>
      <c r="F2426" s="7" t="str">
        <f t="shared" si="150"/>
        <v>Bullish</v>
      </c>
      <c r="G2426" s="7" t="str">
        <f t="shared" si="151"/>
        <v>Strong</v>
      </c>
      <c r="H2426" s="7" t="str">
        <f t="shared" si="149"/>
        <v>NEUTRAL</v>
      </c>
    </row>
    <row r="2427" spans="1:8" ht="13.5" x14ac:dyDescent="0.35">
      <c r="A2427" s="3">
        <v>45539</v>
      </c>
      <c r="B2427" s="2">
        <v>13.79</v>
      </c>
      <c r="C2427" s="2">
        <v>12.874499999999999</v>
      </c>
      <c r="D2427" s="2">
        <v>57136</v>
      </c>
      <c r="E2427" s="7">
        <f t="shared" si="148"/>
        <v>1831223</v>
      </c>
      <c r="F2427" s="7" t="str">
        <f t="shared" si="150"/>
        <v>Bullish</v>
      </c>
      <c r="G2427" s="7" t="str">
        <f t="shared" si="151"/>
        <v>Strong</v>
      </c>
      <c r="H2427" s="7" t="str">
        <f t="shared" si="149"/>
        <v>NEUTRAL</v>
      </c>
    </row>
    <row r="2428" spans="1:8" ht="13.5" x14ac:dyDescent="0.35">
      <c r="A2428" s="3">
        <v>45540</v>
      </c>
      <c r="B2428" s="2">
        <v>13.59</v>
      </c>
      <c r="C2428" s="2">
        <v>12.979799999999999</v>
      </c>
      <c r="D2428" s="2">
        <v>4852</v>
      </c>
      <c r="E2428" s="7">
        <f t="shared" si="148"/>
        <v>1826371</v>
      </c>
      <c r="F2428" s="7" t="str">
        <f t="shared" si="150"/>
        <v>Bullish</v>
      </c>
      <c r="G2428" s="7" t="str">
        <f t="shared" si="151"/>
        <v>Strong</v>
      </c>
      <c r="H2428" s="7" t="str">
        <f t="shared" si="149"/>
        <v>NEUTRAL</v>
      </c>
    </row>
    <row r="2429" spans="1:8" ht="13.5" x14ac:dyDescent="0.35">
      <c r="A2429" s="3">
        <v>45541</v>
      </c>
      <c r="B2429" s="2">
        <v>13.45</v>
      </c>
      <c r="C2429" s="2">
        <v>12.8461</v>
      </c>
      <c r="D2429" s="2">
        <v>4404</v>
      </c>
      <c r="E2429" s="7">
        <f t="shared" si="148"/>
        <v>1821967</v>
      </c>
      <c r="F2429" s="7" t="str">
        <f t="shared" si="150"/>
        <v>Bullish</v>
      </c>
      <c r="G2429" s="7" t="str">
        <f t="shared" si="151"/>
        <v>Strong</v>
      </c>
      <c r="H2429" s="7" t="str">
        <f t="shared" si="149"/>
        <v>NEUTRAL</v>
      </c>
    </row>
    <row r="2430" spans="1:8" ht="13.5" x14ac:dyDescent="0.35">
      <c r="A2430" s="3">
        <v>45544</v>
      </c>
      <c r="B2430" s="2">
        <v>13.39</v>
      </c>
      <c r="C2430" s="2">
        <v>12.7888</v>
      </c>
      <c r="D2430" s="2">
        <v>2079</v>
      </c>
      <c r="E2430" s="7">
        <f t="shared" si="148"/>
        <v>1819888</v>
      </c>
      <c r="F2430" s="7" t="str">
        <f t="shared" si="150"/>
        <v>Bullish</v>
      </c>
      <c r="G2430" s="7" t="str">
        <f t="shared" si="151"/>
        <v>Strong</v>
      </c>
      <c r="H2430" s="7" t="str">
        <f t="shared" si="149"/>
        <v>BULLISH DIVERGENCE</v>
      </c>
    </row>
    <row r="2431" spans="1:8" ht="13.5" x14ac:dyDescent="0.35">
      <c r="A2431" s="3">
        <v>45545</v>
      </c>
      <c r="B2431" s="2">
        <v>13.19</v>
      </c>
      <c r="C2431" s="2">
        <v>12.597799999999999</v>
      </c>
      <c r="D2431" s="2">
        <v>3557</v>
      </c>
      <c r="E2431" s="7">
        <f t="shared" si="148"/>
        <v>1816331</v>
      </c>
      <c r="F2431" s="7" t="str">
        <f t="shared" si="150"/>
        <v>Bullish</v>
      </c>
      <c r="G2431" s="7" t="str">
        <f t="shared" si="151"/>
        <v>Strong</v>
      </c>
      <c r="H2431" s="7" t="str">
        <f t="shared" si="149"/>
        <v>BULLISH DIVERGENCE</v>
      </c>
    </row>
    <row r="2432" spans="1:8" ht="13.5" x14ac:dyDescent="0.35">
      <c r="A2432" s="3">
        <v>45546</v>
      </c>
      <c r="B2432" s="2">
        <v>13</v>
      </c>
      <c r="C2432" s="2">
        <v>12.4163</v>
      </c>
      <c r="D2432" s="2">
        <v>6310</v>
      </c>
      <c r="E2432" s="7">
        <f t="shared" si="148"/>
        <v>1810021</v>
      </c>
      <c r="F2432" s="7" t="str">
        <f t="shared" si="150"/>
        <v>Bearish</v>
      </c>
      <c r="G2432" s="7" t="str">
        <f t="shared" si="151"/>
        <v>Neutral</v>
      </c>
      <c r="H2432" s="7" t="str">
        <f t="shared" si="149"/>
        <v>CONFIRMED BEARISH</v>
      </c>
    </row>
    <row r="2433" spans="1:8" ht="13.5" x14ac:dyDescent="0.35">
      <c r="A2433" s="3">
        <v>45547</v>
      </c>
      <c r="B2433" s="2">
        <v>13.1</v>
      </c>
      <c r="C2433" s="2">
        <v>12.511799999999999</v>
      </c>
      <c r="D2433" s="2">
        <v>1844</v>
      </c>
      <c r="E2433" s="7">
        <f t="shared" si="148"/>
        <v>1811865</v>
      </c>
      <c r="F2433" s="7" t="str">
        <f t="shared" si="150"/>
        <v>Bearish</v>
      </c>
      <c r="G2433" s="7" t="str">
        <f t="shared" si="151"/>
        <v>Neutral</v>
      </c>
      <c r="H2433" s="7" t="str">
        <f t="shared" si="149"/>
        <v>CONFIRMED BEARISH</v>
      </c>
    </row>
    <row r="2434" spans="1:8" ht="13.5" x14ac:dyDescent="0.35">
      <c r="A2434" s="3">
        <v>45548</v>
      </c>
      <c r="B2434" s="2">
        <v>13.15</v>
      </c>
      <c r="C2434" s="2">
        <v>12.5596</v>
      </c>
      <c r="D2434" s="2">
        <v>4924</v>
      </c>
      <c r="E2434" s="7">
        <f t="shared" si="148"/>
        <v>1816789</v>
      </c>
      <c r="F2434" s="7" t="str">
        <f t="shared" si="150"/>
        <v>Bearish</v>
      </c>
      <c r="G2434" s="7" t="str">
        <f t="shared" si="151"/>
        <v>Neutral</v>
      </c>
      <c r="H2434" s="7" t="str">
        <f t="shared" si="149"/>
        <v>CONFIRMED BEARISH</v>
      </c>
    </row>
    <row r="2435" spans="1:8" ht="13.5" x14ac:dyDescent="0.35">
      <c r="A2435" s="3">
        <v>45551</v>
      </c>
      <c r="B2435" s="2">
        <v>13.3</v>
      </c>
      <c r="C2435" s="2">
        <v>12.7028</v>
      </c>
      <c r="D2435" s="2">
        <v>2867</v>
      </c>
      <c r="E2435" s="7">
        <f t="shared" si="148"/>
        <v>1819656</v>
      </c>
      <c r="F2435" s="7" t="str">
        <f t="shared" si="150"/>
        <v>Bearish</v>
      </c>
      <c r="G2435" s="7" t="str">
        <f t="shared" si="151"/>
        <v>Neutral</v>
      </c>
      <c r="H2435" s="7" t="str">
        <f t="shared" si="149"/>
        <v>CONFIRMED BEARISH</v>
      </c>
    </row>
    <row r="2436" spans="1:8" ht="13.5" x14ac:dyDescent="0.35">
      <c r="A2436" s="3">
        <v>45552</v>
      </c>
      <c r="B2436" s="2">
        <v>13.2</v>
      </c>
      <c r="C2436" s="2">
        <v>12.6073</v>
      </c>
      <c r="D2436" s="2">
        <v>589</v>
      </c>
      <c r="E2436" s="7">
        <f t="shared" ref="E2436:E2499" si="152">IF(B2436&gt;B2435,E2435+D2436,IF(B2436&lt;B2435,E2435-D2436,E2435))</f>
        <v>1819067</v>
      </c>
      <c r="F2436" s="7" t="str">
        <f t="shared" si="150"/>
        <v>Bullish</v>
      </c>
      <c r="G2436" s="7" t="str">
        <f t="shared" si="151"/>
        <v>Neutral</v>
      </c>
      <c r="H2436" s="7" t="str">
        <f t="shared" si="149"/>
        <v>NEUTRAL</v>
      </c>
    </row>
    <row r="2437" spans="1:8" ht="13.5" x14ac:dyDescent="0.35">
      <c r="A2437" s="3">
        <v>45553</v>
      </c>
      <c r="B2437" s="2">
        <v>13.2</v>
      </c>
      <c r="C2437" s="2">
        <v>12.6073</v>
      </c>
      <c r="D2437" s="2">
        <v>2746</v>
      </c>
      <c r="E2437" s="7">
        <f t="shared" si="152"/>
        <v>1819067</v>
      </c>
      <c r="F2437" s="7" t="str">
        <f t="shared" si="150"/>
        <v>Bullish</v>
      </c>
      <c r="G2437" s="7" t="str">
        <f t="shared" si="151"/>
        <v>Neutral</v>
      </c>
      <c r="H2437" s="7" t="str">
        <f t="shared" si="149"/>
        <v>NEUTRAL</v>
      </c>
    </row>
    <row r="2438" spans="1:8" ht="13.5" x14ac:dyDescent="0.35">
      <c r="A2438" s="3">
        <v>45554</v>
      </c>
      <c r="B2438" s="2">
        <v>12.99</v>
      </c>
      <c r="C2438" s="2">
        <v>12.406700000000001</v>
      </c>
      <c r="D2438" s="2">
        <v>1440</v>
      </c>
      <c r="E2438" s="7">
        <f t="shared" si="152"/>
        <v>1817627</v>
      </c>
      <c r="F2438" s="7" t="str">
        <f t="shared" si="150"/>
        <v>Bullish</v>
      </c>
      <c r="G2438" s="7" t="str">
        <f t="shared" si="151"/>
        <v>Neutral</v>
      </c>
      <c r="H2438" s="7" t="str">
        <f t="shared" si="149"/>
        <v>BULLISH DIVERGENCE</v>
      </c>
    </row>
    <row r="2439" spans="1:8" ht="13.5" x14ac:dyDescent="0.35">
      <c r="A2439" s="3">
        <v>45555</v>
      </c>
      <c r="B2439" s="2">
        <v>13</v>
      </c>
      <c r="C2439" s="2">
        <v>12.4163</v>
      </c>
      <c r="D2439" s="2">
        <v>1219</v>
      </c>
      <c r="E2439" s="7">
        <f t="shared" si="152"/>
        <v>1818846</v>
      </c>
      <c r="F2439" s="7" t="str">
        <f t="shared" si="150"/>
        <v>Bullish</v>
      </c>
      <c r="G2439" s="7" t="str">
        <f t="shared" si="151"/>
        <v>Neutral</v>
      </c>
      <c r="H2439" s="7" t="str">
        <f t="shared" ref="H2439:H2502" si="153">IF(AND(B2439&gt;E2434,E2439&gt;E2434),"CONFIRMED BULLISH", IF(AND(B2439&lt;B2434,E2439&lt;E2434),"CONFIRMED BEARISH", IF(AND(B2439&gt;B2434,E2439&lt;E2434),"BEARISH DIVERGENCE",IF(AND(B2439&lt;B2434,E2439&gt;E2434),"BULLISH DIVERGENCE","NEUTRAL"))))</f>
        <v>BULLISH DIVERGENCE</v>
      </c>
    </row>
    <row r="2440" spans="1:8" ht="13.5" x14ac:dyDescent="0.35">
      <c r="A2440" s="3">
        <v>45558</v>
      </c>
      <c r="B2440" s="2">
        <v>13</v>
      </c>
      <c r="C2440" s="2">
        <v>12.4163</v>
      </c>
      <c r="D2440" s="2">
        <v>2363</v>
      </c>
      <c r="E2440" s="7">
        <f t="shared" si="152"/>
        <v>1818846</v>
      </c>
      <c r="F2440" s="7" t="str">
        <f t="shared" ref="F2440:F2503" si="154">IF(E2440&gt;E2435,"Bullish",IF(E2440&lt;E2435,"Bearish","Neutral"))</f>
        <v>Bearish</v>
      </c>
      <c r="G2440" s="7" t="str">
        <f t="shared" ref="G2440:G2503" si="155">IF((E2440-E2435)/E2435&gt;0.02,"Strong",IF((E2440-E2435)/E2435&lt;-0.02,"Weak","Neutral"))</f>
        <v>Neutral</v>
      </c>
      <c r="H2440" s="7" t="str">
        <f t="shared" si="153"/>
        <v>CONFIRMED BEARISH</v>
      </c>
    </row>
    <row r="2441" spans="1:8" ht="13.5" x14ac:dyDescent="0.35">
      <c r="A2441" s="3">
        <v>45559</v>
      </c>
      <c r="B2441" s="2">
        <v>13</v>
      </c>
      <c r="C2441" s="2">
        <v>12.4163</v>
      </c>
      <c r="D2441" s="2">
        <v>57</v>
      </c>
      <c r="E2441" s="7">
        <f t="shared" si="152"/>
        <v>1818846</v>
      </c>
      <c r="F2441" s="7" t="str">
        <f t="shared" si="154"/>
        <v>Bearish</v>
      </c>
      <c r="G2441" s="7" t="str">
        <f t="shared" si="155"/>
        <v>Neutral</v>
      </c>
      <c r="H2441" s="7" t="str">
        <f t="shared" si="153"/>
        <v>CONFIRMED BEARISH</v>
      </c>
    </row>
    <row r="2442" spans="1:8" ht="13.5" x14ac:dyDescent="0.35">
      <c r="A2442" s="3">
        <v>45560</v>
      </c>
      <c r="B2442" s="2">
        <v>12.98</v>
      </c>
      <c r="C2442" s="2">
        <v>12.3972</v>
      </c>
      <c r="D2442" s="2">
        <v>4141</v>
      </c>
      <c r="E2442" s="7">
        <f t="shared" si="152"/>
        <v>1814705</v>
      </c>
      <c r="F2442" s="7" t="str">
        <f t="shared" si="154"/>
        <v>Bearish</v>
      </c>
      <c r="G2442" s="7" t="str">
        <f t="shared" si="155"/>
        <v>Neutral</v>
      </c>
      <c r="H2442" s="7" t="str">
        <f t="shared" si="153"/>
        <v>CONFIRMED BEARISH</v>
      </c>
    </row>
    <row r="2443" spans="1:8" ht="13.5" x14ac:dyDescent="0.35">
      <c r="A2443" s="3">
        <v>45561</v>
      </c>
      <c r="B2443" s="2">
        <v>12.87</v>
      </c>
      <c r="C2443" s="2">
        <v>12.2921</v>
      </c>
      <c r="D2443" s="2">
        <v>3887</v>
      </c>
      <c r="E2443" s="7">
        <f t="shared" si="152"/>
        <v>1810818</v>
      </c>
      <c r="F2443" s="7" t="str">
        <f t="shared" si="154"/>
        <v>Bearish</v>
      </c>
      <c r="G2443" s="7" t="str">
        <f t="shared" si="155"/>
        <v>Neutral</v>
      </c>
      <c r="H2443" s="7" t="str">
        <f t="shared" si="153"/>
        <v>CONFIRMED BEARISH</v>
      </c>
    </row>
    <row r="2444" spans="1:8" ht="13.5" x14ac:dyDescent="0.35">
      <c r="A2444" s="3">
        <v>45562</v>
      </c>
      <c r="B2444" s="2">
        <v>12.85</v>
      </c>
      <c r="C2444" s="2">
        <v>12.273</v>
      </c>
      <c r="D2444" s="2">
        <v>1243</v>
      </c>
      <c r="E2444" s="7">
        <f t="shared" si="152"/>
        <v>1809575</v>
      </c>
      <c r="F2444" s="7" t="str">
        <f t="shared" si="154"/>
        <v>Bearish</v>
      </c>
      <c r="G2444" s="7" t="str">
        <f t="shared" si="155"/>
        <v>Neutral</v>
      </c>
      <c r="H2444" s="7" t="str">
        <f t="shared" si="153"/>
        <v>CONFIRMED BEARISH</v>
      </c>
    </row>
    <row r="2445" spans="1:8" ht="13.5" x14ac:dyDescent="0.35">
      <c r="A2445" s="3">
        <v>45565</v>
      </c>
      <c r="B2445" s="2">
        <v>12.85</v>
      </c>
      <c r="C2445" s="2">
        <v>12.273</v>
      </c>
      <c r="D2445" s="2">
        <v>1648</v>
      </c>
      <c r="E2445" s="7">
        <f t="shared" si="152"/>
        <v>1809575</v>
      </c>
      <c r="F2445" s="7" t="str">
        <f t="shared" si="154"/>
        <v>Bearish</v>
      </c>
      <c r="G2445" s="7" t="str">
        <f t="shared" si="155"/>
        <v>Neutral</v>
      </c>
      <c r="H2445" s="7" t="str">
        <f t="shared" si="153"/>
        <v>CONFIRMED BEARISH</v>
      </c>
    </row>
    <row r="2446" spans="1:8" ht="13.5" x14ac:dyDescent="0.35">
      <c r="A2446" s="3">
        <v>45566</v>
      </c>
      <c r="B2446" s="2">
        <v>12.84</v>
      </c>
      <c r="C2446" s="2">
        <v>12.263500000000001</v>
      </c>
      <c r="D2446" s="2">
        <v>4797</v>
      </c>
      <c r="E2446" s="7">
        <f t="shared" si="152"/>
        <v>1804778</v>
      </c>
      <c r="F2446" s="7" t="str">
        <f t="shared" si="154"/>
        <v>Bearish</v>
      </c>
      <c r="G2446" s="7" t="str">
        <f t="shared" si="155"/>
        <v>Neutral</v>
      </c>
      <c r="H2446" s="7" t="str">
        <f t="shared" si="153"/>
        <v>CONFIRMED BEARISH</v>
      </c>
    </row>
    <row r="2447" spans="1:8" ht="13.5" x14ac:dyDescent="0.35">
      <c r="A2447" s="3">
        <v>45567</v>
      </c>
      <c r="B2447" s="2">
        <v>12.83</v>
      </c>
      <c r="C2447" s="2">
        <v>12.2539</v>
      </c>
      <c r="D2447" s="2">
        <v>2640</v>
      </c>
      <c r="E2447" s="7">
        <f t="shared" si="152"/>
        <v>1802138</v>
      </c>
      <c r="F2447" s="7" t="str">
        <f t="shared" si="154"/>
        <v>Bearish</v>
      </c>
      <c r="G2447" s="7" t="str">
        <f t="shared" si="155"/>
        <v>Neutral</v>
      </c>
      <c r="H2447" s="7" t="str">
        <f t="shared" si="153"/>
        <v>CONFIRMED BEARISH</v>
      </c>
    </row>
    <row r="2448" spans="1:8" ht="13.5" x14ac:dyDescent="0.35">
      <c r="A2448" s="3">
        <v>45568</v>
      </c>
      <c r="B2448" s="2">
        <v>12.7</v>
      </c>
      <c r="C2448" s="2">
        <v>12.129799999999999</v>
      </c>
      <c r="D2448" s="2">
        <v>3473</v>
      </c>
      <c r="E2448" s="7">
        <f t="shared" si="152"/>
        <v>1798665</v>
      </c>
      <c r="F2448" s="7" t="str">
        <f t="shared" si="154"/>
        <v>Bearish</v>
      </c>
      <c r="G2448" s="7" t="str">
        <f t="shared" si="155"/>
        <v>Neutral</v>
      </c>
      <c r="H2448" s="7" t="str">
        <f t="shared" si="153"/>
        <v>CONFIRMED BEARISH</v>
      </c>
    </row>
    <row r="2449" spans="1:8" ht="13.5" x14ac:dyDescent="0.35">
      <c r="A2449" s="3">
        <v>45569</v>
      </c>
      <c r="B2449" s="2">
        <v>12.7</v>
      </c>
      <c r="C2449" s="2">
        <v>12.129799999999999</v>
      </c>
      <c r="D2449" s="2">
        <v>103</v>
      </c>
      <c r="E2449" s="7">
        <f t="shared" si="152"/>
        <v>1798665</v>
      </c>
      <c r="F2449" s="7" t="str">
        <f t="shared" si="154"/>
        <v>Bearish</v>
      </c>
      <c r="G2449" s="7" t="str">
        <f t="shared" si="155"/>
        <v>Neutral</v>
      </c>
      <c r="H2449" s="7" t="str">
        <f t="shared" si="153"/>
        <v>CONFIRMED BEARISH</v>
      </c>
    </row>
    <row r="2450" spans="1:8" ht="13.5" x14ac:dyDescent="0.35">
      <c r="A2450" s="3">
        <v>45572</v>
      </c>
      <c r="B2450" s="2">
        <v>12.64</v>
      </c>
      <c r="C2450" s="2">
        <v>12.0725</v>
      </c>
      <c r="D2450" s="2">
        <v>5901</v>
      </c>
      <c r="E2450" s="7">
        <f t="shared" si="152"/>
        <v>1792764</v>
      </c>
      <c r="F2450" s="7" t="str">
        <f t="shared" si="154"/>
        <v>Bearish</v>
      </c>
      <c r="G2450" s="7" t="str">
        <f t="shared" si="155"/>
        <v>Neutral</v>
      </c>
      <c r="H2450" s="7" t="str">
        <f t="shared" si="153"/>
        <v>CONFIRMED BEARISH</v>
      </c>
    </row>
    <row r="2451" spans="1:8" ht="13.5" x14ac:dyDescent="0.35">
      <c r="A2451" s="3">
        <v>45573</v>
      </c>
      <c r="B2451" s="2">
        <v>12.7</v>
      </c>
      <c r="C2451" s="2">
        <v>12.129799999999999</v>
      </c>
      <c r="D2451" s="2">
        <v>3920</v>
      </c>
      <c r="E2451" s="7">
        <f t="shared" si="152"/>
        <v>1796684</v>
      </c>
      <c r="F2451" s="7" t="str">
        <f t="shared" si="154"/>
        <v>Bearish</v>
      </c>
      <c r="G2451" s="7" t="str">
        <f t="shared" si="155"/>
        <v>Neutral</v>
      </c>
      <c r="H2451" s="7" t="str">
        <f t="shared" si="153"/>
        <v>CONFIRMED BEARISH</v>
      </c>
    </row>
    <row r="2452" spans="1:8" ht="13.5" x14ac:dyDescent="0.35">
      <c r="A2452" s="3">
        <v>45574</v>
      </c>
      <c r="B2452" s="2">
        <v>12.65</v>
      </c>
      <c r="C2452" s="2">
        <v>12.082000000000001</v>
      </c>
      <c r="D2452" s="2">
        <v>1630</v>
      </c>
      <c r="E2452" s="7">
        <f t="shared" si="152"/>
        <v>1795054</v>
      </c>
      <c r="F2452" s="7" t="str">
        <f t="shared" si="154"/>
        <v>Bearish</v>
      </c>
      <c r="G2452" s="7" t="str">
        <f t="shared" si="155"/>
        <v>Neutral</v>
      </c>
      <c r="H2452" s="7" t="str">
        <f t="shared" si="153"/>
        <v>CONFIRMED BEARISH</v>
      </c>
    </row>
    <row r="2453" spans="1:8" ht="13.5" x14ac:dyDescent="0.35">
      <c r="A2453" s="3">
        <v>45575</v>
      </c>
      <c r="B2453" s="2">
        <v>12.6</v>
      </c>
      <c r="C2453" s="2">
        <v>12.0343</v>
      </c>
      <c r="D2453" s="2">
        <v>11154</v>
      </c>
      <c r="E2453" s="7">
        <f t="shared" si="152"/>
        <v>1783900</v>
      </c>
      <c r="F2453" s="7" t="str">
        <f t="shared" si="154"/>
        <v>Bearish</v>
      </c>
      <c r="G2453" s="7" t="str">
        <f t="shared" si="155"/>
        <v>Neutral</v>
      </c>
      <c r="H2453" s="7" t="str">
        <f t="shared" si="153"/>
        <v>CONFIRMED BEARISH</v>
      </c>
    </row>
    <row r="2454" spans="1:8" ht="13.5" x14ac:dyDescent="0.35">
      <c r="A2454" s="3">
        <v>45576</v>
      </c>
      <c r="B2454" s="2">
        <v>12.6</v>
      </c>
      <c r="C2454" s="2">
        <v>12.0343</v>
      </c>
      <c r="D2454" s="2">
        <v>1865</v>
      </c>
      <c r="E2454" s="7">
        <f t="shared" si="152"/>
        <v>1783900</v>
      </c>
      <c r="F2454" s="7" t="str">
        <f t="shared" si="154"/>
        <v>Bearish</v>
      </c>
      <c r="G2454" s="7" t="str">
        <f t="shared" si="155"/>
        <v>Neutral</v>
      </c>
      <c r="H2454" s="7" t="str">
        <f t="shared" si="153"/>
        <v>CONFIRMED BEARISH</v>
      </c>
    </row>
    <row r="2455" spans="1:8" ht="13.5" x14ac:dyDescent="0.35">
      <c r="A2455" s="3">
        <v>45579</v>
      </c>
      <c r="B2455" s="2">
        <v>12.28</v>
      </c>
      <c r="C2455" s="2">
        <v>11.7286</v>
      </c>
      <c r="D2455" s="2">
        <v>6887</v>
      </c>
      <c r="E2455" s="7">
        <f t="shared" si="152"/>
        <v>1777013</v>
      </c>
      <c r="F2455" s="7" t="str">
        <f t="shared" si="154"/>
        <v>Bearish</v>
      </c>
      <c r="G2455" s="7" t="str">
        <f t="shared" si="155"/>
        <v>Neutral</v>
      </c>
      <c r="H2455" s="7" t="str">
        <f t="shared" si="153"/>
        <v>CONFIRMED BEARISH</v>
      </c>
    </row>
    <row r="2456" spans="1:8" ht="13.5" x14ac:dyDescent="0.35">
      <c r="A2456" s="3">
        <v>45581</v>
      </c>
      <c r="B2456" s="2">
        <v>12.15</v>
      </c>
      <c r="C2456" s="2">
        <v>11.6045</v>
      </c>
      <c r="D2456" s="2">
        <v>6746</v>
      </c>
      <c r="E2456" s="7">
        <f t="shared" si="152"/>
        <v>1770267</v>
      </c>
      <c r="F2456" s="7" t="str">
        <f t="shared" si="154"/>
        <v>Bearish</v>
      </c>
      <c r="G2456" s="7" t="str">
        <f t="shared" si="155"/>
        <v>Neutral</v>
      </c>
      <c r="H2456" s="7" t="str">
        <f t="shared" si="153"/>
        <v>CONFIRMED BEARISH</v>
      </c>
    </row>
    <row r="2457" spans="1:8" ht="13.5" x14ac:dyDescent="0.35">
      <c r="A2457" s="3">
        <v>45582</v>
      </c>
      <c r="B2457" s="2">
        <v>12.25</v>
      </c>
      <c r="C2457" s="2">
        <v>11.7</v>
      </c>
      <c r="D2457" s="2">
        <v>6162</v>
      </c>
      <c r="E2457" s="7">
        <f t="shared" si="152"/>
        <v>1776429</v>
      </c>
      <c r="F2457" s="7" t="str">
        <f t="shared" si="154"/>
        <v>Bearish</v>
      </c>
      <c r="G2457" s="7" t="str">
        <f t="shared" si="155"/>
        <v>Neutral</v>
      </c>
      <c r="H2457" s="7" t="str">
        <f t="shared" si="153"/>
        <v>CONFIRMED BEARISH</v>
      </c>
    </row>
    <row r="2458" spans="1:8" ht="13.5" x14ac:dyDescent="0.35">
      <c r="A2458" s="3">
        <v>45583</v>
      </c>
      <c r="B2458" s="2">
        <v>12.35</v>
      </c>
      <c r="C2458" s="2">
        <v>11.795500000000001</v>
      </c>
      <c r="D2458" s="2">
        <v>4176</v>
      </c>
      <c r="E2458" s="7">
        <f t="shared" si="152"/>
        <v>1780605</v>
      </c>
      <c r="F2458" s="7" t="str">
        <f t="shared" si="154"/>
        <v>Bearish</v>
      </c>
      <c r="G2458" s="7" t="str">
        <f t="shared" si="155"/>
        <v>Neutral</v>
      </c>
      <c r="H2458" s="7" t="str">
        <f t="shared" si="153"/>
        <v>CONFIRMED BEARISH</v>
      </c>
    </row>
    <row r="2459" spans="1:8" ht="13.5" x14ac:dyDescent="0.35">
      <c r="A2459" s="3">
        <v>45586</v>
      </c>
      <c r="B2459" s="2">
        <v>12.89</v>
      </c>
      <c r="C2459" s="2">
        <v>12.311199999999999</v>
      </c>
      <c r="D2459" s="2">
        <v>15952</v>
      </c>
      <c r="E2459" s="7">
        <f t="shared" si="152"/>
        <v>1796557</v>
      </c>
      <c r="F2459" s="7" t="str">
        <f t="shared" si="154"/>
        <v>Bullish</v>
      </c>
      <c r="G2459" s="7" t="str">
        <f t="shared" si="155"/>
        <v>Neutral</v>
      </c>
      <c r="H2459" s="7" t="str">
        <f t="shared" si="153"/>
        <v>NEUTRAL</v>
      </c>
    </row>
    <row r="2460" spans="1:8" ht="13.5" x14ac:dyDescent="0.35">
      <c r="A2460" s="3">
        <v>45587</v>
      </c>
      <c r="B2460" s="2">
        <v>12.8</v>
      </c>
      <c r="C2460" s="2">
        <v>12.225300000000001</v>
      </c>
      <c r="D2460" s="2">
        <v>2974</v>
      </c>
      <c r="E2460" s="7">
        <f t="shared" si="152"/>
        <v>1793583</v>
      </c>
      <c r="F2460" s="7" t="str">
        <f t="shared" si="154"/>
        <v>Bullish</v>
      </c>
      <c r="G2460" s="7" t="str">
        <f t="shared" si="155"/>
        <v>Neutral</v>
      </c>
      <c r="H2460" s="7" t="str">
        <f t="shared" si="153"/>
        <v>NEUTRAL</v>
      </c>
    </row>
    <row r="2461" spans="1:8" ht="13.5" x14ac:dyDescent="0.35">
      <c r="A2461" s="3">
        <v>45588</v>
      </c>
      <c r="B2461" s="2">
        <v>12.62</v>
      </c>
      <c r="C2461" s="2">
        <v>12.0534</v>
      </c>
      <c r="D2461" s="2">
        <v>3842</v>
      </c>
      <c r="E2461" s="7">
        <f t="shared" si="152"/>
        <v>1789741</v>
      </c>
      <c r="F2461" s="7" t="str">
        <f t="shared" si="154"/>
        <v>Bullish</v>
      </c>
      <c r="G2461" s="7" t="str">
        <f t="shared" si="155"/>
        <v>Neutral</v>
      </c>
      <c r="H2461" s="7" t="str">
        <f t="shared" si="153"/>
        <v>NEUTRAL</v>
      </c>
    </row>
    <row r="2462" spans="1:8" ht="13.5" x14ac:dyDescent="0.35">
      <c r="A2462" s="3">
        <v>45589</v>
      </c>
      <c r="B2462" s="2">
        <v>12.6</v>
      </c>
      <c r="C2462" s="2">
        <v>12.0343</v>
      </c>
      <c r="D2462" s="2">
        <v>3840</v>
      </c>
      <c r="E2462" s="7">
        <f t="shared" si="152"/>
        <v>1785901</v>
      </c>
      <c r="F2462" s="7" t="str">
        <f t="shared" si="154"/>
        <v>Bullish</v>
      </c>
      <c r="G2462" s="7" t="str">
        <f t="shared" si="155"/>
        <v>Neutral</v>
      </c>
      <c r="H2462" s="7" t="str">
        <f t="shared" si="153"/>
        <v>NEUTRAL</v>
      </c>
    </row>
    <row r="2463" spans="1:8" ht="13.5" x14ac:dyDescent="0.35">
      <c r="A2463" s="3">
        <v>45590</v>
      </c>
      <c r="B2463" s="2">
        <v>12.5</v>
      </c>
      <c r="C2463" s="2">
        <v>11.938700000000001</v>
      </c>
      <c r="D2463" s="2">
        <v>2471</v>
      </c>
      <c r="E2463" s="7">
        <f t="shared" si="152"/>
        <v>1783430</v>
      </c>
      <c r="F2463" s="7" t="str">
        <f t="shared" si="154"/>
        <v>Bullish</v>
      </c>
      <c r="G2463" s="7" t="str">
        <f t="shared" si="155"/>
        <v>Neutral</v>
      </c>
      <c r="H2463" s="7" t="str">
        <f t="shared" si="153"/>
        <v>NEUTRAL</v>
      </c>
    </row>
    <row r="2464" spans="1:8" ht="13.5" x14ac:dyDescent="0.35">
      <c r="A2464" s="3">
        <v>45593</v>
      </c>
      <c r="B2464" s="2">
        <v>12.47</v>
      </c>
      <c r="C2464" s="2">
        <v>11.9101</v>
      </c>
      <c r="D2464" s="2">
        <v>3333</v>
      </c>
      <c r="E2464" s="7">
        <f t="shared" si="152"/>
        <v>1780097</v>
      </c>
      <c r="F2464" s="7" t="str">
        <f t="shared" si="154"/>
        <v>Bearish</v>
      </c>
      <c r="G2464" s="7" t="str">
        <f t="shared" si="155"/>
        <v>Neutral</v>
      </c>
      <c r="H2464" s="7" t="str">
        <f t="shared" si="153"/>
        <v>CONFIRMED BEARISH</v>
      </c>
    </row>
    <row r="2465" spans="1:8" ht="13.5" x14ac:dyDescent="0.35">
      <c r="A2465" s="3">
        <v>45594</v>
      </c>
      <c r="B2465" s="2">
        <v>12.5</v>
      </c>
      <c r="C2465" s="2">
        <v>11.938700000000001</v>
      </c>
      <c r="D2465" s="2">
        <v>1685</v>
      </c>
      <c r="E2465" s="7">
        <f t="shared" si="152"/>
        <v>1781782</v>
      </c>
      <c r="F2465" s="7" t="str">
        <f t="shared" si="154"/>
        <v>Bearish</v>
      </c>
      <c r="G2465" s="7" t="str">
        <f t="shared" si="155"/>
        <v>Neutral</v>
      </c>
      <c r="H2465" s="7" t="str">
        <f t="shared" si="153"/>
        <v>CONFIRMED BEARISH</v>
      </c>
    </row>
    <row r="2466" spans="1:8" ht="13.5" x14ac:dyDescent="0.35">
      <c r="A2466" s="3">
        <v>45595</v>
      </c>
      <c r="B2466" s="2">
        <v>12.44</v>
      </c>
      <c r="C2466" s="2">
        <v>11.881399999999999</v>
      </c>
      <c r="D2466" s="2">
        <v>3244</v>
      </c>
      <c r="E2466" s="7">
        <f t="shared" si="152"/>
        <v>1778538</v>
      </c>
      <c r="F2466" s="7" t="str">
        <f t="shared" si="154"/>
        <v>Bearish</v>
      </c>
      <c r="G2466" s="7" t="str">
        <f t="shared" si="155"/>
        <v>Neutral</v>
      </c>
      <c r="H2466" s="7" t="str">
        <f t="shared" si="153"/>
        <v>CONFIRMED BEARISH</v>
      </c>
    </row>
    <row r="2467" spans="1:8" ht="13.5" x14ac:dyDescent="0.35">
      <c r="A2467" s="3">
        <v>45596</v>
      </c>
      <c r="B2467" s="2">
        <v>12.2</v>
      </c>
      <c r="C2467" s="2">
        <v>11.652200000000001</v>
      </c>
      <c r="D2467" s="2">
        <v>3154</v>
      </c>
      <c r="E2467" s="7">
        <f t="shared" si="152"/>
        <v>1775384</v>
      </c>
      <c r="F2467" s="7" t="str">
        <f t="shared" si="154"/>
        <v>Bearish</v>
      </c>
      <c r="G2467" s="7" t="str">
        <f t="shared" si="155"/>
        <v>Neutral</v>
      </c>
      <c r="H2467" s="7" t="str">
        <f t="shared" si="153"/>
        <v>CONFIRMED BEARISH</v>
      </c>
    </row>
    <row r="2468" spans="1:8" ht="13.5" x14ac:dyDescent="0.35">
      <c r="A2468" s="3">
        <v>45597</v>
      </c>
      <c r="B2468" s="2">
        <v>12.14</v>
      </c>
      <c r="C2468" s="2">
        <v>11.594900000000001</v>
      </c>
      <c r="D2468" s="2">
        <v>1328</v>
      </c>
      <c r="E2468" s="7">
        <f t="shared" si="152"/>
        <v>1774056</v>
      </c>
      <c r="F2468" s="7" t="str">
        <f t="shared" si="154"/>
        <v>Bearish</v>
      </c>
      <c r="G2468" s="7" t="str">
        <f t="shared" si="155"/>
        <v>Neutral</v>
      </c>
      <c r="H2468" s="7" t="str">
        <f t="shared" si="153"/>
        <v>CONFIRMED BEARISH</v>
      </c>
    </row>
    <row r="2469" spans="1:8" ht="13.5" x14ac:dyDescent="0.35">
      <c r="A2469" s="3">
        <v>45600</v>
      </c>
      <c r="B2469" s="2">
        <v>12.14</v>
      </c>
      <c r="C2469" s="2">
        <v>11.594900000000001</v>
      </c>
      <c r="D2469" s="2">
        <v>924</v>
      </c>
      <c r="E2469" s="7">
        <f t="shared" si="152"/>
        <v>1774056</v>
      </c>
      <c r="F2469" s="7" t="str">
        <f t="shared" si="154"/>
        <v>Bearish</v>
      </c>
      <c r="G2469" s="7" t="str">
        <f t="shared" si="155"/>
        <v>Neutral</v>
      </c>
      <c r="H2469" s="7" t="str">
        <f t="shared" si="153"/>
        <v>CONFIRMED BEARISH</v>
      </c>
    </row>
    <row r="2470" spans="1:8" ht="13.5" x14ac:dyDescent="0.35">
      <c r="A2470" s="3">
        <v>45601</v>
      </c>
      <c r="B2470" s="2">
        <v>12.04</v>
      </c>
      <c r="C2470" s="2">
        <v>11.4994</v>
      </c>
      <c r="D2470" s="2">
        <v>973</v>
      </c>
      <c r="E2470" s="7">
        <f t="shared" si="152"/>
        <v>1773083</v>
      </c>
      <c r="F2470" s="7" t="str">
        <f t="shared" si="154"/>
        <v>Bearish</v>
      </c>
      <c r="G2470" s="7" t="str">
        <f t="shared" si="155"/>
        <v>Neutral</v>
      </c>
      <c r="H2470" s="7" t="str">
        <f t="shared" si="153"/>
        <v>CONFIRMED BEARISH</v>
      </c>
    </row>
    <row r="2471" spans="1:8" ht="13.5" x14ac:dyDescent="0.35">
      <c r="A2471" s="3">
        <v>45602</v>
      </c>
      <c r="B2471" s="2">
        <v>12.1</v>
      </c>
      <c r="C2471" s="2">
        <v>11.556699999999999</v>
      </c>
      <c r="D2471" s="2">
        <v>3230</v>
      </c>
      <c r="E2471" s="7">
        <f t="shared" si="152"/>
        <v>1776313</v>
      </c>
      <c r="F2471" s="7" t="str">
        <f t="shared" si="154"/>
        <v>Bearish</v>
      </c>
      <c r="G2471" s="7" t="str">
        <f t="shared" si="155"/>
        <v>Neutral</v>
      </c>
      <c r="H2471" s="7" t="str">
        <f t="shared" si="153"/>
        <v>CONFIRMED BEARISH</v>
      </c>
    </row>
    <row r="2472" spans="1:8" ht="13.5" x14ac:dyDescent="0.35">
      <c r="A2472" s="3">
        <v>45603</v>
      </c>
      <c r="B2472" s="2">
        <v>12.1</v>
      </c>
      <c r="C2472" s="2">
        <v>11.556699999999999</v>
      </c>
      <c r="D2472" s="2">
        <v>1324</v>
      </c>
      <c r="E2472" s="7">
        <f t="shared" si="152"/>
        <v>1776313</v>
      </c>
      <c r="F2472" s="7" t="str">
        <f t="shared" si="154"/>
        <v>Bullish</v>
      </c>
      <c r="G2472" s="7" t="str">
        <f t="shared" si="155"/>
        <v>Neutral</v>
      </c>
      <c r="H2472" s="7" t="str">
        <f t="shared" si="153"/>
        <v>BULLISH DIVERGENCE</v>
      </c>
    </row>
    <row r="2473" spans="1:8" ht="13.5" x14ac:dyDescent="0.35">
      <c r="A2473" s="3">
        <v>45604</v>
      </c>
      <c r="B2473" s="2">
        <v>12</v>
      </c>
      <c r="C2473" s="2">
        <v>11.4612</v>
      </c>
      <c r="D2473" s="2">
        <v>2558</v>
      </c>
      <c r="E2473" s="7">
        <f t="shared" si="152"/>
        <v>1773755</v>
      </c>
      <c r="F2473" s="7" t="str">
        <f t="shared" si="154"/>
        <v>Bearish</v>
      </c>
      <c r="G2473" s="7" t="str">
        <f t="shared" si="155"/>
        <v>Neutral</v>
      </c>
      <c r="H2473" s="7" t="str">
        <f t="shared" si="153"/>
        <v>CONFIRMED BEARISH</v>
      </c>
    </row>
    <row r="2474" spans="1:8" ht="13.5" x14ac:dyDescent="0.35">
      <c r="A2474" s="3">
        <v>45607</v>
      </c>
      <c r="B2474" s="2">
        <v>11.99</v>
      </c>
      <c r="C2474" s="2">
        <v>11.451599999999999</v>
      </c>
      <c r="D2474" s="2">
        <v>1138</v>
      </c>
      <c r="E2474" s="7">
        <f t="shared" si="152"/>
        <v>1772617</v>
      </c>
      <c r="F2474" s="7" t="str">
        <f t="shared" si="154"/>
        <v>Bearish</v>
      </c>
      <c r="G2474" s="7" t="str">
        <f t="shared" si="155"/>
        <v>Neutral</v>
      </c>
      <c r="H2474" s="7" t="str">
        <f t="shared" si="153"/>
        <v>CONFIRMED BEARISH</v>
      </c>
    </row>
    <row r="2475" spans="1:8" ht="13.5" x14ac:dyDescent="0.35">
      <c r="A2475" s="3">
        <v>45608</v>
      </c>
      <c r="B2475" s="2">
        <v>11.88</v>
      </c>
      <c r="C2475" s="2">
        <v>11.3466</v>
      </c>
      <c r="D2475" s="2">
        <v>3995</v>
      </c>
      <c r="E2475" s="7">
        <f t="shared" si="152"/>
        <v>1768622</v>
      </c>
      <c r="F2475" s="7" t="str">
        <f t="shared" si="154"/>
        <v>Bearish</v>
      </c>
      <c r="G2475" s="7" t="str">
        <f t="shared" si="155"/>
        <v>Neutral</v>
      </c>
      <c r="H2475" s="7" t="str">
        <f t="shared" si="153"/>
        <v>CONFIRMED BEARISH</v>
      </c>
    </row>
    <row r="2476" spans="1:8" ht="13.5" x14ac:dyDescent="0.35">
      <c r="A2476" s="3">
        <v>45609</v>
      </c>
      <c r="B2476" s="2">
        <v>11.8</v>
      </c>
      <c r="C2476" s="2">
        <v>11.270200000000001</v>
      </c>
      <c r="D2476" s="2">
        <v>2417</v>
      </c>
      <c r="E2476" s="7">
        <f t="shared" si="152"/>
        <v>1766205</v>
      </c>
      <c r="F2476" s="7" t="str">
        <f t="shared" si="154"/>
        <v>Bearish</v>
      </c>
      <c r="G2476" s="7" t="str">
        <f t="shared" si="155"/>
        <v>Neutral</v>
      </c>
      <c r="H2476" s="7" t="str">
        <f t="shared" si="153"/>
        <v>CONFIRMED BEARISH</v>
      </c>
    </row>
    <row r="2477" spans="1:8" ht="13.5" x14ac:dyDescent="0.35">
      <c r="A2477" s="3">
        <v>45610</v>
      </c>
      <c r="B2477" s="2">
        <v>11.98</v>
      </c>
      <c r="C2477" s="2">
        <v>11.4421</v>
      </c>
      <c r="D2477" s="2">
        <v>3039</v>
      </c>
      <c r="E2477" s="7">
        <f t="shared" si="152"/>
        <v>1769244</v>
      </c>
      <c r="F2477" s="7" t="str">
        <f t="shared" si="154"/>
        <v>Bearish</v>
      </c>
      <c r="G2477" s="7" t="str">
        <f t="shared" si="155"/>
        <v>Neutral</v>
      </c>
      <c r="H2477" s="7" t="str">
        <f t="shared" si="153"/>
        <v>CONFIRMED BEARISH</v>
      </c>
    </row>
    <row r="2478" spans="1:8" ht="13.5" x14ac:dyDescent="0.35">
      <c r="A2478" s="3">
        <v>45611</v>
      </c>
      <c r="B2478" s="2">
        <v>12.2</v>
      </c>
      <c r="C2478" s="2">
        <v>11.652200000000001</v>
      </c>
      <c r="D2478" s="2">
        <v>4125</v>
      </c>
      <c r="E2478" s="7">
        <f t="shared" si="152"/>
        <v>1773369</v>
      </c>
      <c r="F2478" s="7" t="str">
        <f t="shared" si="154"/>
        <v>Bearish</v>
      </c>
      <c r="G2478" s="7" t="str">
        <f t="shared" si="155"/>
        <v>Neutral</v>
      </c>
      <c r="H2478" s="7" t="str">
        <f t="shared" si="153"/>
        <v>BEARISH DIVERGENCE</v>
      </c>
    </row>
    <row r="2479" spans="1:8" ht="13.5" x14ac:dyDescent="0.35">
      <c r="A2479" s="3">
        <v>45614</v>
      </c>
      <c r="B2479" s="2">
        <v>12.2</v>
      </c>
      <c r="C2479" s="2">
        <v>11.652200000000001</v>
      </c>
      <c r="D2479" s="2">
        <v>357</v>
      </c>
      <c r="E2479" s="7">
        <f t="shared" si="152"/>
        <v>1773369</v>
      </c>
      <c r="F2479" s="7" t="str">
        <f t="shared" si="154"/>
        <v>Bullish</v>
      </c>
      <c r="G2479" s="7" t="str">
        <f t="shared" si="155"/>
        <v>Neutral</v>
      </c>
      <c r="H2479" s="7" t="str">
        <f t="shared" si="153"/>
        <v>NEUTRAL</v>
      </c>
    </row>
    <row r="2480" spans="1:8" ht="13.5" x14ac:dyDescent="0.35">
      <c r="A2480" s="3">
        <v>45615</v>
      </c>
      <c r="B2480" s="2">
        <v>12.37</v>
      </c>
      <c r="C2480" s="2">
        <v>11.8146</v>
      </c>
      <c r="D2480" s="2">
        <v>2639</v>
      </c>
      <c r="E2480" s="7">
        <f t="shared" si="152"/>
        <v>1776008</v>
      </c>
      <c r="F2480" s="7" t="str">
        <f t="shared" si="154"/>
        <v>Bullish</v>
      </c>
      <c r="G2480" s="7" t="str">
        <f t="shared" si="155"/>
        <v>Neutral</v>
      </c>
      <c r="H2480" s="7" t="str">
        <f t="shared" si="153"/>
        <v>NEUTRAL</v>
      </c>
    </row>
    <row r="2481" spans="1:8" ht="13.5" x14ac:dyDescent="0.35">
      <c r="A2481" s="3">
        <v>45616</v>
      </c>
      <c r="B2481" s="2">
        <v>12.45</v>
      </c>
      <c r="C2481" s="2">
        <v>11.891</v>
      </c>
      <c r="D2481" s="2">
        <v>2180</v>
      </c>
      <c r="E2481" s="7">
        <f t="shared" si="152"/>
        <v>1778188</v>
      </c>
      <c r="F2481" s="7" t="str">
        <f t="shared" si="154"/>
        <v>Bullish</v>
      </c>
      <c r="G2481" s="7" t="str">
        <f t="shared" si="155"/>
        <v>Neutral</v>
      </c>
      <c r="H2481" s="7" t="str">
        <f t="shared" si="153"/>
        <v>NEUTRAL</v>
      </c>
    </row>
    <row r="2482" spans="1:8" ht="13.5" x14ac:dyDescent="0.35">
      <c r="A2482" s="3">
        <v>45617</v>
      </c>
      <c r="B2482" s="2">
        <v>12.54</v>
      </c>
      <c r="C2482" s="2">
        <v>11.977</v>
      </c>
      <c r="D2482" s="2">
        <v>3476</v>
      </c>
      <c r="E2482" s="7">
        <f t="shared" si="152"/>
        <v>1781664</v>
      </c>
      <c r="F2482" s="7" t="str">
        <f t="shared" si="154"/>
        <v>Bullish</v>
      </c>
      <c r="G2482" s="7" t="str">
        <f t="shared" si="155"/>
        <v>Neutral</v>
      </c>
      <c r="H2482" s="7" t="str">
        <f t="shared" si="153"/>
        <v>NEUTRAL</v>
      </c>
    </row>
    <row r="2483" spans="1:8" ht="13.5" x14ac:dyDescent="0.35">
      <c r="A2483" s="3">
        <v>45618</v>
      </c>
      <c r="B2483" s="2">
        <v>12.4</v>
      </c>
      <c r="C2483" s="2">
        <v>11.8432</v>
      </c>
      <c r="D2483" s="2">
        <v>849</v>
      </c>
      <c r="E2483" s="7">
        <f t="shared" si="152"/>
        <v>1780815</v>
      </c>
      <c r="F2483" s="7" t="str">
        <f t="shared" si="154"/>
        <v>Bullish</v>
      </c>
      <c r="G2483" s="7" t="str">
        <f t="shared" si="155"/>
        <v>Neutral</v>
      </c>
      <c r="H2483" s="7" t="str">
        <f t="shared" si="153"/>
        <v>NEUTRAL</v>
      </c>
    </row>
    <row r="2484" spans="1:8" ht="13.5" x14ac:dyDescent="0.35">
      <c r="A2484" s="3">
        <v>45621</v>
      </c>
      <c r="B2484" s="2">
        <v>12.32</v>
      </c>
      <c r="C2484" s="2">
        <v>11.7668</v>
      </c>
      <c r="D2484" s="2">
        <v>2397</v>
      </c>
      <c r="E2484" s="7">
        <f t="shared" si="152"/>
        <v>1778418</v>
      </c>
      <c r="F2484" s="7" t="str">
        <f t="shared" si="154"/>
        <v>Bullish</v>
      </c>
      <c r="G2484" s="7" t="str">
        <f t="shared" si="155"/>
        <v>Neutral</v>
      </c>
      <c r="H2484" s="7" t="str">
        <f t="shared" si="153"/>
        <v>NEUTRAL</v>
      </c>
    </row>
    <row r="2485" spans="1:8" ht="13.5" x14ac:dyDescent="0.35">
      <c r="A2485" s="3">
        <v>45622</v>
      </c>
      <c r="B2485" s="2">
        <v>12.25</v>
      </c>
      <c r="C2485" s="2">
        <v>11.7</v>
      </c>
      <c r="D2485" s="2">
        <v>769</v>
      </c>
      <c r="E2485" s="7">
        <f t="shared" si="152"/>
        <v>1777649</v>
      </c>
      <c r="F2485" s="7" t="str">
        <f t="shared" si="154"/>
        <v>Bullish</v>
      </c>
      <c r="G2485" s="7" t="str">
        <f t="shared" si="155"/>
        <v>Neutral</v>
      </c>
      <c r="H2485" s="7" t="str">
        <f t="shared" si="153"/>
        <v>BULLISH DIVERGENCE</v>
      </c>
    </row>
    <row r="2486" spans="1:8" ht="13.5" x14ac:dyDescent="0.35">
      <c r="A2486" s="3">
        <v>45623</v>
      </c>
      <c r="B2486" s="2">
        <v>12.19</v>
      </c>
      <c r="C2486" s="2">
        <v>11.6427</v>
      </c>
      <c r="D2486" s="2">
        <v>4141</v>
      </c>
      <c r="E2486" s="7">
        <f t="shared" si="152"/>
        <v>1773508</v>
      </c>
      <c r="F2486" s="7" t="str">
        <f t="shared" si="154"/>
        <v>Bearish</v>
      </c>
      <c r="G2486" s="7" t="str">
        <f t="shared" si="155"/>
        <v>Neutral</v>
      </c>
      <c r="H2486" s="7" t="str">
        <f t="shared" si="153"/>
        <v>CONFIRMED BEARISH</v>
      </c>
    </row>
    <row r="2487" spans="1:8" ht="13.5" x14ac:dyDescent="0.35">
      <c r="A2487" s="3">
        <v>45624</v>
      </c>
      <c r="B2487" s="2">
        <v>12</v>
      </c>
      <c r="C2487" s="2">
        <v>11.4612</v>
      </c>
      <c r="D2487" s="2">
        <v>3293</v>
      </c>
      <c r="E2487" s="7">
        <f t="shared" si="152"/>
        <v>1770215</v>
      </c>
      <c r="F2487" s="7" t="str">
        <f t="shared" si="154"/>
        <v>Bearish</v>
      </c>
      <c r="G2487" s="7" t="str">
        <f t="shared" si="155"/>
        <v>Neutral</v>
      </c>
      <c r="H2487" s="7" t="str">
        <f t="shared" si="153"/>
        <v>CONFIRMED BEARISH</v>
      </c>
    </row>
    <row r="2488" spans="1:8" ht="13.5" x14ac:dyDescent="0.35">
      <c r="A2488" s="3">
        <v>45625</v>
      </c>
      <c r="B2488" s="2">
        <v>12.18</v>
      </c>
      <c r="C2488" s="2">
        <v>11.633100000000001</v>
      </c>
      <c r="D2488" s="2">
        <v>1695</v>
      </c>
      <c r="E2488" s="7">
        <f t="shared" si="152"/>
        <v>1771910</v>
      </c>
      <c r="F2488" s="7" t="str">
        <f t="shared" si="154"/>
        <v>Bearish</v>
      </c>
      <c r="G2488" s="7" t="str">
        <f t="shared" si="155"/>
        <v>Neutral</v>
      </c>
      <c r="H2488" s="7" t="str">
        <f t="shared" si="153"/>
        <v>CONFIRMED BEARISH</v>
      </c>
    </row>
    <row r="2489" spans="1:8" ht="13.5" x14ac:dyDescent="0.35">
      <c r="A2489" s="3">
        <v>45628</v>
      </c>
      <c r="B2489" s="2">
        <v>12.16</v>
      </c>
      <c r="C2489" s="2">
        <v>11.614000000000001</v>
      </c>
      <c r="D2489" s="2">
        <v>2565</v>
      </c>
      <c r="E2489" s="7">
        <f t="shared" si="152"/>
        <v>1769345</v>
      </c>
      <c r="F2489" s="7" t="str">
        <f t="shared" si="154"/>
        <v>Bearish</v>
      </c>
      <c r="G2489" s="7" t="str">
        <f t="shared" si="155"/>
        <v>Neutral</v>
      </c>
      <c r="H2489" s="7" t="str">
        <f t="shared" si="153"/>
        <v>CONFIRMED BEARISH</v>
      </c>
    </row>
    <row r="2490" spans="1:8" ht="13.5" x14ac:dyDescent="0.35">
      <c r="A2490" s="3">
        <v>45629</v>
      </c>
      <c r="B2490" s="2">
        <v>12</v>
      </c>
      <c r="C2490" s="2">
        <v>11.4612</v>
      </c>
      <c r="D2490" s="2">
        <v>1534</v>
      </c>
      <c r="E2490" s="7">
        <f t="shared" si="152"/>
        <v>1767811</v>
      </c>
      <c r="F2490" s="7" t="str">
        <f t="shared" si="154"/>
        <v>Bearish</v>
      </c>
      <c r="G2490" s="7" t="str">
        <f t="shared" si="155"/>
        <v>Neutral</v>
      </c>
      <c r="H2490" s="7" t="str">
        <f t="shared" si="153"/>
        <v>CONFIRMED BEARISH</v>
      </c>
    </row>
    <row r="2491" spans="1:8" ht="13.5" x14ac:dyDescent="0.35">
      <c r="A2491" s="3">
        <v>45630</v>
      </c>
      <c r="B2491" s="2">
        <v>12.17</v>
      </c>
      <c r="C2491" s="2">
        <v>11.6236</v>
      </c>
      <c r="D2491" s="2">
        <v>1720</v>
      </c>
      <c r="E2491" s="7">
        <f t="shared" si="152"/>
        <v>1769531</v>
      </c>
      <c r="F2491" s="7" t="str">
        <f t="shared" si="154"/>
        <v>Bearish</v>
      </c>
      <c r="G2491" s="7" t="str">
        <f t="shared" si="155"/>
        <v>Neutral</v>
      </c>
      <c r="H2491" s="7" t="str">
        <f t="shared" si="153"/>
        <v>CONFIRMED BEARISH</v>
      </c>
    </row>
    <row r="2492" spans="1:8" ht="13.5" x14ac:dyDescent="0.35">
      <c r="A2492" s="3">
        <v>45631</v>
      </c>
      <c r="B2492" s="2">
        <v>12.1</v>
      </c>
      <c r="C2492" s="2">
        <v>11.556699999999999</v>
      </c>
      <c r="D2492" s="2">
        <v>1390</v>
      </c>
      <c r="E2492" s="7">
        <f t="shared" si="152"/>
        <v>1768141</v>
      </c>
      <c r="F2492" s="7" t="str">
        <f t="shared" si="154"/>
        <v>Bearish</v>
      </c>
      <c r="G2492" s="7" t="str">
        <f t="shared" si="155"/>
        <v>Neutral</v>
      </c>
      <c r="H2492" s="7" t="str">
        <f t="shared" si="153"/>
        <v>BEARISH DIVERGENCE</v>
      </c>
    </row>
    <row r="2493" spans="1:8" ht="13.5" x14ac:dyDescent="0.35">
      <c r="A2493" s="3">
        <v>45632</v>
      </c>
      <c r="B2493" s="2">
        <v>12.24</v>
      </c>
      <c r="C2493" s="2">
        <v>11.6904</v>
      </c>
      <c r="D2493" s="2">
        <v>694</v>
      </c>
      <c r="E2493" s="7">
        <f t="shared" si="152"/>
        <v>1768835</v>
      </c>
      <c r="F2493" s="7" t="str">
        <f t="shared" si="154"/>
        <v>Bearish</v>
      </c>
      <c r="G2493" s="7" t="str">
        <f t="shared" si="155"/>
        <v>Neutral</v>
      </c>
      <c r="H2493" s="7" t="str">
        <f t="shared" si="153"/>
        <v>BEARISH DIVERGENCE</v>
      </c>
    </row>
    <row r="2494" spans="1:8" ht="13.5" x14ac:dyDescent="0.35">
      <c r="A2494" s="3">
        <v>45635</v>
      </c>
      <c r="B2494" s="2">
        <v>12.19</v>
      </c>
      <c r="C2494" s="2">
        <v>11.6427</v>
      </c>
      <c r="D2494" s="2">
        <v>5052</v>
      </c>
      <c r="E2494" s="7">
        <f t="shared" si="152"/>
        <v>1763783</v>
      </c>
      <c r="F2494" s="7" t="str">
        <f t="shared" si="154"/>
        <v>Bearish</v>
      </c>
      <c r="G2494" s="7" t="str">
        <f t="shared" si="155"/>
        <v>Neutral</v>
      </c>
      <c r="H2494" s="7" t="str">
        <f t="shared" si="153"/>
        <v>BEARISH DIVERGENCE</v>
      </c>
    </row>
    <row r="2495" spans="1:8" ht="13.5" x14ac:dyDescent="0.35">
      <c r="A2495" s="3">
        <v>45636</v>
      </c>
      <c r="B2495" s="2">
        <v>12.18</v>
      </c>
      <c r="C2495" s="2">
        <v>11.633100000000001</v>
      </c>
      <c r="D2495" s="2">
        <v>419</v>
      </c>
      <c r="E2495" s="7">
        <f t="shared" si="152"/>
        <v>1763364</v>
      </c>
      <c r="F2495" s="7" t="str">
        <f t="shared" si="154"/>
        <v>Bearish</v>
      </c>
      <c r="G2495" s="7" t="str">
        <f t="shared" si="155"/>
        <v>Neutral</v>
      </c>
      <c r="H2495" s="7" t="str">
        <f t="shared" si="153"/>
        <v>BEARISH DIVERGENCE</v>
      </c>
    </row>
    <row r="2496" spans="1:8" ht="13.5" x14ac:dyDescent="0.35">
      <c r="A2496" s="3">
        <v>45637</v>
      </c>
      <c r="B2496" s="2">
        <v>12</v>
      </c>
      <c r="C2496" s="2">
        <v>11.4612</v>
      </c>
      <c r="D2496" s="2">
        <v>5477</v>
      </c>
      <c r="E2496" s="7">
        <f t="shared" si="152"/>
        <v>1757887</v>
      </c>
      <c r="F2496" s="7" t="str">
        <f t="shared" si="154"/>
        <v>Bearish</v>
      </c>
      <c r="G2496" s="7" t="str">
        <f t="shared" si="155"/>
        <v>Neutral</v>
      </c>
      <c r="H2496" s="7" t="str">
        <f t="shared" si="153"/>
        <v>CONFIRMED BEARISH</v>
      </c>
    </row>
    <row r="2497" spans="1:8" ht="13.5" x14ac:dyDescent="0.35">
      <c r="A2497" s="3">
        <v>45638</v>
      </c>
      <c r="B2497" s="2">
        <v>12.05</v>
      </c>
      <c r="C2497" s="2">
        <v>11.509</v>
      </c>
      <c r="D2497" s="2">
        <v>1485</v>
      </c>
      <c r="E2497" s="7">
        <f t="shared" si="152"/>
        <v>1759372</v>
      </c>
      <c r="F2497" s="7" t="str">
        <f t="shared" si="154"/>
        <v>Bearish</v>
      </c>
      <c r="G2497" s="7" t="str">
        <f t="shared" si="155"/>
        <v>Neutral</v>
      </c>
      <c r="H2497" s="7" t="str">
        <f t="shared" si="153"/>
        <v>CONFIRMED BEARISH</v>
      </c>
    </row>
    <row r="2498" spans="1:8" ht="13.5" x14ac:dyDescent="0.35">
      <c r="A2498" s="3">
        <v>45639</v>
      </c>
      <c r="B2498" s="2">
        <v>12.05</v>
      </c>
      <c r="C2498" s="2">
        <v>11.509</v>
      </c>
      <c r="D2498" s="2">
        <v>3092</v>
      </c>
      <c r="E2498" s="7">
        <f t="shared" si="152"/>
        <v>1759372</v>
      </c>
      <c r="F2498" s="7" t="str">
        <f t="shared" si="154"/>
        <v>Bearish</v>
      </c>
      <c r="G2498" s="7" t="str">
        <f t="shared" si="155"/>
        <v>Neutral</v>
      </c>
      <c r="H2498" s="7" t="str">
        <f t="shared" si="153"/>
        <v>CONFIRMED BEARISH</v>
      </c>
    </row>
    <row r="2499" spans="1:8" ht="13.5" x14ac:dyDescent="0.35">
      <c r="A2499" s="3">
        <v>45642</v>
      </c>
      <c r="B2499" s="2">
        <v>12</v>
      </c>
      <c r="C2499" s="2">
        <v>11.4612</v>
      </c>
      <c r="D2499" s="2">
        <v>1011</v>
      </c>
      <c r="E2499" s="7">
        <f t="shared" si="152"/>
        <v>1758361</v>
      </c>
      <c r="F2499" s="7" t="str">
        <f t="shared" si="154"/>
        <v>Bearish</v>
      </c>
      <c r="G2499" s="7" t="str">
        <f t="shared" si="155"/>
        <v>Neutral</v>
      </c>
      <c r="H2499" s="7" t="str">
        <f t="shared" si="153"/>
        <v>CONFIRMED BEARISH</v>
      </c>
    </row>
    <row r="2500" spans="1:8" ht="13.5" x14ac:dyDescent="0.35">
      <c r="A2500" s="3">
        <v>45644</v>
      </c>
      <c r="B2500" s="2">
        <v>12</v>
      </c>
      <c r="C2500" s="2">
        <v>11.4612</v>
      </c>
      <c r="D2500" s="2">
        <v>1038</v>
      </c>
      <c r="E2500" s="7">
        <f t="shared" ref="E2500:E2563" si="156">IF(B2500&gt;B2499,E2499+D2500,IF(B2500&lt;B2499,E2499-D2500,E2499))</f>
        <v>1758361</v>
      </c>
      <c r="F2500" s="7" t="str">
        <f t="shared" si="154"/>
        <v>Bearish</v>
      </c>
      <c r="G2500" s="7" t="str">
        <f t="shared" si="155"/>
        <v>Neutral</v>
      </c>
      <c r="H2500" s="7" t="str">
        <f t="shared" si="153"/>
        <v>CONFIRMED BEARISH</v>
      </c>
    </row>
    <row r="2501" spans="1:8" ht="13.5" x14ac:dyDescent="0.35">
      <c r="A2501" s="3">
        <v>45645</v>
      </c>
      <c r="B2501" s="2">
        <v>12</v>
      </c>
      <c r="C2501" s="2">
        <v>11.4612</v>
      </c>
      <c r="D2501" s="2">
        <v>958</v>
      </c>
      <c r="E2501" s="7">
        <f t="shared" si="156"/>
        <v>1758361</v>
      </c>
      <c r="F2501" s="7" t="str">
        <f t="shared" si="154"/>
        <v>Bullish</v>
      </c>
      <c r="G2501" s="7" t="str">
        <f t="shared" si="155"/>
        <v>Neutral</v>
      </c>
      <c r="H2501" s="7" t="str">
        <f t="shared" si="153"/>
        <v>NEUTRAL</v>
      </c>
    </row>
    <row r="2502" spans="1:8" ht="13.5" x14ac:dyDescent="0.35">
      <c r="A2502" s="3">
        <v>45646</v>
      </c>
      <c r="B2502" s="2">
        <v>11.86</v>
      </c>
      <c r="C2502" s="2">
        <v>11.327500000000001</v>
      </c>
      <c r="D2502" s="2">
        <v>5184</v>
      </c>
      <c r="E2502" s="7">
        <f t="shared" si="156"/>
        <v>1753177</v>
      </c>
      <c r="F2502" s="7" t="str">
        <f t="shared" si="154"/>
        <v>Bearish</v>
      </c>
      <c r="G2502" s="7" t="str">
        <f t="shared" si="155"/>
        <v>Neutral</v>
      </c>
      <c r="H2502" s="7" t="str">
        <f t="shared" si="153"/>
        <v>CONFIRMED BEARISH</v>
      </c>
    </row>
    <row r="2503" spans="1:8" ht="13.5" x14ac:dyDescent="0.35">
      <c r="A2503" s="3">
        <v>45649</v>
      </c>
      <c r="B2503" s="2">
        <v>11.9</v>
      </c>
      <c r="C2503" s="2">
        <v>11.3657</v>
      </c>
      <c r="D2503" s="2">
        <v>3999</v>
      </c>
      <c r="E2503" s="7">
        <f t="shared" si="156"/>
        <v>1757176</v>
      </c>
      <c r="F2503" s="7" t="str">
        <f t="shared" si="154"/>
        <v>Bearish</v>
      </c>
      <c r="G2503" s="7" t="str">
        <f t="shared" si="155"/>
        <v>Neutral</v>
      </c>
      <c r="H2503" s="7" t="str">
        <f t="shared" ref="H2503:H2566" si="157">IF(AND(B2503&gt;E2498,E2503&gt;E2498),"CONFIRMED BULLISH", IF(AND(B2503&lt;B2498,E2503&lt;E2498),"CONFIRMED BEARISH", IF(AND(B2503&gt;B2498,E2503&lt;E2498),"BEARISH DIVERGENCE",IF(AND(B2503&lt;B2498,E2503&gt;E2498),"BULLISH DIVERGENCE","NEUTRAL"))))</f>
        <v>CONFIRMED BEARISH</v>
      </c>
    </row>
    <row r="2504" spans="1:8" ht="13.5" x14ac:dyDescent="0.35">
      <c r="A2504" s="3">
        <v>45650</v>
      </c>
      <c r="B2504" s="2">
        <v>11.89</v>
      </c>
      <c r="C2504" s="2">
        <v>11.3561</v>
      </c>
      <c r="D2504" s="2">
        <v>2752</v>
      </c>
      <c r="E2504" s="7">
        <f t="shared" si="156"/>
        <v>1754424</v>
      </c>
      <c r="F2504" s="7" t="str">
        <f t="shared" ref="F2504:F2567" si="158">IF(E2504&gt;E2499,"Bullish",IF(E2504&lt;E2499,"Bearish","Neutral"))</f>
        <v>Bearish</v>
      </c>
      <c r="G2504" s="7" t="str">
        <f t="shared" ref="G2504:G2567" si="159">IF((E2504-E2499)/E2499&gt;0.02,"Strong",IF((E2504-E2499)/E2499&lt;-0.02,"Weak","Neutral"))</f>
        <v>Neutral</v>
      </c>
      <c r="H2504" s="7" t="str">
        <f t="shared" si="157"/>
        <v>CONFIRMED BEARISH</v>
      </c>
    </row>
    <row r="2505" spans="1:8" ht="13.5" x14ac:dyDescent="0.35">
      <c r="A2505" s="3">
        <v>45651</v>
      </c>
      <c r="B2505" s="2">
        <v>11.88</v>
      </c>
      <c r="C2505" s="2">
        <v>11.3466</v>
      </c>
      <c r="D2505" s="2">
        <v>2867</v>
      </c>
      <c r="E2505" s="7">
        <f t="shared" si="156"/>
        <v>1751557</v>
      </c>
      <c r="F2505" s="7" t="str">
        <f t="shared" si="158"/>
        <v>Bearish</v>
      </c>
      <c r="G2505" s="7" t="str">
        <f t="shared" si="159"/>
        <v>Neutral</v>
      </c>
      <c r="H2505" s="7" t="str">
        <f t="shared" si="157"/>
        <v>CONFIRMED BEARISH</v>
      </c>
    </row>
    <row r="2506" spans="1:8" ht="13.5" x14ac:dyDescent="0.35">
      <c r="A2506" s="3">
        <v>45652</v>
      </c>
      <c r="B2506" s="2">
        <v>11.9</v>
      </c>
      <c r="C2506" s="2">
        <v>11.3657</v>
      </c>
      <c r="D2506" s="2">
        <v>4310</v>
      </c>
      <c r="E2506" s="7">
        <f t="shared" si="156"/>
        <v>1755867</v>
      </c>
      <c r="F2506" s="7" t="str">
        <f t="shared" si="158"/>
        <v>Bearish</v>
      </c>
      <c r="G2506" s="7" t="str">
        <f t="shared" si="159"/>
        <v>Neutral</v>
      </c>
      <c r="H2506" s="7" t="str">
        <f t="shared" si="157"/>
        <v>CONFIRMED BEARISH</v>
      </c>
    </row>
    <row r="2507" spans="1:8" ht="13.5" x14ac:dyDescent="0.35">
      <c r="A2507" s="3">
        <v>45653</v>
      </c>
      <c r="B2507" s="2">
        <v>11.83</v>
      </c>
      <c r="C2507" s="2">
        <v>11.2988</v>
      </c>
      <c r="D2507" s="2">
        <v>3175</v>
      </c>
      <c r="E2507" s="7">
        <f t="shared" si="156"/>
        <v>1752692</v>
      </c>
      <c r="F2507" s="7" t="str">
        <f t="shared" si="158"/>
        <v>Bearish</v>
      </c>
      <c r="G2507" s="7" t="str">
        <f t="shared" si="159"/>
        <v>Neutral</v>
      </c>
      <c r="H2507" s="7" t="str">
        <f t="shared" si="157"/>
        <v>CONFIRMED BEARISH</v>
      </c>
    </row>
    <row r="2508" spans="1:8" ht="13.5" x14ac:dyDescent="0.35">
      <c r="A2508" s="3">
        <v>45656</v>
      </c>
      <c r="B2508" s="2">
        <v>11.72</v>
      </c>
      <c r="C2508" s="2">
        <v>11.1938</v>
      </c>
      <c r="D2508" s="2">
        <v>2253</v>
      </c>
      <c r="E2508" s="7">
        <f t="shared" si="156"/>
        <v>1750439</v>
      </c>
      <c r="F2508" s="7" t="str">
        <f t="shared" si="158"/>
        <v>Bearish</v>
      </c>
      <c r="G2508" s="7" t="str">
        <f t="shared" si="159"/>
        <v>Neutral</v>
      </c>
      <c r="H2508" s="7" t="str">
        <f t="shared" si="157"/>
        <v>CONFIRMED BEARISH</v>
      </c>
    </row>
    <row r="2509" spans="1:8" ht="13.5" x14ac:dyDescent="0.35">
      <c r="A2509" s="3">
        <v>45657</v>
      </c>
      <c r="B2509" s="2">
        <v>11.8</v>
      </c>
      <c r="C2509" s="2">
        <v>11.270200000000001</v>
      </c>
      <c r="D2509" s="2">
        <v>1079</v>
      </c>
      <c r="E2509" s="7">
        <f t="shared" si="156"/>
        <v>1751518</v>
      </c>
      <c r="F2509" s="7" t="str">
        <f t="shared" si="158"/>
        <v>Bearish</v>
      </c>
      <c r="G2509" s="7" t="str">
        <f t="shared" si="159"/>
        <v>Neutral</v>
      </c>
      <c r="H2509" s="7" t="str">
        <f t="shared" si="157"/>
        <v>CONFIRMED BEARISH</v>
      </c>
    </row>
    <row r="2510" spans="1:8" ht="13.5" x14ac:dyDescent="0.35">
      <c r="A2510" s="3">
        <v>45659</v>
      </c>
      <c r="B2510" s="2">
        <v>11.6</v>
      </c>
      <c r="C2510" s="2">
        <v>11.0792</v>
      </c>
      <c r="D2510" s="2">
        <v>7726</v>
      </c>
      <c r="E2510" s="7">
        <f t="shared" si="156"/>
        <v>1743792</v>
      </c>
      <c r="F2510" s="7" t="str">
        <f t="shared" si="158"/>
        <v>Bearish</v>
      </c>
      <c r="G2510" s="7" t="str">
        <f t="shared" si="159"/>
        <v>Neutral</v>
      </c>
      <c r="H2510" s="7" t="str">
        <f t="shared" si="157"/>
        <v>CONFIRMED BEARISH</v>
      </c>
    </row>
    <row r="2511" spans="1:8" ht="13.5" x14ac:dyDescent="0.35">
      <c r="A2511" s="3">
        <v>45660</v>
      </c>
      <c r="B2511" s="2">
        <v>11.55</v>
      </c>
      <c r="C2511" s="2">
        <v>11.0314</v>
      </c>
      <c r="D2511" s="2">
        <v>3247</v>
      </c>
      <c r="E2511" s="7">
        <f t="shared" si="156"/>
        <v>1740545</v>
      </c>
      <c r="F2511" s="7" t="str">
        <f t="shared" si="158"/>
        <v>Bearish</v>
      </c>
      <c r="G2511" s="7" t="str">
        <f t="shared" si="159"/>
        <v>Neutral</v>
      </c>
      <c r="H2511" s="7" t="str">
        <f t="shared" si="157"/>
        <v>CONFIRMED BEARISH</v>
      </c>
    </row>
    <row r="2512" spans="1:8" ht="13.5" x14ac:dyDescent="0.35">
      <c r="A2512" s="3">
        <v>45663</v>
      </c>
      <c r="B2512" s="2">
        <v>11.4</v>
      </c>
      <c r="C2512" s="2">
        <v>10.8881</v>
      </c>
      <c r="D2512" s="2">
        <v>11481</v>
      </c>
      <c r="E2512" s="7">
        <f t="shared" si="156"/>
        <v>1729064</v>
      </c>
      <c r="F2512" s="7" t="str">
        <f t="shared" si="158"/>
        <v>Bearish</v>
      </c>
      <c r="G2512" s="7" t="str">
        <f t="shared" si="159"/>
        <v>Neutral</v>
      </c>
      <c r="H2512" s="7" t="str">
        <f t="shared" si="157"/>
        <v>CONFIRMED BEARISH</v>
      </c>
    </row>
    <row r="2513" spans="1:8" ht="13.5" x14ac:dyDescent="0.35">
      <c r="A2513" s="3">
        <v>45664</v>
      </c>
      <c r="B2513" s="2">
        <v>11.25</v>
      </c>
      <c r="C2513" s="2">
        <v>10.744899999999999</v>
      </c>
      <c r="D2513" s="2">
        <v>19798</v>
      </c>
      <c r="E2513" s="7">
        <f t="shared" si="156"/>
        <v>1709266</v>
      </c>
      <c r="F2513" s="7" t="str">
        <f t="shared" si="158"/>
        <v>Bearish</v>
      </c>
      <c r="G2513" s="7" t="str">
        <f t="shared" si="159"/>
        <v>Weak</v>
      </c>
      <c r="H2513" s="7" t="str">
        <f t="shared" si="157"/>
        <v>CONFIRMED BEARISH</v>
      </c>
    </row>
    <row r="2514" spans="1:8" ht="13.5" x14ac:dyDescent="0.35">
      <c r="A2514" s="3">
        <v>45665</v>
      </c>
      <c r="B2514" s="2">
        <v>11.25</v>
      </c>
      <c r="C2514" s="2">
        <v>10.744899999999999</v>
      </c>
      <c r="D2514" s="2">
        <v>15996</v>
      </c>
      <c r="E2514" s="7">
        <f t="shared" si="156"/>
        <v>1709266</v>
      </c>
      <c r="F2514" s="7" t="str">
        <f t="shared" si="158"/>
        <v>Bearish</v>
      </c>
      <c r="G2514" s="7" t="str">
        <f t="shared" si="159"/>
        <v>Weak</v>
      </c>
      <c r="H2514" s="7" t="str">
        <f t="shared" si="157"/>
        <v>CONFIRMED BEARISH</v>
      </c>
    </row>
    <row r="2515" spans="1:8" ht="13.5" x14ac:dyDescent="0.35">
      <c r="A2515" s="3">
        <v>45666</v>
      </c>
      <c r="B2515" s="2">
        <v>11.3</v>
      </c>
      <c r="C2515" s="2">
        <v>10.7926</v>
      </c>
      <c r="D2515" s="2">
        <v>5911</v>
      </c>
      <c r="E2515" s="7">
        <f t="shared" si="156"/>
        <v>1715177</v>
      </c>
      <c r="F2515" s="7" t="str">
        <f t="shared" si="158"/>
        <v>Bearish</v>
      </c>
      <c r="G2515" s="7" t="str">
        <f t="shared" si="159"/>
        <v>Neutral</v>
      </c>
      <c r="H2515" s="7" t="str">
        <f t="shared" si="157"/>
        <v>CONFIRMED BEARISH</v>
      </c>
    </row>
    <row r="2516" spans="1:8" ht="13.5" x14ac:dyDescent="0.35">
      <c r="A2516" s="3">
        <v>45667</v>
      </c>
      <c r="B2516" s="2">
        <v>11.44</v>
      </c>
      <c r="C2516" s="2">
        <v>10.926299999999999</v>
      </c>
      <c r="D2516" s="2">
        <v>10891</v>
      </c>
      <c r="E2516" s="7">
        <f t="shared" si="156"/>
        <v>1726068</v>
      </c>
      <c r="F2516" s="7" t="str">
        <f t="shared" si="158"/>
        <v>Bearish</v>
      </c>
      <c r="G2516" s="7" t="str">
        <f t="shared" si="159"/>
        <v>Neutral</v>
      </c>
      <c r="H2516" s="7" t="str">
        <f t="shared" si="157"/>
        <v>CONFIRMED BEARISH</v>
      </c>
    </row>
    <row r="2517" spans="1:8" ht="13.5" x14ac:dyDescent="0.35">
      <c r="A2517" s="3">
        <v>45670</v>
      </c>
      <c r="B2517" s="2">
        <v>11.56</v>
      </c>
      <c r="C2517" s="2">
        <v>11.041</v>
      </c>
      <c r="D2517" s="2">
        <v>2191</v>
      </c>
      <c r="E2517" s="7">
        <f t="shared" si="156"/>
        <v>1728259</v>
      </c>
      <c r="F2517" s="7" t="str">
        <f t="shared" si="158"/>
        <v>Bearish</v>
      </c>
      <c r="G2517" s="7" t="str">
        <f t="shared" si="159"/>
        <v>Neutral</v>
      </c>
      <c r="H2517" s="7" t="str">
        <f t="shared" si="157"/>
        <v>BEARISH DIVERGENCE</v>
      </c>
    </row>
    <row r="2518" spans="1:8" ht="13.5" x14ac:dyDescent="0.35">
      <c r="A2518" s="3">
        <v>45671</v>
      </c>
      <c r="B2518" s="2">
        <v>11.69</v>
      </c>
      <c r="C2518" s="2">
        <v>11.165100000000001</v>
      </c>
      <c r="D2518" s="2">
        <v>10984</v>
      </c>
      <c r="E2518" s="7">
        <f t="shared" si="156"/>
        <v>1739243</v>
      </c>
      <c r="F2518" s="7" t="str">
        <f t="shared" si="158"/>
        <v>Bullish</v>
      </c>
      <c r="G2518" s="7" t="str">
        <f t="shared" si="159"/>
        <v>Neutral</v>
      </c>
      <c r="H2518" s="7" t="str">
        <f t="shared" si="157"/>
        <v>NEUTRAL</v>
      </c>
    </row>
    <row r="2519" spans="1:8" ht="13.5" x14ac:dyDescent="0.35">
      <c r="A2519" s="3">
        <v>45672</v>
      </c>
      <c r="B2519" s="2">
        <v>11.7</v>
      </c>
      <c r="C2519" s="2">
        <v>11.1747</v>
      </c>
      <c r="D2519" s="2">
        <v>3158</v>
      </c>
      <c r="E2519" s="7">
        <f t="shared" si="156"/>
        <v>1742401</v>
      </c>
      <c r="F2519" s="7" t="str">
        <f t="shared" si="158"/>
        <v>Bullish</v>
      </c>
      <c r="G2519" s="7" t="str">
        <f t="shared" si="159"/>
        <v>Neutral</v>
      </c>
      <c r="H2519" s="7" t="str">
        <f t="shared" si="157"/>
        <v>NEUTRAL</v>
      </c>
    </row>
    <row r="2520" spans="1:8" ht="13.5" x14ac:dyDescent="0.35">
      <c r="A2520" s="3">
        <v>45673</v>
      </c>
      <c r="B2520" s="2">
        <v>11.66</v>
      </c>
      <c r="C2520" s="2">
        <v>11.1365</v>
      </c>
      <c r="D2520" s="2">
        <v>7771</v>
      </c>
      <c r="E2520" s="7">
        <f t="shared" si="156"/>
        <v>1734630</v>
      </c>
      <c r="F2520" s="7" t="str">
        <f t="shared" si="158"/>
        <v>Bullish</v>
      </c>
      <c r="G2520" s="7" t="str">
        <f t="shared" si="159"/>
        <v>Neutral</v>
      </c>
      <c r="H2520" s="7" t="str">
        <f t="shared" si="157"/>
        <v>NEUTRAL</v>
      </c>
    </row>
    <row r="2521" spans="1:8" ht="13.5" x14ac:dyDescent="0.35">
      <c r="A2521" s="3">
        <v>45674</v>
      </c>
      <c r="B2521" s="2">
        <v>11.5</v>
      </c>
      <c r="C2521" s="2">
        <v>10.983599999999999</v>
      </c>
      <c r="D2521" s="2">
        <v>4618</v>
      </c>
      <c r="E2521" s="7">
        <f t="shared" si="156"/>
        <v>1730012</v>
      </c>
      <c r="F2521" s="7" t="str">
        <f t="shared" si="158"/>
        <v>Bullish</v>
      </c>
      <c r="G2521" s="7" t="str">
        <f t="shared" si="159"/>
        <v>Neutral</v>
      </c>
      <c r="H2521" s="7" t="str">
        <f t="shared" si="157"/>
        <v>NEUTRAL</v>
      </c>
    </row>
    <row r="2522" spans="1:8" ht="13.5" x14ac:dyDescent="0.35">
      <c r="A2522" s="3">
        <v>45677</v>
      </c>
      <c r="B2522" s="2">
        <v>11.76</v>
      </c>
      <c r="C2522" s="2">
        <v>11.231999999999999</v>
      </c>
      <c r="D2522" s="2">
        <v>5650</v>
      </c>
      <c r="E2522" s="7">
        <f t="shared" si="156"/>
        <v>1735662</v>
      </c>
      <c r="F2522" s="7" t="str">
        <f t="shared" si="158"/>
        <v>Bullish</v>
      </c>
      <c r="G2522" s="7" t="str">
        <f t="shared" si="159"/>
        <v>Neutral</v>
      </c>
      <c r="H2522" s="7" t="str">
        <f t="shared" si="157"/>
        <v>NEUTRAL</v>
      </c>
    </row>
    <row r="2523" spans="1:8" ht="13.5" x14ac:dyDescent="0.35">
      <c r="A2523" s="3">
        <v>45678</v>
      </c>
      <c r="B2523" s="2">
        <v>12</v>
      </c>
      <c r="C2523" s="2">
        <v>11.4612</v>
      </c>
      <c r="D2523" s="2">
        <v>13441</v>
      </c>
      <c r="E2523" s="7">
        <f t="shared" si="156"/>
        <v>1749103</v>
      </c>
      <c r="F2523" s="7" t="str">
        <f t="shared" si="158"/>
        <v>Bullish</v>
      </c>
      <c r="G2523" s="7" t="str">
        <f t="shared" si="159"/>
        <v>Neutral</v>
      </c>
      <c r="H2523" s="7" t="str">
        <f t="shared" si="157"/>
        <v>NEUTRAL</v>
      </c>
    </row>
    <row r="2524" spans="1:8" ht="13.5" x14ac:dyDescent="0.35">
      <c r="A2524" s="3">
        <v>45679</v>
      </c>
      <c r="B2524" s="2">
        <v>12</v>
      </c>
      <c r="C2524" s="2">
        <v>11.4612</v>
      </c>
      <c r="D2524" s="2">
        <v>11635</v>
      </c>
      <c r="E2524" s="7">
        <f t="shared" si="156"/>
        <v>1749103</v>
      </c>
      <c r="F2524" s="7" t="str">
        <f t="shared" si="158"/>
        <v>Bullish</v>
      </c>
      <c r="G2524" s="7" t="str">
        <f t="shared" si="159"/>
        <v>Neutral</v>
      </c>
      <c r="H2524" s="7" t="str">
        <f t="shared" si="157"/>
        <v>NEUTRAL</v>
      </c>
    </row>
    <row r="2525" spans="1:8" ht="13.5" x14ac:dyDescent="0.35">
      <c r="A2525" s="3">
        <v>45680</v>
      </c>
      <c r="B2525" s="2">
        <v>12.44</v>
      </c>
      <c r="C2525" s="2">
        <v>11.881399999999999</v>
      </c>
      <c r="D2525" s="2">
        <v>28673</v>
      </c>
      <c r="E2525" s="7">
        <f t="shared" si="156"/>
        <v>1777776</v>
      </c>
      <c r="F2525" s="7" t="str">
        <f t="shared" si="158"/>
        <v>Bullish</v>
      </c>
      <c r="G2525" s="7" t="str">
        <f t="shared" si="159"/>
        <v>Strong</v>
      </c>
      <c r="H2525" s="7" t="str">
        <f t="shared" si="157"/>
        <v>NEUTRAL</v>
      </c>
    </row>
    <row r="2526" spans="1:8" ht="13.5" x14ac:dyDescent="0.35">
      <c r="A2526" s="3">
        <v>45681</v>
      </c>
      <c r="B2526" s="2">
        <v>12.6</v>
      </c>
      <c r="C2526" s="2">
        <v>12.0343</v>
      </c>
      <c r="D2526" s="2">
        <v>35316</v>
      </c>
      <c r="E2526" s="7">
        <f t="shared" si="156"/>
        <v>1813092</v>
      </c>
      <c r="F2526" s="7" t="str">
        <f t="shared" si="158"/>
        <v>Bullish</v>
      </c>
      <c r="G2526" s="7" t="str">
        <f t="shared" si="159"/>
        <v>Strong</v>
      </c>
      <c r="H2526" s="7" t="str">
        <f t="shared" si="157"/>
        <v>NEUTRAL</v>
      </c>
    </row>
    <row r="2527" spans="1:8" ht="13.5" x14ac:dyDescent="0.35">
      <c r="A2527" s="3">
        <v>45684</v>
      </c>
      <c r="B2527" s="2">
        <v>12.52</v>
      </c>
      <c r="C2527" s="2">
        <v>11.9579</v>
      </c>
      <c r="D2527" s="2">
        <v>6250</v>
      </c>
      <c r="E2527" s="7">
        <f t="shared" si="156"/>
        <v>1806842</v>
      </c>
      <c r="F2527" s="7" t="str">
        <f t="shared" si="158"/>
        <v>Bullish</v>
      </c>
      <c r="G2527" s="7" t="str">
        <f t="shared" si="159"/>
        <v>Strong</v>
      </c>
      <c r="H2527" s="7" t="str">
        <f t="shared" si="157"/>
        <v>NEUTRAL</v>
      </c>
    </row>
    <row r="2528" spans="1:8" ht="13.5" x14ac:dyDescent="0.35">
      <c r="A2528" s="3">
        <v>45685</v>
      </c>
      <c r="B2528" s="2">
        <v>12.47</v>
      </c>
      <c r="C2528" s="2">
        <v>11.9101</v>
      </c>
      <c r="D2528" s="2">
        <v>4213</v>
      </c>
      <c r="E2528" s="7">
        <f t="shared" si="156"/>
        <v>1802629</v>
      </c>
      <c r="F2528" s="7" t="str">
        <f t="shared" si="158"/>
        <v>Bullish</v>
      </c>
      <c r="G2528" s="7" t="str">
        <f t="shared" si="159"/>
        <v>Strong</v>
      </c>
      <c r="H2528" s="7" t="str">
        <f t="shared" si="157"/>
        <v>NEUTRAL</v>
      </c>
    </row>
    <row r="2529" spans="1:8" ht="13.5" x14ac:dyDescent="0.35">
      <c r="A2529" s="3">
        <v>45686</v>
      </c>
      <c r="B2529" s="2">
        <v>12.58</v>
      </c>
      <c r="C2529" s="2">
        <v>12.0152</v>
      </c>
      <c r="D2529" s="2">
        <v>1461</v>
      </c>
      <c r="E2529" s="7">
        <f t="shared" si="156"/>
        <v>1804090</v>
      </c>
      <c r="F2529" s="7" t="str">
        <f t="shared" si="158"/>
        <v>Bullish</v>
      </c>
      <c r="G2529" s="7" t="str">
        <f t="shared" si="159"/>
        <v>Strong</v>
      </c>
      <c r="H2529" s="7" t="str">
        <f t="shared" si="157"/>
        <v>NEUTRAL</v>
      </c>
    </row>
    <row r="2530" spans="1:8" ht="13.5" x14ac:dyDescent="0.35">
      <c r="A2530" s="3">
        <v>45687</v>
      </c>
      <c r="B2530" s="2">
        <v>12.57</v>
      </c>
      <c r="C2530" s="2">
        <v>12.005599999999999</v>
      </c>
      <c r="D2530" s="2">
        <v>6005</v>
      </c>
      <c r="E2530" s="7">
        <f t="shared" si="156"/>
        <v>1798085</v>
      </c>
      <c r="F2530" s="7" t="str">
        <f t="shared" si="158"/>
        <v>Bullish</v>
      </c>
      <c r="G2530" s="7" t="str">
        <f t="shared" si="159"/>
        <v>Neutral</v>
      </c>
      <c r="H2530" s="7" t="str">
        <f t="shared" si="157"/>
        <v>NEUTRAL</v>
      </c>
    </row>
    <row r="2531" spans="1:8" ht="13.5" x14ac:dyDescent="0.35">
      <c r="A2531" s="3">
        <v>45688</v>
      </c>
      <c r="B2531" s="2">
        <v>12.5</v>
      </c>
      <c r="C2531" s="2">
        <v>11.938700000000001</v>
      </c>
      <c r="D2531" s="2">
        <v>3023</v>
      </c>
      <c r="E2531" s="7">
        <f t="shared" si="156"/>
        <v>1795062</v>
      </c>
      <c r="F2531" s="7" t="str">
        <f t="shared" si="158"/>
        <v>Bearish</v>
      </c>
      <c r="G2531" s="7" t="str">
        <f t="shared" si="159"/>
        <v>Neutral</v>
      </c>
      <c r="H2531" s="7" t="str">
        <f t="shared" si="157"/>
        <v>CONFIRMED BEARISH</v>
      </c>
    </row>
    <row r="2532" spans="1:8" ht="13.5" x14ac:dyDescent="0.35">
      <c r="A2532" s="3">
        <v>45691</v>
      </c>
      <c r="B2532" s="2">
        <v>12.54</v>
      </c>
      <c r="C2532" s="2">
        <v>11.977</v>
      </c>
      <c r="D2532" s="2">
        <v>3796</v>
      </c>
      <c r="E2532" s="7">
        <f t="shared" si="156"/>
        <v>1798858</v>
      </c>
      <c r="F2532" s="7" t="str">
        <f t="shared" si="158"/>
        <v>Bearish</v>
      </c>
      <c r="G2532" s="7" t="str">
        <f t="shared" si="159"/>
        <v>Neutral</v>
      </c>
      <c r="H2532" s="7" t="str">
        <f t="shared" si="157"/>
        <v>BEARISH DIVERGENCE</v>
      </c>
    </row>
    <row r="2533" spans="1:8" ht="13.5" x14ac:dyDescent="0.35">
      <c r="A2533" s="3">
        <v>45692</v>
      </c>
      <c r="B2533" s="2">
        <v>12.55</v>
      </c>
      <c r="C2533" s="2">
        <v>11.986499999999999</v>
      </c>
      <c r="D2533" s="2">
        <v>2488</v>
      </c>
      <c r="E2533" s="7">
        <f t="shared" si="156"/>
        <v>1801346</v>
      </c>
      <c r="F2533" s="7" t="str">
        <f t="shared" si="158"/>
        <v>Bearish</v>
      </c>
      <c r="G2533" s="7" t="str">
        <f t="shared" si="159"/>
        <v>Neutral</v>
      </c>
      <c r="H2533" s="7" t="str">
        <f t="shared" si="157"/>
        <v>BEARISH DIVERGENCE</v>
      </c>
    </row>
    <row r="2534" spans="1:8" ht="13.5" x14ac:dyDescent="0.35">
      <c r="A2534" s="3">
        <v>45693</v>
      </c>
      <c r="B2534" s="2">
        <v>12.61</v>
      </c>
      <c r="C2534" s="2">
        <v>12.043799999999999</v>
      </c>
      <c r="D2534" s="2">
        <v>2674</v>
      </c>
      <c r="E2534" s="7">
        <f t="shared" si="156"/>
        <v>1804020</v>
      </c>
      <c r="F2534" s="7" t="str">
        <f t="shared" si="158"/>
        <v>Bearish</v>
      </c>
      <c r="G2534" s="7" t="str">
        <f t="shared" si="159"/>
        <v>Neutral</v>
      </c>
      <c r="H2534" s="7" t="str">
        <f t="shared" si="157"/>
        <v>BEARISH DIVERGENCE</v>
      </c>
    </row>
    <row r="2535" spans="1:8" ht="13.5" x14ac:dyDescent="0.35">
      <c r="A2535" s="3">
        <v>45694</v>
      </c>
      <c r="B2535" s="2">
        <v>12.6</v>
      </c>
      <c r="C2535" s="2">
        <v>12.0343</v>
      </c>
      <c r="D2535" s="2">
        <v>4535</v>
      </c>
      <c r="E2535" s="7">
        <f t="shared" si="156"/>
        <v>1799485</v>
      </c>
      <c r="F2535" s="7" t="str">
        <f t="shared" si="158"/>
        <v>Bullish</v>
      </c>
      <c r="G2535" s="7" t="str">
        <f t="shared" si="159"/>
        <v>Neutral</v>
      </c>
      <c r="H2535" s="7" t="str">
        <f t="shared" si="157"/>
        <v>NEUTRAL</v>
      </c>
    </row>
    <row r="2536" spans="1:8" ht="13.5" x14ac:dyDescent="0.35">
      <c r="A2536" s="3">
        <v>45695</v>
      </c>
      <c r="B2536" s="2">
        <v>12.6</v>
      </c>
      <c r="C2536" s="2">
        <v>12.0343</v>
      </c>
      <c r="D2536" s="2">
        <v>1949</v>
      </c>
      <c r="E2536" s="7">
        <f t="shared" si="156"/>
        <v>1799485</v>
      </c>
      <c r="F2536" s="7" t="str">
        <f t="shared" si="158"/>
        <v>Bullish</v>
      </c>
      <c r="G2536" s="7" t="str">
        <f t="shared" si="159"/>
        <v>Neutral</v>
      </c>
      <c r="H2536" s="7" t="str">
        <f t="shared" si="157"/>
        <v>NEUTRAL</v>
      </c>
    </row>
    <row r="2537" spans="1:8" ht="13.5" x14ac:dyDescent="0.35">
      <c r="A2537" s="3">
        <v>45698</v>
      </c>
      <c r="B2537" s="2">
        <v>13.19</v>
      </c>
      <c r="C2537" s="2">
        <v>12.597799999999999</v>
      </c>
      <c r="D2537" s="2">
        <v>13423</v>
      </c>
      <c r="E2537" s="7">
        <f t="shared" si="156"/>
        <v>1812908</v>
      </c>
      <c r="F2537" s="7" t="str">
        <f t="shared" si="158"/>
        <v>Bullish</v>
      </c>
      <c r="G2537" s="7" t="str">
        <f t="shared" si="159"/>
        <v>Neutral</v>
      </c>
      <c r="H2537" s="7" t="str">
        <f t="shared" si="157"/>
        <v>NEUTRAL</v>
      </c>
    </row>
    <row r="2538" spans="1:8" ht="13.5" x14ac:dyDescent="0.35">
      <c r="A2538" s="3">
        <v>45699</v>
      </c>
      <c r="B2538" s="2">
        <v>13.58</v>
      </c>
      <c r="C2538" s="2">
        <v>12.9703</v>
      </c>
      <c r="D2538" s="2">
        <v>32455</v>
      </c>
      <c r="E2538" s="7">
        <f t="shared" si="156"/>
        <v>1845363</v>
      </c>
      <c r="F2538" s="7" t="str">
        <f t="shared" si="158"/>
        <v>Bullish</v>
      </c>
      <c r="G2538" s="7" t="str">
        <f t="shared" si="159"/>
        <v>Strong</v>
      </c>
      <c r="H2538" s="7" t="str">
        <f t="shared" si="157"/>
        <v>NEUTRAL</v>
      </c>
    </row>
    <row r="2539" spans="1:8" ht="13.5" x14ac:dyDescent="0.35">
      <c r="A2539" s="3">
        <v>45700</v>
      </c>
      <c r="B2539" s="2">
        <v>13.58</v>
      </c>
      <c r="C2539" s="2">
        <v>12.9703</v>
      </c>
      <c r="D2539" s="2">
        <v>12502</v>
      </c>
      <c r="E2539" s="7">
        <f t="shared" si="156"/>
        <v>1845363</v>
      </c>
      <c r="F2539" s="7" t="str">
        <f t="shared" si="158"/>
        <v>Bullish</v>
      </c>
      <c r="G2539" s="7" t="str">
        <f t="shared" si="159"/>
        <v>Strong</v>
      </c>
      <c r="H2539" s="7" t="str">
        <f t="shared" si="157"/>
        <v>NEUTRAL</v>
      </c>
    </row>
    <row r="2540" spans="1:8" ht="13.5" x14ac:dyDescent="0.35">
      <c r="A2540" s="3">
        <v>45701</v>
      </c>
      <c r="B2540" s="2">
        <v>13.58</v>
      </c>
      <c r="C2540" s="2">
        <v>12.9703</v>
      </c>
      <c r="D2540" s="2">
        <v>7626</v>
      </c>
      <c r="E2540" s="7">
        <f t="shared" si="156"/>
        <v>1845363</v>
      </c>
      <c r="F2540" s="7" t="str">
        <f t="shared" si="158"/>
        <v>Bullish</v>
      </c>
      <c r="G2540" s="7" t="str">
        <f t="shared" si="159"/>
        <v>Strong</v>
      </c>
      <c r="H2540" s="7" t="str">
        <f t="shared" si="157"/>
        <v>NEUTRAL</v>
      </c>
    </row>
    <row r="2541" spans="1:8" ht="13.5" x14ac:dyDescent="0.35">
      <c r="A2541" s="3">
        <v>45702</v>
      </c>
      <c r="B2541" s="2">
        <v>13.54</v>
      </c>
      <c r="C2541" s="2">
        <v>12.9321</v>
      </c>
      <c r="D2541" s="2">
        <v>3050</v>
      </c>
      <c r="E2541" s="7">
        <f t="shared" si="156"/>
        <v>1842313</v>
      </c>
      <c r="F2541" s="7" t="str">
        <f t="shared" si="158"/>
        <v>Bullish</v>
      </c>
      <c r="G2541" s="7" t="str">
        <f t="shared" si="159"/>
        <v>Strong</v>
      </c>
      <c r="H2541" s="7" t="str">
        <f t="shared" si="157"/>
        <v>NEUTRAL</v>
      </c>
    </row>
    <row r="2542" spans="1:8" ht="13.5" x14ac:dyDescent="0.35">
      <c r="A2542" s="3">
        <v>45705</v>
      </c>
      <c r="B2542" s="2">
        <v>13.28</v>
      </c>
      <c r="C2542" s="2">
        <v>12.6837</v>
      </c>
      <c r="D2542" s="2">
        <v>2322</v>
      </c>
      <c r="E2542" s="7">
        <f t="shared" si="156"/>
        <v>1839991</v>
      </c>
      <c r="F2542" s="7" t="str">
        <f t="shared" si="158"/>
        <v>Bullish</v>
      </c>
      <c r="G2542" s="7" t="str">
        <f t="shared" si="159"/>
        <v>Neutral</v>
      </c>
      <c r="H2542" s="7" t="str">
        <f t="shared" si="157"/>
        <v>NEUTRAL</v>
      </c>
    </row>
    <row r="2543" spans="1:8" ht="13.5" x14ac:dyDescent="0.35">
      <c r="A2543" s="3">
        <v>45706</v>
      </c>
      <c r="B2543" s="2">
        <v>13.2</v>
      </c>
      <c r="C2543" s="2">
        <v>12.6073</v>
      </c>
      <c r="D2543" s="2">
        <v>14883</v>
      </c>
      <c r="E2543" s="7">
        <f t="shared" si="156"/>
        <v>1825108</v>
      </c>
      <c r="F2543" s="7" t="str">
        <f t="shared" si="158"/>
        <v>Bearish</v>
      </c>
      <c r="G2543" s="7" t="str">
        <f t="shared" si="159"/>
        <v>Neutral</v>
      </c>
      <c r="H2543" s="7" t="str">
        <f t="shared" si="157"/>
        <v>CONFIRMED BEARISH</v>
      </c>
    </row>
    <row r="2544" spans="1:8" ht="13.5" x14ac:dyDescent="0.35">
      <c r="A2544" s="3">
        <v>45707</v>
      </c>
      <c r="B2544" s="2">
        <v>13.43</v>
      </c>
      <c r="C2544" s="2">
        <v>12.827</v>
      </c>
      <c r="D2544" s="2">
        <v>2331</v>
      </c>
      <c r="E2544" s="7">
        <f t="shared" si="156"/>
        <v>1827439</v>
      </c>
      <c r="F2544" s="7" t="str">
        <f t="shared" si="158"/>
        <v>Bearish</v>
      </c>
      <c r="G2544" s="7" t="str">
        <f t="shared" si="159"/>
        <v>Neutral</v>
      </c>
      <c r="H2544" s="7" t="str">
        <f t="shared" si="157"/>
        <v>CONFIRMED BEARISH</v>
      </c>
    </row>
    <row r="2545" spans="1:8" ht="13.5" x14ac:dyDescent="0.35">
      <c r="A2545" s="3">
        <v>45708</v>
      </c>
      <c r="B2545" s="2">
        <v>13.94</v>
      </c>
      <c r="C2545" s="2">
        <v>13.3141</v>
      </c>
      <c r="D2545" s="2">
        <v>18777</v>
      </c>
      <c r="E2545" s="7">
        <f t="shared" si="156"/>
        <v>1846216</v>
      </c>
      <c r="F2545" s="7" t="str">
        <f t="shared" si="158"/>
        <v>Bullish</v>
      </c>
      <c r="G2545" s="7" t="str">
        <f t="shared" si="159"/>
        <v>Neutral</v>
      </c>
      <c r="H2545" s="7" t="str">
        <f t="shared" si="157"/>
        <v>NEUTRAL</v>
      </c>
    </row>
    <row r="2546" spans="1:8" ht="13.5" x14ac:dyDescent="0.35">
      <c r="A2546" s="3">
        <v>45709</v>
      </c>
      <c r="B2546" s="2">
        <v>13.9</v>
      </c>
      <c r="C2546" s="2">
        <v>13.2759</v>
      </c>
      <c r="D2546" s="2">
        <v>4873</v>
      </c>
      <c r="E2546" s="7">
        <f t="shared" si="156"/>
        <v>1841343</v>
      </c>
      <c r="F2546" s="7" t="str">
        <f t="shared" si="158"/>
        <v>Bearish</v>
      </c>
      <c r="G2546" s="7" t="str">
        <f t="shared" si="159"/>
        <v>Neutral</v>
      </c>
      <c r="H2546" s="7" t="str">
        <f t="shared" si="157"/>
        <v>BEARISH DIVERGENCE</v>
      </c>
    </row>
    <row r="2547" spans="1:8" ht="13.5" x14ac:dyDescent="0.35">
      <c r="A2547" s="3">
        <v>45712</v>
      </c>
      <c r="B2547" s="2">
        <v>13.9</v>
      </c>
      <c r="C2547" s="2">
        <v>13.2759</v>
      </c>
      <c r="D2547" s="2">
        <v>5362</v>
      </c>
      <c r="E2547" s="7">
        <f t="shared" si="156"/>
        <v>1841343</v>
      </c>
      <c r="F2547" s="7" t="str">
        <f t="shared" si="158"/>
        <v>Bullish</v>
      </c>
      <c r="G2547" s="7" t="str">
        <f t="shared" si="159"/>
        <v>Neutral</v>
      </c>
      <c r="H2547" s="7" t="str">
        <f t="shared" si="157"/>
        <v>NEUTRAL</v>
      </c>
    </row>
    <row r="2548" spans="1:8" ht="13.5" x14ac:dyDescent="0.35">
      <c r="A2548" s="3">
        <v>45713</v>
      </c>
      <c r="B2548" s="2">
        <v>14.39</v>
      </c>
      <c r="C2548" s="2">
        <v>13.7439</v>
      </c>
      <c r="D2548" s="2">
        <v>11410</v>
      </c>
      <c r="E2548" s="7">
        <f t="shared" si="156"/>
        <v>1852753</v>
      </c>
      <c r="F2548" s="7" t="str">
        <f t="shared" si="158"/>
        <v>Bullish</v>
      </c>
      <c r="G2548" s="7" t="str">
        <f t="shared" si="159"/>
        <v>Neutral</v>
      </c>
      <c r="H2548" s="7" t="str">
        <f t="shared" si="157"/>
        <v>NEUTRAL</v>
      </c>
    </row>
    <row r="2549" spans="1:8" ht="13.5" x14ac:dyDescent="0.35">
      <c r="A2549" s="3">
        <v>45714</v>
      </c>
      <c r="B2549" s="2">
        <v>14.6</v>
      </c>
      <c r="C2549" s="2">
        <v>13.9445</v>
      </c>
      <c r="D2549" s="2">
        <v>25439</v>
      </c>
      <c r="E2549" s="7">
        <f t="shared" si="156"/>
        <v>1878192</v>
      </c>
      <c r="F2549" s="7" t="str">
        <f t="shared" si="158"/>
        <v>Bullish</v>
      </c>
      <c r="G2549" s="7" t="str">
        <f t="shared" si="159"/>
        <v>Strong</v>
      </c>
      <c r="H2549" s="7" t="str">
        <f t="shared" si="157"/>
        <v>NEUTRAL</v>
      </c>
    </row>
    <row r="2550" spans="1:8" ht="13.5" x14ac:dyDescent="0.35">
      <c r="A2550" s="3">
        <v>45715</v>
      </c>
      <c r="B2550" s="2">
        <v>14.8</v>
      </c>
      <c r="C2550" s="2">
        <v>14.1355</v>
      </c>
      <c r="D2550" s="2">
        <v>7519</v>
      </c>
      <c r="E2550" s="7">
        <f t="shared" si="156"/>
        <v>1885711</v>
      </c>
      <c r="F2550" s="7" t="str">
        <f t="shared" si="158"/>
        <v>Bullish</v>
      </c>
      <c r="G2550" s="7" t="str">
        <f t="shared" si="159"/>
        <v>Strong</v>
      </c>
      <c r="H2550" s="7" t="str">
        <f t="shared" si="157"/>
        <v>NEUTRAL</v>
      </c>
    </row>
    <row r="2551" spans="1:8" ht="13.5" x14ac:dyDescent="0.35">
      <c r="A2551" s="3">
        <v>45716</v>
      </c>
      <c r="B2551" s="2">
        <v>14.7</v>
      </c>
      <c r="C2551" s="2">
        <v>14.04</v>
      </c>
      <c r="D2551" s="2">
        <v>15296</v>
      </c>
      <c r="E2551" s="7">
        <f t="shared" si="156"/>
        <v>1870415</v>
      </c>
      <c r="F2551" s="7" t="str">
        <f t="shared" si="158"/>
        <v>Bullish</v>
      </c>
      <c r="G2551" s="7" t="str">
        <f t="shared" si="159"/>
        <v>Neutral</v>
      </c>
      <c r="H2551" s="7" t="str">
        <f t="shared" si="157"/>
        <v>NEUTRAL</v>
      </c>
    </row>
    <row r="2552" spans="1:8" ht="13.5" x14ac:dyDescent="0.35">
      <c r="A2552" s="3">
        <v>45719</v>
      </c>
      <c r="B2552" s="2">
        <v>14.83</v>
      </c>
      <c r="C2552" s="2">
        <v>14.164099999999999</v>
      </c>
      <c r="D2552" s="2">
        <v>3092</v>
      </c>
      <c r="E2552" s="7">
        <f t="shared" si="156"/>
        <v>1873507</v>
      </c>
      <c r="F2552" s="7" t="str">
        <f t="shared" si="158"/>
        <v>Bullish</v>
      </c>
      <c r="G2552" s="7" t="str">
        <f t="shared" si="159"/>
        <v>Neutral</v>
      </c>
      <c r="H2552" s="7" t="str">
        <f t="shared" si="157"/>
        <v>NEUTRAL</v>
      </c>
    </row>
    <row r="2553" spans="1:8" ht="13.5" x14ac:dyDescent="0.35">
      <c r="A2553" s="3">
        <v>45720</v>
      </c>
      <c r="B2553" s="2">
        <v>15.44</v>
      </c>
      <c r="C2553" s="2">
        <v>14.746700000000001</v>
      </c>
      <c r="D2553" s="2">
        <v>51275</v>
      </c>
      <c r="E2553" s="7">
        <f t="shared" si="156"/>
        <v>1924782</v>
      </c>
      <c r="F2553" s="7" t="str">
        <f t="shared" si="158"/>
        <v>Bullish</v>
      </c>
      <c r="G2553" s="7" t="str">
        <f t="shared" si="159"/>
        <v>Strong</v>
      </c>
      <c r="H2553" s="7" t="str">
        <f t="shared" si="157"/>
        <v>NEUTRAL</v>
      </c>
    </row>
    <row r="2554" spans="1:8" ht="13.5" x14ac:dyDescent="0.35">
      <c r="A2554" s="3">
        <v>45721</v>
      </c>
      <c r="B2554" s="2">
        <v>14.9</v>
      </c>
      <c r="C2554" s="2">
        <v>14.231</v>
      </c>
      <c r="D2554" s="2">
        <v>17835</v>
      </c>
      <c r="E2554" s="7">
        <f t="shared" si="156"/>
        <v>1906947</v>
      </c>
      <c r="F2554" s="7" t="str">
        <f t="shared" si="158"/>
        <v>Bullish</v>
      </c>
      <c r="G2554" s="7" t="str">
        <f t="shared" si="159"/>
        <v>Neutral</v>
      </c>
      <c r="H2554" s="7" t="str">
        <f t="shared" si="157"/>
        <v>NEUTRAL</v>
      </c>
    </row>
    <row r="2555" spans="1:8" ht="13.5" x14ac:dyDescent="0.35">
      <c r="A2555" s="3">
        <v>45722</v>
      </c>
      <c r="B2555" s="2">
        <v>14.68</v>
      </c>
      <c r="C2555" s="2">
        <v>14.020899999999999</v>
      </c>
      <c r="D2555" s="2">
        <v>23176</v>
      </c>
      <c r="E2555" s="7">
        <f t="shared" si="156"/>
        <v>1883771</v>
      </c>
      <c r="F2555" s="7" t="str">
        <f t="shared" si="158"/>
        <v>Bearish</v>
      </c>
      <c r="G2555" s="7" t="str">
        <f t="shared" si="159"/>
        <v>Neutral</v>
      </c>
      <c r="H2555" s="7" t="str">
        <f t="shared" si="157"/>
        <v>CONFIRMED BEARISH</v>
      </c>
    </row>
    <row r="2556" spans="1:8" ht="13.5" x14ac:dyDescent="0.35">
      <c r="A2556" s="3">
        <v>45723</v>
      </c>
      <c r="B2556" s="2">
        <v>14.2</v>
      </c>
      <c r="C2556" s="2">
        <v>13.5624</v>
      </c>
      <c r="D2556" s="2">
        <v>29056</v>
      </c>
      <c r="E2556" s="7">
        <f t="shared" si="156"/>
        <v>1854715</v>
      </c>
      <c r="F2556" s="7" t="str">
        <f t="shared" si="158"/>
        <v>Bearish</v>
      </c>
      <c r="G2556" s="7" t="str">
        <f t="shared" si="159"/>
        <v>Neutral</v>
      </c>
      <c r="H2556" s="7" t="str">
        <f t="shared" si="157"/>
        <v>CONFIRMED BEARISH</v>
      </c>
    </row>
    <row r="2557" spans="1:8" ht="13.5" x14ac:dyDescent="0.35">
      <c r="A2557" s="3">
        <v>45726</v>
      </c>
      <c r="B2557" s="2">
        <v>14.79</v>
      </c>
      <c r="C2557" s="2">
        <v>14.1259</v>
      </c>
      <c r="D2557" s="2">
        <v>17063</v>
      </c>
      <c r="E2557" s="7">
        <f t="shared" si="156"/>
        <v>1871778</v>
      </c>
      <c r="F2557" s="7" t="str">
        <f t="shared" si="158"/>
        <v>Bearish</v>
      </c>
      <c r="G2557" s="7" t="str">
        <f t="shared" si="159"/>
        <v>Neutral</v>
      </c>
      <c r="H2557" s="7" t="str">
        <f t="shared" si="157"/>
        <v>CONFIRMED BEARISH</v>
      </c>
    </row>
    <row r="2558" spans="1:8" ht="13.5" x14ac:dyDescent="0.35">
      <c r="A2558" s="3">
        <v>45727</v>
      </c>
      <c r="B2558" s="2">
        <v>14.55</v>
      </c>
      <c r="C2558" s="2">
        <v>13.896699999999999</v>
      </c>
      <c r="D2558" s="2">
        <v>5769</v>
      </c>
      <c r="E2558" s="7">
        <f t="shared" si="156"/>
        <v>1866009</v>
      </c>
      <c r="F2558" s="7" t="str">
        <f t="shared" si="158"/>
        <v>Bearish</v>
      </c>
      <c r="G2558" s="7" t="str">
        <f t="shared" si="159"/>
        <v>Weak</v>
      </c>
      <c r="H2558" s="7" t="str">
        <f t="shared" si="157"/>
        <v>CONFIRMED BEARISH</v>
      </c>
    </row>
    <row r="2559" spans="1:8" ht="13.5" x14ac:dyDescent="0.35">
      <c r="A2559" s="3">
        <v>45728</v>
      </c>
      <c r="B2559" s="2">
        <v>14.75</v>
      </c>
      <c r="C2559" s="2">
        <v>14.0877</v>
      </c>
      <c r="D2559" s="2">
        <v>5136</v>
      </c>
      <c r="E2559" s="7">
        <f t="shared" si="156"/>
        <v>1871145</v>
      </c>
      <c r="F2559" s="7" t="str">
        <f t="shared" si="158"/>
        <v>Bearish</v>
      </c>
      <c r="G2559" s="7" t="str">
        <f t="shared" si="159"/>
        <v>Neutral</v>
      </c>
      <c r="H2559" s="7" t="str">
        <f t="shared" si="157"/>
        <v>CONFIRMED BEARISH</v>
      </c>
    </row>
    <row r="2560" spans="1:8" ht="13.5" x14ac:dyDescent="0.35">
      <c r="A2560" s="3">
        <v>45729</v>
      </c>
      <c r="B2560" s="2">
        <v>14.65</v>
      </c>
      <c r="C2560" s="2">
        <v>13.9922</v>
      </c>
      <c r="D2560" s="2">
        <v>3465</v>
      </c>
      <c r="E2560" s="7">
        <f t="shared" si="156"/>
        <v>1867680</v>
      </c>
      <c r="F2560" s="7" t="str">
        <f t="shared" si="158"/>
        <v>Bearish</v>
      </c>
      <c r="G2560" s="7" t="str">
        <f t="shared" si="159"/>
        <v>Neutral</v>
      </c>
      <c r="H2560" s="7" t="str">
        <f t="shared" si="157"/>
        <v>CONFIRMED BEARISH</v>
      </c>
    </row>
    <row r="2561" spans="1:8" ht="13.5" x14ac:dyDescent="0.35">
      <c r="A2561" s="3">
        <v>45730</v>
      </c>
      <c r="B2561" s="2">
        <v>14.79</v>
      </c>
      <c r="C2561" s="2">
        <v>14.1259</v>
      </c>
      <c r="D2561" s="2">
        <v>3640</v>
      </c>
      <c r="E2561" s="7">
        <f t="shared" si="156"/>
        <v>1871320</v>
      </c>
      <c r="F2561" s="7" t="str">
        <f t="shared" si="158"/>
        <v>Bullish</v>
      </c>
      <c r="G2561" s="7" t="str">
        <f t="shared" si="159"/>
        <v>Neutral</v>
      </c>
      <c r="H2561" s="7" t="str">
        <f t="shared" si="157"/>
        <v>NEUTRAL</v>
      </c>
    </row>
    <row r="2562" spans="1:8" ht="13.5" x14ac:dyDescent="0.35">
      <c r="A2562" s="3">
        <v>45733</v>
      </c>
      <c r="B2562" s="2">
        <v>14.32</v>
      </c>
      <c r="C2562" s="2">
        <v>13.677</v>
      </c>
      <c r="D2562" s="2">
        <v>2492</v>
      </c>
      <c r="E2562" s="7">
        <f t="shared" si="156"/>
        <v>1868828</v>
      </c>
      <c r="F2562" s="7" t="str">
        <f t="shared" si="158"/>
        <v>Bearish</v>
      </c>
      <c r="G2562" s="7" t="str">
        <f t="shared" si="159"/>
        <v>Neutral</v>
      </c>
      <c r="H2562" s="7" t="str">
        <f t="shared" si="157"/>
        <v>CONFIRMED BEARISH</v>
      </c>
    </row>
    <row r="2563" spans="1:8" ht="13.5" x14ac:dyDescent="0.35">
      <c r="A2563" s="3">
        <v>45734</v>
      </c>
      <c r="B2563" s="2">
        <v>14.79</v>
      </c>
      <c r="C2563" s="2">
        <v>14.1259</v>
      </c>
      <c r="D2563" s="2">
        <v>21978</v>
      </c>
      <c r="E2563" s="7">
        <f t="shared" si="156"/>
        <v>1890806</v>
      </c>
      <c r="F2563" s="7" t="str">
        <f t="shared" si="158"/>
        <v>Bullish</v>
      </c>
      <c r="G2563" s="7" t="str">
        <f t="shared" si="159"/>
        <v>Neutral</v>
      </c>
      <c r="H2563" s="7" t="str">
        <f t="shared" si="157"/>
        <v>NEUTRAL</v>
      </c>
    </row>
    <row r="2564" spans="1:8" ht="13.5" x14ac:dyDescent="0.35">
      <c r="A2564" s="3">
        <v>45735</v>
      </c>
      <c r="B2564" s="2">
        <v>14.45</v>
      </c>
      <c r="C2564" s="2">
        <v>13.8012</v>
      </c>
      <c r="D2564" s="2">
        <v>15534</v>
      </c>
      <c r="E2564" s="7">
        <f t="shared" ref="E2564:E2627" si="160">IF(B2564&gt;B2563,E2563+D2564,IF(B2564&lt;B2563,E2563-D2564,E2563))</f>
        <v>1875272</v>
      </c>
      <c r="F2564" s="7" t="str">
        <f t="shared" si="158"/>
        <v>Bullish</v>
      </c>
      <c r="G2564" s="7" t="str">
        <f t="shared" si="159"/>
        <v>Neutral</v>
      </c>
      <c r="H2564" s="7" t="str">
        <f t="shared" si="157"/>
        <v>BULLISH DIVERGENCE</v>
      </c>
    </row>
    <row r="2565" spans="1:8" ht="13.5" x14ac:dyDescent="0.35">
      <c r="A2565" s="3">
        <v>45737</v>
      </c>
      <c r="B2565" s="2">
        <v>14.79</v>
      </c>
      <c r="C2565" s="2">
        <v>14.1259</v>
      </c>
      <c r="D2565" s="2">
        <v>22996</v>
      </c>
      <c r="E2565" s="7">
        <f t="shared" si="160"/>
        <v>1898268</v>
      </c>
      <c r="F2565" s="7" t="str">
        <f t="shared" si="158"/>
        <v>Bullish</v>
      </c>
      <c r="G2565" s="7" t="str">
        <f t="shared" si="159"/>
        <v>Neutral</v>
      </c>
      <c r="H2565" s="7" t="str">
        <f t="shared" si="157"/>
        <v>NEUTRAL</v>
      </c>
    </row>
    <row r="2566" spans="1:8" ht="13.5" x14ac:dyDescent="0.35">
      <c r="A2566" s="3">
        <v>45740</v>
      </c>
      <c r="B2566" s="2">
        <v>14.51</v>
      </c>
      <c r="C2566" s="2">
        <v>13.858499999999999</v>
      </c>
      <c r="D2566" s="2">
        <v>17969</v>
      </c>
      <c r="E2566" s="7">
        <f t="shared" si="160"/>
        <v>1880299</v>
      </c>
      <c r="F2566" s="7" t="str">
        <f t="shared" si="158"/>
        <v>Bullish</v>
      </c>
      <c r="G2566" s="7" t="str">
        <f t="shared" si="159"/>
        <v>Neutral</v>
      </c>
      <c r="H2566" s="7" t="str">
        <f t="shared" si="157"/>
        <v>BULLISH DIVERGENCE</v>
      </c>
    </row>
    <row r="2567" spans="1:8" ht="13.5" x14ac:dyDescent="0.35">
      <c r="A2567" s="3">
        <v>45741</v>
      </c>
      <c r="B2567" s="2">
        <v>14.6</v>
      </c>
      <c r="C2567" s="2">
        <v>13.9445</v>
      </c>
      <c r="D2567" s="2">
        <v>10243</v>
      </c>
      <c r="E2567" s="7">
        <f t="shared" si="160"/>
        <v>1890542</v>
      </c>
      <c r="F2567" s="7" t="str">
        <f t="shared" si="158"/>
        <v>Bullish</v>
      </c>
      <c r="G2567" s="7" t="str">
        <f t="shared" si="159"/>
        <v>Neutral</v>
      </c>
      <c r="H2567" s="7" t="str">
        <f t="shared" ref="H2567:H2630" si="161">IF(AND(B2567&gt;E2562,E2567&gt;E2562),"CONFIRMED BULLISH", IF(AND(B2567&lt;B2562,E2567&lt;E2562),"CONFIRMED BEARISH", IF(AND(B2567&gt;B2562,E2567&lt;E2562),"BEARISH DIVERGENCE",IF(AND(B2567&lt;B2562,E2567&gt;E2562),"BULLISH DIVERGENCE","NEUTRAL"))))</f>
        <v>NEUTRAL</v>
      </c>
    </row>
    <row r="2568" spans="1:8" ht="13.5" x14ac:dyDescent="0.35">
      <c r="A2568" s="3">
        <v>45742</v>
      </c>
      <c r="B2568" s="2">
        <v>14.54</v>
      </c>
      <c r="C2568" s="2">
        <v>13.8872</v>
      </c>
      <c r="D2568" s="2">
        <v>4513</v>
      </c>
      <c r="E2568" s="7">
        <f t="shared" si="160"/>
        <v>1886029</v>
      </c>
      <c r="F2568" s="7" t="str">
        <f t="shared" ref="F2568:F2631" si="162">IF(E2568&gt;E2563,"Bullish",IF(E2568&lt;E2563,"Bearish","Neutral"))</f>
        <v>Bearish</v>
      </c>
      <c r="G2568" s="7" t="str">
        <f t="shared" ref="G2568:G2631" si="163">IF((E2568-E2563)/E2563&gt;0.02,"Strong",IF((E2568-E2563)/E2563&lt;-0.02,"Weak","Neutral"))</f>
        <v>Neutral</v>
      </c>
      <c r="H2568" s="7" t="str">
        <f t="shared" si="161"/>
        <v>CONFIRMED BEARISH</v>
      </c>
    </row>
    <row r="2569" spans="1:8" ht="13.5" x14ac:dyDescent="0.35">
      <c r="A2569" s="3">
        <v>45743</v>
      </c>
      <c r="B2569" s="2">
        <v>14.5</v>
      </c>
      <c r="C2569" s="2">
        <v>13.8489</v>
      </c>
      <c r="D2569" s="2">
        <v>5660</v>
      </c>
      <c r="E2569" s="7">
        <f t="shared" si="160"/>
        <v>1880369</v>
      </c>
      <c r="F2569" s="7" t="str">
        <f t="shared" si="162"/>
        <v>Bullish</v>
      </c>
      <c r="G2569" s="7" t="str">
        <f t="shared" si="163"/>
        <v>Neutral</v>
      </c>
      <c r="H2569" s="7" t="str">
        <f t="shared" si="161"/>
        <v>NEUTRAL</v>
      </c>
    </row>
    <row r="2570" spans="1:8" ht="13.5" x14ac:dyDescent="0.35">
      <c r="A2570" s="3">
        <v>45744</v>
      </c>
      <c r="B2570" s="2">
        <v>14.44</v>
      </c>
      <c r="C2570" s="2">
        <v>13.791600000000001</v>
      </c>
      <c r="D2570" s="2">
        <v>1839</v>
      </c>
      <c r="E2570" s="7">
        <f t="shared" si="160"/>
        <v>1878530</v>
      </c>
      <c r="F2570" s="7" t="str">
        <f t="shared" si="162"/>
        <v>Bearish</v>
      </c>
      <c r="G2570" s="7" t="str">
        <f t="shared" si="163"/>
        <v>Neutral</v>
      </c>
      <c r="H2570" s="7" t="str">
        <f t="shared" si="161"/>
        <v>CONFIRMED BEARISH</v>
      </c>
    </row>
    <row r="2571" spans="1:8" ht="13.5" x14ac:dyDescent="0.35">
      <c r="A2571" s="3">
        <v>45749</v>
      </c>
      <c r="B2571" s="2">
        <v>14</v>
      </c>
      <c r="C2571" s="2">
        <v>13.3714</v>
      </c>
      <c r="D2571" s="2">
        <v>9548</v>
      </c>
      <c r="E2571" s="7">
        <f t="shared" si="160"/>
        <v>1868982</v>
      </c>
      <c r="F2571" s="7" t="str">
        <f t="shared" si="162"/>
        <v>Bearish</v>
      </c>
      <c r="G2571" s="7" t="str">
        <f t="shared" si="163"/>
        <v>Neutral</v>
      </c>
      <c r="H2571" s="7" t="str">
        <f t="shared" si="161"/>
        <v>CONFIRMED BEARISH</v>
      </c>
    </row>
    <row r="2572" spans="1:8" ht="13.5" x14ac:dyDescent="0.35">
      <c r="A2572" s="3">
        <v>45750</v>
      </c>
      <c r="B2572" s="2">
        <v>14.29</v>
      </c>
      <c r="C2572" s="2">
        <v>13.648400000000001</v>
      </c>
      <c r="D2572" s="2">
        <v>13528</v>
      </c>
      <c r="E2572" s="7">
        <f t="shared" si="160"/>
        <v>1882510</v>
      </c>
      <c r="F2572" s="7" t="str">
        <f t="shared" si="162"/>
        <v>Bearish</v>
      </c>
      <c r="G2572" s="7" t="str">
        <f t="shared" si="163"/>
        <v>Neutral</v>
      </c>
      <c r="H2572" s="7" t="str">
        <f t="shared" si="161"/>
        <v>CONFIRMED BEARISH</v>
      </c>
    </row>
    <row r="2573" spans="1:8" ht="13.5" x14ac:dyDescent="0.35">
      <c r="A2573" s="3">
        <v>45751</v>
      </c>
      <c r="B2573" s="2">
        <v>14.08</v>
      </c>
      <c r="C2573" s="2">
        <v>13.447800000000001</v>
      </c>
      <c r="D2573" s="2">
        <v>4142</v>
      </c>
      <c r="E2573" s="7">
        <f t="shared" si="160"/>
        <v>1878368</v>
      </c>
      <c r="F2573" s="7" t="str">
        <f t="shared" si="162"/>
        <v>Bearish</v>
      </c>
      <c r="G2573" s="7" t="str">
        <f t="shared" si="163"/>
        <v>Neutral</v>
      </c>
      <c r="H2573" s="7" t="str">
        <f t="shared" si="161"/>
        <v>CONFIRMED BEARISH</v>
      </c>
    </row>
    <row r="2574" spans="1:8" ht="13.5" x14ac:dyDescent="0.35">
      <c r="A2574" s="3">
        <v>45754</v>
      </c>
      <c r="B2574" s="2">
        <v>14</v>
      </c>
      <c r="C2574" s="2">
        <v>13.3714</v>
      </c>
      <c r="D2574" s="2">
        <v>3853</v>
      </c>
      <c r="E2574" s="7">
        <f t="shared" si="160"/>
        <v>1874515</v>
      </c>
      <c r="F2574" s="7" t="str">
        <f t="shared" si="162"/>
        <v>Bearish</v>
      </c>
      <c r="G2574" s="7" t="str">
        <f t="shared" si="163"/>
        <v>Neutral</v>
      </c>
      <c r="H2574" s="7" t="str">
        <f t="shared" si="161"/>
        <v>CONFIRMED BEARISH</v>
      </c>
    </row>
    <row r="2575" spans="1:8" ht="13.5" x14ac:dyDescent="0.35">
      <c r="A2575" s="3">
        <v>45755</v>
      </c>
      <c r="B2575" s="2">
        <v>13.9</v>
      </c>
      <c r="C2575" s="2">
        <v>13.2759</v>
      </c>
      <c r="D2575" s="2">
        <v>4159</v>
      </c>
      <c r="E2575" s="7">
        <f t="shared" si="160"/>
        <v>1870356</v>
      </c>
      <c r="F2575" s="7" t="str">
        <f t="shared" si="162"/>
        <v>Bearish</v>
      </c>
      <c r="G2575" s="7" t="str">
        <f t="shared" si="163"/>
        <v>Neutral</v>
      </c>
      <c r="H2575" s="7" t="str">
        <f t="shared" si="161"/>
        <v>CONFIRMED BEARISH</v>
      </c>
    </row>
    <row r="2576" spans="1:8" ht="13.5" x14ac:dyDescent="0.35">
      <c r="A2576" s="3">
        <v>45757</v>
      </c>
      <c r="B2576" s="2">
        <v>13.7</v>
      </c>
      <c r="C2576" s="2">
        <v>13.084899999999999</v>
      </c>
      <c r="D2576" s="2">
        <v>5417</v>
      </c>
      <c r="E2576" s="7">
        <f t="shared" si="160"/>
        <v>1864939</v>
      </c>
      <c r="F2576" s="7" t="str">
        <f t="shared" si="162"/>
        <v>Bearish</v>
      </c>
      <c r="G2576" s="7" t="str">
        <f t="shared" si="163"/>
        <v>Neutral</v>
      </c>
      <c r="H2576" s="7" t="str">
        <f t="shared" si="161"/>
        <v>CONFIRMED BEARISH</v>
      </c>
    </row>
    <row r="2577" spans="1:8" ht="13.5" x14ac:dyDescent="0.35">
      <c r="A2577" s="3">
        <v>45758</v>
      </c>
      <c r="B2577" s="2">
        <v>13.89</v>
      </c>
      <c r="C2577" s="2">
        <v>13.266299999999999</v>
      </c>
      <c r="D2577" s="2">
        <v>6652</v>
      </c>
      <c r="E2577" s="7">
        <f t="shared" si="160"/>
        <v>1871591</v>
      </c>
      <c r="F2577" s="7" t="str">
        <f t="shared" si="162"/>
        <v>Bearish</v>
      </c>
      <c r="G2577" s="7" t="str">
        <f t="shared" si="163"/>
        <v>Neutral</v>
      </c>
      <c r="H2577" s="7" t="str">
        <f t="shared" si="161"/>
        <v>CONFIRMED BEARISH</v>
      </c>
    </row>
    <row r="2578" spans="1:8" ht="13.5" x14ac:dyDescent="0.35">
      <c r="A2578" s="3">
        <v>45761</v>
      </c>
      <c r="B2578" s="2">
        <v>13.75</v>
      </c>
      <c r="C2578" s="2">
        <v>13.1326</v>
      </c>
      <c r="D2578" s="2">
        <v>4921</v>
      </c>
      <c r="E2578" s="7">
        <f t="shared" si="160"/>
        <v>1866670</v>
      </c>
      <c r="F2578" s="7" t="str">
        <f t="shared" si="162"/>
        <v>Bearish</v>
      </c>
      <c r="G2578" s="7" t="str">
        <f t="shared" si="163"/>
        <v>Neutral</v>
      </c>
      <c r="H2578" s="7" t="str">
        <f t="shared" si="161"/>
        <v>CONFIRMED BEARISH</v>
      </c>
    </row>
    <row r="2579" spans="1:8" ht="13.5" x14ac:dyDescent="0.35">
      <c r="A2579" s="3">
        <v>45762</v>
      </c>
      <c r="B2579" s="2">
        <v>13.51</v>
      </c>
      <c r="C2579" s="2">
        <v>12.9034</v>
      </c>
      <c r="D2579" s="2">
        <v>860</v>
      </c>
      <c r="E2579" s="7">
        <f t="shared" si="160"/>
        <v>1865810</v>
      </c>
      <c r="F2579" s="7" t="str">
        <f t="shared" si="162"/>
        <v>Bearish</v>
      </c>
      <c r="G2579" s="7" t="str">
        <f t="shared" si="163"/>
        <v>Neutral</v>
      </c>
      <c r="H2579" s="7" t="str">
        <f t="shared" si="161"/>
        <v>CONFIRMED BEARISH</v>
      </c>
    </row>
    <row r="2580" spans="1:8" ht="13.5" x14ac:dyDescent="0.35">
      <c r="A2580" s="3">
        <v>45763</v>
      </c>
      <c r="B2580" s="2">
        <v>14.26</v>
      </c>
      <c r="C2580" s="2">
        <v>13.6197</v>
      </c>
      <c r="D2580" s="2">
        <v>7542</v>
      </c>
      <c r="E2580" s="7">
        <f t="shared" si="160"/>
        <v>1873352</v>
      </c>
      <c r="F2580" s="7" t="str">
        <f t="shared" si="162"/>
        <v>Bullish</v>
      </c>
      <c r="G2580" s="7" t="str">
        <f t="shared" si="163"/>
        <v>Neutral</v>
      </c>
      <c r="H2580" s="7" t="str">
        <f t="shared" si="161"/>
        <v>NEUTRAL</v>
      </c>
    </row>
    <row r="2581" spans="1:8" ht="13.5" x14ac:dyDescent="0.35">
      <c r="A2581" s="3">
        <v>45764</v>
      </c>
      <c r="B2581" s="2">
        <v>14</v>
      </c>
      <c r="C2581" s="2">
        <v>13.3714</v>
      </c>
      <c r="D2581" s="2">
        <v>1909</v>
      </c>
      <c r="E2581" s="7">
        <f t="shared" si="160"/>
        <v>1871443</v>
      </c>
      <c r="F2581" s="7" t="str">
        <f t="shared" si="162"/>
        <v>Bullish</v>
      </c>
      <c r="G2581" s="7" t="str">
        <f t="shared" si="163"/>
        <v>Neutral</v>
      </c>
      <c r="H2581" s="7" t="str">
        <f t="shared" si="161"/>
        <v>NEUTRAL</v>
      </c>
    </row>
    <row r="2582" spans="1:8" ht="13.5" x14ac:dyDescent="0.35">
      <c r="A2582" s="3">
        <v>45765</v>
      </c>
      <c r="B2582" s="2">
        <v>13.79</v>
      </c>
      <c r="C2582" s="2">
        <v>13.1708</v>
      </c>
      <c r="D2582" s="2">
        <v>3964</v>
      </c>
      <c r="E2582" s="7">
        <f t="shared" si="160"/>
        <v>1867479</v>
      </c>
      <c r="F2582" s="7" t="str">
        <f t="shared" si="162"/>
        <v>Bearish</v>
      </c>
      <c r="G2582" s="7" t="str">
        <f t="shared" si="163"/>
        <v>Neutral</v>
      </c>
      <c r="H2582" s="7" t="str">
        <f t="shared" si="161"/>
        <v>CONFIRMED BEARISH</v>
      </c>
    </row>
    <row r="2583" spans="1:8" ht="13.5" x14ac:dyDescent="0.35">
      <c r="A2583" s="3">
        <v>45768</v>
      </c>
      <c r="B2583" s="2">
        <v>14</v>
      </c>
      <c r="C2583" s="2">
        <v>13.3714</v>
      </c>
      <c r="D2583" s="2">
        <v>6673</v>
      </c>
      <c r="E2583" s="7">
        <f t="shared" si="160"/>
        <v>1874152</v>
      </c>
      <c r="F2583" s="7" t="str">
        <f t="shared" si="162"/>
        <v>Bullish</v>
      </c>
      <c r="G2583" s="7" t="str">
        <f t="shared" si="163"/>
        <v>Neutral</v>
      </c>
      <c r="H2583" s="7" t="str">
        <f t="shared" si="161"/>
        <v>NEUTRAL</v>
      </c>
    </row>
    <row r="2584" spans="1:8" ht="13.5" x14ac:dyDescent="0.35">
      <c r="A2584" s="3">
        <v>45769</v>
      </c>
      <c r="B2584" s="2">
        <v>14</v>
      </c>
      <c r="C2584" s="2">
        <v>13.3714</v>
      </c>
      <c r="D2584" s="2">
        <v>1459</v>
      </c>
      <c r="E2584" s="7">
        <f t="shared" si="160"/>
        <v>1874152</v>
      </c>
      <c r="F2584" s="7" t="str">
        <f t="shared" si="162"/>
        <v>Bullish</v>
      </c>
      <c r="G2584" s="7" t="str">
        <f t="shared" si="163"/>
        <v>Neutral</v>
      </c>
      <c r="H2584" s="7" t="str">
        <f t="shared" si="161"/>
        <v>NEUTRAL</v>
      </c>
    </row>
    <row r="2585" spans="1:8" ht="13.5" x14ac:dyDescent="0.35">
      <c r="A2585" s="3">
        <v>45770</v>
      </c>
      <c r="B2585" s="2">
        <v>13.7</v>
      </c>
      <c r="C2585" s="2">
        <v>13.084899999999999</v>
      </c>
      <c r="D2585" s="2">
        <v>28911</v>
      </c>
      <c r="E2585" s="7">
        <f t="shared" si="160"/>
        <v>1845241</v>
      </c>
      <c r="F2585" s="7" t="str">
        <f t="shared" si="162"/>
        <v>Bearish</v>
      </c>
      <c r="G2585" s="7" t="str">
        <f t="shared" si="163"/>
        <v>Neutral</v>
      </c>
      <c r="H2585" s="7" t="str">
        <f t="shared" si="161"/>
        <v>CONFIRMED BEARISH</v>
      </c>
    </row>
    <row r="2586" spans="1:8" ht="13.5" x14ac:dyDescent="0.35">
      <c r="A2586" s="3">
        <v>45771</v>
      </c>
      <c r="B2586" s="2">
        <v>13.99</v>
      </c>
      <c r="C2586" s="2">
        <v>13.361800000000001</v>
      </c>
      <c r="D2586" s="2">
        <v>5050</v>
      </c>
      <c r="E2586" s="7">
        <f t="shared" si="160"/>
        <v>1850291</v>
      </c>
      <c r="F2586" s="7" t="str">
        <f t="shared" si="162"/>
        <v>Bearish</v>
      </c>
      <c r="G2586" s="7" t="str">
        <f t="shared" si="163"/>
        <v>Neutral</v>
      </c>
      <c r="H2586" s="7" t="str">
        <f t="shared" si="161"/>
        <v>CONFIRMED BEARISH</v>
      </c>
    </row>
    <row r="2587" spans="1:8" ht="13.5" x14ac:dyDescent="0.35">
      <c r="A2587" s="3">
        <v>45772</v>
      </c>
      <c r="B2587" s="2">
        <v>13.95</v>
      </c>
      <c r="C2587" s="2">
        <v>13.323600000000001</v>
      </c>
      <c r="D2587" s="2">
        <v>4251</v>
      </c>
      <c r="E2587" s="7">
        <f t="shared" si="160"/>
        <v>1846040</v>
      </c>
      <c r="F2587" s="7" t="str">
        <f t="shared" si="162"/>
        <v>Bearish</v>
      </c>
      <c r="G2587" s="7" t="str">
        <f t="shared" si="163"/>
        <v>Neutral</v>
      </c>
      <c r="H2587" s="7" t="str">
        <f t="shared" si="161"/>
        <v>BEARISH DIVERGENCE</v>
      </c>
    </row>
    <row r="2588" spans="1:8" ht="13.5" x14ac:dyDescent="0.35">
      <c r="A2588" s="3">
        <v>45775</v>
      </c>
      <c r="B2588" s="2">
        <v>13.79</v>
      </c>
      <c r="C2588" s="2">
        <v>13.1708</v>
      </c>
      <c r="D2588" s="2">
        <v>4161</v>
      </c>
      <c r="E2588" s="7">
        <f t="shared" si="160"/>
        <v>1841879</v>
      </c>
      <c r="F2588" s="7" t="str">
        <f t="shared" si="162"/>
        <v>Bearish</v>
      </c>
      <c r="G2588" s="7" t="str">
        <f t="shared" si="163"/>
        <v>Neutral</v>
      </c>
      <c r="H2588" s="7" t="str">
        <f t="shared" si="161"/>
        <v>CONFIRMED BEARISH</v>
      </c>
    </row>
    <row r="2589" spans="1:8" ht="13.5" x14ac:dyDescent="0.35">
      <c r="A2589" s="3">
        <v>45776</v>
      </c>
      <c r="B2589" s="2">
        <v>13.68</v>
      </c>
      <c r="C2589" s="2">
        <v>13.065799999999999</v>
      </c>
      <c r="D2589" s="2">
        <v>2147</v>
      </c>
      <c r="E2589" s="7">
        <f t="shared" si="160"/>
        <v>1839732</v>
      </c>
      <c r="F2589" s="7" t="str">
        <f t="shared" si="162"/>
        <v>Bearish</v>
      </c>
      <c r="G2589" s="7" t="str">
        <f t="shared" si="163"/>
        <v>Neutral</v>
      </c>
      <c r="H2589" s="7" t="str">
        <f t="shared" si="161"/>
        <v>CONFIRMED BEARISH</v>
      </c>
    </row>
    <row r="2590" spans="1:8" ht="13.5" x14ac:dyDescent="0.35">
      <c r="A2590" s="3">
        <v>45777</v>
      </c>
      <c r="B2590" s="2">
        <v>13.78</v>
      </c>
      <c r="C2590" s="2">
        <v>13.161300000000001</v>
      </c>
      <c r="D2590" s="2">
        <v>4945</v>
      </c>
      <c r="E2590" s="7">
        <f t="shared" si="160"/>
        <v>1844677</v>
      </c>
      <c r="F2590" s="7" t="str">
        <f t="shared" si="162"/>
        <v>Bearish</v>
      </c>
      <c r="G2590" s="7" t="str">
        <f t="shared" si="163"/>
        <v>Neutral</v>
      </c>
      <c r="H2590" s="7" t="str">
        <f t="shared" si="161"/>
        <v>BEARISH DIVERGENCE</v>
      </c>
    </row>
    <row r="2591" spans="1:8" ht="13.5" x14ac:dyDescent="0.35">
      <c r="A2591" s="3">
        <v>45779</v>
      </c>
      <c r="B2591" s="2">
        <v>13.98</v>
      </c>
      <c r="C2591" s="2">
        <v>13.3523</v>
      </c>
      <c r="D2591" s="2">
        <v>3106</v>
      </c>
      <c r="E2591" s="7">
        <f t="shared" si="160"/>
        <v>1847783</v>
      </c>
      <c r="F2591" s="7" t="str">
        <f t="shared" si="162"/>
        <v>Bearish</v>
      </c>
      <c r="G2591" s="7" t="str">
        <f t="shared" si="163"/>
        <v>Neutral</v>
      </c>
      <c r="H2591" s="7" t="str">
        <f t="shared" si="161"/>
        <v>CONFIRMED BEARISH</v>
      </c>
    </row>
    <row r="2592" spans="1:8" ht="13.5" x14ac:dyDescent="0.35">
      <c r="A2592" s="3">
        <v>45782</v>
      </c>
      <c r="B2592" s="2">
        <v>13.91</v>
      </c>
      <c r="C2592" s="2">
        <v>13.285399999999999</v>
      </c>
      <c r="D2592" s="2">
        <v>1863</v>
      </c>
      <c r="E2592" s="7">
        <f t="shared" si="160"/>
        <v>1845920</v>
      </c>
      <c r="F2592" s="7" t="str">
        <f t="shared" si="162"/>
        <v>Bearish</v>
      </c>
      <c r="G2592" s="7" t="str">
        <f t="shared" si="163"/>
        <v>Neutral</v>
      </c>
      <c r="H2592" s="7" t="str">
        <f t="shared" si="161"/>
        <v>CONFIRMED BEARISH</v>
      </c>
    </row>
    <row r="2593" spans="1:8" ht="13.5" x14ac:dyDescent="0.35">
      <c r="A2593" s="3">
        <v>45783</v>
      </c>
      <c r="B2593" s="2">
        <v>13.71</v>
      </c>
      <c r="C2593" s="2">
        <v>13.0944</v>
      </c>
      <c r="D2593" s="2">
        <v>1350</v>
      </c>
      <c r="E2593" s="7">
        <f t="shared" si="160"/>
        <v>1844570</v>
      </c>
      <c r="F2593" s="7" t="str">
        <f t="shared" si="162"/>
        <v>Bullish</v>
      </c>
      <c r="G2593" s="7" t="str">
        <f t="shared" si="163"/>
        <v>Neutral</v>
      </c>
      <c r="H2593" s="7" t="str">
        <f t="shared" si="161"/>
        <v>BULLISH DIVERGENCE</v>
      </c>
    </row>
    <row r="2594" spans="1:8" ht="13.5" x14ac:dyDescent="0.35">
      <c r="A2594" s="3">
        <v>45784</v>
      </c>
      <c r="B2594" s="2">
        <v>13.6</v>
      </c>
      <c r="C2594" s="2">
        <v>12.9894</v>
      </c>
      <c r="D2594" s="2">
        <v>4552</v>
      </c>
      <c r="E2594" s="7">
        <f t="shared" si="160"/>
        <v>1840018</v>
      </c>
      <c r="F2594" s="7" t="str">
        <f t="shared" si="162"/>
        <v>Bullish</v>
      </c>
      <c r="G2594" s="7" t="str">
        <f t="shared" si="163"/>
        <v>Neutral</v>
      </c>
      <c r="H2594" s="7" t="str">
        <f t="shared" si="161"/>
        <v>BULLISH DIVERGENCE</v>
      </c>
    </row>
    <row r="2595" spans="1:8" ht="13.5" x14ac:dyDescent="0.35">
      <c r="A2595" s="3">
        <v>45785</v>
      </c>
      <c r="B2595" s="2">
        <v>13.6</v>
      </c>
      <c r="C2595" s="2">
        <v>12.9894</v>
      </c>
      <c r="D2595" s="2">
        <v>2491</v>
      </c>
      <c r="E2595" s="7">
        <f t="shared" si="160"/>
        <v>1840018</v>
      </c>
      <c r="F2595" s="7" t="str">
        <f t="shared" si="162"/>
        <v>Bearish</v>
      </c>
      <c r="G2595" s="7" t="str">
        <f t="shared" si="163"/>
        <v>Neutral</v>
      </c>
      <c r="H2595" s="7" t="str">
        <f t="shared" si="161"/>
        <v>CONFIRMED BEARISH</v>
      </c>
    </row>
    <row r="2596" spans="1:8" ht="13.5" x14ac:dyDescent="0.35">
      <c r="A2596" s="3">
        <v>45786</v>
      </c>
      <c r="B2596" s="2">
        <v>13.51</v>
      </c>
      <c r="C2596" s="2">
        <v>12.9034</v>
      </c>
      <c r="D2596" s="2">
        <v>6883</v>
      </c>
      <c r="E2596" s="7">
        <f t="shared" si="160"/>
        <v>1833135</v>
      </c>
      <c r="F2596" s="7" t="str">
        <f t="shared" si="162"/>
        <v>Bearish</v>
      </c>
      <c r="G2596" s="7" t="str">
        <f t="shared" si="163"/>
        <v>Neutral</v>
      </c>
      <c r="H2596" s="7" t="str">
        <f t="shared" si="161"/>
        <v>CONFIRMED BEARISH</v>
      </c>
    </row>
    <row r="2597" spans="1:8" ht="13.5" x14ac:dyDescent="0.35">
      <c r="A2597" s="3">
        <v>45789</v>
      </c>
      <c r="B2597" s="2">
        <v>13.46</v>
      </c>
      <c r="C2597" s="2">
        <v>12.855600000000001</v>
      </c>
      <c r="D2597" s="2">
        <v>1312</v>
      </c>
      <c r="E2597" s="7">
        <f t="shared" si="160"/>
        <v>1831823</v>
      </c>
      <c r="F2597" s="7" t="str">
        <f t="shared" si="162"/>
        <v>Bearish</v>
      </c>
      <c r="G2597" s="7" t="str">
        <f t="shared" si="163"/>
        <v>Neutral</v>
      </c>
      <c r="H2597" s="7" t="str">
        <f t="shared" si="161"/>
        <v>CONFIRMED BEARISH</v>
      </c>
    </row>
    <row r="2598" spans="1:8" ht="13.5" x14ac:dyDescent="0.35">
      <c r="A2598" s="3">
        <v>45790</v>
      </c>
      <c r="B2598" s="2">
        <v>13.4</v>
      </c>
      <c r="C2598" s="2">
        <v>12.798299999999999</v>
      </c>
      <c r="D2598" s="2">
        <v>612</v>
      </c>
      <c r="E2598" s="7">
        <f t="shared" si="160"/>
        <v>1831211</v>
      </c>
      <c r="F2598" s="7" t="str">
        <f t="shared" si="162"/>
        <v>Bearish</v>
      </c>
      <c r="G2598" s="7" t="str">
        <f t="shared" si="163"/>
        <v>Neutral</v>
      </c>
      <c r="H2598" s="7" t="str">
        <f t="shared" si="161"/>
        <v>CONFIRMED BEARISH</v>
      </c>
    </row>
    <row r="2599" spans="1:8" ht="13.5" x14ac:dyDescent="0.35">
      <c r="A2599" s="3">
        <v>45791</v>
      </c>
      <c r="B2599" s="2">
        <v>13.3</v>
      </c>
      <c r="C2599" s="2">
        <v>12.7028</v>
      </c>
      <c r="D2599" s="2">
        <v>2310</v>
      </c>
      <c r="E2599" s="7">
        <f t="shared" si="160"/>
        <v>1828901</v>
      </c>
      <c r="F2599" s="7" t="str">
        <f t="shared" si="162"/>
        <v>Bearish</v>
      </c>
      <c r="G2599" s="7" t="str">
        <f t="shared" si="163"/>
        <v>Neutral</v>
      </c>
      <c r="H2599" s="7" t="str">
        <f t="shared" si="161"/>
        <v>CONFIRMED BEARISH</v>
      </c>
    </row>
    <row r="2600" spans="1:8" ht="13.5" x14ac:dyDescent="0.35">
      <c r="A2600" s="3">
        <v>45792</v>
      </c>
      <c r="B2600" s="2">
        <v>13.51</v>
      </c>
      <c r="C2600" s="2">
        <v>12.9034</v>
      </c>
      <c r="D2600" s="2">
        <v>3736</v>
      </c>
      <c r="E2600" s="7">
        <f t="shared" si="160"/>
        <v>1832637</v>
      </c>
      <c r="F2600" s="7" t="str">
        <f t="shared" si="162"/>
        <v>Bearish</v>
      </c>
      <c r="G2600" s="7" t="str">
        <f t="shared" si="163"/>
        <v>Neutral</v>
      </c>
      <c r="H2600" s="7" t="str">
        <f t="shared" si="161"/>
        <v>CONFIRMED BEARISH</v>
      </c>
    </row>
    <row r="2601" spans="1:8" ht="13.5" x14ac:dyDescent="0.35">
      <c r="A2601" s="3">
        <v>45793</v>
      </c>
      <c r="B2601" s="2">
        <v>13.33</v>
      </c>
      <c r="C2601" s="2">
        <v>12.7315</v>
      </c>
      <c r="D2601" s="2">
        <v>1773</v>
      </c>
      <c r="E2601" s="7">
        <f t="shared" si="160"/>
        <v>1830864</v>
      </c>
      <c r="F2601" s="7" t="str">
        <f t="shared" si="162"/>
        <v>Bearish</v>
      </c>
      <c r="G2601" s="7" t="str">
        <f t="shared" si="163"/>
        <v>Neutral</v>
      </c>
      <c r="H2601" s="7" t="str">
        <f t="shared" si="161"/>
        <v>CONFIRMED BEARISH</v>
      </c>
    </row>
    <row r="2602" spans="1:8" ht="13.5" x14ac:dyDescent="0.35">
      <c r="A2602" s="3">
        <v>45796</v>
      </c>
      <c r="B2602" s="2">
        <v>13.48</v>
      </c>
      <c r="C2602" s="2">
        <v>12.874700000000001</v>
      </c>
      <c r="D2602" s="2">
        <v>1537</v>
      </c>
      <c r="E2602" s="7">
        <f t="shared" si="160"/>
        <v>1832401</v>
      </c>
      <c r="F2602" s="7" t="str">
        <f t="shared" si="162"/>
        <v>Bullish</v>
      </c>
      <c r="G2602" s="7" t="str">
        <f t="shared" si="163"/>
        <v>Neutral</v>
      </c>
      <c r="H2602" s="7" t="str">
        <f t="shared" si="161"/>
        <v>NEUTRAL</v>
      </c>
    </row>
    <row r="2603" spans="1:8" ht="13.5" x14ac:dyDescent="0.35">
      <c r="A2603" s="3">
        <v>45797</v>
      </c>
      <c r="B2603" s="2">
        <v>13.48</v>
      </c>
      <c r="C2603" s="2">
        <v>12.874700000000001</v>
      </c>
      <c r="D2603" s="2">
        <v>873</v>
      </c>
      <c r="E2603" s="7">
        <f t="shared" si="160"/>
        <v>1832401</v>
      </c>
      <c r="F2603" s="7" t="str">
        <f t="shared" si="162"/>
        <v>Bullish</v>
      </c>
      <c r="G2603" s="7" t="str">
        <f t="shared" si="163"/>
        <v>Neutral</v>
      </c>
      <c r="H2603" s="7" t="str">
        <f t="shared" si="161"/>
        <v>NEUTRAL</v>
      </c>
    </row>
    <row r="2604" spans="1:8" ht="13.5" x14ac:dyDescent="0.35">
      <c r="A2604" s="3">
        <v>45798</v>
      </c>
      <c r="B2604" s="2">
        <v>13.3</v>
      </c>
      <c r="C2604" s="2">
        <v>12.7028</v>
      </c>
      <c r="D2604" s="2">
        <v>787</v>
      </c>
      <c r="E2604" s="7">
        <f t="shared" si="160"/>
        <v>1831614</v>
      </c>
      <c r="F2604" s="7" t="str">
        <f t="shared" si="162"/>
        <v>Bullish</v>
      </c>
      <c r="G2604" s="7" t="str">
        <f t="shared" si="163"/>
        <v>Neutral</v>
      </c>
      <c r="H2604" s="7" t="str">
        <f t="shared" si="161"/>
        <v>NEUTRAL</v>
      </c>
    </row>
    <row r="2605" spans="1:8" ht="13.5" x14ac:dyDescent="0.35">
      <c r="A2605" s="3">
        <v>45799</v>
      </c>
      <c r="B2605" s="2">
        <v>13.8</v>
      </c>
      <c r="C2605" s="2">
        <v>13.180400000000001</v>
      </c>
      <c r="D2605" s="2">
        <v>21703</v>
      </c>
      <c r="E2605" s="7">
        <f t="shared" si="160"/>
        <v>1853317</v>
      </c>
      <c r="F2605" s="7" t="str">
        <f t="shared" si="162"/>
        <v>Bullish</v>
      </c>
      <c r="G2605" s="7" t="str">
        <f t="shared" si="163"/>
        <v>Neutral</v>
      </c>
      <c r="H2605" s="7" t="str">
        <f t="shared" si="161"/>
        <v>NEUTRAL</v>
      </c>
    </row>
    <row r="2606" spans="1:8" ht="13.5" x14ac:dyDescent="0.35">
      <c r="A2606" s="3">
        <v>45800</v>
      </c>
      <c r="B2606" s="2">
        <v>13.88</v>
      </c>
      <c r="C2606" s="2">
        <v>13.2568</v>
      </c>
      <c r="D2606" s="2">
        <v>5071</v>
      </c>
      <c r="E2606" s="7">
        <f t="shared" si="160"/>
        <v>1858388</v>
      </c>
      <c r="F2606" s="7" t="str">
        <f t="shared" si="162"/>
        <v>Bullish</v>
      </c>
      <c r="G2606" s="7" t="str">
        <f t="shared" si="163"/>
        <v>Neutral</v>
      </c>
      <c r="H2606" s="7" t="str">
        <f t="shared" si="161"/>
        <v>NEUTRAL</v>
      </c>
    </row>
    <row r="2607" spans="1:8" ht="13.5" x14ac:dyDescent="0.35">
      <c r="A2607" s="3">
        <v>45803</v>
      </c>
      <c r="B2607" s="2">
        <v>13.87</v>
      </c>
      <c r="C2607" s="2">
        <v>13.247199999999999</v>
      </c>
      <c r="D2607" s="2">
        <v>1245</v>
      </c>
      <c r="E2607" s="7">
        <f t="shared" si="160"/>
        <v>1857143</v>
      </c>
      <c r="F2607" s="7" t="str">
        <f t="shared" si="162"/>
        <v>Bullish</v>
      </c>
      <c r="G2607" s="7" t="str">
        <f t="shared" si="163"/>
        <v>Neutral</v>
      </c>
      <c r="H2607" s="7" t="str">
        <f t="shared" si="161"/>
        <v>NEUTRAL</v>
      </c>
    </row>
    <row r="2608" spans="1:8" ht="13.5" x14ac:dyDescent="0.35">
      <c r="A2608" s="3">
        <v>45804</v>
      </c>
      <c r="B2608" s="2">
        <v>13.55</v>
      </c>
      <c r="C2608" s="2">
        <v>12.941599999999999</v>
      </c>
      <c r="D2608" s="2">
        <v>1995</v>
      </c>
      <c r="E2608" s="7">
        <f t="shared" si="160"/>
        <v>1855148</v>
      </c>
      <c r="F2608" s="7" t="str">
        <f t="shared" si="162"/>
        <v>Bullish</v>
      </c>
      <c r="G2608" s="7" t="str">
        <f t="shared" si="163"/>
        <v>Neutral</v>
      </c>
      <c r="H2608" s="7" t="str">
        <f t="shared" si="161"/>
        <v>NEUTRAL</v>
      </c>
    </row>
    <row r="2609" spans="1:8" ht="13.5" x14ac:dyDescent="0.35">
      <c r="A2609" s="3">
        <v>45805</v>
      </c>
      <c r="B2609" s="2">
        <v>13.55</v>
      </c>
      <c r="C2609" s="2">
        <v>12.941599999999999</v>
      </c>
      <c r="D2609" s="2">
        <v>5609</v>
      </c>
      <c r="E2609" s="7">
        <f t="shared" si="160"/>
        <v>1855148</v>
      </c>
      <c r="F2609" s="7" t="str">
        <f t="shared" si="162"/>
        <v>Bullish</v>
      </c>
      <c r="G2609" s="7" t="str">
        <f t="shared" si="163"/>
        <v>Neutral</v>
      </c>
      <c r="H2609" s="7" t="str">
        <f t="shared" si="161"/>
        <v>NEUTRAL</v>
      </c>
    </row>
    <row r="2610" spans="1:8" ht="13.5" x14ac:dyDescent="0.35">
      <c r="A2610" s="3">
        <v>45806</v>
      </c>
      <c r="B2610" s="2">
        <v>13.69</v>
      </c>
      <c r="C2610" s="2">
        <v>13.0753</v>
      </c>
      <c r="D2610" s="2">
        <v>232</v>
      </c>
      <c r="E2610" s="7">
        <f t="shared" si="160"/>
        <v>1855380</v>
      </c>
      <c r="F2610" s="7" t="str">
        <f t="shared" si="162"/>
        <v>Bullish</v>
      </c>
      <c r="G2610" s="7" t="str">
        <f t="shared" si="163"/>
        <v>Neutral</v>
      </c>
      <c r="H2610" s="7" t="str">
        <f t="shared" si="161"/>
        <v>BULLISH DIVERGENCE</v>
      </c>
    </row>
    <row r="2611" spans="1:8" ht="13.5" x14ac:dyDescent="0.35">
      <c r="A2611" s="3">
        <v>45807</v>
      </c>
      <c r="B2611" s="2">
        <v>13.52</v>
      </c>
      <c r="C2611" s="2">
        <v>12.913</v>
      </c>
      <c r="D2611" s="2">
        <v>1128</v>
      </c>
      <c r="E2611" s="7">
        <f t="shared" si="160"/>
        <v>1854252</v>
      </c>
      <c r="F2611" s="7" t="str">
        <f t="shared" si="162"/>
        <v>Bearish</v>
      </c>
      <c r="G2611" s="7" t="str">
        <f t="shared" si="163"/>
        <v>Neutral</v>
      </c>
      <c r="H2611" s="7" t="str">
        <f t="shared" si="161"/>
        <v>CONFIRMED BEARISH</v>
      </c>
    </row>
    <row r="2612" spans="1:8" ht="13.5" x14ac:dyDescent="0.35">
      <c r="A2612" s="3">
        <v>45810</v>
      </c>
      <c r="B2612" s="2">
        <v>13.5</v>
      </c>
      <c r="C2612" s="2">
        <v>12.893800000000001</v>
      </c>
      <c r="D2612" s="2">
        <v>1478</v>
      </c>
      <c r="E2612" s="7">
        <f t="shared" si="160"/>
        <v>1852774</v>
      </c>
      <c r="F2612" s="7" t="str">
        <f t="shared" si="162"/>
        <v>Bearish</v>
      </c>
      <c r="G2612" s="7" t="str">
        <f t="shared" si="163"/>
        <v>Neutral</v>
      </c>
      <c r="H2612" s="7" t="str">
        <f t="shared" si="161"/>
        <v>CONFIRMED BEARISH</v>
      </c>
    </row>
    <row r="2613" spans="1:8" ht="13.5" x14ac:dyDescent="0.35">
      <c r="A2613" s="3">
        <v>45811</v>
      </c>
      <c r="B2613" s="2">
        <v>13.4</v>
      </c>
      <c r="C2613" s="2">
        <v>12.798299999999999</v>
      </c>
      <c r="D2613" s="2">
        <v>35</v>
      </c>
      <c r="E2613" s="7">
        <f t="shared" si="160"/>
        <v>1852739</v>
      </c>
      <c r="F2613" s="7" t="str">
        <f t="shared" si="162"/>
        <v>Bearish</v>
      </c>
      <c r="G2613" s="7" t="str">
        <f t="shared" si="163"/>
        <v>Neutral</v>
      </c>
      <c r="H2613" s="7" t="str">
        <f t="shared" si="161"/>
        <v>CONFIRMED BEARISH</v>
      </c>
    </row>
    <row r="2614" spans="1:8" ht="13.5" x14ac:dyDescent="0.35">
      <c r="A2614" s="3">
        <v>45812</v>
      </c>
      <c r="B2614" s="2">
        <v>13.6</v>
      </c>
      <c r="C2614" s="2">
        <v>12.9894</v>
      </c>
      <c r="D2614" s="2">
        <v>1029</v>
      </c>
      <c r="E2614" s="7">
        <f t="shared" si="160"/>
        <v>1853768</v>
      </c>
      <c r="F2614" s="7" t="str">
        <f t="shared" si="162"/>
        <v>Bearish</v>
      </c>
      <c r="G2614" s="7" t="str">
        <f t="shared" si="163"/>
        <v>Neutral</v>
      </c>
      <c r="H2614" s="7" t="str">
        <f t="shared" si="161"/>
        <v>BEARISH DIVERGENCE</v>
      </c>
    </row>
    <row r="2615" spans="1:8" ht="13.5" x14ac:dyDescent="0.35">
      <c r="A2615" s="3">
        <v>45813</v>
      </c>
      <c r="B2615" s="2">
        <v>13.5</v>
      </c>
      <c r="C2615" s="2">
        <v>12.893800000000001</v>
      </c>
      <c r="D2615" s="2">
        <v>1625</v>
      </c>
      <c r="E2615" s="7">
        <f t="shared" si="160"/>
        <v>1852143</v>
      </c>
      <c r="F2615" s="7" t="str">
        <f t="shared" si="162"/>
        <v>Bearish</v>
      </c>
      <c r="G2615" s="7" t="str">
        <f t="shared" si="163"/>
        <v>Neutral</v>
      </c>
      <c r="H2615" s="7" t="str">
        <f t="shared" si="161"/>
        <v>CONFIRMED BEARISH</v>
      </c>
    </row>
    <row r="2616" spans="1:8" ht="13.5" x14ac:dyDescent="0.35">
      <c r="A2616" s="3">
        <v>45817</v>
      </c>
      <c r="B2616" s="2">
        <v>13.6</v>
      </c>
      <c r="C2616" s="2">
        <v>12.9894</v>
      </c>
      <c r="D2616" s="2">
        <v>529</v>
      </c>
      <c r="E2616" s="7">
        <f t="shared" si="160"/>
        <v>1852672</v>
      </c>
      <c r="F2616" s="7" t="str">
        <f t="shared" si="162"/>
        <v>Bearish</v>
      </c>
      <c r="G2616" s="7" t="str">
        <f t="shared" si="163"/>
        <v>Neutral</v>
      </c>
      <c r="H2616" s="7" t="str">
        <f t="shared" si="161"/>
        <v>BEARISH DIVERGENCE</v>
      </c>
    </row>
    <row r="2617" spans="1:8" ht="13.5" x14ac:dyDescent="0.35">
      <c r="A2617" s="3">
        <v>45818</v>
      </c>
      <c r="B2617" s="2">
        <v>13.58</v>
      </c>
      <c r="C2617" s="2">
        <v>12.9703</v>
      </c>
      <c r="D2617" s="2">
        <v>715</v>
      </c>
      <c r="E2617" s="7">
        <f t="shared" si="160"/>
        <v>1851957</v>
      </c>
      <c r="F2617" s="7" t="str">
        <f t="shared" si="162"/>
        <v>Bearish</v>
      </c>
      <c r="G2617" s="7" t="str">
        <f t="shared" si="163"/>
        <v>Neutral</v>
      </c>
      <c r="H2617" s="7" t="str">
        <f t="shared" si="161"/>
        <v>BEARISH DIVERGENCE</v>
      </c>
    </row>
    <row r="2618" spans="1:8" ht="13.5" x14ac:dyDescent="0.35">
      <c r="A2618" s="3">
        <v>45819</v>
      </c>
      <c r="B2618" s="2">
        <v>13.49</v>
      </c>
      <c r="C2618" s="2">
        <v>12.8843</v>
      </c>
      <c r="D2618" s="2">
        <v>710</v>
      </c>
      <c r="E2618" s="7">
        <f t="shared" si="160"/>
        <v>1851247</v>
      </c>
      <c r="F2618" s="7" t="str">
        <f t="shared" si="162"/>
        <v>Bearish</v>
      </c>
      <c r="G2618" s="7" t="str">
        <f t="shared" si="163"/>
        <v>Neutral</v>
      </c>
      <c r="H2618" s="7" t="str">
        <f t="shared" si="161"/>
        <v>BEARISH DIVERGENCE</v>
      </c>
    </row>
    <row r="2619" spans="1:8" ht="13.5" x14ac:dyDescent="0.35">
      <c r="A2619" s="3">
        <v>45820</v>
      </c>
      <c r="B2619" s="2">
        <v>13.44</v>
      </c>
      <c r="C2619" s="2">
        <v>12.836499999999999</v>
      </c>
      <c r="D2619" s="2">
        <v>5701</v>
      </c>
      <c r="E2619" s="7">
        <f t="shared" si="160"/>
        <v>1845546</v>
      </c>
      <c r="F2619" s="7" t="str">
        <f t="shared" si="162"/>
        <v>Bearish</v>
      </c>
      <c r="G2619" s="7" t="str">
        <f t="shared" si="163"/>
        <v>Neutral</v>
      </c>
      <c r="H2619" s="7" t="str">
        <f t="shared" si="161"/>
        <v>CONFIRMED BEARISH</v>
      </c>
    </row>
    <row r="2620" spans="1:8" ht="13.5" x14ac:dyDescent="0.35">
      <c r="A2620" s="3">
        <v>45821</v>
      </c>
      <c r="B2620" s="2">
        <v>13.2</v>
      </c>
      <c r="C2620" s="2">
        <v>12.6073</v>
      </c>
      <c r="D2620" s="2">
        <v>13257</v>
      </c>
      <c r="E2620" s="7">
        <f t="shared" si="160"/>
        <v>1832289</v>
      </c>
      <c r="F2620" s="7" t="str">
        <f t="shared" si="162"/>
        <v>Bearish</v>
      </c>
      <c r="G2620" s="7" t="str">
        <f t="shared" si="163"/>
        <v>Neutral</v>
      </c>
      <c r="H2620" s="7" t="str">
        <f t="shared" si="161"/>
        <v>CONFIRMED BEARISH</v>
      </c>
    </row>
    <row r="2621" spans="1:8" ht="13.5" x14ac:dyDescent="0.35">
      <c r="A2621" s="3">
        <v>45824</v>
      </c>
      <c r="B2621" s="2">
        <v>12.7</v>
      </c>
      <c r="C2621" s="2">
        <v>12.129799999999999</v>
      </c>
      <c r="D2621" s="2">
        <v>5161</v>
      </c>
      <c r="E2621" s="7">
        <f t="shared" si="160"/>
        <v>1827128</v>
      </c>
      <c r="F2621" s="7" t="str">
        <f t="shared" si="162"/>
        <v>Bearish</v>
      </c>
      <c r="G2621" s="7" t="str">
        <f t="shared" si="163"/>
        <v>Neutral</v>
      </c>
      <c r="H2621" s="7" t="str">
        <f t="shared" si="161"/>
        <v>CONFIRMED BEARISH</v>
      </c>
    </row>
    <row r="2622" spans="1:8" ht="13.5" x14ac:dyDescent="0.35">
      <c r="A2622" s="3">
        <v>45825</v>
      </c>
      <c r="B2622" s="2">
        <v>12.99</v>
      </c>
      <c r="C2622" s="2">
        <v>12.406700000000001</v>
      </c>
      <c r="D2622" s="2">
        <v>1284</v>
      </c>
      <c r="E2622" s="7">
        <f t="shared" si="160"/>
        <v>1828412</v>
      </c>
      <c r="F2622" s="7" t="str">
        <f t="shared" si="162"/>
        <v>Bearish</v>
      </c>
      <c r="G2622" s="7" t="str">
        <f t="shared" si="163"/>
        <v>Neutral</v>
      </c>
      <c r="H2622" s="7" t="str">
        <f t="shared" si="161"/>
        <v>CONFIRMED BEARISH</v>
      </c>
    </row>
    <row r="2623" spans="1:8" ht="13.5" x14ac:dyDescent="0.35">
      <c r="A2623" s="3">
        <v>45826</v>
      </c>
      <c r="B2623" s="2">
        <v>12.7</v>
      </c>
      <c r="C2623" s="2">
        <v>12.129799999999999</v>
      </c>
      <c r="D2623" s="2">
        <v>6149</v>
      </c>
      <c r="E2623" s="7">
        <f t="shared" si="160"/>
        <v>1822263</v>
      </c>
      <c r="F2623" s="7" t="str">
        <f t="shared" si="162"/>
        <v>Bearish</v>
      </c>
      <c r="G2623" s="7" t="str">
        <f t="shared" si="163"/>
        <v>Neutral</v>
      </c>
      <c r="H2623" s="7" t="str">
        <f t="shared" si="161"/>
        <v>CONFIRMED BEARISH</v>
      </c>
    </row>
    <row r="2624" spans="1:8" ht="13.5" x14ac:dyDescent="0.35">
      <c r="A2624" s="3">
        <v>45827</v>
      </c>
      <c r="B2624" s="2">
        <v>12.7</v>
      </c>
      <c r="C2624" s="2">
        <v>12.129799999999999</v>
      </c>
      <c r="D2624" s="2">
        <v>8698</v>
      </c>
      <c r="E2624" s="7">
        <f t="shared" si="160"/>
        <v>1822263</v>
      </c>
      <c r="F2624" s="7" t="str">
        <f t="shared" si="162"/>
        <v>Bearish</v>
      </c>
      <c r="G2624" s="7" t="str">
        <f t="shared" si="163"/>
        <v>Neutral</v>
      </c>
      <c r="H2624" s="7" t="str">
        <f t="shared" si="161"/>
        <v>CONFIRMED BEARISH</v>
      </c>
    </row>
    <row r="2625" spans="1:8" ht="13.5" x14ac:dyDescent="0.35">
      <c r="A2625" s="3">
        <v>45828</v>
      </c>
      <c r="B2625" s="2">
        <v>12.75</v>
      </c>
      <c r="C2625" s="2">
        <v>12.1775</v>
      </c>
      <c r="D2625" s="2">
        <v>1625</v>
      </c>
      <c r="E2625" s="7">
        <f t="shared" si="160"/>
        <v>1823888</v>
      </c>
      <c r="F2625" s="7" t="str">
        <f t="shared" si="162"/>
        <v>Bearish</v>
      </c>
      <c r="G2625" s="7" t="str">
        <f t="shared" si="163"/>
        <v>Neutral</v>
      </c>
      <c r="H2625" s="7" t="str">
        <f t="shared" si="161"/>
        <v>CONFIRMED BEARISH</v>
      </c>
    </row>
    <row r="2626" spans="1:8" ht="13.5" x14ac:dyDescent="0.35">
      <c r="A2626" s="3">
        <v>45831</v>
      </c>
      <c r="B2626" s="2">
        <v>12.75</v>
      </c>
      <c r="C2626" s="2">
        <v>12.1775</v>
      </c>
      <c r="D2626" s="2">
        <v>4533</v>
      </c>
      <c r="E2626" s="7">
        <f t="shared" si="160"/>
        <v>1823888</v>
      </c>
      <c r="F2626" s="7" t="str">
        <f t="shared" si="162"/>
        <v>Bearish</v>
      </c>
      <c r="G2626" s="7" t="str">
        <f t="shared" si="163"/>
        <v>Neutral</v>
      </c>
      <c r="H2626" s="7" t="str">
        <f t="shared" si="161"/>
        <v>BEARISH DIVERGENCE</v>
      </c>
    </row>
    <row r="2627" spans="1:8" ht="13.5" x14ac:dyDescent="0.35">
      <c r="A2627" s="3">
        <v>45832</v>
      </c>
      <c r="B2627" s="2">
        <v>12.64</v>
      </c>
      <c r="C2627" s="2">
        <v>12.0725</v>
      </c>
      <c r="D2627" s="2">
        <v>5544</v>
      </c>
      <c r="E2627" s="7">
        <f t="shared" si="160"/>
        <v>1818344</v>
      </c>
      <c r="F2627" s="7" t="str">
        <f t="shared" si="162"/>
        <v>Bearish</v>
      </c>
      <c r="G2627" s="7" t="str">
        <f t="shared" si="163"/>
        <v>Neutral</v>
      </c>
      <c r="H2627" s="7" t="str">
        <f t="shared" si="161"/>
        <v>CONFIRMED BEARISH</v>
      </c>
    </row>
    <row r="2628" spans="1:8" ht="13.5" x14ac:dyDescent="0.35">
      <c r="A2628" s="3">
        <v>45833</v>
      </c>
      <c r="B2628" s="2">
        <v>12.41</v>
      </c>
      <c r="C2628" s="2">
        <v>11.8528</v>
      </c>
      <c r="D2628" s="2">
        <v>3768</v>
      </c>
      <c r="E2628" s="7">
        <f t="shared" ref="E2628:E2691" si="164">IF(B2628&gt;B2627,E2627+D2628,IF(B2628&lt;B2627,E2627-D2628,E2627))</f>
        <v>1814576</v>
      </c>
      <c r="F2628" s="7" t="str">
        <f t="shared" si="162"/>
        <v>Bearish</v>
      </c>
      <c r="G2628" s="7" t="str">
        <f t="shared" si="163"/>
        <v>Neutral</v>
      </c>
      <c r="H2628" s="7" t="str">
        <f t="shared" si="161"/>
        <v>CONFIRMED BEARISH</v>
      </c>
    </row>
    <row r="2629" spans="1:8" ht="13.5" x14ac:dyDescent="0.35">
      <c r="A2629" s="3">
        <v>45835</v>
      </c>
      <c r="B2629" s="2">
        <v>12.5</v>
      </c>
      <c r="C2629" s="2">
        <v>11.938700000000001</v>
      </c>
      <c r="D2629" s="2">
        <v>25651</v>
      </c>
      <c r="E2629" s="7">
        <f t="shared" si="164"/>
        <v>1840227</v>
      </c>
      <c r="F2629" s="7" t="str">
        <f t="shared" si="162"/>
        <v>Bullish</v>
      </c>
      <c r="G2629" s="7" t="str">
        <f t="shared" si="163"/>
        <v>Neutral</v>
      </c>
      <c r="H2629" s="7" t="str">
        <f t="shared" si="161"/>
        <v>BULLISH DIVERGENCE</v>
      </c>
    </row>
    <row r="2630" spans="1:8" ht="13.5" x14ac:dyDescent="0.35">
      <c r="A2630" s="3">
        <v>45838</v>
      </c>
      <c r="B2630" s="2">
        <v>12.59</v>
      </c>
      <c r="C2630" s="2">
        <v>12.024699999999999</v>
      </c>
      <c r="D2630" s="2">
        <v>19098</v>
      </c>
      <c r="E2630" s="7">
        <f t="shared" si="164"/>
        <v>1859325</v>
      </c>
      <c r="F2630" s="7" t="str">
        <f t="shared" si="162"/>
        <v>Bullish</v>
      </c>
      <c r="G2630" s="7" t="str">
        <f t="shared" si="163"/>
        <v>Neutral</v>
      </c>
      <c r="H2630" s="7" t="str">
        <f t="shared" si="161"/>
        <v>BULLISH DIVERGENCE</v>
      </c>
    </row>
    <row r="2631" spans="1:8" ht="13.5" x14ac:dyDescent="0.35">
      <c r="A2631" s="3">
        <v>45839</v>
      </c>
      <c r="B2631" s="2">
        <v>12.98</v>
      </c>
      <c r="C2631" s="2">
        <v>12.3972</v>
      </c>
      <c r="D2631" s="2">
        <v>12833</v>
      </c>
      <c r="E2631" s="7">
        <f t="shared" si="164"/>
        <v>1872158</v>
      </c>
      <c r="F2631" s="7" t="str">
        <f t="shared" si="162"/>
        <v>Bullish</v>
      </c>
      <c r="G2631" s="7" t="str">
        <f t="shared" si="163"/>
        <v>Strong</v>
      </c>
      <c r="H2631" s="7" t="str">
        <f t="shared" ref="H2631:H2693" si="165">IF(AND(B2631&gt;E2626,E2631&gt;E2626),"CONFIRMED BULLISH", IF(AND(B2631&lt;B2626,E2631&lt;E2626),"CONFIRMED BEARISH", IF(AND(B2631&gt;B2626,E2631&lt;E2626),"BEARISH DIVERGENCE",IF(AND(B2631&lt;B2626,E2631&gt;E2626),"BULLISH DIVERGENCE","NEUTRAL"))))</f>
        <v>NEUTRAL</v>
      </c>
    </row>
    <row r="2632" spans="1:8" ht="13.5" x14ac:dyDescent="0.35">
      <c r="A2632" s="3">
        <v>45840</v>
      </c>
      <c r="B2632" s="2">
        <v>13.1</v>
      </c>
      <c r="C2632" s="2">
        <v>12.511799999999999</v>
      </c>
      <c r="D2632" s="2">
        <v>22117</v>
      </c>
      <c r="E2632" s="7">
        <f t="shared" si="164"/>
        <v>1894275</v>
      </c>
      <c r="F2632" s="7" t="str">
        <f t="shared" ref="F2632:F2693" si="166">IF(E2632&gt;E2627,"Bullish",IF(E2632&lt;E2627,"Bearish","Neutral"))</f>
        <v>Bullish</v>
      </c>
      <c r="G2632" s="7" t="str">
        <f t="shared" ref="G2632:G2693" si="167">IF((E2632-E2627)/E2627&gt;0.02,"Strong",IF((E2632-E2627)/E2627&lt;-0.02,"Weak","Neutral"))</f>
        <v>Strong</v>
      </c>
      <c r="H2632" s="7" t="str">
        <f t="shared" si="165"/>
        <v>NEUTRAL</v>
      </c>
    </row>
    <row r="2633" spans="1:8" ht="13.5" x14ac:dyDescent="0.35">
      <c r="A2633" s="3">
        <v>45841</v>
      </c>
      <c r="B2633" s="2">
        <v>13.2</v>
      </c>
      <c r="C2633" s="2">
        <v>12.6073</v>
      </c>
      <c r="D2633" s="2">
        <v>2739</v>
      </c>
      <c r="E2633" s="7">
        <f t="shared" si="164"/>
        <v>1897014</v>
      </c>
      <c r="F2633" s="7" t="str">
        <f t="shared" si="166"/>
        <v>Bullish</v>
      </c>
      <c r="G2633" s="7" t="str">
        <f t="shared" si="167"/>
        <v>Strong</v>
      </c>
      <c r="H2633" s="7" t="str">
        <f t="shared" si="165"/>
        <v>NEUTRAL</v>
      </c>
    </row>
    <row r="2634" spans="1:8" ht="13.5" x14ac:dyDescent="0.35">
      <c r="A2634" s="3">
        <v>45842</v>
      </c>
      <c r="B2634" s="2">
        <v>13.4</v>
      </c>
      <c r="C2634" s="2">
        <v>12.798299999999999</v>
      </c>
      <c r="D2634" s="2">
        <v>14272</v>
      </c>
      <c r="E2634" s="7">
        <f t="shared" si="164"/>
        <v>1911286</v>
      </c>
      <c r="F2634" s="7" t="str">
        <f t="shared" si="166"/>
        <v>Bullish</v>
      </c>
      <c r="G2634" s="7" t="str">
        <f t="shared" si="167"/>
        <v>Strong</v>
      </c>
      <c r="H2634" s="7" t="str">
        <f t="shared" si="165"/>
        <v>NEUTRAL</v>
      </c>
    </row>
    <row r="2635" spans="1:8" ht="13.5" x14ac:dyDescent="0.35">
      <c r="A2635" s="3">
        <v>45845</v>
      </c>
      <c r="B2635" s="2">
        <v>13.4</v>
      </c>
      <c r="C2635" s="2">
        <v>12.798299999999999</v>
      </c>
      <c r="D2635" s="2">
        <v>5544</v>
      </c>
      <c r="E2635" s="7">
        <f t="shared" si="164"/>
        <v>1911286</v>
      </c>
      <c r="F2635" s="7" t="str">
        <f t="shared" si="166"/>
        <v>Bullish</v>
      </c>
      <c r="G2635" s="7" t="str">
        <f t="shared" si="167"/>
        <v>Strong</v>
      </c>
      <c r="H2635" s="7" t="str">
        <f t="shared" si="165"/>
        <v>NEUTRAL</v>
      </c>
    </row>
    <row r="2636" spans="1:8" ht="13.5" x14ac:dyDescent="0.35">
      <c r="A2636" s="3">
        <v>45846</v>
      </c>
      <c r="B2636" s="2">
        <v>13.46</v>
      </c>
      <c r="C2636" s="2">
        <v>12.855600000000001</v>
      </c>
      <c r="D2636" s="2">
        <v>2656</v>
      </c>
      <c r="E2636" s="7">
        <f t="shared" si="164"/>
        <v>1913942</v>
      </c>
      <c r="F2636" s="7" t="str">
        <f t="shared" si="166"/>
        <v>Bullish</v>
      </c>
      <c r="G2636" s="7" t="str">
        <f t="shared" si="167"/>
        <v>Strong</v>
      </c>
      <c r="H2636" s="7" t="str">
        <f t="shared" si="165"/>
        <v>NEUTRAL</v>
      </c>
    </row>
    <row r="2637" spans="1:8" ht="13.5" x14ac:dyDescent="0.35">
      <c r="A2637" s="3">
        <v>45847</v>
      </c>
      <c r="B2637" s="2">
        <v>13.47</v>
      </c>
      <c r="C2637" s="2">
        <v>12.8652</v>
      </c>
      <c r="D2637" s="2">
        <v>10260</v>
      </c>
      <c r="E2637" s="7">
        <f t="shared" si="164"/>
        <v>1924202</v>
      </c>
      <c r="F2637" s="7" t="str">
        <f t="shared" si="166"/>
        <v>Bullish</v>
      </c>
      <c r="G2637" s="7" t="str">
        <f t="shared" si="167"/>
        <v>Neutral</v>
      </c>
      <c r="H2637" s="7" t="str">
        <f t="shared" si="165"/>
        <v>NEUTRAL</v>
      </c>
    </row>
    <row r="2638" spans="1:8" ht="13.5" x14ac:dyDescent="0.35">
      <c r="A2638" s="3">
        <v>45848</v>
      </c>
      <c r="B2638" s="2">
        <v>13.38</v>
      </c>
      <c r="C2638" s="2">
        <v>12.779199999999999</v>
      </c>
      <c r="D2638" s="2">
        <v>10688</v>
      </c>
      <c r="E2638" s="7">
        <f t="shared" si="164"/>
        <v>1913514</v>
      </c>
      <c r="F2638" s="7" t="str">
        <f t="shared" si="166"/>
        <v>Bullish</v>
      </c>
      <c r="G2638" s="7" t="str">
        <f t="shared" si="167"/>
        <v>Neutral</v>
      </c>
      <c r="H2638" s="7" t="str">
        <f t="shared" si="165"/>
        <v>NEUTRAL</v>
      </c>
    </row>
    <row r="2639" spans="1:8" ht="13.5" x14ac:dyDescent="0.35">
      <c r="A2639" s="3">
        <v>45849</v>
      </c>
      <c r="B2639" s="2">
        <v>13.39</v>
      </c>
      <c r="C2639" s="2">
        <v>12.7888</v>
      </c>
      <c r="D2639" s="2">
        <v>8472</v>
      </c>
      <c r="E2639" s="7">
        <f t="shared" si="164"/>
        <v>1921986</v>
      </c>
      <c r="F2639" s="7" t="str">
        <f t="shared" si="166"/>
        <v>Bullish</v>
      </c>
      <c r="G2639" s="7" t="str">
        <f t="shared" si="167"/>
        <v>Neutral</v>
      </c>
      <c r="H2639" s="7" t="str">
        <f t="shared" si="165"/>
        <v>BULLISH DIVERGENCE</v>
      </c>
    </row>
    <row r="2640" spans="1:8" ht="13.5" x14ac:dyDescent="0.35">
      <c r="A2640" s="3">
        <v>45852</v>
      </c>
      <c r="B2640" s="2">
        <v>13.38</v>
      </c>
      <c r="C2640" s="2">
        <v>12.779199999999999</v>
      </c>
      <c r="D2640" s="2">
        <v>3236</v>
      </c>
      <c r="E2640" s="7">
        <f t="shared" si="164"/>
        <v>1918750</v>
      </c>
      <c r="F2640" s="7" t="str">
        <f t="shared" si="166"/>
        <v>Bullish</v>
      </c>
      <c r="G2640" s="7" t="str">
        <f t="shared" si="167"/>
        <v>Neutral</v>
      </c>
      <c r="H2640" s="7" t="str">
        <f t="shared" si="165"/>
        <v>BULLISH DIVERGENCE</v>
      </c>
    </row>
    <row r="2641" spans="1:8" ht="13.5" x14ac:dyDescent="0.35">
      <c r="A2641" s="3">
        <v>45853</v>
      </c>
      <c r="B2641" s="2">
        <v>13.3</v>
      </c>
      <c r="C2641" s="2">
        <v>12.7028</v>
      </c>
      <c r="D2641" s="2">
        <v>843</v>
      </c>
      <c r="E2641" s="7">
        <f t="shared" si="164"/>
        <v>1917907</v>
      </c>
      <c r="F2641" s="7" t="str">
        <f t="shared" si="166"/>
        <v>Bullish</v>
      </c>
      <c r="G2641" s="7" t="str">
        <f t="shared" si="167"/>
        <v>Neutral</v>
      </c>
      <c r="H2641" s="7" t="str">
        <f t="shared" si="165"/>
        <v>BULLISH DIVERGENCE</v>
      </c>
    </row>
    <row r="2642" spans="1:8" ht="13.5" x14ac:dyDescent="0.35">
      <c r="A2642" s="3">
        <v>45854</v>
      </c>
      <c r="B2642" s="2">
        <v>13.3</v>
      </c>
      <c r="C2642" s="2">
        <v>12.7028</v>
      </c>
      <c r="D2642" s="2">
        <v>9151</v>
      </c>
      <c r="E2642" s="7">
        <f t="shared" si="164"/>
        <v>1917907</v>
      </c>
      <c r="F2642" s="7" t="str">
        <f t="shared" si="166"/>
        <v>Bearish</v>
      </c>
      <c r="G2642" s="7" t="str">
        <f t="shared" si="167"/>
        <v>Neutral</v>
      </c>
      <c r="H2642" s="7" t="str">
        <f t="shared" si="165"/>
        <v>CONFIRMED BEARISH</v>
      </c>
    </row>
    <row r="2643" spans="1:8" ht="13.5" x14ac:dyDescent="0.35">
      <c r="A2643" s="3">
        <v>45855</v>
      </c>
      <c r="B2643" s="2">
        <v>13.28</v>
      </c>
      <c r="C2643" s="2">
        <v>12.6837</v>
      </c>
      <c r="D2643" s="2">
        <v>1005</v>
      </c>
      <c r="E2643" s="7">
        <f t="shared" si="164"/>
        <v>1916902</v>
      </c>
      <c r="F2643" s="7" t="str">
        <f t="shared" si="166"/>
        <v>Bullish</v>
      </c>
      <c r="G2643" s="7" t="str">
        <f t="shared" si="167"/>
        <v>Neutral</v>
      </c>
      <c r="H2643" s="7" t="str">
        <f t="shared" si="165"/>
        <v>BULLISH DIVERGENCE</v>
      </c>
    </row>
    <row r="2644" spans="1:8" ht="13.5" x14ac:dyDescent="0.35">
      <c r="A2644" s="3">
        <v>45856</v>
      </c>
      <c r="B2644" s="2">
        <v>13.27</v>
      </c>
      <c r="C2644" s="2">
        <v>12.674200000000001</v>
      </c>
      <c r="D2644" s="2">
        <v>5918</v>
      </c>
      <c r="E2644" s="7">
        <f t="shared" si="164"/>
        <v>1910984</v>
      </c>
      <c r="F2644" s="7" t="str">
        <f t="shared" si="166"/>
        <v>Bearish</v>
      </c>
      <c r="G2644" s="7" t="str">
        <f t="shared" si="167"/>
        <v>Neutral</v>
      </c>
      <c r="H2644" s="7" t="str">
        <f t="shared" si="165"/>
        <v>CONFIRMED BEARISH</v>
      </c>
    </row>
    <row r="2645" spans="1:8" ht="13.5" x14ac:dyDescent="0.35">
      <c r="A2645" s="3">
        <v>45859</v>
      </c>
      <c r="B2645" s="2">
        <v>13.11</v>
      </c>
      <c r="C2645" s="2">
        <v>12.5214</v>
      </c>
      <c r="D2645" s="2">
        <v>4226</v>
      </c>
      <c r="E2645" s="7">
        <f t="shared" si="164"/>
        <v>1906758</v>
      </c>
      <c r="F2645" s="7" t="str">
        <f t="shared" si="166"/>
        <v>Bearish</v>
      </c>
      <c r="G2645" s="7" t="str">
        <f t="shared" si="167"/>
        <v>Neutral</v>
      </c>
      <c r="H2645" s="7" t="str">
        <f t="shared" si="165"/>
        <v>CONFIRMED BEARISH</v>
      </c>
    </row>
    <row r="2646" spans="1:8" ht="13.5" x14ac:dyDescent="0.35">
      <c r="A2646" s="3">
        <v>45860</v>
      </c>
      <c r="B2646" s="2">
        <v>13.3</v>
      </c>
      <c r="C2646" s="2">
        <v>12.7028</v>
      </c>
      <c r="D2646" s="2">
        <v>3907</v>
      </c>
      <c r="E2646" s="7">
        <f t="shared" si="164"/>
        <v>1910665</v>
      </c>
      <c r="F2646" s="7" t="str">
        <f t="shared" si="166"/>
        <v>Bearish</v>
      </c>
      <c r="G2646" s="7" t="str">
        <f t="shared" si="167"/>
        <v>Neutral</v>
      </c>
      <c r="H2646" s="7" t="str">
        <f t="shared" si="165"/>
        <v>NEUTRAL</v>
      </c>
    </row>
    <row r="2647" spans="1:8" ht="13.5" x14ac:dyDescent="0.35">
      <c r="A2647" s="3">
        <v>45861</v>
      </c>
      <c r="B2647" s="2">
        <v>13.27</v>
      </c>
      <c r="C2647" s="2">
        <v>12.674200000000001</v>
      </c>
      <c r="D2647" s="2">
        <v>2717</v>
      </c>
      <c r="E2647" s="7">
        <f t="shared" si="164"/>
        <v>1907948</v>
      </c>
      <c r="F2647" s="7" t="str">
        <f t="shared" si="166"/>
        <v>Bearish</v>
      </c>
      <c r="G2647" s="7" t="str">
        <f t="shared" si="167"/>
        <v>Neutral</v>
      </c>
      <c r="H2647" s="7" t="str">
        <f t="shared" si="165"/>
        <v>CONFIRMED BEARISH</v>
      </c>
    </row>
    <row r="2648" spans="1:8" ht="13.5" x14ac:dyDescent="0.35">
      <c r="A2648" s="3">
        <v>45862</v>
      </c>
      <c r="B2648" s="2">
        <v>13.2</v>
      </c>
      <c r="C2648" s="2">
        <v>12.6073</v>
      </c>
      <c r="D2648" s="2">
        <v>1605</v>
      </c>
      <c r="E2648" s="7">
        <f t="shared" si="164"/>
        <v>1906343</v>
      </c>
      <c r="F2648" s="7" t="str">
        <f t="shared" si="166"/>
        <v>Bearish</v>
      </c>
      <c r="G2648" s="7" t="str">
        <f t="shared" si="167"/>
        <v>Neutral</v>
      </c>
      <c r="H2648" s="7" t="str">
        <f t="shared" si="165"/>
        <v>CONFIRMED BEARISH</v>
      </c>
    </row>
    <row r="2649" spans="1:8" ht="13.5" x14ac:dyDescent="0.35">
      <c r="A2649" s="3">
        <v>45866</v>
      </c>
      <c r="B2649" s="2">
        <v>13.17</v>
      </c>
      <c r="C2649" s="2">
        <v>12.5787</v>
      </c>
      <c r="D2649" s="2">
        <v>1412</v>
      </c>
      <c r="E2649" s="7">
        <f t="shared" si="164"/>
        <v>1904931</v>
      </c>
      <c r="F2649" s="7" t="str">
        <f t="shared" si="166"/>
        <v>Bearish</v>
      </c>
      <c r="G2649" s="7" t="str">
        <f t="shared" si="167"/>
        <v>Neutral</v>
      </c>
      <c r="H2649" s="7" t="str">
        <f t="shared" si="165"/>
        <v>CONFIRMED BEARISH</v>
      </c>
    </row>
    <row r="2650" spans="1:8" ht="13.5" x14ac:dyDescent="0.35">
      <c r="A2650" s="3">
        <v>45867</v>
      </c>
      <c r="B2650" s="2">
        <v>13.12</v>
      </c>
      <c r="C2650" s="2">
        <v>12.530900000000001</v>
      </c>
      <c r="D2650" s="2">
        <v>4727</v>
      </c>
      <c r="E2650" s="7">
        <f t="shared" si="164"/>
        <v>1900204</v>
      </c>
      <c r="F2650" s="7" t="str">
        <f t="shared" si="166"/>
        <v>Bearish</v>
      </c>
      <c r="G2650" s="7" t="str">
        <f t="shared" si="167"/>
        <v>Neutral</v>
      </c>
      <c r="H2650" s="7" t="str">
        <f t="shared" si="165"/>
        <v>BEARISH DIVERGENCE</v>
      </c>
    </row>
    <row r="2651" spans="1:8" ht="13.5" x14ac:dyDescent="0.35">
      <c r="A2651" s="3">
        <v>45868</v>
      </c>
      <c r="B2651" s="2">
        <v>13.1</v>
      </c>
      <c r="C2651" s="2">
        <v>12.511799999999999</v>
      </c>
      <c r="D2651" s="2">
        <v>661</v>
      </c>
      <c r="E2651" s="7">
        <f t="shared" si="164"/>
        <v>1899543</v>
      </c>
      <c r="F2651" s="7" t="str">
        <f t="shared" si="166"/>
        <v>Bearish</v>
      </c>
      <c r="G2651" s="7" t="str">
        <f t="shared" si="167"/>
        <v>Neutral</v>
      </c>
      <c r="H2651" s="7" t="str">
        <f t="shared" si="165"/>
        <v>CONFIRMED BEARISH</v>
      </c>
    </row>
    <row r="2652" spans="1:8" ht="13.5" x14ac:dyDescent="0.35">
      <c r="A2652" s="3">
        <v>45869</v>
      </c>
      <c r="B2652" s="2">
        <v>13.07</v>
      </c>
      <c r="C2652" s="2">
        <v>12.4832</v>
      </c>
      <c r="D2652" s="2">
        <v>1009</v>
      </c>
      <c r="E2652" s="7">
        <f t="shared" si="164"/>
        <v>1898534</v>
      </c>
      <c r="F2652" s="7" t="str">
        <f t="shared" si="166"/>
        <v>Bearish</v>
      </c>
      <c r="G2652" s="7" t="str">
        <f t="shared" si="167"/>
        <v>Neutral</v>
      </c>
      <c r="H2652" s="7" t="str">
        <f t="shared" si="165"/>
        <v>CONFIRMED BEARISH</v>
      </c>
    </row>
    <row r="2653" spans="1:8" ht="13.5" x14ac:dyDescent="0.35">
      <c r="A2653" s="3">
        <v>45870</v>
      </c>
      <c r="B2653" s="2">
        <v>13.15</v>
      </c>
      <c r="C2653" s="2">
        <v>12.5596</v>
      </c>
      <c r="D2653" s="2">
        <v>12231</v>
      </c>
      <c r="E2653" s="7">
        <f t="shared" si="164"/>
        <v>1910765</v>
      </c>
      <c r="F2653" s="7" t="str">
        <f t="shared" si="166"/>
        <v>Bullish</v>
      </c>
      <c r="G2653" s="7" t="str">
        <f t="shared" si="167"/>
        <v>Neutral</v>
      </c>
      <c r="H2653" s="7" t="str">
        <f t="shared" si="165"/>
        <v>BULLISH DIVERGENCE</v>
      </c>
    </row>
    <row r="2654" spans="1:8" ht="13.5" x14ac:dyDescent="0.35">
      <c r="A2654" s="3">
        <v>45873</v>
      </c>
      <c r="B2654" s="2">
        <v>13.15</v>
      </c>
      <c r="C2654" s="2">
        <v>12.5596</v>
      </c>
      <c r="D2654" s="2">
        <v>2677</v>
      </c>
      <c r="E2654" s="7">
        <f t="shared" si="164"/>
        <v>1910765</v>
      </c>
      <c r="F2654" s="7" t="str">
        <f t="shared" si="166"/>
        <v>Bullish</v>
      </c>
      <c r="G2654" s="7" t="str">
        <f t="shared" si="167"/>
        <v>Neutral</v>
      </c>
      <c r="H2654" s="7" t="str">
        <f t="shared" si="165"/>
        <v>BULLISH DIVERGENCE</v>
      </c>
    </row>
    <row r="2655" spans="1:8" ht="13.5" x14ac:dyDescent="0.35">
      <c r="A2655" s="3">
        <v>45874</v>
      </c>
      <c r="B2655" s="2">
        <v>13.15</v>
      </c>
      <c r="C2655" s="2">
        <v>12.5596</v>
      </c>
      <c r="D2655" s="2">
        <v>8823</v>
      </c>
      <c r="E2655" s="7">
        <f t="shared" si="164"/>
        <v>1910765</v>
      </c>
      <c r="F2655" s="7" t="str">
        <f t="shared" si="166"/>
        <v>Bullish</v>
      </c>
      <c r="G2655" s="7" t="str">
        <f t="shared" si="167"/>
        <v>Neutral</v>
      </c>
      <c r="H2655" s="7" t="str">
        <f t="shared" si="165"/>
        <v>NEUTRAL</v>
      </c>
    </row>
    <row r="2656" spans="1:8" ht="13.5" x14ac:dyDescent="0.35">
      <c r="A2656" s="3">
        <v>45875</v>
      </c>
      <c r="B2656" s="2">
        <v>13.1</v>
      </c>
      <c r="C2656" s="2">
        <v>12.511799999999999</v>
      </c>
      <c r="D2656" s="2">
        <v>5796</v>
      </c>
      <c r="E2656" s="7">
        <f t="shared" si="164"/>
        <v>1904969</v>
      </c>
      <c r="F2656" s="7" t="str">
        <f t="shared" si="166"/>
        <v>Bullish</v>
      </c>
      <c r="G2656" s="7" t="str">
        <f t="shared" si="167"/>
        <v>Neutral</v>
      </c>
      <c r="H2656" s="7" t="str">
        <f t="shared" si="165"/>
        <v>NEUTRAL</v>
      </c>
    </row>
    <row r="2657" spans="1:8" ht="13.5" x14ac:dyDescent="0.35">
      <c r="A2657" s="3">
        <v>45876</v>
      </c>
      <c r="B2657" s="2">
        <v>13.2</v>
      </c>
      <c r="C2657" s="2">
        <v>12.6073</v>
      </c>
      <c r="D2657" s="2">
        <v>16832</v>
      </c>
      <c r="E2657" s="7">
        <f t="shared" si="164"/>
        <v>1921801</v>
      </c>
      <c r="F2657" s="7" t="str">
        <f t="shared" si="166"/>
        <v>Bullish</v>
      </c>
      <c r="G2657" s="7" t="str">
        <f t="shared" si="167"/>
        <v>Neutral</v>
      </c>
      <c r="H2657" s="7" t="str">
        <f t="shared" si="165"/>
        <v>NEUTRAL</v>
      </c>
    </row>
    <row r="2658" spans="1:8" ht="13.5" x14ac:dyDescent="0.35">
      <c r="A2658" s="3">
        <v>45877</v>
      </c>
      <c r="B2658" s="2">
        <v>13.24</v>
      </c>
      <c r="C2658" s="2">
        <v>12.6455</v>
      </c>
      <c r="D2658" s="2">
        <v>4266</v>
      </c>
      <c r="E2658" s="7">
        <f t="shared" si="164"/>
        <v>1926067</v>
      </c>
      <c r="F2658" s="7" t="str">
        <f t="shared" si="166"/>
        <v>Bullish</v>
      </c>
      <c r="G2658" s="7" t="str">
        <f t="shared" si="167"/>
        <v>Neutral</v>
      </c>
      <c r="H2658" s="7" t="str">
        <f t="shared" si="165"/>
        <v>NEUTRAL</v>
      </c>
    </row>
    <row r="2659" spans="1:8" ht="13.5" x14ac:dyDescent="0.35">
      <c r="A2659" s="3">
        <v>45880</v>
      </c>
      <c r="B2659" s="2">
        <v>13.32</v>
      </c>
      <c r="C2659" s="2">
        <v>12.7219</v>
      </c>
      <c r="D2659" s="2">
        <v>2236</v>
      </c>
      <c r="E2659" s="7">
        <f t="shared" si="164"/>
        <v>1928303</v>
      </c>
      <c r="F2659" s="7" t="str">
        <f t="shared" si="166"/>
        <v>Bullish</v>
      </c>
      <c r="G2659" s="7" t="str">
        <f t="shared" si="167"/>
        <v>Neutral</v>
      </c>
      <c r="H2659" s="7" t="str">
        <f t="shared" si="165"/>
        <v>NEUTRAL</v>
      </c>
    </row>
    <row r="2660" spans="1:8" ht="13.5" x14ac:dyDescent="0.35">
      <c r="A2660" s="3">
        <v>45881</v>
      </c>
      <c r="B2660" s="2">
        <v>13.37</v>
      </c>
      <c r="C2660" s="2">
        <v>12.7697</v>
      </c>
      <c r="D2660" s="2">
        <v>3333</v>
      </c>
      <c r="E2660" s="7">
        <f t="shared" si="164"/>
        <v>1931636</v>
      </c>
      <c r="F2660" s="7" t="str">
        <f t="shared" si="166"/>
        <v>Bullish</v>
      </c>
      <c r="G2660" s="7" t="str">
        <f t="shared" si="167"/>
        <v>Neutral</v>
      </c>
      <c r="H2660" s="7" t="str">
        <f t="shared" si="165"/>
        <v>NEUTRAL</v>
      </c>
    </row>
    <row r="2661" spans="1:8" ht="13.5" x14ac:dyDescent="0.35">
      <c r="A2661" s="3">
        <v>45883</v>
      </c>
      <c r="B2661" s="2">
        <v>13.39</v>
      </c>
      <c r="C2661" s="2">
        <v>12.7888</v>
      </c>
      <c r="D2661" s="2">
        <v>5031</v>
      </c>
      <c r="E2661" s="7">
        <f t="shared" si="164"/>
        <v>1936667</v>
      </c>
      <c r="F2661" s="7" t="str">
        <f t="shared" si="166"/>
        <v>Bullish</v>
      </c>
      <c r="G2661" s="7" t="str">
        <f t="shared" si="167"/>
        <v>Neutral</v>
      </c>
      <c r="H2661" s="7" t="str">
        <f t="shared" si="165"/>
        <v>NEUTRAL</v>
      </c>
    </row>
    <row r="2662" spans="1:8" ht="13.5" x14ac:dyDescent="0.35">
      <c r="A2662" s="3">
        <v>45884</v>
      </c>
      <c r="B2662" s="2">
        <v>12.74</v>
      </c>
      <c r="C2662" s="2">
        <v>12.74</v>
      </c>
      <c r="D2662" s="2">
        <v>5651</v>
      </c>
      <c r="E2662" s="7">
        <f t="shared" si="164"/>
        <v>1931016</v>
      </c>
      <c r="F2662" s="7" t="str">
        <f t="shared" si="166"/>
        <v>Bullish</v>
      </c>
      <c r="G2662" s="7" t="str">
        <f t="shared" si="167"/>
        <v>Neutral</v>
      </c>
      <c r="H2662" s="7" t="str">
        <f t="shared" si="165"/>
        <v>BULLISH DIVERGENCE</v>
      </c>
    </row>
    <row r="2663" spans="1:8" ht="13.5" x14ac:dyDescent="0.35">
      <c r="A2663" s="3">
        <v>45887</v>
      </c>
      <c r="B2663" s="2">
        <v>12.69</v>
      </c>
      <c r="C2663" s="2">
        <v>12.69</v>
      </c>
      <c r="D2663" s="2">
        <v>10267</v>
      </c>
      <c r="E2663" s="7">
        <f t="shared" si="164"/>
        <v>1920749</v>
      </c>
      <c r="F2663" s="7" t="str">
        <f t="shared" si="166"/>
        <v>Bearish</v>
      </c>
      <c r="G2663" s="7" t="str">
        <f t="shared" si="167"/>
        <v>Neutral</v>
      </c>
      <c r="H2663" s="7" t="str">
        <f t="shared" si="165"/>
        <v>CONFIRMED BEARISH</v>
      </c>
    </row>
    <row r="2664" spans="1:8" ht="13.5" x14ac:dyDescent="0.35">
      <c r="A2664" s="3">
        <v>45888</v>
      </c>
      <c r="B2664" s="2">
        <v>12.66</v>
      </c>
      <c r="C2664" s="2">
        <v>12.66</v>
      </c>
      <c r="D2664" s="2">
        <v>1535</v>
      </c>
      <c r="E2664" s="7">
        <f t="shared" si="164"/>
        <v>1919214</v>
      </c>
      <c r="F2664" s="7" t="str">
        <f t="shared" si="166"/>
        <v>Bearish</v>
      </c>
      <c r="G2664" s="7" t="str">
        <f t="shared" si="167"/>
        <v>Neutral</v>
      </c>
      <c r="H2664" s="7" t="str">
        <f t="shared" si="165"/>
        <v>CONFIRMED BEARISH</v>
      </c>
    </row>
    <row r="2665" spans="1:8" ht="13.5" x14ac:dyDescent="0.35">
      <c r="A2665" s="3">
        <v>45889</v>
      </c>
      <c r="B2665" s="2">
        <v>12.74</v>
      </c>
      <c r="C2665" s="2">
        <v>12.74</v>
      </c>
      <c r="D2665" s="2">
        <v>13455</v>
      </c>
      <c r="E2665" s="7">
        <f t="shared" si="164"/>
        <v>1932669</v>
      </c>
      <c r="F2665" s="7" t="str">
        <f t="shared" si="166"/>
        <v>Bullish</v>
      </c>
      <c r="G2665" s="7" t="str">
        <f t="shared" si="167"/>
        <v>Neutral</v>
      </c>
      <c r="H2665" s="7" t="str">
        <f t="shared" si="165"/>
        <v>BULLISH DIVERGENCE</v>
      </c>
    </row>
    <row r="2666" spans="1:8" ht="13.5" x14ac:dyDescent="0.35">
      <c r="A2666" s="3">
        <v>45890</v>
      </c>
      <c r="B2666" s="2">
        <v>13.3</v>
      </c>
      <c r="C2666" s="2">
        <v>13.3</v>
      </c>
      <c r="D2666" s="2">
        <v>27277</v>
      </c>
      <c r="E2666" s="7">
        <f t="shared" si="164"/>
        <v>1959946</v>
      </c>
      <c r="F2666" s="7" t="str">
        <f t="shared" si="166"/>
        <v>Bullish</v>
      </c>
      <c r="G2666" s="7" t="str">
        <f t="shared" si="167"/>
        <v>Neutral</v>
      </c>
      <c r="H2666" s="7" t="str">
        <f t="shared" si="165"/>
        <v>BULLISH DIVERGENCE</v>
      </c>
    </row>
    <row r="2667" spans="1:8" ht="13.5" x14ac:dyDescent="0.35">
      <c r="A2667" s="3">
        <v>45891</v>
      </c>
      <c r="B2667" s="2">
        <v>13.5</v>
      </c>
      <c r="C2667" s="2">
        <v>13.5</v>
      </c>
      <c r="D2667" s="2">
        <v>9141</v>
      </c>
      <c r="E2667" s="7">
        <f t="shared" si="164"/>
        <v>1969087</v>
      </c>
      <c r="F2667" s="7" t="str">
        <f t="shared" si="166"/>
        <v>Bullish</v>
      </c>
      <c r="G2667" s="7" t="str">
        <f t="shared" si="167"/>
        <v>Neutral</v>
      </c>
      <c r="H2667" s="7" t="str">
        <f t="shared" si="165"/>
        <v>NEUTRAL</v>
      </c>
    </row>
    <row r="2668" spans="1:8" ht="13.5" x14ac:dyDescent="0.35">
      <c r="A2668" s="3">
        <v>45894</v>
      </c>
      <c r="B2668" s="2">
        <v>13.52</v>
      </c>
      <c r="C2668" s="2">
        <v>13.52</v>
      </c>
      <c r="D2668" s="2">
        <v>9773</v>
      </c>
      <c r="E2668" s="7">
        <f t="shared" si="164"/>
        <v>1978860</v>
      </c>
      <c r="F2668" s="7" t="str">
        <f t="shared" si="166"/>
        <v>Bullish</v>
      </c>
      <c r="G2668" s="7" t="str">
        <f t="shared" si="167"/>
        <v>Strong</v>
      </c>
      <c r="H2668" s="7" t="str">
        <f t="shared" si="165"/>
        <v>NEUTRAL</v>
      </c>
    </row>
    <row r="2669" spans="1:8" ht="13.5" x14ac:dyDescent="0.35">
      <c r="A2669" s="3">
        <v>45895</v>
      </c>
      <c r="B2669" s="2">
        <v>13.54</v>
      </c>
      <c r="C2669" s="2">
        <v>13.54</v>
      </c>
      <c r="D2669" s="2">
        <v>12038</v>
      </c>
      <c r="E2669" s="7">
        <f t="shared" si="164"/>
        <v>1990898</v>
      </c>
      <c r="F2669" s="7" t="str">
        <f t="shared" si="166"/>
        <v>Bullish</v>
      </c>
      <c r="G2669" s="7" t="str">
        <f t="shared" si="167"/>
        <v>Strong</v>
      </c>
      <c r="H2669" s="7" t="str">
        <f t="shared" si="165"/>
        <v>NEUTRAL</v>
      </c>
    </row>
    <row r="2670" spans="1:8" ht="13.5" x14ac:dyDescent="0.35">
      <c r="A2670" s="3">
        <v>45896</v>
      </c>
      <c r="B2670" s="2">
        <v>13.52</v>
      </c>
      <c r="C2670" s="2">
        <v>13.52</v>
      </c>
      <c r="D2670" s="2">
        <v>4874</v>
      </c>
      <c r="E2670" s="7">
        <f t="shared" si="164"/>
        <v>1986024</v>
      </c>
      <c r="F2670" s="7" t="str">
        <f t="shared" si="166"/>
        <v>Bullish</v>
      </c>
      <c r="G2670" s="7" t="str">
        <f t="shared" si="167"/>
        <v>Strong</v>
      </c>
      <c r="H2670" s="7" t="str">
        <f t="shared" si="165"/>
        <v>NEUTRAL</v>
      </c>
    </row>
    <row r="2671" spans="1:8" ht="13.5" x14ac:dyDescent="0.35">
      <c r="A2671" s="3">
        <v>45897</v>
      </c>
      <c r="B2671" s="2">
        <v>13.39</v>
      </c>
      <c r="C2671" s="2">
        <v>13.39</v>
      </c>
      <c r="D2671" s="2">
        <v>2974</v>
      </c>
      <c r="E2671" s="7">
        <f t="shared" si="164"/>
        <v>1983050</v>
      </c>
      <c r="F2671" s="7" t="str">
        <f t="shared" si="166"/>
        <v>Bullish</v>
      </c>
      <c r="G2671" s="7" t="str">
        <f t="shared" si="167"/>
        <v>Neutral</v>
      </c>
      <c r="H2671" s="7" t="str">
        <f t="shared" si="165"/>
        <v>NEUTRAL</v>
      </c>
    </row>
    <row r="2672" spans="1:8" ht="13.5" x14ac:dyDescent="0.35">
      <c r="A2672" s="3">
        <v>45898</v>
      </c>
      <c r="B2672" s="2">
        <v>13.35</v>
      </c>
      <c r="C2672" s="2">
        <v>13.35</v>
      </c>
      <c r="D2672" s="2">
        <v>3234</v>
      </c>
      <c r="E2672" s="7">
        <f t="shared" si="164"/>
        <v>1979816</v>
      </c>
      <c r="F2672" s="7" t="str">
        <f t="shared" si="166"/>
        <v>Bullish</v>
      </c>
      <c r="G2672" s="7" t="str">
        <f t="shared" si="167"/>
        <v>Neutral</v>
      </c>
      <c r="H2672" s="7" t="str">
        <f t="shared" si="165"/>
        <v>BULLISH DIVERGENCE</v>
      </c>
    </row>
    <row r="2673" spans="1:8" ht="13.5" x14ac:dyDescent="0.35">
      <c r="A2673" s="3">
        <v>45901</v>
      </c>
      <c r="B2673" s="2">
        <v>13.06</v>
      </c>
      <c r="C2673" s="2">
        <v>13.06</v>
      </c>
      <c r="D2673" s="2">
        <v>7993</v>
      </c>
      <c r="E2673" s="7">
        <f t="shared" si="164"/>
        <v>1971823</v>
      </c>
      <c r="F2673" s="7" t="str">
        <f t="shared" si="166"/>
        <v>Bearish</v>
      </c>
      <c r="G2673" s="7" t="str">
        <f t="shared" si="167"/>
        <v>Neutral</v>
      </c>
      <c r="H2673" s="7" t="str">
        <f t="shared" si="165"/>
        <v>CONFIRMED BEARISH</v>
      </c>
    </row>
    <row r="2674" spans="1:8" ht="13.5" x14ac:dyDescent="0.35">
      <c r="A2674" s="3">
        <v>45902</v>
      </c>
      <c r="B2674" s="2">
        <v>12.95</v>
      </c>
      <c r="C2674" s="2">
        <v>12.95</v>
      </c>
      <c r="D2674" s="2">
        <v>13121</v>
      </c>
      <c r="E2674" s="7">
        <f t="shared" si="164"/>
        <v>1958702</v>
      </c>
      <c r="F2674" s="7" t="str">
        <f t="shared" si="166"/>
        <v>Bearish</v>
      </c>
      <c r="G2674" s="7" t="str">
        <f t="shared" si="167"/>
        <v>Neutral</v>
      </c>
      <c r="H2674" s="7" t="str">
        <f t="shared" si="165"/>
        <v>CONFIRMED BEARISH</v>
      </c>
    </row>
    <row r="2675" spans="1:8" ht="13.5" x14ac:dyDescent="0.35">
      <c r="A2675" s="3">
        <v>45903</v>
      </c>
      <c r="B2675" s="2">
        <v>12.93</v>
      </c>
      <c r="C2675" s="2">
        <v>12.93</v>
      </c>
      <c r="D2675" s="2">
        <v>5991</v>
      </c>
      <c r="E2675" s="7">
        <f t="shared" si="164"/>
        <v>1952711</v>
      </c>
      <c r="F2675" s="7" t="str">
        <f t="shared" si="166"/>
        <v>Bearish</v>
      </c>
      <c r="G2675" s="7" t="str">
        <f t="shared" si="167"/>
        <v>Neutral</v>
      </c>
      <c r="H2675" s="7" t="str">
        <f t="shared" si="165"/>
        <v>CONFIRMED BEARISH</v>
      </c>
    </row>
    <row r="2676" spans="1:8" ht="13.5" x14ac:dyDescent="0.35">
      <c r="A2676" s="3">
        <v>45905</v>
      </c>
      <c r="B2676" s="2">
        <v>13.59</v>
      </c>
      <c r="C2676" s="2">
        <v>13.59</v>
      </c>
      <c r="D2676" s="2">
        <v>21969</v>
      </c>
      <c r="E2676" s="7">
        <f t="shared" si="164"/>
        <v>1974680</v>
      </c>
      <c r="F2676" s="7" t="str">
        <f t="shared" si="166"/>
        <v>Bearish</v>
      </c>
      <c r="G2676" s="7" t="str">
        <f t="shared" si="167"/>
        <v>Neutral</v>
      </c>
      <c r="H2676" s="7" t="str">
        <f t="shared" si="165"/>
        <v>BEARISH DIVERGENCE</v>
      </c>
    </row>
    <row r="2677" spans="1:8" ht="13.5" x14ac:dyDescent="0.35">
      <c r="A2677" s="3">
        <v>45908</v>
      </c>
      <c r="B2677" s="2">
        <v>13.3</v>
      </c>
      <c r="C2677" s="2">
        <v>13.3</v>
      </c>
      <c r="D2677" s="2">
        <v>6708</v>
      </c>
      <c r="E2677" s="7">
        <f t="shared" si="164"/>
        <v>1967972</v>
      </c>
      <c r="F2677" s="7" t="str">
        <f t="shared" si="166"/>
        <v>Bearish</v>
      </c>
      <c r="G2677" s="7" t="str">
        <f t="shared" si="167"/>
        <v>Neutral</v>
      </c>
      <c r="H2677" s="7" t="str">
        <f t="shared" si="165"/>
        <v>CONFIRMED BEARISH</v>
      </c>
    </row>
    <row r="2678" spans="1:8" ht="13.5" x14ac:dyDescent="0.35">
      <c r="A2678" s="3">
        <v>45909</v>
      </c>
      <c r="B2678" s="2">
        <v>13.25</v>
      </c>
      <c r="C2678" s="2">
        <v>13.25</v>
      </c>
      <c r="D2678" s="2">
        <v>1723</v>
      </c>
      <c r="E2678" s="7">
        <f t="shared" si="164"/>
        <v>1966249</v>
      </c>
      <c r="F2678" s="7" t="str">
        <f t="shared" si="166"/>
        <v>Bearish</v>
      </c>
      <c r="G2678" s="7" t="str">
        <f t="shared" si="167"/>
        <v>Neutral</v>
      </c>
      <c r="H2678" s="7" t="str">
        <f t="shared" si="165"/>
        <v>BEARISH DIVERGENCE</v>
      </c>
    </row>
    <row r="2679" spans="1:8" ht="13.5" x14ac:dyDescent="0.35">
      <c r="A2679" s="3">
        <v>45910</v>
      </c>
      <c r="B2679" s="2">
        <v>13.1</v>
      </c>
      <c r="C2679" s="2">
        <v>13.1</v>
      </c>
      <c r="D2679" s="2">
        <v>4031</v>
      </c>
      <c r="E2679" s="7">
        <f t="shared" si="164"/>
        <v>1962218</v>
      </c>
      <c r="F2679" s="7" t="str">
        <f t="shared" si="166"/>
        <v>Bullish</v>
      </c>
      <c r="G2679" s="7" t="str">
        <f t="shared" si="167"/>
        <v>Neutral</v>
      </c>
      <c r="H2679" s="7" t="str">
        <f t="shared" si="165"/>
        <v>NEUTRAL</v>
      </c>
    </row>
    <row r="2680" spans="1:8" ht="13.5" x14ac:dyDescent="0.35">
      <c r="A2680" s="3">
        <v>45911</v>
      </c>
      <c r="B2680" s="2">
        <v>13.3</v>
      </c>
      <c r="C2680" s="2">
        <v>13.3</v>
      </c>
      <c r="D2680" s="2">
        <v>2815</v>
      </c>
      <c r="E2680" s="7">
        <f t="shared" si="164"/>
        <v>1965033</v>
      </c>
      <c r="F2680" s="7" t="str">
        <f t="shared" si="166"/>
        <v>Bullish</v>
      </c>
      <c r="G2680" s="7" t="str">
        <f t="shared" si="167"/>
        <v>Neutral</v>
      </c>
      <c r="H2680" s="7" t="str">
        <f t="shared" si="165"/>
        <v>NEUTRAL</v>
      </c>
    </row>
    <row r="2681" spans="1:8" ht="13.5" x14ac:dyDescent="0.35">
      <c r="A2681" s="3">
        <v>45912</v>
      </c>
      <c r="B2681" s="2">
        <v>13.2</v>
      </c>
      <c r="C2681" s="2">
        <v>13.2</v>
      </c>
      <c r="D2681" s="2">
        <v>1017</v>
      </c>
      <c r="E2681" s="7">
        <f t="shared" si="164"/>
        <v>1964016</v>
      </c>
      <c r="F2681" s="7" t="str">
        <f t="shared" si="166"/>
        <v>Bearish</v>
      </c>
      <c r="G2681" s="7" t="str">
        <f t="shared" si="167"/>
        <v>Neutral</v>
      </c>
      <c r="H2681" s="7" t="str">
        <f t="shared" si="165"/>
        <v>CONFIRMED BEARISH</v>
      </c>
    </row>
    <row r="2682" spans="1:8" ht="13.5" x14ac:dyDescent="0.35">
      <c r="A2682" s="3">
        <v>45915</v>
      </c>
      <c r="B2682" s="2">
        <v>13.19</v>
      </c>
      <c r="C2682" s="2">
        <v>13.19</v>
      </c>
      <c r="D2682" s="2">
        <v>3762</v>
      </c>
      <c r="E2682" s="7">
        <f t="shared" si="164"/>
        <v>1960254</v>
      </c>
      <c r="F2682" s="7" t="str">
        <f t="shared" si="166"/>
        <v>Bearish</v>
      </c>
      <c r="G2682" s="7" t="str">
        <f t="shared" si="167"/>
        <v>Neutral</v>
      </c>
      <c r="H2682" s="7" t="str">
        <f t="shared" si="165"/>
        <v>CONFIRMED BEARISH</v>
      </c>
    </row>
    <row r="2683" spans="1:8" ht="13.5" x14ac:dyDescent="0.35">
      <c r="A2683" s="3">
        <v>45916</v>
      </c>
      <c r="B2683" s="2">
        <v>13.18</v>
      </c>
      <c r="C2683" s="2">
        <v>13.18</v>
      </c>
      <c r="D2683" s="2">
        <v>1588</v>
      </c>
      <c r="E2683" s="7">
        <f t="shared" si="164"/>
        <v>1958666</v>
      </c>
      <c r="F2683" s="7" t="str">
        <f t="shared" si="166"/>
        <v>Bearish</v>
      </c>
      <c r="G2683" s="7" t="str">
        <f t="shared" si="167"/>
        <v>Neutral</v>
      </c>
      <c r="H2683" s="7" t="str">
        <f t="shared" si="165"/>
        <v>CONFIRMED BEARISH</v>
      </c>
    </row>
    <row r="2684" spans="1:8" ht="13.5" x14ac:dyDescent="0.35">
      <c r="A2684" s="3">
        <v>45917</v>
      </c>
      <c r="B2684" s="2">
        <v>12.99</v>
      </c>
      <c r="C2684" s="2">
        <v>12.99</v>
      </c>
      <c r="D2684" s="2">
        <v>12149</v>
      </c>
      <c r="E2684" s="7">
        <f t="shared" si="164"/>
        <v>1946517</v>
      </c>
      <c r="F2684" s="7" t="str">
        <f t="shared" si="166"/>
        <v>Bearish</v>
      </c>
      <c r="G2684" s="7" t="str">
        <f t="shared" si="167"/>
        <v>Neutral</v>
      </c>
      <c r="H2684" s="7" t="str">
        <f t="shared" si="165"/>
        <v>CONFIRMED BEARISH</v>
      </c>
    </row>
    <row r="2685" spans="1:8" ht="13.5" x14ac:dyDescent="0.35">
      <c r="A2685" s="3">
        <v>45918</v>
      </c>
      <c r="B2685" s="7">
        <v>13.09</v>
      </c>
      <c r="C2685" s="7">
        <v>13.09</v>
      </c>
      <c r="D2685" s="7">
        <v>6419</v>
      </c>
      <c r="E2685" s="7">
        <f t="shared" si="164"/>
        <v>1952936</v>
      </c>
      <c r="F2685" s="7" t="str">
        <f t="shared" si="166"/>
        <v>Bearish</v>
      </c>
      <c r="G2685" s="7" t="str">
        <f t="shared" si="167"/>
        <v>Neutral</v>
      </c>
      <c r="H2685" s="7" t="str">
        <f t="shared" si="165"/>
        <v>CONFIRMED BEARISH</v>
      </c>
    </row>
    <row r="2686" spans="1:8" ht="13.5" x14ac:dyDescent="0.35">
      <c r="A2686" s="3">
        <v>45919</v>
      </c>
      <c r="B2686" s="7">
        <v>13.07</v>
      </c>
      <c r="C2686" s="7">
        <v>13.07</v>
      </c>
      <c r="D2686" s="7">
        <v>813</v>
      </c>
      <c r="E2686" s="7">
        <f t="shared" si="164"/>
        <v>1952123</v>
      </c>
      <c r="F2686" s="7" t="str">
        <f t="shared" si="166"/>
        <v>Bearish</v>
      </c>
      <c r="G2686" s="7" t="str">
        <f t="shared" si="167"/>
        <v>Neutral</v>
      </c>
      <c r="H2686" s="7" t="str">
        <f t="shared" si="165"/>
        <v>CONFIRMED BEARISH</v>
      </c>
    </row>
    <row r="2687" spans="1:8" ht="13.5" x14ac:dyDescent="0.35">
      <c r="A2687" s="3">
        <v>45922</v>
      </c>
      <c r="B2687" s="7">
        <v>13.18</v>
      </c>
      <c r="C2687" s="7">
        <v>13.18</v>
      </c>
      <c r="D2687" s="7">
        <v>2685</v>
      </c>
      <c r="E2687" s="7">
        <f t="shared" si="164"/>
        <v>1954808</v>
      </c>
      <c r="F2687" s="7" t="str">
        <f t="shared" si="166"/>
        <v>Bearish</v>
      </c>
      <c r="G2687" s="7" t="str">
        <f t="shared" si="167"/>
        <v>Neutral</v>
      </c>
      <c r="H2687" s="7" t="str">
        <f t="shared" si="165"/>
        <v>CONFIRMED BEARISH</v>
      </c>
    </row>
    <row r="2688" spans="1:8" ht="13.5" x14ac:dyDescent="0.35">
      <c r="A2688" s="3">
        <v>45923</v>
      </c>
      <c r="B2688" s="7">
        <v>13.1</v>
      </c>
      <c r="C2688" s="7">
        <v>13.1</v>
      </c>
      <c r="D2688" s="7">
        <v>860</v>
      </c>
      <c r="E2688" s="7">
        <f t="shared" si="164"/>
        <v>1953948</v>
      </c>
      <c r="F2688" s="7" t="str">
        <f t="shared" si="166"/>
        <v>Bearish</v>
      </c>
      <c r="G2688" s="7" t="str">
        <f t="shared" si="167"/>
        <v>Neutral</v>
      </c>
      <c r="H2688" s="7" t="str">
        <f t="shared" si="165"/>
        <v>CONFIRMED BEARISH</v>
      </c>
    </row>
    <row r="2689" spans="1:8" ht="13.5" x14ac:dyDescent="0.35">
      <c r="A2689" s="3">
        <v>45924</v>
      </c>
      <c r="B2689" s="7">
        <v>13.3</v>
      </c>
      <c r="C2689" s="7">
        <v>13.3</v>
      </c>
      <c r="D2689" s="7">
        <v>4013</v>
      </c>
      <c r="E2689" s="7">
        <f t="shared" si="164"/>
        <v>1957961</v>
      </c>
      <c r="F2689" s="7" t="str">
        <f t="shared" si="166"/>
        <v>Bullish</v>
      </c>
      <c r="G2689" s="7" t="str">
        <f t="shared" si="167"/>
        <v>Neutral</v>
      </c>
      <c r="H2689" s="7" t="str">
        <f t="shared" si="165"/>
        <v>NEUTRAL</v>
      </c>
    </row>
    <row r="2690" spans="1:8" ht="13.5" x14ac:dyDescent="0.35">
      <c r="A2690" s="3">
        <v>45925</v>
      </c>
      <c r="B2690" s="7">
        <v>13.38</v>
      </c>
      <c r="C2690" s="7">
        <v>13.38</v>
      </c>
      <c r="D2690" s="7">
        <v>76</v>
      </c>
      <c r="E2690" s="7">
        <f t="shared" si="164"/>
        <v>1958037</v>
      </c>
      <c r="F2690" s="7" t="str">
        <f t="shared" si="166"/>
        <v>Bullish</v>
      </c>
      <c r="G2690" s="7" t="str">
        <f t="shared" si="167"/>
        <v>Neutral</v>
      </c>
      <c r="H2690" s="7" t="str">
        <f t="shared" si="165"/>
        <v>NEUTRAL</v>
      </c>
    </row>
    <row r="2691" spans="1:8" ht="13.5" x14ac:dyDescent="0.35">
      <c r="A2691" s="3">
        <v>45926</v>
      </c>
      <c r="B2691" s="7">
        <v>13.28</v>
      </c>
      <c r="C2691" s="7">
        <v>13.28</v>
      </c>
      <c r="D2691" s="7">
        <v>416</v>
      </c>
      <c r="E2691" s="7">
        <f t="shared" si="164"/>
        <v>1957621</v>
      </c>
      <c r="F2691" s="7" t="str">
        <f t="shared" si="166"/>
        <v>Bullish</v>
      </c>
      <c r="G2691" s="7" t="str">
        <f t="shared" si="167"/>
        <v>Neutral</v>
      </c>
      <c r="H2691" s="7" t="str">
        <f t="shared" si="165"/>
        <v>NEUTRAL</v>
      </c>
    </row>
    <row r="2692" spans="1:8" ht="13.5" x14ac:dyDescent="0.35">
      <c r="A2692" s="3">
        <v>45929</v>
      </c>
      <c r="B2692" s="7">
        <v>13.18</v>
      </c>
      <c r="C2692" s="7">
        <v>13.18</v>
      </c>
      <c r="D2692" s="7">
        <v>1336</v>
      </c>
      <c r="E2692" s="7">
        <f>IF(B2692&gt;B2691,E2691+D2692,IF(B2692&lt;B2691,E2691-D2692,E2691))</f>
        <v>1956285</v>
      </c>
      <c r="F2692" s="7" t="str">
        <f t="shared" si="166"/>
        <v>Bullish</v>
      </c>
      <c r="G2692" s="7" t="str">
        <f t="shared" si="167"/>
        <v>Neutral</v>
      </c>
      <c r="H2692" s="7" t="str">
        <f t="shared" si="165"/>
        <v>NEUTRAL</v>
      </c>
    </row>
    <row r="2693" spans="1:8" ht="13.5" x14ac:dyDescent="0.35">
      <c r="A2693" s="3">
        <v>45930</v>
      </c>
      <c r="B2693" s="7">
        <v>13.15</v>
      </c>
      <c r="C2693" s="7">
        <v>13.15</v>
      </c>
      <c r="D2693" s="7">
        <v>3022</v>
      </c>
      <c r="E2693" s="7">
        <f>IF(B2693&gt;B2692,E2692+D2693,IF(B2693&lt;B2692,E2692-D2693,E2692))</f>
        <v>1953263</v>
      </c>
      <c r="F2693" s="7" t="str">
        <f t="shared" si="166"/>
        <v>Bearish</v>
      </c>
      <c r="G2693" s="7" t="str">
        <f t="shared" si="167"/>
        <v>Neutral</v>
      </c>
      <c r="H2693" s="7" t="str">
        <f t="shared" si="165"/>
        <v>BEARISH DIVERGENCE</v>
      </c>
    </row>
  </sheetData>
  <conditionalFormatting sqref="F2:F2693">
    <cfRule type="containsText" dxfId="20" priority="5" stopIfTrue="1" operator="containsText" text="Bearish">
      <formula>NOT(ISERROR(SEARCH("Bearish",F2)))</formula>
    </cfRule>
    <cfRule type="containsText" dxfId="19" priority="6" stopIfTrue="1" operator="containsText" text="Bullish">
      <formula>NOT(ISERROR(SEARCH("Bullish",F2)))</formula>
    </cfRule>
  </conditionalFormatting>
  <conditionalFormatting sqref="G2:G2693">
    <cfRule type="containsText" dxfId="18" priority="3" stopIfTrue="1" operator="containsText" text="Weak">
      <formula>NOT(ISERROR(SEARCH("Weak",G2)))</formula>
    </cfRule>
    <cfRule type="containsText" dxfId="17" priority="4" stopIfTrue="1" operator="containsText" text="Strong">
      <formula>NOT(ISERROR(SEARCH("Strong",G2)))</formula>
    </cfRule>
  </conditionalFormatting>
  <conditionalFormatting sqref="H2:H2693">
    <cfRule type="containsText" dxfId="16" priority="1" stopIfTrue="1" operator="containsText" text="CONFIRMED BULLISH">
      <formula>NOT(ISERROR(SEARCH("CONFIRMED BULLISH",H2)))</formula>
    </cfRule>
    <cfRule type="containsText" dxfId="15" priority="2" stopIfTrue="1" operator="containsText" text="CONFIRMED BEARISH">
      <formula>NOT(ISERROR(SEARCH("CONFIRMED BEARISH",H2)))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8431-A2B1-4CC8-A2F1-D91420EAFF30}">
  <dimension ref="A1:L2693"/>
  <sheetViews>
    <sheetView topLeftCell="A2667" workbookViewId="0">
      <selection sqref="A1:L2693"/>
    </sheetView>
  </sheetViews>
  <sheetFormatPr defaultRowHeight="12.5" x14ac:dyDescent="0.25"/>
  <cols>
    <col min="1" max="1" width="11" bestFit="1" customWidth="1"/>
    <col min="12" max="12" width="21.6328125" bestFit="1" customWidth="1"/>
  </cols>
  <sheetData>
    <row r="1" spans="1:12" ht="36" x14ac:dyDescent="0.25">
      <c r="A1" s="1" t="s">
        <v>1</v>
      </c>
      <c r="B1" s="1" t="s">
        <v>3</v>
      </c>
      <c r="C1" s="1" t="s">
        <v>34</v>
      </c>
      <c r="D1" s="1" t="s">
        <v>39</v>
      </c>
      <c r="E1" s="1" t="s">
        <v>40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44</v>
      </c>
      <c r="K1" s="1" t="s">
        <v>45</v>
      </c>
      <c r="L1" s="1" t="s">
        <v>46</v>
      </c>
    </row>
    <row r="2" spans="1:12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3.5" x14ac:dyDescent="0.35">
      <c r="A3" s="3">
        <v>42009</v>
      </c>
      <c r="B3" s="2">
        <v>5.4204999999999997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3.5" x14ac:dyDescent="0.35">
      <c r="A4" s="3">
        <v>42010</v>
      </c>
      <c r="B4" s="2">
        <v>5.4005999999999998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3.5" x14ac:dyDescent="0.35">
      <c r="A6" s="3">
        <v>42012</v>
      </c>
      <c r="B6" s="2">
        <v>5.5331000000000001</v>
      </c>
      <c r="C6" s="7"/>
      <c r="D6" s="7"/>
      <c r="E6" s="7"/>
      <c r="F6" s="7">
        <v>5.4562599999999994</v>
      </c>
      <c r="G6" s="7"/>
      <c r="H6" s="7"/>
      <c r="I6" s="7"/>
      <c r="J6" s="7"/>
      <c r="K6" s="7"/>
      <c r="L6" s="7" t="s">
        <v>47</v>
      </c>
    </row>
    <row r="7" spans="1:12" ht="13.5" x14ac:dyDescent="0.35">
      <c r="A7" s="3">
        <v>42013</v>
      </c>
      <c r="B7" s="2">
        <v>5.6988000000000003</v>
      </c>
      <c r="C7" s="7"/>
      <c r="D7" s="7"/>
      <c r="E7" s="7"/>
      <c r="F7" s="7">
        <v>5.4860799999999994</v>
      </c>
      <c r="G7" s="7"/>
      <c r="H7" s="7"/>
      <c r="I7" s="7"/>
      <c r="J7" s="7" t="s">
        <v>48</v>
      </c>
      <c r="K7" s="7" t="s">
        <v>49</v>
      </c>
      <c r="L7" s="7" t="s">
        <v>50</v>
      </c>
    </row>
    <row r="8" spans="1:12" ht="13.5" x14ac:dyDescent="0.35">
      <c r="A8" s="3">
        <v>42016</v>
      </c>
      <c r="B8" s="2">
        <v>5.7319000000000004</v>
      </c>
      <c r="C8" s="7"/>
      <c r="D8" s="7"/>
      <c r="E8" s="7"/>
      <c r="F8" s="7">
        <v>5.5483600000000006</v>
      </c>
      <c r="G8" s="7"/>
      <c r="H8" s="7"/>
      <c r="I8" s="7"/>
      <c r="J8" s="7" t="s">
        <v>48</v>
      </c>
      <c r="K8" s="7" t="s">
        <v>51</v>
      </c>
      <c r="L8" s="7" t="s">
        <v>52</v>
      </c>
    </row>
    <row r="9" spans="1:12" ht="13.5" x14ac:dyDescent="0.35">
      <c r="A9" s="3">
        <v>42017</v>
      </c>
      <c r="B9" s="2">
        <v>5.9241000000000001</v>
      </c>
      <c r="C9" s="7"/>
      <c r="D9" s="7"/>
      <c r="E9" s="7"/>
      <c r="F9" s="7">
        <v>5.6530599999999991</v>
      </c>
      <c r="G9" s="7"/>
      <c r="H9" s="7"/>
      <c r="I9" s="7"/>
      <c r="J9" s="7" t="s">
        <v>48</v>
      </c>
      <c r="K9" s="7" t="s">
        <v>51</v>
      </c>
      <c r="L9" s="7" t="s">
        <v>52</v>
      </c>
    </row>
    <row r="10" spans="1:12" ht="13.5" x14ac:dyDescent="0.35">
      <c r="A10" s="3">
        <v>42019</v>
      </c>
      <c r="B10" s="2">
        <v>5.9969999999999999</v>
      </c>
      <c r="C10" s="7"/>
      <c r="D10" s="7"/>
      <c r="E10" s="7"/>
      <c r="F10" s="7">
        <v>5.77698</v>
      </c>
      <c r="G10" s="7"/>
      <c r="H10" s="7"/>
      <c r="I10" s="7"/>
      <c r="J10" s="7" t="s">
        <v>48</v>
      </c>
      <c r="K10" s="7" t="s">
        <v>51</v>
      </c>
      <c r="L10" s="7" t="s">
        <v>52</v>
      </c>
    </row>
    <row r="11" spans="1:12" ht="13.5" x14ac:dyDescent="0.35">
      <c r="A11" s="3">
        <v>42020</v>
      </c>
      <c r="B11" s="2">
        <v>5.9273999999999996</v>
      </c>
      <c r="C11" s="7"/>
      <c r="D11" s="7"/>
      <c r="E11" s="7"/>
      <c r="F11" s="7">
        <v>5.8558399999999997</v>
      </c>
      <c r="G11" s="7"/>
      <c r="H11" s="7"/>
      <c r="I11" s="7"/>
      <c r="J11" s="7" t="s">
        <v>48</v>
      </c>
      <c r="K11" s="7" t="s">
        <v>49</v>
      </c>
      <c r="L11" s="7" t="s">
        <v>50</v>
      </c>
    </row>
    <row r="12" spans="1:12" ht="13.5" x14ac:dyDescent="0.35">
      <c r="A12" s="3">
        <v>42023</v>
      </c>
      <c r="B12" s="2">
        <v>5.9836999999999998</v>
      </c>
      <c r="C12" s="7"/>
      <c r="D12" s="7"/>
      <c r="E12" s="7"/>
      <c r="F12" s="7">
        <v>5.9128199999999991</v>
      </c>
      <c r="G12" s="7"/>
      <c r="H12" s="7"/>
      <c r="I12" s="7"/>
      <c r="J12" s="7" t="s">
        <v>48</v>
      </c>
      <c r="K12" s="7" t="s">
        <v>49</v>
      </c>
      <c r="L12" s="7" t="s">
        <v>50</v>
      </c>
    </row>
    <row r="13" spans="1:12" ht="13.5" x14ac:dyDescent="0.35">
      <c r="A13" s="3">
        <v>42024</v>
      </c>
      <c r="B13" s="2">
        <v>5.9340000000000002</v>
      </c>
      <c r="C13" s="7"/>
      <c r="D13" s="7"/>
      <c r="E13" s="7"/>
      <c r="F13" s="7">
        <v>5.9532399999999992</v>
      </c>
      <c r="G13" s="7"/>
      <c r="H13" s="7"/>
      <c r="I13" s="7"/>
      <c r="J13" s="7" t="s">
        <v>53</v>
      </c>
      <c r="K13" s="7" t="s">
        <v>51</v>
      </c>
      <c r="L13" s="7" t="s">
        <v>54</v>
      </c>
    </row>
    <row r="14" spans="1:12" ht="13.5" x14ac:dyDescent="0.35">
      <c r="A14" s="3">
        <v>42025</v>
      </c>
      <c r="B14" s="2">
        <v>6.0964</v>
      </c>
      <c r="C14" s="7"/>
      <c r="D14" s="7"/>
      <c r="E14" s="7"/>
      <c r="F14" s="7">
        <v>5.9876999999999994</v>
      </c>
      <c r="G14" s="7"/>
      <c r="H14" s="7"/>
      <c r="I14" s="7"/>
      <c r="J14" s="7" t="s">
        <v>53</v>
      </c>
      <c r="K14" s="7" t="s">
        <v>51</v>
      </c>
      <c r="L14" s="7" t="s">
        <v>54</v>
      </c>
    </row>
    <row r="15" spans="1:12" ht="13.5" x14ac:dyDescent="0.35">
      <c r="A15" s="3">
        <v>42026</v>
      </c>
      <c r="B15" s="2">
        <v>6.2256</v>
      </c>
      <c r="C15" s="7"/>
      <c r="D15" s="7"/>
      <c r="E15" s="7"/>
      <c r="F15" s="7">
        <v>6.0334199999999996</v>
      </c>
      <c r="G15" s="7"/>
      <c r="H15" s="7"/>
      <c r="I15" s="7"/>
      <c r="J15" s="7" t="s">
        <v>53</v>
      </c>
      <c r="K15" s="7" t="s">
        <v>51</v>
      </c>
      <c r="L15" s="7" t="s">
        <v>54</v>
      </c>
    </row>
    <row r="16" spans="1:12" ht="13.5" x14ac:dyDescent="0.35">
      <c r="A16" s="3">
        <v>42027</v>
      </c>
      <c r="B16" s="2">
        <v>6.1791999999999998</v>
      </c>
      <c r="C16" s="7">
        <v>74.10953657602451</v>
      </c>
      <c r="D16" s="7"/>
      <c r="E16" s="7"/>
      <c r="F16" s="7">
        <v>6.08378</v>
      </c>
      <c r="G16" s="7"/>
      <c r="H16" s="7"/>
      <c r="I16" s="7"/>
      <c r="J16" s="7" t="s">
        <v>53</v>
      </c>
      <c r="K16" s="7" t="s">
        <v>51</v>
      </c>
      <c r="L16" s="7" t="s">
        <v>54</v>
      </c>
    </row>
    <row r="17" spans="1:12" ht="13.5" x14ac:dyDescent="0.35">
      <c r="A17" s="3">
        <v>42030</v>
      </c>
      <c r="B17" s="2">
        <v>6.1261999999999999</v>
      </c>
      <c r="C17" s="7">
        <v>78.703327096721722</v>
      </c>
      <c r="D17" s="7"/>
      <c r="E17" s="7"/>
      <c r="F17" s="7">
        <v>6.1122800000000002</v>
      </c>
      <c r="G17" s="7"/>
      <c r="H17" s="7"/>
      <c r="I17" s="7"/>
      <c r="J17" s="7" t="s">
        <v>53</v>
      </c>
      <c r="K17" s="7" t="s">
        <v>51</v>
      </c>
      <c r="L17" s="7" t="s">
        <v>54</v>
      </c>
    </row>
    <row r="18" spans="1:12" ht="13.5" x14ac:dyDescent="0.35">
      <c r="A18" s="3">
        <v>42031</v>
      </c>
      <c r="B18" s="2">
        <v>6.1692</v>
      </c>
      <c r="C18" s="7">
        <v>80.685084637496004</v>
      </c>
      <c r="D18" s="7"/>
      <c r="E18" s="7"/>
      <c r="F18" s="7">
        <v>6.1593199999999992</v>
      </c>
      <c r="G18" s="7"/>
      <c r="H18" s="7"/>
      <c r="I18" s="7"/>
      <c r="J18" s="7" t="s">
        <v>53</v>
      </c>
      <c r="K18" s="7" t="s">
        <v>55</v>
      </c>
      <c r="L18" s="7" t="s">
        <v>54</v>
      </c>
    </row>
    <row r="19" spans="1:12" ht="13.5" x14ac:dyDescent="0.35">
      <c r="A19" s="3">
        <v>42032</v>
      </c>
      <c r="B19" s="2">
        <v>6.3548</v>
      </c>
      <c r="C19" s="7">
        <v>84.541984732824432</v>
      </c>
      <c r="D19" s="7"/>
      <c r="E19" s="7"/>
      <c r="F19" s="7">
        <v>6.2110000000000003</v>
      </c>
      <c r="G19" s="7"/>
      <c r="H19" s="7"/>
      <c r="I19" s="7"/>
      <c r="J19" s="7" t="s">
        <v>53</v>
      </c>
      <c r="K19" s="7" t="s">
        <v>51</v>
      </c>
      <c r="L19" s="7" t="s">
        <v>54</v>
      </c>
    </row>
    <row r="20" spans="1:12" ht="13.5" x14ac:dyDescent="0.35">
      <c r="A20" s="3">
        <v>42033</v>
      </c>
      <c r="B20" s="2">
        <v>6.2952000000000004</v>
      </c>
      <c r="C20" s="7">
        <v>78.895882308333981</v>
      </c>
      <c r="D20" s="7"/>
      <c r="E20" s="7"/>
      <c r="F20" s="7">
        <v>6.22492</v>
      </c>
      <c r="G20" s="7">
        <v>5.8907789473684202</v>
      </c>
      <c r="H20" s="7"/>
      <c r="I20" s="7"/>
      <c r="J20" s="7" t="s">
        <v>53</v>
      </c>
      <c r="K20" s="7" t="s">
        <v>51</v>
      </c>
      <c r="L20" s="7" t="s">
        <v>54</v>
      </c>
    </row>
    <row r="21" spans="1:12" ht="13.5" x14ac:dyDescent="0.35">
      <c r="A21" s="3">
        <v>42034</v>
      </c>
      <c r="B21" s="2">
        <v>6.1626000000000003</v>
      </c>
      <c r="C21" s="7">
        <v>68.038270068450529</v>
      </c>
      <c r="D21" s="7"/>
      <c r="E21" s="7"/>
      <c r="F21" s="7">
        <v>6.2216000000000005</v>
      </c>
      <c r="G21" s="7">
        <v>5.9043699999999992</v>
      </c>
      <c r="H21" s="7"/>
      <c r="I21" s="7"/>
      <c r="J21" s="7" t="s">
        <v>53</v>
      </c>
      <c r="K21" s="7" t="s">
        <v>51</v>
      </c>
      <c r="L21" s="7" t="s">
        <v>47</v>
      </c>
    </row>
    <row r="22" spans="1:12" ht="13.5" x14ac:dyDescent="0.35">
      <c r="A22" s="3">
        <v>42037</v>
      </c>
      <c r="B22" s="2">
        <v>6.2587000000000002</v>
      </c>
      <c r="C22" s="7">
        <v>69.531365860892777</v>
      </c>
      <c r="D22" s="7"/>
      <c r="E22" s="7"/>
      <c r="F22" s="7">
        <v>6.2481000000000009</v>
      </c>
      <c r="G22" s="7">
        <v>5.9398199999999992</v>
      </c>
      <c r="H22" s="7"/>
      <c r="I22" s="7"/>
      <c r="J22" s="7" t="s">
        <v>53</v>
      </c>
      <c r="K22" s="7" t="s">
        <v>51</v>
      </c>
      <c r="L22" s="7" t="s">
        <v>54</v>
      </c>
    </row>
    <row r="23" spans="1:12" ht="13.5" x14ac:dyDescent="0.35">
      <c r="A23" s="3">
        <v>42038</v>
      </c>
      <c r="B23" s="2">
        <v>6.1958000000000002</v>
      </c>
      <c r="C23" s="7">
        <v>61.14163864512426</v>
      </c>
      <c r="D23" s="7"/>
      <c r="E23" s="7"/>
      <c r="F23" s="7">
        <v>6.2534200000000002</v>
      </c>
      <c r="G23" s="7">
        <v>5.9785849999999998</v>
      </c>
      <c r="H23" s="7"/>
      <c r="I23" s="7"/>
      <c r="J23" s="7" t="s">
        <v>53</v>
      </c>
      <c r="K23" s="7" t="s">
        <v>51</v>
      </c>
      <c r="L23" s="7" t="s">
        <v>54</v>
      </c>
    </row>
    <row r="24" spans="1:12" ht="13.5" x14ac:dyDescent="0.35">
      <c r="A24" s="3">
        <v>42039</v>
      </c>
      <c r="B24" s="2">
        <v>6.093</v>
      </c>
      <c r="C24" s="7">
        <v>53.842459173871283</v>
      </c>
      <c r="D24" s="7"/>
      <c r="E24" s="7"/>
      <c r="F24" s="7">
        <v>6.20106</v>
      </c>
      <c r="G24" s="7">
        <v>6.0132049999999992</v>
      </c>
      <c r="H24" s="7"/>
      <c r="I24" s="7"/>
      <c r="J24" s="7" t="s">
        <v>53</v>
      </c>
      <c r="K24" s="7" t="s">
        <v>51</v>
      </c>
      <c r="L24" s="7" t="s">
        <v>47</v>
      </c>
    </row>
    <row r="25" spans="1:12" ht="13.5" x14ac:dyDescent="0.35">
      <c r="A25" s="3">
        <v>42040</v>
      </c>
      <c r="B25" s="2">
        <v>6.0202</v>
      </c>
      <c r="C25" s="7">
        <v>53.704886617694051</v>
      </c>
      <c r="D25" s="7"/>
      <c r="E25" s="7"/>
      <c r="F25" s="7">
        <v>6.1460600000000003</v>
      </c>
      <c r="G25" s="7">
        <v>6.0453450000000002</v>
      </c>
      <c r="H25" s="7"/>
      <c r="I25" s="7"/>
      <c r="J25" s="7" t="s">
        <v>53</v>
      </c>
      <c r="K25" s="7" t="s">
        <v>51</v>
      </c>
      <c r="L25" s="7" t="s">
        <v>47</v>
      </c>
    </row>
    <row r="26" spans="1:12" ht="13.5" x14ac:dyDescent="0.35">
      <c r="A26" s="3">
        <v>42041</v>
      </c>
      <c r="B26" s="2">
        <v>6.0797999999999996</v>
      </c>
      <c r="C26" s="7">
        <v>53.826550927769368</v>
      </c>
      <c r="D26" s="7"/>
      <c r="E26" s="7"/>
      <c r="F26" s="7">
        <v>6.1294999999999993</v>
      </c>
      <c r="G26" s="7">
        <v>6.072680000000001</v>
      </c>
      <c r="H26" s="7"/>
      <c r="I26" s="7"/>
      <c r="J26" s="7" t="s">
        <v>53</v>
      </c>
      <c r="K26" s="7" t="s">
        <v>51</v>
      </c>
      <c r="L26" s="7" t="s">
        <v>47</v>
      </c>
    </row>
    <row r="27" spans="1:12" ht="13.5" x14ac:dyDescent="0.35">
      <c r="A27" s="3">
        <v>42044</v>
      </c>
      <c r="B27" s="2">
        <v>6.1692</v>
      </c>
      <c r="C27" s="7">
        <v>59.078276980083366</v>
      </c>
      <c r="D27" s="7">
        <v>0.15168663035524244</v>
      </c>
      <c r="E27" s="7"/>
      <c r="F27" s="7">
        <v>6.1116000000000001</v>
      </c>
      <c r="G27" s="7">
        <v>6.0962000000000005</v>
      </c>
      <c r="H27" s="7"/>
      <c r="I27" s="7"/>
      <c r="J27" s="7" t="s">
        <v>53</v>
      </c>
      <c r="K27" s="7" t="s">
        <v>51</v>
      </c>
      <c r="L27" s="7" t="s">
        <v>47</v>
      </c>
    </row>
    <row r="28" spans="1:12" ht="13.5" x14ac:dyDescent="0.35">
      <c r="A28" s="3">
        <v>42045</v>
      </c>
      <c r="B28" s="2">
        <v>6.0698999999999996</v>
      </c>
      <c r="C28" s="7">
        <v>48.92477481132839</v>
      </c>
      <c r="D28" s="7">
        <v>0.13728868722366627</v>
      </c>
      <c r="E28" s="7"/>
      <c r="F28" s="7">
        <v>6.0864199999999995</v>
      </c>
      <c r="G28" s="7">
        <v>6.1131000000000011</v>
      </c>
      <c r="H28" s="7"/>
      <c r="I28" s="7"/>
      <c r="J28" s="7" t="s">
        <v>53</v>
      </c>
      <c r="K28" s="7" t="s">
        <v>51</v>
      </c>
      <c r="L28" s="7" t="s">
        <v>47</v>
      </c>
    </row>
    <row r="29" spans="1:12" ht="13.5" x14ac:dyDescent="0.35">
      <c r="A29" s="3">
        <v>42046</v>
      </c>
      <c r="B29" s="2">
        <v>6.0964</v>
      </c>
      <c r="C29" s="7">
        <v>44.281161473087828</v>
      </c>
      <c r="D29" s="7">
        <v>0.12655766411803082</v>
      </c>
      <c r="E29" s="7"/>
      <c r="F29" s="7">
        <v>6.0870999999999995</v>
      </c>
      <c r="G29" s="7">
        <v>6.1217150000000009</v>
      </c>
      <c r="H29" s="7"/>
      <c r="I29" s="7"/>
      <c r="J29" s="7" t="s">
        <v>53</v>
      </c>
      <c r="K29" s="7" t="s">
        <v>51</v>
      </c>
      <c r="L29" s="7" t="s">
        <v>54</v>
      </c>
    </row>
    <row r="30" spans="1:12" ht="13.5" x14ac:dyDescent="0.35">
      <c r="A30" s="3">
        <v>42047</v>
      </c>
      <c r="B30" s="2">
        <v>6.0797999999999996</v>
      </c>
      <c r="C30" s="7">
        <v>45.480996544826326</v>
      </c>
      <c r="D30" s="7">
        <v>0.11538369827608808</v>
      </c>
      <c r="E30" s="7"/>
      <c r="F30" s="7">
        <v>6.0990199999999994</v>
      </c>
      <c r="G30" s="7">
        <v>6.1258550000000023</v>
      </c>
      <c r="H30" s="7"/>
      <c r="I30" s="7"/>
      <c r="J30" s="7" t="s">
        <v>48</v>
      </c>
      <c r="K30" s="7" t="s">
        <v>49</v>
      </c>
      <c r="L30" s="7" t="s">
        <v>50</v>
      </c>
    </row>
    <row r="31" spans="1:12" ht="13.5" x14ac:dyDescent="0.35">
      <c r="A31" s="3">
        <v>42048</v>
      </c>
      <c r="B31" s="2">
        <v>6.1460999999999997</v>
      </c>
      <c r="C31" s="7">
        <v>50.893899919144722</v>
      </c>
      <c r="D31" s="7">
        <v>0.11060314158196149</v>
      </c>
      <c r="E31" s="7"/>
      <c r="F31" s="7">
        <v>6.1122800000000002</v>
      </c>
      <c r="G31" s="7">
        <v>6.1367900000000013</v>
      </c>
      <c r="H31" s="7"/>
      <c r="I31" s="7"/>
      <c r="J31" s="7" t="s">
        <v>48</v>
      </c>
      <c r="K31" s="7" t="s">
        <v>49</v>
      </c>
      <c r="L31" s="7" t="s">
        <v>50</v>
      </c>
    </row>
    <row r="32" spans="1:12" ht="13.5" x14ac:dyDescent="0.35">
      <c r="A32" s="3">
        <v>42051</v>
      </c>
      <c r="B32" s="2">
        <v>6.1460999999999997</v>
      </c>
      <c r="C32" s="7">
        <v>48.920661620409291</v>
      </c>
      <c r="D32" s="7">
        <v>0.10559725651867691</v>
      </c>
      <c r="E32" s="7"/>
      <c r="F32" s="7">
        <v>6.1076600000000001</v>
      </c>
      <c r="G32" s="7">
        <v>6.1449100000000012</v>
      </c>
      <c r="H32" s="7"/>
      <c r="I32" s="7"/>
      <c r="J32" s="7" t="s">
        <v>53</v>
      </c>
      <c r="K32" s="7" t="s">
        <v>51</v>
      </c>
      <c r="L32" s="7" t="s">
        <v>47</v>
      </c>
    </row>
    <row r="33" spans="1:12" ht="13.5" x14ac:dyDescent="0.35">
      <c r="A33" s="3">
        <v>42052</v>
      </c>
      <c r="B33" s="2">
        <v>6.0797999999999996</v>
      </c>
      <c r="C33" s="7">
        <v>35.538493899873785</v>
      </c>
      <c r="D33" s="7">
        <v>9.5182990369167442E-2</v>
      </c>
      <c r="E33" s="7"/>
      <c r="F33" s="7">
        <v>6.1096399999999997</v>
      </c>
      <c r="G33" s="7">
        <v>6.1522000000000014</v>
      </c>
      <c r="H33" s="7"/>
      <c r="I33" s="7"/>
      <c r="J33" s="7" t="s">
        <v>53</v>
      </c>
      <c r="K33" s="7" t="s">
        <v>51</v>
      </c>
      <c r="L33" s="7" t="s">
        <v>54</v>
      </c>
    </row>
    <row r="34" spans="1:12" ht="13.5" x14ac:dyDescent="0.35">
      <c r="A34" s="3">
        <v>42053</v>
      </c>
      <c r="B34" s="2">
        <v>6.0964</v>
      </c>
      <c r="C34" s="7">
        <v>39.050451641330696</v>
      </c>
      <c r="D34" s="7">
        <v>8.7263175119618452E-2</v>
      </c>
      <c r="E34" s="7"/>
      <c r="F34" s="7">
        <v>6.1096399999999997</v>
      </c>
      <c r="G34" s="7">
        <v>6.1522000000000023</v>
      </c>
      <c r="H34" s="7"/>
      <c r="I34" s="7"/>
      <c r="J34" s="7" t="s">
        <v>53</v>
      </c>
      <c r="K34" s="7" t="s">
        <v>51</v>
      </c>
      <c r="L34" s="7" t="s">
        <v>50</v>
      </c>
    </row>
    <row r="35" spans="1:12" ht="13.5" x14ac:dyDescent="0.35">
      <c r="A35" s="3">
        <v>42054</v>
      </c>
      <c r="B35" s="2">
        <v>6.0831</v>
      </c>
      <c r="C35" s="7">
        <v>44.958782498414699</v>
      </c>
      <c r="D35" s="7">
        <v>7.900277086291041E-2</v>
      </c>
      <c r="E35" s="7">
        <v>0.11206289049170692</v>
      </c>
      <c r="F35" s="7">
        <v>6.1102999999999996</v>
      </c>
      <c r="G35" s="7">
        <v>6.1450750000000021</v>
      </c>
      <c r="H35" s="7"/>
      <c r="I35" s="7"/>
      <c r="J35" s="7" t="s">
        <v>53</v>
      </c>
      <c r="K35" s="7" t="s">
        <v>51</v>
      </c>
      <c r="L35" s="7" t="s">
        <v>54</v>
      </c>
    </row>
    <row r="36" spans="1:12" ht="13.5" x14ac:dyDescent="0.35">
      <c r="A36" s="3">
        <v>42055</v>
      </c>
      <c r="B36" s="2">
        <v>6.1626000000000003</v>
      </c>
      <c r="C36" s="7">
        <v>43.775100401606451</v>
      </c>
      <c r="D36" s="7">
        <v>7.7972508030869747E-2</v>
      </c>
      <c r="E36" s="7">
        <v>0.1052448139995395</v>
      </c>
      <c r="F36" s="7">
        <v>6.1135999999999999</v>
      </c>
      <c r="G36" s="7">
        <v>6.1442450000000015</v>
      </c>
      <c r="H36" s="7"/>
      <c r="I36" s="7"/>
      <c r="J36" s="7" t="s">
        <v>48</v>
      </c>
      <c r="K36" s="7" t="s">
        <v>49</v>
      </c>
      <c r="L36" s="7" t="s">
        <v>50</v>
      </c>
    </row>
    <row r="37" spans="1:12" ht="13.5" x14ac:dyDescent="0.35">
      <c r="A37" s="3">
        <v>42058</v>
      </c>
      <c r="B37" s="2">
        <v>6.1593</v>
      </c>
      <c r="C37" s="7">
        <v>47.437877298890911</v>
      </c>
      <c r="D37" s="7">
        <v>7.601349859800699E-2</v>
      </c>
      <c r="E37" s="7">
        <v>9.9398550919232997E-2</v>
      </c>
      <c r="F37" s="7">
        <v>6.1162400000000003</v>
      </c>
      <c r="G37" s="7">
        <v>6.1459000000000019</v>
      </c>
      <c r="H37" s="7"/>
      <c r="I37" s="7"/>
      <c r="J37" s="7" t="s">
        <v>53</v>
      </c>
      <c r="K37" s="7" t="s">
        <v>51</v>
      </c>
      <c r="L37" s="7" t="s">
        <v>54</v>
      </c>
    </row>
    <row r="38" spans="1:12" ht="13.5" x14ac:dyDescent="0.35">
      <c r="A38" s="3">
        <v>42059</v>
      </c>
      <c r="B38" s="2">
        <v>6.1626000000000003</v>
      </c>
      <c r="C38" s="7">
        <v>55.678851174934728</v>
      </c>
      <c r="D38" s="7">
        <v>7.387565931473361E-2</v>
      </c>
      <c r="E38" s="7">
        <v>9.4293972598333123E-2</v>
      </c>
      <c r="F38" s="7">
        <v>6.1328000000000014</v>
      </c>
      <c r="G38" s="7">
        <v>6.1455700000000011</v>
      </c>
      <c r="H38" s="7"/>
      <c r="I38" s="7"/>
      <c r="J38" s="7" t="s">
        <v>48</v>
      </c>
      <c r="K38" s="7" t="s">
        <v>49</v>
      </c>
      <c r="L38" s="7" t="s">
        <v>50</v>
      </c>
    </row>
    <row r="39" spans="1:12" ht="13.5" x14ac:dyDescent="0.35">
      <c r="A39" s="3">
        <v>42060</v>
      </c>
      <c r="B39" s="2">
        <v>6.1460999999999997</v>
      </c>
      <c r="C39" s="7">
        <v>61.311769991015176</v>
      </c>
      <c r="D39" s="7">
        <v>7.0042586835646681E-2</v>
      </c>
      <c r="E39" s="7">
        <v>8.9443695445795848E-2</v>
      </c>
      <c r="F39" s="7">
        <v>6.1427400000000008</v>
      </c>
      <c r="G39" s="7">
        <v>6.1351350000000009</v>
      </c>
      <c r="H39" s="7"/>
      <c r="I39" s="7"/>
      <c r="J39" s="7" t="s">
        <v>48</v>
      </c>
      <c r="K39" s="7" t="s">
        <v>49</v>
      </c>
      <c r="L39" s="7" t="s">
        <v>50</v>
      </c>
    </row>
    <row r="40" spans="1:12" ht="13.5" x14ac:dyDescent="0.35">
      <c r="A40" s="3">
        <v>42061</v>
      </c>
      <c r="B40" s="2">
        <v>6.1261999999999999</v>
      </c>
      <c r="C40" s="7">
        <v>54.489164086687296</v>
      </c>
      <c r="D40" s="7">
        <v>6.4653796866725344E-2</v>
      </c>
      <c r="E40" s="7">
        <v>8.4485715729981758E-2</v>
      </c>
      <c r="F40" s="7">
        <v>6.1513600000000004</v>
      </c>
      <c r="G40" s="7">
        <v>6.1266850000000002</v>
      </c>
      <c r="H40" s="7"/>
      <c r="I40" s="7"/>
      <c r="J40" s="7" t="s">
        <v>48</v>
      </c>
      <c r="K40" s="7" t="s">
        <v>49</v>
      </c>
      <c r="L40" s="7" t="s">
        <v>50</v>
      </c>
    </row>
    <row r="41" spans="1:12" ht="13.5" x14ac:dyDescent="0.35">
      <c r="A41" s="3">
        <v>42062</v>
      </c>
      <c r="B41" s="2">
        <v>6.0533000000000001</v>
      </c>
      <c r="C41" s="7">
        <v>38.41694983010202</v>
      </c>
      <c r="D41" s="7">
        <v>5.387963040256416E-2</v>
      </c>
      <c r="E41" s="7">
        <v>7.8364498664498253E-2</v>
      </c>
      <c r="F41" s="7">
        <v>6.1295000000000002</v>
      </c>
      <c r="G41" s="7">
        <v>6.1212199999999992</v>
      </c>
      <c r="H41" s="7"/>
      <c r="I41" s="7"/>
      <c r="J41" s="7" t="s">
        <v>53</v>
      </c>
      <c r="K41" s="7" t="s">
        <v>51</v>
      </c>
      <c r="L41" s="7" t="s">
        <v>47</v>
      </c>
    </row>
    <row r="42" spans="1:12" ht="13.5" x14ac:dyDescent="0.35">
      <c r="A42" s="3">
        <v>42065</v>
      </c>
      <c r="B42" s="2">
        <v>6.0566000000000004</v>
      </c>
      <c r="C42" s="7">
        <v>48.355181795696375</v>
      </c>
      <c r="D42" s="7">
        <v>4.5087566871925056E-2</v>
      </c>
      <c r="E42" s="7">
        <v>7.1709112305983619E-2</v>
      </c>
      <c r="F42" s="7">
        <v>6.1089599999999997</v>
      </c>
      <c r="G42" s="7">
        <v>6.1111149999999999</v>
      </c>
      <c r="H42" s="7"/>
      <c r="I42" s="7"/>
      <c r="J42" s="7" t="s">
        <v>53</v>
      </c>
      <c r="K42" s="7" t="s">
        <v>51</v>
      </c>
      <c r="L42" s="7" t="s">
        <v>47</v>
      </c>
    </row>
    <row r="43" spans="1:12" ht="13.5" x14ac:dyDescent="0.35">
      <c r="A43" s="3">
        <v>42066</v>
      </c>
      <c r="B43" s="2">
        <v>6.1593</v>
      </c>
      <c r="C43" s="7">
        <v>56.54526534859518</v>
      </c>
      <c r="D43" s="7">
        <v>4.5877972175590642E-2</v>
      </c>
      <c r="E43" s="7">
        <v>6.6542884279905026E-2</v>
      </c>
      <c r="F43" s="7">
        <v>6.1082999999999998</v>
      </c>
      <c r="G43" s="7">
        <v>6.1092899999999997</v>
      </c>
      <c r="H43" s="7"/>
      <c r="I43" s="7"/>
      <c r="J43" s="7" t="s">
        <v>53</v>
      </c>
      <c r="K43" s="7" t="s">
        <v>51</v>
      </c>
      <c r="L43" s="7" t="s">
        <v>47</v>
      </c>
    </row>
    <row r="44" spans="1:12" ht="13.5" x14ac:dyDescent="0.35">
      <c r="A44" s="3">
        <v>42067</v>
      </c>
      <c r="B44" s="2">
        <v>6.1658999999999997</v>
      </c>
      <c r="C44" s="7">
        <v>59.14984059511157</v>
      </c>
      <c r="D44" s="7">
        <v>4.6500905422900196E-2</v>
      </c>
      <c r="E44" s="7">
        <v>6.2534488508504057E-2</v>
      </c>
      <c r="F44" s="7">
        <v>6.1122600000000009</v>
      </c>
      <c r="G44" s="7">
        <v>6.1129349999999985</v>
      </c>
      <c r="H44" s="7"/>
      <c r="I44" s="7"/>
      <c r="J44" s="7" t="s">
        <v>48</v>
      </c>
      <c r="K44" s="7" t="s">
        <v>49</v>
      </c>
      <c r="L44" s="7" t="s">
        <v>50</v>
      </c>
    </row>
    <row r="45" spans="1:12" ht="13.5" x14ac:dyDescent="0.35">
      <c r="A45" s="3">
        <v>42068</v>
      </c>
      <c r="B45" s="2">
        <v>6.1626000000000003</v>
      </c>
      <c r="C45" s="7">
        <v>52.024539877300683</v>
      </c>
      <c r="D45" s="7">
        <v>4.6195785825517532E-2</v>
      </c>
      <c r="E45" s="7">
        <v>5.9266747971906751E-2</v>
      </c>
      <c r="F45" s="7">
        <v>6.1195399999999998</v>
      </c>
      <c r="G45" s="7">
        <v>6.1200549999999989</v>
      </c>
      <c r="H45" s="7"/>
      <c r="I45" s="7"/>
      <c r="J45" s="7" t="s">
        <v>48</v>
      </c>
      <c r="K45" s="7" t="s">
        <v>49</v>
      </c>
      <c r="L45" s="7" t="s">
        <v>50</v>
      </c>
    </row>
    <row r="46" spans="1:12" ht="13.5" x14ac:dyDescent="0.35">
      <c r="A46" s="3">
        <v>42069</v>
      </c>
      <c r="B46" s="2">
        <v>6.0731999999999999</v>
      </c>
      <c r="C46" s="7">
        <v>42.664520024149766</v>
      </c>
      <c r="D46" s="7">
        <v>3.8298660376565152E-2</v>
      </c>
      <c r="E46" s="7">
        <v>5.5073130452838431E-2</v>
      </c>
      <c r="F46" s="7">
        <v>6.123520000000001</v>
      </c>
      <c r="G46" s="7">
        <v>6.119724999999999</v>
      </c>
      <c r="H46" s="7"/>
      <c r="I46" s="7"/>
      <c r="J46" s="7" t="s">
        <v>48</v>
      </c>
      <c r="K46" s="7" t="s">
        <v>49</v>
      </c>
      <c r="L46" s="7" t="s">
        <v>50</v>
      </c>
    </row>
    <row r="47" spans="1:12" ht="13.5" x14ac:dyDescent="0.35">
      <c r="A47" s="3">
        <v>42072</v>
      </c>
      <c r="B47" s="2">
        <v>6.0566000000000004</v>
      </c>
      <c r="C47" s="7">
        <v>47.406082289803315</v>
      </c>
      <c r="D47" s="7">
        <v>3.0350785333919994E-2</v>
      </c>
      <c r="E47" s="7">
        <v>5.0128661429054748E-2</v>
      </c>
      <c r="F47" s="7">
        <v>6.1235200000000001</v>
      </c>
      <c r="G47" s="7">
        <v>6.1140949999999998</v>
      </c>
      <c r="H47" s="7"/>
      <c r="I47" s="7"/>
      <c r="J47" s="7" t="s">
        <v>48</v>
      </c>
      <c r="K47" s="7" t="s">
        <v>49</v>
      </c>
      <c r="L47" s="7" t="s">
        <v>50</v>
      </c>
    </row>
    <row r="48" spans="1:12" ht="13.5" x14ac:dyDescent="0.35">
      <c r="A48" s="3">
        <v>42073</v>
      </c>
      <c r="B48" s="2">
        <v>6.0964</v>
      </c>
      <c r="C48" s="7">
        <v>50</v>
      </c>
      <c r="D48" s="7">
        <v>2.695286858730217E-2</v>
      </c>
      <c r="E48" s="7">
        <v>4.5493502860704235E-2</v>
      </c>
      <c r="F48" s="7">
        <v>6.1109399999999994</v>
      </c>
      <c r="G48" s="7">
        <v>6.1154200000000003</v>
      </c>
      <c r="H48" s="7"/>
      <c r="I48" s="7"/>
      <c r="J48" s="7" t="s">
        <v>48</v>
      </c>
      <c r="K48" s="7" t="s">
        <v>49</v>
      </c>
      <c r="L48" s="7" t="s">
        <v>56</v>
      </c>
    </row>
    <row r="49" spans="1:12" ht="13.5" x14ac:dyDescent="0.35">
      <c r="A49" s="3">
        <v>42074</v>
      </c>
      <c r="B49" s="2">
        <v>6.0964</v>
      </c>
      <c r="C49" s="7">
        <v>51.454823889739679</v>
      </c>
      <c r="D49" s="7">
        <v>2.3983527904483104E-2</v>
      </c>
      <c r="E49" s="7">
        <v>4.1191507869460013E-2</v>
      </c>
      <c r="F49" s="7">
        <v>6.0970399999999998</v>
      </c>
      <c r="G49" s="7">
        <v>6.1154199999999994</v>
      </c>
      <c r="H49" s="7"/>
      <c r="I49" s="7"/>
      <c r="J49" s="7" t="s">
        <v>53</v>
      </c>
      <c r="K49" s="7" t="s">
        <v>51</v>
      </c>
      <c r="L49" s="7" t="s">
        <v>47</v>
      </c>
    </row>
    <row r="50" spans="1:12" ht="13.5" x14ac:dyDescent="0.35">
      <c r="A50" s="3">
        <v>42075</v>
      </c>
      <c r="B50" s="2">
        <v>6.093</v>
      </c>
      <c r="C50" s="7">
        <v>40.866141732283403</v>
      </c>
      <c r="D50" s="7">
        <v>2.1112579758065131E-2</v>
      </c>
      <c r="E50" s="7">
        <v>3.7175722247181041E-2</v>
      </c>
      <c r="F50" s="7">
        <v>6.0831199999999992</v>
      </c>
      <c r="G50" s="7">
        <v>6.1160799999999993</v>
      </c>
      <c r="H50" s="7">
        <v>6.0300367346938772</v>
      </c>
      <c r="I50" s="7"/>
      <c r="J50" s="7" t="s">
        <v>53</v>
      </c>
      <c r="K50" s="7" t="s">
        <v>51</v>
      </c>
      <c r="L50" s="7" t="s">
        <v>47</v>
      </c>
    </row>
    <row r="51" spans="1:12" ht="13.5" x14ac:dyDescent="0.35">
      <c r="A51" s="3">
        <v>42076</v>
      </c>
      <c r="B51" s="2">
        <v>6.093</v>
      </c>
      <c r="C51" s="7">
        <v>41.223193010325623</v>
      </c>
      <c r="D51" s="7">
        <v>1.8622662210209917E-2</v>
      </c>
      <c r="E51" s="7">
        <v>3.3465110239786815E-2</v>
      </c>
      <c r="F51" s="7">
        <v>6.0870800000000003</v>
      </c>
      <c r="G51" s="7">
        <v>6.1134250000000003</v>
      </c>
      <c r="H51" s="7">
        <v>6.0312960000000002</v>
      </c>
      <c r="I51" s="7"/>
      <c r="J51" s="7" t="s">
        <v>53</v>
      </c>
      <c r="K51" s="7" t="s">
        <v>51</v>
      </c>
      <c r="L51" s="7" t="s">
        <v>54</v>
      </c>
    </row>
    <row r="52" spans="1:12" ht="13.5" x14ac:dyDescent="0.35">
      <c r="A52" s="3">
        <v>42079</v>
      </c>
      <c r="B52" s="2">
        <v>6.0896999999999997</v>
      </c>
      <c r="C52" s="7">
        <v>40.349483717235799</v>
      </c>
      <c r="D52" s="7">
        <v>1.6196400174593784E-2</v>
      </c>
      <c r="E52" s="7">
        <v>3.0011368226748211E-2</v>
      </c>
      <c r="F52" s="7">
        <v>6.0937000000000001</v>
      </c>
      <c r="G52" s="7">
        <v>6.1106049999999996</v>
      </c>
      <c r="H52" s="7">
        <v>6.0420959999999999</v>
      </c>
      <c r="I52" s="7"/>
      <c r="J52" s="7" t="s">
        <v>53</v>
      </c>
      <c r="K52" s="7" t="s">
        <v>51</v>
      </c>
      <c r="L52" s="7" t="s">
        <v>54</v>
      </c>
    </row>
    <row r="53" spans="1:12" ht="13.5" x14ac:dyDescent="0.35">
      <c r="A53" s="3">
        <v>42080</v>
      </c>
      <c r="B53" s="2">
        <v>6.0797999999999996</v>
      </c>
      <c r="C53" s="7">
        <v>41.067097817299882</v>
      </c>
      <c r="D53" s="7">
        <v>1.3321164674614749E-2</v>
      </c>
      <c r="E53" s="7">
        <v>2.667332751632152E-2</v>
      </c>
      <c r="F53" s="7">
        <v>6.0903799999999997</v>
      </c>
      <c r="G53" s="7">
        <v>6.1106050000000014</v>
      </c>
      <c r="H53" s="7">
        <v>6.0552820000000001</v>
      </c>
      <c r="I53" s="7"/>
      <c r="J53" s="7" t="s">
        <v>53</v>
      </c>
      <c r="K53" s="7" t="s">
        <v>51</v>
      </c>
      <c r="L53" s="7" t="s">
        <v>47</v>
      </c>
    </row>
    <row r="54" spans="1:12" ht="13.5" x14ac:dyDescent="0.35">
      <c r="A54" s="3">
        <v>42081</v>
      </c>
      <c r="B54" s="2">
        <v>5.8975999999999997</v>
      </c>
      <c r="C54" s="7">
        <v>28.571428571428498</v>
      </c>
      <c r="D54" s="7">
        <v>-3.6177937903234536E-3</v>
      </c>
      <c r="E54" s="7">
        <v>2.0615103254992526E-2</v>
      </c>
      <c r="F54" s="7">
        <v>6.0506200000000003</v>
      </c>
      <c r="G54" s="7">
        <v>6.1006650000000011</v>
      </c>
      <c r="H54" s="7">
        <v>6.0652220000000003</v>
      </c>
      <c r="I54" s="7"/>
      <c r="J54" s="7" t="s">
        <v>53</v>
      </c>
      <c r="K54" s="7" t="s">
        <v>51</v>
      </c>
      <c r="L54" s="7" t="s">
        <v>47</v>
      </c>
    </row>
    <row r="55" spans="1:12" ht="13.5" x14ac:dyDescent="0.35">
      <c r="A55" s="3">
        <v>42082</v>
      </c>
      <c r="B55" s="2">
        <v>6.0598999999999998</v>
      </c>
      <c r="C55" s="7">
        <v>50.529865125240832</v>
      </c>
      <c r="D55" s="7">
        <v>-3.9008205786323913E-3</v>
      </c>
      <c r="E55" s="7">
        <v>1.5711918488267546E-2</v>
      </c>
      <c r="F55" s="7">
        <v>6.0439999999999996</v>
      </c>
      <c r="G55" s="7">
        <v>6.0995050000000015</v>
      </c>
      <c r="H55" s="7">
        <v>6.0788720000000014</v>
      </c>
      <c r="I55" s="7"/>
      <c r="J55" s="7" t="s">
        <v>53</v>
      </c>
      <c r="K55" s="7" t="s">
        <v>51</v>
      </c>
      <c r="L55" s="7" t="s">
        <v>47</v>
      </c>
    </row>
    <row r="56" spans="1:12" ht="13.5" x14ac:dyDescent="0.35">
      <c r="A56" s="3">
        <v>42086</v>
      </c>
      <c r="B56" s="2">
        <v>6.1228999999999996</v>
      </c>
      <c r="C56" s="7">
        <v>54.857142857142811</v>
      </c>
      <c r="D56" s="7">
        <v>9.4752960806143705E-4</v>
      </c>
      <c r="E56" s="7">
        <v>1.2759040712226326E-2</v>
      </c>
      <c r="F56" s="7">
        <v>6.0499799999999997</v>
      </c>
      <c r="G56" s="7">
        <v>6.0975200000000012</v>
      </c>
      <c r="H56" s="7">
        <v>6.0906680000000017</v>
      </c>
      <c r="I56" s="7"/>
      <c r="J56" s="7" t="s">
        <v>48</v>
      </c>
      <c r="K56" s="7" t="s">
        <v>49</v>
      </c>
      <c r="L56" s="7" t="s">
        <v>50</v>
      </c>
    </row>
    <row r="57" spans="1:12" ht="13.5" x14ac:dyDescent="0.35">
      <c r="A57" s="3">
        <v>42087</v>
      </c>
      <c r="B57" s="2">
        <v>6.2454999999999998</v>
      </c>
      <c r="C57" s="7">
        <v>56.13610478359908</v>
      </c>
      <c r="D57" s="7">
        <v>1.4515353490992311E-2</v>
      </c>
      <c r="E57" s="7">
        <v>1.3110303267979524E-2</v>
      </c>
      <c r="F57" s="7">
        <v>6.0811399999999995</v>
      </c>
      <c r="G57" s="7">
        <v>6.1018299999999996</v>
      </c>
      <c r="H57" s="7">
        <v>6.1016020000000006</v>
      </c>
      <c r="I57" s="7"/>
      <c r="J57" s="7" t="s">
        <v>48</v>
      </c>
      <c r="K57" s="7" t="s">
        <v>49</v>
      </c>
      <c r="L57" s="7" t="s">
        <v>50</v>
      </c>
    </row>
    <row r="58" spans="1:12" ht="13.5" x14ac:dyDescent="0.35">
      <c r="A58" s="3">
        <v>42088</v>
      </c>
      <c r="B58" s="2">
        <v>6.2222999999999997</v>
      </c>
      <c r="C58" s="7">
        <v>53.922114047287906</v>
      </c>
      <c r="D58" s="7">
        <v>2.3129285553220136E-2</v>
      </c>
      <c r="E58" s="7">
        <v>1.5114099725027648E-2</v>
      </c>
      <c r="F58" s="7">
        <v>6.1096399999999997</v>
      </c>
      <c r="G58" s="7">
        <v>6.1048150000000003</v>
      </c>
      <c r="H58" s="7">
        <v>6.1114100000000011</v>
      </c>
      <c r="I58" s="7"/>
      <c r="J58" s="7" t="s">
        <v>48</v>
      </c>
      <c r="K58" s="7" t="s">
        <v>49</v>
      </c>
      <c r="L58" s="7" t="s">
        <v>50</v>
      </c>
    </row>
    <row r="59" spans="1:12" ht="13.5" x14ac:dyDescent="0.35">
      <c r="A59" s="3">
        <v>42089</v>
      </c>
      <c r="B59" s="2">
        <v>6.2122999999999999</v>
      </c>
      <c r="C59" s="7">
        <v>53.424280005511896</v>
      </c>
      <c r="D59" s="7">
        <v>2.8816790325014274E-2</v>
      </c>
      <c r="E59" s="7">
        <v>1.7854637845024973E-2</v>
      </c>
      <c r="F59" s="7">
        <v>6.17258</v>
      </c>
      <c r="G59" s="7">
        <v>6.1081250000000002</v>
      </c>
      <c r="H59" s="7">
        <v>6.1171740000000003</v>
      </c>
      <c r="I59" s="7"/>
      <c r="J59" s="7" t="s">
        <v>48</v>
      </c>
      <c r="K59" s="7" t="s">
        <v>49</v>
      </c>
      <c r="L59" s="7" t="s">
        <v>50</v>
      </c>
    </row>
    <row r="60" spans="1:12" ht="13.5" x14ac:dyDescent="0.35">
      <c r="A60" s="3">
        <v>42090</v>
      </c>
      <c r="B60" s="2">
        <v>6.1958000000000002</v>
      </c>
      <c r="C60" s="7">
        <v>59.390318627451016</v>
      </c>
      <c r="D60" s="7">
        <v>3.1628176794938234E-2</v>
      </c>
      <c r="E60" s="7">
        <v>2.0609345635007627E-2</v>
      </c>
      <c r="F60" s="7">
        <v>6.1997599999999995</v>
      </c>
      <c r="G60" s="7">
        <v>6.1116050000000017</v>
      </c>
      <c r="H60" s="7">
        <v>6.121150000000001</v>
      </c>
      <c r="I60" s="7"/>
      <c r="J60" s="7" t="s">
        <v>48</v>
      </c>
      <c r="K60" s="7" t="s">
        <v>49</v>
      </c>
      <c r="L60" s="7" t="s">
        <v>50</v>
      </c>
    </row>
    <row r="61" spans="1:12" ht="13.5" x14ac:dyDescent="0.35">
      <c r="A61" s="3">
        <v>42093</v>
      </c>
      <c r="B61" s="2">
        <v>6.2553999999999998</v>
      </c>
      <c r="C61" s="7">
        <v>64.285714285714263</v>
      </c>
      <c r="D61" s="7">
        <v>3.82248109033414E-2</v>
      </c>
      <c r="E61" s="7">
        <v>2.4132438688674384E-2</v>
      </c>
      <c r="F61" s="7">
        <v>6.2262600000000008</v>
      </c>
      <c r="G61" s="7">
        <v>6.1217100000000011</v>
      </c>
      <c r="H61" s="7">
        <v>6.1277100000000022</v>
      </c>
      <c r="I61" s="7"/>
      <c r="J61" s="7" t="s">
        <v>48</v>
      </c>
      <c r="K61" s="7" t="s">
        <v>49</v>
      </c>
      <c r="L61" s="7" t="s">
        <v>50</v>
      </c>
    </row>
    <row r="62" spans="1:12" ht="13.5" x14ac:dyDescent="0.35">
      <c r="A62" s="3">
        <v>42094</v>
      </c>
      <c r="B62" s="2">
        <v>6.1593</v>
      </c>
      <c r="C62" s="7">
        <v>54.181624783938304</v>
      </c>
      <c r="D62" s="7">
        <v>3.5291406732962827E-2</v>
      </c>
      <c r="E62" s="7">
        <v>2.6364232297532077E-2</v>
      </c>
      <c r="F62" s="7">
        <v>6.2090200000000006</v>
      </c>
      <c r="G62" s="7">
        <v>6.1268450000000012</v>
      </c>
      <c r="H62" s="7">
        <v>6.1312220000000011</v>
      </c>
      <c r="I62" s="7"/>
      <c r="J62" s="7" t="s">
        <v>53</v>
      </c>
      <c r="K62" s="7" t="s">
        <v>51</v>
      </c>
      <c r="L62" s="7" t="s">
        <v>47</v>
      </c>
    </row>
    <row r="63" spans="1:12" ht="13.5" x14ac:dyDescent="0.35">
      <c r="A63" s="3">
        <v>42095</v>
      </c>
      <c r="B63" s="2">
        <v>6.2454999999999998</v>
      </c>
      <c r="C63" s="7">
        <v>58.892997733508288</v>
      </c>
      <c r="D63" s="7">
        <v>3.9467327605367863E-2</v>
      </c>
      <c r="E63" s="7">
        <v>2.8984851359099235E-2</v>
      </c>
      <c r="F63" s="7">
        <v>6.21366</v>
      </c>
      <c r="G63" s="7">
        <v>6.1311550000000015</v>
      </c>
      <c r="H63" s="7">
        <v>6.1374520000000006</v>
      </c>
      <c r="I63" s="7"/>
      <c r="J63" s="7" t="s">
        <v>48</v>
      </c>
      <c r="K63" s="7" t="s">
        <v>49</v>
      </c>
      <c r="L63" s="7" t="s">
        <v>50</v>
      </c>
    </row>
    <row r="64" spans="1:12" ht="13.5" x14ac:dyDescent="0.35">
      <c r="A64" s="3">
        <v>42096</v>
      </c>
      <c r="B64" s="2">
        <v>6.4276999999999997</v>
      </c>
      <c r="C64" s="7">
        <v>66.453642709664734</v>
      </c>
      <c r="D64" s="7">
        <v>5.6823763301919961E-2</v>
      </c>
      <c r="E64" s="7">
        <v>3.4552633747663382E-2</v>
      </c>
      <c r="F64" s="7">
        <v>6.2567400000000006</v>
      </c>
      <c r="G64" s="7">
        <v>6.1442449999999997</v>
      </c>
      <c r="H64" s="7">
        <v>6.1440780000000021</v>
      </c>
      <c r="I64" s="7"/>
      <c r="J64" s="7" t="s">
        <v>48</v>
      </c>
      <c r="K64" s="7" t="s">
        <v>49</v>
      </c>
      <c r="L64" s="7" t="s">
        <v>50</v>
      </c>
    </row>
    <row r="65" spans="1:12" ht="13.5" x14ac:dyDescent="0.35">
      <c r="A65" s="3">
        <v>42097</v>
      </c>
      <c r="B65" s="2">
        <v>6.5270999999999999</v>
      </c>
      <c r="C65" s="7">
        <v>69.440214957456348</v>
      </c>
      <c r="D65" s="7">
        <v>7.7703890832815148E-2</v>
      </c>
      <c r="E65" s="7">
        <v>4.3182885164693735E-2</v>
      </c>
      <c r="F65" s="7">
        <v>6.3229999999999995</v>
      </c>
      <c r="G65" s="7">
        <v>6.1624700000000008</v>
      </c>
      <c r="H65" s="7">
        <v>6.1501080000000021</v>
      </c>
      <c r="I65" s="7"/>
      <c r="J65" s="7" t="s">
        <v>48</v>
      </c>
      <c r="K65" s="7" t="s">
        <v>49</v>
      </c>
      <c r="L65" s="7" t="s">
        <v>50</v>
      </c>
    </row>
    <row r="66" spans="1:12" ht="13.5" x14ac:dyDescent="0.35">
      <c r="A66" s="3">
        <v>42100</v>
      </c>
      <c r="B66" s="2">
        <v>6.5369999999999999</v>
      </c>
      <c r="C66" s="7">
        <v>69.913631911673079</v>
      </c>
      <c r="D66" s="7">
        <v>9.3967194273456123E-2</v>
      </c>
      <c r="E66" s="7">
        <v>5.333974698644621E-2</v>
      </c>
      <c r="F66" s="7">
        <v>6.3793199999999999</v>
      </c>
      <c r="G66" s="7">
        <v>6.1856600000000013</v>
      </c>
      <c r="H66" s="7">
        <v>6.1572640000000005</v>
      </c>
      <c r="I66" s="7"/>
      <c r="J66" s="7" t="s">
        <v>48</v>
      </c>
      <c r="K66" s="7" t="s">
        <v>49</v>
      </c>
      <c r="L66" s="7" t="s">
        <v>50</v>
      </c>
    </row>
    <row r="67" spans="1:12" ht="13.5" x14ac:dyDescent="0.35">
      <c r="A67" s="3">
        <v>42101</v>
      </c>
      <c r="B67" s="2">
        <v>6.5602</v>
      </c>
      <c r="C67" s="7">
        <v>71.136923618444243</v>
      </c>
      <c r="D67" s="7">
        <v>0.10748895971243666</v>
      </c>
      <c r="E67" s="7">
        <v>6.4169589531644311E-2</v>
      </c>
      <c r="F67" s="7">
        <v>6.4595000000000002</v>
      </c>
      <c r="G67" s="7">
        <v>6.210840000000001</v>
      </c>
      <c r="H67" s="7">
        <v>6.1659440000000005</v>
      </c>
      <c r="I67" s="7"/>
      <c r="J67" s="7" t="s">
        <v>48</v>
      </c>
      <c r="K67" s="7" t="s">
        <v>49</v>
      </c>
      <c r="L67" s="7" t="s">
        <v>50</v>
      </c>
    </row>
    <row r="68" spans="1:12" ht="13.5" x14ac:dyDescent="0.35">
      <c r="A68" s="3">
        <v>42102</v>
      </c>
      <c r="B68" s="2">
        <v>6.5933000000000002</v>
      </c>
      <c r="C68" s="7">
        <v>85.232452142206057</v>
      </c>
      <c r="D68" s="7">
        <v>0.11949844591434644</v>
      </c>
      <c r="E68" s="7">
        <v>7.5235360808184742E-2</v>
      </c>
      <c r="F68" s="7">
        <v>6.5290599999999994</v>
      </c>
      <c r="G68" s="7">
        <v>6.2356850000000001</v>
      </c>
      <c r="H68" s="7">
        <v>6.1744259999999986</v>
      </c>
      <c r="I68" s="7"/>
      <c r="J68" s="7" t="s">
        <v>48</v>
      </c>
      <c r="K68" s="7" t="s">
        <v>49</v>
      </c>
      <c r="L68" s="7" t="s">
        <v>50</v>
      </c>
    </row>
    <row r="69" spans="1:12" ht="13.5" x14ac:dyDescent="0.35">
      <c r="A69" s="3">
        <v>42104</v>
      </c>
      <c r="B69" s="2">
        <v>6.6265000000000001</v>
      </c>
      <c r="C69" s="7">
        <v>83.010953157772121</v>
      </c>
      <c r="D69" s="7">
        <v>0.13019421492251659</v>
      </c>
      <c r="E69" s="7">
        <v>8.6227131631051113E-2</v>
      </c>
      <c r="F69" s="7">
        <v>6.5688199999999997</v>
      </c>
      <c r="G69" s="7">
        <v>6.2621900000000013</v>
      </c>
      <c r="H69" s="7">
        <v>6.1798599999999997</v>
      </c>
      <c r="I69" s="7"/>
      <c r="J69" s="7" t="s">
        <v>48</v>
      </c>
      <c r="K69" s="7" t="s">
        <v>49</v>
      </c>
      <c r="L69" s="7" t="s">
        <v>50</v>
      </c>
    </row>
    <row r="70" spans="1:12" ht="13.5" x14ac:dyDescent="0.35">
      <c r="A70" s="3">
        <v>42107</v>
      </c>
      <c r="B70" s="2">
        <v>6.7590000000000003</v>
      </c>
      <c r="C70" s="7">
        <v>84.28371240702819</v>
      </c>
      <c r="D70" s="7">
        <v>0.14766019673891684</v>
      </c>
      <c r="E70" s="7">
        <v>9.8513744652624261E-2</v>
      </c>
      <c r="F70" s="7">
        <v>6.6151999999999997</v>
      </c>
      <c r="G70" s="7">
        <v>6.29549</v>
      </c>
      <c r="H70" s="7">
        <v>6.1891359999999995</v>
      </c>
      <c r="I70" s="7"/>
      <c r="J70" s="7" t="s">
        <v>48</v>
      </c>
      <c r="K70" s="7" t="s">
        <v>49</v>
      </c>
      <c r="L70" s="7" t="s">
        <v>50</v>
      </c>
    </row>
    <row r="71" spans="1:12" ht="13.5" x14ac:dyDescent="0.35">
      <c r="A71" s="3">
        <v>42108</v>
      </c>
      <c r="B71" s="2">
        <v>6.7590000000000003</v>
      </c>
      <c r="C71" s="7">
        <v>81.890448391504208</v>
      </c>
      <c r="D71" s="7">
        <v>0.15966163324192184</v>
      </c>
      <c r="E71" s="7">
        <v>0.11074332237048379</v>
      </c>
      <c r="F71" s="7">
        <v>6.6596000000000002</v>
      </c>
      <c r="G71" s="7">
        <v>6.3287900000000006</v>
      </c>
      <c r="H71" s="7">
        <v>6.2010639999999997</v>
      </c>
      <c r="I71" s="7"/>
      <c r="J71" s="7" t="s">
        <v>48</v>
      </c>
      <c r="K71" s="7" t="s">
        <v>49</v>
      </c>
      <c r="L71" s="7" t="s">
        <v>50</v>
      </c>
    </row>
    <row r="72" spans="1:12" ht="13.5" x14ac:dyDescent="0.35">
      <c r="A72" s="3">
        <v>42109</v>
      </c>
      <c r="B72" s="2">
        <v>6.6894</v>
      </c>
      <c r="C72" s="7">
        <v>77.428068115091051</v>
      </c>
      <c r="D72" s="7">
        <v>0.16169282556488085</v>
      </c>
      <c r="E72" s="7">
        <v>0.12093322300936321</v>
      </c>
      <c r="F72" s="7">
        <v>6.6854399999999998</v>
      </c>
      <c r="G72" s="7">
        <v>6.3587749999999996</v>
      </c>
      <c r="H72" s="7">
        <v>6.2096779999999994</v>
      </c>
      <c r="I72" s="7"/>
      <c r="J72" s="7" t="s">
        <v>48</v>
      </c>
      <c r="K72" s="7" t="s">
        <v>49</v>
      </c>
      <c r="L72" s="7" t="s">
        <v>50</v>
      </c>
    </row>
    <row r="73" spans="1:12" ht="13.5" x14ac:dyDescent="0.35">
      <c r="A73" s="3">
        <v>42110</v>
      </c>
      <c r="B73" s="2">
        <v>6.5602</v>
      </c>
      <c r="C73" s="7">
        <v>67.920057690326587</v>
      </c>
      <c r="D73" s="7">
        <v>0.1511350095721582</v>
      </c>
      <c r="E73" s="7">
        <v>0.12697358032192221</v>
      </c>
      <c r="F73" s="7">
        <v>6.67882</v>
      </c>
      <c r="G73" s="7">
        <v>6.3827950000000007</v>
      </c>
      <c r="H73" s="7">
        <v>6.2169659999999984</v>
      </c>
      <c r="I73" s="7"/>
      <c r="J73" s="7" t="s">
        <v>48</v>
      </c>
      <c r="K73" s="7" t="s">
        <v>49</v>
      </c>
      <c r="L73" s="7" t="s">
        <v>56</v>
      </c>
    </row>
    <row r="74" spans="1:12" ht="13.5" x14ac:dyDescent="0.35">
      <c r="A74" s="3">
        <v>42111</v>
      </c>
      <c r="B74" s="2">
        <v>6.5667999999999997</v>
      </c>
      <c r="C74" s="7">
        <v>69.306827643630285</v>
      </c>
      <c r="D74" s="7">
        <v>0.1416673758505409</v>
      </c>
      <c r="E74" s="7">
        <v>0.12991233942764596</v>
      </c>
      <c r="F74" s="7">
        <v>6.6668800000000008</v>
      </c>
      <c r="G74" s="7">
        <v>6.4162549999999996</v>
      </c>
      <c r="H74" s="7">
        <v>6.2264419999999987</v>
      </c>
      <c r="I74" s="7"/>
      <c r="J74" s="7" t="s">
        <v>48</v>
      </c>
      <c r="K74" s="7" t="s">
        <v>49</v>
      </c>
      <c r="L74" s="7" t="s">
        <v>56</v>
      </c>
    </row>
    <row r="75" spans="1:12" ht="13.5" x14ac:dyDescent="0.35">
      <c r="A75" s="3">
        <v>42114</v>
      </c>
      <c r="B75" s="2">
        <v>6.6265000000000001</v>
      </c>
      <c r="C75" s="7">
        <v>69.31002185451139</v>
      </c>
      <c r="D75" s="7">
        <v>0.13739766423559274</v>
      </c>
      <c r="E75" s="7">
        <v>0.13140940438923532</v>
      </c>
      <c r="F75" s="7">
        <v>6.6403800000000004</v>
      </c>
      <c r="G75" s="7">
        <v>6.4445850000000009</v>
      </c>
      <c r="H75" s="7">
        <v>6.238567999999999</v>
      </c>
      <c r="I75" s="7"/>
      <c r="J75" s="7" t="s">
        <v>53</v>
      </c>
      <c r="K75" s="7" t="s">
        <v>51</v>
      </c>
      <c r="L75" s="7" t="s">
        <v>47</v>
      </c>
    </row>
    <row r="76" spans="1:12" ht="13.5" x14ac:dyDescent="0.35">
      <c r="A76" s="3">
        <v>42115</v>
      </c>
      <c r="B76" s="2">
        <v>6.6894</v>
      </c>
      <c r="C76" s="7">
        <v>78.57065861808772</v>
      </c>
      <c r="D76" s="7">
        <v>0.13750432705310534</v>
      </c>
      <c r="E76" s="7">
        <v>0.13262838892200934</v>
      </c>
      <c r="F76" s="7">
        <v>6.6264599999999998</v>
      </c>
      <c r="G76" s="7">
        <v>6.4729100000000006</v>
      </c>
      <c r="H76" s="7">
        <v>6.2507599999999988</v>
      </c>
      <c r="I76" s="7"/>
      <c r="J76" s="7" t="s">
        <v>48</v>
      </c>
      <c r="K76" s="7" t="s">
        <v>55</v>
      </c>
      <c r="L76" s="7" t="s">
        <v>56</v>
      </c>
    </row>
    <row r="77" spans="1:12" ht="13.5" x14ac:dyDescent="0.35">
      <c r="A77" s="3">
        <v>42116</v>
      </c>
      <c r="B77" s="2">
        <v>6.6894</v>
      </c>
      <c r="C77" s="7">
        <v>76.37551990493165</v>
      </c>
      <c r="D77" s="7">
        <v>0.13602089390952532</v>
      </c>
      <c r="E77" s="7">
        <v>0.13330688991951256</v>
      </c>
      <c r="F77" s="7">
        <v>6.6264599999999998</v>
      </c>
      <c r="G77" s="7">
        <v>6.4951050000000006</v>
      </c>
      <c r="H77" s="7">
        <v>6.2611639999999991</v>
      </c>
      <c r="I77" s="7"/>
      <c r="J77" s="7" t="s">
        <v>48</v>
      </c>
      <c r="K77" s="7" t="s">
        <v>49</v>
      </c>
      <c r="L77" s="7" t="s">
        <v>50</v>
      </c>
    </row>
    <row r="78" spans="1:12" ht="13.5" x14ac:dyDescent="0.35">
      <c r="A78" s="3">
        <v>42117</v>
      </c>
      <c r="B78" s="2">
        <v>6.8253000000000004</v>
      </c>
      <c r="C78" s="7">
        <v>75</v>
      </c>
      <c r="D78" s="7">
        <v>0.14414958994906257</v>
      </c>
      <c r="E78" s="7">
        <v>0.13547542992542258</v>
      </c>
      <c r="F78" s="7">
        <v>6.6794799999999999</v>
      </c>
      <c r="G78" s="7">
        <v>6.5252550000000014</v>
      </c>
      <c r="H78" s="7">
        <v>6.2762719999999987</v>
      </c>
      <c r="I78" s="7"/>
      <c r="J78" s="7" t="s">
        <v>48</v>
      </c>
      <c r="K78" s="7" t="s">
        <v>49</v>
      </c>
      <c r="L78" s="7" t="s">
        <v>50</v>
      </c>
    </row>
    <row r="79" spans="1:12" ht="13.5" x14ac:dyDescent="0.35">
      <c r="A79" s="3">
        <v>42118</v>
      </c>
      <c r="B79" s="2">
        <v>6.8253000000000004</v>
      </c>
      <c r="C79" s="7">
        <v>71.428571428571431</v>
      </c>
      <c r="D79" s="7">
        <v>0.14887549607748518</v>
      </c>
      <c r="E79" s="7">
        <v>0.13815544315583511</v>
      </c>
      <c r="F79" s="7">
        <v>6.7311799999999993</v>
      </c>
      <c r="G79" s="7">
        <v>6.555905000000001</v>
      </c>
      <c r="H79" s="7">
        <v>6.2908499999999989</v>
      </c>
      <c r="I79" s="7"/>
      <c r="J79" s="7" t="s">
        <v>48</v>
      </c>
      <c r="K79" s="7" t="s">
        <v>49</v>
      </c>
      <c r="L79" s="7" t="s">
        <v>50</v>
      </c>
    </row>
    <row r="80" spans="1:12" ht="13.5" x14ac:dyDescent="0.35">
      <c r="A80" s="3">
        <v>42121</v>
      </c>
      <c r="B80" s="2">
        <v>6.7920999999999996</v>
      </c>
      <c r="C80" s="7">
        <v>67.737449589764907</v>
      </c>
      <c r="D80" s="7">
        <v>0.1482331091857656</v>
      </c>
      <c r="E80" s="7">
        <v>0.14017097636182121</v>
      </c>
      <c r="F80" s="7">
        <v>6.7643000000000004</v>
      </c>
      <c r="G80" s="7">
        <v>6.5857200000000002</v>
      </c>
      <c r="H80" s="7">
        <v>6.3050959999999998</v>
      </c>
      <c r="I80" s="7"/>
      <c r="J80" s="7" t="s">
        <v>48</v>
      </c>
      <c r="K80" s="7" t="s">
        <v>49</v>
      </c>
      <c r="L80" s="7" t="s">
        <v>50</v>
      </c>
    </row>
    <row r="81" spans="1:12" ht="13.5" x14ac:dyDescent="0.35">
      <c r="A81" s="3">
        <v>42122</v>
      </c>
      <c r="B81" s="2">
        <v>7.0571999999999999</v>
      </c>
      <c r="C81" s="7">
        <v>75.858480749219495</v>
      </c>
      <c r="D81" s="7">
        <v>0.16718812675851247</v>
      </c>
      <c r="E81" s="7">
        <v>0.14557440644115946</v>
      </c>
      <c r="F81" s="7">
        <v>6.8378600000000009</v>
      </c>
      <c r="G81" s="7">
        <v>6.6258100000000013</v>
      </c>
      <c r="H81" s="7">
        <v>6.3233180000000004</v>
      </c>
      <c r="I81" s="7"/>
      <c r="J81" s="7" t="s">
        <v>48</v>
      </c>
      <c r="K81" s="7" t="s">
        <v>49</v>
      </c>
      <c r="L81" s="7" t="s">
        <v>50</v>
      </c>
    </row>
    <row r="82" spans="1:12" ht="13.5" x14ac:dyDescent="0.35">
      <c r="A82" s="3">
        <v>42123</v>
      </c>
      <c r="B82" s="2">
        <v>7.4813000000000001</v>
      </c>
      <c r="C82" s="7">
        <v>82.840236686390483</v>
      </c>
      <c r="D82" s="7">
        <v>0.21396498523563867</v>
      </c>
      <c r="E82" s="7">
        <v>0.15925252220005531</v>
      </c>
      <c r="F82" s="7">
        <v>6.9962400000000002</v>
      </c>
      <c r="G82" s="7">
        <v>6.69191</v>
      </c>
      <c r="H82" s="7">
        <v>6.3500220000000001</v>
      </c>
      <c r="I82" s="7"/>
      <c r="J82" s="7" t="s">
        <v>48</v>
      </c>
      <c r="K82" s="7" t="s">
        <v>49</v>
      </c>
      <c r="L82" s="7" t="s">
        <v>50</v>
      </c>
    </row>
    <row r="83" spans="1:12" ht="13.5" x14ac:dyDescent="0.35">
      <c r="A83" s="3">
        <v>42124</v>
      </c>
      <c r="B83" s="2">
        <v>7.6867000000000001</v>
      </c>
      <c r="C83" s="7">
        <v>84.778900406770717</v>
      </c>
      <c r="D83" s="7">
        <v>0.26456035885463258</v>
      </c>
      <c r="E83" s="7">
        <v>0.18031408953097078</v>
      </c>
      <c r="F83" s="7">
        <v>7.1685199999999991</v>
      </c>
      <c r="G83" s="7">
        <v>6.7639700000000005</v>
      </c>
      <c r="H83" s="7">
        <v>6.3821599999999998</v>
      </c>
      <c r="I83" s="7"/>
      <c r="J83" s="7" t="s">
        <v>48</v>
      </c>
      <c r="K83" s="7" t="s">
        <v>49</v>
      </c>
      <c r="L83" s="7" t="s">
        <v>50</v>
      </c>
    </row>
    <row r="84" spans="1:12" ht="13.5" x14ac:dyDescent="0.35">
      <c r="A84" s="3">
        <v>42128</v>
      </c>
      <c r="B84" s="2">
        <v>7.6204000000000001</v>
      </c>
      <c r="C84" s="7">
        <v>79.540466392318194</v>
      </c>
      <c r="D84" s="7">
        <v>0.2958967870876954</v>
      </c>
      <c r="E84" s="7">
        <v>0.20343062904231571</v>
      </c>
      <c r="F84" s="7">
        <v>7.3275399999999991</v>
      </c>
      <c r="G84" s="7">
        <v>6.8236050000000006</v>
      </c>
      <c r="H84" s="7">
        <v>6.4126399999999997</v>
      </c>
      <c r="I84" s="7"/>
      <c r="J84" s="7" t="s">
        <v>48</v>
      </c>
      <c r="K84" s="7" t="s">
        <v>49</v>
      </c>
      <c r="L84" s="7" t="s">
        <v>50</v>
      </c>
    </row>
    <row r="85" spans="1:12" ht="13.5" x14ac:dyDescent="0.35">
      <c r="A85" s="3">
        <v>42129</v>
      </c>
      <c r="B85" s="2">
        <v>7.8423999999999996</v>
      </c>
      <c r="C85" s="7">
        <v>82.244047619047564</v>
      </c>
      <c r="D85" s="7">
        <v>0.33478547830063476</v>
      </c>
      <c r="E85" s="7">
        <v>0.22970159889397956</v>
      </c>
      <c r="F85" s="7">
        <v>7.5376000000000003</v>
      </c>
      <c r="G85" s="7">
        <v>6.8893700000000013</v>
      </c>
      <c r="H85" s="7">
        <v>6.4478260000000001</v>
      </c>
      <c r="I85" s="7"/>
      <c r="J85" s="7" t="s">
        <v>48</v>
      </c>
      <c r="K85" s="7" t="s">
        <v>49</v>
      </c>
      <c r="L85" s="7" t="s">
        <v>50</v>
      </c>
    </row>
    <row r="86" spans="1:12" ht="13.5" x14ac:dyDescent="0.35">
      <c r="A86" s="3">
        <v>42130</v>
      </c>
      <c r="B86" s="2">
        <v>8.0146999999999995</v>
      </c>
      <c r="C86" s="7">
        <v>87.171144892578639</v>
      </c>
      <c r="D86" s="7">
        <v>0.37518333633583545</v>
      </c>
      <c r="E86" s="7">
        <v>0.25879794638235076</v>
      </c>
      <c r="F86" s="7">
        <v>7.7290999999999999</v>
      </c>
      <c r="G86" s="7">
        <v>6.9632550000000011</v>
      </c>
      <c r="H86" s="7">
        <v>6.4848680000000014</v>
      </c>
      <c r="I86" s="7"/>
      <c r="J86" s="7" t="s">
        <v>48</v>
      </c>
      <c r="K86" s="7" t="s">
        <v>49</v>
      </c>
      <c r="L86" s="7" t="s">
        <v>50</v>
      </c>
    </row>
    <row r="87" spans="1:12" ht="13.5" x14ac:dyDescent="0.35">
      <c r="A87" s="3">
        <v>42131</v>
      </c>
      <c r="B87" s="2">
        <v>8.2167999999999992</v>
      </c>
      <c r="C87" s="7">
        <v>94.637852985557188</v>
      </c>
      <c r="D87" s="7">
        <v>0.41868042355616986</v>
      </c>
      <c r="E87" s="7">
        <v>0.29077444181711459</v>
      </c>
      <c r="F87" s="7">
        <v>7.8761999999999999</v>
      </c>
      <c r="G87" s="7">
        <v>7.0460850000000006</v>
      </c>
      <c r="H87" s="7">
        <v>6.5260180000000005</v>
      </c>
      <c r="I87" s="7"/>
      <c r="J87" s="7" t="s">
        <v>48</v>
      </c>
      <c r="K87" s="7" t="s">
        <v>49</v>
      </c>
      <c r="L87" s="7" t="s">
        <v>50</v>
      </c>
    </row>
    <row r="88" spans="1:12" ht="13.5" x14ac:dyDescent="0.35">
      <c r="A88" s="3">
        <v>42132</v>
      </c>
      <c r="B88" s="2">
        <v>8.1837</v>
      </c>
      <c r="C88" s="7">
        <v>92.954678284894527</v>
      </c>
      <c r="D88" s="7">
        <v>0.44534759532644586</v>
      </c>
      <c r="E88" s="7">
        <v>0.32168907251898082</v>
      </c>
      <c r="F88" s="7">
        <v>7.9756</v>
      </c>
      <c r="G88" s="7">
        <v>7.1256050000000002</v>
      </c>
      <c r="H88" s="7">
        <v>6.5664400000000001</v>
      </c>
      <c r="I88" s="7"/>
      <c r="J88" s="7" t="s">
        <v>48</v>
      </c>
      <c r="K88" s="7" t="s">
        <v>49</v>
      </c>
      <c r="L88" s="7" t="s">
        <v>50</v>
      </c>
    </row>
    <row r="89" spans="1:12" ht="13.5" x14ac:dyDescent="0.35">
      <c r="A89" s="3">
        <v>42135</v>
      </c>
      <c r="B89" s="2">
        <v>8.1206999999999994</v>
      </c>
      <c r="C89" s="7">
        <v>89.625543651214571</v>
      </c>
      <c r="D89" s="7">
        <v>0.45613985132507828</v>
      </c>
      <c r="E89" s="7">
        <v>0.34857922828020033</v>
      </c>
      <c r="F89" s="7">
        <v>8.0756599999999992</v>
      </c>
      <c r="G89" s="7">
        <v>7.2003150000000007</v>
      </c>
      <c r="H89" s="7">
        <v>6.6059320000000001</v>
      </c>
      <c r="I89" s="7"/>
      <c r="J89" s="7" t="s">
        <v>48</v>
      </c>
      <c r="K89" s="7" t="s">
        <v>49</v>
      </c>
      <c r="L89" s="7" t="s">
        <v>50</v>
      </c>
    </row>
    <row r="90" spans="1:12" ht="13.5" x14ac:dyDescent="0.35">
      <c r="A90" s="3">
        <v>42136</v>
      </c>
      <c r="B90" s="2">
        <v>8.1670999999999996</v>
      </c>
      <c r="C90" s="7">
        <v>89.533950452137589</v>
      </c>
      <c r="D90" s="7">
        <v>0.46309857210662653</v>
      </c>
      <c r="E90" s="7">
        <v>0.3714830970454856</v>
      </c>
      <c r="F90" s="7">
        <v>8.1405999999999992</v>
      </c>
      <c r="G90" s="7">
        <v>7.2707199999999998</v>
      </c>
      <c r="H90" s="7">
        <v>6.6467500000000008</v>
      </c>
      <c r="I90" s="7"/>
      <c r="J90" s="7" t="s">
        <v>48</v>
      </c>
      <c r="K90" s="7" t="s">
        <v>49</v>
      </c>
      <c r="L90" s="7" t="s">
        <v>50</v>
      </c>
    </row>
    <row r="91" spans="1:12" ht="13.5" x14ac:dyDescent="0.35">
      <c r="A91" s="3">
        <v>42137</v>
      </c>
      <c r="B91" s="2">
        <v>8.1506000000000007</v>
      </c>
      <c r="C91" s="7">
        <v>88.750397793571679</v>
      </c>
      <c r="D91" s="7">
        <v>0.46195684540149706</v>
      </c>
      <c r="E91" s="7">
        <v>0.38957784671668794</v>
      </c>
      <c r="F91" s="7">
        <v>8.1677799999999987</v>
      </c>
      <c r="G91" s="7">
        <v>7.3402999999999992</v>
      </c>
      <c r="H91" s="7">
        <v>6.6886960000000002</v>
      </c>
      <c r="I91" s="7"/>
      <c r="J91" s="7" t="s">
        <v>53</v>
      </c>
      <c r="K91" s="7" t="s">
        <v>51</v>
      </c>
      <c r="L91" s="7" t="s">
        <v>54</v>
      </c>
    </row>
    <row r="92" spans="1:12" ht="13.5" x14ac:dyDescent="0.35">
      <c r="A92" s="3">
        <v>42138</v>
      </c>
      <c r="B92" s="2">
        <v>8.3825000000000003</v>
      </c>
      <c r="C92" s="7">
        <v>89.295447663268419</v>
      </c>
      <c r="D92" s="7">
        <v>0.4742970100011652</v>
      </c>
      <c r="E92" s="7">
        <v>0.40652167937358341</v>
      </c>
      <c r="F92" s="7">
        <v>8.20092</v>
      </c>
      <c r="G92" s="7">
        <v>7.4249549999999997</v>
      </c>
      <c r="H92" s="7">
        <v>6.735214</v>
      </c>
      <c r="I92" s="7"/>
      <c r="J92" s="7" t="s">
        <v>53</v>
      </c>
      <c r="K92" s="7" t="s">
        <v>55</v>
      </c>
      <c r="L92" s="7" t="s">
        <v>54</v>
      </c>
    </row>
    <row r="93" spans="1:12" ht="13.5" x14ac:dyDescent="0.35">
      <c r="A93" s="3">
        <v>42139</v>
      </c>
      <c r="B93" s="2">
        <v>8.4671000000000003</v>
      </c>
      <c r="C93" s="7">
        <v>89.73378509196516</v>
      </c>
      <c r="D93" s="7">
        <v>0.48530885394676027</v>
      </c>
      <c r="E93" s="7">
        <v>0.42227911428821885</v>
      </c>
      <c r="F93" s="7">
        <v>8.2576000000000001</v>
      </c>
      <c r="G93" s="7">
        <v>7.5203000000000007</v>
      </c>
      <c r="H93" s="7">
        <v>6.7813700000000008</v>
      </c>
      <c r="I93" s="7"/>
      <c r="J93" s="7" t="s">
        <v>53</v>
      </c>
      <c r="K93" s="7" t="s">
        <v>51</v>
      </c>
      <c r="L93" s="7" t="s">
        <v>47</v>
      </c>
    </row>
    <row r="94" spans="1:12" ht="13.5" x14ac:dyDescent="0.35">
      <c r="A94" s="3">
        <v>42142</v>
      </c>
      <c r="B94" s="2">
        <v>8.2942999999999998</v>
      </c>
      <c r="C94" s="7">
        <v>84.054225607544453</v>
      </c>
      <c r="D94" s="7">
        <v>0.47462116639477081</v>
      </c>
      <c r="E94" s="7">
        <v>0.43274752470952926</v>
      </c>
      <c r="F94" s="7">
        <v>8.2923200000000001</v>
      </c>
      <c r="G94" s="7">
        <v>7.6066750000000001</v>
      </c>
      <c r="H94" s="7">
        <v>6.8239380000000009</v>
      </c>
      <c r="I94" s="7"/>
      <c r="J94" s="7" t="s">
        <v>53</v>
      </c>
      <c r="K94" s="7" t="s">
        <v>51</v>
      </c>
      <c r="L94" s="7" t="s">
        <v>47</v>
      </c>
    </row>
    <row r="95" spans="1:12" ht="13.5" x14ac:dyDescent="0.35">
      <c r="A95" s="3">
        <v>42143</v>
      </c>
      <c r="B95" s="2">
        <v>8.0455000000000005</v>
      </c>
      <c r="C95" s="7">
        <v>72.571141460740918</v>
      </c>
      <c r="D95" s="7">
        <v>0.44099154034811505</v>
      </c>
      <c r="E95" s="7">
        <v>0.43439632783724647</v>
      </c>
      <c r="F95" s="7">
        <v>8.2680000000000007</v>
      </c>
      <c r="G95" s="7">
        <v>7.6776250000000008</v>
      </c>
      <c r="H95" s="7">
        <v>6.8615960000000005</v>
      </c>
      <c r="I95" s="7"/>
      <c r="J95" s="7" t="s">
        <v>53</v>
      </c>
      <c r="K95" s="7" t="s">
        <v>51</v>
      </c>
      <c r="L95" s="7" t="s">
        <v>47</v>
      </c>
    </row>
    <row r="96" spans="1:12" ht="13.5" x14ac:dyDescent="0.35">
      <c r="A96" s="3">
        <v>42144</v>
      </c>
      <c r="B96" s="2">
        <v>8.1525999999999996</v>
      </c>
      <c r="C96" s="7">
        <v>67.927148427068332</v>
      </c>
      <c r="D96" s="7">
        <v>0.41816158785745117</v>
      </c>
      <c r="E96" s="7">
        <v>0.43114937984128743</v>
      </c>
      <c r="F96" s="7">
        <v>8.2684000000000015</v>
      </c>
      <c r="G96" s="7">
        <v>7.7507850000000005</v>
      </c>
      <c r="H96" s="7">
        <v>6.9031840000000013</v>
      </c>
      <c r="I96" s="7"/>
      <c r="J96" s="7" t="s">
        <v>53</v>
      </c>
      <c r="K96" s="7" t="s">
        <v>51</v>
      </c>
      <c r="L96" s="7" t="s">
        <v>47</v>
      </c>
    </row>
    <row r="97" spans="1:12" ht="13.5" x14ac:dyDescent="0.35">
      <c r="A97" s="3">
        <v>42145</v>
      </c>
      <c r="B97" s="2">
        <v>8.1214999999999993</v>
      </c>
      <c r="C97" s="7">
        <v>62.803297997644286</v>
      </c>
      <c r="D97" s="7">
        <v>0.39302858704160393</v>
      </c>
      <c r="E97" s="7">
        <v>0.42352522128135073</v>
      </c>
      <c r="F97" s="7">
        <v>8.2162000000000006</v>
      </c>
      <c r="G97" s="7">
        <v>7.8223900000000013</v>
      </c>
      <c r="H97" s="7">
        <v>6.9444820000000016</v>
      </c>
      <c r="I97" s="7"/>
      <c r="J97" s="7" t="s">
        <v>53</v>
      </c>
      <c r="K97" s="7" t="s">
        <v>51</v>
      </c>
      <c r="L97" s="7" t="s">
        <v>47</v>
      </c>
    </row>
    <row r="98" spans="1:12" ht="13.5" x14ac:dyDescent="0.35">
      <c r="A98" s="3">
        <v>42146</v>
      </c>
      <c r="B98" s="2">
        <v>8.0177999999999994</v>
      </c>
      <c r="C98" s="7">
        <v>61.449809842111335</v>
      </c>
      <c r="D98" s="7">
        <v>0.36058616660706289</v>
      </c>
      <c r="E98" s="7">
        <v>0.41093741034649317</v>
      </c>
      <c r="F98" s="7">
        <v>8.1263400000000008</v>
      </c>
      <c r="G98" s="7">
        <v>7.882015</v>
      </c>
      <c r="H98" s="7">
        <v>6.9829100000000013</v>
      </c>
      <c r="I98" s="7"/>
      <c r="J98" s="7" t="s">
        <v>53</v>
      </c>
      <c r="K98" s="7" t="s">
        <v>55</v>
      </c>
      <c r="L98" s="7" t="s">
        <v>47</v>
      </c>
    </row>
    <row r="99" spans="1:12" ht="13.5" x14ac:dyDescent="0.35">
      <c r="A99" s="3">
        <v>42149</v>
      </c>
      <c r="B99" s="2">
        <v>7.9142000000000001</v>
      </c>
      <c r="C99" s="7">
        <v>52.220160791589386</v>
      </c>
      <c r="D99" s="7">
        <v>0.32279468431097325</v>
      </c>
      <c r="E99" s="7">
        <v>0.39330886513938923</v>
      </c>
      <c r="F99" s="7">
        <v>8.050320000000001</v>
      </c>
      <c r="G99" s="7">
        <v>7.9364599999999994</v>
      </c>
      <c r="H99" s="7">
        <v>7.0192660000000036</v>
      </c>
      <c r="I99" s="7"/>
      <c r="J99" s="7" t="s">
        <v>48</v>
      </c>
      <c r="K99" s="7" t="s">
        <v>55</v>
      </c>
      <c r="L99" s="7" t="s">
        <v>56</v>
      </c>
    </row>
    <row r="100" spans="1:12" ht="13.5" x14ac:dyDescent="0.35">
      <c r="A100" s="3">
        <v>42150</v>
      </c>
      <c r="B100" s="2">
        <v>7.8761999999999999</v>
      </c>
      <c r="C100" s="7">
        <v>45.329466513792404</v>
      </c>
      <c r="D100" s="7">
        <v>0.28647606217801425</v>
      </c>
      <c r="E100" s="7">
        <v>0.3719423045471143</v>
      </c>
      <c r="F100" s="7">
        <v>8.0164599999999986</v>
      </c>
      <c r="G100" s="7">
        <v>7.9906650000000017</v>
      </c>
      <c r="H100" s="7">
        <v>7.0549300000000015</v>
      </c>
      <c r="I100" s="7"/>
      <c r="J100" s="7" t="s">
        <v>53</v>
      </c>
      <c r="K100" s="7" t="s">
        <v>55</v>
      </c>
      <c r="L100" s="7" t="s">
        <v>47</v>
      </c>
    </row>
    <row r="101" spans="1:12" ht="13.5" x14ac:dyDescent="0.35">
      <c r="A101" s="3">
        <v>42151</v>
      </c>
      <c r="B101" s="2">
        <v>7.8139000000000003</v>
      </c>
      <c r="C101" s="7">
        <v>34.998883014371884</v>
      </c>
      <c r="D101" s="7">
        <v>0.24978681620856769</v>
      </c>
      <c r="E101" s="7">
        <v>0.34751120687940495</v>
      </c>
      <c r="F101" s="7">
        <v>7.9487199999999998</v>
      </c>
      <c r="G101" s="7">
        <v>8.0284999999999993</v>
      </c>
      <c r="H101" s="7">
        <v>7.089348000000002</v>
      </c>
      <c r="I101" s="7"/>
      <c r="J101" s="7" t="s">
        <v>53</v>
      </c>
      <c r="K101" s="7" t="s">
        <v>51</v>
      </c>
      <c r="L101" s="7" t="s">
        <v>47</v>
      </c>
    </row>
    <row r="102" spans="1:12" ht="13.5" x14ac:dyDescent="0.35">
      <c r="A102" s="3">
        <v>42152</v>
      </c>
      <c r="B102" s="2">
        <v>7.8105000000000002</v>
      </c>
      <c r="C102" s="7">
        <v>35.790435577215945</v>
      </c>
      <c r="D102" s="7">
        <v>0.21792388200220891</v>
      </c>
      <c r="E102" s="7">
        <v>0.32159374190396578</v>
      </c>
      <c r="F102" s="7">
        <v>7.88652</v>
      </c>
      <c r="G102" s="7">
        <v>8.0449599999999997</v>
      </c>
      <c r="H102" s="7">
        <v>7.1237640000000013</v>
      </c>
      <c r="I102" s="7"/>
      <c r="J102" s="7" t="s">
        <v>53</v>
      </c>
      <c r="K102" s="7" t="s">
        <v>51</v>
      </c>
      <c r="L102" s="7" t="s">
        <v>47</v>
      </c>
    </row>
    <row r="103" spans="1:12" ht="13.5" x14ac:dyDescent="0.35">
      <c r="A103" s="3">
        <v>42153</v>
      </c>
      <c r="B103" s="2">
        <v>7.8449999999999998</v>
      </c>
      <c r="C103" s="7">
        <v>39.269868451778606</v>
      </c>
      <c r="D103" s="7">
        <v>0.19322871837042133</v>
      </c>
      <c r="E103" s="7">
        <v>0.29592073719725687</v>
      </c>
      <c r="F103" s="7">
        <v>7.8519600000000009</v>
      </c>
      <c r="G103" s="7">
        <v>8.0528750000000002</v>
      </c>
      <c r="H103" s="7">
        <v>7.1590680000000022</v>
      </c>
      <c r="I103" s="7"/>
      <c r="J103" s="7" t="s">
        <v>53</v>
      </c>
      <c r="K103" s="7" t="s">
        <v>51</v>
      </c>
      <c r="L103" s="7" t="s">
        <v>47</v>
      </c>
    </row>
    <row r="104" spans="1:12" ht="13.5" x14ac:dyDescent="0.35">
      <c r="A104" s="3">
        <v>42156</v>
      </c>
      <c r="B104" s="2">
        <v>7.8449999999999998</v>
      </c>
      <c r="C104" s="7">
        <v>36.994266332875682</v>
      </c>
      <c r="D104" s="7">
        <v>0.17167861901935755</v>
      </c>
      <c r="E104" s="7">
        <v>0.27107231356167705</v>
      </c>
      <c r="F104" s="7">
        <v>7.8381200000000009</v>
      </c>
      <c r="G104" s="7">
        <v>8.0641049999999996</v>
      </c>
      <c r="H104" s="7">
        <v>7.1980160000000026</v>
      </c>
      <c r="I104" s="7"/>
      <c r="J104" s="7" t="s">
        <v>53</v>
      </c>
      <c r="K104" s="7" t="s">
        <v>51</v>
      </c>
      <c r="L104" s="7" t="s">
        <v>47</v>
      </c>
    </row>
    <row r="105" spans="1:12" ht="13.5" x14ac:dyDescent="0.35">
      <c r="A105" s="3">
        <v>42157</v>
      </c>
      <c r="B105" s="2">
        <v>7.9348999999999998</v>
      </c>
      <c r="C105" s="7">
        <v>41.777845543950555</v>
      </c>
      <c r="D105" s="7">
        <v>0.16000969651901542</v>
      </c>
      <c r="E105" s="7">
        <v>0.24885979015314474</v>
      </c>
      <c r="F105" s="7">
        <v>7.8498599999999996</v>
      </c>
      <c r="G105" s="7">
        <v>8.0687299999999986</v>
      </c>
      <c r="H105" s="7">
        <v>7.2355160000000032</v>
      </c>
      <c r="I105" s="7"/>
      <c r="J105" s="7" t="s">
        <v>48</v>
      </c>
      <c r="K105" s="7" t="s">
        <v>55</v>
      </c>
      <c r="L105" s="7" t="s">
        <v>50</v>
      </c>
    </row>
    <row r="106" spans="1:12" ht="13.5" x14ac:dyDescent="0.35">
      <c r="A106" s="3">
        <v>42158</v>
      </c>
      <c r="B106" s="2">
        <v>7.8795999999999999</v>
      </c>
      <c r="C106" s="7">
        <v>27.847766716588794</v>
      </c>
      <c r="D106" s="7">
        <v>0.14463250998434241</v>
      </c>
      <c r="E106" s="7">
        <v>0.22801433411938427</v>
      </c>
      <c r="F106" s="7">
        <v>7.8629999999999995</v>
      </c>
      <c r="G106" s="7">
        <v>8.0619750000000003</v>
      </c>
      <c r="H106" s="7">
        <v>7.2706500000000016</v>
      </c>
      <c r="I106" s="7"/>
      <c r="J106" s="7" t="s">
        <v>48</v>
      </c>
      <c r="K106" s="7" t="s">
        <v>49</v>
      </c>
      <c r="L106" s="7" t="s">
        <v>50</v>
      </c>
    </row>
    <row r="107" spans="1:12" ht="13.5" x14ac:dyDescent="0.35">
      <c r="A107" s="3">
        <v>42159</v>
      </c>
      <c r="B107" s="2">
        <v>7.9279999999999999</v>
      </c>
      <c r="C107" s="7">
        <v>25.470925470925408</v>
      </c>
      <c r="D107" s="7">
        <v>0.13479759164539029</v>
      </c>
      <c r="E107" s="7">
        <v>0.20937098562458548</v>
      </c>
      <c r="F107" s="7">
        <v>7.8864999999999998</v>
      </c>
      <c r="G107" s="7">
        <v>8.0475349999999999</v>
      </c>
      <c r="H107" s="7">
        <v>7.3043000000000013</v>
      </c>
      <c r="I107" s="7"/>
      <c r="J107" s="7" t="s">
        <v>48</v>
      </c>
      <c r="K107" s="7" t="s">
        <v>49</v>
      </c>
      <c r="L107" s="7" t="s">
        <v>50</v>
      </c>
    </row>
    <row r="108" spans="1:12" ht="13.5" x14ac:dyDescent="0.35">
      <c r="A108" s="3">
        <v>42160</v>
      </c>
      <c r="B108" s="2">
        <v>7.8795999999999999</v>
      </c>
      <c r="C108" s="7">
        <v>28.72242175474598</v>
      </c>
      <c r="D108" s="7">
        <v>0.12169504774284423</v>
      </c>
      <c r="E108" s="7">
        <v>0.19183579804823725</v>
      </c>
      <c r="F108" s="7">
        <v>7.8934200000000008</v>
      </c>
      <c r="G108" s="7">
        <v>8.03233</v>
      </c>
      <c r="H108" s="7">
        <v>7.3374460000000008</v>
      </c>
      <c r="I108" s="7"/>
      <c r="J108" s="7" t="s">
        <v>48</v>
      </c>
      <c r="K108" s="7" t="s">
        <v>49</v>
      </c>
      <c r="L108" s="7" t="s">
        <v>50</v>
      </c>
    </row>
    <row r="109" spans="1:12" ht="13.5" x14ac:dyDescent="0.35">
      <c r="A109" s="3">
        <v>42163</v>
      </c>
      <c r="B109" s="2">
        <v>8.0973000000000006</v>
      </c>
      <c r="C109" s="7">
        <v>52.74538901844393</v>
      </c>
      <c r="D109" s="7">
        <v>0.12740906550873721</v>
      </c>
      <c r="E109" s="7">
        <v>0.17895045154033726</v>
      </c>
      <c r="F109" s="7">
        <v>7.9438800000000001</v>
      </c>
      <c r="G109" s="7">
        <v>8.0311600000000016</v>
      </c>
      <c r="H109" s="7">
        <v>7.3751460000000009</v>
      </c>
      <c r="I109" s="7"/>
      <c r="J109" s="7" t="s">
        <v>48</v>
      </c>
      <c r="K109" s="7" t="s">
        <v>49</v>
      </c>
      <c r="L109" s="7" t="s">
        <v>50</v>
      </c>
    </row>
    <row r="110" spans="1:12" ht="13.5" x14ac:dyDescent="0.35">
      <c r="A110" s="3">
        <v>42164</v>
      </c>
      <c r="B110" s="2">
        <v>8.0765999999999991</v>
      </c>
      <c r="C110" s="7">
        <v>45.565927654609077</v>
      </c>
      <c r="D110" s="7">
        <v>0.12878262284089015</v>
      </c>
      <c r="E110" s="7">
        <v>0.16891688580044784</v>
      </c>
      <c r="F110" s="7">
        <v>7.9722200000000001</v>
      </c>
      <c r="G110" s="7">
        <v>8.0266349999999989</v>
      </c>
      <c r="H110" s="7">
        <v>7.4127619999999999</v>
      </c>
      <c r="I110" s="7"/>
      <c r="J110" s="7" t="s">
        <v>48</v>
      </c>
      <c r="K110" s="7" t="s">
        <v>55</v>
      </c>
      <c r="L110" s="7" t="s">
        <v>50</v>
      </c>
    </row>
    <row r="111" spans="1:12" ht="13.5" x14ac:dyDescent="0.35">
      <c r="A111" s="3">
        <v>42165</v>
      </c>
      <c r="B111" s="2">
        <v>8.0696999999999992</v>
      </c>
      <c r="C111" s="7">
        <v>46.890009606147935</v>
      </c>
      <c r="D111" s="7">
        <v>0.12784073615991787</v>
      </c>
      <c r="E111" s="7">
        <v>0.16070165587234186</v>
      </c>
      <c r="F111" s="7">
        <v>8.0102399999999996</v>
      </c>
      <c r="G111" s="7">
        <v>8.0225899999999992</v>
      </c>
      <c r="H111" s="7">
        <v>7.4490480000000012</v>
      </c>
      <c r="I111" s="7"/>
      <c r="J111" s="7" t="s">
        <v>48</v>
      </c>
      <c r="K111" s="7" t="s">
        <v>55</v>
      </c>
      <c r="L111" s="7" t="s">
        <v>50</v>
      </c>
    </row>
    <row r="112" spans="1:12" ht="13.5" x14ac:dyDescent="0.35">
      <c r="A112" s="3">
        <v>42166</v>
      </c>
      <c r="B112" s="2">
        <v>8.0524000000000004</v>
      </c>
      <c r="C112" s="7">
        <v>52.317792068595999</v>
      </c>
      <c r="D112" s="7">
        <v>0.12426585928838829</v>
      </c>
      <c r="E112" s="7">
        <v>0.15341449655555114</v>
      </c>
      <c r="F112" s="7">
        <v>8.0351199999999992</v>
      </c>
      <c r="G112" s="7">
        <v>8.0060850000000006</v>
      </c>
      <c r="H112" s="7">
        <v>7.4869099999999991</v>
      </c>
      <c r="I112" s="7"/>
      <c r="J112" s="7" t="s">
        <v>53</v>
      </c>
      <c r="K112" s="7" t="s">
        <v>55</v>
      </c>
      <c r="L112" s="7" t="s">
        <v>54</v>
      </c>
    </row>
    <row r="113" spans="1:12" ht="13.5" x14ac:dyDescent="0.35">
      <c r="A113" s="3">
        <v>42167</v>
      </c>
      <c r="B113" s="2">
        <v>7.9486999999999997</v>
      </c>
      <c r="C113" s="7">
        <v>52.310783657066274</v>
      </c>
      <c r="D113" s="7">
        <v>0.11177653000968579</v>
      </c>
      <c r="E113" s="7">
        <v>0.14508690324637807</v>
      </c>
      <c r="F113" s="7">
        <v>8.04894</v>
      </c>
      <c r="G113" s="7">
        <v>7.9801650000000013</v>
      </c>
      <c r="H113" s="7">
        <v>7.5209739999999989</v>
      </c>
      <c r="I113" s="7"/>
      <c r="J113" s="7" t="s">
        <v>53</v>
      </c>
      <c r="K113" s="7" t="s">
        <v>55</v>
      </c>
      <c r="L113" s="7" t="s">
        <v>54</v>
      </c>
    </row>
    <row r="114" spans="1:12" ht="13.5" x14ac:dyDescent="0.35">
      <c r="A114" s="3">
        <v>42170</v>
      </c>
      <c r="B114" s="2">
        <v>7.9142000000000001</v>
      </c>
      <c r="C114" s="7">
        <v>52.557200538358025</v>
      </c>
      <c r="D114" s="7">
        <v>9.7965499606033291E-2</v>
      </c>
      <c r="E114" s="7">
        <v>0.13566262251830913</v>
      </c>
      <c r="F114" s="7">
        <v>8.012319999999999</v>
      </c>
      <c r="G114" s="7">
        <v>7.9611599999999996</v>
      </c>
      <c r="H114" s="7">
        <v>7.5507039999999996</v>
      </c>
      <c r="I114" s="7"/>
      <c r="J114" s="7" t="s">
        <v>53</v>
      </c>
      <c r="K114" s="7" t="s">
        <v>51</v>
      </c>
      <c r="L114" s="7" t="s">
        <v>47</v>
      </c>
    </row>
    <row r="115" spans="1:12" ht="13.5" x14ac:dyDescent="0.35">
      <c r="A115" s="3">
        <v>42171</v>
      </c>
      <c r="B115" s="2">
        <v>7.9073000000000002</v>
      </c>
      <c r="C115" s="7">
        <v>56.791739383362412</v>
      </c>
      <c r="D115" s="7">
        <v>8.5478048439570742E-2</v>
      </c>
      <c r="E115" s="7">
        <v>0.12562570770256146</v>
      </c>
      <c r="F115" s="7">
        <v>7.9784600000000001</v>
      </c>
      <c r="G115" s="7">
        <v>7.9542499999999992</v>
      </c>
      <c r="H115" s="7">
        <v>7.5783079999999998</v>
      </c>
      <c r="I115" s="7"/>
      <c r="J115" s="7" t="s">
        <v>53</v>
      </c>
      <c r="K115" s="7" t="s">
        <v>51</v>
      </c>
      <c r="L115" s="7" t="s">
        <v>47</v>
      </c>
    </row>
    <row r="116" spans="1:12" ht="13.5" x14ac:dyDescent="0.35">
      <c r="A116" s="3">
        <v>42172</v>
      </c>
      <c r="B116" s="2">
        <v>7.8795999999999999</v>
      </c>
      <c r="C116" s="7">
        <v>54.853209720466332</v>
      </c>
      <c r="D116" s="7">
        <v>7.2510637429497926E-2</v>
      </c>
      <c r="E116" s="7">
        <v>0.11500269364794875</v>
      </c>
      <c r="F116" s="7">
        <v>7.9404400000000006</v>
      </c>
      <c r="G116" s="7">
        <v>7.940599999999999</v>
      </c>
      <c r="H116" s="7">
        <v>7.6051599999999997</v>
      </c>
      <c r="I116" s="7"/>
      <c r="J116" s="7" t="s">
        <v>53</v>
      </c>
      <c r="K116" s="7" t="s">
        <v>51</v>
      </c>
      <c r="L116" s="7" t="s">
        <v>47</v>
      </c>
    </row>
    <row r="117" spans="1:12" ht="13.5" x14ac:dyDescent="0.35">
      <c r="A117" s="3">
        <v>42173</v>
      </c>
      <c r="B117" s="2">
        <v>8.0524000000000004</v>
      </c>
      <c r="C117" s="7">
        <v>62.197130087038353</v>
      </c>
      <c r="D117" s="7">
        <v>7.5309268262865992E-2</v>
      </c>
      <c r="E117" s="7">
        <v>0.10706400857093221</v>
      </c>
      <c r="F117" s="7">
        <v>7.9404399999999997</v>
      </c>
      <c r="G117" s="7">
        <v>7.937145000000001</v>
      </c>
      <c r="H117" s="7">
        <v>7.6350039999999986</v>
      </c>
      <c r="I117" s="7"/>
      <c r="J117" s="7" t="s">
        <v>53</v>
      </c>
      <c r="K117" s="7" t="s">
        <v>55</v>
      </c>
      <c r="L117" s="7" t="s">
        <v>50</v>
      </c>
    </row>
    <row r="118" spans="1:12" ht="13.5" x14ac:dyDescent="0.35">
      <c r="A118" s="3">
        <v>42174</v>
      </c>
      <c r="B118" s="2">
        <v>8.0524000000000004</v>
      </c>
      <c r="C118" s="7">
        <v>62.197130087038353</v>
      </c>
      <c r="D118" s="7">
        <v>7.664370246834995E-2</v>
      </c>
      <c r="E118" s="7">
        <v>0.10097994735041575</v>
      </c>
      <c r="F118" s="7">
        <v>7.9611800000000006</v>
      </c>
      <c r="G118" s="7">
        <v>7.9388750000000012</v>
      </c>
      <c r="H118" s="7">
        <v>7.6641859999999982</v>
      </c>
      <c r="I118" s="7"/>
      <c r="J118" s="7" t="s">
        <v>53</v>
      </c>
      <c r="K118" s="7" t="s">
        <v>55</v>
      </c>
      <c r="L118" s="7" t="s">
        <v>54</v>
      </c>
    </row>
    <row r="119" spans="1:12" ht="13.5" x14ac:dyDescent="0.35">
      <c r="A119" s="3">
        <v>42177</v>
      </c>
      <c r="B119" s="2">
        <v>8.0350999999999999</v>
      </c>
      <c r="C119" s="7">
        <v>56.442901234567891</v>
      </c>
      <c r="D119" s="7">
        <v>7.5435709866169098E-2</v>
      </c>
      <c r="E119" s="7">
        <v>9.5871099853566427E-2</v>
      </c>
      <c r="F119" s="7">
        <v>7.98536</v>
      </c>
      <c r="G119" s="7">
        <v>7.9449200000000006</v>
      </c>
      <c r="H119" s="7">
        <v>7.6923579999999978</v>
      </c>
      <c r="I119" s="7"/>
      <c r="J119" s="7" t="s">
        <v>48</v>
      </c>
      <c r="K119" s="7" t="s">
        <v>55</v>
      </c>
      <c r="L119" s="7" t="s">
        <v>50</v>
      </c>
    </row>
    <row r="120" spans="1:12" ht="13.5" x14ac:dyDescent="0.35">
      <c r="A120" s="3">
        <v>42178</v>
      </c>
      <c r="B120" s="2">
        <v>8.0317000000000007</v>
      </c>
      <c r="C120" s="7">
        <v>60.479536998759855</v>
      </c>
      <c r="D120" s="7">
        <v>7.3358385635216017E-2</v>
      </c>
      <c r="E120" s="7">
        <v>9.1368557009896351E-2</v>
      </c>
      <c r="F120" s="7">
        <v>8.0102399999999996</v>
      </c>
      <c r="G120" s="7">
        <v>7.9526950000000003</v>
      </c>
      <c r="H120" s="7">
        <v>7.7178119999999977</v>
      </c>
      <c r="I120" s="7"/>
      <c r="J120" s="7" t="s">
        <v>53</v>
      </c>
      <c r="K120" s="7" t="s">
        <v>55</v>
      </c>
      <c r="L120" s="7" t="s">
        <v>54</v>
      </c>
    </row>
    <row r="121" spans="1:12" ht="13.5" x14ac:dyDescent="0.35">
      <c r="A121" s="3">
        <v>42179</v>
      </c>
      <c r="B121" s="2">
        <v>8.1387999999999998</v>
      </c>
      <c r="C121" s="7">
        <v>63.437021927587949</v>
      </c>
      <c r="D121" s="7">
        <v>7.9438449150734947E-2</v>
      </c>
      <c r="E121" s="7">
        <v>8.8982535438064073E-2</v>
      </c>
      <c r="F121" s="7">
        <v>8.0620799999999999</v>
      </c>
      <c r="G121" s="7">
        <v>7.9689400000000008</v>
      </c>
      <c r="H121" s="7">
        <v>7.7454079999999967</v>
      </c>
      <c r="I121" s="7"/>
      <c r="J121" s="7" t="s">
        <v>48</v>
      </c>
      <c r="K121" s="7" t="s">
        <v>49</v>
      </c>
      <c r="L121" s="7" t="s">
        <v>50</v>
      </c>
    </row>
    <row r="122" spans="1:12" ht="13.5" x14ac:dyDescent="0.35">
      <c r="A122" s="3">
        <v>42180</v>
      </c>
      <c r="B122" s="2">
        <v>8.5016999999999996</v>
      </c>
      <c r="C122" s="7">
        <v>78.30557830557828</v>
      </c>
      <c r="D122" s="7">
        <v>0.11224603795462418</v>
      </c>
      <c r="E122" s="7">
        <v>9.3635235941376099E-2</v>
      </c>
      <c r="F122" s="7">
        <v>8.1519399999999997</v>
      </c>
      <c r="G122" s="7">
        <v>8.0035000000000007</v>
      </c>
      <c r="H122" s="7">
        <v>7.7816539999999961</v>
      </c>
      <c r="I122" s="7"/>
      <c r="J122" s="7" t="s">
        <v>48</v>
      </c>
      <c r="K122" s="7" t="s">
        <v>49</v>
      </c>
      <c r="L122" s="7" t="s">
        <v>50</v>
      </c>
    </row>
    <row r="123" spans="1:12" ht="13.5" x14ac:dyDescent="0.35">
      <c r="A123" s="3">
        <v>42181</v>
      </c>
      <c r="B123" s="2">
        <v>8.5708000000000002</v>
      </c>
      <c r="C123" s="7">
        <v>74.913185309902104</v>
      </c>
      <c r="D123" s="7">
        <v>0.1421830828812638</v>
      </c>
      <c r="E123" s="7">
        <v>0.10334480532935365</v>
      </c>
      <c r="F123" s="7">
        <v>8.2556200000000004</v>
      </c>
      <c r="G123" s="7">
        <v>8.03979</v>
      </c>
      <c r="H123" s="7">
        <v>7.8218659999999991</v>
      </c>
      <c r="I123" s="7"/>
      <c r="J123" s="7" t="s">
        <v>48</v>
      </c>
      <c r="K123" s="7" t="s">
        <v>49</v>
      </c>
      <c r="L123" s="7" t="s">
        <v>50</v>
      </c>
    </row>
    <row r="124" spans="1:12" ht="13.5" x14ac:dyDescent="0.35">
      <c r="A124" s="3">
        <v>42184</v>
      </c>
      <c r="B124" s="2">
        <v>8.5570000000000004</v>
      </c>
      <c r="C124" s="7">
        <v>75.461098155607488</v>
      </c>
      <c r="D124" s="7">
        <v>0.16291685787642329</v>
      </c>
      <c r="E124" s="7">
        <v>0.11525921583876758</v>
      </c>
      <c r="F124" s="7">
        <v>8.3600000000000012</v>
      </c>
      <c r="G124" s="7">
        <v>8.0753899999999987</v>
      </c>
      <c r="H124" s="7">
        <v>7.8616699999999984</v>
      </c>
      <c r="I124" s="7"/>
      <c r="J124" s="7" t="s">
        <v>48</v>
      </c>
      <c r="K124" s="7" t="s">
        <v>49</v>
      </c>
      <c r="L124" s="7" t="s">
        <v>50</v>
      </c>
    </row>
    <row r="125" spans="1:12" ht="13.5" x14ac:dyDescent="0.35">
      <c r="A125" s="3">
        <v>42185</v>
      </c>
      <c r="B125" s="2">
        <v>8.5708000000000002</v>
      </c>
      <c r="C125" s="7">
        <v>76.365358307902852</v>
      </c>
      <c r="D125" s="7">
        <v>0.17840552081705852</v>
      </c>
      <c r="E125" s="7">
        <v>0.12788847683442578</v>
      </c>
      <c r="F125" s="7">
        <v>8.4678199999999997</v>
      </c>
      <c r="G125" s="7">
        <v>8.1071849999999994</v>
      </c>
      <c r="H125" s="7">
        <v>7.900555999999999</v>
      </c>
      <c r="I125" s="7"/>
      <c r="J125" s="7" t="s">
        <v>48</v>
      </c>
      <c r="K125" s="7" t="s">
        <v>49</v>
      </c>
      <c r="L125" s="7" t="s">
        <v>50</v>
      </c>
    </row>
    <row r="126" spans="1:12" ht="13.5" x14ac:dyDescent="0.35">
      <c r="A126" s="3">
        <v>42186</v>
      </c>
      <c r="B126" s="2">
        <v>8.5361999999999991</v>
      </c>
      <c r="C126" s="7">
        <v>74.999999999999915</v>
      </c>
      <c r="D126" s="7">
        <v>0.18574728784100891</v>
      </c>
      <c r="E126" s="7">
        <v>0.13946023903574242</v>
      </c>
      <c r="F126" s="7">
        <v>8.5472999999999999</v>
      </c>
      <c r="G126" s="7">
        <v>8.140015</v>
      </c>
      <c r="H126" s="7">
        <v>7.9374919999999998</v>
      </c>
      <c r="I126" s="7"/>
      <c r="J126" s="7" t="s">
        <v>48</v>
      </c>
      <c r="K126" s="7" t="s">
        <v>49</v>
      </c>
      <c r="L126" s="7" t="s">
        <v>50</v>
      </c>
    </row>
    <row r="127" spans="1:12" ht="13.5" x14ac:dyDescent="0.35">
      <c r="A127" s="3">
        <v>42187</v>
      </c>
      <c r="B127" s="2">
        <v>8.5742999999999991</v>
      </c>
      <c r="C127" s="7">
        <v>84.678492239467815</v>
      </c>
      <c r="D127" s="7">
        <v>0.19242192254249524</v>
      </c>
      <c r="E127" s="7">
        <v>0.15005257573709299</v>
      </c>
      <c r="F127" s="7">
        <v>8.5618200000000009</v>
      </c>
      <c r="G127" s="7">
        <v>8.1723299999999988</v>
      </c>
      <c r="H127" s="7">
        <v>7.9751900000000004</v>
      </c>
      <c r="I127" s="7"/>
      <c r="J127" s="7" t="s">
        <v>48</v>
      </c>
      <c r="K127" s="7" t="s">
        <v>49</v>
      </c>
      <c r="L127" s="7" t="s">
        <v>50</v>
      </c>
    </row>
    <row r="128" spans="1:12" ht="13.5" x14ac:dyDescent="0.35">
      <c r="A128" s="3">
        <v>42188</v>
      </c>
      <c r="B128" s="2">
        <v>8.7297999999999991</v>
      </c>
      <c r="C128" s="7">
        <v>89.863147605083014</v>
      </c>
      <c r="D128" s="7">
        <v>0.20786305317707843</v>
      </c>
      <c r="E128" s="7">
        <v>0.1616146712250901</v>
      </c>
      <c r="F128" s="7">
        <v>8.5936199999999996</v>
      </c>
      <c r="G128" s="7">
        <v>8.2148400000000006</v>
      </c>
      <c r="H128" s="7">
        <v>8.0132799999999982</v>
      </c>
      <c r="I128" s="7"/>
      <c r="J128" s="7" t="s">
        <v>48</v>
      </c>
      <c r="K128" s="7" t="s">
        <v>49</v>
      </c>
      <c r="L128" s="7" t="s">
        <v>50</v>
      </c>
    </row>
    <row r="129" spans="1:12" ht="13.5" x14ac:dyDescent="0.35">
      <c r="A129" s="3">
        <v>42191</v>
      </c>
      <c r="B129" s="2">
        <v>8.5950000000000006</v>
      </c>
      <c r="C129" s="7">
        <v>79.876618298722775</v>
      </c>
      <c r="D129" s="7">
        <v>0.20683871902267015</v>
      </c>
      <c r="E129" s="7">
        <v>0.17065948078460613</v>
      </c>
      <c r="F129" s="7">
        <v>8.6012199999999996</v>
      </c>
      <c r="G129" s="7">
        <v>8.2397250000000017</v>
      </c>
      <c r="H129" s="7">
        <v>8.0486740000000001</v>
      </c>
      <c r="I129" s="7"/>
      <c r="J129" s="7" t="s">
        <v>48</v>
      </c>
      <c r="K129" s="7" t="s">
        <v>49</v>
      </c>
      <c r="L129" s="7" t="s">
        <v>50</v>
      </c>
    </row>
    <row r="130" spans="1:12" ht="13.5" x14ac:dyDescent="0.35">
      <c r="A130" s="3">
        <v>42192</v>
      </c>
      <c r="B130" s="2">
        <v>8.5016999999999996</v>
      </c>
      <c r="C130" s="7">
        <v>75.569256062474295</v>
      </c>
      <c r="D130" s="7">
        <v>0.19623630657665103</v>
      </c>
      <c r="E130" s="7">
        <v>0.17577484594301512</v>
      </c>
      <c r="F130" s="7">
        <v>8.5873999999999988</v>
      </c>
      <c r="G130" s="7">
        <v>8.26098</v>
      </c>
      <c r="H130" s="7">
        <v>8.082866000000001</v>
      </c>
      <c r="I130" s="7"/>
      <c r="J130" s="7" t="s">
        <v>48</v>
      </c>
      <c r="K130" s="7" t="s">
        <v>49</v>
      </c>
      <c r="L130" s="7" t="s">
        <v>56</v>
      </c>
    </row>
    <row r="131" spans="1:12" ht="13.5" x14ac:dyDescent="0.35">
      <c r="A131" s="3">
        <v>42193</v>
      </c>
      <c r="B131" s="2">
        <v>8.5881000000000007</v>
      </c>
      <c r="C131" s="7">
        <v>73.701442350234501</v>
      </c>
      <c r="D131" s="7">
        <v>0.19258556968502205</v>
      </c>
      <c r="E131" s="7">
        <v>0.1791369906914165</v>
      </c>
      <c r="F131" s="7">
        <v>8.5977800000000002</v>
      </c>
      <c r="G131" s="7">
        <v>8.286900000000001</v>
      </c>
      <c r="H131" s="7">
        <v>8.1134839999999997</v>
      </c>
      <c r="I131" s="7"/>
      <c r="J131" s="7" t="s">
        <v>48</v>
      </c>
      <c r="K131" s="7" t="s">
        <v>49</v>
      </c>
      <c r="L131" s="7" t="s">
        <v>50</v>
      </c>
    </row>
    <row r="132" spans="1:12" ht="13.5" x14ac:dyDescent="0.35">
      <c r="A132" s="3">
        <v>42194</v>
      </c>
      <c r="B132" s="2">
        <v>8.5881000000000007</v>
      </c>
      <c r="C132" s="7">
        <v>73.701442350234501</v>
      </c>
      <c r="D132" s="7">
        <v>0.18753059839175101</v>
      </c>
      <c r="E132" s="7">
        <v>0.18081571223148343</v>
      </c>
      <c r="F132" s="7">
        <v>8.6005400000000005</v>
      </c>
      <c r="G132" s="7">
        <v>8.3136849999999995</v>
      </c>
      <c r="H132" s="7">
        <v>8.1356200000000012</v>
      </c>
      <c r="I132" s="7"/>
      <c r="J132" s="7" t="s">
        <v>48</v>
      </c>
      <c r="K132" s="7" t="s">
        <v>55</v>
      </c>
      <c r="L132" s="7" t="s">
        <v>50</v>
      </c>
    </row>
    <row r="133" spans="1:12" ht="13.5" x14ac:dyDescent="0.35">
      <c r="A133" s="3">
        <v>42195</v>
      </c>
      <c r="B133" s="2">
        <v>8.5708000000000002</v>
      </c>
      <c r="C133" s="7">
        <v>73.701442350234501</v>
      </c>
      <c r="D133" s="7">
        <v>0.18005299298087607</v>
      </c>
      <c r="E133" s="7">
        <v>0.18066316838136198</v>
      </c>
      <c r="F133" s="7">
        <v>8.56874</v>
      </c>
      <c r="G133" s="7">
        <v>8.3447899999999997</v>
      </c>
      <c r="H133" s="7">
        <v>8.1533020000000018</v>
      </c>
      <c r="I133" s="7"/>
      <c r="J133" s="7" t="s">
        <v>53</v>
      </c>
      <c r="K133" s="7" t="s">
        <v>51</v>
      </c>
      <c r="L133" s="7" t="s">
        <v>47</v>
      </c>
    </row>
    <row r="134" spans="1:12" ht="13.5" x14ac:dyDescent="0.35">
      <c r="A134" s="3">
        <v>42198</v>
      </c>
      <c r="B134" s="2">
        <v>8.5639000000000003</v>
      </c>
      <c r="C134" s="7">
        <v>73.47388849682423</v>
      </c>
      <c r="D134" s="7">
        <v>0.17159215691274632</v>
      </c>
      <c r="E134" s="7">
        <v>0.17884896608763884</v>
      </c>
      <c r="F134" s="7">
        <v>8.562520000000001</v>
      </c>
      <c r="G134" s="7">
        <v>8.3772749999999991</v>
      </c>
      <c r="H134" s="7">
        <v>8.1721720000000015</v>
      </c>
      <c r="I134" s="7"/>
      <c r="J134" s="7" t="s">
        <v>53</v>
      </c>
      <c r="K134" s="7" t="s">
        <v>55</v>
      </c>
      <c r="L134" s="7" t="s">
        <v>47</v>
      </c>
    </row>
    <row r="135" spans="1:12" ht="13.5" x14ac:dyDescent="0.35">
      <c r="A135" s="3">
        <v>42199</v>
      </c>
      <c r="B135" s="2">
        <v>8.5361999999999991</v>
      </c>
      <c r="C135" s="7">
        <v>68.848415860367965</v>
      </c>
      <c r="D135" s="7">
        <v>0.16079814396007741</v>
      </c>
      <c r="E135" s="7">
        <v>0.17523880166212655</v>
      </c>
      <c r="F135" s="7">
        <v>8.5694200000000009</v>
      </c>
      <c r="G135" s="7">
        <v>8.4087199999999989</v>
      </c>
      <c r="H135" s="7">
        <v>8.1860480000000013</v>
      </c>
      <c r="I135" s="7"/>
      <c r="J135" s="7" t="s">
        <v>53</v>
      </c>
      <c r="K135" s="7" t="s">
        <v>55</v>
      </c>
      <c r="L135" s="7" t="s">
        <v>54</v>
      </c>
    </row>
    <row r="136" spans="1:12" ht="13.5" x14ac:dyDescent="0.35">
      <c r="A136" s="3">
        <v>42200</v>
      </c>
      <c r="B136" s="2">
        <v>8.5361999999999991</v>
      </c>
      <c r="C136" s="7">
        <v>52.495298712570481</v>
      </c>
      <c r="D136" s="7">
        <v>0.15050883872411092</v>
      </c>
      <c r="E136" s="7">
        <v>0.17029280907452343</v>
      </c>
      <c r="F136" s="7">
        <v>8.5590399999999995</v>
      </c>
      <c r="G136" s="7">
        <v>8.4415499999999994</v>
      </c>
      <c r="H136" s="7">
        <v>8.1964780000000026</v>
      </c>
      <c r="I136" s="7"/>
      <c r="J136" s="7" t="s">
        <v>53</v>
      </c>
      <c r="K136" s="7" t="s">
        <v>51</v>
      </c>
      <c r="L136" s="7" t="s">
        <v>47</v>
      </c>
    </row>
    <row r="137" spans="1:12" ht="13.5" x14ac:dyDescent="0.35">
      <c r="A137" s="3">
        <v>42201</v>
      </c>
      <c r="B137" s="2">
        <v>8.5016999999999996</v>
      </c>
      <c r="C137" s="7">
        <v>44.738845743870847</v>
      </c>
      <c r="D137" s="7">
        <v>0.13798008004950368</v>
      </c>
      <c r="E137" s="7">
        <v>0.16383026326951949</v>
      </c>
      <c r="F137" s="7">
        <v>8.54176</v>
      </c>
      <c r="G137" s="7">
        <v>8.4640149999999998</v>
      </c>
      <c r="H137" s="7">
        <v>8.2021760000000015</v>
      </c>
      <c r="I137" s="7"/>
      <c r="J137" s="7" t="s">
        <v>53</v>
      </c>
      <c r="K137" s="7" t="s">
        <v>51</v>
      </c>
      <c r="L137" s="7" t="s">
        <v>47</v>
      </c>
    </row>
    <row r="138" spans="1:12" ht="13.5" x14ac:dyDescent="0.35">
      <c r="A138" s="3">
        <v>42205</v>
      </c>
      <c r="B138" s="2">
        <v>8.4671000000000003</v>
      </c>
      <c r="C138" s="7">
        <v>43.365313653136546</v>
      </c>
      <c r="D138" s="7">
        <v>0.12383156450615651</v>
      </c>
      <c r="E138" s="7">
        <v>0.1558305235168469</v>
      </c>
      <c r="F138" s="7">
        <v>8.52102</v>
      </c>
      <c r="G138" s="7">
        <v>8.48475</v>
      </c>
      <c r="H138" s="7">
        <v>8.2078440000000015</v>
      </c>
      <c r="I138" s="7"/>
      <c r="J138" s="7" t="s">
        <v>53</v>
      </c>
      <c r="K138" s="7" t="s">
        <v>51</v>
      </c>
      <c r="L138" s="7" t="s">
        <v>47</v>
      </c>
    </row>
    <row r="139" spans="1:12" ht="13.5" x14ac:dyDescent="0.35">
      <c r="A139" s="3">
        <v>42206</v>
      </c>
      <c r="B139" s="2">
        <v>8.4326000000000008</v>
      </c>
      <c r="C139" s="7">
        <v>40.103122314523119</v>
      </c>
      <c r="D139" s="7">
        <v>0.10858322253337782</v>
      </c>
      <c r="E139" s="7">
        <v>0.14638106332015308</v>
      </c>
      <c r="F139" s="7">
        <v>8.4947599999999994</v>
      </c>
      <c r="G139" s="7">
        <v>8.5046250000000008</v>
      </c>
      <c r="H139" s="7">
        <v>8.2140820000000012</v>
      </c>
      <c r="I139" s="7"/>
      <c r="J139" s="7" t="s">
        <v>53</v>
      </c>
      <c r="K139" s="7" t="s">
        <v>51</v>
      </c>
      <c r="L139" s="7" t="s">
        <v>47</v>
      </c>
    </row>
    <row r="140" spans="1:12" ht="13.5" x14ac:dyDescent="0.35">
      <c r="A140" s="3">
        <v>42207</v>
      </c>
      <c r="B140" s="2">
        <v>8.3737999999999992</v>
      </c>
      <c r="C140" s="7">
        <v>38.759689922480661</v>
      </c>
      <c r="D140" s="7">
        <v>9.0708501927544205E-2</v>
      </c>
      <c r="E140" s="7">
        <v>0.1352465510416313</v>
      </c>
      <c r="F140" s="7">
        <v>8.4622800000000016</v>
      </c>
      <c r="G140" s="7">
        <v>8.5217299999999998</v>
      </c>
      <c r="H140" s="7">
        <v>8.2182160000000017</v>
      </c>
      <c r="I140" s="7"/>
      <c r="J140" s="7" t="s">
        <v>53</v>
      </c>
      <c r="K140" s="7" t="s">
        <v>51</v>
      </c>
      <c r="L140" s="7" t="s">
        <v>47</v>
      </c>
    </row>
    <row r="141" spans="1:12" ht="13.5" x14ac:dyDescent="0.35">
      <c r="A141" s="3">
        <v>42208</v>
      </c>
      <c r="B141" s="2">
        <v>8.3737999999999992</v>
      </c>
      <c r="C141" s="7">
        <v>35.349992693263246</v>
      </c>
      <c r="D141" s="7">
        <v>7.5670376074796764E-2</v>
      </c>
      <c r="E141" s="7">
        <v>0.1233313160482644</v>
      </c>
      <c r="F141" s="7">
        <v>8.4298000000000002</v>
      </c>
      <c r="G141" s="7">
        <v>8.5334799999999991</v>
      </c>
      <c r="H141" s="7">
        <v>8.2226800000000022</v>
      </c>
      <c r="I141" s="7"/>
      <c r="J141" s="7" t="s">
        <v>53</v>
      </c>
      <c r="K141" s="7" t="s">
        <v>51</v>
      </c>
      <c r="L141" s="7" t="s">
        <v>47</v>
      </c>
    </row>
    <row r="142" spans="1:12" ht="13.5" x14ac:dyDescent="0.35">
      <c r="A142" s="3">
        <v>42209</v>
      </c>
      <c r="B142" s="2">
        <v>8.2978000000000005</v>
      </c>
      <c r="C142" s="7">
        <v>14.285714285714448</v>
      </c>
      <c r="D142" s="7">
        <v>5.6963350109541011E-2</v>
      </c>
      <c r="E142" s="7">
        <v>0.11005772286051974</v>
      </c>
      <c r="F142" s="7">
        <v>8.3890200000000004</v>
      </c>
      <c r="G142" s="7">
        <v>8.5232849999999978</v>
      </c>
      <c r="H142" s="7">
        <v>8.2209860000000035</v>
      </c>
      <c r="I142" s="7"/>
      <c r="J142" s="7" t="s">
        <v>53</v>
      </c>
      <c r="K142" s="7" t="s">
        <v>51</v>
      </c>
      <c r="L142" s="7" t="s">
        <v>47</v>
      </c>
    </row>
    <row r="143" spans="1:12" ht="13.5" x14ac:dyDescent="0.35">
      <c r="A143" s="3">
        <v>42212</v>
      </c>
      <c r="B143" s="2">
        <v>8.3634000000000004</v>
      </c>
      <c r="C143" s="7">
        <v>28.379387602688638</v>
      </c>
      <c r="D143" s="7">
        <v>4.6890741730955199E-2</v>
      </c>
      <c r="E143" s="7">
        <v>9.7424326634606831E-2</v>
      </c>
      <c r="F143" s="7">
        <v>8.3682800000000004</v>
      </c>
      <c r="G143" s="7">
        <v>8.5129149999999996</v>
      </c>
      <c r="H143" s="7">
        <v>8.2189120000000013</v>
      </c>
      <c r="I143" s="7"/>
      <c r="J143" s="7" t="s">
        <v>53</v>
      </c>
      <c r="K143" s="7" t="s">
        <v>55</v>
      </c>
      <c r="L143" s="7" t="s">
        <v>47</v>
      </c>
    </row>
    <row r="144" spans="1:12" ht="13.5" x14ac:dyDescent="0.35">
      <c r="A144" s="3">
        <v>42213</v>
      </c>
      <c r="B144" s="2">
        <v>8.4671000000000003</v>
      </c>
      <c r="C144" s="7">
        <v>46.831501831501903</v>
      </c>
      <c r="D144" s="7">
        <v>4.6737094235130172E-2</v>
      </c>
      <c r="E144" s="7">
        <v>8.7286880154711505E-2</v>
      </c>
      <c r="F144" s="7">
        <v>8.3751800000000003</v>
      </c>
      <c r="G144" s="7">
        <v>8.5084199999999974</v>
      </c>
      <c r="H144" s="7">
        <v>8.2223680000000012</v>
      </c>
      <c r="I144" s="7"/>
      <c r="J144" s="7" t="s">
        <v>48</v>
      </c>
      <c r="K144" s="7" t="s">
        <v>55</v>
      </c>
      <c r="L144" s="7" t="s">
        <v>50</v>
      </c>
    </row>
    <row r="145" spans="1:12" ht="13.5" x14ac:dyDescent="0.35">
      <c r="A145" s="3">
        <v>42214</v>
      </c>
      <c r="B145" s="2">
        <v>8.5708000000000002</v>
      </c>
      <c r="C145" s="7">
        <v>48.464406177880306</v>
      </c>
      <c r="D145" s="7">
        <v>5.4356463356803886E-2</v>
      </c>
      <c r="E145" s="7">
        <v>8.0700796795129981E-2</v>
      </c>
      <c r="F145" s="7">
        <v>8.4145799999999991</v>
      </c>
      <c r="G145" s="7">
        <v>8.5084199999999974</v>
      </c>
      <c r="H145" s="7">
        <v>8.2328740000000025</v>
      </c>
      <c r="I145" s="7"/>
      <c r="J145" s="7" t="s">
        <v>48</v>
      </c>
      <c r="K145" s="7" t="s">
        <v>55</v>
      </c>
      <c r="L145" s="7" t="s">
        <v>50</v>
      </c>
    </row>
    <row r="146" spans="1:12" ht="13.5" x14ac:dyDescent="0.35">
      <c r="A146" s="3">
        <v>42215</v>
      </c>
      <c r="B146" s="2">
        <v>8.4186999999999994</v>
      </c>
      <c r="C146" s="7">
        <v>38.160469667318907</v>
      </c>
      <c r="D146" s="7">
        <v>4.7573274339804072E-2</v>
      </c>
      <c r="E146" s="7">
        <v>7.4075292304064802E-2</v>
      </c>
      <c r="F146" s="7">
        <v>8.4235600000000002</v>
      </c>
      <c r="G146" s="7">
        <v>8.5025449999999996</v>
      </c>
      <c r="H146" s="7">
        <v>8.2381960000000003</v>
      </c>
      <c r="I146" s="7"/>
      <c r="J146" s="7" t="s">
        <v>48</v>
      </c>
      <c r="K146" s="7" t="s">
        <v>55</v>
      </c>
      <c r="L146" s="7" t="s">
        <v>50</v>
      </c>
    </row>
    <row r="147" spans="1:12" ht="13.5" x14ac:dyDescent="0.35">
      <c r="A147" s="3">
        <v>42216</v>
      </c>
      <c r="B147" s="2">
        <v>8.5672999999999995</v>
      </c>
      <c r="C147" s="7">
        <v>49.79331522381004</v>
      </c>
      <c r="D147" s="7">
        <v>5.3570795487853928E-2</v>
      </c>
      <c r="E147" s="7">
        <v>6.9974392940822638E-2</v>
      </c>
      <c r="F147" s="7">
        <v>8.4774599999999989</v>
      </c>
      <c r="G147" s="7">
        <v>8.5021949999999986</v>
      </c>
      <c r="H147" s="7">
        <v>8.2471120000000013</v>
      </c>
      <c r="I147" s="7"/>
      <c r="J147" s="7" t="s">
        <v>48</v>
      </c>
      <c r="K147" s="7" t="s">
        <v>49</v>
      </c>
      <c r="L147" s="7" t="s">
        <v>50</v>
      </c>
    </row>
    <row r="148" spans="1:12" ht="13.5" x14ac:dyDescent="0.35">
      <c r="A148" s="3">
        <v>42219</v>
      </c>
      <c r="B148" s="2">
        <v>8.6918000000000006</v>
      </c>
      <c r="C148" s="7">
        <v>56.631753603650324</v>
      </c>
      <c r="D148" s="7">
        <v>6.7590838603985404E-2</v>
      </c>
      <c r="E148" s="7">
        <v>6.9497682073455191E-2</v>
      </c>
      <c r="F148" s="7">
        <v>8.5431399999999993</v>
      </c>
      <c r="G148" s="7">
        <v>8.5002949999999995</v>
      </c>
      <c r="H148" s="7">
        <v>8.2605920000000008</v>
      </c>
      <c r="I148" s="7"/>
      <c r="J148" s="7" t="s">
        <v>48</v>
      </c>
      <c r="K148" s="7" t="s">
        <v>49</v>
      </c>
      <c r="L148" s="7" t="s">
        <v>50</v>
      </c>
    </row>
    <row r="149" spans="1:12" ht="13.5" x14ac:dyDescent="0.35">
      <c r="A149" s="3">
        <v>42220</v>
      </c>
      <c r="B149" s="2">
        <v>9.0546000000000006</v>
      </c>
      <c r="C149" s="7">
        <v>69.94766815453292</v>
      </c>
      <c r="D149" s="7">
        <v>0.10674624744307515</v>
      </c>
      <c r="E149" s="7">
        <v>7.6947395147379194E-2</v>
      </c>
      <c r="F149" s="7">
        <v>8.660639999999999</v>
      </c>
      <c r="G149" s="7">
        <v>8.5232749999999999</v>
      </c>
      <c r="H149" s="7">
        <v>8.2834000000000021</v>
      </c>
      <c r="I149" s="7"/>
      <c r="J149" s="7" t="s">
        <v>48</v>
      </c>
      <c r="K149" s="7" t="s">
        <v>49</v>
      </c>
      <c r="L149" s="7" t="s">
        <v>50</v>
      </c>
    </row>
    <row r="150" spans="1:12" ht="13.5" x14ac:dyDescent="0.35">
      <c r="A150" s="3">
        <v>42221</v>
      </c>
      <c r="B150" s="2">
        <v>9.3207000000000004</v>
      </c>
      <c r="C150" s="7">
        <v>75.055892686042839</v>
      </c>
      <c r="D150" s="7">
        <v>0.15743443103560395</v>
      </c>
      <c r="E150" s="7">
        <v>9.3044802325024156E-2</v>
      </c>
      <c r="F150" s="7">
        <v>8.8106200000000001</v>
      </c>
      <c r="G150" s="7">
        <v>8.5642249999999986</v>
      </c>
      <c r="H150" s="7">
        <v>8.3122900000000008</v>
      </c>
      <c r="I150" s="7"/>
      <c r="J150" s="7" t="s">
        <v>48</v>
      </c>
      <c r="K150" s="7" t="s">
        <v>49</v>
      </c>
      <c r="L150" s="7" t="s">
        <v>50</v>
      </c>
    </row>
    <row r="151" spans="1:12" ht="13.5" x14ac:dyDescent="0.35">
      <c r="A151" s="3">
        <v>42222</v>
      </c>
      <c r="B151" s="2">
        <v>9.4244000000000003</v>
      </c>
      <c r="C151" s="7">
        <v>78.222303786627535</v>
      </c>
      <c r="D151" s="7">
        <v>0.20362563549088186</v>
      </c>
      <c r="E151" s="7">
        <v>0.11516096895819569</v>
      </c>
      <c r="F151" s="7">
        <v>9.0117599999999989</v>
      </c>
      <c r="G151" s="7">
        <v>8.6060399999999984</v>
      </c>
      <c r="H151" s="7">
        <v>8.3445000000000018</v>
      </c>
      <c r="I151" s="7"/>
      <c r="J151" s="7" t="s">
        <v>48</v>
      </c>
      <c r="K151" s="7" t="s">
        <v>49</v>
      </c>
      <c r="L151" s="7" t="s">
        <v>50</v>
      </c>
    </row>
    <row r="152" spans="1:12" ht="13.5" x14ac:dyDescent="0.35">
      <c r="A152" s="3">
        <v>42223</v>
      </c>
      <c r="B152" s="2">
        <v>9.5695999999999994</v>
      </c>
      <c r="C152" s="7">
        <v>81.58482782329682</v>
      </c>
      <c r="D152" s="7">
        <v>0.24907771151150371</v>
      </c>
      <c r="E152" s="7">
        <v>0.1419443174688573</v>
      </c>
      <c r="F152" s="7">
        <v>9.2122200000000003</v>
      </c>
      <c r="G152" s="7">
        <v>8.6551149999999986</v>
      </c>
      <c r="H152" s="7">
        <v>8.3796820000000007</v>
      </c>
      <c r="I152" s="7"/>
      <c r="J152" s="7" t="s">
        <v>48</v>
      </c>
      <c r="K152" s="7" t="s">
        <v>49</v>
      </c>
      <c r="L152" s="7" t="s">
        <v>50</v>
      </c>
    </row>
    <row r="153" spans="1:12" ht="13.5" x14ac:dyDescent="0.35">
      <c r="A153" s="3">
        <v>42226</v>
      </c>
      <c r="B153" s="2">
        <v>9.4001999999999999</v>
      </c>
      <c r="C153" s="7">
        <v>75.731305180299941</v>
      </c>
      <c r="D153" s="7">
        <v>0.26833642963009297</v>
      </c>
      <c r="E153" s="7">
        <v>0.16722273990110445</v>
      </c>
      <c r="F153" s="7">
        <v>9.3538999999999994</v>
      </c>
      <c r="G153" s="7">
        <v>8.6965850000000007</v>
      </c>
      <c r="H153" s="7">
        <v>8.4107859999999999</v>
      </c>
      <c r="I153" s="7"/>
      <c r="J153" s="7" t="s">
        <v>48</v>
      </c>
      <c r="K153" s="7" t="s">
        <v>49</v>
      </c>
      <c r="L153" s="7" t="s">
        <v>50</v>
      </c>
    </row>
    <row r="154" spans="1:12" ht="13.5" x14ac:dyDescent="0.35">
      <c r="A154" s="3">
        <v>42227</v>
      </c>
      <c r="B154" s="2">
        <v>9.4001999999999999</v>
      </c>
      <c r="C154" s="7">
        <v>78.176128252992243</v>
      </c>
      <c r="D154" s="7">
        <v>0.28036720388676528</v>
      </c>
      <c r="E154" s="7">
        <v>0.18985163269823663</v>
      </c>
      <c r="F154" s="7">
        <v>9.4230199999999993</v>
      </c>
      <c r="G154" s="7">
        <v>8.7384000000000022</v>
      </c>
      <c r="H154" s="7">
        <v>8.441889999999999</v>
      </c>
      <c r="I154" s="7"/>
      <c r="J154" s="7" t="s">
        <v>48</v>
      </c>
      <c r="K154" s="7" t="s">
        <v>49</v>
      </c>
      <c r="L154" s="7" t="s">
        <v>50</v>
      </c>
    </row>
    <row r="155" spans="1:12" ht="13.5" x14ac:dyDescent="0.35">
      <c r="A155" s="3">
        <v>42228</v>
      </c>
      <c r="B155" s="2">
        <v>9.3933</v>
      </c>
      <c r="C155" s="7">
        <v>77.881091724552903</v>
      </c>
      <c r="D155" s="7">
        <v>0.2860475289723432</v>
      </c>
      <c r="E155" s="7">
        <v>0.20909081195305795</v>
      </c>
      <c r="F155" s="7">
        <v>9.4375399999999985</v>
      </c>
      <c r="G155" s="7">
        <v>8.7812550000000034</v>
      </c>
      <c r="H155" s="7">
        <v>8.4710579999999993</v>
      </c>
      <c r="I155" s="7"/>
      <c r="J155" s="7" t="s">
        <v>48</v>
      </c>
      <c r="K155" s="7" t="s">
        <v>49</v>
      </c>
      <c r="L155" s="7" t="s">
        <v>50</v>
      </c>
    </row>
    <row r="156" spans="1:12" ht="13.5" x14ac:dyDescent="0.35">
      <c r="A156" s="3">
        <v>42230</v>
      </c>
      <c r="B156" s="2">
        <v>9.3277000000000001</v>
      </c>
      <c r="C156" s="7">
        <v>78.326640629297529</v>
      </c>
      <c r="D156" s="7">
        <v>0.28200507678614528</v>
      </c>
      <c r="E156" s="7">
        <v>0.22367366491967541</v>
      </c>
      <c r="F156" s="7">
        <v>9.4182000000000006</v>
      </c>
      <c r="G156" s="7">
        <v>8.8208300000000026</v>
      </c>
      <c r="H156" s="7">
        <v>8.5000199999999992</v>
      </c>
      <c r="I156" s="7"/>
      <c r="J156" s="7" t="s">
        <v>48</v>
      </c>
      <c r="K156" s="7" t="s">
        <v>55</v>
      </c>
      <c r="L156" s="7" t="s">
        <v>56</v>
      </c>
    </row>
    <row r="157" spans="1:12" ht="13.5" x14ac:dyDescent="0.35">
      <c r="A157" s="3">
        <v>42233</v>
      </c>
      <c r="B157" s="2">
        <v>9.2273999999999994</v>
      </c>
      <c r="C157" s="7">
        <v>73.3185792939652</v>
      </c>
      <c r="D157" s="7">
        <v>0.26762304072247289</v>
      </c>
      <c r="E157" s="7">
        <v>0.23246354008023493</v>
      </c>
      <c r="F157" s="7">
        <v>9.3497599999999998</v>
      </c>
      <c r="G157" s="7">
        <v>8.8571150000000021</v>
      </c>
      <c r="H157" s="7">
        <v>8.5260079999999991</v>
      </c>
      <c r="I157" s="7"/>
      <c r="J157" s="7" t="s">
        <v>53</v>
      </c>
      <c r="K157" s="7" t="s">
        <v>51</v>
      </c>
      <c r="L157" s="7" t="s">
        <v>47</v>
      </c>
    </row>
    <row r="158" spans="1:12" ht="13.5" x14ac:dyDescent="0.35">
      <c r="A158" s="3">
        <v>42234</v>
      </c>
      <c r="B158" s="2">
        <v>9.1893999999999991</v>
      </c>
      <c r="C158" s="7">
        <v>70.210979909340153</v>
      </c>
      <c r="D158" s="7">
        <v>0.2502738894962615</v>
      </c>
      <c r="E158" s="7">
        <v>0.23602560996344027</v>
      </c>
      <c r="F158" s="7">
        <v>9.3076000000000008</v>
      </c>
      <c r="G158" s="7">
        <v>8.8932300000000009</v>
      </c>
      <c r="H158" s="7">
        <v>8.5522039999999997</v>
      </c>
      <c r="I158" s="7"/>
      <c r="J158" s="7" t="s">
        <v>53</v>
      </c>
      <c r="K158" s="7" t="s">
        <v>55</v>
      </c>
      <c r="L158" s="7" t="s">
        <v>47</v>
      </c>
    </row>
    <row r="159" spans="1:12" ht="13.5" x14ac:dyDescent="0.35">
      <c r="A159" s="3">
        <v>42235</v>
      </c>
      <c r="B159" s="2">
        <v>9.1893999999999991</v>
      </c>
      <c r="C159" s="7">
        <v>68.375712927756609</v>
      </c>
      <c r="D159" s="7">
        <v>0.23382912554984081</v>
      </c>
      <c r="E159" s="7">
        <v>0.23558631308072039</v>
      </c>
      <c r="F159" s="7">
        <v>9.2654399999999999</v>
      </c>
      <c r="G159" s="7">
        <v>8.9310700000000018</v>
      </c>
      <c r="H159" s="7">
        <v>8.5740459999999992</v>
      </c>
      <c r="I159" s="7"/>
      <c r="J159" s="7" t="s">
        <v>53</v>
      </c>
      <c r="K159" s="7" t="s">
        <v>55</v>
      </c>
      <c r="L159" s="7" t="s">
        <v>47</v>
      </c>
    </row>
    <row r="160" spans="1:12" ht="13.5" x14ac:dyDescent="0.35">
      <c r="A160" s="3">
        <v>42236</v>
      </c>
      <c r="B160" s="2">
        <v>9.3968000000000007</v>
      </c>
      <c r="C160" s="7">
        <v>78.130572332470535</v>
      </c>
      <c r="D160" s="7">
        <v>0.2348250611980891</v>
      </c>
      <c r="E160" s="7">
        <v>0.23543406270419415</v>
      </c>
      <c r="F160" s="7">
        <v>9.2661399999999983</v>
      </c>
      <c r="G160" s="7">
        <v>8.9822199999999999</v>
      </c>
      <c r="H160" s="7">
        <v>8.6004499999999968</v>
      </c>
      <c r="I160" s="7"/>
      <c r="J160" s="7" t="s">
        <v>48</v>
      </c>
      <c r="K160" s="7" t="s">
        <v>55</v>
      </c>
      <c r="L160" s="7" t="s">
        <v>50</v>
      </c>
    </row>
    <row r="161" spans="1:12" ht="13.5" x14ac:dyDescent="0.35">
      <c r="A161" s="3">
        <v>42237</v>
      </c>
      <c r="B161" s="2">
        <v>9.3657000000000004</v>
      </c>
      <c r="C161" s="7">
        <v>74.626773596545334</v>
      </c>
      <c r="D161" s="7">
        <v>0.2304483719060002</v>
      </c>
      <c r="E161" s="7">
        <v>0.23443692454455536</v>
      </c>
      <c r="F161" s="7">
        <v>9.2737400000000001</v>
      </c>
      <c r="G161" s="7">
        <v>9.0318149999999999</v>
      </c>
      <c r="H161" s="7">
        <v>8.6263699999999979</v>
      </c>
      <c r="I161" s="7"/>
      <c r="J161" s="7" t="s">
        <v>48</v>
      </c>
      <c r="K161" s="7" t="s">
        <v>55</v>
      </c>
      <c r="L161" s="7" t="s">
        <v>50</v>
      </c>
    </row>
    <row r="162" spans="1:12" ht="13.5" x14ac:dyDescent="0.35">
      <c r="A162" s="3">
        <v>42240</v>
      </c>
      <c r="B162" s="2">
        <v>9.5902999999999992</v>
      </c>
      <c r="C162" s="7">
        <v>76.102492591946969</v>
      </c>
      <c r="D162" s="7">
        <v>0.24230995867822536</v>
      </c>
      <c r="E162" s="7">
        <v>0.23601153137128938</v>
      </c>
      <c r="F162" s="7">
        <v>9.3463200000000004</v>
      </c>
      <c r="G162" s="7">
        <v>9.0964400000000012</v>
      </c>
      <c r="H162" s="7">
        <v>8.6571279999999966</v>
      </c>
      <c r="I162" s="7"/>
      <c r="J162" s="7" t="s">
        <v>48</v>
      </c>
      <c r="K162" s="7" t="s">
        <v>49</v>
      </c>
      <c r="L162" s="7" t="s">
        <v>50</v>
      </c>
    </row>
    <row r="163" spans="1:12" ht="13.5" x14ac:dyDescent="0.35">
      <c r="A163" s="3">
        <v>42241</v>
      </c>
      <c r="B163" s="2">
        <v>9.6387</v>
      </c>
      <c r="C163" s="7">
        <v>70.761356365962854</v>
      </c>
      <c r="D163" s="7">
        <v>0.25270282627836593</v>
      </c>
      <c r="E163" s="7">
        <v>0.23934979035270471</v>
      </c>
      <c r="F163" s="7">
        <v>9.4361799999999985</v>
      </c>
      <c r="G163" s="7">
        <v>9.1602050000000013</v>
      </c>
      <c r="H163" s="7">
        <v>8.690927999999996</v>
      </c>
      <c r="I163" s="7"/>
      <c r="J163" s="7" t="s">
        <v>48</v>
      </c>
      <c r="K163" s="7" t="s">
        <v>49</v>
      </c>
      <c r="L163" s="7" t="s">
        <v>50</v>
      </c>
    </row>
    <row r="164" spans="1:12" ht="13.5" x14ac:dyDescent="0.35">
      <c r="A164" s="3">
        <v>42242</v>
      </c>
      <c r="B164" s="2">
        <v>9.9254999999999995</v>
      </c>
      <c r="C164" s="7">
        <v>71.185372005044087</v>
      </c>
      <c r="D164" s="7">
        <v>0.28084421455450581</v>
      </c>
      <c r="E164" s="7">
        <v>0.24764867519306494</v>
      </c>
      <c r="F164" s="7">
        <v>9.583400000000001</v>
      </c>
      <c r="G164" s="7">
        <v>9.2331249999999994</v>
      </c>
      <c r="H164" s="7">
        <v>8.7311539999999965</v>
      </c>
      <c r="I164" s="7"/>
      <c r="J164" s="7" t="s">
        <v>48</v>
      </c>
      <c r="K164" s="7" t="s">
        <v>49</v>
      </c>
      <c r="L164" s="7" t="s">
        <v>50</v>
      </c>
    </row>
    <row r="165" spans="1:12" ht="13.5" x14ac:dyDescent="0.35">
      <c r="A165" s="3">
        <v>42243</v>
      </c>
      <c r="B165" s="2">
        <v>10.125999999999999</v>
      </c>
      <c r="C165" s="7">
        <v>73.015352315968997</v>
      </c>
      <c r="D165" s="7">
        <v>0.31568610890698423</v>
      </c>
      <c r="E165" s="7">
        <v>0.26125616193584883</v>
      </c>
      <c r="F165" s="7">
        <v>9.7292400000000008</v>
      </c>
      <c r="G165" s="7">
        <v>9.3108850000000025</v>
      </c>
      <c r="H165" s="7">
        <v>8.775527999999996</v>
      </c>
      <c r="I165" s="7"/>
      <c r="J165" s="7" t="s">
        <v>48</v>
      </c>
      <c r="K165" s="7" t="s">
        <v>49</v>
      </c>
      <c r="L165" s="7" t="s">
        <v>50</v>
      </c>
    </row>
    <row r="166" spans="1:12" ht="13.5" x14ac:dyDescent="0.35">
      <c r="A166" s="3">
        <v>42244</v>
      </c>
      <c r="B166" s="2">
        <v>10.430099999999999</v>
      </c>
      <c r="C166" s="7">
        <v>75.562949319707656</v>
      </c>
      <c r="D166" s="7">
        <v>0.36364501634659696</v>
      </c>
      <c r="E166" s="7">
        <v>0.28173393281799847</v>
      </c>
      <c r="F166" s="7">
        <v>9.9421199999999992</v>
      </c>
      <c r="G166" s="7">
        <v>9.4114550000000019</v>
      </c>
      <c r="H166" s="7">
        <v>8.8265379999999958</v>
      </c>
      <c r="I166" s="7"/>
      <c r="J166" s="7" t="s">
        <v>48</v>
      </c>
      <c r="K166" s="7" t="s">
        <v>49</v>
      </c>
      <c r="L166" s="7" t="s">
        <v>50</v>
      </c>
    </row>
    <row r="167" spans="1:12" ht="13.5" x14ac:dyDescent="0.35">
      <c r="A167" s="3">
        <v>42247</v>
      </c>
      <c r="B167" s="2">
        <v>10.333299999999999</v>
      </c>
      <c r="C167" s="7">
        <v>78.969264203663414</v>
      </c>
      <c r="D167" s="7">
        <v>0.38935361885516251</v>
      </c>
      <c r="E167" s="7">
        <v>0.30325787002543131</v>
      </c>
      <c r="F167" s="7">
        <v>10.090720000000001</v>
      </c>
      <c r="G167" s="7">
        <v>9.4997550000000004</v>
      </c>
      <c r="H167" s="7">
        <v>8.872155999999995</v>
      </c>
      <c r="I167" s="7"/>
      <c r="J167" s="7" t="s">
        <v>48</v>
      </c>
      <c r="K167" s="7" t="s">
        <v>49</v>
      </c>
      <c r="L167" s="7" t="s">
        <v>50</v>
      </c>
    </row>
    <row r="168" spans="1:12" ht="13.5" x14ac:dyDescent="0.35">
      <c r="A168" s="3">
        <v>42248</v>
      </c>
      <c r="B168" s="2">
        <v>10.0258</v>
      </c>
      <c r="C168" s="7">
        <v>66.308654848800842</v>
      </c>
      <c r="D168" s="7">
        <v>0.38052869354016394</v>
      </c>
      <c r="E168" s="7">
        <v>0.31871203472837784</v>
      </c>
      <c r="F168" s="7">
        <v>10.168139999999999</v>
      </c>
      <c r="G168" s="7">
        <v>9.5664550000000013</v>
      </c>
      <c r="H168" s="7">
        <v>8.9116239999999962</v>
      </c>
      <c r="I168" s="7"/>
      <c r="J168" s="7" t="s">
        <v>48</v>
      </c>
      <c r="K168" s="7" t="s">
        <v>49</v>
      </c>
      <c r="L168" s="7" t="s">
        <v>50</v>
      </c>
    </row>
    <row r="169" spans="1:12" ht="13.5" x14ac:dyDescent="0.35">
      <c r="A169" s="3">
        <v>42249</v>
      </c>
      <c r="B169" s="2">
        <v>9.6491000000000007</v>
      </c>
      <c r="C169" s="7">
        <v>55.59052364717197</v>
      </c>
      <c r="D169" s="7">
        <v>0.33922792648664313</v>
      </c>
      <c r="E169" s="7">
        <v>0.32281521308003092</v>
      </c>
      <c r="F169" s="7">
        <v>10.112860000000001</v>
      </c>
      <c r="G169" s="7">
        <v>9.5961800000000004</v>
      </c>
      <c r="H169" s="7">
        <v>8.9439039999999963</v>
      </c>
      <c r="I169" s="7"/>
      <c r="J169" s="7" t="s">
        <v>53</v>
      </c>
      <c r="K169" s="7" t="s">
        <v>51</v>
      </c>
      <c r="L169" s="7" t="s">
        <v>47</v>
      </c>
    </row>
    <row r="170" spans="1:12" ht="13.5" x14ac:dyDescent="0.35">
      <c r="A170" s="3">
        <v>42250</v>
      </c>
      <c r="B170" s="2">
        <v>10.1951</v>
      </c>
      <c r="C170" s="7">
        <v>65.667220576547933</v>
      </c>
      <c r="D170" s="7">
        <v>0.34655948590070551</v>
      </c>
      <c r="E170" s="7">
        <v>0.3275640676441659</v>
      </c>
      <c r="F170" s="7">
        <v>10.126679999999999</v>
      </c>
      <c r="G170" s="7">
        <v>9.6399000000000008</v>
      </c>
      <c r="H170" s="7">
        <v>8.9871719999999957</v>
      </c>
      <c r="I170" s="7"/>
      <c r="J170" s="7" t="s">
        <v>53</v>
      </c>
      <c r="K170" s="7" t="s">
        <v>55</v>
      </c>
      <c r="L170" s="7" t="s">
        <v>54</v>
      </c>
    </row>
    <row r="171" spans="1:12" ht="13.5" x14ac:dyDescent="0.35">
      <c r="A171" s="3">
        <v>42251</v>
      </c>
      <c r="B171" s="2">
        <v>10.4267</v>
      </c>
      <c r="C171" s="7">
        <v>70.681151922745315</v>
      </c>
      <c r="D171" s="7">
        <v>0.36682940298122979</v>
      </c>
      <c r="E171" s="7">
        <v>0.33541713471157875</v>
      </c>
      <c r="F171" s="7">
        <v>10.125999999999999</v>
      </c>
      <c r="G171" s="7">
        <v>9.6900150000000025</v>
      </c>
      <c r="H171" s="7">
        <v>9.0329299999999968</v>
      </c>
      <c r="I171" s="7"/>
      <c r="J171" s="7" t="s">
        <v>53</v>
      </c>
      <c r="K171" s="7" t="s">
        <v>51</v>
      </c>
      <c r="L171" s="7" t="s">
        <v>47</v>
      </c>
    </row>
    <row r="172" spans="1:12" ht="13.5" x14ac:dyDescent="0.35">
      <c r="A172" s="3">
        <v>42254</v>
      </c>
      <c r="B172" s="2">
        <v>10.907</v>
      </c>
      <c r="C172" s="7">
        <v>75.698725237895758</v>
      </c>
      <c r="D172" s="7">
        <v>0.41684453000464927</v>
      </c>
      <c r="E172" s="7">
        <v>0.35170261377019285</v>
      </c>
      <c r="F172" s="7">
        <v>10.240739999999999</v>
      </c>
      <c r="G172" s="7">
        <v>9.7568850000000023</v>
      </c>
      <c r="H172" s="7">
        <v>9.0810359999999957</v>
      </c>
      <c r="I172" s="7"/>
      <c r="J172" s="7" t="s">
        <v>48</v>
      </c>
      <c r="K172" s="7" t="s">
        <v>49</v>
      </c>
      <c r="L172" s="7" t="s">
        <v>50</v>
      </c>
    </row>
    <row r="173" spans="1:12" ht="13.5" x14ac:dyDescent="0.35">
      <c r="A173" s="3">
        <v>42255</v>
      </c>
      <c r="B173" s="2">
        <v>10.7308</v>
      </c>
      <c r="C173" s="7">
        <v>71.90733371233658</v>
      </c>
      <c r="D173" s="7">
        <v>0.43722396536482222</v>
      </c>
      <c r="E173" s="7">
        <v>0.36880688408911871</v>
      </c>
      <c r="F173" s="7">
        <v>10.381740000000001</v>
      </c>
      <c r="G173" s="7">
        <v>9.8234150000000007</v>
      </c>
      <c r="H173" s="7">
        <v>9.1242359999999962</v>
      </c>
      <c r="I173" s="7"/>
      <c r="J173" s="7" t="s">
        <v>48</v>
      </c>
      <c r="K173" s="7" t="s">
        <v>55</v>
      </c>
      <c r="L173" s="7" t="s">
        <v>50</v>
      </c>
    </row>
    <row r="174" spans="1:12" ht="13.5" x14ac:dyDescent="0.35">
      <c r="A174" s="3">
        <v>42256</v>
      </c>
      <c r="B174" s="2">
        <v>10.748100000000001</v>
      </c>
      <c r="C174" s="7">
        <v>70.302593226959956</v>
      </c>
      <c r="D174" s="7">
        <v>0.44958820713857861</v>
      </c>
      <c r="E174" s="7">
        <v>0.38496314869901072</v>
      </c>
      <c r="F174" s="7">
        <v>10.60154</v>
      </c>
      <c r="G174" s="7">
        <v>9.8908099999999983</v>
      </c>
      <c r="H174" s="7">
        <v>9.1680579999999967</v>
      </c>
      <c r="I174" s="7"/>
      <c r="J174" s="7" t="s">
        <v>48</v>
      </c>
      <c r="K174" s="7" t="s">
        <v>49</v>
      </c>
      <c r="L174" s="7" t="s">
        <v>50</v>
      </c>
    </row>
    <row r="175" spans="1:12" ht="13.5" x14ac:dyDescent="0.35">
      <c r="A175" s="3">
        <v>42257</v>
      </c>
      <c r="B175" s="2">
        <v>10.748100000000001</v>
      </c>
      <c r="C175" s="7">
        <v>70.965785003639922</v>
      </c>
      <c r="D175" s="7">
        <v>0.45415177881729285</v>
      </c>
      <c r="E175" s="7">
        <v>0.39880087472266712</v>
      </c>
      <c r="F175" s="7">
        <v>10.712140000000002</v>
      </c>
      <c r="G175" s="7">
        <v>9.9585499999999989</v>
      </c>
      <c r="H175" s="7">
        <v>9.2116039999999977</v>
      </c>
      <c r="I175" s="7"/>
      <c r="J175" s="7" t="s">
        <v>48</v>
      </c>
      <c r="K175" s="7" t="s">
        <v>49</v>
      </c>
      <c r="L175" s="7" t="s">
        <v>50</v>
      </c>
    </row>
    <row r="176" spans="1:12" ht="13.5" x14ac:dyDescent="0.35">
      <c r="A176" s="3">
        <v>42258</v>
      </c>
      <c r="B176" s="2">
        <v>10.779199999999999</v>
      </c>
      <c r="C176" s="7">
        <v>69.155415203170847</v>
      </c>
      <c r="D176" s="7">
        <v>0.4550326195477119</v>
      </c>
      <c r="E176" s="7">
        <v>0.4100472236876761</v>
      </c>
      <c r="F176" s="7">
        <v>10.782640000000001</v>
      </c>
      <c r="G176" s="7">
        <v>10.031124999999999</v>
      </c>
      <c r="H176" s="7">
        <v>9.2564639999999976</v>
      </c>
      <c r="I176" s="7"/>
      <c r="J176" s="7" t="s">
        <v>48</v>
      </c>
      <c r="K176" s="7" t="s">
        <v>49</v>
      </c>
      <c r="L176" s="7" t="s">
        <v>50</v>
      </c>
    </row>
    <row r="177" spans="1:12" ht="13.5" x14ac:dyDescent="0.35">
      <c r="A177" s="3">
        <v>42261</v>
      </c>
      <c r="B177" s="2">
        <v>10.955399999999999</v>
      </c>
      <c r="C177" s="7">
        <v>70.375413945715096</v>
      </c>
      <c r="D177" s="7">
        <v>0.4645930204670119</v>
      </c>
      <c r="E177" s="7">
        <v>0.42095638304354333</v>
      </c>
      <c r="F177" s="7">
        <v>10.79232</v>
      </c>
      <c r="G177" s="7">
        <v>10.117524999999999</v>
      </c>
      <c r="H177" s="7">
        <v>9.3040859999999981</v>
      </c>
      <c r="I177" s="7"/>
      <c r="J177" s="7" t="s">
        <v>48</v>
      </c>
      <c r="K177" s="7" t="s">
        <v>49</v>
      </c>
      <c r="L177" s="7" t="s">
        <v>50</v>
      </c>
    </row>
    <row r="178" spans="1:12" ht="13.5" x14ac:dyDescent="0.35">
      <c r="A178" s="3">
        <v>42262</v>
      </c>
      <c r="B178" s="2">
        <v>11.186999999999999</v>
      </c>
      <c r="C178" s="7">
        <v>69.860511980855833</v>
      </c>
      <c r="D178" s="7">
        <v>0.48526406938706756</v>
      </c>
      <c r="E178" s="7">
        <v>0.4338179203122482</v>
      </c>
      <c r="F178" s="7">
        <v>10.883559999999999</v>
      </c>
      <c r="G178" s="7">
        <v>10.217404999999999</v>
      </c>
      <c r="H178" s="7">
        <v>9.3532299999999982</v>
      </c>
      <c r="I178" s="7"/>
      <c r="J178" s="7" t="s">
        <v>48</v>
      </c>
      <c r="K178" s="7" t="s">
        <v>49</v>
      </c>
      <c r="L178" s="7" t="s">
        <v>50</v>
      </c>
    </row>
    <row r="179" spans="1:12" ht="13.5" x14ac:dyDescent="0.35">
      <c r="A179" s="3">
        <v>42263</v>
      </c>
      <c r="B179" s="2">
        <v>10.889799999999999</v>
      </c>
      <c r="C179" s="7">
        <v>61.669620485241097</v>
      </c>
      <c r="D179" s="7">
        <v>0.4722209986619017</v>
      </c>
      <c r="E179" s="7">
        <v>0.44149853598217892</v>
      </c>
      <c r="F179" s="7">
        <v>10.911899999999999</v>
      </c>
      <c r="G179" s="7">
        <v>10.302424999999999</v>
      </c>
      <c r="H179" s="7">
        <v>9.3991260000000008</v>
      </c>
      <c r="I179" s="7"/>
      <c r="J179" s="7" t="s">
        <v>48</v>
      </c>
      <c r="K179" s="7" t="s">
        <v>49</v>
      </c>
      <c r="L179" s="7" t="s">
        <v>50</v>
      </c>
    </row>
    <row r="180" spans="1:12" ht="13.5" x14ac:dyDescent="0.35">
      <c r="A180" s="3">
        <v>42264</v>
      </c>
      <c r="B180" s="2">
        <v>10.889799999999999</v>
      </c>
      <c r="C180" s="7">
        <v>57.742967828869801</v>
      </c>
      <c r="D180" s="7">
        <v>0.4566206327243858</v>
      </c>
      <c r="E180" s="7">
        <v>0.44452295533062031</v>
      </c>
      <c r="F180" s="7">
        <v>10.940239999999999</v>
      </c>
      <c r="G180" s="7">
        <v>10.377075000000001</v>
      </c>
      <c r="H180" s="7">
        <v>9.4468879999999995</v>
      </c>
      <c r="I180" s="7"/>
      <c r="J180" s="7" t="s">
        <v>48</v>
      </c>
      <c r="K180" s="7" t="s">
        <v>49</v>
      </c>
      <c r="L180" s="7" t="s">
        <v>50</v>
      </c>
    </row>
    <row r="181" spans="1:12" ht="13.5" x14ac:dyDescent="0.35">
      <c r="A181" s="3">
        <v>42265</v>
      </c>
      <c r="B181" s="2">
        <v>10.851699999999999</v>
      </c>
      <c r="C181" s="7">
        <v>58.907828716750295</v>
      </c>
      <c r="D181" s="7">
        <v>0.43615515362548507</v>
      </c>
      <c r="E181" s="7">
        <v>0.4428493949895933</v>
      </c>
      <c r="F181" s="7">
        <v>10.954739999999999</v>
      </c>
      <c r="G181" s="7">
        <v>10.451375000000001</v>
      </c>
      <c r="H181" s="7">
        <v>9.4921600000000002</v>
      </c>
      <c r="I181" s="7"/>
      <c r="J181" s="7" t="s">
        <v>48</v>
      </c>
      <c r="K181" s="7" t="s">
        <v>49</v>
      </c>
      <c r="L181" s="7" t="s">
        <v>50</v>
      </c>
    </row>
    <row r="182" spans="1:12" ht="13.5" x14ac:dyDescent="0.35">
      <c r="A182" s="3">
        <v>42268</v>
      </c>
      <c r="B182" s="2">
        <v>10.7135</v>
      </c>
      <c r="C182" s="7">
        <v>62.546980478014959</v>
      </c>
      <c r="D182" s="7">
        <v>0.40412601582861996</v>
      </c>
      <c r="E182" s="7">
        <v>0.43510471915739868</v>
      </c>
      <c r="F182" s="7">
        <v>10.906360000000001</v>
      </c>
      <c r="G182" s="7">
        <v>10.507535000000001</v>
      </c>
      <c r="H182" s="7">
        <v>9.5346679999999999</v>
      </c>
      <c r="I182" s="7"/>
      <c r="J182" s="7" t="s">
        <v>53</v>
      </c>
      <c r="K182" s="7" t="s">
        <v>55</v>
      </c>
      <c r="L182" s="7" t="s">
        <v>47</v>
      </c>
    </row>
    <row r="183" spans="1:12" ht="13.5" x14ac:dyDescent="0.35">
      <c r="A183" s="3">
        <v>42269</v>
      </c>
      <c r="B183" s="2">
        <v>10.488899999999999</v>
      </c>
      <c r="C183" s="7">
        <v>66.222376757842667</v>
      </c>
      <c r="D183" s="7">
        <v>0.3565097282005496</v>
      </c>
      <c r="E183" s="7">
        <v>0.41938572096602889</v>
      </c>
      <c r="F183" s="7">
        <v>10.766739999999999</v>
      </c>
      <c r="G183" s="7">
        <v>10.550045000000001</v>
      </c>
      <c r="H183" s="7">
        <v>9.5730299999999993</v>
      </c>
      <c r="I183" s="7"/>
      <c r="J183" s="7" t="s">
        <v>53</v>
      </c>
      <c r="K183" s="7" t="s">
        <v>51</v>
      </c>
      <c r="L183" s="7" t="s">
        <v>47</v>
      </c>
    </row>
    <row r="184" spans="1:12" ht="13.5" x14ac:dyDescent="0.35">
      <c r="A184" s="3">
        <v>42270</v>
      </c>
      <c r="B184" s="2">
        <v>10.502700000000001</v>
      </c>
      <c r="C184" s="7">
        <v>57.479817138410674</v>
      </c>
      <c r="D184" s="7">
        <v>0.31624158572043015</v>
      </c>
      <c r="E184" s="7">
        <v>0.39875689391690916</v>
      </c>
      <c r="F184" s="7">
        <v>10.68932</v>
      </c>
      <c r="G184" s="7">
        <v>10.578905000000002</v>
      </c>
      <c r="H184" s="7">
        <v>9.6118059999999996</v>
      </c>
      <c r="I184" s="7"/>
      <c r="J184" s="7" t="s">
        <v>53</v>
      </c>
      <c r="K184" s="7" t="s">
        <v>55</v>
      </c>
      <c r="L184" s="7" t="s">
        <v>47</v>
      </c>
    </row>
    <row r="185" spans="1:12" ht="13.5" x14ac:dyDescent="0.35">
      <c r="A185" s="3">
        <v>42275</v>
      </c>
      <c r="B185" s="2">
        <v>10.5061</v>
      </c>
      <c r="C185" s="7">
        <v>52.171772428884012</v>
      </c>
      <c r="D185" s="7">
        <v>0.2813598035981677</v>
      </c>
      <c r="E185" s="7">
        <v>0.3752774758531609</v>
      </c>
      <c r="F185" s="7">
        <v>10.612579999999999</v>
      </c>
      <c r="G185" s="7">
        <v>10.597910000000002</v>
      </c>
      <c r="H185" s="7">
        <v>9.6512040000000017</v>
      </c>
      <c r="I185" s="7"/>
      <c r="J185" s="7" t="s">
        <v>53</v>
      </c>
      <c r="K185" s="7" t="s">
        <v>55</v>
      </c>
      <c r="L185" s="7" t="s">
        <v>47</v>
      </c>
    </row>
    <row r="186" spans="1:12" ht="13.5" x14ac:dyDescent="0.35">
      <c r="A186" s="3">
        <v>42276</v>
      </c>
      <c r="B186" s="2">
        <v>10.367900000000001</v>
      </c>
      <c r="C186" s="7">
        <v>31.859479103573605</v>
      </c>
      <c r="D186" s="7">
        <v>0.23979989106821087</v>
      </c>
      <c r="E186" s="7">
        <v>0.34818195889617093</v>
      </c>
      <c r="F186" s="7">
        <v>10.51582</v>
      </c>
      <c r="G186" s="7">
        <v>10.594799999999999</v>
      </c>
      <c r="H186" s="7">
        <v>9.6878380000000011</v>
      </c>
      <c r="I186" s="7"/>
      <c r="J186" s="7" t="s">
        <v>53</v>
      </c>
      <c r="K186" s="7" t="s">
        <v>55</v>
      </c>
      <c r="L186" s="7" t="s">
        <v>47</v>
      </c>
    </row>
    <row r="187" spans="1:12" ht="13.5" x14ac:dyDescent="0.35">
      <c r="A187" s="3">
        <v>42277</v>
      </c>
      <c r="B187" s="2">
        <v>10.333299999999999</v>
      </c>
      <c r="C187" s="7">
        <v>35.215353715688437</v>
      </c>
      <c r="D187" s="7">
        <v>0.20174582978612854</v>
      </c>
      <c r="E187" s="7">
        <v>0.31889473307416244</v>
      </c>
      <c r="F187" s="7">
        <v>10.439780000000001</v>
      </c>
      <c r="G187" s="7">
        <v>10.594800000000001</v>
      </c>
      <c r="H187" s="7">
        <v>9.7244700000000019</v>
      </c>
      <c r="I187" s="7"/>
      <c r="J187" s="7" t="s">
        <v>53</v>
      </c>
      <c r="K187" s="7" t="s">
        <v>55</v>
      </c>
      <c r="L187" s="7" t="s">
        <v>47</v>
      </c>
    </row>
    <row r="188" spans="1:12" ht="13.5" x14ac:dyDescent="0.35">
      <c r="A188" s="3">
        <v>42278</v>
      </c>
      <c r="B188" s="2">
        <v>10.2608</v>
      </c>
      <c r="C188" s="7">
        <v>32.590210789567664</v>
      </c>
      <c r="D188" s="7">
        <v>0.16384882074989626</v>
      </c>
      <c r="E188" s="7">
        <v>0.2878855506093092</v>
      </c>
      <c r="F188" s="7">
        <v>10.394159999999999</v>
      </c>
      <c r="G188" s="7">
        <v>10.60655</v>
      </c>
      <c r="H188" s="7">
        <v>9.7603440000000017</v>
      </c>
      <c r="I188" s="7"/>
      <c r="J188" s="7" t="s">
        <v>53</v>
      </c>
      <c r="K188" s="7" t="s">
        <v>55</v>
      </c>
      <c r="L188" s="7" t="s">
        <v>47</v>
      </c>
    </row>
    <row r="189" spans="1:12" ht="13.5" x14ac:dyDescent="0.35">
      <c r="A189" s="3">
        <v>42279</v>
      </c>
      <c r="B189" s="2">
        <v>10.2608</v>
      </c>
      <c r="C189" s="7">
        <v>32.590210789567664</v>
      </c>
      <c r="D189" s="7">
        <v>0.13229020887535725</v>
      </c>
      <c r="E189" s="7">
        <v>0.2567664822625188</v>
      </c>
      <c r="F189" s="7">
        <v>10.345780000000001</v>
      </c>
      <c r="G189" s="7">
        <v>10.637134999999999</v>
      </c>
      <c r="H189" s="7">
        <v>9.7969080000000019</v>
      </c>
      <c r="I189" s="7"/>
      <c r="J189" s="7" t="s">
        <v>53</v>
      </c>
      <c r="K189" s="7" t="s">
        <v>55</v>
      </c>
      <c r="L189" s="7" t="s">
        <v>47</v>
      </c>
    </row>
    <row r="190" spans="1:12" ht="13.5" x14ac:dyDescent="0.35">
      <c r="A190" s="3">
        <v>42282</v>
      </c>
      <c r="B190" s="2">
        <v>10.108700000000001</v>
      </c>
      <c r="C190" s="7">
        <v>27.951331798750445</v>
      </c>
      <c r="D190" s="7">
        <v>9.3923886650287614E-2</v>
      </c>
      <c r="E190" s="7">
        <v>0.22419796314007256</v>
      </c>
      <c r="F190" s="7">
        <v>10.266299999999999</v>
      </c>
      <c r="G190" s="7">
        <v>10.632814999999997</v>
      </c>
      <c r="H190" s="7">
        <v>9.8316060000000007</v>
      </c>
      <c r="I190" s="7"/>
      <c r="J190" s="7" t="s">
        <v>53</v>
      </c>
      <c r="K190" s="7" t="s">
        <v>51</v>
      </c>
      <c r="L190" s="7" t="s">
        <v>47</v>
      </c>
    </row>
    <row r="191" spans="1:12" ht="13.5" x14ac:dyDescent="0.35">
      <c r="A191" s="3">
        <v>42283</v>
      </c>
      <c r="B191" s="2">
        <v>9.8079999999999998</v>
      </c>
      <c r="C191" s="7">
        <v>15.124620060790321</v>
      </c>
      <c r="D191" s="7">
        <v>3.8806980215825959E-2</v>
      </c>
      <c r="E191" s="7">
        <v>0.18711976655522325</v>
      </c>
      <c r="F191" s="7">
        <v>10.15432</v>
      </c>
      <c r="G191" s="7">
        <v>10.601879999999998</v>
      </c>
      <c r="H191" s="7">
        <v>9.8602900000000027</v>
      </c>
      <c r="I191" s="7"/>
      <c r="J191" s="7" t="s">
        <v>53</v>
      </c>
      <c r="K191" s="7" t="s">
        <v>51</v>
      </c>
      <c r="L191" s="7" t="s">
        <v>47</v>
      </c>
    </row>
    <row r="192" spans="1:12" ht="13.5" x14ac:dyDescent="0.35">
      <c r="A192" s="3">
        <v>42284</v>
      </c>
      <c r="B192" s="2">
        <v>10.281499999999999</v>
      </c>
      <c r="C192" s="7">
        <v>26.005617679792252</v>
      </c>
      <c r="D192" s="7">
        <v>3.2954053747621614E-2</v>
      </c>
      <c r="E192" s="7">
        <v>0.15628662399370294</v>
      </c>
      <c r="F192" s="7">
        <v>10.14396</v>
      </c>
      <c r="G192" s="7">
        <v>10.570604999999997</v>
      </c>
      <c r="H192" s="7">
        <v>9.8999640000000024</v>
      </c>
      <c r="I192" s="7"/>
      <c r="J192" s="7" t="s">
        <v>48</v>
      </c>
      <c r="K192" s="7" t="s">
        <v>55</v>
      </c>
      <c r="L192" s="7" t="s">
        <v>56</v>
      </c>
    </row>
    <row r="193" spans="1:12" ht="13.5" x14ac:dyDescent="0.35">
      <c r="A193" s="3">
        <v>42285</v>
      </c>
      <c r="B193" s="2">
        <v>10.281499999999999</v>
      </c>
      <c r="C193" s="7">
        <v>30.867459269044488</v>
      </c>
      <c r="D193" s="7">
        <v>2.7992882825266463E-2</v>
      </c>
      <c r="E193" s="7">
        <v>0.13062787576001567</v>
      </c>
      <c r="F193" s="7">
        <v>10.148100000000001</v>
      </c>
      <c r="G193" s="7">
        <v>10.548139999999997</v>
      </c>
      <c r="H193" s="7">
        <v>9.9383260000000018</v>
      </c>
      <c r="I193" s="7"/>
      <c r="J193" s="7" t="s">
        <v>48</v>
      </c>
      <c r="K193" s="7" t="s">
        <v>55</v>
      </c>
      <c r="L193" s="7" t="s">
        <v>50</v>
      </c>
    </row>
    <row r="194" spans="1:12" ht="13.5" x14ac:dyDescent="0.35">
      <c r="A194" s="3">
        <v>42286</v>
      </c>
      <c r="B194" s="2">
        <v>10.295299999999999</v>
      </c>
      <c r="C194" s="7">
        <v>31.462425943249144</v>
      </c>
      <c r="D194" s="7">
        <v>2.4887773039088401E-2</v>
      </c>
      <c r="E194" s="7">
        <v>0.10947985521583022</v>
      </c>
      <c r="F194" s="7">
        <v>10.154999999999999</v>
      </c>
      <c r="G194" s="7">
        <v>10.525499999999997</v>
      </c>
      <c r="H194" s="7">
        <v>9.974890000000002</v>
      </c>
      <c r="I194" s="7"/>
      <c r="J194" s="7" t="s">
        <v>48</v>
      </c>
      <c r="K194" s="7" t="s">
        <v>49</v>
      </c>
      <c r="L194" s="7" t="s">
        <v>50</v>
      </c>
    </row>
    <row r="195" spans="1:12" ht="13.5" x14ac:dyDescent="0.35">
      <c r="A195" s="3">
        <v>42289</v>
      </c>
      <c r="B195" s="2">
        <v>10.2608</v>
      </c>
      <c r="C195" s="7">
        <v>31.533220826301658</v>
      </c>
      <c r="D195" s="7">
        <v>1.9419236619272695E-2</v>
      </c>
      <c r="E195" s="7">
        <v>9.1467731496518712E-2</v>
      </c>
      <c r="F195" s="7">
        <v>10.185419999999999</v>
      </c>
      <c r="G195" s="7">
        <v>10.501134999999998</v>
      </c>
      <c r="H195" s="7">
        <v>10.008690000000003</v>
      </c>
      <c r="I195" s="7"/>
      <c r="J195" s="7" t="s">
        <v>48</v>
      </c>
      <c r="K195" s="7" t="s">
        <v>49</v>
      </c>
      <c r="L195" s="7" t="s">
        <v>50</v>
      </c>
    </row>
    <row r="196" spans="1:12" ht="13.5" x14ac:dyDescent="0.35">
      <c r="A196" s="3">
        <v>42290</v>
      </c>
      <c r="B196" s="2">
        <v>10.1951</v>
      </c>
      <c r="C196" s="7">
        <v>33.029985596438394</v>
      </c>
      <c r="D196" s="7">
        <v>9.6724432804506932E-3</v>
      </c>
      <c r="E196" s="7">
        <v>7.5108673853305108E-2</v>
      </c>
      <c r="F196" s="7">
        <v>10.262840000000001</v>
      </c>
      <c r="G196" s="7">
        <v>10.471929999999999</v>
      </c>
      <c r="H196" s="7">
        <v>10.044218000000004</v>
      </c>
      <c r="I196" s="7"/>
      <c r="J196" s="7" t="s">
        <v>48</v>
      </c>
      <c r="K196" s="7" t="s">
        <v>49</v>
      </c>
      <c r="L196" s="7" t="s">
        <v>50</v>
      </c>
    </row>
    <row r="197" spans="1:12" ht="13.5" x14ac:dyDescent="0.35">
      <c r="A197" s="3">
        <v>42293</v>
      </c>
      <c r="B197" s="2">
        <v>10.436999999999999</v>
      </c>
      <c r="C197" s="7">
        <v>48.320062147989908</v>
      </c>
      <c r="D197" s="7">
        <v>2.1222705555954846E-2</v>
      </c>
      <c r="E197" s="7">
        <v>6.4331480193835056E-2</v>
      </c>
      <c r="F197" s="7">
        <v>10.293939999999999</v>
      </c>
      <c r="G197" s="7">
        <v>10.446009999999999</v>
      </c>
      <c r="H197" s="7">
        <v>10.081612000000002</v>
      </c>
      <c r="I197" s="7"/>
      <c r="J197" s="7" t="s">
        <v>48</v>
      </c>
      <c r="K197" s="7" t="s">
        <v>55</v>
      </c>
      <c r="L197" s="7" t="s">
        <v>50</v>
      </c>
    </row>
    <row r="198" spans="1:12" ht="13.5" x14ac:dyDescent="0.35">
      <c r="A198" s="3">
        <v>42296</v>
      </c>
      <c r="B198" s="2">
        <v>10.3264</v>
      </c>
      <c r="C198" s="7">
        <v>44.629911666158954</v>
      </c>
      <c r="D198" s="7">
        <v>2.1207410124445047E-2</v>
      </c>
      <c r="E198" s="7">
        <v>5.5706666179957058E-2</v>
      </c>
      <c r="F198" s="7">
        <v>10.30292</v>
      </c>
      <c r="G198" s="7">
        <v>10.402979999999999</v>
      </c>
      <c r="H198" s="7">
        <v>10.114304000000002</v>
      </c>
      <c r="I198" s="7"/>
      <c r="J198" s="7" t="s">
        <v>48</v>
      </c>
      <c r="K198" s="7" t="s">
        <v>55</v>
      </c>
      <c r="L198" s="7" t="s">
        <v>50</v>
      </c>
    </row>
    <row r="199" spans="1:12" ht="13.5" x14ac:dyDescent="0.35">
      <c r="A199" s="3">
        <v>42297</v>
      </c>
      <c r="B199" s="2">
        <v>10.3161</v>
      </c>
      <c r="C199" s="7">
        <v>44.236835719485562</v>
      </c>
      <c r="D199" s="7">
        <v>2.0132094215147944E-2</v>
      </c>
      <c r="E199" s="7">
        <v>4.8591751786995235E-2</v>
      </c>
      <c r="F199" s="7">
        <v>10.307079999999999</v>
      </c>
      <c r="G199" s="7">
        <v>10.374295</v>
      </c>
      <c r="H199" s="7">
        <v>10.139534000000001</v>
      </c>
      <c r="I199" s="7"/>
      <c r="J199" s="7" t="s">
        <v>53</v>
      </c>
      <c r="K199" s="7" t="s">
        <v>55</v>
      </c>
      <c r="L199" s="7" t="s">
        <v>54</v>
      </c>
    </row>
    <row r="200" spans="1:12" ht="13.5" x14ac:dyDescent="0.35">
      <c r="A200" s="3">
        <v>42298</v>
      </c>
      <c r="B200" s="2">
        <v>10.191700000000001</v>
      </c>
      <c r="C200" s="7">
        <v>44.610302214609078</v>
      </c>
      <c r="D200" s="7">
        <v>9.1365379418792969E-3</v>
      </c>
      <c r="E200" s="7">
        <v>4.0700709017972056E-2</v>
      </c>
      <c r="F200" s="7">
        <v>10.29326</v>
      </c>
      <c r="G200" s="7">
        <v>10.33939</v>
      </c>
      <c r="H200" s="7">
        <v>10.156954000000002</v>
      </c>
      <c r="I200" s="7"/>
      <c r="J200" s="7" t="s">
        <v>53</v>
      </c>
      <c r="K200" s="7" t="s">
        <v>55</v>
      </c>
      <c r="L200" s="7" t="s">
        <v>47</v>
      </c>
    </row>
    <row r="201" spans="1:12" ht="13.5" x14ac:dyDescent="0.35">
      <c r="A201" s="3">
        <v>42299</v>
      </c>
      <c r="B201" s="2">
        <v>10.2919</v>
      </c>
      <c r="C201" s="7">
        <v>48.782496176920375</v>
      </c>
      <c r="D201" s="7">
        <v>8.4108281785848504E-3</v>
      </c>
      <c r="E201" s="7">
        <v>3.4242732850094618E-2</v>
      </c>
      <c r="F201" s="7">
        <v>10.312619999999999</v>
      </c>
      <c r="G201" s="7">
        <v>10.311399999999999</v>
      </c>
      <c r="H201" s="7">
        <v>10.174304000000003</v>
      </c>
      <c r="I201" s="7">
        <v>7.9098620000000004</v>
      </c>
      <c r="J201" s="7" t="s">
        <v>53</v>
      </c>
      <c r="K201" s="7" t="s">
        <v>55</v>
      </c>
      <c r="L201" s="7" t="s">
        <v>54</v>
      </c>
    </row>
    <row r="202" spans="1:12" ht="13.5" x14ac:dyDescent="0.35">
      <c r="A202" s="3">
        <v>42300</v>
      </c>
      <c r="B202" s="2">
        <v>10.1951</v>
      </c>
      <c r="C202" s="7">
        <v>48.095100028993912</v>
      </c>
      <c r="D202" s="7">
        <v>2.4464937501633699E-5</v>
      </c>
      <c r="E202" s="7">
        <v>2.7399079267576024E-2</v>
      </c>
      <c r="F202" s="7">
        <v>10.264240000000001</v>
      </c>
      <c r="G202" s="7">
        <v>10.28548</v>
      </c>
      <c r="H202" s="7">
        <v>10.186814000000004</v>
      </c>
      <c r="I202" s="7">
        <v>7.9330889999999998</v>
      </c>
      <c r="J202" s="7" t="s">
        <v>53</v>
      </c>
      <c r="K202" s="7" t="s">
        <v>51</v>
      </c>
      <c r="L202" s="7" t="s">
        <v>47</v>
      </c>
    </row>
    <row r="203" spans="1:12" ht="13.5" x14ac:dyDescent="0.35">
      <c r="A203" s="3">
        <v>42303</v>
      </c>
      <c r="B203" s="2">
        <v>10.1951</v>
      </c>
      <c r="C203" s="7">
        <v>48.095100028993912</v>
      </c>
      <c r="D203" s="7">
        <v>-6.5463263760250356E-3</v>
      </c>
      <c r="E203" s="7">
        <v>2.0609998138855813E-2</v>
      </c>
      <c r="F203" s="7">
        <v>10.237979999999999</v>
      </c>
      <c r="G203" s="7">
        <v>10.270790000000002</v>
      </c>
      <c r="H203" s="7">
        <v>10.202712000000004</v>
      </c>
      <c r="I203" s="7">
        <v>7.9569619999999999</v>
      </c>
      <c r="J203" s="7" t="s">
        <v>53</v>
      </c>
      <c r="K203" s="7" t="s">
        <v>55</v>
      </c>
      <c r="L203" s="7" t="s">
        <v>47</v>
      </c>
    </row>
    <row r="204" spans="1:12" ht="13.5" x14ac:dyDescent="0.35">
      <c r="A204" s="3">
        <v>42304</v>
      </c>
      <c r="B204" s="2">
        <v>9.9946999999999999</v>
      </c>
      <c r="C204" s="7">
        <v>46.78474729241875</v>
      </c>
      <c r="D204" s="7">
        <v>-2.7606105024787553E-2</v>
      </c>
      <c r="E204" s="7">
        <v>1.0966777506127141E-2</v>
      </c>
      <c r="F204" s="7">
        <v>10.1737</v>
      </c>
      <c r="G204" s="7">
        <v>10.245389999999999</v>
      </c>
      <c r="H204" s="7">
        <v>10.214602000000003</v>
      </c>
      <c r="I204" s="7">
        <v>7.9799325000000003</v>
      </c>
      <c r="J204" s="7" t="s">
        <v>53</v>
      </c>
      <c r="K204" s="7" t="s">
        <v>51</v>
      </c>
      <c r="L204" s="7" t="s">
        <v>47</v>
      </c>
    </row>
    <row r="205" spans="1:12" ht="13.5" x14ac:dyDescent="0.35">
      <c r="A205" s="3">
        <v>42305</v>
      </c>
      <c r="B205" s="2">
        <v>10.0223</v>
      </c>
      <c r="C205" s="7">
        <v>57.144762285790506</v>
      </c>
      <c r="D205" s="7">
        <v>-4.1589622712281837E-2</v>
      </c>
      <c r="E205" s="7">
        <v>4.5549746244534506E-4</v>
      </c>
      <c r="F205" s="7">
        <v>10.13982</v>
      </c>
      <c r="G205" s="7">
        <v>10.2212</v>
      </c>
      <c r="H205" s="7">
        <v>10.227182000000004</v>
      </c>
      <c r="I205" s="7">
        <v>8.0031569999999999</v>
      </c>
      <c r="J205" s="7" t="s">
        <v>48</v>
      </c>
      <c r="K205" s="7" t="s">
        <v>55</v>
      </c>
      <c r="L205" s="7" t="s">
        <v>56</v>
      </c>
    </row>
    <row r="206" spans="1:12" ht="13.5" x14ac:dyDescent="0.35">
      <c r="A206" s="3">
        <v>42306</v>
      </c>
      <c r="B206" s="2">
        <v>10.1882</v>
      </c>
      <c r="C206" s="7">
        <v>46.086737689791143</v>
      </c>
      <c r="D206" s="7">
        <v>-3.8837226339666131E-2</v>
      </c>
      <c r="E206" s="7">
        <v>-7.4030472979769507E-3</v>
      </c>
      <c r="F206" s="7">
        <v>10.11908</v>
      </c>
      <c r="G206" s="7">
        <v>10.212214999999999</v>
      </c>
      <c r="H206" s="7">
        <v>10.244392000000005</v>
      </c>
      <c r="I206" s="7">
        <v>8.0264325000000003</v>
      </c>
      <c r="J206" s="7" t="s">
        <v>48</v>
      </c>
      <c r="K206" s="7" t="s">
        <v>55</v>
      </c>
      <c r="L206" s="7" t="s">
        <v>56</v>
      </c>
    </row>
    <row r="207" spans="1:12" ht="13.5" x14ac:dyDescent="0.35">
      <c r="A207" s="3">
        <v>42307</v>
      </c>
      <c r="B207" s="2">
        <v>10.1882</v>
      </c>
      <c r="C207" s="7">
        <v>46.086737689791143</v>
      </c>
      <c r="D207" s="7">
        <v>-3.6238200961237865E-2</v>
      </c>
      <c r="E207" s="7">
        <v>-1.3170078030629135E-2</v>
      </c>
      <c r="F207" s="7">
        <v>10.117700000000001</v>
      </c>
      <c r="G207" s="7">
        <v>10.204959999999998</v>
      </c>
      <c r="H207" s="7">
        <v>10.263608000000003</v>
      </c>
      <c r="I207" s="7">
        <v>8.0488795000000017</v>
      </c>
      <c r="J207" s="7" t="s">
        <v>48</v>
      </c>
      <c r="K207" s="7" t="s">
        <v>55</v>
      </c>
      <c r="L207" s="7" t="s">
        <v>56</v>
      </c>
    </row>
    <row r="208" spans="1:12" ht="13.5" x14ac:dyDescent="0.35">
      <c r="A208" s="3">
        <v>42310</v>
      </c>
      <c r="B208" s="2">
        <v>10.1744</v>
      </c>
      <c r="C208" s="7">
        <v>44.929116684841908</v>
      </c>
      <c r="D208" s="7">
        <v>-3.4889811266330284E-2</v>
      </c>
      <c r="E208" s="7">
        <v>-1.7514024677769365E-2</v>
      </c>
      <c r="F208" s="7">
        <v>10.11356</v>
      </c>
      <c r="G208" s="7">
        <v>10.200639999999998</v>
      </c>
      <c r="H208" s="7">
        <v>10.283308000000003</v>
      </c>
      <c r="I208" s="7">
        <v>8.0710920000000019</v>
      </c>
      <c r="J208" s="7" t="s">
        <v>48</v>
      </c>
      <c r="K208" s="7" t="s">
        <v>55</v>
      </c>
      <c r="L208" s="7" t="s">
        <v>56</v>
      </c>
    </row>
    <row r="209" spans="1:12" ht="13.5" x14ac:dyDescent="0.35">
      <c r="A209" s="3">
        <v>42311</v>
      </c>
      <c r="B209" s="2">
        <v>10.0223</v>
      </c>
      <c r="C209" s="7">
        <v>40.894861418645469</v>
      </c>
      <c r="D209" s="7">
        <v>-4.5569109240219063E-2</v>
      </c>
      <c r="E209" s="7">
        <v>-2.3125041590259306E-2</v>
      </c>
      <c r="F209" s="7">
        <v>10.11908</v>
      </c>
      <c r="G209" s="7">
        <v>10.188714999999998</v>
      </c>
      <c r="H209" s="7">
        <v>10.299966000000001</v>
      </c>
      <c r="I209" s="7">
        <v>8.091583</v>
      </c>
      <c r="J209" s="7" t="s">
        <v>48</v>
      </c>
      <c r="K209" s="7" t="s">
        <v>55</v>
      </c>
      <c r="L209" s="7" t="s">
        <v>50</v>
      </c>
    </row>
    <row r="210" spans="1:12" ht="13.5" x14ac:dyDescent="0.35">
      <c r="A210" s="3">
        <v>42312</v>
      </c>
      <c r="B210" s="2">
        <v>9.9877000000000002</v>
      </c>
      <c r="C210" s="7">
        <v>41.889566713592984</v>
      </c>
      <c r="D210" s="7">
        <v>-5.6176888459189556E-2</v>
      </c>
      <c r="E210" s="7">
        <v>-2.9735410964045358E-2</v>
      </c>
      <c r="F210" s="7">
        <v>10.112159999999999</v>
      </c>
      <c r="G210" s="7">
        <v>10.182664999999997</v>
      </c>
      <c r="H210" s="7">
        <v>10.311784000000003</v>
      </c>
      <c r="I210" s="7">
        <v>8.1115365000000015</v>
      </c>
      <c r="J210" s="7" t="s">
        <v>53</v>
      </c>
      <c r="K210" s="7" t="s">
        <v>55</v>
      </c>
      <c r="L210" s="7" t="s">
        <v>47</v>
      </c>
    </row>
    <row r="211" spans="1:12" ht="13.5" x14ac:dyDescent="0.35">
      <c r="A211" s="3">
        <v>42313</v>
      </c>
      <c r="B211" s="2">
        <v>10.125999999999999</v>
      </c>
      <c r="C211" s="7">
        <v>36.765957446808471</v>
      </c>
      <c r="D211" s="7">
        <v>-5.281515550015925E-2</v>
      </c>
      <c r="E211" s="7">
        <v>-3.4351359871268139E-2</v>
      </c>
      <c r="F211" s="7">
        <v>10.099720000000001</v>
      </c>
      <c r="G211" s="7">
        <v>10.198564999999999</v>
      </c>
      <c r="H211" s="7">
        <v>10.326990000000002</v>
      </c>
      <c r="I211" s="7">
        <v>8.1325295000000004</v>
      </c>
      <c r="J211" s="7" t="s">
        <v>53</v>
      </c>
      <c r="K211" s="7" t="s">
        <v>55</v>
      </c>
      <c r="L211" s="7" t="s">
        <v>47</v>
      </c>
    </row>
    <row r="212" spans="1:12" ht="13.5" x14ac:dyDescent="0.35">
      <c r="A212" s="3">
        <v>42314</v>
      </c>
      <c r="B212" s="2">
        <v>9.7457999999999991</v>
      </c>
      <c r="C212" s="7">
        <v>29.904471826110978</v>
      </c>
      <c r="D212" s="7">
        <v>-7.990878175162841E-2</v>
      </c>
      <c r="E212" s="7">
        <v>-4.346284424734019E-2</v>
      </c>
      <c r="F212" s="7">
        <v>10.011240000000001</v>
      </c>
      <c r="G212" s="7">
        <v>10.171779999999998</v>
      </c>
      <c r="H212" s="7">
        <v>10.330100000000002</v>
      </c>
      <c r="I212" s="7">
        <v>8.1513399999999994</v>
      </c>
      <c r="J212" s="7" t="s">
        <v>53</v>
      </c>
      <c r="K212" s="7" t="s">
        <v>51</v>
      </c>
      <c r="L212" s="7" t="s">
        <v>47</v>
      </c>
    </row>
    <row r="213" spans="1:12" ht="13.5" x14ac:dyDescent="0.35">
      <c r="A213" s="3">
        <v>42317</v>
      </c>
      <c r="B213" s="2">
        <v>9.6767000000000003</v>
      </c>
      <c r="C213" s="7">
        <v>28.734867633364331</v>
      </c>
      <c r="D213" s="7">
        <v>-0.1057375911309677</v>
      </c>
      <c r="E213" s="7">
        <v>-5.5917793624065695E-2</v>
      </c>
      <c r="F213" s="7">
        <v>9.9116999999999997</v>
      </c>
      <c r="G213" s="7">
        <v>10.141539999999999</v>
      </c>
      <c r="H213" s="7">
        <v>10.330860000000003</v>
      </c>
      <c r="I213" s="7">
        <v>8.1700534999999999</v>
      </c>
      <c r="J213" s="7" t="s">
        <v>53</v>
      </c>
      <c r="K213" s="7" t="s">
        <v>51</v>
      </c>
      <c r="L213" s="7" t="s">
        <v>47</v>
      </c>
    </row>
    <row r="214" spans="1:12" ht="13.5" x14ac:dyDescent="0.35">
      <c r="A214" s="3">
        <v>42318</v>
      </c>
      <c r="B214" s="2">
        <v>9.8391000000000002</v>
      </c>
      <c r="C214" s="7">
        <v>38.562345919294103</v>
      </c>
      <c r="D214" s="7">
        <v>-0.11181386524719095</v>
      </c>
      <c r="E214" s="7">
        <v>-6.7097007948690751E-2</v>
      </c>
      <c r="F214" s="7">
        <v>9.8750600000000013</v>
      </c>
      <c r="G214" s="7">
        <v>10.118729999999999</v>
      </c>
      <c r="H214" s="7">
        <v>10.329132</v>
      </c>
      <c r="I214" s="7">
        <v>8.1887669999999986</v>
      </c>
      <c r="J214" s="7" t="s">
        <v>53</v>
      </c>
      <c r="K214" s="7" t="s">
        <v>55</v>
      </c>
      <c r="L214" s="7" t="s">
        <v>47</v>
      </c>
    </row>
    <row r="215" spans="1:12" ht="13.5" x14ac:dyDescent="0.35">
      <c r="A215" s="3">
        <v>42319</v>
      </c>
      <c r="B215" s="2">
        <v>9.7112999999999996</v>
      </c>
      <c r="C215" s="7">
        <v>31.497769279796032</v>
      </c>
      <c r="D215" s="7">
        <v>-0.1254951185832951</v>
      </c>
      <c r="E215" s="7">
        <v>-7.8776630075611628E-2</v>
      </c>
      <c r="F215" s="7">
        <v>9.8197799999999997</v>
      </c>
      <c r="G215" s="7">
        <v>10.091255</v>
      </c>
      <c r="H215" s="7">
        <v>10.320838000000002</v>
      </c>
      <c r="I215" s="7">
        <v>8.2061954999999998</v>
      </c>
      <c r="J215" s="7" t="s">
        <v>53</v>
      </c>
      <c r="K215" s="7" t="s">
        <v>55</v>
      </c>
      <c r="L215" s="7" t="s">
        <v>47</v>
      </c>
    </row>
    <row r="216" spans="1:12" ht="13.5" x14ac:dyDescent="0.35">
      <c r="A216" s="3">
        <v>42320</v>
      </c>
      <c r="B216" s="2">
        <v>9.8841000000000001</v>
      </c>
      <c r="C216" s="7">
        <v>40.547112462006076</v>
      </c>
      <c r="D216" s="7">
        <v>-0.12099929007359655</v>
      </c>
      <c r="E216" s="7">
        <v>-8.7221162075208622E-2</v>
      </c>
      <c r="F216" s="7">
        <v>9.7713999999999999</v>
      </c>
      <c r="G216" s="7">
        <v>10.075704999999997</v>
      </c>
      <c r="H216" s="7">
        <v>10.309918</v>
      </c>
      <c r="I216" s="7">
        <v>8.2247199999999978</v>
      </c>
      <c r="J216" s="7" t="s">
        <v>53</v>
      </c>
      <c r="K216" s="7" t="s">
        <v>55</v>
      </c>
      <c r="L216" s="7" t="s">
        <v>47</v>
      </c>
    </row>
    <row r="217" spans="1:12" ht="13.5" x14ac:dyDescent="0.35">
      <c r="A217" s="3">
        <v>42321</v>
      </c>
      <c r="B217" s="2">
        <v>9.9808000000000003</v>
      </c>
      <c r="C217" s="7">
        <v>43.847964632255852</v>
      </c>
      <c r="D217" s="7">
        <v>-0.10838404790703748</v>
      </c>
      <c r="E217" s="7">
        <v>-9.1453739241574392E-2</v>
      </c>
      <c r="F217" s="7">
        <v>9.8184000000000005</v>
      </c>
      <c r="G217" s="7">
        <v>10.052894999999999</v>
      </c>
      <c r="H217" s="7">
        <v>10.302867999999998</v>
      </c>
      <c r="I217" s="7">
        <v>8.2439929999999997</v>
      </c>
      <c r="J217" s="7" t="s">
        <v>48</v>
      </c>
      <c r="K217" s="7" t="s">
        <v>55</v>
      </c>
      <c r="L217" s="7" t="s">
        <v>50</v>
      </c>
    </row>
    <row r="218" spans="1:12" ht="13.5" x14ac:dyDescent="0.35">
      <c r="A218" s="3">
        <v>42324</v>
      </c>
      <c r="B218" s="2">
        <v>9.9359000000000002</v>
      </c>
      <c r="C218" s="7">
        <v>48.146513680494266</v>
      </c>
      <c r="D218" s="7">
        <v>-0.10084693170352743</v>
      </c>
      <c r="E218" s="7">
        <v>-9.3332377733965008E-2</v>
      </c>
      <c r="F218" s="7">
        <v>9.8702400000000008</v>
      </c>
      <c r="G218" s="7">
        <v>10.03337</v>
      </c>
      <c r="H218" s="7">
        <v>10.301069999999998</v>
      </c>
      <c r="I218" s="7">
        <v>8.2628264999999992</v>
      </c>
      <c r="J218" s="7" t="s">
        <v>48</v>
      </c>
      <c r="K218" s="7" t="s">
        <v>49</v>
      </c>
      <c r="L218" s="7" t="s">
        <v>50</v>
      </c>
    </row>
    <row r="219" spans="1:12" ht="13.5" x14ac:dyDescent="0.35">
      <c r="A219" s="3">
        <v>42325</v>
      </c>
      <c r="B219" s="2">
        <v>10.1778</v>
      </c>
      <c r="C219" s="7">
        <v>54.318244931963342</v>
      </c>
      <c r="D219" s="7">
        <v>-7.4495664801023764E-2</v>
      </c>
      <c r="E219" s="7">
        <v>-8.9565035147376765E-2</v>
      </c>
      <c r="F219" s="7">
        <v>9.9379799999999996</v>
      </c>
      <c r="G219" s="7">
        <v>10.026455</v>
      </c>
      <c r="H219" s="7">
        <v>10.311643999999999</v>
      </c>
      <c r="I219" s="7">
        <v>8.2819414999999985</v>
      </c>
      <c r="J219" s="7" t="s">
        <v>48</v>
      </c>
      <c r="K219" s="7" t="s">
        <v>55</v>
      </c>
      <c r="L219" s="7" t="s">
        <v>50</v>
      </c>
    </row>
    <row r="220" spans="1:12" ht="13.5" x14ac:dyDescent="0.35">
      <c r="A220" s="3">
        <v>42326</v>
      </c>
      <c r="B220" s="2">
        <v>10.1571</v>
      </c>
      <c r="C220" s="7">
        <v>49.060593245937284</v>
      </c>
      <c r="D220" s="7">
        <v>-5.4652413925259324E-2</v>
      </c>
      <c r="E220" s="7">
        <v>-8.2582510902953279E-2</v>
      </c>
      <c r="F220" s="7">
        <v>10.027139999999999</v>
      </c>
      <c r="G220" s="7">
        <v>10.024725</v>
      </c>
      <c r="H220" s="7">
        <v>10.310883999999996</v>
      </c>
      <c r="I220" s="7">
        <v>8.3012509999999988</v>
      </c>
      <c r="J220" s="7" t="s">
        <v>48</v>
      </c>
      <c r="K220" s="7" t="s">
        <v>55</v>
      </c>
      <c r="L220" s="7" t="s">
        <v>50</v>
      </c>
    </row>
    <row r="221" spans="1:12" ht="13.5" x14ac:dyDescent="0.35">
      <c r="A221" s="3">
        <v>42327</v>
      </c>
      <c r="B221" s="2">
        <v>10.125999999999999</v>
      </c>
      <c r="C221" s="7">
        <v>48.155834914610985</v>
      </c>
      <c r="D221" s="7">
        <v>-4.0963799547666824E-2</v>
      </c>
      <c r="E221" s="7">
        <v>-7.4258768631895983E-2</v>
      </c>
      <c r="F221" s="7">
        <v>10.075519999999999</v>
      </c>
      <c r="G221" s="7">
        <v>10.016429999999998</v>
      </c>
      <c r="H221" s="7">
        <v>10.304869999999996</v>
      </c>
      <c r="I221" s="7">
        <v>8.3210679999999986</v>
      </c>
      <c r="J221" s="7" t="s">
        <v>53</v>
      </c>
      <c r="K221" s="7" t="s">
        <v>55</v>
      </c>
      <c r="L221" s="7" t="s">
        <v>54</v>
      </c>
    </row>
    <row r="222" spans="1:12" ht="13.5" x14ac:dyDescent="0.35">
      <c r="A222" s="3">
        <v>42328</v>
      </c>
      <c r="B222" s="2">
        <v>9.9532000000000007</v>
      </c>
      <c r="C222" s="7">
        <v>44.006719410425923</v>
      </c>
      <c r="D222" s="7">
        <v>-4.3556893131627916E-2</v>
      </c>
      <c r="E222" s="7">
        <v>-6.8118393531842375E-2</v>
      </c>
      <c r="F222" s="7">
        <v>10.07</v>
      </c>
      <c r="G222" s="7">
        <v>10.004335000000001</v>
      </c>
      <c r="H222" s="7">
        <v>10.285793999999996</v>
      </c>
      <c r="I222" s="7">
        <v>8.3395404999999982</v>
      </c>
      <c r="J222" s="7" t="s">
        <v>53</v>
      </c>
      <c r="K222" s="7" t="s">
        <v>51</v>
      </c>
      <c r="L222" s="7" t="s">
        <v>47</v>
      </c>
    </row>
    <row r="223" spans="1:12" ht="13.5" x14ac:dyDescent="0.35">
      <c r="A223" s="3">
        <v>42331</v>
      </c>
      <c r="B223" s="2">
        <v>10.0223</v>
      </c>
      <c r="C223" s="7">
        <v>50</v>
      </c>
      <c r="D223" s="7">
        <v>-3.9579893596195959E-2</v>
      </c>
      <c r="E223" s="7">
        <v>-6.2410693544713097E-2</v>
      </c>
      <c r="F223" s="7">
        <v>10.08728</v>
      </c>
      <c r="G223" s="7">
        <v>9.9956949999999996</v>
      </c>
      <c r="H223" s="7">
        <v>10.271623999999997</v>
      </c>
      <c r="I223" s="7">
        <v>8.3586729999999978</v>
      </c>
      <c r="J223" s="7" t="s">
        <v>53</v>
      </c>
      <c r="K223" s="7" t="s">
        <v>51</v>
      </c>
      <c r="L223" s="7" t="s">
        <v>54</v>
      </c>
    </row>
    <row r="224" spans="1:12" ht="13.5" x14ac:dyDescent="0.35">
      <c r="A224" s="3">
        <v>42332</v>
      </c>
      <c r="B224" s="2">
        <v>9.7457999999999991</v>
      </c>
      <c r="C224" s="7">
        <v>43.965474230404588</v>
      </c>
      <c r="D224" s="7">
        <v>-5.8069937907795577E-2</v>
      </c>
      <c r="E224" s="7">
        <v>-6.1542542417329593E-2</v>
      </c>
      <c r="F224" s="7">
        <v>10.00088</v>
      </c>
      <c r="G224" s="7">
        <v>9.9832500000000017</v>
      </c>
      <c r="H224" s="7">
        <v>10.251577999999997</v>
      </c>
      <c r="I224" s="7">
        <v>8.3769369999999963</v>
      </c>
      <c r="J224" s="7" t="s">
        <v>53</v>
      </c>
      <c r="K224" s="7" t="s">
        <v>51</v>
      </c>
      <c r="L224" s="7" t="s">
        <v>47</v>
      </c>
    </row>
    <row r="225" spans="1:12" ht="13.5" x14ac:dyDescent="0.35">
      <c r="A225" s="3">
        <v>42333</v>
      </c>
      <c r="B225" s="2">
        <v>9.8149999999999995</v>
      </c>
      <c r="C225" s="7">
        <v>41.964654816039676</v>
      </c>
      <c r="D225" s="7">
        <v>-6.6374446266937781E-2</v>
      </c>
      <c r="E225" s="7">
        <v>-6.2508923187251236E-2</v>
      </c>
      <c r="F225" s="7">
        <v>9.9324600000000007</v>
      </c>
      <c r="G225" s="7">
        <v>9.9728849999999998</v>
      </c>
      <c r="H225" s="7">
        <v>10.232915999999996</v>
      </c>
      <c r="I225" s="7">
        <v>8.3959109999999981</v>
      </c>
      <c r="J225" s="7" t="s">
        <v>53</v>
      </c>
      <c r="K225" s="7" t="s">
        <v>51</v>
      </c>
      <c r="L225" s="7" t="s">
        <v>47</v>
      </c>
    </row>
    <row r="226" spans="1:12" ht="13.5" x14ac:dyDescent="0.35">
      <c r="A226" s="3">
        <v>42334</v>
      </c>
      <c r="B226" s="2">
        <v>9.8115000000000006</v>
      </c>
      <c r="C226" s="7">
        <v>52.107795957651646</v>
      </c>
      <c r="D226" s="7">
        <v>-7.2403625793137749E-2</v>
      </c>
      <c r="E226" s="7">
        <v>-6.4487863708428544E-2</v>
      </c>
      <c r="F226" s="7">
        <v>9.8695599999999999</v>
      </c>
      <c r="G226" s="7">
        <v>9.9540499999999987</v>
      </c>
      <c r="H226" s="7">
        <v>10.213561999999998</v>
      </c>
      <c r="I226" s="7">
        <v>8.4145694999999971</v>
      </c>
      <c r="J226" s="7" t="s">
        <v>53</v>
      </c>
      <c r="K226" s="7" t="s">
        <v>51</v>
      </c>
      <c r="L226" s="7" t="s">
        <v>47</v>
      </c>
    </row>
    <row r="227" spans="1:12" ht="13.5" x14ac:dyDescent="0.35">
      <c r="A227" s="3">
        <v>42335</v>
      </c>
      <c r="B227" s="2">
        <v>9.7804000000000002</v>
      </c>
      <c r="C227" s="7">
        <v>53.410062479447554</v>
      </c>
      <c r="D227" s="7">
        <v>-7.8783141082404029E-2</v>
      </c>
      <c r="E227" s="7">
        <v>-6.7346919183223636E-2</v>
      </c>
      <c r="F227" s="7">
        <v>9.8349999999999991</v>
      </c>
      <c r="G227" s="7">
        <v>9.9336599999999997</v>
      </c>
      <c r="H227" s="7">
        <v>10.190061999999996</v>
      </c>
      <c r="I227" s="7">
        <v>8.4326254999999968</v>
      </c>
      <c r="J227" s="7" t="s">
        <v>53</v>
      </c>
      <c r="K227" s="7" t="s">
        <v>51</v>
      </c>
      <c r="L227" s="7" t="s">
        <v>47</v>
      </c>
    </row>
    <row r="228" spans="1:12" ht="13.5" x14ac:dyDescent="0.35">
      <c r="A228" s="3">
        <v>42338</v>
      </c>
      <c r="B228" s="2">
        <v>9.8149999999999995</v>
      </c>
      <c r="C228" s="7">
        <v>49.134774179651011</v>
      </c>
      <c r="D228" s="7">
        <v>-8.0123409288155756E-2</v>
      </c>
      <c r="E228" s="7">
        <v>-6.9902217204210054E-2</v>
      </c>
      <c r="F228" s="7">
        <v>9.7935400000000001</v>
      </c>
      <c r="G228" s="7">
        <v>9.9156900000000014</v>
      </c>
      <c r="H228" s="7">
        <v>10.162621999999995</v>
      </c>
      <c r="I228" s="7">
        <v>8.4513509999999972</v>
      </c>
      <c r="J228" s="7" t="s">
        <v>53</v>
      </c>
      <c r="K228" s="7" t="s">
        <v>51</v>
      </c>
      <c r="L228" s="7" t="s">
        <v>47</v>
      </c>
    </row>
    <row r="229" spans="1:12" ht="13.5" x14ac:dyDescent="0.35">
      <c r="A229" s="3">
        <v>42339</v>
      </c>
      <c r="B229" s="2">
        <v>9.8841000000000001</v>
      </c>
      <c r="C229" s="7">
        <v>56.476761619190427</v>
      </c>
      <c r="D229" s="7">
        <v>-7.4748138973140144E-2</v>
      </c>
      <c r="E229" s="7">
        <v>-7.0871401557996067E-2</v>
      </c>
      <c r="F229" s="7">
        <v>9.8211999999999993</v>
      </c>
      <c r="G229" s="7">
        <v>9.9087800000000019</v>
      </c>
      <c r="H229" s="7">
        <v>10.142507999999994</v>
      </c>
      <c r="I229" s="7">
        <v>8.4702894999999963</v>
      </c>
      <c r="J229" s="7" t="s">
        <v>48</v>
      </c>
      <c r="K229" s="7" t="s">
        <v>55</v>
      </c>
      <c r="L229" s="7" t="s">
        <v>50</v>
      </c>
    </row>
    <row r="230" spans="1:12" ht="13.5" x14ac:dyDescent="0.35">
      <c r="A230" s="3">
        <v>42340</v>
      </c>
      <c r="B230" s="2">
        <v>9.9014000000000006</v>
      </c>
      <c r="C230" s="7">
        <v>50.733983877810793</v>
      </c>
      <c r="D230" s="7">
        <v>-6.8304857228062232E-2</v>
      </c>
      <c r="E230" s="7">
        <v>-7.0358092692009308E-2</v>
      </c>
      <c r="F230" s="7">
        <v>9.8384800000000006</v>
      </c>
      <c r="G230" s="7">
        <v>9.9044650000000001</v>
      </c>
      <c r="H230" s="7">
        <v>10.122739999999995</v>
      </c>
      <c r="I230" s="7">
        <v>8.4893974999999973</v>
      </c>
      <c r="J230" s="7" t="s">
        <v>48</v>
      </c>
      <c r="K230" s="7" t="s">
        <v>55</v>
      </c>
      <c r="L230" s="7" t="s">
        <v>50</v>
      </c>
    </row>
    <row r="231" spans="1:12" ht="13.5" x14ac:dyDescent="0.35">
      <c r="A231" s="3">
        <v>42341</v>
      </c>
      <c r="B231" s="2">
        <v>9.9014000000000006</v>
      </c>
      <c r="C231" s="7">
        <v>46.330190423368471</v>
      </c>
      <c r="D231" s="7">
        <v>-6.2478299083307931E-2</v>
      </c>
      <c r="E231" s="7">
        <v>-6.8782133970269041E-2</v>
      </c>
      <c r="F231" s="7">
        <v>9.8564600000000002</v>
      </c>
      <c r="G231" s="7">
        <v>9.8932349999999989</v>
      </c>
      <c r="H231" s="7">
        <v>10.103733999999996</v>
      </c>
      <c r="I231" s="7">
        <v>8.5081739999999968</v>
      </c>
      <c r="J231" s="7" t="s">
        <v>48</v>
      </c>
      <c r="K231" s="7" t="s">
        <v>55</v>
      </c>
      <c r="L231" s="7" t="s">
        <v>50</v>
      </c>
    </row>
    <row r="232" spans="1:12" ht="13.5" x14ac:dyDescent="0.35">
      <c r="A232" s="3">
        <v>42342</v>
      </c>
      <c r="B232" s="2">
        <v>9.8495000000000008</v>
      </c>
      <c r="C232" s="7">
        <v>46.032329169728165</v>
      </c>
      <c r="D232" s="7">
        <v>-6.1341499407692623E-2</v>
      </c>
      <c r="E232" s="7">
        <v>-6.7294007057753763E-2</v>
      </c>
      <c r="F232" s="7">
        <v>9.8702800000000011</v>
      </c>
      <c r="G232" s="7">
        <v>9.8984199999999998</v>
      </c>
      <c r="H232" s="7">
        <v>10.086453999999996</v>
      </c>
      <c r="I232" s="7">
        <v>8.5266909999999978</v>
      </c>
      <c r="J232" s="7" t="s">
        <v>53</v>
      </c>
      <c r="K232" s="7" t="s">
        <v>51</v>
      </c>
      <c r="L232" s="7" t="s">
        <v>54</v>
      </c>
    </row>
    <row r="233" spans="1:12" ht="13.5" x14ac:dyDescent="0.35">
      <c r="A233" s="3">
        <v>42345</v>
      </c>
      <c r="B233" s="2">
        <v>9.8495000000000008</v>
      </c>
      <c r="C233" s="7">
        <v>30.61754634549537</v>
      </c>
      <c r="D233" s="7">
        <v>-5.9751795964887222E-2</v>
      </c>
      <c r="E233" s="7">
        <v>-6.5785564839180452E-2</v>
      </c>
      <c r="F233" s="7">
        <v>9.8771799999999992</v>
      </c>
      <c r="G233" s="7">
        <v>9.9070600000000013</v>
      </c>
      <c r="H233" s="7">
        <v>10.073665999999996</v>
      </c>
      <c r="I233" s="7">
        <v>8.5455394999999967</v>
      </c>
      <c r="J233" s="7" t="s">
        <v>53</v>
      </c>
      <c r="K233" s="7" t="s">
        <v>51</v>
      </c>
      <c r="L233" s="7" t="s">
        <v>54</v>
      </c>
    </row>
    <row r="234" spans="1:12" ht="13.5" x14ac:dyDescent="0.35">
      <c r="A234" s="3">
        <v>42346</v>
      </c>
      <c r="B234" s="2">
        <v>9.7804000000000002</v>
      </c>
      <c r="C234" s="7">
        <v>28.962358985814816</v>
      </c>
      <c r="D234" s="7">
        <v>-6.3337620379043003E-2</v>
      </c>
      <c r="E234" s="7">
        <v>-6.5295975947152973E-2</v>
      </c>
      <c r="F234" s="7">
        <v>9.856440000000001</v>
      </c>
      <c r="G234" s="7">
        <v>9.9041249999999987</v>
      </c>
      <c r="H234" s="7">
        <v>10.059219999999994</v>
      </c>
      <c r="I234" s="7">
        <v>8.5639594999999993</v>
      </c>
      <c r="J234" s="7" t="s">
        <v>53</v>
      </c>
      <c r="K234" s="7" t="s">
        <v>51</v>
      </c>
      <c r="L234" s="7" t="s">
        <v>47</v>
      </c>
    </row>
    <row r="235" spans="1:12" ht="13.5" x14ac:dyDescent="0.35">
      <c r="A235" s="3">
        <v>42347</v>
      </c>
      <c r="B235" s="2">
        <v>9.7804000000000002</v>
      </c>
      <c r="C235" s="7">
        <v>30.004628558204132</v>
      </c>
      <c r="D235" s="7">
        <v>-6.5425230727695904E-2</v>
      </c>
      <c r="E235" s="7">
        <v>-6.5321826903261562E-2</v>
      </c>
      <c r="F235" s="7">
        <v>9.8322400000000005</v>
      </c>
      <c r="G235" s="7">
        <v>9.9075799999999994</v>
      </c>
      <c r="H235" s="7">
        <v>10.044705999999994</v>
      </c>
      <c r="I235" s="7">
        <v>8.5824459999999991</v>
      </c>
      <c r="J235" s="7" t="s">
        <v>53</v>
      </c>
      <c r="K235" s="7" t="s">
        <v>51</v>
      </c>
      <c r="L235" s="7" t="s">
        <v>47</v>
      </c>
    </row>
    <row r="236" spans="1:12" ht="13.5" x14ac:dyDescent="0.35">
      <c r="A236" s="3">
        <v>42348</v>
      </c>
      <c r="B236" s="2">
        <v>9.7804000000000002</v>
      </c>
      <c r="C236" s="7">
        <v>37.503615851894672</v>
      </c>
      <c r="D236" s="7">
        <v>-6.6315236206238026E-2</v>
      </c>
      <c r="E236" s="7">
        <v>-6.5520508763856858E-2</v>
      </c>
      <c r="F236" s="7">
        <v>9.8080400000000001</v>
      </c>
      <c r="G236" s="7">
        <v>9.9023949999999985</v>
      </c>
      <c r="H236" s="7">
        <v>10.032955999999995</v>
      </c>
      <c r="I236" s="7">
        <v>8.6005350000000007</v>
      </c>
      <c r="J236" s="7" t="s">
        <v>53</v>
      </c>
      <c r="K236" s="7" t="s">
        <v>51</v>
      </c>
      <c r="L236" s="7" t="s">
        <v>47</v>
      </c>
    </row>
    <row r="237" spans="1:12" ht="13.5" x14ac:dyDescent="0.35">
      <c r="A237" s="3">
        <v>42349</v>
      </c>
      <c r="B237" s="2">
        <v>9.7735000000000003</v>
      </c>
      <c r="C237" s="7">
        <v>30.228862047043961</v>
      </c>
      <c r="D237" s="7">
        <v>-6.6807232108729409E-2</v>
      </c>
      <c r="E237" s="7">
        <v>-6.5777853432831379E-2</v>
      </c>
      <c r="F237" s="7">
        <v>9.79284</v>
      </c>
      <c r="G237" s="7">
        <v>9.8920300000000001</v>
      </c>
      <c r="H237" s="7">
        <v>10.021759999999995</v>
      </c>
      <c r="I237" s="7">
        <v>8.618605999999998</v>
      </c>
      <c r="J237" s="7" t="s">
        <v>53</v>
      </c>
      <c r="K237" s="7" t="s">
        <v>55</v>
      </c>
      <c r="L237" s="7" t="s">
        <v>47</v>
      </c>
    </row>
    <row r="238" spans="1:12" ht="13.5" x14ac:dyDescent="0.35">
      <c r="A238" s="3">
        <v>42352</v>
      </c>
      <c r="B238" s="2">
        <v>9.7804000000000002</v>
      </c>
      <c r="C238" s="7">
        <v>54.810901001112491</v>
      </c>
      <c r="D238" s="7">
        <v>-6.5880935655027173E-2</v>
      </c>
      <c r="E238" s="7">
        <v>-6.5798469877270532E-2</v>
      </c>
      <c r="F238" s="7">
        <v>9.7790199999999992</v>
      </c>
      <c r="G238" s="7">
        <v>9.8842549999999996</v>
      </c>
      <c r="H238" s="7">
        <v>10.012151999999997</v>
      </c>
      <c r="I238" s="7">
        <v>8.6366949999999996</v>
      </c>
      <c r="J238" s="7" t="s">
        <v>48</v>
      </c>
      <c r="K238" s="7" t="s">
        <v>55</v>
      </c>
      <c r="L238" s="7" t="s">
        <v>56</v>
      </c>
    </row>
    <row r="239" spans="1:12" ht="13.5" x14ac:dyDescent="0.35">
      <c r="A239" s="3">
        <v>42353</v>
      </c>
      <c r="B239" s="2">
        <v>10.056900000000001</v>
      </c>
      <c r="C239" s="7">
        <v>71.335332510142962</v>
      </c>
      <c r="D239" s="7">
        <v>-4.2347444864747175E-2</v>
      </c>
      <c r="E239" s="7">
        <v>-6.1108264874765859E-2</v>
      </c>
      <c r="F239" s="7">
        <v>9.83432</v>
      </c>
      <c r="G239" s="7">
        <v>9.8782099999999993</v>
      </c>
      <c r="H239" s="7">
        <v>10.008073999999995</v>
      </c>
      <c r="I239" s="7">
        <v>8.6562490000000007</v>
      </c>
      <c r="J239" s="7" t="s">
        <v>48</v>
      </c>
      <c r="K239" s="7" t="s">
        <v>49</v>
      </c>
      <c r="L239" s="7" t="s">
        <v>50</v>
      </c>
    </row>
    <row r="240" spans="1:12" ht="13.5" x14ac:dyDescent="0.35">
      <c r="A240" s="3">
        <v>42354</v>
      </c>
      <c r="B240" s="2">
        <v>10.367900000000001</v>
      </c>
      <c r="C240" s="7">
        <v>81.816102470265278</v>
      </c>
      <c r="D240" s="7">
        <v>1.3821840434751209E-3</v>
      </c>
      <c r="E240" s="7">
        <v>-4.8610175091117667E-2</v>
      </c>
      <c r="F240" s="7">
        <v>9.9518199999999997</v>
      </c>
      <c r="G240" s="7">
        <v>9.8887499999999982</v>
      </c>
      <c r="H240" s="7">
        <v>10.013257999999997</v>
      </c>
      <c r="I240" s="7">
        <v>8.6774575000000009</v>
      </c>
      <c r="J240" s="7" t="s">
        <v>48</v>
      </c>
      <c r="K240" s="7" t="s">
        <v>49</v>
      </c>
      <c r="L240" s="7" t="s">
        <v>50</v>
      </c>
    </row>
    <row r="241" spans="1:12" ht="13.5" x14ac:dyDescent="0.35">
      <c r="A241" s="3">
        <v>42355</v>
      </c>
      <c r="B241" s="2">
        <v>10.7377</v>
      </c>
      <c r="C241" s="7">
        <v>89.456763663341832</v>
      </c>
      <c r="D241" s="7">
        <v>6.5127253028055776E-2</v>
      </c>
      <c r="E241" s="7">
        <v>-2.5862689467282981E-2</v>
      </c>
      <c r="F241" s="7">
        <v>10.143279999999999</v>
      </c>
      <c r="G241" s="7">
        <v>9.9193350000000002</v>
      </c>
      <c r="H241" s="7">
        <v>10.031851999999997</v>
      </c>
      <c r="I241" s="7">
        <v>8.7008794999999992</v>
      </c>
      <c r="J241" s="7" t="s">
        <v>48</v>
      </c>
      <c r="K241" s="7" t="s">
        <v>49</v>
      </c>
      <c r="L241" s="7" t="s">
        <v>50</v>
      </c>
    </row>
    <row r="242" spans="1:12" ht="13.5" x14ac:dyDescent="0.35">
      <c r="A242" s="3">
        <v>42356</v>
      </c>
      <c r="B242" s="2">
        <v>10.813700000000001</v>
      </c>
      <c r="C242" s="7">
        <v>89.804703068951767</v>
      </c>
      <c r="D242" s="7">
        <v>0.12039045803844495</v>
      </c>
      <c r="E242" s="7">
        <v>3.3879400338626062E-3</v>
      </c>
      <c r="F242" s="7">
        <v>10.351319999999998</v>
      </c>
      <c r="G242" s="7">
        <v>9.9623600000000003</v>
      </c>
      <c r="H242" s="7">
        <v>10.042495999999996</v>
      </c>
      <c r="I242" s="7">
        <v>8.7246649999999981</v>
      </c>
      <c r="J242" s="7" t="s">
        <v>48</v>
      </c>
      <c r="K242" s="7" t="s">
        <v>49</v>
      </c>
      <c r="L242" s="7" t="s">
        <v>50</v>
      </c>
    </row>
    <row r="243" spans="1:12" ht="13.5" x14ac:dyDescent="0.35">
      <c r="A243" s="3">
        <v>42359</v>
      </c>
      <c r="B243" s="2">
        <v>11.0418</v>
      </c>
      <c r="C243" s="7">
        <v>90.951538733639879</v>
      </c>
      <c r="D243" s="7">
        <v>0.18051188124557882</v>
      </c>
      <c r="E243" s="7">
        <v>3.8812728276205855E-2</v>
      </c>
      <c r="F243" s="7">
        <v>10.603600000000002</v>
      </c>
      <c r="G243" s="7">
        <v>10.013335</v>
      </c>
      <c r="H243" s="7">
        <v>10.057701999999997</v>
      </c>
      <c r="I243" s="7">
        <v>8.7490775000000003</v>
      </c>
      <c r="J243" s="7" t="s">
        <v>48</v>
      </c>
      <c r="K243" s="7" t="s">
        <v>49</v>
      </c>
      <c r="L243" s="7" t="s">
        <v>50</v>
      </c>
    </row>
    <row r="244" spans="1:12" ht="13.5" x14ac:dyDescent="0.35">
      <c r="A244" s="3">
        <v>42360</v>
      </c>
      <c r="B244" s="2">
        <v>11.228400000000001</v>
      </c>
      <c r="C244" s="7">
        <v>91.919383371240826</v>
      </c>
      <c r="D244" s="7">
        <v>0.24044391502614637</v>
      </c>
      <c r="E244" s="7">
        <v>7.9138965626193963E-2</v>
      </c>
      <c r="F244" s="7">
        <v>10.837900000000001</v>
      </c>
      <c r="G244" s="7">
        <v>10.087465</v>
      </c>
      <c r="H244" s="7">
        <v>10.076363999999998</v>
      </c>
      <c r="I244" s="7">
        <v>8.7743900000000004</v>
      </c>
      <c r="J244" s="7" t="s">
        <v>48</v>
      </c>
      <c r="K244" s="7" t="s">
        <v>49</v>
      </c>
      <c r="L244" s="7" t="s">
        <v>50</v>
      </c>
    </row>
    <row r="245" spans="1:12" ht="13.5" x14ac:dyDescent="0.35">
      <c r="A245" s="3">
        <v>42361</v>
      </c>
      <c r="B245" s="2">
        <v>11.5015</v>
      </c>
      <c r="C245" s="7">
        <v>93.108464895737896</v>
      </c>
      <c r="D245" s="7">
        <v>0.30644486553768857</v>
      </c>
      <c r="E245" s="7">
        <v>0.12460014560849289</v>
      </c>
      <c r="F245" s="7">
        <v>11.064620000000001</v>
      </c>
      <c r="G245" s="7">
        <v>10.17179</v>
      </c>
      <c r="H245" s="7">
        <v>10.101177999999997</v>
      </c>
      <c r="I245" s="7">
        <v>8.8010845</v>
      </c>
      <c r="J245" s="7" t="s">
        <v>48</v>
      </c>
      <c r="K245" s="7" t="s">
        <v>49</v>
      </c>
      <c r="L245" s="7" t="s">
        <v>50</v>
      </c>
    </row>
    <row r="246" spans="1:12" ht="13.5" x14ac:dyDescent="0.35">
      <c r="A246" s="3">
        <v>42363</v>
      </c>
      <c r="B246" s="2">
        <v>11.473800000000001</v>
      </c>
      <c r="C246" s="7">
        <v>94.338592564284554</v>
      </c>
      <c r="D246" s="7">
        <v>0.35245307616026089</v>
      </c>
      <c r="E246" s="7">
        <v>0.1701707317188465</v>
      </c>
      <c r="F246" s="7">
        <v>11.21184</v>
      </c>
      <c r="G246" s="7">
        <v>10.254904999999999</v>
      </c>
      <c r="H246" s="7">
        <v>10.126751999999998</v>
      </c>
      <c r="I246" s="7">
        <v>8.8280874999999988</v>
      </c>
      <c r="J246" s="7" t="s">
        <v>48</v>
      </c>
      <c r="K246" s="7" t="s">
        <v>49</v>
      </c>
      <c r="L246" s="7" t="s">
        <v>50</v>
      </c>
    </row>
    <row r="247" spans="1:12" ht="13.5" x14ac:dyDescent="0.35">
      <c r="A247" s="3">
        <v>42366</v>
      </c>
      <c r="B247" s="2">
        <v>11.304500000000001</v>
      </c>
      <c r="C247" s="7">
        <v>86.35682158920541</v>
      </c>
      <c r="D247" s="7">
        <v>0.37097742264620592</v>
      </c>
      <c r="E247" s="7">
        <v>0.21033206990431838</v>
      </c>
      <c r="F247" s="7">
        <v>11.310000000000002</v>
      </c>
      <c r="G247" s="7">
        <v>10.331109999999999</v>
      </c>
      <c r="H247" s="7">
        <v>10.144101999999998</v>
      </c>
      <c r="I247" s="7">
        <v>8.8543269999999978</v>
      </c>
      <c r="J247" s="7" t="s">
        <v>48</v>
      </c>
      <c r="K247" s="7" t="s">
        <v>49</v>
      </c>
      <c r="L247" s="7" t="s">
        <v>50</v>
      </c>
    </row>
    <row r="248" spans="1:12" ht="13.5" x14ac:dyDescent="0.35">
      <c r="A248" s="3">
        <v>42367</v>
      </c>
      <c r="B248" s="2">
        <v>11.335599999999999</v>
      </c>
      <c r="C248" s="7">
        <v>89.612837493632227</v>
      </c>
      <c r="D248" s="7">
        <v>0.38374404826743103</v>
      </c>
      <c r="E248" s="7">
        <v>0.24501446557694093</v>
      </c>
      <c r="F248" s="7">
        <v>11.36876</v>
      </c>
      <c r="G248" s="7">
        <v>10.40714</v>
      </c>
      <c r="H248" s="7">
        <v>10.164286000000001</v>
      </c>
      <c r="I248" s="7">
        <v>8.8805229999999984</v>
      </c>
      <c r="J248" s="7" t="s">
        <v>48</v>
      </c>
      <c r="K248" s="7" t="s">
        <v>49</v>
      </c>
      <c r="L248" s="7" t="s">
        <v>50</v>
      </c>
    </row>
    <row r="249" spans="1:12" ht="13.5" x14ac:dyDescent="0.35">
      <c r="A249" s="3">
        <v>42368</v>
      </c>
      <c r="B249" s="2">
        <v>11.646599999999999</v>
      </c>
      <c r="C249" s="7">
        <v>91.033421284080944</v>
      </c>
      <c r="D249" s="7">
        <v>0.41418235554027305</v>
      </c>
      <c r="E249" s="7">
        <v>0.27884804356960735</v>
      </c>
      <c r="F249" s="7">
        <v>11.452400000000001</v>
      </c>
      <c r="G249" s="7">
        <v>10.495265</v>
      </c>
      <c r="H249" s="7">
        <v>10.190896</v>
      </c>
      <c r="I249" s="7">
        <v>8.9082739999999987</v>
      </c>
      <c r="J249" s="7" t="s">
        <v>48</v>
      </c>
      <c r="K249" s="7" t="s">
        <v>49</v>
      </c>
      <c r="L249" s="7" t="s">
        <v>50</v>
      </c>
    </row>
    <row r="250" spans="1:12" ht="13.5" x14ac:dyDescent="0.35">
      <c r="A250" s="3">
        <v>42369</v>
      </c>
      <c r="B250" s="2">
        <v>11.8851</v>
      </c>
      <c r="C250" s="7">
        <v>91.884577114427884</v>
      </c>
      <c r="D250" s="7">
        <v>0.45233564636041734</v>
      </c>
      <c r="E250" s="7">
        <v>0.31354556412776935</v>
      </c>
      <c r="F250" s="7">
        <v>11.529120000000001</v>
      </c>
      <c r="G250" s="7">
        <v>10.59445</v>
      </c>
      <c r="H250" s="7">
        <v>10.224764</v>
      </c>
      <c r="I250" s="7">
        <v>8.9372344999999989</v>
      </c>
      <c r="J250" s="7" t="s">
        <v>48</v>
      </c>
      <c r="K250" s="7" t="s">
        <v>49</v>
      </c>
      <c r="L250" s="7" t="s">
        <v>50</v>
      </c>
    </row>
    <row r="251" spans="1:12" ht="13.5" x14ac:dyDescent="0.35">
      <c r="A251" s="3">
        <v>42373</v>
      </c>
      <c r="B251" s="2">
        <v>12.597</v>
      </c>
      <c r="C251" s="7">
        <v>93.877233877233891</v>
      </c>
      <c r="D251" s="7">
        <v>0.5338627471869053</v>
      </c>
      <c r="E251" s="7">
        <v>0.35760900073959656</v>
      </c>
      <c r="F251" s="7">
        <v>11.75376</v>
      </c>
      <c r="G251" s="7">
        <v>10.729229999999999</v>
      </c>
      <c r="H251" s="7">
        <v>10.270866000000002</v>
      </c>
      <c r="I251" s="7">
        <v>8.9697544999999987</v>
      </c>
      <c r="J251" s="7" t="s">
        <v>48</v>
      </c>
      <c r="K251" s="7" t="s">
        <v>49</v>
      </c>
      <c r="L251" s="7" t="s">
        <v>50</v>
      </c>
    </row>
    <row r="252" spans="1:12" ht="13.5" x14ac:dyDescent="0.35">
      <c r="A252" s="3">
        <v>42374</v>
      </c>
      <c r="B252" s="2">
        <v>12.787100000000001</v>
      </c>
      <c r="C252" s="7">
        <v>94.207075013967739</v>
      </c>
      <c r="D252" s="7">
        <v>0.60681802279527375</v>
      </c>
      <c r="E252" s="7">
        <v>0.40745080515073201</v>
      </c>
      <c r="F252" s="7">
        <v>12.050280000000001</v>
      </c>
      <c r="G252" s="7">
        <v>10.876110000000001</v>
      </c>
      <c r="H252" s="7">
        <v>10.322706</v>
      </c>
      <c r="I252" s="7">
        <v>9.0032414999999979</v>
      </c>
      <c r="J252" s="7" t="s">
        <v>48</v>
      </c>
      <c r="K252" s="7" t="s">
        <v>49</v>
      </c>
      <c r="L252" s="7" t="s">
        <v>50</v>
      </c>
    </row>
    <row r="253" spans="1:12" ht="13.5" x14ac:dyDescent="0.35">
      <c r="A253" s="3">
        <v>42375</v>
      </c>
      <c r="B253" s="2">
        <v>12.6143</v>
      </c>
      <c r="C253" s="7">
        <v>88.783742796481647</v>
      </c>
      <c r="D253" s="7">
        <v>0.64327679402353688</v>
      </c>
      <c r="E253" s="7">
        <v>0.45461600292529303</v>
      </c>
      <c r="F253" s="7">
        <v>12.30602</v>
      </c>
      <c r="G253" s="7">
        <v>11.014350000000002</v>
      </c>
      <c r="H253" s="7">
        <v>10.371089999999999</v>
      </c>
      <c r="I253" s="7">
        <v>9.0359139999999982</v>
      </c>
      <c r="J253" s="7" t="s">
        <v>48</v>
      </c>
      <c r="K253" s="7" t="s">
        <v>49</v>
      </c>
      <c r="L253" s="7" t="s">
        <v>50</v>
      </c>
    </row>
    <row r="254" spans="1:12" ht="13.5" x14ac:dyDescent="0.35">
      <c r="A254" s="3">
        <v>42376</v>
      </c>
      <c r="B254" s="2">
        <v>12.2376</v>
      </c>
      <c r="C254" s="7">
        <v>77.800576917358086</v>
      </c>
      <c r="D254" s="7">
        <v>0.63446042625053778</v>
      </c>
      <c r="E254" s="7">
        <v>0.49058488759034202</v>
      </c>
      <c r="F254" s="7">
        <v>12.42422</v>
      </c>
      <c r="G254" s="7">
        <v>11.13721</v>
      </c>
      <c r="H254" s="7">
        <v>10.415948</v>
      </c>
      <c r="I254" s="7">
        <v>9.067613999999999</v>
      </c>
      <c r="J254" s="7" t="s">
        <v>48</v>
      </c>
      <c r="K254" s="7" t="s">
        <v>49</v>
      </c>
      <c r="L254" s="7" t="s">
        <v>50</v>
      </c>
    </row>
    <row r="255" spans="1:12" ht="13.5" x14ac:dyDescent="0.35">
      <c r="A255" s="3">
        <v>42377</v>
      </c>
      <c r="B255" s="2">
        <v>12.4415</v>
      </c>
      <c r="C255" s="7">
        <v>76.648523523523536</v>
      </c>
      <c r="D255" s="7">
        <v>0.63658822441983531</v>
      </c>
      <c r="E255" s="7">
        <v>0.51978555495624068</v>
      </c>
      <c r="F255" s="7">
        <v>12.535500000000001</v>
      </c>
      <c r="G255" s="7">
        <v>11.270264999999998</v>
      </c>
      <c r="H255" s="7">
        <v>10.464331999999999</v>
      </c>
      <c r="I255" s="7">
        <v>9.0995220000000003</v>
      </c>
      <c r="J255" s="7" t="s">
        <v>48</v>
      </c>
      <c r="K255" s="7" t="s">
        <v>49</v>
      </c>
      <c r="L255" s="7" t="s">
        <v>50</v>
      </c>
    </row>
    <row r="256" spans="1:12" ht="13.5" x14ac:dyDescent="0.35">
      <c r="A256" s="3">
        <v>42380</v>
      </c>
      <c r="B256" s="2">
        <v>12.5106</v>
      </c>
      <c r="C256" s="7">
        <v>76.598012476880157</v>
      </c>
      <c r="D256" s="7">
        <v>0.63651298680979984</v>
      </c>
      <c r="E256" s="7">
        <v>0.54313104132695256</v>
      </c>
      <c r="F256" s="7">
        <v>12.518219999999999</v>
      </c>
      <c r="G256" s="7">
        <v>11.406775</v>
      </c>
      <c r="H256" s="7">
        <v>10.510779999999997</v>
      </c>
      <c r="I256" s="7">
        <v>9.1314604999999975</v>
      </c>
      <c r="J256" s="7" t="s">
        <v>48</v>
      </c>
      <c r="K256" s="7" t="s">
        <v>49</v>
      </c>
      <c r="L256" s="7" t="s">
        <v>56</v>
      </c>
    </row>
    <row r="257" spans="1:12" ht="13.5" x14ac:dyDescent="0.35">
      <c r="A257" s="3">
        <v>42381</v>
      </c>
      <c r="B257" s="2">
        <v>12.579700000000001</v>
      </c>
      <c r="C257" s="7">
        <v>75.370352040648015</v>
      </c>
      <c r="D257" s="7">
        <v>0.63471258142518749</v>
      </c>
      <c r="E257" s="7">
        <v>0.56144734934659957</v>
      </c>
      <c r="F257" s="7">
        <v>12.476740000000001</v>
      </c>
      <c r="G257" s="7">
        <v>11.547084999999999</v>
      </c>
      <c r="H257" s="7">
        <v>10.558610000000002</v>
      </c>
      <c r="I257" s="7">
        <v>9.1631314999999987</v>
      </c>
      <c r="J257" s="7" t="s">
        <v>48</v>
      </c>
      <c r="K257" s="7" t="s">
        <v>49</v>
      </c>
      <c r="L257" s="7" t="s">
        <v>56</v>
      </c>
    </row>
    <row r="258" spans="1:12" ht="13.5" x14ac:dyDescent="0.35">
      <c r="A258" s="3">
        <v>42382</v>
      </c>
      <c r="B258" s="2">
        <v>12.4415</v>
      </c>
      <c r="C258" s="7">
        <v>70.336965632858323</v>
      </c>
      <c r="D258" s="7">
        <v>0.61504431417029082</v>
      </c>
      <c r="E258" s="7">
        <v>0.57216674231133791</v>
      </c>
      <c r="F258" s="7">
        <v>12.44218</v>
      </c>
      <c r="G258" s="7">
        <v>11.68014</v>
      </c>
      <c r="H258" s="7">
        <v>10.603952000000001</v>
      </c>
      <c r="I258" s="7">
        <v>9.1942275000000002</v>
      </c>
      <c r="J258" s="7" t="s">
        <v>48</v>
      </c>
      <c r="K258" s="7" t="s">
        <v>49</v>
      </c>
      <c r="L258" s="7" t="s">
        <v>56</v>
      </c>
    </row>
    <row r="259" spans="1:12" ht="13.5" x14ac:dyDescent="0.35">
      <c r="A259" s="3">
        <v>42384</v>
      </c>
      <c r="B259" s="2">
        <v>12.2272</v>
      </c>
      <c r="C259" s="7">
        <v>62.410644046926834</v>
      </c>
      <c r="D259" s="7">
        <v>0.57553049436465464</v>
      </c>
      <c r="E259" s="7">
        <v>0.5728394927220013</v>
      </c>
      <c r="F259" s="7">
        <v>12.440100000000001</v>
      </c>
      <c r="G259" s="7">
        <v>11.788655000000002</v>
      </c>
      <c r="H259" s="7">
        <v>10.648050000000003</v>
      </c>
      <c r="I259" s="7">
        <v>9.2243019999999998</v>
      </c>
      <c r="J259" s="7" t="s">
        <v>48</v>
      </c>
      <c r="K259" s="7" t="s">
        <v>49</v>
      </c>
      <c r="L259" s="7" t="s">
        <v>56</v>
      </c>
    </row>
    <row r="260" spans="1:12" ht="13.5" x14ac:dyDescent="0.35">
      <c r="A260" s="3">
        <v>42387</v>
      </c>
      <c r="B260" s="2">
        <v>12.7525</v>
      </c>
      <c r="C260" s="7">
        <v>68.687341069184214</v>
      </c>
      <c r="D260" s="7">
        <v>0.57991789486605505</v>
      </c>
      <c r="E260" s="7">
        <v>0.57425517315081209</v>
      </c>
      <c r="F260" s="7">
        <v>12.5023</v>
      </c>
      <c r="G260" s="7">
        <v>11.907885</v>
      </c>
      <c r="H260" s="7">
        <v>10.703346000000003</v>
      </c>
      <c r="I260" s="7">
        <v>9.2570855000000005</v>
      </c>
      <c r="J260" s="7" t="s">
        <v>48</v>
      </c>
      <c r="K260" s="7" t="s">
        <v>49</v>
      </c>
      <c r="L260" s="7" t="s">
        <v>50</v>
      </c>
    </row>
    <row r="261" spans="1:12" ht="13.5" x14ac:dyDescent="0.35">
      <c r="A261" s="3">
        <v>42388</v>
      </c>
      <c r="B261" s="2">
        <v>12.8216</v>
      </c>
      <c r="C261" s="7">
        <v>72.84032398903976</v>
      </c>
      <c r="D261" s="7">
        <v>0.58225881668492008</v>
      </c>
      <c r="E261" s="7">
        <v>0.57585590185763369</v>
      </c>
      <c r="F261" s="7">
        <v>12.564500000000001</v>
      </c>
      <c r="G261" s="7">
        <v>12.012079999999999</v>
      </c>
      <c r="H261" s="7">
        <v>10.757258000000002</v>
      </c>
      <c r="I261" s="7">
        <v>9.2899164999999986</v>
      </c>
      <c r="J261" s="7" t="s">
        <v>48</v>
      </c>
      <c r="K261" s="7" t="s">
        <v>49</v>
      </c>
      <c r="L261" s="7" t="s">
        <v>50</v>
      </c>
    </row>
    <row r="262" spans="1:12" ht="13.5" x14ac:dyDescent="0.35">
      <c r="A262" s="3">
        <v>42389</v>
      </c>
      <c r="B262" s="2">
        <v>13.2364</v>
      </c>
      <c r="C262" s="7">
        <v>75.653206650831351</v>
      </c>
      <c r="D262" s="7">
        <v>0.61054690282009894</v>
      </c>
      <c r="E262" s="7">
        <v>0.58279410205012672</v>
      </c>
      <c r="F262" s="7">
        <v>12.69584</v>
      </c>
      <c r="G262" s="7">
        <v>12.133215</v>
      </c>
      <c r="H262" s="7">
        <v>10.827070000000001</v>
      </c>
      <c r="I262" s="7">
        <v>9.3253019999999989</v>
      </c>
      <c r="J262" s="7" t="s">
        <v>48</v>
      </c>
      <c r="K262" s="7" t="s">
        <v>49</v>
      </c>
      <c r="L262" s="7" t="s">
        <v>50</v>
      </c>
    </row>
    <row r="263" spans="1:12" ht="13.5" x14ac:dyDescent="0.35">
      <c r="A263" s="3">
        <v>42390</v>
      </c>
      <c r="B263" s="2">
        <v>12.952999999999999</v>
      </c>
      <c r="C263" s="7">
        <v>67.763515718481443</v>
      </c>
      <c r="D263" s="7">
        <v>0.60314472639814376</v>
      </c>
      <c r="E263" s="7">
        <v>0.58686422691973017</v>
      </c>
      <c r="F263" s="7">
        <v>12.79814</v>
      </c>
      <c r="G263" s="7">
        <v>12.228774999999999</v>
      </c>
      <c r="H263" s="7">
        <v>10.892596000000001</v>
      </c>
      <c r="I263" s="7">
        <v>9.3588394999999984</v>
      </c>
      <c r="J263" s="7" t="s">
        <v>48</v>
      </c>
      <c r="K263" s="7" t="s">
        <v>49</v>
      </c>
      <c r="L263" s="7" t="s">
        <v>50</v>
      </c>
    </row>
    <row r="264" spans="1:12" ht="13.5" x14ac:dyDescent="0.35">
      <c r="A264" s="3">
        <v>42391</v>
      </c>
      <c r="B264" s="2">
        <v>12.8804</v>
      </c>
      <c r="C264" s="7">
        <v>64.172813487881982</v>
      </c>
      <c r="D264" s="7">
        <v>0.58468040325959691</v>
      </c>
      <c r="E264" s="7">
        <v>0.58642746218770359</v>
      </c>
      <c r="F264" s="7">
        <v>12.92878</v>
      </c>
      <c r="G264" s="7">
        <v>12.311375</v>
      </c>
      <c r="H264" s="7">
        <v>10.953422</v>
      </c>
      <c r="I264" s="7">
        <v>9.3911029999999975</v>
      </c>
      <c r="J264" s="7" t="s">
        <v>48</v>
      </c>
      <c r="K264" s="7" t="s">
        <v>49</v>
      </c>
      <c r="L264" s="7" t="s">
        <v>50</v>
      </c>
    </row>
    <row r="265" spans="1:12" ht="13.5" x14ac:dyDescent="0.35">
      <c r="A265" s="3">
        <v>42394</v>
      </c>
      <c r="B265" s="2">
        <v>13.1327</v>
      </c>
      <c r="C265" s="7">
        <v>58.777075072910186</v>
      </c>
      <c r="D265" s="7">
        <v>0.5836775244101986</v>
      </c>
      <c r="E265" s="7">
        <v>0.58587747463220263</v>
      </c>
      <c r="F265" s="7">
        <v>13.00482</v>
      </c>
      <c r="G265" s="7">
        <v>12.392935</v>
      </c>
      <c r="H265" s="7">
        <v>11.021849999999999</v>
      </c>
      <c r="I265" s="7">
        <v>9.4241309999999991</v>
      </c>
      <c r="J265" s="7" t="s">
        <v>48</v>
      </c>
      <c r="K265" s="7" t="s">
        <v>49</v>
      </c>
      <c r="L265" s="7" t="s">
        <v>50</v>
      </c>
    </row>
    <row r="266" spans="1:12" ht="13.5" x14ac:dyDescent="0.35">
      <c r="A266" s="3">
        <v>42395</v>
      </c>
      <c r="B266" s="2">
        <v>13.1327</v>
      </c>
      <c r="C266" s="7">
        <v>56.038579815487829</v>
      </c>
      <c r="D266" s="7">
        <v>0.57624019739816035</v>
      </c>
      <c r="E266" s="7">
        <v>0.58395001918539413</v>
      </c>
      <c r="F266" s="7">
        <v>13.06704</v>
      </c>
      <c r="G266" s="7">
        <v>12.47588</v>
      </c>
      <c r="H266" s="7">
        <v>11.086822000000002</v>
      </c>
      <c r="I266" s="7">
        <v>9.4571094999999996</v>
      </c>
      <c r="J266" s="7" t="s">
        <v>48</v>
      </c>
      <c r="K266" s="7" t="s">
        <v>55</v>
      </c>
      <c r="L266" s="7" t="s">
        <v>50</v>
      </c>
    </row>
    <row r="267" spans="1:12" ht="13.5" x14ac:dyDescent="0.35">
      <c r="A267" s="3">
        <v>42396</v>
      </c>
      <c r="B267" s="2">
        <v>13.063599999999999</v>
      </c>
      <c r="C267" s="7">
        <v>58.145690561659215</v>
      </c>
      <c r="D267" s="7">
        <v>0.55833414122179903</v>
      </c>
      <c r="E267" s="7">
        <v>0.57882684359267511</v>
      </c>
      <c r="F267" s="7">
        <v>13.032479999999998</v>
      </c>
      <c r="G267" s="7">
        <v>12.563835000000001</v>
      </c>
      <c r="H267" s="7">
        <v>11.148478000000001</v>
      </c>
      <c r="I267" s="7">
        <v>9.4896265</v>
      </c>
      <c r="J267" s="7" t="s">
        <v>53</v>
      </c>
      <c r="K267" s="7" t="s">
        <v>51</v>
      </c>
      <c r="L267" s="7" t="s">
        <v>47</v>
      </c>
    </row>
    <row r="268" spans="1:12" ht="13.5" x14ac:dyDescent="0.35">
      <c r="A268" s="3">
        <v>42397</v>
      </c>
      <c r="B268" s="2">
        <v>13.129200000000001</v>
      </c>
      <c r="C268" s="7">
        <v>68.219715546836667</v>
      </c>
      <c r="D268" s="7">
        <v>0.54317544602696444</v>
      </c>
      <c r="E268" s="7">
        <v>0.57169656407953306</v>
      </c>
      <c r="F268" s="7">
        <v>13.06772</v>
      </c>
      <c r="G268" s="7">
        <v>12.653515000000002</v>
      </c>
      <c r="H268" s="7">
        <v>11.212343999999998</v>
      </c>
      <c r="I268" s="7">
        <v>9.5223060000000004</v>
      </c>
      <c r="J268" s="7" t="s">
        <v>48</v>
      </c>
      <c r="K268" s="7" t="s">
        <v>55</v>
      </c>
      <c r="L268" s="7" t="s">
        <v>50</v>
      </c>
    </row>
    <row r="269" spans="1:12" ht="13.5" x14ac:dyDescent="0.35">
      <c r="A269" s="3">
        <v>42398</v>
      </c>
      <c r="B269" s="2">
        <v>13.478300000000001</v>
      </c>
      <c r="C269" s="7">
        <v>70</v>
      </c>
      <c r="D269" s="7">
        <v>0.55295737490819619</v>
      </c>
      <c r="E269" s="7">
        <v>0.56794872624526571</v>
      </c>
      <c r="F269" s="7">
        <v>13.187300000000002</v>
      </c>
      <c r="G269" s="7">
        <v>12.745100000000001</v>
      </c>
      <c r="H269" s="7">
        <v>11.278353999999997</v>
      </c>
      <c r="I269" s="7">
        <v>9.5565649999999991</v>
      </c>
      <c r="J269" s="7" t="s">
        <v>48</v>
      </c>
      <c r="K269" s="7" t="s">
        <v>49</v>
      </c>
      <c r="L269" s="7" t="s">
        <v>50</v>
      </c>
    </row>
    <row r="270" spans="1:12" ht="13.5" x14ac:dyDescent="0.35">
      <c r="A270" s="3">
        <v>42401</v>
      </c>
      <c r="B270" s="2">
        <v>13.582000000000001</v>
      </c>
      <c r="C270" s="7">
        <v>70.395187695119148</v>
      </c>
      <c r="D270" s="7">
        <v>0.56259213542872644</v>
      </c>
      <c r="E270" s="7">
        <v>0.56687740808195786</v>
      </c>
      <c r="F270" s="7">
        <v>13.277160000000004</v>
      </c>
      <c r="G270" s="7">
        <v>12.829945</v>
      </c>
      <c r="H270" s="7">
        <v>11.346851999999998</v>
      </c>
      <c r="I270" s="7">
        <v>9.590679999999999</v>
      </c>
      <c r="J270" s="7" t="s">
        <v>48</v>
      </c>
      <c r="K270" s="7" t="s">
        <v>49</v>
      </c>
      <c r="L270" s="7" t="s">
        <v>50</v>
      </c>
    </row>
    <row r="271" spans="1:12" ht="13.5" x14ac:dyDescent="0.35">
      <c r="A271" s="3">
        <v>42402</v>
      </c>
      <c r="B271" s="2">
        <v>13.4748</v>
      </c>
      <c r="C271" s="7">
        <v>66.795511689871248</v>
      </c>
      <c r="D271" s="7">
        <v>0.55517786363793142</v>
      </c>
      <c r="E271" s="7">
        <v>0.56453749919315266</v>
      </c>
      <c r="F271" s="7">
        <v>13.345579999999998</v>
      </c>
      <c r="G271" s="7">
        <v>12.873835</v>
      </c>
      <c r="H271" s="7">
        <v>11.413827999999999</v>
      </c>
      <c r="I271" s="7">
        <v>9.6242589999999986</v>
      </c>
      <c r="J271" s="7" t="s">
        <v>48</v>
      </c>
      <c r="K271" s="7" t="s">
        <v>55</v>
      </c>
      <c r="L271" s="7" t="s">
        <v>50</v>
      </c>
    </row>
    <row r="272" spans="1:12" ht="13.5" x14ac:dyDescent="0.35">
      <c r="A272" s="3">
        <v>42403</v>
      </c>
      <c r="B272" s="2">
        <v>13.374599999999999</v>
      </c>
      <c r="C272" s="7">
        <v>67.761830433623913</v>
      </c>
      <c r="D272" s="7">
        <v>0.53504898558374236</v>
      </c>
      <c r="E272" s="7">
        <v>0.5586397964712706</v>
      </c>
      <c r="F272" s="7">
        <v>13.407779999999999</v>
      </c>
      <c r="G272" s="7">
        <v>12.903209999999998</v>
      </c>
      <c r="H272" s="7">
        <v>11.482255999999998</v>
      </c>
      <c r="I272" s="7">
        <v>9.6576849999999972</v>
      </c>
      <c r="J272" s="7" t="s">
        <v>48</v>
      </c>
      <c r="K272" s="7" t="s">
        <v>49</v>
      </c>
      <c r="L272" s="7" t="s">
        <v>50</v>
      </c>
    </row>
    <row r="273" spans="1:12" ht="13.5" x14ac:dyDescent="0.35">
      <c r="A273" s="3">
        <v>42404</v>
      </c>
      <c r="B273" s="2">
        <v>13.143000000000001</v>
      </c>
      <c r="C273" s="7">
        <v>67.318456883509839</v>
      </c>
      <c r="D273" s="7">
        <v>0.4947058590673965</v>
      </c>
      <c r="E273" s="7">
        <v>0.54585300899049582</v>
      </c>
      <c r="F273" s="7">
        <v>13.410540000000001</v>
      </c>
      <c r="G273" s="7">
        <v>12.929644999999999</v>
      </c>
      <c r="H273" s="7">
        <v>11.544670000000002</v>
      </c>
      <c r="I273" s="7">
        <v>9.6905990000000006</v>
      </c>
      <c r="J273" s="7" t="s">
        <v>48</v>
      </c>
      <c r="K273" s="7" t="s">
        <v>55</v>
      </c>
      <c r="L273" s="7" t="s">
        <v>50</v>
      </c>
    </row>
    <row r="274" spans="1:12" ht="13.5" x14ac:dyDescent="0.35">
      <c r="A274" s="3">
        <v>42405</v>
      </c>
      <c r="B274" s="2">
        <v>13.440300000000001</v>
      </c>
      <c r="C274" s="7">
        <v>64.234271523178819</v>
      </c>
      <c r="D274" s="7">
        <v>0.48117656212077442</v>
      </c>
      <c r="E274" s="7">
        <v>0.53291771961655154</v>
      </c>
      <c r="F274" s="7">
        <v>13.402940000000001</v>
      </c>
      <c r="G274" s="7">
        <v>12.98978</v>
      </c>
      <c r="H274" s="7">
        <v>11.61856</v>
      </c>
      <c r="I274" s="7">
        <v>9.7249665000000007</v>
      </c>
      <c r="J274" s="7" t="s">
        <v>53</v>
      </c>
      <c r="K274" s="7" t="s">
        <v>55</v>
      </c>
      <c r="L274" s="7" t="s">
        <v>47</v>
      </c>
    </row>
    <row r="275" spans="1:12" ht="13.5" x14ac:dyDescent="0.35">
      <c r="A275" s="3">
        <v>42408</v>
      </c>
      <c r="B275" s="2">
        <v>13.426399999999999</v>
      </c>
      <c r="C275" s="7">
        <v>62.809217214503519</v>
      </c>
      <c r="D275" s="7">
        <v>0.46398436010138866</v>
      </c>
      <c r="E275" s="7">
        <v>0.51913104771351903</v>
      </c>
      <c r="F275" s="7">
        <v>13.37182</v>
      </c>
      <c r="G275" s="7">
        <v>13.039024999999999</v>
      </c>
      <c r="H275" s="7">
        <v>11.690788</v>
      </c>
      <c r="I275" s="7">
        <v>9.7589660000000009</v>
      </c>
      <c r="J275" s="7" t="s">
        <v>53</v>
      </c>
      <c r="K275" s="7" t="s">
        <v>55</v>
      </c>
      <c r="L275" s="7" t="s">
        <v>47</v>
      </c>
    </row>
    <row r="276" spans="1:12" ht="13.5" x14ac:dyDescent="0.35">
      <c r="A276" s="3">
        <v>42409</v>
      </c>
      <c r="B276" s="2">
        <v>13.4092</v>
      </c>
      <c r="C276" s="7">
        <v>54.400977995110026</v>
      </c>
      <c r="D276" s="7">
        <v>0.4438550353272106</v>
      </c>
      <c r="E276" s="7">
        <v>0.50407584523625737</v>
      </c>
      <c r="F276" s="7">
        <v>13.358700000000002</v>
      </c>
      <c r="G276" s="7">
        <v>13.083955</v>
      </c>
      <c r="H276" s="7">
        <v>11.762742000000001</v>
      </c>
      <c r="I276" s="7">
        <v>9.7925650000000015</v>
      </c>
      <c r="J276" s="7" t="s">
        <v>48</v>
      </c>
      <c r="K276" s="7" t="s">
        <v>55</v>
      </c>
      <c r="L276" s="7" t="s">
        <v>56</v>
      </c>
    </row>
    <row r="277" spans="1:12" ht="13.5" x14ac:dyDescent="0.35">
      <c r="A277" s="3">
        <v>42410</v>
      </c>
      <c r="B277" s="2">
        <v>13.004799999999999</v>
      </c>
      <c r="C277" s="7">
        <v>51.242683043853759</v>
      </c>
      <c r="D277" s="7">
        <v>0.39076619072832841</v>
      </c>
      <c r="E277" s="7">
        <v>0.48141391433467162</v>
      </c>
      <c r="F277" s="7">
        <v>13.284739999999999</v>
      </c>
      <c r="G277" s="7">
        <v>13.10521</v>
      </c>
      <c r="H277" s="7">
        <v>11.827230000000002</v>
      </c>
      <c r="I277" s="7">
        <v>9.8241420000000002</v>
      </c>
      <c r="J277" s="7" t="s">
        <v>53</v>
      </c>
      <c r="K277" s="7" t="s">
        <v>55</v>
      </c>
      <c r="L277" s="7" t="s">
        <v>47</v>
      </c>
    </row>
    <row r="278" spans="1:12" ht="13.5" x14ac:dyDescent="0.35">
      <c r="A278" s="3">
        <v>42411</v>
      </c>
      <c r="B278" s="2">
        <v>13.0083</v>
      </c>
      <c r="C278" s="7">
        <v>53.173539774701013</v>
      </c>
      <c r="D278" s="7">
        <v>0.34499839292888268</v>
      </c>
      <c r="E278" s="7">
        <v>0.45413081005351386</v>
      </c>
      <c r="F278" s="7">
        <v>13.2578</v>
      </c>
      <c r="G278" s="7">
        <v>13.133549999999996</v>
      </c>
      <c r="H278" s="7">
        <v>11.891096000000003</v>
      </c>
      <c r="I278" s="7">
        <v>9.8550569999999986</v>
      </c>
      <c r="J278" s="7" t="s">
        <v>48</v>
      </c>
      <c r="K278" s="7" t="s">
        <v>55</v>
      </c>
      <c r="L278" s="7" t="s">
        <v>56</v>
      </c>
    </row>
    <row r="279" spans="1:12" ht="13.5" x14ac:dyDescent="0.35">
      <c r="A279" s="3">
        <v>42412</v>
      </c>
      <c r="B279" s="2">
        <v>13.0152</v>
      </c>
      <c r="C279" s="7">
        <v>46.680228287280336</v>
      </c>
      <c r="D279" s="7">
        <v>0.30575925342300359</v>
      </c>
      <c r="E279" s="7">
        <v>0.42445649872741181</v>
      </c>
      <c r="F279" s="7">
        <v>13.172779999999999</v>
      </c>
      <c r="G279" s="7">
        <v>13.172949999999997</v>
      </c>
      <c r="H279" s="7">
        <v>11.953718000000002</v>
      </c>
      <c r="I279" s="7">
        <v>9.8860065000000024</v>
      </c>
      <c r="J279" s="7" t="s">
        <v>48</v>
      </c>
      <c r="K279" s="7" t="s">
        <v>49</v>
      </c>
      <c r="L279" s="7" t="s">
        <v>56</v>
      </c>
    </row>
    <row r="280" spans="1:12" ht="13.5" x14ac:dyDescent="0.35">
      <c r="A280" s="3">
        <v>42415</v>
      </c>
      <c r="B280" s="2">
        <v>13.1569</v>
      </c>
      <c r="C280" s="7">
        <v>50.633043842209908</v>
      </c>
      <c r="D280" s="7">
        <v>0.28283560562297794</v>
      </c>
      <c r="E280" s="7">
        <v>0.3961323201065251</v>
      </c>
      <c r="F280" s="7">
        <v>13.118880000000001</v>
      </c>
      <c r="G280" s="7">
        <v>13.193169999999999</v>
      </c>
      <c r="H280" s="7">
        <v>12.018828000000001</v>
      </c>
      <c r="I280" s="7">
        <v>9.9178305000000009</v>
      </c>
      <c r="J280" s="7" t="s">
        <v>48</v>
      </c>
      <c r="K280" s="7" t="s">
        <v>49</v>
      </c>
      <c r="L280" s="7" t="s">
        <v>56</v>
      </c>
    </row>
    <row r="281" spans="1:12" ht="13.5" x14ac:dyDescent="0.35">
      <c r="A281" s="3">
        <v>42416</v>
      </c>
      <c r="B281" s="2">
        <v>13.385</v>
      </c>
      <c r="C281" s="7">
        <v>57.761785162287481</v>
      </c>
      <c r="D281" s="7">
        <v>0.27984829631386532</v>
      </c>
      <c r="E281" s="7">
        <v>0.37287551534799318</v>
      </c>
      <c r="F281" s="7">
        <v>13.114039999999999</v>
      </c>
      <c r="G281" s="7">
        <v>13.221339999999998</v>
      </c>
      <c r="H281" s="7">
        <v>12.0885</v>
      </c>
      <c r="I281" s="7">
        <v>9.9494694999999993</v>
      </c>
      <c r="J281" s="7" t="s">
        <v>48</v>
      </c>
      <c r="K281" s="7" t="s">
        <v>49</v>
      </c>
      <c r="L281" s="7" t="s">
        <v>56</v>
      </c>
    </row>
    <row r="282" spans="1:12" ht="13.5" x14ac:dyDescent="0.35">
      <c r="A282" s="3">
        <v>42417</v>
      </c>
      <c r="B282" s="2">
        <v>13.7409</v>
      </c>
      <c r="C282" s="7">
        <v>62.955902910153739</v>
      </c>
      <c r="D282" s="7">
        <v>0.30270954062935829</v>
      </c>
      <c r="E282" s="7">
        <v>0.35884232040426622</v>
      </c>
      <c r="F282" s="7">
        <v>13.261259999999998</v>
      </c>
      <c r="G282" s="7">
        <v>13.246564999999999</v>
      </c>
      <c r="H282" s="7">
        <v>12.166327999999998</v>
      </c>
      <c r="I282" s="7">
        <v>9.9807675000000025</v>
      </c>
      <c r="J282" s="7" t="s">
        <v>48</v>
      </c>
      <c r="K282" s="7" t="s">
        <v>49</v>
      </c>
      <c r="L282" s="7" t="s">
        <v>50</v>
      </c>
    </row>
    <row r="283" spans="1:12" ht="13.5" x14ac:dyDescent="0.35">
      <c r="A283" s="3">
        <v>42418</v>
      </c>
      <c r="B283" s="2">
        <v>14.4459</v>
      </c>
      <c r="C283" s="7">
        <v>67.809025988367779</v>
      </c>
      <c r="D283" s="7">
        <v>0.37341040679529414</v>
      </c>
      <c r="E283" s="7">
        <v>0.36175593768247183</v>
      </c>
      <c r="F283" s="7">
        <v>13.548779999999999</v>
      </c>
      <c r="G283" s="7">
        <v>13.321209999999999</v>
      </c>
      <c r="H283" s="7">
        <v>12.258256000000001</v>
      </c>
      <c r="I283" s="7">
        <v>10.014563500000001</v>
      </c>
      <c r="J283" s="7" t="s">
        <v>48</v>
      </c>
      <c r="K283" s="7" t="s">
        <v>49</v>
      </c>
      <c r="L283" s="7" t="s">
        <v>50</v>
      </c>
    </row>
    <row r="284" spans="1:12" ht="13.5" x14ac:dyDescent="0.35">
      <c r="A284" s="3">
        <v>42419</v>
      </c>
      <c r="B284" s="2">
        <v>15.3203</v>
      </c>
      <c r="C284" s="7">
        <v>74.923293092076932</v>
      </c>
      <c r="D284" s="7">
        <v>0.4943001406085461</v>
      </c>
      <c r="E284" s="7">
        <v>0.38826477826768674</v>
      </c>
      <c r="F284" s="7">
        <v>14.009799999999998</v>
      </c>
      <c r="G284" s="7">
        <v>13.443205000000001</v>
      </c>
      <c r="H284" s="7">
        <v>12.369053999999998</v>
      </c>
      <c r="I284" s="7">
        <v>10.053063000000003</v>
      </c>
      <c r="J284" s="7" t="s">
        <v>48</v>
      </c>
      <c r="K284" s="7" t="s">
        <v>49</v>
      </c>
      <c r="L284" s="7" t="s">
        <v>50</v>
      </c>
    </row>
    <row r="285" spans="1:12" ht="13.5" x14ac:dyDescent="0.35">
      <c r="A285" s="3">
        <v>42422</v>
      </c>
      <c r="B285" s="2">
        <v>15.5519</v>
      </c>
      <c r="C285" s="7">
        <v>78.755156851344225</v>
      </c>
      <c r="D285" s="7">
        <v>0.60185648316185159</v>
      </c>
      <c r="E285" s="7">
        <v>0.43098311924651977</v>
      </c>
      <c r="F285" s="7">
        <v>14.488800000000001</v>
      </c>
      <c r="G285" s="7">
        <v>13.564164999999999</v>
      </c>
      <c r="H285" s="7">
        <v>12.484484</v>
      </c>
      <c r="I285" s="7">
        <v>10.091610500000003</v>
      </c>
      <c r="J285" s="7" t="s">
        <v>48</v>
      </c>
      <c r="K285" s="7" t="s">
        <v>49</v>
      </c>
      <c r="L285" s="7" t="s">
        <v>50</v>
      </c>
    </row>
    <row r="286" spans="1:12" ht="13.5" x14ac:dyDescent="0.35">
      <c r="A286" s="3">
        <v>42423</v>
      </c>
      <c r="B286" s="2">
        <v>15.3894</v>
      </c>
      <c r="C286" s="7">
        <v>77.419706042460547</v>
      </c>
      <c r="D286" s="7">
        <v>0.66630254660775279</v>
      </c>
      <c r="E286" s="7">
        <v>0.47804700471876638</v>
      </c>
      <c r="F286" s="7">
        <v>14.889679999999998</v>
      </c>
      <c r="G286" s="7">
        <v>13.677000000000001</v>
      </c>
      <c r="H286" s="7">
        <v>12.596664000000001</v>
      </c>
      <c r="I286" s="7">
        <v>10.128484000000004</v>
      </c>
      <c r="J286" s="7" t="s">
        <v>48</v>
      </c>
      <c r="K286" s="7" t="s">
        <v>49</v>
      </c>
      <c r="L286" s="7" t="s">
        <v>50</v>
      </c>
    </row>
    <row r="287" spans="1:12" ht="13.5" x14ac:dyDescent="0.35">
      <c r="A287" s="3">
        <v>42424</v>
      </c>
      <c r="B287" s="2">
        <v>14.916</v>
      </c>
      <c r="C287" s="7">
        <v>72.639052045558998</v>
      </c>
      <c r="D287" s="7">
        <v>0.67143718267952401</v>
      </c>
      <c r="E287" s="7">
        <v>0.51672504031091793</v>
      </c>
      <c r="F287" s="7">
        <v>15.124700000000001</v>
      </c>
      <c r="G287" s="7">
        <v>13.769619999999998</v>
      </c>
      <c r="H287" s="7">
        <v>12.699514000000004</v>
      </c>
      <c r="I287" s="7">
        <v>10.161980000000003</v>
      </c>
      <c r="J287" s="7" t="s">
        <v>48</v>
      </c>
      <c r="K287" s="7" t="s">
        <v>49</v>
      </c>
      <c r="L287" s="7" t="s">
        <v>50</v>
      </c>
    </row>
    <row r="288" spans="1:12" ht="13.5" x14ac:dyDescent="0.35">
      <c r="A288" s="3">
        <v>42425</v>
      </c>
      <c r="B288" s="2">
        <v>15.3445</v>
      </c>
      <c r="C288" s="7">
        <v>73.5260686928589</v>
      </c>
      <c r="D288" s="7">
        <v>0.70199067609553367</v>
      </c>
      <c r="E288" s="7">
        <v>0.55377816746784114</v>
      </c>
      <c r="F288" s="7">
        <v>15.304419999999999</v>
      </c>
      <c r="G288" s="7">
        <v>13.880384999999999</v>
      </c>
      <c r="H288" s="7">
        <v>12.810796000000005</v>
      </c>
      <c r="I288" s="7">
        <v>10.197784000000002</v>
      </c>
      <c r="J288" s="7" t="s">
        <v>48</v>
      </c>
      <c r="K288" s="7" t="s">
        <v>49</v>
      </c>
      <c r="L288" s="7" t="s">
        <v>50</v>
      </c>
    </row>
    <row r="289" spans="1:12" ht="13.5" x14ac:dyDescent="0.35">
      <c r="A289" s="3">
        <v>42426</v>
      </c>
      <c r="B289" s="2">
        <v>15.482699999999999</v>
      </c>
      <c r="C289" s="7">
        <v>74.648191211372961</v>
      </c>
      <c r="D289" s="7">
        <v>0.72895320596738777</v>
      </c>
      <c r="E289" s="7">
        <v>0.58881317516775056</v>
      </c>
      <c r="F289" s="7">
        <v>15.336899999999996</v>
      </c>
      <c r="G289" s="7">
        <v>13.980605000000001</v>
      </c>
      <c r="H289" s="7">
        <v>12.919312000000005</v>
      </c>
      <c r="I289" s="7">
        <v>10.234594000000003</v>
      </c>
      <c r="J289" s="7" t="s">
        <v>48</v>
      </c>
      <c r="K289" s="7" t="s">
        <v>55</v>
      </c>
      <c r="L289" s="7" t="s">
        <v>50</v>
      </c>
    </row>
    <row r="290" spans="1:12" ht="13.5" x14ac:dyDescent="0.35">
      <c r="A290" s="3">
        <v>42429</v>
      </c>
      <c r="B290" s="2">
        <v>15.5899</v>
      </c>
      <c r="C290" s="7">
        <v>75.587262103114071</v>
      </c>
      <c r="D290" s="7">
        <v>0.75032210309242942</v>
      </c>
      <c r="E290" s="7">
        <v>0.62111496075268635</v>
      </c>
      <c r="F290" s="7">
        <v>15.3445</v>
      </c>
      <c r="G290" s="7">
        <v>14.081</v>
      </c>
      <c r="H290" s="7">
        <v>13.023752000000004</v>
      </c>
      <c r="I290" s="7">
        <v>10.271708000000004</v>
      </c>
      <c r="J290" s="7" t="s">
        <v>53</v>
      </c>
      <c r="K290" s="7" t="s">
        <v>55</v>
      </c>
      <c r="L290" s="7" t="s">
        <v>54</v>
      </c>
    </row>
    <row r="291" spans="1:12" ht="13.5" x14ac:dyDescent="0.35">
      <c r="A291" s="3">
        <v>42430</v>
      </c>
      <c r="B291" s="2">
        <v>16.398599999999998</v>
      </c>
      <c r="C291" s="7">
        <v>86.370456104252398</v>
      </c>
      <c r="D291" s="7">
        <v>0.82302511818364366</v>
      </c>
      <c r="E291" s="7">
        <v>0.66149699223887781</v>
      </c>
      <c r="F291" s="7">
        <v>15.546340000000001</v>
      </c>
      <c r="G291" s="7">
        <v>14.227190000000002</v>
      </c>
      <c r="H291" s="7">
        <v>13.136970000000005</v>
      </c>
      <c r="I291" s="7">
        <v>10.312948000000004</v>
      </c>
      <c r="J291" s="7" t="s">
        <v>48</v>
      </c>
      <c r="K291" s="7" t="s">
        <v>49</v>
      </c>
      <c r="L291" s="7" t="s">
        <v>50</v>
      </c>
    </row>
    <row r="292" spans="1:12" ht="13.5" x14ac:dyDescent="0.35">
      <c r="A292" s="3">
        <v>42431</v>
      </c>
      <c r="B292" s="2">
        <v>15.932</v>
      </c>
      <c r="C292" s="7">
        <v>78.503324429192617</v>
      </c>
      <c r="D292" s="7">
        <v>0.83338531384560888</v>
      </c>
      <c r="E292" s="7">
        <v>0.69587465656022407</v>
      </c>
      <c r="F292" s="7">
        <v>15.74954</v>
      </c>
      <c r="G292" s="7">
        <v>14.35506</v>
      </c>
      <c r="H292" s="7">
        <v>13.239336000000003</v>
      </c>
      <c r="I292" s="7">
        <v>10.350695500000002</v>
      </c>
      <c r="J292" s="7" t="s">
        <v>48</v>
      </c>
      <c r="K292" s="7" t="s">
        <v>49</v>
      </c>
      <c r="L292" s="7" t="s">
        <v>50</v>
      </c>
    </row>
    <row r="293" spans="1:12" ht="13.5" x14ac:dyDescent="0.35">
      <c r="A293" s="3">
        <v>42432</v>
      </c>
      <c r="B293" s="2">
        <v>15.897500000000001</v>
      </c>
      <c r="C293" s="7">
        <v>77.949304734014731</v>
      </c>
      <c r="D293" s="7">
        <v>0.82925287097284084</v>
      </c>
      <c r="E293" s="7">
        <v>0.7225502994427474</v>
      </c>
      <c r="F293" s="7">
        <v>15.860140000000001</v>
      </c>
      <c r="G293" s="7">
        <v>14.492785000000001</v>
      </c>
      <c r="H293" s="7">
        <v>13.336450000000005</v>
      </c>
      <c r="I293" s="7">
        <v>10.387847500000003</v>
      </c>
      <c r="J293" s="7" t="s">
        <v>48</v>
      </c>
      <c r="K293" s="7" t="s">
        <v>49</v>
      </c>
      <c r="L293" s="7" t="s">
        <v>50</v>
      </c>
    </row>
    <row r="294" spans="1:12" ht="13.5" x14ac:dyDescent="0.35">
      <c r="A294" s="3">
        <v>42433</v>
      </c>
      <c r="B294" s="2">
        <v>16.0703</v>
      </c>
      <c r="C294" s="7">
        <v>78.081505185642172</v>
      </c>
      <c r="D294" s="7">
        <v>0.83034964227226205</v>
      </c>
      <c r="E294" s="7">
        <v>0.74411016800865037</v>
      </c>
      <c r="F294" s="7">
        <v>15.97766</v>
      </c>
      <c r="G294" s="7">
        <v>14.624284999999997</v>
      </c>
      <c r="H294" s="7">
        <v>13.433288000000005</v>
      </c>
      <c r="I294" s="7">
        <v>10.4267275</v>
      </c>
      <c r="J294" s="7" t="s">
        <v>48</v>
      </c>
      <c r="K294" s="7" t="s">
        <v>49</v>
      </c>
      <c r="L294" s="7" t="s">
        <v>50</v>
      </c>
    </row>
    <row r="295" spans="1:12" ht="13.5" x14ac:dyDescent="0.35">
      <c r="A295" s="3">
        <v>42436</v>
      </c>
      <c r="B295" s="2">
        <v>15.379099999999999</v>
      </c>
      <c r="C295" s="7">
        <v>67.645341120254869</v>
      </c>
      <c r="D295" s="7">
        <v>0.76660780050089983</v>
      </c>
      <c r="E295" s="7">
        <v>0.74860969450710024</v>
      </c>
      <c r="F295" s="7">
        <v>15.935499999999999</v>
      </c>
      <c r="G295" s="7">
        <v>14.721919999999997</v>
      </c>
      <c r="H295" s="7">
        <v>13.510840000000004</v>
      </c>
      <c r="I295" s="7">
        <v>10.463395500000001</v>
      </c>
      <c r="J295" s="7" t="s">
        <v>48</v>
      </c>
      <c r="K295" s="7" t="s">
        <v>49</v>
      </c>
      <c r="L295" s="7" t="s">
        <v>56</v>
      </c>
    </row>
    <row r="296" spans="1:12" ht="13.5" x14ac:dyDescent="0.35">
      <c r="A296" s="3">
        <v>42437</v>
      </c>
      <c r="B296" s="2">
        <v>15.5519</v>
      </c>
      <c r="C296" s="7">
        <v>66.561802685005688</v>
      </c>
      <c r="D296" s="7">
        <v>0.72171595523272991</v>
      </c>
      <c r="E296" s="7">
        <v>0.74323094665222622</v>
      </c>
      <c r="F296" s="7">
        <v>15.766159999999999</v>
      </c>
      <c r="G296" s="7">
        <v>14.829054999999997</v>
      </c>
      <c r="H296" s="7">
        <v>13.592402000000003</v>
      </c>
      <c r="I296" s="7">
        <v>10.500392</v>
      </c>
      <c r="J296" s="7" t="s">
        <v>48</v>
      </c>
      <c r="K296" s="7" t="s">
        <v>55</v>
      </c>
      <c r="L296" s="7" t="s">
        <v>56</v>
      </c>
    </row>
    <row r="297" spans="1:12" ht="13.5" x14ac:dyDescent="0.35">
      <c r="A297" s="3">
        <v>42438</v>
      </c>
      <c r="B297" s="2">
        <v>15.379099999999999</v>
      </c>
      <c r="C297" s="7">
        <v>59.454530718106668</v>
      </c>
      <c r="D297" s="7">
        <v>0.66453498295444291</v>
      </c>
      <c r="E297" s="7">
        <v>0.72749175391266951</v>
      </c>
      <c r="F297" s="7">
        <v>15.655579999999997</v>
      </c>
      <c r="G297" s="7">
        <v>14.94777</v>
      </c>
      <c r="H297" s="7">
        <v>13.673894000000004</v>
      </c>
      <c r="I297" s="7">
        <v>10.53668</v>
      </c>
      <c r="J297" s="7" t="s">
        <v>48</v>
      </c>
      <c r="K297" s="7" t="s">
        <v>55</v>
      </c>
      <c r="L297" s="7" t="s">
        <v>56</v>
      </c>
    </row>
    <row r="298" spans="1:12" ht="13.5" x14ac:dyDescent="0.35">
      <c r="A298" s="3">
        <v>42439</v>
      </c>
      <c r="B298" s="2">
        <v>15.5449</v>
      </c>
      <c r="C298" s="7">
        <v>52.656981971324477</v>
      </c>
      <c r="D298" s="7">
        <v>0.62538823848622194</v>
      </c>
      <c r="E298" s="7">
        <v>0.70707105082737998</v>
      </c>
      <c r="F298" s="7">
        <v>15.585060000000002</v>
      </c>
      <c r="G298" s="7">
        <v>15.074599999999998</v>
      </c>
      <c r="H298" s="7">
        <v>13.758080000000001</v>
      </c>
      <c r="I298" s="7">
        <v>10.574315500000001</v>
      </c>
      <c r="J298" s="7" t="s">
        <v>48</v>
      </c>
      <c r="K298" s="7" t="s">
        <v>49</v>
      </c>
      <c r="L298" s="7" t="s">
        <v>56</v>
      </c>
    </row>
    <row r="299" spans="1:12" ht="13.5" x14ac:dyDescent="0.35">
      <c r="A299" s="3">
        <v>42440</v>
      </c>
      <c r="B299" s="2">
        <v>15.5519</v>
      </c>
      <c r="C299" s="7">
        <v>50</v>
      </c>
      <c r="D299" s="7">
        <v>0.58814918525913917</v>
      </c>
      <c r="E299" s="7">
        <v>0.68328667771373186</v>
      </c>
      <c r="F299" s="7">
        <v>15.481379999999998</v>
      </c>
      <c r="G299" s="7">
        <v>15.201434999999998</v>
      </c>
      <c r="H299" s="7">
        <v>13.836186000000003</v>
      </c>
      <c r="I299" s="7">
        <v>10.612504000000001</v>
      </c>
      <c r="J299" s="7" t="s">
        <v>48</v>
      </c>
      <c r="K299" s="7" t="s">
        <v>49</v>
      </c>
      <c r="L299" s="7" t="s">
        <v>56</v>
      </c>
    </row>
    <row r="300" spans="1:12" ht="13.5" x14ac:dyDescent="0.35">
      <c r="A300" s="3">
        <v>42443</v>
      </c>
      <c r="B300" s="2">
        <v>15.8802</v>
      </c>
      <c r="C300" s="7">
        <v>55.887998464417691</v>
      </c>
      <c r="D300" s="7">
        <v>0.57845990782755941</v>
      </c>
      <c r="E300" s="7">
        <v>0.66232132373649732</v>
      </c>
      <c r="F300" s="7">
        <v>15.5816</v>
      </c>
      <c r="G300" s="7">
        <v>15.337599999999998</v>
      </c>
      <c r="H300" s="7">
        <v>13.916088000000002</v>
      </c>
      <c r="I300" s="7">
        <v>10.652524000000001</v>
      </c>
      <c r="J300" s="7" t="s">
        <v>48</v>
      </c>
      <c r="K300" s="7" t="s">
        <v>49</v>
      </c>
      <c r="L300" s="7" t="s">
        <v>50</v>
      </c>
    </row>
    <row r="301" spans="1:12" ht="13.5" x14ac:dyDescent="0.35">
      <c r="A301" s="3">
        <v>42444</v>
      </c>
      <c r="B301" s="2">
        <v>15.8283</v>
      </c>
      <c r="C301" s="7">
        <v>62.176013666817944</v>
      </c>
      <c r="D301" s="7">
        <v>0.56013628695862927</v>
      </c>
      <c r="E301" s="7">
        <v>0.6418843163809238</v>
      </c>
      <c r="F301" s="7">
        <v>15.63688</v>
      </c>
      <c r="G301" s="7">
        <v>15.459764999999999</v>
      </c>
      <c r="H301" s="7">
        <v>13.980713999999999</v>
      </c>
      <c r="I301" s="7">
        <v>10.692596000000004</v>
      </c>
      <c r="J301" s="7" t="s">
        <v>48</v>
      </c>
      <c r="K301" s="7" t="s">
        <v>55</v>
      </c>
      <c r="L301" s="7" t="s">
        <v>50</v>
      </c>
    </row>
    <row r="302" spans="1:12" ht="13.5" x14ac:dyDescent="0.35">
      <c r="A302" s="3">
        <v>42445</v>
      </c>
      <c r="B302" s="2">
        <v>15.8283</v>
      </c>
      <c r="C302" s="7">
        <v>57.29097594791731</v>
      </c>
      <c r="D302" s="7">
        <v>0.53939685423272898</v>
      </c>
      <c r="E302" s="7">
        <v>0.62138682395128497</v>
      </c>
      <c r="F302" s="7">
        <v>15.72672</v>
      </c>
      <c r="G302" s="7">
        <v>15.564135000000002</v>
      </c>
      <c r="H302" s="7">
        <v>14.041537999999997</v>
      </c>
      <c r="I302" s="7">
        <v>10.732685000000004</v>
      </c>
      <c r="J302" s="7" t="s">
        <v>48</v>
      </c>
      <c r="K302" s="7" t="s">
        <v>55</v>
      </c>
      <c r="L302" s="7" t="s">
        <v>50</v>
      </c>
    </row>
    <row r="303" spans="1:12" ht="13.5" x14ac:dyDescent="0.35">
      <c r="A303" s="3">
        <v>42446</v>
      </c>
      <c r="B303" s="2">
        <v>15.8802</v>
      </c>
      <c r="C303" s="7">
        <v>56.150394553612891</v>
      </c>
      <c r="D303" s="7">
        <v>0.52114120917132212</v>
      </c>
      <c r="E303" s="7">
        <v>0.60133770099529249</v>
      </c>
      <c r="F303" s="7">
        <v>15.793779999999998</v>
      </c>
      <c r="G303" s="7">
        <v>15.63585</v>
      </c>
      <c r="H303" s="7">
        <v>14.106856000000001</v>
      </c>
      <c r="I303" s="7">
        <v>10.772861000000002</v>
      </c>
      <c r="J303" s="7" t="s">
        <v>48</v>
      </c>
      <c r="K303" s="7" t="s">
        <v>55</v>
      </c>
      <c r="L303" s="7" t="s">
        <v>50</v>
      </c>
    </row>
    <row r="304" spans="1:12" ht="13.5" x14ac:dyDescent="0.35">
      <c r="A304" s="3">
        <v>42447</v>
      </c>
      <c r="B304" s="2">
        <v>16.346699999999998</v>
      </c>
      <c r="C304" s="7">
        <v>60.538041662025172</v>
      </c>
      <c r="D304" s="7">
        <v>0.53811309740901159</v>
      </c>
      <c r="E304" s="7">
        <v>0.58869278027803629</v>
      </c>
      <c r="F304" s="7">
        <v>15.95274</v>
      </c>
      <c r="G304" s="7">
        <v>15.68717</v>
      </c>
      <c r="H304" s="7">
        <v>14.189038</v>
      </c>
      <c r="I304" s="7">
        <v>10.815369500000005</v>
      </c>
      <c r="J304" s="7" t="s">
        <v>48</v>
      </c>
      <c r="K304" s="7" t="s">
        <v>55</v>
      </c>
      <c r="L304" s="7" t="s">
        <v>50</v>
      </c>
    </row>
    <row r="305" spans="1:12" ht="13.5" x14ac:dyDescent="0.35">
      <c r="A305" s="3">
        <v>42450</v>
      </c>
      <c r="B305" s="2">
        <v>16.633600000000001</v>
      </c>
      <c r="C305" s="7">
        <v>53.828608667318399</v>
      </c>
      <c r="D305" s="7">
        <v>0.5681644275392923</v>
      </c>
      <c r="E305" s="7">
        <v>0.58458710973028749</v>
      </c>
      <c r="F305" s="7">
        <v>16.10342</v>
      </c>
      <c r="G305" s="7">
        <v>15.741255000000001</v>
      </c>
      <c r="H305" s="7">
        <v>14.272879999999997</v>
      </c>
      <c r="I305" s="7">
        <v>10.858863000000007</v>
      </c>
      <c r="J305" s="7" t="s">
        <v>48</v>
      </c>
      <c r="K305" s="7" t="s">
        <v>49</v>
      </c>
      <c r="L305" s="7" t="s">
        <v>50</v>
      </c>
    </row>
    <row r="306" spans="1:12" ht="13.5" x14ac:dyDescent="0.35">
      <c r="A306" s="3">
        <v>42451</v>
      </c>
      <c r="B306" s="2">
        <v>17.2729</v>
      </c>
      <c r="C306" s="7">
        <v>70.68204954190702</v>
      </c>
      <c r="D306" s="7">
        <v>0.63623239926484842</v>
      </c>
      <c r="E306" s="7">
        <v>0.59491616763719968</v>
      </c>
      <c r="F306" s="7">
        <v>16.392340000000001</v>
      </c>
      <c r="G306" s="7">
        <v>15.835429999999999</v>
      </c>
      <c r="H306" s="7">
        <v>14.368126000000002</v>
      </c>
      <c r="I306" s="7">
        <v>10.905829500000007</v>
      </c>
      <c r="J306" s="7" t="s">
        <v>48</v>
      </c>
      <c r="K306" s="7" t="s">
        <v>49</v>
      </c>
      <c r="L306" s="7" t="s">
        <v>50</v>
      </c>
    </row>
    <row r="307" spans="1:12" ht="13.5" x14ac:dyDescent="0.35">
      <c r="A307" s="3">
        <v>42452</v>
      </c>
      <c r="B307" s="2">
        <v>17.279800000000002</v>
      </c>
      <c r="C307" s="7">
        <v>71.50368687968637</v>
      </c>
      <c r="D307" s="7">
        <v>0.68286192242002741</v>
      </c>
      <c r="E307" s="7">
        <v>0.61250531859376522</v>
      </c>
      <c r="F307" s="7">
        <v>16.682639999999999</v>
      </c>
      <c r="G307" s="7">
        <v>15.953620000000001</v>
      </c>
      <c r="H307" s="7">
        <v>14.462128000000002</v>
      </c>
      <c r="I307" s="7">
        <v>10.952588500000006</v>
      </c>
      <c r="J307" s="7" t="s">
        <v>48</v>
      </c>
      <c r="K307" s="7" t="s">
        <v>49</v>
      </c>
      <c r="L307" s="7" t="s">
        <v>50</v>
      </c>
    </row>
    <row r="308" spans="1:12" ht="13.5" x14ac:dyDescent="0.35">
      <c r="A308" s="3">
        <v>42453</v>
      </c>
      <c r="B308" s="2">
        <v>18.199100000000001</v>
      </c>
      <c r="C308" s="7">
        <v>76.874715952128469</v>
      </c>
      <c r="D308" s="7">
        <v>0.78494759529180946</v>
      </c>
      <c r="E308" s="7">
        <v>0.64699377393337409</v>
      </c>
      <c r="F308" s="7">
        <v>17.146419999999999</v>
      </c>
      <c r="G308" s="7">
        <v>16.096350000000001</v>
      </c>
      <c r="H308" s="7">
        <v>14.57728</v>
      </c>
      <c r="I308" s="7">
        <v>11.004186000000004</v>
      </c>
      <c r="J308" s="7" t="s">
        <v>48</v>
      </c>
      <c r="K308" s="7" t="s">
        <v>49</v>
      </c>
      <c r="L308" s="7" t="s">
        <v>50</v>
      </c>
    </row>
    <row r="309" spans="1:12" ht="13.5" x14ac:dyDescent="0.35">
      <c r="A309" s="3">
        <v>42454</v>
      </c>
      <c r="B309" s="2">
        <v>18.257899999999999</v>
      </c>
      <c r="C309" s="7">
        <v>93.248602848386511</v>
      </c>
      <c r="D309" s="7">
        <v>0.86067457437606087</v>
      </c>
      <c r="E309" s="7">
        <v>0.68972993402191141</v>
      </c>
      <c r="F309" s="7">
        <v>17.528660000000002</v>
      </c>
      <c r="G309" s="7">
        <v>16.235110000000002</v>
      </c>
      <c r="H309" s="7">
        <v>14.697893999999998</v>
      </c>
      <c r="I309" s="7">
        <v>11.054989000000004</v>
      </c>
      <c r="J309" s="7" t="s">
        <v>48</v>
      </c>
      <c r="K309" s="7" t="s">
        <v>49</v>
      </c>
      <c r="L309" s="7" t="s">
        <v>50</v>
      </c>
    </row>
    <row r="310" spans="1:12" ht="13.5" x14ac:dyDescent="0.35">
      <c r="A310" s="3">
        <v>42457</v>
      </c>
      <c r="B310" s="2">
        <v>18.257899999999999</v>
      </c>
      <c r="C310" s="7">
        <v>92.878874310705442</v>
      </c>
      <c r="D310" s="7">
        <v>0.9101965713864999</v>
      </c>
      <c r="E310" s="7">
        <v>0.73382326149482913</v>
      </c>
      <c r="F310" s="7">
        <v>17.853520000000003</v>
      </c>
      <c r="G310" s="7">
        <v>16.368510000000001</v>
      </c>
      <c r="H310" s="7">
        <v>14.808001999999997</v>
      </c>
      <c r="I310" s="7">
        <v>11.105895500000006</v>
      </c>
      <c r="J310" s="7" t="s">
        <v>48</v>
      </c>
      <c r="K310" s="7" t="s">
        <v>49</v>
      </c>
      <c r="L310" s="7" t="s">
        <v>50</v>
      </c>
    </row>
    <row r="311" spans="1:12" ht="13.5" x14ac:dyDescent="0.35">
      <c r="A311" s="3">
        <v>42458</v>
      </c>
      <c r="B311" s="2">
        <v>17.901900000000001</v>
      </c>
      <c r="C311" s="7">
        <v>87.782303959743658</v>
      </c>
      <c r="D311" s="7">
        <v>0.91022438589454779</v>
      </c>
      <c r="E311" s="7">
        <v>0.76910348637477288</v>
      </c>
      <c r="F311" s="7">
        <v>17.979319999999998</v>
      </c>
      <c r="G311" s="7">
        <v>16.443675000000002</v>
      </c>
      <c r="H311" s="7">
        <v>14.909607999999997</v>
      </c>
      <c r="I311" s="7">
        <v>11.155056500000006</v>
      </c>
      <c r="J311" s="7" t="s">
        <v>48</v>
      </c>
      <c r="K311" s="7" t="s">
        <v>49</v>
      </c>
      <c r="L311" s="7" t="s">
        <v>50</v>
      </c>
    </row>
    <row r="312" spans="1:12" ht="13.5" x14ac:dyDescent="0.35">
      <c r="A312" s="3">
        <v>42459</v>
      </c>
      <c r="B312" s="2">
        <v>17.901900000000001</v>
      </c>
      <c r="C312" s="7">
        <v>87.143847705496782</v>
      </c>
      <c r="D312" s="7">
        <v>0.89987325041345301</v>
      </c>
      <c r="E312" s="7">
        <v>0.79525743918250902</v>
      </c>
      <c r="F312" s="7">
        <v>18.103739999999998</v>
      </c>
      <c r="G312" s="7">
        <v>16.542170000000002</v>
      </c>
      <c r="H312" s="7">
        <v>15.002917999999996</v>
      </c>
      <c r="I312" s="7">
        <v>11.204304000000004</v>
      </c>
      <c r="J312" s="7" t="s">
        <v>48</v>
      </c>
      <c r="K312" s="7" t="s">
        <v>49</v>
      </c>
      <c r="L312" s="7" t="s">
        <v>50</v>
      </c>
    </row>
    <row r="313" spans="1:12" ht="13.5" x14ac:dyDescent="0.35">
      <c r="A313" s="3">
        <v>42460</v>
      </c>
      <c r="B313" s="2">
        <v>18.479099999999999</v>
      </c>
      <c r="C313" s="7">
        <v>89.10232433876574</v>
      </c>
      <c r="D313" s="7">
        <v>0.92755286506030643</v>
      </c>
      <c r="E313" s="7">
        <v>0.82171652435806852</v>
      </c>
      <c r="F313" s="7">
        <v>18.159739999999999</v>
      </c>
      <c r="G313" s="7">
        <v>16.671250000000004</v>
      </c>
      <c r="H313" s="7">
        <v>15.113439999999995</v>
      </c>
      <c r="I313" s="7">
        <v>11.256956000000002</v>
      </c>
      <c r="J313" s="7" t="s">
        <v>48</v>
      </c>
      <c r="K313" s="7" t="s">
        <v>49</v>
      </c>
      <c r="L313" s="7" t="s">
        <v>50</v>
      </c>
    </row>
    <row r="314" spans="1:12" ht="13.5" x14ac:dyDescent="0.35">
      <c r="A314" s="3">
        <v>42461</v>
      </c>
      <c r="B314" s="2">
        <v>18.638000000000002</v>
      </c>
      <c r="C314" s="7">
        <v>88.585739870158989</v>
      </c>
      <c r="D314" s="7">
        <v>0.95134455328720691</v>
      </c>
      <c r="E314" s="7">
        <v>0.84764213014389633</v>
      </c>
      <c r="F314" s="7">
        <v>18.235760000000003</v>
      </c>
      <c r="G314" s="7">
        <v>16.799635000000002</v>
      </c>
      <c r="H314" s="7">
        <v>15.228591999999997</v>
      </c>
      <c r="I314" s="7">
        <v>11.310575000000002</v>
      </c>
      <c r="J314" s="7" t="s">
        <v>48</v>
      </c>
      <c r="K314" s="7" t="s">
        <v>55</v>
      </c>
      <c r="L314" s="7" t="s">
        <v>50</v>
      </c>
    </row>
    <row r="315" spans="1:12" ht="13.5" x14ac:dyDescent="0.35">
      <c r="A315" s="3">
        <v>42464</v>
      </c>
      <c r="B315" s="2">
        <v>18.524000000000001</v>
      </c>
      <c r="C315" s="7">
        <v>87.072640756938171</v>
      </c>
      <c r="D315" s="7">
        <v>0.95004921439618073</v>
      </c>
      <c r="E315" s="7">
        <v>0.86812354699435323</v>
      </c>
      <c r="F315" s="7">
        <v>18.288980000000002</v>
      </c>
      <c r="G315" s="7">
        <v>16.956880000000002</v>
      </c>
      <c r="H315" s="7">
        <v>15.336417999999998</v>
      </c>
      <c r="I315" s="7">
        <v>11.363658500000001</v>
      </c>
      <c r="J315" s="7" t="s">
        <v>53</v>
      </c>
      <c r="K315" s="7" t="s">
        <v>55</v>
      </c>
      <c r="L315" s="7" t="s">
        <v>54</v>
      </c>
    </row>
    <row r="316" spans="1:12" ht="13.5" x14ac:dyDescent="0.35">
      <c r="A316" s="3">
        <v>42465</v>
      </c>
      <c r="B316" s="2">
        <v>18.5136</v>
      </c>
      <c r="C316" s="7">
        <v>86.82427799566662</v>
      </c>
      <c r="D316" s="7">
        <v>0.93737794644000516</v>
      </c>
      <c r="E316" s="7">
        <v>0.8819744268834836</v>
      </c>
      <c r="F316" s="7">
        <v>18.41132</v>
      </c>
      <c r="G316" s="7">
        <v>17.104965</v>
      </c>
      <c r="H316" s="7">
        <v>15.444035999999997</v>
      </c>
      <c r="I316" s="7">
        <v>11.416828500000001</v>
      </c>
      <c r="J316" s="7" t="s">
        <v>48</v>
      </c>
      <c r="K316" s="7" t="s">
        <v>55</v>
      </c>
      <c r="L316" s="7" t="s">
        <v>50</v>
      </c>
    </row>
    <row r="317" spans="1:12" ht="13.5" x14ac:dyDescent="0.35">
      <c r="A317" s="3">
        <v>42466</v>
      </c>
      <c r="B317" s="2">
        <v>18.351199999999999</v>
      </c>
      <c r="C317" s="7">
        <v>82.888782409625691</v>
      </c>
      <c r="D317" s="7">
        <v>0.9038129593354256</v>
      </c>
      <c r="E317" s="7">
        <v>0.88634213337387202</v>
      </c>
      <c r="F317" s="7">
        <v>18.501179999999998</v>
      </c>
      <c r="G317" s="7">
        <v>17.253570000000003</v>
      </c>
      <c r="H317" s="7">
        <v>15.549787999999996</v>
      </c>
      <c r="I317" s="7">
        <v>11.468322500000001</v>
      </c>
      <c r="J317" s="7" t="s">
        <v>48</v>
      </c>
      <c r="K317" s="7" t="s">
        <v>55</v>
      </c>
      <c r="L317" s="7" t="s">
        <v>50</v>
      </c>
    </row>
    <row r="318" spans="1:12" ht="13.5" x14ac:dyDescent="0.35">
      <c r="A318" s="3">
        <v>42467</v>
      </c>
      <c r="B318" s="2">
        <v>18.5136</v>
      </c>
      <c r="C318" s="7">
        <v>81.381607530774787</v>
      </c>
      <c r="D318" s="7">
        <v>0.88017072773684291</v>
      </c>
      <c r="E318" s="7">
        <v>0.88510785224646626</v>
      </c>
      <c r="F318" s="7">
        <v>18.50808</v>
      </c>
      <c r="G318" s="7">
        <v>17.402004999999999</v>
      </c>
      <c r="H318" s="7">
        <v>15.657475999999996</v>
      </c>
      <c r="I318" s="7">
        <v>11.520628500000004</v>
      </c>
      <c r="J318" s="7" t="s">
        <v>53</v>
      </c>
      <c r="K318" s="7" t="s">
        <v>55</v>
      </c>
      <c r="L318" s="7" t="s">
        <v>54</v>
      </c>
    </row>
    <row r="319" spans="1:12" ht="13.5" x14ac:dyDescent="0.35">
      <c r="A319" s="3">
        <v>42468</v>
      </c>
      <c r="B319" s="2">
        <v>18.482500000000002</v>
      </c>
      <c r="C319" s="7">
        <v>78.918885100259644</v>
      </c>
      <c r="D319" s="7">
        <v>0.84913626448739521</v>
      </c>
      <c r="E319" s="7">
        <v>0.87791353469465205</v>
      </c>
      <c r="F319" s="7">
        <v>18.476980000000001</v>
      </c>
      <c r="G319" s="7">
        <v>17.548535000000001</v>
      </c>
      <c r="H319" s="7">
        <v>15.757559999999996</v>
      </c>
      <c r="I319" s="7">
        <v>11.572865500000004</v>
      </c>
      <c r="J319" s="7" t="s">
        <v>53</v>
      </c>
      <c r="K319" s="7" t="s">
        <v>55</v>
      </c>
      <c r="L319" s="7" t="s">
        <v>47</v>
      </c>
    </row>
    <row r="320" spans="1:12" ht="13.5" x14ac:dyDescent="0.35">
      <c r="A320" s="3">
        <v>42471</v>
      </c>
      <c r="B320" s="2">
        <v>18.2302</v>
      </c>
      <c r="C320" s="7">
        <v>67.035626579350094</v>
      </c>
      <c r="D320" s="7">
        <v>0.79501825180492247</v>
      </c>
      <c r="E320" s="7">
        <v>0.86133447811670616</v>
      </c>
      <c r="F320" s="7">
        <v>18.418219999999998</v>
      </c>
      <c r="G320" s="7">
        <v>17.666035000000001</v>
      </c>
      <c r="H320" s="7">
        <v>15.850523999999997</v>
      </c>
      <c r="I320" s="7">
        <v>11.623858000000006</v>
      </c>
      <c r="J320" s="7" t="s">
        <v>53</v>
      </c>
      <c r="K320" s="7" t="s">
        <v>55</v>
      </c>
      <c r="L320" s="7" t="s">
        <v>47</v>
      </c>
    </row>
    <row r="321" spans="1:12" ht="13.5" x14ac:dyDescent="0.35">
      <c r="A321" s="3">
        <v>42472</v>
      </c>
      <c r="B321" s="2">
        <v>17.971</v>
      </c>
      <c r="C321" s="7">
        <v>61.28674069235791</v>
      </c>
      <c r="D321" s="7">
        <v>0.72288113928384234</v>
      </c>
      <c r="E321" s="7">
        <v>0.83364381035013346</v>
      </c>
      <c r="F321" s="7">
        <v>18.309699999999999</v>
      </c>
      <c r="G321" s="7">
        <v>17.773170000000004</v>
      </c>
      <c r="H321" s="7">
        <v>15.940447999999996</v>
      </c>
      <c r="I321" s="7">
        <v>11.673019000000004</v>
      </c>
      <c r="J321" s="7" t="s">
        <v>53</v>
      </c>
      <c r="K321" s="7" t="s">
        <v>55</v>
      </c>
      <c r="L321" s="7" t="s">
        <v>47</v>
      </c>
    </row>
    <row r="322" spans="1:12" ht="13.5" x14ac:dyDescent="0.35">
      <c r="A322" s="3">
        <v>42473</v>
      </c>
      <c r="B322" s="2">
        <v>17.971</v>
      </c>
      <c r="C322" s="7">
        <v>44.677276333597767</v>
      </c>
      <c r="D322" s="7">
        <v>0.65812549683246502</v>
      </c>
      <c r="E322" s="7">
        <v>0.79854014764659986</v>
      </c>
      <c r="F322" s="7">
        <v>18.23366</v>
      </c>
      <c r="G322" s="7">
        <v>17.880305</v>
      </c>
      <c r="H322" s="7">
        <v>16.032375999999996</v>
      </c>
      <c r="I322" s="7">
        <v>11.720365500000003</v>
      </c>
      <c r="J322" s="7" t="s">
        <v>53</v>
      </c>
      <c r="K322" s="7" t="s">
        <v>55</v>
      </c>
      <c r="L322" s="7" t="s">
        <v>47</v>
      </c>
    </row>
    <row r="323" spans="1:12" ht="13.5" x14ac:dyDescent="0.35">
      <c r="A323" s="3">
        <v>42474</v>
      </c>
      <c r="B323" s="2">
        <v>17.971</v>
      </c>
      <c r="C323" s="7">
        <v>43.11627237391432</v>
      </c>
      <c r="D323" s="7">
        <v>0.59989101346648965</v>
      </c>
      <c r="E323" s="7">
        <v>0.75881032081057787</v>
      </c>
      <c r="F323" s="7">
        <v>18.125140000000002</v>
      </c>
      <c r="G323" s="7">
        <v>17.984845000000004</v>
      </c>
      <c r="H323" s="7">
        <v>16.128935999999996</v>
      </c>
      <c r="I323" s="7">
        <v>11.767366500000005</v>
      </c>
      <c r="J323" s="7" t="s">
        <v>53</v>
      </c>
      <c r="K323" s="7" t="s">
        <v>55</v>
      </c>
      <c r="L323" s="7" t="s">
        <v>47</v>
      </c>
    </row>
    <row r="324" spans="1:12" ht="13.5" x14ac:dyDescent="0.35">
      <c r="A324" s="3">
        <v>42475</v>
      </c>
      <c r="B324" s="2">
        <v>18.520499999999998</v>
      </c>
      <c r="C324" s="7">
        <v>54.985949722791808</v>
      </c>
      <c r="D324" s="7">
        <v>0.59126409899494803</v>
      </c>
      <c r="E324" s="7">
        <v>0.7253010764474519</v>
      </c>
      <c r="F324" s="7">
        <v>18.132740000000002</v>
      </c>
      <c r="G324" s="7">
        <v>18.093535000000003</v>
      </c>
      <c r="H324" s="7">
        <v>16.230539999999994</v>
      </c>
      <c r="I324" s="7">
        <v>11.817184000000005</v>
      </c>
      <c r="J324" s="7" t="s">
        <v>48</v>
      </c>
      <c r="K324" s="7" t="s">
        <v>55</v>
      </c>
      <c r="L324" s="7" t="s">
        <v>50</v>
      </c>
    </row>
    <row r="325" spans="1:12" ht="13.5" x14ac:dyDescent="0.35">
      <c r="A325" s="3">
        <v>42478</v>
      </c>
      <c r="B325" s="2">
        <v>18.520499999999998</v>
      </c>
      <c r="C325" s="7">
        <v>63.581276894704402</v>
      </c>
      <c r="D325" s="7">
        <v>0.57776706801018207</v>
      </c>
      <c r="E325" s="7">
        <v>0.695794274759998</v>
      </c>
      <c r="F325" s="7">
        <v>18.190799999999999</v>
      </c>
      <c r="G325" s="7">
        <v>18.18788</v>
      </c>
      <c r="H325" s="7">
        <v>16.332421999999994</v>
      </c>
      <c r="I325" s="7">
        <v>11.866932500000008</v>
      </c>
      <c r="J325" s="7" t="s">
        <v>48</v>
      </c>
      <c r="K325" s="7" t="s">
        <v>55</v>
      </c>
      <c r="L325" s="7" t="s">
        <v>50</v>
      </c>
    </row>
    <row r="326" spans="1:12" ht="13.5" x14ac:dyDescent="0.35">
      <c r="A326" s="3">
        <v>42479</v>
      </c>
      <c r="B326" s="2">
        <v>18.662199999999999</v>
      </c>
      <c r="C326" s="7">
        <v>65.714521929643183</v>
      </c>
      <c r="D326" s="7">
        <v>0.57191193469721213</v>
      </c>
      <c r="E326" s="7">
        <v>0.67101780674744094</v>
      </c>
      <c r="F326" s="7">
        <v>18.329039999999999</v>
      </c>
      <c r="G326" s="7">
        <v>18.257344999999997</v>
      </c>
      <c r="H326" s="7">
        <v>16.437481999999992</v>
      </c>
      <c r="I326" s="7">
        <v>11.917562500000008</v>
      </c>
      <c r="J326" s="7" t="s">
        <v>48</v>
      </c>
      <c r="K326" s="7" t="s">
        <v>55</v>
      </c>
      <c r="L326" s="7" t="s">
        <v>50</v>
      </c>
    </row>
    <row r="327" spans="1:12" ht="13.5" x14ac:dyDescent="0.35">
      <c r="A327" s="3">
        <v>42480</v>
      </c>
      <c r="B327" s="2">
        <v>18.745200000000001</v>
      </c>
      <c r="C327" s="7">
        <v>56.91204737908464</v>
      </c>
      <c r="D327" s="7">
        <v>0.56742814723323676</v>
      </c>
      <c r="E327" s="7">
        <v>0.65029987484460006</v>
      </c>
      <c r="F327" s="7">
        <v>18.483879999999999</v>
      </c>
      <c r="G327" s="7">
        <v>18.330614999999998</v>
      </c>
      <c r="H327" s="7">
        <v>16.552289999999992</v>
      </c>
      <c r="I327" s="7">
        <v>11.968417000000006</v>
      </c>
      <c r="J327" s="7" t="s">
        <v>48</v>
      </c>
      <c r="K327" s="7" t="s">
        <v>55</v>
      </c>
      <c r="L327" s="7" t="s">
        <v>50</v>
      </c>
    </row>
    <row r="328" spans="1:12" ht="13.5" x14ac:dyDescent="0.35">
      <c r="A328" s="3">
        <v>42481</v>
      </c>
      <c r="B328" s="2">
        <v>18.931799999999999</v>
      </c>
      <c r="C328" s="7">
        <v>57.523302263648389</v>
      </c>
      <c r="D328" s="7">
        <v>0.57233426079014649</v>
      </c>
      <c r="E328" s="7">
        <v>0.63470675203370941</v>
      </c>
      <c r="F328" s="7">
        <v>18.676039999999997</v>
      </c>
      <c r="G328" s="7">
        <v>18.367249999999995</v>
      </c>
      <c r="H328" s="7">
        <v>16.670759999999994</v>
      </c>
      <c r="I328" s="7">
        <v>12.019427000000006</v>
      </c>
      <c r="J328" s="7" t="s">
        <v>48</v>
      </c>
      <c r="K328" s="7" t="s">
        <v>55</v>
      </c>
      <c r="L328" s="7" t="s">
        <v>50</v>
      </c>
    </row>
    <row r="329" spans="1:12" ht="13.5" x14ac:dyDescent="0.35">
      <c r="A329" s="3">
        <v>42482</v>
      </c>
      <c r="B329" s="2">
        <v>18.973299999999998</v>
      </c>
      <c r="C329" s="7">
        <v>61.948832508909014</v>
      </c>
      <c r="D329" s="7">
        <v>0.57296629550521416</v>
      </c>
      <c r="E329" s="7">
        <v>0.62235866072801049</v>
      </c>
      <c r="F329" s="7">
        <v>18.766599999999997</v>
      </c>
      <c r="G329" s="7">
        <v>18.403020000000005</v>
      </c>
      <c r="H329" s="7">
        <v>16.789921999999994</v>
      </c>
      <c r="I329" s="7">
        <v>12.071318500000007</v>
      </c>
      <c r="J329" s="7" t="s">
        <v>48</v>
      </c>
      <c r="K329" s="7" t="s">
        <v>55</v>
      </c>
      <c r="L329" s="7" t="s">
        <v>50</v>
      </c>
    </row>
    <row r="330" spans="1:12" ht="13.5" x14ac:dyDescent="0.35">
      <c r="A330" s="3">
        <v>42485</v>
      </c>
      <c r="B330" s="2">
        <v>19.180599999999998</v>
      </c>
      <c r="C330" s="7">
        <v>66.056812710640287</v>
      </c>
      <c r="D330" s="7">
        <v>0.58346870110242932</v>
      </c>
      <c r="E330" s="7">
        <v>0.6145806688028943</v>
      </c>
      <c r="F330" s="7">
        <v>18.898619999999998</v>
      </c>
      <c r="G330" s="7">
        <v>18.449155000000001</v>
      </c>
      <c r="H330" s="7">
        <v>16.910395999999995</v>
      </c>
      <c r="I330" s="7">
        <v>12.124713000000007</v>
      </c>
      <c r="J330" s="7" t="s">
        <v>48</v>
      </c>
      <c r="K330" s="7" t="s">
        <v>55</v>
      </c>
      <c r="L330" s="7" t="s">
        <v>50</v>
      </c>
    </row>
    <row r="331" spans="1:12" ht="13.5" x14ac:dyDescent="0.35">
      <c r="A331" s="3">
        <v>42486</v>
      </c>
      <c r="B331" s="2">
        <v>19.180599999999998</v>
      </c>
      <c r="C331" s="7">
        <v>71.659876736655164</v>
      </c>
      <c r="D331" s="7">
        <v>0.58504786558911093</v>
      </c>
      <c r="E331" s="7">
        <v>0.60867410816013767</v>
      </c>
      <c r="F331" s="7">
        <v>19.002299999999998</v>
      </c>
      <c r="G331" s="7">
        <v>18.513090000000005</v>
      </c>
      <c r="H331" s="7">
        <v>17.026307999999997</v>
      </c>
      <c r="I331" s="7">
        <v>12.177675500000007</v>
      </c>
      <c r="J331" s="7" t="s">
        <v>48</v>
      </c>
      <c r="K331" s="7" t="s">
        <v>55</v>
      </c>
      <c r="L331" s="7" t="s">
        <v>50</v>
      </c>
    </row>
    <row r="332" spans="1:12" ht="13.5" x14ac:dyDescent="0.35">
      <c r="A332" s="3">
        <v>42487</v>
      </c>
      <c r="B332" s="2">
        <v>19.312000000000001</v>
      </c>
      <c r="C332" s="7">
        <v>71.193459333191768</v>
      </c>
      <c r="D332" s="7">
        <v>0.59009994186113701</v>
      </c>
      <c r="E332" s="7">
        <v>0.60495927490033752</v>
      </c>
      <c r="F332" s="7">
        <v>19.115659999999998</v>
      </c>
      <c r="G332" s="7">
        <v>18.583595000000003</v>
      </c>
      <c r="H332" s="7">
        <v>17.137729999999998</v>
      </c>
      <c r="I332" s="7">
        <v>12.231295000000006</v>
      </c>
      <c r="J332" s="7" t="s">
        <v>48</v>
      </c>
      <c r="K332" s="7" t="s">
        <v>55</v>
      </c>
      <c r="L332" s="7" t="s">
        <v>50</v>
      </c>
    </row>
    <row r="333" spans="1:12" ht="13.5" x14ac:dyDescent="0.35">
      <c r="A333" s="3">
        <v>42488</v>
      </c>
      <c r="B333" s="2">
        <v>19.111499999999999</v>
      </c>
      <c r="C333" s="7">
        <v>65.319045299561537</v>
      </c>
      <c r="D333" s="7">
        <v>0.57133903362000282</v>
      </c>
      <c r="E333" s="7">
        <v>0.59823522664427065</v>
      </c>
      <c r="F333" s="7">
        <v>19.151599999999995</v>
      </c>
      <c r="G333" s="7">
        <v>18.615214999999999</v>
      </c>
      <c r="H333" s="7">
        <v>17.231041999999995</v>
      </c>
      <c r="I333" s="7">
        <v>12.283998500000006</v>
      </c>
      <c r="J333" s="7" t="s">
        <v>48</v>
      </c>
      <c r="K333" s="7" t="s">
        <v>55</v>
      </c>
      <c r="L333" s="7" t="s">
        <v>50</v>
      </c>
    </row>
    <row r="334" spans="1:12" ht="13.5" x14ac:dyDescent="0.35">
      <c r="A334" s="3">
        <v>42489</v>
      </c>
      <c r="B334" s="2">
        <v>18.662199999999999</v>
      </c>
      <c r="C334" s="7">
        <v>59.599999999999959</v>
      </c>
      <c r="D334" s="7">
        <v>0.51428773475734957</v>
      </c>
      <c r="E334" s="7">
        <v>0.58144572826688645</v>
      </c>
      <c r="F334" s="7">
        <v>19.089379999999998</v>
      </c>
      <c r="G334" s="7">
        <v>18.616425</v>
      </c>
      <c r="H334" s="7">
        <v>17.297879999999996</v>
      </c>
      <c r="I334" s="7">
        <v>12.33449000000001</v>
      </c>
      <c r="J334" s="7" t="s">
        <v>48</v>
      </c>
      <c r="K334" s="7" t="s">
        <v>55</v>
      </c>
      <c r="L334" s="7" t="s">
        <v>56</v>
      </c>
    </row>
    <row r="335" spans="1:12" ht="13.5" x14ac:dyDescent="0.35">
      <c r="A335" s="3">
        <v>42492</v>
      </c>
      <c r="B335" s="2">
        <v>18.264800000000001</v>
      </c>
      <c r="C335" s="7">
        <v>56.151076124277722</v>
      </c>
      <c r="D335" s="7">
        <v>0.43202717029507198</v>
      </c>
      <c r="E335" s="7">
        <v>0.55156201667252358</v>
      </c>
      <c r="F335" s="7">
        <v>18.906220000000001</v>
      </c>
      <c r="G335" s="7">
        <v>18.603464999999996</v>
      </c>
      <c r="H335" s="7">
        <v>17.352137999999997</v>
      </c>
      <c r="I335" s="7">
        <v>12.38313300000001</v>
      </c>
      <c r="J335" s="7" t="s">
        <v>53</v>
      </c>
      <c r="K335" s="7" t="s">
        <v>55</v>
      </c>
      <c r="L335" s="7" t="s">
        <v>47</v>
      </c>
    </row>
    <row r="336" spans="1:12" ht="13.5" x14ac:dyDescent="0.35">
      <c r="A336" s="3">
        <v>42493</v>
      </c>
      <c r="B336" s="2">
        <v>18.015999999999998</v>
      </c>
      <c r="C336" s="7">
        <v>50.853242320819071</v>
      </c>
      <c r="D336" s="7">
        <v>0.3428073301004666</v>
      </c>
      <c r="E336" s="7">
        <v>0.50981107935811221</v>
      </c>
      <c r="F336" s="7">
        <v>18.673300000000001</v>
      </c>
      <c r="G336" s="7">
        <v>18.578585000000004</v>
      </c>
      <c r="H336" s="7">
        <v>17.404669999999996</v>
      </c>
      <c r="I336" s="7">
        <v>12.43053200000001</v>
      </c>
      <c r="J336" s="7" t="s">
        <v>53</v>
      </c>
      <c r="K336" s="7" t="s">
        <v>55</v>
      </c>
      <c r="L336" s="7" t="s">
        <v>47</v>
      </c>
    </row>
    <row r="337" spans="1:12" ht="13.5" x14ac:dyDescent="0.35">
      <c r="A337" s="3">
        <v>42494</v>
      </c>
      <c r="B337" s="2">
        <v>18.779699999999998</v>
      </c>
      <c r="C337" s="7">
        <v>61.89019907666065</v>
      </c>
      <c r="D337" s="7">
        <v>0.32992104698389113</v>
      </c>
      <c r="E337" s="7">
        <v>0.47383307288326804</v>
      </c>
      <c r="F337" s="7">
        <v>18.566839999999996</v>
      </c>
      <c r="G337" s="7">
        <v>18.600009999999997</v>
      </c>
      <c r="H337" s="7">
        <v>17.481943999999999</v>
      </c>
      <c r="I337" s="7">
        <v>12.481922000000012</v>
      </c>
      <c r="J337" s="7" t="s">
        <v>53</v>
      </c>
      <c r="K337" s="7" t="s">
        <v>55</v>
      </c>
      <c r="L337" s="7" t="s">
        <v>47</v>
      </c>
    </row>
    <row r="338" spans="1:12" ht="13.5" x14ac:dyDescent="0.35">
      <c r="A338" s="3">
        <v>42495</v>
      </c>
      <c r="B338" s="2">
        <v>19.3154</v>
      </c>
      <c r="C338" s="7">
        <v>61.734919838200128</v>
      </c>
      <c r="D338" s="7">
        <v>0.35879907534572908</v>
      </c>
      <c r="E338" s="7">
        <v>0.45082627337576026</v>
      </c>
      <c r="F338" s="7">
        <v>18.607620000000001</v>
      </c>
      <c r="G338" s="7">
        <v>18.640099999999997</v>
      </c>
      <c r="H338" s="7">
        <v>17.561361999999995</v>
      </c>
      <c r="I338" s="7">
        <v>12.536163500000011</v>
      </c>
      <c r="J338" s="7" t="s">
        <v>53</v>
      </c>
      <c r="K338" s="7" t="s">
        <v>55</v>
      </c>
      <c r="L338" s="7" t="s">
        <v>54</v>
      </c>
    </row>
    <row r="339" spans="1:12" ht="13.5" x14ac:dyDescent="0.35">
      <c r="A339" s="3">
        <v>42496</v>
      </c>
      <c r="B339" s="2">
        <v>18.776299999999999</v>
      </c>
      <c r="C339" s="7">
        <v>53.257768721344874</v>
      </c>
      <c r="D339" s="7">
        <v>0.33433030468511049</v>
      </c>
      <c r="E339" s="7">
        <v>0.42752707963763037</v>
      </c>
      <c r="F339" s="7">
        <v>18.63044</v>
      </c>
      <c r="G339" s="7">
        <v>18.654789999999998</v>
      </c>
      <c r="H339" s="7">
        <v>17.627233999999998</v>
      </c>
      <c r="I339" s="7">
        <v>12.587882000000011</v>
      </c>
      <c r="J339" s="7" t="s">
        <v>53</v>
      </c>
      <c r="K339" s="7" t="s">
        <v>55</v>
      </c>
      <c r="L339" s="7" t="s">
        <v>54</v>
      </c>
    </row>
    <row r="340" spans="1:12" ht="13.5" x14ac:dyDescent="0.35">
      <c r="A340" s="3">
        <v>42499</v>
      </c>
      <c r="B340" s="2">
        <v>19.146100000000001</v>
      </c>
      <c r="C340" s="7">
        <v>55.824366288726807</v>
      </c>
      <c r="D340" s="7">
        <v>0.34084929855858803</v>
      </c>
      <c r="E340" s="7">
        <v>0.41019152342182197</v>
      </c>
      <c r="F340" s="7">
        <v>18.806699999999999</v>
      </c>
      <c r="G340" s="7">
        <v>18.700585</v>
      </c>
      <c r="H340" s="7">
        <v>17.698357999999999</v>
      </c>
      <c r="I340" s="7">
        <v>12.641743500000011</v>
      </c>
      <c r="J340" s="7" t="s">
        <v>48</v>
      </c>
      <c r="K340" s="7" t="s">
        <v>55</v>
      </c>
      <c r="L340" s="7" t="s">
        <v>50</v>
      </c>
    </row>
    <row r="341" spans="1:12" ht="13.5" x14ac:dyDescent="0.35">
      <c r="A341" s="3">
        <v>42500</v>
      </c>
      <c r="B341" s="2">
        <v>19.025099999999998</v>
      </c>
      <c r="C341" s="7">
        <v>53.338422270461074</v>
      </c>
      <c r="D341" s="7">
        <v>0.33242002824796302</v>
      </c>
      <c r="E341" s="7">
        <v>0.39463722438705023</v>
      </c>
      <c r="F341" s="7">
        <v>19.008519999999997</v>
      </c>
      <c r="G341" s="7">
        <v>18.75329</v>
      </c>
      <c r="H341" s="7">
        <v>17.750887999999996</v>
      </c>
      <c r="I341" s="7">
        <v>12.695000000000009</v>
      </c>
      <c r="J341" s="7" t="s">
        <v>48</v>
      </c>
      <c r="K341" s="7" t="s">
        <v>55</v>
      </c>
      <c r="L341" s="7" t="s">
        <v>50</v>
      </c>
    </row>
    <row r="342" spans="1:12" ht="13.5" x14ac:dyDescent="0.35">
      <c r="A342" s="3">
        <v>42501</v>
      </c>
      <c r="B342" s="2">
        <v>19.249700000000001</v>
      </c>
      <c r="C342" s="7">
        <v>53.757594383111517</v>
      </c>
      <c r="D342" s="7">
        <v>0.33994444577384897</v>
      </c>
      <c r="E342" s="7">
        <v>0.38369866866440999</v>
      </c>
      <c r="F342" s="7">
        <v>19.102520000000002</v>
      </c>
      <c r="G342" s="7">
        <v>18.817225000000001</v>
      </c>
      <c r="H342" s="7">
        <v>17.817241999999997</v>
      </c>
      <c r="I342" s="7">
        <v>12.749759500000009</v>
      </c>
      <c r="J342" s="7" t="s">
        <v>48</v>
      </c>
      <c r="K342" s="7" t="s">
        <v>55</v>
      </c>
      <c r="L342" s="7" t="s">
        <v>50</v>
      </c>
    </row>
    <row r="343" spans="1:12" ht="13.5" x14ac:dyDescent="0.35">
      <c r="A343" s="3">
        <v>42502</v>
      </c>
      <c r="B343" s="2">
        <v>18.990500000000001</v>
      </c>
      <c r="C343" s="7">
        <v>50.193354017716651</v>
      </c>
      <c r="D343" s="7">
        <v>0.32128871083516941</v>
      </c>
      <c r="E343" s="7">
        <v>0.37121667709856193</v>
      </c>
      <c r="F343" s="7">
        <v>19.03754</v>
      </c>
      <c r="G343" s="7">
        <v>18.868199999999998</v>
      </c>
      <c r="H343" s="7">
        <v>17.879102</v>
      </c>
      <c r="I343" s="7">
        <v>12.802895000000008</v>
      </c>
      <c r="J343" s="7" t="s">
        <v>53</v>
      </c>
      <c r="K343" s="7" t="s">
        <v>55</v>
      </c>
      <c r="L343" s="7" t="s">
        <v>47</v>
      </c>
    </row>
    <row r="344" spans="1:12" ht="13.5" x14ac:dyDescent="0.35">
      <c r="A344" s="3">
        <v>42503</v>
      </c>
      <c r="B344" s="2">
        <v>18.952500000000001</v>
      </c>
      <c r="C344" s="7">
        <v>47.33434614935144</v>
      </c>
      <c r="D344" s="7">
        <v>0.2999796454463457</v>
      </c>
      <c r="E344" s="7">
        <v>0.35696927076811868</v>
      </c>
      <c r="F344" s="7">
        <v>19.072780000000002</v>
      </c>
      <c r="G344" s="7">
        <v>18.889800000000001</v>
      </c>
      <c r="H344" s="7">
        <v>17.936745999999999</v>
      </c>
      <c r="I344" s="7">
        <v>12.855322000000006</v>
      </c>
      <c r="J344" s="7" t="s">
        <v>53</v>
      </c>
      <c r="K344" s="7" t="s">
        <v>55</v>
      </c>
      <c r="L344" s="7" t="s">
        <v>54</v>
      </c>
    </row>
    <row r="345" spans="1:12" ht="13.5" x14ac:dyDescent="0.35">
      <c r="A345" s="3">
        <v>42506</v>
      </c>
      <c r="B345" s="2">
        <v>19.466200000000001</v>
      </c>
      <c r="C345" s="7">
        <v>52.97984224364594</v>
      </c>
      <c r="D345" s="7">
        <v>0.32084485466653945</v>
      </c>
      <c r="E345" s="7">
        <v>0.3497443875478029</v>
      </c>
      <c r="F345" s="7">
        <v>19.136800000000001</v>
      </c>
      <c r="G345" s="7">
        <v>18.937085</v>
      </c>
      <c r="H345" s="7">
        <v>18.018487999999998</v>
      </c>
      <c r="I345" s="7">
        <v>12.909799000000005</v>
      </c>
      <c r="J345" s="7" t="s">
        <v>53</v>
      </c>
      <c r="K345" s="7" t="s">
        <v>55</v>
      </c>
      <c r="L345" s="7" t="s">
        <v>47</v>
      </c>
    </row>
    <row r="346" spans="1:12" ht="13.5" x14ac:dyDescent="0.35">
      <c r="A346" s="3">
        <v>42507</v>
      </c>
      <c r="B346" s="2">
        <v>18.973299999999998</v>
      </c>
      <c r="C346" s="7">
        <v>46.714011292857542</v>
      </c>
      <c r="D346" s="7">
        <v>0.29421623106792794</v>
      </c>
      <c r="E346" s="7">
        <v>0.33863875625182793</v>
      </c>
      <c r="F346" s="7">
        <v>19.126439999999999</v>
      </c>
      <c r="G346" s="7">
        <v>18.952639999999999</v>
      </c>
      <c r="H346" s="7">
        <v>18.086915999999995</v>
      </c>
      <c r="I346" s="7">
        <v>12.962572000000005</v>
      </c>
      <c r="J346" s="7" t="s">
        <v>48</v>
      </c>
      <c r="K346" s="7" t="s">
        <v>55</v>
      </c>
      <c r="L346" s="7" t="s">
        <v>56</v>
      </c>
    </row>
    <row r="347" spans="1:12" ht="13.5" x14ac:dyDescent="0.35">
      <c r="A347" s="3">
        <v>42508</v>
      </c>
      <c r="B347" s="2">
        <v>18.7959</v>
      </c>
      <c r="C347" s="7">
        <v>46.924336334931596</v>
      </c>
      <c r="D347" s="7">
        <v>0.2558488908574148</v>
      </c>
      <c r="E347" s="7">
        <v>0.32208078317294531</v>
      </c>
      <c r="F347" s="7">
        <v>19.035679999999999</v>
      </c>
      <c r="G347" s="7">
        <v>18.955175000000001</v>
      </c>
      <c r="H347" s="7">
        <v>18.155251999999997</v>
      </c>
      <c r="I347" s="7">
        <v>13.013715000000005</v>
      </c>
      <c r="J347" s="7" t="s">
        <v>53</v>
      </c>
      <c r="K347" s="7" t="s">
        <v>55</v>
      </c>
      <c r="L347" s="7" t="s">
        <v>47</v>
      </c>
    </row>
    <row r="348" spans="1:12" ht="13.5" x14ac:dyDescent="0.35">
      <c r="A348" s="3">
        <v>42509</v>
      </c>
      <c r="B348" s="2">
        <v>18.405799999999999</v>
      </c>
      <c r="C348" s="7">
        <v>47.472098434357392</v>
      </c>
      <c r="D348" s="7">
        <v>0.19175426373114135</v>
      </c>
      <c r="E348" s="7">
        <v>0.29601547928458455</v>
      </c>
      <c r="F348" s="7">
        <v>18.91874</v>
      </c>
      <c r="G348" s="7">
        <v>18.928874999999998</v>
      </c>
      <c r="H348" s="7">
        <v>18.212469999999996</v>
      </c>
      <c r="I348" s="7">
        <v>13.062285000000005</v>
      </c>
      <c r="J348" s="7" t="s">
        <v>53</v>
      </c>
      <c r="K348" s="7" t="s">
        <v>55</v>
      </c>
      <c r="L348" s="7" t="s">
        <v>47</v>
      </c>
    </row>
    <row r="349" spans="1:12" ht="13.5" x14ac:dyDescent="0.35">
      <c r="A349" s="3">
        <v>42510</v>
      </c>
      <c r="B349" s="2">
        <v>18.331399999999999</v>
      </c>
      <c r="C349" s="7">
        <v>50.701288855193305</v>
      </c>
      <c r="D349" s="7">
        <v>0.1334173990170413</v>
      </c>
      <c r="E349" s="7">
        <v>0.26349586323107588</v>
      </c>
      <c r="F349" s="7">
        <v>18.794519999999999</v>
      </c>
      <c r="G349" s="7">
        <v>18.89678</v>
      </c>
      <c r="H349" s="7">
        <v>18.268059999999998</v>
      </c>
      <c r="I349" s="7">
        <v>13.108669000000004</v>
      </c>
      <c r="J349" s="7" t="s">
        <v>53</v>
      </c>
      <c r="K349" s="7" t="s">
        <v>55</v>
      </c>
      <c r="L349" s="7" t="s">
        <v>47</v>
      </c>
    </row>
    <row r="350" spans="1:12" ht="13.5" x14ac:dyDescent="0.35">
      <c r="A350" s="3">
        <v>42513</v>
      </c>
      <c r="B350" s="2">
        <v>18.366800000000001</v>
      </c>
      <c r="C350" s="7">
        <v>53.867695700110268</v>
      </c>
      <c r="D350" s="7">
        <v>8.9015383653951119E-2</v>
      </c>
      <c r="E350" s="7">
        <v>0.22859976731565096</v>
      </c>
      <c r="F350" s="7">
        <v>18.574639999999999</v>
      </c>
      <c r="G350" s="7">
        <v>18.856090000000002</v>
      </c>
      <c r="H350" s="7">
        <v>18.317792000000001</v>
      </c>
      <c r="I350" s="7">
        <v>13.153899500000001</v>
      </c>
      <c r="J350" s="7" t="s">
        <v>53</v>
      </c>
      <c r="K350" s="7" t="s">
        <v>55</v>
      </c>
      <c r="L350" s="7" t="s">
        <v>47</v>
      </c>
    </row>
    <row r="351" spans="1:12" ht="13.5" x14ac:dyDescent="0.35">
      <c r="A351" s="3">
        <v>42514</v>
      </c>
      <c r="B351" s="2">
        <v>18.778199999999998</v>
      </c>
      <c r="C351" s="7">
        <v>49.982068998493794</v>
      </c>
      <c r="D351" s="7">
        <v>8.6031293171139112E-2</v>
      </c>
      <c r="E351" s="7">
        <v>0.20008607248674859</v>
      </c>
      <c r="F351" s="7">
        <v>18.535620000000002</v>
      </c>
      <c r="G351" s="7">
        <v>18.835969999999996</v>
      </c>
      <c r="H351" s="7">
        <v>18.37679</v>
      </c>
      <c r="I351" s="7">
        <v>13.200668500000004</v>
      </c>
      <c r="J351" s="7" t="s">
        <v>48</v>
      </c>
      <c r="K351" s="7" t="s">
        <v>55</v>
      </c>
      <c r="L351" s="7" t="s">
        <v>56</v>
      </c>
    </row>
    <row r="352" spans="1:12" ht="13.5" x14ac:dyDescent="0.35">
      <c r="A352" s="3">
        <v>42515</v>
      </c>
      <c r="B352" s="2">
        <v>18.973299999999998</v>
      </c>
      <c r="C352" s="7">
        <v>45.548007600010394</v>
      </c>
      <c r="D352" s="7">
        <v>9.827644970829752E-2</v>
      </c>
      <c r="E352" s="7">
        <v>0.1797241479310584</v>
      </c>
      <c r="F352" s="7">
        <v>18.571099999999998</v>
      </c>
      <c r="G352" s="7">
        <v>18.819034999999996</v>
      </c>
      <c r="H352" s="7">
        <v>18.439689999999999</v>
      </c>
      <c r="I352" s="7">
        <v>13.247687000000003</v>
      </c>
      <c r="J352" s="7" t="s">
        <v>48</v>
      </c>
      <c r="K352" s="7" t="s">
        <v>55</v>
      </c>
      <c r="L352" s="7" t="s">
        <v>50</v>
      </c>
    </row>
    <row r="353" spans="1:12" ht="13.5" x14ac:dyDescent="0.35">
      <c r="A353" s="3">
        <v>42516</v>
      </c>
      <c r="B353" s="2">
        <v>18.973299999999998</v>
      </c>
      <c r="C353" s="7">
        <v>52.982137450802284</v>
      </c>
      <c r="D353" s="7">
        <v>0.10675027377919477</v>
      </c>
      <c r="E353" s="7">
        <v>0.16512937310068568</v>
      </c>
      <c r="F353" s="7">
        <v>18.684599999999996</v>
      </c>
      <c r="G353" s="7">
        <v>18.812124999999998</v>
      </c>
      <c r="H353" s="7">
        <v>18.501552</v>
      </c>
      <c r="I353" s="7">
        <v>13.295552500000007</v>
      </c>
      <c r="J353" s="7" t="s">
        <v>48</v>
      </c>
      <c r="K353" s="7" t="s">
        <v>55</v>
      </c>
      <c r="L353" s="7" t="s">
        <v>50</v>
      </c>
    </row>
    <row r="354" spans="1:12" ht="13.5" x14ac:dyDescent="0.35">
      <c r="A354" s="3">
        <v>42517</v>
      </c>
      <c r="B354" s="2">
        <v>19.111599999999999</v>
      </c>
      <c r="C354" s="7">
        <v>49.438385153833607</v>
      </c>
      <c r="D354" s="7">
        <v>0.12320526102814</v>
      </c>
      <c r="E354" s="7">
        <v>0.15674455068617657</v>
      </c>
      <c r="F354" s="7">
        <v>18.840639999999997</v>
      </c>
      <c r="G354" s="7">
        <v>18.834595</v>
      </c>
      <c r="H354" s="7">
        <v>18.556849999999997</v>
      </c>
      <c r="I354" s="7">
        <v>13.344109500000007</v>
      </c>
      <c r="J354" s="7" t="s">
        <v>48</v>
      </c>
      <c r="K354" s="7" t="s">
        <v>55</v>
      </c>
      <c r="L354" s="7" t="s">
        <v>50</v>
      </c>
    </row>
    <row r="355" spans="1:12" ht="13.5" x14ac:dyDescent="0.35">
      <c r="A355" s="3">
        <v>42520</v>
      </c>
      <c r="B355" s="2">
        <v>19.186</v>
      </c>
      <c r="C355" s="7">
        <v>52.659592052629861</v>
      </c>
      <c r="D355" s="7">
        <v>0.14062833923141227</v>
      </c>
      <c r="E355" s="7">
        <v>0.15352130839522371</v>
      </c>
      <c r="F355" s="7">
        <v>19.004479999999994</v>
      </c>
      <c r="G355" s="7">
        <v>18.880654999999997</v>
      </c>
      <c r="H355" s="7">
        <v>18.607897999999999</v>
      </c>
      <c r="I355" s="7">
        <v>13.393073000000008</v>
      </c>
      <c r="J355" s="7" t="s">
        <v>48</v>
      </c>
      <c r="K355" s="7" t="s">
        <v>55</v>
      </c>
      <c r="L355" s="7" t="s">
        <v>50</v>
      </c>
    </row>
    <row r="356" spans="1:12" ht="13.5" x14ac:dyDescent="0.35">
      <c r="A356" s="3">
        <v>42521</v>
      </c>
      <c r="B356" s="2">
        <v>19.363399999999999</v>
      </c>
      <c r="C356" s="7">
        <v>51.909191657991023</v>
      </c>
      <c r="D356" s="7">
        <v>0.16682786387236703</v>
      </c>
      <c r="E356" s="7">
        <v>0.15618261949065237</v>
      </c>
      <c r="F356" s="7">
        <v>19.12152</v>
      </c>
      <c r="G356" s="7">
        <v>18.948024999999998</v>
      </c>
      <c r="H356" s="7">
        <v>18.649707999999997</v>
      </c>
      <c r="I356" s="7">
        <v>13.443251500000008</v>
      </c>
      <c r="J356" s="7" t="s">
        <v>48</v>
      </c>
      <c r="K356" s="7" t="s">
        <v>55</v>
      </c>
      <c r="L356" s="7" t="s">
        <v>50</v>
      </c>
    </row>
    <row r="357" spans="1:12" ht="13.5" x14ac:dyDescent="0.35">
      <c r="A357" s="3">
        <v>42522</v>
      </c>
      <c r="B357" s="2">
        <v>20.2041</v>
      </c>
      <c r="C357" s="7">
        <v>67.04877500561922</v>
      </c>
      <c r="D357" s="7">
        <v>0.25251777219365579</v>
      </c>
      <c r="E357" s="7">
        <v>0.17544965003125307</v>
      </c>
      <c r="F357" s="7">
        <v>19.36768</v>
      </c>
      <c r="G357" s="7">
        <v>19.019245000000002</v>
      </c>
      <c r="H357" s="7">
        <v>18.708193999999995</v>
      </c>
      <c r="I357" s="7">
        <v>13.498135000000008</v>
      </c>
      <c r="J357" s="7" t="s">
        <v>53</v>
      </c>
      <c r="K357" s="7" t="s">
        <v>55</v>
      </c>
      <c r="L357" s="7" t="s">
        <v>47</v>
      </c>
    </row>
    <row r="358" spans="1:12" ht="13.5" x14ac:dyDescent="0.35">
      <c r="A358" s="3">
        <v>42523</v>
      </c>
      <c r="B358" s="2">
        <v>21.38</v>
      </c>
      <c r="C358" s="7">
        <v>75.840412169210751</v>
      </c>
      <c r="D358" s="7">
        <v>0.41058003344601701</v>
      </c>
      <c r="E358" s="7">
        <v>0.22247572671420587</v>
      </c>
      <c r="F358" s="7">
        <v>19.849019999999999</v>
      </c>
      <c r="G358" s="7">
        <v>19.122475000000001</v>
      </c>
      <c r="H358" s="7">
        <v>18.771811999999997</v>
      </c>
      <c r="I358" s="7">
        <v>13.559088000000008</v>
      </c>
      <c r="J358" s="7" t="s">
        <v>48</v>
      </c>
      <c r="K358" s="7" t="s">
        <v>55</v>
      </c>
      <c r="L358" s="7" t="s">
        <v>56</v>
      </c>
    </row>
    <row r="359" spans="1:12" ht="13.5" x14ac:dyDescent="0.35">
      <c r="A359" s="3">
        <v>42524</v>
      </c>
      <c r="B359" s="2">
        <v>22.342099999999999</v>
      </c>
      <c r="C359" s="7">
        <v>77.945777864153115</v>
      </c>
      <c r="D359" s="7">
        <v>0.6064877306272578</v>
      </c>
      <c r="E359" s="7">
        <v>0.29927812749681626</v>
      </c>
      <c r="F359" s="7">
        <v>20.49512</v>
      </c>
      <c r="G359" s="7">
        <v>19.300765000000002</v>
      </c>
      <c r="H359" s="7">
        <v>18.853495999999996</v>
      </c>
      <c r="I359" s="7">
        <v>13.624851500000007</v>
      </c>
      <c r="J359" s="7" t="s">
        <v>48</v>
      </c>
      <c r="K359" s="7" t="s">
        <v>49</v>
      </c>
      <c r="L359" s="7" t="s">
        <v>56</v>
      </c>
    </row>
    <row r="360" spans="1:12" ht="13.5" x14ac:dyDescent="0.35">
      <c r="A360" s="3">
        <v>42527</v>
      </c>
      <c r="B360" s="2">
        <v>22.9193</v>
      </c>
      <c r="C360" s="7">
        <v>87.726108072966468</v>
      </c>
      <c r="D360" s="7">
        <v>0.79910957051994203</v>
      </c>
      <c r="E360" s="7">
        <v>0.39924441610144146</v>
      </c>
      <c r="F360" s="7">
        <v>21.241779999999999</v>
      </c>
      <c r="G360" s="7">
        <v>19.489425000000001</v>
      </c>
      <c r="H360" s="7">
        <v>18.946723999999996</v>
      </c>
      <c r="I360" s="7">
        <v>13.692464000000006</v>
      </c>
      <c r="J360" s="7" t="s">
        <v>48</v>
      </c>
      <c r="K360" s="7" t="s">
        <v>49</v>
      </c>
      <c r="L360" s="7" t="s">
        <v>56</v>
      </c>
    </row>
    <row r="361" spans="1:12" ht="13.5" x14ac:dyDescent="0.35">
      <c r="A361" s="3">
        <v>42528</v>
      </c>
      <c r="B361" s="2">
        <v>22.662800000000001</v>
      </c>
      <c r="C361" s="7">
        <v>86.419032191226052</v>
      </c>
      <c r="D361" s="7">
        <v>0.92045591721056397</v>
      </c>
      <c r="E361" s="7">
        <v>0.50348671632326603</v>
      </c>
      <c r="F361" s="7">
        <v>21.90166</v>
      </c>
      <c r="G361" s="7">
        <v>19.671310000000002</v>
      </c>
      <c r="H361" s="7">
        <v>19.041941999999995</v>
      </c>
      <c r="I361" s="7">
        <v>13.758949500000007</v>
      </c>
      <c r="J361" s="7" t="s">
        <v>48</v>
      </c>
      <c r="K361" s="7" t="s">
        <v>49</v>
      </c>
      <c r="L361" s="7" t="s">
        <v>56</v>
      </c>
    </row>
    <row r="362" spans="1:12" ht="13.5" x14ac:dyDescent="0.35">
      <c r="A362" s="3">
        <v>42529</v>
      </c>
      <c r="B362" s="2">
        <v>22.342099999999999</v>
      </c>
      <c r="C362" s="7">
        <v>87.563698826223842</v>
      </c>
      <c r="D362" s="7">
        <v>0.97945540915095819</v>
      </c>
      <c r="E362" s="7">
        <v>0.5986804548888045</v>
      </c>
      <c r="F362" s="7">
        <v>22.329260000000001</v>
      </c>
      <c r="G362" s="7">
        <v>19.825930000000003</v>
      </c>
      <c r="H362" s="7">
        <v>19.130745999999995</v>
      </c>
      <c r="I362" s="7">
        <v>13.822708500000008</v>
      </c>
      <c r="J362" s="7" t="s">
        <v>48</v>
      </c>
      <c r="K362" s="7" t="s">
        <v>49</v>
      </c>
      <c r="L362" s="7" t="s">
        <v>50</v>
      </c>
    </row>
    <row r="363" spans="1:12" ht="13.5" x14ac:dyDescent="0.35">
      <c r="A363" s="3">
        <v>42530</v>
      </c>
      <c r="B363" s="2">
        <v>22.689499999999999</v>
      </c>
      <c r="C363" s="7">
        <v>89.529251700680263</v>
      </c>
      <c r="D363" s="7">
        <v>1.0422310178318845</v>
      </c>
      <c r="E363" s="7">
        <v>0.68739056747742056</v>
      </c>
      <c r="F363" s="7">
        <v>22.591159999999999</v>
      </c>
      <c r="G363" s="7">
        <v>20.010880000000004</v>
      </c>
      <c r="H363" s="7">
        <v>19.214953999999992</v>
      </c>
      <c r="I363" s="7">
        <v>13.887962500000008</v>
      </c>
      <c r="J363" s="7" t="s">
        <v>48</v>
      </c>
      <c r="K363" s="7" t="s">
        <v>49</v>
      </c>
      <c r="L363" s="7" t="s">
        <v>50</v>
      </c>
    </row>
    <row r="364" spans="1:12" ht="13.5" x14ac:dyDescent="0.35">
      <c r="A364" s="3">
        <v>42531</v>
      </c>
      <c r="B364" s="2">
        <v>22.449000000000002</v>
      </c>
      <c r="C364" s="7">
        <v>85.698544843990504</v>
      </c>
      <c r="D364" s="7">
        <v>1.060351725284665</v>
      </c>
      <c r="E364" s="7">
        <v>0.76198279903886945</v>
      </c>
      <c r="F364" s="7">
        <v>22.612539999999999</v>
      </c>
      <c r="G364" s="7">
        <v>20.185705000000006</v>
      </c>
      <c r="H364" s="7">
        <v>19.291173999999991</v>
      </c>
      <c r="I364" s="7">
        <v>13.950580000000008</v>
      </c>
      <c r="J364" s="7" t="s">
        <v>53</v>
      </c>
      <c r="K364" s="7" t="s">
        <v>55</v>
      </c>
      <c r="L364" s="7" t="s">
        <v>54</v>
      </c>
    </row>
    <row r="365" spans="1:12" ht="13.5" x14ac:dyDescent="0.35">
      <c r="A365" s="3">
        <v>42534</v>
      </c>
      <c r="B365" s="2">
        <v>23.143799999999999</v>
      </c>
      <c r="C365" s="7">
        <v>86.373937677053846</v>
      </c>
      <c r="D365" s="7">
        <v>1.1178907214338878</v>
      </c>
      <c r="E365" s="7">
        <v>0.83316438351787314</v>
      </c>
      <c r="F365" s="7">
        <v>22.657440000000001</v>
      </c>
      <c r="G365" s="7">
        <v>20.369585000000004</v>
      </c>
      <c r="H365" s="7">
        <v>19.383569999999995</v>
      </c>
      <c r="I365" s="7">
        <v>14.015669000000004</v>
      </c>
      <c r="J365" s="7" t="s">
        <v>48</v>
      </c>
      <c r="K365" s="7" t="s">
        <v>55</v>
      </c>
      <c r="L365" s="7" t="s">
        <v>50</v>
      </c>
    </row>
    <row r="366" spans="1:12" ht="13.5" x14ac:dyDescent="0.35">
      <c r="A366" s="3">
        <v>42535</v>
      </c>
      <c r="B366" s="2">
        <v>23.464500000000001</v>
      </c>
      <c r="C366" s="7">
        <v>86.653282407860829</v>
      </c>
      <c r="D366" s="7">
        <v>1.1758145421042592</v>
      </c>
      <c r="E366" s="7">
        <v>0.90169441523515037</v>
      </c>
      <c r="F366" s="7">
        <v>22.817779999999999</v>
      </c>
      <c r="G366" s="7">
        <v>20.594145000000005</v>
      </c>
      <c r="H366" s="7">
        <v>19.482587999999996</v>
      </c>
      <c r="I366" s="7">
        <v>14.080841000000007</v>
      </c>
      <c r="J366" s="7" t="s">
        <v>48</v>
      </c>
      <c r="K366" s="7" t="s">
        <v>49</v>
      </c>
      <c r="L366" s="7" t="s">
        <v>50</v>
      </c>
    </row>
    <row r="367" spans="1:12" ht="13.5" x14ac:dyDescent="0.35">
      <c r="A367" s="3">
        <v>42536</v>
      </c>
      <c r="B367" s="2">
        <v>23.7745</v>
      </c>
      <c r="C367" s="7">
        <v>87.296087996768506</v>
      </c>
      <c r="D367" s="7">
        <v>1.232526201693819</v>
      </c>
      <c r="E367" s="7">
        <v>0.96786077252688418</v>
      </c>
      <c r="F367" s="7">
        <v>23.10426</v>
      </c>
      <c r="G367" s="7">
        <v>20.843075000000002</v>
      </c>
      <c r="H367" s="7">
        <v>19.591053999999996</v>
      </c>
      <c r="I367" s="7">
        <v>14.148047000000005</v>
      </c>
      <c r="J367" s="7" t="s">
        <v>48</v>
      </c>
      <c r="K367" s="7" t="s">
        <v>49</v>
      </c>
      <c r="L367" s="7" t="s">
        <v>50</v>
      </c>
    </row>
    <row r="368" spans="1:12" ht="13.5" x14ac:dyDescent="0.35">
      <c r="A368" s="3">
        <v>42537</v>
      </c>
      <c r="B368" s="2">
        <v>24.4801</v>
      </c>
      <c r="C368" s="7">
        <v>88.325076029069535</v>
      </c>
      <c r="D368" s="7">
        <v>1.319199710469757</v>
      </c>
      <c r="E368" s="7">
        <v>1.0381285601154588</v>
      </c>
      <c r="F368" s="7">
        <v>23.462380000000003</v>
      </c>
      <c r="G368" s="7">
        <v>21.146789999999999</v>
      </c>
      <c r="H368" s="7">
        <v>19.710383999999994</v>
      </c>
      <c r="I368" s="7">
        <v>14.220318500000005</v>
      </c>
      <c r="J368" s="7" t="s">
        <v>48</v>
      </c>
      <c r="K368" s="7" t="s">
        <v>49</v>
      </c>
      <c r="L368" s="7" t="s">
        <v>50</v>
      </c>
    </row>
    <row r="369" spans="1:12" ht="13.5" x14ac:dyDescent="0.35">
      <c r="A369" s="3">
        <v>42538</v>
      </c>
      <c r="B369" s="2">
        <v>25.3887</v>
      </c>
      <c r="C369" s="7">
        <v>89.567624807032331</v>
      </c>
      <c r="D369" s="7">
        <v>1.4445536024113608</v>
      </c>
      <c r="E369" s="7">
        <v>1.1194135685746391</v>
      </c>
      <c r="F369" s="7">
        <v>24.050319999999999</v>
      </c>
      <c r="G369" s="7">
        <v>21.499654999999997</v>
      </c>
      <c r="H369" s="7">
        <v>19.848507999999995</v>
      </c>
      <c r="I369" s="7">
        <v>14.299016500000008</v>
      </c>
      <c r="J369" s="7" t="s">
        <v>48</v>
      </c>
      <c r="K369" s="7" t="s">
        <v>49</v>
      </c>
      <c r="L369" s="7" t="s">
        <v>50</v>
      </c>
    </row>
    <row r="370" spans="1:12" ht="13.5" x14ac:dyDescent="0.35">
      <c r="A370" s="3">
        <v>42541</v>
      </c>
      <c r="B370" s="2">
        <v>25.7682</v>
      </c>
      <c r="C370" s="7">
        <v>89.829854978731888</v>
      </c>
      <c r="D370" s="7">
        <v>1.5565766960703229</v>
      </c>
      <c r="E370" s="7">
        <v>1.206846194073776</v>
      </c>
      <c r="F370" s="7">
        <v>24.575200000000002</v>
      </c>
      <c r="G370" s="7">
        <v>21.869724999999995</v>
      </c>
      <c r="H370" s="7">
        <v>19.999267999999997</v>
      </c>
      <c r="I370" s="7">
        <v>14.376882000000005</v>
      </c>
      <c r="J370" s="7" t="s">
        <v>48</v>
      </c>
      <c r="K370" s="7" t="s">
        <v>49</v>
      </c>
      <c r="L370" s="7" t="s">
        <v>50</v>
      </c>
    </row>
    <row r="371" spans="1:12" ht="13.5" x14ac:dyDescent="0.35">
      <c r="A371" s="3">
        <v>42542</v>
      </c>
      <c r="B371" s="2">
        <v>26.072900000000001</v>
      </c>
      <c r="C371" s="7">
        <v>89.10343540950403</v>
      </c>
      <c r="D371" s="7">
        <v>1.6509118640815323</v>
      </c>
      <c r="E371" s="7">
        <v>1.2956593280753275</v>
      </c>
      <c r="F371" s="7">
        <v>25.096879999999999</v>
      </c>
      <c r="G371" s="7">
        <v>22.234459999999995</v>
      </c>
      <c r="H371" s="7">
        <v>20.161305999999996</v>
      </c>
      <c r="I371" s="7">
        <v>14.455113000000006</v>
      </c>
      <c r="J371" s="7" t="s">
        <v>48</v>
      </c>
      <c r="K371" s="7" t="s">
        <v>49</v>
      </c>
      <c r="L371" s="7" t="s">
        <v>50</v>
      </c>
    </row>
    <row r="372" spans="1:12" ht="13.5" x14ac:dyDescent="0.35">
      <c r="A372" s="3">
        <v>42543</v>
      </c>
      <c r="B372" s="2">
        <v>25.869800000000001</v>
      </c>
      <c r="C372" s="7">
        <v>84.370885261965299</v>
      </c>
      <c r="D372" s="7">
        <v>1.6898056639298389</v>
      </c>
      <c r="E372" s="7">
        <v>1.3744885952462298</v>
      </c>
      <c r="F372" s="7">
        <v>25.515940000000001</v>
      </c>
      <c r="G372" s="7">
        <v>22.579284999999995</v>
      </c>
      <c r="H372" s="7">
        <v>20.319281999999994</v>
      </c>
      <c r="I372" s="7">
        <v>14.529927000000004</v>
      </c>
      <c r="J372" s="7" t="s">
        <v>48</v>
      </c>
      <c r="K372" s="7" t="s">
        <v>49</v>
      </c>
      <c r="L372" s="7" t="s">
        <v>50</v>
      </c>
    </row>
    <row r="373" spans="1:12" ht="13.5" x14ac:dyDescent="0.35">
      <c r="A373" s="3">
        <v>42544</v>
      </c>
      <c r="B373" s="2">
        <v>25.549099999999999</v>
      </c>
      <c r="C373" s="7">
        <v>77.224108658743631</v>
      </c>
      <c r="D373" s="7">
        <v>1.6754380636522441</v>
      </c>
      <c r="E373" s="7">
        <v>1.4346784889274327</v>
      </c>
      <c r="F373" s="7">
        <v>25.72974</v>
      </c>
      <c r="G373" s="7">
        <v>22.908074999999997</v>
      </c>
      <c r="H373" s="7">
        <v>20.470843999999992</v>
      </c>
      <c r="I373" s="7">
        <v>14.604018500000006</v>
      </c>
      <c r="J373" s="7" t="s">
        <v>48</v>
      </c>
      <c r="K373" s="7" t="s">
        <v>55</v>
      </c>
      <c r="L373" s="7" t="s">
        <v>50</v>
      </c>
    </row>
    <row r="374" spans="1:12" ht="13.5" x14ac:dyDescent="0.35">
      <c r="A374" s="3">
        <v>42545</v>
      </c>
      <c r="B374" s="2">
        <v>23.9937</v>
      </c>
      <c r="C374" s="7">
        <v>57.821554410180255</v>
      </c>
      <c r="D374" s="7">
        <v>1.5210105926239024</v>
      </c>
      <c r="E374" s="7">
        <v>1.4519449096667267</v>
      </c>
      <c r="F374" s="7">
        <v>25.45074</v>
      </c>
      <c r="G374" s="7">
        <v>23.152179999999998</v>
      </c>
      <c r="H374" s="7">
        <v>20.580307999999995</v>
      </c>
      <c r="I374" s="7">
        <v>14.670246500000005</v>
      </c>
      <c r="J374" s="7" t="s">
        <v>53</v>
      </c>
      <c r="K374" s="7" t="s">
        <v>55</v>
      </c>
      <c r="L374" s="7" t="s">
        <v>47</v>
      </c>
    </row>
    <row r="375" spans="1:12" ht="13.5" x14ac:dyDescent="0.35">
      <c r="A375" s="3">
        <v>42548</v>
      </c>
      <c r="B375" s="2">
        <v>23.9937</v>
      </c>
      <c r="C375" s="7">
        <v>60.064733729600555</v>
      </c>
      <c r="D375" s="7">
        <v>1.3826869547227965</v>
      </c>
      <c r="E375" s="7">
        <v>1.4380933186779408</v>
      </c>
      <c r="F375" s="7">
        <v>25.095840000000003</v>
      </c>
      <c r="G375" s="7">
        <v>23.392564999999998</v>
      </c>
      <c r="H375" s="7">
        <v>20.689771999999994</v>
      </c>
      <c r="I375" s="7">
        <v>14.736474500000003</v>
      </c>
      <c r="J375" s="7" t="s">
        <v>53</v>
      </c>
      <c r="K375" s="7" t="s">
        <v>51</v>
      </c>
      <c r="L375" s="7" t="s">
        <v>47</v>
      </c>
    </row>
    <row r="376" spans="1:12" ht="13.5" x14ac:dyDescent="0.35">
      <c r="A376" s="3">
        <v>42549</v>
      </c>
      <c r="B376" s="2">
        <v>22.534500000000001</v>
      </c>
      <c r="C376" s="7">
        <v>51.241258290108661</v>
      </c>
      <c r="D376" s="7">
        <v>1.1421531990484546</v>
      </c>
      <c r="E376" s="7">
        <v>1.3789052947520435</v>
      </c>
      <c r="F376" s="7">
        <v>24.388159999999999</v>
      </c>
      <c r="G376" s="7">
        <v>23.551119999999997</v>
      </c>
      <c r="H376" s="7">
        <v>20.767217999999993</v>
      </c>
      <c r="I376" s="7">
        <v>14.795251000000006</v>
      </c>
      <c r="J376" s="7" t="s">
        <v>53</v>
      </c>
      <c r="K376" s="7" t="s">
        <v>51</v>
      </c>
      <c r="L376" s="7" t="s">
        <v>47</v>
      </c>
    </row>
    <row r="377" spans="1:12" ht="13.5" x14ac:dyDescent="0.35">
      <c r="A377" s="3">
        <v>42550</v>
      </c>
      <c r="B377" s="2">
        <v>21.5243</v>
      </c>
      <c r="C377" s="7">
        <v>43.075002971591587</v>
      </c>
      <c r="D377" s="7">
        <v>0.86009908051102357</v>
      </c>
      <c r="E377" s="7">
        <v>1.2751440519038395</v>
      </c>
      <c r="F377" s="7">
        <v>23.51906</v>
      </c>
      <c r="G377" s="7">
        <v>23.617129999999996</v>
      </c>
      <c r="H377" s="7">
        <v>20.822799999999994</v>
      </c>
      <c r="I377" s="7">
        <v>14.848095500000001</v>
      </c>
      <c r="J377" s="7" t="s">
        <v>53</v>
      </c>
      <c r="K377" s="7" t="s">
        <v>51</v>
      </c>
      <c r="L377" s="7" t="s">
        <v>47</v>
      </c>
    </row>
    <row r="378" spans="1:12" ht="13.5" x14ac:dyDescent="0.35">
      <c r="A378" s="3">
        <v>42551</v>
      </c>
      <c r="B378" s="2">
        <v>22.8338</v>
      </c>
      <c r="C378" s="7">
        <v>52.029107783168094</v>
      </c>
      <c r="D378" s="7">
        <v>0.7337763485456712</v>
      </c>
      <c r="E378" s="7">
        <v>1.166870511232206</v>
      </c>
      <c r="F378" s="7">
        <v>22.975999999999999</v>
      </c>
      <c r="G378" s="7">
        <v>23.689819999999997</v>
      </c>
      <c r="H378" s="7">
        <v>20.900839999999999</v>
      </c>
      <c r="I378" s="7">
        <v>14.906329500000002</v>
      </c>
      <c r="J378" s="7" t="s">
        <v>48</v>
      </c>
      <c r="K378" s="7" t="s">
        <v>49</v>
      </c>
      <c r="L378" s="7" t="s">
        <v>56</v>
      </c>
    </row>
    <row r="379" spans="1:12" ht="13.5" x14ac:dyDescent="0.35">
      <c r="A379" s="3">
        <v>42552</v>
      </c>
      <c r="B379" s="2">
        <v>23.400400000000001</v>
      </c>
      <c r="C379" s="7">
        <v>51.371635057409833</v>
      </c>
      <c r="D379" s="7">
        <v>0.67164228391702707</v>
      </c>
      <c r="E379" s="7">
        <v>1.0678248657691702</v>
      </c>
      <c r="F379" s="7">
        <v>22.857340000000001</v>
      </c>
      <c r="G379" s="7">
        <v>23.742734999999996</v>
      </c>
      <c r="H379" s="7">
        <v>20.989381999999996</v>
      </c>
      <c r="I379" s="7">
        <v>14.968882500000001</v>
      </c>
      <c r="J379" s="7" t="s">
        <v>48</v>
      </c>
      <c r="K379" s="7" t="s">
        <v>49</v>
      </c>
      <c r="L379" s="7" t="s">
        <v>56</v>
      </c>
    </row>
    <row r="380" spans="1:12" ht="13.5" x14ac:dyDescent="0.35">
      <c r="A380" s="3">
        <v>42555</v>
      </c>
      <c r="B380" s="2">
        <v>22.983499999999999</v>
      </c>
      <c r="C380" s="7">
        <v>47.455026455026449</v>
      </c>
      <c r="D380" s="7">
        <v>0.5820507257730192</v>
      </c>
      <c r="E380" s="7">
        <v>0.97067003776993999</v>
      </c>
      <c r="F380" s="7">
        <v>22.6553</v>
      </c>
      <c r="G380" s="7">
        <v>23.745944999999995</v>
      </c>
      <c r="H380" s="7">
        <v>21.065439999999999</v>
      </c>
      <c r="I380" s="7">
        <v>15.029351000000002</v>
      </c>
      <c r="J380" s="7" t="s">
        <v>48</v>
      </c>
      <c r="K380" s="7" t="s">
        <v>49</v>
      </c>
      <c r="L380" s="7" t="s">
        <v>56</v>
      </c>
    </row>
    <row r="381" spans="1:12" ht="13.5" x14ac:dyDescent="0.35">
      <c r="A381" s="3">
        <v>42559</v>
      </c>
      <c r="B381" s="2">
        <v>23.250699999999998</v>
      </c>
      <c r="C381" s="7">
        <v>47.215962241687215</v>
      </c>
      <c r="D381" s="7">
        <v>0.5265399525744634</v>
      </c>
      <c r="E381" s="7">
        <v>0.88184402073084478</v>
      </c>
      <c r="F381" s="7">
        <v>22.798539999999996</v>
      </c>
      <c r="G381" s="7">
        <v>23.775339999999996</v>
      </c>
      <c r="H381" s="7">
        <v>21.146841999999992</v>
      </c>
      <c r="I381" s="7">
        <v>15.091346000000001</v>
      </c>
      <c r="J381" s="7" t="s">
        <v>48</v>
      </c>
      <c r="K381" s="7" t="s">
        <v>49</v>
      </c>
      <c r="L381" s="7" t="s">
        <v>50</v>
      </c>
    </row>
    <row r="382" spans="1:12" ht="13.5" x14ac:dyDescent="0.35">
      <c r="A382" s="3">
        <v>42562</v>
      </c>
      <c r="B382" s="2">
        <v>23.4057</v>
      </c>
      <c r="C382" s="7">
        <v>43.934466951200228</v>
      </c>
      <c r="D382" s="7">
        <v>0.48941282311606216</v>
      </c>
      <c r="E382" s="7">
        <v>0.80335778120788826</v>
      </c>
      <c r="F382" s="7">
        <v>23.17482</v>
      </c>
      <c r="G382" s="7">
        <v>23.828519999999997</v>
      </c>
      <c r="H382" s="7">
        <v>21.228715999999995</v>
      </c>
      <c r="I382" s="7">
        <v>15.154806999999998</v>
      </c>
      <c r="J382" s="7" t="s">
        <v>48</v>
      </c>
      <c r="K382" s="7" t="s">
        <v>49</v>
      </c>
      <c r="L382" s="7" t="s">
        <v>50</v>
      </c>
    </row>
    <row r="383" spans="1:12" ht="13.5" x14ac:dyDescent="0.35">
      <c r="A383" s="3">
        <v>42563</v>
      </c>
      <c r="B383" s="2">
        <v>23.86</v>
      </c>
      <c r="C383" s="7">
        <v>40.903086059769343</v>
      </c>
      <c r="D383" s="7">
        <v>0.49098771800630203</v>
      </c>
      <c r="E383" s="7">
        <v>0.7408837685675711</v>
      </c>
      <c r="F383" s="7">
        <v>23.380059999999997</v>
      </c>
      <c r="G383" s="7">
        <v>23.887045000000001</v>
      </c>
      <c r="H383" s="7">
        <v>21.323685999999995</v>
      </c>
      <c r="I383" s="7">
        <v>15.221662500000001</v>
      </c>
      <c r="J383" s="7" t="s">
        <v>48</v>
      </c>
      <c r="K383" s="7" t="s">
        <v>49</v>
      </c>
      <c r="L383" s="7" t="s">
        <v>50</v>
      </c>
    </row>
    <row r="384" spans="1:12" ht="13.5" x14ac:dyDescent="0.35">
      <c r="A384" s="3">
        <v>42564</v>
      </c>
      <c r="B384" s="2">
        <v>24.314399999999999</v>
      </c>
      <c r="C384" s="7">
        <v>41.425234747322222</v>
      </c>
      <c r="D384" s="7">
        <v>0.52287474143305346</v>
      </c>
      <c r="E384" s="7">
        <v>0.69728196314066759</v>
      </c>
      <c r="F384" s="7">
        <v>23.562860000000001</v>
      </c>
      <c r="G384" s="7">
        <v>23.980314999999997</v>
      </c>
      <c r="H384" s="7">
        <v>21.436729999999997</v>
      </c>
      <c r="I384" s="7">
        <v>15.290721000000001</v>
      </c>
      <c r="J384" s="7" t="s">
        <v>48</v>
      </c>
      <c r="K384" s="7" t="s">
        <v>55</v>
      </c>
      <c r="L384" s="7" t="s">
        <v>50</v>
      </c>
    </row>
    <row r="385" spans="1:12" ht="13.5" x14ac:dyDescent="0.35">
      <c r="A385" s="3">
        <v>42565</v>
      </c>
      <c r="B385" s="2">
        <v>24.319700000000001</v>
      </c>
      <c r="C385" s="7">
        <v>39.280735650174869</v>
      </c>
      <c r="D385" s="7">
        <v>0.54232155760577072</v>
      </c>
      <c r="E385" s="7">
        <v>0.66628988203368822</v>
      </c>
      <c r="F385" s="7">
        <v>23.830100000000002</v>
      </c>
      <c r="G385" s="7">
        <v>24.039110000000001</v>
      </c>
      <c r="H385" s="7">
        <v>21.557828000000001</v>
      </c>
      <c r="I385" s="7">
        <v>15.359789000000001</v>
      </c>
      <c r="J385" s="7" t="s">
        <v>48</v>
      </c>
      <c r="K385" s="7" t="s">
        <v>49</v>
      </c>
      <c r="L385" s="7" t="s">
        <v>50</v>
      </c>
    </row>
    <row r="386" spans="1:12" ht="13.5" x14ac:dyDescent="0.35">
      <c r="A386" s="3">
        <v>42566</v>
      </c>
      <c r="B386" s="2">
        <v>24.052499999999998</v>
      </c>
      <c r="C386" s="7">
        <v>38.975236292602425</v>
      </c>
      <c r="D386" s="7">
        <v>0.53006226477692309</v>
      </c>
      <c r="E386" s="7">
        <v>0.63904435858233521</v>
      </c>
      <c r="F386" s="7">
        <v>23.990459999999995</v>
      </c>
      <c r="G386" s="7">
        <v>24.06851</v>
      </c>
      <c r="H386" s="7">
        <v>21.678558000000002</v>
      </c>
      <c r="I386" s="7">
        <v>15.428212</v>
      </c>
      <c r="J386" s="7" t="s">
        <v>53</v>
      </c>
      <c r="K386" s="7" t="s">
        <v>55</v>
      </c>
      <c r="L386" s="7" t="s">
        <v>54</v>
      </c>
    </row>
    <row r="387" spans="1:12" ht="13.5" x14ac:dyDescent="0.35">
      <c r="A387" s="3">
        <v>42569</v>
      </c>
      <c r="B387" s="2">
        <v>24.266300000000001</v>
      </c>
      <c r="C387" s="7">
        <v>42.115550092194248</v>
      </c>
      <c r="D387" s="7">
        <v>0.53147208076826402</v>
      </c>
      <c r="E387" s="7">
        <v>0.61752990301952093</v>
      </c>
      <c r="F387" s="7">
        <v>24.162579999999998</v>
      </c>
      <c r="G387" s="7">
        <v>24.0931</v>
      </c>
      <c r="H387" s="7">
        <v>21.788290000000003</v>
      </c>
      <c r="I387" s="7">
        <v>15.497876999999999</v>
      </c>
      <c r="J387" s="7" t="s">
        <v>53</v>
      </c>
      <c r="K387" s="7" t="s">
        <v>55</v>
      </c>
      <c r="L387" s="7" t="s">
        <v>54</v>
      </c>
    </row>
    <row r="388" spans="1:12" ht="13.5" x14ac:dyDescent="0.35">
      <c r="A388" s="3">
        <v>42570</v>
      </c>
      <c r="B388" s="2">
        <v>24.0471</v>
      </c>
      <c r="C388" s="7">
        <v>50.392716361710896</v>
      </c>
      <c r="D388" s="7">
        <v>0.50903393568149724</v>
      </c>
      <c r="E388" s="7">
        <v>0.59583070955191619</v>
      </c>
      <c r="F388" s="7">
        <v>24.2</v>
      </c>
      <c r="G388" s="7">
        <v>24.071450000000002</v>
      </c>
      <c r="H388" s="7">
        <v>21.882924000000003</v>
      </c>
      <c r="I388" s="7">
        <v>15.566808500000002</v>
      </c>
      <c r="J388" s="7" t="s">
        <v>53</v>
      </c>
      <c r="K388" s="7" t="s">
        <v>55</v>
      </c>
      <c r="L388" s="7" t="s">
        <v>54</v>
      </c>
    </row>
    <row r="389" spans="1:12" ht="13.5" x14ac:dyDescent="0.35">
      <c r="A389" s="3">
        <v>42571</v>
      </c>
      <c r="B389" s="2">
        <v>23.886800000000001</v>
      </c>
      <c r="C389" s="7">
        <v>49.231940911899528</v>
      </c>
      <c r="D389" s="7">
        <v>0.47286577146045161</v>
      </c>
      <c r="E389" s="7">
        <v>0.57123772193362332</v>
      </c>
      <c r="F389" s="7">
        <v>24.114479999999997</v>
      </c>
      <c r="G389" s="7">
        <v>23.996355000000001</v>
      </c>
      <c r="H389" s="7">
        <v>21.985134000000002</v>
      </c>
      <c r="I389" s="7">
        <v>15.634938500000002</v>
      </c>
      <c r="J389" s="7" t="s">
        <v>53</v>
      </c>
      <c r="K389" s="7" t="s">
        <v>51</v>
      </c>
      <c r="L389" s="7" t="s">
        <v>47</v>
      </c>
    </row>
    <row r="390" spans="1:12" ht="13.5" x14ac:dyDescent="0.35">
      <c r="A390" s="3">
        <v>42572</v>
      </c>
      <c r="B390" s="2">
        <v>23.7852</v>
      </c>
      <c r="C390" s="7">
        <v>61.163973935552946</v>
      </c>
      <c r="D390" s="7">
        <v>0.43103526363529809</v>
      </c>
      <c r="E390" s="7">
        <v>0.54319723027395828</v>
      </c>
      <c r="F390" s="7">
        <v>24.007580000000001</v>
      </c>
      <c r="G390" s="7">
        <v>23.897205</v>
      </c>
      <c r="H390" s="7">
        <v>22.077916000000002</v>
      </c>
      <c r="I390" s="7">
        <v>15.703320999999999</v>
      </c>
      <c r="J390" s="7" t="s">
        <v>53</v>
      </c>
      <c r="K390" s="7" t="s">
        <v>51</v>
      </c>
      <c r="L390" s="7" t="s">
        <v>47</v>
      </c>
    </row>
    <row r="391" spans="1:12" ht="13.5" x14ac:dyDescent="0.35">
      <c r="A391" s="3">
        <v>42573</v>
      </c>
      <c r="B391" s="2">
        <v>23.518000000000001</v>
      </c>
      <c r="C391" s="7">
        <v>70.517649480292235</v>
      </c>
      <c r="D391" s="7">
        <v>0.37203489125221978</v>
      </c>
      <c r="E391" s="7">
        <v>0.50896476246961053</v>
      </c>
      <c r="F391" s="7">
        <v>23.900680000000001</v>
      </c>
      <c r="G391" s="7">
        <v>23.769459999999999</v>
      </c>
      <c r="H391" s="7">
        <v>22.167774000000005</v>
      </c>
      <c r="I391" s="7">
        <v>15.771871000000003</v>
      </c>
      <c r="J391" s="7" t="s">
        <v>53</v>
      </c>
      <c r="K391" s="7" t="s">
        <v>55</v>
      </c>
      <c r="L391" s="7" t="s">
        <v>47</v>
      </c>
    </row>
    <row r="392" spans="1:12" ht="13.5" x14ac:dyDescent="0.35">
      <c r="A392" s="3">
        <v>42577</v>
      </c>
      <c r="B392" s="2">
        <v>22.983499999999999</v>
      </c>
      <c r="C392" s="7">
        <v>51.832986408718</v>
      </c>
      <c r="D392" s="7">
        <v>0.27893163777542895</v>
      </c>
      <c r="E392" s="7">
        <v>0.46295813753077425</v>
      </c>
      <c r="F392" s="7">
        <v>23.644119999999997</v>
      </c>
      <c r="G392" s="7">
        <v>23.625144999999996</v>
      </c>
      <c r="H392" s="7">
        <v>22.242450000000009</v>
      </c>
      <c r="I392" s="7">
        <v>15.835381000000002</v>
      </c>
      <c r="J392" s="7" t="s">
        <v>53</v>
      </c>
      <c r="K392" s="7" t="s">
        <v>55</v>
      </c>
      <c r="L392" s="7" t="s">
        <v>47</v>
      </c>
    </row>
    <row r="393" spans="1:12" ht="13.5" x14ac:dyDescent="0.35">
      <c r="A393" s="3">
        <v>42578</v>
      </c>
      <c r="B393" s="2">
        <v>22.8445</v>
      </c>
      <c r="C393" s="7">
        <v>42.397220930550617</v>
      </c>
      <c r="D393" s="7">
        <v>0.19172046610243854</v>
      </c>
      <c r="E393" s="7">
        <v>0.40871060324510711</v>
      </c>
      <c r="F393" s="7">
        <v>23.403599999999997</v>
      </c>
      <c r="G393" s="7">
        <v>23.489914999999996</v>
      </c>
      <c r="H393" s="7">
        <v>22.319530000000004</v>
      </c>
      <c r="I393" s="7">
        <v>15.898196000000002</v>
      </c>
      <c r="J393" s="7" t="s">
        <v>53</v>
      </c>
      <c r="K393" s="7" t="s">
        <v>51</v>
      </c>
      <c r="L393" s="7" t="s">
        <v>47</v>
      </c>
    </row>
    <row r="394" spans="1:12" ht="13.5" x14ac:dyDescent="0.35">
      <c r="A394" s="3">
        <v>42579</v>
      </c>
      <c r="B394" s="2">
        <v>22.716200000000001</v>
      </c>
      <c r="C394" s="7">
        <v>46.030944673774265</v>
      </c>
      <c r="D394" s="7">
        <v>0.11097301859679121</v>
      </c>
      <c r="E394" s="7">
        <v>0.3491630863154439</v>
      </c>
      <c r="F394" s="7">
        <v>23.16948</v>
      </c>
      <c r="G394" s="7">
        <v>23.426039999999997</v>
      </c>
      <c r="H394" s="7">
        <v>22.394804000000004</v>
      </c>
      <c r="I394" s="7">
        <v>15.960300500000002</v>
      </c>
      <c r="J394" s="7" t="s">
        <v>53</v>
      </c>
      <c r="K394" s="7" t="s">
        <v>51</v>
      </c>
      <c r="L394" s="7" t="s">
        <v>47</v>
      </c>
    </row>
    <row r="395" spans="1:12" ht="13.5" x14ac:dyDescent="0.35">
      <c r="A395" s="3">
        <v>42580</v>
      </c>
      <c r="B395" s="2">
        <v>22.716200000000001</v>
      </c>
      <c r="C395" s="7">
        <v>41.379310344827651</v>
      </c>
      <c r="D395" s="7">
        <v>4.6444699114058352E-2</v>
      </c>
      <c r="E395" s="7">
        <v>0.28861940887516679</v>
      </c>
      <c r="F395" s="7">
        <v>22.955680000000001</v>
      </c>
      <c r="G395" s="7">
        <v>23.362164999999997</v>
      </c>
      <c r="H395" s="7">
        <v>22.459804000000005</v>
      </c>
      <c r="I395" s="7">
        <v>16.022577500000001</v>
      </c>
      <c r="J395" s="7" t="s">
        <v>53</v>
      </c>
      <c r="K395" s="7" t="s">
        <v>55</v>
      </c>
      <c r="L395" s="7" t="s">
        <v>47</v>
      </c>
    </row>
    <row r="396" spans="1:12" ht="13.5" x14ac:dyDescent="0.35">
      <c r="A396" s="3">
        <v>42583</v>
      </c>
      <c r="B396" s="2">
        <v>22.662800000000001</v>
      </c>
      <c r="C396" s="7">
        <v>37.612139403034902</v>
      </c>
      <c r="D396" s="7">
        <v>-8.9007899292710135E-3</v>
      </c>
      <c r="E396" s="7">
        <v>0.22911536911427924</v>
      </c>
      <c r="F396" s="7">
        <v>22.784640000000003</v>
      </c>
      <c r="G396" s="7">
        <v>23.368580000000001</v>
      </c>
      <c r="H396" s="7">
        <v>22.533594000000008</v>
      </c>
      <c r="I396" s="7">
        <v>16.084916000000003</v>
      </c>
      <c r="J396" s="7" t="s">
        <v>53</v>
      </c>
      <c r="K396" s="7" t="s">
        <v>55</v>
      </c>
      <c r="L396" s="7" t="s">
        <v>47</v>
      </c>
    </row>
    <row r="397" spans="1:12" ht="13.5" x14ac:dyDescent="0.35">
      <c r="A397" s="3">
        <v>42584</v>
      </c>
      <c r="B397" s="2">
        <v>22.181699999999999</v>
      </c>
      <c r="C397" s="7">
        <v>22.26225498297697</v>
      </c>
      <c r="D397" s="7">
        <v>-9.0539554394222677E-2</v>
      </c>
      <c r="E397" s="7">
        <v>0.16518438441257888</v>
      </c>
      <c r="F397" s="7">
        <v>22.624279999999999</v>
      </c>
      <c r="G397" s="7">
        <v>23.401449999999997</v>
      </c>
      <c r="H397" s="7">
        <v>22.601310000000012</v>
      </c>
      <c r="I397" s="7">
        <v>16.143639500000003</v>
      </c>
      <c r="J397" s="7" t="s">
        <v>53</v>
      </c>
      <c r="K397" s="7" t="s">
        <v>51</v>
      </c>
      <c r="L397" s="7" t="s">
        <v>47</v>
      </c>
    </row>
    <row r="398" spans="1:12" ht="13.5" x14ac:dyDescent="0.35">
      <c r="A398" s="3">
        <v>42585</v>
      </c>
      <c r="B398" s="2">
        <v>22.181699999999999</v>
      </c>
      <c r="C398" s="7">
        <v>8.5223073631803601</v>
      </c>
      <c r="D398" s="7">
        <v>-0.15346975955173292</v>
      </c>
      <c r="E398" s="7">
        <v>0.10145355561971652</v>
      </c>
      <c r="F398" s="7">
        <v>22.491720000000004</v>
      </c>
      <c r="G398" s="7">
        <v>23.368844999999997</v>
      </c>
      <c r="H398" s="7">
        <v>22.676828000000011</v>
      </c>
      <c r="I398" s="7">
        <v>16.202916000000005</v>
      </c>
      <c r="J398" s="7" t="s">
        <v>53</v>
      </c>
      <c r="K398" s="7" t="s">
        <v>51</v>
      </c>
      <c r="L398" s="7" t="s">
        <v>47</v>
      </c>
    </row>
    <row r="399" spans="1:12" ht="13.5" x14ac:dyDescent="0.35">
      <c r="A399" s="3">
        <v>42586</v>
      </c>
      <c r="B399" s="2">
        <v>22.4971</v>
      </c>
      <c r="C399" s="7">
        <v>18.36862200624789</v>
      </c>
      <c r="D399" s="7">
        <v>-0.17586499425289404</v>
      </c>
      <c r="E399" s="7">
        <v>4.5989845645194406E-2</v>
      </c>
      <c r="F399" s="7">
        <v>22.447900000000001</v>
      </c>
      <c r="G399" s="7">
        <v>23.323679999999996</v>
      </c>
      <c r="H399" s="7">
        <v>22.760142000000009</v>
      </c>
      <c r="I399" s="7">
        <v>16.263821000000004</v>
      </c>
      <c r="J399" s="7" t="s">
        <v>53</v>
      </c>
      <c r="K399" s="7" t="s">
        <v>51</v>
      </c>
      <c r="L399" s="7" t="s">
        <v>47</v>
      </c>
    </row>
    <row r="400" spans="1:12" ht="13.5" x14ac:dyDescent="0.35">
      <c r="A400" s="3">
        <v>42587</v>
      </c>
      <c r="B400" s="2">
        <v>22.716200000000001</v>
      </c>
      <c r="C400" s="7">
        <v>26.414628119594852</v>
      </c>
      <c r="D400" s="7">
        <v>-0.17392889614978202</v>
      </c>
      <c r="E400" s="7">
        <v>2.0060972861991253E-3</v>
      </c>
      <c r="F400" s="7">
        <v>22.447899999999997</v>
      </c>
      <c r="G400" s="7">
        <v>23.310314999999999</v>
      </c>
      <c r="H400" s="7">
        <v>22.847130000000011</v>
      </c>
      <c r="I400" s="7">
        <v>16.326443500000007</v>
      </c>
      <c r="J400" s="7" t="s">
        <v>53</v>
      </c>
      <c r="K400" s="7" t="s">
        <v>51</v>
      </c>
      <c r="L400" s="7" t="s">
        <v>50</v>
      </c>
    </row>
    <row r="401" spans="1:12" ht="13.5" x14ac:dyDescent="0.35">
      <c r="A401" s="3">
        <v>42590</v>
      </c>
      <c r="B401" s="2">
        <v>22.716200000000001</v>
      </c>
      <c r="C401" s="7">
        <v>20.407773662708593</v>
      </c>
      <c r="D401" s="7">
        <v>-0.17042991448893829</v>
      </c>
      <c r="E401" s="7">
        <v>-3.2481105068828356E-2</v>
      </c>
      <c r="F401" s="7">
        <v>22.458580000000001</v>
      </c>
      <c r="G401" s="7">
        <v>23.283589999999997</v>
      </c>
      <c r="H401" s="7">
        <v>22.92589000000001</v>
      </c>
      <c r="I401" s="7">
        <v>16.388565000000007</v>
      </c>
      <c r="J401" s="7" t="s">
        <v>53</v>
      </c>
      <c r="K401" s="7" t="s">
        <v>51</v>
      </c>
      <c r="L401" s="7" t="s">
        <v>54</v>
      </c>
    </row>
    <row r="402" spans="1:12" ht="13.5" x14ac:dyDescent="0.35">
      <c r="A402" s="3">
        <v>42591</v>
      </c>
      <c r="B402" s="2">
        <v>22.4543</v>
      </c>
      <c r="C402" s="7">
        <v>20.080396724021369</v>
      </c>
      <c r="D402" s="7">
        <v>-0.18663863353541288</v>
      </c>
      <c r="E402" s="7">
        <v>-6.3312610762145269E-2</v>
      </c>
      <c r="F402" s="7">
        <v>22.513100000000001</v>
      </c>
      <c r="G402" s="7">
        <v>23.23602</v>
      </c>
      <c r="H402" s="7">
        <v>22.99551000000001</v>
      </c>
      <c r="I402" s="7">
        <v>16.449861000000006</v>
      </c>
      <c r="J402" s="7" t="s">
        <v>48</v>
      </c>
      <c r="K402" s="7" t="s">
        <v>55</v>
      </c>
      <c r="L402" s="7" t="s">
        <v>50</v>
      </c>
    </row>
    <row r="403" spans="1:12" ht="13.5" x14ac:dyDescent="0.35">
      <c r="A403" s="3">
        <v>42592</v>
      </c>
      <c r="B403" s="2">
        <v>22.705500000000001</v>
      </c>
      <c r="C403" s="7">
        <v>28.542885167290322</v>
      </c>
      <c r="D403" s="7">
        <v>-0.17717208995603784</v>
      </c>
      <c r="E403" s="7">
        <v>-8.6084506600923788E-2</v>
      </c>
      <c r="F403" s="7">
        <v>22.61786</v>
      </c>
      <c r="G403" s="7">
        <v>23.178294999999999</v>
      </c>
      <c r="H403" s="7">
        <v>23.070154000000006</v>
      </c>
      <c r="I403" s="7">
        <v>16.512413000000006</v>
      </c>
      <c r="J403" s="7" t="s">
        <v>48</v>
      </c>
      <c r="K403" s="7" t="s">
        <v>55</v>
      </c>
      <c r="L403" s="7" t="s">
        <v>50</v>
      </c>
    </row>
    <row r="404" spans="1:12" ht="13.5" x14ac:dyDescent="0.35">
      <c r="A404" s="3">
        <v>42593</v>
      </c>
      <c r="B404" s="2">
        <v>22.662800000000001</v>
      </c>
      <c r="C404" s="7">
        <v>29.166976019006654</v>
      </c>
      <c r="D404" s="7">
        <v>-0.17114249495845257</v>
      </c>
      <c r="E404" s="7">
        <v>-0.10309610427242955</v>
      </c>
      <c r="F404" s="7">
        <v>22.651000000000003</v>
      </c>
      <c r="G404" s="7">
        <v>23.095714999999998</v>
      </c>
      <c r="H404" s="7">
        <v>23.141178000000011</v>
      </c>
      <c r="I404" s="7">
        <v>16.575753500000005</v>
      </c>
      <c r="J404" s="7" t="s">
        <v>48</v>
      </c>
      <c r="K404" s="7" t="s">
        <v>55</v>
      </c>
      <c r="L404" s="7" t="s">
        <v>50</v>
      </c>
    </row>
    <row r="405" spans="1:12" ht="13.5" x14ac:dyDescent="0.35">
      <c r="A405" s="3">
        <v>42594</v>
      </c>
      <c r="B405" s="2">
        <v>22.635999999999999</v>
      </c>
      <c r="C405" s="7">
        <v>32.024944974321357</v>
      </c>
      <c r="D405" s="7">
        <v>-0.16660600320868113</v>
      </c>
      <c r="E405" s="7">
        <v>-0.11579808405967987</v>
      </c>
      <c r="F405" s="7">
        <v>22.63496</v>
      </c>
      <c r="G405" s="7">
        <v>23.01153</v>
      </c>
      <c r="H405" s="7">
        <v>23.210178000000006</v>
      </c>
      <c r="I405" s="7">
        <v>16.638822000000008</v>
      </c>
      <c r="J405" s="7" t="s">
        <v>53</v>
      </c>
      <c r="K405" s="7" t="s">
        <v>55</v>
      </c>
      <c r="L405" s="7" t="s">
        <v>47</v>
      </c>
    </row>
    <row r="406" spans="1:12" ht="13.5" x14ac:dyDescent="0.35">
      <c r="A406" s="3">
        <v>42597</v>
      </c>
      <c r="B406" s="2">
        <v>22.705500000000001</v>
      </c>
      <c r="C406" s="7">
        <v>43.009454838060797</v>
      </c>
      <c r="D406" s="7">
        <v>-0.15560896832543136</v>
      </c>
      <c r="E406" s="7">
        <v>-0.12376026091283017</v>
      </c>
      <c r="F406" s="7">
        <v>22.632820000000002</v>
      </c>
      <c r="G406" s="7">
        <v>22.944180000000006</v>
      </c>
      <c r="H406" s="7">
        <v>23.277020000000007</v>
      </c>
      <c r="I406" s="7">
        <v>16.70140850000001</v>
      </c>
      <c r="J406" s="7" t="s">
        <v>53</v>
      </c>
      <c r="K406" s="7" t="s">
        <v>55</v>
      </c>
      <c r="L406" s="7" t="s">
        <v>47</v>
      </c>
    </row>
    <row r="407" spans="1:12" ht="13.5" x14ac:dyDescent="0.35">
      <c r="A407" s="3">
        <v>42598</v>
      </c>
      <c r="B407" s="2">
        <v>22.678799999999999</v>
      </c>
      <c r="C407" s="7">
        <v>45.583924097862578</v>
      </c>
      <c r="D407" s="7">
        <v>-0.14734965075791706</v>
      </c>
      <c r="E407" s="7">
        <v>-0.12847813888184756</v>
      </c>
      <c r="F407" s="7">
        <v>22.677720000000001</v>
      </c>
      <c r="G407" s="7">
        <v>22.864805000000008</v>
      </c>
      <c r="H407" s="7">
        <v>23.326514000000003</v>
      </c>
      <c r="I407" s="7">
        <v>16.763861500000008</v>
      </c>
      <c r="J407" s="7" t="s">
        <v>53</v>
      </c>
      <c r="K407" s="7" t="s">
        <v>55</v>
      </c>
      <c r="L407" s="7" t="s">
        <v>54</v>
      </c>
    </row>
    <row r="408" spans="1:12" ht="13.5" x14ac:dyDescent="0.35">
      <c r="A408" s="3">
        <v>42599</v>
      </c>
      <c r="B408" s="2">
        <v>22.705500000000001</v>
      </c>
      <c r="C408" s="7">
        <v>49.698506621583547</v>
      </c>
      <c r="D408" s="7">
        <v>-0.1370695626265892</v>
      </c>
      <c r="E408" s="7">
        <v>-0.13019642363079589</v>
      </c>
      <c r="F408" s="7">
        <v>22.677720000000001</v>
      </c>
      <c r="G408" s="7">
        <v>22.797725000000007</v>
      </c>
      <c r="H408" s="7">
        <v>23.353024000000001</v>
      </c>
      <c r="I408" s="7">
        <v>16.82651700000001</v>
      </c>
      <c r="J408" s="7" t="s">
        <v>53</v>
      </c>
      <c r="K408" s="7" t="s">
        <v>55</v>
      </c>
      <c r="L408" s="7" t="s">
        <v>50</v>
      </c>
    </row>
    <row r="409" spans="1:12" ht="13.5" x14ac:dyDescent="0.35">
      <c r="A409" s="3">
        <v>42600</v>
      </c>
      <c r="B409" s="2">
        <v>22.662800000000001</v>
      </c>
      <c r="C409" s="7">
        <v>48.530706581554057</v>
      </c>
      <c r="D409" s="7">
        <v>-0.13085958403222264</v>
      </c>
      <c r="E409" s="7">
        <v>-0.13032905571108125</v>
      </c>
      <c r="F409" s="7">
        <v>22.677720000000001</v>
      </c>
      <c r="G409" s="7">
        <v>22.736525000000007</v>
      </c>
      <c r="H409" s="7">
        <v>23.359438000000001</v>
      </c>
      <c r="I409" s="7">
        <v>16.889719500000009</v>
      </c>
      <c r="J409" s="7" t="s">
        <v>53</v>
      </c>
      <c r="K409" s="7" t="s">
        <v>55</v>
      </c>
      <c r="L409" s="7" t="s">
        <v>50</v>
      </c>
    </row>
    <row r="410" spans="1:12" ht="13.5" x14ac:dyDescent="0.35">
      <c r="A410" s="3">
        <v>42601</v>
      </c>
      <c r="B410" s="2">
        <v>23.1919</v>
      </c>
      <c r="C410" s="7">
        <v>61.537790570892696</v>
      </c>
      <c r="D410" s="7">
        <v>-8.2295531469316785E-2</v>
      </c>
      <c r="E410" s="7">
        <v>-0.12072235086272837</v>
      </c>
      <c r="F410" s="7">
        <v>22.788900000000002</v>
      </c>
      <c r="G410" s="7">
        <v>22.706860000000006</v>
      </c>
      <c r="H410" s="7">
        <v>23.364889999999995</v>
      </c>
      <c r="I410" s="7">
        <v>16.955740500000005</v>
      </c>
      <c r="J410" s="7" t="s">
        <v>48</v>
      </c>
      <c r="K410" s="7" t="s">
        <v>49</v>
      </c>
      <c r="L410" s="7" t="s">
        <v>50</v>
      </c>
    </row>
    <row r="411" spans="1:12" ht="13.5" x14ac:dyDescent="0.35">
      <c r="A411" s="3">
        <v>42604</v>
      </c>
      <c r="B411" s="2">
        <v>23.3843</v>
      </c>
      <c r="C411" s="7">
        <v>80.001995808801411</v>
      </c>
      <c r="D411" s="7">
        <v>-2.7960783376222764E-2</v>
      </c>
      <c r="E411" s="7">
        <v>-0.10217003736542725</v>
      </c>
      <c r="F411" s="7">
        <v>22.924659999999999</v>
      </c>
      <c r="G411" s="7">
        <v>22.700175000000005</v>
      </c>
      <c r="H411" s="7">
        <v>23.379319999999996</v>
      </c>
      <c r="I411" s="7">
        <v>17.022032000000006</v>
      </c>
      <c r="J411" s="7" t="s">
        <v>48</v>
      </c>
      <c r="K411" s="7" t="s">
        <v>49</v>
      </c>
      <c r="L411" s="7" t="s">
        <v>50</v>
      </c>
    </row>
    <row r="412" spans="1:12" ht="13.5" x14ac:dyDescent="0.35">
      <c r="A412" s="3">
        <v>42605</v>
      </c>
      <c r="B412" s="2">
        <v>23.3843</v>
      </c>
      <c r="C412" s="7">
        <v>80.001995808801411</v>
      </c>
      <c r="D412" s="7">
        <v>1.4927817361972018E-2</v>
      </c>
      <c r="E412" s="7">
        <v>-7.8750466419947401E-2</v>
      </c>
      <c r="F412" s="7">
        <v>23.065760000000001</v>
      </c>
      <c r="G412" s="7">
        <v>22.720215000000003</v>
      </c>
      <c r="H412" s="7">
        <v>23.400163999999997</v>
      </c>
      <c r="I412" s="7">
        <v>17.090224500000009</v>
      </c>
      <c r="J412" s="7" t="s">
        <v>48</v>
      </c>
      <c r="K412" s="7" t="s">
        <v>49</v>
      </c>
      <c r="L412" s="7" t="s">
        <v>50</v>
      </c>
    </row>
    <row r="413" spans="1:12" ht="13.5" x14ac:dyDescent="0.35">
      <c r="A413" s="3">
        <v>42606</v>
      </c>
      <c r="B413" s="2">
        <v>23.357600000000001</v>
      </c>
      <c r="C413" s="7">
        <v>75.080151559312128</v>
      </c>
      <c r="D413" s="7">
        <v>4.6229965320819133E-2</v>
      </c>
      <c r="E413" s="7">
        <v>-5.3754380071794096E-2</v>
      </c>
      <c r="F413" s="7">
        <v>23.196180000000002</v>
      </c>
      <c r="G413" s="7">
        <v>22.74587</v>
      </c>
      <c r="H413" s="7">
        <v>23.413525999999997</v>
      </c>
      <c r="I413" s="7">
        <v>17.158629000000008</v>
      </c>
      <c r="J413" s="7" t="s">
        <v>48</v>
      </c>
      <c r="K413" s="7" t="s">
        <v>49</v>
      </c>
      <c r="L413" s="7" t="s">
        <v>50</v>
      </c>
    </row>
    <row r="414" spans="1:12" ht="13.5" x14ac:dyDescent="0.35">
      <c r="A414" s="3">
        <v>42607</v>
      </c>
      <c r="B414" s="2">
        <v>23.250699999999998</v>
      </c>
      <c r="C414" s="7">
        <v>66.66874571196891</v>
      </c>
      <c r="D414" s="7">
        <v>6.1699967678080725E-2</v>
      </c>
      <c r="E414" s="7">
        <v>-3.0663510521819131E-2</v>
      </c>
      <c r="F414" s="7">
        <v>23.313759999999998</v>
      </c>
      <c r="G414" s="7">
        <v>22.772595000000003</v>
      </c>
      <c r="H414" s="7">
        <v>23.429559999999995</v>
      </c>
      <c r="I414" s="7">
        <v>17.225687000000008</v>
      </c>
      <c r="J414" s="7" t="s">
        <v>48</v>
      </c>
      <c r="K414" s="7" t="s">
        <v>49</v>
      </c>
      <c r="L414" s="7" t="s">
        <v>50</v>
      </c>
    </row>
    <row r="415" spans="1:12" ht="13.5" x14ac:dyDescent="0.35">
      <c r="A415" s="3">
        <v>42608</v>
      </c>
      <c r="B415" s="2">
        <v>23.507300000000001</v>
      </c>
      <c r="C415" s="7">
        <v>71.267272434001711</v>
      </c>
      <c r="D415" s="7">
        <v>9.3586722030028824E-2</v>
      </c>
      <c r="E415" s="7">
        <v>-5.8134640114495435E-3</v>
      </c>
      <c r="F415" s="7">
        <v>23.376839999999998</v>
      </c>
      <c r="G415" s="7">
        <v>22.812149999999995</v>
      </c>
      <c r="H415" s="7">
        <v>23.43683</v>
      </c>
      <c r="I415" s="7">
        <v>17.294667000000008</v>
      </c>
      <c r="J415" s="7" t="s">
        <v>48</v>
      </c>
      <c r="K415" s="7" t="s">
        <v>55</v>
      </c>
      <c r="L415" s="7" t="s">
        <v>50</v>
      </c>
    </row>
    <row r="416" spans="1:12" ht="13.5" x14ac:dyDescent="0.35">
      <c r="A416" s="3">
        <v>42611</v>
      </c>
      <c r="B416" s="2">
        <v>23.507300000000001</v>
      </c>
      <c r="C416" s="7">
        <v>82.947434292865907</v>
      </c>
      <c r="D416" s="7">
        <v>0.11750270652765238</v>
      </c>
      <c r="E416" s="7">
        <v>1.884977009637084E-2</v>
      </c>
      <c r="F416" s="7">
        <v>23.401440000000001</v>
      </c>
      <c r="G416" s="7">
        <v>22.854374999999997</v>
      </c>
      <c r="H416" s="7">
        <v>23.437685999999999</v>
      </c>
      <c r="I416" s="7">
        <v>17.362783000000007</v>
      </c>
      <c r="J416" s="7" t="s">
        <v>53</v>
      </c>
      <c r="K416" s="7" t="s">
        <v>55</v>
      </c>
      <c r="L416" s="7" t="s">
        <v>54</v>
      </c>
    </row>
    <row r="417" spans="1:12" ht="13.5" x14ac:dyDescent="0.35">
      <c r="A417" s="3">
        <v>42612</v>
      </c>
      <c r="B417" s="2">
        <v>23.507300000000001</v>
      </c>
      <c r="C417" s="7">
        <v>79.766854766854578</v>
      </c>
      <c r="D417" s="7">
        <v>0.13490123903687135</v>
      </c>
      <c r="E417" s="7">
        <v>4.2060063884470943E-2</v>
      </c>
      <c r="F417" s="7">
        <v>23.42604</v>
      </c>
      <c r="G417" s="7">
        <v>22.920654999999996</v>
      </c>
      <c r="H417" s="7">
        <v>23.432341999999998</v>
      </c>
      <c r="I417" s="7">
        <v>17.430415500000009</v>
      </c>
      <c r="J417" s="7" t="s">
        <v>53</v>
      </c>
      <c r="K417" s="7" t="s">
        <v>55</v>
      </c>
      <c r="L417" s="7" t="s">
        <v>54</v>
      </c>
    </row>
    <row r="418" spans="1:12" ht="13.5" x14ac:dyDescent="0.35">
      <c r="A418" s="3">
        <v>42613</v>
      </c>
      <c r="B418" s="2">
        <v>23.518000000000001</v>
      </c>
      <c r="C418" s="7">
        <v>82.522056586552878</v>
      </c>
      <c r="D418" s="7">
        <v>0.14784879312201937</v>
      </c>
      <c r="E418" s="7">
        <v>6.3217809731980629E-2</v>
      </c>
      <c r="F418" s="7">
        <v>23.458120000000001</v>
      </c>
      <c r="G418" s="7">
        <v>22.987469999999995</v>
      </c>
      <c r="H418" s="7">
        <v>23.4131</v>
      </c>
      <c r="I418" s="7">
        <v>17.498326000000006</v>
      </c>
      <c r="J418" s="7" t="s">
        <v>48</v>
      </c>
      <c r="K418" s="7" t="s">
        <v>55</v>
      </c>
      <c r="L418" s="7" t="s">
        <v>50</v>
      </c>
    </row>
    <row r="419" spans="1:12" ht="13.5" x14ac:dyDescent="0.35">
      <c r="A419" s="3">
        <v>42614</v>
      </c>
      <c r="B419" s="2">
        <v>23.448499999999999</v>
      </c>
      <c r="C419" s="7">
        <v>79.926335174953763</v>
      </c>
      <c r="D419" s="7">
        <v>0.15076384212751037</v>
      </c>
      <c r="E419" s="7">
        <v>8.0727016211086577E-2</v>
      </c>
      <c r="F419" s="7">
        <v>23.497679999999999</v>
      </c>
      <c r="G419" s="7">
        <v>23.035040000000002</v>
      </c>
      <c r="H419" s="7">
        <v>23.374296000000001</v>
      </c>
      <c r="I419" s="7">
        <v>17.564679500000004</v>
      </c>
      <c r="J419" s="7" t="s">
        <v>48</v>
      </c>
      <c r="K419" s="7" t="s">
        <v>55</v>
      </c>
      <c r="L419" s="7" t="s">
        <v>50</v>
      </c>
    </row>
    <row r="420" spans="1:12" ht="13.5" x14ac:dyDescent="0.35">
      <c r="A420" s="3">
        <v>42615</v>
      </c>
      <c r="B420" s="2">
        <v>23.24</v>
      </c>
      <c r="C420" s="7">
        <v>67.858336117607578</v>
      </c>
      <c r="D420" s="7">
        <v>0.13469712733548889</v>
      </c>
      <c r="E420" s="7">
        <v>9.1521038435967039E-2</v>
      </c>
      <c r="F420" s="7">
        <v>23.444219999999998</v>
      </c>
      <c r="G420" s="7">
        <v>23.061229999999998</v>
      </c>
      <c r="H420" s="7">
        <v>23.323732</v>
      </c>
      <c r="I420" s="7">
        <v>17.630094000000007</v>
      </c>
      <c r="J420" s="7" t="s">
        <v>48</v>
      </c>
      <c r="K420" s="7" t="s">
        <v>55</v>
      </c>
      <c r="L420" s="7" t="s">
        <v>56</v>
      </c>
    </row>
    <row r="421" spans="1:12" ht="13.5" x14ac:dyDescent="0.35">
      <c r="A421" s="3">
        <v>42618</v>
      </c>
      <c r="B421" s="2">
        <v>23.117100000000001</v>
      </c>
      <c r="C421" s="7">
        <v>63.759653418722941</v>
      </c>
      <c r="D421" s="7">
        <v>0.11077024677381431</v>
      </c>
      <c r="E421" s="7">
        <v>9.5370880103536504E-2</v>
      </c>
      <c r="F421" s="7">
        <v>23.366179999999996</v>
      </c>
      <c r="G421" s="7">
        <v>23.081274999999998</v>
      </c>
      <c r="H421" s="7">
        <v>23.264615999999997</v>
      </c>
      <c r="I421" s="7">
        <v>17.695049500000003</v>
      </c>
      <c r="J421" s="7" t="s">
        <v>48</v>
      </c>
      <c r="K421" s="7" t="s">
        <v>55</v>
      </c>
      <c r="L421" s="7" t="s">
        <v>56</v>
      </c>
    </row>
    <row r="422" spans="1:12" ht="13.5" x14ac:dyDescent="0.35">
      <c r="A422" s="3">
        <v>42619</v>
      </c>
      <c r="B422" s="2">
        <v>23.036899999999999</v>
      </c>
      <c r="C422" s="7">
        <v>60.065605637225055</v>
      </c>
      <c r="D422" s="7">
        <v>8.436405548733461E-2</v>
      </c>
      <c r="E422" s="7">
        <v>9.3169515180296134E-2</v>
      </c>
      <c r="F422" s="7">
        <v>23.272100000000002</v>
      </c>
      <c r="G422" s="7">
        <v>23.110405</v>
      </c>
      <c r="H422" s="7">
        <v>23.207957999999998</v>
      </c>
      <c r="I422" s="7">
        <v>17.760468000000007</v>
      </c>
      <c r="J422" s="7" t="s">
        <v>53</v>
      </c>
      <c r="K422" s="7" t="s">
        <v>55</v>
      </c>
      <c r="L422" s="7" t="s">
        <v>47</v>
      </c>
    </row>
    <row r="423" spans="1:12" ht="13.5" x14ac:dyDescent="0.35">
      <c r="A423" s="3">
        <v>42620</v>
      </c>
      <c r="B423" s="2">
        <v>23.2133</v>
      </c>
      <c r="C423" s="7">
        <v>65.464351929883648</v>
      </c>
      <c r="D423" s="7">
        <v>7.6785825214592762E-2</v>
      </c>
      <c r="E423" s="7">
        <v>8.9892777187155465E-2</v>
      </c>
      <c r="F423" s="7">
        <v>23.21116</v>
      </c>
      <c r="G423" s="7">
        <v>23.135794999999998</v>
      </c>
      <c r="H423" s="7">
        <v>23.161241999999998</v>
      </c>
      <c r="I423" s="7">
        <v>17.826423000000005</v>
      </c>
      <c r="J423" s="7" t="s">
        <v>53</v>
      </c>
      <c r="K423" s="7" t="s">
        <v>55</v>
      </c>
      <c r="L423" s="7" t="s">
        <v>47</v>
      </c>
    </row>
    <row r="424" spans="1:12" ht="13.5" x14ac:dyDescent="0.35">
      <c r="A424" s="3">
        <v>42621</v>
      </c>
      <c r="B424" s="2">
        <v>23.2133</v>
      </c>
      <c r="C424" s="7">
        <v>50.855452510393341</v>
      </c>
      <c r="D424" s="7">
        <v>6.9973413175098642E-2</v>
      </c>
      <c r="E424" s="7">
        <v>8.5908904384744106E-2</v>
      </c>
      <c r="F424" s="7">
        <v>23.164120000000004</v>
      </c>
      <c r="G424" s="7">
        <v>23.163320000000002</v>
      </c>
      <c r="H424" s="7">
        <v>23.145633999999994</v>
      </c>
      <c r="I424" s="7">
        <v>17.893760500000003</v>
      </c>
      <c r="J424" s="7" t="s">
        <v>53</v>
      </c>
      <c r="K424" s="7" t="s">
        <v>55</v>
      </c>
      <c r="L424" s="7" t="s">
        <v>47</v>
      </c>
    </row>
    <row r="425" spans="1:12" ht="13.5" x14ac:dyDescent="0.35">
      <c r="A425" s="3">
        <v>42622</v>
      </c>
      <c r="B425" s="2">
        <v>23.250699999999998</v>
      </c>
      <c r="C425" s="7">
        <v>43.903997079759037</v>
      </c>
      <c r="D425" s="7">
        <v>6.6822111284611907E-2</v>
      </c>
      <c r="E425" s="7">
        <v>8.209154576471768E-2</v>
      </c>
      <c r="F425" s="7">
        <v>23.166260000000001</v>
      </c>
      <c r="G425" s="7">
        <v>23.194054999999999</v>
      </c>
      <c r="H425" s="7">
        <v>23.130773999999995</v>
      </c>
      <c r="I425" s="7">
        <v>17.960939000000007</v>
      </c>
      <c r="J425" s="7" t="s">
        <v>53</v>
      </c>
      <c r="K425" s="7" t="s">
        <v>55</v>
      </c>
      <c r="L425" s="7" t="s">
        <v>54</v>
      </c>
    </row>
    <row r="426" spans="1:12" ht="13.5" x14ac:dyDescent="0.35">
      <c r="A426" s="3">
        <v>42627</v>
      </c>
      <c r="B426" s="2">
        <v>23.437799999999999</v>
      </c>
      <c r="C426" s="7">
        <v>52.08511965079115</v>
      </c>
      <c r="D426" s="7">
        <v>7.8516993150643088E-2</v>
      </c>
      <c r="E426" s="7">
        <v>8.1376635241902764E-2</v>
      </c>
      <c r="F426" s="7">
        <v>23.230399999999996</v>
      </c>
      <c r="G426" s="7">
        <v>23.23067</v>
      </c>
      <c r="H426" s="7">
        <v>23.148839999999996</v>
      </c>
      <c r="I426" s="7">
        <v>18.029070500000007</v>
      </c>
      <c r="J426" s="7" t="s">
        <v>48</v>
      </c>
      <c r="K426" s="7" t="s">
        <v>55</v>
      </c>
      <c r="L426" s="7" t="s">
        <v>50</v>
      </c>
    </row>
    <row r="427" spans="1:12" ht="13.5" x14ac:dyDescent="0.35">
      <c r="A427" s="3">
        <v>42628</v>
      </c>
      <c r="B427" s="2">
        <v>23.2988</v>
      </c>
      <c r="C427" s="7">
        <v>47.892775229357753</v>
      </c>
      <c r="D427" s="7">
        <v>7.5696550246245664E-2</v>
      </c>
      <c r="E427" s="7">
        <v>8.0240618242771344E-2</v>
      </c>
      <c r="F427" s="7">
        <v>23.282779999999999</v>
      </c>
      <c r="G427" s="7">
        <v>23.261669999999999</v>
      </c>
      <c r="H427" s="7">
        <v>23.184329999999996</v>
      </c>
      <c r="I427" s="7">
        <v>18.096662500000008</v>
      </c>
      <c r="J427" s="7" t="s">
        <v>53</v>
      </c>
      <c r="K427" s="7" t="s">
        <v>55</v>
      </c>
      <c r="L427" s="7" t="s">
        <v>54</v>
      </c>
    </row>
    <row r="428" spans="1:12" ht="13.5" x14ac:dyDescent="0.35">
      <c r="A428" s="3">
        <v>42629</v>
      </c>
      <c r="B428" s="2">
        <v>23.095700000000001</v>
      </c>
      <c r="C428" s="7">
        <v>44.803540297706945</v>
      </c>
      <c r="D428" s="7">
        <v>5.6422453381021143E-2</v>
      </c>
      <c r="E428" s="7">
        <v>7.5476985270421307E-2</v>
      </c>
      <c r="F428" s="7">
        <v>23.259260000000001</v>
      </c>
      <c r="G428" s="7">
        <v>23.281179999999999</v>
      </c>
      <c r="H428" s="7">
        <v>23.189567999999998</v>
      </c>
      <c r="I428" s="7">
        <v>18.163066000000004</v>
      </c>
      <c r="J428" s="7" t="s">
        <v>53</v>
      </c>
      <c r="K428" s="7" t="s">
        <v>55</v>
      </c>
      <c r="L428" s="7" t="s">
        <v>47</v>
      </c>
    </row>
    <row r="429" spans="1:12" ht="13.5" x14ac:dyDescent="0.35">
      <c r="A429" s="3">
        <v>42632</v>
      </c>
      <c r="B429" s="2">
        <v>23.090399999999999</v>
      </c>
      <c r="C429" s="7">
        <v>33.1908717038948</v>
      </c>
      <c r="D429" s="7">
        <v>4.0255882294236045E-2</v>
      </c>
      <c r="E429" s="7">
        <v>6.8432764675184249E-2</v>
      </c>
      <c r="F429" s="7">
        <v>23.234680000000001</v>
      </c>
      <c r="G429" s="7">
        <v>23.30256</v>
      </c>
      <c r="H429" s="7">
        <v>23.183368000000005</v>
      </c>
      <c r="I429" s="7">
        <v>18.229097500000005</v>
      </c>
      <c r="J429" s="7" t="s">
        <v>53</v>
      </c>
      <c r="K429" s="7" t="s">
        <v>55</v>
      </c>
      <c r="L429" s="7" t="s">
        <v>47</v>
      </c>
    </row>
    <row r="430" spans="1:12" ht="13.5" x14ac:dyDescent="0.35">
      <c r="A430" s="3">
        <v>42633</v>
      </c>
      <c r="B430" s="2">
        <v>22.983499999999999</v>
      </c>
      <c r="C430" s="7">
        <v>30.556792873051194</v>
      </c>
      <c r="D430" s="7">
        <v>1.8603373524882727E-2</v>
      </c>
      <c r="E430" s="7">
        <v>5.8466886445123947E-2</v>
      </c>
      <c r="F430" s="7">
        <v>23.181240000000003</v>
      </c>
      <c r="G430" s="7">
        <v>23.292139999999996</v>
      </c>
      <c r="H430" s="7">
        <v>23.183368000000005</v>
      </c>
      <c r="I430" s="7">
        <v>18.294508000000011</v>
      </c>
      <c r="J430" s="7" t="s">
        <v>53</v>
      </c>
      <c r="K430" s="7" t="s">
        <v>55</v>
      </c>
      <c r="L430" s="7" t="s">
        <v>47</v>
      </c>
    </row>
    <row r="431" spans="1:12" ht="13.5" x14ac:dyDescent="0.35">
      <c r="A431" s="3">
        <v>42634</v>
      </c>
      <c r="B431" s="2">
        <v>22.983499999999999</v>
      </c>
      <c r="C431" s="7">
        <v>30.556792873051194</v>
      </c>
      <c r="D431" s="7">
        <v>1.4271529959053453E-3</v>
      </c>
      <c r="E431" s="7">
        <v>4.7058939755280228E-2</v>
      </c>
      <c r="F431" s="7">
        <v>23.09038</v>
      </c>
      <c r="G431" s="7">
        <v>23.272100000000002</v>
      </c>
      <c r="H431" s="7">
        <v>23.178024000000008</v>
      </c>
      <c r="I431" s="7">
        <v>18.359918500000006</v>
      </c>
      <c r="J431" s="7" t="s">
        <v>53</v>
      </c>
      <c r="K431" s="7" t="s">
        <v>55</v>
      </c>
      <c r="L431" s="7" t="s">
        <v>47</v>
      </c>
    </row>
    <row r="432" spans="1:12" ht="13.5" x14ac:dyDescent="0.35">
      <c r="A432" s="3">
        <v>42635</v>
      </c>
      <c r="B432" s="2">
        <v>22.972799999999999</v>
      </c>
      <c r="C432" s="7">
        <v>29.762435040831463</v>
      </c>
      <c r="D432" s="7">
        <v>-1.2899824945552751E-2</v>
      </c>
      <c r="E432" s="7">
        <v>3.5067186815113636E-2</v>
      </c>
      <c r="F432" s="7">
        <v>23.025179999999999</v>
      </c>
      <c r="G432" s="7">
        <v>23.251524999999997</v>
      </c>
      <c r="H432" s="7">
        <v>23.169366000000011</v>
      </c>
      <c r="I432" s="7">
        <v>18.425535000000011</v>
      </c>
      <c r="J432" s="7" t="s">
        <v>53</v>
      </c>
      <c r="K432" s="7" t="s">
        <v>55</v>
      </c>
      <c r="L432" s="7" t="s">
        <v>47</v>
      </c>
    </row>
    <row r="433" spans="1:12" ht="13.5" x14ac:dyDescent="0.35">
      <c r="A433" s="3">
        <v>42636</v>
      </c>
      <c r="B433" s="2">
        <v>22.9514</v>
      </c>
      <c r="C433" s="7">
        <v>30.864577719608903</v>
      </c>
      <c r="D433" s="7">
        <v>-2.5684781168116899E-2</v>
      </c>
      <c r="E433" s="7">
        <v>2.291679321846753E-2</v>
      </c>
      <c r="F433" s="7">
        <v>22.996320000000004</v>
      </c>
      <c r="G433" s="7">
        <v>23.231214999999999</v>
      </c>
      <c r="H433" s="7">
        <v>23.151194000000011</v>
      </c>
      <c r="I433" s="7">
        <v>18.491044500000008</v>
      </c>
      <c r="J433" s="7" t="s">
        <v>53</v>
      </c>
      <c r="K433" s="7" t="s">
        <v>55</v>
      </c>
      <c r="L433" s="7" t="s">
        <v>47</v>
      </c>
    </row>
    <row r="434" spans="1:12" ht="13.5" x14ac:dyDescent="0.35">
      <c r="A434" s="3">
        <v>42639</v>
      </c>
      <c r="B434" s="2">
        <v>22.8766</v>
      </c>
      <c r="C434" s="7">
        <v>34.406110538963304</v>
      </c>
      <c r="D434" s="7">
        <v>-4.1375732269347765E-2</v>
      </c>
      <c r="E434" s="7">
        <v>1.0058288120904472E-2</v>
      </c>
      <c r="F434" s="7">
        <v>22.95356</v>
      </c>
      <c r="G434" s="7">
        <v>23.212509999999998</v>
      </c>
      <c r="H434" s="7">
        <v>23.122438000000006</v>
      </c>
      <c r="I434" s="7">
        <v>18.556525500000006</v>
      </c>
      <c r="J434" s="7" t="s">
        <v>53</v>
      </c>
      <c r="K434" s="7" t="s">
        <v>55</v>
      </c>
      <c r="L434" s="7" t="s">
        <v>47</v>
      </c>
    </row>
    <row r="435" spans="1:12" ht="13.5" x14ac:dyDescent="0.35">
      <c r="A435" s="3">
        <v>42640</v>
      </c>
      <c r="B435" s="2">
        <v>22.716200000000001</v>
      </c>
      <c r="C435" s="7">
        <v>33.333333333333329</v>
      </c>
      <c r="D435" s="7">
        <v>-6.5993135755846311E-2</v>
      </c>
      <c r="E435" s="7">
        <v>-5.1519966544456841E-3</v>
      </c>
      <c r="F435" s="7">
        <v>22.900100000000002</v>
      </c>
      <c r="G435" s="7">
        <v>23.172954999999998</v>
      </c>
      <c r="H435" s="7">
        <v>23.090368000000009</v>
      </c>
      <c r="I435" s="7">
        <v>18.621204500000005</v>
      </c>
      <c r="J435" s="7" t="s">
        <v>53</v>
      </c>
      <c r="K435" s="7" t="s">
        <v>55</v>
      </c>
      <c r="L435" s="7" t="s">
        <v>47</v>
      </c>
    </row>
    <row r="436" spans="1:12" ht="13.5" x14ac:dyDescent="0.35">
      <c r="A436" s="3">
        <v>42641</v>
      </c>
      <c r="B436" s="2">
        <v>22.449000000000002</v>
      </c>
      <c r="C436" s="7">
        <v>28.847952795567437</v>
      </c>
      <c r="D436" s="7">
        <v>-0.10584331642753853</v>
      </c>
      <c r="E436" s="7">
        <v>-2.5290260609064252E-2</v>
      </c>
      <c r="F436" s="7">
        <v>22.793199999999999</v>
      </c>
      <c r="G436" s="7">
        <v>23.120039999999999</v>
      </c>
      <c r="H436" s="7">
        <v>23.058298000000015</v>
      </c>
      <c r="I436" s="7">
        <v>18.684547500000004</v>
      </c>
      <c r="J436" s="7" t="s">
        <v>53</v>
      </c>
      <c r="K436" s="7" t="s">
        <v>55</v>
      </c>
      <c r="L436" s="7" t="s">
        <v>47</v>
      </c>
    </row>
    <row r="437" spans="1:12" ht="13.5" x14ac:dyDescent="0.35">
      <c r="A437" s="3">
        <v>42642</v>
      </c>
      <c r="B437" s="2">
        <v>22.181699999999999</v>
      </c>
      <c r="C437" s="7">
        <v>15.162771849250248</v>
      </c>
      <c r="D437" s="7">
        <v>-0.15718185323382272</v>
      </c>
      <c r="E437" s="7">
        <v>-5.1668579134015943E-2</v>
      </c>
      <c r="F437" s="7">
        <v>22.634980000000002</v>
      </c>
      <c r="G437" s="7">
        <v>23.05376</v>
      </c>
      <c r="H437" s="7">
        <v>23.016606000000014</v>
      </c>
      <c r="I437" s="7">
        <v>18.746588500000009</v>
      </c>
      <c r="J437" s="7" t="s">
        <v>53</v>
      </c>
      <c r="K437" s="7" t="s">
        <v>55</v>
      </c>
      <c r="L437" s="7" t="s">
        <v>47</v>
      </c>
    </row>
    <row r="438" spans="1:12" ht="13.5" x14ac:dyDescent="0.35">
      <c r="A438" s="3">
        <v>42643</v>
      </c>
      <c r="B438" s="2">
        <v>22.4222</v>
      </c>
      <c r="C438" s="7">
        <v>27.017605020045309</v>
      </c>
      <c r="D438" s="7">
        <v>-0.1764279222047378</v>
      </c>
      <c r="E438" s="7">
        <v>-7.662044774816032E-2</v>
      </c>
      <c r="F438" s="7">
        <v>22.529140000000002</v>
      </c>
      <c r="G438" s="7">
        <v>22.998969999999996</v>
      </c>
      <c r="H438" s="7">
        <v>22.984108000000013</v>
      </c>
      <c r="I438" s="7">
        <v>18.809797500000005</v>
      </c>
      <c r="J438" s="7" t="s">
        <v>53</v>
      </c>
      <c r="K438" s="7" t="s">
        <v>55</v>
      </c>
      <c r="L438" s="7" t="s">
        <v>47</v>
      </c>
    </row>
    <row r="439" spans="1:12" ht="13.5" x14ac:dyDescent="0.35">
      <c r="A439" s="3">
        <v>42647</v>
      </c>
      <c r="B439" s="2">
        <v>22.416899999999998</v>
      </c>
      <c r="C439" s="7">
        <v>25.316755476613437</v>
      </c>
      <c r="D439" s="7">
        <v>-0.18991896858132762</v>
      </c>
      <c r="E439" s="7">
        <v>-9.9280151914793779E-2</v>
      </c>
      <c r="F439" s="7">
        <v>22.437200000000001</v>
      </c>
      <c r="G439" s="7">
        <v>22.947389999999999</v>
      </c>
      <c r="H439" s="7">
        <v>22.954710000000013</v>
      </c>
      <c r="I439" s="7">
        <v>18.871597500000007</v>
      </c>
      <c r="J439" s="7" t="s">
        <v>53</v>
      </c>
      <c r="K439" s="7" t="s">
        <v>55</v>
      </c>
      <c r="L439" s="7" t="s">
        <v>47</v>
      </c>
    </row>
    <row r="440" spans="1:12" ht="13.5" x14ac:dyDescent="0.35">
      <c r="A440" s="3">
        <v>42648</v>
      </c>
      <c r="B440" s="2">
        <v>22.4222</v>
      </c>
      <c r="C440" s="7">
        <v>16.308386411889728</v>
      </c>
      <c r="D440" s="7">
        <v>-0.19790176595807196</v>
      </c>
      <c r="E440" s="7">
        <v>-0.11900447472344944</v>
      </c>
      <c r="F440" s="7">
        <v>22.378400000000003</v>
      </c>
      <c r="G440" s="7">
        <v>22.906499999999994</v>
      </c>
      <c r="H440" s="7">
        <v>22.927450000000011</v>
      </c>
      <c r="I440" s="7">
        <v>18.931869000000006</v>
      </c>
      <c r="J440" s="7" t="s">
        <v>53</v>
      </c>
      <c r="K440" s="7" t="s">
        <v>55</v>
      </c>
      <c r="L440" s="7" t="s">
        <v>47</v>
      </c>
    </row>
    <row r="441" spans="1:12" ht="13.5" x14ac:dyDescent="0.35">
      <c r="A441" s="3">
        <v>42649</v>
      </c>
      <c r="B441" s="2">
        <v>22.4222</v>
      </c>
      <c r="C441" s="7">
        <v>17.965209764654418</v>
      </c>
      <c r="D441" s="7">
        <v>-0.20190080360699625</v>
      </c>
      <c r="E441" s="7">
        <v>-0.13558374050015881</v>
      </c>
      <c r="F441" s="7">
        <v>22.37304</v>
      </c>
      <c r="G441" s="7">
        <v>22.871754999999993</v>
      </c>
      <c r="H441" s="7">
        <v>22.905534000000007</v>
      </c>
      <c r="I441" s="7">
        <v>18.990291500000009</v>
      </c>
      <c r="J441" s="7" t="s">
        <v>53</v>
      </c>
      <c r="K441" s="7" t="s">
        <v>55</v>
      </c>
      <c r="L441" s="7" t="s">
        <v>47</v>
      </c>
    </row>
    <row r="442" spans="1:12" ht="13.5" x14ac:dyDescent="0.35">
      <c r="A442" s="3">
        <v>42650</v>
      </c>
      <c r="B442" s="2">
        <v>22.026700000000002</v>
      </c>
      <c r="C442" s="7">
        <v>15.750352428553242</v>
      </c>
      <c r="D442" s="7">
        <v>-0.23428294645322723</v>
      </c>
      <c r="E442" s="7">
        <v>-0.15532358169077251</v>
      </c>
      <c r="F442" s="7">
        <v>22.342040000000004</v>
      </c>
      <c r="G442" s="7">
        <v>22.821244999999998</v>
      </c>
      <c r="H442" s="7">
        <v>22.886398</v>
      </c>
      <c r="I442" s="7">
        <v>19.046356500000009</v>
      </c>
      <c r="J442" s="7" t="s">
        <v>53</v>
      </c>
      <c r="K442" s="7" t="s">
        <v>55</v>
      </c>
      <c r="L442" s="7" t="s">
        <v>47</v>
      </c>
    </row>
    <row r="443" spans="1:12" ht="13.5" x14ac:dyDescent="0.35">
      <c r="A443" s="3">
        <v>42653</v>
      </c>
      <c r="B443" s="2">
        <v>22.657399999999999</v>
      </c>
      <c r="C443" s="7">
        <v>40.096065873741999</v>
      </c>
      <c r="D443" s="7">
        <v>-0.20667142935037575</v>
      </c>
      <c r="E443" s="7">
        <v>-0.16559315122269316</v>
      </c>
      <c r="F443" s="7">
        <v>22.38908</v>
      </c>
      <c r="G443" s="7">
        <v>22.793449999999996</v>
      </c>
      <c r="H443" s="7">
        <v>22.882656000000001</v>
      </c>
      <c r="I443" s="7">
        <v>19.104434500000011</v>
      </c>
      <c r="J443" s="7" t="s">
        <v>48</v>
      </c>
      <c r="K443" s="7" t="s">
        <v>55</v>
      </c>
      <c r="L443" s="7" t="s">
        <v>50</v>
      </c>
    </row>
    <row r="444" spans="1:12" ht="13.5" x14ac:dyDescent="0.35">
      <c r="A444" s="3">
        <v>42654</v>
      </c>
      <c r="B444" s="2">
        <v>22.288599999999999</v>
      </c>
      <c r="C444" s="7">
        <v>35.806201233710524</v>
      </c>
      <c r="D444" s="7">
        <v>-0.21210318741110257</v>
      </c>
      <c r="E444" s="7">
        <v>-0.17489515846037507</v>
      </c>
      <c r="F444" s="7">
        <v>22.363419999999998</v>
      </c>
      <c r="G444" s="7">
        <v>22.747214999999994</v>
      </c>
      <c r="H444" s="7">
        <v>22.874104000000003</v>
      </c>
      <c r="I444" s="7">
        <v>19.159735500000004</v>
      </c>
      <c r="J444" s="7" t="s">
        <v>53</v>
      </c>
      <c r="K444" s="7" t="s">
        <v>55</v>
      </c>
      <c r="L444" s="7" t="s">
        <v>47</v>
      </c>
    </row>
    <row r="445" spans="1:12" ht="13.5" x14ac:dyDescent="0.35">
      <c r="A445" s="3">
        <v>42655</v>
      </c>
      <c r="B445" s="2">
        <v>22.395499999999998</v>
      </c>
      <c r="C445" s="7">
        <v>38.492249882573958</v>
      </c>
      <c r="D445" s="7">
        <v>-0.20541407264487432</v>
      </c>
      <c r="E445" s="7">
        <v>-0.18099894129727492</v>
      </c>
      <c r="F445" s="7">
        <v>22.358080000000001</v>
      </c>
      <c r="G445" s="7">
        <v>22.704454999999996</v>
      </c>
      <c r="H445" s="7">
        <v>22.867690000000003</v>
      </c>
      <c r="I445" s="7">
        <v>19.214205500000006</v>
      </c>
      <c r="J445" s="7" t="s">
        <v>53</v>
      </c>
      <c r="K445" s="7" t="s">
        <v>55</v>
      </c>
      <c r="L445" s="7" t="s">
        <v>47</v>
      </c>
    </row>
    <row r="446" spans="1:12" ht="13.5" x14ac:dyDescent="0.35">
      <c r="A446" s="3">
        <v>42656</v>
      </c>
      <c r="B446" s="2">
        <v>22.080200000000001</v>
      </c>
      <c r="C446" s="7">
        <v>34.391830453941409</v>
      </c>
      <c r="D446" s="7">
        <v>-0.2229845488520219</v>
      </c>
      <c r="E446" s="7">
        <v>-0.18939606280822435</v>
      </c>
      <c r="F446" s="7">
        <v>22.289680000000001</v>
      </c>
      <c r="G446" s="7">
        <v>22.636575000000001</v>
      </c>
      <c r="H446" s="7">
        <v>22.856038000000002</v>
      </c>
      <c r="I446" s="7">
        <v>19.267237500000004</v>
      </c>
      <c r="J446" s="7" t="s">
        <v>53</v>
      </c>
      <c r="K446" s="7" t="s">
        <v>55</v>
      </c>
      <c r="L446" s="7" t="s">
        <v>47</v>
      </c>
    </row>
    <row r="447" spans="1:12" ht="13.5" x14ac:dyDescent="0.35">
      <c r="A447" s="3">
        <v>42657</v>
      </c>
      <c r="B447" s="2">
        <v>22.593299999999999</v>
      </c>
      <c r="C447" s="7">
        <v>44.656978305630979</v>
      </c>
      <c r="D447" s="7">
        <v>-0.19327840287355258</v>
      </c>
      <c r="E447" s="7">
        <v>-0.19017253082129001</v>
      </c>
      <c r="F447" s="7">
        <v>22.402999999999999</v>
      </c>
      <c r="G447" s="7">
        <v>22.601299999999998</v>
      </c>
      <c r="H447" s="7">
        <v>22.864270000000005</v>
      </c>
      <c r="I447" s="7">
        <v>19.323681500000006</v>
      </c>
      <c r="J447" s="7" t="s">
        <v>48</v>
      </c>
      <c r="K447" s="7" t="s">
        <v>55</v>
      </c>
      <c r="L447" s="7" t="s">
        <v>50</v>
      </c>
    </row>
    <row r="448" spans="1:12" ht="13.5" x14ac:dyDescent="0.35">
      <c r="A448" s="3">
        <v>42660</v>
      </c>
      <c r="B448" s="2">
        <v>22.582599999999999</v>
      </c>
      <c r="C448" s="7">
        <v>45.527836933373884</v>
      </c>
      <c r="D448" s="7">
        <v>-0.1686553152508381</v>
      </c>
      <c r="E448" s="7">
        <v>-0.18586908770719965</v>
      </c>
      <c r="F448" s="7">
        <v>22.38804</v>
      </c>
      <c r="G448" s="7">
        <v>22.575645000000002</v>
      </c>
      <c r="H448" s="7">
        <v>22.872288000000005</v>
      </c>
      <c r="I448" s="7">
        <v>19.379916500000007</v>
      </c>
      <c r="J448" s="7" t="s">
        <v>53</v>
      </c>
      <c r="K448" s="7" t="s">
        <v>55</v>
      </c>
      <c r="L448" s="7" t="s">
        <v>47</v>
      </c>
    </row>
    <row r="449" spans="1:12" ht="13.5" x14ac:dyDescent="0.35">
      <c r="A449" s="3">
        <v>42661</v>
      </c>
      <c r="B449" s="2">
        <v>22.395499999999998</v>
      </c>
      <c r="C449" s="7">
        <v>45.160998279868387</v>
      </c>
      <c r="D449" s="7">
        <v>-0.16236708061479987</v>
      </c>
      <c r="E449" s="7">
        <v>-0.18116868628871971</v>
      </c>
      <c r="F449" s="7">
        <v>22.409420000000001</v>
      </c>
      <c r="G449" s="7">
        <v>22.540900000000001</v>
      </c>
      <c r="H449" s="7">
        <v>22.870256000000008</v>
      </c>
      <c r="I449" s="7">
        <v>19.433661000000008</v>
      </c>
      <c r="J449" s="7" t="s">
        <v>48</v>
      </c>
      <c r="K449" s="7" t="s">
        <v>55</v>
      </c>
      <c r="L449" s="7" t="s">
        <v>50</v>
      </c>
    </row>
    <row r="450" spans="1:12" ht="13.5" x14ac:dyDescent="0.35">
      <c r="A450" s="3">
        <v>42662</v>
      </c>
      <c r="B450" s="2">
        <v>22.288599999999999</v>
      </c>
      <c r="C450" s="7">
        <v>47.456713388723237</v>
      </c>
      <c r="D450" s="7">
        <v>-0.16411769928325981</v>
      </c>
      <c r="E450" s="7">
        <v>-0.17775848888762774</v>
      </c>
      <c r="F450" s="7">
        <v>22.38804</v>
      </c>
      <c r="G450" s="7">
        <v>22.506155</v>
      </c>
      <c r="H450" s="7">
        <v>22.86170400000001</v>
      </c>
      <c r="I450" s="7">
        <v>19.485678500000002</v>
      </c>
      <c r="J450" s="7" t="s">
        <v>53</v>
      </c>
      <c r="K450" s="7" t="s">
        <v>55</v>
      </c>
      <c r="L450" s="7" t="s">
        <v>47</v>
      </c>
    </row>
    <row r="451" spans="1:12" ht="13.5" x14ac:dyDescent="0.35">
      <c r="A451" s="3">
        <v>42663</v>
      </c>
      <c r="B451" s="2">
        <v>22.181699999999999</v>
      </c>
      <c r="C451" s="7">
        <v>50</v>
      </c>
      <c r="D451" s="7">
        <v>-0.17214661477241933</v>
      </c>
      <c r="E451" s="7">
        <v>-0.17663611406458607</v>
      </c>
      <c r="F451" s="7">
        <v>22.408339999999999</v>
      </c>
      <c r="G451" s="7">
        <v>22.466064999999997</v>
      </c>
      <c r="H451" s="7">
        <v>22.851014000000006</v>
      </c>
      <c r="I451" s="7">
        <v>19.533602000000002</v>
      </c>
      <c r="J451" s="7" t="s">
        <v>48</v>
      </c>
      <c r="K451" s="7" t="s">
        <v>55</v>
      </c>
      <c r="L451" s="7" t="s">
        <v>50</v>
      </c>
    </row>
    <row r="452" spans="1:12" ht="13.5" x14ac:dyDescent="0.35">
      <c r="A452" s="3">
        <v>42664</v>
      </c>
      <c r="B452" s="2">
        <v>22.122900000000001</v>
      </c>
      <c r="C452" s="7">
        <v>44.676839896133465</v>
      </c>
      <c r="D452" s="7">
        <v>-0.18116588913261467</v>
      </c>
      <c r="E452" s="7">
        <v>-0.17754206907819181</v>
      </c>
      <c r="F452" s="7">
        <v>22.314259999999997</v>
      </c>
      <c r="G452" s="7">
        <v>22.423569999999998</v>
      </c>
      <c r="H452" s="7">
        <v>22.844386000000007</v>
      </c>
      <c r="I452" s="7">
        <v>19.580281000000003</v>
      </c>
      <c r="J452" s="7" t="s">
        <v>53</v>
      </c>
      <c r="K452" s="7" t="s">
        <v>55</v>
      </c>
      <c r="L452" s="7" t="s">
        <v>47</v>
      </c>
    </row>
    <row r="453" spans="1:12" ht="13.5" x14ac:dyDescent="0.35">
      <c r="A453" s="3">
        <v>42667</v>
      </c>
      <c r="B453" s="2">
        <v>21.930499999999999</v>
      </c>
      <c r="C453" s="7">
        <v>41.889007470651002</v>
      </c>
      <c r="D453" s="7">
        <v>-0.20151585178937381</v>
      </c>
      <c r="E453" s="7">
        <v>-0.18233682562042822</v>
      </c>
      <c r="F453" s="7">
        <v>22.18384</v>
      </c>
      <c r="G453" s="7">
        <v>22.372525000000003</v>
      </c>
      <c r="H453" s="7">
        <v>22.828886000000008</v>
      </c>
      <c r="I453" s="7">
        <v>19.626862000000003</v>
      </c>
      <c r="J453" s="7" t="s">
        <v>53</v>
      </c>
      <c r="K453" s="7" t="s">
        <v>55</v>
      </c>
      <c r="L453" s="7" t="s">
        <v>47</v>
      </c>
    </row>
    <row r="454" spans="1:12" ht="13.5" x14ac:dyDescent="0.35">
      <c r="A454" s="3">
        <v>42668</v>
      </c>
      <c r="B454" s="2">
        <v>21.861000000000001</v>
      </c>
      <c r="C454" s="7">
        <v>40.837850192646748</v>
      </c>
      <c r="D454" s="7">
        <v>-0.22070723732627684</v>
      </c>
      <c r="E454" s="7">
        <v>-0.19001090796159795</v>
      </c>
      <c r="F454" s="7">
        <v>22.07694</v>
      </c>
      <c r="G454" s="7">
        <v>22.321745</v>
      </c>
      <c r="H454" s="7">
        <v>22.812850000000008</v>
      </c>
      <c r="I454" s="7">
        <v>19.674979000000004</v>
      </c>
      <c r="J454" s="7" t="s">
        <v>53</v>
      </c>
      <c r="K454" s="7" t="s">
        <v>55</v>
      </c>
      <c r="L454" s="7" t="s">
        <v>47</v>
      </c>
    </row>
    <row r="455" spans="1:12" ht="13.5" x14ac:dyDescent="0.35">
      <c r="A455" s="3">
        <v>42669</v>
      </c>
      <c r="B455" s="2">
        <v>21.861000000000001</v>
      </c>
      <c r="C455" s="7">
        <v>40.837850192646748</v>
      </c>
      <c r="D455" s="7">
        <v>-0.23322804095403527</v>
      </c>
      <c r="E455" s="7">
        <v>-0.19865433456008541</v>
      </c>
      <c r="F455" s="7">
        <v>21.991420000000002</v>
      </c>
      <c r="G455" s="7">
        <v>22.278984999999999</v>
      </c>
      <c r="H455" s="7">
        <v>22.797350000000002</v>
      </c>
      <c r="I455" s="7">
        <v>19.7220765</v>
      </c>
      <c r="J455" s="7" t="s">
        <v>53</v>
      </c>
      <c r="K455" s="7" t="s">
        <v>55</v>
      </c>
      <c r="L455" s="7" t="s">
        <v>47</v>
      </c>
    </row>
    <row r="456" spans="1:12" ht="13.5" x14ac:dyDescent="0.35">
      <c r="A456" s="3">
        <v>42670</v>
      </c>
      <c r="B456" s="2">
        <v>21.38</v>
      </c>
      <c r="C456" s="7">
        <v>39.728725262856891</v>
      </c>
      <c r="D456" s="7">
        <v>-0.27875028834382576</v>
      </c>
      <c r="E456" s="7">
        <v>-0.21467352531683348</v>
      </c>
      <c r="F456" s="7">
        <v>21.83108</v>
      </c>
      <c r="G456" s="7">
        <v>22.225534999999997</v>
      </c>
      <c r="H456" s="7">
        <v>22.770840000000007</v>
      </c>
      <c r="I456" s="7">
        <v>19.766423500000002</v>
      </c>
      <c r="J456" s="7" t="s">
        <v>53</v>
      </c>
      <c r="K456" s="7" t="s">
        <v>51</v>
      </c>
      <c r="L456" s="7" t="s">
        <v>47</v>
      </c>
    </row>
    <row r="457" spans="1:12" ht="13.5" x14ac:dyDescent="0.35">
      <c r="A457" s="3">
        <v>42671</v>
      </c>
      <c r="B457" s="2">
        <v>21.994599999999998</v>
      </c>
      <c r="C457" s="7">
        <v>39.418901660280937</v>
      </c>
      <c r="D457" s="7">
        <v>-0.26221130509259183</v>
      </c>
      <c r="E457" s="7">
        <v>-0.22418108127198516</v>
      </c>
      <c r="F457" s="7">
        <v>21.805419999999998</v>
      </c>
      <c r="G457" s="7">
        <v>22.216179999999998</v>
      </c>
      <c r="H457" s="7">
        <v>22.757155999999998</v>
      </c>
      <c r="I457" s="7">
        <v>19.813497999999999</v>
      </c>
      <c r="J457" s="7" t="s">
        <v>53</v>
      </c>
      <c r="K457" s="7" t="s">
        <v>55</v>
      </c>
      <c r="L457" s="7" t="s">
        <v>47</v>
      </c>
    </row>
    <row r="458" spans="1:12" ht="13.5" x14ac:dyDescent="0.35">
      <c r="A458" s="3">
        <v>42674</v>
      </c>
      <c r="B458" s="2">
        <v>22.315300000000001</v>
      </c>
      <c r="C458" s="7">
        <v>50.432893414183361</v>
      </c>
      <c r="D458" s="7">
        <v>-0.22068234322803093</v>
      </c>
      <c r="E458" s="7">
        <v>-0.22348133366319434</v>
      </c>
      <c r="F458" s="7">
        <v>21.882380000000001</v>
      </c>
      <c r="G458" s="7">
        <v>22.210834999999996</v>
      </c>
      <c r="H458" s="7">
        <v>22.749351999999998</v>
      </c>
      <c r="I458" s="7">
        <v>19.862867000000001</v>
      </c>
      <c r="J458" s="7" t="s">
        <v>48</v>
      </c>
      <c r="K458" s="7" t="s">
        <v>55</v>
      </c>
      <c r="L458" s="7" t="s">
        <v>50</v>
      </c>
    </row>
    <row r="459" spans="1:12" ht="13.5" x14ac:dyDescent="0.35">
      <c r="A459" s="3">
        <v>42675</v>
      </c>
      <c r="B459" s="2">
        <v>22.716200000000001</v>
      </c>
      <c r="C459" s="7">
        <v>54.747032179756687</v>
      </c>
      <c r="D459" s="7">
        <v>-0.15364988201530849</v>
      </c>
      <c r="E459" s="7">
        <v>-0.2095150433336172</v>
      </c>
      <c r="F459" s="7">
        <v>22.053420000000003</v>
      </c>
      <c r="G459" s="7">
        <v>22.2258</v>
      </c>
      <c r="H459" s="7">
        <v>22.750419999999998</v>
      </c>
      <c r="I459" s="7">
        <v>19.915312</v>
      </c>
      <c r="J459" s="7" t="s">
        <v>48</v>
      </c>
      <c r="K459" s="7" t="s">
        <v>49</v>
      </c>
      <c r="L459" s="7" t="s">
        <v>50</v>
      </c>
    </row>
    <row r="460" spans="1:12" ht="13.5" x14ac:dyDescent="0.35">
      <c r="A460" s="3">
        <v>42676</v>
      </c>
      <c r="B460" s="2">
        <v>23.224</v>
      </c>
      <c r="C460" s="7">
        <v>66.01781313018148</v>
      </c>
      <c r="D460" s="7">
        <v>-5.8872314033656892E-2</v>
      </c>
      <c r="E460" s="7">
        <v>-0.17938649747362517</v>
      </c>
      <c r="F460" s="7">
        <v>22.32602</v>
      </c>
      <c r="G460" s="7">
        <v>22.265889999999995</v>
      </c>
      <c r="H460" s="7">
        <v>22.751061999999997</v>
      </c>
      <c r="I460" s="7">
        <v>19.967669499999996</v>
      </c>
      <c r="J460" s="7" t="s">
        <v>48</v>
      </c>
      <c r="K460" s="7" t="s">
        <v>49</v>
      </c>
      <c r="L460" s="7" t="s">
        <v>50</v>
      </c>
    </row>
    <row r="461" spans="1:12" ht="13.5" x14ac:dyDescent="0.35">
      <c r="A461" s="3">
        <v>42677</v>
      </c>
      <c r="B461" s="2">
        <v>23.518000000000001</v>
      </c>
      <c r="C461" s="7">
        <v>63.796138811804383</v>
      </c>
      <c r="D461" s="7">
        <v>3.9507516311321211E-2</v>
      </c>
      <c r="E461" s="7">
        <v>-0.13560769471663589</v>
      </c>
      <c r="F461" s="7">
        <v>22.753620000000002</v>
      </c>
      <c r="G461" s="7">
        <v>22.320679999999999</v>
      </c>
      <c r="H461" s="7">
        <v>22.753735999999993</v>
      </c>
      <c r="I461" s="7">
        <v>20.021151499999995</v>
      </c>
      <c r="J461" s="7" t="s">
        <v>48</v>
      </c>
      <c r="K461" s="7" t="s">
        <v>49</v>
      </c>
      <c r="L461" s="7" t="s">
        <v>50</v>
      </c>
    </row>
    <row r="462" spans="1:12" ht="13.5" x14ac:dyDescent="0.35">
      <c r="A462" s="3">
        <v>42678</v>
      </c>
      <c r="B462" s="2">
        <v>23.250699999999998</v>
      </c>
      <c r="C462" s="7">
        <v>59.258848637711665</v>
      </c>
      <c r="D462" s="7">
        <v>9.4812425939881706E-2</v>
      </c>
      <c r="E462" s="7">
        <v>-8.9523670585332379E-2</v>
      </c>
      <c r="F462" s="7">
        <v>23.004839999999998</v>
      </c>
      <c r="G462" s="7">
        <v>22.381879999999999</v>
      </c>
      <c r="H462" s="7">
        <v>22.751063999999992</v>
      </c>
      <c r="I462" s="7">
        <v>20.071222999999996</v>
      </c>
      <c r="J462" s="7" t="s">
        <v>48</v>
      </c>
      <c r="K462" s="7" t="s">
        <v>49</v>
      </c>
      <c r="L462" s="7" t="s">
        <v>50</v>
      </c>
    </row>
    <row r="463" spans="1:12" ht="13.5" x14ac:dyDescent="0.35">
      <c r="A463" s="3">
        <v>42681</v>
      </c>
      <c r="B463" s="2">
        <v>23.3202</v>
      </c>
      <c r="C463" s="7">
        <v>63.246712316992813</v>
      </c>
      <c r="D463" s="7">
        <v>0.14260615939883792</v>
      </c>
      <c r="E463" s="7">
        <v>-4.309770458849832E-2</v>
      </c>
      <c r="F463" s="7">
        <v>23.205819999999999</v>
      </c>
      <c r="G463" s="7">
        <v>22.415019999999995</v>
      </c>
      <c r="H463" s="7">
        <v>22.750315999999994</v>
      </c>
      <c r="I463" s="7">
        <v>20.123058999999998</v>
      </c>
      <c r="J463" s="7" t="s">
        <v>48</v>
      </c>
      <c r="K463" s="7" t="s">
        <v>49</v>
      </c>
      <c r="L463" s="7" t="s">
        <v>50</v>
      </c>
    </row>
    <row r="464" spans="1:12" ht="13.5" x14ac:dyDescent="0.35">
      <c r="A464" s="3">
        <v>42682</v>
      </c>
      <c r="B464" s="2">
        <v>23.250699999999998</v>
      </c>
      <c r="C464" s="7">
        <v>63.931767499782751</v>
      </c>
      <c r="D464" s="7">
        <v>0.17288209120401987</v>
      </c>
      <c r="E464" s="7">
        <v>9.825457000531973E-5</v>
      </c>
      <c r="F464" s="7">
        <v>23.312719999999999</v>
      </c>
      <c r="G464" s="7">
        <v>22.463124999999998</v>
      </c>
      <c r="H464" s="7">
        <v>22.750315999999994</v>
      </c>
      <c r="I464" s="7">
        <v>20.174910499999996</v>
      </c>
      <c r="J464" s="7" t="s">
        <v>48</v>
      </c>
      <c r="K464" s="7" t="s">
        <v>49</v>
      </c>
      <c r="L464" s="7" t="s">
        <v>50</v>
      </c>
    </row>
    <row r="465" spans="1:12" ht="13.5" x14ac:dyDescent="0.35">
      <c r="A465" s="3">
        <v>42683</v>
      </c>
      <c r="B465" s="2">
        <v>22.978100000000001</v>
      </c>
      <c r="C465" s="7">
        <v>61.004255789531882</v>
      </c>
      <c r="D465" s="7">
        <v>0.17288651536814825</v>
      </c>
      <c r="E465" s="7">
        <v>3.4655906729633909E-2</v>
      </c>
      <c r="F465" s="7">
        <v>23.263539999999999</v>
      </c>
      <c r="G465" s="7">
        <v>22.492254999999997</v>
      </c>
      <c r="H465" s="7">
        <v>22.739732</v>
      </c>
      <c r="I465" s="7">
        <v>20.224137499999998</v>
      </c>
      <c r="J465" s="7" t="s">
        <v>48</v>
      </c>
      <c r="K465" s="7" t="s">
        <v>55</v>
      </c>
      <c r="L465" s="7" t="s">
        <v>56</v>
      </c>
    </row>
    <row r="466" spans="1:12" ht="13.5" x14ac:dyDescent="0.35">
      <c r="A466" s="3">
        <v>42684</v>
      </c>
      <c r="B466" s="2">
        <v>22.914000000000001</v>
      </c>
      <c r="C466" s="7">
        <v>60.915036286873239</v>
      </c>
      <c r="D466" s="7">
        <v>0.16580637458086045</v>
      </c>
      <c r="E466" s="7">
        <v>6.0886000299879221E-2</v>
      </c>
      <c r="F466" s="7">
        <v>23.142739999999996</v>
      </c>
      <c r="G466" s="7">
        <v>22.533944999999996</v>
      </c>
      <c r="H466" s="7">
        <v>22.727865999999995</v>
      </c>
      <c r="I466" s="7">
        <v>20.273043999999999</v>
      </c>
      <c r="J466" s="7" t="s">
        <v>53</v>
      </c>
      <c r="K466" s="7" t="s">
        <v>55</v>
      </c>
      <c r="L466" s="7" t="s">
        <v>47</v>
      </c>
    </row>
    <row r="467" spans="1:12" ht="13.5" x14ac:dyDescent="0.35">
      <c r="A467" s="3">
        <v>42685</v>
      </c>
      <c r="B467" s="2">
        <v>22.705500000000001</v>
      </c>
      <c r="C467" s="7">
        <v>60.645604395604408</v>
      </c>
      <c r="D467" s="7">
        <v>0.14173724576368585</v>
      </c>
      <c r="E467" s="7">
        <v>7.7056249392640552E-2</v>
      </c>
      <c r="F467" s="7">
        <v>23.0337</v>
      </c>
      <c r="G467" s="7">
        <v>22.539554999999996</v>
      </c>
      <c r="H467" s="7">
        <v>22.711829999999999</v>
      </c>
      <c r="I467" s="7">
        <v>20.321253499999997</v>
      </c>
      <c r="J467" s="7" t="s">
        <v>53</v>
      </c>
      <c r="K467" s="7" t="s">
        <v>55</v>
      </c>
      <c r="L467" s="7" t="s">
        <v>47</v>
      </c>
    </row>
    <row r="468" spans="1:12" ht="13.5" x14ac:dyDescent="0.35">
      <c r="A468" s="3">
        <v>42688</v>
      </c>
      <c r="B468" s="2">
        <v>22.4864</v>
      </c>
      <c r="C468" s="7">
        <v>58.251530504538714</v>
      </c>
      <c r="D468" s="7">
        <v>0.10378636426004917</v>
      </c>
      <c r="E468" s="7">
        <v>8.2402272366122284E-2</v>
      </c>
      <c r="F468" s="7">
        <v>22.86694</v>
      </c>
      <c r="G468" s="7">
        <v>22.534744999999997</v>
      </c>
      <c r="H468" s="7">
        <v>22.691198</v>
      </c>
      <c r="I468" s="7">
        <v>20.368039499999998</v>
      </c>
      <c r="J468" s="7" t="s">
        <v>53</v>
      </c>
      <c r="K468" s="7" t="s">
        <v>55</v>
      </c>
      <c r="L468" s="7" t="s">
        <v>47</v>
      </c>
    </row>
    <row r="469" spans="1:12" ht="13.5" x14ac:dyDescent="0.35">
      <c r="A469" s="3">
        <v>42689</v>
      </c>
      <c r="B469" s="2">
        <v>22.5078</v>
      </c>
      <c r="C469" s="7">
        <v>58.485961689845155</v>
      </c>
      <c r="D469" s="7">
        <v>7.4577139557653993E-2</v>
      </c>
      <c r="E469" s="7">
        <v>8.0837245804428637E-2</v>
      </c>
      <c r="F469" s="7">
        <v>22.718360000000001</v>
      </c>
      <c r="G469" s="7">
        <v>22.540359999999993</v>
      </c>
      <c r="H469" s="7">
        <v>22.672383999999997</v>
      </c>
      <c r="I469" s="7">
        <v>20.413187000000001</v>
      </c>
      <c r="J469" s="7" t="s">
        <v>53</v>
      </c>
      <c r="K469" s="7" t="s">
        <v>55</v>
      </c>
      <c r="L469" s="7" t="s">
        <v>47</v>
      </c>
    </row>
    <row r="470" spans="1:12" ht="13.5" x14ac:dyDescent="0.35">
      <c r="A470" s="3">
        <v>42690</v>
      </c>
      <c r="B470" s="2">
        <v>22.4971</v>
      </c>
      <c r="C470" s="7">
        <v>66.719549794953139</v>
      </c>
      <c r="D470" s="7">
        <v>4.9988976163383825E-2</v>
      </c>
      <c r="E470" s="7">
        <v>7.4667591876219686E-2</v>
      </c>
      <c r="F470" s="7">
        <v>22.622160000000001</v>
      </c>
      <c r="G470" s="7">
        <v>22.550784999999998</v>
      </c>
      <c r="H470" s="7">
        <v>22.657526000000004</v>
      </c>
      <c r="I470" s="7">
        <v>20.457762499999998</v>
      </c>
      <c r="J470" s="7" t="s">
        <v>53</v>
      </c>
      <c r="K470" s="7" t="s">
        <v>55</v>
      </c>
      <c r="L470" s="7" t="s">
        <v>47</v>
      </c>
    </row>
    <row r="471" spans="1:12" ht="13.5" x14ac:dyDescent="0.35">
      <c r="A471" s="3">
        <v>42691</v>
      </c>
      <c r="B471" s="2">
        <v>22.481000000000002</v>
      </c>
      <c r="C471" s="7">
        <v>58.868791481292448</v>
      </c>
      <c r="D471" s="7">
        <v>2.8870740157465491E-2</v>
      </c>
      <c r="E471" s="7">
        <v>6.5508221532468852E-2</v>
      </c>
      <c r="F471" s="7">
        <v>22.535560000000004</v>
      </c>
      <c r="G471" s="7">
        <v>22.565750000000001</v>
      </c>
      <c r="H471" s="7">
        <v>22.644804000000001</v>
      </c>
      <c r="I471" s="7">
        <v>20.502793499999999</v>
      </c>
      <c r="J471" s="7" t="s">
        <v>53</v>
      </c>
      <c r="K471" s="7" t="s">
        <v>55</v>
      </c>
      <c r="L471" s="7" t="s">
        <v>47</v>
      </c>
    </row>
    <row r="472" spans="1:12" ht="13.5" x14ac:dyDescent="0.35">
      <c r="A472" s="3">
        <v>42692</v>
      </c>
      <c r="B472" s="2">
        <v>22.9086</v>
      </c>
      <c r="C472" s="7">
        <v>60.412059948755733</v>
      </c>
      <c r="D472" s="7">
        <v>4.6106643683796023E-2</v>
      </c>
      <c r="E472" s="7">
        <v>6.1627905962734285E-2</v>
      </c>
      <c r="F472" s="7">
        <v>22.576180000000001</v>
      </c>
      <c r="G472" s="7">
        <v>22.605034999999994</v>
      </c>
      <c r="H472" s="7">
        <v>22.642237999999999</v>
      </c>
      <c r="I472" s="7">
        <v>20.550463499999999</v>
      </c>
      <c r="J472" s="7" t="s">
        <v>48</v>
      </c>
      <c r="K472" s="7" t="s">
        <v>55</v>
      </c>
      <c r="L472" s="7" t="s">
        <v>50</v>
      </c>
    </row>
    <row r="473" spans="1:12" ht="13.5" x14ac:dyDescent="0.35">
      <c r="A473" s="3">
        <v>42695</v>
      </c>
      <c r="B473" s="2">
        <v>22.871200000000002</v>
      </c>
      <c r="C473" s="7">
        <v>53.117959446411355</v>
      </c>
      <c r="D473" s="7">
        <v>5.6101649082673788E-2</v>
      </c>
      <c r="E473" s="7">
        <v>6.0522654586722187E-2</v>
      </c>
      <c r="F473" s="7">
        <v>22.65314</v>
      </c>
      <c r="G473" s="7">
        <v>22.652069999999998</v>
      </c>
      <c r="H473" s="7">
        <v>22.635396</v>
      </c>
      <c r="I473" s="7">
        <v>20.599104499999999</v>
      </c>
      <c r="J473" s="7" t="s">
        <v>53</v>
      </c>
      <c r="K473" s="7" t="s">
        <v>51</v>
      </c>
      <c r="L473" s="7" t="s">
        <v>54</v>
      </c>
    </row>
    <row r="474" spans="1:12" ht="13.5" x14ac:dyDescent="0.35">
      <c r="A474" s="3">
        <v>42696</v>
      </c>
      <c r="B474" s="2">
        <v>22.956700000000001</v>
      </c>
      <c r="C474" s="7">
        <v>43.522512480007784</v>
      </c>
      <c r="D474" s="7">
        <v>7.0113671556633506E-2</v>
      </c>
      <c r="E474" s="7">
        <v>6.2440857980704458E-2</v>
      </c>
      <c r="F474" s="7">
        <v>22.742919999999998</v>
      </c>
      <c r="G474" s="7">
        <v>22.706854999999997</v>
      </c>
      <c r="H474" s="7">
        <v>22.630263999999997</v>
      </c>
      <c r="I474" s="7">
        <v>20.646686500000001</v>
      </c>
      <c r="J474" s="7" t="s">
        <v>53</v>
      </c>
      <c r="K474" s="7" t="s">
        <v>51</v>
      </c>
      <c r="L474" s="7" t="s">
        <v>54</v>
      </c>
    </row>
    <row r="475" spans="1:12" ht="13.5" x14ac:dyDescent="0.35">
      <c r="A475" s="3">
        <v>42697</v>
      </c>
      <c r="B475" s="2">
        <v>22.956700000000001</v>
      </c>
      <c r="C475" s="7">
        <v>34.137794608037069</v>
      </c>
      <c r="D475" s="7">
        <v>8.0292735642427004E-2</v>
      </c>
      <c r="E475" s="7">
        <v>6.6011233513048967E-2</v>
      </c>
      <c r="F475" s="7">
        <v>22.83484</v>
      </c>
      <c r="G475" s="7">
        <v>22.76164</v>
      </c>
      <c r="H475" s="7">
        <v>22.624383999999999</v>
      </c>
      <c r="I475" s="7">
        <v>20.694338000000002</v>
      </c>
      <c r="J475" s="7" t="s">
        <v>53</v>
      </c>
      <c r="K475" s="7" t="s">
        <v>51</v>
      </c>
      <c r="L475" s="7" t="s">
        <v>54</v>
      </c>
    </row>
    <row r="476" spans="1:12" ht="13.5" x14ac:dyDescent="0.35">
      <c r="A476" s="3">
        <v>42698</v>
      </c>
      <c r="B476" s="2">
        <v>22.7697</v>
      </c>
      <c r="C476" s="7">
        <v>35.760805210183577</v>
      </c>
      <c r="D476" s="7">
        <v>7.2435390004315536E-2</v>
      </c>
      <c r="E476" s="7">
        <v>6.7296064811302292E-2</v>
      </c>
      <c r="F476" s="7">
        <v>22.892580000000002</v>
      </c>
      <c r="G476" s="7">
        <v>22.831124999999997</v>
      </c>
      <c r="H476" s="7">
        <v>22.611022000000002</v>
      </c>
      <c r="I476" s="7">
        <v>20.741140499999997</v>
      </c>
      <c r="J476" s="7" t="s">
        <v>53</v>
      </c>
      <c r="K476" s="7" t="s">
        <v>51</v>
      </c>
      <c r="L476" s="7" t="s">
        <v>54</v>
      </c>
    </row>
    <row r="477" spans="1:12" ht="13.5" x14ac:dyDescent="0.35">
      <c r="A477" s="3">
        <v>42699</v>
      </c>
      <c r="B477" s="2">
        <v>22.742899999999999</v>
      </c>
      <c r="C477" s="7">
        <v>32.466743606875966</v>
      </c>
      <c r="D477" s="7">
        <v>6.3315983706601742E-2</v>
      </c>
      <c r="E477" s="7">
        <v>6.6500048590362182E-2</v>
      </c>
      <c r="F477" s="7">
        <v>22.859439999999999</v>
      </c>
      <c r="G477" s="7">
        <v>22.868540000000003</v>
      </c>
      <c r="H477" s="7">
        <v>22.599904000000002</v>
      </c>
      <c r="I477" s="7">
        <v>20.789831</v>
      </c>
      <c r="J477" s="7" t="s">
        <v>53</v>
      </c>
      <c r="K477" s="7" t="s">
        <v>51</v>
      </c>
      <c r="L477" s="7" t="s">
        <v>47</v>
      </c>
    </row>
    <row r="478" spans="1:12" ht="13.5" x14ac:dyDescent="0.35">
      <c r="A478" s="3">
        <v>42702</v>
      </c>
      <c r="B478" s="2">
        <v>22.972799999999999</v>
      </c>
      <c r="C478" s="7">
        <v>42.309182487407995</v>
      </c>
      <c r="D478" s="7">
        <v>7.3789201180396446E-2</v>
      </c>
      <c r="E478" s="7">
        <v>6.7957879108369035E-2</v>
      </c>
      <c r="F478" s="7">
        <v>22.879759999999997</v>
      </c>
      <c r="G478" s="7">
        <v>22.901415</v>
      </c>
      <c r="H478" s="7">
        <v>22.597446000000005</v>
      </c>
      <c r="I478" s="7">
        <v>20.839653500000001</v>
      </c>
      <c r="J478" s="7" t="s">
        <v>53</v>
      </c>
      <c r="K478" s="7" t="s">
        <v>55</v>
      </c>
      <c r="L478" s="7" t="s">
        <v>54</v>
      </c>
    </row>
    <row r="479" spans="1:12" ht="13.5" x14ac:dyDescent="0.35">
      <c r="A479" s="3">
        <v>42703</v>
      </c>
      <c r="B479" s="2">
        <v>22.983499999999999</v>
      </c>
      <c r="C479" s="7">
        <v>50.174779906783989</v>
      </c>
      <c r="D479" s="7">
        <v>8.2007372122195221E-2</v>
      </c>
      <c r="E479" s="7">
        <v>7.0767777711134267E-2</v>
      </c>
      <c r="F479" s="7">
        <v>22.885120000000001</v>
      </c>
      <c r="G479" s="7">
        <v>22.91478</v>
      </c>
      <c r="H479" s="7">
        <v>22.595308000000003</v>
      </c>
      <c r="I479" s="7">
        <v>20.889495000000007</v>
      </c>
      <c r="J479" s="7" t="s">
        <v>53</v>
      </c>
      <c r="K479" s="7" t="s">
        <v>55</v>
      </c>
      <c r="L479" s="7" t="s">
        <v>54</v>
      </c>
    </row>
    <row r="480" spans="1:12" ht="13.5" x14ac:dyDescent="0.35">
      <c r="A480" s="3">
        <v>42704</v>
      </c>
      <c r="B480" s="2">
        <v>23.459199999999999</v>
      </c>
      <c r="C480" s="7">
        <v>63.933755878143479</v>
      </c>
      <c r="D480" s="7">
        <v>0.12545913143987519</v>
      </c>
      <c r="E480" s="7">
        <v>8.1706048456882452E-2</v>
      </c>
      <c r="F480" s="7">
        <v>22.985619999999997</v>
      </c>
      <c r="G480" s="7">
        <v>22.926539999999999</v>
      </c>
      <c r="H480" s="7">
        <v>22.604822000000002</v>
      </c>
      <c r="I480" s="7">
        <v>20.941006500000007</v>
      </c>
      <c r="J480" s="7" t="s">
        <v>53</v>
      </c>
      <c r="K480" s="7" t="s">
        <v>55</v>
      </c>
      <c r="L480" s="7" t="s">
        <v>54</v>
      </c>
    </row>
    <row r="481" spans="1:12" ht="13.5" x14ac:dyDescent="0.35">
      <c r="A481" s="3">
        <v>42705</v>
      </c>
      <c r="B481" s="2">
        <v>23.496600000000001</v>
      </c>
      <c r="C481" s="7">
        <v>72.155940178121341</v>
      </c>
      <c r="D481" s="7">
        <v>0.16105627470654937</v>
      </c>
      <c r="E481" s="7">
        <v>9.7576093706815831E-2</v>
      </c>
      <c r="F481" s="7">
        <v>23.130999999999997</v>
      </c>
      <c r="G481" s="7">
        <v>22.925470000000001</v>
      </c>
      <c r="H481" s="7">
        <v>22.615084000000003</v>
      </c>
      <c r="I481" s="7">
        <v>20.991564500000003</v>
      </c>
      <c r="J481" s="7" t="s">
        <v>48</v>
      </c>
      <c r="K481" s="7" t="s">
        <v>55</v>
      </c>
      <c r="L481" s="7" t="s">
        <v>50</v>
      </c>
    </row>
    <row r="482" spans="1:12" ht="13.5" x14ac:dyDescent="0.35">
      <c r="A482" s="3">
        <v>42706</v>
      </c>
      <c r="B482" s="2">
        <v>23.464500000000001</v>
      </c>
      <c r="C482" s="7">
        <v>80.598135518988997</v>
      </c>
      <c r="D482" s="7">
        <v>0.18454969151427036</v>
      </c>
      <c r="E482" s="7">
        <v>0.11497081326830674</v>
      </c>
      <c r="F482" s="7">
        <v>23.275320000000001</v>
      </c>
      <c r="G482" s="7">
        <v>22.936160000000001</v>
      </c>
      <c r="H482" s="7">
        <v>22.624918000000001</v>
      </c>
      <c r="I482" s="7">
        <v>21.040182500000011</v>
      </c>
      <c r="J482" s="7" t="s">
        <v>48</v>
      </c>
      <c r="K482" s="7" t="s">
        <v>49</v>
      </c>
      <c r="L482" s="7" t="s">
        <v>50</v>
      </c>
    </row>
    <row r="483" spans="1:12" ht="13.5" x14ac:dyDescent="0.35">
      <c r="A483" s="3">
        <v>42709</v>
      </c>
      <c r="B483" s="2">
        <v>22.999500000000001</v>
      </c>
      <c r="C483" s="7">
        <v>62.040256623732844</v>
      </c>
      <c r="D483" s="7">
        <v>0.16375906717257749</v>
      </c>
      <c r="E483" s="7">
        <v>0.12472846404916089</v>
      </c>
      <c r="F483" s="7">
        <v>23.280660000000001</v>
      </c>
      <c r="G483" s="7">
        <v>22.920125000000002</v>
      </c>
      <c r="H483" s="7">
        <v>22.625880000000002</v>
      </c>
      <c r="I483" s="7">
        <v>21.08295050000001</v>
      </c>
      <c r="J483" s="7" t="s">
        <v>48</v>
      </c>
      <c r="K483" s="7" t="s">
        <v>55</v>
      </c>
      <c r="L483" s="7" t="s">
        <v>50</v>
      </c>
    </row>
    <row r="484" spans="1:12" ht="13.5" x14ac:dyDescent="0.35">
      <c r="A484" s="3">
        <v>42710</v>
      </c>
      <c r="B484" s="2">
        <v>22.881900000000002</v>
      </c>
      <c r="C484" s="7">
        <v>58.953834698436395</v>
      </c>
      <c r="D484" s="7">
        <v>0.13622271970062627</v>
      </c>
      <c r="E484" s="7">
        <v>0.12702731517945398</v>
      </c>
      <c r="F484" s="7">
        <v>23.260339999999999</v>
      </c>
      <c r="G484" s="7">
        <v>22.901685000000004</v>
      </c>
      <c r="H484" s="7">
        <v>22.625986000000001</v>
      </c>
      <c r="I484" s="7">
        <v>21.120758500000012</v>
      </c>
      <c r="J484" s="7" t="s">
        <v>48</v>
      </c>
      <c r="K484" s="7" t="s">
        <v>55</v>
      </c>
      <c r="L484" s="7" t="s">
        <v>56</v>
      </c>
    </row>
    <row r="485" spans="1:12" ht="13.5" x14ac:dyDescent="0.35">
      <c r="A485" s="3">
        <v>42711</v>
      </c>
      <c r="B485" s="2">
        <v>22.791</v>
      </c>
      <c r="C485" s="7">
        <v>56.970678179528655</v>
      </c>
      <c r="D485" s="7">
        <v>0.10584498057358971</v>
      </c>
      <c r="E485" s="7">
        <v>0.12279084825828113</v>
      </c>
      <c r="F485" s="7">
        <v>23.1267</v>
      </c>
      <c r="G485" s="7">
        <v>22.892330000000001</v>
      </c>
      <c r="H485" s="7">
        <v>22.627482000000001</v>
      </c>
      <c r="I485" s="7">
        <v>21.15695400000001</v>
      </c>
      <c r="J485" s="7" t="s">
        <v>53</v>
      </c>
      <c r="K485" s="7" t="s">
        <v>55</v>
      </c>
      <c r="L485" s="7" t="s">
        <v>47</v>
      </c>
    </row>
    <row r="486" spans="1:12" ht="13.5" x14ac:dyDescent="0.35">
      <c r="A486" s="3">
        <v>42712</v>
      </c>
      <c r="B486" s="2">
        <v>22.635999999999999</v>
      </c>
      <c r="C486" s="7">
        <v>43.0138390568939</v>
      </c>
      <c r="D486" s="7">
        <v>6.8473874641313159E-2</v>
      </c>
      <c r="E486" s="7">
        <v>0.11192745353488753</v>
      </c>
      <c r="F486" s="7">
        <v>22.95458</v>
      </c>
      <c r="G486" s="7">
        <v>22.878430000000002</v>
      </c>
      <c r="H486" s="7">
        <v>22.631221999999998</v>
      </c>
      <c r="I486" s="7">
        <v>21.193187000000009</v>
      </c>
      <c r="J486" s="7" t="s">
        <v>53</v>
      </c>
      <c r="K486" s="7" t="s">
        <v>51</v>
      </c>
      <c r="L486" s="7" t="s">
        <v>47</v>
      </c>
    </row>
    <row r="487" spans="1:12" ht="13.5" x14ac:dyDescent="0.35">
      <c r="A487" s="3">
        <v>42713</v>
      </c>
      <c r="B487" s="2">
        <v>22.716200000000001</v>
      </c>
      <c r="C487" s="7">
        <v>46.112950145450881</v>
      </c>
      <c r="D487" s="7">
        <v>4.4811909883645029E-2</v>
      </c>
      <c r="E487" s="7">
        <v>9.8504344804639044E-2</v>
      </c>
      <c r="F487" s="7">
        <v>22.804919999999999</v>
      </c>
      <c r="G487" s="7">
        <v>22.878965000000001</v>
      </c>
      <c r="H487" s="7">
        <v>22.641912000000001</v>
      </c>
      <c r="I487" s="7">
        <v>21.232188000000004</v>
      </c>
      <c r="J487" s="7" t="s">
        <v>53</v>
      </c>
      <c r="K487" s="7" t="s">
        <v>51</v>
      </c>
      <c r="L487" s="7" t="s">
        <v>47</v>
      </c>
    </row>
    <row r="488" spans="1:12" ht="13.5" x14ac:dyDescent="0.35">
      <c r="A488" s="3">
        <v>42717</v>
      </c>
      <c r="B488" s="2">
        <v>22.662800000000001</v>
      </c>
      <c r="C488" s="7">
        <v>42.509048274455843</v>
      </c>
      <c r="D488" s="7">
        <v>2.1502827411016057E-2</v>
      </c>
      <c r="E488" s="7">
        <v>8.3104041325914452E-2</v>
      </c>
      <c r="F488" s="7">
        <v>22.737580000000001</v>
      </c>
      <c r="G488" s="7">
        <v>22.887785000000001</v>
      </c>
      <c r="H488" s="7">
        <v>22.646724000000003</v>
      </c>
      <c r="I488" s="7">
        <v>21.268779500000004</v>
      </c>
      <c r="J488" s="7" t="s">
        <v>53</v>
      </c>
      <c r="K488" s="7" t="s">
        <v>55</v>
      </c>
      <c r="L488" s="7" t="s">
        <v>47</v>
      </c>
    </row>
    <row r="489" spans="1:12" ht="13.5" x14ac:dyDescent="0.35">
      <c r="A489" s="3">
        <v>42718</v>
      </c>
      <c r="B489" s="2">
        <v>22.502400000000002</v>
      </c>
      <c r="C489" s="7">
        <v>39.295980396776812</v>
      </c>
      <c r="D489" s="7">
        <v>-9.7997623029932868E-3</v>
      </c>
      <c r="E489" s="7">
        <v>6.4523280600132904E-2</v>
      </c>
      <c r="F489" s="7">
        <v>22.66168</v>
      </c>
      <c r="G489" s="7">
        <v>22.887515000000004</v>
      </c>
      <c r="H489" s="7">
        <v>22.648434000000002</v>
      </c>
      <c r="I489" s="7">
        <v>21.303878000000005</v>
      </c>
      <c r="J489" s="7" t="s">
        <v>53</v>
      </c>
      <c r="K489" s="7" t="s">
        <v>55</v>
      </c>
      <c r="L489" s="7" t="s">
        <v>47</v>
      </c>
    </row>
    <row r="490" spans="1:12" ht="13.5" x14ac:dyDescent="0.35">
      <c r="A490" s="3">
        <v>42719</v>
      </c>
      <c r="B490" s="2">
        <v>21.9145</v>
      </c>
      <c r="C490" s="7">
        <v>33.051922314704768</v>
      </c>
      <c r="D490" s="7">
        <v>-8.1110910799122138E-2</v>
      </c>
      <c r="E490" s="7">
        <v>3.5396442320281898E-2</v>
      </c>
      <c r="F490" s="7">
        <v>22.486380000000004</v>
      </c>
      <c r="G490" s="7">
        <v>22.858385000000002</v>
      </c>
      <c r="H490" s="7">
        <v>22.638280000000009</v>
      </c>
      <c r="I490" s="7">
        <v>21.335501000000008</v>
      </c>
      <c r="J490" s="7" t="s">
        <v>53</v>
      </c>
      <c r="K490" s="7" t="s">
        <v>55</v>
      </c>
      <c r="L490" s="7" t="s">
        <v>47</v>
      </c>
    </row>
    <row r="491" spans="1:12" ht="13.5" x14ac:dyDescent="0.35">
      <c r="A491" s="3">
        <v>42720</v>
      </c>
      <c r="B491" s="2">
        <v>21.807600000000001</v>
      </c>
      <c r="C491" s="7">
        <v>32.034881487457341</v>
      </c>
      <c r="D491" s="7">
        <v>-0.14458476320151092</v>
      </c>
      <c r="E491" s="7">
        <v>-5.9979878407666679E-4</v>
      </c>
      <c r="F491" s="7">
        <v>22.320700000000006</v>
      </c>
      <c r="G491" s="7">
        <v>22.824715000000001</v>
      </c>
      <c r="H491" s="7">
        <v>22.625988000000007</v>
      </c>
      <c r="I491" s="7">
        <v>21.362546000000005</v>
      </c>
      <c r="J491" s="7" t="s">
        <v>53</v>
      </c>
      <c r="K491" s="7" t="s">
        <v>55</v>
      </c>
      <c r="L491" s="7" t="s">
        <v>47</v>
      </c>
    </row>
    <row r="492" spans="1:12" ht="13.5" x14ac:dyDescent="0.35">
      <c r="A492" s="3">
        <v>42723</v>
      </c>
      <c r="B492" s="2">
        <v>21.807600000000001</v>
      </c>
      <c r="C492" s="7">
        <v>25.450868026293676</v>
      </c>
      <c r="D492" s="7">
        <v>-0.19266729983356257</v>
      </c>
      <c r="E492" s="7">
        <v>-3.9013298993973849E-2</v>
      </c>
      <c r="F492" s="7">
        <v>22.138980000000004</v>
      </c>
      <c r="G492" s="7">
        <v>22.769665</v>
      </c>
      <c r="H492" s="7">
        <v>22.621606000000007</v>
      </c>
      <c r="I492" s="7">
        <v>21.391924000000003</v>
      </c>
      <c r="J492" s="7" t="s">
        <v>53</v>
      </c>
      <c r="K492" s="7" t="s">
        <v>55</v>
      </c>
      <c r="L492" s="7" t="s">
        <v>47</v>
      </c>
    </row>
    <row r="493" spans="1:12" ht="13.5" x14ac:dyDescent="0.35">
      <c r="A493" s="3">
        <v>42724</v>
      </c>
      <c r="B493" s="2">
        <v>21.807600000000001</v>
      </c>
      <c r="C493" s="7">
        <v>25.113227513227585</v>
      </c>
      <c r="D493" s="7">
        <v>-0.22814316414832092</v>
      </c>
      <c r="E493" s="7">
        <v>-7.6839272024843266E-2</v>
      </c>
      <c r="F493" s="7">
        <v>21.967940000000006</v>
      </c>
      <c r="G493" s="7">
        <v>22.716484999999999</v>
      </c>
      <c r="H493" s="7">
        <v>22.604610000000001</v>
      </c>
      <c r="I493" s="7">
        <v>21.421474500000002</v>
      </c>
      <c r="J493" s="7" t="s">
        <v>53</v>
      </c>
      <c r="K493" s="7" t="s">
        <v>55</v>
      </c>
      <c r="L493" s="7" t="s">
        <v>47</v>
      </c>
    </row>
    <row r="494" spans="1:12" ht="13.5" x14ac:dyDescent="0.35">
      <c r="A494" s="3">
        <v>42725</v>
      </c>
      <c r="B494" s="2">
        <v>21.754100000000001</v>
      </c>
      <c r="C494" s="7">
        <v>6.0609184146782979</v>
      </c>
      <c r="D494" s="7">
        <v>-0.25760552890606192</v>
      </c>
      <c r="E494" s="7">
        <v>-0.11299252340108701</v>
      </c>
      <c r="F494" s="7">
        <v>21.818279999999998</v>
      </c>
      <c r="G494" s="7">
        <v>22.656354999999998</v>
      </c>
      <c r="H494" s="7">
        <v>22.593920000000004</v>
      </c>
      <c r="I494" s="7">
        <v>21.449893500000009</v>
      </c>
      <c r="J494" s="7" t="s">
        <v>53</v>
      </c>
      <c r="K494" s="7" t="s">
        <v>55</v>
      </c>
      <c r="L494" s="7" t="s">
        <v>47</v>
      </c>
    </row>
    <row r="495" spans="1:12" ht="13.5" x14ac:dyDescent="0.35">
      <c r="A495" s="3">
        <v>42726</v>
      </c>
      <c r="B495" s="2">
        <v>21.754100000000001</v>
      </c>
      <c r="C495" s="7">
        <v>4.2146197908456173</v>
      </c>
      <c r="D495" s="7">
        <v>-0.27775290267459241</v>
      </c>
      <c r="E495" s="7">
        <v>-0.14594459925578809</v>
      </c>
      <c r="F495" s="7">
        <v>21.786199999999997</v>
      </c>
      <c r="G495" s="7">
        <v>22.596224999999997</v>
      </c>
      <c r="H495" s="7">
        <v>22.581092000000002</v>
      </c>
      <c r="I495" s="7">
        <v>21.481768500000008</v>
      </c>
      <c r="J495" s="7" t="s">
        <v>53</v>
      </c>
      <c r="K495" s="7" t="s">
        <v>55</v>
      </c>
      <c r="L495" s="7" t="s">
        <v>47</v>
      </c>
    </row>
    <row r="496" spans="1:12" ht="13.5" x14ac:dyDescent="0.35">
      <c r="A496" s="3">
        <v>42727</v>
      </c>
      <c r="B496" s="2">
        <v>21.796900000000001</v>
      </c>
      <c r="C496" s="7">
        <v>6.4276755852843337</v>
      </c>
      <c r="D496" s="7">
        <v>-0.28695836186446755</v>
      </c>
      <c r="E496" s="7">
        <v>-0.174147351777524</v>
      </c>
      <c r="F496" s="7">
        <v>21.78406</v>
      </c>
      <c r="G496" s="7">
        <v>22.547584999999994</v>
      </c>
      <c r="H496" s="7">
        <v>22.575426000000004</v>
      </c>
      <c r="I496" s="7">
        <v>21.512993500000007</v>
      </c>
      <c r="J496" s="7" t="s">
        <v>53</v>
      </c>
      <c r="K496" s="7" t="s">
        <v>55</v>
      </c>
      <c r="L496" s="7" t="s">
        <v>47</v>
      </c>
    </row>
    <row r="497" spans="1:12" ht="13.5" x14ac:dyDescent="0.35">
      <c r="A497" s="3">
        <v>42730</v>
      </c>
      <c r="B497" s="2">
        <v>22.0107</v>
      </c>
      <c r="C497" s="7">
        <v>20.259865255052929</v>
      </c>
      <c r="D497" s="7">
        <v>-0.27384516479824939</v>
      </c>
      <c r="E497" s="7">
        <v>-0.19408691438166908</v>
      </c>
      <c r="F497" s="7">
        <v>21.824679999999997</v>
      </c>
      <c r="G497" s="7">
        <v>22.510974999999995</v>
      </c>
      <c r="H497" s="7">
        <v>22.563773999999999</v>
      </c>
      <c r="I497" s="7">
        <v>21.546151500000004</v>
      </c>
      <c r="J497" s="7" t="s">
        <v>48</v>
      </c>
      <c r="K497" s="7" t="s">
        <v>55</v>
      </c>
      <c r="L497" s="7" t="s">
        <v>50</v>
      </c>
    </row>
    <row r="498" spans="1:12" ht="13.5" x14ac:dyDescent="0.35">
      <c r="A498" s="3">
        <v>42731</v>
      </c>
      <c r="B498" s="2">
        <v>21.754100000000001</v>
      </c>
      <c r="C498" s="7">
        <v>18.696569334961694</v>
      </c>
      <c r="D498" s="7">
        <v>-0.28092006550365411</v>
      </c>
      <c r="E498" s="7">
        <v>-0.21145354460606611</v>
      </c>
      <c r="F498" s="7">
        <v>21.813980000000004</v>
      </c>
      <c r="G498" s="7">
        <v>22.450039999999994</v>
      </c>
      <c r="H498" s="7">
        <v>22.547204000000001</v>
      </c>
      <c r="I498" s="7">
        <v>21.577197500000008</v>
      </c>
      <c r="J498" s="7" t="s">
        <v>53</v>
      </c>
      <c r="K498" s="7" t="s">
        <v>55</v>
      </c>
      <c r="L498" s="7" t="s">
        <v>47</v>
      </c>
    </row>
    <row r="499" spans="1:12" ht="13.5" x14ac:dyDescent="0.35">
      <c r="A499" s="3">
        <v>42732</v>
      </c>
      <c r="B499" s="2">
        <v>21.807600000000001</v>
      </c>
      <c r="C499" s="7">
        <v>22.125850340136054</v>
      </c>
      <c r="D499" s="7">
        <v>-0.27899390434118132</v>
      </c>
      <c r="E499" s="7">
        <v>-0.22496161655308916</v>
      </c>
      <c r="F499" s="7">
        <v>21.824680000000001</v>
      </c>
      <c r="G499" s="7">
        <v>22.391244999999994</v>
      </c>
      <c r="H499" s="7">
        <v>22.535445999999997</v>
      </c>
      <c r="I499" s="7">
        <v>21.608476000000007</v>
      </c>
      <c r="J499" s="7" t="s">
        <v>48</v>
      </c>
      <c r="K499" s="7" t="s">
        <v>49</v>
      </c>
      <c r="L499" s="7" t="s">
        <v>50</v>
      </c>
    </row>
    <row r="500" spans="1:12" ht="13.5" x14ac:dyDescent="0.35">
      <c r="A500" s="3">
        <v>42733</v>
      </c>
      <c r="B500" s="2">
        <v>22</v>
      </c>
      <c r="C500" s="7">
        <v>32.347063395137113</v>
      </c>
      <c r="D500" s="7">
        <v>-0.25895723785387403</v>
      </c>
      <c r="E500" s="7">
        <v>-0.23176074081324616</v>
      </c>
      <c r="F500" s="7">
        <v>21.873860000000001</v>
      </c>
      <c r="G500" s="7">
        <v>22.318284999999996</v>
      </c>
      <c r="H500" s="7">
        <v>22.529674</v>
      </c>
      <c r="I500" s="7">
        <v>21.639075000000005</v>
      </c>
      <c r="J500" s="7" t="s">
        <v>48</v>
      </c>
      <c r="K500" s="7" t="s">
        <v>49</v>
      </c>
      <c r="L500" s="7" t="s">
        <v>50</v>
      </c>
    </row>
    <row r="501" spans="1:12" ht="13.5" x14ac:dyDescent="0.35">
      <c r="A501" s="3">
        <v>42734</v>
      </c>
      <c r="B501" s="2">
        <v>21.834299999999999</v>
      </c>
      <c r="C501" s="7">
        <v>26.630982034023987</v>
      </c>
      <c r="D501" s="7">
        <v>-0.25352614886406144</v>
      </c>
      <c r="E501" s="7">
        <v>-0.23611382242340923</v>
      </c>
      <c r="F501" s="7">
        <v>21.881340000000002</v>
      </c>
      <c r="G501" s="7">
        <v>22.235169999999997</v>
      </c>
      <c r="H501" s="7">
        <v>22.522725999999999</v>
      </c>
      <c r="I501" s="7">
        <v>21.669105000000009</v>
      </c>
      <c r="J501" s="7" t="s">
        <v>48</v>
      </c>
      <c r="K501" s="7" t="s">
        <v>49</v>
      </c>
      <c r="L501" s="7" t="s">
        <v>50</v>
      </c>
    </row>
    <row r="502" spans="1:12" ht="13.5" x14ac:dyDescent="0.35">
      <c r="A502" s="3">
        <v>42737</v>
      </c>
      <c r="B502" s="2">
        <v>21.780799999999999</v>
      </c>
      <c r="C502" s="7">
        <v>26.629570747217727</v>
      </c>
      <c r="D502" s="7">
        <v>-0.25064964154880442</v>
      </c>
      <c r="E502" s="7">
        <v>-0.23902098624848828</v>
      </c>
      <c r="F502" s="7">
        <v>21.835360000000001</v>
      </c>
      <c r="G502" s="7">
        <v>22.150984999999999</v>
      </c>
      <c r="H502" s="7">
        <v>22.515884</v>
      </c>
      <c r="I502" s="7">
        <v>21.698867500000006</v>
      </c>
      <c r="J502" s="7" t="s">
        <v>48</v>
      </c>
      <c r="K502" s="7" t="s">
        <v>55</v>
      </c>
      <c r="L502" s="7" t="s">
        <v>56</v>
      </c>
    </row>
    <row r="503" spans="1:12" ht="13.5" x14ac:dyDescent="0.35">
      <c r="A503" s="3">
        <v>42738</v>
      </c>
      <c r="B503" s="2">
        <v>21.6739</v>
      </c>
      <c r="C503" s="7">
        <v>27.406599400054461</v>
      </c>
      <c r="D503" s="7">
        <v>-0.2540671968824455</v>
      </c>
      <c r="E503" s="7">
        <v>-0.24203022837527974</v>
      </c>
      <c r="F503" s="7">
        <v>21.819319999999998</v>
      </c>
      <c r="G503" s="7">
        <v>22.084705</v>
      </c>
      <c r="H503" s="7">
        <v>22.510751999999997</v>
      </c>
      <c r="I503" s="7">
        <v>21.727836000000007</v>
      </c>
      <c r="J503" s="7" t="s">
        <v>48</v>
      </c>
      <c r="K503" s="7" t="s">
        <v>55</v>
      </c>
      <c r="L503" s="7" t="s">
        <v>56</v>
      </c>
    </row>
    <row r="504" spans="1:12" ht="13.5" x14ac:dyDescent="0.35">
      <c r="A504" s="3">
        <v>42739</v>
      </c>
      <c r="B504" s="2">
        <v>21.9679</v>
      </c>
      <c r="C504" s="7">
        <v>51.734216679657052</v>
      </c>
      <c r="D504" s="7">
        <v>-0.23039642460102883</v>
      </c>
      <c r="E504" s="7">
        <v>-0.23970346762042957</v>
      </c>
      <c r="F504" s="7">
        <v>21.851379999999999</v>
      </c>
      <c r="G504" s="7">
        <v>22.039004999999996</v>
      </c>
      <c r="H504" s="7">
        <v>22.512890000000002</v>
      </c>
      <c r="I504" s="7">
        <v>21.755942000000005</v>
      </c>
      <c r="J504" s="7" t="s">
        <v>48</v>
      </c>
      <c r="K504" s="7" t="s">
        <v>49</v>
      </c>
      <c r="L504" s="7" t="s">
        <v>50</v>
      </c>
    </row>
    <row r="505" spans="1:12" ht="13.5" x14ac:dyDescent="0.35">
      <c r="A505" s="3">
        <v>42740</v>
      </c>
      <c r="B505" s="2">
        <v>21.839600000000001</v>
      </c>
      <c r="C505" s="7">
        <v>51.024983984625237</v>
      </c>
      <c r="D505" s="7">
        <v>-0.21946010529677196</v>
      </c>
      <c r="E505" s="7">
        <v>-0.23565479515569807</v>
      </c>
      <c r="F505" s="7">
        <v>21.819300000000002</v>
      </c>
      <c r="G505" s="7">
        <v>21.991434999999999</v>
      </c>
      <c r="H505" s="7">
        <v>22.512461999999999</v>
      </c>
      <c r="I505" s="7">
        <v>21.78197200000001</v>
      </c>
      <c r="J505" s="7" t="s">
        <v>48</v>
      </c>
      <c r="K505" s="7" t="s">
        <v>55</v>
      </c>
      <c r="L505" s="7" t="s">
        <v>56</v>
      </c>
    </row>
    <row r="506" spans="1:12" ht="13.5" x14ac:dyDescent="0.35">
      <c r="A506" s="3">
        <v>42741</v>
      </c>
      <c r="B506" s="2">
        <v>22.181699999999999</v>
      </c>
      <c r="C506" s="7">
        <v>59.828700541222204</v>
      </c>
      <c r="D506" s="7">
        <v>-0.18110076561056943</v>
      </c>
      <c r="E506" s="7">
        <v>-0.22474398924667235</v>
      </c>
      <c r="F506" s="7">
        <v>21.888780000000004</v>
      </c>
      <c r="G506" s="7">
        <v>21.968719999999998</v>
      </c>
      <c r="H506" s="7">
        <v>22.528496000000001</v>
      </c>
      <c r="I506" s="7">
        <v>21.806516000000009</v>
      </c>
      <c r="J506" s="7" t="s">
        <v>48</v>
      </c>
      <c r="K506" s="7" t="s">
        <v>55</v>
      </c>
      <c r="L506" s="7" t="s">
        <v>50</v>
      </c>
    </row>
    <row r="507" spans="1:12" ht="13.5" x14ac:dyDescent="0.35">
      <c r="A507" s="3">
        <v>42744</v>
      </c>
      <c r="B507" s="2">
        <v>22.224499999999999</v>
      </c>
      <c r="C507" s="7">
        <v>60.712266817410949</v>
      </c>
      <c r="D507" s="7">
        <v>-0.14556908049333828</v>
      </c>
      <c r="E507" s="7">
        <v>-0.20890900749600555</v>
      </c>
      <c r="F507" s="7">
        <v>21.977520000000005</v>
      </c>
      <c r="G507" s="7">
        <v>21.944134999999996</v>
      </c>
      <c r="H507" s="7">
        <v>22.533094000000002</v>
      </c>
      <c r="I507" s="7">
        <v>21.831239500000009</v>
      </c>
      <c r="J507" s="7" t="s">
        <v>48</v>
      </c>
      <c r="K507" s="7" t="s">
        <v>49</v>
      </c>
      <c r="L507" s="7" t="s">
        <v>50</v>
      </c>
    </row>
    <row r="508" spans="1:12" ht="13.5" x14ac:dyDescent="0.35">
      <c r="A508" s="3">
        <v>42745</v>
      </c>
      <c r="B508" s="2">
        <v>21.9679</v>
      </c>
      <c r="C508" s="7">
        <v>54.974406700791057</v>
      </c>
      <c r="D508" s="7">
        <v>-0.13654147442720799</v>
      </c>
      <c r="E508" s="7">
        <v>-0.19443550088224604</v>
      </c>
      <c r="F508" s="7">
        <v>22.036320000000003</v>
      </c>
      <c r="G508" s="7">
        <v>21.909389999999998</v>
      </c>
      <c r="H508" s="7">
        <v>22.526146000000004</v>
      </c>
      <c r="I508" s="7">
        <v>21.850083500000011</v>
      </c>
      <c r="J508" s="7" t="s">
        <v>48</v>
      </c>
      <c r="K508" s="7" t="s">
        <v>49</v>
      </c>
      <c r="L508" s="7" t="s">
        <v>50</v>
      </c>
    </row>
    <row r="509" spans="1:12" ht="13.5" x14ac:dyDescent="0.35">
      <c r="A509" s="3">
        <v>42746</v>
      </c>
      <c r="B509" s="2">
        <v>21.9679</v>
      </c>
      <c r="C509" s="7">
        <v>54.974406700791057</v>
      </c>
      <c r="D509" s="7">
        <v>-0.1279125354930386</v>
      </c>
      <c r="E509" s="7">
        <v>-0.18113090780440455</v>
      </c>
      <c r="F509" s="7">
        <v>22.03632</v>
      </c>
      <c r="G509" s="7">
        <v>21.882664999999996</v>
      </c>
      <c r="H509" s="7">
        <v>22.511180000000003</v>
      </c>
      <c r="I509" s="7">
        <v>21.868633500000005</v>
      </c>
      <c r="J509" s="7" t="s">
        <v>53</v>
      </c>
      <c r="K509" s="7" t="s">
        <v>55</v>
      </c>
      <c r="L509" s="7" t="s">
        <v>50</v>
      </c>
    </row>
    <row r="510" spans="1:12" ht="13.5" x14ac:dyDescent="0.35">
      <c r="A510" s="3">
        <v>42747</v>
      </c>
      <c r="B510" s="2">
        <v>22.0214</v>
      </c>
      <c r="C510" s="7">
        <v>55.197481131638646</v>
      </c>
      <c r="D510" s="7">
        <v>-0.1154264718210456</v>
      </c>
      <c r="E510" s="7">
        <v>-0.16799002060773277</v>
      </c>
      <c r="F510" s="7">
        <v>22.072679999999998</v>
      </c>
      <c r="G510" s="7">
        <v>21.888009999999998</v>
      </c>
      <c r="H510" s="7">
        <v>22.487128000000002</v>
      </c>
      <c r="I510" s="7">
        <v>21.887451000000002</v>
      </c>
      <c r="J510" s="7" t="s">
        <v>48</v>
      </c>
      <c r="K510" s="7" t="s">
        <v>55</v>
      </c>
      <c r="L510" s="7" t="s">
        <v>50</v>
      </c>
    </row>
    <row r="511" spans="1:12" ht="13.5" x14ac:dyDescent="0.35">
      <c r="A511" s="3">
        <v>42748</v>
      </c>
      <c r="B511" s="2">
        <v>22.219100000000001</v>
      </c>
      <c r="C511" s="7">
        <v>54.86098152640421</v>
      </c>
      <c r="D511" s="7">
        <v>-8.8557601743890046E-2</v>
      </c>
      <c r="E511" s="7">
        <v>-0.15210353683496425</v>
      </c>
      <c r="F511" s="7">
        <v>22.080159999999999</v>
      </c>
      <c r="G511" s="7">
        <v>21.908584999999999</v>
      </c>
      <c r="H511" s="7">
        <v>22.461150000000004</v>
      </c>
      <c r="I511" s="7">
        <v>21.909036999999998</v>
      </c>
      <c r="J511" s="7" t="s">
        <v>48</v>
      </c>
      <c r="K511" s="7" t="s">
        <v>55</v>
      </c>
      <c r="L511" s="7" t="s">
        <v>50</v>
      </c>
    </row>
    <row r="512" spans="1:12" ht="13.5" x14ac:dyDescent="0.35">
      <c r="A512" s="3">
        <v>42751</v>
      </c>
      <c r="B512" s="2">
        <v>22.0107</v>
      </c>
      <c r="C512" s="7">
        <v>56.122935954948908</v>
      </c>
      <c r="D512" s="7">
        <v>-8.3121790694903552E-2</v>
      </c>
      <c r="E512" s="7">
        <v>-0.13830718760695213</v>
      </c>
      <c r="F512" s="7">
        <v>22.037399999999998</v>
      </c>
      <c r="G512" s="7">
        <v>21.91874</v>
      </c>
      <c r="H512" s="7">
        <v>22.436350000000001</v>
      </c>
      <c r="I512" s="7">
        <v>21.929580999999995</v>
      </c>
      <c r="J512" s="7" t="s">
        <v>48</v>
      </c>
      <c r="K512" s="7" t="s">
        <v>55</v>
      </c>
      <c r="L512" s="7" t="s">
        <v>56</v>
      </c>
    </row>
    <row r="513" spans="1:12" ht="13.5" x14ac:dyDescent="0.35">
      <c r="A513" s="3">
        <v>42752</v>
      </c>
      <c r="B513" s="2">
        <v>22.363399999999999</v>
      </c>
      <c r="C513" s="7">
        <v>61.605278543389261</v>
      </c>
      <c r="D513" s="7">
        <v>-4.9780094964841481E-2</v>
      </c>
      <c r="E513" s="7">
        <v>-0.12060176907853001</v>
      </c>
      <c r="F513" s="7">
        <v>22.116499999999998</v>
      </c>
      <c r="G513" s="7">
        <v>21.946530000000003</v>
      </c>
      <c r="H513" s="7">
        <v>22.417213999999998</v>
      </c>
      <c r="I513" s="7">
        <v>21.949002500000002</v>
      </c>
      <c r="J513" s="7" t="s">
        <v>48</v>
      </c>
      <c r="K513" s="7" t="s">
        <v>55</v>
      </c>
      <c r="L513" s="7" t="s">
        <v>50</v>
      </c>
    </row>
    <row r="514" spans="1:12" ht="13.5" x14ac:dyDescent="0.35">
      <c r="A514" s="3">
        <v>42753</v>
      </c>
      <c r="B514" s="2">
        <v>22.374099999999999</v>
      </c>
      <c r="C514" s="7">
        <v>58.452709114736301</v>
      </c>
      <c r="D514" s="7">
        <v>-2.2236827997247133E-2</v>
      </c>
      <c r="E514" s="7">
        <v>-0.10092878086227344</v>
      </c>
      <c r="F514" s="7">
        <v>22.19774</v>
      </c>
      <c r="G514" s="7">
        <v>21.977529999999994</v>
      </c>
      <c r="H514" s="7">
        <v>22.399681999999999</v>
      </c>
      <c r="I514" s="7">
        <v>21.967682999999997</v>
      </c>
      <c r="J514" s="7" t="s">
        <v>48</v>
      </c>
      <c r="K514" s="7" t="s">
        <v>55</v>
      </c>
      <c r="L514" s="7" t="s">
        <v>50</v>
      </c>
    </row>
    <row r="515" spans="1:12" ht="13.5" x14ac:dyDescent="0.35">
      <c r="A515" s="3">
        <v>42754</v>
      </c>
      <c r="B515" s="2">
        <v>22.235199999999999</v>
      </c>
      <c r="C515" s="7">
        <v>59.169296921458319</v>
      </c>
      <c r="D515" s="7">
        <v>-1.1484276065406362E-2</v>
      </c>
      <c r="E515" s="7">
        <v>-8.303987990290003E-2</v>
      </c>
      <c r="F515" s="7">
        <v>22.240499999999997</v>
      </c>
      <c r="G515" s="7">
        <v>22.001584999999999</v>
      </c>
      <c r="H515" s="7">
        <v>22.384823999999998</v>
      </c>
      <c r="I515" s="7">
        <v>21.986239000000001</v>
      </c>
      <c r="J515" s="7" t="s">
        <v>48</v>
      </c>
      <c r="K515" s="7" t="s">
        <v>55</v>
      </c>
      <c r="L515" s="7" t="s">
        <v>50</v>
      </c>
    </row>
    <row r="516" spans="1:12" ht="13.5" x14ac:dyDescent="0.35">
      <c r="A516" s="3">
        <v>42755</v>
      </c>
      <c r="B516" s="2">
        <v>21.9145</v>
      </c>
      <c r="C516" s="7">
        <v>52.724901153548316</v>
      </c>
      <c r="D516" s="7">
        <v>-2.8511943058230571E-2</v>
      </c>
      <c r="E516" s="7">
        <v>-7.2134292533966138E-2</v>
      </c>
      <c r="F516" s="7">
        <v>22.179579999999998</v>
      </c>
      <c r="G516" s="7">
        <v>22.007465</v>
      </c>
      <c r="H516" s="7">
        <v>22.364834000000002</v>
      </c>
      <c r="I516" s="7">
        <v>22.0032435</v>
      </c>
      <c r="J516" s="7" t="s">
        <v>48</v>
      </c>
      <c r="K516" s="7" t="s">
        <v>55</v>
      </c>
      <c r="L516" s="7" t="s">
        <v>56</v>
      </c>
    </row>
    <row r="517" spans="1:12" ht="13.5" x14ac:dyDescent="0.35">
      <c r="A517" s="3">
        <v>42758</v>
      </c>
      <c r="B517" s="2">
        <v>21.727399999999999</v>
      </c>
      <c r="C517" s="7">
        <v>51.055851588711263</v>
      </c>
      <c r="D517" s="7">
        <v>-5.6453141493538084E-2</v>
      </c>
      <c r="E517" s="7">
        <v>-6.899806232588053E-2</v>
      </c>
      <c r="F517" s="7">
        <v>22.122920000000001</v>
      </c>
      <c r="G517" s="7">
        <v>21.993300000000001</v>
      </c>
      <c r="H517" s="7">
        <v>22.345272000000005</v>
      </c>
      <c r="I517" s="7">
        <v>22.020124499999998</v>
      </c>
      <c r="J517" s="7" t="s">
        <v>48</v>
      </c>
      <c r="K517" s="7" t="s">
        <v>55</v>
      </c>
      <c r="L517" s="7" t="s">
        <v>56</v>
      </c>
    </row>
    <row r="518" spans="1:12" ht="13.5" x14ac:dyDescent="0.35">
      <c r="A518" s="3">
        <v>42759</v>
      </c>
      <c r="B518" s="2">
        <v>21.700700000000001</v>
      </c>
      <c r="C518" s="7">
        <v>44.104668608242882</v>
      </c>
      <c r="D518" s="7">
        <v>-7.9830967715004419E-2</v>
      </c>
      <c r="E518" s="7">
        <v>-7.1164643403705319E-2</v>
      </c>
      <c r="F518" s="7">
        <v>21.990379999999998</v>
      </c>
      <c r="G518" s="7">
        <v>21.990630000000003</v>
      </c>
      <c r="H518" s="7">
        <v>22.329558000000006</v>
      </c>
      <c r="I518" s="7">
        <v>22.036059999999999</v>
      </c>
      <c r="J518" s="7" t="s">
        <v>53</v>
      </c>
      <c r="K518" s="7" t="s">
        <v>55</v>
      </c>
      <c r="L518" s="7" t="s">
        <v>47</v>
      </c>
    </row>
    <row r="519" spans="1:12" ht="13.5" x14ac:dyDescent="0.35">
      <c r="A519" s="3">
        <v>42760</v>
      </c>
      <c r="B519" s="2">
        <v>21.38</v>
      </c>
      <c r="C519" s="7">
        <v>40.653217278125709</v>
      </c>
      <c r="D519" s="7">
        <v>-0.12282007979490217</v>
      </c>
      <c r="E519" s="7">
        <v>-8.1495730681944697E-2</v>
      </c>
      <c r="F519" s="7">
        <v>21.791559999999997</v>
      </c>
      <c r="G519" s="7">
        <v>21.969249999999995</v>
      </c>
      <c r="H519" s="7">
        <v>22.307002000000008</v>
      </c>
      <c r="I519" s="7">
        <v>22.050547500000004</v>
      </c>
      <c r="J519" s="7" t="s">
        <v>53</v>
      </c>
      <c r="K519" s="7" t="s">
        <v>55</v>
      </c>
      <c r="L519" s="7" t="s">
        <v>47</v>
      </c>
    </row>
    <row r="520" spans="1:12" ht="13.5" x14ac:dyDescent="0.35">
      <c r="A520" s="3">
        <v>42761</v>
      </c>
      <c r="B520" s="2">
        <v>21.299800000000001</v>
      </c>
      <c r="C520" s="7">
        <v>29.926708244184468</v>
      </c>
      <c r="D520" s="7">
        <v>-0.16149906983135054</v>
      </c>
      <c r="E520" s="7">
        <v>-9.7496398511825871E-2</v>
      </c>
      <c r="F520" s="7">
        <v>21.604480000000002</v>
      </c>
      <c r="G520" s="7">
        <v>21.934239999999996</v>
      </c>
      <c r="H520" s="7">
        <v>22.283056000000006</v>
      </c>
      <c r="I520" s="7">
        <v>22.065895499999996</v>
      </c>
      <c r="J520" s="7" t="s">
        <v>53</v>
      </c>
      <c r="K520" s="7" t="s">
        <v>55</v>
      </c>
      <c r="L520" s="7" t="s">
        <v>47</v>
      </c>
    </row>
    <row r="521" spans="1:12" ht="13.5" x14ac:dyDescent="0.35">
      <c r="A521" s="3">
        <v>42762</v>
      </c>
      <c r="B521" s="2">
        <v>21.273099999999999</v>
      </c>
      <c r="C521" s="7">
        <v>28.184903237641009</v>
      </c>
      <c r="D521" s="7">
        <v>-0.19209259114387933</v>
      </c>
      <c r="E521" s="7">
        <v>-0.11641563703823657</v>
      </c>
      <c r="F521" s="7">
        <v>21.476199999999999</v>
      </c>
      <c r="G521" s="7">
        <v>21.906179999999999</v>
      </c>
      <c r="H521" s="7">
        <v>22.258898000000009</v>
      </c>
      <c r="I521" s="7">
        <v>22.082406000000002</v>
      </c>
      <c r="J521" s="7" t="s">
        <v>53</v>
      </c>
      <c r="K521" s="7" t="s">
        <v>55</v>
      </c>
      <c r="L521" s="7" t="s">
        <v>47</v>
      </c>
    </row>
    <row r="522" spans="1:12" ht="13.5" x14ac:dyDescent="0.35">
      <c r="A522" s="3">
        <v>42765</v>
      </c>
      <c r="B522" s="2">
        <v>21.005800000000001</v>
      </c>
      <c r="C522" s="7">
        <v>28.047277871583077</v>
      </c>
      <c r="D522" s="7">
        <v>-0.23519586178881013</v>
      </c>
      <c r="E522" s="7">
        <v>-0.14017168198835128</v>
      </c>
      <c r="F522" s="7">
        <v>21.331880000000002</v>
      </c>
      <c r="G522" s="7">
        <v>21.867429999999999</v>
      </c>
      <c r="H522" s="7">
        <v>22.220842000000001</v>
      </c>
      <c r="I522" s="7">
        <v>22.097579999999997</v>
      </c>
      <c r="J522" s="7" t="s">
        <v>53</v>
      </c>
      <c r="K522" s="7" t="s">
        <v>55</v>
      </c>
      <c r="L522" s="7" t="s">
        <v>47</v>
      </c>
    </row>
    <row r="523" spans="1:12" ht="13.5" x14ac:dyDescent="0.35">
      <c r="A523" s="3">
        <v>42766</v>
      </c>
      <c r="B523" s="2">
        <v>20.380500000000001</v>
      </c>
      <c r="C523" s="7">
        <v>21.820634807924435</v>
      </c>
      <c r="D523" s="7">
        <v>-0.31616741728795716</v>
      </c>
      <c r="E523" s="7">
        <v>-0.17537082904827245</v>
      </c>
      <c r="F523" s="7">
        <v>21.067839999999997</v>
      </c>
      <c r="G523" s="7">
        <v>21.802759999999999</v>
      </c>
      <c r="H523" s="7">
        <v>22.171028</v>
      </c>
      <c r="I523" s="7">
        <v>22.109627499999998</v>
      </c>
      <c r="J523" s="7" t="s">
        <v>53</v>
      </c>
      <c r="K523" s="7" t="s">
        <v>51</v>
      </c>
      <c r="L523" s="7" t="s">
        <v>47</v>
      </c>
    </row>
    <row r="524" spans="1:12" ht="13.5" x14ac:dyDescent="0.35">
      <c r="A524" s="3">
        <v>42767</v>
      </c>
      <c r="B524" s="2">
        <v>20.7118</v>
      </c>
      <c r="C524" s="7">
        <v>28.839193381592537</v>
      </c>
      <c r="D524" s="7">
        <v>-0.34957513265294793</v>
      </c>
      <c r="E524" s="7">
        <v>-0.21021168976920757</v>
      </c>
      <c r="F524" s="7">
        <v>20.934200000000001</v>
      </c>
      <c r="G524" s="7">
        <v>21.739954999999998</v>
      </c>
      <c r="H524" s="7">
        <v>22.12613</v>
      </c>
      <c r="I524" s="7">
        <v>22.120583999999997</v>
      </c>
      <c r="J524" s="7" t="s">
        <v>53</v>
      </c>
      <c r="K524" s="7" t="s">
        <v>55</v>
      </c>
      <c r="L524" s="7" t="s">
        <v>47</v>
      </c>
    </row>
    <row r="525" spans="1:12" ht="13.5" x14ac:dyDescent="0.35">
      <c r="A525" s="3">
        <v>42768</v>
      </c>
      <c r="B525" s="2">
        <v>21.267700000000001</v>
      </c>
      <c r="C525" s="7">
        <v>36.221977640039384</v>
      </c>
      <c r="D525" s="7">
        <v>-0.32742020728190013</v>
      </c>
      <c r="E525" s="7">
        <v>-0.23365339327174611</v>
      </c>
      <c r="F525" s="7">
        <v>20.927780000000002</v>
      </c>
      <c r="G525" s="7">
        <v>21.711359999999999</v>
      </c>
      <c r="H525" s="7">
        <v>22.092349999999996</v>
      </c>
      <c r="I525" s="7">
        <v>22.134320000000002</v>
      </c>
      <c r="J525" s="7" t="s">
        <v>53</v>
      </c>
      <c r="K525" s="7" t="s">
        <v>55</v>
      </c>
      <c r="L525" s="7" t="s">
        <v>47</v>
      </c>
    </row>
    <row r="526" spans="1:12" ht="13.5" x14ac:dyDescent="0.35">
      <c r="A526" s="3">
        <v>42769</v>
      </c>
      <c r="B526" s="2">
        <v>21.235700000000001</v>
      </c>
      <c r="C526" s="7">
        <v>38.172272755021062</v>
      </c>
      <c r="D526" s="7">
        <v>-0.30888378190820731</v>
      </c>
      <c r="E526" s="7">
        <v>-0.24869947099903836</v>
      </c>
      <c r="F526" s="7">
        <v>20.920300000000005</v>
      </c>
      <c r="G526" s="7">
        <v>21.664059999999999</v>
      </c>
      <c r="H526" s="7">
        <v>22.061669999999999</v>
      </c>
      <c r="I526" s="7">
        <v>22.147187500000005</v>
      </c>
      <c r="J526" s="7" t="s">
        <v>53</v>
      </c>
      <c r="K526" s="7" t="s">
        <v>55</v>
      </c>
      <c r="L526" s="7" t="s">
        <v>47</v>
      </c>
    </row>
    <row r="527" spans="1:12" ht="13.5" x14ac:dyDescent="0.35">
      <c r="A527" s="3">
        <v>42772</v>
      </c>
      <c r="B527" s="2">
        <v>20.845500000000001</v>
      </c>
      <c r="C527" s="7">
        <v>27.096598967921082</v>
      </c>
      <c r="D527" s="7">
        <v>-0.32196796394410754</v>
      </c>
      <c r="E527" s="7">
        <v>-0.26335316958805222</v>
      </c>
      <c r="F527" s="7">
        <v>20.88824</v>
      </c>
      <c r="G527" s="7">
        <v>21.595109999999998</v>
      </c>
      <c r="H527" s="7">
        <v>22.023721999999992</v>
      </c>
      <c r="I527" s="7">
        <v>22.157689000000008</v>
      </c>
      <c r="J527" s="7" t="s">
        <v>53</v>
      </c>
      <c r="K527" s="7" t="s">
        <v>55</v>
      </c>
      <c r="L527" s="7" t="s">
        <v>47</v>
      </c>
    </row>
    <row r="528" spans="1:12" ht="13.5" x14ac:dyDescent="0.35">
      <c r="A528" s="3">
        <v>42773</v>
      </c>
      <c r="B528" s="2">
        <v>20.551500000000001</v>
      </c>
      <c r="C528" s="7">
        <v>24.664998609952761</v>
      </c>
      <c r="D528" s="7">
        <v>-0.35200294458255854</v>
      </c>
      <c r="E528" s="7">
        <v>-0.2810831245869535</v>
      </c>
      <c r="F528" s="7">
        <v>20.922440000000002</v>
      </c>
      <c r="G528" s="7">
        <v>21.524289999999997</v>
      </c>
      <c r="H528" s="7">
        <v>21.975295999999993</v>
      </c>
      <c r="I528" s="7">
        <v>22.1657875</v>
      </c>
      <c r="J528" s="7" t="s">
        <v>53</v>
      </c>
      <c r="K528" s="7" t="s">
        <v>55</v>
      </c>
      <c r="L528" s="7" t="s">
        <v>54</v>
      </c>
    </row>
    <row r="529" spans="1:12" ht="13.5" x14ac:dyDescent="0.35">
      <c r="A529" s="3">
        <v>42774</v>
      </c>
      <c r="B529" s="2">
        <v>20.578199999999999</v>
      </c>
      <c r="C529" s="7">
        <v>26.225321395775921</v>
      </c>
      <c r="D529" s="7">
        <v>-0.36939328047214559</v>
      </c>
      <c r="E529" s="7">
        <v>-0.29874515576399197</v>
      </c>
      <c r="F529" s="7">
        <v>20.895720000000001</v>
      </c>
      <c r="G529" s="7">
        <v>21.454805</v>
      </c>
      <c r="H529" s="7">
        <v>21.927189999999992</v>
      </c>
      <c r="I529" s="7">
        <v>22.173812000000009</v>
      </c>
      <c r="J529" s="7" t="s">
        <v>53</v>
      </c>
      <c r="K529" s="7" t="s">
        <v>55</v>
      </c>
      <c r="L529" s="7" t="s">
        <v>47</v>
      </c>
    </row>
    <row r="530" spans="1:12" ht="13.5" x14ac:dyDescent="0.35">
      <c r="A530" s="3">
        <v>42775</v>
      </c>
      <c r="B530" s="2">
        <v>20.311</v>
      </c>
      <c r="C530" s="7">
        <v>26.634220266371315</v>
      </c>
      <c r="D530" s="7">
        <v>-0.40012367718937369</v>
      </c>
      <c r="E530" s="7">
        <v>-0.31902086004906832</v>
      </c>
      <c r="F530" s="7">
        <v>20.704379999999997</v>
      </c>
      <c r="G530" s="7">
        <v>21.369284999999998</v>
      </c>
      <c r="H530" s="7">
        <v>21.864225999999995</v>
      </c>
      <c r="I530" s="7">
        <v>22.179464000000003</v>
      </c>
      <c r="J530" s="7" t="s">
        <v>53</v>
      </c>
      <c r="K530" s="7" t="s">
        <v>55</v>
      </c>
      <c r="L530" s="7" t="s">
        <v>47</v>
      </c>
    </row>
    <row r="531" spans="1:12" ht="13.5" x14ac:dyDescent="0.35">
      <c r="A531" s="3">
        <v>42776</v>
      </c>
      <c r="B531" s="2">
        <v>20.3644</v>
      </c>
      <c r="C531" s="7">
        <v>29.333454633672957</v>
      </c>
      <c r="D531" s="7">
        <v>-0.41538055578903155</v>
      </c>
      <c r="E531" s="7">
        <v>-0.33829279919706101</v>
      </c>
      <c r="F531" s="7">
        <v>20.530120000000004</v>
      </c>
      <c r="G531" s="7">
        <v>21.276549999999993</v>
      </c>
      <c r="H531" s="7">
        <v>21.801581999999989</v>
      </c>
      <c r="I531" s="7">
        <v>22.185383000000002</v>
      </c>
      <c r="J531" s="7" t="s">
        <v>53</v>
      </c>
      <c r="K531" s="7" t="s">
        <v>55</v>
      </c>
      <c r="L531" s="7" t="s">
        <v>47</v>
      </c>
    </row>
    <row r="532" spans="1:12" ht="13.5" x14ac:dyDescent="0.35">
      <c r="A532" s="3">
        <v>42779</v>
      </c>
      <c r="B532" s="2">
        <v>20.311</v>
      </c>
      <c r="C532" s="7">
        <v>29.097855187558238</v>
      </c>
      <c r="D532" s="7">
        <v>-0.42686009821566984</v>
      </c>
      <c r="E532" s="7">
        <v>-0.35600625900078275</v>
      </c>
      <c r="F532" s="7">
        <v>20.423219999999997</v>
      </c>
      <c r="G532" s="7">
        <v>21.191564999999997</v>
      </c>
      <c r="H532" s="7">
        <v>21.738511999999993</v>
      </c>
      <c r="I532" s="7">
        <v>22.190377999999999</v>
      </c>
      <c r="J532" s="7" t="s">
        <v>53</v>
      </c>
      <c r="K532" s="7" t="s">
        <v>55</v>
      </c>
      <c r="L532" s="7" t="s">
        <v>47</v>
      </c>
    </row>
    <row r="533" spans="1:12" ht="13.5" x14ac:dyDescent="0.35">
      <c r="A533" s="3">
        <v>42780</v>
      </c>
      <c r="B533" s="2">
        <v>19.776499999999999</v>
      </c>
      <c r="C533" s="7">
        <v>27.339532517452838</v>
      </c>
      <c r="D533" s="7">
        <v>-0.47362771580673169</v>
      </c>
      <c r="E533" s="7">
        <v>-0.37953055036197259</v>
      </c>
      <c r="F533" s="7">
        <v>20.268220000000003</v>
      </c>
      <c r="G533" s="7">
        <v>21.062219999999996</v>
      </c>
      <c r="H533" s="7">
        <v>21.674051999999996</v>
      </c>
      <c r="I533" s="7">
        <v>22.193702999999999</v>
      </c>
      <c r="J533" s="7" t="s">
        <v>53</v>
      </c>
      <c r="K533" s="7" t="s">
        <v>55</v>
      </c>
      <c r="L533" s="7" t="s">
        <v>47</v>
      </c>
    </row>
    <row r="534" spans="1:12" ht="13.5" x14ac:dyDescent="0.35">
      <c r="A534" s="3">
        <v>42781</v>
      </c>
      <c r="B534" s="2">
        <v>19.4558</v>
      </c>
      <c r="C534" s="7">
        <v>25.599428359709904</v>
      </c>
      <c r="D534" s="7">
        <v>-0.53045445077628983</v>
      </c>
      <c r="E534" s="7">
        <v>-0.40971533044483605</v>
      </c>
      <c r="F534" s="7">
        <v>20.04374</v>
      </c>
      <c r="G534" s="7">
        <v>20.916304999999998</v>
      </c>
      <c r="H534" s="7">
        <v>21.605529999999998</v>
      </c>
      <c r="I534" s="7">
        <v>22.197671</v>
      </c>
      <c r="J534" s="7" t="s">
        <v>53</v>
      </c>
      <c r="K534" s="7" t="s">
        <v>55</v>
      </c>
      <c r="L534" s="7" t="s">
        <v>47</v>
      </c>
    </row>
    <row r="535" spans="1:12" ht="13.5" x14ac:dyDescent="0.35">
      <c r="A535" s="3">
        <v>42782</v>
      </c>
      <c r="B535" s="2">
        <v>18.7075</v>
      </c>
      <c r="C535" s="7">
        <v>21.49460023998931</v>
      </c>
      <c r="D535" s="7">
        <v>-0.62862520380627274</v>
      </c>
      <c r="E535" s="7">
        <v>-0.45349730511712338</v>
      </c>
      <c r="F535" s="7">
        <v>19.723039999999997</v>
      </c>
      <c r="G535" s="7">
        <v>20.739919999999994</v>
      </c>
      <c r="H535" s="7">
        <v>21.523859999999999</v>
      </c>
      <c r="I535" s="7">
        <v>22.199884500000003</v>
      </c>
      <c r="J535" s="7" t="s">
        <v>53</v>
      </c>
      <c r="K535" s="7" t="s">
        <v>55</v>
      </c>
      <c r="L535" s="7" t="s">
        <v>47</v>
      </c>
    </row>
    <row r="536" spans="1:12" ht="13.5" x14ac:dyDescent="0.35">
      <c r="A536" s="3">
        <v>42783</v>
      </c>
      <c r="B536" s="2">
        <v>18.440200000000001</v>
      </c>
      <c r="C536" s="7">
        <v>21.49460023998931</v>
      </c>
      <c r="D536" s="7">
        <v>-0.71969886838752473</v>
      </c>
      <c r="E536" s="7">
        <v>-0.50673761777120374</v>
      </c>
      <c r="F536" s="7">
        <v>19.338200000000001</v>
      </c>
      <c r="G536" s="7">
        <v>20.566205</v>
      </c>
      <c r="H536" s="7">
        <v>21.439944000000001</v>
      </c>
      <c r="I536" s="7">
        <v>22.202005500000006</v>
      </c>
      <c r="J536" s="7" t="s">
        <v>53</v>
      </c>
      <c r="K536" s="7" t="s">
        <v>51</v>
      </c>
      <c r="L536" s="7" t="s">
        <v>47</v>
      </c>
    </row>
    <row r="537" spans="1:12" ht="13.5" x14ac:dyDescent="0.35">
      <c r="A537" s="3">
        <v>42786</v>
      </c>
      <c r="B537" s="2">
        <v>19.242000000000001</v>
      </c>
      <c r="C537" s="7">
        <v>37.827955609724789</v>
      </c>
      <c r="D537" s="7">
        <v>-0.71888992903224036</v>
      </c>
      <c r="E537" s="7">
        <v>-0.54916808002341111</v>
      </c>
      <c r="F537" s="7">
        <v>19.124400000000001</v>
      </c>
      <c r="G537" s="7">
        <v>20.441934999999997</v>
      </c>
      <c r="H537" s="7">
        <v>21.370459999999998</v>
      </c>
      <c r="I537" s="7">
        <v>22.204317000000007</v>
      </c>
      <c r="J537" s="7" t="s">
        <v>53</v>
      </c>
      <c r="K537" s="7" t="s">
        <v>51</v>
      </c>
      <c r="L537" s="7" t="s">
        <v>47</v>
      </c>
    </row>
    <row r="538" spans="1:12" ht="13.5" x14ac:dyDescent="0.35">
      <c r="A538" s="3">
        <v>42787</v>
      </c>
      <c r="B538" s="2">
        <v>19.242000000000001</v>
      </c>
      <c r="C538" s="7">
        <v>33.087863027569384</v>
      </c>
      <c r="D538" s="7">
        <v>-0.71006366681334399</v>
      </c>
      <c r="E538" s="7">
        <v>-0.58134719738139773</v>
      </c>
      <c r="F538" s="7">
        <v>19.017500000000002</v>
      </c>
      <c r="G538" s="7">
        <v>20.319000000000003</v>
      </c>
      <c r="H538" s="7">
        <v>21.302044000000002</v>
      </c>
      <c r="I538" s="7">
        <v>22.203950000000006</v>
      </c>
      <c r="J538" s="7" t="s">
        <v>53</v>
      </c>
      <c r="K538" s="7" t="s">
        <v>55</v>
      </c>
      <c r="L538" s="7" t="s">
        <v>47</v>
      </c>
    </row>
    <row r="539" spans="1:12" ht="13.5" x14ac:dyDescent="0.35">
      <c r="A539" s="3">
        <v>42788</v>
      </c>
      <c r="B539" s="2">
        <v>19.0763</v>
      </c>
      <c r="C539" s="7">
        <v>22.297228964401256</v>
      </c>
      <c r="D539" s="7">
        <v>-0.70827484408556884</v>
      </c>
      <c r="E539" s="7">
        <v>-0.606732726722232</v>
      </c>
      <c r="F539" s="7">
        <v>18.941600000000001</v>
      </c>
      <c r="G539" s="7">
        <v>20.203815000000002</v>
      </c>
      <c r="H539" s="7">
        <v>21.233521999999997</v>
      </c>
      <c r="I539" s="7">
        <v>22.205450000000006</v>
      </c>
      <c r="J539" s="7" t="s">
        <v>53</v>
      </c>
      <c r="K539" s="7" t="s">
        <v>51</v>
      </c>
      <c r="L539" s="7" t="s">
        <v>47</v>
      </c>
    </row>
    <row r="540" spans="1:12" ht="13.5" x14ac:dyDescent="0.35">
      <c r="A540" s="3">
        <v>42789</v>
      </c>
      <c r="B540" s="2">
        <v>18.702100000000002</v>
      </c>
      <c r="C540" s="7">
        <v>20.521710801880189</v>
      </c>
      <c r="D540" s="7">
        <v>-0.72865254885342523</v>
      </c>
      <c r="E540" s="7">
        <v>-0.63111669114847069</v>
      </c>
      <c r="F540" s="7">
        <v>18.940519999999999</v>
      </c>
      <c r="G540" s="7">
        <v>20.073930000000001</v>
      </c>
      <c r="H540" s="7">
        <v>21.169273999999994</v>
      </c>
      <c r="I540" s="7">
        <v>22.203230000000005</v>
      </c>
      <c r="J540" s="7" t="s">
        <v>53</v>
      </c>
      <c r="K540" s="7" t="s">
        <v>51</v>
      </c>
      <c r="L540" s="7" t="s">
        <v>47</v>
      </c>
    </row>
    <row r="541" spans="1:12" ht="13.5" x14ac:dyDescent="0.35">
      <c r="A541" s="3">
        <v>42790</v>
      </c>
      <c r="B541" s="2">
        <v>18.670100000000001</v>
      </c>
      <c r="C541" s="7">
        <v>22.387794476035708</v>
      </c>
      <c r="D541" s="7">
        <v>-0.73886696086410453</v>
      </c>
      <c r="E541" s="7">
        <v>-0.6526667450915975</v>
      </c>
      <c r="F541" s="7">
        <v>18.986499999999999</v>
      </c>
      <c r="G541" s="7">
        <v>19.94378</v>
      </c>
      <c r="H541" s="7">
        <v>21.106524</v>
      </c>
      <c r="I541" s="7">
        <v>22.201455000000006</v>
      </c>
      <c r="J541" s="7" t="s">
        <v>53</v>
      </c>
      <c r="K541" s="7" t="s">
        <v>55</v>
      </c>
      <c r="L541" s="7" t="s">
        <v>54</v>
      </c>
    </row>
    <row r="542" spans="1:12" ht="13.5" x14ac:dyDescent="0.35">
      <c r="A542" s="3">
        <v>42793</v>
      </c>
      <c r="B542" s="2">
        <v>19.177800000000001</v>
      </c>
      <c r="C542" s="7">
        <v>33.460954995304476</v>
      </c>
      <c r="D542" s="7">
        <v>-0.69794928411048573</v>
      </c>
      <c r="E542" s="7">
        <v>-0.66172325289537515</v>
      </c>
      <c r="F542" s="7">
        <v>18.973660000000002</v>
      </c>
      <c r="G542" s="7">
        <v>19.85238</v>
      </c>
      <c r="H542" s="7">
        <v>21.053927999999999</v>
      </c>
      <c r="I542" s="7">
        <v>22.201095500000012</v>
      </c>
      <c r="J542" s="7" t="s">
        <v>53</v>
      </c>
      <c r="K542" s="7" t="s">
        <v>55</v>
      </c>
      <c r="L542" s="7" t="s">
        <v>47</v>
      </c>
    </row>
    <row r="543" spans="1:12" ht="13.5" x14ac:dyDescent="0.35">
      <c r="A543" s="3">
        <v>42794</v>
      </c>
      <c r="B543" s="2">
        <v>19.5627</v>
      </c>
      <c r="C543" s="7">
        <v>38.744430405000998</v>
      </c>
      <c r="D543" s="7">
        <v>-0.62723316375809901</v>
      </c>
      <c r="E543" s="7">
        <v>-0.65482523506792001</v>
      </c>
      <c r="F543" s="7">
        <v>19.037800000000004</v>
      </c>
      <c r="G543" s="7">
        <v>19.811489999999999</v>
      </c>
      <c r="H543" s="7">
        <v>21.009029999999999</v>
      </c>
      <c r="I543" s="7">
        <v>22.203956500000007</v>
      </c>
      <c r="J543" s="7" t="s">
        <v>48</v>
      </c>
      <c r="K543" s="7" t="s">
        <v>49</v>
      </c>
      <c r="L543" s="7" t="s">
        <v>50</v>
      </c>
    </row>
    <row r="544" spans="1:12" ht="13.5" x14ac:dyDescent="0.35">
      <c r="A544" s="3">
        <v>42795</v>
      </c>
      <c r="B544" s="2">
        <v>19.4558</v>
      </c>
      <c r="C544" s="7">
        <v>40.171922405074916</v>
      </c>
      <c r="D544" s="7">
        <v>-0.57320847500613681</v>
      </c>
      <c r="E544" s="7">
        <v>-0.63850188305556332</v>
      </c>
      <c r="F544" s="7">
        <v>19.113700000000001</v>
      </c>
      <c r="G544" s="7">
        <v>19.748690000000003</v>
      </c>
      <c r="H544" s="7">
        <v>20.963063999999999</v>
      </c>
      <c r="I544" s="7">
        <v>22.20647300000001</v>
      </c>
      <c r="J544" s="7" t="s">
        <v>48</v>
      </c>
      <c r="K544" s="7" t="s">
        <v>49</v>
      </c>
      <c r="L544" s="7" t="s">
        <v>50</v>
      </c>
    </row>
    <row r="545" spans="1:12" ht="13.5" x14ac:dyDescent="0.35">
      <c r="A545" s="3">
        <v>42796</v>
      </c>
      <c r="B545" s="2">
        <v>19.242000000000001</v>
      </c>
      <c r="C545" s="7">
        <v>37.559851037417978</v>
      </c>
      <c r="D545" s="7">
        <v>-0.54140442000096911</v>
      </c>
      <c r="E545" s="7">
        <v>-0.61908239044464453</v>
      </c>
      <c r="F545" s="7">
        <v>19.221679999999999</v>
      </c>
      <c r="G545" s="7">
        <v>19.647404999999999</v>
      </c>
      <c r="H545" s="7">
        <v>20.912822000000002</v>
      </c>
      <c r="I545" s="7">
        <v>22.205352000000008</v>
      </c>
      <c r="J545" s="7" t="s">
        <v>48</v>
      </c>
      <c r="K545" s="7" t="s">
        <v>49</v>
      </c>
      <c r="L545" s="7" t="s">
        <v>50</v>
      </c>
    </row>
    <row r="546" spans="1:12" ht="13.5" x14ac:dyDescent="0.35">
      <c r="A546" s="3">
        <v>42797</v>
      </c>
      <c r="B546" s="2">
        <v>19.4451</v>
      </c>
      <c r="C546" s="7">
        <v>40.71102147653886</v>
      </c>
      <c r="D546" s="7">
        <v>-0.49411515274619688</v>
      </c>
      <c r="E546" s="7">
        <v>-0.59408894290495506</v>
      </c>
      <c r="F546" s="7">
        <v>19.37668</v>
      </c>
      <c r="G546" s="7">
        <v>19.557875000000003</v>
      </c>
      <c r="H546" s="7">
        <v>20.865786</v>
      </c>
      <c r="I546" s="7">
        <v>22.207711000000014</v>
      </c>
      <c r="J546" s="7" t="s">
        <v>48</v>
      </c>
      <c r="K546" s="7" t="s">
        <v>49</v>
      </c>
      <c r="L546" s="7" t="s">
        <v>50</v>
      </c>
    </row>
    <row r="547" spans="1:12" ht="13.5" x14ac:dyDescent="0.35">
      <c r="A547" s="3">
        <v>42800</v>
      </c>
      <c r="B547" s="2">
        <v>19.3489</v>
      </c>
      <c r="C547" s="7">
        <v>44.936768815421786</v>
      </c>
      <c r="D547" s="7">
        <v>-0.45910828919620528</v>
      </c>
      <c r="E547" s="7">
        <v>-0.56709281216320506</v>
      </c>
      <c r="F547" s="7">
        <v>19.410900000000002</v>
      </c>
      <c r="G547" s="7">
        <v>19.483045000000004</v>
      </c>
      <c r="H547" s="7">
        <v>20.812550000000002</v>
      </c>
      <c r="I547" s="7">
        <v>22.210476000000014</v>
      </c>
      <c r="J547" s="7" t="s">
        <v>53</v>
      </c>
      <c r="K547" s="7" t="s">
        <v>55</v>
      </c>
      <c r="L547" s="7" t="s">
        <v>54</v>
      </c>
    </row>
    <row r="548" spans="1:12" ht="13.5" x14ac:dyDescent="0.35">
      <c r="A548" s="3">
        <v>42801</v>
      </c>
      <c r="B548" s="2">
        <v>19.081600000000002</v>
      </c>
      <c r="C548" s="7">
        <v>45.512328504269419</v>
      </c>
      <c r="D548" s="7">
        <v>-0.44777233297674002</v>
      </c>
      <c r="E548" s="7">
        <v>-0.54322871632591208</v>
      </c>
      <c r="F548" s="7">
        <v>19.314679999999999</v>
      </c>
      <c r="G548" s="7">
        <v>19.409550000000003</v>
      </c>
      <c r="H548" s="7">
        <v>20.7591</v>
      </c>
      <c r="I548" s="7">
        <v>22.213855000000013</v>
      </c>
      <c r="J548" s="7" t="s">
        <v>53</v>
      </c>
      <c r="K548" s="7" t="s">
        <v>51</v>
      </c>
      <c r="L548" s="7" t="s">
        <v>47</v>
      </c>
    </row>
    <row r="549" spans="1:12" ht="13.5" x14ac:dyDescent="0.35">
      <c r="A549" s="3">
        <v>42802</v>
      </c>
      <c r="B549" s="2">
        <v>18.1249</v>
      </c>
      <c r="C549" s="7">
        <v>43.345668859649116</v>
      </c>
      <c r="D549" s="7">
        <v>-0.51010601590477833</v>
      </c>
      <c r="E549" s="7">
        <v>-0.53660417624168533</v>
      </c>
      <c r="F549" s="7">
        <v>19.048500000000001</v>
      </c>
      <c r="G549" s="7">
        <v>19.286885000000002</v>
      </c>
      <c r="H549" s="7">
        <v>20.685445999999999</v>
      </c>
      <c r="I549" s="7">
        <v>22.212822500000012</v>
      </c>
      <c r="J549" s="7" t="s">
        <v>53</v>
      </c>
      <c r="K549" s="7" t="s">
        <v>51</v>
      </c>
      <c r="L549" s="7" t="s">
        <v>47</v>
      </c>
    </row>
    <row r="550" spans="1:12" ht="13.5" x14ac:dyDescent="0.35">
      <c r="A550" s="3">
        <v>42803</v>
      </c>
      <c r="B550" s="2">
        <v>18.7075</v>
      </c>
      <c r="C550" s="7">
        <v>52.847919197084948</v>
      </c>
      <c r="D550" s="7">
        <v>-0.50665455932811199</v>
      </c>
      <c r="E550" s="7">
        <v>-0.53061425285897068</v>
      </c>
      <c r="F550" s="7">
        <v>18.941600000000001</v>
      </c>
      <c r="G550" s="7">
        <v>19.206710000000001</v>
      </c>
      <c r="H550" s="7">
        <v>20.619595999999998</v>
      </c>
      <c r="I550" s="7">
        <v>22.214526000000014</v>
      </c>
      <c r="J550" s="7" t="s">
        <v>53</v>
      </c>
      <c r="K550" s="7" t="s">
        <v>51</v>
      </c>
      <c r="L550" s="7" t="s">
        <v>47</v>
      </c>
    </row>
    <row r="551" spans="1:12" ht="13.5" x14ac:dyDescent="0.35">
      <c r="A551" s="3">
        <v>42804</v>
      </c>
      <c r="B551" s="2">
        <v>18.814399999999999</v>
      </c>
      <c r="C551" s="7">
        <v>44.652326163081511</v>
      </c>
      <c r="D551" s="7">
        <v>-0.48964895022299615</v>
      </c>
      <c r="E551" s="7">
        <v>-0.52242119233177586</v>
      </c>
      <c r="F551" s="7">
        <v>18.815460000000002</v>
      </c>
      <c r="G551" s="7">
        <v>19.12921</v>
      </c>
      <c r="H551" s="7">
        <v>20.559197999999995</v>
      </c>
      <c r="I551" s="7">
        <v>22.214707000000018</v>
      </c>
      <c r="J551" s="7" t="s">
        <v>53</v>
      </c>
      <c r="K551" s="7" t="s">
        <v>51</v>
      </c>
      <c r="L551" s="7" t="s">
        <v>47</v>
      </c>
    </row>
    <row r="552" spans="1:12" ht="13.5" x14ac:dyDescent="0.35">
      <c r="A552" s="3">
        <v>42807</v>
      </c>
      <c r="B552" s="2">
        <v>18.7075</v>
      </c>
      <c r="C552" s="7">
        <v>43.489488172671663</v>
      </c>
      <c r="D552" s="7">
        <v>-0.47927305761673011</v>
      </c>
      <c r="E552" s="7">
        <v>-0.5137915653887668</v>
      </c>
      <c r="F552" s="7">
        <v>18.687179999999998</v>
      </c>
      <c r="G552" s="7">
        <v>19.049034999999996</v>
      </c>
      <c r="H552" s="7">
        <v>20.497731999999996</v>
      </c>
      <c r="I552" s="7">
        <v>22.213378000000016</v>
      </c>
      <c r="J552" s="7" t="s">
        <v>53</v>
      </c>
      <c r="K552" s="7" t="s">
        <v>55</v>
      </c>
      <c r="L552" s="7" t="s">
        <v>47</v>
      </c>
    </row>
    <row r="553" spans="1:12" ht="13.5" x14ac:dyDescent="0.35">
      <c r="A553" s="3">
        <v>42808</v>
      </c>
      <c r="B553" s="2">
        <v>18.7075</v>
      </c>
      <c r="C553" s="7">
        <v>45.31884646628756</v>
      </c>
      <c r="D553" s="7">
        <v>-0.46568199580137559</v>
      </c>
      <c r="E553" s="7">
        <v>-0.50416965147128856</v>
      </c>
      <c r="F553" s="7">
        <v>18.612359999999999</v>
      </c>
      <c r="G553" s="7">
        <v>18.995584999999998</v>
      </c>
      <c r="H553" s="7">
        <v>20.438403999999995</v>
      </c>
      <c r="I553" s="7">
        <v>22.212049000000022</v>
      </c>
      <c r="J553" s="7" t="s">
        <v>53</v>
      </c>
      <c r="K553" s="7" t="s">
        <v>55</v>
      </c>
      <c r="L553" s="7" t="s">
        <v>47</v>
      </c>
    </row>
    <row r="554" spans="1:12" ht="13.5" x14ac:dyDescent="0.35">
      <c r="A554" s="3">
        <v>42809</v>
      </c>
      <c r="B554" s="2">
        <v>18.440200000000001</v>
      </c>
      <c r="C554" s="7">
        <v>46.582991936956908</v>
      </c>
      <c r="D554" s="7">
        <v>-0.4710498875893272</v>
      </c>
      <c r="E554" s="7">
        <v>-0.49754569869489629</v>
      </c>
      <c r="F554" s="7">
        <v>18.675419999999999</v>
      </c>
      <c r="G554" s="7">
        <v>18.944804999999995</v>
      </c>
      <c r="H554" s="7">
        <v>20.367849999999994</v>
      </c>
      <c r="I554" s="7">
        <v>22.208692000000013</v>
      </c>
      <c r="J554" s="7" t="s">
        <v>48</v>
      </c>
      <c r="K554" s="7" t="s">
        <v>55</v>
      </c>
      <c r="L554" s="7" t="s">
        <v>50</v>
      </c>
    </row>
    <row r="555" spans="1:12" ht="13.5" x14ac:dyDescent="0.35">
      <c r="A555" s="3">
        <v>42810</v>
      </c>
      <c r="B555" s="2">
        <v>18.172999999999998</v>
      </c>
      <c r="C555" s="7">
        <v>43.889366933005491</v>
      </c>
      <c r="D555" s="7">
        <v>-0.49120251064154985</v>
      </c>
      <c r="E555" s="7">
        <v>-0.49627706108422703</v>
      </c>
      <c r="F555" s="7">
        <v>18.568519999999999</v>
      </c>
      <c r="G555" s="7">
        <v>18.918079999999996</v>
      </c>
      <c r="H555" s="7">
        <v>20.294517999999993</v>
      </c>
      <c r="I555" s="7">
        <v>22.203627000000015</v>
      </c>
      <c r="J555" s="7" t="s">
        <v>53</v>
      </c>
      <c r="K555" s="7" t="s">
        <v>51</v>
      </c>
      <c r="L555" s="7" t="s">
        <v>47</v>
      </c>
    </row>
    <row r="556" spans="1:12" ht="13.5" x14ac:dyDescent="0.35">
      <c r="A556" s="3">
        <v>42811</v>
      </c>
      <c r="B556" s="2">
        <v>17.638500000000001</v>
      </c>
      <c r="C556" s="7">
        <v>31.20191485724051</v>
      </c>
      <c r="D556" s="7">
        <v>-0.54403203000563494</v>
      </c>
      <c r="E556" s="7">
        <v>-0.50582805486850868</v>
      </c>
      <c r="F556" s="7">
        <v>18.33334</v>
      </c>
      <c r="G556" s="7">
        <v>18.877994999999999</v>
      </c>
      <c r="H556" s="7">
        <v>20.203653999999993</v>
      </c>
      <c r="I556" s="7">
        <v>22.195002500000015</v>
      </c>
      <c r="J556" s="7" t="s">
        <v>53</v>
      </c>
      <c r="K556" s="7" t="s">
        <v>51</v>
      </c>
      <c r="L556" s="7" t="s">
        <v>47</v>
      </c>
    </row>
    <row r="557" spans="1:12" ht="13.5" x14ac:dyDescent="0.35">
      <c r="A557" s="3">
        <v>42815</v>
      </c>
      <c r="B557" s="2">
        <v>18.033999999999999</v>
      </c>
      <c r="C557" s="7">
        <v>31.37957075690025</v>
      </c>
      <c r="D557" s="7">
        <v>-0.54767302631646686</v>
      </c>
      <c r="E557" s="7">
        <v>-0.51419704915810038</v>
      </c>
      <c r="F557" s="7">
        <v>18.198640000000001</v>
      </c>
      <c r="G557" s="7">
        <v>18.817595000000001</v>
      </c>
      <c r="H557" s="7">
        <v>20.11984399999999</v>
      </c>
      <c r="I557" s="7">
        <v>22.184152000000019</v>
      </c>
      <c r="J557" s="7" t="s">
        <v>53</v>
      </c>
      <c r="K557" s="7" t="s">
        <v>51</v>
      </c>
      <c r="L557" s="7" t="s">
        <v>47</v>
      </c>
    </row>
    <row r="558" spans="1:12" ht="13.5" x14ac:dyDescent="0.35">
      <c r="A558" s="3">
        <v>42816</v>
      </c>
      <c r="B558" s="2">
        <v>18.440200000000001</v>
      </c>
      <c r="C558" s="7">
        <v>38.470096725852592</v>
      </c>
      <c r="D558" s="7">
        <v>-0.51188095190111937</v>
      </c>
      <c r="E558" s="7">
        <v>-0.51373382970670423</v>
      </c>
      <c r="F558" s="7">
        <v>18.14518</v>
      </c>
      <c r="G558" s="7">
        <v>18.777505000000001</v>
      </c>
      <c r="H558" s="7">
        <v>20.049289999999989</v>
      </c>
      <c r="I558" s="7">
        <v>22.169453000000019</v>
      </c>
      <c r="J558" s="7" t="s">
        <v>53</v>
      </c>
      <c r="K558" s="7" t="s">
        <v>51</v>
      </c>
      <c r="L558" s="7" t="s">
        <v>47</v>
      </c>
    </row>
    <row r="559" spans="1:12" ht="13.5" x14ac:dyDescent="0.35">
      <c r="A559" s="3">
        <v>42817</v>
      </c>
      <c r="B559" s="2">
        <v>18.172999999999998</v>
      </c>
      <c r="C559" s="7">
        <v>38.009242641780297</v>
      </c>
      <c r="D559" s="7">
        <v>-0.49932042691016676</v>
      </c>
      <c r="E559" s="7">
        <v>-0.51085114914739682</v>
      </c>
      <c r="F559" s="7">
        <v>18.091739999999998</v>
      </c>
      <c r="G559" s="7">
        <v>18.732340000000004</v>
      </c>
      <c r="H559" s="7">
        <v>19.973391999999993</v>
      </c>
      <c r="I559" s="7">
        <v>22.148607500000011</v>
      </c>
      <c r="J559" s="7" t="s">
        <v>53</v>
      </c>
      <c r="K559" s="7" t="s">
        <v>51</v>
      </c>
      <c r="L559" s="7" t="s">
        <v>47</v>
      </c>
    </row>
    <row r="560" spans="1:12" ht="13.5" x14ac:dyDescent="0.35">
      <c r="A560" s="3">
        <v>42818</v>
      </c>
      <c r="B560" s="2">
        <v>18.172999999999998</v>
      </c>
      <c r="C560" s="7">
        <v>35.049947114819588</v>
      </c>
      <c r="D560" s="7">
        <v>-0.48378929847667962</v>
      </c>
      <c r="E560" s="7">
        <v>-0.5054387790132534</v>
      </c>
      <c r="F560" s="7">
        <v>18.091740000000001</v>
      </c>
      <c r="G560" s="7">
        <v>18.705885000000002</v>
      </c>
      <c r="H560" s="7">
        <v>19.896423999999993</v>
      </c>
      <c r="I560" s="7">
        <v>22.124876000000004</v>
      </c>
      <c r="J560" s="7" t="s">
        <v>48</v>
      </c>
      <c r="K560" s="7" t="s">
        <v>55</v>
      </c>
      <c r="L560" s="7" t="s">
        <v>50</v>
      </c>
    </row>
    <row r="561" spans="1:12" ht="13.5" x14ac:dyDescent="0.35">
      <c r="A561" s="3">
        <v>42821</v>
      </c>
      <c r="B561" s="2">
        <v>18.440200000000001</v>
      </c>
      <c r="C561" s="7">
        <v>39.733363461755744</v>
      </c>
      <c r="D561" s="7">
        <v>-0.44479266738518319</v>
      </c>
      <c r="E561" s="7">
        <v>-0.49330955668763937</v>
      </c>
      <c r="F561" s="7">
        <v>18.252079999999999</v>
      </c>
      <c r="G561" s="7">
        <v>18.694390000000002</v>
      </c>
      <c r="H561" s="7">
        <v>19.820845999999992</v>
      </c>
      <c r="I561" s="7">
        <v>22.103763000000008</v>
      </c>
      <c r="J561" s="7" t="s">
        <v>48</v>
      </c>
      <c r="K561" s="7" t="s">
        <v>49</v>
      </c>
      <c r="L561" s="7" t="s">
        <v>50</v>
      </c>
    </row>
    <row r="562" spans="1:12" ht="13.5" x14ac:dyDescent="0.35">
      <c r="A562" s="3">
        <v>42822</v>
      </c>
      <c r="B562" s="2">
        <v>18.755600000000001</v>
      </c>
      <c r="C562" s="7">
        <v>46.35640200286123</v>
      </c>
      <c r="D562" s="7">
        <v>-0.38401077502135905</v>
      </c>
      <c r="E562" s="7">
        <v>-0.47144980035438333</v>
      </c>
      <c r="F562" s="7">
        <v>18.3964</v>
      </c>
      <c r="G562" s="7">
        <v>18.673280000000002</v>
      </c>
      <c r="H562" s="7">
        <v>19.755743999999993</v>
      </c>
      <c r="I562" s="7">
        <v>22.085830500000007</v>
      </c>
      <c r="J562" s="7" t="s">
        <v>48</v>
      </c>
      <c r="K562" s="7" t="s">
        <v>55</v>
      </c>
      <c r="L562" s="7" t="s">
        <v>50</v>
      </c>
    </row>
    <row r="563" spans="1:12" ht="13.5" x14ac:dyDescent="0.35">
      <c r="A563" s="3">
        <v>42823</v>
      </c>
      <c r="B563" s="2">
        <v>18.7075</v>
      </c>
      <c r="C563" s="7">
        <v>58.171107994389885</v>
      </c>
      <c r="D563" s="7">
        <v>-0.33585048014917263</v>
      </c>
      <c r="E563" s="7">
        <v>-0.44432993631334122</v>
      </c>
      <c r="F563" s="7">
        <v>18.449859999999997</v>
      </c>
      <c r="G563" s="7">
        <v>18.630520000000001</v>
      </c>
      <c r="H563" s="7">
        <v>19.682625999999992</v>
      </c>
      <c r="I563" s="7">
        <v>22.065920500000015</v>
      </c>
      <c r="J563" s="7" t="s">
        <v>48</v>
      </c>
      <c r="K563" s="7" t="s">
        <v>55</v>
      </c>
      <c r="L563" s="7" t="s">
        <v>50</v>
      </c>
    </row>
    <row r="564" spans="1:12" ht="13.5" x14ac:dyDescent="0.35">
      <c r="A564" s="3">
        <v>42824</v>
      </c>
      <c r="B564" s="2">
        <v>18.702100000000002</v>
      </c>
      <c r="C564" s="7">
        <v>49.909632505522488</v>
      </c>
      <c r="D564" s="7">
        <v>-0.29472146872339877</v>
      </c>
      <c r="E564" s="7">
        <v>-0.41440824279535277</v>
      </c>
      <c r="F564" s="7">
        <v>18.555680000000002</v>
      </c>
      <c r="G564" s="7">
        <v>18.592835000000001</v>
      </c>
      <c r="H564" s="7">
        <v>19.609185999999994</v>
      </c>
      <c r="I564" s="7">
        <v>22.047186000000014</v>
      </c>
      <c r="J564" s="7" t="s">
        <v>48</v>
      </c>
      <c r="K564" s="7" t="s">
        <v>55</v>
      </c>
      <c r="L564" s="7" t="s">
        <v>50</v>
      </c>
    </row>
    <row r="565" spans="1:12" ht="13.5" x14ac:dyDescent="0.35">
      <c r="A565" s="3">
        <v>42825</v>
      </c>
      <c r="B565" s="2">
        <v>18.6647</v>
      </c>
      <c r="C565" s="7">
        <v>47.435150601377529</v>
      </c>
      <c r="D565" s="7">
        <v>-0.26212271084025929</v>
      </c>
      <c r="E565" s="7">
        <v>-0.38395113640433409</v>
      </c>
      <c r="F565" s="7">
        <v>18.654019999999999</v>
      </c>
      <c r="G565" s="7">
        <v>18.563969999999998</v>
      </c>
      <c r="H565" s="7">
        <v>19.537775999999997</v>
      </c>
      <c r="I565" s="7">
        <v>22.024790500000016</v>
      </c>
      <c r="J565" s="7" t="s">
        <v>48</v>
      </c>
      <c r="K565" s="7" t="s">
        <v>55</v>
      </c>
      <c r="L565" s="7" t="s">
        <v>50</v>
      </c>
    </row>
    <row r="566" spans="1:12" ht="13.5" x14ac:dyDescent="0.35">
      <c r="A566" s="3">
        <v>42828</v>
      </c>
      <c r="B566" s="2">
        <v>18.654</v>
      </c>
      <c r="C566" s="7">
        <v>49.052124304595871</v>
      </c>
      <c r="D566" s="7">
        <v>-0.23444878132109892</v>
      </c>
      <c r="E566" s="7">
        <v>-0.35405066538768704</v>
      </c>
      <c r="F566" s="7">
        <v>18.696779999999997</v>
      </c>
      <c r="G566" s="7">
        <v>18.524414999999998</v>
      </c>
      <c r="H566" s="7">
        <v>19.472565999999993</v>
      </c>
      <c r="I566" s="7">
        <v>22.00073800000002</v>
      </c>
      <c r="J566" s="7" t="s">
        <v>53</v>
      </c>
      <c r="K566" s="7" t="s">
        <v>55</v>
      </c>
      <c r="L566" s="7" t="s">
        <v>54</v>
      </c>
    </row>
    <row r="567" spans="1:12" ht="13.5" x14ac:dyDescent="0.35">
      <c r="A567" s="3">
        <v>42829</v>
      </c>
      <c r="B567" s="2">
        <v>18.654</v>
      </c>
      <c r="C567" s="7">
        <v>49.052124304595871</v>
      </c>
      <c r="D567" s="7">
        <v>-0.21009514672550722</v>
      </c>
      <c r="E567" s="7">
        <v>-0.32525956165525105</v>
      </c>
      <c r="F567" s="7">
        <v>18.676459999999999</v>
      </c>
      <c r="G567" s="7">
        <v>18.489669999999997</v>
      </c>
      <c r="H567" s="7">
        <v>19.411097999999996</v>
      </c>
      <c r="I567" s="7">
        <v>21.975135500000018</v>
      </c>
      <c r="J567" s="7" t="s">
        <v>53</v>
      </c>
      <c r="K567" s="7" t="s">
        <v>55</v>
      </c>
      <c r="L567" s="7" t="s">
        <v>47</v>
      </c>
    </row>
    <row r="568" spans="1:12" ht="13.5" x14ac:dyDescent="0.35">
      <c r="A568" s="3">
        <v>42830</v>
      </c>
      <c r="B568" s="2">
        <v>18.440200000000001</v>
      </c>
      <c r="C568" s="7">
        <v>50</v>
      </c>
      <c r="D568" s="7">
        <v>-0.20567568774918499</v>
      </c>
      <c r="E568" s="7">
        <v>-0.30134278687403787</v>
      </c>
      <c r="F568" s="7">
        <v>18.622999999999998</v>
      </c>
      <c r="G568" s="7">
        <v>18.457599999999999</v>
      </c>
      <c r="H568" s="7">
        <v>19.345887999999999</v>
      </c>
      <c r="I568" s="7">
        <v>21.944936000000016</v>
      </c>
      <c r="J568" s="7" t="s">
        <v>53</v>
      </c>
      <c r="K568" s="7" t="s">
        <v>55</v>
      </c>
      <c r="L568" s="7" t="s">
        <v>47</v>
      </c>
    </row>
    <row r="569" spans="1:12" ht="13.5" x14ac:dyDescent="0.35">
      <c r="A569" s="3">
        <v>42831</v>
      </c>
      <c r="B569" s="2">
        <v>18.638000000000002</v>
      </c>
      <c r="C569" s="7">
        <v>58.613663307646753</v>
      </c>
      <c r="D569" s="7">
        <v>-0.18409034880478004</v>
      </c>
      <c r="E569" s="7">
        <v>-0.27789229926018633</v>
      </c>
      <c r="F569" s="7">
        <v>18.610180000000003</v>
      </c>
      <c r="G569" s="7">
        <v>18.483254999999996</v>
      </c>
      <c r="H569" s="7">
        <v>19.291048</v>
      </c>
      <c r="I569" s="7">
        <v>21.911182500000013</v>
      </c>
      <c r="J569" s="7" t="s">
        <v>48</v>
      </c>
      <c r="K569" s="7" t="s">
        <v>55</v>
      </c>
      <c r="L569" s="7" t="s">
        <v>56</v>
      </c>
    </row>
    <row r="570" spans="1:12" ht="13.5" x14ac:dyDescent="0.35">
      <c r="A570" s="3">
        <v>42832</v>
      </c>
      <c r="B570" s="2">
        <v>18.1997</v>
      </c>
      <c r="C570" s="7">
        <v>60.779869381482861</v>
      </c>
      <c r="D570" s="7">
        <v>-0.20004496531495164</v>
      </c>
      <c r="E570" s="7">
        <v>-0.26232283247113941</v>
      </c>
      <c r="F570" s="7">
        <v>18.517180000000003</v>
      </c>
      <c r="G570" s="7">
        <v>18.457864999999998</v>
      </c>
      <c r="H570" s="7">
        <v>19.229045999999997</v>
      </c>
      <c r="I570" s="7">
        <v>21.873340000000017</v>
      </c>
      <c r="J570" s="7" t="s">
        <v>53</v>
      </c>
      <c r="K570" s="7" t="s">
        <v>55</v>
      </c>
      <c r="L570" s="7" t="s">
        <v>47</v>
      </c>
    </row>
    <row r="571" spans="1:12" ht="13.5" x14ac:dyDescent="0.35">
      <c r="A571" s="3">
        <v>42835</v>
      </c>
      <c r="B571" s="2">
        <v>18.119499999999999</v>
      </c>
      <c r="C571" s="7">
        <v>51.868689076364895</v>
      </c>
      <c r="D571" s="7">
        <v>-0.21666302707858875</v>
      </c>
      <c r="E571" s="7">
        <v>-0.2531908713926293</v>
      </c>
      <c r="F571" s="7">
        <v>18.410280000000004</v>
      </c>
      <c r="G571" s="7">
        <v>18.423120000000001</v>
      </c>
      <c r="H571" s="7">
        <v>19.165974000000002</v>
      </c>
      <c r="I571" s="7">
        <v>21.833573000000015</v>
      </c>
      <c r="J571" s="7" t="s">
        <v>53</v>
      </c>
      <c r="K571" s="7" t="s">
        <v>55</v>
      </c>
      <c r="L571" s="7" t="s">
        <v>47</v>
      </c>
    </row>
    <row r="572" spans="1:12" ht="13.5" x14ac:dyDescent="0.35">
      <c r="A572" s="3">
        <v>42836</v>
      </c>
      <c r="B572" s="2">
        <v>18.172999999999998</v>
      </c>
      <c r="C572" s="7">
        <v>43.09560723514209</v>
      </c>
      <c r="D572" s="7">
        <v>-0.22294597544521721</v>
      </c>
      <c r="E572" s="7">
        <v>-0.24714189220314689</v>
      </c>
      <c r="F572" s="7">
        <v>18.314080000000001</v>
      </c>
      <c r="G572" s="7">
        <v>18.396395000000005</v>
      </c>
      <c r="H572" s="7">
        <v>19.109318000000002</v>
      </c>
      <c r="I572" s="7">
        <v>21.795089000000011</v>
      </c>
      <c r="J572" s="7" t="s">
        <v>53</v>
      </c>
      <c r="K572" s="7" t="s">
        <v>55</v>
      </c>
      <c r="L572" s="7" t="s">
        <v>47</v>
      </c>
    </row>
    <row r="573" spans="1:12" ht="13.5" x14ac:dyDescent="0.35">
      <c r="A573" s="3">
        <v>42837</v>
      </c>
      <c r="B573" s="2">
        <v>18.402799999999999</v>
      </c>
      <c r="C573" s="7">
        <v>56.055016863406408</v>
      </c>
      <c r="D573" s="7">
        <v>-0.20699619453080587</v>
      </c>
      <c r="E573" s="7">
        <v>-0.23911275266867871</v>
      </c>
      <c r="F573" s="7">
        <v>18.3066</v>
      </c>
      <c r="G573" s="7">
        <v>18.381160000000001</v>
      </c>
      <c r="H573" s="7">
        <v>19.069763999999999</v>
      </c>
      <c r="I573" s="7">
        <v>21.759357500000014</v>
      </c>
      <c r="J573" s="7" t="s">
        <v>53</v>
      </c>
      <c r="K573" s="7" t="s">
        <v>55</v>
      </c>
      <c r="L573" s="7" t="s">
        <v>47</v>
      </c>
    </row>
    <row r="574" spans="1:12" ht="13.5" x14ac:dyDescent="0.35">
      <c r="A574" s="3">
        <v>42838</v>
      </c>
      <c r="B574" s="2">
        <v>18.172999999999998</v>
      </c>
      <c r="C574" s="7">
        <v>50</v>
      </c>
      <c r="D574" s="7">
        <v>-0.21047262037244252</v>
      </c>
      <c r="E574" s="7">
        <v>-0.23338472620943146</v>
      </c>
      <c r="F574" s="7">
        <v>18.2136</v>
      </c>
      <c r="G574" s="7">
        <v>18.367799999999999</v>
      </c>
      <c r="H574" s="7">
        <v>19.018988</v>
      </c>
      <c r="I574" s="7">
        <v>21.730254000000009</v>
      </c>
      <c r="J574" s="7" t="s">
        <v>53</v>
      </c>
      <c r="K574" s="7" t="s">
        <v>55</v>
      </c>
      <c r="L574" s="7" t="s">
        <v>47</v>
      </c>
    </row>
    <row r="575" spans="1:12" ht="13.5" x14ac:dyDescent="0.35">
      <c r="A575" s="3">
        <v>42839</v>
      </c>
      <c r="B575" s="2">
        <v>18.386800000000001</v>
      </c>
      <c r="C575" s="7">
        <v>48.712632594021215</v>
      </c>
      <c r="D575" s="7">
        <v>-0.1937424967968262</v>
      </c>
      <c r="E575" s="7">
        <v>-0.22545628032691042</v>
      </c>
      <c r="F575" s="7">
        <v>18.25102</v>
      </c>
      <c r="G575" s="7">
        <v>18.378490000000003</v>
      </c>
      <c r="H575" s="7">
        <v>18.961369999999999</v>
      </c>
      <c r="I575" s="7">
        <v>21.702219500000009</v>
      </c>
      <c r="J575" s="7" t="s">
        <v>53</v>
      </c>
      <c r="K575" s="7" t="s">
        <v>55</v>
      </c>
      <c r="L575" s="7" t="s">
        <v>54</v>
      </c>
    </row>
    <row r="576" spans="1:12" ht="13.5" x14ac:dyDescent="0.35">
      <c r="A576" s="3">
        <v>42842</v>
      </c>
      <c r="B576" s="2">
        <v>18.434899999999999</v>
      </c>
      <c r="C576" s="7">
        <v>41.124702496263872</v>
      </c>
      <c r="D576" s="7">
        <v>-0.17458992138234919</v>
      </c>
      <c r="E576" s="7">
        <v>-0.21528300853799817</v>
      </c>
      <c r="F576" s="7">
        <v>18.314100000000003</v>
      </c>
      <c r="G576" s="7">
        <v>18.418310000000002</v>
      </c>
      <c r="H576" s="7">
        <v>18.905353999999999</v>
      </c>
      <c r="I576" s="7">
        <v>21.681721500000013</v>
      </c>
      <c r="J576" s="7" t="s">
        <v>48</v>
      </c>
      <c r="K576" s="7" t="s">
        <v>55</v>
      </c>
      <c r="L576" s="7" t="s">
        <v>50</v>
      </c>
    </row>
    <row r="577" spans="1:12" ht="13.5" x14ac:dyDescent="0.35">
      <c r="A577" s="3">
        <v>42843</v>
      </c>
      <c r="B577" s="2">
        <v>18.060700000000001</v>
      </c>
      <c r="C577" s="7">
        <v>34.83683420855219</v>
      </c>
      <c r="D577" s="7">
        <v>-0.18744542587092283</v>
      </c>
      <c r="E577" s="7">
        <v>-0.20971549200458312</v>
      </c>
      <c r="F577" s="7">
        <v>18.291640000000001</v>
      </c>
      <c r="G577" s="7">
        <v>18.419645000000003</v>
      </c>
      <c r="H577" s="7">
        <v>18.849657999999998</v>
      </c>
      <c r="I577" s="7">
        <v>21.664403500000006</v>
      </c>
      <c r="J577" s="7" t="s">
        <v>48</v>
      </c>
      <c r="K577" s="7" t="s">
        <v>55</v>
      </c>
      <c r="L577" s="7" t="s">
        <v>56</v>
      </c>
    </row>
    <row r="578" spans="1:12" ht="13.5" x14ac:dyDescent="0.35">
      <c r="A578" s="3">
        <v>42844</v>
      </c>
      <c r="B578" s="2">
        <v>18.007300000000001</v>
      </c>
      <c r="C578" s="7">
        <v>34.070066030814388</v>
      </c>
      <c r="D578" s="7">
        <v>-0.19964110117255984</v>
      </c>
      <c r="E578" s="7">
        <v>-0.20770061383817848</v>
      </c>
      <c r="F578" s="7">
        <v>18.212539999999997</v>
      </c>
      <c r="G578" s="7">
        <v>18.397999999999996</v>
      </c>
      <c r="H578" s="7">
        <v>18.798773999999998</v>
      </c>
      <c r="I578" s="7">
        <v>21.640271000000006</v>
      </c>
      <c r="J578" s="7" t="s">
        <v>53</v>
      </c>
      <c r="K578" s="7" t="s">
        <v>55</v>
      </c>
      <c r="L578" s="7" t="s">
        <v>47</v>
      </c>
    </row>
    <row r="579" spans="1:12" ht="13.5" x14ac:dyDescent="0.35">
      <c r="A579" s="3">
        <v>42845</v>
      </c>
      <c r="B579" s="2">
        <v>18.172999999999998</v>
      </c>
      <c r="C579" s="7">
        <v>39.352994673249285</v>
      </c>
      <c r="D579" s="7">
        <v>-0.19370277155222126</v>
      </c>
      <c r="E579" s="7">
        <v>-0.20490104538098705</v>
      </c>
      <c r="F579" s="7">
        <v>18.212540000000001</v>
      </c>
      <c r="G579" s="7">
        <v>18.398000000000003</v>
      </c>
      <c r="H579" s="7">
        <v>18.75067</v>
      </c>
      <c r="I579" s="7">
        <v>21.614134000000004</v>
      </c>
      <c r="J579" s="7" t="s">
        <v>48</v>
      </c>
      <c r="K579" s="7" t="s">
        <v>55</v>
      </c>
      <c r="L579" s="7" t="s">
        <v>50</v>
      </c>
    </row>
    <row r="580" spans="1:12" ht="13.5" x14ac:dyDescent="0.35">
      <c r="A580" s="3">
        <v>42846</v>
      </c>
      <c r="B580" s="2">
        <v>18.172999999999998</v>
      </c>
      <c r="C580" s="7">
        <v>39.536199095022589</v>
      </c>
      <c r="D580" s="7">
        <v>-0.1868427951083369</v>
      </c>
      <c r="E580" s="7">
        <v>-0.20128939532645704</v>
      </c>
      <c r="F580" s="7">
        <v>18.169779999999999</v>
      </c>
      <c r="G580" s="7">
        <v>18.398000000000003</v>
      </c>
      <c r="H580" s="7">
        <v>18.707909999999998</v>
      </c>
      <c r="I580" s="7">
        <v>21.5900815</v>
      </c>
      <c r="J580" s="7" t="s">
        <v>48</v>
      </c>
      <c r="K580" s="7" t="s">
        <v>55</v>
      </c>
      <c r="L580" s="7" t="s">
        <v>56</v>
      </c>
    </row>
    <row r="581" spans="1:12" ht="13.5" x14ac:dyDescent="0.35">
      <c r="A581" s="3">
        <v>42849</v>
      </c>
      <c r="B581" s="2">
        <v>18.2211</v>
      </c>
      <c r="C581" s="7">
        <v>40.77562326869807</v>
      </c>
      <c r="D581" s="7">
        <v>-0.17550187002998996</v>
      </c>
      <c r="E581" s="7">
        <v>-0.19613189026716363</v>
      </c>
      <c r="F581" s="7">
        <v>18.127019999999998</v>
      </c>
      <c r="G581" s="7">
        <v>18.387044999999993</v>
      </c>
      <c r="H581" s="7">
        <v>18.665043999999998</v>
      </c>
      <c r="I581" s="7">
        <v>21.564933500000002</v>
      </c>
      <c r="J581" s="7" t="s">
        <v>48</v>
      </c>
      <c r="K581" s="7" t="s">
        <v>55</v>
      </c>
      <c r="L581" s="7" t="s">
        <v>56</v>
      </c>
    </row>
    <row r="582" spans="1:12" ht="13.5" x14ac:dyDescent="0.35">
      <c r="A582" s="3">
        <v>42850</v>
      </c>
      <c r="B582" s="2">
        <v>18.066099999999999</v>
      </c>
      <c r="C582" s="7">
        <v>41.823665690431412</v>
      </c>
      <c r="D582" s="7">
        <v>-0.17698118092267734</v>
      </c>
      <c r="E582" s="7">
        <v>-0.19230174839826639</v>
      </c>
      <c r="F582" s="7">
        <v>18.1281</v>
      </c>
      <c r="G582" s="7">
        <v>18.352569999999996</v>
      </c>
      <c r="H582" s="7">
        <v>18.620145999999998</v>
      </c>
      <c r="I582" s="7">
        <v>21.538235499999999</v>
      </c>
      <c r="J582" s="7" t="s">
        <v>48</v>
      </c>
      <c r="K582" s="7" t="s">
        <v>55</v>
      </c>
      <c r="L582" s="7" t="s">
        <v>50</v>
      </c>
    </row>
    <row r="583" spans="1:12" ht="13.5" x14ac:dyDescent="0.35">
      <c r="A583" s="3">
        <v>42851</v>
      </c>
      <c r="B583" s="2">
        <v>18.2959</v>
      </c>
      <c r="C583" s="7">
        <v>42.626201664008249</v>
      </c>
      <c r="D583" s="7">
        <v>-0.15779168169702729</v>
      </c>
      <c r="E583" s="7">
        <v>-0.1853997350580186</v>
      </c>
      <c r="F583" s="7">
        <v>18.18582</v>
      </c>
      <c r="G583" s="7">
        <v>18.331989999999998</v>
      </c>
      <c r="H583" s="7">
        <v>18.590533999999995</v>
      </c>
      <c r="I583" s="7">
        <v>21.510415000000002</v>
      </c>
      <c r="J583" s="7" t="s">
        <v>48</v>
      </c>
      <c r="K583" s="7" t="s">
        <v>55</v>
      </c>
      <c r="L583" s="7" t="s">
        <v>50</v>
      </c>
    </row>
    <row r="584" spans="1:12" ht="13.5" x14ac:dyDescent="0.35">
      <c r="A584" s="3">
        <v>42852</v>
      </c>
      <c r="B584" s="2">
        <v>18.6113</v>
      </c>
      <c r="C584" s="7">
        <v>59.368171886380175</v>
      </c>
      <c r="D584" s="7">
        <v>-0.1157988639937777</v>
      </c>
      <c r="E584" s="7">
        <v>-0.17147956084517041</v>
      </c>
      <c r="F584" s="7">
        <v>18.273479999999999</v>
      </c>
      <c r="G584" s="7">
        <v>18.327449999999999</v>
      </c>
      <c r="H584" s="7">
        <v>18.573643999999998</v>
      </c>
      <c r="I584" s="7">
        <v>21.481899500000001</v>
      </c>
      <c r="J584" s="7" t="s">
        <v>48</v>
      </c>
      <c r="K584" s="7" t="s">
        <v>49</v>
      </c>
      <c r="L584" s="7" t="s">
        <v>50</v>
      </c>
    </row>
    <row r="585" spans="1:12" ht="13.5" x14ac:dyDescent="0.35">
      <c r="A585" s="3">
        <v>42853</v>
      </c>
      <c r="B585" s="2">
        <v>18.867799999999999</v>
      </c>
      <c r="C585" s="7">
        <v>65.766297248324975</v>
      </c>
      <c r="D585" s="7">
        <v>-6.1117324608112256E-2</v>
      </c>
      <c r="E585" s="7">
        <v>-0.14940711359775879</v>
      </c>
      <c r="F585" s="7">
        <v>18.41244</v>
      </c>
      <c r="G585" s="7">
        <v>18.337605000000003</v>
      </c>
      <c r="H585" s="7">
        <v>18.57685</v>
      </c>
      <c r="I585" s="7">
        <v>21.454639999999994</v>
      </c>
      <c r="J585" s="7" t="s">
        <v>48</v>
      </c>
      <c r="K585" s="7" t="s">
        <v>49</v>
      </c>
      <c r="L585" s="7" t="s">
        <v>50</v>
      </c>
    </row>
    <row r="586" spans="1:12" ht="13.5" x14ac:dyDescent="0.35">
      <c r="A586" s="3">
        <v>42857</v>
      </c>
      <c r="B586" s="2">
        <v>19.1297</v>
      </c>
      <c r="C586" s="7">
        <v>68.529924462521805</v>
      </c>
      <c r="D586" s="7">
        <v>3.3131387237688159E-3</v>
      </c>
      <c r="E586" s="7">
        <v>-0.11886306313345328</v>
      </c>
      <c r="F586" s="7">
        <v>18.594159999999999</v>
      </c>
      <c r="G586" s="7">
        <v>18.361390000000004</v>
      </c>
      <c r="H586" s="7">
        <v>18.590639999999997</v>
      </c>
      <c r="I586" s="7">
        <v>21.430025999999998</v>
      </c>
      <c r="J586" s="7" t="s">
        <v>48</v>
      </c>
      <c r="K586" s="7" t="s">
        <v>49</v>
      </c>
      <c r="L586" s="7" t="s">
        <v>50</v>
      </c>
    </row>
    <row r="587" spans="1:12" ht="13.5" x14ac:dyDescent="0.35">
      <c r="A587" s="3">
        <v>42858</v>
      </c>
      <c r="B587" s="2">
        <v>19.252700000000001</v>
      </c>
      <c r="C587" s="7">
        <v>67.171778397381516</v>
      </c>
      <c r="D587" s="7">
        <v>6.3567055707732578E-2</v>
      </c>
      <c r="E587" s="7">
        <v>-8.2377039365216106E-2</v>
      </c>
      <c r="F587" s="7">
        <v>18.831480000000003</v>
      </c>
      <c r="G587" s="7">
        <v>18.391324999999998</v>
      </c>
      <c r="H587" s="7">
        <v>18.590854</v>
      </c>
      <c r="I587" s="7">
        <v>21.404958000000001</v>
      </c>
      <c r="J587" s="7" t="s">
        <v>48</v>
      </c>
      <c r="K587" s="7" t="s">
        <v>49</v>
      </c>
      <c r="L587" s="7" t="s">
        <v>50</v>
      </c>
    </row>
    <row r="588" spans="1:12" ht="13.5" x14ac:dyDescent="0.35">
      <c r="A588" s="3">
        <v>42859</v>
      </c>
      <c r="B588" s="2">
        <v>19.744399999999999</v>
      </c>
      <c r="C588" s="7">
        <v>78.710809033106784</v>
      </c>
      <c r="D588" s="7">
        <v>0.14927406125690723</v>
      </c>
      <c r="E588" s="7">
        <v>-3.6046819240791436E-2</v>
      </c>
      <c r="F588" s="7">
        <v>19.121180000000003</v>
      </c>
      <c r="G588" s="7">
        <v>18.456535000000002</v>
      </c>
      <c r="H588" s="7">
        <v>18.600902000000001</v>
      </c>
      <c r="I588" s="7">
        <v>21.383444499999996</v>
      </c>
      <c r="J588" s="7" t="s">
        <v>48</v>
      </c>
      <c r="K588" s="7" t="s">
        <v>49</v>
      </c>
      <c r="L588" s="7" t="s">
        <v>50</v>
      </c>
    </row>
    <row r="589" spans="1:12" ht="13.5" x14ac:dyDescent="0.35">
      <c r="A589" s="3">
        <v>42860</v>
      </c>
      <c r="B589" s="2">
        <v>19.242000000000001</v>
      </c>
      <c r="C589" s="7">
        <v>64.13460267089782</v>
      </c>
      <c r="D589" s="7">
        <v>0.17464480279820194</v>
      </c>
      <c r="E589" s="7">
        <v>6.0915051670072419E-3</v>
      </c>
      <c r="F589" s="7">
        <v>19.247320000000002</v>
      </c>
      <c r="G589" s="7">
        <v>18.486735000000003</v>
      </c>
      <c r="H589" s="7">
        <v>18.604216000000001</v>
      </c>
      <c r="I589" s="7">
        <v>21.3602205</v>
      </c>
      <c r="J589" s="7" t="s">
        <v>48</v>
      </c>
      <c r="K589" s="7" t="s">
        <v>49</v>
      </c>
      <c r="L589" s="7" t="s">
        <v>50</v>
      </c>
    </row>
    <row r="590" spans="1:12" ht="13.5" x14ac:dyDescent="0.35">
      <c r="A590" s="3">
        <v>42863</v>
      </c>
      <c r="B590" s="2">
        <v>19.242000000000001</v>
      </c>
      <c r="C590" s="7">
        <v>63.555137549964783</v>
      </c>
      <c r="D590" s="7">
        <v>0.19253191024168714</v>
      </c>
      <c r="E590" s="7">
        <v>4.3379586181943222E-2</v>
      </c>
      <c r="F590" s="7">
        <v>19.322160000000004</v>
      </c>
      <c r="G590" s="7">
        <v>18.538850000000004</v>
      </c>
      <c r="H590" s="7">
        <v>18.615013999999995</v>
      </c>
      <c r="I590" s="7">
        <v>21.337504500000001</v>
      </c>
      <c r="J590" s="7" t="s">
        <v>48</v>
      </c>
      <c r="K590" s="7" t="s">
        <v>49</v>
      </c>
      <c r="L590" s="7" t="s">
        <v>50</v>
      </c>
    </row>
    <row r="591" spans="1:12" ht="13.5" x14ac:dyDescent="0.35">
      <c r="A591" s="3">
        <v>42864</v>
      </c>
      <c r="B591" s="2">
        <v>19.236599999999999</v>
      </c>
      <c r="C591" s="7">
        <v>72.541502127822696</v>
      </c>
      <c r="D591" s="7">
        <v>0.20392116068611088</v>
      </c>
      <c r="E591" s="7">
        <v>7.5487901082776754E-2</v>
      </c>
      <c r="F591" s="7">
        <v>19.343540000000001</v>
      </c>
      <c r="G591" s="7">
        <v>18.594705000000001</v>
      </c>
      <c r="H591" s="7">
        <v>18.626343999999996</v>
      </c>
      <c r="I591" s="7">
        <v>21.316097500000001</v>
      </c>
      <c r="J591" s="7" t="s">
        <v>48</v>
      </c>
      <c r="K591" s="7" t="s">
        <v>55</v>
      </c>
      <c r="L591" s="7" t="s">
        <v>50</v>
      </c>
    </row>
    <row r="592" spans="1:12" ht="13.5" x14ac:dyDescent="0.35">
      <c r="A592" s="3">
        <v>42865</v>
      </c>
      <c r="B592" s="2">
        <v>19.742699999999999</v>
      </c>
      <c r="C592" s="7">
        <v>78.346945442665771</v>
      </c>
      <c r="D592" s="7">
        <v>0.25089312430283783</v>
      </c>
      <c r="E592" s="7">
        <v>0.11056894572678896</v>
      </c>
      <c r="F592" s="7">
        <v>19.44154</v>
      </c>
      <c r="G592" s="7">
        <v>18.673190000000002</v>
      </c>
      <c r="H592" s="7">
        <v>18.637641999999996</v>
      </c>
      <c r="I592" s="7">
        <v>21.299893500000003</v>
      </c>
      <c r="J592" s="7" t="s">
        <v>53</v>
      </c>
      <c r="K592" s="7" t="s">
        <v>55</v>
      </c>
      <c r="L592" s="7" t="s">
        <v>47</v>
      </c>
    </row>
    <row r="593" spans="1:12" ht="13.5" x14ac:dyDescent="0.35">
      <c r="A593" s="3">
        <v>42866</v>
      </c>
      <c r="B593" s="2">
        <v>20.132000000000001</v>
      </c>
      <c r="C593" s="7">
        <v>79.820982768069172</v>
      </c>
      <c r="D593" s="7">
        <v>0.31589061005038843</v>
      </c>
      <c r="E593" s="7">
        <v>0.15163327859150888</v>
      </c>
      <c r="F593" s="7">
        <v>19.519060000000003</v>
      </c>
      <c r="G593" s="7">
        <v>18.759650000000001</v>
      </c>
      <c r="H593" s="7">
        <v>18.649027999999994</v>
      </c>
      <c r="I593" s="7">
        <v>21.286331000000001</v>
      </c>
      <c r="J593" s="7" t="s">
        <v>53</v>
      </c>
      <c r="K593" s="7" t="s">
        <v>55</v>
      </c>
      <c r="L593" s="7" t="s">
        <v>47</v>
      </c>
    </row>
    <row r="594" spans="1:12" ht="13.5" x14ac:dyDescent="0.35">
      <c r="A594" s="3">
        <v>42867</v>
      </c>
      <c r="B594" s="2">
        <v>19.965199999999999</v>
      </c>
      <c r="C594" s="7">
        <v>75.963377180274634</v>
      </c>
      <c r="D594" s="7">
        <v>0.34990869022239579</v>
      </c>
      <c r="E594" s="7">
        <v>0.19128836091768625</v>
      </c>
      <c r="F594" s="7">
        <v>19.663699999999999</v>
      </c>
      <c r="G594" s="7">
        <v>18.849260000000001</v>
      </c>
      <c r="H594" s="7">
        <v>18.659215999999994</v>
      </c>
      <c r="I594" s="7">
        <v>21.272576000000001</v>
      </c>
      <c r="J594" s="7" t="s">
        <v>53</v>
      </c>
      <c r="K594" s="7" t="s">
        <v>55</v>
      </c>
      <c r="L594" s="7" t="s">
        <v>47</v>
      </c>
    </row>
    <row r="595" spans="1:12" ht="13.5" x14ac:dyDescent="0.35">
      <c r="A595" s="3">
        <v>42870</v>
      </c>
      <c r="B595" s="2">
        <v>20.132000000000001</v>
      </c>
      <c r="C595" s="7">
        <v>76.762555670709474</v>
      </c>
      <c r="D595" s="7">
        <v>0.38587945172214688</v>
      </c>
      <c r="E595" s="7">
        <v>0.23020657907857839</v>
      </c>
      <c r="F595" s="7">
        <v>19.841699999999999</v>
      </c>
      <c r="G595" s="7">
        <v>18.936520000000002</v>
      </c>
      <c r="H595" s="7">
        <v>18.677015999999991</v>
      </c>
      <c r="I595" s="7">
        <v>21.259654999999995</v>
      </c>
      <c r="J595" s="7" t="s">
        <v>48</v>
      </c>
      <c r="K595" s="7" t="s">
        <v>55</v>
      </c>
      <c r="L595" s="7" t="s">
        <v>50</v>
      </c>
    </row>
    <row r="596" spans="1:12" ht="13.5" x14ac:dyDescent="0.35">
      <c r="A596" s="3">
        <v>42871</v>
      </c>
      <c r="B596" s="2">
        <v>20.132000000000001</v>
      </c>
      <c r="C596" s="7">
        <v>80.246552077537984</v>
      </c>
      <c r="D596" s="7">
        <v>0.40966418564106988</v>
      </c>
      <c r="E596" s="7">
        <v>0.26609810039107673</v>
      </c>
      <c r="F596" s="7">
        <v>20.020780000000002</v>
      </c>
      <c r="G596" s="7">
        <v>19.021374999999999</v>
      </c>
      <c r="H596" s="7">
        <v>18.690753999999991</v>
      </c>
      <c r="I596" s="7">
        <v>21.24700099999999</v>
      </c>
      <c r="J596" s="7" t="s">
        <v>48</v>
      </c>
      <c r="K596" s="7" t="s">
        <v>55</v>
      </c>
      <c r="L596" s="7" t="s">
        <v>50</v>
      </c>
    </row>
    <row r="597" spans="1:12" ht="13.5" x14ac:dyDescent="0.35">
      <c r="A597" s="3">
        <v>42872</v>
      </c>
      <c r="B597" s="2">
        <v>20.026299999999999</v>
      </c>
      <c r="C597" s="7">
        <v>76.289881494986261</v>
      </c>
      <c r="D597" s="7">
        <v>0.4151985021229514</v>
      </c>
      <c r="E597" s="7">
        <v>0.29591818073745169</v>
      </c>
      <c r="F597" s="7">
        <v>20.077500000000004</v>
      </c>
      <c r="G597" s="7">
        <v>19.119655000000002</v>
      </c>
      <c r="H597" s="7">
        <v>18.704301999999995</v>
      </c>
      <c r="I597" s="7">
        <v>21.236223999999996</v>
      </c>
      <c r="J597" s="7" t="s">
        <v>48</v>
      </c>
      <c r="K597" s="7" t="s">
        <v>55</v>
      </c>
      <c r="L597" s="7" t="s">
        <v>50</v>
      </c>
    </row>
    <row r="598" spans="1:12" ht="13.5" x14ac:dyDescent="0.35">
      <c r="A598" s="3">
        <v>42873</v>
      </c>
      <c r="B598" s="2">
        <v>19.965199999999999</v>
      </c>
      <c r="C598" s="7">
        <v>72.292290973754348</v>
      </c>
      <c r="D598" s="7">
        <v>0.40992882412871978</v>
      </c>
      <c r="E598" s="7">
        <v>0.31872030941570528</v>
      </c>
      <c r="F598" s="7">
        <v>20.044140000000002</v>
      </c>
      <c r="G598" s="7">
        <v>19.217549999999996</v>
      </c>
      <c r="H598" s="7">
        <v>18.721973999999992</v>
      </c>
      <c r="I598" s="7">
        <v>21.225141499999996</v>
      </c>
      <c r="J598" s="7" t="s">
        <v>48</v>
      </c>
      <c r="K598" s="7" t="s">
        <v>55</v>
      </c>
      <c r="L598" s="7" t="s">
        <v>56</v>
      </c>
    </row>
    <row r="599" spans="1:12" ht="13.5" x14ac:dyDescent="0.35">
      <c r="A599" s="3">
        <v>42874</v>
      </c>
      <c r="B599" s="2">
        <v>19.965199999999999</v>
      </c>
      <c r="C599" s="7">
        <v>69.735990216531135</v>
      </c>
      <c r="D599" s="7">
        <v>0.40112860548219942</v>
      </c>
      <c r="E599" s="7">
        <v>0.33520196862900414</v>
      </c>
      <c r="F599" s="7">
        <v>20.044139999999999</v>
      </c>
      <c r="G599" s="7">
        <v>19.307159999999996</v>
      </c>
      <c r="H599" s="7">
        <v>18.758779999999991</v>
      </c>
      <c r="I599" s="7">
        <v>21.212481999999994</v>
      </c>
      <c r="J599" s="7" t="s">
        <v>48</v>
      </c>
      <c r="K599" s="7" t="s">
        <v>55</v>
      </c>
      <c r="L599" s="7" t="s">
        <v>50</v>
      </c>
    </row>
    <row r="600" spans="1:12" ht="13.5" x14ac:dyDescent="0.35">
      <c r="A600" s="3">
        <v>42877</v>
      </c>
      <c r="B600" s="2">
        <v>19.965199999999999</v>
      </c>
      <c r="C600" s="7">
        <v>66.588571655481815</v>
      </c>
      <c r="D600" s="7">
        <v>0.38966258112401775</v>
      </c>
      <c r="E600" s="7">
        <v>0.34609409112800688</v>
      </c>
      <c r="F600" s="7">
        <v>20.010779999999997</v>
      </c>
      <c r="G600" s="7">
        <v>19.396769999999997</v>
      </c>
      <c r="H600" s="7">
        <v>18.783933999999991</v>
      </c>
      <c r="I600" s="7">
        <v>21.198726999999995</v>
      </c>
      <c r="J600" s="7" t="s">
        <v>53</v>
      </c>
      <c r="K600" s="7" t="s">
        <v>55</v>
      </c>
      <c r="L600" s="7" t="s">
        <v>47</v>
      </c>
    </row>
    <row r="601" spans="1:12" ht="13.5" x14ac:dyDescent="0.35">
      <c r="A601" s="3">
        <v>42878</v>
      </c>
      <c r="B601" s="2">
        <v>19.931799999999999</v>
      </c>
      <c r="C601" s="7">
        <v>63.980730431918239</v>
      </c>
      <c r="D601" s="7">
        <v>0.37357424202716416</v>
      </c>
      <c r="E601" s="7">
        <v>0.35159012130783834</v>
      </c>
      <c r="F601" s="7">
        <v>19.970739999999999</v>
      </c>
      <c r="G601" s="7">
        <v>19.482304999999997</v>
      </c>
      <c r="H601" s="7">
        <v>18.806281999999992</v>
      </c>
      <c r="I601" s="7">
        <v>21.184804999999997</v>
      </c>
      <c r="J601" s="7" t="s">
        <v>53</v>
      </c>
      <c r="K601" s="7" t="s">
        <v>55</v>
      </c>
      <c r="L601" s="7" t="s">
        <v>47</v>
      </c>
    </row>
    <row r="602" spans="1:12" ht="13.5" x14ac:dyDescent="0.35">
      <c r="A602" s="3">
        <v>42879</v>
      </c>
      <c r="B602" s="2">
        <v>19.659300000000002</v>
      </c>
      <c r="C602" s="7">
        <v>48.074224937768797</v>
      </c>
      <c r="D602" s="7">
        <v>0.33497426989114487</v>
      </c>
      <c r="E602" s="7">
        <v>0.34826695102449967</v>
      </c>
      <c r="F602" s="7">
        <v>19.89734</v>
      </c>
      <c r="G602" s="7">
        <v>19.561964999999997</v>
      </c>
      <c r="H602" s="7">
        <v>18.825317999999992</v>
      </c>
      <c r="I602" s="7">
        <v>21.170830000000006</v>
      </c>
      <c r="J602" s="7" t="s">
        <v>53</v>
      </c>
      <c r="K602" s="7" t="s">
        <v>55</v>
      </c>
      <c r="L602" s="7" t="s">
        <v>47</v>
      </c>
    </row>
    <row r="603" spans="1:12" ht="13.5" x14ac:dyDescent="0.35">
      <c r="A603" s="3">
        <v>42880</v>
      </c>
      <c r="B603" s="2">
        <v>19.659300000000002</v>
      </c>
      <c r="C603" s="7">
        <v>62.22248257278423</v>
      </c>
      <c r="D603" s="7">
        <v>0.30091475588267969</v>
      </c>
      <c r="E603" s="7">
        <v>0.3387965119961357</v>
      </c>
      <c r="F603" s="7">
        <v>19.83616</v>
      </c>
      <c r="G603" s="7">
        <v>19.630135000000003</v>
      </c>
      <c r="H603" s="7">
        <v>18.844353999999996</v>
      </c>
      <c r="I603" s="7">
        <v>21.155599000000006</v>
      </c>
      <c r="J603" s="7" t="s">
        <v>53</v>
      </c>
      <c r="K603" s="7" t="s">
        <v>55</v>
      </c>
      <c r="L603" s="7" t="s">
        <v>47</v>
      </c>
    </row>
    <row r="604" spans="1:12" ht="13.5" x14ac:dyDescent="0.35">
      <c r="A604" s="3">
        <v>42881</v>
      </c>
      <c r="B604" s="2">
        <v>19.965199999999999</v>
      </c>
      <c r="C604" s="7">
        <v>67.963238946845422</v>
      </c>
      <c r="D604" s="7">
        <v>0.29520300267510535</v>
      </c>
      <c r="E604" s="7">
        <v>0.33007781013192966</v>
      </c>
      <c r="F604" s="7">
        <v>19.83616</v>
      </c>
      <c r="G604" s="7">
        <v>19.69783</v>
      </c>
      <c r="H604" s="7">
        <v>18.874853999999992</v>
      </c>
      <c r="I604" s="7">
        <v>21.142111000000003</v>
      </c>
      <c r="J604" s="7" t="s">
        <v>48</v>
      </c>
      <c r="K604" s="7" t="s">
        <v>55</v>
      </c>
      <c r="L604" s="7" t="s">
        <v>50</v>
      </c>
    </row>
    <row r="605" spans="1:12" ht="13.5" x14ac:dyDescent="0.35">
      <c r="A605" s="3">
        <v>42884</v>
      </c>
      <c r="B605" s="2">
        <v>19.8873</v>
      </c>
      <c r="C605" s="7">
        <v>65.600575401582347</v>
      </c>
      <c r="D605" s="7">
        <v>0.28114960055891558</v>
      </c>
      <c r="E605" s="7">
        <v>0.32029216821732687</v>
      </c>
      <c r="F605" s="7">
        <v>19.82058</v>
      </c>
      <c r="G605" s="7">
        <v>19.748804999999997</v>
      </c>
      <c r="H605" s="7">
        <v>18.909139999999994</v>
      </c>
      <c r="I605" s="7">
        <v>21.12836750000001</v>
      </c>
      <c r="J605" s="7" t="s">
        <v>48</v>
      </c>
      <c r="K605" s="7" t="s">
        <v>55</v>
      </c>
      <c r="L605" s="7" t="s">
        <v>56</v>
      </c>
    </row>
    <row r="606" spans="1:12" ht="13.5" x14ac:dyDescent="0.35">
      <c r="A606" s="3">
        <v>42885</v>
      </c>
      <c r="B606" s="2">
        <v>19.742699999999999</v>
      </c>
      <c r="C606" s="7">
        <v>50</v>
      </c>
      <c r="D606" s="7">
        <v>0.25540007353843208</v>
      </c>
      <c r="E606" s="7">
        <v>0.30731374928154792</v>
      </c>
      <c r="F606" s="7">
        <v>19.78276</v>
      </c>
      <c r="G606" s="7">
        <v>19.779455000000002</v>
      </c>
      <c r="H606" s="7">
        <v>18.951223999999993</v>
      </c>
      <c r="I606" s="7">
        <v>21.113553500000009</v>
      </c>
      <c r="J606" s="7" t="s">
        <v>48</v>
      </c>
      <c r="K606" s="7" t="s">
        <v>55</v>
      </c>
      <c r="L606" s="7" t="s">
        <v>56</v>
      </c>
    </row>
    <row r="607" spans="1:12" ht="13.5" x14ac:dyDescent="0.35">
      <c r="A607" s="3">
        <v>42886</v>
      </c>
      <c r="B607" s="2">
        <v>19.6815</v>
      </c>
      <c r="C607" s="7">
        <v>33.863457267712533</v>
      </c>
      <c r="D607" s="7">
        <v>0.22743334925129233</v>
      </c>
      <c r="E607" s="7">
        <v>0.29133766927549681</v>
      </c>
      <c r="F607" s="7">
        <v>19.787199999999999</v>
      </c>
      <c r="G607" s="7">
        <v>19.800895000000004</v>
      </c>
      <c r="H607" s="7">
        <v>18.984173999999992</v>
      </c>
      <c r="I607" s="7">
        <v>21.098567000000006</v>
      </c>
      <c r="J607" s="7" t="s">
        <v>48</v>
      </c>
      <c r="K607" s="7" t="s">
        <v>55</v>
      </c>
      <c r="L607" s="7" t="s">
        <v>50</v>
      </c>
    </row>
    <row r="608" spans="1:12" ht="13.5" x14ac:dyDescent="0.35">
      <c r="A608" s="3">
        <v>42887</v>
      </c>
      <c r="B608" s="2">
        <v>18.919599999999999</v>
      </c>
      <c r="C608" s="7">
        <v>23.741838272224996</v>
      </c>
      <c r="D608" s="7">
        <v>0.14215191741092781</v>
      </c>
      <c r="E608" s="7">
        <v>0.26150051890258302</v>
      </c>
      <c r="F608" s="7">
        <v>19.63926</v>
      </c>
      <c r="G608" s="7">
        <v>19.759655000000002</v>
      </c>
      <c r="H608" s="7">
        <v>18.99376199999999</v>
      </c>
      <c r="I608" s="7">
        <v>21.079637500000004</v>
      </c>
      <c r="J608" s="7" t="s">
        <v>53</v>
      </c>
      <c r="K608" s="7" t="s">
        <v>55</v>
      </c>
      <c r="L608" s="7" t="s">
        <v>47</v>
      </c>
    </row>
    <row r="609" spans="1:12" ht="13.5" x14ac:dyDescent="0.35">
      <c r="A609" s="3">
        <v>42888</v>
      </c>
      <c r="B609" s="2">
        <v>19.464600000000001</v>
      </c>
      <c r="C609" s="7">
        <v>35.915076819179447</v>
      </c>
      <c r="D609" s="7">
        <v>0.11719179938886626</v>
      </c>
      <c r="E609" s="7">
        <v>0.2326387749998397</v>
      </c>
      <c r="F609" s="7">
        <v>19.53914</v>
      </c>
      <c r="G609" s="7">
        <v>19.770785000000004</v>
      </c>
      <c r="H609" s="7">
        <v>19.019593999999994</v>
      </c>
      <c r="I609" s="7">
        <v>21.063646500000004</v>
      </c>
      <c r="J609" s="7" t="s">
        <v>53</v>
      </c>
      <c r="K609" s="7" t="s">
        <v>55</v>
      </c>
      <c r="L609" s="7" t="s">
        <v>47</v>
      </c>
    </row>
    <row r="610" spans="1:12" ht="13.5" x14ac:dyDescent="0.35">
      <c r="A610" s="3">
        <v>42891</v>
      </c>
      <c r="B610" s="2">
        <v>19.520299999999999</v>
      </c>
      <c r="C610" s="7">
        <v>37.387108746752375</v>
      </c>
      <c r="D610" s="7">
        <v>0.10074393712783447</v>
      </c>
      <c r="E610" s="7">
        <v>0.20625980742543867</v>
      </c>
      <c r="F610" s="7">
        <v>19.46574</v>
      </c>
      <c r="G610" s="7">
        <v>19.784700000000008</v>
      </c>
      <c r="H610" s="7">
        <v>19.046539999999993</v>
      </c>
      <c r="I610" s="7">
        <v>21.045288500000005</v>
      </c>
      <c r="J610" s="7" t="s">
        <v>53</v>
      </c>
      <c r="K610" s="7" t="s">
        <v>55</v>
      </c>
      <c r="L610" s="7" t="s">
        <v>47</v>
      </c>
    </row>
    <row r="611" spans="1:12" ht="13.5" x14ac:dyDescent="0.35">
      <c r="A611" s="3">
        <v>42892</v>
      </c>
      <c r="B611" s="2">
        <v>19.464600000000001</v>
      </c>
      <c r="C611" s="7">
        <v>38.174238915322746</v>
      </c>
      <c r="D611" s="7">
        <v>8.2266051457477118E-2</v>
      </c>
      <c r="E611" s="7">
        <v>0.18146105623184638</v>
      </c>
      <c r="F611" s="7">
        <v>19.410120000000003</v>
      </c>
      <c r="G611" s="7">
        <v>19.796100000000003</v>
      </c>
      <c r="H611" s="7">
        <v>19.06702799999999</v>
      </c>
      <c r="I611" s="7">
        <v>21.025690000000004</v>
      </c>
      <c r="J611" s="7" t="s">
        <v>53</v>
      </c>
      <c r="K611" s="7" t="s">
        <v>55</v>
      </c>
      <c r="L611" s="7" t="s">
        <v>47</v>
      </c>
    </row>
    <row r="612" spans="1:12" ht="13.5" x14ac:dyDescent="0.35">
      <c r="A612" s="3">
        <v>42893</v>
      </c>
      <c r="B612" s="2">
        <v>19.464600000000001</v>
      </c>
      <c r="C612" s="7">
        <v>39.182297519232435</v>
      </c>
      <c r="D612" s="7">
        <v>6.6851570645003022E-2</v>
      </c>
      <c r="E612" s="7">
        <v>0.15853915911447772</v>
      </c>
      <c r="F612" s="7">
        <v>19.36674</v>
      </c>
      <c r="G612" s="7">
        <v>19.782195000000005</v>
      </c>
      <c r="H612" s="7">
        <v>19.081207999999993</v>
      </c>
      <c r="I612" s="7">
        <v>21.006091500000007</v>
      </c>
      <c r="J612" s="7" t="s">
        <v>53</v>
      </c>
      <c r="K612" s="7" t="s">
        <v>55</v>
      </c>
      <c r="L612" s="7" t="s">
        <v>47</v>
      </c>
    </row>
    <row r="613" spans="1:12" ht="13.5" x14ac:dyDescent="0.35">
      <c r="A613" s="3">
        <v>42894</v>
      </c>
      <c r="B613" s="2">
        <v>19.4758</v>
      </c>
      <c r="C613" s="7">
        <v>39.475268817204274</v>
      </c>
      <c r="D613" s="7">
        <v>5.4906304246113535E-2</v>
      </c>
      <c r="E613" s="7">
        <v>0.13781258814080488</v>
      </c>
      <c r="F613" s="7">
        <v>19.477980000000002</v>
      </c>
      <c r="G613" s="7">
        <v>19.749385000000007</v>
      </c>
      <c r="H613" s="7">
        <v>19.096573999999997</v>
      </c>
      <c r="I613" s="7">
        <v>20.986682500000008</v>
      </c>
      <c r="J613" s="7" t="s">
        <v>48</v>
      </c>
      <c r="K613" s="7" t="s">
        <v>55</v>
      </c>
      <c r="L613" s="7" t="s">
        <v>50</v>
      </c>
    </row>
    <row r="614" spans="1:12" ht="13.5" x14ac:dyDescent="0.35">
      <c r="A614" s="3">
        <v>42895</v>
      </c>
      <c r="B614" s="2">
        <v>19.4758</v>
      </c>
      <c r="C614" s="7">
        <v>39.475268817204274</v>
      </c>
      <c r="D614" s="7">
        <v>4.4921764426511857E-2</v>
      </c>
      <c r="E614" s="7">
        <v>0.11923442339794628</v>
      </c>
      <c r="F614" s="7">
        <v>19.480219999999996</v>
      </c>
      <c r="G614" s="7">
        <v>19.724915000000003</v>
      </c>
      <c r="H614" s="7">
        <v>19.112047999999998</v>
      </c>
      <c r="I614" s="7">
        <v>20.967808000000009</v>
      </c>
      <c r="J614" s="7" t="s">
        <v>48</v>
      </c>
      <c r="K614" s="7" t="s">
        <v>55</v>
      </c>
      <c r="L614" s="7" t="s">
        <v>50</v>
      </c>
    </row>
    <row r="615" spans="1:12" ht="13.5" x14ac:dyDescent="0.35">
      <c r="A615" s="3">
        <v>42898</v>
      </c>
      <c r="B615" s="2">
        <v>19.464600000000001</v>
      </c>
      <c r="C615" s="7">
        <v>39.855827688031958</v>
      </c>
      <c r="D615" s="7">
        <v>3.5693743035924541E-2</v>
      </c>
      <c r="E615" s="7">
        <v>0.10252628732554195</v>
      </c>
      <c r="F615" s="7">
        <v>19.469079999999998</v>
      </c>
      <c r="G615" s="7">
        <v>19.691545000000001</v>
      </c>
      <c r="H615" s="7">
        <v>19.128046000000001</v>
      </c>
      <c r="I615" s="7">
        <v>20.947594500000008</v>
      </c>
      <c r="J615" s="7" t="s">
        <v>48</v>
      </c>
      <c r="K615" s="7" t="s">
        <v>55</v>
      </c>
      <c r="L615" s="7" t="s">
        <v>56</v>
      </c>
    </row>
    <row r="616" spans="1:12" ht="13.5" x14ac:dyDescent="0.35">
      <c r="A616" s="3">
        <v>42899</v>
      </c>
      <c r="B616" s="2">
        <v>19.464600000000001</v>
      </c>
      <c r="C616" s="7">
        <v>45.205142097226961</v>
      </c>
      <c r="D616" s="7">
        <v>2.8057045444601414E-2</v>
      </c>
      <c r="E616" s="7">
        <v>8.7632438949353852E-2</v>
      </c>
      <c r="F616" s="7">
        <v>19.469079999999998</v>
      </c>
      <c r="G616" s="7">
        <v>19.658175000000007</v>
      </c>
      <c r="H616" s="7">
        <v>19.144258000000001</v>
      </c>
      <c r="I616" s="7">
        <v>20.927381000000011</v>
      </c>
      <c r="J616" s="7" t="s">
        <v>48</v>
      </c>
      <c r="K616" s="7" t="s">
        <v>55</v>
      </c>
      <c r="L616" s="7" t="s">
        <v>50</v>
      </c>
    </row>
    <row r="617" spans="1:12" ht="13.5" x14ac:dyDescent="0.35">
      <c r="A617" s="3">
        <v>42900</v>
      </c>
      <c r="B617" s="2">
        <v>18.975200000000001</v>
      </c>
      <c r="C617" s="7">
        <v>36.424971226733291</v>
      </c>
      <c r="D617" s="7">
        <v>-1.7286316434013571E-2</v>
      </c>
      <c r="E617" s="7">
        <v>6.6648687872680371E-2</v>
      </c>
      <c r="F617" s="7">
        <v>19.371200000000002</v>
      </c>
      <c r="G617" s="7">
        <v>19.605620000000005</v>
      </c>
      <c r="H617" s="7">
        <v>19.150682</v>
      </c>
      <c r="I617" s="7">
        <v>20.904720500000007</v>
      </c>
      <c r="J617" s="7" t="s">
        <v>48</v>
      </c>
      <c r="K617" s="7" t="s">
        <v>55</v>
      </c>
      <c r="L617" s="7" t="s">
        <v>56</v>
      </c>
    </row>
    <row r="618" spans="1:12" ht="13.5" x14ac:dyDescent="0.35">
      <c r="A618" s="3">
        <v>42901</v>
      </c>
      <c r="B618" s="2">
        <v>18.6861</v>
      </c>
      <c r="C618" s="7">
        <v>24.447640736745356</v>
      </c>
      <c r="D618" s="7">
        <v>-7.5676855610314675E-2</v>
      </c>
      <c r="E618" s="7">
        <v>3.818357917608136E-2</v>
      </c>
      <c r="F618" s="7">
        <v>19.213259999999998</v>
      </c>
      <c r="G618" s="7">
        <v>19.541665000000002</v>
      </c>
      <c r="H618" s="7">
        <v>19.155600000000003</v>
      </c>
      <c r="I618" s="7">
        <v>20.880561000000007</v>
      </c>
      <c r="J618" s="7" t="s">
        <v>53</v>
      </c>
      <c r="K618" s="7" t="s">
        <v>55</v>
      </c>
      <c r="L618" s="7" t="s">
        <v>47</v>
      </c>
    </row>
    <row r="619" spans="1:12" ht="13.5" x14ac:dyDescent="0.35">
      <c r="A619" s="3">
        <v>42902</v>
      </c>
      <c r="B619" s="2">
        <v>18.9085</v>
      </c>
      <c r="C619" s="7">
        <v>31.513938203520425</v>
      </c>
      <c r="D619" s="7">
        <v>-0.1028207041887832</v>
      </c>
      <c r="E619" s="7">
        <v>9.9827225031084502E-3</v>
      </c>
      <c r="F619" s="7">
        <v>19.099800000000002</v>
      </c>
      <c r="G619" s="7">
        <v>19.48883</v>
      </c>
      <c r="H619" s="7">
        <v>19.161010000000005</v>
      </c>
      <c r="I619" s="7">
        <v>20.857861</v>
      </c>
      <c r="J619" s="7" t="s">
        <v>53</v>
      </c>
      <c r="K619" s="7" t="s">
        <v>55</v>
      </c>
      <c r="L619" s="7" t="s">
        <v>47</v>
      </c>
    </row>
    <row r="620" spans="1:12" ht="13.5" x14ac:dyDescent="0.35">
      <c r="A620" s="3">
        <v>42905</v>
      </c>
      <c r="B620" s="2">
        <v>18.897400000000001</v>
      </c>
      <c r="C620" s="7">
        <v>33.187477624408288</v>
      </c>
      <c r="D620" s="7">
        <v>-0.12380097638913412</v>
      </c>
      <c r="E620" s="7">
        <v>-1.6774017275340065E-2</v>
      </c>
      <c r="F620" s="7">
        <v>18.986360000000001</v>
      </c>
      <c r="G620" s="7">
        <v>19.435440000000003</v>
      </c>
      <c r="H620" s="7">
        <v>19.174964000000003</v>
      </c>
      <c r="I620" s="7">
        <v>20.836148000000001</v>
      </c>
      <c r="J620" s="7" t="s">
        <v>53</v>
      </c>
      <c r="K620" s="7" t="s">
        <v>55</v>
      </c>
      <c r="L620" s="7" t="s">
        <v>47</v>
      </c>
    </row>
    <row r="621" spans="1:12" ht="13.5" x14ac:dyDescent="0.35">
      <c r="A621" s="3">
        <v>42906</v>
      </c>
      <c r="B621" s="2">
        <v>18.630400000000002</v>
      </c>
      <c r="C621" s="7">
        <v>30.676177519579369</v>
      </c>
      <c r="D621" s="7">
        <v>-0.16012681955021435</v>
      </c>
      <c r="E621" s="7">
        <v>-4.544457773031492E-2</v>
      </c>
      <c r="F621" s="7">
        <v>18.819520000000001</v>
      </c>
      <c r="G621" s="7">
        <v>19.370370000000001</v>
      </c>
      <c r="H621" s="7">
        <v>19.185182000000001</v>
      </c>
      <c r="I621" s="7">
        <v>20.8137145</v>
      </c>
      <c r="J621" s="7" t="s">
        <v>53</v>
      </c>
      <c r="K621" s="7" t="s">
        <v>51</v>
      </c>
      <c r="L621" s="7" t="s">
        <v>47</v>
      </c>
    </row>
    <row r="622" spans="1:12" ht="13.5" x14ac:dyDescent="0.35">
      <c r="A622" s="3">
        <v>42907</v>
      </c>
      <c r="B622" s="2">
        <v>18.841799999999999</v>
      </c>
      <c r="C622" s="7">
        <v>48.206712151945418</v>
      </c>
      <c r="D622" s="7">
        <v>-0.16989861325704325</v>
      </c>
      <c r="E622" s="7">
        <v>-7.0335384835660597E-2</v>
      </c>
      <c r="F622" s="7">
        <v>18.792840000000002</v>
      </c>
      <c r="G622" s="7">
        <v>19.329494999999998</v>
      </c>
      <c r="H622" s="7">
        <v>19.198558000000002</v>
      </c>
      <c r="I622" s="7">
        <v>20.792739000000001</v>
      </c>
      <c r="J622" s="7" t="s">
        <v>53</v>
      </c>
      <c r="K622" s="7" t="s">
        <v>55</v>
      </c>
      <c r="L622" s="7" t="s">
        <v>47</v>
      </c>
    </row>
    <row r="623" spans="1:12" ht="13.5" x14ac:dyDescent="0.35">
      <c r="A623" s="3">
        <v>42908</v>
      </c>
      <c r="B623" s="2">
        <v>18.658300000000001</v>
      </c>
      <c r="C623" s="7">
        <v>27.698180007744511</v>
      </c>
      <c r="D623" s="7">
        <v>-0.19025658709279725</v>
      </c>
      <c r="E623" s="7">
        <v>-9.4319625287087927E-2</v>
      </c>
      <c r="F623" s="7">
        <v>18.787279999999999</v>
      </c>
      <c r="G623" s="7">
        <v>19.279444999999999</v>
      </c>
      <c r="H623" s="7">
        <v>19.203668000000004</v>
      </c>
      <c r="I623" s="7">
        <v>20.769964000000005</v>
      </c>
      <c r="J623" s="7" t="s">
        <v>53</v>
      </c>
      <c r="K623" s="7" t="s">
        <v>51</v>
      </c>
      <c r="L623" s="7" t="s">
        <v>47</v>
      </c>
    </row>
    <row r="624" spans="1:12" ht="13.5" x14ac:dyDescent="0.35">
      <c r="A624" s="3">
        <v>42909</v>
      </c>
      <c r="B624" s="2">
        <v>18.5748</v>
      </c>
      <c r="C624" s="7">
        <v>24.24407518387352</v>
      </c>
      <c r="D624" s="7">
        <v>-0.21069936902003761</v>
      </c>
      <c r="E624" s="7">
        <v>-0.11759557403367787</v>
      </c>
      <c r="F624" s="7">
        <v>18.72054</v>
      </c>
      <c r="G624" s="7">
        <v>19.209924999999995</v>
      </c>
      <c r="H624" s="7">
        <v>19.211704000000005</v>
      </c>
      <c r="I624" s="7">
        <v>20.746771500000005</v>
      </c>
      <c r="J624" s="7" t="s">
        <v>53</v>
      </c>
      <c r="K624" s="7" t="s">
        <v>51</v>
      </c>
      <c r="L624" s="7" t="s">
        <v>47</v>
      </c>
    </row>
    <row r="625" spans="1:12" ht="13.5" x14ac:dyDescent="0.35">
      <c r="A625" s="3">
        <v>42914</v>
      </c>
      <c r="B625" s="2">
        <v>18.519200000000001</v>
      </c>
      <c r="C625" s="7">
        <v>24.245396098942919</v>
      </c>
      <c r="D625" s="7">
        <v>-0.22874998883174769</v>
      </c>
      <c r="E625" s="7">
        <v>-0.13982645699329183</v>
      </c>
      <c r="F625" s="7">
        <v>18.6449</v>
      </c>
      <c r="G625" s="7">
        <v>19.141519999999996</v>
      </c>
      <c r="H625" s="7">
        <v>19.214352000000005</v>
      </c>
      <c r="I625" s="7">
        <v>20.723114000000006</v>
      </c>
      <c r="J625" s="7" t="s">
        <v>53</v>
      </c>
      <c r="K625" s="7" t="s">
        <v>51</v>
      </c>
      <c r="L625" s="7" t="s">
        <v>47</v>
      </c>
    </row>
    <row r="626" spans="1:12" ht="13.5" x14ac:dyDescent="0.35">
      <c r="A626" s="3">
        <v>42915</v>
      </c>
      <c r="B626" s="2">
        <v>18.352399999999999</v>
      </c>
      <c r="C626" s="7">
        <v>22.225551892917679</v>
      </c>
      <c r="D626" s="7">
        <v>-0.25359135775737229</v>
      </c>
      <c r="E626" s="7">
        <v>-0.16257943714610792</v>
      </c>
      <c r="F626" s="7">
        <v>18.589300000000001</v>
      </c>
      <c r="G626" s="7">
        <v>19.072004999999997</v>
      </c>
      <c r="H626" s="7">
        <v>19.212702</v>
      </c>
      <c r="I626" s="7">
        <v>20.697687000000002</v>
      </c>
      <c r="J626" s="7" t="s">
        <v>53</v>
      </c>
      <c r="K626" s="7" t="s">
        <v>51</v>
      </c>
      <c r="L626" s="7" t="s">
        <v>47</v>
      </c>
    </row>
    <row r="627" spans="1:12" ht="13.5" x14ac:dyDescent="0.35">
      <c r="A627" s="3">
        <v>42916</v>
      </c>
      <c r="B627" s="2">
        <v>18.2133</v>
      </c>
      <c r="C627" s="7">
        <v>20.365241068494399</v>
      </c>
      <c r="D627" s="7">
        <v>-0.28126033503234993</v>
      </c>
      <c r="E627" s="7">
        <v>-0.18631561672335634</v>
      </c>
      <c r="F627" s="7">
        <v>18.463600000000003</v>
      </c>
      <c r="G627" s="7">
        <v>18.998594999999998</v>
      </c>
      <c r="H627" s="7">
        <v>19.215754</v>
      </c>
      <c r="I627" s="7">
        <v>20.672259500000006</v>
      </c>
      <c r="J627" s="7" t="s">
        <v>53</v>
      </c>
      <c r="K627" s="7" t="s">
        <v>51</v>
      </c>
      <c r="L627" s="7" t="s">
        <v>47</v>
      </c>
    </row>
    <row r="628" spans="1:12" ht="13.5" x14ac:dyDescent="0.35">
      <c r="A628" s="3">
        <v>42919</v>
      </c>
      <c r="B628" s="2">
        <v>18.074300000000001</v>
      </c>
      <c r="C628" s="7">
        <v>19.117711868141512</v>
      </c>
      <c r="D628" s="7">
        <v>-0.31082138178588181</v>
      </c>
      <c r="E628" s="7">
        <v>-0.21121676973586143</v>
      </c>
      <c r="F628" s="7">
        <v>18.346800000000002</v>
      </c>
      <c r="G628" s="7">
        <v>18.956330000000001</v>
      </c>
      <c r="H628" s="7">
        <v>19.217094000000003</v>
      </c>
      <c r="I628" s="7">
        <v>20.647152500000011</v>
      </c>
      <c r="J628" s="7" t="s">
        <v>53</v>
      </c>
      <c r="K628" s="7" t="s">
        <v>51</v>
      </c>
      <c r="L628" s="7" t="s">
        <v>47</v>
      </c>
    </row>
    <row r="629" spans="1:12" ht="13.5" x14ac:dyDescent="0.35">
      <c r="A629" s="3">
        <v>42920</v>
      </c>
      <c r="B629" s="2">
        <v>17.273499999999999</v>
      </c>
      <c r="C629" s="7">
        <v>14.182495831562377</v>
      </c>
      <c r="D629" s="7">
        <v>-0.39432110352399263</v>
      </c>
      <c r="E629" s="7">
        <v>-0.2478376364934877</v>
      </c>
      <c r="F629" s="7">
        <v>18.086539999999999</v>
      </c>
      <c r="G629" s="7">
        <v>18.846775000000001</v>
      </c>
      <c r="H629" s="7">
        <v>19.199104000000002</v>
      </c>
      <c r="I629" s="7">
        <v>20.618068000000008</v>
      </c>
      <c r="J629" s="7" t="s">
        <v>53</v>
      </c>
      <c r="K629" s="7" t="s">
        <v>51</v>
      </c>
      <c r="L629" s="7" t="s">
        <v>47</v>
      </c>
    </row>
    <row r="630" spans="1:12" ht="13.5" x14ac:dyDescent="0.35">
      <c r="A630" s="3">
        <v>42921</v>
      </c>
      <c r="B630" s="2">
        <v>17.679500000000001</v>
      </c>
      <c r="C630" s="7">
        <v>24.238750829797681</v>
      </c>
      <c r="D630" s="7">
        <v>-0.42285996125585967</v>
      </c>
      <c r="E630" s="7">
        <v>-0.28284210144596211</v>
      </c>
      <c r="F630" s="7">
        <v>17.918600000000001</v>
      </c>
      <c r="G630" s="7">
        <v>18.754735000000004</v>
      </c>
      <c r="H630" s="7">
        <v>19.189234000000003</v>
      </c>
      <c r="I630" s="7">
        <v>20.59154800000001</v>
      </c>
      <c r="J630" s="7" t="s">
        <v>53</v>
      </c>
      <c r="K630" s="7" t="s">
        <v>55</v>
      </c>
      <c r="L630" s="7" t="s">
        <v>47</v>
      </c>
    </row>
    <row r="631" spans="1:12" ht="13.5" x14ac:dyDescent="0.35">
      <c r="A631" s="3">
        <v>42922</v>
      </c>
      <c r="B631" s="2">
        <v>17.240100000000002</v>
      </c>
      <c r="C631" s="7">
        <v>24.593668550677961</v>
      </c>
      <c r="D631" s="7">
        <v>-0.47545240009129941</v>
      </c>
      <c r="E631" s="7">
        <v>-0.32136416117502958</v>
      </c>
      <c r="F631" s="7">
        <v>17.69614</v>
      </c>
      <c r="G631" s="7">
        <v>18.643509999999999</v>
      </c>
      <c r="H631" s="7">
        <v>19.169614000000003</v>
      </c>
      <c r="I631" s="7">
        <v>20.56283100000001</v>
      </c>
      <c r="J631" s="7" t="s">
        <v>53</v>
      </c>
      <c r="K631" s="7" t="s">
        <v>55</v>
      </c>
      <c r="L631" s="7" t="s">
        <v>47</v>
      </c>
    </row>
    <row r="632" spans="1:12" ht="13.5" x14ac:dyDescent="0.35">
      <c r="A632" s="3">
        <v>42923</v>
      </c>
      <c r="B632" s="2">
        <v>16.823</v>
      </c>
      <c r="C632" s="7">
        <v>23.705083693228332</v>
      </c>
      <c r="D632" s="7">
        <v>-0.54451197581603239</v>
      </c>
      <c r="E632" s="7">
        <v>-0.36599372410323017</v>
      </c>
      <c r="F632" s="7">
        <v>17.418079999999996</v>
      </c>
      <c r="G632" s="7">
        <v>18.511430000000001</v>
      </c>
      <c r="H632" s="7">
        <v>19.144752</v>
      </c>
      <c r="I632" s="7">
        <v>20.532082000000006</v>
      </c>
      <c r="J632" s="7" t="s">
        <v>53</v>
      </c>
      <c r="K632" s="7" t="s">
        <v>55</v>
      </c>
      <c r="L632" s="7" t="s">
        <v>47</v>
      </c>
    </row>
    <row r="633" spans="1:12" ht="13.5" x14ac:dyDescent="0.35">
      <c r="A633" s="3">
        <v>42926</v>
      </c>
      <c r="B633" s="2">
        <v>17.568200000000001</v>
      </c>
      <c r="C633" s="7">
        <v>33.516172672488011</v>
      </c>
      <c r="D633" s="7">
        <v>-0.53296706248565329</v>
      </c>
      <c r="E633" s="7">
        <v>-0.3993883917797148</v>
      </c>
      <c r="F633" s="7">
        <v>17.316859999999998</v>
      </c>
      <c r="G633" s="7">
        <v>18.416049999999998</v>
      </c>
      <c r="H633" s="7">
        <v>19.130198000000004</v>
      </c>
      <c r="I633" s="7">
        <v>20.50516600000001</v>
      </c>
      <c r="J633" s="7" t="s">
        <v>48</v>
      </c>
      <c r="K633" s="7" t="s">
        <v>55</v>
      </c>
      <c r="L633" s="7" t="s">
        <v>56</v>
      </c>
    </row>
    <row r="634" spans="1:12" ht="13.5" x14ac:dyDescent="0.35">
      <c r="A634" s="3">
        <v>42927</v>
      </c>
      <c r="B634" s="2">
        <v>17.5182</v>
      </c>
      <c r="C634" s="7">
        <v>33.198518662898351</v>
      </c>
      <c r="D634" s="7">
        <v>-0.52183680773979191</v>
      </c>
      <c r="E634" s="7">
        <v>-0.42387807497173025</v>
      </c>
      <c r="F634" s="7">
        <v>17.3658</v>
      </c>
      <c r="G634" s="7">
        <v>18.318170000000002</v>
      </c>
      <c r="H634" s="7">
        <v>19.108336000000001</v>
      </c>
      <c r="I634" s="7">
        <v>20.478374000000009</v>
      </c>
      <c r="J634" s="7" t="s">
        <v>48</v>
      </c>
      <c r="K634" s="7" t="s">
        <v>55</v>
      </c>
      <c r="L634" s="7" t="s">
        <v>50</v>
      </c>
    </row>
    <row r="635" spans="1:12" ht="13.5" x14ac:dyDescent="0.35">
      <c r="A635" s="3">
        <v>42928</v>
      </c>
      <c r="B635" s="2">
        <v>17.590499999999999</v>
      </c>
      <c r="C635" s="7">
        <v>36.701025654142228</v>
      </c>
      <c r="D635" s="7">
        <v>-0.50140214310711428</v>
      </c>
      <c r="E635" s="7">
        <v>-0.43938288859880703</v>
      </c>
      <c r="F635" s="7">
        <v>17.348000000000003</v>
      </c>
      <c r="G635" s="7">
        <v>18.224465000000002</v>
      </c>
      <c r="H635" s="7">
        <v>19.082790000000003</v>
      </c>
      <c r="I635" s="7">
        <v>20.452745500000006</v>
      </c>
      <c r="J635" s="7" t="s">
        <v>48</v>
      </c>
      <c r="K635" s="7" t="s">
        <v>49</v>
      </c>
      <c r="L635" s="7" t="s">
        <v>56</v>
      </c>
    </row>
    <row r="636" spans="1:12" ht="13.5" x14ac:dyDescent="0.35">
      <c r="A636" s="3">
        <v>42929</v>
      </c>
      <c r="B636" s="2">
        <v>18.491399999999999</v>
      </c>
      <c r="C636" s="7">
        <v>46.190641850756649</v>
      </c>
      <c r="D636" s="7">
        <v>-0.40781142702045869</v>
      </c>
      <c r="E636" s="7">
        <v>-0.43306859628313743</v>
      </c>
      <c r="F636" s="7">
        <v>17.59826</v>
      </c>
      <c r="G636" s="7">
        <v>18.175805</v>
      </c>
      <c r="H636" s="7">
        <v>19.070024000000004</v>
      </c>
      <c r="I636" s="7">
        <v>20.432957500000008</v>
      </c>
      <c r="J636" s="7" t="s">
        <v>48</v>
      </c>
      <c r="K636" s="7" t="s">
        <v>49</v>
      </c>
      <c r="L636" s="7" t="s">
        <v>50</v>
      </c>
    </row>
    <row r="637" spans="1:12" ht="13.5" x14ac:dyDescent="0.35">
      <c r="A637" s="3">
        <v>42930</v>
      </c>
      <c r="B637" s="2">
        <v>18.691600000000001</v>
      </c>
      <c r="C637" s="7">
        <v>50.360709720747856</v>
      </c>
      <c r="D637" s="7">
        <v>-0.31386757336828808</v>
      </c>
      <c r="E637" s="7">
        <v>-0.40922839170016756</v>
      </c>
      <c r="F637" s="7">
        <v>17.971979999999995</v>
      </c>
      <c r="G637" s="7">
        <v>18.161624999999997</v>
      </c>
      <c r="H637" s="7">
        <v>19.058802000000004</v>
      </c>
      <c r="I637" s="7">
        <v>20.415507000000005</v>
      </c>
      <c r="J637" s="7" t="s">
        <v>48</v>
      </c>
      <c r="K637" s="7" t="s">
        <v>49</v>
      </c>
      <c r="L637" s="7" t="s">
        <v>50</v>
      </c>
    </row>
    <row r="638" spans="1:12" ht="13.5" x14ac:dyDescent="0.35">
      <c r="A638" s="3">
        <v>42933</v>
      </c>
      <c r="B638" s="2">
        <v>18.964099999999998</v>
      </c>
      <c r="C638" s="7">
        <v>54.051072863118875</v>
      </c>
      <c r="D638" s="7">
        <v>-0.2149501088445831</v>
      </c>
      <c r="E638" s="7">
        <v>-0.37037273512905072</v>
      </c>
      <c r="F638" s="7">
        <v>18.251159999999999</v>
      </c>
      <c r="G638" s="7">
        <v>18.175525</v>
      </c>
      <c r="H638" s="7">
        <v>19.043196000000002</v>
      </c>
      <c r="I638" s="7">
        <v>20.398216500000004</v>
      </c>
      <c r="J638" s="7" t="s">
        <v>48</v>
      </c>
      <c r="K638" s="7" t="s">
        <v>49</v>
      </c>
      <c r="L638" s="7" t="s">
        <v>50</v>
      </c>
    </row>
    <row r="639" spans="1:12" ht="13.5" x14ac:dyDescent="0.35">
      <c r="A639" s="3">
        <v>42934</v>
      </c>
      <c r="B639" s="2">
        <v>18.658300000000001</v>
      </c>
      <c r="C639" s="7">
        <v>51.375838262348914</v>
      </c>
      <c r="D639" s="7">
        <v>-0.15939539893177113</v>
      </c>
      <c r="E639" s="7">
        <v>-0.32817726788959484</v>
      </c>
      <c r="F639" s="7">
        <v>18.479179999999999</v>
      </c>
      <c r="G639" s="7">
        <v>18.163014999999998</v>
      </c>
      <c r="H639" s="7">
        <v>19.031522000000002</v>
      </c>
      <c r="I639" s="7">
        <v>20.379423500000005</v>
      </c>
      <c r="J639" s="7" t="s">
        <v>48</v>
      </c>
      <c r="K639" s="7" t="s">
        <v>49</v>
      </c>
      <c r="L639" s="7" t="s">
        <v>50</v>
      </c>
    </row>
    <row r="640" spans="1:12" ht="13.5" x14ac:dyDescent="0.35">
      <c r="A640" s="3">
        <v>42935</v>
      </c>
      <c r="B640" s="2">
        <v>18.652699999999999</v>
      </c>
      <c r="C640" s="7">
        <v>53.068105192178017</v>
      </c>
      <c r="D640" s="7">
        <v>-0.11449988092108754</v>
      </c>
      <c r="E640" s="7">
        <v>-0.28544179049589341</v>
      </c>
      <c r="F640" s="7">
        <v>18.691619999999997</v>
      </c>
      <c r="G640" s="7">
        <v>18.150779999999997</v>
      </c>
      <c r="H640" s="7">
        <v>19.019736000000002</v>
      </c>
      <c r="I640" s="7">
        <v>20.360576000000009</v>
      </c>
      <c r="J640" s="7" t="s">
        <v>48</v>
      </c>
      <c r="K640" s="7" t="s">
        <v>49</v>
      </c>
      <c r="L640" s="7" t="s">
        <v>50</v>
      </c>
    </row>
    <row r="641" spans="1:12" ht="13.5" x14ac:dyDescent="0.35">
      <c r="A641" s="3">
        <v>42936</v>
      </c>
      <c r="B641" s="2">
        <v>18.652699999999999</v>
      </c>
      <c r="C641" s="7">
        <v>54.620593926137786</v>
      </c>
      <c r="D641" s="7">
        <v>-7.8020487825298801E-2</v>
      </c>
      <c r="E641" s="7">
        <v>-0.2439575299617745</v>
      </c>
      <c r="F641" s="7">
        <v>18.723879999999998</v>
      </c>
      <c r="G641" s="7">
        <v>18.151894999999996</v>
      </c>
      <c r="H641" s="7">
        <v>19.008058000000002</v>
      </c>
      <c r="I641" s="7">
        <v>20.341728500000002</v>
      </c>
      <c r="J641" s="7" t="s">
        <v>48</v>
      </c>
      <c r="K641" s="7" t="s">
        <v>49</v>
      </c>
      <c r="L641" s="7" t="s">
        <v>50</v>
      </c>
    </row>
    <row r="642" spans="1:12" ht="13.5" x14ac:dyDescent="0.35">
      <c r="A642" s="3">
        <v>42937</v>
      </c>
      <c r="B642" s="2">
        <v>18.352399999999999</v>
      </c>
      <c r="C642" s="7">
        <v>52.828461585403041</v>
      </c>
      <c r="D642" s="7">
        <v>-7.2506199926028359E-2</v>
      </c>
      <c r="E642" s="7">
        <v>-0.20966726395462529</v>
      </c>
      <c r="F642" s="7">
        <v>18.656039999999997</v>
      </c>
      <c r="G642" s="7">
        <v>18.127424999999995</v>
      </c>
      <c r="H642" s="7">
        <v>18.980252000000004</v>
      </c>
      <c r="I642" s="7">
        <v>20.323357000000005</v>
      </c>
      <c r="J642" s="7" t="s">
        <v>48</v>
      </c>
      <c r="K642" s="7" t="s">
        <v>55</v>
      </c>
      <c r="L642" s="7" t="s">
        <v>56</v>
      </c>
    </row>
    <row r="643" spans="1:12" ht="13.5" x14ac:dyDescent="0.35">
      <c r="A643" s="3">
        <v>42940</v>
      </c>
      <c r="B643" s="2">
        <v>17.740600000000001</v>
      </c>
      <c r="C643" s="7">
        <v>54.940661293393433</v>
      </c>
      <c r="D643" s="7">
        <v>-0.11616416581775724</v>
      </c>
      <c r="E643" s="7">
        <v>-0.19096664432725169</v>
      </c>
      <c r="F643" s="7">
        <v>18.411340000000003</v>
      </c>
      <c r="G643" s="7">
        <v>18.081539999999997</v>
      </c>
      <c r="H643" s="7">
        <v>18.932424000000005</v>
      </c>
      <c r="I643" s="7">
        <v>20.298773000000004</v>
      </c>
      <c r="J643" s="7" t="s">
        <v>53</v>
      </c>
      <c r="K643" s="7" t="s">
        <v>55</v>
      </c>
      <c r="L643" s="7" t="s">
        <v>47</v>
      </c>
    </row>
    <row r="644" spans="1:12" ht="13.5" x14ac:dyDescent="0.35">
      <c r="A644" s="3">
        <v>42942</v>
      </c>
      <c r="B644" s="2">
        <v>18.263400000000001</v>
      </c>
      <c r="C644" s="7">
        <v>56.027168190920541</v>
      </c>
      <c r="D644" s="7">
        <v>-0.10734047338742769</v>
      </c>
      <c r="E644" s="7">
        <v>-0.1742414101392869</v>
      </c>
      <c r="F644" s="7">
        <v>18.332360000000001</v>
      </c>
      <c r="G644" s="7">
        <v>18.065969999999997</v>
      </c>
      <c r="H644" s="7">
        <v>18.898388000000001</v>
      </c>
      <c r="I644" s="7">
        <v>20.278646999999999</v>
      </c>
      <c r="J644" s="7" t="s">
        <v>53</v>
      </c>
      <c r="K644" s="7" t="s">
        <v>55</v>
      </c>
      <c r="L644" s="7" t="s">
        <v>47</v>
      </c>
    </row>
    <row r="645" spans="1:12" ht="13.5" x14ac:dyDescent="0.35">
      <c r="A645" s="3">
        <v>42943</v>
      </c>
      <c r="B645" s="2">
        <v>18.352399999999999</v>
      </c>
      <c r="C645" s="7">
        <v>62.37676644041391</v>
      </c>
      <c r="D645" s="7">
        <v>-9.2104355689734518E-2</v>
      </c>
      <c r="E645" s="7">
        <v>-0.15781399924937645</v>
      </c>
      <c r="F645" s="7">
        <v>18.272300000000001</v>
      </c>
      <c r="G645" s="7">
        <v>18.057629999999996</v>
      </c>
      <c r="H645" s="7">
        <v>18.862795999999999</v>
      </c>
      <c r="I645" s="7">
        <v>20.2584315</v>
      </c>
      <c r="J645" s="7" t="s">
        <v>53</v>
      </c>
      <c r="K645" s="7" t="s">
        <v>55</v>
      </c>
      <c r="L645" s="7" t="s">
        <v>47</v>
      </c>
    </row>
    <row r="646" spans="1:12" ht="13.5" x14ac:dyDescent="0.35">
      <c r="A646" s="3">
        <v>42944</v>
      </c>
      <c r="B646" s="2">
        <v>18.074300000000001</v>
      </c>
      <c r="C646" s="7">
        <v>64.367895280744079</v>
      </c>
      <c r="D646" s="7">
        <v>-0.10130221953695795</v>
      </c>
      <c r="E646" s="7">
        <v>-0.14651164330689276</v>
      </c>
      <c r="F646" s="7">
        <v>18.156620000000004</v>
      </c>
      <c r="G646" s="7">
        <v>18.043724999999998</v>
      </c>
      <c r="H646" s="7">
        <v>18.821642000000001</v>
      </c>
      <c r="I646" s="7">
        <v>20.238402000000001</v>
      </c>
      <c r="J646" s="7" t="s">
        <v>53</v>
      </c>
      <c r="K646" s="7" t="s">
        <v>55</v>
      </c>
      <c r="L646" s="7" t="s">
        <v>47</v>
      </c>
    </row>
    <row r="647" spans="1:12" ht="13.5" x14ac:dyDescent="0.35">
      <c r="A647" s="3">
        <v>42947</v>
      </c>
      <c r="B647" s="2">
        <v>17.9909</v>
      </c>
      <c r="C647" s="7">
        <v>55.723454382971802</v>
      </c>
      <c r="D647" s="7">
        <v>-0.1140070733256735</v>
      </c>
      <c r="E647" s="7">
        <v>-0.1400107293106489</v>
      </c>
      <c r="F647" s="7">
        <v>18.084319999999998</v>
      </c>
      <c r="G647" s="7">
        <v>18.032604999999997</v>
      </c>
      <c r="H647" s="7">
        <v>18.780934000000002</v>
      </c>
      <c r="I647" s="7">
        <v>20.215389999999999</v>
      </c>
      <c r="J647" s="7" t="s">
        <v>53</v>
      </c>
      <c r="K647" s="7" t="s">
        <v>55</v>
      </c>
      <c r="L647" s="7" t="s">
        <v>47</v>
      </c>
    </row>
    <row r="648" spans="1:12" ht="13.5" x14ac:dyDescent="0.35">
      <c r="A648" s="3">
        <v>42948</v>
      </c>
      <c r="B648" s="2">
        <v>17.796199999999999</v>
      </c>
      <c r="C648" s="7">
        <v>53.622244227862609</v>
      </c>
      <c r="D648" s="7">
        <v>-0.13819341662651041</v>
      </c>
      <c r="E648" s="7">
        <v>-0.13964726677382119</v>
      </c>
      <c r="F648" s="7">
        <v>18.09544</v>
      </c>
      <c r="G648" s="7">
        <v>18.018699999999999</v>
      </c>
      <c r="H648" s="7">
        <v>18.737553999999999</v>
      </c>
      <c r="I648" s="7">
        <v>20.191457999999997</v>
      </c>
      <c r="J648" s="7" t="s">
        <v>53</v>
      </c>
      <c r="K648" s="7" t="s">
        <v>55</v>
      </c>
      <c r="L648" s="7" t="s">
        <v>54</v>
      </c>
    </row>
    <row r="649" spans="1:12" ht="13.5" x14ac:dyDescent="0.35">
      <c r="A649" s="3">
        <v>42949</v>
      </c>
      <c r="B649" s="2">
        <v>18.018699999999999</v>
      </c>
      <c r="C649" s="7">
        <v>55.369144347477189</v>
      </c>
      <c r="D649" s="7">
        <v>-0.13781868939353004</v>
      </c>
      <c r="E649" s="7">
        <v>-0.13928155129776296</v>
      </c>
      <c r="F649" s="7">
        <v>18.046499999999998</v>
      </c>
      <c r="G649" s="7">
        <v>18.055960000000002</v>
      </c>
      <c r="H649" s="7">
        <v>18.698623999999999</v>
      </c>
      <c r="I649" s="7">
        <v>20.169574000000001</v>
      </c>
      <c r="J649" s="7" t="s">
        <v>53</v>
      </c>
      <c r="K649" s="7" t="s">
        <v>55</v>
      </c>
      <c r="L649" s="7" t="s">
        <v>47</v>
      </c>
    </row>
    <row r="650" spans="1:12" ht="13.5" x14ac:dyDescent="0.35">
      <c r="A650" s="3">
        <v>42950</v>
      </c>
      <c r="B650" s="2">
        <v>18.2745</v>
      </c>
      <c r="C650" s="7">
        <v>46.755422587883338</v>
      </c>
      <c r="D650" s="7">
        <v>-0.11554881832046959</v>
      </c>
      <c r="E650" s="7">
        <v>-0.13453500470230428</v>
      </c>
      <c r="F650" s="7">
        <v>18.030920000000002</v>
      </c>
      <c r="G650" s="7">
        <v>18.085709999999999</v>
      </c>
      <c r="H650" s="7">
        <v>18.664809999999999</v>
      </c>
      <c r="I650" s="7">
        <v>20.149503499999994</v>
      </c>
      <c r="J650" s="7" t="s">
        <v>53</v>
      </c>
      <c r="K650" s="7" t="s">
        <v>55</v>
      </c>
      <c r="L650" s="7" t="s">
        <v>47</v>
      </c>
    </row>
    <row r="651" spans="1:12" ht="13.5" x14ac:dyDescent="0.35">
      <c r="A651" s="3">
        <v>42951</v>
      </c>
      <c r="B651" s="2">
        <v>18.074300000000001</v>
      </c>
      <c r="C651" s="7">
        <v>40.765893792071786</v>
      </c>
      <c r="D651" s="7">
        <v>-0.11275448835359825</v>
      </c>
      <c r="E651" s="7">
        <v>-0.13017890143256308</v>
      </c>
      <c r="F651" s="7">
        <v>18.030919999999998</v>
      </c>
      <c r="G651" s="7">
        <v>18.127420000000001</v>
      </c>
      <c r="H651" s="7">
        <v>18.627659999999999</v>
      </c>
      <c r="I651" s="7">
        <v>20.128966499999997</v>
      </c>
      <c r="J651" s="7" t="s">
        <v>53</v>
      </c>
      <c r="K651" s="7" t="s">
        <v>55</v>
      </c>
      <c r="L651" s="7" t="s">
        <v>50</v>
      </c>
    </row>
    <row r="652" spans="1:12" ht="13.5" x14ac:dyDescent="0.35">
      <c r="A652" s="3">
        <v>42954</v>
      </c>
      <c r="B652" s="2">
        <v>18.185500000000001</v>
      </c>
      <c r="C652" s="7">
        <v>37.762479567458847</v>
      </c>
      <c r="D652" s="7">
        <v>-0.10040959178862252</v>
      </c>
      <c r="E652" s="7">
        <v>-0.12422503950377498</v>
      </c>
      <c r="F652" s="7">
        <v>18.069840000000003</v>
      </c>
      <c r="G652" s="7">
        <v>18.195544999999999</v>
      </c>
      <c r="H652" s="7">
        <v>18.598184</v>
      </c>
      <c r="I652" s="7">
        <v>20.1092795</v>
      </c>
      <c r="J652" s="7" t="s">
        <v>48</v>
      </c>
      <c r="K652" s="7" t="s">
        <v>55</v>
      </c>
      <c r="L652" s="7" t="s">
        <v>50</v>
      </c>
    </row>
    <row r="653" spans="1:12" ht="13.5" x14ac:dyDescent="0.35">
      <c r="A653" s="3">
        <v>42955</v>
      </c>
      <c r="B653" s="2">
        <v>17.840699999999998</v>
      </c>
      <c r="C653" s="7">
        <v>37.305136326936186</v>
      </c>
      <c r="D653" s="7">
        <v>-0.11709880853357646</v>
      </c>
      <c r="E653" s="7">
        <v>-0.12279979330973528</v>
      </c>
      <c r="F653" s="7">
        <v>18.07874</v>
      </c>
      <c r="G653" s="7">
        <v>18.20917</v>
      </c>
      <c r="H653" s="7">
        <v>18.561812</v>
      </c>
      <c r="I653" s="7">
        <v>20.0888305</v>
      </c>
      <c r="J653" s="7" t="s">
        <v>48</v>
      </c>
      <c r="K653" s="7" t="s">
        <v>55</v>
      </c>
      <c r="L653" s="7" t="s">
        <v>50</v>
      </c>
    </row>
    <row r="654" spans="1:12" ht="13.5" x14ac:dyDescent="0.35">
      <c r="A654" s="3">
        <v>42956</v>
      </c>
      <c r="B654" s="2">
        <v>17.846299999999999</v>
      </c>
      <c r="C654" s="7">
        <v>37.479038569032987</v>
      </c>
      <c r="D654" s="7">
        <v>-0.12839322269519471</v>
      </c>
      <c r="E654" s="7">
        <v>-0.12391847918682718</v>
      </c>
      <c r="F654" s="7">
        <v>18.044260000000001</v>
      </c>
      <c r="G654" s="7">
        <v>18.225574999999996</v>
      </c>
      <c r="H654" s="7">
        <v>18.519434</v>
      </c>
      <c r="I654" s="7">
        <v>20.068757000000002</v>
      </c>
      <c r="J654" s="7" t="s">
        <v>48</v>
      </c>
      <c r="K654" s="7" t="s">
        <v>55</v>
      </c>
      <c r="L654" s="7" t="s">
        <v>56</v>
      </c>
    </row>
    <row r="655" spans="1:12" ht="13.5" x14ac:dyDescent="0.35">
      <c r="A655" s="3">
        <v>42957</v>
      </c>
      <c r="B655" s="2">
        <v>18.0243</v>
      </c>
      <c r="C655" s="7">
        <v>40.753928550409057</v>
      </c>
      <c r="D655" s="7">
        <v>-0.12157952185093279</v>
      </c>
      <c r="E655" s="7">
        <v>-0.1234506877196483</v>
      </c>
      <c r="F655" s="7">
        <v>17.994219999999999</v>
      </c>
      <c r="G655" s="7">
        <v>18.247264999999992</v>
      </c>
      <c r="H655" s="7">
        <v>18.482174000000001</v>
      </c>
      <c r="I655" s="7">
        <v>20.049573500000001</v>
      </c>
      <c r="J655" s="7" t="s">
        <v>48</v>
      </c>
      <c r="K655" s="7" t="s">
        <v>55</v>
      </c>
      <c r="L655" s="7" t="s">
        <v>56</v>
      </c>
    </row>
    <row r="656" spans="1:12" ht="13.5" x14ac:dyDescent="0.35">
      <c r="A656" s="3">
        <v>42958</v>
      </c>
      <c r="B656" s="2">
        <v>18.013100000000001</v>
      </c>
      <c r="C656" s="7">
        <v>44.543437007494163</v>
      </c>
      <c r="D656" s="7">
        <v>-0.11574907792051903</v>
      </c>
      <c r="E656" s="7">
        <v>-0.12191036575982246</v>
      </c>
      <c r="F656" s="7">
        <v>17.98198</v>
      </c>
      <c r="G656" s="7">
        <v>18.22335</v>
      </c>
      <c r="H656" s="7">
        <v>18.447582000000001</v>
      </c>
      <c r="I656" s="7">
        <v>20.032739000000003</v>
      </c>
      <c r="J656" s="7" t="s">
        <v>48</v>
      </c>
      <c r="K656" s="7" t="s">
        <v>55</v>
      </c>
      <c r="L656" s="7" t="s">
        <v>56</v>
      </c>
    </row>
    <row r="657" spans="1:12" ht="13.5" x14ac:dyDescent="0.35">
      <c r="A657" s="3">
        <v>42961</v>
      </c>
      <c r="B657" s="2">
        <v>18.0076</v>
      </c>
      <c r="C657" s="7">
        <v>55.334025891002064</v>
      </c>
      <c r="D657" s="7">
        <v>-0.11030073492181103</v>
      </c>
      <c r="E657" s="7">
        <v>-0.11958843959222018</v>
      </c>
      <c r="F657" s="7">
        <v>17.946400000000001</v>
      </c>
      <c r="G657" s="7">
        <v>18.189150000000001</v>
      </c>
      <c r="H657" s="7">
        <v>18.414103999999998</v>
      </c>
      <c r="I657" s="7">
        <v>20.012804000000003</v>
      </c>
      <c r="J657" s="7" t="s">
        <v>53</v>
      </c>
      <c r="K657" s="7" t="s">
        <v>55</v>
      </c>
      <c r="L657" s="7" t="s">
        <v>47</v>
      </c>
    </row>
    <row r="658" spans="1:12" ht="13.5" x14ac:dyDescent="0.35">
      <c r="A658" s="3">
        <v>42962</v>
      </c>
      <c r="B658" s="2">
        <v>17.935300000000002</v>
      </c>
      <c r="C658" s="7">
        <v>42.006529259854823</v>
      </c>
      <c r="D658" s="7">
        <v>-0.11054262305761853</v>
      </c>
      <c r="E658" s="7">
        <v>-0.11777927628529986</v>
      </c>
      <c r="F658" s="7">
        <v>17.965319999999998</v>
      </c>
      <c r="G658" s="7">
        <v>18.137709999999998</v>
      </c>
      <c r="H658" s="7">
        <v>18.394418000000002</v>
      </c>
      <c r="I658" s="7">
        <v>19.990904</v>
      </c>
      <c r="J658" s="7" t="s">
        <v>53</v>
      </c>
      <c r="K658" s="7" t="s">
        <v>55</v>
      </c>
      <c r="L658" s="7" t="s">
        <v>54</v>
      </c>
    </row>
    <row r="659" spans="1:12" ht="13.5" x14ac:dyDescent="0.35">
      <c r="A659" s="3">
        <v>42963</v>
      </c>
      <c r="B659" s="2">
        <v>17.846299999999999</v>
      </c>
      <c r="C659" s="7">
        <v>37.6699312965941</v>
      </c>
      <c r="D659" s="7">
        <v>-0.11657210666194118</v>
      </c>
      <c r="E659" s="7">
        <v>-0.11753784236062811</v>
      </c>
      <c r="F659" s="7">
        <v>17.965319999999998</v>
      </c>
      <c r="G659" s="7">
        <v>18.097109999999997</v>
      </c>
      <c r="H659" s="7">
        <v>18.362052000000002</v>
      </c>
      <c r="I659" s="7">
        <v>19.966554500000001</v>
      </c>
      <c r="J659" s="7" t="s">
        <v>53</v>
      </c>
      <c r="K659" s="7" t="s">
        <v>55</v>
      </c>
      <c r="L659" s="7" t="s">
        <v>50</v>
      </c>
    </row>
    <row r="660" spans="1:12" ht="13.5" x14ac:dyDescent="0.35">
      <c r="A660" s="3">
        <v>42964</v>
      </c>
      <c r="B660" s="2">
        <v>17.6294</v>
      </c>
      <c r="C660" s="7">
        <v>38.827783637185497</v>
      </c>
      <c r="D660" s="7">
        <v>-0.13727016809937709</v>
      </c>
      <c r="E660" s="7">
        <v>-0.12148430750837791</v>
      </c>
      <c r="F660" s="7">
        <v>17.886340000000001</v>
      </c>
      <c r="G660" s="7">
        <v>18.045944999999996</v>
      </c>
      <c r="H660" s="7">
        <v>18.324234000000004</v>
      </c>
      <c r="I660" s="7">
        <v>19.938581500000002</v>
      </c>
      <c r="J660" s="7" t="s">
        <v>53</v>
      </c>
      <c r="K660" s="7" t="s">
        <v>55</v>
      </c>
      <c r="L660" s="7" t="s">
        <v>47</v>
      </c>
    </row>
    <row r="661" spans="1:12" ht="13.5" x14ac:dyDescent="0.35">
      <c r="A661" s="3">
        <v>42965</v>
      </c>
      <c r="B661" s="2">
        <v>17.790700000000001</v>
      </c>
      <c r="C661" s="7">
        <v>45.161913968100571</v>
      </c>
      <c r="D661" s="7">
        <v>-0.13905502913327084</v>
      </c>
      <c r="E661" s="7">
        <v>-0.12499845183335651</v>
      </c>
      <c r="F661" s="7">
        <v>17.84186</v>
      </c>
      <c r="G661" s="7">
        <v>18.002845000000001</v>
      </c>
      <c r="H661" s="7">
        <v>18.290756000000002</v>
      </c>
      <c r="I661" s="7">
        <v>19.909945</v>
      </c>
      <c r="J661" s="7" t="s">
        <v>53</v>
      </c>
      <c r="K661" s="7" t="s">
        <v>55</v>
      </c>
      <c r="L661" s="7" t="s">
        <v>47</v>
      </c>
    </row>
    <row r="662" spans="1:12" ht="13.5" x14ac:dyDescent="0.35">
      <c r="A662" s="3">
        <v>42968</v>
      </c>
      <c r="B662" s="2">
        <v>17.790700000000001</v>
      </c>
      <c r="C662" s="7">
        <v>49.853278557328125</v>
      </c>
      <c r="D662" s="7">
        <v>-0.13886875183352032</v>
      </c>
      <c r="E662" s="7">
        <v>-0.12777251183338928</v>
      </c>
      <c r="F662" s="7">
        <v>17.798480000000001</v>
      </c>
      <c r="G662" s="7">
        <v>17.974759999999996</v>
      </c>
      <c r="H662" s="7">
        <v>18.257278000000003</v>
      </c>
      <c r="I662" s="7">
        <v>19.882645000000004</v>
      </c>
      <c r="J662" s="7" t="s">
        <v>53</v>
      </c>
      <c r="K662" s="7" t="s">
        <v>55</v>
      </c>
      <c r="L662" s="7" t="s">
        <v>47</v>
      </c>
    </row>
    <row r="663" spans="1:12" ht="13.5" x14ac:dyDescent="0.35">
      <c r="A663" s="3">
        <v>42969</v>
      </c>
      <c r="B663" s="2">
        <v>17.684999999999999</v>
      </c>
      <c r="C663" s="7">
        <v>40.506401137980113</v>
      </c>
      <c r="D663" s="7">
        <v>-0.1455721670336203</v>
      </c>
      <c r="E663" s="7">
        <v>-0.13133244287343548</v>
      </c>
      <c r="F663" s="7">
        <v>17.748420000000003</v>
      </c>
      <c r="G663" s="7">
        <v>17.971979999999999</v>
      </c>
      <c r="H663" s="7">
        <v>18.221462000000002</v>
      </c>
      <c r="I663" s="7">
        <v>19.854469000000002</v>
      </c>
      <c r="J663" s="7" t="s">
        <v>53</v>
      </c>
      <c r="K663" s="7" t="s">
        <v>55</v>
      </c>
      <c r="L663" s="7" t="s">
        <v>47</v>
      </c>
    </row>
    <row r="664" spans="1:12" ht="13.5" x14ac:dyDescent="0.35">
      <c r="A664" s="3">
        <v>42970</v>
      </c>
      <c r="B664" s="2">
        <v>17.735099999999999</v>
      </c>
      <c r="C664" s="7">
        <v>32.620183013274968</v>
      </c>
      <c r="D664" s="7">
        <v>-0.1451686072384426</v>
      </c>
      <c r="E664" s="7">
        <v>-0.13409967574643691</v>
      </c>
      <c r="F664" s="7">
        <v>17.726180000000003</v>
      </c>
      <c r="G664" s="7">
        <v>17.945565000000002</v>
      </c>
      <c r="H664" s="7">
        <v>18.186648000000002</v>
      </c>
      <c r="I664" s="7">
        <v>19.826891000000003</v>
      </c>
      <c r="J664" s="7" t="s">
        <v>53</v>
      </c>
      <c r="K664" s="7" t="s">
        <v>55</v>
      </c>
      <c r="L664" s="7" t="s">
        <v>47</v>
      </c>
    </row>
    <row r="665" spans="1:12" ht="13.5" x14ac:dyDescent="0.35">
      <c r="A665" s="3">
        <v>42971</v>
      </c>
      <c r="B665" s="2">
        <v>17.684999999999999</v>
      </c>
      <c r="C665" s="7">
        <v>36.113291003781136</v>
      </c>
      <c r="D665" s="7">
        <v>-0.14719466600588405</v>
      </c>
      <c r="E665" s="7">
        <v>-0.13671867379832636</v>
      </c>
      <c r="F665" s="7">
        <v>17.737300000000001</v>
      </c>
      <c r="G665" s="7">
        <v>17.912195000000004</v>
      </c>
      <c r="H665" s="7">
        <v>18.151056000000001</v>
      </c>
      <c r="I665" s="7">
        <v>19.800425500000003</v>
      </c>
      <c r="J665" s="7" t="s">
        <v>53</v>
      </c>
      <c r="K665" s="7" t="s">
        <v>55</v>
      </c>
      <c r="L665" s="7" t="s">
        <v>54</v>
      </c>
    </row>
    <row r="666" spans="1:12" ht="13.5" x14ac:dyDescent="0.35">
      <c r="A666" s="3">
        <v>42972</v>
      </c>
      <c r="B666" s="2">
        <v>17.6294</v>
      </c>
      <c r="C666" s="7">
        <v>29.344030904093387</v>
      </c>
      <c r="D666" s="7">
        <v>-0.15153992953016981</v>
      </c>
      <c r="E666" s="7">
        <v>-0.13968292494469506</v>
      </c>
      <c r="F666" s="7">
        <v>17.705040000000004</v>
      </c>
      <c r="G666" s="7">
        <v>17.889949999999999</v>
      </c>
      <c r="H666" s="7">
        <v>18.114352</v>
      </c>
      <c r="I666" s="7">
        <v>19.774002500000002</v>
      </c>
      <c r="J666" s="7" t="s">
        <v>53</v>
      </c>
      <c r="K666" s="7" t="s">
        <v>55</v>
      </c>
      <c r="L666" s="7" t="s">
        <v>47</v>
      </c>
    </row>
    <row r="667" spans="1:12" ht="13.5" x14ac:dyDescent="0.35">
      <c r="A667" s="3">
        <v>42975</v>
      </c>
      <c r="B667" s="2">
        <v>17.684999999999999</v>
      </c>
      <c r="C667" s="7">
        <v>42.634118648878832</v>
      </c>
      <c r="D667" s="7">
        <v>-0.14878205987506021</v>
      </c>
      <c r="E667" s="7">
        <v>-0.14150275193076811</v>
      </c>
      <c r="F667" s="7">
        <v>17.683900000000001</v>
      </c>
      <c r="G667" s="7">
        <v>17.874655000000001</v>
      </c>
      <c r="H667" s="7">
        <v>18.088547999999999</v>
      </c>
      <c r="I667" s="7">
        <v>19.748900000000003</v>
      </c>
      <c r="J667" s="7" t="s">
        <v>53</v>
      </c>
      <c r="K667" s="7" t="s">
        <v>55</v>
      </c>
      <c r="L667" s="7" t="s">
        <v>47</v>
      </c>
    </row>
    <row r="668" spans="1:12" ht="13.5" x14ac:dyDescent="0.35">
      <c r="A668" s="3">
        <v>42976</v>
      </c>
      <c r="B668" s="2">
        <v>17.462599999999998</v>
      </c>
      <c r="C668" s="7">
        <v>34.937583418387362</v>
      </c>
      <c r="D668" s="7">
        <v>-0.16266712427775332</v>
      </c>
      <c r="E668" s="7">
        <v>-0.14573562640016516</v>
      </c>
      <c r="F668" s="7">
        <v>17.639419999999998</v>
      </c>
      <c r="G668" s="7">
        <v>17.857975</v>
      </c>
      <c r="H668" s="7">
        <v>18.064077999999999</v>
      </c>
      <c r="I668" s="7">
        <v>19.723781000000002</v>
      </c>
      <c r="J668" s="7" t="s">
        <v>53</v>
      </c>
      <c r="K668" s="7" t="s">
        <v>55</v>
      </c>
      <c r="L668" s="7" t="s">
        <v>47</v>
      </c>
    </row>
    <row r="669" spans="1:12" ht="13.5" x14ac:dyDescent="0.35">
      <c r="A669" s="3">
        <v>42977</v>
      </c>
      <c r="B669" s="2">
        <v>17.668299999999999</v>
      </c>
      <c r="C669" s="7">
        <v>36.322422007069264</v>
      </c>
      <c r="D669" s="7">
        <v>-0.15528286277811887</v>
      </c>
      <c r="E669" s="7">
        <v>-0.14764507367575591</v>
      </c>
      <c r="F669" s="7">
        <v>17.626059999999999</v>
      </c>
      <c r="G669" s="7">
        <v>17.840454999999999</v>
      </c>
      <c r="H669" s="7">
        <v>18.039273999999999</v>
      </c>
      <c r="I669" s="7">
        <v>19.699583499999999</v>
      </c>
      <c r="J669" s="7" t="s">
        <v>53</v>
      </c>
      <c r="K669" s="7" t="s">
        <v>55</v>
      </c>
      <c r="L669" s="7" t="s">
        <v>47</v>
      </c>
    </row>
    <row r="670" spans="1:12" ht="13.5" x14ac:dyDescent="0.35">
      <c r="A670" s="3">
        <v>42978</v>
      </c>
      <c r="B670" s="2">
        <v>17.668299999999999</v>
      </c>
      <c r="C670" s="7">
        <v>36.637730584405432</v>
      </c>
      <c r="D670" s="7">
        <v>-0.14772786744048005</v>
      </c>
      <c r="E670" s="7">
        <v>-0.14766163242870073</v>
      </c>
      <c r="F670" s="7">
        <v>17.622720000000001</v>
      </c>
      <c r="G670" s="7">
        <v>17.810144999999999</v>
      </c>
      <c r="H670" s="7">
        <v>18.014692</v>
      </c>
      <c r="I670" s="7">
        <v>19.675439499999996</v>
      </c>
      <c r="J670" s="7" t="s">
        <v>53</v>
      </c>
      <c r="K670" s="7" t="s">
        <v>55</v>
      </c>
      <c r="L670" s="7" t="s">
        <v>47</v>
      </c>
    </row>
    <row r="671" spans="1:12" ht="13.5" x14ac:dyDescent="0.35">
      <c r="A671" s="3">
        <v>42982</v>
      </c>
      <c r="B671" s="2">
        <v>17.568200000000001</v>
      </c>
      <c r="C671" s="7">
        <v>34.134893125361074</v>
      </c>
      <c r="D671" s="7">
        <v>-0.14811038827349421</v>
      </c>
      <c r="E671" s="7">
        <v>-0.14775138359765944</v>
      </c>
      <c r="F671" s="7">
        <v>17.610480000000003</v>
      </c>
      <c r="G671" s="7">
        <v>17.784839999999996</v>
      </c>
      <c r="H671" s="7">
        <v>17.993448000000001</v>
      </c>
      <c r="I671" s="7">
        <v>19.650875499999998</v>
      </c>
      <c r="J671" s="7" t="s">
        <v>53</v>
      </c>
      <c r="K671" s="7" t="s">
        <v>55</v>
      </c>
      <c r="L671" s="7" t="s">
        <v>47</v>
      </c>
    </row>
    <row r="672" spans="1:12" ht="13.5" x14ac:dyDescent="0.35">
      <c r="A672" s="3">
        <v>42983</v>
      </c>
      <c r="B672" s="2">
        <v>17.512599999999999</v>
      </c>
      <c r="C672" s="7">
        <v>34.551567867845847</v>
      </c>
      <c r="D672" s="7">
        <v>-0.15115754404553172</v>
      </c>
      <c r="E672" s="7">
        <v>-0.1484326156872339</v>
      </c>
      <c r="F672" s="7">
        <v>17.576000000000001</v>
      </c>
      <c r="G672" s="7">
        <v>17.751194999999999</v>
      </c>
      <c r="H672" s="7">
        <v>17.966864000000001</v>
      </c>
      <c r="I672" s="7">
        <v>19.6238955</v>
      </c>
      <c r="J672" s="7" t="s">
        <v>53</v>
      </c>
      <c r="K672" s="7" t="s">
        <v>55</v>
      </c>
      <c r="L672" s="7" t="s">
        <v>47</v>
      </c>
    </row>
    <row r="673" spans="1:12" ht="13.5" x14ac:dyDescent="0.35">
      <c r="A673" s="3">
        <v>42984</v>
      </c>
      <c r="B673" s="2">
        <v>17.379100000000001</v>
      </c>
      <c r="C673" s="7">
        <v>33.463117655387265</v>
      </c>
      <c r="D673" s="7">
        <v>-0.16247189635643977</v>
      </c>
      <c r="E673" s="7">
        <v>-0.15124047182107508</v>
      </c>
      <c r="F673" s="7">
        <v>17.559299999999997</v>
      </c>
      <c r="G673" s="7">
        <v>17.728114999999999</v>
      </c>
      <c r="H673" s="7">
        <v>17.941280000000003</v>
      </c>
      <c r="I673" s="7">
        <v>19.596435</v>
      </c>
      <c r="J673" s="7" t="s">
        <v>53</v>
      </c>
      <c r="K673" s="7" t="s">
        <v>55</v>
      </c>
      <c r="L673" s="7" t="s">
        <v>47</v>
      </c>
    </row>
    <row r="674" spans="1:12" ht="13.5" x14ac:dyDescent="0.35">
      <c r="A674" s="3">
        <v>42985</v>
      </c>
      <c r="B674" s="2">
        <v>17.351299999999998</v>
      </c>
      <c r="C674" s="7">
        <v>38.635063342868747</v>
      </c>
      <c r="D674" s="7">
        <v>-0.17170254963300025</v>
      </c>
      <c r="E674" s="7">
        <v>-0.15533288738346013</v>
      </c>
      <c r="F674" s="7">
        <v>17.495899999999999</v>
      </c>
      <c r="G674" s="7">
        <v>17.703364999999998</v>
      </c>
      <c r="H674" s="7">
        <v>17.916810000000002</v>
      </c>
      <c r="I674" s="7">
        <v>19.568407999999998</v>
      </c>
      <c r="J674" s="7" t="s">
        <v>53</v>
      </c>
      <c r="K674" s="7" t="s">
        <v>55</v>
      </c>
      <c r="L674" s="7" t="s">
        <v>47</v>
      </c>
    </row>
    <row r="675" spans="1:12" ht="13.5" x14ac:dyDescent="0.35">
      <c r="A675" s="3">
        <v>42986</v>
      </c>
      <c r="B675" s="2">
        <v>17.240100000000002</v>
      </c>
      <c r="C675" s="7">
        <v>26.538264871314112</v>
      </c>
      <c r="D675" s="7">
        <v>-0.18584847399916526</v>
      </c>
      <c r="E675" s="7">
        <v>-0.16143600470660116</v>
      </c>
      <c r="F675" s="7">
        <v>17.410260000000001</v>
      </c>
      <c r="G675" s="7">
        <v>17.664155000000001</v>
      </c>
      <c r="H675" s="7">
        <v>17.891228000000002</v>
      </c>
      <c r="I675" s="7">
        <v>19.539824999999997</v>
      </c>
      <c r="J675" s="7" t="s">
        <v>53</v>
      </c>
      <c r="K675" s="7" t="s">
        <v>55</v>
      </c>
      <c r="L675" s="7" t="s">
        <v>47</v>
      </c>
    </row>
    <row r="676" spans="1:12" ht="13.5" x14ac:dyDescent="0.35">
      <c r="A676" s="3">
        <v>42989</v>
      </c>
      <c r="B676" s="2">
        <v>17.1233</v>
      </c>
      <c r="C676" s="7">
        <v>24.13579290032547</v>
      </c>
      <c r="D676" s="7">
        <v>-0.20413091076468604</v>
      </c>
      <c r="E676" s="7">
        <v>-0.16997498591821814</v>
      </c>
      <c r="F676" s="7">
        <v>17.321279999999998</v>
      </c>
      <c r="G676" s="7">
        <v>17.619664999999998</v>
      </c>
      <c r="H676" s="7">
        <v>17.866645999999999</v>
      </c>
      <c r="I676" s="7">
        <v>19.511593000000001</v>
      </c>
      <c r="J676" s="7" t="s">
        <v>53</v>
      </c>
      <c r="K676" s="7" t="s">
        <v>55</v>
      </c>
      <c r="L676" s="7" t="s">
        <v>47</v>
      </c>
    </row>
    <row r="677" spans="1:12" ht="13.5" x14ac:dyDescent="0.35">
      <c r="A677" s="3">
        <v>42990</v>
      </c>
      <c r="B677" s="2">
        <v>17.0733</v>
      </c>
      <c r="C677" s="7">
        <v>25.224787363304955</v>
      </c>
      <c r="D677" s="7">
        <v>-0.2201170830366479</v>
      </c>
      <c r="E677" s="7">
        <v>-0.18000340534190409</v>
      </c>
      <c r="F677" s="7">
        <v>17.233420000000002</v>
      </c>
      <c r="G677" s="7">
        <v>17.572949999999999</v>
      </c>
      <c r="H677" s="7">
        <v>17.843845999999999</v>
      </c>
      <c r="I677" s="7">
        <v>19.483244999999997</v>
      </c>
      <c r="J677" s="7" t="s">
        <v>53</v>
      </c>
      <c r="K677" s="7" t="s">
        <v>55</v>
      </c>
      <c r="L677" s="7" t="s">
        <v>47</v>
      </c>
    </row>
    <row r="678" spans="1:12" ht="13.5" x14ac:dyDescent="0.35">
      <c r="A678" s="3">
        <v>42991</v>
      </c>
      <c r="B678" s="2">
        <v>16.8508</v>
      </c>
      <c r="C678" s="7">
        <v>18.572748596204363</v>
      </c>
      <c r="D678" s="7">
        <v>-0.24788269284475106</v>
      </c>
      <c r="E678" s="7">
        <v>-0.19357926284247351</v>
      </c>
      <c r="F678" s="7">
        <v>17.127760000000002</v>
      </c>
      <c r="G678" s="7">
        <v>17.518724999999996</v>
      </c>
      <c r="H678" s="7">
        <v>17.819376000000002</v>
      </c>
      <c r="I678" s="7">
        <v>19.452634999999997</v>
      </c>
      <c r="J678" s="7" t="s">
        <v>53</v>
      </c>
      <c r="K678" s="7" t="s">
        <v>55</v>
      </c>
      <c r="L678" s="7" t="s">
        <v>47</v>
      </c>
    </row>
    <row r="679" spans="1:12" ht="13.5" x14ac:dyDescent="0.35">
      <c r="A679" s="3">
        <v>42992</v>
      </c>
      <c r="B679" s="2">
        <v>16.628399999999999</v>
      </c>
      <c r="C679" s="7">
        <v>16.546352583586568</v>
      </c>
      <c r="D679" s="7">
        <v>-0.284552812291615</v>
      </c>
      <c r="E679" s="7">
        <v>-0.21177397273230181</v>
      </c>
      <c r="F679" s="7">
        <v>16.983179999999997</v>
      </c>
      <c r="G679" s="7">
        <v>17.457829999999994</v>
      </c>
      <c r="H679" s="7">
        <v>17.806474000000001</v>
      </c>
      <c r="I679" s="7">
        <v>19.420859499999995</v>
      </c>
      <c r="J679" s="7" t="s">
        <v>53</v>
      </c>
      <c r="K679" s="7" t="s">
        <v>55</v>
      </c>
      <c r="L679" s="7" t="s">
        <v>47</v>
      </c>
    </row>
    <row r="680" spans="1:12" ht="13.5" x14ac:dyDescent="0.35">
      <c r="A680" s="3">
        <v>42993</v>
      </c>
      <c r="B680" s="2">
        <v>16.405899999999999</v>
      </c>
      <c r="C680" s="7">
        <v>14.964778649561808</v>
      </c>
      <c r="D680" s="7">
        <v>-0.32778948351304393</v>
      </c>
      <c r="E680" s="7">
        <v>-0.23497707488845027</v>
      </c>
      <c r="F680" s="7">
        <v>16.816340000000004</v>
      </c>
      <c r="G680" s="7">
        <v>17.396654999999999</v>
      </c>
      <c r="H680" s="7">
        <v>17.781002000000004</v>
      </c>
      <c r="I680" s="7">
        <v>19.385593</v>
      </c>
      <c r="J680" s="7" t="s">
        <v>53</v>
      </c>
      <c r="K680" s="7" t="s">
        <v>55</v>
      </c>
      <c r="L680" s="7" t="s">
        <v>47</v>
      </c>
    </row>
    <row r="681" spans="1:12" ht="13.5" x14ac:dyDescent="0.35">
      <c r="A681" s="3">
        <v>42996</v>
      </c>
      <c r="B681" s="2">
        <v>16.127800000000001</v>
      </c>
      <c r="C681" s="7">
        <v>10.449050086355797</v>
      </c>
      <c r="D681" s="7">
        <v>-0.38011349106814407</v>
      </c>
      <c r="E681" s="7">
        <v>-0.26400435812438905</v>
      </c>
      <c r="F681" s="7">
        <v>16.617239999999999</v>
      </c>
      <c r="G681" s="7">
        <v>17.313509999999997</v>
      </c>
      <c r="H681" s="7">
        <v>17.758755999999998</v>
      </c>
      <c r="I681" s="7">
        <v>19.348749000000002</v>
      </c>
      <c r="J681" s="7" t="s">
        <v>53</v>
      </c>
      <c r="K681" s="7" t="s">
        <v>55</v>
      </c>
      <c r="L681" s="7" t="s">
        <v>47</v>
      </c>
    </row>
    <row r="682" spans="1:12" ht="13.5" x14ac:dyDescent="0.35">
      <c r="A682" s="3">
        <v>42997</v>
      </c>
      <c r="B682" s="2">
        <v>16.3169</v>
      </c>
      <c r="C682" s="7">
        <v>20.399937994109465</v>
      </c>
      <c r="D682" s="7">
        <v>-0.40169140592108121</v>
      </c>
      <c r="E682" s="7">
        <v>-0.29154176768372753</v>
      </c>
      <c r="F682" s="7">
        <v>16.465960000000003</v>
      </c>
      <c r="G682" s="7">
        <v>17.239819999999995</v>
      </c>
      <c r="H682" s="7">
        <v>17.748633999999996</v>
      </c>
      <c r="I682" s="7">
        <v>19.313010999999999</v>
      </c>
      <c r="J682" s="7" t="s">
        <v>53</v>
      </c>
      <c r="K682" s="7" t="s">
        <v>55</v>
      </c>
      <c r="L682" s="7" t="s">
        <v>47</v>
      </c>
    </row>
    <row r="683" spans="1:12" ht="13.5" x14ac:dyDescent="0.35">
      <c r="A683" s="3">
        <v>42998</v>
      </c>
      <c r="B683" s="2">
        <v>16.684000000000001</v>
      </c>
      <c r="C683" s="7">
        <v>26.52740020031483</v>
      </c>
      <c r="D683" s="7">
        <v>-0.3847351693423704</v>
      </c>
      <c r="E683" s="7">
        <v>-0.31018044801545613</v>
      </c>
      <c r="F683" s="7">
        <v>16.432600000000001</v>
      </c>
      <c r="G683" s="7">
        <v>17.189769999999999</v>
      </c>
      <c r="H683" s="7">
        <v>17.730949999999996</v>
      </c>
      <c r="I683" s="7">
        <v>19.281433500000006</v>
      </c>
      <c r="J683" s="7" t="s">
        <v>53</v>
      </c>
      <c r="K683" s="7" t="s">
        <v>55</v>
      </c>
      <c r="L683" s="7" t="s">
        <v>47</v>
      </c>
    </row>
    <row r="684" spans="1:12" ht="13.5" x14ac:dyDescent="0.35">
      <c r="A684" s="3">
        <v>43000</v>
      </c>
      <c r="B684" s="2">
        <v>16.739599999999999</v>
      </c>
      <c r="C684" s="7">
        <v>28.42540538029084</v>
      </c>
      <c r="D684" s="7">
        <v>-0.36263059459446367</v>
      </c>
      <c r="E684" s="7">
        <v>-0.32067047733125764</v>
      </c>
      <c r="F684" s="7">
        <v>16.454839999999997</v>
      </c>
      <c r="G684" s="7">
        <v>17.139994999999999</v>
      </c>
      <c r="H684" s="7">
        <v>17.715377999999998</v>
      </c>
      <c r="I684" s="7">
        <v>19.250722000000003</v>
      </c>
      <c r="J684" s="7" t="s">
        <v>48</v>
      </c>
      <c r="K684" s="7" t="s">
        <v>55</v>
      </c>
      <c r="L684" s="7" t="s">
        <v>50</v>
      </c>
    </row>
    <row r="685" spans="1:12" ht="13.5" x14ac:dyDescent="0.35">
      <c r="A685" s="3">
        <v>43003</v>
      </c>
      <c r="B685" s="2">
        <v>16.6951</v>
      </c>
      <c r="C685" s="7">
        <v>29.179186340439699</v>
      </c>
      <c r="D685" s="7">
        <v>-0.34472951073676583</v>
      </c>
      <c r="E685" s="7">
        <v>-0.32548228401235929</v>
      </c>
      <c r="F685" s="7">
        <v>16.512679999999996</v>
      </c>
      <c r="G685" s="7">
        <v>17.090499999999999</v>
      </c>
      <c r="H685" s="7">
        <v>17.697469999999999</v>
      </c>
      <c r="I685" s="7">
        <v>19.220242500000001</v>
      </c>
      <c r="J685" s="7" t="s">
        <v>48</v>
      </c>
      <c r="K685" s="7" t="s">
        <v>55</v>
      </c>
      <c r="L685" s="7" t="s">
        <v>50</v>
      </c>
    </row>
    <row r="686" spans="1:12" ht="13.5" x14ac:dyDescent="0.35">
      <c r="A686" s="3">
        <v>43004</v>
      </c>
      <c r="B686" s="2">
        <v>16.739599999999999</v>
      </c>
      <c r="C686" s="7">
        <v>31.468162639048685</v>
      </c>
      <c r="D686" s="7">
        <v>-0.32322604605353433</v>
      </c>
      <c r="E686" s="7">
        <v>-0.32503103642059433</v>
      </c>
      <c r="F686" s="7">
        <v>16.635039999999996</v>
      </c>
      <c r="G686" s="7">
        <v>17.046010000000003</v>
      </c>
      <c r="H686" s="7">
        <v>17.662434000000001</v>
      </c>
      <c r="I686" s="7">
        <v>19.190760500000003</v>
      </c>
      <c r="J686" s="7" t="s">
        <v>48</v>
      </c>
      <c r="K686" s="7" t="s">
        <v>55</v>
      </c>
      <c r="L686" s="7" t="s">
        <v>50</v>
      </c>
    </row>
    <row r="687" spans="1:12" ht="13.5" x14ac:dyDescent="0.35">
      <c r="A687" s="3">
        <v>43005</v>
      </c>
      <c r="B687" s="2">
        <v>16.739599999999999</v>
      </c>
      <c r="C687" s="7">
        <v>33.620203882997728</v>
      </c>
      <c r="D687" s="7">
        <v>-0.30269511450908482</v>
      </c>
      <c r="E687" s="7">
        <v>-0.32056385203829241</v>
      </c>
      <c r="F687" s="7">
        <v>16.719580000000001</v>
      </c>
      <c r="G687" s="7">
        <v>16.998740000000002</v>
      </c>
      <c r="H687" s="7">
        <v>17.623394000000005</v>
      </c>
      <c r="I687" s="7">
        <v>19.160877499999998</v>
      </c>
      <c r="J687" s="7" t="s">
        <v>48</v>
      </c>
      <c r="K687" s="7" t="s">
        <v>55</v>
      </c>
      <c r="L687" s="7" t="s">
        <v>50</v>
      </c>
    </row>
    <row r="688" spans="1:12" ht="13.5" x14ac:dyDescent="0.35">
      <c r="A688" s="3">
        <v>43006</v>
      </c>
      <c r="B688" s="2">
        <v>16.656199999999998</v>
      </c>
      <c r="C688" s="7">
        <v>32.689146784878176</v>
      </c>
      <c r="D688" s="7">
        <v>-0.28981310131033666</v>
      </c>
      <c r="E688" s="7">
        <v>-0.31441370189270129</v>
      </c>
      <c r="F688" s="7">
        <v>16.714019999999998</v>
      </c>
      <c r="G688" s="7">
        <v>16.95842</v>
      </c>
      <c r="H688" s="7">
        <v>17.577235999999999</v>
      </c>
      <c r="I688" s="7">
        <v>19.130844499999998</v>
      </c>
      <c r="J688" s="7" t="s">
        <v>53</v>
      </c>
      <c r="K688" s="7" t="s">
        <v>55</v>
      </c>
      <c r="L688" s="7" t="s">
        <v>47</v>
      </c>
    </row>
    <row r="689" spans="1:12" ht="13.5" x14ac:dyDescent="0.35">
      <c r="A689" s="3">
        <v>43007</v>
      </c>
      <c r="B689" s="2">
        <v>16.517099999999999</v>
      </c>
      <c r="C689" s="7">
        <v>32.241108272745066</v>
      </c>
      <c r="D689" s="7">
        <v>-0.287513938817753</v>
      </c>
      <c r="E689" s="7">
        <v>-0.30903374927771166</v>
      </c>
      <c r="F689" s="7">
        <v>16.669519999999999</v>
      </c>
      <c r="G689" s="7">
        <v>16.900860000000002</v>
      </c>
      <c r="H689" s="7">
        <v>17.534412000000003</v>
      </c>
      <c r="I689" s="7">
        <v>19.100917999999997</v>
      </c>
      <c r="J689" s="7" t="s">
        <v>53</v>
      </c>
      <c r="K689" s="7" t="s">
        <v>55</v>
      </c>
      <c r="L689" s="7" t="s">
        <v>47</v>
      </c>
    </row>
    <row r="690" spans="1:12" ht="13.5" x14ac:dyDescent="0.35">
      <c r="A690" s="3">
        <v>43010</v>
      </c>
      <c r="B690" s="2">
        <v>16.461500000000001</v>
      </c>
      <c r="C690" s="7">
        <v>33.240478119935148</v>
      </c>
      <c r="D690" s="7">
        <v>-0.286871416194586</v>
      </c>
      <c r="E690" s="7">
        <v>-0.30460128266108655</v>
      </c>
      <c r="F690" s="7">
        <v>16.622800000000002</v>
      </c>
      <c r="G690" s="7">
        <v>16.840520000000005</v>
      </c>
      <c r="H690" s="7">
        <v>17.490588000000002</v>
      </c>
      <c r="I690" s="7">
        <v>19.073652999999997</v>
      </c>
      <c r="J690" s="7" t="s">
        <v>53</v>
      </c>
      <c r="K690" s="7" t="s">
        <v>55</v>
      </c>
      <c r="L690" s="7" t="s">
        <v>47</v>
      </c>
    </row>
    <row r="691" spans="1:12" ht="13.5" x14ac:dyDescent="0.35">
      <c r="A691" s="3">
        <v>43011</v>
      </c>
      <c r="B691" s="2">
        <v>16.405899999999999</v>
      </c>
      <c r="C691" s="7">
        <v>33.146464646464594</v>
      </c>
      <c r="D691" s="7">
        <v>-0.28753415298618279</v>
      </c>
      <c r="E691" s="7">
        <v>-0.30118785672610582</v>
      </c>
      <c r="F691" s="7">
        <v>16.556059999999999</v>
      </c>
      <c r="G691" s="7">
        <v>16.782405000000001</v>
      </c>
      <c r="H691" s="7">
        <v>17.445651999999999</v>
      </c>
      <c r="I691" s="7">
        <v>19.046644499999999</v>
      </c>
      <c r="J691" s="7" t="s">
        <v>53</v>
      </c>
      <c r="K691" s="7" t="s">
        <v>55</v>
      </c>
      <c r="L691" s="7" t="s">
        <v>47</v>
      </c>
    </row>
    <row r="692" spans="1:12" ht="13.5" x14ac:dyDescent="0.35">
      <c r="A692" s="3">
        <v>43012</v>
      </c>
      <c r="B692" s="2">
        <v>16.372499999999999</v>
      </c>
      <c r="C692" s="7">
        <v>36.646378915628965</v>
      </c>
      <c r="D692" s="7">
        <v>-0.2874410361934352</v>
      </c>
      <c r="E692" s="7">
        <v>-0.29843849261957173</v>
      </c>
      <c r="F692" s="7">
        <v>16.48264</v>
      </c>
      <c r="G692" s="7">
        <v>16.7254</v>
      </c>
      <c r="H692" s="7">
        <v>17.406053999999997</v>
      </c>
      <c r="I692" s="7">
        <v>19.019469000000001</v>
      </c>
      <c r="J692" s="7" t="s">
        <v>53</v>
      </c>
      <c r="K692" s="7" t="s">
        <v>55</v>
      </c>
      <c r="L692" s="7" t="s">
        <v>47</v>
      </c>
    </row>
    <row r="693" spans="1:12" ht="13.5" x14ac:dyDescent="0.35">
      <c r="A693" s="3">
        <v>43013</v>
      </c>
      <c r="B693" s="2">
        <v>16.127800000000001</v>
      </c>
      <c r="C693" s="7">
        <v>36.195676152658287</v>
      </c>
      <c r="D693" s="7">
        <v>-0.30361262803736722</v>
      </c>
      <c r="E693" s="7">
        <v>-0.29947331970313085</v>
      </c>
      <c r="F693" s="7">
        <v>16.376960000000004</v>
      </c>
      <c r="G693" s="7">
        <v>16.662834999999998</v>
      </c>
      <c r="H693" s="7">
        <v>17.373797999999997</v>
      </c>
      <c r="I693" s="7">
        <v>18.991070000000001</v>
      </c>
      <c r="J693" s="7" t="s">
        <v>53</v>
      </c>
      <c r="K693" s="7" t="s">
        <v>55</v>
      </c>
      <c r="L693" s="7" t="s">
        <v>47</v>
      </c>
    </row>
    <row r="694" spans="1:12" ht="13.5" x14ac:dyDescent="0.35">
      <c r="A694" s="3">
        <v>43014</v>
      </c>
      <c r="B694" s="2">
        <v>16.127800000000001</v>
      </c>
      <c r="C694" s="7">
        <v>41.2585654114541</v>
      </c>
      <c r="D694" s="7">
        <v>-0.31282270565825243</v>
      </c>
      <c r="E694" s="7">
        <v>-0.3021431968941552</v>
      </c>
      <c r="F694" s="7">
        <v>16.299100000000003</v>
      </c>
      <c r="G694" s="7">
        <v>16.601659999999995</v>
      </c>
      <c r="H694" s="7">
        <v>17.331085999999999</v>
      </c>
      <c r="I694" s="7">
        <v>18.962938500000003</v>
      </c>
      <c r="J694" s="7" t="s">
        <v>53</v>
      </c>
      <c r="K694" s="7" t="s">
        <v>55</v>
      </c>
      <c r="L694" s="7" t="s">
        <v>47</v>
      </c>
    </row>
    <row r="695" spans="1:12" ht="13.5" x14ac:dyDescent="0.35">
      <c r="A695" s="3">
        <v>43017</v>
      </c>
      <c r="B695" s="2">
        <v>16.072199999999999</v>
      </c>
      <c r="C695" s="7">
        <v>47.968133313842934</v>
      </c>
      <c r="D695" s="7">
        <v>-0.32090897495486459</v>
      </c>
      <c r="E695" s="7">
        <v>-0.3058963525062971</v>
      </c>
      <c r="F695" s="7">
        <v>16.221239999999998</v>
      </c>
      <c r="G695" s="7">
        <v>16.543264999999998</v>
      </c>
      <c r="H695" s="7">
        <v>17.285481999999998</v>
      </c>
      <c r="I695" s="7">
        <v>18.934529000000001</v>
      </c>
      <c r="J695" s="7" t="s">
        <v>53</v>
      </c>
      <c r="K695" s="7" t="s">
        <v>51</v>
      </c>
      <c r="L695" s="7" t="s">
        <v>47</v>
      </c>
    </row>
    <row r="696" spans="1:12" ht="13.5" x14ac:dyDescent="0.35">
      <c r="A696" s="3">
        <v>43018</v>
      </c>
      <c r="B696" s="2">
        <v>15.955399999999999</v>
      </c>
      <c r="C696" s="7">
        <v>36.052164518867123</v>
      </c>
      <c r="D696" s="7">
        <v>-0.33290466770913341</v>
      </c>
      <c r="E696" s="7">
        <v>-0.31129801554686437</v>
      </c>
      <c r="F696" s="7">
        <v>16.131139999999998</v>
      </c>
      <c r="G696" s="7">
        <v>16.484869999999997</v>
      </c>
      <c r="H696" s="7">
        <v>17.243103999999995</v>
      </c>
      <c r="I696" s="7">
        <v>18.905321499999999</v>
      </c>
      <c r="J696" s="7" t="s">
        <v>53</v>
      </c>
      <c r="K696" s="7" t="s">
        <v>51</v>
      </c>
      <c r="L696" s="7" t="s">
        <v>47</v>
      </c>
    </row>
    <row r="697" spans="1:12" ht="13.5" x14ac:dyDescent="0.35">
      <c r="A697" s="3">
        <v>43019</v>
      </c>
      <c r="B697" s="2">
        <v>15.805300000000001</v>
      </c>
      <c r="C697" s="7">
        <v>9.2779683010471814</v>
      </c>
      <c r="D697" s="7">
        <v>-0.35048300627491003</v>
      </c>
      <c r="E697" s="7">
        <v>-0.31913501369247349</v>
      </c>
      <c r="F697" s="7">
        <v>16.017699999999998</v>
      </c>
      <c r="G697" s="7">
        <v>16.421469999999996</v>
      </c>
      <c r="H697" s="7">
        <v>17.199392</v>
      </c>
      <c r="I697" s="7">
        <v>18.874294500000005</v>
      </c>
      <c r="J697" s="7" t="s">
        <v>53</v>
      </c>
      <c r="K697" s="7" t="s">
        <v>51</v>
      </c>
      <c r="L697" s="7" t="s">
        <v>47</v>
      </c>
    </row>
    <row r="698" spans="1:12" ht="13.5" x14ac:dyDescent="0.35">
      <c r="A698" s="3">
        <v>43020</v>
      </c>
      <c r="B698" s="2">
        <v>15.4605</v>
      </c>
      <c r="C698" s="7">
        <v>3.2526862071485567</v>
      </c>
      <c r="D698" s="7">
        <v>-0.3877665136267332</v>
      </c>
      <c r="E698" s="7">
        <v>-0.33286131367932548</v>
      </c>
      <c r="F698" s="7">
        <v>15.88424</v>
      </c>
      <c r="G698" s="7">
        <v>16.351955</v>
      </c>
      <c r="H698" s="7">
        <v>17.152677999999995</v>
      </c>
      <c r="I698" s="7">
        <v>18.842826500000005</v>
      </c>
      <c r="J698" s="7" t="s">
        <v>53</v>
      </c>
      <c r="K698" s="7" t="s">
        <v>51</v>
      </c>
      <c r="L698" s="7" t="s">
        <v>47</v>
      </c>
    </row>
    <row r="699" spans="1:12" ht="13.5" x14ac:dyDescent="0.35">
      <c r="A699" s="3">
        <v>43021</v>
      </c>
      <c r="B699" s="2">
        <v>15.5717</v>
      </c>
      <c r="C699" s="7">
        <v>10.851686646222447</v>
      </c>
      <c r="D699" s="7">
        <v>-0.40368759188098835</v>
      </c>
      <c r="E699" s="7">
        <v>-0.34702656931965808</v>
      </c>
      <c r="F699" s="7">
        <v>15.773020000000002</v>
      </c>
      <c r="G699" s="7">
        <v>16.299120000000002</v>
      </c>
      <c r="H699" s="7">
        <v>17.103738</v>
      </c>
      <c r="I699" s="7">
        <v>18.811647000000004</v>
      </c>
      <c r="J699" s="7" t="s">
        <v>53</v>
      </c>
      <c r="K699" s="7" t="s">
        <v>55</v>
      </c>
      <c r="L699" s="7" t="s">
        <v>47</v>
      </c>
    </row>
    <row r="700" spans="1:12" ht="13.5" x14ac:dyDescent="0.35">
      <c r="A700" s="3">
        <v>43024</v>
      </c>
      <c r="B700" s="2">
        <v>15.349299999999999</v>
      </c>
      <c r="C700" s="7">
        <v>6.8952688038692997</v>
      </c>
      <c r="D700" s="7">
        <v>-0.42930225328382576</v>
      </c>
      <c r="E700" s="7">
        <v>-0.36348170611249164</v>
      </c>
      <c r="F700" s="7">
        <v>15.628440000000001</v>
      </c>
      <c r="G700" s="7">
        <v>16.246290000000005</v>
      </c>
      <c r="H700" s="7">
        <v>17.045233999999997</v>
      </c>
      <c r="I700" s="7">
        <v>18.778393500000004</v>
      </c>
      <c r="J700" s="7" t="s">
        <v>53</v>
      </c>
      <c r="K700" s="7" t="s">
        <v>55</v>
      </c>
      <c r="L700" s="7" t="s">
        <v>47</v>
      </c>
    </row>
    <row r="701" spans="1:12" ht="13.5" x14ac:dyDescent="0.35">
      <c r="A701" s="3">
        <v>43025</v>
      </c>
      <c r="B701" s="2">
        <v>15.4605</v>
      </c>
      <c r="C701" s="7">
        <v>12.900980335286278</v>
      </c>
      <c r="D701" s="7">
        <v>-0.43560773155347121</v>
      </c>
      <c r="E701" s="7">
        <v>-0.37790691120068759</v>
      </c>
      <c r="F701" s="7">
        <v>15.52946</v>
      </c>
      <c r="G701" s="7">
        <v>16.212925000000006</v>
      </c>
      <c r="H701" s="7">
        <v>16.992957999999998</v>
      </c>
      <c r="I701" s="7">
        <v>18.746524500000007</v>
      </c>
      <c r="J701" s="7" t="s">
        <v>48</v>
      </c>
      <c r="K701" s="7" t="s">
        <v>55</v>
      </c>
      <c r="L701" s="7" t="s">
        <v>56</v>
      </c>
    </row>
    <row r="702" spans="1:12" ht="13.5" x14ac:dyDescent="0.35">
      <c r="A702" s="3">
        <v>43026</v>
      </c>
      <c r="B702" s="2">
        <v>15.4605</v>
      </c>
      <c r="C702" s="7">
        <v>13.556842426089631</v>
      </c>
      <c r="D702" s="7">
        <v>-0.43558373040799658</v>
      </c>
      <c r="E702" s="7">
        <v>-0.3894422750421494</v>
      </c>
      <c r="F702" s="7">
        <v>15.4605</v>
      </c>
      <c r="G702" s="7">
        <v>16.170105000000007</v>
      </c>
      <c r="H702" s="7">
        <v>16.938457999999997</v>
      </c>
      <c r="I702" s="7">
        <v>18.71492300000001</v>
      </c>
      <c r="J702" s="7" t="s">
        <v>48</v>
      </c>
      <c r="K702" s="7" t="s">
        <v>55</v>
      </c>
      <c r="L702" s="7" t="s">
        <v>56</v>
      </c>
    </row>
    <row r="703" spans="1:12" ht="13.5" x14ac:dyDescent="0.35">
      <c r="A703" s="3">
        <v>43027</v>
      </c>
      <c r="B703" s="2">
        <v>15.349299999999999</v>
      </c>
      <c r="C703" s="7">
        <v>13.791392781843001</v>
      </c>
      <c r="D703" s="7">
        <v>-0.43947166420674932</v>
      </c>
      <c r="E703" s="7">
        <v>-0.39944815287506941</v>
      </c>
      <c r="F703" s="7">
        <v>15.43826</v>
      </c>
      <c r="G703" s="7">
        <v>16.103370000000002</v>
      </c>
      <c r="H703" s="7">
        <v>16.888629999999996</v>
      </c>
      <c r="I703" s="7">
        <v>18.683300000000006</v>
      </c>
      <c r="J703" s="7" t="s">
        <v>48</v>
      </c>
      <c r="K703" s="7" t="s">
        <v>55</v>
      </c>
      <c r="L703" s="7" t="s">
        <v>56</v>
      </c>
    </row>
    <row r="704" spans="1:12" ht="13.5" x14ac:dyDescent="0.35">
      <c r="A704" s="3">
        <v>43028</v>
      </c>
      <c r="B704" s="2">
        <v>15.1769</v>
      </c>
      <c r="C704" s="7">
        <v>12.859951428241004</v>
      </c>
      <c r="D704" s="7">
        <v>-0.45126224864501197</v>
      </c>
      <c r="E704" s="7">
        <v>-0.40981097202905792</v>
      </c>
      <c r="F704" s="7">
        <v>15.359299999999999</v>
      </c>
      <c r="G704" s="7">
        <v>16.025235000000002</v>
      </c>
      <c r="H704" s="7">
        <v>16.835241999999997</v>
      </c>
      <c r="I704" s="7">
        <v>18.649345000000007</v>
      </c>
      <c r="J704" s="7" t="s">
        <v>48</v>
      </c>
      <c r="K704" s="7" t="s">
        <v>55</v>
      </c>
      <c r="L704" s="7" t="s">
        <v>56</v>
      </c>
    </row>
    <row r="705" spans="1:12" ht="13.5" x14ac:dyDescent="0.35">
      <c r="A705" s="3">
        <v>43031</v>
      </c>
      <c r="B705" s="2">
        <v>15.015599999999999</v>
      </c>
      <c r="C705" s="7">
        <v>12.119230559642546</v>
      </c>
      <c r="D705" s="7">
        <v>-0.4682245327645056</v>
      </c>
      <c r="E705" s="7">
        <v>-0.42149368417614752</v>
      </c>
      <c r="F705" s="7">
        <v>15.292559999999998</v>
      </c>
      <c r="G705" s="7">
        <v>15.94126</v>
      </c>
      <c r="H705" s="7">
        <v>16.775067999999997</v>
      </c>
      <c r="I705" s="7">
        <v>18.615225000000006</v>
      </c>
      <c r="J705" s="7" t="s">
        <v>53</v>
      </c>
      <c r="K705" s="7" t="s">
        <v>55</v>
      </c>
      <c r="L705" s="7" t="s">
        <v>47</v>
      </c>
    </row>
    <row r="706" spans="1:12" ht="13.5" x14ac:dyDescent="0.35">
      <c r="A706" s="3">
        <v>43032</v>
      </c>
      <c r="B706" s="2">
        <v>14.731999999999999</v>
      </c>
      <c r="C706" s="7">
        <v>10.665132115283185</v>
      </c>
      <c r="D706" s="7">
        <v>-0.49880154131664867</v>
      </c>
      <c r="E706" s="7">
        <v>-0.43695525560424775</v>
      </c>
      <c r="F706" s="7">
        <v>15.146859999999998</v>
      </c>
      <c r="G706" s="7">
        <v>15.840879999999999</v>
      </c>
      <c r="H706" s="7">
        <v>16.709445999999996</v>
      </c>
      <c r="I706" s="7">
        <v>18.577976500000005</v>
      </c>
      <c r="J706" s="7" t="s">
        <v>53</v>
      </c>
      <c r="K706" s="7" t="s">
        <v>55</v>
      </c>
      <c r="L706" s="7" t="s">
        <v>47</v>
      </c>
    </row>
    <row r="707" spans="1:12" ht="13.5" x14ac:dyDescent="0.35">
      <c r="A707" s="3">
        <v>43033</v>
      </c>
      <c r="B707" s="2">
        <v>14.192500000000001</v>
      </c>
      <c r="C707" s="7">
        <v>9.3441452039830324</v>
      </c>
      <c r="D707" s="7">
        <v>-0.56011057603623193</v>
      </c>
      <c r="E707" s="7">
        <v>-0.46158631969064456</v>
      </c>
      <c r="F707" s="7">
        <v>14.893259999999998</v>
      </c>
      <c r="G707" s="7">
        <v>15.713524999999999</v>
      </c>
      <c r="H707" s="7">
        <v>16.633143999999994</v>
      </c>
      <c r="I707" s="7">
        <v>18.537816500000005</v>
      </c>
      <c r="J707" s="7" t="s">
        <v>53</v>
      </c>
      <c r="K707" s="7" t="s">
        <v>55</v>
      </c>
      <c r="L707" s="7" t="s">
        <v>47</v>
      </c>
    </row>
    <row r="708" spans="1:12" ht="13.5" x14ac:dyDescent="0.35">
      <c r="A708" s="3">
        <v>43034</v>
      </c>
      <c r="B708" s="2">
        <v>14.6374</v>
      </c>
      <c r="C708" s="7">
        <v>23.621238938053082</v>
      </c>
      <c r="D708" s="7">
        <v>-0.56627109524916719</v>
      </c>
      <c r="E708" s="7">
        <v>-0.48252327480234913</v>
      </c>
      <c r="F708" s="7">
        <v>14.75088</v>
      </c>
      <c r="G708" s="7">
        <v>15.612584999999999</v>
      </c>
      <c r="H708" s="7">
        <v>16.567185999999996</v>
      </c>
      <c r="I708" s="7">
        <v>18.501164000000006</v>
      </c>
      <c r="J708" s="7" t="s">
        <v>53</v>
      </c>
      <c r="K708" s="7" t="s">
        <v>55</v>
      </c>
      <c r="L708" s="7" t="s">
        <v>47</v>
      </c>
    </row>
    <row r="709" spans="1:12" ht="13.5" x14ac:dyDescent="0.35">
      <c r="A709" s="3">
        <v>43035</v>
      </c>
      <c r="B709" s="2">
        <v>14.96</v>
      </c>
      <c r="C709" s="7">
        <v>32.01487710219925</v>
      </c>
      <c r="D709" s="7">
        <v>-0.53891000807697331</v>
      </c>
      <c r="E709" s="7">
        <v>-0.49380062145727399</v>
      </c>
      <c r="F709" s="7">
        <v>14.7075</v>
      </c>
      <c r="G709" s="7">
        <v>15.53473</v>
      </c>
      <c r="H709" s="7">
        <v>16.509459999999994</v>
      </c>
      <c r="I709" s="7">
        <v>18.466124500000006</v>
      </c>
      <c r="J709" s="7" t="s">
        <v>48</v>
      </c>
      <c r="K709" s="7" t="s">
        <v>55</v>
      </c>
      <c r="L709" s="7" t="s">
        <v>56</v>
      </c>
    </row>
    <row r="710" spans="1:12" ht="13.5" x14ac:dyDescent="0.35">
      <c r="A710" s="3">
        <v>43038</v>
      </c>
      <c r="B710" s="2">
        <v>14.737500000000001</v>
      </c>
      <c r="C710" s="7">
        <v>30.956625074272154</v>
      </c>
      <c r="D710" s="7">
        <v>-0.52908112202380764</v>
      </c>
      <c r="E710" s="7">
        <v>-0.50085672157058081</v>
      </c>
      <c r="F710" s="7">
        <v>14.65188</v>
      </c>
      <c r="G710" s="7">
        <v>15.44853</v>
      </c>
      <c r="H710" s="7">
        <v>16.451621999999997</v>
      </c>
      <c r="I710" s="7">
        <v>18.429705000000009</v>
      </c>
      <c r="J710" s="7" t="s">
        <v>48</v>
      </c>
      <c r="K710" s="7" t="s">
        <v>55</v>
      </c>
      <c r="L710" s="7" t="s">
        <v>56</v>
      </c>
    </row>
    <row r="711" spans="1:12" ht="13.5" x14ac:dyDescent="0.35">
      <c r="A711" s="3">
        <v>43039</v>
      </c>
      <c r="B711" s="2">
        <v>14.9322</v>
      </c>
      <c r="C711" s="7">
        <v>36.535792492983362</v>
      </c>
      <c r="D711" s="7">
        <v>-0.4998193893949896</v>
      </c>
      <c r="E711" s="7">
        <v>-0.50064925513546266</v>
      </c>
      <c r="F711" s="7">
        <v>14.69192</v>
      </c>
      <c r="G711" s="7">
        <v>15.374844999999999</v>
      </c>
      <c r="H711" s="7">
        <v>16.394451999999994</v>
      </c>
      <c r="I711" s="7">
        <v>18.393270500000014</v>
      </c>
      <c r="J711" s="7" t="s">
        <v>48</v>
      </c>
      <c r="K711" s="7" t="s">
        <v>55</v>
      </c>
      <c r="L711" s="7" t="s">
        <v>50</v>
      </c>
    </row>
    <row r="712" spans="1:12" ht="13.5" x14ac:dyDescent="0.35">
      <c r="A712" s="3">
        <v>43040</v>
      </c>
      <c r="B712" s="2">
        <v>14.9544</v>
      </c>
      <c r="C712" s="7">
        <v>41.333013665787576</v>
      </c>
      <c r="D712" s="7">
        <v>-0.469426642869335</v>
      </c>
      <c r="E712" s="7">
        <v>-0.49440473268223717</v>
      </c>
      <c r="F712" s="7">
        <v>14.8443</v>
      </c>
      <c r="G712" s="7">
        <v>15.303940000000001</v>
      </c>
      <c r="H712" s="7">
        <v>16.337725999999996</v>
      </c>
      <c r="I712" s="7">
        <v>18.357989000000014</v>
      </c>
      <c r="J712" s="7" t="s">
        <v>48</v>
      </c>
      <c r="K712" s="7" t="s">
        <v>49</v>
      </c>
      <c r="L712" s="7" t="s">
        <v>50</v>
      </c>
    </row>
    <row r="713" spans="1:12" ht="13.5" x14ac:dyDescent="0.35">
      <c r="A713" s="3">
        <v>43041</v>
      </c>
      <c r="B713" s="2">
        <v>14.8766</v>
      </c>
      <c r="C713" s="7">
        <v>37.958632158819249</v>
      </c>
      <c r="D713" s="7">
        <v>-0.44647133840770259</v>
      </c>
      <c r="E713" s="7">
        <v>-0.48481805382733029</v>
      </c>
      <c r="F713" s="7">
        <v>14.892140000000001</v>
      </c>
      <c r="G713" s="7">
        <v>15.241380000000001</v>
      </c>
      <c r="H713" s="7">
        <v>16.281557999999997</v>
      </c>
      <c r="I713" s="7">
        <v>18.320555000000013</v>
      </c>
      <c r="J713" s="7" t="s">
        <v>48</v>
      </c>
      <c r="K713" s="7" t="s">
        <v>55</v>
      </c>
      <c r="L713" s="7" t="s">
        <v>50</v>
      </c>
    </row>
    <row r="714" spans="1:12" ht="13.5" x14ac:dyDescent="0.35">
      <c r="A714" s="3">
        <v>43042</v>
      </c>
      <c r="B714" s="2">
        <v>14.926600000000001</v>
      </c>
      <c r="C714" s="7">
        <v>42.212314381517395</v>
      </c>
      <c r="D714" s="7">
        <v>-0.41940981681061018</v>
      </c>
      <c r="E714" s="7">
        <v>-0.47173640642398629</v>
      </c>
      <c r="F714" s="7">
        <v>14.88546</v>
      </c>
      <c r="G714" s="7">
        <v>15.181320000000003</v>
      </c>
      <c r="H714" s="7">
        <v>16.225387999999999</v>
      </c>
      <c r="I714" s="7">
        <v>18.283317500000013</v>
      </c>
      <c r="J714" s="7" t="s">
        <v>48</v>
      </c>
      <c r="K714" s="7" t="s">
        <v>55</v>
      </c>
      <c r="L714" s="7" t="s">
        <v>56</v>
      </c>
    </row>
    <row r="715" spans="1:12" ht="13.5" x14ac:dyDescent="0.35">
      <c r="A715" s="3">
        <v>43045</v>
      </c>
      <c r="B715" s="2">
        <v>15.349299999999999</v>
      </c>
      <c r="C715" s="7">
        <v>48.162226482448595</v>
      </c>
      <c r="D715" s="7">
        <v>-0.35970851280364968</v>
      </c>
      <c r="E715" s="7">
        <v>-0.449330827699919</v>
      </c>
      <c r="F715" s="7">
        <v>15.007819999999999</v>
      </c>
      <c r="G715" s="7">
        <v>15.145175</v>
      </c>
      <c r="H715" s="7">
        <v>16.178673999999997</v>
      </c>
      <c r="I715" s="7">
        <v>18.248888000000012</v>
      </c>
      <c r="J715" s="7" t="s">
        <v>48</v>
      </c>
      <c r="K715" s="7" t="s">
        <v>49</v>
      </c>
      <c r="L715" s="7" t="s">
        <v>50</v>
      </c>
    </row>
    <row r="716" spans="1:12" ht="13.5" x14ac:dyDescent="0.35">
      <c r="A716" s="3">
        <v>43046</v>
      </c>
      <c r="B716" s="2">
        <v>16.211300000000001</v>
      </c>
      <c r="C716" s="7">
        <v>59.65684004733243</v>
      </c>
      <c r="D716" s="7">
        <v>-0.24007121179758428</v>
      </c>
      <c r="E716" s="7">
        <v>-0.40747890451945207</v>
      </c>
      <c r="F716" s="7">
        <v>15.263639999999999</v>
      </c>
      <c r="G716" s="7">
        <v>15.157970000000002</v>
      </c>
      <c r="H716" s="7">
        <v>16.150312</v>
      </c>
      <c r="I716" s="7">
        <v>18.220372000000012</v>
      </c>
      <c r="J716" s="7" t="s">
        <v>48</v>
      </c>
      <c r="K716" s="7" t="s">
        <v>49</v>
      </c>
      <c r="L716" s="7" t="s">
        <v>50</v>
      </c>
    </row>
    <row r="717" spans="1:12" ht="13.5" x14ac:dyDescent="0.35">
      <c r="A717" s="3">
        <v>43047</v>
      </c>
      <c r="B717" s="2">
        <v>16.878599999999999</v>
      </c>
      <c r="C717" s="7">
        <v>67.208281759873984</v>
      </c>
      <c r="D717" s="7">
        <v>-9.0370520561522838E-2</v>
      </c>
      <c r="E717" s="7">
        <v>-0.34405722772786629</v>
      </c>
      <c r="F717" s="7">
        <v>15.648480000000001</v>
      </c>
      <c r="G717" s="7">
        <v>15.211635000000001</v>
      </c>
      <c r="H717" s="7">
        <v>16.134183999999994</v>
      </c>
      <c r="I717" s="7">
        <v>18.196128000000012</v>
      </c>
      <c r="J717" s="7" t="s">
        <v>48</v>
      </c>
      <c r="K717" s="7" t="s">
        <v>49</v>
      </c>
      <c r="L717" s="7" t="s">
        <v>50</v>
      </c>
    </row>
    <row r="718" spans="1:12" ht="13.5" x14ac:dyDescent="0.35">
      <c r="A718" s="3">
        <v>43048</v>
      </c>
      <c r="B718" s="2">
        <v>16.628399999999999</v>
      </c>
      <c r="C718" s="7">
        <v>66.051799261274425</v>
      </c>
      <c r="D718" s="7">
        <v>7.9872349147276367E-3</v>
      </c>
      <c r="E718" s="7">
        <v>-0.27364833519934756</v>
      </c>
      <c r="F718" s="7">
        <v>15.998840000000001</v>
      </c>
      <c r="G718" s="7">
        <v>15.27003</v>
      </c>
      <c r="H718" s="7">
        <v>16.1175</v>
      </c>
      <c r="I718" s="7">
        <v>18.17076650000001</v>
      </c>
      <c r="J718" s="7" t="s">
        <v>48</v>
      </c>
      <c r="K718" s="7" t="s">
        <v>49</v>
      </c>
      <c r="L718" s="7" t="s">
        <v>50</v>
      </c>
    </row>
    <row r="719" spans="1:12" ht="13.5" x14ac:dyDescent="0.35">
      <c r="A719" s="3">
        <v>43049</v>
      </c>
      <c r="B719" s="2">
        <v>16.405899999999999</v>
      </c>
      <c r="C719" s="7">
        <v>65.169667212220418</v>
      </c>
      <c r="D719" s="7">
        <v>6.7207844078001955E-2</v>
      </c>
      <c r="E719" s="7">
        <v>-0.20547709934387767</v>
      </c>
      <c r="F719" s="7">
        <v>16.294699999999999</v>
      </c>
      <c r="G719" s="7">
        <v>15.311739999999997</v>
      </c>
      <c r="H719" s="7">
        <v>16.092251999999998</v>
      </c>
      <c r="I719" s="7">
        <v>18.145896000000011</v>
      </c>
      <c r="J719" s="7" t="s">
        <v>48</v>
      </c>
      <c r="K719" s="7" t="s">
        <v>49</v>
      </c>
      <c r="L719" s="7" t="s">
        <v>50</v>
      </c>
    </row>
    <row r="720" spans="1:12" ht="13.5" x14ac:dyDescent="0.35">
      <c r="A720" s="3">
        <v>43052</v>
      </c>
      <c r="B720" s="2">
        <v>16.3614</v>
      </c>
      <c r="C720" s="7">
        <v>68.757194824331194</v>
      </c>
      <c r="D720" s="7">
        <v>0.10928999833324227</v>
      </c>
      <c r="E720" s="7">
        <v>-0.14252367980845371</v>
      </c>
      <c r="F720" s="7">
        <v>16.497120000000002</v>
      </c>
      <c r="G720" s="7">
        <v>15.362344999999996</v>
      </c>
      <c r="H720" s="7">
        <v>16.066113999999999</v>
      </c>
      <c r="I720" s="7">
        <v>18.121204000000013</v>
      </c>
      <c r="J720" s="7" t="s">
        <v>48</v>
      </c>
      <c r="K720" s="7" t="s">
        <v>49</v>
      </c>
      <c r="L720" s="7" t="s">
        <v>50</v>
      </c>
    </row>
    <row r="721" spans="1:12" ht="13.5" x14ac:dyDescent="0.35">
      <c r="A721" s="3">
        <v>43053</v>
      </c>
      <c r="B721" s="2">
        <v>16.127800000000001</v>
      </c>
      <c r="C721" s="7">
        <v>73.966563467492279</v>
      </c>
      <c r="D721" s="7">
        <v>0.12238011920748093</v>
      </c>
      <c r="E721" s="7">
        <v>-8.9542920005266785E-2</v>
      </c>
      <c r="F721" s="7">
        <v>16.480419999999999</v>
      </c>
      <c r="G721" s="7">
        <v>15.395709999999998</v>
      </c>
      <c r="H721" s="7">
        <v>16.037305999999997</v>
      </c>
      <c r="I721" s="7">
        <v>18.095477500000012</v>
      </c>
      <c r="J721" s="7" t="s">
        <v>48</v>
      </c>
      <c r="K721" s="7" t="s">
        <v>55</v>
      </c>
      <c r="L721" s="7" t="s">
        <v>56</v>
      </c>
    </row>
    <row r="722" spans="1:12" ht="13.5" x14ac:dyDescent="0.35">
      <c r="A722" s="3">
        <v>43054</v>
      </c>
      <c r="B722" s="2">
        <v>15.8498</v>
      </c>
      <c r="C722" s="7">
        <v>65.661654523846437</v>
      </c>
      <c r="D722" s="7">
        <v>0.10906462850544507</v>
      </c>
      <c r="E722" s="7">
        <v>-4.9821410303124411E-2</v>
      </c>
      <c r="F722" s="7">
        <v>16.274660000000004</v>
      </c>
      <c r="G722" s="7">
        <v>15.415175</v>
      </c>
      <c r="H722" s="7">
        <v>16.004049999999996</v>
      </c>
      <c r="I722" s="7">
        <v>18.069697500000011</v>
      </c>
      <c r="J722" s="7" t="s">
        <v>53</v>
      </c>
      <c r="K722" s="7" t="s">
        <v>55</v>
      </c>
      <c r="L722" s="7" t="s">
        <v>47</v>
      </c>
    </row>
    <row r="723" spans="1:12" ht="13.5" x14ac:dyDescent="0.35">
      <c r="A723" s="3">
        <v>43055</v>
      </c>
      <c r="B723" s="2">
        <v>15.8498</v>
      </c>
      <c r="C723" s="7">
        <v>62.53945885005637</v>
      </c>
      <c r="D723" s="7">
        <v>9.7389362245952071E-2</v>
      </c>
      <c r="E723" s="7">
        <v>-2.0379255793309119E-2</v>
      </c>
      <c r="F723" s="7">
        <v>16.118940000000002</v>
      </c>
      <c r="G723" s="7">
        <v>15.440200000000001</v>
      </c>
      <c r="H723" s="7">
        <v>15.973463999999995</v>
      </c>
      <c r="I723" s="7">
        <v>18.04704400000001</v>
      </c>
      <c r="J723" s="7" t="s">
        <v>53</v>
      </c>
      <c r="K723" s="7" t="s">
        <v>55</v>
      </c>
      <c r="L723" s="7" t="s">
        <v>47</v>
      </c>
    </row>
    <row r="724" spans="1:12" ht="13.5" x14ac:dyDescent="0.35">
      <c r="A724" s="3">
        <v>43056</v>
      </c>
      <c r="B724" s="2">
        <v>15.710800000000001</v>
      </c>
      <c r="C724" s="7">
        <v>64.046759994227187</v>
      </c>
      <c r="D724" s="7">
        <v>7.6043904495685766E-2</v>
      </c>
      <c r="E724" s="7">
        <v>-1.0946237355101435E-3</v>
      </c>
      <c r="F724" s="7">
        <v>15.979920000000002</v>
      </c>
      <c r="G724" s="7">
        <v>15.466895000000003</v>
      </c>
      <c r="H724" s="7">
        <v>15.940653999999993</v>
      </c>
      <c r="I724" s="7">
        <v>18.02203900000001</v>
      </c>
      <c r="J724" s="7" t="s">
        <v>53</v>
      </c>
      <c r="K724" s="7" t="s">
        <v>55</v>
      </c>
      <c r="L724" s="7" t="s">
        <v>47</v>
      </c>
    </row>
    <row r="725" spans="1:12" ht="13.5" x14ac:dyDescent="0.35">
      <c r="A725" s="3">
        <v>43059</v>
      </c>
      <c r="B725" s="2">
        <v>15.7052</v>
      </c>
      <c r="C725" s="7">
        <v>61.800085485742201</v>
      </c>
      <c r="D725" s="7">
        <v>5.8006934412190958E-2</v>
      </c>
      <c r="E725" s="7">
        <v>1.0725687894030077E-2</v>
      </c>
      <c r="F725" s="7">
        <v>15.848680000000002</v>
      </c>
      <c r="G725" s="7">
        <v>15.501375000000001</v>
      </c>
      <c r="H725" s="7">
        <v>15.909955999999998</v>
      </c>
      <c r="I725" s="7">
        <v>17.994226500000011</v>
      </c>
      <c r="J725" s="7" t="s">
        <v>53</v>
      </c>
      <c r="K725" s="7" t="s">
        <v>55</v>
      </c>
      <c r="L725" s="7" t="s">
        <v>47</v>
      </c>
    </row>
    <row r="726" spans="1:12" ht="13.5" x14ac:dyDescent="0.35">
      <c r="A726" s="3">
        <v>43060</v>
      </c>
      <c r="B726" s="2">
        <v>15.710800000000001</v>
      </c>
      <c r="C726" s="7">
        <v>61.605498956671191</v>
      </c>
      <c r="D726" s="7">
        <v>4.3661081105611288E-2</v>
      </c>
      <c r="E726" s="7">
        <v>1.7312766536346322E-2</v>
      </c>
      <c r="F726" s="7">
        <v>15.765280000000001</v>
      </c>
      <c r="G726" s="7">
        <v>15.550315000000001</v>
      </c>
      <c r="H726" s="7">
        <v>15.881705999999992</v>
      </c>
      <c r="I726" s="7">
        <v>17.966602000000009</v>
      </c>
      <c r="J726" s="7" t="s">
        <v>53</v>
      </c>
      <c r="K726" s="7" t="s">
        <v>55</v>
      </c>
      <c r="L726" s="7" t="s">
        <v>47</v>
      </c>
    </row>
    <row r="727" spans="1:12" ht="13.5" x14ac:dyDescent="0.35">
      <c r="A727" s="3">
        <v>43061</v>
      </c>
      <c r="B727" s="2">
        <v>15.354799999999999</v>
      </c>
      <c r="C727" s="7">
        <v>56.759966072943165</v>
      </c>
      <c r="D727" s="7">
        <v>3.5250298699072147E-3</v>
      </c>
      <c r="E727" s="7">
        <v>1.45552192030585E-2</v>
      </c>
      <c r="F727" s="7">
        <v>15.66628</v>
      </c>
      <c r="G727" s="7">
        <v>15.608429999999998</v>
      </c>
      <c r="H727" s="7">
        <v>15.847335999999991</v>
      </c>
      <c r="I727" s="7">
        <v>17.939148500000012</v>
      </c>
      <c r="J727" s="7" t="s">
        <v>53</v>
      </c>
      <c r="K727" s="7" t="s">
        <v>55</v>
      </c>
      <c r="L727" s="7" t="s">
        <v>47</v>
      </c>
    </row>
    <row r="728" spans="1:12" ht="13.5" x14ac:dyDescent="0.35">
      <c r="A728" s="3">
        <v>43062</v>
      </c>
      <c r="B728" s="2">
        <v>15.4049</v>
      </c>
      <c r="C728" s="7">
        <v>56.761188544287677</v>
      </c>
      <c r="D728" s="7">
        <v>-2.3964184401597421E-2</v>
      </c>
      <c r="E728" s="7">
        <v>6.8513384821273166E-3</v>
      </c>
      <c r="F728" s="7">
        <v>15.577299999999999</v>
      </c>
      <c r="G728" s="7">
        <v>15.646805000000001</v>
      </c>
      <c r="H728" s="7">
        <v>15.818417999999998</v>
      </c>
      <c r="I728" s="7">
        <v>17.91341550000001</v>
      </c>
      <c r="J728" s="7" t="s">
        <v>48</v>
      </c>
      <c r="K728" s="7" t="s">
        <v>55</v>
      </c>
      <c r="L728" s="7" t="s">
        <v>56</v>
      </c>
    </row>
    <row r="729" spans="1:12" ht="13.5" x14ac:dyDescent="0.35">
      <c r="A729" s="3">
        <v>43063</v>
      </c>
      <c r="B729" s="2">
        <v>15.5105</v>
      </c>
      <c r="C729" s="7">
        <v>52.503105590062127</v>
      </c>
      <c r="D729" s="7">
        <v>-3.6804290347630442E-2</v>
      </c>
      <c r="E729" s="7">
        <v>-1.8797872838242349E-3</v>
      </c>
      <c r="F729" s="7">
        <v>15.537240000000001</v>
      </c>
      <c r="G729" s="7">
        <v>15.674329999999998</v>
      </c>
      <c r="H729" s="7">
        <v>15.796059999999995</v>
      </c>
      <c r="I729" s="7">
        <v>17.88807700000001</v>
      </c>
      <c r="J729" s="7" t="s">
        <v>48</v>
      </c>
      <c r="K729" s="7" t="s">
        <v>55</v>
      </c>
      <c r="L729" s="7" t="s">
        <v>56</v>
      </c>
    </row>
    <row r="730" spans="1:12" ht="13.5" x14ac:dyDescent="0.35">
      <c r="A730" s="3">
        <v>43066</v>
      </c>
      <c r="B730" s="2">
        <v>15.482699999999999</v>
      </c>
      <c r="C730" s="7">
        <v>34.730488724955961</v>
      </c>
      <c r="D730" s="7">
        <v>-4.8662444119049297E-2</v>
      </c>
      <c r="E730" s="7">
        <v>-1.1236318650869248E-2</v>
      </c>
      <c r="F730" s="7">
        <v>15.492740000000001</v>
      </c>
      <c r="G730" s="7">
        <v>15.711589999999998</v>
      </c>
      <c r="H730" s="7">
        <v>15.777595999999996</v>
      </c>
      <c r="I730" s="7">
        <v>17.863935500000007</v>
      </c>
      <c r="J730" s="7" t="s">
        <v>48</v>
      </c>
      <c r="K730" s="7" t="s">
        <v>55</v>
      </c>
      <c r="L730" s="7" t="s">
        <v>56</v>
      </c>
    </row>
    <row r="731" spans="1:12" ht="13.5" x14ac:dyDescent="0.35">
      <c r="A731" s="3">
        <v>43067</v>
      </c>
      <c r="B731" s="2">
        <v>15.827500000000001</v>
      </c>
      <c r="C731" s="7">
        <v>24.528667668298468</v>
      </c>
      <c r="D731" s="7">
        <v>-2.9893049562536689E-2</v>
      </c>
      <c r="E731" s="7">
        <v>-1.4967664833202736E-2</v>
      </c>
      <c r="F731" s="7">
        <v>15.516079999999999</v>
      </c>
      <c r="G731" s="7">
        <v>15.756354999999999</v>
      </c>
      <c r="H731" s="7">
        <v>15.771589999999996</v>
      </c>
      <c r="I731" s="7">
        <v>17.84125100000001</v>
      </c>
      <c r="J731" s="7" t="s">
        <v>48</v>
      </c>
      <c r="K731" s="7" t="s">
        <v>55</v>
      </c>
      <c r="L731" s="7" t="s">
        <v>50</v>
      </c>
    </row>
    <row r="732" spans="1:12" ht="13.5" x14ac:dyDescent="0.35">
      <c r="A732" s="3">
        <v>43068</v>
      </c>
      <c r="B732" s="2">
        <v>15.788600000000001</v>
      </c>
      <c r="C732" s="7">
        <v>27.327213822894279</v>
      </c>
      <c r="D732" s="7">
        <v>-1.7950155826666148E-2</v>
      </c>
      <c r="E732" s="7">
        <v>-1.5564163031895419E-2</v>
      </c>
      <c r="F732" s="7">
        <v>15.60284</v>
      </c>
      <c r="G732" s="7">
        <v>15.798064999999999</v>
      </c>
      <c r="H732" s="7">
        <v>15.761023999999995</v>
      </c>
      <c r="I732" s="7">
        <v>17.818639000000005</v>
      </c>
      <c r="J732" s="7" t="s">
        <v>48</v>
      </c>
      <c r="K732" s="7" t="s">
        <v>55</v>
      </c>
      <c r="L732" s="7" t="s">
        <v>50</v>
      </c>
    </row>
    <row r="733" spans="1:12" ht="13.5" x14ac:dyDescent="0.35">
      <c r="A733" s="3">
        <v>43069</v>
      </c>
      <c r="B733" s="2">
        <v>15.733000000000001</v>
      </c>
      <c r="C733" s="7">
        <v>30.033825885704218</v>
      </c>
      <c r="D733" s="7">
        <v>-1.2823955254951613E-2</v>
      </c>
      <c r="E733" s="7">
        <v>-1.5016121476506659E-2</v>
      </c>
      <c r="F733" s="7">
        <v>15.668460000000001</v>
      </c>
      <c r="G733" s="7">
        <v>15.840885</v>
      </c>
      <c r="H733" s="7">
        <v>15.742003999999994</v>
      </c>
      <c r="I733" s="7">
        <v>17.798421500000007</v>
      </c>
      <c r="J733" s="7" t="s">
        <v>48</v>
      </c>
      <c r="K733" s="7" t="s">
        <v>55</v>
      </c>
      <c r="L733" s="7" t="s">
        <v>50</v>
      </c>
    </row>
    <row r="734" spans="1:12" ht="13.5" x14ac:dyDescent="0.35">
      <c r="A734" s="3">
        <v>43073</v>
      </c>
      <c r="B734" s="2">
        <v>15.6663</v>
      </c>
      <c r="C734" s="7">
        <v>29.643296432964419</v>
      </c>
      <c r="D734" s="7">
        <v>-1.3982357026344872E-2</v>
      </c>
      <c r="E734" s="7">
        <v>-1.4809368586474303E-2</v>
      </c>
      <c r="F734" s="7">
        <v>15.699619999999999</v>
      </c>
      <c r="G734" s="7">
        <v>15.877869999999998</v>
      </c>
      <c r="H734" s="7">
        <v>15.720537999999992</v>
      </c>
      <c r="I734" s="7">
        <v>17.779474000000008</v>
      </c>
      <c r="J734" s="7" t="s">
        <v>48</v>
      </c>
      <c r="K734" s="7" t="s">
        <v>55</v>
      </c>
      <c r="L734" s="7" t="s">
        <v>50</v>
      </c>
    </row>
    <row r="735" spans="1:12" ht="13.5" x14ac:dyDescent="0.35">
      <c r="A735" s="3">
        <v>43074</v>
      </c>
      <c r="B735" s="2">
        <v>15.6273</v>
      </c>
      <c r="C735" s="7">
        <v>33.456732993984318</v>
      </c>
      <c r="D735" s="7">
        <v>-1.7841704772862954E-2</v>
      </c>
      <c r="E735" s="7">
        <v>-1.5415835823752035E-2</v>
      </c>
      <c r="F735" s="7">
        <v>15.728540000000001</v>
      </c>
      <c r="G735" s="7">
        <v>15.891769999999999</v>
      </c>
      <c r="H735" s="7">
        <v>15.699181999999992</v>
      </c>
      <c r="I735" s="7">
        <v>17.764073000000007</v>
      </c>
      <c r="J735" s="7" t="s">
        <v>48</v>
      </c>
      <c r="K735" s="7" t="s">
        <v>55</v>
      </c>
      <c r="L735" s="7" t="s">
        <v>50</v>
      </c>
    </row>
    <row r="736" spans="1:12" ht="13.5" x14ac:dyDescent="0.35">
      <c r="A736" s="3">
        <v>43075</v>
      </c>
      <c r="B736" s="2">
        <v>15.5161</v>
      </c>
      <c r="C736" s="7">
        <v>37.603090868563847</v>
      </c>
      <c r="D736" s="7">
        <v>-2.9532741272010554E-2</v>
      </c>
      <c r="E736" s="7">
        <v>-1.8239216913403741E-2</v>
      </c>
      <c r="F736" s="7">
        <v>15.666259999999999</v>
      </c>
      <c r="G736" s="7">
        <v>15.857009999999997</v>
      </c>
      <c r="H736" s="7">
        <v>15.674711999999992</v>
      </c>
      <c r="I736" s="7">
        <v>17.749452500000004</v>
      </c>
      <c r="J736" s="7" t="s">
        <v>53</v>
      </c>
      <c r="K736" s="7" t="s">
        <v>55</v>
      </c>
      <c r="L736" s="7" t="s">
        <v>47</v>
      </c>
    </row>
    <row r="737" spans="1:12" ht="13.5" x14ac:dyDescent="0.35">
      <c r="A737" s="3">
        <v>43076</v>
      </c>
      <c r="B737" s="2">
        <v>15.243600000000001</v>
      </c>
      <c r="C737" s="7">
        <v>31.271626297577953</v>
      </c>
      <c r="D737" s="7">
        <v>-6.0093721534625999E-2</v>
      </c>
      <c r="E737" s="7">
        <v>-2.6610117837648193E-2</v>
      </c>
      <c r="F737" s="7">
        <v>15.557260000000003</v>
      </c>
      <c r="G737" s="7">
        <v>15.775260000000003</v>
      </c>
      <c r="H737" s="7">
        <v>15.644791999999994</v>
      </c>
      <c r="I737" s="7">
        <v>17.729460500000005</v>
      </c>
      <c r="J737" s="7" t="s">
        <v>53</v>
      </c>
      <c r="K737" s="7" t="s">
        <v>55</v>
      </c>
      <c r="L737" s="7" t="s">
        <v>47</v>
      </c>
    </row>
    <row r="738" spans="1:12" ht="13.5" x14ac:dyDescent="0.35">
      <c r="A738" s="3">
        <v>43077</v>
      </c>
      <c r="B738" s="2">
        <v>15.238</v>
      </c>
      <c r="C738" s="7">
        <v>34.080808080808126</v>
      </c>
      <c r="D738" s="7">
        <v>-8.3799404400950905E-2</v>
      </c>
      <c r="E738" s="7">
        <v>-3.8047975150308735E-2</v>
      </c>
      <c r="F738" s="7">
        <v>15.458260000000001</v>
      </c>
      <c r="G738" s="7">
        <v>15.705740000000002</v>
      </c>
      <c r="H738" s="7">
        <v>15.616427999999992</v>
      </c>
      <c r="I738" s="7">
        <v>17.709440500000007</v>
      </c>
      <c r="J738" s="7" t="s">
        <v>53</v>
      </c>
      <c r="K738" s="7" t="s">
        <v>55</v>
      </c>
      <c r="L738" s="7" t="s">
        <v>47</v>
      </c>
    </row>
    <row r="739" spans="1:12" ht="13.5" x14ac:dyDescent="0.35">
      <c r="A739" s="3">
        <v>43080</v>
      </c>
      <c r="B739" s="2">
        <v>15.015599999999999</v>
      </c>
      <c r="C739" s="7">
        <v>29.739099776707093</v>
      </c>
      <c r="D739" s="7">
        <v>-0.1191585644312525</v>
      </c>
      <c r="E739" s="7">
        <v>-5.4270093006497488E-2</v>
      </c>
      <c r="F739" s="7">
        <v>15.328120000000002</v>
      </c>
      <c r="G739" s="7">
        <v>15.636225000000001</v>
      </c>
      <c r="H739" s="7">
        <v>15.586397999999996</v>
      </c>
      <c r="I739" s="7">
        <v>17.689137000000002</v>
      </c>
      <c r="J739" s="7" t="s">
        <v>53</v>
      </c>
      <c r="K739" s="7" t="s">
        <v>55</v>
      </c>
      <c r="L739" s="7" t="s">
        <v>47</v>
      </c>
    </row>
    <row r="740" spans="1:12" ht="13.5" x14ac:dyDescent="0.35">
      <c r="A740" s="3">
        <v>43081</v>
      </c>
      <c r="B740" s="2">
        <v>14.737500000000001</v>
      </c>
      <c r="C740" s="7">
        <v>25.350757230410835</v>
      </c>
      <c r="D740" s="7">
        <v>-0.16768829306546351</v>
      </c>
      <c r="E740" s="7">
        <v>-7.6953733018290699E-2</v>
      </c>
      <c r="F740" s="7">
        <v>15.15016</v>
      </c>
      <c r="G740" s="7">
        <v>15.555030000000002</v>
      </c>
      <c r="H740" s="7">
        <v>15.551917999999995</v>
      </c>
      <c r="I740" s="7">
        <v>17.669314000000007</v>
      </c>
      <c r="J740" s="7" t="s">
        <v>53</v>
      </c>
      <c r="K740" s="7" t="s">
        <v>55</v>
      </c>
      <c r="L740" s="7" t="s">
        <v>47</v>
      </c>
    </row>
    <row r="741" spans="1:12" ht="13.5" x14ac:dyDescent="0.35">
      <c r="A741" s="3">
        <v>43082</v>
      </c>
      <c r="B741" s="2">
        <v>14.620699999999999</v>
      </c>
      <c r="C741" s="7">
        <v>28.845599677252096</v>
      </c>
      <c r="D741" s="7">
        <v>-0.21311656144764868</v>
      </c>
      <c r="E741" s="7">
        <v>-0.10418629870416229</v>
      </c>
      <c r="F741" s="7">
        <v>14.971080000000001</v>
      </c>
      <c r="G741" s="7">
        <v>15.479675</v>
      </c>
      <c r="H741" s="7">
        <v>15.516213999999991</v>
      </c>
      <c r="I741" s="7">
        <v>17.649067000000002</v>
      </c>
      <c r="J741" s="7" t="s">
        <v>53</v>
      </c>
      <c r="K741" s="7" t="s">
        <v>55</v>
      </c>
      <c r="L741" s="7" t="s">
        <v>47</v>
      </c>
    </row>
    <row r="742" spans="1:12" ht="13.5" x14ac:dyDescent="0.35">
      <c r="A742" s="3">
        <v>43083</v>
      </c>
      <c r="B742" s="2">
        <v>14.4595</v>
      </c>
      <c r="C742" s="7">
        <v>24.396056765247593</v>
      </c>
      <c r="D742" s="7">
        <v>-0.25913909010665037</v>
      </c>
      <c r="E742" s="7">
        <v>-0.13517685698465992</v>
      </c>
      <c r="F742" s="7">
        <v>14.814260000000001</v>
      </c>
      <c r="G742" s="7">
        <v>15.410160000000001</v>
      </c>
      <c r="H742" s="7">
        <v>15.477953999999997</v>
      </c>
      <c r="I742" s="7">
        <v>17.625475500000004</v>
      </c>
      <c r="J742" s="7" t="s">
        <v>53</v>
      </c>
      <c r="K742" s="7" t="s">
        <v>55</v>
      </c>
      <c r="L742" s="7" t="s">
        <v>47</v>
      </c>
    </row>
    <row r="743" spans="1:12" ht="13.5" x14ac:dyDescent="0.35">
      <c r="A743" s="3">
        <v>43084</v>
      </c>
      <c r="B743" s="2">
        <v>14.4595</v>
      </c>
      <c r="C743" s="7">
        <v>19.80926117430775</v>
      </c>
      <c r="D743" s="7">
        <v>-0.29224347478129076</v>
      </c>
      <c r="E743" s="7">
        <v>-0.16659018054398611</v>
      </c>
      <c r="F743" s="7">
        <v>14.65856</v>
      </c>
      <c r="G743" s="7">
        <v>15.340644999999999</v>
      </c>
      <c r="H743" s="7">
        <v>15.444588</v>
      </c>
      <c r="I743" s="7">
        <v>17.599959500000001</v>
      </c>
      <c r="J743" s="7" t="s">
        <v>53</v>
      </c>
      <c r="K743" s="7" t="s">
        <v>55</v>
      </c>
      <c r="L743" s="7" t="s">
        <v>47</v>
      </c>
    </row>
    <row r="744" spans="1:12" ht="13.5" x14ac:dyDescent="0.35">
      <c r="A744" s="3">
        <v>43087</v>
      </c>
      <c r="B744" s="2">
        <v>14.4595</v>
      </c>
      <c r="C744" s="7">
        <v>20.130780009341478</v>
      </c>
      <c r="D744" s="7">
        <v>-0.31484954853172198</v>
      </c>
      <c r="E744" s="7">
        <v>-0.19624205414153328</v>
      </c>
      <c r="F744" s="7">
        <v>14.54734</v>
      </c>
      <c r="G744" s="7">
        <v>15.278079999999999</v>
      </c>
      <c r="H744" s="7">
        <v>15.411222</v>
      </c>
      <c r="I744" s="7">
        <v>17.574977999999998</v>
      </c>
      <c r="J744" s="7" t="s">
        <v>53</v>
      </c>
      <c r="K744" s="7" t="s">
        <v>55</v>
      </c>
      <c r="L744" s="7" t="s">
        <v>47</v>
      </c>
    </row>
    <row r="745" spans="1:12" ht="13.5" x14ac:dyDescent="0.35">
      <c r="A745" s="3">
        <v>43088</v>
      </c>
      <c r="B745" s="2">
        <v>14.4595</v>
      </c>
      <c r="C745" s="7">
        <v>0</v>
      </c>
      <c r="D745" s="7">
        <v>-0.32897283083155671</v>
      </c>
      <c r="E745" s="7">
        <v>-0.22278820947953798</v>
      </c>
      <c r="F745" s="7">
        <v>14.491739999999998</v>
      </c>
      <c r="G745" s="7">
        <v>15.215795</v>
      </c>
      <c r="H745" s="7">
        <v>15.378968</v>
      </c>
      <c r="I745" s="7">
        <v>17.551065499999996</v>
      </c>
      <c r="J745" s="7" t="s">
        <v>53</v>
      </c>
      <c r="K745" s="7" t="s">
        <v>55</v>
      </c>
      <c r="L745" s="7" t="s">
        <v>47</v>
      </c>
    </row>
    <row r="746" spans="1:12" ht="13.5" x14ac:dyDescent="0.35">
      <c r="A746" s="3">
        <v>43089</v>
      </c>
      <c r="B746" s="2">
        <v>14.4094</v>
      </c>
      <c r="C746" s="7">
        <v>0</v>
      </c>
      <c r="D746" s="7">
        <v>-0.34028568356411348</v>
      </c>
      <c r="E746" s="7">
        <v>-0.24628770429645308</v>
      </c>
      <c r="F746" s="7">
        <v>14.449479999999999</v>
      </c>
      <c r="G746" s="7">
        <v>15.150725</v>
      </c>
      <c r="H746" s="7">
        <v>15.348047999999999</v>
      </c>
      <c r="I746" s="7">
        <v>17.525886999999997</v>
      </c>
      <c r="J746" s="7" t="s">
        <v>53</v>
      </c>
      <c r="K746" s="7" t="s">
        <v>55</v>
      </c>
      <c r="L746" s="7" t="s">
        <v>47</v>
      </c>
    </row>
    <row r="747" spans="1:12" ht="13.5" x14ac:dyDescent="0.35">
      <c r="A747" s="3">
        <v>43090</v>
      </c>
      <c r="B747" s="2">
        <v>14.7097</v>
      </c>
      <c r="C747" s="7">
        <v>18.492518012192861</v>
      </c>
      <c r="D747" s="7">
        <v>-0.32131557463874927</v>
      </c>
      <c r="E747" s="7">
        <v>-0.26129327836491234</v>
      </c>
      <c r="F747" s="7">
        <v>14.49952</v>
      </c>
      <c r="G747" s="7">
        <v>15.118469999999999</v>
      </c>
      <c r="H747" s="7">
        <v>15.326135999999998</v>
      </c>
      <c r="I747" s="7">
        <v>17.502690999999995</v>
      </c>
      <c r="J747" s="7" t="s">
        <v>48</v>
      </c>
      <c r="K747" s="7" t="s">
        <v>55</v>
      </c>
      <c r="L747" s="7" t="s">
        <v>50</v>
      </c>
    </row>
    <row r="748" spans="1:12" ht="13.5" x14ac:dyDescent="0.35">
      <c r="A748" s="3">
        <v>43091</v>
      </c>
      <c r="B748" s="2">
        <v>14.4595</v>
      </c>
      <c r="C748" s="7">
        <v>16.61502711076686</v>
      </c>
      <c r="D748" s="7">
        <v>-0.32275021209450294</v>
      </c>
      <c r="E748" s="7">
        <v>-0.27358466511083046</v>
      </c>
      <c r="F748" s="7">
        <v>14.49952</v>
      </c>
      <c r="G748" s="7">
        <v>15.071199999999999</v>
      </c>
      <c r="H748" s="7">
        <v>15.306116000000001</v>
      </c>
      <c r="I748" s="7">
        <v>17.479580499999994</v>
      </c>
      <c r="J748" s="7" t="s">
        <v>53</v>
      </c>
      <c r="K748" s="7" t="s">
        <v>55</v>
      </c>
      <c r="L748" s="7" t="s">
        <v>50</v>
      </c>
    </row>
    <row r="749" spans="1:12" ht="13.5" x14ac:dyDescent="0.35">
      <c r="A749" s="3">
        <v>43094</v>
      </c>
      <c r="B749" s="2">
        <v>14.153600000000001</v>
      </c>
      <c r="C749" s="7">
        <v>14.477173022224378</v>
      </c>
      <c r="D749" s="7">
        <v>-0.3445984299063376</v>
      </c>
      <c r="E749" s="7">
        <v>-0.28778741806993191</v>
      </c>
      <c r="F749" s="7">
        <v>14.43834</v>
      </c>
      <c r="G749" s="7">
        <v>15.003354999999996</v>
      </c>
      <c r="H749" s="7">
        <v>15.277754000000002</v>
      </c>
      <c r="I749" s="7">
        <v>17.459723999999994</v>
      </c>
      <c r="J749" s="7" t="s">
        <v>53</v>
      </c>
      <c r="K749" s="7" t="s">
        <v>55</v>
      </c>
      <c r="L749" s="7" t="s">
        <v>47</v>
      </c>
    </row>
    <row r="750" spans="1:12" ht="13.5" x14ac:dyDescent="0.35">
      <c r="A750" s="3">
        <v>43095</v>
      </c>
      <c r="B750" s="2">
        <v>14.4595</v>
      </c>
      <c r="C750" s="7">
        <v>26.716615249008356</v>
      </c>
      <c r="D750" s="7">
        <v>-0.33338665263747735</v>
      </c>
      <c r="E750" s="7">
        <v>-0.296907264983441</v>
      </c>
      <c r="F750" s="7">
        <v>14.438340000000002</v>
      </c>
      <c r="G750" s="7">
        <v>14.952194999999998</v>
      </c>
      <c r="H750" s="7">
        <v>15.259958000000001</v>
      </c>
      <c r="I750" s="7">
        <v>17.438483999999992</v>
      </c>
      <c r="J750" s="7" t="s">
        <v>48</v>
      </c>
      <c r="K750" s="7" t="s">
        <v>49</v>
      </c>
      <c r="L750" s="7" t="s">
        <v>50</v>
      </c>
    </row>
    <row r="751" spans="1:12" ht="13.5" x14ac:dyDescent="0.35">
      <c r="A751" s="3">
        <v>43096</v>
      </c>
      <c r="B751" s="2">
        <v>14.4595</v>
      </c>
      <c r="C751" s="7">
        <v>30.363135487102412</v>
      </c>
      <c r="D751" s="7">
        <v>-0.32080321856486549</v>
      </c>
      <c r="E751" s="7">
        <v>-0.30168645569972591</v>
      </c>
      <c r="F751" s="7">
        <v>14.448359999999999</v>
      </c>
      <c r="G751" s="7">
        <v>14.883794999999997</v>
      </c>
      <c r="H751" s="7">
        <v>15.239938000000004</v>
      </c>
      <c r="I751" s="7">
        <v>17.416709499999993</v>
      </c>
      <c r="J751" s="7" t="s">
        <v>48</v>
      </c>
      <c r="K751" s="7" t="s">
        <v>49</v>
      </c>
      <c r="L751" s="7" t="s">
        <v>50</v>
      </c>
    </row>
    <row r="752" spans="1:12" ht="13.5" x14ac:dyDescent="0.35">
      <c r="A752" s="3">
        <v>43097</v>
      </c>
      <c r="B752" s="2">
        <v>14.8932</v>
      </c>
      <c r="C752" s="7">
        <v>42.88954879155326</v>
      </c>
      <c r="D752" s="7">
        <v>-0.27269137456421433</v>
      </c>
      <c r="E752" s="7">
        <v>-0.29588743947262358</v>
      </c>
      <c r="F752" s="7">
        <v>14.485059999999999</v>
      </c>
      <c r="G752" s="7">
        <v>14.839024999999998</v>
      </c>
      <c r="H752" s="7">
        <v>15.228592000000001</v>
      </c>
      <c r="I752" s="7">
        <v>17.397637999999993</v>
      </c>
      <c r="J752" s="7" t="s">
        <v>48</v>
      </c>
      <c r="K752" s="7" t="s">
        <v>49</v>
      </c>
      <c r="L752" s="7" t="s">
        <v>50</v>
      </c>
    </row>
    <row r="753" spans="1:12" ht="13.5" x14ac:dyDescent="0.35">
      <c r="A753" s="3">
        <v>43098</v>
      </c>
      <c r="B753" s="2">
        <v>15.015599999999999</v>
      </c>
      <c r="C753" s="7">
        <v>50</v>
      </c>
      <c r="D753" s="7">
        <v>-0.2221252133151097</v>
      </c>
      <c r="E753" s="7">
        <v>-0.28113499424112082</v>
      </c>
      <c r="F753" s="7">
        <v>14.596280000000002</v>
      </c>
      <c r="G753" s="7">
        <v>14.803154999999999</v>
      </c>
      <c r="H753" s="7">
        <v>15.221918000000002</v>
      </c>
      <c r="I753" s="7">
        <v>17.379178499999995</v>
      </c>
      <c r="J753" s="7" t="s">
        <v>48</v>
      </c>
      <c r="K753" s="7" t="s">
        <v>49</v>
      </c>
      <c r="L753" s="7" t="s">
        <v>50</v>
      </c>
    </row>
    <row r="754" spans="1:12" ht="13.5" x14ac:dyDescent="0.35">
      <c r="A754" s="3">
        <v>43102</v>
      </c>
      <c r="B754" s="2">
        <v>14.737500000000001</v>
      </c>
      <c r="C754" s="7">
        <v>50</v>
      </c>
      <c r="D754" s="7">
        <v>-0.20216112443543999</v>
      </c>
      <c r="E754" s="7">
        <v>-0.26534022027998466</v>
      </c>
      <c r="F754" s="7">
        <v>14.713060000000002</v>
      </c>
      <c r="G754" s="7">
        <v>14.756715</v>
      </c>
      <c r="H754" s="7">
        <v>15.213130000000003</v>
      </c>
      <c r="I754" s="7">
        <v>17.360664999999997</v>
      </c>
      <c r="J754" s="7" t="s">
        <v>48</v>
      </c>
      <c r="K754" s="7" t="s">
        <v>49</v>
      </c>
      <c r="L754" s="7" t="s">
        <v>50</v>
      </c>
    </row>
    <row r="755" spans="1:12" ht="13.5" x14ac:dyDescent="0.35">
      <c r="A755" s="3">
        <v>43103</v>
      </c>
      <c r="B755" s="2">
        <v>15.293699999999999</v>
      </c>
      <c r="C755" s="7">
        <v>62.174384949348791</v>
      </c>
      <c r="D755" s="7">
        <v>-0.13984668301193359</v>
      </c>
      <c r="E755" s="7">
        <v>-0.24024151282637446</v>
      </c>
      <c r="F755" s="7">
        <v>14.879900000000001</v>
      </c>
      <c r="G755" s="7">
        <v>14.740035000000001</v>
      </c>
      <c r="H755" s="7">
        <v>15.218691999999999</v>
      </c>
      <c r="I755" s="7">
        <v>17.346268499999997</v>
      </c>
      <c r="J755" s="7" t="s">
        <v>48</v>
      </c>
      <c r="K755" s="7" t="s">
        <v>55</v>
      </c>
      <c r="L755" s="7" t="s">
        <v>50</v>
      </c>
    </row>
    <row r="756" spans="1:12" ht="13.5" x14ac:dyDescent="0.35">
      <c r="A756" s="3">
        <v>43104</v>
      </c>
      <c r="B756" s="2">
        <v>15.844200000000001</v>
      </c>
      <c r="C756" s="7">
        <v>71.956363175086452</v>
      </c>
      <c r="D756" s="7">
        <v>-4.5516602887968105E-2</v>
      </c>
      <c r="E756" s="7">
        <v>-0.2012965308386932</v>
      </c>
      <c r="F756" s="7">
        <v>15.156839999999999</v>
      </c>
      <c r="G756" s="7">
        <v>14.756440000000001</v>
      </c>
      <c r="H756" s="7">
        <v>15.240936</v>
      </c>
      <c r="I756" s="7">
        <v>17.337297</v>
      </c>
      <c r="J756" s="7" t="s">
        <v>48</v>
      </c>
      <c r="K756" s="7" t="s">
        <v>49</v>
      </c>
      <c r="L756" s="7" t="s">
        <v>50</v>
      </c>
    </row>
    <row r="757" spans="1:12" ht="13.5" x14ac:dyDescent="0.35">
      <c r="A757" s="3">
        <v>43105</v>
      </c>
      <c r="B757" s="2">
        <v>15.5662</v>
      </c>
      <c r="C757" s="7">
        <v>66.126540961151761</v>
      </c>
      <c r="D757" s="7">
        <v>6.7308000910699661E-3</v>
      </c>
      <c r="E757" s="7">
        <v>-0.15969106465274058</v>
      </c>
      <c r="F757" s="7">
        <v>15.29144</v>
      </c>
      <c r="G757" s="7">
        <v>14.772569999999998</v>
      </c>
      <c r="H757" s="7">
        <v>15.268410000000001</v>
      </c>
      <c r="I757" s="7">
        <v>17.324958000000002</v>
      </c>
      <c r="J757" s="7" t="s">
        <v>48</v>
      </c>
      <c r="K757" s="7" t="s">
        <v>55</v>
      </c>
      <c r="L757" s="7" t="s">
        <v>50</v>
      </c>
    </row>
    <row r="758" spans="1:12" ht="13.5" x14ac:dyDescent="0.35">
      <c r="A758" s="3">
        <v>43108</v>
      </c>
      <c r="B758" s="2">
        <v>15.6663</v>
      </c>
      <c r="C758" s="7">
        <v>67.086707821260703</v>
      </c>
      <c r="D758" s="7">
        <v>5.5573855985290521E-2</v>
      </c>
      <c r="E758" s="7">
        <v>-0.11663808052513437</v>
      </c>
      <c r="F758" s="7">
        <v>15.421580000000001</v>
      </c>
      <c r="G758" s="7">
        <v>14.793984999999997</v>
      </c>
      <c r="H758" s="7">
        <v>15.288988000000002</v>
      </c>
      <c r="I758" s="7">
        <v>17.3110885</v>
      </c>
      <c r="J758" s="7" t="s">
        <v>48</v>
      </c>
      <c r="K758" s="7" t="s">
        <v>55</v>
      </c>
      <c r="L758" s="7" t="s">
        <v>50</v>
      </c>
    </row>
    <row r="759" spans="1:12" ht="13.5" x14ac:dyDescent="0.35">
      <c r="A759" s="3">
        <v>43109</v>
      </c>
      <c r="B759" s="2">
        <v>15.5717</v>
      </c>
      <c r="C759" s="7">
        <v>65.336458907887504</v>
      </c>
      <c r="D759" s="7">
        <v>8.566144842679968E-2</v>
      </c>
      <c r="E759" s="7">
        <v>-7.6178174734747556E-2</v>
      </c>
      <c r="F759" s="7">
        <v>15.588420000000003</v>
      </c>
      <c r="G759" s="7">
        <v>14.821790000000002</v>
      </c>
      <c r="H759" s="7">
        <v>15.301222000000001</v>
      </c>
      <c r="I759" s="7">
        <v>17.298082000000004</v>
      </c>
      <c r="J759" s="7" t="s">
        <v>48</v>
      </c>
      <c r="K759" s="7" t="s">
        <v>55</v>
      </c>
      <c r="L759" s="7" t="s">
        <v>50</v>
      </c>
    </row>
    <row r="760" spans="1:12" ht="13.5" x14ac:dyDescent="0.35">
      <c r="A760" s="3">
        <v>43110</v>
      </c>
      <c r="B760" s="2">
        <v>15.015599999999999</v>
      </c>
      <c r="C760" s="7">
        <v>57.335430784123908</v>
      </c>
      <c r="D760" s="7">
        <v>6.3896896084084887E-2</v>
      </c>
      <c r="E760" s="7">
        <v>-4.8163160570981065E-2</v>
      </c>
      <c r="F760" s="7">
        <v>15.5328</v>
      </c>
      <c r="G760" s="7">
        <v>14.835695000000001</v>
      </c>
      <c r="H760" s="7">
        <v>15.306783999999999</v>
      </c>
      <c r="I760" s="7">
        <v>17.282295000000005</v>
      </c>
      <c r="J760" s="7" t="s">
        <v>53</v>
      </c>
      <c r="K760" s="7" t="s">
        <v>55</v>
      </c>
      <c r="L760" s="7" t="s">
        <v>47</v>
      </c>
    </row>
    <row r="761" spans="1:12" ht="13.5" x14ac:dyDescent="0.35">
      <c r="A761" s="3">
        <v>43111</v>
      </c>
      <c r="B761" s="2">
        <v>15.238</v>
      </c>
      <c r="C761" s="7">
        <v>56.515626156236898</v>
      </c>
      <c r="D761" s="7">
        <v>6.3858037170744453E-2</v>
      </c>
      <c r="E761" s="7">
        <v>-2.5758921022635963E-2</v>
      </c>
      <c r="F761" s="7">
        <v>15.41156</v>
      </c>
      <c r="G761" s="7">
        <v>14.866560000000002</v>
      </c>
      <c r="H761" s="7">
        <v>15.312899999999996</v>
      </c>
      <c r="I761" s="7">
        <v>17.266283999999999</v>
      </c>
      <c r="J761" s="7" t="s">
        <v>53</v>
      </c>
      <c r="K761" s="7" t="s">
        <v>55</v>
      </c>
      <c r="L761" s="7" t="s">
        <v>47</v>
      </c>
    </row>
    <row r="762" spans="1:12" ht="13.5" x14ac:dyDescent="0.35">
      <c r="A762" s="3">
        <v>43112</v>
      </c>
      <c r="B762" s="2">
        <v>15.238</v>
      </c>
      <c r="C762" s="7">
        <v>60.23291884644707</v>
      </c>
      <c r="D762" s="7">
        <v>6.309986523384481E-2</v>
      </c>
      <c r="E762" s="7">
        <v>-7.98716377133981E-3</v>
      </c>
      <c r="F762" s="7">
        <v>15.345920000000001</v>
      </c>
      <c r="G762" s="7">
        <v>14.905485000000002</v>
      </c>
      <c r="H762" s="7">
        <v>15.318571999999994</v>
      </c>
      <c r="I762" s="7">
        <v>17.248695999999999</v>
      </c>
      <c r="J762" s="7" t="s">
        <v>53</v>
      </c>
      <c r="K762" s="7" t="s">
        <v>55</v>
      </c>
      <c r="L762" s="7" t="s">
        <v>47</v>
      </c>
    </row>
    <row r="763" spans="1:12" ht="13.5" x14ac:dyDescent="0.35">
      <c r="A763" s="3">
        <v>43115</v>
      </c>
      <c r="B763" s="2">
        <v>15.4049</v>
      </c>
      <c r="C763" s="7">
        <v>67.071407132527497</v>
      </c>
      <c r="D763" s="7">
        <v>7.510072921223987E-2</v>
      </c>
      <c r="E763" s="7">
        <v>8.6304148253761263E-3</v>
      </c>
      <c r="F763" s="7">
        <v>15.29364</v>
      </c>
      <c r="G763" s="7">
        <v>14.952755000000002</v>
      </c>
      <c r="H763" s="7">
        <v>15.329137999999999</v>
      </c>
      <c r="I763" s="7">
        <v>17.232183000000003</v>
      </c>
      <c r="J763" s="7" t="s">
        <v>53</v>
      </c>
      <c r="K763" s="7" t="s">
        <v>55</v>
      </c>
      <c r="L763" s="7" t="s">
        <v>47</v>
      </c>
    </row>
    <row r="764" spans="1:12" ht="13.5" x14ac:dyDescent="0.35">
      <c r="A764" s="3">
        <v>43116</v>
      </c>
      <c r="B764" s="2">
        <v>15.560600000000001</v>
      </c>
      <c r="C764" s="7">
        <v>65.664210316669994</v>
      </c>
      <c r="D764" s="7">
        <v>9.6067779574660506E-2</v>
      </c>
      <c r="E764" s="7">
        <v>2.6117887775233002E-2</v>
      </c>
      <c r="F764" s="7">
        <v>15.291419999999999</v>
      </c>
      <c r="G764" s="7">
        <v>15.007810000000003</v>
      </c>
      <c r="H764" s="7">
        <v>15.341817999999998</v>
      </c>
      <c r="I764" s="7">
        <v>17.216475500000001</v>
      </c>
      <c r="J764" s="7" t="s">
        <v>48</v>
      </c>
      <c r="K764" s="7" t="s">
        <v>55</v>
      </c>
      <c r="L764" s="7" t="s">
        <v>56</v>
      </c>
    </row>
    <row r="765" spans="1:12" ht="13.5" x14ac:dyDescent="0.35">
      <c r="A765" s="3">
        <v>43117</v>
      </c>
      <c r="B765" s="2">
        <v>15.4605</v>
      </c>
      <c r="C765" s="7">
        <v>63.845855925639029</v>
      </c>
      <c r="D765" s="7">
        <v>0.10341498108852853</v>
      </c>
      <c r="E765" s="7">
        <v>4.1577306437892113E-2</v>
      </c>
      <c r="F765" s="7">
        <v>15.3804</v>
      </c>
      <c r="G765" s="7">
        <v>15.057860000000005</v>
      </c>
      <c r="H765" s="7">
        <v>15.344041999999996</v>
      </c>
      <c r="I765" s="7">
        <v>17.200454500000003</v>
      </c>
      <c r="J765" s="7" t="s">
        <v>48</v>
      </c>
      <c r="K765" s="7" t="s">
        <v>55</v>
      </c>
      <c r="L765" s="7" t="s">
        <v>50</v>
      </c>
    </row>
    <row r="766" spans="1:12" ht="13.5" x14ac:dyDescent="0.35">
      <c r="A766" s="3">
        <v>43118</v>
      </c>
      <c r="B766" s="2">
        <v>15.3771</v>
      </c>
      <c r="C766" s="7">
        <v>57.411548476030028</v>
      </c>
      <c r="D766" s="7">
        <v>0.10133982579496603</v>
      </c>
      <c r="E766" s="7">
        <v>5.3529810309306897E-2</v>
      </c>
      <c r="F766" s="7">
        <v>15.40822</v>
      </c>
      <c r="G766" s="7">
        <v>15.106245000000001</v>
      </c>
      <c r="H766" s="7">
        <v>15.327357999999995</v>
      </c>
      <c r="I766" s="7">
        <v>17.184070000000002</v>
      </c>
      <c r="J766" s="7" t="s">
        <v>53</v>
      </c>
      <c r="K766" s="7" t="s">
        <v>55</v>
      </c>
      <c r="L766" s="7" t="s">
        <v>54</v>
      </c>
    </row>
    <row r="767" spans="1:12" ht="13.5" x14ac:dyDescent="0.35">
      <c r="A767" s="3">
        <v>43119</v>
      </c>
      <c r="B767" s="2">
        <v>15.015599999999999</v>
      </c>
      <c r="C767" s="7">
        <v>50</v>
      </c>
      <c r="D767" s="7">
        <v>6.9721515228271969E-2</v>
      </c>
      <c r="E767" s="7">
        <v>5.6768151293099915E-2</v>
      </c>
      <c r="F767" s="7">
        <v>15.363740000000002</v>
      </c>
      <c r="G767" s="7">
        <v>15.121540000000001</v>
      </c>
      <c r="H767" s="7">
        <v>15.290097999999999</v>
      </c>
      <c r="I767" s="7">
        <v>17.165878000000003</v>
      </c>
      <c r="J767" s="7" t="s">
        <v>53</v>
      </c>
      <c r="K767" s="7" t="s">
        <v>55</v>
      </c>
      <c r="L767" s="7" t="s">
        <v>47</v>
      </c>
    </row>
    <row r="768" spans="1:12" ht="13.5" x14ac:dyDescent="0.35">
      <c r="A768" s="3">
        <v>43122</v>
      </c>
      <c r="B768" s="2">
        <v>15.015599999999999</v>
      </c>
      <c r="C768" s="7">
        <v>54.310959541156379</v>
      </c>
      <c r="D768" s="7">
        <v>4.4154787402762352E-2</v>
      </c>
      <c r="E768" s="7">
        <v>5.4245478515032405E-2</v>
      </c>
      <c r="F768" s="7">
        <v>15.285880000000001</v>
      </c>
      <c r="G768" s="7">
        <v>15.149345</v>
      </c>
      <c r="H768" s="7">
        <v>15.257841999999997</v>
      </c>
      <c r="I768" s="7">
        <v>17.148755000000005</v>
      </c>
      <c r="J768" s="7" t="s">
        <v>53</v>
      </c>
      <c r="K768" s="7" t="s">
        <v>55</v>
      </c>
      <c r="L768" s="7" t="s">
        <v>47</v>
      </c>
    </row>
    <row r="769" spans="1:12" ht="13.5" x14ac:dyDescent="0.35">
      <c r="A769" s="3">
        <v>43123</v>
      </c>
      <c r="B769" s="2">
        <v>14.8043</v>
      </c>
      <c r="C769" s="7">
        <v>41.505241963479854</v>
      </c>
      <c r="D769" s="7">
        <v>6.7648463724871988E-3</v>
      </c>
      <c r="E769" s="7">
        <v>4.4749352086523371E-2</v>
      </c>
      <c r="F769" s="7">
        <v>15.134620000000002</v>
      </c>
      <c r="G769" s="7">
        <v>15.181880000000001</v>
      </c>
      <c r="H769" s="7">
        <v>15.225809999999997</v>
      </c>
      <c r="I769" s="7">
        <v>17.129586500000002</v>
      </c>
      <c r="J769" s="7" t="s">
        <v>53</v>
      </c>
      <c r="K769" s="7" t="s">
        <v>51</v>
      </c>
      <c r="L769" s="7" t="s">
        <v>47</v>
      </c>
    </row>
    <row r="770" spans="1:12" ht="13.5" x14ac:dyDescent="0.35">
      <c r="A770" s="3">
        <v>43124</v>
      </c>
      <c r="B770" s="2">
        <v>14.737500000000001</v>
      </c>
      <c r="C770" s="7">
        <v>26.91393049355419</v>
      </c>
      <c r="D770" s="7">
        <v>-2.7935134165447906E-2</v>
      </c>
      <c r="E770" s="7">
        <v>3.0212454836129114E-2</v>
      </c>
      <c r="F770" s="7">
        <v>14.990019999999998</v>
      </c>
      <c r="G770" s="7">
        <v>15.195780000000003</v>
      </c>
      <c r="H770" s="7">
        <v>15.193331999999996</v>
      </c>
      <c r="I770" s="7">
        <v>17.112275500000003</v>
      </c>
      <c r="J770" s="7" t="s">
        <v>53</v>
      </c>
      <c r="K770" s="7" t="s">
        <v>51</v>
      </c>
      <c r="L770" s="7" t="s">
        <v>47</v>
      </c>
    </row>
    <row r="771" spans="1:12" ht="13.5" x14ac:dyDescent="0.35">
      <c r="A771" s="3">
        <v>43125</v>
      </c>
      <c r="B771" s="2">
        <v>14.904400000000001</v>
      </c>
      <c r="C771" s="7">
        <v>35.523667862455184</v>
      </c>
      <c r="D771" s="7">
        <v>-4.1489419382743975E-2</v>
      </c>
      <c r="E771" s="7">
        <v>1.5872079992354494E-2</v>
      </c>
      <c r="F771" s="7">
        <v>14.895479999999997</v>
      </c>
      <c r="G771" s="7">
        <v>15.218025000000001</v>
      </c>
      <c r="H771" s="7">
        <v>15.168863999999996</v>
      </c>
      <c r="I771" s="7">
        <v>17.0962</v>
      </c>
      <c r="J771" s="7" t="s">
        <v>53</v>
      </c>
      <c r="K771" s="7" t="s">
        <v>55</v>
      </c>
      <c r="L771" s="7" t="s">
        <v>47</v>
      </c>
    </row>
    <row r="772" spans="1:12" ht="13.5" x14ac:dyDescent="0.35">
      <c r="A772" s="3">
        <v>43126</v>
      </c>
      <c r="B772" s="2">
        <v>15.282500000000001</v>
      </c>
      <c r="C772" s="7">
        <v>42.51501677197912</v>
      </c>
      <c r="D772" s="7">
        <v>-2.147423635489254E-2</v>
      </c>
      <c r="E772" s="7">
        <v>8.4028167229050887E-3</v>
      </c>
      <c r="F772" s="7">
        <v>14.948860000000002</v>
      </c>
      <c r="G772" s="7">
        <v>15.237490000000003</v>
      </c>
      <c r="H772" s="7">
        <v>15.157517999999998</v>
      </c>
      <c r="I772" s="7">
        <v>17.081747500000002</v>
      </c>
      <c r="J772" s="7" t="s">
        <v>48</v>
      </c>
      <c r="K772" s="7" t="s">
        <v>55</v>
      </c>
      <c r="L772" s="7" t="s">
        <v>50</v>
      </c>
    </row>
    <row r="773" spans="1:12" ht="13.5" x14ac:dyDescent="0.35">
      <c r="A773" s="3">
        <v>43129</v>
      </c>
      <c r="B773" s="2">
        <v>15.226900000000001</v>
      </c>
      <c r="C773" s="7">
        <v>43.171736375158446</v>
      </c>
      <c r="D773" s="7">
        <v>-9.9834321438425633E-3</v>
      </c>
      <c r="E773" s="7">
        <v>4.7255669495555579E-3</v>
      </c>
      <c r="F773" s="7">
        <v>14.99112</v>
      </c>
      <c r="G773" s="7">
        <v>15.248055000000003</v>
      </c>
      <c r="H773" s="7">
        <v>15.145059999999999</v>
      </c>
      <c r="I773" s="7">
        <v>17.065868000000002</v>
      </c>
      <c r="J773" s="7" t="s">
        <v>48</v>
      </c>
      <c r="K773" s="7" t="s">
        <v>55</v>
      </c>
      <c r="L773" s="7" t="s">
        <v>50</v>
      </c>
    </row>
    <row r="774" spans="1:12" ht="13.5" x14ac:dyDescent="0.35">
      <c r="A774" s="3">
        <v>43130</v>
      </c>
      <c r="B774" s="2">
        <v>15.4605</v>
      </c>
      <c r="C774" s="7">
        <v>60.100803705217274</v>
      </c>
      <c r="D774" s="7">
        <v>1.7767863829416086E-2</v>
      </c>
      <c r="E774" s="7">
        <v>7.3340263255276643E-3</v>
      </c>
      <c r="F774" s="7">
        <v>15.12236</v>
      </c>
      <c r="G774" s="7">
        <v>15.284205000000005</v>
      </c>
      <c r="H774" s="7">
        <v>15.140053999999997</v>
      </c>
      <c r="I774" s="7">
        <v>17.052305500000003</v>
      </c>
      <c r="J774" s="7" t="s">
        <v>48</v>
      </c>
      <c r="K774" s="7" t="s">
        <v>55</v>
      </c>
      <c r="L774" s="7" t="s">
        <v>50</v>
      </c>
    </row>
    <row r="775" spans="1:12" ht="13.5" x14ac:dyDescent="0.35">
      <c r="A775" s="3">
        <v>43131</v>
      </c>
      <c r="B775" s="2">
        <v>15.293699999999999</v>
      </c>
      <c r="C775" s="7">
        <v>51.297340103414534</v>
      </c>
      <c r="D775" s="7">
        <v>2.6001866499868242E-2</v>
      </c>
      <c r="E775" s="7">
        <v>1.1067594360395779E-2</v>
      </c>
      <c r="F775" s="7">
        <v>15.233600000000001</v>
      </c>
      <c r="G775" s="7">
        <v>15.284205000000005</v>
      </c>
      <c r="H775" s="7">
        <v>15.131824</v>
      </c>
      <c r="I775" s="7">
        <v>17.036840000000005</v>
      </c>
      <c r="J775" s="7" t="s">
        <v>48</v>
      </c>
      <c r="K775" s="7" t="s">
        <v>55</v>
      </c>
      <c r="L775" s="7" t="s">
        <v>50</v>
      </c>
    </row>
    <row r="776" spans="1:12" ht="13.5" x14ac:dyDescent="0.35">
      <c r="A776" s="3">
        <v>43132</v>
      </c>
      <c r="B776" s="2">
        <v>15.749700000000001</v>
      </c>
      <c r="C776" s="7">
        <v>59.830176355323331</v>
      </c>
      <c r="D776" s="7">
        <v>6.8532759002360777E-2</v>
      </c>
      <c r="E776" s="7">
        <v>2.2560627288788781E-2</v>
      </c>
      <c r="F776" s="7">
        <v>15.402660000000001</v>
      </c>
      <c r="G776" s="7">
        <v>15.279480000000007</v>
      </c>
      <c r="H776" s="7">
        <v>15.132601999999997</v>
      </c>
      <c r="I776" s="7">
        <v>17.023414000000006</v>
      </c>
      <c r="J776" s="7" t="s">
        <v>48</v>
      </c>
      <c r="K776" s="7" t="s">
        <v>55</v>
      </c>
      <c r="L776" s="7" t="s">
        <v>50</v>
      </c>
    </row>
    <row r="777" spans="1:12" ht="13.5" x14ac:dyDescent="0.35">
      <c r="A777" s="3">
        <v>43133</v>
      </c>
      <c r="B777" s="2">
        <v>16.672899999999998</v>
      </c>
      <c r="C777" s="7">
        <v>68.874665078892519</v>
      </c>
      <c r="D777" s="7">
        <v>0.17471926727066744</v>
      </c>
      <c r="E777" s="7">
        <v>5.2992355285164522E-2</v>
      </c>
      <c r="F777" s="7">
        <v>15.68074</v>
      </c>
      <c r="G777" s="7">
        <v>15.334815000000003</v>
      </c>
      <c r="H777" s="7">
        <v>15.158963999999996</v>
      </c>
      <c r="I777" s="7">
        <v>17.016475000000003</v>
      </c>
      <c r="J777" s="7" t="s">
        <v>48</v>
      </c>
      <c r="K777" s="7" t="s">
        <v>49</v>
      </c>
      <c r="L777" s="7" t="s">
        <v>50</v>
      </c>
    </row>
    <row r="778" spans="1:12" ht="13.5" x14ac:dyDescent="0.35">
      <c r="A778" s="3">
        <v>43136</v>
      </c>
      <c r="B778" s="2">
        <v>16.962</v>
      </c>
      <c r="C778" s="7">
        <v>70.06356660176381</v>
      </c>
      <c r="D778" s="7">
        <v>0.27898483053192713</v>
      </c>
      <c r="E778" s="7">
        <v>9.8190850334517049E-2</v>
      </c>
      <c r="F778" s="7">
        <v>16.027760000000001</v>
      </c>
      <c r="G778" s="7">
        <v>15.399599999999998</v>
      </c>
      <c r="H778" s="7">
        <v>15.190105999999997</v>
      </c>
      <c r="I778" s="7">
        <v>17.011248500000008</v>
      </c>
      <c r="J778" s="7" t="s">
        <v>48</v>
      </c>
      <c r="K778" s="7" t="s">
        <v>49</v>
      </c>
      <c r="L778" s="7" t="s">
        <v>50</v>
      </c>
    </row>
    <row r="779" spans="1:12" ht="13.5" x14ac:dyDescent="0.35">
      <c r="A779" s="3">
        <v>43137</v>
      </c>
      <c r="B779" s="2">
        <v>16.962</v>
      </c>
      <c r="C779" s="7">
        <v>72.131002564631672</v>
      </c>
      <c r="D779" s="7">
        <v>0.35749506008952991</v>
      </c>
      <c r="E779" s="7">
        <v>0.15005169228551962</v>
      </c>
      <c r="F779" s="7">
        <v>16.328060000000001</v>
      </c>
      <c r="G779" s="7">
        <v>15.469114999999999</v>
      </c>
      <c r="H779" s="7">
        <v>15.219135999999997</v>
      </c>
      <c r="I779" s="7">
        <v>17.005193500000008</v>
      </c>
      <c r="J779" s="7" t="s">
        <v>48</v>
      </c>
      <c r="K779" s="7" t="s">
        <v>49</v>
      </c>
      <c r="L779" s="7" t="s">
        <v>50</v>
      </c>
    </row>
    <row r="780" spans="1:12" ht="13.5" x14ac:dyDescent="0.35">
      <c r="A780" s="3">
        <v>43138</v>
      </c>
      <c r="B780" s="2">
        <v>16.684000000000001</v>
      </c>
      <c r="C780" s="7">
        <v>68.21768100588254</v>
      </c>
      <c r="D780" s="7">
        <v>0.39275526774760117</v>
      </c>
      <c r="E780" s="7">
        <v>0.19859240737793593</v>
      </c>
      <c r="F780" s="7">
        <v>16.606120000000001</v>
      </c>
      <c r="G780" s="7">
        <v>15.552535000000002</v>
      </c>
      <c r="H780" s="7">
        <v>15.243161999999995</v>
      </c>
      <c r="I780" s="7">
        <v>16.997748500000004</v>
      </c>
      <c r="J780" s="7" t="s">
        <v>48</v>
      </c>
      <c r="K780" s="7" t="s">
        <v>49</v>
      </c>
      <c r="L780" s="7" t="s">
        <v>50</v>
      </c>
    </row>
    <row r="781" spans="1:12" ht="13.5" x14ac:dyDescent="0.35">
      <c r="A781" s="3">
        <v>43139</v>
      </c>
      <c r="B781" s="2">
        <v>16.645099999999999</v>
      </c>
      <c r="C781" s="7">
        <v>74.959409368011535</v>
      </c>
      <c r="D781" s="7">
        <v>0.41280180915779674</v>
      </c>
      <c r="E781" s="7">
        <v>0.2414342877339081</v>
      </c>
      <c r="F781" s="7">
        <v>16.7852</v>
      </c>
      <c r="G781" s="7">
        <v>15.622890000000002</v>
      </c>
      <c r="H781" s="7">
        <v>15.259513999999994</v>
      </c>
      <c r="I781" s="7">
        <v>16.989868500000007</v>
      </c>
      <c r="J781" s="7" t="s">
        <v>48</v>
      </c>
      <c r="K781" s="7" t="s">
        <v>55</v>
      </c>
      <c r="L781" s="7" t="s">
        <v>50</v>
      </c>
    </row>
    <row r="782" spans="1:12" ht="13.5" x14ac:dyDescent="0.35">
      <c r="A782" s="3">
        <v>43140</v>
      </c>
      <c r="B782" s="2">
        <v>16.183499999999999</v>
      </c>
      <c r="C782" s="7">
        <v>65.672723368850484</v>
      </c>
      <c r="D782" s="7">
        <v>0.38698070275088092</v>
      </c>
      <c r="E782" s="7">
        <v>0.27054357073730267</v>
      </c>
      <c r="F782" s="7">
        <v>16.68732</v>
      </c>
      <c r="G782" s="7">
        <v>15.670165000000001</v>
      </c>
      <c r="H782" s="7">
        <v>15.267411999999995</v>
      </c>
      <c r="I782" s="7">
        <v>16.980455500000005</v>
      </c>
      <c r="J782" s="7" t="s">
        <v>48</v>
      </c>
      <c r="K782" s="7" t="s">
        <v>55</v>
      </c>
      <c r="L782" s="7" t="s">
        <v>56</v>
      </c>
    </row>
    <row r="783" spans="1:12" ht="13.5" x14ac:dyDescent="0.35">
      <c r="A783" s="3">
        <v>43143</v>
      </c>
      <c r="B783" s="2">
        <v>16.4893</v>
      </c>
      <c r="C783" s="7">
        <v>72.052664642445819</v>
      </c>
      <c r="D783" s="7">
        <v>0.38673475667422608</v>
      </c>
      <c r="E783" s="7">
        <v>0.29378180792468739</v>
      </c>
      <c r="F783" s="7">
        <v>16.592779999999998</v>
      </c>
      <c r="G783" s="7">
        <v>15.724384999999998</v>
      </c>
      <c r="H783" s="7">
        <v>15.282537999999995</v>
      </c>
      <c r="I783" s="7">
        <v>16.971422500000006</v>
      </c>
      <c r="J783" s="7" t="s">
        <v>53</v>
      </c>
      <c r="K783" s="7" t="s">
        <v>55</v>
      </c>
      <c r="L783" s="7" t="s">
        <v>47</v>
      </c>
    </row>
    <row r="784" spans="1:12" ht="13.5" x14ac:dyDescent="0.35">
      <c r="A784" s="3">
        <v>43144</v>
      </c>
      <c r="B784" s="2">
        <v>16.8508</v>
      </c>
      <c r="C784" s="7">
        <v>75.677383295667155</v>
      </c>
      <c r="D784" s="7">
        <v>0.41097243702244057</v>
      </c>
      <c r="E784" s="7">
        <v>0.31721993374423807</v>
      </c>
      <c r="F784" s="7">
        <v>16.570540000000001</v>
      </c>
      <c r="G784" s="7">
        <v>15.788894999999997</v>
      </c>
      <c r="H784" s="7">
        <v>15.306227999999997</v>
      </c>
      <c r="I784" s="7">
        <v>16.962620000000008</v>
      </c>
      <c r="J784" s="7" t="s">
        <v>53</v>
      </c>
      <c r="K784" s="7" t="s">
        <v>55</v>
      </c>
      <c r="L784" s="7" t="s">
        <v>47</v>
      </c>
    </row>
    <row r="785" spans="1:12" ht="13.5" x14ac:dyDescent="0.35">
      <c r="A785" s="3">
        <v>43145</v>
      </c>
      <c r="B785" s="2">
        <v>16.739599999999999</v>
      </c>
      <c r="C785" s="7">
        <v>72.604325762427919</v>
      </c>
      <c r="D785" s="7">
        <v>0.41640797077648273</v>
      </c>
      <c r="E785" s="7">
        <v>0.33705754115068703</v>
      </c>
      <c r="F785" s="7">
        <v>16.581659999999999</v>
      </c>
      <c r="G785" s="7">
        <v>15.852849999999998</v>
      </c>
      <c r="H785" s="7">
        <v>15.328473999999998</v>
      </c>
      <c r="I785" s="7">
        <v>16.951979000000009</v>
      </c>
      <c r="J785" s="7" t="s">
        <v>53</v>
      </c>
      <c r="K785" s="7" t="s">
        <v>55</v>
      </c>
      <c r="L785" s="7" t="s">
        <v>54</v>
      </c>
    </row>
    <row r="786" spans="1:12" ht="13.5" x14ac:dyDescent="0.35">
      <c r="A786" s="3">
        <v>43146</v>
      </c>
      <c r="B786" s="2">
        <v>16.734000000000002</v>
      </c>
      <c r="C786" s="7">
        <v>69.684558843472857</v>
      </c>
      <c r="D786" s="7">
        <v>0.41547446621595796</v>
      </c>
      <c r="E786" s="7">
        <v>0.3527409261637412</v>
      </c>
      <c r="F786" s="7">
        <v>16.599439999999998</v>
      </c>
      <c r="G786" s="7">
        <v>15.920694999999995</v>
      </c>
      <c r="H786" s="7">
        <v>15.352831999999999</v>
      </c>
      <c r="I786" s="7">
        <v>16.940000500000007</v>
      </c>
      <c r="J786" s="7" t="s">
        <v>53</v>
      </c>
      <c r="K786" s="7" t="s">
        <v>55</v>
      </c>
      <c r="L786" s="7" t="s">
        <v>54</v>
      </c>
    </row>
    <row r="787" spans="1:12" ht="13.5" x14ac:dyDescent="0.35">
      <c r="A787" s="3">
        <v>43147</v>
      </c>
      <c r="B787" s="2">
        <v>16.823</v>
      </c>
      <c r="C787" s="7">
        <v>71.451227051581867</v>
      </c>
      <c r="D787" s="7">
        <v>0.41710805134698958</v>
      </c>
      <c r="E787" s="7">
        <v>0.36561435120039087</v>
      </c>
      <c r="F787" s="7">
        <v>16.727340000000005</v>
      </c>
      <c r="G787" s="7">
        <v>16.011064999999995</v>
      </c>
      <c r="H787" s="7">
        <v>15.384419999999999</v>
      </c>
      <c r="I787" s="7">
        <v>16.927852000000005</v>
      </c>
      <c r="J787" s="7" t="s">
        <v>48</v>
      </c>
      <c r="K787" s="7" t="s">
        <v>55</v>
      </c>
      <c r="L787" s="7" t="s">
        <v>50</v>
      </c>
    </row>
    <row r="788" spans="1:12" ht="13.5" x14ac:dyDescent="0.35">
      <c r="A788" s="3">
        <v>43150</v>
      </c>
      <c r="B788" s="2">
        <v>16.684000000000001</v>
      </c>
      <c r="C788" s="7">
        <v>66.872603910968934</v>
      </c>
      <c r="D788" s="7">
        <v>0.40254623854256266</v>
      </c>
      <c r="E788" s="7">
        <v>0.37300072866882522</v>
      </c>
      <c r="F788" s="7">
        <v>16.766280000000002</v>
      </c>
      <c r="G788" s="7">
        <v>16.094484999999999</v>
      </c>
      <c r="H788" s="7">
        <v>15.413339999999998</v>
      </c>
      <c r="I788" s="7">
        <v>16.912550000000003</v>
      </c>
      <c r="J788" s="7" t="s">
        <v>53</v>
      </c>
      <c r="K788" s="7" t="s">
        <v>55</v>
      </c>
      <c r="L788" s="7" t="s">
        <v>54</v>
      </c>
    </row>
    <row r="789" spans="1:12" ht="13.5" x14ac:dyDescent="0.35">
      <c r="A789" s="3">
        <v>43151</v>
      </c>
      <c r="B789" s="2">
        <v>16.795200000000001</v>
      </c>
      <c r="C789" s="7">
        <v>71.028822722052638</v>
      </c>
      <c r="D789" s="7">
        <v>0.39542064459558901</v>
      </c>
      <c r="E789" s="7">
        <v>0.37748471185417798</v>
      </c>
      <c r="F789" s="7">
        <v>16.75516</v>
      </c>
      <c r="G789" s="7">
        <v>16.194029999999998</v>
      </c>
      <c r="H789" s="7">
        <v>15.448931999999999</v>
      </c>
      <c r="I789" s="7">
        <v>16.900316000000004</v>
      </c>
      <c r="J789" s="7" t="s">
        <v>48</v>
      </c>
      <c r="K789" s="7" t="s">
        <v>55</v>
      </c>
      <c r="L789" s="7" t="s">
        <v>56</v>
      </c>
    </row>
    <row r="790" spans="1:12" ht="13.5" x14ac:dyDescent="0.35">
      <c r="A790" s="3">
        <v>43152</v>
      </c>
      <c r="B790" s="2">
        <v>17.2957</v>
      </c>
      <c r="C790" s="7">
        <v>71.385492170641299</v>
      </c>
      <c r="D790" s="7">
        <v>0.42525762204914841</v>
      </c>
      <c r="E790" s="7">
        <v>0.38703929389317204</v>
      </c>
      <c r="F790" s="7">
        <v>16.866379999999999</v>
      </c>
      <c r="G790" s="7">
        <v>16.321940000000001</v>
      </c>
      <c r="H790" s="7">
        <v>15.500096000000001</v>
      </c>
      <c r="I790" s="7">
        <v>16.890584500000003</v>
      </c>
      <c r="J790" s="7" t="s">
        <v>48</v>
      </c>
      <c r="K790" s="7" t="s">
        <v>55</v>
      </c>
      <c r="L790" s="7" t="s">
        <v>50</v>
      </c>
    </row>
    <row r="791" spans="1:12" ht="13.5" x14ac:dyDescent="0.35">
      <c r="A791" s="3">
        <v>43153</v>
      </c>
      <c r="B791" s="2">
        <v>17.868500000000001</v>
      </c>
      <c r="C791" s="7">
        <v>68.313828809509261</v>
      </c>
      <c r="D791" s="7">
        <v>0.48948137792245916</v>
      </c>
      <c r="E791" s="7">
        <v>0.40752771069902949</v>
      </c>
      <c r="F791" s="7">
        <v>17.09328</v>
      </c>
      <c r="G791" s="7">
        <v>16.470145000000002</v>
      </c>
      <c r="H791" s="7">
        <v>15.565052000000003</v>
      </c>
      <c r="I791" s="7">
        <v>16.883744000000004</v>
      </c>
      <c r="J791" s="7" t="s">
        <v>48</v>
      </c>
      <c r="K791" s="7" t="s">
        <v>49</v>
      </c>
      <c r="L791" s="7" t="s">
        <v>50</v>
      </c>
    </row>
    <row r="792" spans="1:12" ht="13.5" x14ac:dyDescent="0.35">
      <c r="A792" s="3">
        <v>43154</v>
      </c>
      <c r="B792" s="2">
        <v>18.408000000000001</v>
      </c>
      <c r="C792" s="7">
        <v>70.57133101917718</v>
      </c>
      <c r="D792" s="7">
        <v>0.5772580370491589</v>
      </c>
      <c r="E792" s="7">
        <v>0.4414737759690554</v>
      </c>
      <c r="F792" s="7">
        <v>17.41028</v>
      </c>
      <c r="G792" s="7">
        <v>16.626420000000003</v>
      </c>
      <c r="H792" s="7">
        <v>15.644022000000001</v>
      </c>
      <c r="I792" s="7">
        <v>16.877070500000006</v>
      </c>
      <c r="J792" s="7" t="s">
        <v>48</v>
      </c>
      <c r="K792" s="7" t="s">
        <v>49</v>
      </c>
      <c r="L792" s="7" t="s">
        <v>50</v>
      </c>
    </row>
    <row r="793" spans="1:12" ht="13.5" x14ac:dyDescent="0.35">
      <c r="A793" s="3">
        <v>43157</v>
      </c>
      <c r="B793" s="2">
        <v>18.774999999999999</v>
      </c>
      <c r="C793" s="7">
        <v>73.353771640560609</v>
      </c>
      <c r="D793" s="7">
        <v>0.66872683793704013</v>
      </c>
      <c r="E793" s="7">
        <v>0.48692438836265239</v>
      </c>
      <c r="F793" s="7">
        <v>17.828480000000003</v>
      </c>
      <c r="G793" s="7">
        <v>16.803825</v>
      </c>
      <c r="H793" s="7">
        <v>15.730332000000002</v>
      </c>
      <c r="I793" s="7">
        <v>16.870285500000005</v>
      </c>
      <c r="J793" s="7" t="s">
        <v>48</v>
      </c>
      <c r="K793" s="7" t="s">
        <v>49</v>
      </c>
      <c r="L793" s="7" t="s">
        <v>50</v>
      </c>
    </row>
    <row r="794" spans="1:12" ht="13.5" x14ac:dyDescent="0.35">
      <c r="A794" s="3">
        <v>43158</v>
      </c>
      <c r="B794" s="2">
        <v>18.4358</v>
      </c>
      <c r="C794" s="7">
        <v>72.215177031551207</v>
      </c>
      <c r="D794" s="7">
        <v>0.7057109202516223</v>
      </c>
      <c r="E794" s="7">
        <v>0.53068169474044646</v>
      </c>
      <c r="F794" s="7">
        <v>18.156600000000001</v>
      </c>
      <c r="G794" s="7">
        <v>16.952589999999997</v>
      </c>
      <c r="H794" s="7">
        <v>15.809858000000002</v>
      </c>
      <c r="I794" s="7">
        <v>16.862638500000006</v>
      </c>
      <c r="J794" s="7" t="s">
        <v>48</v>
      </c>
      <c r="K794" s="7" t="s">
        <v>49</v>
      </c>
      <c r="L794" s="7" t="s">
        <v>50</v>
      </c>
    </row>
    <row r="795" spans="1:12" ht="13.5" x14ac:dyDescent="0.35">
      <c r="A795" s="3">
        <v>43159</v>
      </c>
      <c r="B795" s="2">
        <v>17.963100000000001</v>
      </c>
      <c r="C795" s="7">
        <v>65.057350454690891</v>
      </c>
      <c r="D795" s="7">
        <v>0.68893650132143591</v>
      </c>
      <c r="E795" s="7">
        <v>0.5623326560566444</v>
      </c>
      <c r="F795" s="7">
        <v>18.29008</v>
      </c>
      <c r="G795" s="7">
        <v>17.08606</v>
      </c>
      <c r="H795" s="7">
        <v>15.879930000000003</v>
      </c>
      <c r="I795" s="7">
        <v>16.851794000000002</v>
      </c>
      <c r="J795" s="7" t="s">
        <v>48</v>
      </c>
      <c r="K795" s="7" t="s">
        <v>49</v>
      </c>
      <c r="L795" s="7" t="s">
        <v>50</v>
      </c>
    </row>
    <row r="796" spans="1:12" ht="13.5" x14ac:dyDescent="0.35">
      <c r="A796" s="3">
        <v>43160</v>
      </c>
      <c r="B796" s="2">
        <v>18.2133</v>
      </c>
      <c r="C796" s="7">
        <v>74.366176894266857</v>
      </c>
      <c r="D796" s="7">
        <v>0.68790199644654138</v>
      </c>
      <c r="E796" s="7">
        <v>0.58744652413462384</v>
      </c>
      <c r="F796" s="7">
        <v>18.35904</v>
      </c>
      <c r="G796" s="7">
        <v>17.209240000000001</v>
      </c>
      <c r="H796" s="7">
        <v>15.956008000000002</v>
      </c>
      <c r="I796" s="7">
        <v>16.842200500000001</v>
      </c>
      <c r="J796" s="7" t="s">
        <v>48</v>
      </c>
      <c r="K796" s="7" t="s">
        <v>49</v>
      </c>
      <c r="L796" s="7" t="s">
        <v>50</v>
      </c>
    </row>
    <row r="797" spans="1:12" ht="13.5" x14ac:dyDescent="0.35">
      <c r="A797" s="3">
        <v>43161</v>
      </c>
      <c r="B797" s="2">
        <v>19.181000000000001</v>
      </c>
      <c r="C797" s="7">
        <v>77.881129456609614</v>
      </c>
      <c r="D797" s="7">
        <v>0.75644758953377433</v>
      </c>
      <c r="E797" s="7">
        <v>0.62124673721445389</v>
      </c>
      <c r="F797" s="7">
        <v>18.513640000000002</v>
      </c>
      <c r="G797" s="7">
        <v>17.334645000000002</v>
      </c>
      <c r="H797" s="7">
        <v>16.045434000000004</v>
      </c>
      <c r="I797" s="7">
        <v>16.837974000000003</v>
      </c>
      <c r="J797" s="7" t="s">
        <v>48</v>
      </c>
      <c r="K797" s="7" t="s">
        <v>49</v>
      </c>
      <c r="L797" s="7" t="s">
        <v>50</v>
      </c>
    </row>
    <row r="798" spans="1:12" ht="13.5" x14ac:dyDescent="0.35">
      <c r="A798" s="3">
        <v>43164</v>
      </c>
      <c r="B798" s="2">
        <v>19.659300000000002</v>
      </c>
      <c r="C798" s="7">
        <v>78.403689395012108</v>
      </c>
      <c r="D798" s="7">
        <v>0.83968590218577788</v>
      </c>
      <c r="E798" s="7">
        <v>0.66493457020871871</v>
      </c>
      <c r="F798" s="7">
        <v>18.6905</v>
      </c>
      <c r="G798" s="7">
        <v>17.469510000000003</v>
      </c>
      <c r="H798" s="7">
        <v>16.149430000000006</v>
      </c>
      <c r="I798" s="7">
        <v>16.836444500000002</v>
      </c>
      <c r="J798" s="7" t="s">
        <v>48</v>
      </c>
      <c r="K798" s="7" t="s">
        <v>49</v>
      </c>
      <c r="L798" s="7" t="s">
        <v>50</v>
      </c>
    </row>
    <row r="799" spans="1:12" ht="13.5" x14ac:dyDescent="0.35">
      <c r="A799" s="3">
        <v>43165</v>
      </c>
      <c r="B799" s="2">
        <v>19.247800000000002</v>
      </c>
      <c r="C799" s="7">
        <v>73.914038366195086</v>
      </c>
      <c r="D799" s="7">
        <v>0.8625058234694194</v>
      </c>
      <c r="E799" s="7">
        <v>0.70444882086085892</v>
      </c>
      <c r="F799" s="7">
        <v>18.852899999999998</v>
      </c>
      <c r="G799" s="7">
        <v>17.583800000000004</v>
      </c>
      <c r="H799" s="7">
        <v>16.251314000000004</v>
      </c>
      <c r="I799" s="7">
        <v>16.832857500000003</v>
      </c>
      <c r="J799" s="7" t="s">
        <v>48</v>
      </c>
      <c r="K799" s="7" t="s">
        <v>49</v>
      </c>
      <c r="L799" s="7" t="s">
        <v>50</v>
      </c>
    </row>
    <row r="800" spans="1:12" ht="13.5" x14ac:dyDescent="0.35">
      <c r="A800" s="3">
        <v>43166</v>
      </c>
      <c r="B800" s="2">
        <v>19.186599999999999</v>
      </c>
      <c r="C800" s="7">
        <v>73.138609004113349</v>
      </c>
      <c r="D800" s="7">
        <v>0.86567350170054169</v>
      </c>
      <c r="E800" s="7">
        <v>0.73669375702879547</v>
      </c>
      <c r="F800" s="7">
        <v>19.0976</v>
      </c>
      <c r="G800" s="7">
        <v>17.708929999999999</v>
      </c>
      <c r="H800" s="7">
        <v>16.345856000000005</v>
      </c>
      <c r="I800" s="7">
        <v>16.828964500000005</v>
      </c>
      <c r="J800" s="7" t="s">
        <v>48</v>
      </c>
      <c r="K800" s="7" t="s">
        <v>49</v>
      </c>
      <c r="L800" s="7" t="s">
        <v>50</v>
      </c>
    </row>
    <row r="801" spans="1:12" ht="13.5" x14ac:dyDescent="0.35">
      <c r="A801" s="3">
        <v>43167</v>
      </c>
      <c r="B801" s="2">
        <v>19.186599999999999</v>
      </c>
      <c r="C801" s="7">
        <v>72.679818837798408</v>
      </c>
      <c r="D801" s="7">
        <v>0.85829007579386385</v>
      </c>
      <c r="E801" s="7">
        <v>0.76101302078180921</v>
      </c>
      <c r="F801" s="7">
        <v>19.292259999999999</v>
      </c>
      <c r="G801" s="7">
        <v>17.836005</v>
      </c>
      <c r="H801" s="7">
        <v>16.440398000000005</v>
      </c>
      <c r="I801" s="7">
        <v>16.825238500000005</v>
      </c>
      <c r="J801" s="7" t="s">
        <v>48</v>
      </c>
      <c r="K801" s="7" t="s">
        <v>49</v>
      </c>
      <c r="L801" s="7" t="s">
        <v>50</v>
      </c>
    </row>
    <row r="802" spans="1:12" ht="13.5" x14ac:dyDescent="0.35">
      <c r="A802" s="3">
        <v>43168</v>
      </c>
      <c r="B802" s="2">
        <v>19.186599999999999</v>
      </c>
      <c r="C802" s="7">
        <v>74.671714184313231</v>
      </c>
      <c r="D802" s="7">
        <v>0.84272425691206365</v>
      </c>
      <c r="E802" s="7">
        <v>0.77735526800786015</v>
      </c>
      <c r="F802" s="7">
        <v>19.293379999999999</v>
      </c>
      <c r="G802" s="7">
        <v>17.986160000000002</v>
      </c>
      <c r="H802" s="7">
        <v>16.526266000000007</v>
      </c>
      <c r="I802" s="7">
        <v>16.822875000000003</v>
      </c>
      <c r="J802" s="7" t="s">
        <v>48</v>
      </c>
      <c r="K802" s="7" t="s">
        <v>55</v>
      </c>
      <c r="L802" s="7" t="s">
        <v>50</v>
      </c>
    </row>
    <row r="803" spans="1:12" ht="13.5" x14ac:dyDescent="0.35">
      <c r="A803" s="3">
        <v>43171</v>
      </c>
      <c r="B803" s="2">
        <v>19.186599999999999</v>
      </c>
      <c r="C803" s="7">
        <v>74.10393903963228</v>
      </c>
      <c r="D803" s="7">
        <v>0.82092511953273828</v>
      </c>
      <c r="E803" s="7">
        <v>0.78606923831283582</v>
      </c>
      <c r="F803" s="7">
        <v>19.198839999999997</v>
      </c>
      <c r="G803" s="7">
        <v>18.121024999999999</v>
      </c>
      <c r="H803" s="7">
        <v>16.609686000000004</v>
      </c>
      <c r="I803" s="7">
        <v>16.820511500000006</v>
      </c>
      <c r="J803" s="7" t="s">
        <v>53</v>
      </c>
      <c r="K803" s="7" t="s">
        <v>55</v>
      </c>
      <c r="L803" s="7" t="s">
        <v>47</v>
      </c>
    </row>
    <row r="804" spans="1:12" ht="13.5" x14ac:dyDescent="0.35">
      <c r="A804" s="3">
        <v>43172</v>
      </c>
      <c r="B804" s="2">
        <v>19.086500000000001</v>
      </c>
      <c r="C804" s="7">
        <v>69.635103723520913</v>
      </c>
      <c r="D804" s="7">
        <v>0.78650556609272471</v>
      </c>
      <c r="E804" s="7">
        <v>0.78615650386881364</v>
      </c>
      <c r="F804" s="7">
        <v>19.16658</v>
      </c>
      <c r="G804" s="7">
        <v>18.232810000000001</v>
      </c>
      <c r="H804" s="7">
        <v>16.696666000000004</v>
      </c>
      <c r="I804" s="7">
        <v>16.816118000000003</v>
      </c>
      <c r="J804" s="7" t="s">
        <v>53</v>
      </c>
      <c r="K804" s="7" t="s">
        <v>55</v>
      </c>
      <c r="L804" s="7" t="s">
        <v>47</v>
      </c>
    </row>
    <row r="805" spans="1:12" ht="13.5" x14ac:dyDescent="0.35">
      <c r="A805" s="3">
        <v>43173</v>
      </c>
      <c r="B805" s="2">
        <v>19.075399999999998</v>
      </c>
      <c r="C805" s="7">
        <v>65.091909466049742</v>
      </c>
      <c r="D805" s="7">
        <v>0.74969018301473156</v>
      </c>
      <c r="E805" s="7">
        <v>0.77886323969799731</v>
      </c>
      <c r="F805" s="7">
        <v>19.14434</v>
      </c>
      <c r="G805" s="7">
        <v>18.349600000000002</v>
      </c>
      <c r="H805" s="7">
        <v>16.772300000000005</v>
      </c>
      <c r="I805" s="7">
        <v>16.812058500000006</v>
      </c>
      <c r="J805" s="7" t="s">
        <v>53</v>
      </c>
      <c r="K805" s="7" t="s">
        <v>55</v>
      </c>
      <c r="L805" s="7" t="s">
        <v>47</v>
      </c>
    </row>
    <row r="806" spans="1:12" ht="13.5" x14ac:dyDescent="0.35">
      <c r="A806" s="3">
        <v>43174</v>
      </c>
      <c r="B806" s="2">
        <v>18.9085</v>
      </c>
      <c r="C806" s="7">
        <v>56.901734741719288</v>
      </c>
      <c r="D806" s="7">
        <v>0.6989887839306661</v>
      </c>
      <c r="E806" s="7">
        <v>0.76288834854453114</v>
      </c>
      <c r="F806" s="7">
        <v>19.088720000000002</v>
      </c>
      <c r="G806" s="7">
        <v>18.458325000000002</v>
      </c>
      <c r="H806" s="7">
        <v>16.833586000000004</v>
      </c>
      <c r="I806" s="7">
        <v>16.807887500000003</v>
      </c>
      <c r="J806" s="7" t="s">
        <v>53</v>
      </c>
      <c r="K806" s="7" t="s">
        <v>55</v>
      </c>
      <c r="L806" s="7" t="s">
        <v>47</v>
      </c>
    </row>
    <row r="807" spans="1:12" ht="13.5" x14ac:dyDescent="0.35">
      <c r="A807" s="3">
        <v>43175</v>
      </c>
      <c r="B807" s="2">
        <v>18.508099999999999</v>
      </c>
      <c r="C807" s="7">
        <v>46.353127647364254</v>
      </c>
      <c r="D807" s="7">
        <v>0.61935904067186343</v>
      </c>
      <c r="E807" s="7">
        <v>0.73418248696999766</v>
      </c>
      <c r="F807" s="7">
        <v>18.953020000000002</v>
      </c>
      <c r="G807" s="7">
        <v>18.542580000000001</v>
      </c>
      <c r="H807" s="7">
        <v>16.892424000000002</v>
      </c>
      <c r="I807" s="7">
        <v>16.802020500000008</v>
      </c>
      <c r="J807" s="7" t="s">
        <v>53</v>
      </c>
      <c r="K807" s="7" t="s">
        <v>55</v>
      </c>
      <c r="L807" s="7" t="s">
        <v>47</v>
      </c>
    </row>
    <row r="808" spans="1:12" ht="13.5" x14ac:dyDescent="0.35">
      <c r="A808" s="3">
        <v>43178</v>
      </c>
      <c r="B808" s="2">
        <v>18.046500000000002</v>
      </c>
      <c r="C808" s="7">
        <v>44.85284395906605</v>
      </c>
      <c r="D808" s="7">
        <v>0.51309005047568235</v>
      </c>
      <c r="E808" s="7">
        <v>0.68996399967113464</v>
      </c>
      <c r="F808" s="7">
        <v>18.725000000000001</v>
      </c>
      <c r="G808" s="7">
        <v>18.610705000000003</v>
      </c>
      <c r="H808" s="7">
        <v>16.940028000000002</v>
      </c>
      <c r="I808" s="7">
        <v>16.797655000000006</v>
      </c>
      <c r="J808" s="7" t="s">
        <v>53</v>
      </c>
      <c r="K808" s="7" t="s">
        <v>55</v>
      </c>
      <c r="L808" s="7" t="s">
        <v>47</v>
      </c>
    </row>
    <row r="809" spans="1:12" ht="13.5" x14ac:dyDescent="0.35">
      <c r="A809" s="3">
        <v>43180</v>
      </c>
      <c r="B809" s="2">
        <v>17.684999999999999</v>
      </c>
      <c r="C809" s="7">
        <v>46.211687780956254</v>
      </c>
      <c r="D809" s="7">
        <v>0.39514608322254219</v>
      </c>
      <c r="E809" s="7">
        <v>0.63100041638141624</v>
      </c>
      <c r="F809" s="7">
        <v>18.444700000000001</v>
      </c>
      <c r="G809" s="7">
        <v>18.655194999999999</v>
      </c>
      <c r="H809" s="7">
        <v>16.982294</v>
      </c>
      <c r="I809" s="7">
        <v>16.788757000000007</v>
      </c>
      <c r="J809" s="7" t="s">
        <v>53</v>
      </c>
      <c r="K809" s="7" t="s">
        <v>51</v>
      </c>
      <c r="L809" s="7" t="s">
        <v>47</v>
      </c>
    </row>
    <row r="810" spans="1:12" ht="13.5" x14ac:dyDescent="0.35">
      <c r="A810" s="3">
        <v>43181</v>
      </c>
      <c r="B810" s="2">
        <v>17.584900000000001</v>
      </c>
      <c r="C810" s="7">
        <v>41.074877854789243</v>
      </c>
      <c r="D810" s="7">
        <v>0.29025156661996832</v>
      </c>
      <c r="E810" s="7">
        <v>0.56285064642912674</v>
      </c>
      <c r="F810" s="7">
        <v>18.146599999999999</v>
      </c>
      <c r="G810" s="7">
        <v>18.669654999999999</v>
      </c>
      <c r="H810" s="7">
        <v>17.03368</v>
      </c>
      <c r="I810" s="7">
        <v>16.779080000000008</v>
      </c>
      <c r="J810" s="7" t="s">
        <v>53</v>
      </c>
      <c r="K810" s="7" t="s">
        <v>51</v>
      </c>
      <c r="L810" s="7" t="s">
        <v>47</v>
      </c>
    </row>
    <row r="811" spans="1:12" ht="13.5" x14ac:dyDescent="0.35">
      <c r="A811" s="3">
        <v>43182</v>
      </c>
      <c r="B811" s="2">
        <v>17.490400000000001</v>
      </c>
      <c r="C811" s="7">
        <v>18.068147476579057</v>
      </c>
      <c r="D811" s="7">
        <v>0.19722308134308264</v>
      </c>
      <c r="E811" s="7">
        <v>0.48972513341191792</v>
      </c>
      <c r="F811" s="7">
        <v>17.86298</v>
      </c>
      <c r="G811" s="7">
        <v>18.650750000000002</v>
      </c>
      <c r="H811" s="7">
        <v>17.078728000000002</v>
      </c>
      <c r="I811" s="7">
        <v>16.769209000000007</v>
      </c>
      <c r="J811" s="7" t="s">
        <v>53</v>
      </c>
      <c r="K811" s="7" t="s">
        <v>51</v>
      </c>
      <c r="L811" s="7" t="s">
        <v>47</v>
      </c>
    </row>
    <row r="812" spans="1:12" ht="13.5" x14ac:dyDescent="0.35">
      <c r="A812" s="3">
        <v>43185</v>
      </c>
      <c r="B812" s="2">
        <v>17.796199999999999</v>
      </c>
      <c r="C812" s="7">
        <v>12.357053380207631</v>
      </c>
      <c r="D812" s="7">
        <v>0.14648426146696636</v>
      </c>
      <c r="E812" s="7">
        <v>0.42107695902292763</v>
      </c>
      <c r="F812" s="7">
        <v>17.720600000000001</v>
      </c>
      <c r="G812" s="7">
        <v>18.620160000000002</v>
      </c>
      <c r="H812" s="7">
        <v>17.129891999999998</v>
      </c>
      <c r="I812" s="7">
        <v>16.760867000000008</v>
      </c>
      <c r="J812" s="7" t="s">
        <v>53</v>
      </c>
      <c r="K812" s="7" t="s">
        <v>55</v>
      </c>
      <c r="L812" s="7" t="s">
        <v>47</v>
      </c>
    </row>
    <row r="813" spans="1:12" ht="13.5" x14ac:dyDescent="0.35">
      <c r="A813" s="3">
        <v>43186</v>
      </c>
      <c r="B813" s="2">
        <v>17.796199999999999</v>
      </c>
      <c r="C813" s="7">
        <v>14.821636293136777</v>
      </c>
      <c r="D813" s="7">
        <v>0.10506228849887478</v>
      </c>
      <c r="E813" s="7">
        <v>0.3578740249181171</v>
      </c>
      <c r="F813" s="7">
        <v>17.670539999999999</v>
      </c>
      <c r="G813" s="7">
        <v>18.57122</v>
      </c>
      <c r="H813" s="7">
        <v>17.177717999999999</v>
      </c>
      <c r="I813" s="7">
        <v>16.752469000000005</v>
      </c>
      <c r="J813" s="7" t="s">
        <v>53</v>
      </c>
      <c r="K813" s="7" t="s">
        <v>55</v>
      </c>
      <c r="L813" s="7" t="s">
        <v>47</v>
      </c>
    </row>
    <row r="814" spans="1:12" ht="13.5" x14ac:dyDescent="0.35">
      <c r="A814" s="3">
        <v>43187</v>
      </c>
      <c r="B814" s="2">
        <v>17.7851</v>
      </c>
      <c r="C814" s="7">
        <v>15.190502210521018</v>
      </c>
      <c r="D814" s="7">
        <v>7.0526414652093194E-2</v>
      </c>
      <c r="E814" s="7">
        <v>0.30040450286491233</v>
      </c>
      <c r="F814" s="7">
        <v>17.690559999999998</v>
      </c>
      <c r="G814" s="7">
        <v>18.538685000000001</v>
      </c>
      <c r="H814" s="7">
        <v>17.222207999999995</v>
      </c>
      <c r="I814" s="7">
        <v>16.744015500000003</v>
      </c>
      <c r="J814" s="7" t="s">
        <v>53</v>
      </c>
      <c r="K814" s="7" t="s">
        <v>55</v>
      </c>
      <c r="L814" s="7" t="s">
        <v>54</v>
      </c>
    </row>
    <row r="815" spans="1:12" ht="13.5" x14ac:dyDescent="0.35">
      <c r="A815" s="3">
        <v>43188</v>
      </c>
      <c r="B815" s="2">
        <v>17.545999999999999</v>
      </c>
      <c r="C815" s="7">
        <v>13.577835005772059</v>
      </c>
      <c r="D815" s="7">
        <v>2.3591169733368389E-2</v>
      </c>
      <c r="E815" s="7">
        <v>0.24504183623860354</v>
      </c>
      <c r="F815" s="7">
        <v>17.682779999999998</v>
      </c>
      <c r="G815" s="7">
        <v>18.51783</v>
      </c>
      <c r="H815" s="7">
        <v>17.263918</v>
      </c>
      <c r="I815" s="7">
        <v>16.734422500000008</v>
      </c>
      <c r="J815" s="7" t="s">
        <v>53</v>
      </c>
      <c r="K815" s="7" t="s">
        <v>55</v>
      </c>
      <c r="L815" s="7" t="s">
        <v>47</v>
      </c>
    </row>
    <row r="816" spans="1:12" ht="13.5" x14ac:dyDescent="0.35">
      <c r="A816" s="3">
        <v>43189</v>
      </c>
      <c r="B816" s="2">
        <v>17.5182</v>
      </c>
      <c r="C816" s="7">
        <v>13.412280701754327</v>
      </c>
      <c r="D816" s="7">
        <v>-1.5667967108747405E-2</v>
      </c>
      <c r="E816" s="7">
        <v>0.19289987556913335</v>
      </c>
      <c r="F816" s="7">
        <v>17.68834</v>
      </c>
      <c r="G816" s="7">
        <v>18.483074999999999</v>
      </c>
      <c r="H816" s="7">
        <v>17.306739999999994</v>
      </c>
      <c r="I816" s="7">
        <v>16.724690500000012</v>
      </c>
      <c r="J816" s="7" t="s">
        <v>53</v>
      </c>
      <c r="K816" s="7" t="s">
        <v>55</v>
      </c>
      <c r="L816" s="7" t="s">
        <v>54</v>
      </c>
    </row>
    <row r="817" spans="1:12" ht="13.5" x14ac:dyDescent="0.35">
      <c r="A817" s="3">
        <v>43192</v>
      </c>
      <c r="B817" s="2">
        <v>17.462599999999998</v>
      </c>
      <c r="C817" s="7">
        <v>13.092995375920481</v>
      </c>
      <c r="D817" s="7">
        <v>-5.0683325408314772E-2</v>
      </c>
      <c r="E817" s="7">
        <v>0.14418323537364375</v>
      </c>
      <c r="F817" s="7">
        <v>17.62162</v>
      </c>
      <c r="G817" s="7">
        <v>18.397155000000001</v>
      </c>
      <c r="H817" s="7">
        <v>17.355679999999996</v>
      </c>
      <c r="I817" s="7">
        <v>16.717127500000011</v>
      </c>
      <c r="J817" s="7" t="s">
        <v>53</v>
      </c>
      <c r="K817" s="7" t="s">
        <v>51</v>
      </c>
      <c r="L817" s="7" t="s">
        <v>47</v>
      </c>
    </row>
    <row r="818" spans="1:12" ht="13.5" x14ac:dyDescent="0.35">
      <c r="A818" s="3">
        <v>43193</v>
      </c>
      <c r="B818" s="2">
        <v>17.5182</v>
      </c>
      <c r="C818" s="7">
        <v>15.774082318536941</v>
      </c>
      <c r="D818" s="7">
        <v>-7.3104095296482541E-2</v>
      </c>
      <c r="E818" s="7">
        <v>0.1007257692396185</v>
      </c>
      <c r="F818" s="7">
        <v>17.566019999999998</v>
      </c>
      <c r="G818" s="7">
        <v>18.290099999999999</v>
      </c>
      <c r="H818" s="7">
        <v>17.405731999999997</v>
      </c>
      <c r="I818" s="7">
        <v>16.711288000000007</v>
      </c>
      <c r="J818" s="7" t="s">
        <v>53</v>
      </c>
      <c r="K818" s="7" t="s">
        <v>55</v>
      </c>
      <c r="L818" s="7" t="s">
        <v>47</v>
      </c>
    </row>
    <row r="819" spans="1:12" ht="13.5" x14ac:dyDescent="0.35">
      <c r="A819" s="3">
        <v>43194</v>
      </c>
      <c r="B819" s="2">
        <v>17.462599999999998</v>
      </c>
      <c r="C819" s="7">
        <v>15.473539989724259</v>
      </c>
      <c r="D819" s="7">
        <v>-9.4272458082983235E-2</v>
      </c>
      <c r="E819" s="7">
        <v>6.172612377509816E-2</v>
      </c>
      <c r="F819" s="7">
        <v>17.501519999999996</v>
      </c>
      <c r="G819" s="7">
        <v>18.200839999999999</v>
      </c>
      <c r="H819" s="7">
        <v>17.458897999999994</v>
      </c>
      <c r="I819" s="7">
        <v>16.704058500000009</v>
      </c>
      <c r="J819" s="7" t="s">
        <v>53</v>
      </c>
      <c r="K819" s="7" t="s">
        <v>55</v>
      </c>
      <c r="L819" s="7" t="s">
        <v>47</v>
      </c>
    </row>
    <row r="820" spans="1:12" ht="13.5" x14ac:dyDescent="0.35">
      <c r="A820" s="3">
        <v>43195</v>
      </c>
      <c r="B820" s="2">
        <v>17.240100000000002</v>
      </c>
      <c r="C820" s="7">
        <v>15.11375041820007</v>
      </c>
      <c r="D820" s="7">
        <v>-0.1275323154446788</v>
      </c>
      <c r="E820" s="7">
        <v>2.3874435931142766E-2</v>
      </c>
      <c r="F820" s="7">
        <v>17.440339999999999</v>
      </c>
      <c r="G820" s="7">
        <v>18.103514999999998</v>
      </c>
      <c r="H820" s="7">
        <v>17.508949999999995</v>
      </c>
      <c r="I820" s="7">
        <v>16.695772000000005</v>
      </c>
      <c r="J820" s="7" t="s">
        <v>53</v>
      </c>
      <c r="K820" s="7" t="s">
        <v>55</v>
      </c>
      <c r="L820" s="7" t="s">
        <v>47</v>
      </c>
    </row>
    <row r="821" spans="1:12" ht="13.5" x14ac:dyDescent="0.35">
      <c r="A821" s="3">
        <v>43196</v>
      </c>
      <c r="B821" s="2">
        <v>17.212299999999999</v>
      </c>
      <c r="C821" s="7">
        <v>17.903497473496472</v>
      </c>
      <c r="D821" s="7">
        <v>-0.15435491234692122</v>
      </c>
      <c r="E821" s="7">
        <v>-1.177143372447003E-2</v>
      </c>
      <c r="F821" s="7">
        <v>17.379159999999999</v>
      </c>
      <c r="G821" s="7">
        <v>18.004799999999999</v>
      </c>
      <c r="H821" s="7">
        <v>17.555107999999997</v>
      </c>
      <c r="I821" s="7">
        <v>16.688681500000005</v>
      </c>
      <c r="J821" s="7" t="s">
        <v>53</v>
      </c>
      <c r="K821" s="7" t="s">
        <v>55</v>
      </c>
      <c r="L821" s="7" t="s">
        <v>47</v>
      </c>
    </row>
    <row r="822" spans="1:12" ht="13.5" x14ac:dyDescent="0.35">
      <c r="A822" s="3">
        <v>43200</v>
      </c>
      <c r="B822" s="2">
        <v>17.212299999999999</v>
      </c>
      <c r="C822" s="7">
        <v>23.211303789338416</v>
      </c>
      <c r="D822" s="7">
        <v>-0.17361073712962494</v>
      </c>
      <c r="E822" s="7">
        <v>-4.4139294405501017E-2</v>
      </c>
      <c r="F822" s="7">
        <v>17.3291</v>
      </c>
      <c r="G822" s="7">
        <v>17.906085000000001</v>
      </c>
      <c r="H822" s="7">
        <v>17.593703999999999</v>
      </c>
      <c r="I822" s="7">
        <v>16.680534000000009</v>
      </c>
      <c r="J822" s="7" t="s">
        <v>53</v>
      </c>
      <c r="K822" s="7" t="s">
        <v>55</v>
      </c>
      <c r="L822" s="7" t="s">
        <v>47</v>
      </c>
    </row>
    <row r="823" spans="1:12" ht="13.5" x14ac:dyDescent="0.35">
      <c r="A823" s="3">
        <v>43201</v>
      </c>
      <c r="B823" s="2">
        <v>16.923100000000002</v>
      </c>
      <c r="C823" s="7">
        <v>24.341617835252947</v>
      </c>
      <c r="D823" s="7">
        <v>-0.20978882506901542</v>
      </c>
      <c r="E823" s="7">
        <v>-7.7269200538203908E-2</v>
      </c>
      <c r="F823" s="7">
        <v>17.210079999999998</v>
      </c>
      <c r="G823" s="7">
        <v>17.792909999999999</v>
      </c>
      <c r="H823" s="7">
        <v>17.627627999999994</v>
      </c>
      <c r="I823" s="7">
        <v>16.671858000000007</v>
      </c>
      <c r="J823" s="7" t="s">
        <v>53</v>
      </c>
      <c r="K823" s="7" t="s">
        <v>55</v>
      </c>
      <c r="L823" s="7" t="s">
        <v>47</v>
      </c>
    </row>
    <row r="824" spans="1:12" ht="13.5" x14ac:dyDescent="0.35">
      <c r="A824" s="3">
        <v>43202</v>
      </c>
      <c r="B824" s="2">
        <v>16.906400000000001</v>
      </c>
      <c r="C824" s="7">
        <v>25.790337543709413</v>
      </c>
      <c r="D824" s="7">
        <v>-0.23707491875293485</v>
      </c>
      <c r="E824" s="7">
        <v>-0.1092303441811501</v>
      </c>
      <c r="F824" s="7">
        <v>17.098840000000003</v>
      </c>
      <c r="G824" s="7">
        <v>17.683905000000003</v>
      </c>
      <c r="H824" s="7">
        <v>17.656545999999995</v>
      </c>
      <c r="I824" s="7">
        <v>16.663516000000012</v>
      </c>
      <c r="J824" s="7" t="s">
        <v>53</v>
      </c>
      <c r="K824" s="7" t="s">
        <v>51</v>
      </c>
      <c r="L824" s="7" t="s">
        <v>47</v>
      </c>
    </row>
    <row r="825" spans="1:12" ht="13.5" x14ac:dyDescent="0.35">
      <c r="A825" s="3">
        <v>43203</v>
      </c>
      <c r="B825" s="2">
        <v>16.845300000000002</v>
      </c>
      <c r="C825" s="7">
        <v>26.42005994590248</v>
      </c>
      <c r="D825" s="7">
        <v>-0.26062527797819612</v>
      </c>
      <c r="E825" s="7">
        <v>-0.13950933094055931</v>
      </c>
      <c r="F825" s="7">
        <v>17.019880000000001</v>
      </c>
      <c r="G825" s="7">
        <v>17.572400000000005</v>
      </c>
      <c r="H825" s="7">
        <v>17.687577999999995</v>
      </c>
      <c r="I825" s="7">
        <v>16.655146500000008</v>
      </c>
      <c r="J825" s="7" t="s">
        <v>53</v>
      </c>
      <c r="K825" s="7" t="s">
        <v>51</v>
      </c>
      <c r="L825" s="7" t="s">
        <v>47</v>
      </c>
    </row>
    <row r="826" spans="1:12" ht="13.5" x14ac:dyDescent="0.35">
      <c r="A826" s="3">
        <v>43206</v>
      </c>
      <c r="B826" s="2">
        <v>16.684000000000001</v>
      </c>
      <c r="C826" s="7">
        <v>4.5447114598660932</v>
      </c>
      <c r="D826" s="7">
        <v>-0.28897356195265189</v>
      </c>
      <c r="E826" s="7">
        <v>-0.16940217714297784</v>
      </c>
      <c r="F826" s="7">
        <v>16.91422</v>
      </c>
      <c r="G826" s="7">
        <v>17.461175000000004</v>
      </c>
      <c r="H826" s="7">
        <v>17.706263999999994</v>
      </c>
      <c r="I826" s="7">
        <v>16.646804500000009</v>
      </c>
      <c r="J826" s="7" t="s">
        <v>53</v>
      </c>
      <c r="K826" s="7" t="s">
        <v>51</v>
      </c>
      <c r="L826" s="7" t="s">
        <v>47</v>
      </c>
    </row>
    <row r="827" spans="1:12" ht="13.5" x14ac:dyDescent="0.35">
      <c r="A827" s="3">
        <v>43207</v>
      </c>
      <c r="B827" s="2">
        <v>16.405899999999999</v>
      </c>
      <c r="C827" s="7">
        <v>3.702963702963828</v>
      </c>
      <c r="D827" s="7">
        <v>-0.33007522532918898</v>
      </c>
      <c r="E827" s="7">
        <v>-0.20153678678022008</v>
      </c>
      <c r="F827" s="7">
        <v>16.752940000000002</v>
      </c>
      <c r="G827" s="7">
        <v>17.356065000000005</v>
      </c>
      <c r="H827" s="7">
        <v>17.700923999999993</v>
      </c>
      <c r="I827" s="7">
        <v>16.63776750000001</v>
      </c>
      <c r="J827" s="7" t="s">
        <v>53</v>
      </c>
      <c r="K827" s="7" t="s">
        <v>51</v>
      </c>
      <c r="L827" s="7" t="s">
        <v>47</v>
      </c>
    </row>
    <row r="828" spans="1:12" ht="13.5" x14ac:dyDescent="0.35">
      <c r="A828" s="3">
        <v>43208</v>
      </c>
      <c r="B828" s="2">
        <v>16.1112</v>
      </c>
      <c r="C828" s="7">
        <v>3.1146714469778516</v>
      </c>
      <c r="D828" s="7">
        <v>-0.38202467412471819</v>
      </c>
      <c r="E828" s="7">
        <v>-0.23763436424911971</v>
      </c>
      <c r="F828" s="7">
        <v>16.59056</v>
      </c>
      <c r="G828" s="7">
        <v>17.259300000000003</v>
      </c>
      <c r="H828" s="7">
        <v>17.683907999999995</v>
      </c>
      <c r="I828" s="7">
        <v>16.627952000000008</v>
      </c>
      <c r="J828" s="7" t="s">
        <v>53</v>
      </c>
      <c r="K828" s="7" t="s">
        <v>51</v>
      </c>
      <c r="L828" s="7" t="s">
        <v>47</v>
      </c>
    </row>
    <row r="829" spans="1:12" ht="13.5" x14ac:dyDescent="0.35">
      <c r="A829" s="3">
        <v>43209</v>
      </c>
      <c r="B829" s="2">
        <v>16.0945</v>
      </c>
      <c r="C829" s="7">
        <v>3.5579445830934873</v>
      </c>
      <c r="D829" s="7">
        <v>-0.41970444541323815</v>
      </c>
      <c r="E829" s="7">
        <v>-0.27404838048194341</v>
      </c>
      <c r="F829" s="7">
        <v>16.428180000000001</v>
      </c>
      <c r="G829" s="7">
        <v>17.179774999999999</v>
      </c>
      <c r="H829" s="7">
        <v>17.666557999999995</v>
      </c>
      <c r="I829" s="7">
        <v>16.622057000000005</v>
      </c>
      <c r="J829" s="7" t="s">
        <v>53</v>
      </c>
      <c r="K829" s="7" t="s">
        <v>51</v>
      </c>
      <c r="L829" s="7" t="s">
        <v>47</v>
      </c>
    </row>
    <row r="830" spans="1:12" ht="13.5" x14ac:dyDescent="0.35">
      <c r="A830" s="3">
        <v>43210</v>
      </c>
      <c r="B830" s="2">
        <v>15.616199999999999</v>
      </c>
      <c r="C830" s="7">
        <v>2.761772302801603</v>
      </c>
      <c r="D830" s="7">
        <v>-0.48259766285680428</v>
      </c>
      <c r="E830" s="7">
        <v>-0.31575823695691563</v>
      </c>
      <c r="F830" s="7">
        <v>16.182359999999999</v>
      </c>
      <c r="G830" s="7">
        <v>17.081339999999997</v>
      </c>
      <c r="H830" s="7">
        <v>17.645201999999998</v>
      </c>
      <c r="I830" s="7">
        <v>16.611740500000007</v>
      </c>
      <c r="J830" s="7" t="s">
        <v>53</v>
      </c>
      <c r="K830" s="7" t="s">
        <v>51</v>
      </c>
      <c r="L830" s="7" t="s">
        <v>47</v>
      </c>
    </row>
    <row r="831" spans="1:12" ht="13.5" x14ac:dyDescent="0.35">
      <c r="A831" s="3">
        <v>43213</v>
      </c>
      <c r="B831" s="2">
        <v>15.5717</v>
      </c>
      <c r="C831" s="7">
        <v>2.7770840617352803</v>
      </c>
      <c r="D831" s="7">
        <v>-0.52992314475296709</v>
      </c>
      <c r="E831" s="7">
        <v>-0.35859121851612591</v>
      </c>
      <c r="F831" s="7">
        <v>15.959899999999999</v>
      </c>
      <c r="G831" s="7">
        <v>16.985405</v>
      </c>
      <c r="H831" s="7">
        <v>17.623733999999999</v>
      </c>
      <c r="I831" s="7">
        <v>16.603398500000004</v>
      </c>
      <c r="J831" s="7" t="s">
        <v>53</v>
      </c>
      <c r="K831" s="7" t="s">
        <v>51</v>
      </c>
      <c r="L831" s="7" t="s">
        <v>47</v>
      </c>
    </row>
    <row r="832" spans="1:12" ht="13.5" x14ac:dyDescent="0.35">
      <c r="A832" s="3">
        <v>43214</v>
      </c>
      <c r="B832" s="2">
        <v>15.5717</v>
      </c>
      <c r="C832" s="7">
        <v>0</v>
      </c>
      <c r="D832" s="7">
        <v>-0.56096250356331723</v>
      </c>
      <c r="E832" s="7">
        <v>-0.39906547552556421</v>
      </c>
      <c r="F832" s="7">
        <v>15.793060000000001</v>
      </c>
      <c r="G832" s="7">
        <v>16.874179999999999</v>
      </c>
      <c r="H832" s="7">
        <v>17.611497999999997</v>
      </c>
      <c r="I832" s="7">
        <v>16.597142000000005</v>
      </c>
      <c r="J832" s="7" t="s">
        <v>53</v>
      </c>
      <c r="K832" s="7" t="s">
        <v>51</v>
      </c>
      <c r="L832" s="7" t="s">
        <v>47</v>
      </c>
    </row>
    <row r="833" spans="1:12" ht="13.5" x14ac:dyDescent="0.35">
      <c r="A833" s="3">
        <v>43215</v>
      </c>
      <c r="B833" s="2">
        <v>15.293699999999999</v>
      </c>
      <c r="C833" s="7">
        <v>0</v>
      </c>
      <c r="D833" s="7">
        <v>-0.60106499261913626</v>
      </c>
      <c r="E833" s="7">
        <v>-0.43946537894427867</v>
      </c>
      <c r="F833" s="7">
        <v>15.629559999999998</v>
      </c>
      <c r="G833" s="7">
        <v>16.749055000000002</v>
      </c>
      <c r="H833" s="7">
        <v>17.587585999999998</v>
      </c>
      <c r="I833" s="7">
        <v>16.585769500000005</v>
      </c>
      <c r="J833" s="7" t="s">
        <v>53</v>
      </c>
      <c r="K833" s="7" t="s">
        <v>51</v>
      </c>
      <c r="L833" s="7" t="s">
        <v>47</v>
      </c>
    </row>
    <row r="834" spans="1:12" ht="13.5" x14ac:dyDescent="0.35">
      <c r="A834" s="3">
        <v>43216</v>
      </c>
      <c r="B834" s="2">
        <v>15.2658</v>
      </c>
      <c r="C834" s="7">
        <v>0</v>
      </c>
      <c r="D834" s="7">
        <v>-0.6278602191714846</v>
      </c>
      <c r="E834" s="7">
        <v>-0.47714434698971991</v>
      </c>
      <c r="F834" s="7">
        <v>15.463820000000002</v>
      </c>
      <c r="G834" s="7">
        <v>16.623090000000001</v>
      </c>
      <c r="H834" s="7">
        <v>17.555885999999997</v>
      </c>
      <c r="I834" s="7">
        <v>16.574507500000003</v>
      </c>
      <c r="J834" s="7" t="s">
        <v>53</v>
      </c>
      <c r="K834" s="7" t="s">
        <v>51</v>
      </c>
      <c r="L834" s="7" t="s">
        <v>47</v>
      </c>
    </row>
    <row r="835" spans="1:12" ht="13.5" x14ac:dyDescent="0.35">
      <c r="A835" s="3">
        <v>43217</v>
      </c>
      <c r="B835" s="2">
        <v>15.1157</v>
      </c>
      <c r="C835" s="7">
        <v>0</v>
      </c>
      <c r="D835" s="7">
        <v>-0.65367231724900421</v>
      </c>
      <c r="E835" s="7">
        <v>-0.51244994104157682</v>
      </c>
      <c r="F835" s="7">
        <v>15.363720000000001</v>
      </c>
      <c r="G835" s="7">
        <v>16.501575000000003</v>
      </c>
      <c r="H835" s="7">
        <v>17.523407999999996</v>
      </c>
      <c r="I835" s="7">
        <v>16.562133500000002</v>
      </c>
      <c r="J835" s="7" t="s">
        <v>53</v>
      </c>
      <c r="K835" s="7" t="s">
        <v>51</v>
      </c>
      <c r="L835" s="7" t="s">
        <v>47</v>
      </c>
    </row>
    <row r="836" spans="1:12" ht="13.5" x14ac:dyDescent="0.35">
      <c r="A836" s="3">
        <v>43220</v>
      </c>
      <c r="B836" s="2">
        <v>15.338100000000001</v>
      </c>
      <c r="C836" s="7">
        <v>9.5903406640793634</v>
      </c>
      <c r="D836" s="7">
        <v>-0.64870490329550456</v>
      </c>
      <c r="E836" s="7">
        <v>-0.53970093349236237</v>
      </c>
      <c r="F836" s="7">
        <v>15.316999999999998</v>
      </c>
      <c r="G836" s="7">
        <v>16.392569999999999</v>
      </c>
      <c r="H836" s="7">
        <v>17.495489999999997</v>
      </c>
      <c r="I836" s="7">
        <v>16.546367000000007</v>
      </c>
      <c r="J836" s="7" t="s">
        <v>53</v>
      </c>
      <c r="K836" s="7" t="s">
        <v>51</v>
      </c>
      <c r="L836" s="7" t="s">
        <v>47</v>
      </c>
    </row>
    <row r="837" spans="1:12" ht="13.5" x14ac:dyDescent="0.35">
      <c r="A837" s="3">
        <v>43222</v>
      </c>
      <c r="B837" s="2">
        <v>15.293699999999999</v>
      </c>
      <c r="C837" s="7">
        <v>10.722206151769356</v>
      </c>
      <c r="D837" s="7">
        <v>-0.64096228662771537</v>
      </c>
      <c r="E837" s="7">
        <v>-0.55995320411943306</v>
      </c>
      <c r="F837" s="7">
        <v>15.2614</v>
      </c>
      <c r="G837" s="7">
        <v>16.284125</v>
      </c>
      <c r="H837" s="7">
        <v>17.464903999999994</v>
      </c>
      <c r="I837" s="7">
        <v>16.529377500000006</v>
      </c>
      <c r="J837" s="7" t="s">
        <v>53</v>
      </c>
      <c r="K837" s="7" t="s">
        <v>51</v>
      </c>
      <c r="L837" s="7" t="s">
        <v>47</v>
      </c>
    </row>
    <row r="838" spans="1:12" ht="13.5" x14ac:dyDescent="0.35">
      <c r="A838" s="3">
        <v>43223</v>
      </c>
      <c r="B838" s="2">
        <v>15.766400000000001</v>
      </c>
      <c r="C838" s="7">
        <v>27.472136589992914</v>
      </c>
      <c r="D838" s="7">
        <v>-0.58988345833667921</v>
      </c>
      <c r="E838" s="7">
        <v>-0.56593925496288233</v>
      </c>
      <c r="F838" s="7">
        <v>15.35594</v>
      </c>
      <c r="G838" s="7">
        <v>16.196534999999997</v>
      </c>
      <c r="H838" s="7">
        <v>17.446551999999993</v>
      </c>
      <c r="I838" s="7">
        <v>16.513389000000007</v>
      </c>
      <c r="J838" s="7" t="s">
        <v>48</v>
      </c>
      <c r="K838" s="7" t="s">
        <v>49</v>
      </c>
      <c r="L838" s="7" t="s">
        <v>50</v>
      </c>
    </row>
    <row r="839" spans="1:12" ht="13.5" x14ac:dyDescent="0.35">
      <c r="A839" s="3">
        <v>43224</v>
      </c>
      <c r="B839" s="2">
        <v>15.5717</v>
      </c>
      <c r="C839" s="7">
        <v>26.094301373977032</v>
      </c>
      <c r="D839" s="7">
        <v>-0.55867373864043657</v>
      </c>
      <c r="E839" s="7">
        <v>-0.56448615169839322</v>
      </c>
      <c r="F839" s="7">
        <v>15.417120000000001</v>
      </c>
      <c r="G839" s="7">
        <v>16.101990000000001</v>
      </c>
      <c r="H839" s="7">
        <v>17.422081999999993</v>
      </c>
      <c r="I839" s="7">
        <v>16.497956000000006</v>
      </c>
      <c r="J839" s="7" t="s">
        <v>48</v>
      </c>
      <c r="K839" s="7" t="s">
        <v>49</v>
      </c>
      <c r="L839" s="7" t="s">
        <v>50</v>
      </c>
    </row>
    <row r="840" spans="1:12" ht="13.5" x14ac:dyDescent="0.35">
      <c r="A840" s="3">
        <v>43227</v>
      </c>
      <c r="B840" s="2">
        <v>16.194600000000001</v>
      </c>
      <c r="C840" s="7">
        <v>42.170602162923167</v>
      </c>
      <c r="D840" s="7">
        <v>-0.4781649982671361</v>
      </c>
      <c r="E840" s="7">
        <v>-0.54722192101214184</v>
      </c>
      <c r="F840" s="7">
        <v>15.632900000000001</v>
      </c>
      <c r="G840" s="7">
        <v>16.049714999999999</v>
      </c>
      <c r="H840" s="7">
        <v>17.400059999999996</v>
      </c>
      <c r="I840" s="7">
        <v>16.485665500000003</v>
      </c>
      <c r="J840" s="7" t="s">
        <v>48</v>
      </c>
      <c r="K840" s="7" t="s">
        <v>49</v>
      </c>
      <c r="L840" s="7" t="s">
        <v>50</v>
      </c>
    </row>
    <row r="841" spans="1:12" ht="13.5" x14ac:dyDescent="0.35">
      <c r="A841" s="3">
        <v>43228</v>
      </c>
      <c r="B841" s="2">
        <v>17.0733</v>
      </c>
      <c r="C841" s="7">
        <v>58.955984970477722</v>
      </c>
      <c r="D841" s="7">
        <v>-0.33954344956136495</v>
      </c>
      <c r="E841" s="7">
        <v>-0.50568622672198649</v>
      </c>
      <c r="F841" s="7">
        <v>15.979939999999999</v>
      </c>
      <c r="G841" s="7">
        <v>16.042764999999999</v>
      </c>
      <c r="H841" s="7">
        <v>17.384155999999997</v>
      </c>
      <c r="I841" s="7">
        <v>16.477768500000003</v>
      </c>
      <c r="J841" s="7" t="s">
        <v>48</v>
      </c>
      <c r="K841" s="7" t="s">
        <v>49</v>
      </c>
      <c r="L841" s="7" t="s">
        <v>50</v>
      </c>
    </row>
    <row r="842" spans="1:12" ht="13.5" x14ac:dyDescent="0.35">
      <c r="A842" s="3">
        <v>43229</v>
      </c>
      <c r="B842" s="2">
        <v>17.735099999999999</v>
      </c>
      <c r="C842" s="7">
        <v>69.837042828174219</v>
      </c>
      <c r="D842" s="7">
        <v>-0.1742742196686784</v>
      </c>
      <c r="E842" s="7">
        <v>-0.43940382531132488</v>
      </c>
      <c r="F842" s="7">
        <v>16.468220000000002</v>
      </c>
      <c r="G842" s="7">
        <v>16.068905000000001</v>
      </c>
      <c r="H842" s="7">
        <v>17.370697999999997</v>
      </c>
      <c r="I842" s="7">
        <v>16.474682000000001</v>
      </c>
      <c r="J842" s="7" t="s">
        <v>48</v>
      </c>
      <c r="K842" s="7" t="s">
        <v>49</v>
      </c>
      <c r="L842" s="7" t="s">
        <v>50</v>
      </c>
    </row>
    <row r="843" spans="1:12" ht="13.5" x14ac:dyDescent="0.35">
      <c r="A843" s="3">
        <v>43230</v>
      </c>
      <c r="B843" s="2">
        <v>17.240100000000002</v>
      </c>
      <c r="C843" s="7">
        <v>62.530078312989474</v>
      </c>
      <c r="D843" s="7">
        <v>-8.2290928787870143E-2</v>
      </c>
      <c r="E843" s="7">
        <v>-0.36798124600663396</v>
      </c>
      <c r="F843" s="7">
        <v>16.76296</v>
      </c>
      <c r="G843" s="7">
        <v>16.084754999999998</v>
      </c>
      <c r="H843" s="7">
        <v>17.339999999999996</v>
      </c>
      <c r="I843" s="7">
        <v>16.472179499999999</v>
      </c>
      <c r="J843" s="7" t="s">
        <v>48</v>
      </c>
      <c r="K843" s="7" t="s">
        <v>49</v>
      </c>
      <c r="L843" s="7" t="s">
        <v>50</v>
      </c>
    </row>
    <row r="844" spans="1:12" ht="13.5" x14ac:dyDescent="0.35">
      <c r="A844" s="3">
        <v>43231</v>
      </c>
      <c r="B844" s="2">
        <v>16.722899999999999</v>
      </c>
      <c r="C844" s="7">
        <v>62.00247272411773</v>
      </c>
      <c r="D844" s="7">
        <v>-5.0544579194212957E-2</v>
      </c>
      <c r="E844" s="7">
        <v>-0.30449391264414977</v>
      </c>
      <c r="F844" s="7">
        <v>16.993199999999998</v>
      </c>
      <c r="G844" s="7">
        <v>16.075579999999999</v>
      </c>
      <c r="H844" s="7">
        <v>17.305741999999995</v>
      </c>
      <c r="I844" s="7">
        <v>16.464477000000006</v>
      </c>
      <c r="J844" s="7" t="s">
        <v>48</v>
      </c>
      <c r="K844" s="7" t="s">
        <v>49</v>
      </c>
      <c r="L844" s="7" t="s">
        <v>50</v>
      </c>
    </row>
    <row r="845" spans="1:12" ht="13.5" x14ac:dyDescent="0.35">
      <c r="A845" s="3">
        <v>43234</v>
      </c>
      <c r="B845" s="2">
        <v>16.795200000000001</v>
      </c>
      <c r="C845" s="7">
        <v>63.189668183092216</v>
      </c>
      <c r="D845" s="7">
        <v>-1.9328555105801115E-2</v>
      </c>
      <c r="E845" s="7">
        <v>-0.24746084113648006</v>
      </c>
      <c r="F845" s="7">
        <v>17.113319999999998</v>
      </c>
      <c r="G845" s="7">
        <v>16.073074999999999</v>
      </c>
      <c r="H845" s="7">
        <v>17.282383999999993</v>
      </c>
      <c r="I845" s="7">
        <v>16.456691000000003</v>
      </c>
      <c r="J845" s="7" t="s">
        <v>48</v>
      </c>
      <c r="K845" s="7" t="s">
        <v>55</v>
      </c>
      <c r="L845" s="7" t="s">
        <v>50</v>
      </c>
    </row>
    <row r="846" spans="1:12" ht="13.5" x14ac:dyDescent="0.35">
      <c r="A846" s="3">
        <v>43235</v>
      </c>
      <c r="B846" s="2">
        <v>16.311399999999999</v>
      </c>
      <c r="C846" s="7">
        <v>57.220953161912554</v>
      </c>
      <c r="D846" s="7">
        <v>-3.3245019935613129E-2</v>
      </c>
      <c r="E846" s="7">
        <v>-0.20461767689630669</v>
      </c>
      <c r="F846" s="7">
        <v>16.960940000000001</v>
      </c>
      <c r="G846" s="7">
        <v>16.054444999999998</v>
      </c>
      <c r="H846" s="7">
        <v>17.244345999999997</v>
      </c>
      <c r="I846" s="7">
        <v>16.447876500000003</v>
      </c>
      <c r="J846" s="7" t="s">
        <v>48</v>
      </c>
      <c r="K846" s="7" t="s">
        <v>55</v>
      </c>
      <c r="L846" s="7" t="s">
        <v>56</v>
      </c>
    </row>
    <row r="847" spans="1:12" ht="13.5" x14ac:dyDescent="0.35">
      <c r="A847" s="3">
        <v>43236</v>
      </c>
      <c r="B847" s="2">
        <v>16.572800000000001</v>
      </c>
      <c r="C847" s="7">
        <v>62.52717763892425</v>
      </c>
      <c r="D847" s="7">
        <v>-2.2916950842894579E-2</v>
      </c>
      <c r="E847" s="7">
        <v>-0.16827753168562429</v>
      </c>
      <c r="F847" s="7">
        <v>16.728480000000001</v>
      </c>
      <c r="G847" s="7">
        <v>16.06279</v>
      </c>
      <c r="H847" s="7">
        <v>17.192181999999999</v>
      </c>
      <c r="I847" s="7">
        <v>16.440786000000003</v>
      </c>
      <c r="J847" s="7" t="s">
        <v>53</v>
      </c>
      <c r="K847" s="7" t="s">
        <v>51</v>
      </c>
      <c r="L847" s="7" t="s">
        <v>47</v>
      </c>
    </row>
    <row r="848" spans="1:12" ht="13.5" x14ac:dyDescent="0.35">
      <c r="A848" s="3">
        <v>43237</v>
      </c>
      <c r="B848" s="2">
        <v>16.572800000000001</v>
      </c>
      <c r="C848" s="7">
        <v>62.870760625516979</v>
      </c>
      <c r="D848" s="7">
        <v>-1.4563996985717864E-2</v>
      </c>
      <c r="E848" s="7">
        <v>-0.13753482474564299</v>
      </c>
      <c r="F848" s="7">
        <v>16.595019999999998</v>
      </c>
      <c r="G848" s="7">
        <v>16.08587</v>
      </c>
      <c r="H848" s="7">
        <v>17.130452000000002</v>
      </c>
      <c r="I848" s="7">
        <v>16.434669</v>
      </c>
      <c r="J848" s="7" t="s">
        <v>53</v>
      </c>
      <c r="K848" s="7" t="s">
        <v>55</v>
      </c>
      <c r="L848" s="7" t="s">
        <v>47</v>
      </c>
    </row>
    <row r="849" spans="1:12" ht="13.5" x14ac:dyDescent="0.35">
      <c r="A849" s="3">
        <v>43238</v>
      </c>
      <c r="B849" s="2">
        <v>16.350300000000001</v>
      </c>
      <c r="C849" s="7">
        <v>61.986873276632082</v>
      </c>
      <c r="D849" s="7">
        <v>-2.5602976191798632E-2</v>
      </c>
      <c r="E849" s="7">
        <v>-0.11514845503487413</v>
      </c>
      <c r="F849" s="7">
        <v>16.520500000000002</v>
      </c>
      <c r="G849" s="7">
        <v>16.098660000000002</v>
      </c>
      <c r="H849" s="7">
        <v>17.072502</v>
      </c>
      <c r="I849" s="7">
        <v>16.426327000000001</v>
      </c>
      <c r="J849" s="7" t="s">
        <v>48</v>
      </c>
      <c r="K849" s="7" t="s">
        <v>55</v>
      </c>
      <c r="L849" s="7" t="s">
        <v>56</v>
      </c>
    </row>
    <row r="850" spans="1:12" ht="13.5" x14ac:dyDescent="0.35">
      <c r="A850" s="3">
        <v>43241</v>
      </c>
      <c r="B850" s="2">
        <v>16.684000000000001</v>
      </c>
      <c r="C850" s="7">
        <v>62.791051301058694</v>
      </c>
      <c r="D850" s="7">
        <v>-7.3400342456544365E-3</v>
      </c>
      <c r="E850" s="7">
        <v>-9.3586770877030198E-2</v>
      </c>
      <c r="F850" s="7">
        <v>16.498259999999998</v>
      </c>
      <c r="G850" s="7">
        <v>16.152050000000003</v>
      </c>
      <c r="H850" s="7">
        <v>17.022449999999999</v>
      </c>
      <c r="I850" s="7">
        <v>16.418374500000006</v>
      </c>
      <c r="J850" s="7" t="s">
        <v>48</v>
      </c>
      <c r="K850" s="7" t="s">
        <v>55</v>
      </c>
      <c r="L850" s="7" t="s">
        <v>56</v>
      </c>
    </row>
    <row r="851" spans="1:12" ht="13.5" x14ac:dyDescent="0.35">
      <c r="A851" s="3">
        <v>43242</v>
      </c>
      <c r="B851" s="2">
        <v>16.795200000000001</v>
      </c>
      <c r="C851" s="7">
        <v>64.090917622327737</v>
      </c>
      <c r="D851" s="7">
        <v>1.5922840888737966E-2</v>
      </c>
      <c r="E851" s="7">
        <v>-7.1684848523876563E-2</v>
      </c>
      <c r="F851" s="7">
        <v>16.595019999999998</v>
      </c>
      <c r="G851" s="7">
        <v>16.213225000000005</v>
      </c>
      <c r="H851" s="7">
        <v>16.974621999999997</v>
      </c>
      <c r="I851" s="7">
        <v>16.411978999999999</v>
      </c>
      <c r="J851" s="7" t="s">
        <v>48</v>
      </c>
      <c r="K851" s="7" t="s">
        <v>55</v>
      </c>
      <c r="L851" s="7" t="s">
        <v>50</v>
      </c>
    </row>
    <row r="852" spans="1:12" ht="13.5" x14ac:dyDescent="0.35">
      <c r="A852" s="3">
        <v>43243</v>
      </c>
      <c r="B852" s="2">
        <v>17.240100000000002</v>
      </c>
      <c r="C852" s="7">
        <v>63.902567876077804</v>
      </c>
      <c r="D852" s="7">
        <v>6.9457881624927609E-2</v>
      </c>
      <c r="E852" s="7">
        <v>-4.345630249411573E-2</v>
      </c>
      <c r="F852" s="7">
        <v>16.728479999999998</v>
      </c>
      <c r="G852" s="7">
        <v>16.296645000000002</v>
      </c>
      <c r="H852" s="7">
        <v>16.935692</v>
      </c>
      <c r="I852" s="7">
        <v>16.407252</v>
      </c>
      <c r="J852" s="7" t="s">
        <v>48</v>
      </c>
      <c r="K852" s="7" t="s">
        <v>55</v>
      </c>
      <c r="L852" s="7" t="s">
        <v>50</v>
      </c>
    </row>
    <row r="853" spans="1:12" ht="13.5" x14ac:dyDescent="0.35">
      <c r="A853" s="3">
        <v>43244</v>
      </c>
      <c r="B853" s="2">
        <v>17.5182</v>
      </c>
      <c r="C853" s="7">
        <v>68.078387666016511</v>
      </c>
      <c r="D853" s="7">
        <v>0.13279436218319773</v>
      </c>
      <c r="E853" s="7">
        <v>-8.2061695586530398E-3</v>
      </c>
      <c r="F853" s="7">
        <v>16.917560000000002</v>
      </c>
      <c r="G853" s="7">
        <v>16.407870000000003</v>
      </c>
      <c r="H853" s="7">
        <v>16.902324</v>
      </c>
      <c r="I853" s="7">
        <v>16.405639499999996</v>
      </c>
      <c r="J853" s="7" t="s">
        <v>48</v>
      </c>
      <c r="K853" s="7" t="s">
        <v>55</v>
      </c>
      <c r="L853" s="7" t="s">
        <v>50</v>
      </c>
    </row>
    <row r="854" spans="1:12" ht="13.5" x14ac:dyDescent="0.35">
      <c r="A854" s="3">
        <v>43245</v>
      </c>
      <c r="B854" s="2">
        <v>17.651700000000002</v>
      </c>
      <c r="C854" s="7">
        <v>64.886291657301641</v>
      </c>
      <c r="D854" s="7">
        <v>0.19155320749599625</v>
      </c>
      <c r="E854" s="7">
        <v>3.1745705852276818E-2</v>
      </c>
      <c r="F854" s="7">
        <v>17.177840000000003</v>
      </c>
      <c r="G854" s="7">
        <v>16.527165000000004</v>
      </c>
      <c r="H854" s="7">
        <v>16.873628</v>
      </c>
      <c r="I854" s="7">
        <v>16.404666499999998</v>
      </c>
      <c r="J854" s="7" t="s">
        <v>48</v>
      </c>
      <c r="K854" s="7" t="s">
        <v>49</v>
      </c>
      <c r="L854" s="7" t="s">
        <v>50</v>
      </c>
    </row>
    <row r="855" spans="1:12" ht="13.5" x14ac:dyDescent="0.35">
      <c r="A855" s="3">
        <v>43248</v>
      </c>
      <c r="B855" s="2">
        <v>17.407</v>
      </c>
      <c r="C855" s="7">
        <v>53.916574728292751</v>
      </c>
      <c r="D855" s="7">
        <v>0.21588616940777783</v>
      </c>
      <c r="E855" s="7">
        <v>6.8573798563377031E-2</v>
      </c>
      <c r="F855" s="7">
        <v>17.32244</v>
      </c>
      <c r="G855" s="7">
        <v>16.641729999999999</v>
      </c>
      <c r="H855" s="7">
        <v>16.840260000000004</v>
      </c>
      <c r="I855" s="7">
        <v>16.401579999999996</v>
      </c>
      <c r="J855" s="7" t="s">
        <v>48</v>
      </c>
      <c r="K855" s="7" t="s">
        <v>55</v>
      </c>
      <c r="L855" s="7" t="s">
        <v>50</v>
      </c>
    </row>
    <row r="856" spans="1:12" ht="13.5" x14ac:dyDescent="0.35">
      <c r="A856" s="3">
        <v>43249</v>
      </c>
      <c r="B856" s="2">
        <v>17.490400000000001</v>
      </c>
      <c r="C856" s="7">
        <v>46.676806909851457</v>
      </c>
      <c r="D856" s="7">
        <v>0.23914320601207351</v>
      </c>
      <c r="E856" s="7">
        <v>0.10268768005311632</v>
      </c>
      <c r="F856" s="7">
        <v>17.461480000000002</v>
      </c>
      <c r="G856" s="7">
        <v>16.749344999999998</v>
      </c>
      <c r="H856" s="7">
        <v>16.811898000000003</v>
      </c>
      <c r="I856" s="7">
        <v>16.398966499999997</v>
      </c>
      <c r="J856" s="7" t="s">
        <v>48</v>
      </c>
      <c r="K856" s="7" t="s">
        <v>55</v>
      </c>
      <c r="L856" s="7" t="s">
        <v>50</v>
      </c>
    </row>
    <row r="857" spans="1:12" ht="13.5" x14ac:dyDescent="0.35">
      <c r="A857" s="3">
        <v>43250</v>
      </c>
      <c r="B857" s="2">
        <v>17.479299999999999</v>
      </c>
      <c r="C857" s="7">
        <v>53.740071299018012</v>
      </c>
      <c r="D857" s="7">
        <v>0.25375378220049072</v>
      </c>
      <c r="E857" s="7">
        <v>0.13290090048259121</v>
      </c>
      <c r="F857" s="7">
        <v>17.509319999999995</v>
      </c>
      <c r="G857" s="7">
        <v>16.858625</v>
      </c>
      <c r="H857" s="7">
        <v>16.791322000000001</v>
      </c>
      <c r="I857" s="7">
        <v>16.396324999999997</v>
      </c>
      <c r="J857" s="7" t="s">
        <v>48</v>
      </c>
      <c r="K857" s="7" t="s">
        <v>55</v>
      </c>
      <c r="L857" s="7" t="s">
        <v>50</v>
      </c>
    </row>
    <row r="858" spans="1:12" ht="13.5" x14ac:dyDescent="0.35">
      <c r="A858" s="3">
        <v>43251</v>
      </c>
      <c r="B858" s="2">
        <v>17.573799999999999</v>
      </c>
      <c r="C858" s="7">
        <v>65.330979063817438</v>
      </c>
      <c r="D858" s="7">
        <v>0.26984749537146513</v>
      </c>
      <c r="E858" s="7">
        <v>0.16029021946036601</v>
      </c>
      <c r="F858" s="7">
        <v>17.520440000000001</v>
      </c>
      <c r="G858" s="7">
        <v>16.948995000000004</v>
      </c>
      <c r="H858" s="7">
        <v>16.781868000000003</v>
      </c>
      <c r="I858" s="7">
        <v>16.394517499999996</v>
      </c>
      <c r="J858" s="7" t="s">
        <v>48</v>
      </c>
      <c r="K858" s="7" t="s">
        <v>55</v>
      </c>
      <c r="L858" s="7" t="s">
        <v>50</v>
      </c>
    </row>
    <row r="859" spans="1:12" ht="13.5" x14ac:dyDescent="0.35">
      <c r="A859" s="3">
        <v>43252</v>
      </c>
      <c r="B859" s="2">
        <v>17.796199999999999</v>
      </c>
      <c r="C859" s="7">
        <v>67.109941200601554</v>
      </c>
      <c r="D859" s="7">
        <v>0.29712265531599868</v>
      </c>
      <c r="E859" s="7">
        <v>0.18765670663149253</v>
      </c>
      <c r="F859" s="7">
        <v>17.549340000000001</v>
      </c>
      <c r="G859" s="7">
        <v>17.060220000000005</v>
      </c>
      <c r="H859" s="7">
        <v>16.784092000000001</v>
      </c>
      <c r="I859" s="7">
        <v>16.394266999999996</v>
      </c>
      <c r="J859" s="7" t="s">
        <v>48</v>
      </c>
      <c r="K859" s="7" t="s">
        <v>55</v>
      </c>
      <c r="L859" s="7" t="s">
        <v>50</v>
      </c>
    </row>
    <row r="860" spans="1:12" ht="13.5" x14ac:dyDescent="0.35">
      <c r="A860" s="3">
        <v>43255</v>
      </c>
      <c r="B860" s="2">
        <v>17.851900000000001</v>
      </c>
      <c r="C860" s="7">
        <v>80.845781106082953</v>
      </c>
      <c r="D860" s="7">
        <v>0.31954937430028352</v>
      </c>
      <c r="E860" s="7">
        <v>0.21403524016525077</v>
      </c>
      <c r="F860" s="7">
        <v>17.63832</v>
      </c>
      <c r="G860" s="7">
        <v>17.143085000000003</v>
      </c>
      <c r="H860" s="7">
        <v>16.789431999999998</v>
      </c>
      <c r="I860" s="7">
        <v>16.395379499999997</v>
      </c>
      <c r="J860" s="7" t="s">
        <v>48</v>
      </c>
      <c r="K860" s="7" t="s">
        <v>55</v>
      </c>
      <c r="L860" s="7" t="s">
        <v>50</v>
      </c>
    </row>
    <row r="861" spans="1:12" ht="13.5" x14ac:dyDescent="0.35">
      <c r="A861" s="3">
        <v>43256</v>
      </c>
      <c r="B861" s="2">
        <v>17.985299999999999</v>
      </c>
      <c r="C861" s="7">
        <v>79.810898653496977</v>
      </c>
      <c r="D861" s="7">
        <v>0.3441201726577674</v>
      </c>
      <c r="E861" s="7">
        <v>0.24005222666375414</v>
      </c>
      <c r="F861" s="7">
        <v>17.737299999999998</v>
      </c>
      <c r="G861" s="7">
        <v>17.188685</v>
      </c>
      <c r="H861" s="7">
        <v>16.799330000000001</v>
      </c>
      <c r="I861" s="7">
        <v>16.396352499999999</v>
      </c>
      <c r="J861" s="7" t="s">
        <v>48</v>
      </c>
      <c r="K861" s="7" t="s">
        <v>55</v>
      </c>
      <c r="L861" s="7" t="s">
        <v>50</v>
      </c>
    </row>
    <row r="862" spans="1:12" ht="13.5" x14ac:dyDescent="0.35">
      <c r="A862" s="3">
        <v>43257</v>
      </c>
      <c r="B862" s="2">
        <v>17.935300000000002</v>
      </c>
      <c r="C862" s="7">
        <v>78.161299656897171</v>
      </c>
      <c r="D862" s="7">
        <v>0.35546059675371566</v>
      </c>
      <c r="E862" s="7">
        <v>0.26313390068174647</v>
      </c>
      <c r="F862" s="7">
        <v>17.828499999999998</v>
      </c>
      <c r="G862" s="7">
        <v>17.198695000000001</v>
      </c>
      <c r="H862" s="7">
        <v>16.802112000000001</v>
      </c>
      <c r="I862" s="7">
        <v>16.397075499999996</v>
      </c>
      <c r="J862" s="7" t="s">
        <v>48</v>
      </c>
      <c r="K862" s="7" t="s">
        <v>55</v>
      </c>
      <c r="L862" s="7" t="s">
        <v>50</v>
      </c>
    </row>
    <row r="863" spans="1:12" ht="13.5" x14ac:dyDescent="0.35">
      <c r="A863" s="3">
        <v>43258</v>
      </c>
      <c r="B863" s="2">
        <v>17.963100000000001</v>
      </c>
      <c r="C863" s="7">
        <v>86.252472576874624</v>
      </c>
      <c r="D863" s="7">
        <v>0.36251237521345914</v>
      </c>
      <c r="E863" s="7">
        <v>0.28300959558808902</v>
      </c>
      <c r="F863" s="7">
        <v>17.906359999999999</v>
      </c>
      <c r="G863" s="7">
        <v>17.234845</v>
      </c>
      <c r="H863" s="7">
        <v>16.805450000000004</v>
      </c>
      <c r="I863" s="7">
        <v>16.398465999999996</v>
      </c>
      <c r="J863" s="7" t="s">
        <v>48</v>
      </c>
      <c r="K863" s="7" t="s">
        <v>55</v>
      </c>
      <c r="L863" s="7" t="s">
        <v>50</v>
      </c>
    </row>
    <row r="864" spans="1:12" ht="13.5" x14ac:dyDescent="0.35">
      <c r="A864" s="3">
        <v>43259</v>
      </c>
      <c r="B864" s="2">
        <v>17.9575</v>
      </c>
      <c r="C864" s="7">
        <v>83.578547698148924</v>
      </c>
      <c r="D864" s="7">
        <v>0.36345935406125207</v>
      </c>
      <c r="E864" s="7">
        <v>0.29909954728272165</v>
      </c>
      <c r="F864" s="7">
        <v>17.938619999999997</v>
      </c>
      <c r="G864" s="7">
        <v>17.296575000000001</v>
      </c>
      <c r="H864" s="7">
        <v>16.808898000000003</v>
      </c>
      <c r="I864" s="7">
        <v>16.399577999999995</v>
      </c>
      <c r="J864" s="7" t="s">
        <v>48</v>
      </c>
      <c r="K864" s="7" t="s">
        <v>55</v>
      </c>
      <c r="L864" s="7" t="s">
        <v>50</v>
      </c>
    </row>
    <row r="865" spans="1:12" ht="13.5" x14ac:dyDescent="0.35">
      <c r="A865" s="3">
        <v>43262</v>
      </c>
      <c r="B865" s="2">
        <v>17.963100000000001</v>
      </c>
      <c r="C865" s="7">
        <v>82.610152454347372</v>
      </c>
      <c r="D865" s="7">
        <v>0.36050602576181845</v>
      </c>
      <c r="E865" s="7">
        <v>0.31138084297854102</v>
      </c>
      <c r="F865" s="7">
        <v>17.96086</v>
      </c>
      <c r="G865" s="7">
        <v>17.354969999999998</v>
      </c>
      <c r="H865" s="7">
        <v>16.817240000000002</v>
      </c>
      <c r="I865" s="7">
        <v>16.400968499999991</v>
      </c>
      <c r="J865" s="7" t="s">
        <v>48</v>
      </c>
      <c r="K865" s="7" t="s">
        <v>55</v>
      </c>
      <c r="L865" s="7" t="s">
        <v>50</v>
      </c>
    </row>
    <row r="866" spans="1:12" ht="13.5" x14ac:dyDescent="0.35">
      <c r="A866" s="3">
        <v>43263</v>
      </c>
      <c r="B866" s="2">
        <v>17.9297</v>
      </c>
      <c r="C866" s="7">
        <v>74.999999999999872</v>
      </c>
      <c r="D866" s="7">
        <v>0.35141944631625677</v>
      </c>
      <c r="E866" s="7">
        <v>0.31938856364608414</v>
      </c>
      <c r="F866" s="7">
        <v>17.949739999999998</v>
      </c>
      <c r="G866" s="7">
        <v>17.435884999999999</v>
      </c>
      <c r="H866" s="7">
        <v>16.825470000000003</v>
      </c>
      <c r="I866" s="7">
        <v>16.402469999999994</v>
      </c>
      <c r="J866" s="7" t="s">
        <v>53</v>
      </c>
      <c r="K866" s="7" t="s">
        <v>55</v>
      </c>
      <c r="L866" s="7" t="s">
        <v>47</v>
      </c>
    </row>
    <row r="867" spans="1:12" ht="13.5" x14ac:dyDescent="0.35">
      <c r="A867" s="3">
        <v>43264</v>
      </c>
      <c r="B867" s="2">
        <v>17.740600000000001</v>
      </c>
      <c r="C867" s="7">
        <v>58.618818787784818</v>
      </c>
      <c r="D867" s="7">
        <v>0.32521065106612923</v>
      </c>
      <c r="E867" s="7">
        <v>0.32055298113009317</v>
      </c>
      <c r="F867" s="7">
        <v>17.910800000000002</v>
      </c>
      <c r="G867" s="7">
        <v>17.494274999999998</v>
      </c>
      <c r="H867" s="7">
        <v>16.831030000000002</v>
      </c>
      <c r="I867" s="7">
        <v>16.402747999999992</v>
      </c>
      <c r="J867" s="7" t="s">
        <v>53</v>
      </c>
      <c r="K867" s="7" t="s">
        <v>55</v>
      </c>
      <c r="L867" s="7" t="s">
        <v>47</v>
      </c>
    </row>
    <row r="868" spans="1:12" ht="13.5" x14ac:dyDescent="0.35">
      <c r="A868" s="3">
        <v>43265</v>
      </c>
      <c r="B868" s="2">
        <v>17.740600000000001</v>
      </c>
      <c r="C868" s="7">
        <v>53.842828736923934</v>
      </c>
      <c r="D868" s="7">
        <v>0.30097059038792295</v>
      </c>
      <c r="E868" s="7">
        <v>0.31663650298165913</v>
      </c>
      <c r="F868" s="7">
        <v>17.866300000000003</v>
      </c>
      <c r="G868" s="7">
        <v>17.552665000000001</v>
      </c>
      <c r="H868" s="7">
        <v>16.835478000000002</v>
      </c>
      <c r="I868" s="7">
        <v>16.404137999999993</v>
      </c>
      <c r="J868" s="7" t="s">
        <v>53</v>
      </c>
      <c r="K868" s="7" t="s">
        <v>55</v>
      </c>
      <c r="L868" s="7" t="s">
        <v>47</v>
      </c>
    </row>
    <row r="869" spans="1:12" ht="13.5" x14ac:dyDescent="0.35">
      <c r="A869" s="3">
        <v>43269</v>
      </c>
      <c r="B869" s="2">
        <v>17.457000000000001</v>
      </c>
      <c r="C869" s="7">
        <v>52.091000334560078</v>
      </c>
      <c r="D869" s="7">
        <v>0.2559258637552837</v>
      </c>
      <c r="E869" s="7">
        <v>0.30449437513638411</v>
      </c>
      <c r="F869" s="7">
        <v>17.766199999999998</v>
      </c>
      <c r="G869" s="7">
        <v>17.607999999999997</v>
      </c>
      <c r="H869" s="7">
        <v>16.835366000000004</v>
      </c>
      <c r="I869" s="7">
        <v>16.403081499999992</v>
      </c>
      <c r="J869" s="7" t="s">
        <v>53</v>
      </c>
      <c r="K869" s="7" t="s">
        <v>55</v>
      </c>
      <c r="L869" s="7" t="s">
        <v>47</v>
      </c>
    </row>
    <row r="870" spans="1:12" ht="13.5" x14ac:dyDescent="0.35">
      <c r="A870" s="3">
        <v>43270</v>
      </c>
      <c r="B870" s="2">
        <v>17.6294</v>
      </c>
      <c r="C870" s="7">
        <v>55.410244434065049</v>
      </c>
      <c r="D870" s="7">
        <v>0.23147058375813856</v>
      </c>
      <c r="E870" s="7">
        <v>0.289889616860735</v>
      </c>
      <c r="F870" s="7">
        <v>17.699459999999998</v>
      </c>
      <c r="G870" s="7">
        <v>17.655269999999998</v>
      </c>
      <c r="H870" s="7">
        <v>16.843152000000003</v>
      </c>
      <c r="I870" s="7">
        <v>16.402886999999989</v>
      </c>
      <c r="J870" s="7" t="s">
        <v>48</v>
      </c>
      <c r="K870" s="7" t="s">
        <v>55</v>
      </c>
      <c r="L870" s="7" t="s">
        <v>56</v>
      </c>
    </row>
    <row r="871" spans="1:12" ht="13.5" x14ac:dyDescent="0.35">
      <c r="A871" s="3">
        <v>43271</v>
      </c>
      <c r="B871" s="2">
        <v>17.684999999999999</v>
      </c>
      <c r="C871" s="7">
        <v>57.738319163343633</v>
      </c>
      <c r="D871" s="7">
        <v>0.21410795032723584</v>
      </c>
      <c r="E871" s="7">
        <v>0.27473328355403515</v>
      </c>
      <c r="F871" s="7">
        <v>17.65052</v>
      </c>
      <c r="G871" s="7">
        <v>17.699759999999998</v>
      </c>
      <c r="H871" s="7">
        <v>16.852606000000002</v>
      </c>
      <c r="I871" s="7">
        <v>16.403470999999989</v>
      </c>
      <c r="J871" s="7" t="s">
        <v>48</v>
      </c>
      <c r="K871" s="7" t="s">
        <v>55</v>
      </c>
      <c r="L871" s="7" t="s">
        <v>56</v>
      </c>
    </row>
    <row r="872" spans="1:12" ht="13.5" x14ac:dyDescent="0.35">
      <c r="A872" s="3">
        <v>43272</v>
      </c>
      <c r="B872" s="2">
        <v>17.684999999999999</v>
      </c>
      <c r="C872" s="7">
        <v>54.503482909444372</v>
      </c>
      <c r="D872" s="7">
        <v>0.19806477085484886</v>
      </c>
      <c r="E872" s="7">
        <v>0.25939958101419791</v>
      </c>
      <c r="F872" s="7">
        <v>17.639400000000002</v>
      </c>
      <c r="G872" s="7">
        <v>17.722004999999999</v>
      </c>
      <c r="H872" s="7">
        <v>16.86206</v>
      </c>
      <c r="I872" s="7">
        <v>16.404332999999991</v>
      </c>
      <c r="J872" s="7" t="s">
        <v>48</v>
      </c>
      <c r="K872" s="7" t="s">
        <v>55</v>
      </c>
      <c r="L872" s="7" t="s">
        <v>56</v>
      </c>
    </row>
    <row r="873" spans="1:12" ht="13.5" x14ac:dyDescent="0.35">
      <c r="A873" s="3">
        <v>43273</v>
      </c>
      <c r="B873" s="2">
        <v>17.684999999999999</v>
      </c>
      <c r="C873" s="7">
        <v>44.507014424026842</v>
      </c>
      <c r="D873" s="7">
        <v>0.18323817986246738</v>
      </c>
      <c r="E873" s="7">
        <v>0.24416730078385182</v>
      </c>
      <c r="F873" s="7">
        <v>17.62828</v>
      </c>
      <c r="G873" s="7">
        <v>17.730345</v>
      </c>
      <c r="H873" s="7">
        <v>16.877298</v>
      </c>
      <c r="I873" s="7">
        <v>16.405862499999991</v>
      </c>
      <c r="J873" s="7" t="s">
        <v>48</v>
      </c>
      <c r="K873" s="7" t="s">
        <v>55</v>
      </c>
      <c r="L873" s="7" t="s">
        <v>56</v>
      </c>
    </row>
    <row r="874" spans="1:12" ht="13.5" x14ac:dyDescent="0.35">
      <c r="A874" s="3">
        <v>43276</v>
      </c>
      <c r="B874" s="2">
        <v>17.684999999999999</v>
      </c>
      <c r="C874" s="7">
        <v>41.275483533716525</v>
      </c>
      <c r="D874" s="7">
        <v>0.16953372048254067</v>
      </c>
      <c r="E874" s="7">
        <v>0.2292405847235896</v>
      </c>
      <c r="F874" s="7">
        <v>17.67388</v>
      </c>
      <c r="G874" s="7">
        <v>17.732009999999999</v>
      </c>
      <c r="H874" s="7">
        <v>16.892869999999998</v>
      </c>
      <c r="I874" s="7">
        <v>16.407530999999988</v>
      </c>
      <c r="J874" s="7" t="s">
        <v>48</v>
      </c>
      <c r="K874" s="7" t="s">
        <v>55</v>
      </c>
      <c r="L874" s="7" t="s">
        <v>50</v>
      </c>
    </row>
    <row r="875" spans="1:12" ht="13.5" x14ac:dyDescent="0.35">
      <c r="A875" s="3">
        <v>43277</v>
      </c>
      <c r="B875" s="2">
        <v>17.495899999999999</v>
      </c>
      <c r="C875" s="7">
        <v>25.82493578344193</v>
      </c>
      <c r="D875" s="7">
        <v>0.14177969993721007</v>
      </c>
      <c r="E875" s="7">
        <v>0.21174840776631371</v>
      </c>
      <c r="F875" s="7">
        <v>17.647179999999999</v>
      </c>
      <c r="G875" s="7">
        <v>17.736454999999999</v>
      </c>
      <c r="H875" s="7">
        <v>16.905881999999998</v>
      </c>
      <c r="I875" s="7">
        <v>16.408809999999992</v>
      </c>
      <c r="J875" s="7" t="s">
        <v>48</v>
      </c>
      <c r="K875" s="7" t="s">
        <v>55</v>
      </c>
      <c r="L875" s="7" t="s">
        <v>56</v>
      </c>
    </row>
    <row r="876" spans="1:12" ht="13.5" x14ac:dyDescent="0.35">
      <c r="A876" s="3">
        <v>43278</v>
      </c>
      <c r="B876" s="2">
        <v>17.545999999999999</v>
      </c>
      <c r="C876" s="7">
        <v>30.771510421811612</v>
      </c>
      <c r="D876" s="7">
        <v>0.12241595506623071</v>
      </c>
      <c r="E876" s="7">
        <v>0.19388191722629711</v>
      </c>
      <c r="F876" s="7">
        <v>17.619379999999996</v>
      </c>
      <c r="G876" s="7">
        <v>17.739235000000001</v>
      </c>
      <c r="H876" s="7">
        <v>16.923121999999999</v>
      </c>
      <c r="I876" s="7">
        <v>16.410923499999988</v>
      </c>
      <c r="J876" s="7" t="s">
        <v>48</v>
      </c>
      <c r="K876" s="7" t="s">
        <v>55</v>
      </c>
      <c r="L876" s="7" t="s">
        <v>56</v>
      </c>
    </row>
    <row r="877" spans="1:12" ht="13.5" x14ac:dyDescent="0.35">
      <c r="A877" s="3">
        <v>43279</v>
      </c>
      <c r="B877" s="2">
        <v>17.811699999999998</v>
      </c>
      <c r="C877" s="7">
        <v>43.944968804991106</v>
      </c>
      <c r="D877" s="7">
        <v>0.1270453178588653</v>
      </c>
      <c r="E877" s="7">
        <v>0.18051459735281075</v>
      </c>
      <c r="F877" s="7">
        <v>17.64472</v>
      </c>
      <c r="G877" s="7">
        <v>17.755854999999997</v>
      </c>
      <c r="H877" s="7">
        <v>16.951238</v>
      </c>
      <c r="I877" s="7">
        <v>16.414615499999989</v>
      </c>
      <c r="J877" s="7" t="s">
        <v>53</v>
      </c>
      <c r="K877" s="7" t="s">
        <v>55</v>
      </c>
      <c r="L877" s="7" t="s">
        <v>47</v>
      </c>
    </row>
    <row r="878" spans="1:12" ht="13.5" x14ac:dyDescent="0.35">
      <c r="A878" s="3">
        <v>43280</v>
      </c>
      <c r="B878" s="2">
        <v>18.162099999999999</v>
      </c>
      <c r="C878" s="7">
        <v>56.413793103448263</v>
      </c>
      <c r="D878" s="7">
        <v>0.15717663836182538</v>
      </c>
      <c r="E878" s="7">
        <v>0.17584700555461369</v>
      </c>
      <c r="F878" s="7">
        <v>17.740139999999997</v>
      </c>
      <c r="G878" s="7">
        <v>17.785269999999997</v>
      </c>
      <c r="H878" s="7">
        <v>16.992256000000001</v>
      </c>
      <c r="I878" s="7">
        <v>16.421171999999991</v>
      </c>
      <c r="J878" s="7" t="s">
        <v>53</v>
      </c>
      <c r="K878" s="7" t="s">
        <v>55</v>
      </c>
      <c r="L878" s="7" t="s">
        <v>47</v>
      </c>
    </row>
    <row r="879" spans="1:12" ht="13.5" x14ac:dyDescent="0.35">
      <c r="A879" s="3">
        <v>43283</v>
      </c>
      <c r="B879" s="2">
        <v>18.1037</v>
      </c>
      <c r="C879" s="7">
        <v>54.266294453210328</v>
      </c>
      <c r="D879" s="7">
        <v>0.17433392207939491</v>
      </c>
      <c r="E879" s="7">
        <v>0.17554438885956994</v>
      </c>
      <c r="F879" s="7">
        <v>17.823879999999999</v>
      </c>
      <c r="G879" s="7">
        <v>17.800644999999996</v>
      </c>
      <c r="H879" s="7">
        <v>17.032440000000001</v>
      </c>
      <c r="I879" s="7">
        <v>16.428548499999991</v>
      </c>
      <c r="J879" s="7" t="s">
        <v>53</v>
      </c>
      <c r="K879" s="7" t="s">
        <v>55</v>
      </c>
      <c r="L879" s="7" t="s">
        <v>47</v>
      </c>
    </row>
    <row r="880" spans="1:12" ht="13.5" x14ac:dyDescent="0.35">
      <c r="A880" s="3">
        <v>43284</v>
      </c>
      <c r="B880" s="2">
        <v>18.115300000000001</v>
      </c>
      <c r="C880" s="7">
        <v>55.707257072570762</v>
      </c>
      <c r="D880" s="7">
        <v>0.18671488314496543</v>
      </c>
      <c r="E880" s="7">
        <v>0.17777848771664903</v>
      </c>
      <c r="F880" s="7">
        <v>17.947759999999999</v>
      </c>
      <c r="G880" s="7">
        <v>17.813814999999998</v>
      </c>
      <c r="H880" s="7">
        <v>17.082422000000001</v>
      </c>
      <c r="I880" s="7">
        <v>16.437095499999995</v>
      </c>
      <c r="J880" s="7" t="s">
        <v>53</v>
      </c>
      <c r="K880" s="7" t="s">
        <v>55</v>
      </c>
      <c r="L880" s="7" t="s">
        <v>47</v>
      </c>
    </row>
    <row r="881" spans="1:12" ht="13.5" x14ac:dyDescent="0.35">
      <c r="A881" s="3">
        <v>43285</v>
      </c>
      <c r="B881" s="2">
        <v>18.220500000000001</v>
      </c>
      <c r="C881" s="7">
        <v>65.559950716555392</v>
      </c>
      <c r="D881" s="7">
        <v>0.20267928417189296</v>
      </c>
      <c r="E881" s="7">
        <v>0.18275864700769784</v>
      </c>
      <c r="F881" s="7">
        <v>18.082660000000001</v>
      </c>
      <c r="G881" s="7">
        <v>17.825575000000001</v>
      </c>
      <c r="H881" s="7">
        <v>17.135398000000002</v>
      </c>
      <c r="I881" s="7">
        <v>16.447558999999991</v>
      </c>
      <c r="J881" s="7" t="s">
        <v>53</v>
      </c>
      <c r="K881" s="7" t="s">
        <v>55</v>
      </c>
      <c r="L881" s="7" t="s">
        <v>47</v>
      </c>
    </row>
    <row r="882" spans="1:12" ht="13.5" x14ac:dyDescent="0.35">
      <c r="A882" s="3">
        <v>43286</v>
      </c>
      <c r="B882" s="2">
        <v>18.132899999999999</v>
      </c>
      <c r="C882" s="7">
        <v>62.035957538197181</v>
      </c>
      <c r="D882" s="7">
        <v>0.20588923615398969</v>
      </c>
      <c r="E882" s="7">
        <v>0.18738476483695621</v>
      </c>
      <c r="F882" s="7">
        <v>18.146899999999999</v>
      </c>
      <c r="G882" s="7">
        <v>17.835455000000003</v>
      </c>
      <c r="H882" s="7">
        <v>17.186621999999996</v>
      </c>
      <c r="I882" s="7">
        <v>16.456638999999992</v>
      </c>
      <c r="J882" s="7" t="s">
        <v>48</v>
      </c>
      <c r="K882" s="7" t="s">
        <v>55</v>
      </c>
      <c r="L882" s="7" t="s">
        <v>50</v>
      </c>
    </row>
    <row r="883" spans="1:12" ht="13.5" x14ac:dyDescent="0.35">
      <c r="A883" s="3">
        <v>43287</v>
      </c>
      <c r="B883" s="2">
        <v>18.0336</v>
      </c>
      <c r="C883" s="7">
        <v>69.946035699460339</v>
      </c>
      <c r="D883" s="7">
        <v>0.19813647219518771</v>
      </c>
      <c r="E883" s="7">
        <v>0.18953510630860251</v>
      </c>
      <c r="F883" s="7">
        <v>18.121199999999998</v>
      </c>
      <c r="G883" s="7">
        <v>17.838979999999999</v>
      </c>
      <c r="H883" s="7">
        <v>17.241419999999998</v>
      </c>
      <c r="I883" s="7">
        <v>16.463386999999994</v>
      </c>
      <c r="J883" s="7" t="s">
        <v>48</v>
      </c>
      <c r="K883" s="7" t="s">
        <v>55</v>
      </c>
      <c r="L883" s="7" t="s">
        <v>56</v>
      </c>
    </row>
    <row r="884" spans="1:12" ht="13.5" x14ac:dyDescent="0.35">
      <c r="A884" s="3">
        <v>43290</v>
      </c>
      <c r="B884" s="2">
        <v>17.753299999999999</v>
      </c>
      <c r="C884" s="7">
        <v>53.988283010364988</v>
      </c>
      <c r="D884" s="7">
        <v>0.167444289923246</v>
      </c>
      <c r="E884" s="7">
        <v>0.18511694303153123</v>
      </c>
      <c r="F884" s="7">
        <v>18.051120000000001</v>
      </c>
      <c r="G884" s="7">
        <v>17.828769999999999</v>
      </c>
      <c r="H884" s="7">
        <v>17.291169999999997</v>
      </c>
      <c r="I884" s="7">
        <v>16.468455499999994</v>
      </c>
      <c r="J884" s="7" t="s">
        <v>53</v>
      </c>
      <c r="K884" s="7" t="s">
        <v>55</v>
      </c>
      <c r="L884" s="7" t="s">
        <v>47</v>
      </c>
    </row>
    <row r="885" spans="1:12" ht="13.5" x14ac:dyDescent="0.35">
      <c r="A885" s="3">
        <v>43291</v>
      </c>
      <c r="B885" s="2">
        <v>17.5197</v>
      </c>
      <c r="C885" s="7">
        <v>45.226130653266381</v>
      </c>
      <c r="D885" s="7">
        <v>0.122854753500242</v>
      </c>
      <c r="E885" s="7">
        <v>0.17266450512527337</v>
      </c>
      <c r="F885" s="7">
        <v>17.931999999999999</v>
      </c>
      <c r="G885" s="7">
        <v>17.806600000000003</v>
      </c>
      <c r="H885" s="7">
        <v>17.339249999999993</v>
      </c>
      <c r="I885" s="7">
        <v>16.472578499999994</v>
      </c>
      <c r="J885" s="7" t="s">
        <v>53</v>
      </c>
      <c r="K885" s="7" t="s">
        <v>55</v>
      </c>
      <c r="L885" s="7" t="s">
        <v>47</v>
      </c>
    </row>
    <row r="886" spans="1:12" ht="13.5" x14ac:dyDescent="0.35">
      <c r="A886" s="3">
        <v>43292</v>
      </c>
      <c r="B886" s="2">
        <v>17.227699999999999</v>
      </c>
      <c r="C886" s="7">
        <v>38.699154846043605</v>
      </c>
      <c r="D886" s="7">
        <v>6.3226430052012006E-2</v>
      </c>
      <c r="E886" s="7">
        <v>0.15077689011062112</v>
      </c>
      <c r="F886" s="7">
        <v>17.733439999999998</v>
      </c>
      <c r="G886" s="7">
        <v>17.771500000000003</v>
      </c>
      <c r="H886" s="7">
        <v>17.377041999999996</v>
      </c>
      <c r="I886" s="7">
        <v>16.475018999999993</v>
      </c>
      <c r="J886" s="7" t="s">
        <v>53</v>
      </c>
      <c r="K886" s="7" t="s">
        <v>55</v>
      </c>
      <c r="L886" s="7" t="s">
        <v>47</v>
      </c>
    </row>
    <row r="887" spans="1:12" ht="13.5" x14ac:dyDescent="0.35">
      <c r="A887" s="3">
        <v>43293</v>
      </c>
      <c r="B887" s="2">
        <v>17.227699999999999</v>
      </c>
      <c r="C887" s="7">
        <v>38.699154846043605</v>
      </c>
      <c r="D887" s="7">
        <v>1.5788553503661262E-2</v>
      </c>
      <c r="E887" s="7">
        <v>0.12377922278922916</v>
      </c>
      <c r="F887" s="7">
        <v>17.552399999999999</v>
      </c>
      <c r="G887" s="7">
        <v>17.745854999999999</v>
      </c>
      <c r="H887" s="7">
        <v>17.415721999999995</v>
      </c>
      <c r="I887" s="7">
        <v>16.477459499999998</v>
      </c>
      <c r="J887" s="7" t="s">
        <v>53</v>
      </c>
      <c r="K887" s="7" t="s">
        <v>55</v>
      </c>
      <c r="L887" s="7" t="s">
        <v>47</v>
      </c>
    </row>
    <row r="888" spans="1:12" ht="13.5" x14ac:dyDescent="0.35">
      <c r="A888" s="3">
        <v>43294</v>
      </c>
      <c r="B888" s="2">
        <v>17.1693</v>
      </c>
      <c r="C888" s="7">
        <v>37.613488975356709</v>
      </c>
      <c r="D888" s="7">
        <v>-2.6216489985827707E-2</v>
      </c>
      <c r="E888" s="7">
        <v>9.37800802342178E-2</v>
      </c>
      <c r="F888" s="7">
        <v>17.379539999999999</v>
      </c>
      <c r="G888" s="7">
        <v>17.717290000000002</v>
      </c>
      <c r="H888" s="7">
        <v>17.443779999999997</v>
      </c>
      <c r="I888" s="7">
        <v>16.480024999999998</v>
      </c>
      <c r="J888" s="7" t="s">
        <v>53</v>
      </c>
      <c r="K888" s="7" t="s">
        <v>55</v>
      </c>
      <c r="L888" s="7" t="s">
        <v>47</v>
      </c>
    </row>
    <row r="889" spans="1:12" ht="13.5" x14ac:dyDescent="0.35">
      <c r="A889" s="3">
        <v>43297</v>
      </c>
      <c r="B889" s="2">
        <v>17.1693</v>
      </c>
      <c r="C889" s="7">
        <v>41.371658036563488</v>
      </c>
      <c r="D889" s="7">
        <v>-5.8827660925047098E-2</v>
      </c>
      <c r="E889" s="7">
        <v>6.3258532002364823E-2</v>
      </c>
      <c r="F889" s="7">
        <v>17.262739999999997</v>
      </c>
      <c r="G889" s="7">
        <v>17.702905000000005</v>
      </c>
      <c r="H889" s="7">
        <v>17.475731999999997</v>
      </c>
      <c r="I889" s="7">
        <v>16.483285999999996</v>
      </c>
      <c r="J889" s="7" t="s">
        <v>53</v>
      </c>
      <c r="K889" s="7" t="s">
        <v>55</v>
      </c>
      <c r="L889" s="7" t="s">
        <v>47</v>
      </c>
    </row>
    <row r="890" spans="1:12" ht="13.5" x14ac:dyDescent="0.35">
      <c r="A890" s="3">
        <v>43298</v>
      </c>
      <c r="B890" s="2">
        <v>16.935700000000001</v>
      </c>
      <c r="C890" s="7">
        <v>35.301767737584925</v>
      </c>
      <c r="D890" s="7">
        <v>-0.10234208076717266</v>
      </c>
      <c r="E890" s="7">
        <v>3.0138409448457332E-2</v>
      </c>
      <c r="F890" s="7">
        <v>17.14594</v>
      </c>
      <c r="G890" s="7">
        <v>17.668220000000002</v>
      </c>
      <c r="H890" s="7">
        <v>17.490553999999996</v>
      </c>
      <c r="I890" s="7">
        <v>16.485657</v>
      </c>
      <c r="J890" s="7" t="s">
        <v>53</v>
      </c>
      <c r="K890" s="7" t="s">
        <v>55</v>
      </c>
      <c r="L890" s="7" t="s">
        <v>47</v>
      </c>
    </row>
    <row r="891" spans="1:12" ht="13.5" x14ac:dyDescent="0.35">
      <c r="A891" s="3">
        <v>43299</v>
      </c>
      <c r="B891" s="2">
        <v>17.052499999999998</v>
      </c>
      <c r="C891" s="7">
        <v>30.303030303030297</v>
      </c>
      <c r="D891" s="7">
        <v>-0.12595090450938073</v>
      </c>
      <c r="E891" s="7">
        <v>-1.0794533431102843E-3</v>
      </c>
      <c r="F891" s="7">
        <v>17.110899999999997</v>
      </c>
      <c r="G891" s="7">
        <v>17.636595</v>
      </c>
      <c r="H891" s="7">
        <v>17.490137999999998</v>
      </c>
      <c r="I891" s="7">
        <v>16.488889999999994</v>
      </c>
      <c r="J891" s="7" t="s">
        <v>48</v>
      </c>
      <c r="K891" s="7" t="s">
        <v>55</v>
      </c>
      <c r="L891" s="7" t="s">
        <v>56</v>
      </c>
    </row>
    <row r="892" spans="1:12" ht="13.5" x14ac:dyDescent="0.35">
      <c r="A892" s="3">
        <v>43300</v>
      </c>
      <c r="B892" s="2">
        <v>16.363399999999999</v>
      </c>
      <c r="C892" s="7">
        <v>10.3093693455139</v>
      </c>
      <c r="D892" s="7">
        <v>-0.19798344841556315</v>
      </c>
      <c r="E892" s="7">
        <v>-4.0460252357600861E-2</v>
      </c>
      <c r="F892" s="7">
        <v>16.938039999999997</v>
      </c>
      <c r="G892" s="7">
        <v>17.570515000000004</v>
      </c>
      <c r="H892" s="7">
        <v>17.462703999999999</v>
      </c>
      <c r="I892" s="7">
        <v>16.488844499999999</v>
      </c>
      <c r="J892" s="7" t="s">
        <v>53</v>
      </c>
      <c r="K892" s="7" t="s">
        <v>55</v>
      </c>
      <c r="L892" s="7" t="s">
        <v>47</v>
      </c>
    </row>
    <row r="893" spans="1:12" ht="13.5" x14ac:dyDescent="0.35">
      <c r="A893" s="3">
        <v>43301</v>
      </c>
      <c r="B893" s="2">
        <v>16.3459</v>
      </c>
      <c r="C893" s="7">
        <v>10.498876404494354</v>
      </c>
      <c r="D893" s="7">
        <v>-0.25355899194985909</v>
      </c>
      <c r="E893" s="7">
        <v>-8.3080000276052501E-2</v>
      </c>
      <c r="F893" s="7">
        <v>16.77336</v>
      </c>
      <c r="G893" s="7">
        <v>17.503560000000004</v>
      </c>
      <c r="H893" s="7">
        <v>17.44482</v>
      </c>
      <c r="I893" s="7">
        <v>16.489934999999996</v>
      </c>
      <c r="J893" s="7" t="s">
        <v>53</v>
      </c>
      <c r="K893" s="7" t="s">
        <v>55</v>
      </c>
      <c r="L893" s="7" t="s">
        <v>47</v>
      </c>
    </row>
    <row r="894" spans="1:12" ht="13.5" x14ac:dyDescent="0.35">
      <c r="A894" s="3">
        <v>43304</v>
      </c>
      <c r="B894" s="2">
        <v>15.7735</v>
      </c>
      <c r="C894" s="7">
        <v>7.9689855696747145</v>
      </c>
      <c r="D894" s="7">
        <v>-0.33987306176220144</v>
      </c>
      <c r="E894" s="7">
        <v>-0.1344386125732823</v>
      </c>
      <c r="F894" s="7">
        <v>16.494199999999999</v>
      </c>
      <c r="G894" s="7">
        <v>17.407985000000004</v>
      </c>
      <c r="H894" s="7">
        <v>17.425832</v>
      </c>
      <c r="I894" s="7">
        <v>16.488163499999999</v>
      </c>
      <c r="J894" s="7" t="s">
        <v>53</v>
      </c>
      <c r="K894" s="7" t="s">
        <v>51</v>
      </c>
      <c r="L894" s="7" t="s">
        <v>47</v>
      </c>
    </row>
    <row r="895" spans="1:12" ht="13.5" x14ac:dyDescent="0.35">
      <c r="A895" s="3">
        <v>43305</v>
      </c>
      <c r="B895" s="2">
        <v>16.468499999999999</v>
      </c>
      <c r="C895" s="7">
        <v>24.049057945254106</v>
      </c>
      <c r="D895" s="7">
        <v>-0.34818325250677162</v>
      </c>
      <c r="E895" s="7">
        <v>-0.17718754055998015</v>
      </c>
      <c r="F895" s="7">
        <v>16.400759999999998</v>
      </c>
      <c r="G895" s="7">
        <v>17.356615000000001</v>
      </c>
      <c r="H895" s="7">
        <v>17.419297999999998</v>
      </c>
      <c r="I895" s="7">
        <v>16.490144999999995</v>
      </c>
      <c r="J895" s="7" t="s">
        <v>53</v>
      </c>
      <c r="K895" s="7" t="s">
        <v>55</v>
      </c>
      <c r="L895" s="7" t="s">
        <v>47</v>
      </c>
    </row>
    <row r="896" spans="1:12" ht="13.5" x14ac:dyDescent="0.35">
      <c r="A896" s="3">
        <v>43307</v>
      </c>
      <c r="B896" s="2">
        <v>16.777999999999999</v>
      </c>
      <c r="C896" s="7">
        <v>31.168867268936722</v>
      </c>
      <c r="D896" s="7">
        <v>-0.32603672670828487</v>
      </c>
      <c r="E896" s="7">
        <v>-0.2069573777896411</v>
      </c>
      <c r="F896" s="7">
        <v>16.345859999999998</v>
      </c>
      <c r="G896" s="7">
        <v>17.318215000000002</v>
      </c>
      <c r="H896" s="7">
        <v>17.428629999999998</v>
      </c>
      <c r="I896" s="7">
        <v>16.494257999999991</v>
      </c>
      <c r="J896" s="7" t="s">
        <v>53</v>
      </c>
      <c r="K896" s="7" t="s">
        <v>55</v>
      </c>
      <c r="L896" s="7" t="s">
        <v>47</v>
      </c>
    </row>
    <row r="897" spans="1:12" ht="13.5" x14ac:dyDescent="0.35">
      <c r="A897" s="3">
        <v>43308</v>
      </c>
      <c r="B897" s="2">
        <v>16.4802</v>
      </c>
      <c r="C897" s="7">
        <v>29.538988408851381</v>
      </c>
      <c r="D897" s="7">
        <v>-0.3287260671600869</v>
      </c>
      <c r="E897" s="7">
        <v>-0.23131111566373025</v>
      </c>
      <c r="F897" s="7">
        <v>16.369219999999999</v>
      </c>
      <c r="G897" s="7">
        <v>17.251640000000002</v>
      </c>
      <c r="H897" s="7">
        <v>17.426777999999999</v>
      </c>
      <c r="I897" s="7">
        <v>16.497632499999991</v>
      </c>
      <c r="J897" s="7" t="s">
        <v>53</v>
      </c>
      <c r="K897" s="7" t="s">
        <v>55</v>
      </c>
      <c r="L897" s="7" t="s">
        <v>54</v>
      </c>
    </row>
    <row r="898" spans="1:12" ht="13.5" x14ac:dyDescent="0.35">
      <c r="A898" s="3">
        <v>43311</v>
      </c>
      <c r="B898" s="2">
        <v>16.112300000000001</v>
      </c>
      <c r="C898" s="7">
        <v>28.872695437223157</v>
      </c>
      <c r="D898" s="7">
        <v>-0.35643508241822275</v>
      </c>
      <c r="E898" s="7">
        <v>-0.25633590901462877</v>
      </c>
      <c r="F898" s="7">
        <v>16.322499999999998</v>
      </c>
      <c r="G898" s="7">
        <v>17.149150000000002</v>
      </c>
      <c r="H898" s="7">
        <v>17.417568000000003</v>
      </c>
      <c r="I898" s="7">
        <v>16.500891499999994</v>
      </c>
      <c r="J898" s="7" t="s">
        <v>53</v>
      </c>
      <c r="K898" s="7" t="s">
        <v>55</v>
      </c>
      <c r="L898" s="7" t="s">
        <v>47</v>
      </c>
    </row>
    <row r="899" spans="1:12" ht="13.5" x14ac:dyDescent="0.35">
      <c r="A899" s="3">
        <v>43312</v>
      </c>
      <c r="B899" s="2">
        <v>16.059699999999999</v>
      </c>
      <c r="C899" s="7">
        <v>30.284124669151353</v>
      </c>
      <c r="D899" s="7">
        <v>-0.37827849799176505</v>
      </c>
      <c r="E899" s="7">
        <v>-0.28072442681005605</v>
      </c>
      <c r="F899" s="7">
        <v>16.379739999999998</v>
      </c>
      <c r="G899" s="7">
        <v>17.046950000000002</v>
      </c>
      <c r="H899" s="7">
        <v>17.411756</v>
      </c>
      <c r="I899" s="7">
        <v>16.503331499999991</v>
      </c>
      <c r="J899" s="7" t="s">
        <v>53</v>
      </c>
      <c r="K899" s="7" t="s">
        <v>51</v>
      </c>
      <c r="L899" s="7" t="s">
        <v>54</v>
      </c>
    </row>
    <row r="900" spans="1:12" ht="13.5" x14ac:dyDescent="0.35">
      <c r="A900" s="3">
        <v>43313</v>
      </c>
      <c r="B900" s="2">
        <v>15.5633</v>
      </c>
      <c r="C900" s="7">
        <v>28.699769644228269</v>
      </c>
      <c r="D900" s="7">
        <v>-0.43068027944691423</v>
      </c>
      <c r="E900" s="7">
        <v>-0.31071559733742771</v>
      </c>
      <c r="F900" s="7">
        <v>16.198700000000002</v>
      </c>
      <c r="G900" s="7">
        <v>16.919350000000001</v>
      </c>
      <c r="H900" s="7">
        <v>17.389342000000003</v>
      </c>
      <c r="I900" s="7">
        <v>16.50440149999999</v>
      </c>
      <c r="J900" s="7" t="s">
        <v>53</v>
      </c>
      <c r="K900" s="7" t="s">
        <v>51</v>
      </c>
      <c r="L900" s="7" t="s">
        <v>47</v>
      </c>
    </row>
    <row r="901" spans="1:12" ht="13.5" x14ac:dyDescent="0.35">
      <c r="A901" s="3">
        <v>43314</v>
      </c>
      <c r="B901" s="2">
        <v>15.1662</v>
      </c>
      <c r="C901" s="7">
        <v>26.051903998513012</v>
      </c>
      <c r="D901" s="7">
        <v>-0.49850526173289111</v>
      </c>
      <c r="E901" s="7">
        <v>-0.34827353021652041</v>
      </c>
      <c r="F901" s="7">
        <v>15.876340000000003</v>
      </c>
      <c r="G901" s="7">
        <v>16.766635000000004</v>
      </c>
      <c r="H901" s="7">
        <v>17.356762</v>
      </c>
      <c r="I901" s="7">
        <v>16.502929999999989</v>
      </c>
      <c r="J901" s="7" t="s">
        <v>53</v>
      </c>
      <c r="K901" s="7" t="s">
        <v>51</v>
      </c>
      <c r="L901" s="7" t="s">
        <v>47</v>
      </c>
    </row>
    <row r="902" spans="1:12" ht="13.5" x14ac:dyDescent="0.35">
      <c r="A902" s="3">
        <v>43315</v>
      </c>
      <c r="B902" s="2">
        <v>15.125299999999999</v>
      </c>
      <c r="C902" s="7">
        <v>26.158260626137221</v>
      </c>
      <c r="D902" s="7">
        <v>-0.54922619928763083</v>
      </c>
      <c r="E902" s="7">
        <v>-0.38846406403074252</v>
      </c>
      <c r="F902" s="7">
        <v>15.605359999999999</v>
      </c>
      <c r="G902" s="7">
        <v>16.616255000000002</v>
      </c>
      <c r="H902" s="7">
        <v>17.314465999999996</v>
      </c>
      <c r="I902" s="7">
        <v>16.501253999999989</v>
      </c>
      <c r="J902" s="7" t="s">
        <v>53</v>
      </c>
      <c r="K902" s="7" t="s">
        <v>51</v>
      </c>
      <c r="L902" s="7" t="s">
        <v>47</v>
      </c>
    </row>
    <row r="903" spans="1:12" ht="13.5" x14ac:dyDescent="0.35">
      <c r="A903" s="3">
        <v>43318</v>
      </c>
      <c r="B903" s="2">
        <v>14.8917</v>
      </c>
      <c r="C903" s="7">
        <v>24.806424494491367</v>
      </c>
      <c r="D903" s="7">
        <v>-0.60134059538564166</v>
      </c>
      <c r="E903" s="7">
        <v>-0.43103937030172235</v>
      </c>
      <c r="F903" s="7">
        <v>15.361239999999999</v>
      </c>
      <c r="G903" s="7">
        <v>16.459160000000001</v>
      </c>
      <c r="H903" s="7">
        <v>17.261936000000002</v>
      </c>
      <c r="I903" s="7">
        <v>16.498965999999992</v>
      </c>
      <c r="J903" s="7" t="s">
        <v>53</v>
      </c>
      <c r="K903" s="7" t="s">
        <v>51</v>
      </c>
      <c r="L903" s="7" t="s">
        <v>47</v>
      </c>
    </row>
    <row r="904" spans="1:12" ht="13.5" x14ac:dyDescent="0.35">
      <c r="A904" s="3">
        <v>43319</v>
      </c>
      <c r="B904" s="2">
        <v>14.8917</v>
      </c>
      <c r="C904" s="7">
        <v>26.158260626137221</v>
      </c>
      <c r="D904" s="7">
        <v>-0.6353180784209993</v>
      </c>
      <c r="E904" s="7">
        <v>-0.47189511192557776</v>
      </c>
      <c r="F904" s="7">
        <v>15.12764</v>
      </c>
      <c r="G904" s="7">
        <v>16.316079999999999</v>
      </c>
      <c r="H904" s="7">
        <v>17.206735999999999</v>
      </c>
      <c r="I904" s="7">
        <v>16.497539999999994</v>
      </c>
      <c r="J904" s="7" t="s">
        <v>53</v>
      </c>
      <c r="K904" s="7" t="s">
        <v>51</v>
      </c>
      <c r="L904" s="7" t="s">
        <v>47</v>
      </c>
    </row>
    <row r="905" spans="1:12" ht="13.5" x14ac:dyDescent="0.35">
      <c r="A905" s="3">
        <v>43320</v>
      </c>
      <c r="B905" s="2">
        <v>14.833299999999999</v>
      </c>
      <c r="C905" s="7">
        <v>23.757154344638366</v>
      </c>
      <c r="D905" s="7">
        <v>-0.65935721095957334</v>
      </c>
      <c r="E905" s="7">
        <v>-0.50938753173237694</v>
      </c>
      <c r="F905" s="7">
        <v>14.981639999999999</v>
      </c>
      <c r="G905" s="7">
        <v>16.181760000000001</v>
      </c>
      <c r="H905" s="7">
        <v>17.155262000000004</v>
      </c>
      <c r="I905" s="7">
        <v>16.496628499999989</v>
      </c>
      <c r="J905" s="7" t="s">
        <v>53</v>
      </c>
      <c r="K905" s="7" t="s">
        <v>51</v>
      </c>
      <c r="L905" s="7" t="s">
        <v>47</v>
      </c>
    </row>
    <row r="906" spans="1:12" ht="13.5" x14ac:dyDescent="0.35">
      <c r="A906" s="3">
        <v>43321</v>
      </c>
      <c r="B906" s="2">
        <v>15.195399999999999</v>
      </c>
      <c r="C906" s="7">
        <v>35.030247103455338</v>
      </c>
      <c r="D906" s="7">
        <v>-0.64179177678370181</v>
      </c>
      <c r="E906" s="7">
        <v>-0.53586838074264198</v>
      </c>
      <c r="F906" s="7">
        <v>14.98748</v>
      </c>
      <c r="G906" s="7">
        <v>16.080145000000002</v>
      </c>
      <c r="H906" s="7">
        <v>17.109362000000004</v>
      </c>
      <c r="I906" s="7">
        <v>16.498945499999991</v>
      </c>
      <c r="J906" s="7" t="s">
        <v>53</v>
      </c>
      <c r="K906" s="7" t="s">
        <v>55</v>
      </c>
      <c r="L906" s="7" t="s">
        <v>54</v>
      </c>
    </row>
    <row r="907" spans="1:12" ht="13.5" x14ac:dyDescent="0.35">
      <c r="A907" s="3">
        <v>43322</v>
      </c>
      <c r="B907" s="2">
        <v>14.897600000000001</v>
      </c>
      <c r="C907" s="7">
        <v>32.682051895252897</v>
      </c>
      <c r="D907" s="7">
        <v>-0.64447194343470215</v>
      </c>
      <c r="E907" s="7">
        <v>-0.5575890932810541</v>
      </c>
      <c r="F907" s="7">
        <v>14.941939999999999</v>
      </c>
      <c r="G907" s="7">
        <v>15.963640000000002</v>
      </c>
      <c r="H907" s="7">
        <v>17.057728000000001</v>
      </c>
      <c r="I907" s="7">
        <v>16.502470999999989</v>
      </c>
      <c r="J907" s="7" t="s">
        <v>48</v>
      </c>
      <c r="K907" s="7" t="s">
        <v>55</v>
      </c>
      <c r="L907" s="7" t="s">
        <v>56</v>
      </c>
    </row>
    <row r="908" spans="1:12" ht="13.5" x14ac:dyDescent="0.35">
      <c r="A908" s="3">
        <v>43326</v>
      </c>
      <c r="B908" s="2">
        <v>15.125299999999999</v>
      </c>
      <c r="C908" s="7">
        <v>41.552856547122573</v>
      </c>
      <c r="D908" s="7">
        <v>-0.62106327692554331</v>
      </c>
      <c r="E908" s="7">
        <v>-0.57028393000995203</v>
      </c>
      <c r="F908" s="7">
        <v>14.988659999999999</v>
      </c>
      <c r="G908" s="7">
        <v>15.861440000000002</v>
      </c>
      <c r="H908" s="7">
        <v>17.008758000000004</v>
      </c>
      <c r="I908" s="7">
        <v>16.50491049999999</v>
      </c>
      <c r="J908" s="7" t="s">
        <v>48</v>
      </c>
      <c r="K908" s="7" t="s">
        <v>55</v>
      </c>
      <c r="L908" s="7" t="s">
        <v>50</v>
      </c>
    </row>
    <row r="909" spans="1:12" ht="13.5" x14ac:dyDescent="0.35">
      <c r="A909" s="3">
        <v>43327</v>
      </c>
      <c r="B909" s="2">
        <v>14.897600000000001</v>
      </c>
      <c r="C909" s="7">
        <v>26.689419795221838</v>
      </c>
      <c r="D909" s="7">
        <v>-0.61380961197477291</v>
      </c>
      <c r="E909" s="7">
        <v>-0.57898906640291625</v>
      </c>
      <c r="F909" s="7">
        <v>14.989839999999997</v>
      </c>
      <c r="G909" s="7">
        <v>15.747855000000001</v>
      </c>
      <c r="H909" s="7">
        <v>16.950786000000004</v>
      </c>
      <c r="I909" s="7">
        <v>16.50459849999999</v>
      </c>
      <c r="J909" s="7" t="s">
        <v>48</v>
      </c>
      <c r="K909" s="7" t="s">
        <v>55</v>
      </c>
      <c r="L909" s="7" t="s">
        <v>50</v>
      </c>
    </row>
    <row r="910" spans="1:12" ht="13.5" x14ac:dyDescent="0.35">
      <c r="A910" s="3">
        <v>43328</v>
      </c>
      <c r="B910" s="2">
        <v>14.5997</v>
      </c>
      <c r="C910" s="7">
        <v>17.564549271866341</v>
      </c>
      <c r="D910" s="7">
        <v>-0.62489566237545269</v>
      </c>
      <c r="E910" s="7">
        <v>-0.58817038559742352</v>
      </c>
      <c r="F910" s="7">
        <v>14.943119999999999</v>
      </c>
      <c r="G910" s="7">
        <v>15.631055</v>
      </c>
      <c r="H910" s="7">
        <v>16.885742000000004</v>
      </c>
      <c r="I910" s="7">
        <v>16.503909499999992</v>
      </c>
      <c r="J910" s="7" t="s">
        <v>48</v>
      </c>
      <c r="K910" s="7" t="s">
        <v>55</v>
      </c>
      <c r="L910" s="7" t="s">
        <v>56</v>
      </c>
    </row>
    <row r="911" spans="1:12" ht="13.5" x14ac:dyDescent="0.35">
      <c r="A911" s="3">
        <v>43329</v>
      </c>
      <c r="B911" s="2">
        <v>14.2552</v>
      </c>
      <c r="C911" s="7">
        <v>17.323620983375406</v>
      </c>
      <c r="D911" s="7">
        <v>-0.65394147779051259</v>
      </c>
      <c r="E911" s="7">
        <v>-0.60132460403604138</v>
      </c>
      <c r="F911" s="7">
        <v>14.755080000000001</v>
      </c>
      <c r="G911" s="7">
        <v>15.49119</v>
      </c>
      <c r="H911" s="7">
        <v>16.811140000000002</v>
      </c>
      <c r="I911" s="7">
        <v>16.50052449999999</v>
      </c>
      <c r="J911" s="7" t="s">
        <v>53</v>
      </c>
      <c r="K911" s="7" t="s">
        <v>55</v>
      </c>
      <c r="L911" s="7" t="s">
        <v>47</v>
      </c>
    </row>
    <row r="912" spans="1:12" ht="13.5" x14ac:dyDescent="0.35">
      <c r="A912" s="3">
        <v>43332</v>
      </c>
      <c r="B912" s="2">
        <v>14.0741</v>
      </c>
      <c r="C912" s="7">
        <v>18.329293305985416</v>
      </c>
      <c r="D912" s="7">
        <v>-0.68369256989301874</v>
      </c>
      <c r="E912" s="7">
        <v>-0.61779819720743689</v>
      </c>
      <c r="F912" s="7">
        <v>14.59038</v>
      </c>
      <c r="G912" s="7">
        <v>15.376725000000002</v>
      </c>
      <c r="H912" s="7">
        <v>16.733916000000004</v>
      </c>
      <c r="I912" s="7">
        <v>16.496122999999987</v>
      </c>
      <c r="J912" s="7" t="s">
        <v>53</v>
      </c>
      <c r="K912" s="7" t="s">
        <v>55</v>
      </c>
      <c r="L912" s="7" t="s">
        <v>47</v>
      </c>
    </row>
    <row r="913" spans="1:12" ht="13.5" x14ac:dyDescent="0.35">
      <c r="A913" s="3">
        <v>43335</v>
      </c>
      <c r="B913" s="2">
        <v>14.1325</v>
      </c>
      <c r="C913" s="7">
        <v>20.107953840426845</v>
      </c>
      <c r="D913" s="7">
        <v>-0.69455177231072973</v>
      </c>
      <c r="E913" s="7">
        <v>-0.63314891222809555</v>
      </c>
      <c r="F913" s="7">
        <v>14.391820000000001</v>
      </c>
      <c r="G913" s="7">
        <v>15.266055000000003</v>
      </c>
      <c r="H913" s="7">
        <v>16.657304000000003</v>
      </c>
      <c r="I913" s="7">
        <v>16.49240249999999</v>
      </c>
      <c r="J913" s="7" t="s">
        <v>53</v>
      </c>
      <c r="K913" s="7" t="s">
        <v>55</v>
      </c>
      <c r="L913" s="7" t="s">
        <v>47</v>
      </c>
    </row>
    <row r="914" spans="1:12" ht="13.5" x14ac:dyDescent="0.35">
      <c r="A914" s="3">
        <v>43336</v>
      </c>
      <c r="B914" s="2">
        <v>13.951499999999999</v>
      </c>
      <c r="C914" s="7">
        <v>22.288700914655095</v>
      </c>
      <c r="D914" s="7">
        <v>-0.7095833209592417</v>
      </c>
      <c r="E914" s="7">
        <v>-0.64843579397432483</v>
      </c>
      <c r="F914" s="7">
        <v>14.2026</v>
      </c>
      <c r="G914" s="7">
        <v>15.174955000000002</v>
      </c>
      <c r="H914" s="7">
        <v>16.577184000000003</v>
      </c>
      <c r="I914" s="7">
        <v>16.487526999999989</v>
      </c>
      <c r="J914" s="7" t="s">
        <v>53</v>
      </c>
      <c r="K914" s="7" t="s">
        <v>51</v>
      </c>
      <c r="L914" s="7" t="s">
        <v>47</v>
      </c>
    </row>
    <row r="915" spans="1:12" ht="13.5" x14ac:dyDescent="0.35">
      <c r="A915" s="3">
        <v>43339</v>
      </c>
      <c r="B915" s="2">
        <v>13.951499999999999</v>
      </c>
      <c r="C915" s="7">
        <v>25.813388554816598</v>
      </c>
      <c r="D915" s="7">
        <v>-0.71327375570141882</v>
      </c>
      <c r="E915" s="7">
        <v>-0.66140338631974371</v>
      </c>
      <c r="F915" s="7">
        <v>14.072959999999998</v>
      </c>
      <c r="G915" s="7">
        <v>15.049105000000003</v>
      </c>
      <c r="H915" s="7">
        <v>16.496952000000007</v>
      </c>
      <c r="I915" s="7">
        <v>16.480537999999992</v>
      </c>
      <c r="J915" s="7" t="s">
        <v>53</v>
      </c>
      <c r="K915" s="7" t="s">
        <v>55</v>
      </c>
      <c r="L915" s="7" t="s">
        <v>47</v>
      </c>
    </row>
    <row r="916" spans="1:12" ht="13.5" x14ac:dyDescent="0.35">
      <c r="A916" s="3">
        <v>43340</v>
      </c>
      <c r="B916" s="2">
        <v>13.8931</v>
      </c>
      <c r="C916" s="7">
        <v>25.634738590524407</v>
      </c>
      <c r="D916" s="7">
        <v>-0.7126953355626533</v>
      </c>
      <c r="E916" s="7">
        <v>-0.67166177616832567</v>
      </c>
      <c r="F916" s="7">
        <v>14.000540000000001</v>
      </c>
      <c r="G916" s="7">
        <v>14.904860000000005</v>
      </c>
      <c r="H916" s="7">
        <v>16.416220000000006</v>
      </c>
      <c r="I916" s="7">
        <v>16.468946999999986</v>
      </c>
      <c r="J916" s="7" t="s">
        <v>53</v>
      </c>
      <c r="K916" s="7" t="s">
        <v>55</v>
      </c>
      <c r="L916" s="7" t="s">
        <v>47</v>
      </c>
    </row>
    <row r="917" spans="1:12" ht="13.5" x14ac:dyDescent="0.35">
      <c r="A917" s="3">
        <v>43341</v>
      </c>
      <c r="B917" s="2">
        <v>13.6653</v>
      </c>
      <c r="C917" s="7">
        <v>25.693673695893438</v>
      </c>
      <c r="D917" s="7">
        <v>-0.72229235299737837</v>
      </c>
      <c r="E917" s="7">
        <v>-0.68178789153413621</v>
      </c>
      <c r="F917" s="7">
        <v>13.918780000000002</v>
      </c>
      <c r="G917" s="7">
        <v>14.764115</v>
      </c>
      <c r="H917" s="7">
        <v>16.334714000000005</v>
      </c>
      <c r="I917" s="7">
        <v>16.452880499999992</v>
      </c>
      <c r="J917" s="7" t="s">
        <v>53</v>
      </c>
      <c r="K917" s="7" t="s">
        <v>55</v>
      </c>
      <c r="L917" s="7" t="s">
        <v>47</v>
      </c>
    </row>
    <row r="918" spans="1:12" ht="13.5" x14ac:dyDescent="0.35">
      <c r="A918" s="3">
        <v>43342</v>
      </c>
      <c r="B918" s="2">
        <v>13.636100000000001</v>
      </c>
      <c r="C918" s="7">
        <v>25.399686520376179</v>
      </c>
      <c r="D918" s="7">
        <v>-0.72390947659441629</v>
      </c>
      <c r="E918" s="7">
        <v>-0.69021220854619225</v>
      </c>
      <c r="F918" s="7">
        <v>13.8195</v>
      </c>
      <c r="G918" s="7">
        <v>14.640305000000001</v>
      </c>
      <c r="H918" s="7">
        <v>16.252624000000008</v>
      </c>
      <c r="I918" s="7">
        <v>16.43791899999999</v>
      </c>
      <c r="J918" s="7" t="s">
        <v>53</v>
      </c>
      <c r="K918" s="7" t="s">
        <v>51</v>
      </c>
      <c r="L918" s="7" t="s">
        <v>47</v>
      </c>
    </row>
    <row r="919" spans="1:12" ht="13.5" x14ac:dyDescent="0.35">
      <c r="A919" s="3">
        <v>43343</v>
      </c>
      <c r="B919" s="2">
        <v>13.256600000000001</v>
      </c>
      <c r="C919" s="7">
        <v>22.560996832689412</v>
      </c>
      <c r="D919" s="7">
        <v>-0.74720027740013428</v>
      </c>
      <c r="E919" s="7">
        <v>-0.70160982231698066</v>
      </c>
      <c r="F919" s="7">
        <v>13.680520000000001</v>
      </c>
      <c r="G919" s="7">
        <v>14.50015</v>
      </c>
      <c r="H919" s="7">
        <v>16.168616000000007</v>
      </c>
      <c r="I919" s="7">
        <v>16.422172499999991</v>
      </c>
      <c r="J919" s="7" t="s">
        <v>53</v>
      </c>
      <c r="K919" s="7" t="s">
        <v>55</v>
      </c>
      <c r="L919" s="7" t="s">
        <v>47</v>
      </c>
    </row>
    <row r="920" spans="1:12" ht="13.5" x14ac:dyDescent="0.35">
      <c r="A920" s="3">
        <v>43346</v>
      </c>
      <c r="B920" s="2">
        <v>13.256600000000001</v>
      </c>
      <c r="C920" s="7">
        <v>11.393866985264822</v>
      </c>
      <c r="D920" s="7">
        <v>-0.7569329529328197</v>
      </c>
      <c r="E920" s="7">
        <v>-0.7126744484401486</v>
      </c>
      <c r="F920" s="7">
        <v>13.541540000000001</v>
      </c>
      <c r="G920" s="7">
        <v>14.384815</v>
      </c>
      <c r="H920" s="7">
        <v>16.081160000000008</v>
      </c>
      <c r="I920" s="7">
        <v>16.406648499999996</v>
      </c>
      <c r="J920" s="7" t="s">
        <v>53</v>
      </c>
      <c r="K920" s="7" t="s">
        <v>55</v>
      </c>
      <c r="L920" s="7" t="s">
        <v>47</v>
      </c>
    </row>
    <row r="921" spans="1:12" ht="13.5" x14ac:dyDescent="0.35">
      <c r="A921" s="3">
        <v>43347</v>
      </c>
      <c r="B921" s="2">
        <v>12.841900000000001</v>
      </c>
      <c r="C921" s="7">
        <v>10.887020054035517</v>
      </c>
      <c r="D921" s="7">
        <v>-0.78901373344494807</v>
      </c>
      <c r="E921" s="7">
        <v>-0.72794230544110849</v>
      </c>
      <c r="F921" s="7">
        <v>13.331299999999999</v>
      </c>
      <c r="G921" s="7">
        <v>14.268600000000001</v>
      </c>
      <c r="H921" s="7">
        <v>15.984298000000008</v>
      </c>
      <c r="I921" s="7">
        <v>16.390218999999991</v>
      </c>
      <c r="J921" s="7" t="s">
        <v>53</v>
      </c>
      <c r="K921" s="7" t="s">
        <v>51</v>
      </c>
      <c r="L921" s="7" t="s">
        <v>47</v>
      </c>
    </row>
    <row r="922" spans="1:12" ht="13.5" x14ac:dyDescent="0.35">
      <c r="A922" s="3">
        <v>43348</v>
      </c>
      <c r="B922" s="2">
        <v>12.549899999999999</v>
      </c>
      <c r="C922" s="7">
        <v>2.1692296263279331</v>
      </c>
      <c r="D922" s="7">
        <v>-0.82845008588669877</v>
      </c>
      <c r="E922" s="7">
        <v>-0.74804386153022662</v>
      </c>
      <c r="F922" s="7">
        <v>13.108219999999999</v>
      </c>
      <c r="G922" s="7">
        <v>14.139829999999998</v>
      </c>
      <c r="H922" s="7">
        <v>15.881596000000007</v>
      </c>
      <c r="I922" s="7">
        <v>16.373719499999993</v>
      </c>
      <c r="J922" s="7" t="s">
        <v>53</v>
      </c>
      <c r="K922" s="7" t="s">
        <v>51</v>
      </c>
      <c r="L922" s="7" t="s">
        <v>47</v>
      </c>
    </row>
    <row r="923" spans="1:12" ht="13.5" x14ac:dyDescent="0.35">
      <c r="A923" s="3">
        <v>43349</v>
      </c>
      <c r="B923" s="2">
        <v>11.930899999999999</v>
      </c>
      <c r="C923" s="7">
        <v>1.893951678287678</v>
      </c>
      <c r="D923" s="7">
        <v>-0.8992854037725575</v>
      </c>
      <c r="E923" s="7">
        <v>-0.77829216997869288</v>
      </c>
      <c r="F923" s="7">
        <v>12.76718</v>
      </c>
      <c r="G923" s="7">
        <v>13.99179</v>
      </c>
      <c r="H923" s="7">
        <v>15.766514000000006</v>
      </c>
      <c r="I923" s="7">
        <v>16.354124999999993</v>
      </c>
      <c r="J923" s="7" t="s">
        <v>53</v>
      </c>
      <c r="K923" s="7" t="s">
        <v>51</v>
      </c>
      <c r="L923" s="7" t="s">
        <v>47</v>
      </c>
    </row>
    <row r="924" spans="1:12" ht="13.5" x14ac:dyDescent="0.35">
      <c r="A924" s="3">
        <v>43350</v>
      </c>
      <c r="B924" s="2">
        <v>12.5558</v>
      </c>
      <c r="C924" s="7">
        <v>20.035185456677922</v>
      </c>
      <c r="D924" s="7">
        <v>-0.89468532059170336</v>
      </c>
      <c r="E924" s="7">
        <v>-0.801570800101295</v>
      </c>
      <c r="F924" s="7">
        <v>12.62702</v>
      </c>
      <c r="G924" s="7">
        <v>13.874994999999998</v>
      </c>
      <c r="H924" s="7">
        <v>15.663930000000004</v>
      </c>
      <c r="I924" s="7">
        <v>16.338349999999995</v>
      </c>
      <c r="J924" s="7" t="s">
        <v>48</v>
      </c>
      <c r="K924" s="7" t="s">
        <v>55</v>
      </c>
      <c r="L924" s="7" t="s">
        <v>56</v>
      </c>
    </row>
    <row r="925" spans="1:12" ht="13.5" x14ac:dyDescent="0.35">
      <c r="A925" s="3">
        <v>43353</v>
      </c>
      <c r="B925" s="2">
        <v>12.170299999999999</v>
      </c>
      <c r="C925" s="7">
        <v>19.797189627698117</v>
      </c>
      <c r="D925" s="7">
        <v>-0.91163755946035963</v>
      </c>
      <c r="E925" s="7">
        <v>-0.82358415197310797</v>
      </c>
      <c r="F925" s="7">
        <v>12.409759999999999</v>
      </c>
      <c r="G925" s="7">
        <v>13.741845000000001</v>
      </c>
      <c r="H925" s="7">
        <v>15.557418000000007</v>
      </c>
      <c r="I925" s="7">
        <v>16.320675499999993</v>
      </c>
      <c r="J925" s="7" t="s">
        <v>53</v>
      </c>
      <c r="K925" s="7" t="s">
        <v>55</v>
      </c>
      <c r="L925" s="7" t="s">
        <v>47</v>
      </c>
    </row>
    <row r="926" spans="1:12" ht="13.5" x14ac:dyDescent="0.35">
      <c r="A926" s="3">
        <v>43355</v>
      </c>
      <c r="B926" s="2">
        <v>11.8842</v>
      </c>
      <c r="C926" s="7">
        <v>19.212709124138925</v>
      </c>
      <c r="D926" s="7">
        <v>-0.93735298809579604</v>
      </c>
      <c r="E926" s="7">
        <v>-0.84633791919764556</v>
      </c>
      <c r="F926" s="7">
        <v>12.218219999999999</v>
      </c>
      <c r="G926" s="7">
        <v>13.576285000000002</v>
      </c>
      <c r="H926" s="7">
        <v>15.444182000000005</v>
      </c>
      <c r="I926" s="7">
        <v>16.301542499999993</v>
      </c>
      <c r="J926" s="7" t="s">
        <v>48</v>
      </c>
      <c r="K926" s="7" t="s">
        <v>55</v>
      </c>
      <c r="L926" s="7" t="s">
        <v>56</v>
      </c>
    </row>
    <row r="927" spans="1:12" ht="13.5" x14ac:dyDescent="0.35">
      <c r="A927" s="3">
        <v>43356</v>
      </c>
      <c r="B927" s="2">
        <v>11.6798</v>
      </c>
      <c r="C927" s="7">
        <v>16.87778528021606</v>
      </c>
      <c r="D927" s="7">
        <v>-0.96312373146434993</v>
      </c>
      <c r="E927" s="7">
        <v>-0.86969508165098641</v>
      </c>
      <c r="F927" s="7">
        <v>12.0442</v>
      </c>
      <c r="G927" s="7">
        <v>13.415395</v>
      </c>
      <c r="H927" s="7">
        <v>15.321544000000006</v>
      </c>
      <c r="I927" s="7">
        <v>16.283167499999994</v>
      </c>
      <c r="J927" s="7" t="s">
        <v>53</v>
      </c>
      <c r="K927" s="7" t="s">
        <v>55</v>
      </c>
      <c r="L927" s="7" t="s">
        <v>47</v>
      </c>
    </row>
    <row r="928" spans="1:12" ht="13.5" x14ac:dyDescent="0.35">
      <c r="A928" s="3">
        <v>43357</v>
      </c>
      <c r="B928" s="2">
        <v>12.1295</v>
      </c>
      <c r="C928" s="7">
        <v>27.059830781627724</v>
      </c>
      <c r="D928" s="7">
        <v>-0.93646521152273898</v>
      </c>
      <c r="E928" s="7">
        <v>-0.88304910762533695</v>
      </c>
      <c r="F928" s="7">
        <v>12.083919999999999</v>
      </c>
      <c r="G928" s="7">
        <v>13.265604999999999</v>
      </c>
      <c r="H928" s="7">
        <v>15.200892000000005</v>
      </c>
      <c r="I928" s="7">
        <v>16.266790499999992</v>
      </c>
      <c r="J928" s="7" t="s">
        <v>48</v>
      </c>
      <c r="K928" s="7" t="s">
        <v>55</v>
      </c>
      <c r="L928" s="7" t="s">
        <v>50</v>
      </c>
    </row>
    <row r="929" spans="1:12" ht="13.5" x14ac:dyDescent="0.35">
      <c r="A929" s="3">
        <v>43360</v>
      </c>
      <c r="B929" s="2">
        <v>12.380599999999999</v>
      </c>
      <c r="C929" s="7">
        <v>31.397579518272025</v>
      </c>
      <c r="D929" s="7">
        <v>-0.8848761692719318</v>
      </c>
      <c r="E929" s="7">
        <v>-0.88341451995465603</v>
      </c>
      <c r="F929" s="7">
        <v>12.04888</v>
      </c>
      <c r="G929" s="7">
        <v>13.139755000000003</v>
      </c>
      <c r="H929" s="7">
        <v>15.086430000000005</v>
      </c>
      <c r="I929" s="7">
        <v>16.251140999999993</v>
      </c>
      <c r="J929" s="7" t="s">
        <v>53</v>
      </c>
      <c r="K929" s="7" t="s">
        <v>55</v>
      </c>
      <c r="L929" s="7" t="s">
        <v>47</v>
      </c>
    </row>
    <row r="930" spans="1:12" ht="13.5" x14ac:dyDescent="0.35">
      <c r="A930" s="3">
        <v>43361</v>
      </c>
      <c r="B930" s="2">
        <v>13.133900000000001</v>
      </c>
      <c r="C930" s="7">
        <v>42.2801594403319</v>
      </c>
      <c r="D930" s="7">
        <v>-0.77428103737432608</v>
      </c>
      <c r="E930" s="7">
        <v>-0.86158782343859008</v>
      </c>
      <c r="F930" s="7">
        <v>12.2416</v>
      </c>
      <c r="G930" s="7">
        <v>13.066464999999999</v>
      </c>
      <c r="H930" s="7">
        <v>14.986802000000004</v>
      </c>
      <c r="I930" s="7">
        <v>16.23939699999999</v>
      </c>
      <c r="J930" s="7" t="s">
        <v>48</v>
      </c>
      <c r="K930" s="7" t="s">
        <v>55</v>
      </c>
      <c r="L930" s="7" t="s">
        <v>50</v>
      </c>
    </row>
    <row r="931" spans="1:12" ht="13.5" x14ac:dyDescent="0.35">
      <c r="A931" s="3">
        <v>43362</v>
      </c>
      <c r="B931" s="2">
        <v>13.548500000000001</v>
      </c>
      <c r="C931" s="7">
        <v>48.855799373040753</v>
      </c>
      <c r="D931" s="7">
        <v>-0.64573520996310307</v>
      </c>
      <c r="E931" s="7">
        <v>-0.81841730074349273</v>
      </c>
      <c r="F931" s="7">
        <v>12.574460000000002</v>
      </c>
      <c r="G931" s="7">
        <v>13.031130000000001</v>
      </c>
      <c r="H931" s="7">
        <v>14.893362000000003</v>
      </c>
      <c r="I931" s="7">
        <v>16.228001999999989</v>
      </c>
      <c r="J931" s="7" t="s">
        <v>48</v>
      </c>
      <c r="K931" s="7" t="s">
        <v>49</v>
      </c>
      <c r="L931" s="7" t="s">
        <v>50</v>
      </c>
    </row>
    <row r="932" spans="1:12" ht="13.5" x14ac:dyDescent="0.35">
      <c r="A932" s="3">
        <v>43363</v>
      </c>
      <c r="B932" s="2">
        <v>13.139799999999999</v>
      </c>
      <c r="C932" s="7">
        <v>45.474605635087066</v>
      </c>
      <c r="D932" s="7">
        <v>-0.57026671031085563</v>
      </c>
      <c r="E932" s="7">
        <v>-0.76878718265696533</v>
      </c>
      <c r="F932" s="7">
        <v>12.86646</v>
      </c>
      <c r="G932" s="7">
        <v>12.984415000000002</v>
      </c>
      <c r="H932" s="7">
        <v>14.793500000000002</v>
      </c>
      <c r="I932" s="7">
        <v>16.214757999999989</v>
      </c>
      <c r="J932" s="7" t="s">
        <v>48</v>
      </c>
      <c r="K932" s="7" t="s">
        <v>49</v>
      </c>
      <c r="L932" s="7" t="s">
        <v>50</v>
      </c>
    </row>
    <row r="933" spans="1:12" ht="13.5" x14ac:dyDescent="0.35">
      <c r="A933" s="3">
        <v>43364</v>
      </c>
      <c r="B933" s="2">
        <v>13.023</v>
      </c>
      <c r="C933" s="7">
        <v>47.762794973950349</v>
      </c>
      <c r="D933" s="7">
        <v>-0.51395758140598069</v>
      </c>
      <c r="E933" s="7">
        <v>-0.71782126240676836</v>
      </c>
      <c r="F933" s="7">
        <v>13.045160000000001</v>
      </c>
      <c r="G933" s="7">
        <v>12.928940000000001</v>
      </c>
      <c r="H933" s="7">
        <v>14.693288000000003</v>
      </c>
      <c r="I933" s="7">
        <v>16.201207999999987</v>
      </c>
      <c r="J933" s="7" t="s">
        <v>48</v>
      </c>
      <c r="K933" s="7" t="s">
        <v>49</v>
      </c>
      <c r="L933" s="7" t="s">
        <v>50</v>
      </c>
    </row>
    <row r="934" spans="1:12" ht="13.5" x14ac:dyDescent="0.35">
      <c r="A934" s="3">
        <v>43367</v>
      </c>
      <c r="B934" s="2">
        <v>12.7193</v>
      </c>
      <c r="C934" s="7">
        <v>45.13711648112951</v>
      </c>
      <c r="D934" s="7">
        <v>-0.48821045669240348</v>
      </c>
      <c r="E934" s="7">
        <v>-0.6718991012638954</v>
      </c>
      <c r="F934" s="7">
        <v>13.112900000000002</v>
      </c>
      <c r="G934" s="7">
        <v>12.867329999999999</v>
      </c>
      <c r="H934" s="7">
        <v>14.592608</v>
      </c>
      <c r="I934" s="7">
        <v>16.186472999999989</v>
      </c>
      <c r="J934" s="7" t="s">
        <v>48</v>
      </c>
      <c r="K934" s="7" t="s">
        <v>55</v>
      </c>
      <c r="L934" s="7" t="s">
        <v>50</v>
      </c>
    </row>
    <row r="935" spans="1:12" ht="13.5" x14ac:dyDescent="0.35">
      <c r="A935" s="3">
        <v>43368</v>
      </c>
      <c r="B935" s="2">
        <v>12.5558</v>
      </c>
      <c r="C935" s="7">
        <v>47.287277416418554</v>
      </c>
      <c r="D935" s="7">
        <v>-0.47551729109980201</v>
      </c>
      <c r="E935" s="7">
        <v>-0.63262273923107681</v>
      </c>
      <c r="F935" s="7">
        <v>12.99728</v>
      </c>
      <c r="G935" s="7">
        <v>12.797545</v>
      </c>
      <c r="H935" s="7">
        <v>14.493329999999998</v>
      </c>
      <c r="I935" s="7">
        <v>16.171115499999988</v>
      </c>
      <c r="J935" s="7" t="s">
        <v>48</v>
      </c>
      <c r="K935" s="7" t="s">
        <v>55</v>
      </c>
      <c r="L935" s="7" t="s">
        <v>56</v>
      </c>
    </row>
    <row r="936" spans="1:12" ht="13.5" x14ac:dyDescent="0.35">
      <c r="A936" s="3">
        <v>43369</v>
      </c>
      <c r="B936" s="2">
        <v>12.5558</v>
      </c>
      <c r="C936" s="7">
        <v>50.059221488366489</v>
      </c>
      <c r="D936" s="7">
        <v>-0.46015350277397893</v>
      </c>
      <c r="E936" s="7">
        <v>-0.59812889193965724</v>
      </c>
      <c r="F936" s="7">
        <v>12.798739999999999</v>
      </c>
      <c r="G936" s="7">
        <v>12.73068</v>
      </c>
      <c r="H936" s="7">
        <v>14.399891999999998</v>
      </c>
      <c r="I936" s="7">
        <v>16.156313999999988</v>
      </c>
      <c r="J936" s="7" t="s">
        <v>53</v>
      </c>
      <c r="K936" s="7" t="s">
        <v>55</v>
      </c>
      <c r="L936" s="7" t="s">
        <v>47</v>
      </c>
    </row>
    <row r="937" spans="1:12" ht="13.5" x14ac:dyDescent="0.35">
      <c r="A937" s="3">
        <v>43370</v>
      </c>
      <c r="B937" s="2">
        <v>12.5558</v>
      </c>
      <c r="C937" s="7">
        <v>57.162506017467848</v>
      </c>
      <c r="D937" s="7">
        <v>-0.44287243211672234</v>
      </c>
      <c r="E937" s="7">
        <v>-0.56707759997507035</v>
      </c>
      <c r="F937" s="7">
        <v>12.681939999999999</v>
      </c>
      <c r="G937" s="7">
        <v>12.675205000000002</v>
      </c>
      <c r="H937" s="7">
        <v>14.306453999999997</v>
      </c>
      <c r="I937" s="7">
        <v>16.142874999999989</v>
      </c>
      <c r="J937" s="7" t="s">
        <v>53</v>
      </c>
      <c r="K937" s="7" t="s">
        <v>55</v>
      </c>
      <c r="L937" s="7" t="s">
        <v>47</v>
      </c>
    </row>
    <row r="938" spans="1:12" ht="13.5" x14ac:dyDescent="0.35">
      <c r="A938" s="3">
        <v>43371</v>
      </c>
      <c r="B938" s="2">
        <v>12.380599999999999</v>
      </c>
      <c r="C938" s="7">
        <v>47.761079589020085</v>
      </c>
      <c r="D938" s="7">
        <v>-0.43826222083691491</v>
      </c>
      <c r="E938" s="7">
        <v>-0.5413145241474393</v>
      </c>
      <c r="F938" s="7">
        <v>12.553459999999999</v>
      </c>
      <c r="G938" s="7">
        <v>12.61243</v>
      </c>
      <c r="H938" s="7">
        <v>14.210679999999998</v>
      </c>
      <c r="I938" s="7">
        <v>16.12858799999999</v>
      </c>
      <c r="J938" s="7" t="s">
        <v>53</v>
      </c>
      <c r="K938" s="7" t="s">
        <v>55</v>
      </c>
      <c r="L938" s="7" t="s">
        <v>47</v>
      </c>
    </row>
    <row r="939" spans="1:12" ht="13.5" x14ac:dyDescent="0.35">
      <c r="A939" s="3">
        <v>43374</v>
      </c>
      <c r="B939" s="2">
        <v>12.2638</v>
      </c>
      <c r="C939" s="7">
        <v>51.282966052855464</v>
      </c>
      <c r="D939" s="7">
        <v>-0.43897316959675692</v>
      </c>
      <c r="E939" s="7">
        <v>-0.52084625323730283</v>
      </c>
      <c r="F939" s="7">
        <v>12.46236</v>
      </c>
      <c r="G939" s="7">
        <v>12.562790000000001</v>
      </c>
      <c r="H939" s="7">
        <v>14.112569999999996</v>
      </c>
      <c r="I939" s="7">
        <v>16.114828999999993</v>
      </c>
      <c r="J939" s="7" t="s">
        <v>53</v>
      </c>
      <c r="K939" s="7" t="s">
        <v>55</v>
      </c>
      <c r="L939" s="7" t="s">
        <v>47</v>
      </c>
    </row>
    <row r="940" spans="1:12" ht="13.5" x14ac:dyDescent="0.35">
      <c r="A940" s="3">
        <v>43375</v>
      </c>
      <c r="B940" s="2">
        <v>12.205399999999999</v>
      </c>
      <c r="C940" s="7">
        <v>54.701129910426786</v>
      </c>
      <c r="D940" s="7">
        <v>-0.43918632694880877</v>
      </c>
      <c r="E940" s="7">
        <v>-0.50451426797960408</v>
      </c>
      <c r="F940" s="7">
        <v>12.39228</v>
      </c>
      <c r="G940" s="7">
        <v>12.51023</v>
      </c>
      <c r="H940" s="7">
        <v>14.017963999999997</v>
      </c>
      <c r="I940" s="7">
        <v>16.102168499999991</v>
      </c>
      <c r="J940" s="7" t="s">
        <v>53</v>
      </c>
      <c r="K940" s="7" t="s">
        <v>51</v>
      </c>
      <c r="L940" s="7" t="s">
        <v>47</v>
      </c>
    </row>
    <row r="941" spans="1:12" ht="13.5" x14ac:dyDescent="0.35">
      <c r="A941" s="3">
        <v>43376</v>
      </c>
      <c r="B941" s="2">
        <v>12.1645</v>
      </c>
      <c r="C941" s="7">
        <v>57.450733237003107</v>
      </c>
      <c r="D941" s="7">
        <v>-0.43761103624800768</v>
      </c>
      <c r="E941" s="7">
        <v>-0.49113362163328483</v>
      </c>
      <c r="F941" s="7">
        <v>12.314019999999999</v>
      </c>
      <c r="G941" s="7">
        <v>12.47636</v>
      </c>
      <c r="H941" s="7">
        <v>13.920203999999996</v>
      </c>
      <c r="I941" s="7">
        <v>16.089887499999993</v>
      </c>
      <c r="J941" s="7" t="s">
        <v>53</v>
      </c>
      <c r="K941" s="7" t="s">
        <v>51</v>
      </c>
      <c r="L941" s="7" t="s">
        <v>47</v>
      </c>
    </row>
    <row r="942" spans="1:12" ht="13.5" x14ac:dyDescent="0.35">
      <c r="A942" s="3">
        <v>43377</v>
      </c>
      <c r="B942" s="2">
        <v>12.1645</v>
      </c>
      <c r="C942" s="7">
        <v>50.624331073849447</v>
      </c>
      <c r="D942" s="7">
        <v>-0.43138981377589225</v>
      </c>
      <c r="E942" s="7">
        <v>-0.47918486006180633</v>
      </c>
      <c r="F942" s="7">
        <v>12.235759999999999</v>
      </c>
      <c r="G942" s="7">
        <v>12.457090000000001</v>
      </c>
      <c r="H942" s="7">
        <v>13.836225999999996</v>
      </c>
      <c r="I942" s="7">
        <v>16.078412499999992</v>
      </c>
      <c r="J942" s="7" t="s">
        <v>53</v>
      </c>
      <c r="K942" s="7" t="s">
        <v>51</v>
      </c>
      <c r="L942" s="7" t="s">
        <v>47</v>
      </c>
    </row>
    <row r="943" spans="1:12" ht="13.5" x14ac:dyDescent="0.35">
      <c r="A943" s="3">
        <v>43378</v>
      </c>
      <c r="B943" s="2">
        <v>12.6142</v>
      </c>
      <c r="C943" s="7">
        <v>53.891257995735629</v>
      </c>
      <c r="D943" s="7">
        <v>-0.38572600911795796</v>
      </c>
      <c r="E943" s="7">
        <v>-0.46049308987303667</v>
      </c>
      <c r="F943" s="7">
        <v>12.282480000000001</v>
      </c>
      <c r="G943" s="7">
        <v>12.491254999999999</v>
      </c>
      <c r="H943" s="7">
        <v>13.761591999999998</v>
      </c>
      <c r="I943" s="7">
        <v>16.069185999999988</v>
      </c>
      <c r="J943" s="7" t="s">
        <v>53</v>
      </c>
      <c r="K943" s="7" t="s">
        <v>51</v>
      </c>
      <c r="L943" s="7" t="s">
        <v>54</v>
      </c>
    </row>
    <row r="944" spans="1:12" ht="13.5" x14ac:dyDescent="0.35">
      <c r="A944" s="3">
        <v>43381</v>
      </c>
      <c r="B944" s="2">
        <v>12.789400000000001</v>
      </c>
      <c r="C944" s="7">
        <v>42.892510831442124</v>
      </c>
      <c r="D944" s="7">
        <v>-0.33157771761538157</v>
      </c>
      <c r="E944" s="7">
        <v>-0.43471001542150567</v>
      </c>
      <c r="F944" s="7">
        <v>12.387600000000001</v>
      </c>
      <c r="G944" s="7">
        <v>12.502935000000001</v>
      </c>
      <c r="H944" s="7">
        <v>13.701909999999998</v>
      </c>
      <c r="I944" s="7">
        <v>16.060835499999989</v>
      </c>
      <c r="J944" s="7" t="s">
        <v>53</v>
      </c>
      <c r="K944" s="7" t="s">
        <v>51</v>
      </c>
      <c r="L944" s="7" t="s">
        <v>54</v>
      </c>
    </row>
    <row r="945" spans="1:12" ht="13.5" x14ac:dyDescent="0.35">
      <c r="A945" s="3">
        <v>43382</v>
      </c>
      <c r="B945" s="2">
        <v>12.532400000000001</v>
      </c>
      <c r="C945" s="7">
        <v>27.578445650734807</v>
      </c>
      <c r="D945" s="7">
        <v>-0.30587660355934254</v>
      </c>
      <c r="E945" s="7">
        <v>-0.40894333304907304</v>
      </c>
      <c r="F945" s="7">
        <v>12.453000000000001</v>
      </c>
      <c r="G945" s="7">
        <v>12.521040000000001</v>
      </c>
      <c r="H945" s="7">
        <v>13.623187999999997</v>
      </c>
      <c r="I945" s="7">
        <v>16.051199999999991</v>
      </c>
      <c r="J945" s="7" t="s">
        <v>48</v>
      </c>
      <c r="K945" s="7" t="s">
        <v>49</v>
      </c>
      <c r="L945" s="7" t="s">
        <v>50</v>
      </c>
    </row>
    <row r="946" spans="1:12" ht="13.5" x14ac:dyDescent="0.35">
      <c r="A946" s="3">
        <v>43383</v>
      </c>
      <c r="B946" s="2">
        <v>12.409800000000001</v>
      </c>
      <c r="C946" s="7">
        <v>31.563794322658879</v>
      </c>
      <c r="D946" s="7">
        <v>-0.29203468680820777</v>
      </c>
      <c r="E946" s="7">
        <v>-0.38556160380089999</v>
      </c>
      <c r="F946" s="7">
        <v>12.50206</v>
      </c>
      <c r="G946" s="7">
        <v>12.547320000000001</v>
      </c>
      <c r="H946" s="7">
        <v>13.535823999999998</v>
      </c>
      <c r="I946" s="7">
        <v>16.041201999999988</v>
      </c>
      <c r="J946" s="7" t="s">
        <v>48</v>
      </c>
      <c r="K946" s="7" t="s">
        <v>49</v>
      </c>
      <c r="L946" s="7" t="s">
        <v>50</v>
      </c>
    </row>
    <row r="947" spans="1:12" ht="13.5" x14ac:dyDescent="0.35">
      <c r="A947" s="3">
        <v>43384</v>
      </c>
      <c r="B947" s="2">
        <v>12.147</v>
      </c>
      <c r="C947" s="7">
        <v>29.395992097092872</v>
      </c>
      <c r="D947" s="7">
        <v>-0.29882595218201224</v>
      </c>
      <c r="E947" s="7">
        <v>-0.36821447347712244</v>
      </c>
      <c r="F947" s="7">
        <v>12.498559999999999</v>
      </c>
      <c r="G947" s="7">
        <v>12.570679999999999</v>
      </c>
      <c r="H947" s="7">
        <v>13.449159999999999</v>
      </c>
      <c r="I947" s="7">
        <v>16.028388499999991</v>
      </c>
      <c r="J947" s="7" t="s">
        <v>48</v>
      </c>
      <c r="K947" s="7" t="s">
        <v>49</v>
      </c>
      <c r="L947" s="7" t="s">
        <v>56</v>
      </c>
    </row>
    <row r="948" spans="1:12" ht="13.5" x14ac:dyDescent="0.35">
      <c r="A948" s="3">
        <v>43385</v>
      </c>
      <c r="B948" s="2">
        <v>12.012700000000001</v>
      </c>
      <c r="C948" s="7">
        <v>31.941320793293812</v>
      </c>
      <c r="D948" s="7">
        <v>-0.31145471049844531</v>
      </c>
      <c r="E948" s="7">
        <v>-0.35686252088138704</v>
      </c>
      <c r="F948" s="7">
        <v>12.378260000000001</v>
      </c>
      <c r="G948" s="7">
        <v>12.56484</v>
      </c>
      <c r="H948" s="7">
        <v>13.367167999999999</v>
      </c>
      <c r="I948" s="7">
        <v>16.016154499999992</v>
      </c>
      <c r="J948" s="7" t="s">
        <v>53</v>
      </c>
      <c r="K948" s="7" t="s">
        <v>55</v>
      </c>
      <c r="L948" s="7" t="s">
        <v>47</v>
      </c>
    </row>
    <row r="949" spans="1:12" ht="13.5" x14ac:dyDescent="0.35">
      <c r="A949" s="3">
        <v>43389</v>
      </c>
      <c r="B949" s="2">
        <v>12.147</v>
      </c>
      <c r="C949" s="7">
        <v>39.393939393939405</v>
      </c>
      <c r="D949" s="7">
        <v>-0.30708630507116652</v>
      </c>
      <c r="E949" s="7">
        <v>-0.34690727771934293</v>
      </c>
      <c r="F949" s="7">
        <v>12.249779999999999</v>
      </c>
      <c r="G949" s="7">
        <v>12.553160000000002</v>
      </c>
      <c r="H949" s="7">
        <v>13.288914</v>
      </c>
      <c r="I949" s="7">
        <v>16.006121499999992</v>
      </c>
      <c r="J949" s="7" t="s">
        <v>53</v>
      </c>
      <c r="K949" s="7" t="s">
        <v>55</v>
      </c>
      <c r="L949" s="7" t="s">
        <v>47</v>
      </c>
    </row>
    <row r="950" spans="1:12" ht="13.5" x14ac:dyDescent="0.35">
      <c r="A950" s="3">
        <v>43390</v>
      </c>
      <c r="B950" s="2">
        <v>11.960100000000001</v>
      </c>
      <c r="C950" s="7">
        <v>35.911262475758022</v>
      </c>
      <c r="D950" s="7">
        <v>-0.31507360788374328</v>
      </c>
      <c r="E950" s="7">
        <v>-0.34054054375222298</v>
      </c>
      <c r="F950" s="7">
        <v>12.135320000000002</v>
      </c>
      <c r="G950" s="7">
        <v>12.49447</v>
      </c>
      <c r="H950" s="7">
        <v>13.216849999999999</v>
      </c>
      <c r="I950" s="7">
        <v>15.993624499999992</v>
      </c>
      <c r="J950" s="7" t="s">
        <v>53</v>
      </c>
      <c r="K950" s="7" t="s">
        <v>51</v>
      </c>
      <c r="L950" s="7" t="s">
        <v>47</v>
      </c>
    </row>
    <row r="951" spans="1:12" ht="13.5" x14ac:dyDescent="0.35">
      <c r="A951" s="3">
        <v>43391</v>
      </c>
      <c r="B951" s="2">
        <v>11.7966</v>
      </c>
      <c r="C951" s="7">
        <v>33.333333333333329</v>
      </c>
      <c r="D951" s="7">
        <v>-0.33078361882939333</v>
      </c>
      <c r="E951" s="7">
        <v>-0.33858915876765705</v>
      </c>
      <c r="F951" s="7">
        <v>12.01268</v>
      </c>
      <c r="G951" s="7">
        <v>12.406874999999999</v>
      </c>
      <c r="H951" s="7">
        <v>13.149458000000003</v>
      </c>
      <c r="I951" s="7">
        <v>15.980309999999992</v>
      </c>
      <c r="J951" s="7" t="s">
        <v>53</v>
      </c>
      <c r="K951" s="7" t="s">
        <v>51</v>
      </c>
      <c r="L951" s="7" t="s">
        <v>47</v>
      </c>
    </row>
    <row r="952" spans="1:12" ht="13.5" x14ac:dyDescent="0.35">
      <c r="A952" s="3">
        <v>43392</v>
      </c>
      <c r="B952" s="2">
        <v>11.942600000000001</v>
      </c>
      <c r="C952" s="7">
        <v>40.25974025974029</v>
      </c>
      <c r="D952" s="7">
        <v>-0.32767569442693123</v>
      </c>
      <c r="E952" s="7">
        <v>-0.3364064658995119</v>
      </c>
      <c r="F952" s="7">
        <v>11.971799999999998</v>
      </c>
      <c r="G952" s="7">
        <v>12.347014999999999</v>
      </c>
      <c r="H952" s="7">
        <v>13.085804000000001</v>
      </c>
      <c r="I952" s="7">
        <v>15.965556999999992</v>
      </c>
      <c r="J952" s="7" t="s">
        <v>48</v>
      </c>
      <c r="K952" s="7" t="s">
        <v>55</v>
      </c>
      <c r="L952" s="7" t="s">
        <v>56</v>
      </c>
    </row>
    <row r="953" spans="1:12" ht="13.5" x14ac:dyDescent="0.35">
      <c r="A953" s="3">
        <v>43395</v>
      </c>
      <c r="B953" s="2">
        <v>11.8842</v>
      </c>
      <c r="C953" s="7">
        <v>41.333333333333336</v>
      </c>
      <c r="D953" s="7">
        <v>-0.32616520443153441</v>
      </c>
      <c r="E953" s="7">
        <v>-0.33435821360591639</v>
      </c>
      <c r="F953" s="7">
        <v>11.946099999999999</v>
      </c>
      <c r="G953" s="7">
        <v>12.290074999999998</v>
      </c>
      <c r="H953" s="7">
        <v>13.025653999999999</v>
      </c>
      <c r="I953" s="7">
        <v>15.949899999999991</v>
      </c>
      <c r="J953" s="7" t="s">
        <v>48</v>
      </c>
      <c r="K953" s="7" t="s">
        <v>55</v>
      </c>
      <c r="L953" s="7" t="s">
        <v>56</v>
      </c>
    </row>
    <row r="954" spans="1:12" ht="13.5" x14ac:dyDescent="0.35">
      <c r="A954" s="3">
        <v>43396</v>
      </c>
      <c r="B954" s="2">
        <v>11.6214</v>
      </c>
      <c r="C954" s="7">
        <v>37.804878048780502</v>
      </c>
      <c r="D954" s="7">
        <v>-0.34222889227637587</v>
      </c>
      <c r="E954" s="7">
        <v>-0.33593234934000826</v>
      </c>
      <c r="F954" s="7">
        <v>11.84098</v>
      </c>
      <c r="G954" s="7">
        <v>12.23518</v>
      </c>
      <c r="H954" s="7">
        <v>12.960248</v>
      </c>
      <c r="I954" s="7">
        <v>15.93431949999999</v>
      </c>
      <c r="J954" s="7" t="s">
        <v>53</v>
      </c>
      <c r="K954" s="7" t="s">
        <v>55</v>
      </c>
      <c r="L954" s="7" t="s">
        <v>47</v>
      </c>
    </row>
    <row r="955" spans="1:12" ht="13.5" x14ac:dyDescent="0.35">
      <c r="A955" s="3">
        <v>43397</v>
      </c>
      <c r="B955" s="2">
        <v>11.3878</v>
      </c>
      <c r="C955" s="7">
        <v>34.98898380425959</v>
      </c>
      <c r="D955" s="7">
        <v>-0.36954911617445774</v>
      </c>
      <c r="E955" s="7">
        <v>-0.34265570270689816</v>
      </c>
      <c r="F955" s="7">
        <v>11.726520000000001</v>
      </c>
      <c r="G955" s="7">
        <v>12.176779999999999</v>
      </c>
      <c r="H955" s="7">
        <v>12.891337999999998</v>
      </c>
      <c r="I955" s="7">
        <v>15.914789999999991</v>
      </c>
      <c r="J955" s="7" t="s">
        <v>53</v>
      </c>
      <c r="K955" s="7" t="s">
        <v>51</v>
      </c>
      <c r="L955" s="7" t="s">
        <v>47</v>
      </c>
    </row>
    <row r="956" spans="1:12" ht="13.5" x14ac:dyDescent="0.35">
      <c r="A956" s="3">
        <v>43398</v>
      </c>
      <c r="B956" s="2">
        <v>11.3878</v>
      </c>
      <c r="C956" s="7">
        <v>34.98898380425959</v>
      </c>
      <c r="D956" s="7">
        <v>-0.38674246405842894</v>
      </c>
      <c r="E956" s="7">
        <v>-0.35147305497720438</v>
      </c>
      <c r="F956" s="7">
        <v>11.64476</v>
      </c>
      <c r="G956" s="7">
        <v>12.118379999999998</v>
      </c>
      <c r="H956" s="7">
        <v>12.815185999999997</v>
      </c>
      <c r="I956" s="7">
        <v>15.892507999999991</v>
      </c>
      <c r="J956" s="7" t="s">
        <v>53</v>
      </c>
      <c r="K956" s="7" t="s">
        <v>55</v>
      </c>
      <c r="L956" s="7" t="s">
        <v>47</v>
      </c>
    </row>
    <row r="957" spans="1:12" ht="13.5" x14ac:dyDescent="0.35">
      <c r="A957" s="3">
        <v>43399</v>
      </c>
      <c r="B957" s="2">
        <v>11.3294</v>
      </c>
      <c r="C957" s="7">
        <v>20.744147918753995</v>
      </c>
      <c r="D957" s="7">
        <v>-0.40046440369335379</v>
      </c>
      <c r="E957" s="7">
        <v>-0.36127132472043427</v>
      </c>
      <c r="F957" s="7">
        <v>11.522119999999999</v>
      </c>
      <c r="G957" s="7">
        <v>12.05706</v>
      </c>
      <c r="H957" s="7">
        <v>12.743821999999996</v>
      </c>
      <c r="I957" s="7">
        <v>15.871323999999991</v>
      </c>
      <c r="J957" s="7" t="s">
        <v>53</v>
      </c>
      <c r="K957" s="7" t="s">
        <v>51</v>
      </c>
      <c r="L957" s="7" t="s">
        <v>47</v>
      </c>
    </row>
    <row r="958" spans="1:12" ht="13.5" x14ac:dyDescent="0.35">
      <c r="A958" s="3">
        <v>43402</v>
      </c>
      <c r="B958" s="2">
        <v>11.095800000000001</v>
      </c>
      <c r="C958" s="7">
        <v>12.434566586815748</v>
      </c>
      <c r="D958" s="7">
        <v>-0.42528627202620761</v>
      </c>
      <c r="E958" s="7">
        <v>-0.37407431418158898</v>
      </c>
      <c r="F958" s="7">
        <v>11.364439999999998</v>
      </c>
      <c r="G958" s="7">
        <v>11.99282</v>
      </c>
      <c r="H958" s="7">
        <v>12.663231999999995</v>
      </c>
      <c r="I958" s="7">
        <v>15.84847149999999</v>
      </c>
      <c r="J958" s="7" t="s">
        <v>53</v>
      </c>
      <c r="K958" s="7" t="s">
        <v>51</v>
      </c>
      <c r="L958" s="7" t="s">
        <v>47</v>
      </c>
    </row>
    <row r="959" spans="1:12" ht="13.5" x14ac:dyDescent="0.35">
      <c r="A959" s="3">
        <v>43403</v>
      </c>
      <c r="B959" s="2">
        <v>11.0199</v>
      </c>
      <c r="C959" s="7">
        <v>13.520814239544649</v>
      </c>
      <c r="D959" s="7">
        <v>-0.44594173841774243</v>
      </c>
      <c r="E959" s="7">
        <v>-0.38844779902881971</v>
      </c>
      <c r="F959" s="7">
        <v>11.24414</v>
      </c>
      <c r="G959" s="7">
        <v>11.930625000000001</v>
      </c>
      <c r="H959" s="7">
        <v>12.585677999999996</v>
      </c>
      <c r="I959" s="7">
        <v>15.825712499999987</v>
      </c>
      <c r="J959" s="7" t="s">
        <v>53</v>
      </c>
      <c r="K959" s="7" t="s">
        <v>51</v>
      </c>
      <c r="L959" s="7" t="s">
        <v>47</v>
      </c>
    </row>
    <row r="960" spans="1:12" ht="13.5" x14ac:dyDescent="0.35">
      <c r="A960" s="3">
        <v>43404</v>
      </c>
      <c r="B960" s="2">
        <v>11.084099999999999</v>
      </c>
      <c r="C960" s="7">
        <v>17.099319998014593</v>
      </c>
      <c r="D960" s="7">
        <v>-0.45192147147757566</v>
      </c>
      <c r="E960" s="7">
        <v>-0.40114253351857093</v>
      </c>
      <c r="F960" s="7">
        <v>11.183400000000001</v>
      </c>
      <c r="G960" s="7">
        <v>11.874559999999999</v>
      </c>
      <c r="H960" s="7">
        <v>12.515365999999995</v>
      </c>
      <c r="I960" s="7">
        <v>15.806054999999988</v>
      </c>
      <c r="J960" s="7" t="s">
        <v>53</v>
      </c>
      <c r="K960" s="7" t="s">
        <v>51</v>
      </c>
      <c r="L960" s="7" t="s">
        <v>47</v>
      </c>
    </row>
    <row r="961" spans="1:12" ht="13.5" x14ac:dyDescent="0.35">
      <c r="A961" s="3">
        <v>43405</v>
      </c>
      <c r="B961" s="2">
        <v>11.271000000000001</v>
      </c>
      <c r="C961" s="7">
        <v>27.408706416340038</v>
      </c>
      <c r="D961" s="7">
        <v>-0.43654694357314128</v>
      </c>
      <c r="E961" s="7">
        <v>-0.40822341552948505</v>
      </c>
      <c r="F961" s="7">
        <v>11.160039999999999</v>
      </c>
      <c r="G961" s="7">
        <v>11.829884999999999</v>
      </c>
      <c r="H961" s="7">
        <v>12.455681999999998</v>
      </c>
      <c r="I961" s="7">
        <v>15.786219999999989</v>
      </c>
      <c r="J961" s="7" t="s">
        <v>53</v>
      </c>
      <c r="K961" s="7" t="s">
        <v>51</v>
      </c>
      <c r="L961" s="7" t="s">
        <v>47</v>
      </c>
    </row>
    <row r="962" spans="1:12" ht="13.5" x14ac:dyDescent="0.35">
      <c r="A962" s="3">
        <v>43406</v>
      </c>
      <c r="B962" s="2">
        <v>10.978999999999999</v>
      </c>
      <c r="C962" s="7">
        <v>25.347006916289075</v>
      </c>
      <c r="D962" s="7">
        <v>-0.44281992662724079</v>
      </c>
      <c r="E962" s="7">
        <v>-0.41514271774903622</v>
      </c>
      <c r="F962" s="7">
        <v>11.08996</v>
      </c>
      <c r="G962" s="7">
        <v>11.77061</v>
      </c>
      <c r="H962" s="7">
        <v>12.39378</v>
      </c>
      <c r="I962" s="7">
        <v>15.764924999999987</v>
      </c>
      <c r="J962" s="7" t="s">
        <v>53</v>
      </c>
      <c r="K962" s="7" t="s">
        <v>51</v>
      </c>
      <c r="L962" s="7" t="s">
        <v>47</v>
      </c>
    </row>
    <row r="963" spans="1:12" ht="13.5" x14ac:dyDescent="0.35">
      <c r="A963" s="3">
        <v>43409</v>
      </c>
      <c r="B963" s="2">
        <v>11.305999999999999</v>
      </c>
      <c r="C963" s="7">
        <v>31.631137515289197</v>
      </c>
      <c r="D963" s="7">
        <v>-0.41660280592458498</v>
      </c>
      <c r="E963" s="7">
        <v>-0.41543473538414599</v>
      </c>
      <c r="F963" s="7">
        <v>11.132</v>
      </c>
      <c r="G963" s="7">
        <v>11.705200000000001</v>
      </c>
      <c r="H963" s="7">
        <v>12.337249999999999</v>
      </c>
      <c r="I963" s="7">
        <v>15.744430499999988</v>
      </c>
      <c r="J963" s="7" t="s">
        <v>53</v>
      </c>
      <c r="K963" s="7" t="s">
        <v>51</v>
      </c>
      <c r="L963" s="7" t="s">
        <v>54</v>
      </c>
    </row>
    <row r="964" spans="1:12" ht="13.5" x14ac:dyDescent="0.35">
      <c r="A964" s="3">
        <v>43410</v>
      </c>
      <c r="B964" s="2">
        <v>11.825799999999999</v>
      </c>
      <c r="C964" s="7">
        <v>47.439075550131548</v>
      </c>
      <c r="D964" s="7">
        <v>-0.34984918935213827</v>
      </c>
      <c r="E964" s="7">
        <v>-0.40231762617774447</v>
      </c>
      <c r="F964" s="7">
        <v>11.29318</v>
      </c>
      <c r="G964" s="7">
        <v>11.657019999999999</v>
      </c>
      <c r="H964" s="7">
        <v>12.294735999999999</v>
      </c>
      <c r="I964" s="7">
        <v>15.725756499999987</v>
      </c>
      <c r="J964" s="7" t="s">
        <v>48</v>
      </c>
      <c r="K964" s="7" t="s">
        <v>55</v>
      </c>
      <c r="L964" s="7" t="s">
        <v>50</v>
      </c>
    </row>
    <row r="965" spans="1:12" ht="13.5" x14ac:dyDescent="0.35">
      <c r="A965" s="3">
        <v>43411</v>
      </c>
      <c r="B965" s="2">
        <v>11.6564</v>
      </c>
      <c r="C965" s="7">
        <v>47.332572298325722</v>
      </c>
      <c r="D965" s="7">
        <v>-0.30707585227284717</v>
      </c>
      <c r="E965" s="7">
        <v>-0.38326927139676503</v>
      </c>
      <c r="F965" s="7">
        <v>11.407639999999999</v>
      </c>
      <c r="G965" s="7">
        <v>11.61322</v>
      </c>
      <c r="H965" s="7">
        <v>12.248834000000002</v>
      </c>
      <c r="I965" s="7">
        <v>15.706735999999989</v>
      </c>
      <c r="J965" s="7" t="s">
        <v>53</v>
      </c>
      <c r="K965" s="7" t="s">
        <v>55</v>
      </c>
      <c r="L965" s="7" t="s">
        <v>54</v>
      </c>
    </row>
    <row r="966" spans="1:12" ht="13.5" x14ac:dyDescent="0.35">
      <c r="A966" s="3">
        <v>43412</v>
      </c>
      <c r="B966" s="2">
        <v>11.563000000000001</v>
      </c>
      <c r="C966" s="7">
        <v>42.630271025860061</v>
      </c>
      <c r="D966" s="7">
        <v>-0.27751525083154682</v>
      </c>
      <c r="E966" s="7">
        <v>-0.36211846728372138</v>
      </c>
      <c r="F966" s="7">
        <v>11.46604</v>
      </c>
      <c r="G966" s="7">
        <v>11.570879999999999</v>
      </c>
      <c r="H966" s="7">
        <v>12.202232000000002</v>
      </c>
      <c r="I966" s="7">
        <v>15.687665499999989</v>
      </c>
      <c r="J966" s="7" t="s">
        <v>53</v>
      </c>
      <c r="K966" s="7" t="s">
        <v>55</v>
      </c>
      <c r="L966" s="7" t="s">
        <v>54</v>
      </c>
    </row>
    <row r="967" spans="1:12" ht="13.5" x14ac:dyDescent="0.35">
      <c r="A967" s="3">
        <v>43413</v>
      </c>
      <c r="B967" s="2">
        <v>11.5046</v>
      </c>
      <c r="C967" s="7">
        <v>42.630271025860061</v>
      </c>
      <c r="D967" s="7">
        <v>-0.25585135795495262</v>
      </c>
      <c r="E967" s="7">
        <v>-0.34086504541796764</v>
      </c>
      <c r="F967" s="7">
        <v>11.571160000000001</v>
      </c>
      <c r="G967" s="7">
        <v>11.53876</v>
      </c>
      <c r="H967" s="7">
        <v>12.159018000000001</v>
      </c>
      <c r="I967" s="7">
        <v>15.670110499999989</v>
      </c>
      <c r="J967" s="7" t="s">
        <v>53</v>
      </c>
      <c r="K967" s="7" t="s">
        <v>55</v>
      </c>
      <c r="L967" s="7" t="s">
        <v>54</v>
      </c>
    </row>
    <row r="968" spans="1:12" ht="13.5" x14ac:dyDescent="0.35">
      <c r="A968" s="3">
        <v>43416</v>
      </c>
      <c r="B968" s="2">
        <v>11.563000000000001</v>
      </c>
      <c r="C968" s="7">
        <v>48.768452129903018</v>
      </c>
      <c r="D968" s="7">
        <v>-0.23130384806070126</v>
      </c>
      <c r="E968" s="7">
        <v>-0.31895280594651437</v>
      </c>
      <c r="F968" s="7">
        <v>11.622560000000002</v>
      </c>
      <c r="G968" s="7">
        <v>11.516274999999998</v>
      </c>
      <c r="H968" s="7">
        <v>12.117556</v>
      </c>
      <c r="I968" s="7">
        <v>15.652847499999989</v>
      </c>
      <c r="J968" s="7" t="s">
        <v>53</v>
      </c>
      <c r="K968" s="7" t="s">
        <v>55</v>
      </c>
      <c r="L968" s="7" t="s">
        <v>54</v>
      </c>
    </row>
    <row r="969" spans="1:12" ht="13.5" x14ac:dyDescent="0.35">
      <c r="A969" s="3">
        <v>43417</v>
      </c>
      <c r="B969" s="2">
        <v>11.668100000000001</v>
      </c>
      <c r="C969" s="7">
        <v>56.249721293199556</v>
      </c>
      <c r="D969" s="7">
        <v>-0.20105148164143394</v>
      </c>
      <c r="E969" s="7">
        <v>-0.29537254108549826</v>
      </c>
      <c r="F969" s="7">
        <v>11.591020000000002</v>
      </c>
      <c r="G969" s="7">
        <v>11.492329999999999</v>
      </c>
      <c r="H969" s="7">
        <v>12.085786000000001</v>
      </c>
      <c r="I969" s="7">
        <v>15.637166499999989</v>
      </c>
      <c r="J969" s="7" t="s">
        <v>53</v>
      </c>
      <c r="K969" s="7" t="s">
        <v>55</v>
      </c>
      <c r="L969" s="7" t="s">
        <v>47</v>
      </c>
    </row>
    <row r="970" spans="1:12" ht="13.5" x14ac:dyDescent="0.35">
      <c r="A970" s="3">
        <v>43418</v>
      </c>
      <c r="B970" s="2">
        <v>11.563000000000001</v>
      </c>
      <c r="C970" s="7">
        <v>53.731470437894032</v>
      </c>
      <c r="D970" s="7">
        <v>-0.18344234576717788</v>
      </c>
      <c r="E970" s="7">
        <v>-0.27298650202183422</v>
      </c>
      <c r="F970" s="7">
        <v>11.572340000000001</v>
      </c>
      <c r="G970" s="7">
        <v>11.472474999999999</v>
      </c>
      <c r="H970" s="7">
        <v>12.051914</v>
      </c>
      <c r="I970" s="7">
        <v>15.621293999999992</v>
      </c>
      <c r="J970" s="7" t="s">
        <v>48</v>
      </c>
      <c r="K970" s="7" t="s">
        <v>55</v>
      </c>
      <c r="L970" s="7" t="s">
        <v>56</v>
      </c>
    </row>
    <row r="971" spans="1:12" ht="13.5" x14ac:dyDescent="0.35">
      <c r="A971" s="3">
        <v>43419</v>
      </c>
      <c r="B971" s="2">
        <v>11.3294</v>
      </c>
      <c r="C971" s="7">
        <v>50</v>
      </c>
      <c r="D971" s="7">
        <v>-0.18619026101364788</v>
      </c>
      <c r="E971" s="7">
        <v>-0.25562725382019696</v>
      </c>
      <c r="F971" s="7">
        <v>11.52562</v>
      </c>
      <c r="G971" s="7">
        <v>11.449114999999999</v>
      </c>
      <c r="H971" s="7">
        <v>12.021663999999998</v>
      </c>
      <c r="I971" s="7">
        <v>15.603418999999992</v>
      </c>
      <c r="J971" s="7" t="s">
        <v>48</v>
      </c>
      <c r="K971" s="7" t="s">
        <v>55</v>
      </c>
      <c r="L971" s="7" t="s">
        <v>56</v>
      </c>
    </row>
    <row r="972" spans="1:12" ht="13.5" x14ac:dyDescent="0.35">
      <c r="A972" s="3">
        <v>43420</v>
      </c>
      <c r="B972" s="2">
        <v>11.095800000000001</v>
      </c>
      <c r="C972" s="7">
        <v>50</v>
      </c>
      <c r="D972" s="7">
        <v>-0.20485611756272171</v>
      </c>
      <c r="E972" s="7">
        <v>-0.24547302656870193</v>
      </c>
      <c r="F972" s="7">
        <v>11.443860000000001</v>
      </c>
      <c r="G972" s="7">
        <v>11.406775</v>
      </c>
      <c r="H972" s="7">
        <v>11.992582000000002</v>
      </c>
      <c r="I972" s="7">
        <v>15.582485499999994</v>
      </c>
      <c r="J972" s="7" t="s">
        <v>48</v>
      </c>
      <c r="K972" s="7" t="s">
        <v>55</v>
      </c>
      <c r="L972" s="7" t="s">
        <v>56</v>
      </c>
    </row>
    <row r="973" spans="1:12" ht="13.5" x14ac:dyDescent="0.35">
      <c r="A973" s="3">
        <v>43423</v>
      </c>
      <c r="B973" s="2">
        <v>11.095800000000001</v>
      </c>
      <c r="C973" s="7">
        <v>51.550942008255362</v>
      </c>
      <c r="D973" s="7">
        <v>-0.21714582149646766</v>
      </c>
      <c r="E973" s="7">
        <v>-0.23980758555425508</v>
      </c>
      <c r="F973" s="7">
        <v>11.35042</v>
      </c>
      <c r="G973" s="7">
        <v>11.367354999999998</v>
      </c>
      <c r="H973" s="7">
        <v>11.975880000000004</v>
      </c>
      <c r="I973" s="7">
        <v>15.561829999999993</v>
      </c>
      <c r="J973" s="7" t="s">
        <v>53</v>
      </c>
      <c r="K973" s="7" t="s">
        <v>55</v>
      </c>
      <c r="L973" s="7" t="s">
        <v>47</v>
      </c>
    </row>
    <row r="974" spans="1:12" ht="13.5" x14ac:dyDescent="0.35">
      <c r="A974" s="3">
        <v>43425</v>
      </c>
      <c r="B974" s="2">
        <v>11.084099999999999</v>
      </c>
      <c r="C974" s="7">
        <v>50</v>
      </c>
      <c r="D974" s="7">
        <v>-0.22523324399160671</v>
      </c>
      <c r="E974" s="7">
        <v>-0.23689271724172542</v>
      </c>
      <c r="F974" s="7">
        <v>11.23362</v>
      </c>
      <c r="G974" s="7">
        <v>11.340489999999999</v>
      </c>
      <c r="H974" s="7">
        <v>11.946446000000005</v>
      </c>
      <c r="I974" s="7">
        <v>15.539947999999992</v>
      </c>
      <c r="J974" s="7" t="s">
        <v>53</v>
      </c>
      <c r="K974" s="7" t="s">
        <v>55</v>
      </c>
      <c r="L974" s="7" t="s">
        <v>47</v>
      </c>
    </row>
    <row r="975" spans="1:12" ht="13.5" x14ac:dyDescent="0.35">
      <c r="A975" s="3">
        <v>43426</v>
      </c>
      <c r="B975" s="2">
        <v>11.0374</v>
      </c>
      <c r="C975" s="7">
        <v>44.818560908526294</v>
      </c>
      <c r="D975" s="7">
        <v>-0.23272813917735213</v>
      </c>
      <c r="E975" s="7">
        <v>-0.23605980162885076</v>
      </c>
      <c r="F975" s="7">
        <v>11.128499999999999</v>
      </c>
      <c r="G975" s="7">
        <v>11.32297</v>
      </c>
      <c r="H975" s="7">
        <v>11.923788000000004</v>
      </c>
      <c r="I975" s="7">
        <v>15.518666499999997</v>
      </c>
      <c r="J975" s="7" t="s">
        <v>53</v>
      </c>
      <c r="K975" s="7" t="s">
        <v>55</v>
      </c>
      <c r="L975" s="7" t="s">
        <v>47</v>
      </c>
    </row>
    <row r="976" spans="1:12" ht="13.5" x14ac:dyDescent="0.35">
      <c r="A976" s="3">
        <v>43427</v>
      </c>
      <c r="B976" s="2">
        <v>10.9673</v>
      </c>
      <c r="C976" s="7">
        <v>49.712148796929597</v>
      </c>
      <c r="D976" s="7">
        <v>-0.24154005832085801</v>
      </c>
      <c r="E976" s="7">
        <v>-0.23715585296725222</v>
      </c>
      <c r="F976" s="7">
        <v>11.05608</v>
      </c>
      <c r="G976" s="7">
        <v>11.301945</v>
      </c>
      <c r="H976" s="7">
        <v>11.905450000000005</v>
      </c>
      <c r="I976" s="7">
        <v>15.494754499999994</v>
      </c>
      <c r="J976" s="7" t="s">
        <v>53</v>
      </c>
      <c r="K976" s="7" t="s">
        <v>55</v>
      </c>
      <c r="L976" s="7" t="s">
        <v>47</v>
      </c>
    </row>
    <row r="977" spans="1:12" ht="13.5" x14ac:dyDescent="0.35">
      <c r="A977" s="3">
        <v>43430</v>
      </c>
      <c r="B977" s="2">
        <v>10.9673</v>
      </c>
      <c r="C977" s="7">
        <v>40.06919603588814</v>
      </c>
      <c r="D977" s="7">
        <v>-0.24569139031852494</v>
      </c>
      <c r="E977" s="7">
        <v>-0.23886296043750679</v>
      </c>
      <c r="F977" s="7">
        <v>11.030380000000001</v>
      </c>
      <c r="G977" s="7">
        <v>11.283839999999998</v>
      </c>
      <c r="H977" s="7">
        <v>11.891200000000005</v>
      </c>
      <c r="I977" s="7">
        <v>15.466226499999994</v>
      </c>
      <c r="J977" s="7" t="s">
        <v>53</v>
      </c>
      <c r="K977" s="7" t="s">
        <v>55</v>
      </c>
      <c r="L977" s="7" t="s">
        <v>47</v>
      </c>
    </row>
    <row r="978" spans="1:12" ht="13.5" x14ac:dyDescent="0.35">
      <c r="A978" s="3">
        <v>43431</v>
      </c>
      <c r="B978" s="2">
        <v>10.803800000000001</v>
      </c>
      <c r="C978" s="7">
        <v>12.12008895478138</v>
      </c>
      <c r="D978" s="7">
        <v>-0.25918669156662766</v>
      </c>
      <c r="E978" s="7">
        <v>-0.24292770666333099</v>
      </c>
      <c r="F978" s="7">
        <v>10.97198</v>
      </c>
      <c r="G978" s="7">
        <v>11.269239999999998</v>
      </c>
      <c r="H978" s="7">
        <v>11.864686000000006</v>
      </c>
      <c r="I978" s="7">
        <v>15.435435499999997</v>
      </c>
      <c r="J978" s="7" t="s">
        <v>53</v>
      </c>
      <c r="K978" s="7" t="s">
        <v>55</v>
      </c>
      <c r="L978" s="7" t="s">
        <v>47</v>
      </c>
    </row>
    <row r="979" spans="1:12" ht="13.5" x14ac:dyDescent="0.35">
      <c r="A979" s="3">
        <v>43432</v>
      </c>
      <c r="B979" s="2">
        <v>10.5176</v>
      </c>
      <c r="C979" s="7">
        <v>11.154318460908769</v>
      </c>
      <c r="D979" s="7">
        <v>-0.28963700802520798</v>
      </c>
      <c r="E979" s="7">
        <v>-0.2522695669357064</v>
      </c>
      <c r="F979" s="7">
        <v>10.858680000000001</v>
      </c>
      <c r="G979" s="7">
        <v>11.244124999999999</v>
      </c>
      <c r="H979" s="7">
        <v>11.827426000000008</v>
      </c>
      <c r="I979" s="7">
        <v>15.403213499999998</v>
      </c>
      <c r="J979" s="7" t="s">
        <v>53</v>
      </c>
      <c r="K979" s="7" t="s">
        <v>55</v>
      </c>
      <c r="L979" s="7" t="s">
        <v>47</v>
      </c>
    </row>
    <row r="980" spans="1:12" ht="13.5" x14ac:dyDescent="0.35">
      <c r="A980" s="3">
        <v>43433</v>
      </c>
      <c r="B980" s="2">
        <v>10.5702</v>
      </c>
      <c r="C980" s="7">
        <v>15.164912280701785</v>
      </c>
      <c r="D980" s="7">
        <v>-0.30599737552950756</v>
      </c>
      <c r="E980" s="7">
        <v>-0.26301512865446663</v>
      </c>
      <c r="F980" s="7">
        <v>10.76524</v>
      </c>
      <c r="G980" s="7">
        <v>11.218429999999998</v>
      </c>
      <c r="H980" s="7">
        <v>11.776152000000003</v>
      </c>
      <c r="I980" s="7">
        <v>15.3726445</v>
      </c>
      <c r="J980" s="7" t="s">
        <v>53</v>
      </c>
      <c r="K980" s="7" t="s">
        <v>55</v>
      </c>
      <c r="L980" s="7" t="s">
        <v>47</v>
      </c>
    </row>
    <row r="981" spans="1:12" ht="13.5" x14ac:dyDescent="0.35">
      <c r="A981" s="3">
        <v>43434</v>
      </c>
      <c r="B981" s="2">
        <v>10.722</v>
      </c>
      <c r="C981" s="7">
        <v>24.229452054794535</v>
      </c>
      <c r="D981" s="7">
        <v>-0.30321877598980507</v>
      </c>
      <c r="E981" s="7">
        <v>-0.27105585812153432</v>
      </c>
      <c r="F981" s="7">
        <v>10.71618</v>
      </c>
      <c r="G981" s="7">
        <v>11.19098</v>
      </c>
      <c r="H981" s="7">
        <v>11.719622000000001</v>
      </c>
      <c r="I981" s="7">
        <v>15.343029000000001</v>
      </c>
      <c r="J981" s="7" t="s">
        <v>53</v>
      </c>
      <c r="K981" s="7" t="s">
        <v>55</v>
      </c>
      <c r="L981" s="7" t="s">
        <v>47</v>
      </c>
    </row>
    <row r="982" spans="1:12" ht="13.5" x14ac:dyDescent="0.35">
      <c r="A982" s="3">
        <v>43437</v>
      </c>
      <c r="B982" s="2">
        <v>10.978999999999999</v>
      </c>
      <c r="C982" s="7">
        <v>32.993593476994718</v>
      </c>
      <c r="D982" s="7">
        <v>-0.27708490141038311</v>
      </c>
      <c r="E982" s="7">
        <v>-0.27226166677930408</v>
      </c>
      <c r="F982" s="7">
        <v>10.71852</v>
      </c>
      <c r="G982" s="7">
        <v>11.19098</v>
      </c>
      <c r="H982" s="7">
        <v>11.676406000000002</v>
      </c>
      <c r="I982" s="7">
        <v>15.317006500000002</v>
      </c>
      <c r="J982" s="7" t="s">
        <v>48</v>
      </c>
      <c r="K982" s="7" t="s">
        <v>55</v>
      </c>
      <c r="L982" s="7" t="s">
        <v>50</v>
      </c>
    </row>
    <row r="983" spans="1:12" ht="13.5" x14ac:dyDescent="0.35">
      <c r="A983" s="3">
        <v>43438</v>
      </c>
      <c r="B983" s="2">
        <v>10.978999999999999</v>
      </c>
      <c r="C983" s="7">
        <v>28.624604504001454</v>
      </c>
      <c r="D983" s="7">
        <v>-0.25345198085487652</v>
      </c>
      <c r="E983" s="7">
        <v>-0.26849972959441859</v>
      </c>
      <c r="F983" s="7">
        <v>10.75356</v>
      </c>
      <c r="G983" s="7">
        <v>11.174629999999999</v>
      </c>
      <c r="H983" s="7">
        <v>11.635526000000002</v>
      </c>
      <c r="I983" s="7">
        <v>15.289454999999998</v>
      </c>
      <c r="J983" s="7" t="s">
        <v>48</v>
      </c>
      <c r="K983" s="7" t="s">
        <v>55</v>
      </c>
      <c r="L983" s="7" t="s">
        <v>50</v>
      </c>
    </row>
    <row r="984" spans="1:12" ht="13.5" x14ac:dyDescent="0.35">
      <c r="A984" s="3">
        <v>43439</v>
      </c>
      <c r="B984" s="2">
        <v>10.9673</v>
      </c>
      <c r="C984" s="7">
        <v>30.385248600592661</v>
      </c>
      <c r="D984" s="7">
        <v>-0.2329811515779987</v>
      </c>
      <c r="E984" s="7">
        <v>-0.2613960139911346</v>
      </c>
      <c r="F984" s="7">
        <v>10.843500000000001</v>
      </c>
      <c r="G984" s="7">
        <v>11.131704999999998</v>
      </c>
      <c r="H984" s="7">
        <v>11.600486000000004</v>
      </c>
      <c r="I984" s="7">
        <v>15.260037499999996</v>
      </c>
      <c r="J984" s="7" t="s">
        <v>48</v>
      </c>
      <c r="K984" s="7" t="s">
        <v>55</v>
      </c>
      <c r="L984" s="7" t="s">
        <v>50</v>
      </c>
    </row>
    <row r="985" spans="1:12" ht="13.5" x14ac:dyDescent="0.35">
      <c r="A985" s="3">
        <v>43440</v>
      </c>
      <c r="B985" s="2">
        <v>10.978999999999999</v>
      </c>
      <c r="C985" s="7">
        <v>36.487737158722766</v>
      </c>
      <c r="D985" s="7">
        <v>-0.21335436338012492</v>
      </c>
      <c r="E985" s="7">
        <v>-0.25178768386893269</v>
      </c>
      <c r="F985" s="7">
        <v>10.92526</v>
      </c>
      <c r="G985" s="7">
        <v>11.097835</v>
      </c>
      <c r="H985" s="7">
        <v>11.568950000000003</v>
      </c>
      <c r="I985" s="7">
        <v>15.231234499999994</v>
      </c>
      <c r="J985" s="7" t="s">
        <v>48</v>
      </c>
      <c r="K985" s="7" t="s">
        <v>55</v>
      </c>
      <c r="L985" s="7" t="s">
        <v>50</v>
      </c>
    </row>
    <row r="986" spans="1:12" ht="13.5" x14ac:dyDescent="0.35">
      <c r="A986" s="3">
        <v>43441</v>
      </c>
      <c r="B986" s="2">
        <v>10.978999999999999</v>
      </c>
      <c r="C986" s="7">
        <v>44.506114769520153</v>
      </c>
      <c r="D986" s="7">
        <v>-0.19554586136321461</v>
      </c>
      <c r="E986" s="7">
        <v>-0.24053931936778911</v>
      </c>
      <c r="F986" s="7">
        <v>10.976659999999999</v>
      </c>
      <c r="G986" s="7">
        <v>11.068634999999997</v>
      </c>
      <c r="H986" s="7">
        <v>11.537414000000004</v>
      </c>
      <c r="I986" s="7">
        <v>15.202459499999993</v>
      </c>
      <c r="J986" s="7" t="s">
        <v>48</v>
      </c>
      <c r="K986" s="7" t="s">
        <v>55</v>
      </c>
      <c r="L986" s="7" t="s">
        <v>50</v>
      </c>
    </row>
    <row r="987" spans="1:12" ht="13.5" x14ac:dyDescent="0.35">
      <c r="A987" s="3">
        <v>43444</v>
      </c>
      <c r="B987" s="2">
        <v>10.786300000000001</v>
      </c>
      <c r="C987" s="7">
        <v>37.676196543760433</v>
      </c>
      <c r="D987" s="7">
        <v>-0.19473696820052666</v>
      </c>
      <c r="E987" s="7">
        <v>-0.23137884913433662</v>
      </c>
      <c r="F987" s="7">
        <v>10.938120000000001</v>
      </c>
      <c r="G987" s="7">
        <v>11.032719999999999</v>
      </c>
      <c r="H987" s="7">
        <v>11.502024</v>
      </c>
      <c r="I987" s="7">
        <v>15.172275999999993</v>
      </c>
      <c r="J987" s="7" t="s">
        <v>48</v>
      </c>
      <c r="K987" s="7" t="s">
        <v>55</v>
      </c>
      <c r="L987" s="7" t="s">
        <v>56</v>
      </c>
    </row>
    <row r="988" spans="1:12" ht="13.5" x14ac:dyDescent="0.35">
      <c r="A988" s="3">
        <v>43445</v>
      </c>
      <c r="B988" s="2">
        <v>10.798</v>
      </c>
      <c r="C988" s="7">
        <v>38.607947758222501</v>
      </c>
      <c r="D988" s="7">
        <v>-0.19095066195397159</v>
      </c>
      <c r="E988" s="7">
        <v>-0.22329321169826363</v>
      </c>
      <c r="F988" s="7">
        <v>10.90192</v>
      </c>
      <c r="G988" s="7">
        <v>10.99447</v>
      </c>
      <c r="H988" s="7">
        <v>11.470372000000003</v>
      </c>
      <c r="I988" s="7">
        <v>15.142845999999995</v>
      </c>
      <c r="J988" s="7" t="s">
        <v>48</v>
      </c>
      <c r="K988" s="7" t="s">
        <v>55</v>
      </c>
      <c r="L988" s="7" t="s">
        <v>56</v>
      </c>
    </row>
    <row r="989" spans="1:12" ht="13.5" x14ac:dyDescent="0.35">
      <c r="A989" s="3">
        <v>43446</v>
      </c>
      <c r="B989" s="2">
        <v>10.476800000000001</v>
      </c>
      <c r="C989" s="7">
        <v>31.682133054502643</v>
      </c>
      <c r="D989" s="7">
        <v>-0.21143089880406052</v>
      </c>
      <c r="E989" s="7">
        <v>-0.22092074911942303</v>
      </c>
      <c r="F989" s="7">
        <v>10.803819999999998</v>
      </c>
      <c r="G989" s="7">
        <v>10.934904999999997</v>
      </c>
      <c r="H989" s="7">
        <v>11.434632000000001</v>
      </c>
      <c r="I989" s="7">
        <v>15.111253999999995</v>
      </c>
      <c r="J989" s="7" t="s">
        <v>53</v>
      </c>
      <c r="K989" s="7" t="s">
        <v>55</v>
      </c>
      <c r="L989" s="7" t="s">
        <v>47</v>
      </c>
    </row>
    <row r="990" spans="1:12" ht="13.5" x14ac:dyDescent="0.35">
      <c r="A990" s="3">
        <v>43447</v>
      </c>
      <c r="B990" s="2">
        <v>10.6812</v>
      </c>
      <c r="C990" s="7">
        <v>41.405827575848598</v>
      </c>
      <c r="D990" s="7">
        <v>-0.20876178637830023</v>
      </c>
      <c r="E990" s="7">
        <v>-0.21848895657119846</v>
      </c>
      <c r="F990" s="7">
        <v>10.744260000000001</v>
      </c>
      <c r="G990" s="7">
        <v>10.890814999999998</v>
      </c>
      <c r="H990" s="7">
        <v>11.404147999999999</v>
      </c>
      <c r="I990" s="7">
        <v>15.078181499999996</v>
      </c>
      <c r="J990" s="7" t="s">
        <v>53</v>
      </c>
      <c r="K990" s="7" t="s">
        <v>55</v>
      </c>
      <c r="L990" s="7" t="s">
        <v>47</v>
      </c>
    </row>
    <row r="991" spans="1:12" ht="13.5" x14ac:dyDescent="0.35">
      <c r="A991" s="3">
        <v>43448</v>
      </c>
      <c r="B991" s="2">
        <v>10.686999999999999</v>
      </c>
      <c r="C991" s="7">
        <v>41.609291743998043</v>
      </c>
      <c r="D991" s="7">
        <v>-0.20382887167004426</v>
      </c>
      <c r="E991" s="7">
        <v>-0.21555693959096764</v>
      </c>
      <c r="F991" s="7">
        <v>10.68586</v>
      </c>
      <c r="G991" s="7">
        <v>10.858695000000001</v>
      </c>
      <c r="H991" s="7">
        <v>11.374597999999999</v>
      </c>
      <c r="I991" s="7">
        <v>15.04227399999999</v>
      </c>
      <c r="J991" s="7" t="s">
        <v>48</v>
      </c>
      <c r="K991" s="7" t="s">
        <v>55</v>
      </c>
      <c r="L991" s="7" t="s">
        <v>56</v>
      </c>
    </row>
    <row r="992" spans="1:12" ht="13.5" x14ac:dyDescent="0.35">
      <c r="A992" s="3">
        <v>43451</v>
      </c>
      <c r="B992" s="2">
        <v>10.511799999999999</v>
      </c>
      <c r="C992" s="7">
        <v>41.319857312722874</v>
      </c>
      <c r="D992" s="7">
        <v>-0.21161728468585572</v>
      </c>
      <c r="E992" s="7">
        <v>-0.21476900860994527</v>
      </c>
      <c r="F992" s="7">
        <v>10.63096</v>
      </c>
      <c r="G992" s="7">
        <v>10.829495</v>
      </c>
      <c r="H992" s="7">
        <v>11.341543999999999</v>
      </c>
      <c r="I992" s="7">
        <v>15.002792999999997</v>
      </c>
      <c r="J992" s="7" t="s">
        <v>53</v>
      </c>
      <c r="K992" s="7" t="s">
        <v>51</v>
      </c>
      <c r="L992" s="7" t="s">
        <v>47</v>
      </c>
    </row>
    <row r="993" spans="1:12" ht="13.5" x14ac:dyDescent="0.35">
      <c r="A993" s="3">
        <v>43452</v>
      </c>
      <c r="B993" s="2">
        <v>10.7746</v>
      </c>
      <c r="C993" s="7">
        <v>57.747497889786587</v>
      </c>
      <c r="D993" s="7">
        <v>-0.194343622123478</v>
      </c>
      <c r="E993" s="7">
        <v>-0.21068393131265184</v>
      </c>
      <c r="F993" s="7">
        <v>10.62628</v>
      </c>
      <c r="G993" s="7">
        <v>10.813435</v>
      </c>
      <c r="H993" s="7">
        <v>11.304751999999999</v>
      </c>
      <c r="I993" s="7">
        <v>14.962790999999996</v>
      </c>
      <c r="J993" s="7" t="s">
        <v>53</v>
      </c>
      <c r="K993" s="7" t="s">
        <v>55</v>
      </c>
      <c r="L993" s="7" t="s">
        <v>47</v>
      </c>
    </row>
    <row r="994" spans="1:12" ht="13.5" x14ac:dyDescent="0.35">
      <c r="A994" s="3">
        <v>43453</v>
      </c>
      <c r="B994" s="2">
        <v>11.2476</v>
      </c>
      <c r="C994" s="7">
        <v>66.291486291486336</v>
      </c>
      <c r="D994" s="7">
        <v>-0.1408631899492665</v>
      </c>
      <c r="E994" s="7">
        <v>-0.19671978303997478</v>
      </c>
      <c r="F994" s="7">
        <v>10.78044</v>
      </c>
      <c r="G994" s="7">
        <v>10.82161</v>
      </c>
      <c r="H994" s="7">
        <v>11.273916</v>
      </c>
      <c r="I994" s="7">
        <v>14.926849999999995</v>
      </c>
      <c r="J994" s="7" t="s">
        <v>48</v>
      </c>
      <c r="K994" s="7" t="s">
        <v>55</v>
      </c>
      <c r="L994" s="7" t="s">
        <v>50</v>
      </c>
    </row>
    <row r="995" spans="1:12" ht="13.5" x14ac:dyDescent="0.35">
      <c r="A995" s="3">
        <v>43454</v>
      </c>
      <c r="B995" s="2">
        <v>11.095800000000001</v>
      </c>
      <c r="C995" s="7">
        <v>58.989898989899032</v>
      </c>
      <c r="D995" s="7">
        <v>-0.10946668964241546</v>
      </c>
      <c r="E995" s="7">
        <v>-0.17926916436046292</v>
      </c>
      <c r="F995" s="7">
        <v>10.86336</v>
      </c>
      <c r="G995" s="7">
        <v>10.824529999999999</v>
      </c>
      <c r="H995" s="7">
        <v>11.245184</v>
      </c>
      <c r="I995" s="7">
        <v>14.892513499999996</v>
      </c>
      <c r="J995" s="7" t="s">
        <v>53</v>
      </c>
      <c r="K995" s="7" t="s">
        <v>55</v>
      </c>
      <c r="L995" s="7" t="s">
        <v>54</v>
      </c>
    </row>
    <row r="996" spans="1:12" ht="13.5" x14ac:dyDescent="0.35">
      <c r="A996" s="3">
        <v>43455</v>
      </c>
      <c r="B996" s="2">
        <v>11.095800000000001</v>
      </c>
      <c r="C996" s="7">
        <v>53.205268935236049</v>
      </c>
      <c r="D996" s="7">
        <v>-8.3620808323457751E-2</v>
      </c>
      <c r="E996" s="7">
        <v>-0.16013949315306189</v>
      </c>
      <c r="F996" s="7">
        <v>10.945119999999999</v>
      </c>
      <c r="G996" s="7">
        <v>10.830954999999999</v>
      </c>
      <c r="H996" s="7">
        <v>11.218904000000002</v>
      </c>
      <c r="I996" s="7">
        <v>14.856925999999994</v>
      </c>
      <c r="J996" s="7" t="s">
        <v>53</v>
      </c>
      <c r="K996" s="7" t="s">
        <v>55</v>
      </c>
      <c r="L996" s="7" t="s">
        <v>54</v>
      </c>
    </row>
    <row r="997" spans="1:12" ht="13.5" x14ac:dyDescent="0.35">
      <c r="A997" s="3">
        <v>43458</v>
      </c>
      <c r="B997" s="2">
        <v>10.978999999999999</v>
      </c>
      <c r="C997" s="7">
        <v>50</v>
      </c>
      <c r="D997" s="7">
        <v>-7.1735621440247144E-2</v>
      </c>
      <c r="E997" s="7">
        <v>-0.14245871881049896</v>
      </c>
      <c r="F997" s="7">
        <v>11.038559999999999</v>
      </c>
      <c r="G997" s="7">
        <v>10.831539999999999</v>
      </c>
      <c r="H997" s="7">
        <v>11.195544000000005</v>
      </c>
      <c r="I997" s="7">
        <v>14.815915999999994</v>
      </c>
      <c r="J997" s="7" t="s">
        <v>48</v>
      </c>
      <c r="K997" s="7" t="s">
        <v>55</v>
      </c>
      <c r="L997" s="7" t="s">
        <v>50</v>
      </c>
    </row>
    <row r="998" spans="1:12" ht="13.5" x14ac:dyDescent="0.35">
      <c r="A998" s="3">
        <v>43459</v>
      </c>
      <c r="B998" s="2">
        <v>10.9206</v>
      </c>
      <c r="C998" s="7">
        <v>48.823973810123405</v>
      </c>
      <c r="D998" s="7">
        <v>-6.6265054834424575E-2</v>
      </c>
      <c r="E998" s="7">
        <v>-0.12721998601528409</v>
      </c>
      <c r="F998" s="7">
        <v>11.06776</v>
      </c>
      <c r="G998" s="7">
        <v>10.83738</v>
      </c>
      <c r="H998" s="7">
        <v>11.173702000000002</v>
      </c>
      <c r="I998" s="7">
        <v>14.772222499999993</v>
      </c>
      <c r="J998" s="7" t="s">
        <v>53</v>
      </c>
      <c r="K998" s="7" t="s">
        <v>55</v>
      </c>
      <c r="L998" s="7" t="s">
        <v>54</v>
      </c>
    </row>
    <row r="999" spans="1:12" ht="13.5" x14ac:dyDescent="0.35">
      <c r="A999" s="3">
        <v>43460</v>
      </c>
      <c r="B999" s="2">
        <v>10.7746</v>
      </c>
      <c r="C999" s="7">
        <v>45.178790451929423</v>
      </c>
      <c r="D999" s="7">
        <v>-7.2870564703542584E-2</v>
      </c>
      <c r="E999" s="7">
        <v>-0.11635010175293578</v>
      </c>
      <c r="F999" s="7">
        <v>10.97316</v>
      </c>
      <c r="G999" s="7">
        <v>10.85023</v>
      </c>
      <c r="H999" s="7">
        <v>11.146254000000001</v>
      </c>
      <c r="I999" s="7">
        <v>14.729856499999993</v>
      </c>
      <c r="J999" s="7" t="s">
        <v>53</v>
      </c>
      <c r="K999" s="7" t="s">
        <v>55</v>
      </c>
      <c r="L999" s="7" t="s">
        <v>47</v>
      </c>
    </row>
    <row r="1000" spans="1:12" ht="13.5" x14ac:dyDescent="0.35">
      <c r="A1000" s="3">
        <v>43461</v>
      </c>
      <c r="B1000" s="2">
        <v>10.8622</v>
      </c>
      <c r="C1000" s="7">
        <v>47.354353538099126</v>
      </c>
      <c r="D1000" s="7">
        <v>-7.022735374967759E-2</v>
      </c>
      <c r="E1000" s="7">
        <v>-0.10712555215228416</v>
      </c>
      <c r="F1000" s="7">
        <v>10.926440000000001</v>
      </c>
      <c r="G1000" s="7">
        <v>10.86483</v>
      </c>
      <c r="H1000" s="7">
        <v>11.124296000000001</v>
      </c>
      <c r="I1000" s="7">
        <v>14.688234499999995</v>
      </c>
      <c r="J1000" s="7" t="s">
        <v>53</v>
      </c>
      <c r="K1000" s="7" t="s">
        <v>55</v>
      </c>
      <c r="L1000" s="7" t="s">
        <v>47</v>
      </c>
    </row>
    <row r="1001" spans="1:12" ht="13.5" x14ac:dyDescent="0.35">
      <c r="A1001" s="3">
        <v>43462</v>
      </c>
      <c r="B1001" s="2">
        <v>10.8622</v>
      </c>
      <c r="C1001" s="7">
        <v>51.883655134759486</v>
      </c>
      <c r="D1001" s="7">
        <v>-6.7356150253063518E-2</v>
      </c>
      <c r="E1001" s="7">
        <v>-9.9171671772440045E-2</v>
      </c>
      <c r="F1001" s="7">
        <v>10.879720000000001</v>
      </c>
      <c r="G1001" s="7">
        <v>10.871840000000001</v>
      </c>
      <c r="H1001" s="7">
        <v>11.105608</v>
      </c>
      <c r="I1001" s="7">
        <v>14.646612499999994</v>
      </c>
      <c r="J1001" s="7" t="s">
        <v>53</v>
      </c>
      <c r="K1001" s="7" t="s">
        <v>55</v>
      </c>
      <c r="L1001" s="7" t="s">
        <v>47</v>
      </c>
    </row>
    <row r="1002" spans="1:12" ht="13.5" x14ac:dyDescent="0.35">
      <c r="A1002" s="3">
        <v>43465</v>
      </c>
      <c r="B1002" s="2">
        <v>10.803800000000001</v>
      </c>
      <c r="C1002" s="7">
        <v>50.140681090521028</v>
      </c>
      <c r="D1002" s="7">
        <v>-6.899772984685093E-2</v>
      </c>
      <c r="E1002" s="7">
        <v>-9.3136883387322233E-2</v>
      </c>
      <c r="F1002" s="7">
        <v>10.84468</v>
      </c>
      <c r="G1002" s="7">
        <v>10.86308</v>
      </c>
      <c r="H1002" s="7">
        <v>11.082832000000002</v>
      </c>
      <c r="I1002" s="7">
        <v>14.604698499999994</v>
      </c>
      <c r="J1002" s="7" t="s">
        <v>53</v>
      </c>
      <c r="K1002" s="7" t="s">
        <v>55</v>
      </c>
      <c r="L1002" s="7" t="s">
        <v>47</v>
      </c>
    </row>
    <row r="1003" spans="1:12" ht="13.5" x14ac:dyDescent="0.35">
      <c r="A1003" s="3">
        <v>43467</v>
      </c>
      <c r="B1003" s="2">
        <v>10.686999999999999</v>
      </c>
      <c r="C1003" s="7">
        <v>55.659666128163664</v>
      </c>
      <c r="D1003" s="7">
        <v>-7.8814947706975502E-2</v>
      </c>
      <c r="E1003" s="7">
        <v>-9.0272496251252887E-2</v>
      </c>
      <c r="F1003" s="7">
        <v>10.79796</v>
      </c>
      <c r="G1003" s="7">
        <v>10.848479999999999</v>
      </c>
      <c r="H1003" s="7">
        <v>11.058888</v>
      </c>
      <c r="I1003" s="7">
        <v>14.562200499999994</v>
      </c>
      <c r="J1003" s="7" t="s">
        <v>53</v>
      </c>
      <c r="K1003" s="7" t="s">
        <v>55</v>
      </c>
      <c r="L1003" s="7" t="s">
        <v>47</v>
      </c>
    </row>
    <row r="1004" spans="1:12" ht="13.5" x14ac:dyDescent="0.35">
      <c r="A1004" s="3">
        <v>43468</v>
      </c>
      <c r="B1004" s="2">
        <v>10.529299999999999</v>
      </c>
      <c r="C1004" s="7">
        <v>45.80456277964975</v>
      </c>
      <c r="D1004" s="7">
        <v>-9.8188381099300059E-2</v>
      </c>
      <c r="E1004" s="7">
        <v>-9.1855673220862327E-2</v>
      </c>
      <c r="F1004" s="7">
        <v>10.748899999999999</v>
      </c>
      <c r="G1004" s="7">
        <v>10.826580000000002</v>
      </c>
      <c r="H1004" s="7">
        <v>11.037046</v>
      </c>
      <c r="I1004" s="7">
        <v>14.519414499999996</v>
      </c>
      <c r="J1004" s="7" t="s">
        <v>53</v>
      </c>
      <c r="K1004" s="7" t="s">
        <v>51</v>
      </c>
      <c r="L1004" s="7" t="s">
        <v>47</v>
      </c>
    </row>
    <row r="1005" spans="1:12" ht="13.5" x14ac:dyDescent="0.35">
      <c r="A1005" s="3">
        <v>43469</v>
      </c>
      <c r="B1005" s="2">
        <v>10.944000000000001</v>
      </c>
      <c r="C1005" s="7">
        <v>55.790374909877457</v>
      </c>
      <c r="D1005" s="7">
        <v>-7.9166559613524257E-2</v>
      </c>
      <c r="E1005" s="7">
        <v>-8.9317850499394724E-2</v>
      </c>
      <c r="F1005" s="7">
        <v>10.765260000000001</v>
      </c>
      <c r="G1005" s="7">
        <v>10.824829999999999</v>
      </c>
      <c r="H1005" s="7">
        <v>11.028169999999998</v>
      </c>
      <c r="I1005" s="7">
        <v>14.478757499999999</v>
      </c>
      <c r="J1005" s="7" t="s">
        <v>53</v>
      </c>
      <c r="K1005" s="7" t="s">
        <v>55</v>
      </c>
      <c r="L1005" s="7" t="s">
        <v>54</v>
      </c>
    </row>
    <row r="1006" spans="1:12" ht="13.5" x14ac:dyDescent="0.35">
      <c r="A1006" s="3">
        <v>43472</v>
      </c>
      <c r="B1006" s="2">
        <v>10.944000000000001</v>
      </c>
      <c r="C1006" s="7">
        <v>60.572407045009804</v>
      </c>
      <c r="D1006" s="7">
        <v>-6.3361240106280192E-2</v>
      </c>
      <c r="E1006" s="7">
        <v>-8.4126528420771812E-2</v>
      </c>
      <c r="F1006" s="7">
        <v>10.78162</v>
      </c>
      <c r="G1006" s="7">
        <v>10.823079999999999</v>
      </c>
      <c r="H1006" s="7">
        <v>11.019293999999995</v>
      </c>
      <c r="I1006" s="7">
        <v>14.438934999999999</v>
      </c>
      <c r="J1006" s="7" t="s">
        <v>53</v>
      </c>
      <c r="K1006" s="7" t="s">
        <v>55</v>
      </c>
      <c r="L1006" s="7" t="s">
        <v>54</v>
      </c>
    </row>
    <row r="1007" spans="1:12" ht="13.5" x14ac:dyDescent="0.35">
      <c r="A1007" s="3">
        <v>43473</v>
      </c>
      <c r="B1007" s="2">
        <v>10.8622</v>
      </c>
      <c r="C1007" s="7">
        <v>52.351046698872786</v>
      </c>
      <c r="D1007" s="7">
        <v>-5.6781445733296465E-2</v>
      </c>
      <c r="E1007" s="7">
        <v>-7.8657511883276743E-2</v>
      </c>
      <c r="F1007" s="7">
        <v>10.7933</v>
      </c>
      <c r="G1007" s="7">
        <v>10.826874999999999</v>
      </c>
      <c r="H1007" s="7">
        <v>11.009949999999996</v>
      </c>
      <c r="I1007" s="7">
        <v>14.400705499999997</v>
      </c>
      <c r="J1007" s="7" t="s">
        <v>53</v>
      </c>
      <c r="K1007" s="7" t="s">
        <v>55</v>
      </c>
      <c r="L1007" s="7" t="s">
        <v>54</v>
      </c>
    </row>
    <row r="1008" spans="1:12" ht="13.5" x14ac:dyDescent="0.35">
      <c r="A1008" s="3">
        <v>43474</v>
      </c>
      <c r="B1008" s="2">
        <v>10.739599999999999</v>
      </c>
      <c r="C1008" s="7">
        <v>33.207721803517146</v>
      </c>
      <c r="D1008" s="7">
        <v>-6.075931115921307E-2</v>
      </c>
      <c r="E1008" s="7">
        <v>-7.5077871738464017E-2</v>
      </c>
      <c r="F1008" s="7">
        <v>10.803820000000002</v>
      </c>
      <c r="G1008" s="7">
        <v>10.823955</v>
      </c>
      <c r="H1008" s="7">
        <v>11.002825999999995</v>
      </c>
      <c r="I1008" s="7">
        <v>14.364170999999994</v>
      </c>
      <c r="J1008" s="7" t="s">
        <v>53</v>
      </c>
      <c r="K1008" s="7" t="s">
        <v>55</v>
      </c>
      <c r="L1008" s="7" t="s">
        <v>54</v>
      </c>
    </row>
    <row r="1009" spans="1:12" ht="13.5" x14ac:dyDescent="0.35">
      <c r="A1009" s="3">
        <v>43475</v>
      </c>
      <c r="B1009" s="2">
        <v>10.722</v>
      </c>
      <c r="C1009" s="7">
        <v>36.440800928612887</v>
      </c>
      <c r="D1009" s="7">
        <v>-6.4587447191946978E-2</v>
      </c>
      <c r="E1009" s="7">
        <v>-7.2979786829160606E-2</v>
      </c>
      <c r="F1009" s="7">
        <v>10.842360000000001</v>
      </c>
      <c r="G1009" s="7">
        <v>10.836214999999999</v>
      </c>
      <c r="H1009" s="7">
        <v>10.996867999999997</v>
      </c>
      <c r="I1009" s="7">
        <v>14.329355999999995</v>
      </c>
      <c r="J1009" s="7" t="s">
        <v>48</v>
      </c>
      <c r="K1009" s="7" t="s">
        <v>55</v>
      </c>
      <c r="L1009" s="7" t="s">
        <v>50</v>
      </c>
    </row>
    <row r="1010" spans="1:12" ht="13.5" x14ac:dyDescent="0.35">
      <c r="A1010" s="3">
        <v>43476</v>
      </c>
      <c r="B1010" s="2">
        <v>10.722</v>
      </c>
      <c r="C1010" s="7">
        <v>36.440800928612887</v>
      </c>
      <c r="D1010" s="7">
        <v>-6.6850659785206545E-2</v>
      </c>
      <c r="E1010" s="7">
        <v>-7.17539614203698E-2</v>
      </c>
      <c r="F1010" s="7">
        <v>10.79796</v>
      </c>
      <c r="G1010" s="7">
        <v>10.838255</v>
      </c>
      <c r="H1010" s="7">
        <v>10.989625999999998</v>
      </c>
      <c r="I1010" s="7">
        <v>14.295041499999995</v>
      </c>
      <c r="J1010" s="7" t="s">
        <v>53</v>
      </c>
      <c r="K1010" s="7" t="s">
        <v>55</v>
      </c>
      <c r="L1010" s="7" t="s">
        <v>47</v>
      </c>
    </row>
    <row r="1011" spans="1:12" ht="13.5" x14ac:dyDescent="0.35">
      <c r="A1011" s="3">
        <v>43480</v>
      </c>
      <c r="B1011" s="2">
        <v>10.599399999999999</v>
      </c>
      <c r="C1011" s="7">
        <v>36.2881086548187</v>
      </c>
      <c r="D1011" s="7">
        <v>-7.7642058144196113E-2</v>
      </c>
      <c r="E1011" s="7">
        <v>-7.2931580765135062E-2</v>
      </c>
      <c r="F1011" s="7">
        <v>10.729040000000001</v>
      </c>
      <c r="G1011" s="7">
        <v>10.833875000000001</v>
      </c>
      <c r="H1011" s="7">
        <v>10.976193999999996</v>
      </c>
      <c r="I1011" s="7">
        <v>14.260586499999997</v>
      </c>
      <c r="J1011" s="7" t="s">
        <v>53</v>
      </c>
      <c r="K1011" s="7" t="s">
        <v>55</v>
      </c>
      <c r="L1011" s="7" t="s">
        <v>47</v>
      </c>
    </row>
    <row r="1012" spans="1:12" ht="13.5" x14ac:dyDescent="0.35">
      <c r="A1012" s="3">
        <v>43481</v>
      </c>
      <c r="B1012" s="2">
        <v>10.6286</v>
      </c>
      <c r="C1012" s="7">
        <v>39.225092250922565</v>
      </c>
      <c r="D1012" s="7">
        <v>-8.2882702919539142E-2</v>
      </c>
      <c r="E1012" s="7">
        <v>-7.4921805196015878E-2</v>
      </c>
      <c r="F1012" s="7">
        <v>10.682320000000001</v>
      </c>
      <c r="G1012" s="7">
        <v>10.839714999999998</v>
      </c>
      <c r="H1012" s="7">
        <v>10.969185999999997</v>
      </c>
      <c r="I1012" s="7">
        <v>14.224748499999997</v>
      </c>
      <c r="J1012" s="7" t="s">
        <v>53</v>
      </c>
      <c r="K1012" s="7" t="s">
        <v>55</v>
      </c>
      <c r="L1012" s="7" t="s">
        <v>47</v>
      </c>
    </row>
    <row r="1013" spans="1:12" ht="13.5" x14ac:dyDescent="0.35">
      <c r="A1013" s="3">
        <v>43482</v>
      </c>
      <c r="B1013" s="2">
        <v>10.6286</v>
      </c>
      <c r="C1013" s="7">
        <v>43.961952026468218</v>
      </c>
      <c r="D1013" s="7">
        <v>-8.6044088963816989E-2</v>
      </c>
      <c r="E1013" s="7">
        <v>-7.7146261949576106E-2</v>
      </c>
      <c r="F1013" s="7">
        <v>10.660119999999999</v>
      </c>
      <c r="G1013" s="7">
        <v>10.832415000000001</v>
      </c>
      <c r="H1013" s="7">
        <v>10.955637999999997</v>
      </c>
      <c r="I1013" s="7">
        <v>14.188910499999999</v>
      </c>
      <c r="J1013" s="7" t="s">
        <v>53</v>
      </c>
      <c r="K1013" s="7" t="s">
        <v>55</v>
      </c>
      <c r="L1013" s="7" t="s">
        <v>47</v>
      </c>
    </row>
    <row r="1014" spans="1:12" ht="13.5" x14ac:dyDescent="0.35">
      <c r="A1014" s="3">
        <v>43483</v>
      </c>
      <c r="B1014" s="2">
        <v>10.6286</v>
      </c>
      <c r="C1014" s="7">
        <v>39.584448011414381</v>
      </c>
      <c r="D1014" s="7">
        <v>-8.7540398953334986E-2</v>
      </c>
      <c r="E1014" s="7">
        <v>-7.922508935032789E-2</v>
      </c>
      <c r="F1014" s="7">
        <v>10.641439999999999</v>
      </c>
      <c r="G1014" s="7">
        <v>10.801465000000002</v>
      </c>
      <c r="H1014" s="7">
        <v>10.931693999999998</v>
      </c>
      <c r="I1014" s="7">
        <v>14.153127999999999</v>
      </c>
      <c r="J1014" s="7" t="s">
        <v>53</v>
      </c>
      <c r="K1014" s="7" t="s">
        <v>55</v>
      </c>
      <c r="L1014" s="7" t="s">
        <v>47</v>
      </c>
    </row>
    <row r="1015" spans="1:12" ht="13.5" x14ac:dyDescent="0.35">
      <c r="A1015" s="3">
        <v>43486</v>
      </c>
      <c r="B1015" s="2">
        <v>10.219799999999999</v>
      </c>
      <c r="C1015" s="7">
        <v>29.009279832701679</v>
      </c>
      <c r="D1015" s="7">
        <v>-0.12032593642143752</v>
      </c>
      <c r="E1015" s="7">
        <v>-8.744525876454981E-2</v>
      </c>
      <c r="F1015" s="7">
        <v>10.541</v>
      </c>
      <c r="G1015" s="7">
        <v>10.757665000000001</v>
      </c>
      <c r="H1015" s="7">
        <v>10.902961999999997</v>
      </c>
      <c r="I1015" s="7">
        <v>14.116496999999997</v>
      </c>
      <c r="J1015" s="7" t="s">
        <v>53</v>
      </c>
      <c r="K1015" s="7" t="s">
        <v>55</v>
      </c>
      <c r="L1015" s="7" t="s">
        <v>47</v>
      </c>
    </row>
    <row r="1016" spans="1:12" ht="13.5" x14ac:dyDescent="0.35">
      <c r="A1016" s="3">
        <v>43487</v>
      </c>
      <c r="B1016" s="2">
        <v>9.6417000000000002</v>
      </c>
      <c r="C1016" s="7">
        <v>21.654714864139777</v>
      </c>
      <c r="D1016" s="7">
        <v>-0.1907576146494776</v>
      </c>
      <c r="E1016" s="7">
        <v>-0.10810772994153536</v>
      </c>
      <c r="F1016" s="7">
        <v>10.349460000000001</v>
      </c>
      <c r="G1016" s="7">
        <v>10.68496</v>
      </c>
      <c r="H1016" s="7">
        <v>10.864535999999996</v>
      </c>
      <c r="I1016" s="7">
        <v>14.0771145</v>
      </c>
      <c r="J1016" s="7" t="s">
        <v>53</v>
      </c>
      <c r="K1016" s="7" t="s">
        <v>51</v>
      </c>
      <c r="L1016" s="7" t="s">
        <v>47</v>
      </c>
    </row>
    <row r="1017" spans="1:12" ht="13.5" x14ac:dyDescent="0.35">
      <c r="A1017" s="3">
        <v>43488</v>
      </c>
      <c r="B1017" s="2">
        <v>9.3146000000000004</v>
      </c>
      <c r="C1017" s="7">
        <v>19.639854880099193</v>
      </c>
      <c r="D1017" s="7">
        <v>-0.26985870027373338</v>
      </c>
      <c r="E1017" s="7">
        <v>-0.14045792400797497</v>
      </c>
      <c r="F1017" s="7">
        <v>10.08666</v>
      </c>
      <c r="G1017" s="7">
        <v>10.601740000000003</v>
      </c>
      <c r="H1017" s="7">
        <v>10.820736</v>
      </c>
      <c r="I1017" s="7">
        <v>14.036374499999999</v>
      </c>
      <c r="J1017" s="7" t="s">
        <v>53</v>
      </c>
      <c r="K1017" s="7" t="s">
        <v>51</v>
      </c>
      <c r="L1017" s="7" t="s">
        <v>47</v>
      </c>
    </row>
    <row r="1018" spans="1:12" ht="13.5" x14ac:dyDescent="0.35">
      <c r="A1018" s="3">
        <v>43489</v>
      </c>
      <c r="B1018" s="2">
        <v>9.3437999999999999</v>
      </c>
      <c r="C1018" s="7">
        <v>22.193554440118277</v>
      </c>
      <c r="D1018" s="7">
        <v>-0.3264278277540047</v>
      </c>
      <c r="E1018" s="7">
        <v>-0.1776519047571809</v>
      </c>
      <c r="F1018" s="7">
        <v>9.829699999999999</v>
      </c>
      <c r="G1018" s="7">
        <v>10.5229</v>
      </c>
      <c r="H1018" s="7">
        <v>10.776351999999999</v>
      </c>
      <c r="I1018" s="7">
        <v>13.995502500000001</v>
      </c>
      <c r="J1018" s="7" t="s">
        <v>53</v>
      </c>
      <c r="K1018" s="7" t="s">
        <v>51</v>
      </c>
      <c r="L1018" s="7" t="s">
        <v>47</v>
      </c>
    </row>
    <row r="1019" spans="1:12" ht="13.5" x14ac:dyDescent="0.35">
      <c r="A1019" s="3">
        <v>43490</v>
      </c>
      <c r="B1019" s="2">
        <v>9.0577000000000005</v>
      </c>
      <c r="C1019" s="7">
        <v>2.9154810044431514</v>
      </c>
      <c r="D1019" s="7">
        <v>-0.38985118600488455</v>
      </c>
      <c r="E1019" s="7">
        <v>-0.22009176100672162</v>
      </c>
      <c r="F1019" s="7">
        <v>9.5155200000000004</v>
      </c>
      <c r="G1019" s="7">
        <v>10.437054999999999</v>
      </c>
      <c r="H1019" s="7">
        <v>10.724143999999997</v>
      </c>
      <c r="I1019" s="7">
        <v>13.953478</v>
      </c>
      <c r="J1019" s="7" t="s">
        <v>53</v>
      </c>
      <c r="K1019" s="7" t="s">
        <v>51</v>
      </c>
      <c r="L1019" s="7" t="s">
        <v>47</v>
      </c>
    </row>
    <row r="1020" spans="1:12" ht="13.5" x14ac:dyDescent="0.35">
      <c r="A1020" s="3">
        <v>43493</v>
      </c>
      <c r="B1020" s="2">
        <v>9.1978000000000009</v>
      </c>
      <c r="C1020" s="7">
        <v>9.2618514371034451</v>
      </c>
      <c r="D1020" s="7">
        <v>-0.42392303436662893</v>
      </c>
      <c r="E1020" s="7">
        <v>-0.26085801567870309</v>
      </c>
      <c r="F1020" s="7">
        <v>9.311119999999999</v>
      </c>
      <c r="G1020" s="7">
        <v>10.353835</v>
      </c>
      <c r="H1020" s="7">
        <v>10.676839999999997</v>
      </c>
      <c r="I1020" s="7">
        <v>13.913266500000002</v>
      </c>
      <c r="J1020" s="7" t="s">
        <v>53</v>
      </c>
      <c r="K1020" s="7" t="s">
        <v>55</v>
      </c>
      <c r="L1020" s="7" t="s">
        <v>47</v>
      </c>
    </row>
    <row r="1021" spans="1:12" ht="13.5" x14ac:dyDescent="0.35">
      <c r="A1021" s="3">
        <v>43494</v>
      </c>
      <c r="B1021" s="2">
        <v>9.2152999999999992</v>
      </c>
      <c r="C1021" s="7">
        <v>10.390110154408561</v>
      </c>
      <c r="D1021" s="7">
        <v>-0.44439045932962884</v>
      </c>
      <c r="E1021" s="7">
        <v>-0.29756450440888826</v>
      </c>
      <c r="F1021" s="7">
        <v>9.2258399999999998</v>
      </c>
      <c r="G1021" s="7">
        <v>10.27149</v>
      </c>
      <c r="H1021" s="7">
        <v>10.634557999999997</v>
      </c>
      <c r="I1021" s="7">
        <v>13.873281500000001</v>
      </c>
      <c r="J1021" s="7" t="s">
        <v>48</v>
      </c>
      <c r="K1021" s="7" t="s">
        <v>49</v>
      </c>
      <c r="L1021" s="7" t="s">
        <v>56</v>
      </c>
    </row>
    <row r="1022" spans="1:12" ht="13.5" x14ac:dyDescent="0.35">
      <c r="A1022" s="3">
        <v>43495</v>
      </c>
      <c r="B1022" s="2">
        <v>9.3437999999999999</v>
      </c>
      <c r="C1022" s="7">
        <v>16.524366845740602</v>
      </c>
      <c r="D1022" s="7">
        <v>-0.44511120014873562</v>
      </c>
      <c r="E1022" s="7">
        <v>-0.32707384355685776</v>
      </c>
      <c r="F1022" s="7">
        <v>9.2316800000000008</v>
      </c>
      <c r="G1022" s="7">
        <v>10.198490000000001</v>
      </c>
      <c r="H1022" s="7">
        <v>10.599517999999998</v>
      </c>
      <c r="I1022" s="7">
        <v>13.833939000000001</v>
      </c>
      <c r="J1022" s="7" t="s">
        <v>48</v>
      </c>
      <c r="K1022" s="7" t="s">
        <v>49</v>
      </c>
      <c r="L1022" s="7" t="s">
        <v>50</v>
      </c>
    </row>
    <row r="1023" spans="1:12" ht="13.5" x14ac:dyDescent="0.35">
      <c r="A1023" s="3">
        <v>43496</v>
      </c>
      <c r="B1023" s="2">
        <v>9.4605999999999995</v>
      </c>
      <c r="C1023" s="7">
        <v>21.121794871794862</v>
      </c>
      <c r="D1023" s="7">
        <v>-0.43128601189990157</v>
      </c>
      <c r="E1023" s="7">
        <v>-0.34791627722546653</v>
      </c>
      <c r="F1023" s="7">
        <v>9.2550399999999993</v>
      </c>
      <c r="G1023" s="7">
        <v>10.137170000000001</v>
      </c>
      <c r="H1023" s="7">
        <v>10.566813999999999</v>
      </c>
      <c r="I1023" s="7">
        <v>13.7966265</v>
      </c>
      <c r="J1023" s="7" t="s">
        <v>48</v>
      </c>
      <c r="K1023" s="7" t="s">
        <v>49</v>
      </c>
      <c r="L1023" s="7" t="s">
        <v>50</v>
      </c>
    </row>
    <row r="1024" spans="1:12" ht="13.5" x14ac:dyDescent="0.35">
      <c r="A1024" s="3">
        <v>43497</v>
      </c>
      <c r="B1024" s="2">
        <v>9.4605999999999995</v>
      </c>
      <c r="C1024" s="7">
        <v>21.121794871794862</v>
      </c>
      <c r="D1024" s="7">
        <v>-0.41553937139839547</v>
      </c>
      <c r="E1024" s="7">
        <v>-0.36144089606005231</v>
      </c>
      <c r="F1024" s="7">
        <v>9.3356200000000005</v>
      </c>
      <c r="G1024" s="7">
        <v>10.083735000000001</v>
      </c>
      <c r="H1024" s="7">
        <v>10.534343999999999</v>
      </c>
      <c r="I1024" s="7">
        <v>13.759397499999999</v>
      </c>
      <c r="J1024" s="7" t="s">
        <v>48</v>
      </c>
      <c r="K1024" s="7" t="s">
        <v>49</v>
      </c>
      <c r="L1024" s="7" t="s">
        <v>50</v>
      </c>
    </row>
    <row r="1025" spans="1:12" ht="13.5" x14ac:dyDescent="0.35">
      <c r="A1025" s="3">
        <v>43500</v>
      </c>
      <c r="B1025" s="2">
        <v>9.6767000000000003</v>
      </c>
      <c r="C1025" s="7">
        <v>29.743139407244811</v>
      </c>
      <c r="D1025" s="7">
        <v>-0.3812280220436719</v>
      </c>
      <c r="E1025" s="7">
        <v>-0.36539832125677624</v>
      </c>
      <c r="F1025" s="7">
        <v>9.4314</v>
      </c>
      <c r="G1025" s="7">
        <v>10.020370000000002</v>
      </c>
      <c r="H1025" s="7">
        <v>10.507129999999997</v>
      </c>
      <c r="I1025" s="7">
        <v>13.723554499999999</v>
      </c>
      <c r="J1025" s="7" t="s">
        <v>48</v>
      </c>
      <c r="K1025" s="7" t="s">
        <v>49</v>
      </c>
      <c r="L1025" s="7" t="s">
        <v>50</v>
      </c>
    </row>
    <row r="1026" spans="1:12" ht="13.5" x14ac:dyDescent="0.35">
      <c r="A1026" s="3">
        <v>43501</v>
      </c>
      <c r="B1026" s="2">
        <v>9.6300000000000008</v>
      </c>
      <c r="C1026" s="7">
        <v>28.244008714596944</v>
      </c>
      <c r="D1026" s="7">
        <v>-0.35372678796753654</v>
      </c>
      <c r="E1026" s="7">
        <v>-0.36306401459892829</v>
      </c>
      <c r="F1026" s="7">
        <v>9.5143400000000007</v>
      </c>
      <c r="G1026" s="7">
        <v>9.9546700000000001</v>
      </c>
      <c r="H1026" s="7">
        <v>10.480383999999999</v>
      </c>
      <c r="I1026" s="7">
        <v>13.6882845</v>
      </c>
      <c r="J1026" s="7" t="s">
        <v>48</v>
      </c>
      <c r="K1026" s="7" t="s">
        <v>49</v>
      </c>
      <c r="L1026" s="7" t="s">
        <v>50</v>
      </c>
    </row>
    <row r="1027" spans="1:12" ht="13.5" x14ac:dyDescent="0.35">
      <c r="A1027" s="3">
        <v>43502</v>
      </c>
      <c r="B1027" s="2">
        <v>9.6532999999999998</v>
      </c>
      <c r="C1027" s="7">
        <v>28.965190009921017</v>
      </c>
      <c r="D1027" s="7">
        <v>-0.32629047308774339</v>
      </c>
      <c r="E1027" s="7">
        <v>-0.35570930629669129</v>
      </c>
      <c r="F1027" s="7">
        <v>9.5762400000000003</v>
      </c>
      <c r="G1027" s="7">
        <v>9.8942249999999987</v>
      </c>
      <c r="H1027" s="7">
        <v>10.454103999999999</v>
      </c>
      <c r="I1027" s="7">
        <v>13.654521500000001</v>
      </c>
      <c r="J1027" s="7" t="s">
        <v>48</v>
      </c>
      <c r="K1027" s="7" t="s">
        <v>55</v>
      </c>
      <c r="L1027" s="7" t="s">
        <v>50</v>
      </c>
    </row>
    <row r="1028" spans="1:12" ht="13.5" x14ac:dyDescent="0.35">
      <c r="A1028" s="3">
        <v>43503</v>
      </c>
      <c r="B1028" s="2">
        <v>9.5716000000000001</v>
      </c>
      <c r="C1028" s="7">
        <v>27.979166666666629</v>
      </c>
      <c r="D1028" s="7">
        <v>-0.30759375375926901</v>
      </c>
      <c r="E1028" s="7">
        <v>-0.34608619578920685</v>
      </c>
      <c r="F1028" s="7">
        <v>9.5984400000000001</v>
      </c>
      <c r="G1028" s="7">
        <v>9.835824999999998</v>
      </c>
      <c r="H1028" s="7">
        <v>10.429459999999999</v>
      </c>
      <c r="I1028" s="7">
        <v>13.621823500000003</v>
      </c>
      <c r="J1028" s="7" t="s">
        <v>48</v>
      </c>
      <c r="K1028" s="7" t="s">
        <v>55</v>
      </c>
      <c r="L1028" s="7" t="s">
        <v>50</v>
      </c>
    </row>
    <row r="1029" spans="1:12" ht="13.5" x14ac:dyDescent="0.35">
      <c r="A1029" s="3">
        <v>43504</v>
      </c>
      <c r="B1029" s="2">
        <v>9.4605999999999995</v>
      </c>
      <c r="C1029" s="7">
        <v>31.942726667300889</v>
      </c>
      <c r="D1029" s="7">
        <v>-0.29829468586648566</v>
      </c>
      <c r="E1029" s="7">
        <v>-0.33652789380466264</v>
      </c>
      <c r="F1029" s="7">
        <v>9.5984400000000001</v>
      </c>
      <c r="G1029" s="7">
        <v>9.7727550000000001</v>
      </c>
      <c r="H1029" s="7">
        <v>10.408319999999998</v>
      </c>
      <c r="I1029" s="7">
        <v>13.588654000000004</v>
      </c>
      <c r="J1029" s="7" t="s">
        <v>48</v>
      </c>
      <c r="K1029" s="7" t="s">
        <v>55</v>
      </c>
      <c r="L1029" s="7" t="s">
        <v>50</v>
      </c>
    </row>
    <row r="1030" spans="1:12" ht="13.5" x14ac:dyDescent="0.35">
      <c r="A1030" s="3">
        <v>43507</v>
      </c>
      <c r="B1030" s="2">
        <v>9.6883999999999997</v>
      </c>
      <c r="C1030" s="7">
        <v>51.33283863234201</v>
      </c>
      <c r="D1030" s="7">
        <v>-0.26943764195200792</v>
      </c>
      <c r="E1030" s="7">
        <v>-0.32310984343413174</v>
      </c>
      <c r="F1030" s="7">
        <v>9.6007800000000003</v>
      </c>
      <c r="G1030" s="7">
        <v>9.7210750000000008</v>
      </c>
      <c r="H1030" s="7">
        <v>10.390683999999998</v>
      </c>
      <c r="I1030" s="7">
        <v>13.559015000000002</v>
      </c>
      <c r="J1030" s="7" t="s">
        <v>53</v>
      </c>
      <c r="K1030" s="7" t="s">
        <v>55</v>
      </c>
      <c r="L1030" s="7" t="s">
        <v>54</v>
      </c>
    </row>
    <row r="1031" spans="1:12" ht="13.5" x14ac:dyDescent="0.35">
      <c r="A1031" s="3">
        <v>43508</v>
      </c>
      <c r="B1031" s="2">
        <v>9.4022000000000006</v>
      </c>
      <c r="C1031" s="7">
        <v>52.559906487434255</v>
      </c>
      <c r="D1031" s="7">
        <v>-0.26658910165488692</v>
      </c>
      <c r="E1031" s="7">
        <v>-0.31180569507828276</v>
      </c>
      <c r="F1031" s="7">
        <v>9.5552200000000003</v>
      </c>
      <c r="G1031" s="7">
        <v>9.6612149999999986</v>
      </c>
      <c r="H1031" s="7">
        <v>10.364287999999998</v>
      </c>
      <c r="I1031" s="7">
        <v>13.528167500000002</v>
      </c>
      <c r="J1031" s="7" t="s">
        <v>53</v>
      </c>
      <c r="K1031" s="7" t="s">
        <v>55</v>
      </c>
      <c r="L1031" s="7" t="s">
        <v>47</v>
      </c>
    </row>
    <row r="1032" spans="1:12" ht="13.5" x14ac:dyDescent="0.35">
      <c r="A1032" s="3">
        <v>43509</v>
      </c>
      <c r="B1032" s="2">
        <v>9.3963999999999999</v>
      </c>
      <c r="C1032" s="7">
        <v>51.558426167338233</v>
      </c>
      <c r="D1032" s="7">
        <v>-0.26178196493600403</v>
      </c>
      <c r="E1032" s="7">
        <v>-0.30180094904982702</v>
      </c>
      <c r="F1032" s="7">
        <v>9.5038400000000003</v>
      </c>
      <c r="G1032" s="7">
        <v>9.5996050000000004</v>
      </c>
      <c r="H1032" s="7">
        <v>10.332635999999997</v>
      </c>
      <c r="I1032" s="7">
        <v>13.497291000000002</v>
      </c>
      <c r="J1032" s="7" t="s">
        <v>53</v>
      </c>
      <c r="K1032" s="7" t="s">
        <v>55</v>
      </c>
      <c r="L1032" s="7" t="s">
        <v>47</v>
      </c>
    </row>
    <row r="1033" spans="1:12" ht="13.5" x14ac:dyDescent="0.35">
      <c r="A1033" s="3">
        <v>43510</v>
      </c>
      <c r="B1033" s="2">
        <v>9.3437999999999999</v>
      </c>
      <c r="C1033" s="7">
        <v>59.83770029571555</v>
      </c>
      <c r="D1033" s="7">
        <v>-0.25922843086923208</v>
      </c>
      <c r="E1033" s="7">
        <v>-0.29328644541370807</v>
      </c>
      <c r="F1033" s="7">
        <v>9.4582800000000002</v>
      </c>
      <c r="G1033" s="7">
        <v>9.535364999999997</v>
      </c>
      <c r="H1033" s="7">
        <v>10.299931999999997</v>
      </c>
      <c r="I1033" s="7">
        <v>13.467541500000003</v>
      </c>
      <c r="J1033" s="7" t="s">
        <v>53</v>
      </c>
      <c r="K1033" s="7" t="s">
        <v>55</v>
      </c>
      <c r="L1033" s="7" t="s">
        <v>47</v>
      </c>
    </row>
    <row r="1034" spans="1:12" ht="13.5" x14ac:dyDescent="0.35">
      <c r="A1034" s="3">
        <v>43511</v>
      </c>
      <c r="B1034" s="2">
        <v>9.1978000000000009</v>
      </c>
      <c r="C1034" s="7">
        <v>50</v>
      </c>
      <c r="D1034" s="7">
        <v>-0.26592035226000377</v>
      </c>
      <c r="E1034" s="7">
        <v>-0.28781322678296722</v>
      </c>
      <c r="F1034" s="7">
        <v>9.4057200000000005</v>
      </c>
      <c r="G1034" s="7">
        <v>9.4638249999999982</v>
      </c>
      <c r="H1034" s="7">
        <v>10.264541999999999</v>
      </c>
      <c r="I1034" s="7">
        <v>13.437201500000004</v>
      </c>
      <c r="J1034" s="7" t="s">
        <v>53</v>
      </c>
      <c r="K1034" s="7" t="s">
        <v>55</v>
      </c>
      <c r="L1034" s="7" t="s">
        <v>47</v>
      </c>
    </row>
    <row r="1035" spans="1:12" ht="13.5" x14ac:dyDescent="0.35">
      <c r="A1035" s="3">
        <v>43514</v>
      </c>
      <c r="B1035" s="2">
        <v>9.1685999999999996</v>
      </c>
      <c r="C1035" s="7">
        <v>48.413399470000698</v>
      </c>
      <c r="D1035" s="7">
        <v>-0.27046222397915543</v>
      </c>
      <c r="E1035" s="7">
        <v>-0.28434302622220486</v>
      </c>
      <c r="F1035" s="7">
        <v>9.3017599999999998</v>
      </c>
      <c r="G1035" s="7">
        <v>9.4112649999999984</v>
      </c>
      <c r="H1035" s="7">
        <v>10.228333999999998</v>
      </c>
      <c r="I1035" s="7">
        <v>13.407466000000001</v>
      </c>
      <c r="J1035" s="7" t="s">
        <v>53</v>
      </c>
      <c r="K1035" s="7" t="s">
        <v>55</v>
      </c>
      <c r="L1035" s="7" t="s">
        <v>47</v>
      </c>
    </row>
    <row r="1036" spans="1:12" ht="13.5" x14ac:dyDescent="0.35">
      <c r="A1036" s="3">
        <v>43515</v>
      </c>
      <c r="B1036" s="2">
        <v>9.3146000000000004</v>
      </c>
      <c r="C1036" s="7">
        <v>49.019607843137273</v>
      </c>
      <c r="D1036" s="7">
        <v>-0.25929175624938416</v>
      </c>
      <c r="E1036" s="7">
        <v>-0.27933277222764075</v>
      </c>
      <c r="F1036" s="7">
        <v>9.2842400000000005</v>
      </c>
      <c r="G1036" s="7">
        <v>9.3949099999999994</v>
      </c>
      <c r="H1036" s="7">
        <v>10.195046</v>
      </c>
      <c r="I1036" s="7">
        <v>13.377348500000004</v>
      </c>
      <c r="J1036" s="7" t="s">
        <v>53</v>
      </c>
      <c r="K1036" s="7" t="s">
        <v>55</v>
      </c>
      <c r="L1036" s="7" t="s">
        <v>47</v>
      </c>
    </row>
    <row r="1037" spans="1:12" ht="13.5" x14ac:dyDescent="0.35">
      <c r="A1037" s="3">
        <v>43516</v>
      </c>
      <c r="B1037" s="2">
        <v>9.5774000000000008</v>
      </c>
      <c r="C1037" s="7">
        <v>53.571428571428605</v>
      </c>
      <c r="D1037" s="7">
        <v>-0.22662097091979838</v>
      </c>
      <c r="E1037" s="7">
        <v>-0.26879041196607228</v>
      </c>
      <c r="F1037" s="7">
        <v>9.3204399999999996</v>
      </c>
      <c r="G1037" s="7">
        <v>9.4080499999999994</v>
      </c>
      <c r="H1037" s="7">
        <v>10.170868</v>
      </c>
      <c r="I1037" s="7">
        <v>13.348767000000002</v>
      </c>
      <c r="J1037" s="7" t="s">
        <v>48</v>
      </c>
      <c r="K1037" s="7" t="s">
        <v>55</v>
      </c>
      <c r="L1037" s="7" t="s">
        <v>50</v>
      </c>
    </row>
    <row r="1038" spans="1:12" ht="13.5" x14ac:dyDescent="0.35">
      <c r="A1038" s="3">
        <v>43517</v>
      </c>
      <c r="B1038" s="2">
        <v>9.3321000000000005</v>
      </c>
      <c r="C1038" s="7">
        <v>46.583355490561047</v>
      </c>
      <c r="D1038" s="7">
        <v>-0.2180097177878455</v>
      </c>
      <c r="E1038" s="7">
        <v>-0.25863427313042697</v>
      </c>
      <c r="F1038" s="7">
        <v>9.3180999999999976</v>
      </c>
      <c r="G1038" s="7">
        <v>9.4074650000000002</v>
      </c>
      <c r="H1038" s="7">
        <v>10.141550000000001</v>
      </c>
      <c r="I1038" s="7">
        <v>13.316595500000004</v>
      </c>
      <c r="J1038" s="7" t="s">
        <v>48</v>
      </c>
      <c r="K1038" s="7" t="s">
        <v>55</v>
      </c>
      <c r="L1038" s="7" t="s">
        <v>56</v>
      </c>
    </row>
    <row r="1039" spans="1:12" ht="13.5" x14ac:dyDescent="0.35">
      <c r="A1039" s="3">
        <v>43518</v>
      </c>
      <c r="B1039" s="2">
        <v>9.1685999999999996</v>
      </c>
      <c r="C1039" s="7">
        <v>36.101537283221177</v>
      </c>
      <c r="D1039" s="7">
        <v>-0.2218213033079639</v>
      </c>
      <c r="E1039" s="7">
        <v>-0.25127167916593435</v>
      </c>
      <c r="F1039" s="7">
        <v>9.3122600000000002</v>
      </c>
      <c r="G1039" s="7">
        <v>9.4130099999999999</v>
      </c>
      <c r="H1039" s="7">
        <v>10.115386000000001</v>
      </c>
      <c r="I1039" s="7">
        <v>13.28458</v>
      </c>
      <c r="J1039" s="7" t="s">
        <v>53</v>
      </c>
      <c r="K1039" s="7" t="s">
        <v>55</v>
      </c>
      <c r="L1039" s="7" t="s">
        <v>47</v>
      </c>
    </row>
    <row r="1040" spans="1:12" ht="13.5" x14ac:dyDescent="0.35">
      <c r="A1040" s="3">
        <v>43521</v>
      </c>
      <c r="B1040" s="2">
        <v>9.0518000000000001</v>
      </c>
      <c r="C1040" s="7">
        <v>34.768177028451007</v>
      </c>
      <c r="D1040" s="7">
        <v>-0.23159708907662768</v>
      </c>
      <c r="E1040" s="7">
        <v>-0.24733676114807301</v>
      </c>
      <c r="F1040" s="7">
        <v>9.2889000000000017</v>
      </c>
      <c r="G1040" s="7">
        <v>9.4057100000000027</v>
      </c>
      <c r="H1040" s="7">
        <v>10.082798000000002</v>
      </c>
      <c r="I1040" s="7">
        <v>13.248866000000003</v>
      </c>
      <c r="J1040" s="7" t="s">
        <v>53</v>
      </c>
      <c r="K1040" s="7" t="s">
        <v>55</v>
      </c>
      <c r="L1040" s="7" t="s">
        <v>47</v>
      </c>
    </row>
    <row r="1041" spans="1:12" ht="13.5" x14ac:dyDescent="0.35">
      <c r="A1041" s="3">
        <v>43522</v>
      </c>
      <c r="B1041" s="2">
        <v>8.8825000000000003</v>
      </c>
      <c r="C1041" s="7">
        <v>31.144814090019608</v>
      </c>
      <c r="D1041" s="7">
        <v>-0.25012231052983402</v>
      </c>
      <c r="E1041" s="7">
        <v>-0.24789387102442523</v>
      </c>
      <c r="F1041" s="7">
        <v>9.2024799999999995</v>
      </c>
      <c r="G1041" s="7">
        <v>9.3890700000000002</v>
      </c>
      <c r="H1041" s="7">
        <v>10.046708000000001</v>
      </c>
      <c r="I1041" s="7">
        <v>13.207912000000004</v>
      </c>
      <c r="J1041" s="7" t="s">
        <v>53</v>
      </c>
      <c r="K1041" s="7" t="s">
        <v>51</v>
      </c>
      <c r="L1041" s="7" t="s">
        <v>47</v>
      </c>
    </row>
    <row r="1042" spans="1:12" ht="13.5" x14ac:dyDescent="0.35">
      <c r="A1042" s="3">
        <v>43523</v>
      </c>
      <c r="B1042" s="2">
        <v>9.0343</v>
      </c>
      <c r="C1042" s="7">
        <v>37.292464878671787</v>
      </c>
      <c r="D1042" s="7">
        <v>-0.24967657451135139</v>
      </c>
      <c r="E1042" s="7">
        <v>-0.24825041172181045</v>
      </c>
      <c r="F1042" s="7">
        <v>9.0938600000000012</v>
      </c>
      <c r="G1042" s="7">
        <v>9.3735949999999981</v>
      </c>
      <c r="H1042" s="7">
        <v>10.017157999999998</v>
      </c>
      <c r="I1042" s="7">
        <v>13.164408000000005</v>
      </c>
      <c r="J1042" s="7" t="s">
        <v>53</v>
      </c>
      <c r="K1042" s="7" t="s">
        <v>51</v>
      </c>
      <c r="L1042" s="7" t="s">
        <v>47</v>
      </c>
    </row>
    <row r="1043" spans="1:12" ht="13.5" x14ac:dyDescent="0.35">
      <c r="A1043" s="3">
        <v>43524</v>
      </c>
      <c r="B1043" s="2">
        <v>9.0284999999999993</v>
      </c>
      <c r="C1043" s="7">
        <v>39.245358156204901</v>
      </c>
      <c r="D1043" s="7">
        <v>-0.24694471210927738</v>
      </c>
      <c r="E1043" s="7">
        <v>-0.24798927179930386</v>
      </c>
      <c r="F1043" s="7">
        <v>9.0331399999999995</v>
      </c>
      <c r="G1043" s="7">
        <v>9.3519899999999989</v>
      </c>
      <c r="H1043" s="7">
        <v>9.9822359999999986</v>
      </c>
      <c r="I1043" s="7">
        <v>13.123350000000007</v>
      </c>
      <c r="J1043" s="7" t="s">
        <v>53</v>
      </c>
      <c r="K1043" s="7" t="s">
        <v>51</v>
      </c>
      <c r="L1043" s="7" t="s">
        <v>47</v>
      </c>
    </row>
    <row r="1044" spans="1:12" ht="13.5" x14ac:dyDescent="0.35">
      <c r="A1044" s="3">
        <v>43525</v>
      </c>
      <c r="B1044" s="2">
        <v>8.9641999999999999</v>
      </c>
      <c r="C1044" s="7">
        <v>30.378237780427028</v>
      </c>
      <c r="D1044" s="7">
        <v>-0.2471195240494275</v>
      </c>
      <c r="E1044" s="7">
        <v>-0.24781532224932862</v>
      </c>
      <c r="F1044" s="7">
        <v>8.9922599999999999</v>
      </c>
      <c r="G1044" s="7">
        <v>9.3271699999999989</v>
      </c>
      <c r="H1044" s="7">
        <v>9.9365680000000012</v>
      </c>
      <c r="I1044" s="7">
        <v>13.084556500000009</v>
      </c>
      <c r="J1044" s="7" t="s">
        <v>53</v>
      </c>
      <c r="K1044" s="7" t="s">
        <v>55</v>
      </c>
      <c r="L1044" s="7" t="s">
        <v>47</v>
      </c>
    </row>
    <row r="1045" spans="1:12" ht="13.5" x14ac:dyDescent="0.35">
      <c r="A1045" s="3">
        <v>43528</v>
      </c>
      <c r="B1045" s="2">
        <v>8.8765999999999998</v>
      </c>
      <c r="C1045" s="7">
        <v>34.041777993684718</v>
      </c>
      <c r="D1045" s="7">
        <v>-0.25142834224698696</v>
      </c>
      <c r="E1045" s="7">
        <v>-0.24853792624886029</v>
      </c>
      <c r="F1045" s="7">
        <v>8.9572200000000013</v>
      </c>
      <c r="G1045" s="7">
        <v>9.2871649999999999</v>
      </c>
      <c r="H1045" s="7">
        <v>9.8921840000000021</v>
      </c>
      <c r="I1045" s="7">
        <v>13.044963500000009</v>
      </c>
      <c r="J1045" s="7" t="s">
        <v>53</v>
      </c>
      <c r="K1045" s="7" t="s">
        <v>55</v>
      </c>
      <c r="L1045" s="7" t="s">
        <v>47</v>
      </c>
    </row>
    <row r="1046" spans="1:12" ht="13.5" x14ac:dyDescent="0.35">
      <c r="A1046" s="3">
        <v>43529</v>
      </c>
      <c r="B1046" s="2">
        <v>8.7598000000000003</v>
      </c>
      <c r="C1046" s="7">
        <v>31.892137899647309</v>
      </c>
      <c r="D1046" s="7">
        <v>-0.26125629562402608</v>
      </c>
      <c r="E1046" s="7">
        <v>-0.25108160012389347</v>
      </c>
      <c r="F1046" s="7">
        <v>8.9326799999999995</v>
      </c>
      <c r="G1046" s="7">
        <v>9.2436550000000004</v>
      </c>
      <c r="H1046" s="7">
        <v>9.8454639999999998</v>
      </c>
      <c r="I1046" s="7">
        <v>13.007205500000007</v>
      </c>
      <c r="J1046" s="7" t="s">
        <v>53</v>
      </c>
      <c r="K1046" s="7" t="s">
        <v>55</v>
      </c>
      <c r="L1046" s="7" t="s">
        <v>47</v>
      </c>
    </row>
    <row r="1047" spans="1:12" ht="13.5" x14ac:dyDescent="0.35">
      <c r="A1047" s="3">
        <v>43530</v>
      </c>
      <c r="B1047" s="2">
        <v>8.6021999999999998</v>
      </c>
      <c r="C1047" s="7">
        <v>30.094481425810628</v>
      </c>
      <c r="D1047" s="7">
        <v>-0.27855105914593459</v>
      </c>
      <c r="E1047" s="7">
        <v>-0.2565754919283017</v>
      </c>
      <c r="F1047" s="7">
        <v>8.8462600000000009</v>
      </c>
      <c r="G1047" s="7">
        <v>9.1911000000000023</v>
      </c>
      <c r="H1047" s="7">
        <v>9.7979280000000024</v>
      </c>
      <c r="I1047" s="7">
        <v>12.967352500000006</v>
      </c>
      <c r="J1047" s="7" t="s">
        <v>53</v>
      </c>
      <c r="K1047" s="7" t="s">
        <v>55</v>
      </c>
      <c r="L1047" s="7" t="s">
        <v>47</v>
      </c>
    </row>
    <row r="1048" spans="1:12" ht="13.5" x14ac:dyDescent="0.35">
      <c r="A1048" s="3">
        <v>43531</v>
      </c>
      <c r="B1048" s="2">
        <v>8.8474000000000004</v>
      </c>
      <c r="C1048" s="7">
        <v>41.070336391437316</v>
      </c>
      <c r="D1048" s="7">
        <v>-0.26936660254177802</v>
      </c>
      <c r="E1048" s="7">
        <v>-0.25913371405099694</v>
      </c>
      <c r="F1048" s="7">
        <v>8.810039999999999</v>
      </c>
      <c r="G1048" s="7">
        <v>9.1548900000000017</v>
      </c>
      <c r="H1048" s="7">
        <v>9.7564640000000011</v>
      </c>
      <c r="I1048" s="7">
        <v>12.928725500000006</v>
      </c>
      <c r="J1048" s="7" t="s">
        <v>53</v>
      </c>
      <c r="K1048" s="7" t="s">
        <v>55</v>
      </c>
      <c r="L1048" s="7" t="s">
        <v>47</v>
      </c>
    </row>
    <row r="1049" spans="1:12" ht="13.5" x14ac:dyDescent="0.35">
      <c r="A1049" s="3">
        <v>43532</v>
      </c>
      <c r="B1049" s="2">
        <v>8.8415999999999997</v>
      </c>
      <c r="C1049" s="7">
        <v>41.566078613432389</v>
      </c>
      <c r="D1049" s="7">
        <v>-0.25956377639844597</v>
      </c>
      <c r="E1049" s="7">
        <v>-0.25921972652048675</v>
      </c>
      <c r="F1049" s="7">
        <v>8.78552</v>
      </c>
      <c r="G1049" s="7">
        <v>9.123940000000001</v>
      </c>
      <c r="H1049" s="7">
        <v>9.7178039999999992</v>
      </c>
      <c r="I1049" s="7">
        <v>12.891182000000004</v>
      </c>
      <c r="J1049" s="7" t="s">
        <v>53</v>
      </c>
      <c r="K1049" s="7" t="s">
        <v>51</v>
      </c>
      <c r="L1049" s="7" t="s">
        <v>47</v>
      </c>
    </row>
    <row r="1050" spans="1:12" ht="13.5" x14ac:dyDescent="0.35">
      <c r="A1050" s="3">
        <v>43535</v>
      </c>
      <c r="B1050" s="2">
        <v>8.5261999999999993</v>
      </c>
      <c r="C1050" s="7">
        <v>31.299810246679314</v>
      </c>
      <c r="D1050" s="7">
        <v>-0.27408562171180684</v>
      </c>
      <c r="E1050" s="7">
        <v>-0.2621929055587508</v>
      </c>
      <c r="F1050" s="7">
        <v>8.715440000000001</v>
      </c>
      <c r="G1050" s="7">
        <v>9.0658300000000001</v>
      </c>
      <c r="H1050" s="7">
        <v>9.6710840000000005</v>
      </c>
      <c r="I1050" s="7">
        <v>12.850393000000006</v>
      </c>
      <c r="J1050" s="7" t="s">
        <v>53</v>
      </c>
      <c r="K1050" s="7" t="s">
        <v>51</v>
      </c>
      <c r="L1050" s="7" t="s">
        <v>47</v>
      </c>
    </row>
    <row r="1051" spans="1:12" ht="13.5" x14ac:dyDescent="0.35">
      <c r="A1051" s="3">
        <v>43536</v>
      </c>
      <c r="B1051" s="2">
        <v>8.1758000000000006</v>
      </c>
      <c r="C1051" s="7">
        <v>18.08161778101659</v>
      </c>
      <c r="D1051" s="7">
        <v>-0.31029178972983296</v>
      </c>
      <c r="E1051" s="7">
        <v>-0.27181268239296724</v>
      </c>
      <c r="F1051" s="7">
        <v>8.5986399999999996</v>
      </c>
      <c r="G1051" s="7">
        <v>9.0045099999999998</v>
      </c>
      <c r="H1051" s="7">
        <v>9.6173559999999991</v>
      </c>
      <c r="I1051" s="7">
        <v>12.807296000000003</v>
      </c>
      <c r="J1051" s="7" t="s">
        <v>53</v>
      </c>
      <c r="K1051" s="7" t="s">
        <v>51</v>
      </c>
      <c r="L1051" s="7" t="s">
        <v>47</v>
      </c>
    </row>
    <row r="1052" spans="1:12" ht="13.5" x14ac:dyDescent="0.35">
      <c r="A1052" s="3">
        <v>43537</v>
      </c>
      <c r="B1052" s="2">
        <v>8.3160000000000007</v>
      </c>
      <c r="C1052" s="7">
        <v>25.697201626405175</v>
      </c>
      <c r="D1052" s="7">
        <v>-0.32393831122851502</v>
      </c>
      <c r="E1052" s="7">
        <v>-0.28223780816007682</v>
      </c>
      <c r="F1052" s="7">
        <v>8.5413999999999994</v>
      </c>
      <c r="G1052" s="7">
        <v>8.9504899999999985</v>
      </c>
      <c r="H1052" s="7">
        <v>9.5676000000000005</v>
      </c>
      <c r="I1052" s="7">
        <v>12.7626755</v>
      </c>
      <c r="J1052" s="7" t="s">
        <v>53</v>
      </c>
      <c r="K1052" s="7" t="s">
        <v>55</v>
      </c>
      <c r="L1052" s="7" t="s">
        <v>47</v>
      </c>
    </row>
    <row r="1053" spans="1:12" ht="13.5" x14ac:dyDescent="0.35">
      <c r="A1053" s="3">
        <v>43538</v>
      </c>
      <c r="B1053" s="2">
        <v>8.1758000000000006</v>
      </c>
      <c r="C1053" s="7">
        <v>25.986842105263179</v>
      </c>
      <c r="D1053" s="7">
        <v>-0.34212247124909467</v>
      </c>
      <c r="E1053" s="7">
        <v>-0.2942147407778804</v>
      </c>
      <c r="F1053" s="7">
        <v>8.4070800000000006</v>
      </c>
      <c r="G1053" s="7">
        <v>8.8920899999999996</v>
      </c>
      <c r="H1053" s="7">
        <v>9.5173759999999987</v>
      </c>
      <c r="I1053" s="7">
        <v>12.715963500000003</v>
      </c>
      <c r="J1053" s="7" t="s">
        <v>53</v>
      </c>
      <c r="K1053" s="7" t="s">
        <v>51</v>
      </c>
      <c r="L1053" s="7" t="s">
        <v>47</v>
      </c>
    </row>
    <row r="1054" spans="1:12" ht="13.5" x14ac:dyDescent="0.35">
      <c r="A1054" s="3">
        <v>43539</v>
      </c>
      <c r="B1054" s="2">
        <v>8.1758000000000006</v>
      </c>
      <c r="C1054" s="7">
        <v>27.543068088597224</v>
      </c>
      <c r="D1054" s="7">
        <v>-0.35247048868688147</v>
      </c>
      <c r="E1054" s="7">
        <v>-0.30586589035968065</v>
      </c>
      <c r="F1054" s="7">
        <v>8.2739200000000004</v>
      </c>
      <c r="G1054" s="7">
        <v>8.8409900000000015</v>
      </c>
      <c r="H1054" s="7">
        <v>9.470305999999999</v>
      </c>
      <c r="I1054" s="7">
        <v>12.668584000000003</v>
      </c>
      <c r="J1054" s="7" t="s">
        <v>48</v>
      </c>
      <c r="K1054" s="7" t="s">
        <v>55</v>
      </c>
      <c r="L1054" s="7" t="s">
        <v>56</v>
      </c>
    </row>
    <row r="1055" spans="1:12" ht="13.5" x14ac:dyDescent="0.35">
      <c r="A1055" s="3">
        <v>43542</v>
      </c>
      <c r="B1055" s="2">
        <v>8.1758000000000006</v>
      </c>
      <c r="C1055" s="7">
        <v>30.161136376396627</v>
      </c>
      <c r="D1055" s="7">
        <v>-0.35656115205053851</v>
      </c>
      <c r="E1055" s="7">
        <v>-0.31600494269785223</v>
      </c>
      <c r="F1055" s="7">
        <v>8.2038400000000014</v>
      </c>
      <c r="G1055" s="7">
        <v>8.7913500000000013</v>
      </c>
      <c r="H1055" s="7">
        <v>9.4149419999999999</v>
      </c>
      <c r="I1055" s="7">
        <v>12.622428000000003</v>
      </c>
      <c r="J1055" s="7" t="s">
        <v>48</v>
      </c>
      <c r="K1055" s="7" t="s">
        <v>55</v>
      </c>
      <c r="L1055" s="7" t="s">
        <v>56</v>
      </c>
    </row>
    <row r="1056" spans="1:12" ht="13.5" x14ac:dyDescent="0.35">
      <c r="A1056" s="3">
        <v>43543</v>
      </c>
      <c r="B1056" s="2">
        <v>8.2401</v>
      </c>
      <c r="C1056" s="7">
        <v>26.552905054322153</v>
      </c>
      <c r="D1056" s="7">
        <v>-0.35057336805282802</v>
      </c>
      <c r="E1056" s="7">
        <v>-0.32291862776884739</v>
      </c>
      <c r="F1056" s="7">
        <v>8.2166999999999994</v>
      </c>
      <c r="G1056" s="7">
        <v>8.7376250000000013</v>
      </c>
      <c r="H1056" s="7">
        <v>9.3608639999999976</v>
      </c>
      <c r="I1056" s="7">
        <v>12.576176500000001</v>
      </c>
      <c r="J1056" s="7" t="s">
        <v>48</v>
      </c>
      <c r="K1056" s="7" t="s">
        <v>49</v>
      </c>
      <c r="L1056" s="7" t="s">
        <v>50</v>
      </c>
    </row>
    <row r="1057" spans="1:12" ht="13.5" x14ac:dyDescent="0.35">
      <c r="A1057" s="3">
        <v>43545</v>
      </c>
      <c r="B1057" s="2">
        <v>8.4619999999999997</v>
      </c>
      <c r="C1057" s="7">
        <v>35.167827407446197</v>
      </c>
      <c r="D1057" s="7">
        <v>-0.32418552169504444</v>
      </c>
      <c r="E1057" s="7">
        <v>-0.32317200655408684</v>
      </c>
      <c r="F1057" s="7">
        <v>8.2459000000000007</v>
      </c>
      <c r="G1057" s="7">
        <v>8.6818550000000023</v>
      </c>
      <c r="H1057" s="7">
        <v>9.312859999999997</v>
      </c>
      <c r="I1057" s="7">
        <v>12.531090000000004</v>
      </c>
      <c r="J1057" s="7" t="s">
        <v>48</v>
      </c>
      <c r="K1057" s="7" t="s">
        <v>55</v>
      </c>
      <c r="L1057" s="7" t="s">
        <v>50</v>
      </c>
    </row>
    <row r="1058" spans="1:12" ht="13.5" x14ac:dyDescent="0.35">
      <c r="A1058" s="3">
        <v>43546</v>
      </c>
      <c r="B1058" s="2">
        <v>8.7539999999999996</v>
      </c>
      <c r="C1058" s="7">
        <v>45.082810891737608</v>
      </c>
      <c r="D1058" s="7">
        <v>-0.27652341390253454</v>
      </c>
      <c r="E1058" s="7">
        <v>-0.31384228802377639</v>
      </c>
      <c r="F1058" s="7">
        <v>8.3615400000000015</v>
      </c>
      <c r="G1058" s="7">
        <v>8.6529500000000006</v>
      </c>
      <c r="H1058" s="7">
        <v>9.2731479999999973</v>
      </c>
      <c r="I1058" s="7">
        <v>12.486991000000003</v>
      </c>
      <c r="J1058" s="7" t="s">
        <v>48</v>
      </c>
      <c r="K1058" s="7" t="s">
        <v>49</v>
      </c>
      <c r="L1058" s="7" t="s">
        <v>50</v>
      </c>
    </row>
    <row r="1059" spans="1:12" ht="13.5" x14ac:dyDescent="0.35">
      <c r="A1059" s="3">
        <v>43549</v>
      </c>
      <c r="B1059" s="2">
        <v>9.2853999999999992</v>
      </c>
      <c r="C1059" s="7">
        <v>57.918797458546408</v>
      </c>
      <c r="D1059" s="7">
        <v>-0.19363915949071142</v>
      </c>
      <c r="E1059" s="7">
        <v>-0.28980166231716342</v>
      </c>
      <c r="F1059" s="7">
        <v>8.5834599999999988</v>
      </c>
      <c r="G1059" s="7">
        <v>8.6587899999999998</v>
      </c>
      <c r="H1059" s="7">
        <v>9.2444159999999975</v>
      </c>
      <c r="I1059" s="7">
        <v>12.444437000000004</v>
      </c>
      <c r="J1059" s="7" t="s">
        <v>48</v>
      </c>
      <c r="K1059" s="7" t="s">
        <v>49</v>
      </c>
      <c r="L1059" s="7" t="s">
        <v>50</v>
      </c>
    </row>
    <row r="1060" spans="1:12" ht="13.5" x14ac:dyDescent="0.35">
      <c r="A1060" s="3">
        <v>43550</v>
      </c>
      <c r="B1060" s="2">
        <v>9.8460999999999999</v>
      </c>
      <c r="C1060" s="7">
        <v>67.954778354434552</v>
      </c>
      <c r="D1060" s="7">
        <v>-8.1766434131127497E-2</v>
      </c>
      <c r="E1060" s="7">
        <v>-0.24819461667995624</v>
      </c>
      <c r="F1060" s="7">
        <v>8.9175199999999997</v>
      </c>
      <c r="G1060" s="7">
        <v>8.6985050000000008</v>
      </c>
      <c r="H1060" s="7">
        <v>9.2268979999999985</v>
      </c>
      <c r="I1060" s="7">
        <v>12.404408000000004</v>
      </c>
      <c r="J1060" s="7" t="s">
        <v>48</v>
      </c>
      <c r="K1060" s="7" t="s">
        <v>49</v>
      </c>
      <c r="L1060" s="7" t="s">
        <v>50</v>
      </c>
    </row>
    <row r="1061" spans="1:12" ht="13.5" x14ac:dyDescent="0.35">
      <c r="A1061" s="3">
        <v>43551</v>
      </c>
      <c r="B1061" s="2">
        <v>9.8576999999999995</v>
      </c>
      <c r="C1061" s="7">
        <v>71.803688652703968</v>
      </c>
      <c r="D1061" s="7">
        <v>7.7403043600678956E-3</v>
      </c>
      <c r="E1061" s="7">
        <v>-0.19700763247195141</v>
      </c>
      <c r="F1061" s="7">
        <v>9.2410399999999999</v>
      </c>
      <c r="G1061" s="7">
        <v>8.7472649999999987</v>
      </c>
      <c r="H1061" s="7">
        <v>9.2120639999999963</v>
      </c>
      <c r="I1061" s="7">
        <v>12.363770000000004</v>
      </c>
      <c r="J1061" s="7" t="s">
        <v>48</v>
      </c>
      <c r="K1061" s="7" t="s">
        <v>49</v>
      </c>
      <c r="L1061" s="7" t="s">
        <v>50</v>
      </c>
    </row>
    <row r="1062" spans="1:12" ht="13.5" x14ac:dyDescent="0.35">
      <c r="A1062" s="3">
        <v>43552</v>
      </c>
      <c r="B1062" s="2">
        <v>9.5774000000000008</v>
      </c>
      <c r="C1062" s="7">
        <v>62.524878182691673</v>
      </c>
      <c r="D1062" s="7">
        <v>5.5418343869011011E-2</v>
      </c>
      <c r="E1062" s="7">
        <v>-0.14652243720375893</v>
      </c>
      <c r="F1062" s="7">
        <v>9.4641199999999994</v>
      </c>
      <c r="G1062" s="7">
        <v>8.7744199999999992</v>
      </c>
      <c r="H1062" s="7">
        <v>9.1910399999999974</v>
      </c>
      <c r="I1062" s="7">
        <v>12.321980500000004</v>
      </c>
      <c r="J1062" s="7" t="s">
        <v>48</v>
      </c>
      <c r="K1062" s="7" t="s">
        <v>49</v>
      </c>
      <c r="L1062" s="7" t="s">
        <v>50</v>
      </c>
    </row>
    <row r="1063" spans="1:12" ht="13.5" x14ac:dyDescent="0.35">
      <c r="A1063" s="3">
        <v>43553</v>
      </c>
      <c r="B1063" s="2">
        <v>9.3379999999999992</v>
      </c>
      <c r="C1063" s="7">
        <v>57.884871974077129</v>
      </c>
      <c r="D1063" s="7">
        <v>7.3043949252154405E-2</v>
      </c>
      <c r="E1063" s="7">
        <v>-0.10260915991257627</v>
      </c>
      <c r="F1063" s="7">
        <v>9.580919999999999</v>
      </c>
      <c r="G1063" s="7">
        <v>8.7898949999999996</v>
      </c>
      <c r="H1063" s="7">
        <v>9.1652279999999973</v>
      </c>
      <c r="I1063" s="7">
        <v>12.278855000000005</v>
      </c>
      <c r="J1063" s="7" t="s">
        <v>48</v>
      </c>
      <c r="K1063" s="7" t="s">
        <v>49</v>
      </c>
      <c r="L1063" s="7" t="s">
        <v>50</v>
      </c>
    </row>
    <row r="1064" spans="1:12" ht="13.5" x14ac:dyDescent="0.35">
      <c r="A1064" s="3">
        <v>43556</v>
      </c>
      <c r="B1064" s="2">
        <v>8.9758999999999993</v>
      </c>
      <c r="C1064" s="7">
        <v>57.038660197213964</v>
      </c>
      <c r="D1064" s="7">
        <v>5.7135304475389503E-2</v>
      </c>
      <c r="E1064" s="7">
        <v>-7.0660267034983112E-2</v>
      </c>
      <c r="F1064" s="7">
        <v>9.5190200000000011</v>
      </c>
      <c r="G1064" s="7">
        <v>8.7904799999999987</v>
      </c>
      <c r="H1064" s="7">
        <v>9.1321739999999973</v>
      </c>
      <c r="I1064" s="7">
        <v>12.233947000000006</v>
      </c>
      <c r="J1064" s="7" t="s">
        <v>48</v>
      </c>
      <c r="K1064" s="7" t="s">
        <v>49</v>
      </c>
      <c r="L1064" s="7" t="s">
        <v>56</v>
      </c>
    </row>
    <row r="1065" spans="1:12" ht="13.5" x14ac:dyDescent="0.35">
      <c r="A1065" s="3">
        <v>43557</v>
      </c>
      <c r="B1065" s="2">
        <v>9.5190000000000001</v>
      </c>
      <c r="C1065" s="7">
        <v>69.827586206896541</v>
      </c>
      <c r="D1065" s="7">
        <v>8.734436848817495E-2</v>
      </c>
      <c r="E1065" s="7">
        <v>-3.9059339930351503E-2</v>
      </c>
      <c r="F1065" s="7">
        <v>9.453599999999998</v>
      </c>
      <c r="G1065" s="7">
        <v>8.8225999999999996</v>
      </c>
      <c r="H1065" s="7">
        <v>9.1181579999999993</v>
      </c>
      <c r="I1065" s="7">
        <v>12.191726500000007</v>
      </c>
      <c r="J1065" s="7" t="s">
        <v>48</v>
      </c>
      <c r="K1065" s="7" t="s">
        <v>49</v>
      </c>
      <c r="L1065" s="7" t="s">
        <v>56</v>
      </c>
    </row>
    <row r="1066" spans="1:12" ht="13.5" x14ac:dyDescent="0.35">
      <c r="A1066" s="3">
        <v>43558</v>
      </c>
      <c r="B1066" s="2">
        <v>9.5190000000000001</v>
      </c>
      <c r="C1066" s="7">
        <v>68.524792115799187</v>
      </c>
      <c r="D1066" s="7">
        <v>0.11001706116499399</v>
      </c>
      <c r="E1066" s="7">
        <v>-9.2440597112824034E-3</v>
      </c>
      <c r="F1066" s="7">
        <v>9.3858599999999992</v>
      </c>
      <c r="G1066" s="7">
        <v>8.8605600000000013</v>
      </c>
      <c r="H1066" s="7">
        <v>9.1157039999999991</v>
      </c>
      <c r="I1066" s="7">
        <v>12.149673000000005</v>
      </c>
      <c r="J1066" s="7" t="s">
        <v>48</v>
      </c>
      <c r="K1066" s="7" t="s">
        <v>55</v>
      </c>
      <c r="L1066" s="7" t="s">
        <v>56</v>
      </c>
    </row>
    <row r="1067" spans="1:12" ht="13.5" x14ac:dyDescent="0.35">
      <c r="A1067" s="3">
        <v>43559</v>
      </c>
      <c r="B1067" s="2">
        <v>9.5073000000000008</v>
      </c>
      <c r="C1067" s="7">
        <v>71.348404681738018</v>
      </c>
      <c r="D1067" s="7">
        <v>0.12559347780734598</v>
      </c>
      <c r="E1067" s="7">
        <v>1.7723447792443274E-2</v>
      </c>
      <c r="F1067" s="7">
        <v>9.3718399999999988</v>
      </c>
      <c r="G1067" s="7">
        <v>8.9058150000000005</v>
      </c>
      <c r="H1067" s="7">
        <v>9.1195579999999996</v>
      </c>
      <c r="I1067" s="7">
        <v>12.108506500000008</v>
      </c>
      <c r="J1067" s="7" t="s">
        <v>48</v>
      </c>
      <c r="K1067" s="7" t="s">
        <v>55</v>
      </c>
      <c r="L1067" s="7" t="s">
        <v>56</v>
      </c>
    </row>
    <row r="1068" spans="1:12" ht="13.5" x14ac:dyDescent="0.35">
      <c r="A1068" s="3">
        <v>43560</v>
      </c>
      <c r="B1068" s="2">
        <v>9.4605999999999995</v>
      </c>
      <c r="C1068" s="7">
        <v>70.295715910526951</v>
      </c>
      <c r="D1068" s="7">
        <v>0.13264060221024643</v>
      </c>
      <c r="E1068" s="7">
        <v>4.0706878676003908E-2</v>
      </c>
      <c r="F1068" s="7">
        <v>9.3963599999999996</v>
      </c>
      <c r="G1068" s="7">
        <v>8.9364750000000015</v>
      </c>
      <c r="H1068" s="7">
        <v>9.1218939999999993</v>
      </c>
      <c r="I1068" s="7">
        <v>12.067106500000007</v>
      </c>
      <c r="J1068" s="7" t="s">
        <v>48</v>
      </c>
      <c r="K1068" s="7" t="s">
        <v>55</v>
      </c>
      <c r="L1068" s="7" t="s">
        <v>50</v>
      </c>
    </row>
    <row r="1069" spans="1:12" ht="13.5" x14ac:dyDescent="0.35">
      <c r="A1069" s="3">
        <v>43563</v>
      </c>
      <c r="B1069" s="2">
        <v>9.3437999999999999</v>
      </c>
      <c r="C1069" s="7">
        <v>67.794028031687986</v>
      </c>
      <c r="D1069" s="7">
        <v>0.12733290079131798</v>
      </c>
      <c r="E1069" s="7">
        <v>5.8032083099066725E-2</v>
      </c>
      <c r="F1069" s="7">
        <v>9.4699399999999994</v>
      </c>
      <c r="G1069" s="7">
        <v>8.9615849999999995</v>
      </c>
      <c r="H1069" s="7">
        <v>9.127615999999998</v>
      </c>
      <c r="I1069" s="7">
        <v>12.026540500000005</v>
      </c>
      <c r="J1069" s="7" t="s">
        <v>53</v>
      </c>
      <c r="K1069" s="7" t="s">
        <v>55</v>
      </c>
      <c r="L1069" s="7" t="s">
        <v>54</v>
      </c>
    </row>
    <row r="1070" spans="1:12" ht="13.5" x14ac:dyDescent="0.35">
      <c r="A1070" s="3">
        <v>43565</v>
      </c>
      <c r="B1070" s="2">
        <v>9.3146000000000004</v>
      </c>
      <c r="C1070" s="7">
        <v>66.546552095845271</v>
      </c>
      <c r="D1070" s="7">
        <v>0.11939401334581845</v>
      </c>
      <c r="E1070" s="7">
        <v>7.0304469148417079E-2</v>
      </c>
      <c r="F1070" s="7">
        <v>9.4290599999999998</v>
      </c>
      <c r="G1070" s="7">
        <v>9.0010049999999993</v>
      </c>
      <c r="H1070" s="7">
        <v>9.1299519999999994</v>
      </c>
      <c r="I1070" s="7">
        <v>11.984966500000006</v>
      </c>
      <c r="J1070" s="7" t="s">
        <v>53</v>
      </c>
      <c r="K1070" s="7" t="s">
        <v>51</v>
      </c>
      <c r="L1070" s="7" t="s">
        <v>47</v>
      </c>
    </row>
    <row r="1071" spans="1:12" ht="13.5" x14ac:dyDescent="0.35">
      <c r="A1071" s="3">
        <v>43566</v>
      </c>
      <c r="B1071" s="2">
        <v>9.5073000000000008</v>
      </c>
      <c r="C1071" s="7">
        <v>66.242968580041662</v>
      </c>
      <c r="D1071" s="7">
        <v>0.12718555151990429</v>
      </c>
      <c r="E1071" s="7">
        <v>8.1680685622714522E-2</v>
      </c>
      <c r="F1071" s="7">
        <v>9.4267199999999995</v>
      </c>
      <c r="G1071" s="7">
        <v>9.0675800000000013</v>
      </c>
      <c r="H1071" s="7">
        <v>9.1357919999999986</v>
      </c>
      <c r="I1071" s="7">
        <v>11.944078000000006</v>
      </c>
      <c r="J1071" s="7" t="s">
        <v>53</v>
      </c>
      <c r="K1071" s="7" t="s">
        <v>55</v>
      </c>
      <c r="L1071" s="7" t="s">
        <v>47</v>
      </c>
    </row>
    <row r="1072" spans="1:12" ht="13.5" x14ac:dyDescent="0.35">
      <c r="A1072" s="3">
        <v>43567</v>
      </c>
      <c r="B1072" s="2">
        <v>10.0154</v>
      </c>
      <c r="C1072" s="7">
        <v>68.367406371949443</v>
      </c>
      <c r="D1072" s="7">
        <v>0.17237281873299182</v>
      </c>
      <c r="E1072" s="7">
        <v>9.9819112244769984E-2</v>
      </c>
      <c r="F1072" s="7">
        <v>9.52834</v>
      </c>
      <c r="G1072" s="7">
        <v>9.1525499999999997</v>
      </c>
      <c r="H1072" s="7">
        <v>9.1492239999999985</v>
      </c>
      <c r="I1072" s="7">
        <v>11.905730000000007</v>
      </c>
      <c r="J1072" s="7" t="s">
        <v>48</v>
      </c>
      <c r="K1072" s="7" t="s">
        <v>55</v>
      </c>
      <c r="L1072" s="7" t="s">
        <v>50</v>
      </c>
    </row>
    <row r="1073" spans="1:12" ht="13.5" x14ac:dyDescent="0.35">
      <c r="A1073" s="3">
        <v>43570</v>
      </c>
      <c r="B1073" s="2">
        <v>10.132199999999999</v>
      </c>
      <c r="C1073" s="7">
        <v>64.023582405935343</v>
      </c>
      <c r="D1073" s="7">
        <v>0.215128964626631</v>
      </c>
      <c r="E1073" s="7">
        <v>0.1228810827211422</v>
      </c>
      <c r="F1073" s="7">
        <v>9.6626599999999989</v>
      </c>
      <c r="G1073" s="7">
        <v>9.2503700000000002</v>
      </c>
      <c r="H1073" s="7">
        <v>9.1626559999999984</v>
      </c>
      <c r="I1073" s="7">
        <v>11.867966000000001</v>
      </c>
      <c r="J1073" s="7" t="s">
        <v>48</v>
      </c>
      <c r="K1073" s="7" t="s">
        <v>49</v>
      </c>
      <c r="L1073" s="7" t="s">
        <v>50</v>
      </c>
    </row>
    <row r="1074" spans="1:12" ht="13.5" x14ac:dyDescent="0.35">
      <c r="A1074" s="3">
        <v>43571</v>
      </c>
      <c r="B1074" s="2">
        <v>9.8169000000000004</v>
      </c>
      <c r="C1074" s="7">
        <v>49.473646261446405</v>
      </c>
      <c r="D1074" s="7">
        <v>0.22102362064442183</v>
      </c>
      <c r="E1074" s="7">
        <v>0.14250959030579813</v>
      </c>
      <c r="F1074" s="7">
        <v>9.7572799999999997</v>
      </c>
      <c r="G1074" s="7">
        <v>9.3324250000000024</v>
      </c>
      <c r="H1074" s="7">
        <v>9.1697819999999997</v>
      </c>
      <c r="I1074" s="7">
        <v>11.828625500000003</v>
      </c>
      <c r="J1074" s="7" t="s">
        <v>48</v>
      </c>
      <c r="K1074" s="7" t="s">
        <v>49</v>
      </c>
      <c r="L1074" s="7" t="s">
        <v>50</v>
      </c>
    </row>
    <row r="1075" spans="1:12" ht="13.5" x14ac:dyDescent="0.35">
      <c r="A1075" s="3">
        <v>43572</v>
      </c>
      <c r="B1075" s="2">
        <v>10.0388</v>
      </c>
      <c r="C1075" s="7">
        <v>53.034415736738055</v>
      </c>
      <c r="D1075" s="7">
        <v>0.24082457768805376</v>
      </c>
      <c r="E1075" s="7">
        <v>0.16217258778224927</v>
      </c>
      <c r="F1075" s="7">
        <v>9.90212</v>
      </c>
      <c r="G1075" s="7">
        <v>9.4255750000000003</v>
      </c>
      <c r="H1075" s="7">
        <v>9.1770239999999994</v>
      </c>
      <c r="I1075" s="7">
        <v>11.791339999999998</v>
      </c>
      <c r="J1075" s="7" t="s">
        <v>48</v>
      </c>
      <c r="K1075" s="7" t="s">
        <v>49</v>
      </c>
      <c r="L1075" s="7" t="s">
        <v>50</v>
      </c>
    </row>
    <row r="1076" spans="1:12" ht="13.5" x14ac:dyDescent="0.35">
      <c r="A1076" s="3">
        <v>43573</v>
      </c>
      <c r="B1076" s="2">
        <v>9.9862000000000002</v>
      </c>
      <c r="C1076" s="7">
        <v>57.415469452909591</v>
      </c>
      <c r="D1076" s="7">
        <v>0.24939769699359893</v>
      </c>
      <c r="E1076" s="7">
        <v>0.1796176096245192</v>
      </c>
      <c r="F1076" s="7">
        <v>9.9978999999999978</v>
      </c>
      <c r="G1076" s="7">
        <v>9.5128800000000009</v>
      </c>
      <c r="H1076" s="7">
        <v>9.1841480000000004</v>
      </c>
      <c r="I1076" s="7">
        <v>11.753541</v>
      </c>
      <c r="J1076" s="7" t="s">
        <v>48</v>
      </c>
      <c r="K1076" s="7" t="s">
        <v>49</v>
      </c>
      <c r="L1076" s="7" t="s">
        <v>50</v>
      </c>
    </row>
    <row r="1077" spans="1:12" ht="13.5" x14ac:dyDescent="0.35">
      <c r="A1077" s="3">
        <v>43574</v>
      </c>
      <c r="B1077" s="2">
        <v>10.097200000000001</v>
      </c>
      <c r="C1077" s="7">
        <v>64.444444444444485</v>
      </c>
      <c r="D1077" s="7">
        <v>0.26212709021596226</v>
      </c>
      <c r="E1077" s="7">
        <v>0.19611950574280781</v>
      </c>
      <c r="F1077" s="7">
        <v>10.014260000000002</v>
      </c>
      <c r="G1077" s="7">
        <v>9.5946400000000018</v>
      </c>
      <c r="H1077" s="7">
        <v>9.1930259999999997</v>
      </c>
      <c r="I1077" s="7">
        <v>11.714968499999999</v>
      </c>
      <c r="J1077" s="7" t="s">
        <v>48</v>
      </c>
      <c r="K1077" s="7" t="s">
        <v>49</v>
      </c>
      <c r="L1077" s="7" t="s">
        <v>50</v>
      </c>
    </row>
    <row r="1078" spans="1:12" ht="13.5" x14ac:dyDescent="0.35">
      <c r="A1078" s="3">
        <v>43577</v>
      </c>
      <c r="B1078" s="2">
        <v>9.9862000000000002</v>
      </c>
      <c r="C1078" s="7">
        <v>71.252471706845085</v>
      </c>
      <c r="D1078" s="7">
        <v>0.26025835738202119</v>
      </c>
      <c r="E1078" s="7">
        <v>0.2089472760706505</v>
      </c>
      <c r="F1078" s="7">
        <v>9.9850599999999989</v>
      </c>
      <c r="G1078" s="7">
        <v>9.65625</v>
      </c>
      <c r="H1078" s="7">
        <v>9.2013180000000006</v>
      </c>
      <c r="I1078" s="7">
        <v>11.674089000000002</v>
      </c>
      <c r="J1078" s="7" t="s">
        <v>53</v>
      </c>
      <c r="K1078" s="7" t="s">
        <v>55</v>
      </c>
      <c r="L1078" s="7" t="s">
        <v>47</v>
      </c>
    </row>
    <row r="1079" spans="1:12" ht="13.5" x14ac:dyDescent="0.35">
      <c r="A1079" s="3">
        <v>43578</v>
      </c>
      <c r="B1079" s="2">
        <v>9.9277999999999995</v>
      </c>
      <c r="C1079" s="7">
        <v>60.802240777930436</v>
      </c>
      <c r="D1079" s="7">
        <v>0.25116965379551992</v>
      </c>
      <c r="E1079" s="7">
        <v>0.21739175161562441</v>
      </c>
      <c r="F1079" s="7">
        <v>10.007239999999999</v>
      </c>
      <c r="G1079" s="7">
        <v>9.6883700000000008</v>
      </c>
      <c r="H1079" s="7">
        <v>9.2106619999999992</v>
      </c>
      <c r="I1079" s="7">
        <v>11.633209500000003</v>
      </c>
      <c r="J1079" s="7" t="s">
        <v>48</v>
      </c>
      <c r="K1079" s="7" t="s">
        <v>55</v>
      </c>
      <c r="L1079" s="7" t="s">
        <v>50</v>
      </c>
    </row>
    <row r="1080" spans="1:12" ht="13.5" x14ac:dyDescent="0.35">
      <c r="A1080" s="3">
        <v>43579</v>
      </c>
      <c r="B1080" s="2">
        <v>9.8109999999999999</v>
      </c>
      <c r="C1080" s="7">
        <v>57.267297162767548</v>
      </c>
      <c r="D1080" s="7">
        <v>0.23186916347794195</v>
      </c>
      <c r="E1080" s="7">
        <v>0.22028723398808794</v>
      </c>
      <c r="F1080" s="7">
        <v>9.9616799999999994</v>
      </c>
      <c r="G1080" s="7">
        <v>9.6866149999999998</v>
      </c>
      <c r="H1080" s="7">
        <v>9.2131139999999991</v>
      </c>
      <c r="I1080" s="7">
        <v>11.591688000000007</v>
      </c>
      <c r="J1080" s="7" t="s">
        <v>53</v>
      </c>
      <c r="K1080" s="7" t="s">
        <v>55</v>
      </c>
      <c r="L1080" s="7" t="s">
        <v>47</v>
      </c>
    </row>
    <row r="1081" spans="1:12" ht="13.5" x14ac:dyDescent="0.35">
      <c r="A1081" s="3">
        <v>43580</v>
      </c>
      <c r="B1081" s="2">
        <v>9.8109999999999999</v>
      </c>
      <c r="C1081" s="7">
        <v>57.60276373103688</v>
      </c>
      <c r="D1081" s="7">
        <v>0.21410531307553171</v>
      </c>
      <c r="E1081" s="7">
        <v>0.21905084980557671</v>
      </c>
      <c r="F1081" s="7">
        <v>9.9266400000000008</v>
      </c>
      <c r="G1081" s="7">
        <v>9.6842800000000011</v>
      </c>
      <c r="H1081" s="7">
        <v>9.2212899999999998</v>
      </c>
      <c r="I1081" s="7">
        <v>11.549640500000004</v>
      </c>
      <c r="J1081" s="7" t="s">
        <v>53</v>
      </c>
      <c r="K1081" s="7" t="s">
        <v>55</v>
      </c>
      <c r="L1081" s="7" t="s">
        <v>47</v>
      </c>
    </row>
    <row r="1082" spans="1:12" ht="13.5" x14ac:dyDescent="0.35">
      <c r="A1082" s="3">
        <v>43581</v>
      </c>
      <c r="B1082" s="2">
        <v>9.5190000000000001</v>
      </c>
      <c r="C1082" s="7">
        <v>51.302060108802308</v>
      </c>
      <c r="D1082" s="7">
        <v>0.17445437258275476</v>
      </c>
      <c r="E1082" s="7">
        <v>0.21013155436101233</v>
      </c>
      <c r="F1082" s="7">
        <v>9.8109999999999999</v>
      </c>
      <c r="G1082" s="7">
        <v>9.6813600000000015</v>
      </c>
      <c r="H1082" s="7">
        <v>9.2237419999999979</v>
      </c>
      <c r="I1082" s="7">
        <v>11.506571000000006</v>
      </c>
      <c r="J1082" s="7" t="s">
        <v>53</v>
      </c>
      <c r="K1082" s="7" t="s">
        <v>51</v>
      </c>
      <c r="L1082" s="7" t="s">
        <v>47</v>
      </c>
    </row>
    <row r="1083" spans="1:12" ht="13.5" x14ac:dyDescent="0.35">
      <c r="A1083" s="3">
        <v>43584</v>
      </c>
      <c r="B1083" s="2">
        <v>9.7468000000000004</v>
      </c>
      <c r="C1083" s="7">
        <v>58.561352821210072</v>
      </c>
      <c r="D1083" s="7">
        <v>0.1595728166686694</v>
      </c>
      <c r="E1083" s="7">
        <v>0.20001980682254375</v>
      </c>
      <c r="F1083" s="7">
        <v>9.7631199999999989</v>
      </c>
      <c r="G1083" s="7">
        <v>9.7018000000000004</v>
      </c>
      <c r="H1083" s="7">
        <v>9.2318019999999983</v>
      </c>
      <c r="I1083" s="7">
        <v>11.465137000000002</v>
      </c>
      <c r="J1083" s="7" t="s">
        <v>53</v>
      </c>
      <c r="K1083" s="7" t="s">
        <v>55</v>
      </c>
      <c r="L1083" s="7" t="s">
        <v>47</v>
      </c>
    </row>
    <row r="1084" spans="1:12" ht="13.5" x14ac:dyDescent="0.35">
      <c r="A1084" s="3">
        <v>43585</v>
      </c>
      <c r="B1084" s="2">
        <v>9.6066000000000003</v>
      </c>
      <c r="C1084" s="7">
        <v>55.923882171549131</v>
      </c>
      <c r="D1084" s="7">
        <v>0.13491093876824323</v>
      </c>
      <c r="E1084" s="7">
        <v>0.18699803321168368</v>
      </c>
      <c r="F1084" s="7">
        <v>9.6988799999999991</v>
      </c>
      <c r="G1084" s="7">
        <v>9.7333350000000003</v>
      </c>
      <c r="H1084" s="7">
        <v>9.2399779999999989</v>
      </c>
      <c r="I1084" s="7">
        <v>11.4244035</v>
      </c>
      <c r="J1084" s="7" t="s">
        <v>53</v>
      </c>
      <c r="K1084" s="7" t="s">
        <v>55</v>
      </c>
      <c r="L1084" s="7" t="s">
        <v>47</v>
      </c>
    </row>
    <row r="1085" spans="1:12" ht="13.5" x14ac:dyDescent="0.35">
      <c r="A1085" s="3">
        <v>43587</v>
      </c>
      <c r="B1085" s="2">
        <v>9.4956999999999994</v>
      </c>
      <c r="C1085" s="7">
        <v>49.756588887023639</v>
      </c>
      <c r="D1085" s="7">
        <v>0.10520478441585013</v>
      </c>
      <c r="E1085" s="7">
        <v>0.17063938345251697</v>
      </c>
      <c r="F1085" s="7">
        <v>9.6358199999999989</v>
      </c>
      <c r="G1085" s="7">
        <v>9.7321700000000018</v>
      </c>
      <c r="H1085" s="7">
        <v>9.2465199999999985</v>
      </c>
      <c r="I1085" s="7">
        <v>11.384283500000002</v>
      </c>
      <c r="J1085" s="7" t="s">
        <v>53</v>
      </c>
      <c r="K1085" s="7" t="s">
        <v>55</v>
      </c>
      <c r="L1085" s="7" t="s">
        <v>47</v>
      </c>
    </row>
    <row r="1086" spans="1:12" ht="13.5" x14ac:dyDescent="0.35">
      <c r="A1086" s="3">
        <v>43588</v>
      </c>
      <c r="B1086" s="2">
        <v>9.1803000000000008</v>
      </c>
      <c r="C1086" s="7">
        <v>30.934660517784593</v>
      </c>
      <c r="D1086" s="7">
        <v>5.5571702978326698E-2</v>
      </c>
      <c r="E1086" s="7">
        <v>0.14762584735767895</v>
      </c>
      <c r="F1086" s="7">
        <v>9.5096799999999995</v>
      </c>
      <c r="G1086" s="7">
        <v>9.7152350000000016</v>
      </c>
      <c r="H1086" s="7">
        <v>9.2438339999999979</v>
      </c>
      <c r="I1086" s="7">
        <v>11.344046499999996</v>
      </c>
      <c r="J1086" s="7" t="s">
        <v>53</v>
      </c>
      <c r="K1086" s="7" t="s">
        <v>55</v>
      </c>
      <c r="L1086" s="7" t="s">
        <v>47</v>
      </c>
    </row>
    <row r="1087" spans="1:12" ht="13.5" x14ac:dyDescent="0.35">
      <c r="A1087" s="3">
        <v>43591</v>
      </c>
      <c r="B1087" s="2">
        <v>9.2270000000000003</v>
      </c>
      <c r="C1087" s="7">
        <v>28.650943396226424</v>
      </c>
      <c r="D1087" s="7">
        <v>1.9777445977664954E-2</v>
      </c>
      <c r="E1087" s="7">
        <v>0.12205616708167615</v>
      </c>
      <c r="F1087" s="7">
        <v>9.4512800000000006</v>
      </c>
      <c r="G1087" s="7">
        <v>9.7012199999999993</v>
      </c>
      <c r="H1087" s="7">
        <v>9.2368259999999971</v>
      </c>
      <c r="I1087" s="7">
        <v>11.304042999999997</v>
      </c>
      <c r="J1087" s="7" t="s">
        <v>53</v>
      </c>
      <c r="K1087" s="7" t="s">
        <v>55</v>
      </c>
      <c r="L1087" s="7" t="s">
        <v>47</v>
      </c>
    </row>
    <row r="1088" spans="1:12" ht="13.5" x14ac:dyDescent="0.35">
      <c r="A1088" s="3">
        <v>43592</v>
      </c>
      <c r="B1088" s="2">
        <v>9.2445000000000004</v>
      </c>
      <c r="C1088" s="7">
        <v>34.293710898913403</v>
      </c>
      <c r="D1088" s="7">
        <v>-7.0958601735977567E-3</v>
      </c>
      <c r="E1088" s="7">
        <v>9.6225761630621368E-2</v>
      </c>
      <c r="F1088" s="7">
        <v>9.3508200000000024</v>
      </c>
      <c r="G1088" s="7">
        <v>9.690414999999998</v>
      </c>
      <c r="H1088" s="7">
        <v>9.2350739999999991</v>
      </c>
      <c r="I1088" s="7">
        <v>11.264418999999998</v>
      </c>
      <c r="J1088" s="7" t="s">
        <v>53</v>
      </c>
      <c r="K1088" s="7" t="s">
        <v>55</v>
      </c>
      <c r="L1088" s="7" t="s">
        <v>47</v>
      </c>
    </row>
    <row r="1089" spans="1:12" ht="13.5" x14ac:dyDescent="0.35">
      <c r="A1089" s="3">
        <v>43593</v>
      </c>
      <c r="B1089" s="2">
        <v>9.3437999999999999</v>
      </c>
      <c r="C1089" s="7">
        <v>29.554012708872662</v>
      </c>
      <c r="D1089" s="7">
        <v>-2.0148212740272342E-2</v>
      </c>
      <c r="E1089" s="7">
        <v>7.2950966756442637E-2</v>
      </c>
      <c r="F1089" s="7">
        <v>9.2982600000000009</v>
      </c>
      <c r="G1089" s="7">
        <v>9.690414999999998</v>
      </c>
      <c r="H1089" s="7">
        <v>9.2385779999999968</v>
      </c>
      <c r="I1089" s="7">
        <v>11.225291499999996</v>
      </c>
      <c r="J1089" s="7" t="s">
        <v>48</v>
      </c>
      <c r="K1089" s="7" t="s">
        <v>55</v>
      </c>
      <c r="L1089" s="7" t="s">
        <v>56</v>
      </c>
    </row>
    <row r="1090" spans="1:12" ht="13.5" x14ac:dyDescent="0.35">
      <c r="A1090" s="3">
        <v>43594</v>
      </c>
      <c r="B1090" s="2">
        <v>9.2853999999999992</v>
      </c>
      <c r="C1090" s="7">
        <v>29.453500645009953</v>
      </c>
      <c r="D1090" s="7">
        <v>-3.4803495090342196E-2</v>
      </c>
      <c r="E1090" s="7">
        <v>5.1400074387085673E-2</v>
      </c>
      <c r="F1090" s="7">
        <v>9.2562000000000015</v>
      </c>
      <c r="G1090" s="7">
        <v>9.688955</v>
      </c>
      <c r="H1090" s="7">
        <v>9.2432499999999962</v>
      </c>
      <c r="I1090" s="7">
        <v>11.187039999999998</v>
      </c>
      <c r="J1090" s="7" t="s">
        <v>48</v>
      </c>
      <c r="K1090" s="7" t="s">
        <v>55</v>
      </c>
      <c r="L1090" s="7" t="s">
        <v>56</v>
      </c>
    </row>
    <row r="1091" spans="1:12" ht="13.5" x14ac:dyDescent="0.35">
      <c r="A1091" s="3">
        <v>43595</v>
      </c>
      <c r="B1091" s="2">
        <v>9.3437999999999999</v>
      </c>
      <c r="C1091" s="7">
        <v>27.208373668925447</v>
      </c>
      <c r="D1091" s="7">
        <v>-4.1230243426261026E-2</v>
      </c>
      <c r="E1091" s="7">
        <v>3.2874010824416336E-2</v>
      </c>
      <c r="F1091" s="7">
        <v>9.2889000000000017</v>
      </c>
      <c r="G1091" s="7">
        <v>9.6807800000000004</v>
      </c>
      <c r="H1091" s="7">
        <v>9.2524759999999961</v>
      </c>
      <c r="I1091" s="7">
        <v>11.148496499999995</v>
      </c>
      <c r="J1091" s="7" t="s">
        <v>48</v>
      </c>
      <c r="K1091" s="7" t="s">
        <v>55</v>
      </c>
      <c r="L1091" s="7" t="s">
        <v>50</v>
      </c>
    </row>
    <row r="1092" spans="1:12" ht="13.5" x14ac:dyDescent="0.35">
      <c r="A1092" s="3">
        <v>43598</v>
      </c>
      <c r="B1092" s="2">
        <v>9.4548000000000005</v>
      </c>
      <c r="C1092" s="7">
        <v>33.924249757986459</v>
      </c>
      <c r="D1092" s="7">
        <v>-3.6940883935299595E-2</v>
      </c>
      <c r="E1092" s="7">
        <v>1.8911031872473151E-2</v>
      </c>
      <c r="F1092" s="7">
        <v>9.33446</v>
      </c>
      <c r="G1092" s="7">
        <v>9.6527500000000011</v>
      </c>
      <c r="H1092" s="7">
        <v>9.2608859999999975</v>
      </c>
      <c r="I1092" s="7">
        <v>11.113953499999996</v>
      </c>
      <c r="J1092" s="7" t="s">
        <v>48</v>
      </c>
      <c r="K1092" s="7" t="s">
        <v>55</v>
      </c>
      <c r="L1092" s="7" t="s">
        <v>50</v>
      </c>
    </row>
    <row r="1093" spans="1:12" ht="13.5" x14ac:dyDescent="0.35">
      <c r="A1093" s="3">
        <v>43599</v>
      </c>
      <c r="B1093" s="2">
        <v>9.3437999999999999</v>
      </c>
      <c r="C1093" s="7">
        <v>32.877917204174992</v>
      </c>
      <c r="D1093" s="7">
        <v>-4.2013996767904516E-2</v>
      </c>
      <c r="E1093" s="7">
        <v>6.7260261443976184E-3</v>
      </c>
      <c r="F1093" s="7">
        <v>9.3543199999999995</v>
      </c>
      <c r="G1093" s="7">
        <v>9.6133299999999995</v>
      </c>
      <c r="H1093" s="7">
        <v>9.2671919999999961</v>
      </c>
      <c r="I1093" s="7">
        <v>11.078942999999997</v>
      </c>
      <c r="J1093" s="7" t="s">
        <v>48</v>
      </c>
      <c r="K1093" s="7" t="s">
        <v>55</v>
      </c>
      <c r="L1093" s="7" t="s">
        <v>50</v>
      </c>
    </row>
    <row r="1094" spans="1:12" ht="13.5" x14ac:dyDescent="0.35">
      <c r="A1094" s="3">
        <v>43600</v>
      </c>
      <c r="B1094" s="2">
        <v>9.3437999999999999</v>
      </c>
      <c r="C1094" s="7">
        <v>35.295228503084488</v>
      </c>
      <c r="D1094" s="7">
        <v>-4.5509865833130547E-2</v>
      </c>
      <c r="E1094" s="7">
        <v>-3.7211522511080147E-3</v>
      </c>
      <c r="F1094" s="7">
        <v>9.3543199999999995</v>
      </c>
      <c r="G1094" s="7">
        <v>9.589674999999998</v>
      </c>
      <c r="H1094" s="7">
        <v>9.2747839999999968</v>
      </c>
      <c r="I1094" s="7">
        <v>11.046794499999999</v>
      </c>
      <c r="J1094" s="7" t="s">
        <v>48</v>
      </c>
      <c r="K1094" s="7" t="s">
        <v>55</v>
      </c>
      <c r="L1094" s="7" t="s">
        <v>50</v>
      </c>
    </row>
    <row r="1095" spans="1:12" ht="13.5" x14ac:dyDescent="0.35">
      <c r="A1095" s="3">
        <v>43601</v>
      </c>
      <c r="B1095" s="2">
        <v>9.4605999999999995</v>
      </c>
      <c r="C1095" s="7">
        <v>39.726750322504969</v>
      </c>
      <c r="D1095" s="7">
        <v>-3.8412784720893711E-2</v>
      </c>
      <c r="E1095" s="7">
        <v>-1.0659478745065154E-2</v>
      </c>
      <c r="F1095" s="7">
        <v>9.3893599999999999</v>
      </c>
      <c r="G1095" s="7">
        <v>9.560765</v>
      </c>
      <c r="H1095" s="7">
        <v>9.2864639999999969</v>
      </c>
      <c r="I1095" s="7">
        <v>11.011754999999999</v>
      </c>
      <c r="J1095" s="7" t="s">
        <v>48</v>
      </c>
      <c r="K1095" s="7" t="s">
        <v>55</v>
      </c>
      <c r="L1095" s="7" t="s">
        <v>50</v>
      </c>
    </row>
    <row r="1096" spans="1:12" ht="13.5" x14ac:dyDescent="0.35">
      <c r="A1096" s="3">
        <v>43602</v>
      </c>
      <c r="B1096" s="2">
        <v>9.5131999999999994</v>
      </c>
      <c r="C1096" s="7">
        <v>49.802182810368322</v>
      </c>
      <c r="D1096" s="7">
        <v>-2.8218629607650314E-2</v>
      </c>
      <c r="E1096" s="7">
        <v>-1.4171308917582186E-2</v>
      </c>
      <c r="F1096" s="7">
        <v>9.4232399999999998</v>
      </c>
      <c r="G1096" s="7">
        <v>9.537115</v>
      </c>
      <c r="H1096" s="7">
        <v>9.3015319999999981</v>
      </c>
      <c r="I1096" s="7">
        <v>10.975430999999993</v>
      </c>
      <c r="J1096" s="7" t="s">
        <v>48</v>
      </c>
      <c r="K1096" s="7" t="s">
        <v>55</v>
      </c>
      <c r="L1096" s="7" t="s">
        <v>50</v>
      </c>
    </row>
    <row r="1097" spans="1:12" ht="13.5" x14ac:dyDescent="0.35">
      <c r="A1097" s="3">
        <v>43605</v>
      </c>
      <c r="B1097" s="2">
        <v>9.5131999999999994</v>
      </c>
      <c r="C1097" s="7">
        <v>40.566952027136132</v>
      </c>
      <c r="D1097" s="7">
        <v>-1.9910176118839829E-2</v>
      </c>
      <c r="E1097" s="7">
        <v>-1.5319082357833715E-2</v>
      </c>
      <c r="F1097" s="7">
        <v>9.43492</v>
      </c>
      <c r="G1097" s="7">
        <v>9.5079150000000006</v>
      </c>
      <c r="H1097" s="7">
        <v>9.3197519999999976</v>
      </c>
      <c r="I1097" s="7">
        <v>10.940595999999998</v>
      </c>
      <c r="J1097" s="7" t="s">
        <v>48</v>
      </c>
      <c r="K1097" s="7" t="s">
        <v>55</v>
      </c>
      <c r="L1097" s="7" t="s">
        <v>50</v>
      </c>
    </row>
    <row r="1098" spans="1:12" ht="13.5" x14ac:dyDescent="0.35">
      <c r="A1098" s="3">
        <v>43606</v>
      </c>
      <c r="B1098" s="2">
        <v>9.5774000000000008</v>
      </c>
      <c r="C1098" s="7">
        <v>48.743761831010175</v>
      </c>
      <c r="D1098" s="7">
        <v>-8.052439896907515E-3</v>
      </c>
      <c r="E1098" s="7">
        <v>-1.3865753865648476E-2</v>
      </c>
      <c r="F1098" s="7">
        <v>9.4816399999999987</v>
      </c>
      <c r="G1098" s="7">
        <v>9.4874749999999999</v>
      </c>
      <c r="H1098" s="7">
        <v>9.3343519999999973</v>
      </c>
      <c r="I1098" s="7">
        <v>10.907921499999995</v>
      </c>
      <c r="J1098" s="7" t="s">
        <v>48</v>
      </c>
      <c r="K1098" s="7" t="s">
        <v>49</v>
      </c>
      <c r="L1098" s="7" t="s">
        <v>50</v>
      </c>
    </row>
    <row r="1099" spans="1:12" ht="13.5" x14ac:dyDescent="0.35">
      <c r="A1099" s="3">
        <v>43607</v>
      </c>
      <c r="B1099" s="2">
        <v>9.6942000000000004</v>
      </c>
      <c r="C1099" s="7">
        <v>58.496704049310893</v>
      </c>
      <c r="D1099" s="7">
        <v>1.064695389402992E-2</v>
      </c>
      <c r="E1099" s="7">
        <v>-8.963212313712797E-3</v>
      </c>
      <c r="F1099" s="7">
        <v>9.5517199999999995</v>
      </c>
      <c r="G1099" s="7">
        <v>9.4757950000000015</v>
      </c>
      <c r="H1099" s="7">
        <v>9.3514039999999969</v>
      </c>
      <c r="I1099" s="7">
        <v>10.876093999999998</v>
      </c>
      <c r="J1099" s="7" t="s">
        <v>48</v>
      </c>
      <c r="K1099" s="7" t="s">
        <v>49</v>
      </c>
      <c r="L1099" s="7" t="s">
        <v>50</v>
      </c>
    </row>
    <row r="1100" spans="1:12" ht="13.5" x14ac:dyDescent="0.35">
      <c r="A1100" s="3">
        <v>43608</v>
      </c>
      <c r="B1100" s="2">
        <v>9.8694000000000006</v>
      </c>
      <c r="C1100" s="7">
        <v>83.519797645685287</v>
      </c>
      <c r="D1100" s="7">
        <v>3.9152211663065373E-2</v>
      </c>
      <c r="E1100" s="7">
        <v>6.5987248164283644E-4</v>
      </c>
      <c r="F1100" s="7">
        <v>9.6334800000000005</v>
      </c>
      <c r="G1100" s="7">
        <v>9.4787150000000029</v>
      </c>
      <c r="H1100" s="7">
        <v>9.3782679999999967</v>
      </c>
      <c r="I1100" s="7">
        <v>10.847624499999997</v>
      </c>
      <c r="J1100" s="7" t="s">
        <v>48</v>
      </c>
      <c r="K1100" s="7" t="s">
        <v>49</v>
      </c>
      <c r="L1100" s="7" t="s">
        <v>50</v>
      </c>
    </row>
    <row r="1101" spans="1:12" ht="13.5" x14ac:dyDescent="0.35">
      <c r="A1101" s="3">
        <v>43609</v>
      </c>
      <c r="B1101" s="2">
        <v>10.0329</v>
      </c>
      <c r="C1101" s="7">
        <v>85.201362802480901</v>
      </c>
      <c r="D1101" s="7">
        <v>7.4081946819283928E-2</v>
      </c>
      <c r="E1101" s="7">
        <v>1.5344287349171055E-2</v>
      </c>
      <c r="F1101" s="7">
        <v>9.7374200000000002</v>
      </c>
      <c r="G1101" s="7">
        <v>9.4898100000000039</v>
      </c>
      <c r="H1101" s="7">
        <v>9.4154099999999978</v>
      </c>
      <c r="I1101" s="7">
        <v>10.821958</v>
      </c>
      <c r="J1101" s="7" t="s">
        <v>48</v>
      </c>
      <c r="K1101" s="7" t="s">
        <v>49</v>
      </c>
      <c r="L1101" s="7" t="s">
        <v>50</v>
      </c>
    </row>
    <row r="1102" spans="1:12" ht="13.5" x14ac:dyDescent="0.35">
      <c r="A1102" s="3">
        <v>43612</v>
      </c>
      <c r="B1102" s="2">
        <v>10.044600000000001</v>
      </c>
      <c r="C1102" s="7">
        <v>85.125998770743621</v>
      </c>
      <c r="D1102" s="7">
        <v>0.10153764306054569</v>
      </c>
      <c r="E1102" s="7">
        <v>3.2582958491445983E-2</v>
      </c>
      <c r="F1102" s="7">
        <v>9.8437000000000001</v>
      </c>
      <c r="G1102" s="7">
        <v>9.5160900000000019</v>
      </c>
      <c r="H1102" s="7">
        <v>9.4499819999999968</v>
      </c>
      <c r="I1102" s="7">
        <v>10.796554499999999</v>
      </c>
      <c r="J1102" s="7" t="s">
        <v>48</v>
      </c>
      <c r="K1102" s="7" t="s">
        <v>49</v>
      </c>
      <c r="L1102" s="7" t="s">
        <v>50</v>
      </c>
    </row>
    <row r="1103" spans="1:12" ht="13.5" x14ac:dyDescent="0.35">
      <c r="A1103" s="3">
        <v>43613</v>
      </c>
      <c r="B1103" s="2">
        <v>10.1614</v>
      </c>
      <c r="C1103" s="7">
        <v>85.351089588377647</v>
      </c>
      <c r="D1103" s="7">
        <v>0.13120877096397798</v>
      </c>
      <c r="E1103" s="7">
        <v>5.2308120985952389E-2</v>
      </c>
      <c r="F1103" s="7">
        <v>9.9604999999999997</v>
      </c>
      <c r="G1103" s="7">
        <v>9.5368200000000023</v>
      </c>
      <c r="H1103" s="7">
        <v>9.4896939999999983</v>
      </c>
      <c r="I1103" s="7">
        <v>10.772902999999999</v>
      </c>
      <c r="J1103" s="7" t="s">
        <v>48</v>
      </c>
      <c r="K1103" s="7" t="s">
        <v>49</v>
      </c>
      <c r="L1103" s="7" t="s">
        <v>50</v>
      </c>
    </row>
    <row r="1104" spans="1:12" ht="13.5" x14ac:dyDescent="0.35">
      <c r="A1104" s="3">
        <v>43614</v>
      </c>
      <c r="B1104" s="2">
        <v>10.336600000000001</v>
      </c>
      <c r="C1104" s="7">
        <v>91.281809613572065</v>
      </c>
      <c r="D1104" s="7">
        <v>0.16693619287163664</v>
      </c>
      <c r="E1104" s="7">
        <v>7.5233735363089249E-2</v>
      </c>
      <c r="F1104" s="7">
        <v>10.088980000000001</v>
      </c>
      <c r="G1104" s="7">
        <v>9.5733200000000025</v>
      </c>
      <c r="H1104" s="7">
        <v>9.5329099999999976</v>
      </c>
      <c r="I1104" s="7">
        <v>10.750127499999998</v>
      </c>
      <c r="J1104" s="7" t="s">
        <v>48</v>
      </c>
      <c r="K1104" s="7" t="s">
        <v>49</v>
      </c>
      <c r="L1104" s="7" t="s">
        <v>50</v>
      </c>
    </row>
    <row r="1105" spans="1:12" ht="13.5" x14ac:dyDescent="0.35">
      <c r="A1105" s="3">
        <v>43615</v>
      </c>
      <c r="B1105" s="2">
        <v>10.336600000000001</v>
      </c>
      <c r="C1105" s="7">
        <v>90.862693447481035</v>
      </c>
      <c r="D1105" s="7">
        <v>0.19302535598593629</v>
      </c>
      <c r="E1105" s="7">
        <v>9.8792059487658651E-2</v>
      </c>
      <c r="F1105" s="7">
        <v>10.182420000000002</v>
      </c>
      <c r="G1105" s="7">
        <v>9.6153650000000024</v>
      </c>
      <c r="H1105" s="7">
        <v>9.5761259999999968</v>
      </c>
      <c r="I1105" s="7">
        <v>10.727644</v>
      </c>
      <c r="J1105" s="7" t="s">
        <v>48</v>
      </c>
      <c r="K1105" s="7" t="s">
        <v>49</v>
      </c>
      <c r="L1105" s="7" t="s">
        <v>50</v>
      </c>
    </row>
    <row r="1106" spans="1:12" ht="13.5" x14ac:dyDescent="0.35">
      <c r="A1106" s="3">
        <v>43616</v>
      </c>
      <c r="B1106" s="2">
        <v>10.511799999999999</v>
      </c>
      <c r="C1106" s="7">
        <v>91.32134480062544</v>
      </c>
      <c r="D1106" s="7">
        <v>0.22524193271667592</v>
      </c>
      <c r="E1106" s="7">
        <v>0.12408203413346211</v>
      </c>
      <c r="F1106" s="7">
        <v>10.278200000000002</v>
      </c>
      <c r="G1106" s="7">
        <v>9.6819400000000009</v>
      </c>
      <c r="H1106" s="7">
        <v>9.621559999999997</v>
      </c>
      <c r="I1106" s="7">
        <v>10.704226000000004</v>
      </c>
      <c r="J1106" s="7" t="s">
        <v>48</v>
      </c>
      <c r="K1106" s="7" t="s">
        <v>49</v>
      </c>
      <c r="L1106" s="7" t="s">
        <v>50</v>
      </c>
    </row>
    <row r="1107" spans="1:12" ht="13.5" x14ac:dyDescent="0.35">
      <c r="A1107" s="3">
        <v>43619</v>
      </c>
      <c r="B1107" s="2">
        <v>10.5702</v>
      </c>
      <c r="C1107" s="7">
        <v>100</v>
      </c>
      <c r="D1107" s="7">
        <v>0.25257467023828895</v>
      </c>
      <c r="E1107" s="7">
        <v>0.14978056135442747</v>
      </c>
      <c r="F1107" s="7">
        <v>10.383320000000001</v>
      </c>
      <c r="G1107" s="7">
        <v>9.7490999999999985</v>
      </c>
      <c r="H1107" s="7">
        <v>9.6637239999999966</v>
      </c>
      <c r="I1107" s="7">
        <v>10.682589000000005</v>
      </c>
      <c r="J1107" s="7" t="s">
        <v>48</v>
      </c>
      <c r="K1107" s="7" t="s">
        <v>49</v>
      </c>
      <c r="L1107" s="7" t="s">
        <v>50</v>
      </c>
    </row>
    <row r="1108" spans="1:12" ht="13.5" x14ac:dyDescent="0.35">
      <c r="A1108" s="3">
        <v>43623</v>
      </c>
      <c r="B1108" s="2">
        <v>10.686999999999999</v>
      </c>
      <c r="C1108" s="7">
        <v>100</v>
      </c>
      <c r="D1108" s="7">
        <v>0.28042824327957305</v>
      </c>
      <c r="E1108" s="7">
        <v>0.17591009773945659</v>
      </c>
      <c r="F1108" s="7">
        <v>10.488440000000001</v>
      </c>
      <c r="G1108" s="7">
        <v>9.8212249999999983</v>
      </c>
      <c r="H1108" s="7">
        <v>9.7023839999999968</v>
      </c>
      <c r="I1108" s="7">
        <v>10.660397500000002</v>
      </c>
      <c r="J1108" s="7" t="s">
        <v>48</v>
      </c>
      <c r="K1108" s="7" t="s">
        <v>49</v>
      </c>
      <c r="L1108" s="7" t="s">
        <v>50</v>
      </c>
    </row>
    <row r="1109" spans="1:12" ht="13.5" x14ac:dyDescent="0.35">
      <c r="A1109" s="3">
        <v>43626</v>
      </c>
      <c r="B1109" s="2">
        <v>10.6286</v>
      </c>
      <c r="C1109" s="7">
        <v>95.454545454545539</v>
      </c>
      <c r="D1109" s="7">
        <v>0.29439639032582576</v>
      </c>
      <c r="E1109" s="7">
        <v>0.19960735625673043</v>
      </c>
      <c r="F1109" s="7">
        <v>10.54684</v>
      </c>
      <c r="G1109" s="7">
        <v>9.8854649999999999</v>
      </c>
      <c r="H1109" s="7">
        <v>9.7292479999999983</v>
      </c>
      <c r="I1109" s="7">
        <v>10.639052500000002</v>
      </c>
      <c r="J1109" s="7" t="s">
        <v>48</v>
      </c>
      <c r="K1109" s="7" t="s">
        <v>55</v>
      </c>
      <c r="L1109" s="7" t="s">
        <v>50</v>
      </c>
    </row>
    <row r="1110" spans="1:12" ht="13.5" x14ac:dyDescent="0.35">
      <c r="A1110" s="3">
        <v>43627</v>
      </c>
      <c r="B1110" s="2">
        <v>10.6052</v>
      </c>
      <c r="C1110" s="7">
        <v>93.485186365084459</v>
      </c>
      <c r="D1110" s="7">
        <v>0.3001184839908273</v>
      </c>
      <c r="E1110" s="7">
        <v>0.21970958180354982</v>
      </c>
      <c r="F1110" s="7">
        <v>10.600559999999998</v>
      </c>
      <c r="G1110" s="7">
        <v>9.9514549999999993</v>
      </c>
      <c r="H1110" s="7">
        <v>9.7444299999999977</v>
      </c>
      <c r="I1110" s="7">
        <v>10.619080000000002</v>
      </c>
      <c r="J1110" s="7" t="s">
        <v>48</v>
      </c>
      <c r="K1110" s="7" t="s">
        <v>55</v>
      </c>
      <c r="L1110" s="7" t="s">
        <v>50</v>
      </c>
    </row>
    <row r="1111" spans="1:12" ht="13.5" x14ac:dyDescent="0.35">
      <c r="A1111" s="3">
        <v>43628</v>
      </c>
      <c r="B1111" s="2">
        <v>10.6052</v>
      </c>
      <c r="C1111" s="7">
        <v>93.485186365084459</v>
      </c>
      <c r="D1111" s="7">
        <v>0.30118145214442471</v>
      </c>
      <c r="E1111" s="7">
        <v>0.23600395587172482</v>
      </c>
      <c r="F1111" s="7">
        <v>10.61924</v>
      </c>
      <c r="G1111" s="7">
        <v>10.014525000000001</v>
      </c>
      <c r="H1111" s="7">
        <v>9.7593799999999984</v>
      </c>
      <c r="I1111" s="7">
        <v>10.60083</v>
      </c>
      <c r="J1111" s="7" t="s">
        <v>53</v>
      </c>
      <c r="K1111" s="7" t="s">
        <v>55</v>
      </c>
      <c r="L1111" s="7" t="s">
        <v>54</v>
      </c>
    </row>
    <row r="1112" spans="1:12" ht="13.5" x14ac:dyDescent="0.35">
      <c r="A1112" s="3">
        <v>43629</v>
      </c>
      <c r="B1112" s="2">
        <v>10.686999999999999</v>
      </c>
      <c r="C1112" s="7">
        <v>93.57524348099281</v>
      </c>
      <c r="D1112" s="7">
        <v>0.30510735081582752</v>
      </c>
      <c r="E1112" s="7">
        <v>0.24982463486054537</v>
      </c>
      <c r="F1112" s="7">
        <v>10.642599999999998</v>
      </c>
      <c r="G1112" s="7">
        <v>10.076135000000001</v>
      </c>
      <c r="H1112" s="7">
        <v>9.7815719999999988</v>
      </c>
      <c r="I1112" s="7">
        <v>10.583894500000001</v>
      </c>
      <c r="J1112" s="7" t="s">
        <v>48</v>
      </c>
      <c r="K1112" s="7" t="s">
        <v>55</v>
      </c>
      <c r="L1112" s="7" t="s">
        <v>50</v>
      </c>
    </row>
    <row r="1113" spans="1:12" ht="13.5" x14ac:dyDescent="0.35">
      <c r="A1113" s="3">
        <v>43630</v>
      </c>
      <c r="B1113" s="2">
        <v>11.066599999999999</v>
      </c>
      <c r="C1113" s="7">
        <v>94.6744791666667</v>
      </c>
      <c r="D1113" s="7">
        <v>0.33498767198782531</v>
      </c>
      <c r="E1113" s="7">
        <v>0.26685724228600138</v>
      </c>
      <c r="F1113" s="7">
        <v>10.718520000000002</v>
      </c>
      <c r="G1113" s="7">
        <v>10.162275000000001</v>
      </c>
      <c r="H1113" s="7">
        <v>9.8161439999999978</v>
      </c>
      <c r="I1113" s="7">
        <v>10.568565000000001</v>
      </c>
      <c r="J1113" s="7" t="s">
        <v>48</v>
      </c>
      <c r="K1113" s="7" t="s">
        <v>49</v>
      </c>
      <c r="L1113" s="7" t="s">
        <v>50</v>
      </c>
    </row>
    <row r="1114" spans="1:12" ht="13.5" x14ac:dyDescent="0.35">
      <c r="A1114" s="3">
        <v>43633</v>
      </c>
      <c r="B1114" s="2">
        <v>11.095800000000001</v>
      </c>
      <c r="C1114" s="7">
        <v>94.115107913669107</v>
      </c>
      <c r="D1114" s="7">
        <v>0.35691000143041229</v>
      </c>
      <c r="E1114" s="7">
        <v>0.28486779411488361</v>
      </c>
      <c r="F1114" s="7">
        <v>10.811959999999999</v>
      </c>
      <c r="G1114" s="7">
        <v>10.249874999999999</v>
      </c>
      <c r="H1114" s="7">
        <v>9.8585419999999981</v>
      </c>
      <c r="I1114" s="7">
        <v>10.5542865</v>
      </c>
      <c r="J1114" s="7" t="s">
        <v>48</v>
      </c>
      <c r="K1114" s="7" t="s">
        <v>49</v>
      </c>
      <c r="L1114" s="7" t="s">
        <v>50</v>
      </c>
    </row>
    <row r="1115" spans="1:12" ht="13.5" x14ac:dyDescent="0.35">
      <c r="A1115" s="3">
        <v>43634</v>
      </c>
      <c r="B1115" s="2">
        <v>11.09</v>
      </c>
      <c r="C1115" s="7">
        <v>92.891341394141023</v>
      </c>
      <c r="D1115" s="7">
        <v>0.36955558715973069</v>
      </c>
      <c r="E1115" s="7">
        <v>0.301805352723853</v>
      </c>
      <c r="F1115" s="7">
        <v>10.90892</v>
      </c>
      <c r="G1115" s="7">
        <v>10.331345000000001</v>
      </c>
      <c r="H1115" s="7">
        <v>9.8899619999999988</v>
      </c>
      <c r="I1115" s="7">
        <v>10.539979000000002</v>
      </c>
      <c r="J1115" s="7" t="s">
        <v>48</v>
      </c>
      <c r="K1115" s="7" t="s">
        <v>49</v>
      </c>
      <c r="L1115" s="7" t="s">
        <v>50</v>
      </c>
    </row>
    <row r="1116" spans="1:12" ht="13.5" x14ac:dyDescent="0.35">
      <c r="A1116" s="3">
        <v>43635</v>
      </c>
      <c r="B1116" s="2">
        <v>11.2126</v>
      </c>
      <c r="C1116" s="7">
        <v>93.478260869565204</v>
      </c>
      <c r="D1116" s="7">
        <v>0.38503169464384257</v>
      </c>
      <c r="E1116" s="7">
        <v>0.31845062110785094</v>
      </c>
      <c r="F1116" s="7">
        <v>11.030400000000002</v>
      </c>
      <c r="G1116" s="7">
        <v>10.416315000000001</v>
      </c>
      <c r="H1116" s="7">
        <v>9.9238339999999994</v>
      </c>
      <c r="I1116" s="7">
        <v>10.526576500000003</v>
      </c>
      <c r="J1116" s="7" t="s">
        <v>48</v>
      </c>
      <c r="K1116" s="7" t="s">
        <v>49</v>
      </c>
      <c r="L1116" s="7" t="s">
        <v>50</v>
      </c>
    </row>
    <row r="1117" spans="1:12" ht="13.5" x14ac:dyDescent="0.35">
      <c r="A1117" s="3">
        <v>43636</v>
      </c>
      <c r="B1117" s="2">
        <v>11.221</v>
      </c>
      <c r="C1117" s="7">
        <v>92.905733722060248</v>
      </c>
      <c r="D1117" s="7">
        <v>0.3934391099702097</v>
      </c>
      <c r="E1117" s="7">
        <v>0.33344831888032272</v>
      </c>
      <c r="F1117" s="7">
        <v>11.137199999999998</v>
      </c>
      <c r="G1117" s="7">
        <v>10.501705000000001</v>
      </c>
      <c r="H1117" s="7">
        <v>9.9581079999999993</v>
      </c>
      <c r="I1117" s="7">
        <v>10.514355000000005</v>
      </c>
      <c r="J1117" s="7" t="s">
        <v>48</v>
      </c>
      <c r="K1117" s="7" t="s">
        <v>49</v>
      </c>
      <c r="L1117" s="7" t="s">
        <v>56</v>
      </c>
    </row>
    <row r="1118" spans="1:12" ht="13.5" x14ac:dyDescent="0.35">
      <c r="A1118" s="3">
        <v>43637</v>
      </c>
      <c r="B1118" s="2">
        <v>10.8843</v>
      </c>
      <c r="C1118" s="7">
        <v>69.612547446823712</v>
      </c>
      <c r="D1118" s="7">
        <v>0.36868322043992485</v>
      </c>
      <c r="E1118" s="7">
        <v>0.34049529919224314</v>
      </c>
      <c r="F1118" s="7">
        <v>11.100739999999998</v>
      </c>
      <c r="G1118" s="7">
        <v>10.56705</v>
      </c>
      <c r="H1118" s="7">
        <v>9.9865819999999985</v>
      </c>
      <c r="I1118" s="7">
        <v>10.500596000000005</v>
      </c>
      <c r="J1118" s="7" t="s">
        <v>48</v>
      </c>
      <c r="K1118" s="7" t="s">
        <v>55</v>
      </c>
      <c r="L1118" s="7" t="s">
        <v>56</v>
      </c>
    </row>
    <row r="1119" spans="1:12" ht="13.5" x14ac:dyDescent="0.35">
      <c r="A1119" s="3">
        <v>43640</v>
      </c>
      <c r="B1119" s="2">
        <v>10.9093</v>
      </c>
      <c r="C1119" s="7">
        <v>70.147048476746619</v>
      </c>
      <c r="D1119" s="7">
        <v>0.34708036430719602</v>
      </c>
      <c r="E1119" s="7">
        <v>0.34181231221523373</v>
      </c>
      <c r="F1119" s="7">
        <v>11.06344</v>
      </c>
      <c r="G1119" s="7">
        <v>10.627805</v>
      </c>
      <c r="H1119" s="7">
        <v>10.017891999999998</v>
      </c>
      <c r="I1119" s="7">
        <v>10.488859500000004</v>
      </c>
      <c r="J1119" s="7" t="s">
        <v>53</v>
      </c>
      <c r="K1119" s="7" t="s">
        <v>55</v>
      </c>
      <c r="L1119" s="7" t="s">
        <v>47</v>
      </c>
    </row>
    <row r="1120" spans="1:12" ht="13.5" x14ac:dyDescent="0.35">
      <c r="A1120" s="3">
        <v>43641</v>
      </c>
      <c r="B1120" s="2">
        <v>10.890599999999999</v>
      </c>
      <c r="C1120" s="7">
        <v>64.974699557242218</v>
      </c>
      <c r="D1120" s="7">
        <v>0.32470797999457623</v>
      </c>
      <c r="E1120" s="7">
        <v>0.33839144577110225</v>
      </c>
      <c r="F1120" s="7">
        <v>11.02356</v>
      </c>
      <c r="G1120" s="7">
        <v>10.678865</v>
      </c>
      <c r="H1120" s="7">
        <v>10.049412</v>
      </c>
      <c r="I1120" s="7">
        <v>10.477029500000004</v>
      </c>
      <c r="J1120" s="7" t="s">
        <v>48</v>
      </c>
      <c r="K1120" s="7" t="s">
        <v>55</v>
      </c>
      <c r="L1120" s="7" t="s">
        <v>56</v>
      </c>
    </row>
    <row r="1121" spans="1:12" ht="13.5" x14ac:dyDescent="0.35">
      <c r="A1121" s="3">
        <v>43642</v>
      </c>
      <c r="B1121" s="2">
        <v>10.9093</v>
      </c>
      <c r="C1121" s="7">
        <v>63.83968655619946</v>
      </c>
      <c r="D1121" s="7">
        <v>0.30497112071837051</v>
      </c>
      <c r="E1121" s="7">
        <v>0.33170738076055595</v>
      </c>
      <c r="F1121" s="7">
        <v>10.962900000000001</v>
      </c>
      <c r="G1121" s="7">
        <v>10.722685000000002</v>
      </c>
      <c r="H1121" s="7">
        <v>10.077451999999999</v>
      </c>
      <c r="I1121" s="7">
        <v>10.467366500000002</v>
      </c>
      <c r="J1121" s="7" t="s">
        <v>48</v>
      </c>
      <c r="K1121" s="7" t="s">
        <v>55</v>
      </c>
      <c r="L1121" s="7" t="s">
        <v>56</v>
      </c>
    </row>
    <row r="1122" spans="1:12" ht="13.5" x14ac:dyDescent="0.35">
      <c r="A1122" s="3">
        <v>43643</v>
      </c>
      <c r="B1122" s="2">
        <v>10.423</v>
      </c>
      <c r="C1122" s="7">
        <v>41.72206195911204</v>
      </c>
      <c r="D1122" s="7">
        <v>0.24723915267327001</v>
      </c>
      <c r="E1122" s="7">
        <v>0.31481373514309879</v>
      </c>
      <c r="F1122" s="7">
        <v>10.8033</v>
      </c>
      <c r="G1122" s="7">
        <v>10.741605</v>
      </c>
      <c r="H1122" s="7">
        <v>10.085604</v>
      </c>
      <c r="I1122" s="7">
        <v>10.456732000000002</v>
      </c>
      <c r="J1122" s="7" t="s">
        <v>53</v>
      </c>
      <c r="K1122" s="7" t="s">
        <v>55</v>
      </c>
      <c r="L1122" s="7" t="s">
        <v>47</v>
      </c>
    </row>
    <row r="1123" spans="1:12" ht="13.5" x14ac:dyDescent="0.35">
      <c r="A1123" s="3">
        <v>43644</v>
      </c>
      <c r="B1123" s="2">
        <v>10.784599999999999</v>
      </c>
      <c r="C1123" s="7">
        <v>54.110022130888368</v>
      </c>
      <c r="D1123" s="7">
        <v>0.22803559762171588</v>
      </c>
      <c r="E1123" s="7">
        <v>0.29745810763882219</v>
      </c>
      <c r="F1123" s="7">
        <v>10.78336</v>
      </c>
      <c r="G1123" s="7">
        <v>10.772765000000001</v>
      </c>
      <c r="H1123" s="7">
        <v>10.098652</v>
      </c>
      <c r="I1123" s="7">
        <v>10.451000500000003</v>
      </c>
      <c r="J1123" s="7" t="s">
        <v>53</v>
      </c>
      <c r="K1123" s="7" t="s">
        <v>55</v>
      </c>
      <c r="L1123" s="7" t="s">
        <v>47</v>
      </c>
    </row>
    <row r="1124" spans="1:12" ht="13.5" x14ac:dyDescent="0.35">
      <c r="A1124" s="3">
        <v>43647</v>
      </c>
      <c r="B1124" s="2">
        <v>11.0151</v>
      </c>
      <c r="C1124" s="7">
        <v>59.736804598793285</v>
      </c>
      <c r="D1124" s="7">
        <v>0.22877884540045024</v>
      </c>
      <c r="E1124" s="7">
        <v>0.2837222551911478</v>
      </c>
      <c r="F1124" s="7">
        <v>10.80452</v>
      </c>
      <c r="G1124" s="7">
        <v>10.80669</v>
      </c>
      <c r="H1124" s="7">
        <v>10.122616000000001</v>
      </c>
      <c r="I1124" s="7">
        <v>10.443297000000003</v>
      </c>
      <c r="J1124" s="7" t="s">
        <v>53</v>
      </c>
      <c r="K1124" s="7" t="s">
        <v>55</v>
      </c>
      <c r="L1124" s="7" t="s">
        <v>47</v>
      </c>
    </row>
    <row r="1125" spans="1:12" ht="13.5" x14ac:dyDescent="0.35">
      <c r="A1125" s="3">
        <v>43648</v>
      </c>
      <c r="B1125" s="2">
        <v>11.0151</v>
      </c>
      <c r="C1125" s="7">
        <v>59.736804598793285</v>
      </c>
      <c r="D1125" s="7">
        <v>0.22675399570685961</v>
      </c>
      <c r="E1125" s="7">
        <v>0.27232860329429015</v>
      </c>
      <c r="F1125" s="7">
        <v>10.829420000000002</v>
      </c>
      <c r="G1125" s="7">
        <v>10.840614999999998</v>
      </c>
      <c r="H1125" s="7">
        <v>10.142142000000002</v>
      </c>
      <c r="I1125" s="7">
        <v>10.437521000000002</v>
      </c>
      <c r="J1125" s="7" t="s">
        <v>53</v>
      </c>
      <c r="K1125" s="7" t="s">
        <v>55</v>
      </c>
      <c r="L1125" s="7" t="s">
        <v>47</v>
      </c>
    </row>
    <row r="1126" spans="1:12" ht="13.5" x14ac:dyDescent="0.35">
      <c r="A1126" s="3">
        <v>43649</v>
      </c>
      <c r="B1126" s="2">
        <v>10.911899999999999</v>
      </c>
      <c r="C1126" s="7">
        <v>55.28852937026759</v>
      </c>
      <c r="D1126" s="7">
        <v>0.21435100525510897</v>
      </c>
      <c r="E1126" s="7">
        <v>0.26073308368645393</v>
      </c>
      <c r="F1126" s="7">
        <v>10.829940000000002</v>
      </c>
      <c r="G1126" s="7">
        <v>10.860620000000001</v>
      </c>
      <c r="H1126" s="7">
        <v>10.160656000000001</v>
      </c>
      <c r="I1126" s="7">
        <v>10.432659500000005</v>
      </c>
      <c r="J1126" s="7" t="s">
        <v>53</v>
      </c>
      <c r="K1126" s="7" t="s">
        <v>55</v>
      </c>
      <c r="L1126" s="7" t="s">
        <v>47</v>
      </c>
    </row>
    <row r="1127" spans="1:12" ht="13.5" x14ac:dyDescent="0.35">
      <c r="A1127" s="3">
        <v>43650</v>
      </c>
      <c r="B1127" s="2">
        <v>10.980700000000001</v>
      </c>
      <c r="C1127" s="7">
        <v>47.634260534288117</v>
      </c>
      <c r="D1127" s="7">
        <v>0.20767913518316661</v>
      </c>
      <c r="E1127" s="7">
        <v>0.2501222939857965</v>
      </c>
      <c r="F1127" s="7">
        <v>10.941480000000002</v>
      </c>
      <c r="G1127" s="7">
        <v>10.881145</v>
      </c>
      <c r="H1127" s="7">
        <v>10.178326</v>
      </c>
      <c r="I1127" s="7">
        <v>10.429164000000004</v>
      </c>
      <c r="J1127" s="7" t="s">
        <v>53</v>
      </c>
      <c r="K1127" s="7" t="s">
        <v>55</v>
      </c>
      <c r="L1127" s="7" t="s">
        <v>47</v>
      </c>
    </row>
    <row r="1128" spans="1:12" ht="13.5" x14ac:dyDescent="0.35">
      <c r="A1128" s="3">
        <v>43651</v>
      </c>
      <c r="B1128" s="2">
        <v>10.8774</v>
      </c>
      <c r="C1128" s="7">
        <v>44.220999153259953</v>
      </c>
      <c r="D1128" s="7">
        <v>0.19184471691958649</v>
      </c>
      <c r="E1128" s="7">
        <v>0.23846677857255452</v>
      </c>
      <c r="F1128" s="7">
        <v>10.960039999999999</v>
      </c>
      <c r="G1128" s="7">
        <v>10.890665</v>
      </c>
      <c r="H1128" s="7">
        <v>10.196150000000003</v>
      </c>
      <c r="I1128" s="7">
        <v>10.422903500000002</v>
      </c>
      <c r="J1128" s="7" t="s">
        <v>53</v>
      </c>
      <c r="K1128" s="7" t="s">
        <v>55</v>
      </c>
      <c r="L1128" s="7" t="s">
        <v>47</v>
      </c>
    </row>
    <row r="1129" spans="1:12" ht="13.5" x14ac:dyDescent="0.35">
      <c r="A1129" s="3">
        <v>43654</v>
      </c>
      <c r="B1129" s="2">
        <v>11.138999999999999</v>
      </c>
      <c r="C1129" s="7">
        <v>51.141978185886067</v>
      </c>
      <c r="D1129" s="7">
        <v>0.19812094515273948</v>
      </c>
      <c r="E1129" s="7">
        <v>0.23039761188859154</v>
      </c>
      <c r="F1129" s="7">
        <v>10.984819999999999</v>
      </c>
      <c r="G1129" s="7">
        <v>10.916185</v>
      </c>
      <c r="H1129" s="7">
        <v>10.220374000000003</v>
      </c>
      <c r="I1129" s="7">
        <v>10.416695500000003</v>
      </c>
      <c r="J1129" s="7" t="s">
        <v>48</v>
      </c>
      <c r="K1129" s="7" t="s">
        <v>55</v>
      </c>
      <c r="L1129" s="7" t="s">
        <v>50</v>
      </c>
    </row>
    <row r="1130" spans="1:12" ht="13.5" x14ac:dyDescent="0.35">
      <c r="A1130" s="3">
        <v>43655</v>
      </c>
      <c r="B1130" s="2">
        <v>11.497</v>
      </c>
      <c r="C1130" s="7">
        <v>55.972782258064505</v>
      </c>
      <c r="D1130" s="7">
        <v>0.22933883399463717</v>
      </c>
      <c r="E1130" s="7">
        <v>0.23018585630980068</v>
      </c>
      <c r="F1130" s="7">
        <v>11.081200000000001</v>
      </c>
      <c r="G1130" s="7">
        <v>10.960775000000002</v>
      </c>
      <c r="H1130" s="7">
        <v>10.254094000000002</v>
      </c>
      <c r="I1130" s="7">
        <v>10.408511000000001</v>
      </c>
      <c r="J1130" s="7" t="s">
        <v>48</v>
      </c>
      <c r="K1130" s="7" t="s">
        <v>49</v>
      </c>
      <c r="L1130" s="7" t="s">
        <v>50</v>
      </c>
    </row>
    <row r="1131" spans="1:12" ht="13.5" x14ac:dyDescent="0.35">
      <c r="A1131" s="3">
        <v>43656</v>
      </c>
      <c r="B1131" s="2">
        <v>11.7036</v>
      </c>
      <c r="C1131" s="7">
        <v>59.356339666537387</v>
      </c>
      <c r="D1131" s="7">
        <v>0.26766465762866432</v>
      </c>
      <c r="E1131" s="7">
        <v>0.2376816165735734</v>
      </c>
      <c r="F1131" s="7">
        <v>11.239540000000002</v>
      </c>
      <c r="G1131" s="7">
        <v>11.015694999999999</v>
      </c>
      <c r="H1131" s="7">
        <v>10.291946000000005</v>
      </c>
      <c r="I1131" s="7">
        <v>10.399286500000001</v>
      </c>
      <c r="J1131" s="7" t="s">
        <v>48</v>
      </c>
      <c r="K1131" s="7" t="s">
        <v>49</v>
      </c>
      <c r="L1131" s="7" t="s">
        <v>50</v>
      </c>
    </row>
    <row r="1132" spans="1:12" ht="13.5" x14ac:dyDescent="0.35">
      <c r="A1132" s="3">
        <v>43657</v>
      </c>
      <c r="B1132" s="2">
        <v>11.366199999999999</v>
      </c>
      <c r="C1132" s="7">
        <v>59.34023336046824</v>
      </c>
      <c r="D1132" s="7">
        <v>0.26772660312394159</v>
      </c>
      <c r="E1132" s="7">
        <v>0.24369061388364704</v>
      </c>
      <c r="F1132" s="7">
        <v>11.31664</v>
      </c>
      <c r="G1132" s="7">
        <v>11.049654999999998</v>
      </c>
      <c r="H1132" s="7">
        <v>10.328890000000003</v>
      </c>
      <c r="I1132" s="7">
        <v>10.390418500000001</v>
      </c>
      <c r="J1132" s="7" t="s">
        <v>48</v>
      </c>
      <c r="K1132" s="7" t="s">
        <v>49</v>
      </c>
      <c r="L1132" s="7" t="s">
        <v>50</v>
      </c>
    </row>
    <row r="1133" spans="1:12" ht="13.5" x14ac:dyDescent="0.35">
      <c r="A1133" s="3">
        <v>43658</v>
      </c>
      <c r="B1133" s="2">
        <v>11.359299999999999</v>
      </c>
      <c r="C1133" s="7">
        <v>58.783572767020573</v>
      </c>
      <c r="D1133" s="7">
        <v>0.26417369314874506</v>
      </c>
      <c r="E1133" s="7">
        <v>0.24778722973666667</v>
      </c>
      <c r="F1133" s="7">
        <v>11.413019999999999</v>
      </c>
      <c r="G1133" s="7">
        <v>11.064289999999998</v>
      </c>
      <c r="H1133" s="7">
        <v>10.361140000000002</v>
      </c>
      <c r="I1133" s="7">
        <v>10.382100000000001</v>
      </c>
      <c r="J1133" s="7" t="s">
        <v>48</v>
      </c>
      <c r="K1133" s="7" t="s">
        <v>49</v>
      </c>
      <c r="L1133" s="7" t="s">
        <v>50</v>
      </c>
    </row>
    <row r="1134" spans="1:12" ht="13.5" x14ac:dyDescent="0.35">
      <c r="A1134" s="3">
        <v>43661</v>
      </c>
      <c r="B1134" s="2">
        <v>11.359299999999999</v>
      </c>
      <c r="C1134" s="7">
        <v>59.215855912540789</v>
      </c>
      <c r="D1134" s="7">
        <v>0.25837954780465822</v>
      </c>
      <c r="E1134" s="7">
        <v>0.249905693350265</v>
      </c>
      <c r="F1134" s="7">
        <v>11.457079999999999</v>
      </c>
      <c r="G1134" s="7">
        <v>11.077464999999998</v>
      </c>
      <c r="H1134" s="7">
        <v>10.396194000000003</v>
      </c>
      <c r="I1134" s="7">
        <v>10.375300000000005</v>
      </c>
      <c r="J1134" s="7" t="s">
        <v>48</v>
      </c>
      <c r="K1134" s="7" t="s">
        <v>49</v>
      </c>
      <c r="L1134" s="7" t="s">
        <v>50</v>
      </c>
    </row>
    <row r="1135" spans="1:12" ht="13.5" x14ac:dyDescent="0.35">
      <c r="A1135" s="3">
        <v>43662</v>
      </c>
      <c r="B1135" s="2">
        <v>11.187200000000001</v>
      </c>
      <c r="C1135" s="7">
        <v>55.153358305826501</v>
      </c>
      <c r="D1135" s="7">
        <v>0.23716670404157369</v>
      </c>
      <c r="E1135" s="7">
        <v>0.24735789548852674</v>
      </c>
      <c r="F1135" s="7">
        <v>11.39512</v>
      </c>
      <c r="G1135" s="7">
        <v>11.082324999999999</v>
      </c>
      <c r="H1135" s="7">
        <v>10.430024000000003</v>
      </c>
      <c r="I1135" s="7">
        <v>10.368457000000001</v>
      </c>
      <c r="J1135" s="7" t="s">
        <v>48</v>
      </c>
      <c r="K1135" s="7" t="s">
        <v>55</v>
      </c>
      <c r="L1135" s="7" t="s">
        <v>56</v>
      </c>
    </row>
    <row r="1136" spans="1:12" ht="13.5" x14ac:dyDescent="0.35">
      <c r="A1136" s="3">
        <v>43663</v>
      </c>
      <c r="B1136" s="2">
        <v>11.138999999999999</v>
      </c>
      <c r="C1136" s="7">
        <v>65.853334514214822</v>
      </c>
      <c r="D1136" s="7">
        <v>0.21399918594751455</v>
      </c>
      <c r="E1136" s="7">
        <v>0.24068615358032433</v>
      </c>
      <c r="F1136" s="7">
        <v>11.282199999999998</v>
      </c>
      <c r="G1136" s="7">
        <v>11.078644999999998</v>
      </c>
      <c r="H1136" s="7">
        <v>10.469198</v>
      </c>
      <c r="I1136" s="7">
        <v>10.361372999999999</v>
      </c>
      <c r="J1136" s="7" t="s">
        <v>53</v>
      </c>
      <c r="K1136" s="7" t="s">
        <v>51</v>
      </c>
      <c r="L1136" s="7" t="s">
        <v>47</v>
      </c>
    </row>
    <row r="1137" spans="1:12" ht="13.5" x14ac:dyDescent="0.35">
      <c r="A1137" s="3">
        <v>43664</v>
      </c>
      <c r="B1137" s="2">
        <v>11.166600000000001</v>
      </c>
      <c r="C1137" s="7">
        <v>59.926203097391131</v>
      </c>
      <c r="D1137" s="7">
        <v>0.19561096879749762</v>
      </c>
      <c r="E1137" s="7">
        <v>0.231671116623759</v>
      </c>
      <c r="F1137" s="7">
        <v>11.242279999999999</v>
      </c>
      <c r="G1137" s="7">
        <v>11.075924999999998</v>
      </c>
      <c r="H1137" s="7">
        <v>10.507990000000001</v>
      </c>
      <c r="I1137" s="7">
        <v>10.354427000000003</v>
      </c>
      <c r="J1137" s="7" t="s">
        <v>53</v>
      </c>
      <c r="K1137" s="7" t="s">
        <v>55</v>
      </c>
      <c r="L1137" s="7" t="s">
        <v>47</v>
      </c>
    </row>
    <row r="1138" spans="1:12" ht="13.5" x14ac:dyDescent="0.35">
      <c r="A1138" s="3">
        <v>43665</v>
      </c>
      <c r="B1138" s="2">
        <v>11.0151</v>
      </c>
      <c r="C1138" s="7">
        <v>50</v>
      </c>
      <c r="D1138" s="7">
        <v>0.16688959104409484</v>
      </c>
      <c r="E1138" s="7">
        <v>0.21871481150782618</v>
      </c>
      <c r="F1138" s="7">
        <v>11.173440000000003</v>
      </c>
      <c r="G1138" s="7">
        <v>11.082464999999997</v>
      </c>
      <c r="H1138" s="7">
        <v>10.543402</v>
      </c>
      <c r="I1138" s="7">
        <v>10.347599499999999</v>
      </c>
      <c r="J1138" s="7" t="s">
        <v>53</v>
      </c>
      <c r="K1138" s="7" t="s">
        <v>55</v>
      </c>
      <c r="L1138" s="7" t="s">
        <v>47</v>
      </c>
    </row>
    <row r="1139" spans="1:12" ht="13.5" x14ac:dyDescent="0.35">
      <c r="A1139" s="3">
        <v>43668</v>
      </c>
      <c r="B1139" s="2">
        <v>11.0151</v>
      </c>
      <c r="C1139" s="7">
        <v>50</v>
      </c>
      <c r="D1139" s="7">
        <v>0.14248521142483028</v>
      </c>
      <c r="E1139" s="7">
        <v>0.20346889149122702</v>
      </c>
      <c r="F1139" s="7">
        <v>11.104600000000001</v>
      </c>
      <c r="G1139" s="7">
        <v>11.087754999999998</v>
      </c>
      <c r="H1139" s="7">
        <v>10.576828000000003</v>
      </c>
      <c r="I1139" s="7">
        <v>10.341355999999998</v>
      </c>
      <c r="J1139" s="7" t="s">
        <v>53</v>
      </c>
      <c r="K1139" s="7" t="s">
        <v>55</v>
      </c>
      <c r="L1139" s="7" t="s">
        <v>47</v>
      </c>
    </row>
    <row r="1140" spans="1:12" ht="13.5" x14ac:dyDescent="0.35">
      <c r="A1140" s="3">
        <v>43669</v>
      </c>
      <c r="B1140" s="2">
        <v>10.9945</v>
      </c>
      <c r="C1140" s="7">
        <v>52.343129467831638</v>
      </c>
      <c r="D1140" s="7">
        <v>0.12009790304592016</v>
      </c>
      <c r="E1140" s="7">
        <v>0.18679469380216568</v>
      </c>
      <c r="F1140" s="7">
        <v>11.066060000000002</v>
      </c>
      <c r="G1140" s="7">
        <v>11.092949999999997</v>
      </c>
      <c r="H1140" s="7">
        <v>10.611010000000004</v>
      </c>
      <c r="I1140" s="7">
        <v>10.335301499999998</v>
      </c>
      <c r="J1140" s="7" t="s">
        <v>53</v>
      </c>
      <c r="K1140" s="7" t="s">
        <v>55</v>
      </c>
      <c r="L1140" s="7" t="s">
        <v>47</v>
      </c>
    </row>
    <row r="1141" spans="1:12" ht="13.5" x14ac:dyDescent="0.35">
      <c r="A1141" s="3">
        <v>43670</v>
      </c>
      <c r="B1141" s="2">
        <v>10.843</v>
      </c>
      <c r="C1141" s="7">
        <v>46.268899365956742</v>
      </c>
      <c r="D1141" s="7">
        <v>8.9103881916619443E-2</v>
      </c>
      <c r="E1141" s="7">
        <v>0.16725653142505642</v>
      </c>
      <c r="F1141" s="7">
        <v>11.00686</v>
      </c>
      <c r="G1141" s="7">
        <v>11.089634999999996</v>
      </c>
      <c r="H1141" s="7">
        <v>10.640994000000003</v>
      </c>
      <c r="I1141" s="7">
        <v>10.328694</v>
      </c>
      <c r="J1141" s="7" t="s">
        <v>53</v>
      </c>
      <c r="K1141" s="7" t="s">
        <v>55</v>
      </c>
      <c r="L1141" s="7" t="s">
        <v>47</v>
      </c>
    </row>
    <row r="1142" spans="1:12" ht="13.5" x14ac:dyDescent="0.35">
      <c r="A1142" s="3">
        <v>43672</v>
      </c>
      <c r="B1142" s="2">
        <v>11.0151</v>
      </c>
      <c r="C1142" s="7">
        <v>53.596990752834238</v>
      </c>
      <c r="D1142" s="7">
        <v>7.7534163004301604E-2</v>
      </c>
      <c r="E1142" s="7">
        <v>0.14931205774090547</v>
      </c>
      <c r="F1142" s="7">
        <v>10.976560000000001</v>
      </c>
      <c r="G1142" s="7">
        <v>11.119239999999996</v>
      </c>
      <c r="H1142" s="7">
        <v>10.672200000000002</v>
      </c>
      <c r="I1142" s="7">
        <v>10.322947000000001</v>
      </c>
      <c r="J1142" s="7" t="s">
        <v>53</v>
      </c>
      <c r="K1142" s="7" t="s">
        <v>55</v>
      </c>
      <c r="L1142" s="7" t="s">
        <v>47</v>
      </c>
    </row>
    <row r="1143" spans="1:12" ht="13.5" x14ac:dyDescent="0.35">
      <c r="A1143" s="3">
        <v>43675</v>
      </c>
      <c r="B1143" s="2">
        <v>10.8499</v>
      </c>
      <c r="C1143" s="7">
        <v>42.04764262529573</v>
      </c>
      <c r="D1143" s="7">
        <v>5.4407640631351839E-2</v>
      </c>
      <c r="E1143" s="7">
        <v>0.13033117431899474</v>
      </c>
      <c r="F1143" s="7">
        <v>10.943519999999999</v>
      </c>
      <c r="G1143" s="7">
        <v>11.122504999999997</v>
      </c>
      <c r="H1143" s="7">
        <v>10.702322000000004</v>
      </c>
      <c r="I1143" s="7">
        <v>10.314125500000003</v>
      </c>
      <c r="J1143" s="7" t="s">
        <v>53</v>
      </c>
      <c r="K1143" s="7" t="s">
        <v>55</v>
      </c>
      <c r="L1143" s="7" t="s">
        <v>47</v>
      </c>
    </row>
    <row r="1144" spans="1:12" ht="13.5" x14ac:dyDescent="0.35">
      <c r="A1144" s="3">
        <v>43676</v>
      </c>
      <c r="B1144" s="2">
        <v>10.6709</v>
      </c>
      <c r="C1144" s="7">
        <v>24.794044059315368</v>
      </c>
      <c r="D1144" s="7">
        <v>2.1389338024269122E-2</v>
      </c>
      <c r="E1144" s="7">
        <v>0.10854280706004962</v>
      </c>
      <c r="F1144" s="7">
        <v>10.874679999999998</v>
      </c>
      <c r="G1144" s="7">
        <v>11.105294999999995</v>
      </c>
      <c r="H1144" s="7">
        <v>10.728864000000005</v>
      </c>
      <c r="I1144" s="7">
        <v>10.303533000000002</v>
      </c>
      <c r="J1144" s="7" t="s">
        <v>53</v>
      </c>
      <c r="K1144" s="7" t="s">
        <v>55</v>
      </c>
      <c r="L1144" s="7" t="s">
        <v>47</v>
      </c>
    </row>
    <row r="1145" spans="1:12" ht="13.5" x14ac:dyDescent="0.35">
      <c r="A1145" s="3">
        <v>43677</v>
      </c>
      <c r="B1145" s="2">
        <v>10.5883</v>
      </c>
      <c r="C1145" s="7">
        <v>13.18412887040347</v>
      </c>
      <c r="D1145" s="7">
        <v>-1.131262940890565E-2</v>
      </c>
      <c r="E1145" s="7">
        <v>8.4571719766258574E-2</v>
      </c>
      <c r="F1145" s="7">
        <v>10.79344</v>
      </c>
      <c r="G1145" s="7">
        <v>11.083954999999996</v>
      </c>
      <c r="H1145" s="7">
        <v>10.751418000000006</v>
      </c>
      <c r="I1145" s="7">
        <v>10.293812500000001</v>
      </c>
      <c r="J1145" s="7" t="s">
        <v>53</v>
      </c>
      <c r="K1145" s="7" t="s">
        <v>55</v>
      </c>
      <c r="L1145" s="7" t="s">
        <v>47</v>
      </c>
    </row>
    <row r="1146" spans="1:12" ht="13.5" x14ac:dyDescent="0.35">
      <c r="A1146" s="3">
        <v>43678</v>
      </c>
      <c r="B1146" s="2">
        <v>10.6709</v>
      </c>
      <c r="C1146" s="7">
        <v>22.406540201603349</v>
      </c>
      <c r="D1146" s="7">
        <v>-3.0215736321975939E-2</v>
      </c>
      <c r="E1146" s="7">
        <v>6.1614228548611677E-2</v>
      </c>
      <c r="F1146" s="7">
        <v>10.759020000000001</v>
      </c>
      <c r="G1146" s="7">
        <v>11.071904999999997</v>
      </c>
      <c r="H1146" s="7">
        <v>10.774572000000004</v>
      </c>
      <c r="I1146" s="7">
        <v>10.285118000000002</v>
      </c>
      <c r="J1146" s="7" t="s">
        <v>53</v>
      </c>
      <c r="K1146" s="7" t="s">
        <v>55</v>
      </c>
      <c r="L1146" s="7" t="s">
        <v>47</v>
      </c>
    </row>
    <row r="1147" spans="1:12" ht="13.5" x14ac:dyDescent="0.35">
      <c r="A1147" s="3">
        <v>43679</v>
      </c>
      <c r="B1147" s="2">
        <v>10.5883</v>
      </c>
      <c r="C1147" s="7">
        <v>21.136567834681117</v>
      </c>
      <c r="D1147" s="7">
        <v>-5.1270697734528525E-2</v>
      </c>
      <c r="E1147" s="7">
        <v>3.9037243291983638E-2</v>
      </c>
      <c r="F1147" s="7">
        <v>10.673660000000002</v>
      </c>
      <c r="G1147" s="7">
        <v>11.052284999999998</v>
      </c>
      <c r="H1147" s="7">
        <v>10.796074000000006</v>
      </c>
      <c r="I1147" s="7">
        <v>10.277324500000002</v>
      </c>
      <c r="J1147" s="7" t="s">
        <v>53</v>
      </c>
      <c r="K1147" s="7" t="s">
        <v>55</v>
      </c>
      <c r="L1147" s="7" t="s">
        <v>47</v>
      </c>
    </row>
    <row r="1148" spans="1:12" ht="13.5" x14ac:dyDescent="0.35">
      <c r="A1148" s="3">
        <v>43682</v>
      </c>
      <c r="B1148" s="2">
        <v>10.5883</v>
      </c>
      <c r="C1148" s="7">
        <v>21.136567834681117</v>
      </c>
      <c r="D1148" s="7">
        <v>-6.7182468667617457E-2</v>
      </c>
      <c r="E1148" s="7">
        <v>1.7793300900063418E-2</v>
      </c>
      <c r="F1148" s="7">
        <v>10.62134</v>
      </c>
      <c r="G1148" s="7">
        <v>11.037829999999998</v>
      </c>
      <c r="H1148" s="7">
        <v>10.816292000000006</v>
      </c>
      <c r="I1148" s="7">
        <v>10.270202500000003</v>
      </c>
      <c r="J1148" s="7" t="s">
        <v>53</v>
      </c>
      <c r="K1148" s="7" t="s">
        <v>55</v>
      </c>
      <c r="L1148" s="7" t="s">
        <v>47</v>
      </c>
    </row>
    <row r="1149" spans="1:12" ht="13.5" x14ac:dyDescent="0.35">
      <c r="A1149" s="3">
        <v>43683</v>
      </c>
      <c r="B1149" s="2">
        <v>10.326700000000001</v>
      </c>
      <c r="C1149" s="7">
        <v>19.809136200968396</v>
      </c>
      <c r="D1149" s="7">
        <v>-9.975171975573538E-2</v>
      </c>
      <c r="E1149" s="7">
        <v>-5.7157032310963425E-3</v>
      </c>
      <c r="F1149" s="7">
        <v>10.5525</v>
      </c>
      <c r="G1149" s="7">
        <v>10.997214999999999</v>
      </c>
      <c r="H1149" s="7">
        <v>10.828942000000005</v>
      </c>
      <c r="I1149" s="7">
        <v>10.261101000000002</v>
      </c>
      <c r="J1149" s="7" t="s">
        <v>53</v>
      </c>
      <c r="K1149" s="7" t="s">
        <v>55</v>
      </c>
      <c r="L1149" s="7" t="s">
        <v>47</v>
      </c>
    </row>
    <row r="1150" spans="1:12" ht="13.5" x14ac:dyDescent="0.35">
      <c r="A1150" s="3">
        <v>43684</v>
      </c>
      <c r="B1150" s="2">
        <v>10.464399999999999</v>
      </c>
      <c r="C1150" s="7">
        <v>27.7300937541265</v>
      </c>
      <c r="D1150" s="7">
        <v>-0.11314755214949379</v>
      </c>
      <c r="E1150" s="7">
        <v>-2.7202073014775834E-2</v>
      </c>
      <c r="F1150" s="7">
        <v>10.527719999999999</v>
      </c>
      <c r="G1150" s="7">
        <v>10.945584999999999</v>
      </c>
      <c r="H1150" s="7">
        <v>10.840842000000004</v>
      </c>
      <c r="I1150" s="7">
        <v>10.253622500000001</v>
      </c>
      <c r="J1150" s="7" t="s">
        <v>53</v>
      </c>
      <c r="K1150" s="7" t="s">
        <v>55</v>
      </c>
      <c r="L1150" s="7" t="s">
        <v>47</v>
      </c>
    </row>
    <row r="1151" spans="1:12" ht="13.5" x14ac:dyDescent="0.35">
      <c r="A1151" s="3">
        <v>43685</v>
      </c>
      <c r="B1151" s="2">
        <v>10.464399999999999</v>
      </c>
      <c r="C1151" s="7">
        <v>26.388702084734291</v>
      </c>
      <c r="D1151" s="7">
        <v>-0.12235343163577816</v>
      </c>
      <c r="E1151" s="7">
        <v>-4.6232344738976305E-2</v>
      </c>
      <c r="F1151" s="7">
        <v>10.486419999999999</v>
      </c>
      <c r="G1151" s="7">
        <v>10.883625</v>
      </c>
      <c r="H1151" s="7">
        <v>10.849472000000002</v>
      </c>
      <c r="I1151" s="7">
        <v>10.246961500000003</v>
      </c>
      <c r="J1151" s="7" t="s">
        <v>53</v>
      </c>
      <c r="K1151" s="7" t="s">
        <v>55</v>
      </c>
      <c r="L1151" s="7" t="s">
        <v>47</v>
      </c>
    </row>
    <row r="1152" spans="1:12" ht="13.5" x14ac:dyDescent="0.35">
      <c r="A1152" s="3">
        <v>43686</v>
      </c>
      <c r="B1152" s="2">
        <v>10.526300000000001</v>
      </c>
      <c r="C1152" s="7">
        <v>32.510376413339074</v>
      </c>
      <c r="D1152" s="7">
        <v>-0.12323378243972449</v>
      </c>
      <c r="E1152" s="7">
        <v>-6.1632632279125944E-2</v>
      </c>
      <c r="F1152" s="7">
        <v>10.474019999999999</v>
      </c>
      <c r="G1152" s="7">
        <v>10.84163</v>
      </c>
      <c r="H1152" s="7">
        <v>10.859106000000004</v>
      </c>
      <c r="I1152" s="7">
        <v>10.239880000000003</v>
      </c>
      <c r="J1152" s="7" t="s">
        <v>53</v>
      </c>
      <c r="K1152" s="7" t="s">
        <v>55</v>
      </c>
      <c r="L1152" s="7" t="s">
        <v>47</v>
      </c>
    </row>
    <row r="1153" spans="1:12" ht="13.5" x14ac:dyDescent="0.35">
      <c r="A1153" s="3">
        <v>43691</v>
      </c>
      <c r="B1153" s="2">
        <v>10.5952</v>
      </c>
      <c r="C1153" s="7">
        <v>35.681647684648425</v>
      </c>
      <c r="D1153" s="7">
        <v>-0.11702284609022584</v>
      </c>
      <c r="E1153" s="7">
        <v>-7.2710675041345929E-2</v>
      </c>
      <c r="F1153" s="7">
        <v>10.475399999999999</v>
      </c>
      <c r="G1153" s="7">
        <v>10.803425000000001</v>
      </c>
      <c r="H1153" s="7">
        <v>10.867782000000004</v>
      </c>
      <c r="I1153" s="7">
        <v>10.233435</v>
      </c>
      <c r="J1153" s="7" t="s">
        <v>48</v>
      </c>
      <c r="K1153" s="7" t="s">
        <v>55</v>
      </c>
      <c r="L1153" s="7" t="s">
        <v>50</v>
      </c>
    </row>
    <row r="1154" spans="1:12" ht="13.5" x14ac:dyDescent="0.35">
      <c r="A1154" s="3">
        <v>43692</v>
      </c>
      <c r="B1154" s="2">
        <v>10.6227</v>
      </c>
      <c r="C1154" s="7">
        <v>37.381210969318467</v>
      </c>
      <c r="D1154" s="7">
        <v>-0.10862940198631321</v>
      </c>
      <c r="E1154" s="7">
        <v>-7.9894420430339397E-2</v>
      </c>
      <c r="F1154" s="7">
        <v>10.534600000000001</v>
      </c>
      <c r="G1154" s="7">
        <v>10.766595000000002</v>
      </c>
      <c r="H1154" s="7">
        <v>10.873504000000004</v>
      </c>
      <c r="I1154" s="7">
        <v>10.228441500000001</v>
      </c>
      <c r="J1154" s="7" t="s">
        <v>48</v>
      </c>
      <c r="K1154" s="7" t="s">
        <v>55</v>
      </c>
      <c r="L1154" s="7" t="s">
        <v>50</v>
      </c>
    </row>
    <row r="1155" spans="1:12" ht="13.5" x14ac:dyDescent="0.35">
      <c r="A1155" s="3">
        <v>43693</v>
      </c>
      <c r="B1155" s="2">
        <v>10.5883</v>
      </c>
      <c r="C1155" s="7">
        <v>40.609099623921537</v>
      </c>
      <c r="D1155" s="7">
        <v>-0.10355955943212081</v>
      </c>
      <c r="E1155" s="7">
        <v>-8.4627448230695679E-2</v>
      </c>
      <c r="F1155" s="7">
        <v>10.559380000000001</v>
      </c>
      <c r="G1155" s="7">
        <v>10.736650000000003</v>
      </c>
      <c r="H1155" s="7">
        <v>10.878538000000006</v>
      </c>
      <c r="I1155" s="7">
        <v>10.224444</v>
      </c>
      <c r="J1155" s="7" t="s">
        <v>48</v>
      </c>
      <c r="K1155" s="7" t="s">
        <v>55</v>
      </c>
      <c r="L1155" s="7" t="s">
        <v>50</v>
      </c>
    </row>
    <row r="1156" spans="1:12" ht="13.5" x14ac:dyDescent="0.35">
      <c r="A1156" s="3">
        <v>43696</v>
      </c>
      <c r="B1156" s="2">
        <v>10.5952</v>
      </c>
      <c r="C1156" s="7">
        <v>32.370476110504612</v>
      </c>
      <c r="D1156" s="7">
        <v>-9.7856867294996874E-2</v>
      </c>
      <c r="E1156" s="7">
        <v>-8.7273332043555918E-2</v>
      </c>
      <c r="F1156" s="7">
        <v>10.585539999999998</v>
      </c>
      <c r="G1156" s="7">
        <v>10.709460000000004</v>
      </c>
      <c r="H1156" s="7">
        <v>10.880206000000005</v>
      </c>
      <c r="I1156" s="7">
        <v>10.220480999999999</v>
      </c>
      <c r="J1156" s="7" t="s">
        <v>48</v>
      </c>
      <c r="K1156" s="7" t="s">
        <v>55</v>
      </c>
      <c r="L1156" s="7" t="s">
        <v>50</v>
      </c>
    </row>
    <row r="1157" spans="1:12" ht="13.5" x14ac:dyDescent="0.35">
      <c r="A1157" s="3">
        <v>43697</v>
      </c>
      <c r="B1157" s="2">
        <v>10.553900000000001</v>
      </c>
      <c r="C1157" s="7">
        <v>36.129334582942818</v>
      </c>
      <c r="D1157" s="7">
        <v>-9.5568355024656881E-2</v>
      </c>
      <c r="E1157" s="7">
        <v>-8.8932336639776108E-2</v>
      </c>
      <c r="F1157" s="7">
        <v>10.591060000000001</v>
      </c>
      <c r="G1157" s="7">
        <v>10.678825000000003</v>
      </c>
      <c r="H1157" s="7">
        <v>10.879880000000004</v>
      </c>
      <c r="I1157" s="7">
        <v>10.2166035</v>
      </c>
      <c r="J1157" s="7" t="s">
        <v>48</v>
      </c>
      <c r="K1157" s="7" t="s">
        <v>55</v>
      </c>
      <c r="L1157" s="7" t="s">
        <v>50</v>
      </c>
    </row>
    <row r="1158" spans="1:12" ht="13.5" x14ac:dyDescent="0.35">
      <c r="A1158" s="3">
        <v>43698</v>
      </c>
      <c r="B1158" s="2">
        <v>10.533200000000001</v>
      </c>
      <c r="C1158" s="7">
        <v>42.423241994057477</v>
      </c>
      <c r="D1158" s="7">
        <v>-9.4337545068983175E-2</v>
      </c>
      <c r="E1158" s="7">
        <v>-9.0013378325617524E-2</v>
      </c>
      <c r="F1158" s="7">
        <v>10.578659999999999</v>
      </c>
      <c r="G1158" s="7">
        <v>10.654730000000002</v>
      </c>
      <c r="H1158" s="7">
        <v>10.876804000000002</v>
      </c>
      <c r="I1158" s="7">
        <v>10.2137905</v>
      </c>
      <c r="J1158" s="7" t="s">
        <v>53</v>
      </c>
      <c r="K1158" s="7" t="s">
        <v>55</v>
      </c>
      <c r="L1158" s="7" t="s">
        <v>47</v>
      </c>
    </row>
    <row r="1159" spans="1:12" ht="13.5" x14ac:dyDescent="0.35">
      <c r="A1159" s="3">
        <v>43699</v>
      </c>
      <c r="B1159" s="2">
        <v>10.705299999999999</v>
      </c>
      <c r="C1159" s="7">
        <v>55.860548988178707</v>
      </c>
      <c r="D1159" s="7">
        <v>-7.8569388607196089E-2</v>
      </c>
      <c r="E1159" s="7">
        <v>-8.7724580381933231E-2</v>
      </c>
      <c r="F1159" s="7">
        <v>10.595180000000001</v>
      </c>
      <c r="G1159" s="7">
        <v>10.639240000000001</v>
      </c>
      <c r="H1159" s="7">
        <v>10.878338000000003</v>
      </c>
      <c r="I1159" s="7">
        <v>10.212217500000001</v>
      </c>
      <c r="J1159" s="7" t="s">
        <v>48</v>
      </c>
      <c r="K1159" s="7" t="s">
        <v>55</v>
      </c>
      <c r="L1159" s="7" t="s">
        <v>50</v>
      </c>
    </row>
    <row r="1160" spans="1:12" ht="13.5" x14ac:dyDescent="0.35">
      <c r="A1160" s="3">
        <v>43700</v>
      </c>
      <c r="B1160" s="2">
        <v>10.7742</v>
      </c>
      <c r="C1160" s="7">
        <v>55.246317927882238</v>
      </c>
      <c r="D1160" s="7">
        <v>-5.9823745925088545E-2</v>
      </c>
      <c r="E1160" s="7">
        <v>-8.2144413490564297E-2</v>
      </c>
      <c r="F1160" s="7">
        <v>10.63236</v>
      </c>
      <c r="G1160" s="7">
        <v>10.628225000000002</v>
      </c>
      <c r="H1160" s="7">
        <v>10.881718000000001</v>
      </c>
      <c r="I1160" s="7">
        <v>10.210668000000002</v>
      </c>
      <c r="J1160" s="7" t="s">
        <v>48</v>
      </c>
      <c r="K1160" s="7" t="s">
        <v>55</v>
      </c>
      <c r="L1160" s="7" t="s">
        <v>50</v>
      </c>
    </row>
    <row r="1161" spans="1:12" ht="13.5" x14ac:dyDescent="0.35">
      <c r="A1161" s="3">
        <v>43703</v>
      </c>
      <c r="B1161" s="2">
        <v>10.739699999999999</v>
      </c>
      <c r="C1161" s="7">
        <v>58.084152071764159</v>
      </c>
      <c r="D1161" s="7">
        <v>-4.7207373499791316E-2</v>
      </c>
      <c r="E1161" s="7">
        <v>-7.5157005492409709E-2</v>
      </c>
      <c r="F1161" s="7">
        <v>10.66126</v>
      </c>
      <c r="G1161" s="7">
        <v>10.623060000000001</v>
      </c>
      <c r="H1161" s="7">
        <v>10.884408000000001</v>
      </c>
      <c r="I1161" s="7">
        <v>10.208011500000003</v>
      </c>
      <c r="J1161" s="7" t="s">
        <v>48</v>
      </c>
      <c r="K1161" s="7" t="s">
        <v>55</v>
      </c>
      <c r="L1161" s="7" t="s">
        <v>50</v>
      </c>
    </row>
    <row r="1162" spans="1:12" ht="13.5" x14ac:dyDescent="0.35">
      <c r="A1162" s="3">
        <v>43704</v>
      </c>
      <c r="B1162" s="2">
        <v>10.4162</v>
      </c>
      <c r="C1162" s="7">
        <v>43.170092864513038</v>
      </c>
      <c r="D1162" s="7">
        <v>-6.2591043269147661E-2</v>
      </c>
      <c r="E1162" s="7">
        <v>-7.26438130477573E-2</v>
      </c>
      <c r="F1162" s="7">
        <v>10.63372</v>
      </c>
      <c r="G1162" s="7">
        <v>10.593115000000001</v>
      </c>
      <c r="H1162" s="7">
        <v>10.878992</v>
      </c>
      <c r="I1162" s="7">
        <v>10.205197500000004</v>
      </c>
      <c r="J1162" s="7" t="s">
        <v>48</v>
      </c>
      <c r="K1162" s="7" t="s">
        <v>55</v>
      </c>
      <c r="L1162" s="7" t="s">
        <v>56</v>
      </c>
    </row>
    <row r="1163" spans="1:12" ht="13.5" x14ac:dyDescent="0.35">
      <c r="A1163" s="3">
        <v>43705</v>
      </c>
      <c r="B1163" s="2">
        <v>10.4162</v>
      </c>
      <c r="C1163" s="7">
        <v>54.482620454773077</v>
      </c>
      <c r="D1163" s="7">
        <v>-7.393048775204214E-2</v>
      </c>
      <c r="E1163" s="7">
        <v>-7.2901147988614273E-2</v>
      </c>
      <c r="F1163" s="7">
        <v>10.610320000000002</v>
      </c>
      <c r="G1163" s="7">
        <v>10.571430000000001</v>
      </c>
      <c r="H1163" s="7">
        <v>10.865984000000003</v>
      </c>
      <c r="I1163" s="7">
        <v>10.200748500000003</v>
      </c>
      <c r="J1163" s="7" t="s">
        <v>48</v>
      </c>
      <c r="K1163" s="7" t="s">
        <v>55</v>
      </c>
      <c r="L1163" s="7" t="s">
        <v>56</v>
      </c>
    </row>
    <row r="1164" spans="1:12" ht="13.5" x14ac:dyDescent="0.35">
      <c r="A1164" s="3">
        <v>43706</v>
      </c>
      <c r="B1164" s="2">
        <v>10.464399999999999</v>
      </c>
      <c r="C1164" s="7">
        <v>50</v>
      </c>
      <c r="D1164" s="7">
        <v>-7.8127140976508969E-2</v>
      </c>
      <c r="E1164" s="7">
        <v>-7.3946346586193215E-2</v>
      </c>
      <c r="F1164" s="7">
        <v>10.562139999999999</v>
      </c>
      <c r="G1164" s="7">
        <v>10.561105000000001</v>
      </c>
      <c r="H1164" s="7">
        <v>10.853356000000002</v>
      </c>
      <c r="I1164" s="7">
        <v>10.193941500000003</v>
      </c>
      <c r="J1164" s="7" t="s">
        <v>48</v>
      </c>
      <c r="K1164" s="7" t="s">
        <v>55</v>
      </c>
      <c r="L1164" s="7" t="s">
        <v>56</v>
      </c>
    </row>
    <row r="1165" spans="1:12" ht="13.5" x14ac:dyDescent="0.35">
      <c r="A1165" s="3">
        <v>43707</v>
      </c>
      <c r="B1165" s="2">
        <v>10.347300000000001</v>
      </c>
      <c r="C1165" s="7">
        <v>44.292816063943903</v>
      </c>
      <c r="D1165" s="7">
        <v>-8.9866089901928348E-2</v>
      </c>
      <c r="E1165" s="7">
        <v>-7.7130295249340244E-2</v>
      </c>
      <c r="F1165" s="7">
        <v>10.476759999999999</v>
      </c>
      <c r="G1165" s="7">
        <v>10.549055000000001</v>
      </c>
      <c r="H1165" s="7">
        <v>10.838502</v>
      </c>
      <c r="I1165" s="7">
        <v>10.187396000000003</v>
      </c>
      <c r="J1165" s="7" t="s">
        <v>53</v>
      </c>
      <c r="K1165" s="7" t="s">
        <v>55</v>
      </c>
      <c r="L1165" s="7" t="s">
        <v>47</v>
      </c>
    </row>
    <row r="1166" spans="1:12" ht="13.5" x14ac:dyDescent="0.35">
      <c r="A1166" s="3">
        <v>43710</v>
      </c>
      <c r="B1166" s="2">
        <v>10.4575</v>
      </c>
      <c r="C1166" s="7">
        <v>46.797616831130064</v>
      </c>
      <c r="D1166" s="7">
        <v>-8.9248273932932776E-2</v>
      </c>
      <c r="E1166" s="7">
        <v>-7.9553890986058751E-2</v>
      </c>
      <c r="F1166" s="7">
        <v>10.420319999999998</v>
      </c>
      <c r="G1166" s="7">
        <v>10.538385000000002</v>
      </c>
      <c r="H1166" s="7">
        <v>10.823400000000001</v>
      </c>
      <c r="I1166" s="7">
        <v>10.181868500000002</v>
      </c>
      <c r="J1166" s="7" t="s">
        <v>48</v>
      </c>
      <c r="K1166" s="7" t="s">
        <v>55</v>
      </c>
      <c r="L1166" s="7" t="s">
        <v>56</v>
      </c>
    </row>
    <row r="1167" spans="1:12" ht="13.5" x14ac:dyDescent="0.35">
      <c r="A1167" s="3">
        <v>43711</v>
      </c>
      <c r="B1167" s="2">
        <v>10.1683</v>
      </c>
      <c r="C1167" s="7">
        <v>33.511008111239803</v>
      </c>
      <c r="D1167" s="7">
        <v>-0.11081724120585257</v>
      </c>
      <c r="E1167" s="7">
        <v>-8.580656103001752E-2</v>
      </c>
      <c r="F1167" s="7">
        <v>10.370740000000001</v>
      </c>
      <c r="G1167" s="7">
        <v>10.517385000000001</v>
      </c>
      <c r="H1167" s="7">
        <v>10.802346</v>
      </c>
      <c r="I1167" s="7">
        <v>10.175187000000005</v>
      </c>
      <c r="J1167" s="7" t="s">
        <v>53</v>
      </c>
      <c r="K1167" s="7" t="s">
        <v>55</v>
      </c>
      <c r="L1167" s="7" t="s">
        <v>47</v>
      </c>
    </row>
    <row r="1168" spans="1:12" ht="13.5" x14ac:dyDescent="0.35">
      <c r="A1168" s="3">
        <v>43712</v>
      </c>
      <c r="B1168" s="2">
        <v>10.3611</v>
      </c>
      <c r="C1168" s="7">
        <v>41.039868475133567</v>
      </c>
      <c r="D1168" s="7">
        <v>-0.11107307321505111</v>
      </c>
      <c r="E1168" s="7">
        <v>-9.0859863467024238E-2</v>
      </c>
      <c r="F1168" s="7">
        <v>10.359719999999999</v>
      </c>
      <c r="G1168" s="7">
        <v>10.506024999999999</v>
      </c>
      <c r="H1168" s="7">
        <v>10.791882000000003</v>
      </c>
      <c r="I1168" s="7">
        <v>10.169177500000004</v>
      </c>
      <c r="J1168" s="7" t="s">
        <v>53</v>
      </c>
      <c r="K1168" s="7" t="s">
        <v>55</v>
      </c>
      <c r="L1168" s="7" t="s">
        <v>47</v>
      </c>
    </row>
    <row r="1169" spans="1:12" ht="13.5" x14ac:dyDescent="0.35">
      <c r="A1169" s="3">
        <v>43713</v>
      </c>
      <c r="B1169" s="2">
        <v>10.3611</v>
      </c>
      <c r="C1169" s="7">
        <v>42.03030728216639</v>
      </c>
      <c r="D1169" s="7">
        <v>-0.11000772139074932</v>
      </c>
      <c r="E1169" s="7">
        <v>-9.4689435051769258E-2</v>
      </c>
      <c r="F1169" s="7">
        <v>10.33906</v>
      </c>
      <c r="G1169" s="7">
        <v>10.507745</v>
      </c>
      <c r="H1169" s="7">
        <v>10.780918</v>
      </c>
      <c r="I1169" s="7">
        <v>10.162642500000002</v>
      </c>
      <c r="J1169" s="7" t="s">
        <v>53</v>
      </c>
      <c r="K1169" s="7" t="s">
        <v>55</v>
      </c>
      <c r="L1169" s="7" t="s">
        <v>47</v>
      </c>
    </row>
    <row r="1170" spans="1:12" ht="13.5" x14ac:dyDescent="0.35">
      <c r="A1170" s="3">
        <v>43714</v>
      </c>
      <c r="B1170" s="2">
        <v>10.326700000000001</v>
      </c>
      <c r="C1170" s="7">
        <v>40.759859591162495</v>
      </c>
      <c r="D1170" s="7">
        <v>-0.11066355433306896</v>
      </c>
      <c r="E1170" s="7">
        <v>-9.7884258908029209E-2</v>
      </c>
      <c r="F1170" s="7">
        <v>10.33494</v>
      </c>
      <c r="G1170" s="7">
        <v>10.500859999999999</v>
      </c>
      <c r="H1170" s="7">
        <v>10.769639999999997</v>
      </c>
      <c r="I1170" s="7">
        <v>10.156461000000006</v>
      </c>
      <c r="J1170" s="7" t="s">
        <v>53</v>
      </c>
      <c r="K1170" s="7" t="s">
        <v>55</v>
      </c>
      <c r="L1170" s="7" t="s">
        <v>47</v>
      </c>
    </row>
    <row r="1171" spans="1:12" ht="13.5" x14ac:dyDescent="0.35">
      <c r="A1171" s="3">
        <v>43717</v>
      </c>
      <c r="B1171" s="2">
        <v>10.2509</v>
      </c>
      <c r="C1171" s="7">
        <v>39.81444130697858</v>
      </c>
      <c r="D1171" s="7">
        <v>-0.11596298408180239</v>
      </c>
      <c r="E1171" s="7">
        <v>-0.10150000394278384</v>
      </c>
      <c r="F1171" s="7">
        <v>10.293620000000001</v>
      </c>
      <c r="G1171" s="7">
        <v>10.490184999999999</v>
      </c>
      <c r="H1171" s="7">
        <v>10.756471999999999</v>
      </c>
      <c r="I1171" s="7">
        <v>10.151068500000004</v>
      </c>
      <c r="J1171" s="7" t="s">
        <v>53</v>
      </c>
      <c r="K1171" s="7" t="s">
        <v>55</v>
      </c>
      <c r="L1171" s="7" t="s">
        <v>47</v>
      </c>
    </row>
    <row r="1172" spans="1:12" ht="13.5" x14ac:dyDescent="0.35">
      <c r="A1172" s="3">
        <v>43718</v>
      </c>
      <c r="B1172" s="2">
        <v>10.189</v>
      </c>
      <c r="C1172" s="7">
        <v>38.741331937720751</v>
      </c>
      <c r="D1172" s="7">
        <v>-0.1237313352059477</v>
      </c>
      <c r="E1172" s="7">
        <v>-0.10594627019541662</v>
      </c>
      <c r="F1172" s="7">
        <v>10.29776</v>
      </c>
      <c r="G1172" s="7">
        <v>10.473319999999998</v>
      </c>
      <c r="H1172" s="7">
        <v>10.751791999999998</v>
      </c>
      <c r="I1172" s="7">
        <v>10.146534500000005</v>
      </c>
      <c r="J1172" s="7" t="s">
        <v>53</v>
      </c>
      <c r="K1172" s="7" t="s">
        <v>55</v>
      </c>
      <c r="L1172" s="7" t="s">
        <v>54</v>
      </c>
    </row>
    <row r="1173" spans="1:12" ht="13.5" x14ac:dyDescent="0.35">
      <c r="A1173" s="3">
        <v>43719</v>
      </c>
      <c r="B1173" s="2">
        <v>10.2303</v>
      </c>
      <c r="C1173" s="7">
        <v>33.009014165116611</v>
      </c>
      <c r="D1173" s="7">
        <v>-0.12511301958861232</v>
      </c>
      <c r="E1173" s="7">
        <v>-0.10977962007405576</v>
      </c>
      <c r="F1173" s="7">
        <v>10.271600000000001</v>
      </c>
      <c r="G1173" s="7">
        <v>10.455074999999997</v>
      </c>
      <c r="H1173" s="7">
        <v>10.740705999999999</v>
      </c>
      <c r="I1173" s="7">
        <v>10.142207000000006</v>
      </c>
      <c r="J1173" s="7" t="s">
        <v>53</v>
      </c>
      <c r="K1173" s="7" t="s">
        <v>55</v>
      </c>
      <c r="L1173" s="7" t="s">
        <v>47</v>
      </c>
    </row>
    <row r="1174" spans="1:12" ht="13.5" x14ac:dyDescent="0.35">
      <c r="A1174" s="3">
        <v>43720</v>
      </c>
      <c r="B1174" s="2">
        <v>10.189</v>
      </c>
      <c r="C1174" s="7">
        <v>28.645453218508194</v>
      </c>
      <c r="D1174" s="7">
        <v>-0.12806433334040257</v>
      </c>
      <c r="E1174" s="7">
        <v>-0.11343656272732514</v>
      </c>
      <c r="F1174" s="7">
        <v>10.237179999999999</v>
      </c>
      <c r="G1174" s="7">
        <v>10.433389999999999</v>
      </c>
      <c r="H1174" s="7">
        <v>10.724183999999997</v>
      </c>
      <c r="I1174" s="7">
        <v>10.137731500000006</v>
      </c>
      <c r="J1174" s="7" t="s">
        <v>53</v>
      </c>
      <c r="K1174" s="7" t="s">
        <v>55</v>
      </c>
      <c r="L1174" s="7" t="s">
        <v>47</v>
      </c>
    </row>
    <row r="1175" spans="1:12" ht="13.5" x14ac:dyDescent="0.35">
      <c r="A1175" s="3">
        <v>43721</v>
      </c>
      <c r="B1175" s="2">
        <v>10.2441</v>
      </c>
      <c r="C1175" s="7">
        <v>32.182916307161307</v>
      </c>
      <c r="D1175" s="7">
        <v>-0.12452175199675786</v>
      </c>
      <c r="E1175" s="7">
        <v>-0.11565360058121169</v>
      </c>
      <c r="F1175" s="7">
        <v>10.220660000000001</v>
      </c>
      <c r="G1175" s="7">
        <v>10.416179999999999</v>
      </c>
      <c r="H1175" s="7">
        <v>10.708764</v>
      </c>
      <c r="I1175" s="7">
        <v>10.133765000000006</v>
      </c>
      <c r="J1175" s="7" t="s">
        <v>53</v>
      </c>
      <c r="K1175" s="7" t="s">
        <v>55</v>
      </c>
      <c r="L1175" s="7" t="s">
        <v>47</v>
      </c>
    </row>
    <row r="1176" spans="1:12" ht="13.5" x14ac:dyDescent="0.35">
      <c r="A1176" s="3">
        <v>43724</v>
      </c>
      <c r="B1176" s="2">
        <v>10.2234</v>
      </c>
      <c r="C1176" s="7">
        <v>41.139705882352899</v>
      </c>
      <c r="D1176" s="7">
        <v>-0.12197845604949542</v>
      </c>
      <c r="E1176" s="7">
        <v>-0.11691857167486844</v>
      </c>
      <c r="F1176" s="7">
        <v>10.215160000000001</v>
      </c>
      <c r="G1176" s="7">
        <v>10.397589999999997</v>
      </c>
      <c r="H1176" s="7">
        <v>10.694994000000001</v>
      </c>
      <c r="I1176" s="7">
        <v>10.130045500000007</v>
      </c>
      <c r="J1176" s="7" t="s">
        <v>53</v>
      </c>
      <c r="K1176" s="7" t="s">
        <v>55</v>
      </c>
      <c r="L1176" s="7" t="s">
        <v>47</v>
      </c>
    </row>
    <row r="1177" spans="1:12" ht="13.5" x14ac:dyDescent="0.35">
      <c r="A1177" s="3">
        <v>43725</v>
      </c>
      <c r="B1177" s="2">
        <v>9.9824999999999999</v>
      </c>
      <c r="C1177" s="7">
        <v>33.681992625479666</v>
      </c>
      <c r="D1177" s="7">
        <v>-0.13781287140648857</v>
      </c>
      <c r="E1177" s="7">
        <v>-0.12109743162119246</v>
      </c>
      <c r="F1177" s="7">
        <v>10.173860000000001</v>
      </c>
      <c r="G1177" s="7">
        <v>10.369019999999997</v>
      </c>
      <c r="H1177" s="7">
        <v>10.67503</v>
      </c>
      <c r="I1177" s="7">
        <v>10.125121500000008</v>
      </c>
      <c r="J1177" s="7" t="s">
        <v>53</v>
      </c>
      <c r="K1177" s="7" t="s">
        <v>55</v>
      </c>
      <c r="L1177" s="7" t="s">
        <v>47</v>
      </c>
    </row>
    <row r="1178" spans="1:12" ht="13.5" x14ac:dyDescent="0.35">
      <c r="A1178" s="3">
        <v>43726</v>
      </c>
      <c r="B1178" s="2">
        <v>9.9687000000000001</v>
      </c>
      <c r="C1178" s="7">
        <v>30.853611432985673</v>
      </c>
      <c r="D1178" s="7">
        <v>-0.14974909003198</v>
      </c>
      <c r="E1178" s="7">
        <v>-0.12682776330334999</v>
      </c>
      <c r="F1178" s="7">
        <v>10.12154</v>
      </c>
      <c r="G1178" s="7">
        <v>10.340794999999998</v>
      </c>
      <c r="H1178" s="7">
        <v>10.656855999999999</v>
      </c>
      <c r="I1178" s="7">
        <v>10.120946000000009</v>
      </c>
      <c r="J1178" s="7" t="s">
        <v>53</v>
      </c>
      <c r="K1178" s="7" t="s">
        <v>55</v>
      </c>
      <c r="L1178" s="7" t="s">
        <v>47</v>
      </c>
    </row>
    <row r="1179" spans="1:12" ht="13.5" x14ac:dyDescent="0.35">
      <c r="A1179" s="3">
        <v>43727</v>
      </c>
      <c r="B1179" s="2">
        <v>9.9136000000000006</v>
      </c>
      <c r="C1179" s="7">
        <v>32.405679513184523</v>
      </c>
      <c r="D1179" s="7">
        <v>-0.16178972753021981</v>
      </c>
      <c r="E1179" s="7">
        <v>-0.13382015614872397</v>
      </c>
      <c r="F1179" s="7">
        <v>10.066460000000001</v>
      </c>
      <c r="G1179" s="7">
        <v>10.301210000000001</v>
      </c>
      <c r="H1179" s="7">
        <v>10.632348000000004</v>
      </c>
      <c r="I1179" s="7">
        <v>10.11792600000001</v>
      </c>
      <c r="J1179" s="7" t="s">
        <v>53</v>
      </c>
      <c r="K1179" s="7" t="s">
        <v>55</v>
      </c>
      <c r="L1179" s="7" t="s">
        <v>47</v>
      </c>
    </row>
    <row r="1180" spans="1:12" ht="13.5" x14ac:dyDescent="0.35">
      <c r="A1180" s="3">
        <v>43728</v>
      </c>
      <c r="B1180" s="2">
        <v>9.8447999999999993</v>
      </c>
      <c r="C1180" s="7">
        <v>24.280077239526449</v>
      </c>
      <c r="D1180" s="7">
        <v>-0.1748678369373291</v>
      </c>
      <c r="E1180" s="7">
        <v>-0.14202969230644502</v>
      </c>
      <c r="F1180" s="7">
        <v>9.9865999999999993</v>
      </c>
      <c r="G1180" s="7">
        <v>10.25474</v>
      </c>
      <c r="H1180" s="7">
        <v>10.599304000000002</v>
      </c>
      <c r="I1180" s="7">
        <v>10.11429900000001</v>
      </c>
      <c r="J1180" s="7" t="s">
        <v>53</v>
      </c>
      <c r="K1180" s="7" t="s">
        <v>55</v>
      </c>
      <c r="L1180" s="7" t="s">
        <v>47</v>
      </c>
    </row>
    <row r="1181" spans="1:12" ht="13.5" x14ac:dyDescent="0.35">
      <c r="A1181" s="3">
        <v>43731</v>
      </c>
      <c r="B1181" s="2">
        <v>9.6381999999999994</v>
      </c>
      <c r="C1181" s="7">
        <v>26.089309878213754</v>
      </c>
      <c r="D1181" s="7">
        <v>-0.19960233476982481</v>
      </c>
      <c r="E1181" s="7">
        <v>-0.153544220799121</v>
      </c>
      <c r="F1181" s="7">
        <v>9.8695599999999999</v>
      </c>
      <c r="G1181" s="7">
        <v>10.199665</v>
      </c>
      <c r="H1181" s="7">
        <v>10.557996000000003</v>
      </c>
      <c r="I1181" s="7">
        <v>10.10888000000001</v>
      </c>
      <c r="J1181" s="7" t="s">
        <v>53</v>
      </c>
      <c r="K1181" s="7" t="s">
        <v>55</v>
      </c>
      <c r="L1181" s="7" t="s">
        <v>47</v>
      </c>
    </row>
    <row r="1182" spans="1:12" ht="13.5" x14ac:dyDescent="0.35">
      <c r="A1182" s="3">
        <v>43732</v>
      </c>
      <c r="B1182" s="2">
        <v>9.5005000000000006</v>
      </c>
      <c r="C1182" s="7">
        <v>9.1513195367381144</v>
      </c>
      <c r="D1182" s="7">
        <v>-0.22769115974092635</v>
      </c>
      <c r="E1182" s="7">
        <v>-0.16837360858748207</v>
      </c>
      <c r="F1182" s="7">
        <v>9.7731600000000007</v>
      </c>
      <c r="G1182" s="7">
        <v>10.153879999999999</v>
      </c>
      <c r="H1182" s="7">
        <v>10.520682000000006</v>
      </c>
      <c r="I1182" s="7">
        <v>10.10148750000001</v>
      </c>
      <c r="J1182" s="7" t="s">
        <v>53</v>
      </c>
      <c r="K1182" s="7" t="s">
        <v>55</v>
      </c>
      <c r="L1182" s="7" t="s">
        <v>47</v>
      </c>
    </row>
    <row r="1183" spans="1:12" ht="13.5" x14ac:dyDescent="0.35">
      <c r="A1183" s="3">
        <v>43733</v>
      </c>
      <c r="B1183" s="2">
        <v>9.3284000000000002</v>
      </c>
      <c r="C1183" s="7">
        <v>7.8661770705833902</v>
      </c>
      <c r="D1183" s="7">
        <v>-0.26083207776967221</v>
      </c>
      <c r="E1183" s="7">
        <v>-0.1868653024239201</v>
      </c>
      <c r="F1183" s="7">
        <v>9.6451000000000011</v>
      </c>
      <c r="G1183" s="7">
        <v>10.099489999999999</v>
      </c>
      <c r="H1183" s="7">
        <v>10.480064000000006</v>
      </c>
      <c r="I1183" s="7">
        <v>10.093234500000008</v>
      </c>
      <c r="J1183" s="7" t="s">
        <v>53</v>
      </c>
      <c r="K1183" s="7" t="s">
        <v>55</v>
      </c>
      <c r="L1183" s="7" t="s">
        <v>47</v>
      </c>
    </row>
    <row r="1184" spans="1:12" ht="13.5" x14ac:dyDescent="0.35">
      <c r="A1184" s="3">
        <v>43734</v>
      </c>
      <c r="B1184" s="2">
        <v>9.4661000000000008</v>
      </c>
      <c r="C1184" s="7">
        <v>17.617399157134258</v>
      </c>
      <c r="D1184" s="7">
        <v>-0.27284012377202593</v>
      </c>
      <c r="E1184" s="7">
        <v>-0.2040602666935413</v>
      </c>
      <c r="F1184" s="7">
        <v>9.5556000000000019</v>
      </c>
      <c r="G1184" s="7">
        <v>10.049575000000001</v>
      </c>
      <c r="H1184" s="7">
        <v>10.442200000000005</v>
      </c>
      <c r="I1184" s="7">
        <v>10.085728500000011</v>
      </c>
      <c r="J1184" s="7" t="s">
        <v>53</v>
      </c>
      <c r="K1184" s="7" t="s">
        <v>55</v>
      </c>
      <c r="L1184" s="7" t="s">
        <v>47</v>
      </c>
    </row>
    <row r="1185" spans="1:12" ht="13.5" x14ac:dyDescent="0.35">
      <c r="A1185" s="3">
        <v>43735</v>
      </c>
      <c r="B1185" s="2">
        <v>9.3972999999999995</v>
      </c>
      <c r="C1185" s="7">
        <v>17.710697533666192</v>
      </c>
      <c r="D1185" s="7">
        <v>-0.28462716695025847</v>
      </c>
      <c r="E1185" s="7">
        <v>-0.22017364674488477</v>
      </c>
      <c r="F1185" s="7">
        <v>9.4661000000000008</v>
      </c>
      <c r="G1185" s="7">
        <v>10.002075</v>
      </c>
      <c r="H1185" s="7">
        <v>10.406402000000005</v>
      </c>
      <c r="I1185" s="7">
        <v>10.07782000000001</v>
      </c>
      <c r="J1185" s="7" t="s">
        <v>53</v>
      </c>
      <c r="K1185" s="7" t="s">
        <v>55</v>
      </c>
      <c r="L1185" s="7" t="s">
        <v>47</v>
      </c>
    </row>
    <row r="1186" spans="1:12" ht="13.5" x14ac:dyDescent="0.35">
      <c r="A1186" s="3">
        <v>43738</v>
      </c>
      <c r="B1186" s="2">
        <v>9.7690000000000001</v>
      </c>
      <c r="C1186" s="7">
        <v>37.129198332924744</v>
      </c>
      <c r="D1186" s="7">
        <v>-0.26096713334972321</v>
      </c>
      <c r="E1186" s="7">
        <v>-0.22833234406585246</v>
      </c>
      <c r="F1186" s="7">
        <v>9.4922599999999999</v>
      </c>
      <c r="G1186" s="7">
        <v>9.9676500000000008</v>
      </c>
      <c r="H1186" s="7">
        <v>10.379002</v>
      </c>
      <c r="I1186" s="7">
        <v>10.07177000000001</v>
      </c>
      <c r="J1186" s="7" t="s">
        <v>53</v>
      </c>
      <c r="K1186" s="7" t="s">
        <v>55</v>
      </c>
      <c r="L1186" s="7" t="s">
        <v>54</v>
      </c>
    </row>
    <row r="1187" spans="1:12" ht="13.5" x14ac:dyDescent="0.35">
      <c r="A1187" s="3">
        <v>43739</v>
      </c>
      <c r="B1187" s="2">
        <v>10.3611</v>
      </c>
      <c r="C1187" s="7">
        <v>52.996700879765413</v>
      </c>
      <c r="D1187" s="7">
        <v>-0.19222303712879274</v>
      </c>
      <c r="E1187" s="7">
        <v>-0.22111048267844052</v>
      </c>
      <c r="F1187" s="7">
        <v>9.6643799999999995</v>
      </c>
      <c r="G1187" s="7">
        <v>9.97729</v>
      </c>
      <c r="H1187" s="7">
        <v>10.362892000000004</v>
      </c>
      <c r="I1187" s="7">
        <v>10.069644000000009</v>
      </c>
      <c r="J1187" s="7" t="s">
        <v>48</v>
      </c>
      <c r="K1187" s="7" t="s">
        <v>49</v>
      </c>
      <c r="L1187" s="7" t="s">
        <v>50</v>
      </c>
    </row>
    <row r="1188" spans="1:12" ht="13.5" x14ac:dyDescent="0.35">
      <c r="A1188" s="3">
        <v>43740</v>
      </c>
      <c r="B1188" s="2">
        <v>10.512600000000001</v>
      </c>
      <c r="C1188" s="7">
        <v>57.057489313443263</v>
      </c>
      <c r="D1188" s="7">
        <v>-0.12408765647560038</v>
      </c>
      <c r="E1188" s="7">
        <v>-0.2017059174378725</v>
      </c>
      <c r="F1188" s="7">
        <v>9.9012199999999986</v>
      </c>
      <c r="G1188" s="7">
        <v>9.9848649999999992</v>
      </c>
      <c r="H1188" s="7">
        <v>10.352842000000003</v>
      </c>
      <c r="I1188" s="7">
        <v>10.068217000000011</v>
      </c>
      <c r="J1188" s="7" t="s">
        <v>48</v>
      </c>
      <c r="K1188" s="7" t="s">
        <v>49</v>
      </c>
      <c r="L1188" s="7" t="s">
        <v>50</v>
      </c>
    </row>
    <row r="1189" spans="1:12" ht="13.5" x14ac:dyDescent="0.35">
      <c r="A1189" s="3">
        <v>43741</v>
      </c>
      <c r="B1189" s="2">
        <v>10.3611</v>
      </c>
      <c r="C1189" s="7">
        <v>52.448723315194663</v>
      </c>
      <c r="D1189" s="7">
        <v>-8.1376601474090648E-2</v>
      </c>
      <c r="E1189" s="7">
        <v>-0.17764005424511614</v>
      </c>
      <c r="F1189" s="7">
        <v>10.080220000000001</v>
      </c>
      <c r="G1189" s="7">
        <v>9.9848649999999992</v>
      </c>
      <c r="H1189" s="7">
        <v>10.339762000000002</v>
      </c>
      <c r="I1189" s="7">
        <v>10.06763850000001</v>
      </c>
      <c r="J1189" s="7" t="s">
        <v>48</v>
      </c>
      <c r="K1189" s="7" t="s">
        <v>49</v>
      </c>
      <c r="L1189" s="7" t="s">
        <v>50</v>
      </c>
    </row>
    <row r="1190" spans="1:12" ht="13.5" x14ac:dyDescent="0.35">
      <c r="A1190" s="3">
        <v>43742</v>
      </c>
      <c r="B1190" s="2">
        <v>10.340400000000001</v>
      </c>
      <c r="C1190" s="7">
        <v>52.448723315194663</v>
      </c>
      <c r="D1190" s="7">
        <v>-4.8637437567219166E-2</v>
      </c>
      <c r="E1190" s="7">
        <v>-0.15183953090953675</v>
      </c>
      <c r="F1190" s="7">
        <v>10.268840000000001</v>
      </c>
      <c r="G1190" s="7">
        <v>9.9855499999999999</v>
      </c>
      <c r="H1190" s="7">
        <v>10.326680000000003</v>
      </c>
      <c r="I1190" s="7">
        <v>10.06593450000001</v>
      </c>
      <c r="J1190" s="7" t="s">
        <v>48</v>
      </c>
      <c r="K1190" s="7" t="s">
        <v>49</v>
      </c>
      <c r="L1190" s="7" t="s">
        <v>50</v>
      </c>
    </row>
    <row r="1191" spans="1:12" ht="13.5" x14ac:dyDescent="0.35">
      <c r="A1191" s="3">
        <v>43745</v>
      </c>
      <c r="B1191" s="2">
        <v>10.2509</v>
      </c>
      <c r="C1191" s="7">
        <v>55.997497318555574</v>
      </c>
      <c r="D1191" s="7">
        <v>-2.9572423821754512E-2</v>
      </c>
      <c r="E1191" s="7">
        <v>-0.12738610949198031</v>
      </c>
      <c r="F1191" s="7">
        <v>10.365220000000001</v>
      </c>
      <c r="G1191" s="7">
        <v>9.9855499999999999</v>
      </c>
      <c r="H1191" s="7">
        <v>10.314838000000002</v>
      </c>
      <c r="I1191" s="7">
        <v>10.063754000000008</v>
      </c>
      <c r="J1191" s="7" t="s">
        <v>48</v>
      </c>
      <c r="K1191" s="7" t="s">
        <v>49</v>
      </c>
      <c r="L1191" s="7" t="s">
        <v>50</v>
      </c>
    </row>
    <row r="1192" spans="1:12" ht="13.5" x14ac:dyDescent="0.35">
      <c r="A1192" s="3">
        <v>43746</v>
      </c>
      <c r="B1192" s="2">
        <v>10.4162</v>
      </c>
      <c r="C1192" s="7">
        <v>59.365451425222865</v>
      </c>
      <c r="D1192" s="7">
        <v>-1.1121147753438976E-3</v>
      </c>
      <c r="E1192" s="7">
        <v>-0.10213131054865303</v>
      </c>
      <c r="F1192" s="7">
        <v>10.376240000000001</v>
      </c>
      <c r="G1192" s="7">
        <v>9.996909999999998</v>
      </c>
      <c r="H1192" s="7">
        <v>10.302860000000003</v>
      </c>
      <c r="I1192" s="7">
        <v>10.063276000000009</v>
      </c>
      <c r="J1192" s="7" t="s">
        <v>48</v>
      </c>
      <c r="K1192" s="7" t="s">
        <v>49</v>
      </c>
      <c r="L1192" s="7" t="s">
        <v>50</v>
      </c>
    </row>
    <row r="1193" spans="1:12" ht="13.5" x14ac:dyDescent="0.35">
      <c r="A1193" s="3">
        <v>43747</v>
      </c>
      <c r="B1193" s="2">
        <v>10.326700000000001</v>
      </c>
      <c r="C1193" s="7">
        <v>58.52279760676705</v>
      </c>
      <c r="D1193" s="7">
        <v>1.4058920685808829E-2</v>
      </c>
      <c r="E1193" s="7">
        <v>-7.8893264301760663E-2</v>
      </c>
      <c r="F1193" s="7">
        <v>10.33906</v>
      </c>
      <c r="G1193" s="7">
        <v>10.001729999999998</v>
      </c>
      <c r="H1193" s="7">
        <v>10.292396000000004</v>
      </c>
      <c r="I1193" s="7">
        <v>10.061036500000007</v>
      </c>
      <c r="J1193" s="7" t="s">
        <v>53</v>
      </c>
      <c r="K1193" s="7" t="s">
        <v>55</v>
      </c>
      <c r="L1193" s="7" t="s">
        <v>47</v>
      </c>
    </row>
    <row r="1194" spans="1:12" ht="13.5" x14ac:dyDescent="0.35">
      <c r="A1194" s="3">
        <v>43748</v>
      </c>
      <c r="B1194" s="2">
        <v>10.8361</v>
      </c>
      <c r="C1194" s="7">
        <v>67.305610837610431</v>
      </c>
      <c r="D1194" s="7">
        <v>6.6420741395418759E-2</v>
      </c>
      <c r="E1194" s="7">
        <v>-4.9830463162324784E-2</v>
      </c>
      <c r="F1194" s="7">
        <v>10.434060000000001</v>
      </c>
      <c r="G1194" s="7">
        <v>10.034084999999999</v>
      </c>
      <c r="H1194" s="7">
        <v>10.295700000000004</v>
      </c>
      <c r="I1194" s="7">
        <v>10.05897900000001</v>
      </c>
      <c r="J1194" s="7" t="s">
        <v>48</v>
      </c>
      <c r="K1194" s="7" t="s">
        <v>49</v>
      </c>
      <c r="L1194" s="7" t="s">
        <v>50</v>
      </c>
    </row>
    <row r="1195" spans="1:12" ht="13.5" x14ac:dyDescent="0.35">
      <c r="A1195" s="3">
        <v>43749</v>
      </c>
      <c r="B1195" s="2">
        <v>11.084</v>
      </c>
      <c r="C1195" s="7">
        <v>74.881255593033643</v>
      </c>
      <c r="D1195" s="7">
        <v>0.12646352694972585</v>
      </c>
      <c r="E1195" s="7">
        <v>-1.4571665139914661E-2</v>
      </c>
      <c r="F1195" s="7">
        <v>10.58278</v>
      </c>
      <c r="G1195" s="7">
        <v>10.076079999999999</v>
      </c>
      <c r="H1195" s="7">
        <v>10.305614</v>
      </c>
      <c r="I1195" s="7">
        <v>10.058920000000009</v>
      </c>
      <c r="J1195" s="7" t="s">
        <v>48</v>
      </c>
      <c r="K1195" s="7" t="s">
        <v>49</v>
      </c>
      <c r="L1195" s="7" t="s">
        <v>50</v>
      </c>
    </row>
    <row r="1196" spans="1:12" ht="13.5" x14ac:dyDescent="0.35">
      <c r="A1196" s="3">
        <v>43752</v>
      </c>
      <c r="B1196" s="2">
        <v>11.0702</v>
      </c>
      <c r="C1196" s="7">
        <v>78.216789502067186</v>
      </c>
      <c r="D1196" s="7">
        <v>0.17096356090880072</v>
      </c>
      <c r="E1196" s="7">
        <v>2.2535380069828415E-2</v>
      </c>
      <c r="F1196" s="7">
        <v>10.746639999999999</v>
      </c>
      <c r="G1196" s="7">
        <v>10.118419999999999</v>
      </c>
      <c r="H1196" s="7">
        <v>10.313600000000001</v>
      </c>
      <c r="I1196" s="7">
        <v>10.058792000000009</v>
      </c>
      <c r="J1196" s="7" t="s">
        <v>48</v>
      </c>
      <c r="K1196" s="7" t="s">
        <v>49</v>
      </c>
      <c r="L1196" s="7" t="s">
        <v>50</v>
      </c>
    </row>
    <row r="1197" spans="1:12" ht="13.5" x14ac:dyDescent="0.35">
      <c r="A1197" s="3">
        <v>43754</v>
      </c>
      <c r="B1197" s="2">
        <v>10.904999999999999</v>
      </c>
      <c r="C1197" s="7">
        <v>78.411302530094375</v>
      </c>
      <c r="D1197" s="7">
        <v>0.19070160961281779</v>
      </c>
      <c r="E1197" s="7">
        <v>5.6168625978426291E-2</v>
      </c>
      <c r="F1197" s="7">
        <v>10.8444</v>
      </c>
      <c r="G1197" s="7">
        <v>10.164545</v>
      </c>
      <c r="H1197" s="7">
        <v>10.319934</v>
      </c>
      <c r="I1197" s="7">
        <v>10.058422000000011</v>
      </c>
      <c r="J1197" s="7" t="s">
        <v>48</v>
      </c>
      <c r="K1197" s="7" t="s">
        <v>49</v>
      </c>
      <c r="L1197" s="7" t="s">
        <v>50</v>
      </c>
    </row>
    <row r="1198" spans="1:12" ht="13.5" x14ac:dyDescent="0.35">
      <c r="A1198" s="3">
        <v>43755</v>
      </c>
      <c r="B1198" s="2">
        <v>11.159700000000001</v>
      </c>
      <c r="C1198" s="7">
        <v>79.284825010374846</v>
      </c>
      <c r="D1198" s="7">
        <v>0.22431060378704615</v>
      </c>
      <c r="E1198" s="7">
        <v>8.9797021540150262E-2</v>
      </c>
      <c r="F1198" s="7">
        <v>11.010999999999999</v>
      </c>
      <c r="G1198" s="7">
        <v>10.224095</v>
      </c>
      <c r="H1198" s="7">
        <v>10.331361999999999</v>
      </c>
      <c r="I1198" s="7">
        <v>10.059617500000009</v>
      </c>
      <c r="J1198" s="7" t="s">
        <v>48</v>
      </c>
      <c r="K1198" s="7" t="s">
        <v>49</v>
      </c>
      <c r="L1198" s="7" t="s">
        <v>50</v>
      </c>
    </row>
    <row r="1199" spans="1:12" ht="13.5" x14ac:dyDescent="0.35">
      <c r="A1199" s="3">
        <v>43756</v>
      </c>
      <c r="B1199" s="2">
        <v>11.187200000000001</v>
      </c>
      <c r="C1199" s="7">
        <v>81.398449286040062</v>
      </c>
      <c r="D1199" s="7">
        <v>0.25027992282625888</v>
      </c>
      <c r="E1199" s="7">
        <v>0.12189360179737199</v>
      </c>
      <c r="F1199" s="7">
        <v>11.081219999999998</v>
      </c>
      <c r="G1199" s="7">
        <v>10.287775</v>
      </c>
      <c r="H1199" s="7">
        <v>10.348571999999999</v>
      </c>
      <c r="I1199" s="7">
        <v>10.06168050000001</v>
      </c>
      <c r="J1199" s="7" t="s">
        <v>48</v>
      </c>
      <c r="K1199" s="7" t="s">
        <v>49</v>
      </c>
      <c r="L1199" s="7" t="s">
        <v>50</v>
      </c>
    </row>
    <row r="1200" spans="1:12" ht="13.5" x14ac:dyDescent="0.35">
      <c r="A1200" s="3">
        <v>43759</v>
      </c>
      <c r="B1200" s="2">
        <v>11.2836</v>
      </c>
      <c r="C1200" s="7">
        <v>79.409708737864065</v>
      </c>
      <c r="D1200" s="7">
        <v>0.27546409104414771</v>
      </c>
      <c r="E1200" s="7">
        <v>0.15260769964672716</v>
      </c>
      <c r="F1200" s="7">
        <v>11.12114</v>
      </c>
      <c r="G1200" s="7">
        <v>10.359715</v>
      </c>
      <c r="H1200" s="7">
        <v>10.364955999999999</v>
      </c>
      <c r="I1200" s="7">
        <v>10.063787500000007</v>
      </c>
      <c r="J1200" s="7" t="s">
        <v>48</v>
      </c>
      <c r="K1200" s="7" t="s">
        <v>49</v>
      </c>
      <c r="L1200" s="7" t="s">
        <v>50</v>
      </c>
    </row>
    <row r="1201" spans="1:12" ht="13.5" x14ac:dyDescent="0.35">
      <c r="A1201" s="3">
        <v>43760</v>
      </c>
      <c r="B1201" s="2">
        <v>11.414400000000001</v>
      </c>
      <c r="C1201" s="7">
        <v>74.916024033684991</v>
      </c>
      <c r="D1201" s="7">
        <v>0.30249027308330234</v>
      </c>
      <c r="E1201" s="7">
        <v>0.18258421433404221</v>
      </c>
      <c r="F1201" s="7">
        <v>11.189980000000002</v>
      </c>
      <c r="G1201" s="7">
        <v>10.448525</v>
      </c>
      <c r="H1201" s="7">
        <v>10.383955999999998</v>
      </c>
      <c r="I1201" s="7">
        <v>10.066548500000009</v>
      </c>
      <c r="J1201" s="7" t="s">
        <v>48</v>
      </c>
      <c r="K1201" s="7" t="s">
        <v>49</v>
      </c>
      <c r="L1201" s="7" t="s">
        <v>50</v>
      </c>
    </row>
    <row r="1202" spans="1:12" ht="13.5" x14ac:dyDescent="0.35">
      <c r="A1202" s="3">
        <v>43761</v>
      </c>
      <c r="B1202" s="2">
        <v>11.4282</v>
      </c>
      <c r="C1202" s="7">
        <v>73.168016194331955</v>
      </c>
      <c r="D1202" s="7">
        <v>0.3213183043324026</v>
      </c>
      <c r="E1202" s="7">
        <v>0.21033103233371431</v>
      </c>
      <c r="F1202" s="7">
        <v>11.29462</v>
      </c>
      <c r="G1202" s="7">
        <v>10.544910000000002</v>
      </c>
      <c r="H1202" s="7">
        <v>10.401993999999997</v>
      </c>
      <c r="I1202" s="7">
        <v>10.06967050000001</v>
      </c>
      <c r="J1202" s="7" t="s">
        <v>48</v>
      </c>
      <c r="K1202" s="7" t="s">
        <v>49</v>
      </c>
      <c r="L1202" s="7" t="s">
        <v>50</v>
      </c>
    </row>
    <row r="1203" spans="1:12" ht="13.5" x14ac:dyDescent="0.35">
      <c r="A1203" s="3">
        <v>43762</v>
      </c>
      <c r="B1203" s="2">
        <v>12.1235</v>
      </c>
      <c r="C1203" s="7">
        <v>84.971029446781472</v>
      </c>
      <c r="D1203" s="7">
        <v>0.38787339087420492</v>
      </c>
      <c r="E1203" s="7">
        <v>0.24583950404181243</v>
      </c>
      <c r="F1203" s="7">
        <v>11.48738</v>
      </c>
      <c r="G1203" s="7">
        <v>10.684665000000003</v>
      </c>
      <c r="H1203" s="7">
        <v>10.432559999999999</v>
      </c>
      <c r="I1203" s="7">
        <v>10.07685300000001</v>
      </c>
      <c r="J1203" s="7" t="s">
        <v>48</v>
      </c>
      <c r="K1203" s="7" t="s">
        <v>49</v>
      </c>
      <c r="L1203" s="7" t="s">
        <v>50</v>
      </c>
    </row>
    <row r="1204" spans="1:12" ht="13.5" x14ac:dyDescent="0.35">
      <c r="A1204" s="3">
        <v>43763</v>
      </c>
      <c r="B1204" s="2">
        <v>12.825699999999999</v>
      </c>
      <c r="C1204" s="7">
        <v>88.817043076250258</v>
      </c>
      <c r="D1204" s="7">
        <v>0.49161343428018434</v>
      </c>
      <c r="E1204" s="7">
        <v>0.29499429008948685</v>
      </c>
      <c r="F1204" s="7">
        <v>11.815079999999998</v>
      </c>
      <c r="G1204" s="7">
        <v>10.852645000000001</v>
      </c>
      <c r="H1204" s="7">
        <v>10.476619999999999</v>
      </c>
      <c r="I1204" s="7">
        <v>10.08833500000001</v>
      </c>
      <c r="J1204" s="7" t="s">
        <v>48</v>
      </c>
      <c r="K1204" s="7" t="s">
        <v>49</v>
      </c>
      <c r="L1204" s="7" t="s">
        <v>50</v>
      </c>
    </row>
    <row r="1205" spans="1:12" ht="13.5" x14ac:dyDescent="0.35">
      <c r="A1205" s="3">
        <v>43766</v>
      </c>
      <c r="B1205" s="2">
        <v>13.087300000000001</v>
      </c>
      <c r="C1205" s="7">
        <v>92.040671132981572</v>
      </c>
      <c r="D1205" s="7">
        <v>0.58815718983438359</v>
      </c>
      <c r="E1205" s="7">
        <v>0.35362687003846621</v>
      </c>
      <c r="F1205" s="7">
        <v>12.175819999999998</v>
      </c>
      <c r="G1205" s="7">
        <v>11.037145000000002</v>
      </c>
      <c r="H1205" s="7">
        <v>10.526599999999998</v>
      </c>
      <c r="I1205" s="7">
        <v>10.099051500000009</v>
      </c>
      <c r="J1205" s="7" t="s">
        <v>48</v>
      </c>
      <c r="K1205" s="7" t="s">
        <v>49</v>
      </c>
      <c r="L1205" s="7" t="s">
        <v>50</v>
      </c>
    </row>
    <row r="1206" spans="1:12" ht="13.5" x14ac:dyDescent="0.35">
      <c r="A1206" s="3">
        <v>43767</v>
      </c>
      <c r="B1206" s="2">
        <v>12.7362</v>
      </c>
      <c r="C1206" s="7">
        <v>82.591593616543037</v>
      </c>
      <c r="D1206" s="7">
        <v>0.62908626111092758</v>
      </c>
      <c r="E1206" s="7">
        <v>0.40871874825295851</v>
      </c>
      <c r="F1206" s="7">
        <v>12.440180000000002</v>
      </c>
      <c r="G1206" s="7">
        <v>11.185505000000003</v>
      </c>
      <c r="H1206" s="7">
        <v>10.569419999999997</v>
      </c>
      <c r="I1206" s="7">
        <v>10.108012500000008</v>
      </c>
      <c r="J1206" s="7" t="s">
        <v>48</v>
      </c>
      <c r="K1206" s="7" t="s">
        <v>49</v>
      </c>
      <c r="L1206" s="7" t="s">
        <v>50</v>
      </c>
    </row>
    <row r="1207" spans="1:12" ht="13.5" x14ac:dyDescent="0.35">
      <c r="A1207" s="3">
        <v>43768</v>
      </c>
      <c r="B1207" s="2">
        <v>12.1029</v>
      </c>
      <c r="C1207" s="7">
        <v>71.645137704118923</v>
      </c>
      <c r="D1207" s="7">
        <v>0.603464464975902</v>
      </c>
      <c r="E1207" s="7">
        <v>0.44766789159754727</v>
      </c>
      <c r="F1207" s="7">
        <v>12.57512</v>
      </c>
      <c r="G1207" s="7">
        <v>11.272595000000003</v>
      </c>
      <c r="H1207" s="7">
        <v>10.6004</v>
      </c>
      <c r="I1207" s="7">
        <v>10.114216000000008</v>
      </c>
      <c r="J1207" s="7" t="s">
        <v>48</v>
      </c>
      <c r="K1207" s="7" t="s">
        <v>49</v>
      </c>
      <c r="L1207" s="7" t="s">
        <v>50</v>
      </c>
    </row>
    <row r="1208" spans="1:12" ht="13.5" x14ac:dyDescent="0.35">
      <c r="A1208" s="3">
        <v>43769</v>
      </c>
      <c r="B1208" s="2">
        <v>12.4953</v>
      </c>
      <c r="C1208" s="7">
        <v>70.81284495735072</v>
      </c>
      <c r="D1208" s="7">
        <v>0.60781588435756895</v>
      </c>
      <c r="E1208" s="7">
        <v>0.47969749014955165</v>
      </c>
      <c r="F1208" s="7">
        <v>12.649480000000001</v>
      </c>
      <c r="G1208" s="7">
        <v>11.371730000000003</v>
      </c>
      <c r="H1208" s="7">
        <v>10.639641999999998</v>
      </c>
      <c r="I1208" s="7">
        <v>10.122994500000011</v>
      </c>
      <c r="J1208" s="7" t="s">
        <v>48</v>
      </c>
      <c r="K1208" s="7" t="s">
        <v>49</v>
      </c>
      <c r="L1208" s="7" t="s">
        <v>50</v>
      </c>
    </row>
    <row r="1209" spans="1:12" ht="13.5" x14ac:dyDescent="0.35">
      <c r="A1209" s="3">
        <v>43770</v>
      </c>
      <c r="B1209" s="2">
        <v>12.3232</v>
      </c>
      <c r="C1209" s="7">
        <v>65.845736790956977</v>
      </c>
      <c r="D1209" s="7">
        <v>0.59056966439325898</v>
      </c>
      <c r="E1209" s="7">
        <v>0.50187192499829314</v>
      </c>
      <c r="F1209" s="7">
        <v>12.54898</v>
      </c>
      <c r="G1209" s="7">
        <v>11.469835</v>
      </c>
      <c r="H1209" s="7">
        <v>10.672000000000001</v>
      </c>
      <c r="I1209" s="7">
        <v>10.13100050000001</v>
      </c>
      <c r="J1209" s="7" t="s">
        <v>53</v>
      </c>
      <c r="K1209" s="7" t="s">
        <v>55</v>
      </c>
      <c r="L1209" s="7" t="s">
        <v>47</v>
      </c>
    </row>
    <row r="1210" spans="1:12" ht="13.5" x14ac:dyDescent="0.35">
      <c r="A1210" s="3">
        <v>43773</v>
      </c>
      <c r="B1210" s="2">
        <v>12.3507</v>
      </c>
      <c r="C1210" s="7">
        <v>66.316674736868919</v>
      </c>
      <c r="D1210" s="7">
        <v>0.57252126226289413</v>
      </c>
      <c r="E1210" s="7">
        <v>0.51600179245121336</v>
      </c>
      <c r="F1210" s="7">
        <v>12.401660000000001</v>
      </c>
      <c r="G1210" s="7">
        <v>11.570350000000001</v>
      </c>
      <c r="H1210" s="7">
        <v>10.703529999999999</v>
      </c>
      <c r="I1210" s="7">
        <v>10.139144000000009</v>
      </c>
      <c r="J1210" s="7" t="s">
        <v>53</v>
      </c>
      <c r="K1210" s="7" t="s">
        <v>55</v>
      </c>
      <c r="L1210" s="7" t="s">
        <v>47</v>
      </c>
    </row>
    <row r="1211" spans="1:12" ht="13.5" x14ac:dyDescent="0.35">
      <c r="A1211" s="3">
        <v>43774</v>
      </c>
      <c r="B1211" s="2">
        <v>12.5504</v>
      </c>
      <c r="C1211" s="7">
        <v>70.78364995957962</v>
      </c>
      <c r="D1211" s="7">
        <v>0.5677868017645995</v>
      </c>
      <c r="E1211" s="7">
        <v>0.52635879431389054</v>
      </c>
      <c r="F1211" s="7">
        <v>12.364499999999998</v>
      </c>
      <c r="G1211" s="7">
        <v>11.685325000000001</v>
      </c>
      <c r="H1211" s="7">
        <v>10.739743999999998</v>
      </c>
      <c r="I1211" s="7">
        <v>10.148899000000011</v>
      </c>
      <c r="J1211" s="7" t="s">
        <v>48</v>
      </c>
      <c r="K1211" s="7" t="s">
        <v>49</v>
      </c>
      <c r="L1211" s="7" t="s">
        <v>56</v>
      </c>
    </row>
    <row r="1212" spans="1:12" ht="13.5" x14ac:dyDescent="0.35">
      <c r="A1212" s="3">
        <v>43775</v>
      </c>
      <c r="B1212" s="2">
        <v>12.7362</v>
      </c>
      <c r="C1212" s="7">
        <v>70.266101041264932</v>
      </c>
      <c r="D1212" s="7">
        <v>0.57242861417459956</v>
      </c>
      <c r="E1212" s="7">
        <v>0.53557275828603235</v>
      </c>
      <c r="F1212" s="7">
        <v>12.491159999999999</v>
      </c>
      <c r="G1212" s="7">
        <v>11.801325</v>
      </c>
      <c r="H1212" s="7">
        <v>10.786144</v>
      </c>
      <c r="I1212" s="7">
        <v>10.159437000000011</v>
      </c>
      <c r="J1212" s="7" t="s">
        <v>48</v>
      </c>
      <c r="K1212" s="7" t="s">
        <v>49</v>
      </c>
      <c r="L1212" s="7" t="s">
        <v>50</v>
      </c>
    </row>
    <row r="1213" spans="1:12" ht="13.5" x14ac:dyDescent="0.35">
      <c r="A1213" s="3">
        <v>43776</v>
      </c>
      <c r="B1213" s="2">
        <v>13.0116</v>
      </c>
      <c r="C1213" s="7">
        <v>72.047662783390507</v>
      </c>
      <c r="D1213" s="7">
        <v>0.59151118954796544</v>
      </c>
      <c r="E1213" s="7">
        <v>0.54676044453841899</v>
      </c>
      <c r="F1213" s="7">
        <v>12.59442</v>
      </c>
      <c r="G1213" s="7">
        <v>11.935569999999998</v>
      </c>
      <c r="H1213" s="7">
        <v>10.838051999999999</v>
      </c>
      <c r="I1213" s="7">
        <v>10.171352000000011</v>
      </c>
      <c r="J1213" s="7" t="s">
        <v>48</v>
      </c>
      <c r="K1213" s="7" t="s">
        <v>49</v>
      </c>
      <c r="L1213" s="7" t="s">
        <v>50</v>
      </c>
    </row>
    <row r="1214" spans="1:12" ht="13.5" x14ac:dyDescent="0.35">
      <c r="A1214" s="3">
        <v>43777</v>
      </c>
      <c r="B1214" s="2">
        <v>13.2181</v>
      </c>
      <c r="C1214" s="7">
        <v>72.772218952324877</v>
      </c>
      <c r="D1214" s="7">
        <v>0.61619399145532583</v>
      </c>
      <c r="E1214" s="7">
        <v>0.56064715392180042</v>
      </c>
      <c r="F1214" s="7">
        <v>12.773399999999999</v>
      </c>
      <c r="G1214" s="7">
        <v>12.054669999999998</v>
      </c>
      <c r="H1214" s="7">
        <v>10.893126000000002</v>
      </c>
      <c r="I1214" s="7">
        <v>10.184299500000012</v>
      </c>
      <c r="J1214" s="7" t="s">
        <v>48</v>
      </c>
      <c r="K1214" s="7" t="s">
        <v>49</v>
      </c>
      <c r="L1214" s="7" t="s">
        <v>50</v>
      </c>
    </row>
    <row r="1215" spans="1:12" ht="13.5" x14ac:dyDescent="0.35">
      <c r="A1215" s="3">
        <v>43780</v>
      </c>
      <c r="B1215" s="2">
        <v>13.080500000000001</v>
      </c>
      <c r="C1215" s="7">
        <v>69.581364736854482</v>
      </c>
      <c r="D1215" s="7">
        <v>0.61753357709265622</v>
      </c>
      <c r="E1215" s="7">
        <v>0.57202443855597163</v>
      </c>
      <c r="F1215" s="7">
        <v>12.919360000000001</v>
      </c>
      <c r="G1215" s="7">
        <v>12.154494999999999</v>
      </c>
      <c r="H1215" s="7">
        <v>10.947789999999999</v>
      </c>
      <c r="I1215" s="7">
        <v>10.198603000000013</v>
      </c>
      <c r="J1215" s="7" t="s">
        <v>48</v>
      </c>
      <c r="K1215" s="7" t="s">
        <v>49</v>
      </c>
      <c r="L1215" s="7" t="s">
        <v>50</v>
      </c>
    </row>
    <row r="1216" spans="1:12" ht="13.5" x14ac:dyDescent="0.35">
      <c r="A1216" s="3">
        <v>43781</v>
      </c>
      <c r="B1216" s="2">
        <v>13.17</v>
      </c>
      <c r="C1216" s="7">
        <v>70.113163972286372</v>
      </c>
      <c r="D1216" s="7">
        <v>0.61868529145703199</v>
      </c>
      <c r="E1216" s="7">
        <v>0.5813566091361837</v>
      </c>
      <c r="F1216" s="7">
        <v>13.043279999999999</v>
      </c>
      <c r="G1216" s="7">
        <v>12.259484999999994</v>
      </c>
      <c r="H1216" s="7">
        <v>11.002039999999997</v>
      </c>
      <c r="I1216" s="7">
        <v>10.216244500000013</v>
      </c>
      <c r="J1216" s="7" t="s">
        <v>48</v>
      </c>
      <c r="K1216" s="7" t="s">
        <v>49</v>
      </c>
      <c r="L1216" s="7" t="s">
        <v>50</v>
      </c>
    </row>
    <row r="1217" spans="1:12" ht="13.5" x14ac:dyDescent="0.35">
      <c r="A1217" s="3">
        <v>43782</v>
      </c>
      <c r="B1217" s="2">
        <v>13.1837</v>
      </c>
      <c r="C1217" s="7">
        <v>64.529656835873254</v>
      </c>
      <c r="D1217" s="7">
        <v>0.61362996463189035</v>
      </c>
      <c r="E1217" s="7">
        <v>0.58781128023532503</v>
      </c>
      <c r="F1217" s="7">
        <v>13.13278</v>
      </c>
      <c r="G1217" s="7">
        <v>12.373419999999996</v>
      </c>
      <c r="H1217" s="7">
        <v>11.062348</v>
      </c>
      <c r="I1217" s="7">
        <v>10.235590000000013</v>
      </c>
      <c r="J1217" s="7" t="s">
        <v>48</v>
      </c>
      <c r="K1217" s="7" t="s">
        <v>49</v>
      </c>
      <c r="L1217" s="7" t="s">
        <v>50</v>
      </c>
    </row>
    <row r="1218" spans="1:12" ht="13.5" x14ac:dyDescent="0.35">
      <c r="A1218" s="3">
        <v>43783</v>
      </c>
      <c r="B1218" s="2">
        <v>13.2181</v>
      </c>
      <c r="C1218" s="7">
        <v>56.582567268335239</v>
      </c>
      <c r="D1218" s="7">
        <v>0.60542046396111715</v>
      </c>
      <c r="E1218" s="7">
        <v>0.59133311698048341</v>
      </c>
      <c r="F1218" s="7">
        <v>13.17408</v>
      </c>
      <c r="G1218" s="7">
        <v>12.476339999999997</v>
      </c>
      <c r="H1218" s="7">
        <v>11.119487999999999</v>
      </c>
      <c r="I1218" s="7">
        <v>10.254961500000011</v>
      </c>
      <c r="J1218" s="7" t="s">
        <v>48</v>
      </c>
      <c r="K1218" s="7" t="s">
        <v>49</v>
      </c>
      <c r="L1218" s="7" t="s">
        <v>50</v>
      </c>
    </row>
    <row r="1219" spans="1:12" ht="13.5" x14ac:dyDescent="0.35">
      <c r="A1219" s="3">
        <v>43784</v>
      </c>
      <c r="B1219" s="2">
        <v>13.080500000000001</v>
      </c>
      <c r="C1219" s="7">
        <v>49.880977385703282</v>
      </c>
      <c r="D1219" s="7">
        <v>0.58111250230781941</v>
      </c>
      <c r="E1219" s="7">
        <v>0.58928899404595059</v>
      </c>
      <c r="F1219" s="7">
        <v>13.146559999999999</v>
      </c>
      <c r="G1219" s="7">
        <v>12.571004999999996</v>
      </c>
      <c r="H1219" s="7">
        <v>11.173875999999998</v>
      </c>
      <c r="I1219" s="7">
        <v>10.275075500000009</v>
      </c>
      <c r="J1219" s="7" t="s">
        <v>53</v>
      </c>
      <c r="K1219" s="7" t="s">
        <v>55</v>
      </c>
      <c r="L1219" s="7" t="s">
        <v>47</v>
      </c>
    </row>
    <row r="1220" spans="1:12" ht="13.5" x14ac:dyDescent="0.35">
      <c r="A1220" s="3">
        <v>43787</v>
      </c>
      <c r="B1220" s="2">
        <v>12.9978</v>
      </c>
      <c r="C1220" s="7">
        <v>55.053705277799239</v>
      </c>
      <c r="D1220" s="7">
        <v>0.548848287310987</v>
      </c>
      <c r="E1220" s="7">
        <v>0.58120085269895783</v>
      </c>
      <c r="F1220" s="7">
        <v>13.130019999999998</v>
      </c>
      <c r="G1220" s="7">
        <v>12.656714999999998</v>
      </c>
      <c r="H1220" s="7">
        <v>11.227297999999998</v>
      </c>
      <c r="I1220" s="7">
        <v>10.294075500000011</v>
      </c>
      <c r="J1220" s="7" t="s">
        <v>53</v>
      </c>
      <c r="K1220" s="7" t="s">
        <v>55</v>
      </c>
      <c r="L1220" s="7" t="s">
        <v>47</v>
      </c>
    </row>
    <row r="1221" spans="1:12" ht="13.5" x14ac:dyDescent="0.35">
      <c r="A1221" s="3">
        <v>43788</v>
      </c>
      <c r="B1221" s="2">
        <v>13.073600000000001</v>
      </c>
      <c r="C1221" s="7">
        <v>73.900625400108368</v>
      </c>
      <c r="D1221" s="7">
        <v>0.52336209849795878</v>
      </c>
      <c r="E1221" s="7">
        <v>0.56963310185875804</v>
      </c>
      <c r="F1221" s="7">
        <v>13.110740000000002</v>
      </c>
      <c r="G1221" s="7">
        <v>12.739674999999998</v>
      </c>
      <c r="H1221" s="7">
        <v>11.283752</v>
      </c>
      <c r="I1221" s="7">
        <v>10.31336700000001</v>
      </c>
      <c r="J1221" s="7" t="s">
        <v>53</v>
      </c>
      <c r="K1221" s="7" t="s">
        <v>55</v>
      </c>
      <c r="L1221" s="7" t="s">
        <v>47</v>
      </c>
    </row>
    <row r="1222" spans="1:12" ht="13.5" x14ac:dyDescent="0.35">
      <c r="A1222" s="3">
        <v>43789</v>
      </c>
      <c r="B1222" s="2">
        <v>12.9978</v>
      </c>
      <c r="C1222" s="7">
        <v>64.657837932442675</v>
      </c>
      <c r="D1222" s="7">
        <v>0.49138332266441331</v>
      </c>
      <c r="E1222" s="7">
        <v>0.55398314601988907</v>
      </c>
      <c r="F1222" s="7">
        <v>13.073560000000001</v>
      </c>
      <c r="G1222" s="7">
        <v>12.818154999999999</v>
      </c>
      <c r="H1222" s="7">
        <v>11.339928</v>
      </c>
      <c r="I1222" s="7">
        <v>10.33163700000001</v>
      </c>
      <c r="J1222" s="7" t="s">
        <v>53</v>
      </c>
      <c r="K1222" s="7" t="s">
        <v>55</v>
      </c>
      <c r="L1222" s="7" t="s">
        <v>47</v>
      </c>
    </row>
    <row r="1223" spans="1:12" ht="13.5" x14ac:dyDescent="0.35">
      <c r="A1223" s="3">
        <v>43790</v>
      </c>
      <c r="B1223" s="2">
        <v>12.873900000000001</v>
      </c>
      <c r="C1223" s="7">
        <v>66.528603157452466</v>
      </c>
      <c r="D1223" s="7">
        <v>0.45084515558497529</v>
      </c>
      <c r="E1223" s="7">
        <v>0.53335554793290629</v>
      </c>
      <c r="F1223" s="7">
        <v>13.004720000000001</v>
      </c>
      <c r="G1223" s="7">
        <v>12.855675</v>
      </c>
      <c r="H1223" s="7">
        <v>11.392799999999999</v>
      </c>
      <c r="I1223" s="7">
        <v>10.34870350000001</v>
      </c>
      <c r="J1223" s="7" t="s">
        <v>53</v>
      </c>
      <c r="K1223" s="7" t="s">
        <v>51</v>
      </c>
      <c r="L1223" s="7" t="s">
        <v>47</v>
      </c>
    </row>
    <row r="1224" spans="1:12" ht="13.5" x14ac:dyDescent="0.35">
      <c r="A1224" s="3">
        <v>43791</v>
      </c>
      <c r="B1224" s="2">
        <v>12.908300000000001</v>
      </c>
      <c r="C1224" s="7">
        <v>66.6666666666667</v>
      </c>
      <c r="D1224" s="7">
        <v>0.41669080638501832</v>
      </c>
      <c r="E1224" s="7">
        <v>0.51002259962332874</v>
      </c>
      <c r="F1224" s="7">
        <v>12.970279999999999</v>
      </c>
      <c r="G1224" s="7">
        <v>12.859805</v>
      </c>
      <c r="H1224" s="7">
        <v>11.447186000000002</v>
      </c>
      <c r="I1224" s="7">
        <v>10.365942000000011</v>
      </c>
      <c r="J1224" s="7" t="s">
        <v>53</v>
      </c>
      <c r="K1224" s="7" t="s">
        <v>55</v>
      </c>
      <c r="L1224" s="7" t="s">
        <v>47</v>
      </c>
    </row>
    <row r="1225" spans="1:12" ht="13.5" x14ac:dyDescent="0.35">
      <c r="A1225" s="3">
        <v>43794</v>
      </c>
      <c r="B1225" s="2">
        <v>12.867000000000001</v>
      </c>
      <c r="C1225" s="7">
        <v>60.452984680401528</v>
      </c>
      <c r="D1225" s="7">
        <v>0.38188850081371228</v>
      </c>
      <c r="E1225" s="7">
        <v>0.48439577986140547</v>
      </c>
      <c r="F1225" s="7">
        <v>12.944120000000002</v>
      </c>
      <c r="G1225" s="7">
        <v>12.848789999999999</v>
      </c>
      <c r="H1225" s="7">
        <v>11.499644</v>
      </c>
      <c r="I1225" s="7">
        <v>10.381893500000011</v>
      </c>
      <c r="J1225" s="7" t="s">
        <v>53</v>
      </c>
      <c r="K1225" s="7" t="s">
        <v>55</v>
      </c>
      <c r="L1225" s="7" t="s">
        <v>47</v>
      </c>
    </row>
    <row r="1226" spans="1:12" ht="13.5" x14ac:dyDescent="0.35">
      <c r="A1226" s="3">
        <v>43795</v>
      </c>
      <c r="B1226" s="2">
        <v>12.805099999999999</v>
      </c>
      <c r="C1226" s="7">
        <v>52.477526069759058</v>
      </c>
      <c r="D1226" s="7">
        <v>0.34533183974429882</v>
      </c>
      <c r="E1226" s="7">
        <v>0.45658299183798418</v>
      </c>
      <c r="F1226" s="7">
        <v>12.890420000000001</v>
      </c>
      <c r="G1226" s="7">
        <v>12.852234999999999</v>
      </c>
      <c r="H1226" s="7">
        <v>11.551278</v>
      </c>
      <c r="I1226" s="7">
        <v>10.397769000000013</v>
      </c>
      <c r="J1226" s="7" t="s">
        <v>53</v>
      </c>
      <c r="K1226" s="7" t="s">
        <v>51</v>
      </c>
      <c r="L1226" s="7" t="s">
        <v>47</v>
      </c>
    </row>
    <row r="1227" spans="1:12" ht="13.5" x14ac:dyDescent="0.35">
      <c r="A1227" s="3">
        <v>43796</v>
      </c>
      <c r="B1227" s="2">
        <v>12.7775</v>
      </c>
      <c r="C1227" s="7">
        <v>39.756716548525432</v>
      </c>
      <c r="D1227" s="7">
        <v>0.31055346608884271</v>
      </c>
      <c r="E1227" s="7">
        <v>0.42737708668815588</v>
      </c>
      <c r="F1227" s="7">
        <v>12.846360000000001</v>
      </c>
      <c r="G1227" s="7">
        <v>12.885964999999999</v>
      </c>
      <c r="H1227" s="7">
        <v>11.607178000000001</v>
      </c>
      <c r="I1227" s="7">
        <v>10.413390000000014</v>
      </c>
      <c r="J1227" s="7" t="s">
        <v>53</v>
      </c>
      <c r="K1227" s="7" t="s">
        <v>51</v>
      </c>
      <c r="L1227" s="7" t="s">
        <v>47</v>
      </c>
    </row>
    <row r="1228" spans="1:12" ht="13.5" x14ac:dyDescent="0.35">
      <c r="A1228" s="3">
        <v>43797</v>
      </c>
      <c r="B1228" s="2">
        <v>12.7707</v>
      </c>
      <c r="C1228" s="7">
        <v>26.277836691410386</v>
      </c>
      <c r="D1228" s="7">
        <v>0.27922393156004865</v>
      </c>
      <c r="E1228" s="7">
        <v>0.39774645566253447</v>
      </c>
      <c r="F1228" s="7">
        <v>12.82572</v>
      </c>
      <c r="G1228" s="7">
        <v>12.899735000000002</v>
      </c>
      <c r="H1228" s="7">
        <v>11.663217999999999</v>
      </c>
      <c r="I1228" s="7">
        <v>10.429385500000009</v>
      </c>
      <c r="J1228" s="7" t="s">
        <v>53</v>
      </c>
      <c r="K1228" s="7" t="s">
        <v>55</v>
      </c>
      <c r="L1228" s="7" t="s">
        <v>47</v>
      </c>
    </row>
    <row r="1229" spans="1:12" ht="13.5" x14ac:dyDescent="0.35">
      <c r="A1229" s="3">
        <v>43798</v>
      </c>
      <c r="B1229" s="2">
        <v>12.9015</v>
      </c>
      <c r="C1229" s="7">
        <v>40.440076906643881</v>
      </c>
      <c r="D1229" s="7">
        <v>0.26193014887726029</v>
      </c>
      <c r="E1229" s="7">
        <v>0.3705831943054797</v>
      </c>
      <c r="F1229" s="7">
        <v>12.824360000000002</v>
      </c>
      <c r="G1229" s="7">
        <v>12.928650000000001</v>
      </c>
      <c r="H1229" s="7">
        <v>11.722976000000003</v>
      </c>
      <c r="I1229" s="7">
        <v>10.446590000000009</v>
      </c>
      <c r="J1229" s="7" t="s">
        <v>53</v>
      </c>
      <c r="K1229" s="7" t="s">
        <v>55</v>
      </c>
      <c r="L1229" s="7" t="s">
        <v>47</v>
      </c>
    </row>
    <row r="1230" spans="1:12" ht="13.5" x14ac:dyDescent="0.35">
      <c r="A1230" s="3">
        <v>43801</v>
      </c>
      <c r="B1230" s="2">
        <v>12.9772</v>
      </c>
      <c r="C1230" s="7">
        <v>39.549002601908086</v>
      </c>
      <c r="D1230" s="7">
        <v>0.2514346764177855</v>
      </c>
      <c r="E1230" s="7">
        <v>0.34675349072794087</v>
      </c>
      <c r="F1230" s="7">
        <v>12.846399999999999</v>
      </c>
      <c r="G1230" s="7">
        <v>12.959975</v>
      </c>
      <c r="H1230" s="7">
        <v>11.785624000000002</v>
      </c>
      <c r="I1230" s="7">
        <v>10.463034000000007</v>
      </c>
      <c r="J1230" s="7" t="s">
        <v>48</v>
      </c>
      <c r="K1230" s="7" t="s">
        <v>55</v>
      </c>
      <c r="L1230" s="7" t="s">
        <v>50</v>
      </c>
    </row>
    <row r="1231" spans="1:12" ht="13.5" x14ac:dyDescent="0.35">
      <c r="A1231" s="3">
        <v>43802</v>
      </c>
      <c r="B1231" s="2">
        <v>12.9359</v>
      </c>
      <c r="C1231" s="7">
        <v>36.957894736842128</v>
      </c>
      <c r="D1231" s="7">
        <v>0.23705178857725251</v>
      </c>
      <c r="E1231" s="7">
        <v>0.32481315029780322</v>
      </c>
      <c r="F1231" s="7">
        <v>12.872560000000002</v>
      </c>
      <c r="G1231" s="7">
        <v>12.979250000000002</v>
      </c>
      <c r="H1231" s="7">
        <v>11.851578000000002</v>
      </c>
      <c r="I1231" s="7">
        <v>10.480702500000007</v>
      </c>
      <c r="J1231" s="7" t="s">
        <v>48</v>
      </c>
      <c r="K1231" s="7" t="s">
        <v>55</v>
      </c>
      <c r="L1231" s="7" t="s">
        <v>50</v>
      </c>
    </row>
    <row r="1232" spans="1:12" ht="13.5" x14ac:dyDescent="0.35">
      <c r="A1232" s="3">
        <v>43803</v>
      </c>
      <c r="B1232" s="2">
        <v>12.873900000000001</v>
      </c>
      <c r="C1232" s="7">
        <v>32.395662847790575</v>
      </c>
      <c r="D1232" s="7">
        <v>0.21813583042780849</v>
      </c>
      <c r="E1232" s="7">
        <v>0.30347768632380429</v>
      </c>
      <c r="F1232" s="7">
        <v>12.891840000000002</v>
      </c>
      <c r="G1232" s="7">
        <v>12.986135000000001</v>
      </c>
      <c r="H1232" s="7">
        <v>11.919046000000003</v>
      </c>
      <c r="I1232" s="7">
        <v>10.498090000000007</v>
      </c>
      <c r="J1232" s="7" t="s">
        <v>48</v>
      </c>
      <c r="K1232" s="7" t="s">
        <v>55</v>
      </c>
      <c r="L1232" s="7" t="s">
        <v>50</v>
      </c>
    </row>
    <row r="1233" spans="1:12" ht="13.5" x14ac:dyDescent="0.35">
      <c r="A1233" s="3">
        <v>43804</v>
      </c>
      <c r="B1233" s="2">
        <v>12.839499999999999</v>
      </c>
      <c r="C1233" s="7">
        <v>36.219121683440029</v>
      </c>
      <c r="D1233" s="7">
        <v>0.19808559734288522</v>
      </c>
      <c r="E1233" s="7">
        <v>0.28239926852762048</v>
      </c>
      <c r="F1233" s="7">
        <v>12.905599999999998</v>
      </c>
      <c r="G1233" s="7">
        <v>12.977530000000002</v>
      </c>
      <c r="H1233" s="7">
        <v>11.989268000000003</v>
      </c>
      <c r="I1233" s="7">
        <v>10.515568500000008</v>
      </c>
      <c r="J1233" s="7" t="s">
        <v>48</v>
      </c>
      <c r="K1233" s="7" t="s">
        <v>55</v>
      </c>
      <c r="L1233" s="7" t="s">
        <v>50</v>
      </c>
    </row>
    <row r="1234" spans="1:12" ht="13.5" x14ac:dyDescent="0.35">
      <c r="A1234" s="3">
        <v>43805</v>
      </c>
      <c r="B1234" s="2">
        <v>12.908300000000001</v>
      </c>
      <c r="C1234" s="7">
        <v>44.799535153980308</v>
      </c>
      <c r="D1234" s="7">
        <v>0.18560765863141526</v>
      </c>
      <c r="E1234" s="7">
        <v>0.26304094654837945</v>
      </c>
      <c r="F1234" s="7">
        <v>12.906960000000002</v>
      </c>
      <c r="G1234" s="7">
        <v>12.962040000000002</v>
      </c>
      <c r="H1234" s="7">
        <v>12.058112000000003</v>
      </c>
      <c r="I1234" s="7">
        <v>10.53412100000001</v>
      </c>
      <c r="J1234" s="7" t="s">
        <v>53</v>
      </c>
      <c r="K1234" s="7" t="s">
        <v>55</v>
      </c>
      <c r="L1234" s="7" t="s">
        <v>54</v>
      </c>
    </row>
    <row r="1235" spans="1:12" ht="13.5" x14ac:dyDescent="0.35">
      <c r="A1235" s="3">
        <v>43808</v>
      </c>
      <c r="B1235" s="2">
        <v>12.9978</v>
      </c>
      <c r="C1235" s="7">
        <v>45.664607641271978</v>
      </c>
      <c r="D1235" s="7">
        <v>0.18085590996993339</v>
      </c>
      <c r="E1235" s="7">
        <v>0.24660393923269025</v>
      </c>
      <c r="F1235" s="7">
        <v>12.911080000000002</v>
      </c>
      <c r="G1235" s="7">
        <v>12.957905</v>
      </c>
      <c r="H1235" s="7">
        <v>12.130122000000004</v>
      </c>
      <c r="I1235" s="7">
        <v>10.553267000000011</v>
      </c>
      <c r="J1235" s="7" t="s">
        <v>53</v>
      </c>
      <c r="K1235" s="7" t="s">
        <v>55</v>
      </c>
      <c r="L1235" s="7" t="s">
        <v>54</v>
      </c>
    </row>
    <row r="1236" spans="1:12" ht="13.5" x14ac:dyDescent="0.35">
      <c r="A1236" s="3">
        <v>43809</v>
      </c>
      <c r="B1236" s="2">
        <v>12.9428</v>
      </c>
      <c r="C1236" s="7">
        <v>46.777595500351552</v>
      </c>
      <c r="D1236" s="7">
        <v>0.17068452956598179</v>
      </c>
      <c r="E1236" s="7">
        <v>0.23142005729934856</v>
      </c>
      <c r="F1236" s="7">
        <v>12.912460000000001</v>
      </c>
      <c r="G1236" s="7">
        <v>12.946545</v>
      </c>
      <c r="H1236" s="7">
        <v>12.193598000000001</v>
      </c>
      <c r="I1236" s="7">
        <v>10.571408000000009</v>
      </c>
      <c r="J1236" s="7" t="s">
        <v>53</v>
      </c>
      <c r="K1236" s="7" t="s">
        <v>55</v>
      </c>
      <c r="L1236" s="7" t="s">
        <v>54</v>
      </c>
    </row>
    <row r="1237" spans="1:12" ht="13.5" x14ac:dyDescent="0.35">
      <c r="A1237" s="3">
        <v>43810</v>
      </c>
      <c r="B1237" s="2">
        <v>12.929</v>
      </c>
      <c r="C1237" s="7">
        <v>53.706444235167453</v>
      </c>
      <c r="D1237" s="7">
        <v>0.15966952179005389</v>
      </c>
      <c r="E1237" s="7">
        <v>0.21706995019748962</v>
      </c>
      <c r="F1237" s="7">
        <v>12.923479999999998</v>
      </c>
      <c r="G1237" s="7">
        <v>12.933809999999999</v>
      </c>
      <c r="H1237" s="7">
        <v>12.244956000000002</v>
      </c>
      <c r="I1237" s="7">
        <v>10.588166000000008</v>
      </c>
      <c r="J1237" s="7" t="s">
        <v>53</v>
      </c>
      <c r="K1237" s="7" t="s">
        <v>55</v>
      </c>
      <c r="L1237" s="7" t="s">
        <v>54</v>
      </c>
    </row>
    <row r="1238" spans="1:12" ht="13.5" x14ac:dyDescent="0.35">
      <c r="A1238" s="3">
        <v>43811</v>
      </c>
      <c r="B1238" s="2">
        <v>12.9221</v>
      </c>
      <c r="C1238" s="7">
        <v>50.963956412405686</v>
      </c>
      <c r="D1238" s="7">
        <v>0.14866950690247371</v>
      </c>
      <c r="E1238" s="7">
        <v>0.20338986153848645</v>
      </c>
      <c r="F1238" s="7">
        <v>12.940000000000001</v>
      </c>
      <c r="G1238" s="7">
        <v>12.91901</v>
      </c>
      <c r="H1238" s="7">
        <v>12.293146</v>
      </c>
      <c r="I1238" s="7">
        <v>10.606116000000007</v>
      </c>
      <c r="J1238" s="7" t="s">
        <v>53</v>
      </c>
      <c r="K1238" s="7" t="s">
        <v>55</v>
      </c>
      <c r="L1238" s="7" t="s">
        <v>54</v>
      </c>
    </row>
    <row r="1239" spans="1:12" ht="13.5" x14ac:dyDescent="0.35">
      <c r="A1239" s="3">
        <v>43812</v>
      </c>
      <c r="B1239" s="2">
        <v>12.9015</v>
      </c>
      <c r="C1239" s="7">
        <v>52.481657315494139</v>
      </c>
      <c r="D1239" s="7">
        <v>0.13671371738197635</v>
      </c>
      <c r="E1239" s="7">
        <v>0.19005463270718442</v>
      </c>
      <c r="F1239" s="7">
        <v>12.938640000000001</v>
      </c>
      <c r="G1239" s="7">
        <v>12.910060000000001</v>
      </c>
      <c r="H1239" s="7">
        <v>12.343954000000002</v>
      </c>
      <c r="I1239" s="7">
        <v>10.624780500000007</v>
      </c>
      <c r="J1239" s="7" t="s">
        <v>53</v>
      </c>
      <c r="K1239" s="7" t="s">
        <v>55</v>
      </c>
      <c r="L1239" s="7" t="s">
        <v>47</v>
      </c>
    </row>
    <row r="1240" spans="1:12" ht="13.5" x14ac:dyDescent="0.35">
      <c r="A1240" s="3">
        <v>43815</v>
      </c>
      <c r="B1240" s="2">
        <v>12.894600000000001</v>
      </c>
      <c r="C1240" s="7">
        <v>56.991095141384243</v>
      </c>
      <c r="D1240" s="7">
        <v>0.12523822738863188</v>
      </c>
      <c r="E1240" s="7">
        <v>0.17709135164347395</v>
      </c>
      <c r="F1240" s="7">
        <v>12.918000000000001</v>
      </c>
      <c r="G1240" s="7">
        <v>12.904900000000001</v>
      </c>
      <c r="H1240" s="7">
        <v>12.395038</v>
      </c>
      <c r="I1240" s="7">
        <v>10.643994500000005</v>
      </c>
      <c r="J1240" s="7" t="s">
        <v>53</v>
      </c>
      <c r="K1240" s="7" t="s">
        <v>55</v>
      </c>
      <c r="L1240" s="7" t="s">
        <v>47</v>
      </c>
    </row>
    <row r="1241" spans="1:12" ht="13.5" x14ac:dyDescent="0.35">
      <c r="A1241" s="3">
        <v>43816</v>
      </c>
      <c r="B1241" s="2">
        <v>12.7362</v>
      </c>
      <c r="C1241" s="7">
        <v>47.321312751329643</v>
      </c>
      <c r="D1241" s="7">
        <v>0.10218434517289232</v>
      </c>
      <c r="E1241" s="7">
        <v>0.16210995034935763</v>
      </c>
      <c r="F1241" s="7">
        <v>12.876679999999999</v>
      </c>
      <c r="G1241" s="7">
        <v>12.888030000000001</v>
      </c>
      <c r="H1241" s="7">
        <v>12.444743999999998</v>
      </c>
      <c r="I1241" s="7">
        <v>10.663263000000006</v>
      </c>
      <c r="J1241" s="7" t="s">
        <v>53</v>
      </c>
      <c r="K1241" s="7" t="s">
        <v>55</v>
      </c>
      <c r="L1241" s="7" t="s">
        <v>47</v>
      </c>
    </row>
    <row r="1242" spans="1:12" ht="13.5" x14ac:dyDescent="0.35">
      <c r="A1242" s="3">
        <v>43817</v>
      </c>
      <c r="B1242" s="2">
        <v>12.873900000000001</v>
      </c>
      <c r="C1242" s="7">
        <v>55.72188955422493</v>
      </c>
      <c r="D1242" s="7">
        <v>9.3942308164288946E-2</v>
      </c>
      <c r="E1242" s="7">
        <v>0.14847642191234392</v>
      </c>
      <c r="F1242" s="7">
        <v>12.86566</v>
      </c>
      <c r="G1242" s="7">
        <v>12.881835000000001</v>
      </c>
      <c r="H1242" s="7">
        <v>12.493898</v>
      </c>
      <c r="I1242" s="7">
        <v>10.682461000000011</v>
      </c>
      <c r="J1242" s="7" t="s">
        <v>53</v>
      </c>
      <c r="K1242" s="7" t="s">
        <v>55</v>
      </c>
      <c r="L1242" s="7" t="s">
        <v>47</v>
      </c>
    </row>
    <row r="1243" spans="1:12" ht="13.5" x14ac:dyDescent="0.35">
      <c r="A1243" s="3">
        <v>43818</v>
      </c>
      <c r="B1243" s="2">
        <v>12.805099999999999</v>
      </c>
      <c r="C1243" s="7">
        <v>44.260538223386483</v>
      </c>
      <c r="D1243" s="7">
        <v>8.0925985058810213E-2</v>
      </c>
      <c r="E1243" s="7">
        <v>0.13496633454163717</v>
      </c>
      <c r="F1243" s="7">
        <v>12.842260000000001</v>
      </c>
      <c r="G1243" s="7">
        <v>12.878395000000001</v>
      </c>
      <c r="H1243" s="7">
        <v>12.543466</v>
      </c>
      <c r="I1243" s="7">
        <v>10.701344000000008</v>
      </c>
      <c r="J1243" s="7" t="s">
        <v>53</v>
      </c>
      <c r="K1243" s="7" t="s">
        <v>55</v>
      </c>
      <c r="L1243" s="7" t="s">
        <v>47</v>
      </c>
    </row>
    <row r="1244" spans="1:12" ht="13.5" x14ac:dyDescent="0.35">
      <c r="A1244" s="3">
        <v>43819</v>
      </c>
      <c r="B1244" s="2">
        <v>12.7362</v>
      </c>
      <c r="C1244" s="7">
        <v>35.534213685474242</v>
      </c>
      <c r="D1244" s="7">
        <v>6.4309481371509492E-2</v>
      </c>
      <c r="E1244" s="7">
        <v>0.12083496390761164</v>
      </c>
      <c r="F1244" s="7">
        <v>12.809199999999999</v>
      </c>
      <c r="G1244" s="7">
        <v>12.869790000000004</v>
      </c>
      <c r="H1244" s="7">
        <v>12.581468000000003</v>
      </c>
      <c r="I1244" s="7">
        <v>10.720204000000006</v>
      </c>
      <c r="J1244" s="7" t="s">
        <v>53</v>
      </c>
      <c r="K1244" s="7" t="s">
        <v>55</v>
      </c>
      <c r="L1244" s="7" t="s">
        <v>47</v>
      </c>
    </row>
    <row r="1245" spans="1:12" ht="13.5" x14ac:dyDescent="0.35">
      <c r="A1245" s="3">
        <v>43822</v>
      </c>
      <c r="B1245" s="2">
        <v>12.805099999999999</v>
      </c>
      <c r="C1245" s="7">
        <v>42.400650708807788</v>
      </c>
      <c r="D1245" s="7">
        <v>5.605427784018957E-2</v>
      </c>
      <c r="E1245" s="7">
        <v>0.10787882669412724</v>
      </c>
      <c r="F1245" s="7">
        <v>12.791299999999998</v>
      </c>
      <c r="G1245" s="7">
        <v>12.866695000000002</v>
      </c>
      <c r="H1245" s="7">
        <v>12.61589</v>
      </c>
      <c r="I1245" s="7">
        <v>10.739846500000008</v>
      </c>
      <c r="J1245" s="7" t="s">
        <v>53</v>
      </c>
      <c r="K1245" s="7" t="s">
        <v>55</v>
      </c>
      <c r="L1245" s="7" t="s">
        <v>47</v>
      </c>
    </row>
    <row r="1246" spans="1:12" ht="13.5" x14ac:dyDescent="0.35">
      <c r="A1246" s="3">
        <v>43823</v>
      </c>
      <c r="B1246" s="2">
        <v>12.7362</v>
      </c>
      <c r="C1246" s="7">
        <v>42.063400576368849</v>
      </c>
      <c r="D1246" s="7">
        <v>4.3451434300378011E-2</v>
      </c>
      <c r="E1246" s="7">
        <v>9.4993348215377402E-2</v>
      </c>
      <c r="F1246" s="7">
        <v>12.791299999999998</v>
      </c>
      <c r="G1246" s="7">
        <v>12.863250000000003</v>
      </c>
      <c r="H1246" s="7">
        <v>12.64921</v>
      </c>
      <c r="I1246" s="7">
        <v>10.759728500000008</v>
      </c>
      <c r="J1246" s="7" t="s">
        <v>53</v>
      </c>
      <c r="K1246" s="7" t="s">
        <v>55</v>
      </c>
      <c r="L1246" s="7" t="s">
        <v>50</v>
      </c>
    </row>
    <row r="1247" spans="1:12" ht="13.5" x14ac:dyDescent="0.35">
      <c r="A1247" s="3">
        <v>43824</v>
      </c>
      <c r="B1247" s="2">
        <v>12.805099999999999</v>
      </c>
      <c r="C1247" s="7">
        <v>48.09312638580932</v>
      </c>
      <c r="D1247" s="7">
        <v>3.8578534839837531E-2</v>
      </c>
      <c r="E1247" s="7">
        <v>8.3710385540269425E-2</v>
      </c>
      <c r="F1247" s="7">
        <v>12.777539999999998</v>
      </c>
      <c r="G1247" s="7">
        <v>12.86463</v>
      </c>
      <c r="H1247" s="7">
        <v>12.687212000000002</v>
      </c>
      <c r="I1247" s="7">
        <v>10.780743000000008</v>
      </c>
      <c r="J1247" s="7" t="s">
        <v>53</v>
      </c>
      <c r="K1247" s="7" t="s">
        <v>55</v>
      </c>
      <c r="L1247" s="7" t="s">
        <v>47</v>
      </c>
    </row>
    <row r="1248" spans="1:12" ht="13.5" x14ac:dyDescent="0.35">
      <c r="A1248" s="3">
        <v>43825</v>
      </c>
      <c r="B1248" s="2">
        <v>12.7982</v>
      </c>
      <c r="C1248" s="7">
        <v>43.447208665634967</v>
      </c>
      <c r="D1248" s="7">
        <v>3.3770667344088068E-2</v>
      </c>
      <c r="E1248" s="7">
        <v>7.3722441901033164E-2</v>
      </c>
      <c r="F1248" s="7">
        <v>12.776160000000001</v>
      </c>
      <c r="G1248" s="7">
        <v>12.866005000000001</v>
      </c>
      <c r="H1248" s="7">
        <v>12.719982</v>
      </c>
      <c r="I1248" s="7">
        <v>10.800497000000007</v>
      </c>
      <c r="J1248" s="7" t="s">
        <v>48</v>
      </c>
      <c r="K1248" s="7" t="s">
        <v>55</v>
      </c>
      <c r="L1248" s="7" t="s">
        <v>56</v>
      </c>
    </row>
    <row r="1249" spans="1:12" ht="13.5" x14ac:dyDescent="0.35">
      <c r="A1249" s="3">
        <v>43826</v>
      </c>
      <c r="B1249" s="2">
        <v>12.9152</v>
      </c>
      <c r="C1249" s="7">
        <v>45.239741816505344</v>
      </c>
      <c r="D1249" s="7">
        <v>3.8952302014434892E-2</v>
      </c>
      <c r="E1249" s="7">
        <v>6.6768413923713507E-2</v>
      </c>
      <c r="F1249" s="7">
        <v>12.811960000000003</v>
      </c>
      <c r="G1249" s="7">
        <v>12.866690000000002</v>
      </c>
      <c r="H1249" s="7">
        <v>12.754542000000001</v>
      </c>
      <c r="I1249" s="7">
        <v>10.820865000000005</v>
      </c>
      <c r="J1249" s="7" t="s">
        <v>48</v>
      </c>
      <c r="K1249" s="7" t="s">
        <v>55</v>
      </c>
      <c r="L1249" s="7" t="s">
        <v>50</v>
      </c>
    </row>
    <row r="1250" spans="1:12" ht="13.5" x14ac:dyDescent="0.35">
      <c r="A1250" s="3">
        <v>43829</v>
      </c>
      <c r="B1250" s="2">
        <v>12.867000000000001</v>
      </c>
      <c r="C1250" s="7">
        <v>45.59711895910786</v>
      </c>
      <c r="D1250" s="7">
        <v>3.8723072174802198E-2</v>
      </c>
      <c r="E1250" s="7">
        <v>6.1159345573931247E-2</v>
      </c>
      <c r="F1250" s="7">
        <v>12.824340000000001</v>
      </c>
      <c r="G1250" s="7">
        <v>12.861180000000001</v>
      </c>
      <c r="H1250" s="7">
        <v>12.786210000000001</v>
      </c>
      <c r="I1250" s="7">
        <v>10.84256900000001</v>
      </c>
      <c r="J1250" s="7" t="s">
        <v>48</v>
      </c>
      <c r="K1250" s="7" t="s">
        <v>55</v>
      </c>
      <c r="L1250" s="7" t="s">
        <v>50</v>
      </c>
    </row>
    <row r="1251" spans="1:12" ht="13.5" x14ac:dyDescent="0.35">
      <c r="A1251" s="3">
        <v>43830</v>
      </c>
      <c r="B1251" s="2">
        <v>12.9703</v>
      </c>
      <c r="C1251" s="7">
        <v>52.172998000631374</v>
      </c>
      <c r="D1251" s="7">
        <v>4.634264341526162E-2</v>
      </c>
      <c r="E1251" s="7">
        <v>5.8196005142197318E-2</v>
      </c>
      <c r="F1251" s="7">
        <v>12.871159999999998</v>
      </c>
      <c r="G1251" s="7">
        <v>12.862900000000002</v>
      </c>
      <c r="H1251" s="7">
        <v>12.817328</v>
      </c>
      <c r="I1251" s="7">
        <v>10.866541500000009</v>
      </c>
      <c r="J1251" s="7" t="s">
        <v>48</v>
      </c>
      <c r="K1251" s="7" t="s">
        <v>55</v>
      </c>
      <c r="L1251" s="7" t="s">
        <v>50</v>
      </c>
    </row>
    <row r="1252" spans="1:12" ht="13.5" x14ac:dyDescent="0.35">
      <c r="A1252" s="3">
        <v>43832</v>
      </c>
      <c r="B1252" s="2">
        <v>12.9703</v>
      </c>
      <c r="C1252" s="7">
        <v>52.55458978164085</v>
      </c>
      <c r="D1252" s="7">
        <v>5.1784271670149096E-2</v>
      </c>
      <c r="E1252" s="7">
        <v>5.6913658447787674E-2</v>
      </c>
      <c r="F1252" s="7">
        <v>12.904199999999999</v>
      </c>
      <c r="G1252" s="7">
        <v>12.86772</v>
      </c>
      <c r="H1252" s="7">
        <v>12.848169999999998</v>
      </c>
      <c r="I1252" s="7">
        <v>10.889813000000009</v>
      </c>
      <c r="J1252" s="7" t="s">
        <v>48</v>
      </c>
      <c r="K1252" s="7" t="s">
        <v>55</v>
      </c>
      <c r="L1252" s="7" t="s">
        <v>50</v>
      </c>
    </row>
    <row r="1253" spans="1:12" ht="13.5" x14ac:dyDescent="0.35">
      <c r="A1253" s="3">
        <v>43833</v>
      </c>
      <c r="B1253" s="2">
        <v>12.908300000000001</v>
      </c>
      <c r="C1253" s="7">
        <v>50.345247766043876</v>
      </c>
      <c r="D1253" s="7">
        <v>5.0511652534575902E-2</v>
      </c>
      <c r="E1253" s="7">
        <v>5.5633257265145328E-2</v>
      </c>
      <c r="F1253" s="7">
        <v>12.926220000000001</v>
      </c>
      <c r="G1253" s="7">
        <v>12.871160000000003</v>
      </c>
      <c r="H1253" s="7">
        <v>12.863865999999998</v>
      </c>
      <c r="I1253" s="7">
        <v>10.913475500000009</v>
      </c>
      <c r="J1253" s="7" t="s">
        <v>48</v>
      </c>
      <c r="K1253" s="7" t="s">
        <v>55</v>
      </c>
      <c r="L1253" s="7" t="s">
        <v>50</v>
      </c>
    </row>
    <row r="1254" spans="1:12" ht="13.5" x14ac:dyDescent="0.35">
      <c r="A1254" s="3">
        <v>43836</v>
      </c>
      <c r="B1254" s="2">
        <v>13.1493</v>
      </c>
      <c r="C1254" s="7">
        <v>60.447944868323901</v>
      </c>
      <c r="D1254" s="7">
        <v>6.8164026117420562E-2</v>
      </c>
      <c r="E1254" s="7">
        <v>5.8139411035600379E-2</v>
      </c>
      <c r="F1254" s="7">
        <v>12.973040000000001</v>
      </c>
      <c r="G1254" s="7">
        <v>12.883210000000002</v>
      </c>
      <c r="H1254" s="7">
        <v>12.870337999999999</v>
      </c>
      <c r="I1254" s="7">
        <v>10.938343000000009</v>
      </c>
      <c r="J1254" s="7" t="s">
        <v>48</v>
      </c>
      <c r="K1254" s="7" t="s">
        <v>55</v>
      </c>
      <c r="L1254" s="7" t="s">
        <v>50</v>
      </c>
    </row>
    <row r="1255" spans="1:12" ht="13.5" x14ac:dyDescent="0.35">
      <c r="A1255" s="3">
        <v>43837</v>
      </c>
      <c r="B1255" s="2">
        <v>12.908300000000001</v>
      </c>
      <c r="C1255" s="7">
        <v>56.61160199769499</v>
      </c>
      <c r="D1255" s="7">
        <v>6.1992364096944641E-2</v>
      </c>
      <c r="E1255" s="7">
        <v>5.8910001647869234E-2</v>
      </c>
      <c r="F1255" s="7">
        <v>12.981299999999999</v>
      </c>
      <c r="G1255" s="7">
        <v>12.878735000000002</v>
      </c>
      <c r="H1255" s="7">
        <v>12.866757999999997</v>
      </c>
      <c r="I1255" s="7">
        <v>10.962005500000011</v>
      </c>
      <c r="J1255" s="7" t="s">
        <v>48</v>
      </c>
      <c r="K1255" s="7" t="s">
        <v>55</v>
      </c>
      <c r="L1255" s="7" t="s">
        <v>50</v>
      </c>
    </row>
    <row r="1256" spans="1:12" ht="13.5" x14ac:dyDescent="0.35">
      <c r="A1256" s="3">
        <v>43838</v>
      </c>
      <c r="B1256" s="2">
        <v>13.0116</v>
      </c>
      <c r="C1256" s="7">
        <v>55.433667429563542</v>
      </c>
      <c r="D1256" s="7">
        <v>6.4691006512845206E-2</v>
      </c>
      <c r="E1256" s="7">
        <v>6.0066202620864435E-2</v>
      </c>
      <c r="F1256" s="7">
        <v>12.989560000000001</v>
      </c>
      <c r="G1256" s="7">
        <v>12.882175</v>
      </c>
      <c r="H1256" s="7">
        <v>12.872265999999998</v>
      </c>
      <c r="I1256" s="7">
        <v>10.985863000000011</v>
      </c>
      <c r="J1256" s="7" t="s">
        <v>48</v>
      </c>
      <c r="K1256" s="7" t="s">
        <v>55</v>
      </c>
      <c r="L1256" s="7" t="s">
        <v>50</v>
      </c>
    </row>
    <row r="1257" spans="1:12" ht="13.5" x14ac:dyDescent="0.35">
      <c r="A1257" s="3">
        <v>43839</v>
      </c>
      <c r="B1257" s="2">
        <v>13.059799999999999</v>
      </c>
      <c r="C1257" s="7">
        <v>60.216606498194984</v>
      </c>
      <c r="D1257" s="7">
        <v>6.991312229154012E-2</v>
      </c>
      <c r="E1257" s="7">
        <v>6.2035586554999571E-2</v>
      </c>
      <c r="F1257" s="7">
        <v>13.00746</v>
      </c>
      <c r="G1257" s="7">
        <v>12.888714999999999</v>
      </c>
      <c r="H1257" s="7">
        <v>12.891403999999998</v>
      </c>
      <c r="I1257" s="7">
        <v>11.008852000000012</v>
      </c>
      <c r="J1257" s="7" t="s">
        <v>48</v>
      </c>
      <c r="K1257" s="7" t="s">
        <v>55</v>
      </c>
      <c r="L1257" s="7" t="s">
        <v>50</v>
      </c>
    </row>
    <row r="1258" spans="1:12" ht="13.5" x14ac:dyDescent="0.35">
      <c r="A1258" s="3">
        <v>43840</v>
      </c>
      <c r="B1258" s="2">
        <v>13.052899999999999</v>
      </c>
      <c r="C1258" s="7">
        <v>63.368509919797404</v>
      </c>
      <c r="D1258" s="7">
        <v>7.2657365453860479E-2</v>
      </c>
      <c r="E1258" s="7">
        <v>6.4159942334771763E-2</v>
      </c>
      <c r="F1258" s="7">
        <v>13.036379999999999</v>
      </c>
      <c r="G1258" s="7">
        <v>12.895255000000001</v>
      </c>
      <c r="H1258" s="7">
        <v>12.902555999999999</v>
      </c>
      <c r="I1258" s="7">
        <v>11.030346500000013</v>
      </c>
      <c r="J1258" s="7" t="s">
        <v>48</v>
      </c>
      <c r="K1258" s="7" t="s">
        <v>55</v>
      </c>
      <c r="L1258" s="7" t="s">
        <v>50</v>
      </c>
    </row>
    <row r="1259" spans="1:12" ht="13.5" x14ac:dyDescent="0.35">
      <c r="A1259" s="3">
        <v>43843</v>
      </c>
      <c r="B1259" s="2">
        <v>13.080500000000001</v>
      </c>
      <c r="C1259" s="7">
        <v>62.04513645906237</v>
      </c>
      <c r="D1259" s="7">
        <v>7.6181118752499444E-2</v>
      </c>
      <c r="E1259" s="7">
        <v>6.6564177618317302E-2</v>
      </c>
      <c r="F1259" s="7">
        <v>13.02262</v>
      </c>
      <c r="G1259" s="7">
        <v>12.904204999999999</v>
      </c>
      <c r="H1259" s="7">
        <v>12.917701999999998</v>
      </c>
      <c r="I1259" s="7">
        <v>11.049322000000011</v>
      </c>
      <c r="J1259" s="7" t="s">
        <v>48</v>
      </c>
      <c r="K1259" s="7" t="s">
        <v>55</v>
      </c>
      <c r="L1259" s="7" t="s">
        <v>56</v>
      </c>
    </row>
    <row r="1260" spans="1:12" ht="13.5" x14ac:dyDescent="0.35">
      <c r="A1260" s="3">
        <v>43845</v>
      </c>
      <c r="B1260" s="2">
        <v>13.280099999999999</v>
      </c>
      <c r="C1260" s="7">
        <v>71.347829499960781</v>
      </c>
      <c r="D1260" s="7">
        <v>9.3996240353970251E-2</v>
      </c>
      <c r="E1260" s="7">
        <v>7.2050590165447903E-2</v>
      </c>
      <c r="F1260" s="7">
        <v>13.096979999999999</v>
      </c>
      <c r="G1260" s="7">
        <v>12.923479999999998</v>
      </c>
      <c r="H1260" s="7">
        <v>12.93629</v>
      </c>
      <c r="I1260" s="7">
        <v>11.066492000000013</v>
      </c>
      <c r="J1260" s="7" t="s">
        <v>48</v>
      </c>
      <c r="K1260" s="7" t="s">
        <v>55</v>
      </c>
      <c r="L1260" s="7" t="s">
        <v>50</v>
      </c>
    </row>
    <row r="1261" spans="1:12" ht="13.5" x14ac:dyDescent="0.35">
      <c r="A1261" s="3">
        <v>43846</v>
      </c>
      <c r="B1261" s="2">
        <v>14.0718</v>
      </c>
      <c r="C1261" s="7">
        <v>81.71983773225827</v>
      </c>
      <c r="D1261" s="7">
        <v>0.17003833003769664</v>
      </c>
      <c r="E1261" s="7">
        <v>9.1648138139897653E-2</v>
      </c>
      <c r="F1261" s="7">
        <v>13.309019999999999</v>
      </c>
      <c r="G1261" s="7">
        <v>12.990260000000001</v>
      </c>
      <c r="H1261" s="7">
        <v>12.966718000000004</v>
      </c>
      <c r="I1261" s="7">
        <v>11.087562500000011</v>
      </c>
      <c r="J1261" s="7" t="s">
        <v>48</v>
      </c>
      <c r="K1261" s="7" t="s">
        <v>49</v>
      </c>
      <c r="L1261" s="7" t="s">
        <v>50</v>
      </c>
    </row>
    <row r="1262" spans="1:12" ht="13.5" x14ac:dyDescent="0.35">
      <c r="A1262" s="3">
        <v>43847</v>
      </c>
      <c r="B1262" s="2">
        <v>13.892799999999999</v>
      </c>
      <c r="C1262" s="7">
        <v>75.235153080044284</v>
      </c>
      <c r="D1262" s="7">
        <v>0.21339850480372036</v>
      </c>
      <c r="E1262" s="7">
        <v>0.1159982114726622</v>
      </c>
      <c r="F1262" s="7">
        <v>13.475619999999997</v>
      </c>
      <c r="G1262" s="7">
        <v>13.041205</v>
      </c>
      <c r="H1262" s="7">
        <v>12.989850000000004</v>
      </c>
      <c r="I1262" s="7">
        <v>11.10913950000001</v>
      </c>
      <c r="J1262" s="7" t="s">
        <v>48</v>
      </c>
      <c r="K1262" s="7" t="s">
        <v>55</v>
      </c>
      <c r="L1262" s="7" t="s">
        <v>50</v>
      </c>
    </row>
    <row r="1263" spans="1:12" ht="13.5" x14ac:dyDescent="0.35">
      <c r="A1263" s="3">
        <v>43850</v>
      </c>
      <c r="B1263" s="2">
        <v>13.7689</v>
      </c>
      <c r="C1263" s="7">
        <v>69.618973204026332</v>
      </c>
      <c r="D1263" s="7">
        <v>0.23505449922378219</v>
      </c>
      <c r="E1263" s="7">
        <v>0.13980946902288621</v>
      </c>
      <c r="F1263" s="7">
        <v>13.618819999999999</v>
      </c>
      <c r="G1263" s="7">
        <v>13.089395</v>
      </c>
      <c r="H1263" s="7">
        <v>13.004996000000004</v>
      </c>
      <c r="I1263" s="7">
        <v>11.131294000000009</v>
      </c>
      <c r="J1263" s="7" t="s">
        <v>48</v>
      </c>
      <c r="K1263" s="7" t="s">
        <v>55</v>
      </c>
      <c r="L1263" s="7" t="s">
        <v>50</v>
      </c>
    </row>
    <row r="1264" spans="1:12" ht="13.5" x14ac:dyDescent="0.35">
      <c r="A1264" s="3">
        <v>43851</v>
      </c>
      <c r="B1264" s="2">
        <v>13.700100000000001</v>
      </c>
      <c r="C1264" s="7">
        <v>68.965988252970945</v>
      </c>
      <c r="D1264" s="7">
        <v>0.24385444357882946</v>
      </c>
      <c r="E1264" s="7">
        <v>0.16061846393407486</v>
      </c>
      <c r="F1264" s="7">
        <v>13.742740000000001</v>
      </c>
      <c r="G1264" s="7">
        <v>13.137589999999999</v>
      </c>
      <c r="H1264" s="7">
        <v>13.014636000000003</v>
      </c>
      <c r="I1264" s="7">
        <v>11.15491500000001</v>
      </c>
      <c r="J1264" s="7" t="s">
        <v>48</v>
      </c>
      <c r="K1264" s="7" t="s">
        <v>55</v>
      </c>
      <c r="L1264" s="7" t="s">
        <v>50</v>
      </c>
    </row>
    <row r="1265" spans="1:12" ht="13.5" x14ac:dyDescent="0.35">
      <c r="A1265" s="3">
        <v>43852</v>
      </c>
      <c r="B1265" s="2">
        <v>13.899699999999999</v>
      </c>
      <c r="C1265" s="7">
        <v>70.269562941638341</v>
      </c>
      <c r="D1265" s="7">
        <v>0.26389252598145774</v>
      </c>
      <c r="E1265" s="7">
        <v>0.18127327634355145</v>
      </c>
      <c r="F1265" s="7">
        <v>13.86666</v>
      </c>
      <c r="G1265" s="7">
        <v>13.192319999999999</v>
      </c>
      <c r="H1265" s="7">
        <v>13.031020000000003</v>
      </c>
      <c r="I1265" s="7">
        <v>11.17681850000001</v>
      </c>
      <c r="J1265" s="7" t="s">
        <v>53</v>
      </c>
      <c r="K1265" s="7" t="s">
        <v>55</v>
      </c>
      <c r="L1265" s="7" t="s">
        <v>54</v>
      </c>
    </row>
    <row r="1266" spans="1:12" ht="13.5" x14ac:dyDescent="0.35">
      <c r="A1266" s="3">
        <v>43853</v>
      </c>
      <c r="B1266" s="2">
        <v>13.9686</v>
      </c>
      <c r="C1266" s="7">
        <v>71.136989201778576</v>
      </c>
      <c r="D1266" s="7">
        <v>0.28208085235410074</v>
      </c>
      <c r="E1266" s="7">
        <v>0.20143479154566132</v>
      </c>
      <c r="F1266" s="7">
        <v>13.846019999999999</v>
      </c>
      <c r="G1266" s="7">
        <v>13.253939999999997</v>
      </c>
      <c r="H1266" s="7">
        <v>13.046992000000003</v>
      </c>
      <c r="I1266" s="7">
        <v>11.19906650000001</v>
      </c>
      <c r="J1266" s="7" t="s">
        <v>53</v>
      </c>
      <c r="K1266" s="7" t="s">
        <v>55</v>
      </c>
      <c r="L1266" s="7" t="s">
        <v>47</v>
      </c>
    </row>
    <row r="1267" spans="1:12" ht="13.5" x14ac:dyDescent="0.35">
      <c r="A1267" s="3">
        <v>43854</v>
      </c>
      <c r="B1267" s="2">
        <v>14.0374</v>
      </c>
      <c r="C1267" s="7">
        <v>73.837773930667595</v>
      </c>
      <c r="D1267" s="7">
        <v>0.29860468808931451</v>
      </c>
      <c r="E1267" s="7">
        <v>0.22086877085439197</v>
      </c>
      <c r="F1267" s="7">
        <v>13.87494</v>
      </c>
      <c r="G1267" s="7">
        <v>13.315555</v>
      </c>
      <c r="H1267" s="7">
        <v>13.064066000000004</v>
      </c>
      <c r="I1267" s="7">
        <v>11.221717000000012</v>
      </c>
      <c r="J1267" s="7" t="s">
        <v>48</v>
      </c>
      <c r="K1267" s="7" t="s">
        <v>55</v>
      </c>
      <c r="L1267" s="7" t="s">
        <v>50</v>
      </c>
    </row>
    <row r="1268" spans="1:12" ht="13.5" x14ac:dyDescent="0.35">
      <c r="A1268" s="3">
        <v>43857</v>
      </c>
      <c r="B1268" s="2">
        <v>14.113099999999999</v>
      </c>
      <c r="C1268" s="7">
        <v>71.874716295960084</v>
      </c>
      <c r="D1268" s="7">
        <v>0.3141865572483642</v>
      </c>
      <c r="E1268" s="7">
        <v>0.23953232813318642</v>
      </c>
      <c r="F1268" s="7">
        <v>13.94378</v>
      </c>
      <c r="G1268" s="7">
        <v>13.3813</v>
      </c>
      <c r="H1268" s="7">
        <v>13.081966000000005</v>
      </c>
      <c r="I1268" s="7">
        <v>11.24497950000001</v>
      </c>
      <c r="J1268" s="7" t="s">
        <v>48</v>
      </c>
      <c r="K1268" s="7" t="s">
        <v>55</v>
      </c>
      <c r="L1268" s="7" t="s">
        <v>50</v>
      </c>
    </row>
    <row r="1269" spans="1:12" ht="13.5" x14ac:dyDescent="0.35">
      <c r="A1269" s="3">
        <v>43858</v>
      </c>
      <c r="B1269" s="2">
        <v>13.9754</v>
      </c>
      <c r="C1269" s="7">
        <v>75.410772967566857</v>
      </c>
      <c r="D1269" s="7">
        <v>0.31182948542427447</v>
      </c>
      <c r="E1269" s="7">
        <v>0.25399175959140402</v>
      </c>
      <c r="F1269" s="7">
        <v>13.998840000000001</v>
      </c>
      <c r="G1269" s="7">
        <v>13.43431</v>
      </c>
      <c r="H1269" s="7">
        <v>13.099864000000004</v>
      </c>
      <c r="I1269" s="7">
        <v>11.268137500000009</v>
      </c>
      <c r="J1269" s="7" t="s">
        <v>48</v>
      </c>
      <c r="K1269" s="7" t="s">
        <v>55</v>
      </c>
      <c r="L1269" s="7" t="s">
        <v>50</v>
      </c>
    </row>
    <row r="1270" spans="1:12" ht="13.5" x14ac:dyDescent="0.35">
      <c r="A1270" s="3">
        <v>43859</v>
      </c>
      <c r="B1270" s="2">
        <v>14.0443</v>
      </c>
      <c r="C1270" s="7">
        <v>75.001210477896734</v>
      </c>
      <c r="D1270" s="7">
        <v>0.3119254606569779</v>
      </c>
      <c r="E1270" s="7">
        <v>0.26557849980451881</v>
      </c>
      <c r="F1270" s="7">
        <v>14.027760000000001</v>
      </c>
      <c r="G1270" s="7">
        <v>13.493174999999999</v>
      </c>
      <c r="H1270" s="7">
        <v>13.120794000000005</v>
      </c>
      <c r="I1270" s="7">
        <v>11.291786000000011</v>
      </c>
      <c r="J1270" s="7" t="s">
        <v>48</v>
      </c>
      <c r="K1270" s="7" t="s">
        <v>55</v>
      </c>
      <c r="L1270" s="7" t="s">
        <v>50</v>
      </c>
    </row>
    <row r="1271" spans="1:12" ht="13.5" x14ac:dyDescent="0.35">
      <c r="A1271" s="3">
        <v>43860</v>
      </c>
      <c r="B1271" s="2">
        <v>14.0443</v>
      </c>
      <c r="C1271" s="7">
        <v>74.403847107233219</v>
      </c>
      <c r="D1271" s="7">
        <v>0.30844594882326071</v>
      </c>
      <c r="E1271" s="7">
        <v>0.2741519896082672</v>
      </c>
      <c r="F1271" s="7">
        <v>14.042899999999999</v>
      </c>
      <c r="G1271" s="7">
        <v>13.546875</v>
      </c>
      <c r="H1271" s="7">
        <v>13.140208000000005</v>
      </c>
      <c r="I1271" s="7">
        <v>11.31447100000001</v>
      </c>
      <c r="J1271" s="7" t="s">
        <v>48</v>
      </c>
      <c r="K1271" s="7" t="s">
        <v>55</v>
      </c>
      <c r="L1271" s="7" t="s">
        <v>50</v>
      </c>
    </row>
    <row r="1272" spans="1:12" ht="13.5" x14ac:dyDescent="0.35">
      <c r="A1272" s="3">
        <v>43861</v>
      </c>
      <c r="B1272" s="2">
        <v>14.319699999999999</v>
      </c>
      <c r="C1272" s="7">
        <v>77.712635631781637</v>
      </c>
      <c r="D1272" s="7">
        <v>0.32417401278461355</v>
      </c>
      <c r="E1272" s="7">
        <v>0.2841563942435365</v>
      </c>
      <c r="F1272" s="7">
        <v>14.099360000000001</v>
      </c>
      <c r="G1272" s="7">
        <v>13.614345</v>
      </c>
      <c r="H1272" s="7">
        <v>13.166646000000005</v>
      </c>
      <c r="I1272" s="7">
        <v>11.33599250000001</v>
      </c>
      <c r="J1272" s="7" t="s">
        <v>48</v>
      </c>
      <c r="K1272" s="7" t="s">
        <v>55</v>
      </c>
      <c r="L1272" s="7" t="s">
        <v>50</v>
      </c>
    </row>
    <row r="1273" spans="1:12" ht="13.5" x14ac:dyDescent="0.35">
      <c r="A1273" s="3">
        <v>43864</v>
      </c>
      <c r="B1273" s="2">
        <v>14.4573</v>
      </c>
      <c r="C1273" s="7">
        <v>78.736016029387258</v>
      </c>
      <c r="D1273" s="7">
        <v>0.34377891745194411</v>
      </c>
      <c r="E1273" s="7">
        <v>0.29608089888521805</v>
      </c>
      <c r="F1273" s="7">
        <v>14.168199999999999</v>
      </c>
      <c r="G1273" s="7">
        <v>13.691794999999995</v>
      </c>
      <c r="H1273" s="7">
        <v>13.198314000000007</v>
      </c>
      <c r="I1273" s="7">
        <v>11.357618000000011</v>
      </c>
      <c r="J1273" s="7" t="s">
        <v>48</v>
      </c>
      <c r="K1273" s="7" t="s">
        <v>55</v>
      </c>
      <c r="L1273" s="7" t="s">
        <v>50</v>
      </c>
    </row>
    <row r="1274" spans="1:12" ht="13.5" x14ac:dyDescent="0.35">
      <c r="A1274" s="3">
        <v>43865</v>
      </c>
      <c r="B1274" s="2">
        <v>14.6157</v>
      </c>
      <c r="C1274" s="7">
        <v>78.363914373088747</v>
      </c>
      <c r="D1274" s="7">
        <v>0.36785707447105764</v>
      </c>
      <c r="E1274" s="7">
        <v>0.31043613400238596</v>
      </c>
      <c r="F1274" s="7">
        <v>14.29626</v>
      </c>
      <c r="G1274" s="7">
        <v>13.765115</v>
      </c>
      <c r="H1274" s="7">
        <v>13.232462000000007</v>
      </c>
      <c r="I1274" s="7">
        <v>11.381612000000009</v>
      </c>
      <c r="J1274" s="7" t="s">
        <v>48</v>
      </c>
      <c r="K1274" s="7" t="s">
        <v>49</v>
      </c>
      <c r="L1274" s="7" t="s">
        <v>50</v>
      </c>
    </row>
    <row r="1275" spans="1:12" ht="13.5" x14ac:dyDescent="0.35">
      <c r="A1275" s="3">
        <v>43866</v>
      </c>
      <c r="B1275" s="2">
        <v>14.9048</v>
      </c>
      <c r="C1275" s="7">
        <v>72.49162976563349</v>
      </c>
      <c r="D1275" s="7">
        <v>0.40559173225559242</v>
      </c>
      <c r="E1275" s="7">
        <v>0.32946725365302726</v>
      </c>
      <c r="F1275" s="7">
        <v>14.468359999999999</v>
      </c>
      <c r="G1275" s="7">
        <v>13.864940000000001</v>
      </c>
      <c r="H1275" s="7">
        <v>13.273218000000007</v>
      </c>
      <c r="I1275" s="7">
        <v>11.405942000000008</v>
      </c>
      <c r="J1275" s="7" t="s">
        <v>48</v>
      </c>
      <c r="K1275" s="7" t="s">
        <v>49</v>
      </c>
      <c r="L1275" s="7" t="s">
        <v>50</v>
      </c>
    </row>
    <row r="1276" spans="1:12" ht="13.5" x14ac:dyDescent="0.35">
      <c r="A1276" s="3">
        <v>43867</v>
      </c>
      <c r="B1276" s="2">
        <v>14.732699999999999</v>
      </c>
      <c r="C1276" s="7">
        <v>72.762751368637922</v>
      </c>
      <c r="D1276" s="7">
        <v>0.41680501989583618</v>
      </c>
      <c r="E1276" s="7">
        <v>0.34693480690158907</v>
      </c>
      <c r="F1276" s="7">
        <v>14.606040000000002</v>
      </c>
      <c r="G1276" s="7">
        <v>13.950995000000001</v>
      </c>
      <c r="H1276" s="7">
        <v>13.311770000000006</v>
      </c>
      <c r="I1276" s="7">
        <v>11.429674500000008</v>
      </c>
      <c r="J1276" s="7" t="s">
        <v>48</v>
      </c>
      <c r="K1276" s="7" t="s">
        <v>49</v>
      </c>
      <c r="L1276" s="7" t="s">
        <v>50</v>
      </c>
    </row>
    <row r="1277" spans="1:12" ht="13.5" x14ac:dyDescent="0.35">
      <c r="A1277" s="3">
        <v>43868</v>
      </c>
      <c r="B1277" s="2">
        <v>14.7258</v>
      </c>
      <c r="C1277" s="7">
        <v>77.689681115805342</v>
      </c>
      <c r="D1277" s="7">
        <v>0.42029001710803904</v>
      </c>
      <c r="E1277" s="7">
        <v>0.36160584894287906</v>
      </c>
      <c r="F1277" s="7">
        <v>14.68726</v>
      </c>
      <c r="G1277" s="7">
        <v>14.034295</v>
      </c>
      <c r="H1277" s="7">
        <v>13.350736000000007</v>
      </c>
      <c r="I1277" s="7">
        <v>11.452817500000011</v>
      </c>
      <c r="J1277" s="7" t="s">
        <v>48</v>
      </c>
      <c r="K1277" s="7" t="s">
        <v>49</v>
      </c>
      <c r="L1277" s="7" t="s">
        <v>50</v>
      </c>
    </row>
    <row r="1278" spans="1:12" ht="13.5" x14ac:dyDescent="0.35">
      <c r="A1278" s="3">
        <v>43871</v>
      </c>
      <c r="B1278" s="2">
        <v>14.4573</v>
      </c>
      <c r="C1278" s="7">
        <v>69.641004357750589</v>
      </c>
      <c r="D1278" s="7">
        <v>0.39681199478588347</v>
      </c>
      <c r="E1278" s="7">
        <v>0.36864707811148001</v>
      </c>
      <c r="F1278" s="7">
        <v>14.68726</v>
      </c>
      <c r="G1278" s="7">
        <v>14.104514999999997</v>
      </c>
      <c r="H1278" s="7">
        <v>13.384468000000004</v>
      </c>
      <c r="I1278" s="7">
        <v>11.475173000000009</v>
      </c>
      <c r="J1278" s="7" t="s">
        <v>48</v>
      </c>
      <c r="K1278" s="7" t="s">
        <v>55</v>
      </c>
      <c r="L1278" s="7" t="s">
        <v>50</v>
      </c>
    </row>
    <row r="1279" spans="1:12" ht="13.5" x14ac:dyDescent="0.35">
      <c r="A1279" s="3">
        <v>43872</v>
      </c>
      <c r="B1279" s="2">
        <v>14.354100000000001</v>
      </c>
      <c r="C1279" s="7">
        <v>62.40716470074274</v>
      </c>
      <c r="D1279" s="7">
        <v>0.36566298020543719</v>
      </c>
      <c r="E1279" s="7">
        <v>0.36805025853027146</v>
      </c>
      <c r="F1279" s="7">
        <v>14.63494</v>
      </c>
      <c r="G1279" s="7">
        <v>14.168195000000001</v>
      </c>
      <c r="H1279" s="7">
        <v>13.413520000000005</v>
      </c>
      <c r="I1279" s="7">
        <v>11.497304500000007</v>
      </c>
      <c r="J1279" s="7" t="s">
        <v>53</v>
      </c>
      <c r="K1279" s="7" t="s">
        <v>55</v>
      </c>
      <c r="L1279" s="7" t="s">
        <v>47</v>
      </c>
    </row>
    <row r="1280" spans="1:12" ht="13.5" x14ac:dyDescent="0.35">
      <c r="A1280" s="3">
        <v>43873</v>
      </c>
      <c r="B1280" s="2">
        <v>14.4573</v>
      </c>
      <c r="C1280" s="7">
        <v>63.098365049584586</v>
      </c>
      <c r="D1280" s="7">
        <v>0.34532386074548249</v>
      </c>
      <c r="E1280" s="7">
        <v>0.36350497897331369</v>
      </c>
      <c r="F1280" s="7">
        <v>14.545440000000003</v>
      </c>
      <c r="G1280" s="7">
        <v>14.227054999999998</v>
      </c>
      <c r="H1280" s="7">
        <v>13.443122000000006</v>
      </c>
      <c r="I1280" s="7">
        <v>11.520536000000007</v>
      </c>
      <c r="J1280" s="7" t="s">
        <v>53</v>
      </c>
      <c r="K1280" s="7" t="s">
        <v>51</v>
      </c>
      <c r="L1280" s="7" t="s">
        <v>47</v>
      </c>
    </row>
    <row r="1281" spans="1:12" ht="13.5" x14ac:dyDescent="0.35">
      <c r="A1281" s="3">
        <v>43874</v>
      </c>
      <c r="B1281" s="2">
        <v>14.801600000000001</v>
      </c>
      <c r="C1281" s="7">
        <v>67.846800560485804</v>
      </c>
      <c r="D1281" s="7">
        <v>0.35291886560454522</v>
      </c>
      <c r="E1281" s="7">
        <v>0.36138775629955999</v>
      </c>
      <c r="F1281" s="7">
        <v>14.55922</v>
      </c>
      <c r="G1281" s="7">
        <v>14.263544999999999</v>
      </c>
      <c r="H1281" s="7">
        <v>13.480436000000003</v>
      </c>
      <c r="I1281" s="7">
        <v>11.545489000000007</v>
      </c>
      <c r="J1281" s="7" t="s">
        <v>53</v>
      </c>
      <c r="K1281" s="7" t="s">
        <v>55</v>
      </c>
      <c r="L1281" s="7" t="s">
        <v>54</v>
      </c>
    </row>
    <row r="1282" spans="1:12" ht="13.5" x14ac:dyDescent="0.35">
      <c r="A1282" s="3">
        <v>43875</v>
      </c>
      <c r="B1282" s="2">
        <v>15.0701</v>
      </c>
      <c r="C1282" s="7">
        <v>70.503042248693163</v>
      </c>
      <c r="D1282" s="7">
        <v>0.37626630399150862</v>
      </c>
      <c r="E1282" s="7">
        <v>0.36436346583794976</v>
      </c>
      <c r="F1282" s="7">
        <v>14.628080000000001</v>
      </c>
      <c r="G1282" s="7">
        <v>14.32241</v>
      </c>
      <c r="H1282" s="7">
        <v>13.524360000000001</v>
      </c>
      <c r="I1282" s="7">
        <v>11.573244500000005</v>
      </c>
      <c r="J1282" s="7" t="s">
        <v>53</v>
      </c>
      <c r="K1282" s="7" t="s">
        <v>55</v>
      </c>
      <c r="L1282" s="7" t="s">
        <v>54</v>
      </c>
    </row>
    <row r="1283" spans="1:12" ht="13.5" x14ac:dyDescent="0.35">
      <c r="A1283" s="3">
        <v>43878</v>
      </c>
      <c r="B1283" s="2">
        <v>15.0701</v>
      </c>
      <c r="C1283" s="7">
        <v>74.923728427667243</v>
      </c>
      <c r="D1283" s="7">
        <v>0.39027052148566455</v>
      </c>
      <c r="E1283" s="7">
        <v>0.36954487696749272</v>
      </c>
      <c r="F1283" s="7">
        <v>14.750639999999999</v>
      </c>
      <c r="G1283" s="7">
        <v>14.387469999999999</v>
      </c>
      <c r="H1283" s="7">
        <v>13.568972000000004</v>
      </c>
      <c r="I1283" s="7">
        <v>11.599861000000006</v>
      </c>
      <c r="J1283" s="7" t="s">
        <v>48</v>
      </c>
      <c r="K1283" s="7" t="s">
        <v>55</v>
      </c>
      <c r="L1283" s="7" t="s">
        <v>50</v>
      </c>
    </row>
    <row r="1284" spans="1:12" ht="13.5" x14ac:dyDescent="0.35">
      <c r="A1284" s="3">
        <v>43879</v>
      </c>
      <c r="B1284" s="2">
        <v>14.939299999999999</v>
      </c>
      <c r="C1284" s="7">
        <v>69.818423383525243</v>
      </c>
      <c r="D1284" s="7">
        <v>0.38636077141429759</v>
      </c>
      <c r="E1284" s="7">
        <v>0.37290805585685372</v>
      </c>
      <c r="F1284" s="7">
        <v>14.867680000000002</v>
      </c>
      <c r="G1284" s="7">
        <v>14.449430000000001</v>
      </c>
      <c r="H1284" s="7">
        <v>13.609592000000005</v>
      </c>
      <c r="I1284" s="7">
        <v>11.626524500000006</v>
      </c>
      <c r="J1284" s="7" t="s">
        <v>48</v>
      </c>
      <c r="K1284" s="7" t="s">
        <v>55</v>
      </c>
      <c r="L1284" s="7" t="s">
        <v>50</v>
      </c>
    </row>
    <row r="1285" spans="1:12" ht="13.5" x14ac:dyDescent="0.35">
      <c r="A1285" s="3">
        <v>43880</v>
      </c>
      <c r="B1285" s="2">
        <v>14.9117</v>
      </c>
      <c r="C1285" s="7">
        <v>68.975323766188325</v>
      </c>
      <c r="D1285" s="7">
        <v>0.37669289575821985</v>
      </c>
      <c r="E1285" s="7">
        <v>0.37366502383712696</v>
      </c>
      <c r="F1285" s="7">
        <v>14.95856</v>
      </c>
      <c r="G1285" s="7">
        <v>14.500030000000001</v>
      </c>
      <c r="H1285" s="7">
        <v>13.647870000000005</v>
      </c>
      <c r="I1285" s="7">
        <v>11.653604500000004</v>
      </c>
      <c r="J1285" s="7" t="s">
        <v>48</v>
      </c>
      <c r="K1285" s="7" t="s">
        <v>55</v>
      </c>
      <c r="L1285" s="7" t="s">
        <v>50</v>
      </c>
    </row>
    <row r="1286" spans="1:12" ht="13.5" x14ac:dyDescent="0.35">
      <c r="A1286" s="3">
        <v>43881</v>
      </c>
      <c r="B1286" s="2">
        <v>14.8704</v>
      </c>
      <c r="C1286" s="7">
        <v>63.421886424567418</v>
      </c>
      <c r="D1286" s="7">
        <v>0.3615309658765824</v>
      </c>
      <c r="E1286" s="7">
        <v>0.37123821224501807</v>
      </c>
      <c r="F1286" s="7">
        <v>14.97232</v>
      </c>
      <c r="G1286" s="7">
        <v>14.545120000000001</v>
      </c>
      <c r="H1286" s="7">
        <v>13.686422000000004</v>
      </c>
      <c r="I1286" s="7">
        <v>11.682055</v>
      </c>
      <c r="J1286" s="7" t="s">
        <v>53</v>
      </c>
      <c r="K1286" s="7" t="s">
        <v>55</v>
      </c>
      <c r="L1286" s="7" t="s">
        <v>54</v>
      </c>
    </row>
    <row r="1287" spans="1:12" ht="13.5" x14ac:dyDescent="0.35">
      <c r="A1287" s="3">
        <v>43882</v>
      </c>
      <c r="B1287" s="2">
        <v>14.9048</v>
      </c>
      <c r="C1287" s="7">
        <v>61.484370990093929</v>
      </c>
      <c r="D1287" s="7">
        <v>0.34827610952058308</v>
      </c>
      <c r="E1287" s="7">
        <v>0.36664579170013106</v>
      </c>
      <c r="F1287" s="7">
        <v>14.939259999999999</v>
      </c>
      <c r="G1287" s="7">
        <v>14.588490000000002</v>
      </c>
      <c r="H1287" s="7">
        <v>13.725938000000003</v>
      </c>
      <c r="I1287" s="7">
        <v>11.710444000000001</v>
      </c>
      <c r="J1287" s="7" t="s">
        <v>53</v>
      </c>
      <c r="K1287" s="7" t="s">
        <v>55</v>
      </c>
      <c r="L1287" s="7" t="s">
        <v>47</v>
      </c>
    </row>
    <row r="1288" spans="1:12" ht="13.5" x14ac:dyDescent="0.35">
      <c r="A1288" s="3">
        <v>43885</v>
      </c>
      <c r="B1288" s="2">
        <v>14.9048</v>
      </c>
      <c r="C1288" s="7">
        <v>58.075870160344152</v>
      </c>
      <c r="D1288" s="7">
        <v>0.33392229203915136</v>
      </c>
      <c r="E1288" s="7">
        <v>0.36010109176793514</v>
      </c>
      <c r="F1288" s="7">
        <v>14.906200000000002</v>
      </c>
      <c r="G1288" s="7">
        <v>14.628075000000001</v>
      </c>
      <c r="H1288" s="7">
        <v>13.765592000000003</v>
      </c>
      <c r="I1288" s="7">
        <v>11.738745499999999</v>
      </c>
      <c r="J1288" s="7" t="s">
        <v>53</v>
      </c>
      <c r="K1288" s="7" t="s">
        <v>55</v>
      </c>
      <c r="L1288" s="7" t="s">
        <v>47</v>
      </c>
    </row>
    <row r="1289" spans="1:12" ht="13.5" x14ac:dyDescent="0.35">
      <c r="A1289" s="3">
        <v>43886</v>
      </c>
      <c r="B1289" s="2">
        <v>14.9048</v>
      </c>
      <c r="C1289" s="7">
        <v>50</v>
      </c>
      <c r="D1289" s="7">
        <v>0.31887104139655698</v>
      </c>
      <c r="E1289" s="7">
        <v>0.35185508169365953</v>
      </c>
      <c r="F1289" s="7">
        <v>14.8993</v>
      </c>
      <c r="G1289" s="7">
        <v>14.674545</v>
      </c>
      <c r="H1289" s="7">
        <v>13.805658000000005</v>
      </c>
      <c r="I1289" s="7">
        <v>11.766550499999999</v>
      </c>
      <c r="J1289" s="7" t="s">
        <v>53</v>
      </c>
      <c r="K1289" s="7" t="s">
        <v>55</v>
      </c>
      <c r="L1289" s="7" t="s">
        <v>47</v>
      </c>
    </row>
    <row r="1290" spans="1:12" ht="13.5" x14ac:dyDescent="0.35">
      <c r="A1290" s="3">
        <v>43887</v>
      </c>
      <c r="B1290" s="2">
        <v>14.9048</v>
      </c>
      <c r="C1290" s="7">
        <v>56.47625498607664</v>
      </c>
      <c r="D1290" s="7">
        <v>0.30344489298544808</v>
      </c>
      <c r="E1290" s="7">
        <v>0.34217304395201725</v>
      </c>
      <c r="F1290" s="7">
        <v>14.897919999999999</v>
      </c>
      <c r="G1290" s="7">
        <v>14.71757</v>
      </c>
      <c r="H1290" s="7">
        <v>13.845862000000004</v>
      </c>
      <c r="I1290" s="7">
        <v>11.794647499999996</v>
      </c>
      <c r="J1290" s="7" t="s">
        <v>53</v>
      </c>
      <c r="K1290" s="7" t="s">
        <v>55</v>
      </c>
      <c r="L1290" s="7" t="s">
        <v>47</v>
      </c>
    </row>
    <row r="1291" spans="1:12" ht="13.5" x14ac:dyDescent="0.35">
      <c r="A1291" s="3">
        <v>43888</v>
      </c>
      <c r="B1291" s="2">
        <v>14.836</v>
      </c>
      <c r="C1291" s="7">
        <v>53.96231842370203</v>
      </c>
      <c r="D1291" s="7">
        <v>0.28241249872619711</v>
      </c>
      <c r="E1291" s="7">
        <v>0.33022093490685328</v>
      </c>
      <c r="F1291" s="7">
        <v>14.89104</v>
      </c>
      <c r="G1291" s="7">
        <v>14.757155000000001</v>
      </c>
      <c r="H1291" s="7">
        <v>13.887858000000003</v>
      </c>
      <c r="I1291" s="7">
        <v>11.822108499999995</v>
      </c>
      <c r="J1291" s="7" t="s">
        <v>53</v>
      </c>
      <c r="K1291" s="7" t="s">
        <v>55</v>
      </c>
      <c r="L1291" s="7" t="s">
        <v>47</v>
      </c>
    </row>
    <row r="1292" spans="1:12" ht="13.5" x14ac:dyDescent="0.35">
      <c r="A1292" s="3">
        <v>43889</v>
      </c>
      <c r="B1292" s="2">
        <v>14.987500000000001</v>
      </c>
      <c r="C1292" s="7">
        <v>70.815012562814132</v>
      </c>
      <c r="D1292" s="7">
        <v>0.27480122118716999</v>
      </c>
      <c r="E1292" s="7">
        <v>0.31913699216291663</v>
      </c>
      <c r="F1292" s="7">
        <v>14.907579999999999</v>
      </c>
      <c r="G1292" s="7">
        <v>14.790545</v>
      </c>
      <c r="H1292" s="7">
        <v>13.930130000000002</v>
      </c>
      <c r="I1292" s="7">
        <v>11.849771999999996</v>
      </c>
      <c r="J1292" s="7" t="s">
        <v>53</v>
      </c>
      <c r="K1292" s="7" t="s">
        <v>55</v>
      </c>
      <c r="L1292" s="7" t="s">
        <v>54</v>
      </c>
    </row>
    <row r="1293" spans="1:12" ht="13.5" x14ac:dyDescent="0.35">
      <c r="A1293" s="3">
        <v>43892</v>
      </c>
      <c r="B1293" s="2">
        <v>14.54</v>
      </c>
      <c r="C1293" s="7">
        <v>55.745101675010758</v>
      </c>
      <c r="D1293" s="7">
        <v>0.23000832600773613</v>
      </c>
      <c r="E1293" s="7">
        <v>0.30131125893188054</v>
      </c>
      <c r="F1293" s="7">
        <v>14.834620000000001</v>
      </c>
      <c r="G1293" s="7">
        <v>14.79468</v>
      </c>
      <c r="H1293" s="7">
        <v>13.964828000000001</v>
      </c>
      <c r="I1293" s="7">
        <v>11.875752999999998</v>
      </c>
      <c r="J1293" s="7" t="s">
        <v>53</v>
      </c>
      <c r="K1293" s="7" t="s">
        <v>55</v>
      </c>
      <c r="L1293" s="7" t="s">
        <v>47</v>
      </c>
    </row>
    <row r="1294" spans="1:12" ht="13.5" x14ac:dyDescent="0.35">
      <c r="A1294" s="3">
        <v>43893</v>
      </c>
      <c r="B1294" s="2">
        <v>14.560600000000001</v>
      </c>
      <c r="C1294" s="7">
        <v>53.364163355695986</v>
      </c>
      <c r="D1294" s="7">
        <v>0.19393630470182366</v>
      </c>
      <c r="E1294" s="7">
        <v>0.2798362680858692</v>
      </c>
      <c r="F1294" s="7">
        <v>14.765780000000001</v>
      </c>
      <c r="G1294" s="7">
        <v>14.791925000000001</v>
      </c>
      <c r="H1294" s="7">
        <v>14.001316000000001</v>
      </c>
      <c r="I1294" s="7">
        <v>11.901836999999995</v>
      </c>
      <c r="J1294" s="7" t="s">
        <v>53</v>
      </c>
      <c r="K1294" s="7" t="s">
        <v>55</v>
      </c>
      <c r="L1294" s="7" t="s">
        <v>47</v>
      </c>
    </row>
    <row r="1295" spans="1:12" ht="13.5" x14ac:dyDescent="0.35">
      <c r="A1295" s="3">
        <v>43894</v>
      </c>
      <c r="B1295" s="2">
        <v>14.4573</v>
      </c>
      <c r="C1295" s="7">
        <v>36.699374179092956</v>
      </c>
      <c r="D1295" s="7">
        <v>0.15522419336867976</v>
      </c>
      <c r="E1295" s="7">
        <v>0.25491385314243131</v>
      </c>
      <c r="F1295" s="7">
        <v>14.67628</v>
      </c>
      <c r="G1295" s="7">
        <v>14.769550000000001</v>
      </c>
      <c r="H1295" s="7">
        <v>14.034360000000001</v>
      </c>
      <c r="I1295" s="7">
        <v>11.926820499999996</v>
      </c>
      <c r="J1295" s="7" t="s">
        <v>53</v>
      </c>
      <c r="K1295" s="7" t="s">
        <v>55</v>
      </c>
      <c r="L1295" s="7" t="s">
        <v>47</v>
      </c>
    </row>
    <row r="1296" spans="1:12" ht="13.5" x14ac:dyDescent="0.35">
      <c r="A1296" s="3">
        <v>43895</v>
      </c>
      <c r="B1296" s="2">
        <v>14.319699999999999</v>
      </c>
      <c r="C1296" s="7">
        <v>17.749699157641487</v>
      </c>
      <c r="D1296" s="7">
        <v>0.11214861675873955</v>
      </c>
      <c r="E1296" s="7">
        <v>0.22636080586569299</v>
      </c>
      <c r="F1296" s="7">
        <v>14.57302</v>
      </c>
      <c r="G1296" s="7">
        <v>14.748899999999997</v>
      </c>
      <c r="H1296" s="7">
        <v>14.066030000000001</v>
      </c>
      <c r="I1296" s="7">
        <v>11.950852999999997</v>
      </c>
      <c r="J1296" s="7" t="s">
        <v>53</v>
      </c>
      <c r="K1296" s="7" t="s">
        <v>55</v>
      </c>
      <c r="L1296" s="7" t="s">
        <v>47</v>
      </c>
    </row>
    <row r="1297" spans="1:12" ht="13.5" x14ac:dyDescent="0.35">
      <c r="A1297" s="3">
        <v>43896</v>
      </c>
      <c r="B1297" s="2">
        <v>13.9754</v>
      </c>
      <c r="C1297" s="7">
        <v>13.696358692047582</v>
      </c>
      <c r="D1297" s="7">
        <v>4.9656371645438568E-2</v>
      </c>
      <c r="E1297" s="7">
        <v>0.19101991902164212</v>
      </c>
      <c r="F1297" s="7">
        <v>14.370600000000001</v>
      </c>
      <c r="G1297" s="7">
        <v>14.711379999999997</v>
      </c>
      <c r="H1297" s="7">
        <v>14.089436000000003</v>
      </c>
      <c r="I1297" s="7">
        <v>11.973163999999995</v>
      </c>
      <c r="J1297" s="7" t="s">
        <v>53</v>
      </c>
      <c r="K1297" s="7" t="s">
        <v>51</v>
      </c>
      <c r="L1297" s="7" t="s">
        <v>47</v>
      </c>
    </row>
    <row r="1298" spans="1:12" ht="13.5" x14ac:dyDescent="0.35">
      <c r="A1298" s="3">
        <v>43899</v>
      </c>
      <c r="B1298" s="2">
        <v>13.527900000000001</v>
      </c>
      <c r="C1298" s="7">
        <v>11.318789739092395</v>
      </c>
      <c r="D1298" s="7">
        <v>-3.5568679331024811E-2</v>
      </c>
      <c r="E1298" s="7">
        <v>0.14570219935110876</v>
      </c>
      <c r="F1298" s="7">
        <v>14.168180000000001</v>
      </c>
      <c r="G1298" s="7">
        <v>14.664909999999997</v>
      </c>
      <c r="H1298" s="7">
        <v>14.104030000000005</v>
      </c>
      <c r="I1298" s="7">
        <v>11.9929165</v>
      </c>
      <c r="J1298" s="7" t="s">
        <v>53</v>
      </c>
      <c r="K1298" s="7" t="s">
        <v>51</v>
      </c>
      <c r="L1298" s="7" t="s">
        <v>47</v>
      </c>
    </row>
    <row r="1299" spans="1:12" ht="13.5" x14ac:dyDescent="0.35">
      <c r="A1299" s="3">
        <v>43900</v>
      </c>
      <c r="B1299" s="2">
        <v>13.1493</v>
      </c>
      <c r="C1299" s="7">
        <v>9.4925071251264797</v>
      </c>
      <c r="D1299" s="7">
        <v>-0.1321368112432868</v>
      </c>
      <c r="E1299" s="7">
        <v>9.0134397232229657E-2</v>
      </c>
      <c r="F1299" s="7">
        <v>13.885920000000002</v>
      </c>
      <c r="G1299" s="7">
        <v>14.604669999999999</v>
      </c>
      <c r="H1299" s="7">
        <v>14.108712000000004</v>
      </c>
      <c r="I1299" s="7">
        <v>12.010191999999996</v>
      </c>
      <c r="J1299" s="7" t="s">
        <v>53</v>
      </c>
      <c r="K1299" s="7" t="s">
        <v>51</v>
      </c>
      <c r="L1299" s="7" t="s">
        <v>47</v>
      </c>
    </row>
    <row r="1300" spans="1:12" ht="13.5" x14ac:dyDescent="0.35">
      <c r="A1300" s="3">
        <v>43901</v>
      </c>
      <c r="B1300" s="2">
        <v>13.6243</v>
      </c>
      <c r="C1300" s="7">
        <v>26.120118048369193</v>
      </c>
      <c r="D1300" s="7">
        <v>-0.16839803355354022</v>
      </c>
      <c r="E1300" s="7">
        <v>3.8427911075075684E-2</v>
      </c>
      <c r="F1300" s="7">
        <v>13.719320000000002</v>
      </c>
      <c r="G1300" s="7">
        <v>14.56302</v>
      </c>
      <c r="H1300" s="7">
        <v>14.123858000000006</v>
      </c>
      <c r="I1300" s="7">
        <v>12.028966499999997</v>
      </c>
      <c r="J1300" s="7" t="s">
        <v>53</v>
      </c>
      <c r="K1300" s="7" t="s">
        <v>51</v>
      </c>
      <c r="L1300" s="7" t="s">
        <v>47</v>
      </c>
    </row>
    <row r="1301" spans="1:12" ht="13.5" x14ac:dyDescent="0.35">
      <c r="A1301" s="3">
        <v>43902</v>
      </c>
      <c r="B1301" s="2">
        <v>12.825699999999999</v>
      </c>
      <c r="C1301" s="7">
        <v>19.182995879405951</v>
      </c>
      <c r="D1301" s="7">
        <v>-0.25859474010939643</v>
      </c>
      <c r="E1301" s="7">
        <v>-2.0976619161818741E-2</v>
      </c>
      <c r="F1301" s="7">
        <v>13.420520000000002</v>
      </c>
      <c r="G1301" s="7">
        <v>14.464224999999999</v>
      </c>
      <c r="H1301" s="7">
        <v>14.120966000000003</v>
      </c>
      <c r="I1301" s="7">
        <v>12.042930499999995</v>
      </c>
      <c r="J1301" s="7" t="s">
        <v>53</v>
      </c>
      <c r="K1301" s="7" t="s">
        <v>51</v>
      </c>
      <c r="L1301" s="7" t="s">
        <v>47</v>
      </c>
    </row>
    <row r="1302" spans="1:12" ht="13.5" x14ac:dyDescent="0.35">
      <c r="A1302" s="3">
        <v>43903</v>
      </c>
      <c r="B1302" s="2">
        <v>12.047800000000001</v>
      </c>
      <c r="C1302" s="7">
        <v>15.588263634611721</v>
      </c>
      <c r="D1302" s="7">
        <v>-0.38836942769464677</v>
      </c>
      <c r="E1302" s="7">
        <v>-9.445518086838435E-2</v>
      </c>
      <c r="F1302" s="7">
        <v>13.035</v>
      </c>
      <c r="G1302" s="7">
        <v>14.313109999999998</v>
      </c>
      <c r="H1302" s="7">
        <v>14.102516000000005</v>
      </c>
      <c r="I1302" s="7">
        <v>12.052946499999996</v>
      </c>
      <c r="J1302" s="7" t="s">
        <v>53</v>
      </c>
      <c r="K1302" s="7" t="s">
        <v>51</v>
      </c>
      <c r="L1302" s="7" t="s">
        <v>47</v>
      </c>
    </row>
    <row r="1303" spans="1:12" ht="13.5" x14ac:dyDescent="0.35">
      <c r="A1303" s="3">
        <v>43906</v>
      </c>
      <c r="B1303" s="2">
        <v>11.3249</v>
      </c>
      <c r="C1303" s="7">
        <v>13.276297162553107</v>
      </c>
      <c r="D1303" s="7">
        <v>-0.54328612676919086</v>
      </c>
      <c r="E1303" s="7">
        <v>-0.18422137004854566</v>
      </c>
      <c r="F1303" s="7">
        <v>12.5944</v>
      </c>
      <c r="G1303" s="7">
        <v>14.12585</v>
      </c>
      <c r="H1303" s="7">
        <v>14.070848000000003</v>
      </c>
      <c r="I1303" s="7">
        <v>12.058763999999995</v>
      </c>
      <c r="J1303" s="7" t="s">
        <v>53</v>
      </c>
      <c r="K1303" s="7" t="s">
        <v>51</v>
      </c>
      <c r="L1303" s="7" t="s">
        <v>47</v>
      </c>
    </row>
    <row r="1304" spans="1:12" ht="13.5" x14ac:dyDescent="0.35">
      <c r="A1304" s="3">
        <v>43907</v>
      </c>
      <c r="B1304" s="2">
        <v>10.684699999999999</v>
      </c>
      <c r="C1304" s="7">
        <v>11.734943691855747</v>
      </c>
      <c r="D1304" s="7">
        <v>-0.70953839952823117</v>
      </c>
      <c r="E1304" s="7">
        <v>-0.28928477594448276</v>
      </c>
      <c r="F1304" s="7">
        <v>12.101479999999999</v>
      </c>
      <c r="G1304" s="7">
        <v>13.913120000000003</v>
      </c>
      <c r="H1304" s="7">
        <v>14.021556000000006</v>
      </c>
      <c r="I1304" s="7">
        <v>12.060504499999993</v>
      </c>
      <c r="J1304" s="7" t="s">
        <v>53</v>
      </c>
      <c r="K1304" s="7" t="s">
        <v>51</v>
      </c>
      <c r="L1304" s="7" t="s">
        <v>47</v>
      </c>
    </row>
    <row r="1305" spans="1:12" ht="13.5" x14ac:dyDescent="0.35">
      <c r="A1305" s="3">
        <v>43908</v>
      </c>
      <c r="B1305" s="2">
        <v>10.368</v>
      </c>
      <c r="C1305" s="7">
        <v>11.230085731144385</v>
      </c>
      <c r="D1305" s="7">
        <v>-0.85697093915963585</v>
      </c>
      <c r="E1305" s="7">
        <v>-0.40282200858751338</v>
      </c>
      <c r="F1305" s="7">
        <v>11.45022</v>
      </c>
      <c r="G1305" s="7">
        <v>13.685935000000001</v>
      </c>
      <c r="H1305" s="7">
        <v>13.970750000000004</v>
      </c>
      <c r="I1305" s="7">
        <v>12.060661499999991</v>
      </c>
      <c r="J1305" s="7" t="s">
        <v>53</v>
      </c>
      <c r="K1305" s="7" t="s">
        <v>51</v>
      </c>
      <c r="L1305" s="7" t="s">
        <v>47</v>
      </c>
    </row>
    <row r="1306" spans="1:12" ht="13.5" x14ac:dyDescent="0.35">
      <c r="A1306" s="3">
        <v>43909</v>
      </c>
      <c r="B1306" s="2">
        <v>10.058199999999999</v>
      </c>
      <c r="C1306" s="7">
        <v>8.3709146186977534</v>
      </c>
      <c r="D1306" s="7">
        <v>-0.98742810338185372</v>
      </c>
      <c r="E1306" s="7">
        <v>-0.51974322754638147</v>
      </c>
      <c r="F1306" s="7">
        <v>10.89672</v>
      </c>
      <c r="G1306" s="7">
        <v>13.445325000000002</v>
      </c>
      <c r="H1306" s="7">
        <v>13.911682000000006</v>
      </c>
      <c r="I1306" s="7">
        <v>12.058393499999992</v>
      </c>
      <c r="J1306" s="7" t="s">
        <v>53</v>
      </c>
      <c r="K1306" s="7" t="s">
        <v>51</v>
      </c>
      <c r="L1306" s="7" t="s">
        <v>47</v>
      </c>
    </row>
    <row r="1307" spans="1:12" ht="13.5" x14ac:dyDescent="0.35">
      <c r="A1307" s="3">
        <v>43913</v>
      </c>
      <c r="B1307" s="2">
        <v>9.7622</v>
      </c>
      <c r="C1307" s="7">
        <v>8.5907436297452051</v>
      </c>
      <c r="D1307" s="7">
        <v>-1.1019979260245361</v>
      </c>
      <c r="E1307" s="7">
        <v>-0.63619416724201239</v>
      </c>
      <c r="F1307" s="7">
        <v>10.4396</v>
      </c>
      <c r="G1307" s="7">
        <v>13.188194999999999</v>
      </c>
      <c r="H1307" s="7">
        <v>13.845730000000005</v>
      </c>
      <c r="I1307" s="7">
        <v>12.054353499999992</v>
      </c>
      <c r="J1307" s="7" t="s">
        <v>53</v>
      </c>
      <c r="K1307" s="7" t="s">
        <v>51</v>
      </c>
      <c r="L1307" s="7" t="s">
        <v>47</v>
      </c>
    </row>
    <row r="1308" spans="1:12" ht="13.5" x14ac:dyDescent="0.35">
      <c r="A1308" s="3">
        <v>43914</v>
      </c>
      <c r="B1308" s="2">
        <v>9.7690000000000001</v>
      </c>
      <c r="C1308" s="7">
        <v>8.3715596330275162</v>
      </c>
      <c r="D1308" s="7">
        <v>-1.1786597765163886</v>
      </c>
      <c r="E1308" s="7">
        <v>-0.74468728909688764</v>
      </c>
      <c r="F1308" s="7">
        <v>10.12842</v>
      </c>
      <c r="G1308" s="7">
        <v>12.931404999999998</v>
      </c>
      <c r="H1308" s="7">
        <v>13.780052000000007</v>
      </c>
      <c r="I1308" s="7">
        <v>12.049763499999994</v>
      </c>
      <c r="J1308" s="7" t="s">
        <v>53</v>
      </c>
      <c r="K1308" s="7" t="s">
        <v>55</v>
      </c>
      <c r="L1308" s="7" t="s">
        <v>47</v>
      </c>
    </row>
    <row r="1309" spans="1:12" ht="13.5" x14ac:dyDescent="0.35">
      <c r="A1309" s="3">
        <v>43915</v>
      </c>
      <c r="B1309" s="2">
        <v>9.8792000000000009</v>
      </c>
      <c r="C1309" s="7">
        <v>10.27403203693099</v>
      </c>
      <c r="D1309" s="7">
        <v>-1.2164995764571103</v>
      </c>
      <c r="E1309" s="7">
        <v>-0.83904974656893216</v>
      </c>
      <c r="F1309" s="7">
        <v>9.9673200000000008</v>
      </c>
      <c r="G1309" s="7">
        <v>12.680125</v>
      </c>
      <c r="H1309" s="7">
        <v>13.716026000000006</v>
      </c>
      <c r="I1309" s="7">
        <v>12.046016499999993</v>
      </c>
      <c r="J1309" s="7" t="s">
        <v>53</v>
      </c>
      <c r="K1309" s="7" t="s">
        <v>55</v>
      </c>
      <c r="L1309" s="7" t="s">
        <v>47</v>
      </c>
    </row>
    <row r="1310" spans="1:12" ht="13.5" x14ac:dyDescent="0.35">
      <c r="A1310" s="3">
        <v>43916</v>
      </c>
      <c r="B1310" s="2">
        <v>10.1752</v>
      </c>
      <c r="C1310" s="7">
        <v>14.998733215100074</v>
      </c>
      <c r="D1310" s="7">
        <v>-1.20867036471315</v>
      </c>
      <c r="E1310" s="7">
        <v>-0.91297387019777587</v>
      </c>
      <c r="F1310" s="7">
        <v>9.9287600000000005</v>
      </c>
      <c r="G1310" s="7">
        <v>12.443645</v>
      </c>
      <c r="H1310" s="7">
        <v>13.653928000000008</v>
      </c>
      <c r="I1310" s="7">
        <v>12.043866499999995</v>
      </c>
      <c r="J1310" s="7" t="s">
        <v>48</v>
      </c>
      <c r="K1310" s="7" t="s">
        <v>55</v>
      </c>
      <c r="L1310" s="7" t="s">
        <v>56</v>
      </c>
    </row>
    <row r="1311" spans="1:12" ht="13.5" x14ac:dyDescent="0.35">
      <c r="A1311" s="3">
        <v>43917</v>
      </c>
      <c r="B1311" s="2">
        <v>10.2234</v>
      </c>
      <c r="C1311" s="7">
        <v>16.645331057535017</v>
      </c>
      <c r="D1311" s="7">
        <v>-1.1849173314127466</v>
      </c>
      <c r="E1311" s="7">
        <v>-0.96736256244077001</v>
      </c>
      <c r="F1311" s="7">
        <v>9.9618000000000002</v>
      </c>
      <c r="G1311" s="7">
        <v>12.213014999999999</v>
      </c>
      <c r="H1311" s="7">
        <v>13.576960000000003</v>
      </c>
      <c r="I1311" s="7">
        <v>12.041957499999992</v>
      </c>
      <c r="J1311" s="7" t="s">
        <v>48</v>
      </c>
      <c r="K1311" s="7" t="s">
        <v>49</v>
      </c>
      <c r="L1311" s="7" t="s">
        <v>50</v>
      </c>
    </row>
    <row r="1312" spans="1:12" ht="13.5" x14ac:dyDescent="0.35">
      <c r="A1312" s="3">
        <v>43920</v>
      </c>
      <c r="B1312" s="2">
        <v>10.2234</v>
      </c>
      <c r="C1312" s="7">
        <v>18.084181653112864</v>
      </c>
      <c r="D1312" s="7">
        <v>-1.1528040736256759</v>
      </c>
      <c r="E1312" s="7">
        <v>-1.0044508646777512</v>
      </c>
      <c r="F1312" s="7">
        <v>10.054040000000001</v>
      </c>
      <c r="G1312" s="7">
        <v>11.974810000000002</v>
      </c>
      <c r="H1312" s="7">
        <v>13.503572000000002</v>
      </c>
      <c r="I1312" s="7">
        <v>12.039639499999991</v>
      </c>
      <c r="J1312" s="7" t="s">
        <v>48</v>
      </c>
      <c r="K1312" s="7" t="s">
        <v>49</v>
      </c>
      <c r="L1312" s="7" t="s">
        <v>50</v>
      </c>
    </row>
    <row r="1313" spans="1:12" ht="13.5" x14ac:dyDescent="0.35">
      <c r="A1313" s="3">
        <v>43921</v>
      </c>
      <c r="B1313" s="2">
        <v>10.1546</v>
      </c>
      <c r="C1313" s="7">
        <v>19.235273571531295</v>
      </c>
      <c r="D1313" s="7">
        <v>-1.1199950645489043</v>
      </c>
      <c r="E1313" s="7">
        <v>-1.0275597046519818</v>
      </c>
      <c r="F1313" s="7">
        <v>10.131159999999999</v>
      </c>
      <c r="G1313" s="7">
        <v>11.75554</v>
      </c>
      <c r="H1313" s="7">
        <v>13.431286</v>
      </c>
      <c r="I1313" s="7">
        <v>12.035079499999989</v>
      </c>
      <c r="J1313" s="7" t="s">
        <v>48</v>
      </c>
      <c r="K1313" s="7" t="s">
        <v>49</v>
      </c>
      <c r="L1313" s="7" t="s">
        <v>50</v>
      </c>
    </row>
    <row r="1314" spans="1:12" ht="13.5" x14ac:dyDescent="0.35">
      <c r="A1314" s="3">
        <v>43922</v>
      </c>
      <c r="B1314" s="2">
        <v>10.120100000000001</v>
      </c>
      <c r="C1314" s="7">
        <v>10.41883160890977</v>
      </c>
      <c r="D1314" s="7">
        <v>-1.084278660690476</v>
      </c>
      <c r="E1314" s="7">
        <v>-1.0389034958596808</v>
      </c>
      <c r="F1314" s="7">
        <v>10.17934</v>
      </c>
      <c r="G1314" s="7">
        <v>11.533515</v>
      </c>
      <c r="H1314" s="7">
        <v>13.359686</v>
      </c>
      <c r="I1314" s="7">
        <v>12.030200999999993</v>
      </c>
      <c r="J1314" s="7" t="s">
        <v>48</v>
      </c>
      <c r="K1314" s="7" t="s">
        <v>49</v>
      </c>
      <c r="L1314" s="7" t="s">
        <v>50</v>
      </c>
    </row>
    <row r="1315" spans="1:12" ht="13.5" x14ac:dyDescent="0.35">
      <c r="A1315" s="3">
        <v>43923</v>
      </c>
      <c r="B1315" s="2">
        <v>9.8447999999999993</v>
      </c>
      <c r="C1315" s="7">
        <v>11.815643173724794</v>
      </c>
      <c r="D1315" s="7">
        <v>-1.065900524782128</v>
      </c>
      <c r="E1315" s="7">
        <v>-1.0443029016441703</v>
      </c>
      <c r="F1315" s="7">
        <v>10.11326</v>
      </c>
      <c r="G1315" s="7">
        <v>11.30289</v>
      </c>
      <c r="H1315" s="7">
        <v>13.278587999999999</v>
      </c>
      <c r="I1315" s="7">
        <v>12.023974999999993</v>
      </c>
      <c r="J1315" s="7" t="s">
        <v>48</v>
      </c>
      <c r="K1315" s="7" t="s">
        <v>55</v>
      </c>
      <c r="L1315" s="7" t="s">
        <v>56</v>
      </c>
    </row>
    <row r="1316" spans="1:12" ht="13.5" x14ac:dyDescent="0.35">
      <c r="A1316" s="3">
        <v>43924</v>
      </c>
      <c r="B1316" s="2">
        <v>10.051299999999999</v>
      </c>
      <c r="C1316" s="7">
        <v>20.039617035325179</v>
      </c>
      <c r="D1316" s="7">
        <v>-1.0228817513521467</v>
      </c>
      <c r="E1316" s="7">
        <v>-1.0400186715857656</v>
      </c>
      <c r="F1316" s="7">
        <v>10.07884</v>
      </c>
      <c r="G1316" s="7">
        <v>11.089469999999999</v>
      </c>
      <c r="H1316" s="7">
        <v>13.200242000000001</v>
      </c>
      <c r="I1316" s="7">
        <v>12.018168499999993</v>
      </c>
      <c r="J1316" s="7" t="s">
        <v>53</v>
      </c>
      <c r="K1316" s="7" t="s">
        <v>55</v>
      </c>
      <c r="L1316" s="7" t="s">
        <v>47</v>
      </c>
    </row>
    <row r="1317" spans="1:12" ht="13.5" x14ac:dyDescent="0.35">
      <c r="A1317" s="3">
        <v>43927</v>
      </c>
      <c r="B1317" s="2">
        <v>9.8447999999999993</v>
      </c>
      <c r="C1317" s="7">
        <v>23.715148286272424</v>
      </c>
      <c r="D1317" s="7">
        <v>-0.99399374651267891</v>
      </c>
      <c r="E1317" s="7">
        <v>-1.0308136865711484</v>
      </c>
      <c r="F1317" s="7">
        <v>10.003119999999999</v>
      </c>
      <c r="G1317" s="7">
        <v>10.882939999999998</v>
      </c>
      <c r="H1317" s="7">
        <v>13.116389999999997</v>
      </c>
      <c r="I1317" s="7">
        <v>12.011287499999991</v>
      </c>
      <c r="J1317" s="7" t="s">
        <v>53</v>
      </c>
      <c r="K1317" s="7" t="s">
        <v>55</v>
      </c>
      <c r="L1317" s="7" t="s">
        <v>47</v>
      </c>
    </row>
    <row r="1318" spans="1:12" ht="13.5" x14ac:dyDescent="0.35">
      <c r="A1318" s="3">
        <v>43928</v>
      </c>
      <c r="B1318" s="2">
        <v>9.8309999999999995</v>
      </c>
      <c r="C1318" s="7">
        <v>30.501119181398749</v>
      </c>
      <c r="D1318" s="7">
        <v>-0.96113398492605562</v>
      </c>
      <c r="E1318" s="7">
        <v>-1.0168777462421299</v>
      </c>
      <c r="F1318" s="7">
        <v>9.9383999999999979</v>
      </c>
      <c r="G1318" s="7">
        <v>10.698094999999999</v>
      </c>
      <c r="H1318" s="7">
        <v>13.030747999999996</v>
      </c>
      <c r="I1318" s="7">
        <v>12.006020999999993</v>
      </c>
      <c r="J1318" s="7" t="s">
        <v>53</v>
      </c>
      <c r="K1318" s="7" t="s">
        <v>55</v>
      </c>
      <c r="L1318" s="7" t="s">
        <v>47</v>
      </c>
    </row>
    <row r="1319" spans="1:12" ht="13.5" x14ac:dyDescent="0.35">
      <c r="A1319" s="3">
        <v>43929</v>
      </c>
      <c r="B1319" s="2">
        <v>9.8309999999999995</v>
      </c>
      <c r="C1319" s="7">
        <v>35.660115359965801</v>
      </c>
      <c r="D1319" s="7">
        <v>-0.92443606362683717</v>
      </c>
      <c r="E1319" s="7">
        <v>-0.99838940971907142</v>
      </c>
      <c r="F1319" s="7">
        <v>9.8805800000000001</v>
      </c>
      <c r="G1319" s="7">
        <v>10.532179999999999</v>
      </c>
      <c r="H1319" s="7">
        <v>12.947859999999997</v>
      </c>
      <c r="I1319" s="7">
        <v>12.000629499999995</v>
      </c>
      <c r="J1319" s="7" t="s">
        <v>53</v>
      </c>
      <c r="K1319" s="7" t="s">
        <v>55</v>
      </c>
      <c r="L1319" s="7" t="s">
        <v>47</v>
      </c>
    </row>
    <row r="1320" spans="1:12" ht="13.5" x14ac:dyDescent="0.35">
      <c r="A1320" s="3">
        <v>43934</v>
      </c>
      <c r="B1320" s="2">
        <v>9.8447999999999993</v>
      </c>
      <c r="C1320" s="7">
        <v>43.231413346866276</v>
      </c>
      <c r="D1320" s="7">
        <v>-0.88404839236816812</v>
      </c>
      <c r="E1320" s="7">
        <v>-0.97552120624889083</v>
      </c>
      <c r="F1320" s="7">
        <v>9.8805799999999984</v>
      </c>
      <c r="G1320" s="7">
        <v>10.343204999999999</v>
      </c>
      <c r="H1320" s="7">
        <v>12.863869999999995</v>
      </c>
      <c r="I1320" s="7">
        <v>11.995400499999993</v>
      </c>
      <c r="J1320" s="7" t="s">
        <v>53</v>
      </c>
      <c r="K1320" s="7" t="s">
        <v>55</v>
      </c>
      <c r="L1320" s="7" t="s">
        <v>50</v>
      </c>
    </row>
    <row r="1321" spans="1:12" ht="13.5" x14ac:dyDescent="0.35">
      <c r="A1321" s="3">
        <v>43935</v>
      </c>
      <c r="B1321" s="2">
        <v>9.9136000000000006</v>
      </c>
      <c r="C1321" s="7">
        <v>55.61073228579901</v>
      </c>
      <c r="D1321" s="7">
        <v>-0.83684268534364925</v>
      </c>
      <c r="E1321" s="7">
        <v>-0.94778550206784262</v>
      </c>
      <c r="F1321" s="7">
        <v>9.85304</v>
      </c>
      <c r="G1321" s="7">
        <v>10.197599999999998</v>
      </c>
      <c r="H1321" s="7">
        <v>12.781255999999996</v>
      </c>
      <c r="I1321" s="7">
        <v>11.990421999999997</v>
      </c>
      <c r="J1321" s="7" t="s">
        <v>53</v>
      </c>
      <c r="K1321" s="7" t="s">
        <v>55</v>
      </c>
      <c r="L1321" s="7" t="s">
        <v>47</v>
      </c>
    </row>
    <row r="1322" spans="1:12" ht="13.5" x14ac:dyDescent="0.35">
      <c r="A1322" s="3">
        <v>43936</v>
      </c>
      <c r="B1322" s="2">
        <v>9.7553000000000001</v>
      </c>
      <c r="C1322" s="7">
        <v>49.543546345038983</v>
      </c>
      <c r="D1322" s="7">
        <v>-0.80294940849716134</v>
      </c>
      <c r="E1322" s="7">
        <v>-0.91881828335370641</v>
      </c>
      <c r="F1322" s="7">
        <v>9.8351399999999991</v>
      </c>
      <c r="G1322" s="7">
        <v>10.082974999999998</v>
      </c>
      <c r="H1322" s="7">
        <v>12.689967999999997</v>
      </c>
      <c r="I1322" s="7">
        <v>11.987083499999994</v>
      </c>
      <c r="J1322" s="7" t="s">
        <v>53</v>
      </c>
      <c r="K1322" s="7" t="s">
        <v>55</v>
      </c>
      <c r="L1322" s="7" t="s">
        <v>47</v>
      </c>
    </row>
    <row r="1323" spans="1:12" ht="13.5" x14ac:dyDescent="0.35">
      <c r="A1323" s="3">
        <v>43937</v>
      </c>
      <c r="B1323" s="2">
        <v>9.6381999999999994</v>
      </c>
      <c r="C1323" s="7">
        <v>42.007163703900204</v>
      </c>
      <c r="D1323" s="7">
        <v>-0.77658573679695486</v>
      </c>
      <c r="E1323" s="7">
        <v>-0.89037177404235612</v>
      </c>
      <c r="F1323" s="7">
        <v>9.7965799999999987</v>
      </c>
      <c r="G1323" s="7">
        <v>9.9986399999999982</v>
      </c>
      <c r="H1323" s="7">
        <v>12.593585999999998</v>
      </c>
      <c r="I1323" s="7">
        <v>11.981351499999993</v>
      </c>
      <c r="J1323" s="7" t="s">
        <v>53</v>
      </c>
      <c r="K1323" s="7" t="s">
        <v>55</v>
      </c>
      <c r="L1323" s="7" t="s">
        <v>47</v>
      </c>
    </row>
    <row r="1324" spans="1:12" ht="13.5" x14ac:dyDescent="0.35">
      <c r="A1324" s="3">
        <v>43938</v>
      </c>
      <c r="B1324" s="2">
        <v>9.6381999999999994</v>
      </c>
      <c r="C1324" s="7">
        <v>27.839220864971949</v>
      </c>
      <c r="D1324" s="7">
        <v>-0.74708045854981897</v>
      </c>
      <c r="E1324" s="7">
        <v>-0.86171351094384874</v>
      </c>
      <c r="F1324" s="7">
        <v>9.7580199999999984</v>
      </c>
      <c r="G1324" s="7">
        <v>9.9463150000000002</v>
      </c>
      <c r="H1324" s="7">
        <v>12.494035999999999</v>
      </c>
      <c r="I1324" s="7">
        <v>11.974466999999994</v>
      </c>
      <c r="J1324" s="7" t="s">
        <v>53</v>
      </c>
      <c r="K1324" s="7" t="s">
        <v>55</v>
      </c>
      <c r="L1324" s="7" t="s">
        <v>47</v>
      </c>
    </row>
    <row r="1325" spans="1:12" ht="13.5" x14ac:dyDescent="0.35">
      <c r="A1325" s="3">
        <v>43941</v>
      </c>
      <c r="B1325" s="2">
        <v>9.6244999999999994</v>
      </c>
      <c r="C1325" s="7">
        <v>24.56036020728915</v>
      </c>
      <c r="D1325" s="7">
        <v>-0.7165429276319788</v>
      </c>
      <c r="E1325" s="7">
        <v>-0.83267939428147486</v>
      </c>
      <c r="F1325" s="7">
        <v>9.7139599999999984</v>
      </c>
      <c r="G1325" s="7">
        <v>9.9091399999999989</v>
      </c>
      <c r="H1325" s="7">
        <v>12.388430000000001</v>
      </c>
      <c r="I1325" s="7">
        <v>11.967513999999994</v>
      </c>
      <c r="J1325" s="7" t="s">
        <v>53</v>
      </c>
      <c r="K1325" s="7" t="s">
        <v>55</v>
      </c>
      <c r="L1325" s="7" t="s">
        <v>47</v>
      </c>
    </row>
    <row r="1326" spans="1:12" ht="13.5" x14ac:dyDescent="0.35">
      <c r="A1326" s="3">
        <v>43942</v>
      </c>
      <c r="B1326" s="2">
        <v>9.6312999999999995</v>
      </c>
      <c r="C1326" s="7">
        <v>24.993665005490385</v>
      </c>
      <c r="D1326" s="7">
        <v>-0.68390933015923316</v>
      </c>
      <c r="E1326" s="7">
        <v>-0.80292538145702652</v>
      </c>
      <c r="F1326" s="7">
        <v>9.6574999999999989</v>
      </c>
      <c r="G1326" s="7">
        <v>9.8877950000000006</v>
      </c>
      <c r="H1326" s="7">
        <v>12.286402000000001</v>
      </c>
      <c r="I1326" s="7">
        <v>11.961110999999994</v>
      </c>
      <c r="J1326" s="7" t="s">
        <v>53</v>
      </c>
      <c r="K1326" s="7" t="s">
        <v>55</v>
      </c>
      <c r="L1326" s="7" t="s">
        <v>47</v>
      </c>
    </row>
    <row r="1327" spans="1:12" ht="13.5" x14ac:dyDescent="0.35">
      <c r="A1327" s="3">
        <v>43943</v>
      </c>
      <c r="B1327" s="2">
        <v>9.4316999999999993</v>
      </c>
      <c r="C1327" s="7">
        <v>22.507035825663692</v>
      </c>
      <c r="D1327" s="7">
        <v>-0.66647036541381333</v>
      </c>
      <c r="E1327" s="7">
        <v>-0.77563437824838388</v>
      </c>
      <c r="F1327" s="7">
        <v>9.5927800000000012</v>
      </c>
      <c r="G1327" s="7">
        <v>9.8712700000000027</v>
      </c>
      <c r="H1327" s="7">
        <v>12.180520000000001</v>
      </c>
      <c r="I1327" s="7">
        <v>11.953365999999994</v>
      </c>
      <c r="J1327" s="7" t="s">
        <v>53</v>
      </c>
      <c r="K1327" s="7" t="s">
        <v>55</v>
      </c>
      <c r="L1327" s="7" t="s">
        <v>47</v>
      </c>
    </row>
    <row r="1328" spans="1:12" ht="13.5" x14ac:dyDescent="0.35">
      <c r="A1328" s="3">
        <v>43944</v>
      </c>
      <c r="B1328" s="2">
        <v>9.4316999999999993</v>
      </c>
      <c r="C1328" s="7">
        <v>23.113576003749444</v>
      </c>
      <c r="D1328" s="7">
        <v>-0.64521225496753054</v>
      </c>
      <c r="E1328" s="7">
        <v>-0.74954995359221321</v>
      </c>
      <c r="F1328" s="7">
        <v>9.5514799999999997</v>
      </c>
      <c r="G1328" s="7">
        <v>9.8544050000000034</v>
      </c>
      <c r="H1328" s="7">
        <v>12.080007999999999</v>
      </c>
      <c r="I1328" s="7">
        <v>11.946137499999995</v>
      </c>
      <c r="J1328" s="7" t="s">
        <v>53</v>
      </c>
      <c r="K1328" s="7" t="s">
        <v>55</v>
      </c>
      <c r="L1328" s="7" t="s">
        <v>47</v>
      </c>
    </row>
    <row r="1329" spans="1:12" ht="13.5" x14ac:dyDescent="0.35">
      <c r="A1329" s="3">
        <v>43945</v>
      </c>
      <c r="B1329" s="2">
        <v>9.2044999999999995</v>
      </c>
      <c r="C1329" s="7">
        <v>24.015907799691647</v>
      </c>
      <c r="D1329" s="7">
        <v>-0.63932841054417189</v>
      </c>
      <c r="E1329" s="7">
        <v>-0.72750564498260506</v>
      </c>
      <c r="F1329" s="7">
        <v>9.4647400000000008</v>
      </c>
      <c r="G1329" s="7">
        <v>9.8206700000000033</v>
      </c>
      <c r="H1329" s="7">
        <v>11.977016000000003</v>
      </c>
      <c r="I1329" s="7">
        <v>11.936464999999997</v>
      </c>
      <c r="J1329" s="7" t="s">
        <v>53</v>
      </c>
      <c r="K1329" s="7" t="s">
        <v>55</v>
      </c>
      <c r="L1329" s="7" t="s">
        <v>47</v>
      </c>
    </row>
    <row r="1330" spans="1:12" ht="13.5" x14ac:dyDescent="0.35">
      <c r="A1330" s="3">
        <v>43948</v>
      </c>
      <c r="B1330" s="2">
        <v>9.4799000000000007</v>
      </c>
      <c r="C1330" s="7">
        <v>28.039969254419788</v>
      </c>
      <c r="D1330" s="7">
        <v>-0.6054635363031462</v>
      </c>
      <c r="E1330" s="7">
        <v>-0.70309722324671331</v>
      </c>
      <c r="F1330" s="7">
        <v>9.4358199999999997</v>
      </c>
      <c r="G1330" s="7">
        <v>9.7859050000000032</v>
      </c>
      <c r="H1330" s="7">
        <v>11.877468000000006</v>
      </c>
      <c r="I1330" s="7">
        <v>11.926379499999994</v>
      </c>
      <c r="J1330" s="7" t="s">
        <v>48</v>
      </c>
      <c r="K1330" s="7" t="s">
        <v>55</v>
      </c>
      <c r="L1330" s="7" t="s">
        <v>56</v>
      </c>
    </row>
    <row r="1331" spans="1:12" ht="13.5" x14ac:dyDescent="0.35">
      <c r="A1331" s="3">
        <v>43949</v>
      </c>
      <c r="B1331" s="2">
        <v>9.2940000000000005</v>
      </c>
      <c r="C1331" s="7">
        <v>28.491096532333756</v>
      </c>
      <c r="D1331" s="7">
        <v>-0.5868609876948998</v>
      </c>
      <c r="E1331" s="7">
        <v>-0.67984997613635068</v>
      </c>
      <c r="F1331" s="7">
        <v>9.3683599999999991</v>
      </c>
      <c r="G1331" s="7">
        <v>9.7394350000000021</v>
      </c>
      <c r="H1331" s="7">
        <v>11.767316000000005</v>
      </c>
      <c r="I1331" s="7">
        <v>11.914331499999994</v>
      </c>
      <c r="J1331" s="7" t="s">
        <v>53</v>
      </c>
      <c r="K1331" s="7" t="s">
        <v>55</v>
      </c>
      <c r="L1331" s="7" t="s">
        <v>47</v>
      </c>
    </row>
    <row r="1332" spans="1:12" ht="13.5" x14ac:dyDescent="0.35">
      <c r="A1332" s="3">
        <v>43950</v>
      </c>
      <c r="B1332" s="2">
        <v>9.0185999999999993</v>
      </c>
      <c r="C1332" s="7">
        <v>23.657587548638219</v>
      </c>
      <c r="D1332" s="7">
        <v>-0.58756769761499328</v>
      </c>
      <c r="E1332" s="7">
        <v>-0.66139352043207922</v>
      </c>
      <c r="F1332" s="7">
        <v>9.2857400000000005</v>
      </c>
      <c r="G1332" s="7">
        <v>9.6791950000000035</v>
      </c>
      <c r="H1332" s="7">
        <v>11.646286000000002</v>
      </c>
      <c r="I1332" s="7">
        <v>11.902593499999996</v>
      </c>
      <c r="J1332" s="7" t="s">
        <v>53</v>
      </c>
      <c r="K1332" s="7" t="s">
        <v>55</v>
      </c>
      <c r="L1332" s="7" t="s">
        <v>47</v>
      </c>
    </row>
    <row r="1333" spans="1:12" ht="13.5" x14ac:dyDescent="0.35">
      <c r="A1333" s="3">
        <v>43951</v>
      </c>
      <c r="B1333" s="2">
        <v>8.7500999999999998</v>
      </c>
      <c r="C1333" s="7">
        <v>20.149130074565107</v>
      </c>
      <c r="D1333" s="7">
        <v>-0.60284426296418481</v>
      </c>
      <c r="E1333" s="7">
        <v>-0.64968366893850038</v>
      </c>
      <c r="F1333" s="7">
        <v>9.149420000000001</v>
      </c>
      <c r="G1333" s="7">
        <v>9.6089699999999993</v>
      </c>
      <c r="H1333" s="7">
        <v>11.519886000000003</v>
      </c>
      <c r="I1333" s="7">
        <v>11.889547499999997</v>
      </c>
      <c r="J1333" s="7" t="s">
        <v>53</v>
      </c>
      <c r="K1333" s="7" t="s">
        <v>51</v>
      </c>
      <c r="L1333" s="7" t="s">
        <v>47</v>
      </c>
    </row>
    <row r="1334" spans="1:12" ht="13.5" x14ac:dyDescent="0.35">
      <c r="A1334" s="3">
        <v>43955</v>
      </c>
      <c r="B1334" s="2">
        <v>8.9085000000000001</v>
      </c>
      <c r="C1334" s="7">
        <v>26.05493325149618</v>
      </c>
      <c r="D1334" s="7">
        <v>-0.59530716444330167</v>
      </c>
      <c r="E1334" s="7">
        <v>-0.63880836803946062</v>
      </c>
      <c r="F1334" s="7">
        <v>9.0902199999999986</v>
      </c>
      <c r="G1334" s="7">
        <v>9.5483900000000013</v>
      </c>
      <c r="H1334" s="7">
        <v>11.399270000000007</v>
      </c>
      <c r="I1334" s="7">
        <v>11.877293499999997</v>
      </c>
      <c r="J1334" s="7" t="s">
        <v>53</v>
      </c>
      <c r="K1334" s="7" t="s">
        <v>55</v>
      </c>
      <c r="L1334" s="7" t="s">
        <v>47</v>
      </c>
    </row>
    <row r="1335" spans="1:12" ht="13.5" x14ac:dyDescent="0.35">
      <c r="A1335" s="3">
        <v>43956</v>
      </c>
      <c r="B1335" s="2">
        <v>9.1700999999999997</v>
      </c>
      <c r="C1335" s="7">
        <v>32.6923972251967</v>
      </c>
      <c r="D1335" s="7">
        <v>-0.56174952697602265</v>
      </c>
      <c r="E1335" s="7">
        <v>-0.62339659982677298</v>
      </c>
      <c r="F1335" s="7">
        <v>9.0282599999999995</v>
      </c>
      <c r="G1335" s="7">
        <v>9.5146549999999994</v>
      </c>
      <c r="H1335" s="7">
        <v>11.284438000000002</v>
      </c>
      <c r="I1335" s="7">
        <v>11.867207999999996</v>
      </c>
      <c r="J1335" s="7" t="s">
        <v>53</v>
      </c>
      <c r="K1335" s="7" t="s">
        <v>55</v>
      </c>
      <c r="L1335" s="7" t="s">
        <v>47</v>
      </c>
    </row>
    <row r="1336" spans="1:12" ht="13.5" x14ac:dyDescent="0.35">
      <c r="A1336" s="3">
        <v>43957</v>
      </c>
      <c r="B1336" s="2">
        <v>9.3628999999999998</v>
      </c>
      <c r="C1336" s="7">
        <v>41.009897360703818</v>
      </c>
      <c r="D1336" s="7">
        <v>-0.51367616967856833</v>
      </c>
      <c r="E1336" s="7">
        <v>-0.60145251379713205</v>
      </c>
      <c r="F1336" s="7">
        <v>9.0420400000000001</v>
      </c>
      <c r="G1336" s="7">
        <v>9.4802350000000004</v>
      </c>
      <c r="H1336" s="7">
        <v>11.174288000000004</v>
      </c>
      <c r="I1336" s="7">
        <v>11.858327499999996</v>
      </c>
      <c r="J1336" s="7" t="s">
        <v>53</v>
      </c>
      <c r="K1336" s="7" t="s">
        <v>55</v>
      </c>
      <c r="L1336" s="7" t="s">
        <v>54</v>
      </c>
    </row>
    <row r="1337" spans="1:12" ht="13.5" x14ac:dyDescent="0.35">
      <c r="A1337" s="3">
        <v>43958</v>
      </c>
      <c r="B1337" s="2">
        <v>9.3078000000000003</v>
      </c>
      <c r="C1337" s="7">
        <v>42.209017166572373</v>
      </c>
      <c r="D1337" s="7">
        <v>-0.47455344051755866</v>
      </c>
      <c r="E1337" s="7">
        <v>-0.57607269914121739</v>
      </c>
      <c r="F1337" s="7">
        <v>9.0998799999999989</v>
      </c>
      <c r="G1337" s="7">
        <v>9.4533850000000008</v>
      </c>
      <c r="H1337" s="7">
        <v>11.062348000000002</v>
      </c>
      <c r="I1337" s="7">
        <v>11.849033499999997</v>
      </c>
      <c r="J1337" s="7" t="s">
        <v>53</v>
      </c>
      <c r="K1337" s="7" t="s">
        <v>55</v>
      </c>
      <c r="L1337" s="7" t="s">
        <v>54</v>
      </c>
    </row>
    <row r="1338" spans="1:12" ht="13.5" x14ac:dyDescent="0.35">
      <c r="A1338" s="3">
        <v>43959</v>
      </c>
      <c r="B1338" s="2">
        <v>9.3078000000000003</v>
      </c>
      <c r="C1338" s="7">
        <v>42.209017166572373</v>
      </c>
      <c r="D1338" s="7">
        <v>-0.43849371322027153</v>
      </c>
      <c r="E1338" s="7">
        <v>-0.54855690195702822</v>
      </c>
      <c r="F1338" s="7">
        <v>9.2114200000000004</v>
      </c>
      <c r="G1338" s="7">
        <v>9.4272249999999982</v>
      </c>
      <c r="H1338" s="7">
        <v>10.950408000000003</v>
      </c>
      <c r="I1338" s="7">
        <v>11.840497000000001</v>
      </c>
      <c r="J1338" s="7" t="s">
        <v>48</v>
      </c>
      <c r="K1338" s="7" t="s">
        <v>55</v>
      </c>
      <c r="L1338" s="7" t="s">
        <v>50</v>
      </c>
    </row>
    <row r="1339" spans="1:12" ht="13.5" x14ac:dyDescent="0.35">
      <c r="A1339" s="3">
        <v>43962</v>
      </c>
      <c r="B1339" s="2">
        <v>9.5831999999999997</v>
      </c>
      <c r="C1339" s="7">
        <v>49.13311783720247</v>
      </c>
      <c r="D1339" s="7">
        <v>-0.38327548000193801</v>
      </c>
      <c r="E1339" s="7">
        <v>-0.51550061756601018</v>
      </c>
      <c r="F1339" s="7">
        <v>9.3463600000000007</v>
      </c>
      <c r="G1339" s="7">
        <v>9.4148349999999983</v>
      </c>
      <c r="H1339" s="7">
        <v>10.843976000000003</v>
      </c>
      <c r="I1339" s="7">
        <v>11.833337500000001</v>
      </c>
      <c r="J1339" s="7" t="s">
        <v>48</v>
      </c>
      <c r="K1339" s="7" t="s">
        <v>55</v>
      </c>
      <c r="L1339" s="7" t="s">
        <v>50</v>
      </c>
    </row>
    <row r="1340" spans="1:12" ht="13.5" x14ac:dyDescent="0.35">
      <c r="A1340" s="3">
        <v>43963</v>
      </c>
      <c r="B1340" s="2">
        <v>9.8653999999999993</v>
      </c>
      <c r="C1340" s="7">
        <v>54.404515522107232</v>
      </c>
      <c r="D1340" s="7">
        <v>-0.31313383881946244</v>
      </c>
      <c r="E1340" s="7">
        <v>-0.47502726181670063</v>
      </c>
      <c r="F1340" s="7">
        <v>9.4854200000000013</v>
      </c>
      <c r="G1340" s="7">
        <v>9.4158650000000002</v>
      </c>
      <c r="H1340" s="7">
        <v>10.743188</v>
      </c>
      <c r="I1340" s="7">
        <v>11.827691999999999</v>
      </c>
      <c r="J1340" s="7" t="s">
        <v>48</v>
      </c>
      <c r="K1340" s="7" t="s">
        <v>55</v>
      </c>
      <c r="L1340" s="7" t="s">
        <v>50</v>
      </c>
    </row>
    <row r="1341" spans="1:12" ht="13.5" x14ac:dyDescent="0.35">
      <c r="A1341" s="3">
        <v>43964</v>
      </c>
      <c r="B1341" s="2">
        <v>10.1546</v>
      </c>
      <c r="C1341" s="7">
        <v>63.157511557642614</v>
      </c>
      <c r="D1341" s="7">
        <v>-0.23154099927399585</v>
      </c>
      <c r="E1341" s="7">
        <v>-0.42633000930815967</v>
      </c>
      <c r="F1341" s="7">
        <v>9.6437600000000003</v>
      </c>
      <c r="G1341" s="7">
        <v>9.4279149999999969</v>
      </c>
      <c r="H1341" s="7">
        <v>10.649559999999997</v>
      </c>
      <c r="I1341" s="7">
        <v>11.824249999999999</v>
      </c>
      <c r="J1341" s="7" t="s">
        <v>48</v>
      </c>
      <c r="K1341" s="7" t="s">
        <v>49</v>
      </c>
      <c r="L1341" s="7" t="s">
        <v>50</v>
      </c>
    </row>
    <row r="1342" spans="1:12" ht="13.5" x14ac:dyDescent="0.35">
      <c r="A1342" s="3">
        <v>43965</v>
      </c>
      <c r="B1342" s="2">
        <v>10.4575</v>
      </c>
      <c r="C1342" s="7">
        <v>66.816393442622953</v>
      </c>
      <c r="D1342" s="7">
        <v>-0.14081337855576415</v>
      </c>
      <c r="E1342" s="7">
        <v>-0.36922668315768059</v>
      </c>
      <c r="F1342" s="7">
        <v>9.8736999999999995</v>
      </c>
      <c r="G1342" s="7">
        <v>9.4630249999999982</v>
      </c>
      <c r="H1342" s="7">
        <v>10.558959999999997</v>
      </c>
      <c r="I1342" s="7">
        <v>11.821461999999999</v>
      </c>
      <c r="J1342" s="7" t="s">
        <v>48</v>
      </c>
      <c r="K1342" s="7" t="s">
        <v>49</v>
      </c>
      <c r="L1342" s="7" t="s">
        <v>50</v>
      </c>
    </row>
    <row r="1343" spans="1:12" ht="13.5" x14ac:dyDescent="0.35">
      <c r="A1343" s="3">
        <v>43966</v>
      </c>
      <c r="B1343" s="2">
        <v>10.767300000000001</v>
      </c>
      <c r="C1343" s="7">
        <v>74.944135861584627</v>
      </c>
      <c r="D1343" s="7">
        <v>-4.3412383650530018E-2</v>
      </c>
      <c r="E1343" s="7">
        <v>-0.30406382325625053</v>
      </c>
      <c r="F1343" s="7">
        <v>10.1656</v>
      </c>
      <c r="G1343" s="7">
        <v>9.5194799999999997</v>
      </c>
      <c r="H1343" s="7">
        <v>10.483505999999998</v>
      </c>
      <c r="I1343" s="7">
        <v>11.821049</v>
      </c>
      <c r="J1343" s="7" t="s">
        <v>48</v>
      </c>
      <c r="K1343" s="7" t="s">
        <v>49</v>
      </c>
      <c r="L1343" s="7" t="s">
        <v>50</v>
      </c>
    </row>
    <row r="1344" spans="1:12" ht="13.5" x14ac:dyDescent="0.35">
      <c r="A1344" s="3">
        <v>43969</v>
      </c>
      <c r="B1344" s="2">
        <v>11.084</v>
      </c>
      <c r="C1344" s="7">
        <v>75.270172343174011</v>
      </c>
      <c r="D1344" s="7">
        <v>5.8657482826797391E-2</v>
      </c>
      <c r="E1344" s="7">
        <v>-0.23151956203964094</v>
      </c>
      <c r="F1344" s="7">
        <v>10.46576</v>
      </c>
      <c r="G1344" s="7">
        <v>9.5917700000000004</v>
      </c>
      <c r="H1344" s="7">
        <v>10.413973999999996</v>
      </c>
      <c r="I1344" s="7">
        <v>11.823114500000001</v>
      </c>
      <c r="J1344" s="7" t="s">
        <v>48</v>
      </c>
      <c r="K1344" s="7" t="s">
        <v>49</v>
      </c>
      <c r="L1344" s="7" t="s">
        <v>50</v>
      </c>
    </row>
    <row r="1345" spans="1:12" ht="13.5" x14ac:dyDescent="0.35">
      <c r="A1345" s="3">
        <v>43970</v>
      </c>
      <c r="B1345" s="2">
        <v>11.414400000000001</v>
      </c>
      <c r="C1345" s="7">
        <v>81.949132111861132</v>
      </c>
      <c r="D1345" s="7">
        <v>0.16431498524832833</v>
      </c>
      <c r="E1345" s="7">
        <v>-0.15235265258204711</v>
      </c>
      <c r="F1345" s="7">
        <v>10.775559999999999</v>
      </c>
      <c r="G1345" s="7">
        <v>9.6812649999999998</v>
      </c>
      <c r="H1345" s="7">
        <v>10.353115999999995</v>
      </c>
      <c r="I1345" s="7">
        <v>11.827245</v>
      </c>
      <c r="J1345" s="7" t="s">
        <v>48</v>
      </c>
      <c r="K1345" s="7" t="s">
        <v>49</v>
      </c>
      <c r="L1345" s="7" t="s">
        <v>50</v>
      </c>
    </row>
    <row r="1346" spans="1:12" ht="13.5" x14ac:dyDescent="0.35">
      <c r="A1346" s="3">
        <v>43971</v>
      </c>
      <c r="B1346" s="2">
        <v>11.565899999999999</v>
      </c>
      <c r="C1346" s="7">
        <v>89.870089215839755</v>
      </c>
      <c r="D1346" s="7">
        <v>0.25730801437917528</v>
      </c>
      <c r="E1346" s="7">
        <v>-7.0420519189802633E-2</v>
      </c>
      <c r="F1346" s="7">
        <v>11.057820000000001</v>
      </c>
      <c r="G1346" s="7">
        <v>9.7779950000000007</v>
      </c>
      <c r="H1346" s="7">
        <v>10.298039999999997</v>
      </c>
      <c r="I1346" s="7">
        <v>11.831720000000002</v>
      </c>
      <c r="J1346" s="7" t="s">
        <v>48</v>
      </c>
      <c r="K1346" s="7" t="s">
        <v>49</v>
      </c>
      <c r="L1346" s="7" t="s">
        <v>50</v>
      </c>
    </row>
    <row r="1347" spans="1:12" ht="13.5" x14ac:dyDescent="0.35">
      <c r="A1347" s="3">
        <v>43972</v>
      </c>
      <c r="B1347" s="2">
        <v>11.9101</v>
      </c>
      <c r="C1347" s="7">
        <v>98.315087762216393</v>
      </c>
      <c r="D1347" s="7">
        <v>0.35469106552865171</v>
      </c>
      <c r="E1347" s="7">
        <v>1.4601797753888229E-2</v>
      </c>
      <c r="F1347" s="7">
        <v>11.34834</v>
      </c>
      <c r="G1347" s="7">
        <v>9.9019150000000007</v>
      </c>
      <c r="H1347" s="7">
        <v>10.256733999999994</v>
      </c>
      <c r="I1347" s="7">
        <v>11.838329000000003</v>
      </c>
      <c r="J1347" s="7" t="s">
        <v>48</v>
      </c>
      <c r="K1347" s="7" t="s">
        <v>49</v>
      </c>
      <c r="L1347" s="7" t="s">
        <v>50</v>
      </c>
    </row>
    <row r="1348" spans="1:12" ht="13.5" x14ac:dyDescent="0.35">
      <c r="A1348" s="3">
        <v>43973</v>
      </c>
      <c r="B1348" s="2">
        <v>12.1029</v>
      </c>
      <c r="C1348" s="7">
        <v>98.332627246868014</v>
      </c>
      <c r="D1348" s="7">
        <v>0.44232632138048089</v>
      </c>
      <c r="E1348" s="7">
        <v>0.10014670247920678</v>
      </c>
      <c r="F1348" s="7">
        <v>11.615460000000001</v>
      </c>
      <c r="G1348" s="7">
        <v>10.035475000000002</v>
      </c>
      <c r="H1348" s="7">
        <v>10.228233999999995</v>
      </c>
      <c r="I1348" s="7">
        <v>11.845902000000001</v>
      </c>
      <c r="J1348" s="7" t="s">
        <v>48</v>
      </c>
      <c r="K1348" s="7" t="s">
        <v>49</v>
      </c>
      <c r="L1348" s="7" t="s">
        <v>50</v>
      </c>
    </row>
    <row r="1349" spans="1:12" ht="13.5" x14ac:dyDescent="0.35">
      <c r="A1349" s="3">
        <v>43977</v>
      </c>
      <c r="B1349" s="2">
        <v>12.454000000000001</v>
      </c>
      <c r="C1349" s="7">
        <v>98.376594679001812</v>
      </c>
      <c r="D1349" s="7">
        <v>0.53395364352786068</v>
      </c>
      <c r="E1349" s="7">
        <v>0.18690809068893757</v>
      </c>
      <c r="F1349" s="7">
        <v>11.88946</v>
      </c>
      <c r="G1349" s="7">
        <v>10.197950000000001</v>
      </c>
      <c r="H1349" s="7">
        <v>10.214327999999997</v>
      </c>
      <c r="I1349" s="7">
        <v>11.856538500000005</v>
      </c>
      <c r="J1349" s="7" t="s">
        <v>48</v>
      </c>
      <c r="K1349" s="7" t="s">
        <v>49</v>
      </c>
      <c r="L1349" s="7" t="s">
        <v>50</v>
      </c>
    </row>
    <row r="1350" spans="1:12" ht="13.5" x14ac:dyDescent="0.35">
      <c r="A1350" s="3">
        <v>43978</v>
      </c>
      <c r="B1350" s="2">
        <v>12.5297</v>
      </c>
      <c r="C1350" s="7">
        <v>98.318584070796476</v>
      </c>
      <c r="D1350" s="7">
        <v>0.60569523616723053</v>
      </c>
      <c r="E1350" s="7">
        <v>0.27066551978459619</v>
      </c>
      <c r="F1350" s="7">
        <v>12.11252</v>
      </c>
      <c r="G1350" s="7">
        <v>10.350440000000001</v>
      </c>
      <c r="H1350" s="7">
        <v>10.192435999999997</v>
      </c>
      <c r="I1350" s="7">
        <v>11.866865000000004</v>
      </c>
      <c r="J1350" s="7" t="s">
        <v>48</v>
      </c>
      <c r="K1350" s="7" t="s">
        <v>49</v>
      </c>
      <c r="L1350" s="7" t="s">
        <v>50</v>
      </c>
    </row>
    <row r="1351" spans="1:12" ht="13.5" x14ac:dyDescent="0.35">
      <c r="A1351" s="3">
        <v>43979</v>
      </c>
      <c r="B1351" s="2">
        <v>12.9015</v>
      </c>
      <c r="C1351" s="7">
        <v>100</v>
      </c>
      <c r="D1351" s="7">
        <v>0.68465978611354927</v>
      </c>
      <c r="E1351" s="7">
        <v>0.3534643730503868</v>
      </c>
      <c r="F1351" s="7">
        <v>12.379639999999998</v>
      </c>
      <c r="G1351" s="7">
        <v>10.530815</v>
      </c>
      <c r="H1351" s="7">
        <v>10.193951999999998</v>
      </c>
      <c r="I1351" s="7">
        <v>11.879050500000004</v>
      </c>
      <c r="J1351" s="7" t="s">
        <v>48</v>
      </c>
      <c r="K1351" s="7" t="s">
        <v>49</v>
      </c>
      <c r="L1351" s="7" t="s">
        <v>50</v>
      </c>
    </row>
    <row r="1352" spans="1:12" ht="13.5" x14ac:dyDescent="0.35">
      <c r="A1352" s="3">
        <v>43980</v>
      </c>
      <c r="B1352" s="2">
        <v>13.287000000000001</v>
      </c>
      <c r="C1352" s="7">
        <v>100</v>
      </c>
      <c r="D1352" s="7">
        <v>0.76947634477674853</v>
      </c>
      <c r="E1352" s="7">
        <v>0.43666676739565918</v>
      </c>
      <c r="F1352" s="7">
        <v>12.655019999999999</v>
      </c>
      <c r="G1352" s="7">
        <v>10.744235</v>
      </c>
      <c r="H1352" s="7">
        <v>10.218735999999996</v>
      </c>
      <c r="I1352" s="7">
        <v>11.892854000000002</v>
      </c>
      <c r="J1352" s="7" t="s">
        <v>48</v>
      </c>
      <c r="K1352" s="7" t="s">
        <v>49</v>
      </c>
      <c r="L1352" s="7" t="s">
        <v>50</v>
      </c>
    </row>
    <row r="1353" spans="1:12" ht="13.5" x14ac:dyDescent="0.35">
      <c r="A1353" s="3">
        <v>43983</v>
      </c>
      <c r="B1353" s="2">
        <v>13.493499999999999</v>
      </c>
      <c r="C1353" s="7">
        <v>100</v>
      </c>
      <c r="D1353" s="7">
        <v>0.84363203780601559</v>
      </c>
      <c r="E1353" s="7">
        <v>0.51805982147773055</v>
      </c>
      <c r="F1353" s="7">
        <v>12.93314</v>
      </c>
      <c r="G1353" s="7">
        <v>10.981405000000002</v>
      </c>
      <c r="H1353" s="7">
        <v>10.262107999999998</v>
      </c>
      <c r="I1353" s="7">
        <v>11.907345500000003</v>
      </c>
      <c r="J1353" s="7" t="s">
        <v>48</v>
      </c>
      <c r="K1353" s="7" t="s">
        <v>49</v>
      </c>
      <c r="L1353" s="7" t="s">
        <v>50</v>
      </c>
    </row>
    <row r="1354" spans="1:12" ht="13.5" x14ac:dyDescent="0.35">
      <c r="A1354" s="3">
        <v>43984</v>
      </c>
      <c r="B1354" s="2">
        <v>13.892799999999999</v>
      </c>
      <c r="C1354" s="7">
        <v>100</v>
      </c>
      <c r="D1354" s="7">
        <v>0.92397017863742548</v>
      </c>
      <c r="E1354" s="7">
        <v>0.59924189290966956</v>
      </c>
      <c r="F1354" s="7">
        <v>13.2209</v>
      </c>
      <c r="G1354" s="7">
        <v>11.230620000000002</v>
      </c>
      <c r="H1354" s="7">
        <v>10.326269999999997</v>
      </c>
      <c r="I1354" s="7">
        <v>11.923696000000005</v>
      </c>
      <c r="J1354" s="7" t="s">
        <v>48</v>
      </c>
      <c r="K1354" s="7" t="s">
        <v>49</v>
      </c>
      <c r="L1354" s="7" t="s">
        <v>50</v>
      </c>
    </row>
    <row r="1355" spans="1:12" ht="13.5" x14ac:dyDescent="0.35">
      <c r="A1355" s="3">
        <v>43985</v>
      </c>
      <c r="B1355" s="2">
        <v>13.7689</v>
      </c>
      <c r="C1355" s="7">
        <v>96.79190077936876</v>
      </c>
      <c r="D1355" s="7">
        <v>0.96649983109921322</v>
      </c>
      <c r="E1355" s="7">
        <v>0.67269348054757838</v>
      </c>
      <c r="F1355" s="7">
        <v>13.46874</v>
      </c>
      <c r="G1355" s="7">
        <v>11.460560000000001</v>
      </c>
      <c r="H1355" s="7">
        <v>10.394288</v>
      </c>
      <c r="I1355" s="7">
        <v>11.939599000000008</v>
      </c>
      <c r="J1355" s="7" t="s">
        <v>48</v>
      </c>
      <c r="K1355" s="7" t="s">
        <v>55</v>
      </c>
      <c r="L1355" s="7" t="s">
        <v>50</v>
      </c>
    </row>
    <row r="1356" spans="1:12" ht="13.5" x14ac:dyDescent="0.35">
      <c r="A1356" s="3">
        <v>43986</v>
      </c>
      <c r="B1356" s="2">
        <v>13.3558</v>
      </c>
      <c r="C1356" s="7">
        <v>86.48138358130052</v>
      </c>
      <c r="D1356" s="7">
        <v>0.95585269463937017</v>
      </c>
      <c r="E1356" s="7">
        <v>0.72932532336593681</v>
      </c>
      <c r="F1356" s="7">
        <v>13.5596</v>
      </c>
      <c r="G1356" s="7">
        <v>11.660205000000001</v>
      </c>
      <c r="H1356" s="7">
        <v>10.460239999999999</v>
      </c>
      <c r="I1356" s="7">
        <v>11.953402000000006</v>
      </c>
      <c r="J1356" s="7" t="s">
        <v>48</v>
      </c>
      <c r="K1356" s="7" t="s">
        <v>55</v>
      </c>
      <c r="L1356" s="7" t="s">
        <v>50</v>
      </c>
    </row>
    <row r="1357" spans="1:12" ht="13.5" x14ac:dyDescent="0.35">
      <c r="A1357" s="3">
        <v>43987</v>
      </c>
      <c r="B1357" s="2">
        <v>12.9565</v>
      </c>
      <c r="C1357" s="7">
        <v>76.948643458565186</v>
      </c>
      <c r="D1357" s="7">
        <v>0.90476502140571036</v>
      </c>
      <c r="E1357" s="7">
        <v>0.76441326297389156</v>
      </c>
      <c r="F1357" s="7">
        <v>13.493500000000001</v>
      </c>
      <c r="G1357" s="7">
        <v>11.842639999999999</v>
      </c>
      <c r="H1357" s="7">
        <v>10.524125999999999</v>
      </c>
      <c r="I1357" s="7">
        <v>11.965415000000005</v>
      </c>
      <c r="J1357" s="7" t="s">
        <v>53</v>
      </c>
      <c r="K1357" s="7" t="s">
        <v>55</v>
      </c>
      <c r="L1357" s="7" t="s">
        <v>47</v>
      </c>
    </row>
    <row r="1358" spans="1:12" ht="13.5" x14ac:dyDescent="0.35">
      <c r="A1358" s="3">
        <v>43990</v>
      </c>
      <c r="B1358" s="2">
        <v>13.1768</v>
      </c>
      <c r="C1358" s="7">
        <v>76.38825843546681</v>
      </c>
      <c r="D1358" s="7">
        <v>0.87200214327215342</v>
      </c>
      <c r="E1358" s="7">
        <v>0.785931039033544</v>
      </c>
      <c r="F1358" s="7">
        <v>13.430160000000001</v>
      </c>
      <c r="G1358" s="7">
        <v>12.036089999999998</v>
      </c>
      <c r="H1358" s="7">
        <v>10.592281999999997</v>
      </c>
      <c r="I1358" s="7">
        <v>11.978633000000004</v>
      </c>
      <c r="J1358" s="7" t="s">
        <v>53</v>
      </c>
      <c r="K1358" s="7" t="s">
        <v>55</v>
      </c>
      <c r="L1358" s="7" t="s">
        <v>47</v>
      </c>
    </row>
    <row r="1359" spans="1:12" ht="13.5" x14ac:dyDescent="0.35">
      <c r="A1359" s="3">
        <v>43991</v>
      </c>
      <c r="B1359" s="2">
        <v>13.1493</v>
      </c>
      <c r="C1359" s="7">
        <v>73.684641638225258</v>
      </c>
      <c r="D1359" s="7">
        <v>0.83420214310173435</v>
      </c>
      <c r="E1359" s="7">
        <v>0.79558525984718209</v>
      </c>
      <c r="F1359" s="7">
        <v>13.281460000000001</v>
      </c>
      <c r="G1359" s="7">
        <v>12.214395000000003</v>
      </c>
      <c r="H1359" s="7">
        <v>10.657684</v>
      </c>
      <c r="I1359" s="7">
        <v>11.990853000000007</v>
      </c>
      <c r="J1359" s="7" t="s">
        <v>53</v>
      </c>
      <c r="K1359" s="7" t="s">
        <v>55</v>
      </c>
      <c r="L1359" s="7" t="s">
        <v>47</v>
      </c>
    </row>
    <row r="1360" spans="1:12" ht="13.5" x14ac:dyDescent="0.35">
      <c r="A1360" s="3">
        <v>43992</v>
      </c>
      <c r="B1360" s="2">
        <v>13.700100000000001</v>
      </c>
      <c r="C1360" s="7">
        <v>76.271603722487583</v>
      </c>
      <c r="D1360" s="7">
        <v>0.83901864276192661</v>
      </c>
      <c r="E1360" s="7">
        <v>0.80427193643013106</v>
      </c>
      <c r="F1360" s="7">
        <v>13.267700000000001</v>
      </c>
      <c r="G1360" s="7">
        <v>12.406129999999999</v>
      </c>
      <c r="H1360" s="7">
        <v>10.728181999999999</v>
      </c>
      <c r="I1360" s="7">
        <v>12.005482500000006</v>
      </c>
      <c r="J1360" s="7" t="s">
        <v>48</v>
      </c>
      <c r="K1360" s="7" t="s">
        <v>55</v>
      </c>
      <c r="L1360" s="7" t="s">
        <v>56</v>
      </c>
    </row>
    <row r="1361" spans="1:12" ht="13.5" x14ac:dyDescent="0.35">
      <c r="A1361" s="3">
        <v>43993</v>
      </c>
      <c r="B1361" s="2">
        <v>13.5899</v>
      </c>
      <c r="C1361" s="7">
        <v>71.942107738126339</v>
      </c>
      <c r="D1361" s="7">
        <v>0.8244399044015438</v>
      </c>
      <c r="E1361" s="7">
        <v>0.80830553002441363</v>
      </c>
      <c r="F1361" s="7">
        <v>13.314519999999998</v>
      </c>
      <c r="G1361" s="7">
        <v>12.577895000000002</v>
      </c>
      <c r="H1361" s="7">
        <v>10.795511999999999</v>
      </c>
      <c r="I1361" s="7">
        <v>12.019733500000008</v>
      </c>
      <c r="J1361" s="7" t="s">
        <v>48</v>
      </c>
      <c r="K1361" s="7" t="s">
        <v>55</v>
      </c>
      <c r="L1361" s="7" t="s">
        <v>50</v>
      </c>
    </row>
    <row r="1362" spans="1:12" ht="13.5" x14ac:dyDescent="0.35">
      <c r="A1362" s="3">
        <v>43994</v>
      </c>
      <c r="B1362" s="2">
        <v>13.3558</v>
      </c>
      <c r="C1362" s="7">
        <v>66.191103874286014</v>
      </c>
      <c r="D1362" s="7">
        <v>0.7849478455220229</v>
      </c>
      <c r="E1362" s="7">
        <v>0.80363399312393557</v>
      </c>
      <c r="F1362" s="7">
        <v>13.394380000000002</v>
      </c>
      <c r="G1362" s="7">
        <v>12.722809999999999</v>
      </c>
      <c r="H1362" s="7">
        <v>10.858159999999998</v>
      </c>
      <c r="I1362" s="7">
        <v>12.034431500000009</v>
      </c>
      <c r="J1362" s="7" t="s">
        <v>48</v>
      </c>
      <c r="K1362" s="7" t="s">
        <v>55</v>
      </c>
      <c r="L1362" s="7" t="s">
        <v>50</v>
      </c>
    </row>
    <row r="1363" spans="1:12" ht="13.5" x14ac:dyDescent="0.35">
      <c r="A1363" s="3">
        <v>43997</v>
      </c>
      <c r="B1363" s="2">
        <v>13.4247</v>
      </c>
      <c r="C1363" s="7">
        <v>63.531182915609577</v>
      </c>
      <c r="D1363" s="7">
        <v>0.75055779545377099</v>
      </c>
      <c r="E1363" s="7">
        <v>0.7930187535899027</v>
      </c>
      <c r="F1363" s="7">
        <v>13.443960000000001</v>
      </c>
      <c r="G1363" s="7">
        <v>12.855679999999998</v>
      </c>
      <c r="H1363" s="7">
        <v>10.923561999999999</v>
      </c>
      <c r="I1363" s="7">
        <v>12.049474000000009</v>
      </c>
      <c r="J1363" s="7" t="s">
        <v>53</v>
      </c>
      <c r="K1363" s="7" t="s">
        <v>55</v>
      </c>
      <c r="L1363" s="7" t="s">
        <v>54</v>
      </c>
    </row>
    <row r="1364" spans="1:12" ht="13.5" x14ac:dyDescent="0.35">
      <c r="A1364" s="3">
        <v>43998</v>
      </c>
      <c r="B1364" s="2">
        <v>13.527900000000001</v>
      </c>
      <c r="C1364" s="7">
        <v>63.808654271801686</v>
      </c>
      <c r="D1364" s="7">
        <v>0.72329313747489898</v>
      </c>
      <c r="E1364" s="7">
        <v>0.77907363036690203</v>
      </c>
      <c r="F1364" s="7">
        <v>13.519679999999999</v>
      </c>
      <c r="G1364" s="7">
        <v>12.977875000000001</v>
      </c>
      <c r="H1364" s="7">
        <v>10.991718000000001</v>
      </c>
      <c r="I1364" s="7">
        <v>12.064791500000011</v>
      </c>
      <c r="J1364" s="7" t="s">
        <v>48</v>
      </c>
      <c r="K1364" s="7" t="s">
        <v>55</v>
      </c>
      <c r="L1364" s="7" t="s">
        <v>50</v>
      </c>
    </row>
    <row r="1365" spans="1:12" ht="13.5" x14ac:dyDescent="0.35">
      <c r="A1365" s="3">
        <v>43999</v>
      </c>
      <c r="B1365" s="2">
        <v>13.9961</v>
      </c>
      <c r="C1365" s="7">
        <v>64.748841220222062</v>
      </c>
      <c r="D1365" s="7">
        <v>0.73103856911566822</v>
      </c>
      <c r="E1365" s="7">
        <v>0.7694666181166554</v>
      </c>
      <c r="F1365" s="7">
        <v>13.578880000000002</v>
      </c>
      <c r="G1365" s="7">
        <v>13.106959999999997</v>
      </c>
      <c r="H1365" s="7">
        <v>11.074743999999999</v>
      </c>
      <c r="I1365" s="7">
        <v>12.08303550000001</v>
      </c>
      <c r="J1365" s="7" t="s">
        <v>48</v>
      </c>
      <c r="K1365" s="7" t="s">
        <v>49</v>
      </c>
      <c r="L1365" s="7" t="s">
        <v>50</v>
      </c>
    </row>
    <row r="1366" spans="1:12" ht="13.5" x14ac:dyDescent="0.35">
      <c r="A1366" s="3">
        <v>44000</v>
      </c>
      <c r="B1366" s="2">
        <v>14.381600000000001</v>
      </c>
      <c r="C1366" s="7">
        <v>64.748841220222062</v>
      </c>
      <c r="D1366" s="7">
        <v>0.75952814012634917</v>
      </c>
      <c r="E1366" s="7">
        <v>0.76747892251859418</v>
      </c>
      <c r="F1366" s="7">
        <v>13.737219999999999</v>
      </c>
      <c r="G1366" s="7">
        <v>13.247745</v>
      </c>
      <c r="H1366" s="7">
        <v>11.161350000000001</v>
      </c>
      <c r="I1366" s="7">
        <v>12.102656000000009</v>
      </c>
      <c r="J1366" s="7" t="s">
        <v>48</v>
      </c>
      <c r="K1366" s="7" t="s">
        <v>49</v>
      </c>
      <c r="L1366" s="7" t="s">
        <v>50</v>
      </c>
    </row>
    <row r="1367" spans="1:12" ht="13.5" x14ac:dyDescent="0.35">
      <c r="A1367" s="3">
        <v>44001</v>
      </c>
      <c r="B1367" s="2">
        <v>14.305899999999999</v>
      </c>
      <c r="C1367" s="7">
        <v>61.346368715083791</v>
      </c>
      <c r="D1367" s="7">
        <v>0.7671546913156142</v>
      </c>
      <c r="E1367" s="7">
        <v>0.76741407627799818</v>
      </c>
      <c r="F1367" s="7">
        <v>13.927240000000001</v>
      </c>
      <c r="G1367" s="7">
        <v>13.367534999999998</v>
      </c>
      <c r="H1367" s="7">
        <v>11.250571999999998</v>
      </c>
      <c r="I1367" s="7">
        <v>12.123344000000008</v>
      </c>
      <c r="J1367" s="7" t="s">
        <v>48</v>
      </c>
      <c r="K1367" s="7" t="s">
        <v>49</v>
      </c>
      <c r="L1367" s="7" t="s">
        <v>50</v>
      </c>
    </row>
    <row r="1368" spans="1:12" ht="13.5" x14ac:dyDescent="0.35">
      <c r="A1368" s="3">
        <v>44004</v>
      </c>
      <c r="B1368" s="2">
        <v>15.145799999999999</v>
      </c>
      <c r="C1368" s="7">
        <v>65.582251405262895</v>
      </c>
      <c r="D1368" s="7">
        <v>0.83138797567967693</v>
      </c>
      <c r="E1368" s="7">
        <v>0.78020885615833402</v>
      </c>
      <c r="F1368" s="7">
        <v>14.271459999999999</v>
      </c>
      <c r="G1368" s="7">
        <v>13.519679999999999</v>
      </c>
      <c r="H1368" s="7">
        <v>11.356867999999997</v>
      </c>
      <c r="I1368" s="7">
        <v>12.147267500000007</v>
      </c>
      <c r="J1368" s="7" t="s">
        <v>48</v>
      </c>
      <c r="K1368" s="7" t="s">
        <v>49</v>
      </c>
      <c r="L1368" s="7" t="s">
        <v>50</v>
      </c>
    </row>
    <row r="1369" spans="1:12" ht="13.5" x14ac:dyDescent="0.35">
      <c r="A1369" s="3">
        <v>44005</v>
      </c>
      <c r="B1369" s="2">
        <v>15.372999999999999</v>
      </c>
      <c r="C1369" s="7">
        <v>69.448822716360695</v>
      </c>
      <c r="D1369" s="7">
        <v>0.89036290815089814</v>
      </c>
      <c r="E1369" s="7">
        <v>0.80223966655684698</v>
      </c>
      <c r="F1369" s="7">
        <v>14.64048</v>
      </c>
      <c r="G1369" s="7">
        <v>13.665629999999998</v>
      </c>
      <c r="H1369" s="7">
        <v>11.467707999999998</v>
      </c>
      <c r="I1369" s="7">
        <v>12.172327000000006</v>
      </c>
      <c r="J1369" s="7" t="s">
        <v>48</v>
      </c>
      <c r="K1369" s="7" t="s">
        <v>49</v>
      </c>
      <c r="L1369" s="7" t="s">
        <v>50</v>
      </c>
    </row>
    <row r="1370" spans="1:12" ht="13.5" x14ac:dyDescent="0.35">
      <c r="A1370" s="3">
        <v>44006</v>
      </c>
      <c r="B1370" s="2">
        <v>15.145799999999999</v>
      </c>
      <c r="C1370" s="7">
        <v>72.727272727272705</v>
      </c>
      <c r="D1370" s="7">
        <v>0.90829753720212913</v>
      </c>
      <c r="E1370" s="7">
        <v>0.82345124068590347</v>
      </c>
      <c r="F1370" s="7">
        <v>14.870419999999999</v>
      </c>
      <c r="G1370" s="7">
        <v>13.796434999999999</v>
      </c>
      <c r="H1370" s="7">
        <v>11.573727999999999</v>
      </c>
      <c r="I1370" s="7">
        <v>12.196422500000006</v>
      </c>
      <c r="J1370" s="7" t="s">
        <v>48</v>
      </c>
      <c r="K1370" s="7" t="s">
        <v>49</v>
      </c>
      <c r="L1370" s="7" t="s">
        <v>50</v>
      </c>
    </row>
    <row r="1371" spans="1:12" ht="13.5" x14ac:dyDescent="0.35">
      <c r="A1371" s="3">
        <v>44007</v>
      </c>
      <c r="B1371" s="2">
        <v>14.753399999999999</v>
      </c>
      <c r="C1371" s="7">
        <v>72.854926102108806</v>
      </c>
      <c r="D1371" s="7">
        <v>0.88069535156190071</v>
      </c>
      <c r="E1371" s="7">
        <v>0.83490006286110297</v>
      </c>
      <c r="F1371" s="7">
        <v>14.94478</v>
      </c>
      <c r="G1371" s="7">
        <v>13.88903</v>
      </c>
      <c r="H1371" s="7">
        <v>11.670524</v>
      </c>
      <c r="I1371" s="7">
        <v>12.218935000000005</v>
      </c>
      <c r="J1371" s="7" t="s">
        <v>48</v>
      </c>
      <c r="K1371" s="7" t="s">
        <v>55</v>
      </c>
      <c r="L1371" s="7" t="s">
        <v>50</v>
      </c>
    </row>
    <row r="1372" spans="1:12" ht="13.5" x14ac:dyDescent="0.35">
      <c r="A1372" s="3">
        <v>44008</v>
      </c>
      <c r="B1372" s="2">
        <v>14.4642</v>
      </c>
      <c r="C1372" s="7">
        <v>66.092500000000001</v>
      </c>
      <c r="D1372" s="7">
        <v>0.82596320780887922</v>
      </c>
      <c r="E1372" s="7">
        <v>0.83311269185065828</v>
      </c>
      <c r="F1372" s="7">
        <v>14.97644</v>
      </c>
      <c r="G1372" s="7">
        <v>13.947890000000001</v>
      </c>
      <c r="H1372" s="7">
        <v>11.764702</v>
      </c>
      <c r="I1372" s="7">
        <v>12.240311000000009</v>
      </c>
      <c r="J1372" s="7" t="s">
        <v>48</v>
      </c>
      <c r="K1372" s="7" t="s">
        <v>55</v>
      </c>
      <c r="L1372" s="7" t="s">
        <v>50</v>
      </c>
    </row>
    <row r="1373" spans="1:12" ht="13.5" x14ac:dyDescent="0.35">
      <c r="A1373" s="3">
        <v>44011</v>
      </c>
      <c r="B1373" s="2">
        <v>15.3386</v>
      </c>
      <c r="C1373" s="7">
        <v>72.584538571045385</v>
      </c>
      <c r="D1373" s="7">
        <v>0.84342191902450026</v>
      </c>
      <c r="E1373" s="7">
        <v>0.83517453728542668</v>
      </c>
      <c r="F1373" s="7">
        <v>15.014999999999997</v>
      </c>
      <c r="G1373" s="7">
        <v>14.040144999999999</v>
      </c>
      <c r="H1373" s="7">
        <v>11.878709999999998</v>
      </c>
      <c r="I1373" s="7">
        <v>12.265852500000008</v>
      </c>
      <c r="J1373" s="7" t="s">
        <v>53</v>
      </c>
      <c r="K1373" s="7" t="s">
        <v>55</v>
      </c>
      <c r="L1373" s="7" t="s">
        <v>54</v>
      </c>
    </row>
    <row r="1374" spans="1:12" ht="13.5" x14ac:dyDescent="0.35">
      <c r="A1374" s="3">
        <v>44012</v>
      </c>
      <c r="B1374" s="2">
        <v>15.627700000000001</v>
      </c>
      <c r="C1374" s="7">
        <v>71.019802843932638</v>
      </c>
      <c r="D1374" s="7">
        <v>0.87055085893389617</v>
      </c>
      <c r="E1374" s="7">
        <v>0.84224980161512064</v>
      </c>
      <c r="F1374" s="7">
        <v>15.065940000000001</v>
      </c>
      <c r="G1374" s="7">
        <v>14.126890000000003</v>
      </c>
      <c r="H1374" s="7">
        <v>11.998500000000002</v>
      </c>
      <c r="I1374" s="7">
        <v>12.293046000000009</v>
      </c>
      <c r="J1374" s="7" t="s">
        <v>53</v>
      </c>
      <c r="K1374" s="7" t="s">
        <v>55</v>
      </c>
      <c r="L1374" s="7" t="s">
        <v>54</v>
      </c>
    </row>
    <row r="1375" spans="1:12" ht="13.5" x14ac:dyDescent="0.35">
      <c r="A1375" s="3">
        <v>44013</v>
      </c>
      <c r="B1375" s="2">
        <v>15.379899999999999</v>
      </c>
      <c r="C1375" s="7">
        <v>68.950622512069089</v>
      </c>
      <c r="D1375" s="7">
        <v>0.86211739750753935</v>
      </c>
      <c r="E1375" s="7">
        <v>0.84622332079360452</v>
      </c>
      <c r="F1375" s="7">
        <v>15.112759999999998</v>
      </c>
      <c r="G1375" s="7">
        <v>14.207440000000002</v>
      </c>
      <c r="H1375" s="7">
        <v>12.113607999999999</v>
      </c>
      <c r="I1375" s="7">
        <v>12.318725000000008</v>
      </c>
      <c r="J1375" s="7" t="s">
        <v>48</v>
      </c>
      <c r="K1375" s="7" t="s">
        <v>55</v>
      </c>
      <c r="L1375" s="7" t="s">
        <v>50</v>
      </c>
    </row>
    <row r="1376" spans="1:12" ht="13.5" x14ac:dyDescent="0.35">
      <c r="A1376" s="3">
        <v>44014</v>
      </c>
      <c r="B1376" s="2">
        <v>15.552</v>
      </c>
      <c r="C1376" s="7">
        <v>73.5603329900446</v>
      </c>
      <c r="D1376" s="7">
        <v>0.85941405995118991</v>
      </c>
      <c r="E1376" s="7">
        <v>0.84886146862512168</v>
      </c>
      <c r="F1376" s="7">
        <v>15.272479999999998</v>
      </c>
      <c r="G1376" s="7">
        <v>14.317250000000005</v>
      </c>
      <c r="H1376" s="7">
        <v>12.232021999999999</v>
      </c>
      <c r="I1376" s="7">
        <v>12.345368000000008</v>
      </c>
      <c r="J1376" s="7" t="s">
        <v>48</v>
      </c>
      <c r="K1376" s="7" t="s">
        <v>49</v>
      </c>
      <c r="L1376" s="7" t="s">
        <v>50</v>
      </c>
    </row>
    <row r="1377" spans="1:12" ht="13.5" x14ac:dyDescent="0.35">
      <c r="A1377" s="3">
        <v>44015</v>
      </c>
      <c r="B1377" s="2">
        <v>15.9031</v>
      </c>
      <c r="C1377" s="7">
        <v>75.069795670645334</v>
      </c>
      <c r="D1377" s="7">
        <v>0.87551014522810888</v>
      </c>
      <c r="E1377" s="7">
        <v>0.85419120394571912</v>
      </c>
      <c r="F1377" s="7">
        <v>15.56026</v>
      </c>
      <c r="G1377" s="7">
        <v>14.464580000000003</v>
      </c>
      <c r="H1377" s="7">
        <v>12.361450000000001</v>
      </c>
      <c r="I1377" s="7">
        <v>12.374971000000007</v>
      </c>
      <c r="J1377" s="7" t="s">
        <v>48</v>
      </c>
      <c r="K1377" s="7" t="s">
        <v>49</v>
      </c>
      <c r="L1377" s="7" t="s">
        <v>50</v>
      </c>
    </row>
    <row r="1378" spans="1:12" ht="13.5" x14ac:dyDescent="0.35">
      <c r="A1378" s="3">
        <v>44018</v>
      </c>
      <c r="B1378" s="2">
        <v>15.7654</v>
      </c>
      <c r="C1378" s="7">
        <v>72.476142641888458</v>
      </c>
      <c r="D1378" s="7">
        <v>0.86715909927437984</v>
      </c>
      <c r="E1378" s="7">
        <v>0.85678478301145133</v>
      </c>
      <c r="F1378" s="7">
        <v>15.645620000000003</v>
      </c>
      <c r="G1378" s="7">
        <v>14.594010000000001</v>
      </c>
      <c r="H1378" s="7">
        <v>12.488124000000001</v>
      </c>
      <c r="I1378" s="7">
        <v>12.403954500000008</v>
      </c>
      <c r="J1378" s="7" t="s">
        <v>48</v>
      </c>
      <c r="K1378" s="7" t="s">
        <v>49</v>
      </c>
      <c r="L1378" s="7" t="s">
        <v>50</v>
      </c>
    </row>
    <row r="1379" spans="1:12" ht="13.5" x14ac:dyDescent="0.35">
      <c r="A1379" s="3">
        <v>44019</v>
      </c>
      <c r="B1379" s="2">
        <v>15.6965</v>
      </c>
      <c r="C1379" s="7">
        <v>68.570617273164117</v>
      </c>
      <c r="D1379" s="7">
        <v>0.84523780572915719</v>
      </c>
      <c r="E1379" s="7">
        <v>0.85447538755499253</v>
      </c>
      <c r="F1379" s="7">
        <v>15.659379999999999</v>
      </c>
      <c r="G1379" s="7">
        <v>14.721369999999999</v>
      </c>
      <c r="H1379" s="7">
        <v>12.617964000000002</v>
      </c>
      <c r="I1379" s="7">
        <v>12.432869000000009</v>
      </c>
      <c r="J1379" s="7" t="s">
        <v>48</v>
      </c>
      <c r="K1379" s="7" t="s">
        <v>55</v>
      </c>
      <c r="L1379" s="7" t="s">
        <v>50</v>
      </c>
    </row>
    <row r="1380" spans="1:12" ht="13.5" x14ac:dyDescent="0.35">
      <c r="A1380" s="3">
        <v>44020</v>
      </c>
      <c r="B1380" s="2">
        <v>15.6897</v>
      </c>
      <c r="C1380" s="7">
        <v>65.574473151565641</v>
      </c>
      <c r="D1380" s="7">
        <v>0.81788821328513173</v>
      </c>
      <c r="E1380" s="7">
        <v>0.84715795270102046</v>
      </c>
      <c r="F1380" s="7">
        <v>15.721340000000001</v>
      </c>
      <c r="G1380" s="7">
        <v>14.820850000000002</v>
      </c>
      <c r="H1380" s="7">
        <v>12.742160000000002</v>
      </c>
      <c r="I1380" s="7">
        <v>12.462093500000005</v>
      </c>
      <c r="J1380" s="7" t="s">
        <v>48</v>
      </c>
      <c r="K1380" s="7" t="s">
        <v>55</v>
      </c>
      <c r="L1380" s="7" t="s">
        <v>50</v>
      </c>
    </row>
    <row r="1381" spans="1:12" ht="13.5" x14ac:dyDescent="0.35">
      <c r="A1381" s="3">
        <v>44021</v>
      </c>
      <c r="B1381" s="2">
        <v>15.4625</v>
      </c>
      <c r="C1381" s="7">
        <v>63.291197425879112</v>
      </c>
      <c r="D1381" s="7">
        <v>0.76901558999382758</v>
      </c>
      <c r="E1381" s="7">
        <v>0.83152948015958195</v>
      </c>
      <c r="F1381" s="7">
        <v>15.703440000000001</v>
      </c>
      <c r="G1381" s="7">
        <v>14.914480000000001</v>
      </c>
      <c r="H1381" s="7">
        <v>12.865530000000001</v>
      </c>
      <c r="I1381" s="7">
        <v>12.491215000000009</v>
      </c>
      <c r="J1381" s="7" t="s">
        <v>53</v>
      </c>
      <c r="K1381" s="7" t="s">
        <v>55</v>
      </c>
      <c r="L1381" s="7" t="s">
        <v>47</v>
      </c>
    </row>
    <row r="1382" spans="1:12" ht="13.5" x14ac:dyDescent="0.35">
      <c r="A1382" s="3">
        <v>44022</v>
      </c>
      <c r="B1382" s="2">
        <v>15.4556</v>
      </c>
      <c r="C1382" s="7">
        <v>54.403069926094375</v>
      </c>
      <c r="D1382" s="7">
        <v>0.72141093539244849</v>
      </c>
      <c r="E1382" s="7">
        <v>0.8095057712061553</v>
      </c>
      <c r="F1382" s="7">
        <v>15.613939999999999</v>
      </c>
      <c r="G1382" s="7">
        <v>15.019469999999998</v>
      </c>
      <c r="H1382" s="7">
        <v>12.994269999999998</v>
      </c>
      <c r="I1382" s="7">
        <v>12.520990500000007</v>
      </c>
      <c r="J1382" s="7" t="s">
        <v>53</v>
      </c>
      <c r="K1382" s="7" t="s">
        <v>55</v>
      </c>
      <c r="L1382" s="7" t="s">
        <v>47</v>
      </c>
    </row>
    <row r="1383" spans="1:12" ht="13.5" x14ac:dyDescent="0.35">
      <c r="A1383" s="3">
        <v>44025</v>
      </c>
      <c r="B1383" s="2">
        <v>15.799799999999999</v>
      </c>
      <c r="C1383" s="7">
        <v>55.870701513067395</v>
      </c>
      <c r="D1383" s="7">
        <v>0.70335018394814952</v>
      </c>
      <c r="E1383" s="7">
        <v>0.78827465375455419</v>
      </c>
      <c r="F1383" s="7">
        <v>15.62082</v>
      </c>
      <c r="G1383" s="7">
        <v>15.138225</v>
      </c>
      <c r="H1383" s="7">
        <v>13.135264000000001</v>
      </c>
      <c r="I1383" s="7">
        <v>12.553347500000005</v>
      </c>
      <c r="J1383" s="7" t="s">
        <v>48</v>
      </c>
      <c r="K1383" s="7" t="s">
        <v>55</v>
      </c>
      <c r="L1383" s="7" t="s">
        <v>50</v>
      </c>
    </row>
    <row r="1384" spans="1:12" ht="13.5" x14ac:dyDescent="0.35">
      <c r="A1384" s="3">
        <v>44026</v>
      </c>
      <c r="B1384" s="2">
        <v>15.5589</v>
      </c>
      <c r="C1384" s="7">
        <v>55.660920327787977</v>
      </c>
      <c r="D1384" s="7">
        <v>0.66196754183141238</v>
      </c>
      <c r="E1384" s="7">
        <v>0.76301323136992594</v>
      </c>
      <c r="F1384" s="7">
        <v>15.593299999999999</v>
      </c>
      <c r="G1384" s="7">
        <v>15.239775</v>
      </c>
      <c r="H1384" s="7">
        <v>13.268272</v>
      </c>
      <c r="I1384" s="7">
        <v>12.583811500000007</v>
      </c>
      <c r="J1384" s="7" t="s">
        <v>48</v>
      </c>
      <c r="K1384" s="7" t="s">
        <v>55</v>
      </c>
      <c r="L1384" s="7" t="s">
        <v>56</v>
      </c>
    </row>
    <row r="1385" spans="1:12" ht="13.5" x14ac:dyDescent="0.35">
      <c r="A1385" s="3">
        <v>44027</v>
      </c>
      <c r="B1385" s="2">
        <v>15.3592</v>
      </c>
      <c r="C1385" s="7">
        <v>58.764467592592595</v>
      </c>
      <c r="D1385" s="7">
        <v>0.60607096989572007</v>
      </c>
      <c r="E1385" s="7">
        <v>0.73162477907508483</v>
      </c>
      <c r="F1385" s="7">
        <v>15.527199999999999</v>
      </c>
      <c r="G1385" s="7">
        <v>15.307929999999999</v>
      </c>
      <c r="H1385" s="7">
        <v>13.392054</v>
      </c>
      <c r="I1385" s="7">
        <v>12.613621000000007</v>
      </c>
      <c r="J1385" s="7" t="s">
        <v>53</v>
      </c>
      <c r="K1385" s="7" t="s">
        <v>55</v>
      </c>
      <c r="L1385" s="7" t="s">
        <v>47</v>
      </c>
    </row>
    <row r="1386" spans="1:12" ht="13.5" x14ac:dyDescent="0.35">
      <c r="A1386" s="3">
        <v>44028</v>
      </c>
      <c r="B1386" s="2">
        <v>15.145799999999999</v>
      </c>
      <c r="C1386" s="7">
        <v>60.082243654221635</v>
      </c>
      <c r="D1386" s="7">
        <v>0.53834720590170626</v>
      </c>
      <c r="E1386" s="7">
        <v>0.69296926444040918</v>
      </c>
      <c r="F1386" s="7">
        <v>15.46386</v>
      </c>
      <c r="G1386" s="7">
        <v>15.34614</v>
      </c>
      <c r="H1386" s="7">
        <v>13.507712</v>
      </c>
      <c r="I1386" s="7">
        <v>12.640505000000005</v>
      </c>
      <c r="J1386" s="7" t="s">
        <v>53</v>
      </c>
      <c r="K1386" s="7" t="s">
        <v>55</v>
      </c>
      <c r="L1386" s="7" t="s">
        <v>47</v>
      </c>
    </row>
    <row r="1387" spans="1:12" ht="13.5" x14ac:dyDescent="0.35">
      <c r="A1387" s="3">
        <v>44029</v>
      </c>
      <c r="B1387" s="2">
        <v>15.145799999999999</v>
      </c>
      <c r="C1387" s="7">
        <v>46.152925213504673</v>
      </c>
      <c r="D1387" s="7">
        <v>0.47915226595310401</v>
      </c>
      <c r="E1387" s="7">
        <v>0.65020586474294817</v>
      </c>
      <c r="F1387" s="7">
        <v>15.401900000000001</v>
      </c>
      <c r="G1387" s="7">
        <v>15.388135</v>
      </c>
      <c r="H1387" s="7">
        <v>13.624472000000001</v>
      </c>
      <c r="I1387" s="7">
        <v>12.664428500000003</v>
      </c>
      <c r="J1387" s="7" t="s">
        <v>53</v>
      </c>
      <c r="K1387" s="7" t="s">
        <v>55</v>
      </c>
      <c r="L1387" s="7" t="s">
        <v>47</v>
      </c>
    </row>
    <row r="1388" spans="1:12" ht="13.5" x14ac:dyDescent="0.35">
      <c r="A1388" s="3">
        <v>44032</v>
      </c>
      <c r="B1388" s="2">
        <v>15.3179</v>
      </c>
      <c r="C1388" s="7">
        <v>43.515572672471514</v>
      </c>
      <c r="D1388" s="7">
        <v>0.44104281424461789</v>
      </c>
      <c r="E1388" s="7">
        <v>0.60837325464328207</v>
      </c>
      <c r="F1388" s="7">
        <v>15.305519999999998</v>
      </c>
      <c r="G1388" s="7">
        <v>15.396739999999999</v>
      </c>
      <c r="H1388" s="7">
        <v>13.744674</v>
      </c>
      <c r="I1388" s="7">
        <v>12.688455000000003</v>
      </c>
      <c r="J1388" s="7" t="s">
        <v>53</v>
      </c>
      <c r="K1388" s="7" t="s">
        <v>55</v>
      </c>
      <c r="L1388" s="7" t="s">
        <v>47</v>
      </c>
    </row>
    <row r="1389" spans="1:12" ht="13.5" x14ac:dyDescent="0.35">
      <c r="A1389" s="3">
        <v>44033</v>
      </c>
      <c r="B1389" s="2">
        <v>15.414300000000001</v>
      </c>
      <c r="C1389" s="7">
        <v>50.768749441315848</v>
      </c>
      <c r="D1389" s="7">
        <v>0.41384888126224872</v>
      </c>
      <c r="E1389" s="7">
        <v>0.56946837996707544</v>
      </c>
      <c r="F1389" s="7">
        <v>15.276599999999998</v>
      </c>
      <c r="G1389" s="7">
        <v>15.398805000000001</v>
      </c>
      <c r="H1389" s="7">
        <v>13.861296000000003</v>
      </c>
      <c r="I1389" s="7">
        <v>12.713721000000003</v>
      </c>
      <c r="J1389" s="7" t="s">
        <v>53</v>
      </c>
      <c r="K1389" s="7" t="s">
        <v>55</v>
      </c>
      <c r="L1389" s="7" t="s">
        <v>47</v>
      </c>
    </row>
    <row r="1390" spans="1:12" ht="13.5" x14ac:dyDescent="0.35">
      <c r="A1390" s="3">
        <v>44034</v>
      </c>
      <c r="B1390" s="2">
        <v>15.407400000000001</v>
      </c>
      <c r="C1390" s="7">
        <v>46.510954541067491</v>
      </c>
      <c r="D1390" s="7">
        <v>0.38727643939557943</v>
      </c>
      <c r="E1390" s="7">
        <v>0.53302999185277633</v>
      </c>
      <c r="F1390" s="7">
        <v>15.286239999999998</v>
      </c>
      <c r="G1390" s="7">
        <v>15.411885000000002</v>
      </c>
      <c r="H1390" s="7">
        <v>13.972136000000001</v>
      </c>
      <c r="I1390" s="7">
        <v>12.739056000000003</v>
      </c>
      <c r="J1390" s="7" t="s">
        <v>53</v>
      </c>
      <c r="K1390" s="7" t="s">
        <v>55</v>
      </c>
      <c r="L1390" s="7" t="s">
        <v>54</v>
      </c>
    </row>
    <row r="1391" spans="1:12" ht="13.5" x14ac:dyDescent="0.35">
      <c r="A1391" s="3">
        <v>44035</v>
      </c>
      <c r="B1391" s="2">
        <v>15.627700000000001</v>
      </c>
      <c r="C1391" s="7">
        <v>42.907180385288974</v>
      </c>
      <c r="D1391" s="7">
        <v>0.37961795714225488</v>
      </c>
      <c r="E1391" s="7">
        <v>0.50234758491067211</v>
      </c>
      <c r="F1391" s="7">
        <v>15.382619999999999</v>
      </c>
      <c r="G1391" s="7">
        <v>15.4556</v>
      </c>
      <c r="H1391" s="7">
        <v>14.081598000000001</v>
      </c>
      <c r="I1391" s="7">
        <v>12.765940000000002</v>
      </c>
      <c r="J1391" s="7" t="s">
        <v>48</v>
      </c>
      <c r="K1391" s="7" t="s">
        <v>55</v>
      </c>
      <c r="L1391" s="7" t="s">
        <v>50</v>
      </c>
    </row>
    <row r="1392" spans="1:12" ht="13.5" x14ac:dyDescent="0.35">
      <c r="A1392" s="3">
        <v>44036</v>
      </c>
      <c r="B1392" s="2">
        <v>15.827400000000001</v>
      </c>
      <c r="C1392" s="7">
        <v>51.547369471897809</v>
      </c>
      <c r="D1392" s="7">
        <v>0.38522207552335708</v>
      </c>
      <c r="E1392" s="7">
        <v>0.47892248303320911</v>
      </c>
      <c r="F1392" s="7">
        <v>15.518940000000001</v>
      </c>
      <c r="G1392" s="7">
        <v>15.523760000000001</v>
      </c>
      <c r="H1392" s="7">
        <v>14.188996000000001</v>
      </c>
      <c r="I1392" s="7">
        <v>12.792996000000006</v>
      </c>
      <c r="J1392" s="7" t="s">
        <v>48</v>
      </c>
      <c r="K1392" s="7" t="s">
        <v>55</v>
      </c>
      <c r="L1392" s="7" t="s">
        <v>50</v>
      </c>
    </row>
    <row r="1393" spans="1:12" ht="13.5" x14ac:dyDescent="0.35">
      <c r="A1393" s="3">
        <v>44039</v>
      </c>
      <c r="B1393" s="2">
        <v>15.662100000000001</v>
      </c>
      <c r="C1393" s="7">
        <v>49.180874368987524</v>
      </c>
      <c r="D1393" s="7">
        <v>0.3720364466136985</v>
      </c>
      <c r="E1393" s="7">
        <v>0.45754527574930703</v>
      </c>
      <c r="F1393" s="7">
        <v>15.587779999999999</v>
      </c>
      <c r="G1393" s="7">
        <v>15.539935000000003</v>
      </c>
      <c r="H1393" s="7">
        <v>14.286892000000002</v>
      </c>
      <c r="I1393" s="7">
        <v>12.819673000000007</v>
      </c>
      <c r="J1393" s="7" t="s">
        <v>48</v>
      </c>
      <c r="K1393" s="7" t="s">
        <v>55</v>
      </c>
      <c r="L1393" s="7" t="s">
        <v>50</v>
      </c>
    </row>
    <row r="1394" spans="1:12" ht="13.5" x14ac:dyDescent="0.35">
      <c r="A1394" s="3">
        <v>44040</v>
      </c>
      <c r="B1394" s="2">
        <v>15.827400000000001</v>
      </c>
      <c r="C1394" s="7">
        <v>53.048753487136366</v>
      </c>
      <c r="D1394" s="7">
        <v>0.37065241887406586</v>
      </c>
      <c r="E1394" s="7">
        <v>0.44016670437425881</v>
      </c>
      <c r="F1394" s="7">
        <v>15.670400000000001</v>
      </c>
      <c r="G1394" s="7">
        <v>15.54992</v>
      </c>
      <c r="H1394" s="7">
        <v>14.381760000000003</v>
      </c>
      <c r="I1394" s="7">
        <v>12.844629500000005</v>
      </c>
      <c r="J1394" s="7" t="s">
        <v>48</v>
      </c>
      <c r="K1394" s="7" t="s">
        <v>55</v>
      </c>
      <c r="L1394" s="7" t="s">
        <v>50</v>
      </c>
    </row>
    <row r="1395" spans="1:12" ht="13.5" x14ac:dyDescent="0.35">
      <c r="A1395" s="3">
        <v>44041</v>
      </c>
      <c r="B1395" s="2">
        <v>15.731</v>
      </c>
      <c r="C1395" s="7">
        <v>56.310223266744991</v>
      </c>
      <c r="D1395" s="7">
        <v>0.35765407897692825</v>
      </c>
      <c r="E1395" s="7">
        <v>0.42366417929479272</v>
      </c>
      <c r="F1395" s="7">
        <v>15.73512</v>
      </c>
      <c r="G1395" s="7">
        <v>15.567475000000002</v>
      </c>
      <c r="H1395" s="7">
        <v>14.468092000000002</v>
      </c>
      <c r="I1395" s="7">
        <v>12.867864500000007</v>
      </c>
      <c r="J1395" s="7" t="s">
        <v>48</v>
      </c>
      <c r="K1395" s="7" t="s">
        <v>55</v>
      </c>
      <c r="L1395" s="7" t="s">
        <v>50</v>
      </c>
    </row>
    <row r="1396" spans="1:12" ht="13.5" x14ac:dyDescent="0.35">
      <c r="A1396" s="3">
        <v>44042</v>
      </c>
      <c r="B1396" s="2">
        <v>15.731</v>
      </c>
      <c r="C1396" s="7">
        <v>56.493445251343942</v>
      </c>
      <c r="D1396" s="7">
        <v>0.34339436448228255</v>
      </c>
      <c r="E1396" s="7">
        <v>0.40761021633229072</v>
      </c>
      <c r="F1396" s="7">
        <v>15.755780000000001</v>
      </c>
      <c r="G1396" s="7">
        <v>15.576425</v>
      </c>
      <c r="H1396" s="7">
        <v>14.551394000000002</v>
      </c>
      <c r="I1396" s="7">
        <v>12.891168500000008</v>
      </c>
      <c r="J1396" s="7" t="s">
        <v>48</v>
      </c>
      <c r="K1396" s="7" t="s">
        <v>55</v>
      </c>
      <c r="L1396" s="7" t="s">
        <v>50</v>
      </c>
    </row>
    <row r="1397" spans="1:12" ht="13.5" x14ac:dyDescent="0.35">
      <c r="A1397" s="3">
        <v>44046</v>
      </c>
      <c r="B1397" s="2">
        <v>15.7654</v>
      </c>
      <c r="C1397" s="7">
        <v>49.050143582946774</v>
      </c>
      <c r="D1397" s="7">
        <v>0.33105305694964393</v>
      </c>
      <c r="E1397" s="7">
        <v>0.39229878445576138</v>
      </c>
      <c r="F1397" s="7">
        <v>15.743380000000002</v>
      </c>
      <c r="G1397" s="7">
        <v>15.56954</v>
      </c>
      <c r="H1397" s="7">
        <v>14.628500000000001</v>
      </c>
      <c r="I1397" s="7">
        <v>12.915470500000005</v>
      </c>
      <c r="J1397" s="7" t="s">
        <v>48</v>
      </c>
      <c r="K1397" s="7" t="s">
        <v>55</v>
      </c>
      <c r="L1397" s="7" t="s">
        <v>56</v>
      </c>
    </row>
    <row r="1398" spans="1:12" ht="13.5" x14ac:dyDescent="0.35">
      <c r="A1398" s="3">
        <v>44047</v>
      </c>
      <c r="B1398" s="2">
        <v>16.130299999999998</v>
      </c>
      <c r="C1398" s="7">
        <v>64.766384122389866</v>
      </c>
      <c r="D1398" s="7">
        <v>0.34672008886054329</v>
      </c>
      <c r="E1398" s="7">
        <v>0.38318304533671776</v>
      </c>
      <c r="F1398" s="7">
        <v>15.837020000000001</v>
      </c>
      <c r="G1398" s="7">
        <v>15.587785</v>
      </c>
      <c r="H1398" s="7">
        <v>14.709048000000005</v>
      </c>
      <c r="I1398" s="7">
        <v>12.940323500000009</v>
      </c>
      <c r="J1398" s="7" t="s">
        <v>48</v>
      </c>
      <c r="K1398" s="7" t="s">
        <v>55</v>
      </c>
      <c r="L1398" s="7" t="s">
        <v>50</v>
      </c>
    </row>
    <row r="1399" spans="1:12" ht="13.5" x14ac:dyDescent="0.35">
      <c r="A1399" s="3">
        <v>44048</v>
      </c>
      <c r="B1399" s="2">
        <v>16.481400000000001</v>
      </c>
      <c r="C1399" s="7">
        <v>76.895791391045904</v>
      </c>
      <c r="D1399" s="7">
        <v>0.38305158008577145</v>
      </c>
      <c r="E1399" s="7">
        <v>0.38315675228652851</v>
      </c>
      <c r="F1399" s="7">
        <v>15.96782</v>
      </c>
      <c r="G1399" s="7">
        <v>15.62703</v>
      </c>
      <c r="H1399" s="7">
        <v>14.789596000000003</v>
      </c>
      <c r="I1399" s="7">
        <v>12.966794500000008</v>
      </c>
      <c r="J1399" s="7" t="s">
        <v>48</v>
      </c>
      <c r="K1399" s="7" t="s">
        <v>49</v>
      </c>
      <c r="L1399" s="7" t="s">
        <v>50</v>
      </c>
    </row>
    <row r="1400" spans="1:12" ht="13.5" x14ac:dyDescent="0.35">
      <c r="A1400" s="3">
        <v>44049</v>
      </c>
      <c r="B1400" s="2">
        <v>16.143999999999998</v>
      </c>
      <c r="C1400" s="7">
        <v>72.5816668174825</v>
      </c>
      <c r="D1400" s="7">
        <v>0.38023606375128338</v>
      </c>
      <c r="E1400" s="7">
        <v>0.3825726145794795</v>
      </c>
      <c r="F1400" s="7">
        <v>16.050420000000003</v>
      </c>
      <c r="G1400" s="7">
        <v>15.649744999999999</v>
      </c>
      <c r="H1400" s="7">
        <v>14.861882000000003</v>
      </c>
      <c r="I1400" s="7">
        <v>12.991096500000008</v>
      </c>
      <c r="J1400" s="7" t="s">
        <v>48</v>
      </c>
      <c r="K1400" s="7" t="s">
        <v>49</v>
      </c>
      <c r="L1400" s="7" t="s">
        <v>50</v>
      </c>
    </row>
    <row r="1401" spans="1:12" ht="13.5" x14ac:dyDescent="0.35">
      <c r="A1401" s="3">
        <v>44050</v>
      </c>
      <c r="B1401" s="2">
        <v>16.343699999999998</v>
      </c>
      <c r="C1401" s="7">
        <v>74.853728370471714</v>
      </c>
      <c r="D1401" s="7">
        <v>0.38962748470003206</v>
      </c>
      <c r="E1401" s="7">
        <v>0.38398358860359005</v>
      </c>
      <c r="F1401" s="7">
        <v>16.172959999999996</v>
      </c>
      <c r="G1401" s="7">
        <v>15.693805000000001</v>
      </c>
      <c r="H1401" s="7">
        <v>14.930726000000003</v>
      </c>
      <c r="I1401" s="7">
        <v>13.015743000000009</v>
      </c>
      <c r="J1401" s="7" t="s">
        <v>48</v>
      </c>
      <c r="K1401" s="7" t="s">
        <v>49</v>
      </c>
      <c r="L1401" s="7" t="s">
        <v>50</v>
      </c>
    </row>
    <row r="1402" spans="1:12" ht="13.5" x14ac:dyDescent="0.35">
      <c r="A1402" s="3">
        <v>44053</v>
      </c>
      <c r="B1402" s="2">
        <v>16.343699999999998</v>
      </c>
      <c r="C1402" s="7">
        <v>72.919831977835287</v>
      </c>
      <c r="D1402" s="7">
        <v>0.39254523632996197</v>
      </c>
      <c r="E1402" s="7">
        <v>0.38569591814886445</v>
      </c>
      <c r="F1402" s="7">
        <v>16.288620000000002</v>
      </c>
      <c r="G1402" s="7">
        <v>15.73821</v>
      </c>
      <c r="H1402" s="7">
        <v>14.991860000000004</v>
      </c>
      <c r="I1402" s="7">
        <v>13.040320500000007</v>
      </c>
      <c r="J1402" s="7" t="s">
        <v>48</v>
      </c>
      <c r="K1402" s="7" t="s">
        <v>49</v>
      </c>
      <c r="L1402" s="7" t="s">
        <v>50</v>
      </c>
    </row>
    <row r="1403" spans="1:12" ht="13.5" x14ac:dyDescent="0.35">
      <c r="A1403" s="3">
        <v>44054</v>
      </c>
      <c r="B1403" s="2">
        <v>16.453800000000001</v>
      </c>
      <c r="C1403" s="7">
        <v>73.084610259826718</v>
      </c>
      <c r="D1403" s="7">
        <v>0.39914068007045067</v>
      </c>
      <c r="E1403" s="7">
        <v>0.38838487053318171</v>
      </c>
      <c r="F1403" s="7">
        <v>16.35332</v>
      </c>
      <c r="G1403" s="7">
        <v>15.770910000000001</v>
      </c>
      <c r="H1403" s="7">
        <v>15.051066000000002</v>
      </c>
      <c r="I1403" s="7">
        <v>13.06197200000001</v>
      </c>
      <c r="J1403" s="7" t="s">
        <v>48</v>
      </c>
      <c r="K1403" s="7" t="s">
        <v>49</v>
      </c>
      <c r="L1403" s="7" t="s">
        <v>50</v>
      </c>
    </row>
    <row r="1404" spans="1:12" ht="13.5" x14ac:dyDescent="0.35">
      <c r="A1404" s="3">
        <v>44055</v>
      </c>
      <c r="B1404" s="2">
        <v>16.727599999999999</v>
      </c>
      <c r="C1404" s="7">
        <v>76.211086404065981</v>
      </c>
      <c r="D1404" s="7">
        <v>0.42160103422530248</v>
      </c>
      <c r="E1404" s="7">
        <v>0.39502810327160587</v>
      </c>
      <c r="F1404" s="7">
        <v>16.402560000000001</v>
      </c>
      <c r="G1404" s="7">
        <v>15.829345</v>
      </c>
      <c r="H1404" s="7">
        <v>15.107762000000006</v>
      </c>
      <c r="I1404" s="7">
        <v>13.08148150000001</v>
      </c>
      <c r="J1404" s="7" t="s">
        <v>48</v>
      </c>
      <c r="K1404" s="7" t="s">
        <v>55</v>
      </c>
      <c r="L1404" s="7" t="s">
        <v>56</v>
      </c>
    </row>
    <row r="1405" spans="1:12" ht="13.5" x14ac:dyDescent="0.35">
      <c r="A1405" s="3">
        <v>44057</v>
      </c>
      <c r="B1405" s="2">
        <v>16.4895</v>
      </c>
      <c r="C1405" s="7">
        <v>66.989985016954449</v>
      </c>
      <c r="D1405" s="7">
        <v>0.41539987540958201</v>
      </c>
      <c r="E1405" s="7">
        <v>0.39910245769920111</v>
      </c>
      <c r="F1405" s="7">
        <v>16.471659999999996</v>
      </c>
      <c r="G1405" s="7">
        <v>15.885860000000003</v>
      </c>
      <c r="H1405" s="7">
        <v>15.162174000000007</v>
      </c>
      <c r="I1405" s="7">
        <v>13.09849250000001</v>
      </c>
      <c r="J1405" s="7" t="s">
        <v>48</v>
      </c>
      <c r="K1405" s="7" t="s">
        <v>55</v>
      </c>
      <c r="L1405" s="7" t="s">
        <v>56</v>
      </c>
    </row>
    <row r="1406" spans="1:12" ht="13.5" x14ac:dyDescent="0.35">
      <c r="A1406" s="3">
        <v>44060</v>
      </c>
      <c r="B1406" s="2">
        <v>15.969900000000001</v>
      </c>
      <c r="C1406" s="7">
        <v>52.494660551101148</v>
      </c>
      <c r="D1406" s="7">
        <v>0.36435794328433602</v>
      </c>
      <c r="E1406" s="7">
        <v>0.3921535548162281</v>
      </c>
      <c r="F1406" s="7">
        <v>16.396899999999999</v>
      </c>
      <c r="G1406" s="7">
        <v>15.927065000000002</v>
      </c>
      <c r="H1406" s="7">
        <v>15.214456000000007</v>
      </c>
      <c r="I1406" s="7">
        <v>13.114661000000012</v>
      </c>
      <c r="J1406" s="7" t="s">
        <v>53</v>
      </c>
      <c r="K1406" s="7" t="s">
        <v>55</v>
      </c>
      <c r="L1406" s="7" t="s">
        <v>47</v>
      </c>
    </row>
    <row r="1407" spans="1:12" ht="13.5" x14ac:dyDescent="0.35">
      <c r="A1407" s="3">
        <v>44061</v>
      </c>
      <c r="B1407" s="2">
        <v>15.84</v>
      </c>
      <c r="C1407" s="7">
        <v>53.153472542276717</v>
      </c>
      <c r="D1407" s="7">
        <v>0.30985320508610137</v>
      </c>
      <c r="E1407" s="7">
        <v>0.37569348487020277</v>
      </c>
      <c r="F1407" s="7">
        <v>16.29616</v>
      </c>
      <c r="G1407" s="7">
        <v>15.961774999999999</v>
      </c>
      <c r="H1407" s="7">
        <v>15.272126000000007</v>
      </c>
      <c r="I1407" s="7">
        <v>13.133346500000014</v>
      </c>
      <c r="J1407" s="7" t="s">
        <v>53</v>
      </c>
      <c r="K1407" s="7" t="s">
        <v>55</v>
      </c>
      <c r="L1407" s="7" t="s">
        <v>47</v>
      </c>
    </row>
    <row r="1408" spans="1:12" ht="13.5" x14ac:dyDescent="0.35">
      <c r="A1408" s="3">
        <v>44062</v>
      </c>
      <c r="B1408" s="2">
        <v>16.200800000000001</v>
      </c>
      <c r="C1408" s="7">
        <v>56.18990783104568</v>
      </c>
      <c r="D1408" s="7">
        <v>0.29240073834861136</v>
      </c>
      <c r="E1408" s="7">
        <v>0.35903493556588451</v>
      </c>
      <c r="F1408" s="7">
        <v>16.245560000000001</v>
      </c>
      <c r="G1408" s="7">
        <v>16.00592</v>
      </c>
      <c r="H1408" s="7">
        <v>15.332606000000006</v>
      </c>
      <c r="I1408" s="7">
        <v>13.151874000000015</v>
      </c>
      <c r="J1408" s="7" t="s">
        <v>53</v>
      </c>
      <c r="K1408" s="7" t="s">
        <v>55</v>
      </c>
      <c r="L1408" s="7" t="s">
        <v>47</v>
      </c>
    </row>
    <row r="1409" spans="1:12" ht="13.5" x14ac:dyDescent="0.35">
      <c r="A1409" s="3">
        <v>44064</v>
      </c>
      <c r="B1409" s="2">
        <v>16.345199999999998</v>
      </c>
      <c r="C1409" s="7">
        <v>60.022191762939727</v>
      </c>
      <c r="D1409" s="7">
        <v>0.28691403947053828</v>
      </c>
      <c r="E1409" s="7">
        <v>0.34461075634681526</v>
      </c>
      <c r="F1409" s="7">
        <v>16.169080000000001</v>
      </c>
      <c r="G1409" s="7">
        <v>16.052465000000002</v>
      </c>
      <c r="H1409" s="7">
        <v>15.396524000000005</v>
      </c>
      <c r="I1409" s="7">
        <v>13.171984000000014</v>
      </c>
      <c r="J1409" s="7" t="s">
        <v>53</v>
      </c>
      <c r="K1409" s="7" t="s">
        <v>55</v>
      </c>
      <c r="L1409" s="7" t="s">
        <v>47</v>
      </c>
    </row>
    <row r="1410" spans="1:12" ht="13.5" x14ac:dyDescent="0.35">
      <c r="A1410" s="3">
        <v>44067</v>
      </c>
      <c r="B1410" s="2">
        <v>16.482299999999999</v>
      </c>
      <c r="C1410" s="7">
        <v>61.734295442476466</v>
      </c>
      <c r="D1410" s="7">
        <v>0.29028242024161521</v>
      </c>
      <c r="E1410" s="7">
        <v>0.33374508912577527</v>
      </c>
      <c r="F1410" s="7">
        <v>16.167639999999999</v>
      </c>
      <c r="G1410" s="7">
        <v>16.106210000000001</v>
      </c>
      <c r="H1410" s="7">
        <v>15.452168000000004</v>
      </c>
      <c r="I1410" s="7">
        <v>13.192642000000014</v>
      </c>
      <c r="J1410" s="7" t="s">
        <v>53</v>
      </c>
      <c r="K1410" s="7" t="s">
        <v>55</v>
      </c>
      <c r="L1410" s="7" t="s">
        <v>47</v>
      </c>
    </row>
    <row r="1411" spans="1:12" ht="13.5" x14ac:dyDescent="0.35">
      <c r="A1411" s="3">
        <v>44068</v>
      </c>
      <c r="B1411" s="2">
        <v>16.511099999999999</v>
      </c>
      <c r="C1411" s="7">
        <v>61.667240354225967</v>
      </c>
      <c r="D1411" s="7">
        <v>0.29191083913358185</v>
      </c>
      <c r="E1411" s="7">
        <v>0.32537823912733665</v>
      </c>
      <c r="F1411" s="7">
        <v>16.275880000000001</v>
      </c>
      <c r="G1411" s="7">
        <v>16.150380000000002</v>
      </c>
      <c r="H1411" s="7">
        <v>15.510592000000006</v>
      </c>
      <c r="I1411" s="7">
        <v>13.212445500000019</v>
      </c>
      <c r="J1411" s="7" t="s">
        <v>48</v>
      </c>
      <c r="K1411" s="7" t="s">
        <v>55</v>
      </c>
      <c r="L1411" s="7" t="s">
        <v>50</v>
      </c>
    </row>
    <row r="1412" spans="1:12" ht="13.5" x14ac:dyDescent="0.35">
      <c r="A1412" s="3">
        <v>44069</v>
      </c>
      <c r="B1412" s="2">
        <v>16.236899999999999</v>
      </c>
      <c r="C1412" s="7">
        <v>51.716586151368752</v>
      </c>
      <c r="D1412" s="7">
        <v>0.26798654237789954</v>
      </c>
      <c r="E1412" s="7">
        <v>0.31389989977744925</v>
      </c>
      <c r="F1412" s="7">
        <v>16.355259999999998</v>
      </c>
      <c r="G1412" s="7">
        <v>16.170855</v>
      </c>
      <c r="H1412" s="7">
        <v>15.568214000000005</v>
      </c>
      <c r="I1412" s="7">
        <v>13.229949000000017</v>
      </c>
      <c r="J1412" s="7" t="s">
        <v>48</v>
      </c>
      <c r="K1412" s="7" t="s">
        <v>55</v>
      </c>
      <c r="L1412" s="7" t="s">
        <v>50</v>
      </c>
    </row>
    <row r="1413" spans="1:12" ht="13.5" x14ac:dyDescent="0.35">
      <c r="A1413" s="3">
        <v>44070</v>
      </c>
      <c r="B1413" s="2">
        <v>16.309100000000001</v>
      </c>
      <c r="C1413" s="7">
        <v>46.951629454017912</v>
      </c>
      <c r="D1413" s="7">
        <v>0.25194800170176279</v>
      </c>
      <c r="E1413" s="7">
        <v>0.30150952016231197</v>
      </c>
      <c r="F1413" s="7">
        <v>16.376920000000002</v>
      </c>
      <c r="G1413" s="7">
        <v>16.203205000000001</v>
      </c>
      <c r="H1413" s="7">
        <v>15.625902000000005</v>
      </c>
      <c r="I1413" s="7">
        <v>13.246436500000017</v>
      </c>
      <c r="J1413" s="7" t="s">
        <v>48</v>
      </c>
      <c r="K1413" s="7" t="s">
        <v>55</v>
      </c>
      <c r="L1413" s="7" t="s">
        <v>50</v>
      </c>
    </row>
    <row r="1414" spans="1:12" ht="13.5" x14ac:dyDescent="0.35">
      <c r="A1414" s="3">
        <v>44071</v>
      </c>
      <c r="B1414" s="2">
        <v>16.5184</v>
      </c>
      <c r="C1414" s="7">
        <v>56.938472942920711</v>
      </c>
      <c r="D1414" s="7">
        <v>0.25320728747741938</v>
      </c>
      <c r="E1414" s="7">
        <v>0.29184907362533347</v>
      </c>
      <c r="F1414" s="7">
        <v>16.411560000000001</v>
      </c>
      <c r="G1414" s="7">
        <v>16.237755</v>
      </c>
      <c r="H1414" s="7">
        <v>15.685712000000006</v>
      </c>
      <c r="I1414" s="7">
        <v>13.262938000000018</v>
      </c>
      <c r="J1414" s="7" t="s">
        <v>48</v>
      </c>
      <c r="K1414" s="7" t="s">
        <v>55</v>
      </c>
      <c r="L1414" s="7" t="s">
        <v>50</v>
      </c>
    </row>
    <row r="1415" spans="1:12" ht="13.5" x14ac:dyDescent="0.35">
      <c r="A1415" s="3">
        <v>44074</v>
      </c>
      <c r="B1415" s="2">
        <v>16.677099999999999</v>
      </c>
      <c r="C1415" s="7">
        <v>56.273993225442247</v>
      </c>
      <c r="D1415" s="7">
        <v>0.26396818331330607</v>
      </c>
      <c r="E1415" s="7">
        <v>0.28627289556292801</v>
      </c>
      <c r="F1415" s="7">
        <v>16.450520000000001</v>
      </c>
      <c r="G1415" s="7">
        <v>16.285059999999998</v>
      </c>
      <c r="H1415" s="7">
        <v>15.739332000000005</v>
      </c>
      <c r="I1415" s="7">
        <v>13.280921000000017</v>
      </c>
      <c r="J1415" s="7" t="s">
        <v>48</v>
      </c>
      <c r="K1415" s="7" t="s">
        <v>55</v>
      </c>
      <c r="L1415" s="7" t="s">
        <v>50</v>
      </c>
    </row>
    <row r="1416" spans="1:12" ht="13.5" x14ac:dyDescent="0.35">
      <c r="A1416" s="3">
        <v>44075</v>
      </c>
      <c r="B1416" s="2">
        <v>16.944099999999999</v>
      </c>
      <c r="C1416" s="7">
        <v>60.266757865937088</v>
      </c>
      <c r="D1416" s="7">
        <v>0.29069004548314936</v>
      </c>
      <c r="E1416" s="7">
        <v>0.28715632554697229</v>
      </c>
      <c r="F1416" s="7">
        <v>16.537119999999998</v>
      </c>
      <c r="G1416" s="7">
        <v>16.345714999999998</v>
      </c>
      <c r="H1416" s="7">
        <v>15.790582000000006</v>
      </c>
      <c r="I1416" s="7">
        <v>13.299791500000012</v>
      </c>
      <c r="J1416" s="7" t="s">
        <v>48</v>
      </c>
      <c r="K1416" s="7" t="s">
        <v>49</v>
      </c>
      <c r="L1416" s="7" t="s">
        <v>50</v>
      </c>
    </row>
    <row r="1417" spans="1:12" ht="13.5" x14ac:dyDescent="0.35">
      <c r="A1417" s="3">
        <v>44076</v>
      </c>
      <c r="B1417" s="2">
        <v>17.211099999999998</v>
      </c>
      <c r="C1417" s="7">
        <v>62.290239864974488</v>
      </c>
      <c r="D1417" s="7">
        <v>0.3296124156107112</v>
      </c>
      <c r="E1417" s="7">
        <v>0.29564754355972012</v>
      </c>
      <c r="F1417" s="7">
        <v>16.731960000000001</v>
      </c>
      <c r="G1417" s="7">
        <v>16.417999999999999</v>
      </c>
      <c r="H1417" s="7">
        <v>15.848686000000004</v>
      </c>
      <c r="I1417" s="7">
        <v>13.319928500000014</v>
      </c>
      <c r="J1417" s="7" t="s">
        <v>48</v>
      </c>
      <c r="K1417" s="7" t="s">
        <v>49</v>
      </c>
      <c r="L1417" s="7" t="s">
        <v>50</v>
      </c>
    </row>
    <row r="1418" spans="1:12" ht="13.5" x14ac:dyDescent="0.35">
      <c r="A1418" s="3">
        <v>44077</v>
      </c>
      <c r="B1418" s="2">
        <v>17.680199999999999</v>
      </c>
      <c r="C1418" s="7">
        <v>64.538184482021862</v>
      </c>
      <c r="D1418" s="7">
        <v>0.39377196581765617</v>
      </c>
      <c r="E1418" s="7">
        <v>0.31527242801130734</v>
      </c>
      <c r="F1418" s="7">
        <v>17.006179999999997</v>
      </c>
      <c r="G1418" s="7">
        <v>16.495494999999998</v>
      </c>
      <c r="H1418" s="7">
        <v>15.899374000000005</v>
      </c>
      <c r="I1418" s="7">
        <v>13.342239000000014</v>
      </c>
      <c r="J1418" s="7" t="s">
        <v>48</v>
      </c>
      <c r="K1418" s="7" t="s">
        <v>49</v>
      </c>
      <c r="L1418" s="7" t="s">
        <v>50</v>
      </c>
    </row>
    <row r="1419" spans="1:12" ht="13.5" x14ac:dyDescent="0.35">
      <c r="A1419" s="3">
        <v>44078</v>
      </c>
      <c r="B1419" s="2">
        <v>17.968900000000001</v>
      </c>
      <c r="C1419" s="7">
        <v>72.234579776361684</v>
      </c>
      <c r="D1419" s="7">
        <v>0.46258218930380579</v>
      </c>
      <c r="E1419" s="7">
        <v>0.34473438026980707</v>
      </c>
      <c r="F1419" s="7">
        <v>17.296280000000003</v>
      </c>
      <c r="G1419" s="7">
        <v>16.569870000000002</v>
      </c>
      <c r="H1419" s="7">
        <v>15.951292000000002</v>
      </c>
      <c r="I1419" s="7">
        <v>13.366681000000012</v>
      </c>
      <c r="J1419" s="7" t="s">
        <v>48</v>
      </c>
      <c r="K1419" s="7" t="s">
        <v>49</v>
      </c>
      <c r="L1419" s="7" t="s">
        <v>50</v>
      </c>
    </row>
    <row r="1420" spans="1:12" ht="13.5" x14ac:dyDescent="0.35">
      <c r="A1420" s="3">
        <v>44081</v>
      </c>
      <c r="B1420" s="2">
        <v>17.8245</v>
      </c>
      <c r="C1420" s="7">
        <v>81.416858652933939</v>
      </c>
      <c r="D1420" s="7">
        <v>0.49970265284077797</v>
      </c>
      <c r="E1420" s="7">
        <v>0.3757280347840013</v>
      </c>
      <c r="F1420" s="7">
        <v>17.525759999999998</v>
      </c>
      <c r="G1420" s="7">
        <v>16.653894999999999</v>
      </c>
      <c r="H1420" s="7">
        <v>16.004866000000007</v>
      </c>
      <c r="I1420" s="7">
        <v>13.390814500000012</v>
      </c>
      <c r="J1420" s="7" t="s">
        <v>48</v>
      </c>
      <c r="K1420" s="7" t="s">
        <v>49</v>
      </c>
      <c r="L1420" s="7" t="s">
        <v>50</v>
      </c>
    </row>
    <row r="1421" spans="1:12" ht="13.5" x14ac:dyDescent="0.35">
      <c r="A1421" s="3">
        <v>44082</v>
      </c>
      <c r="B1421" s="2">
        <v>17.947199999999999</v>
      </c>
      <c r="C1421" s="7">
        <v>85.783181632930265</v>
      </c>
      <c r="D1421" s="7">
        <v>0.53287905415503189</v>
      </c>
      <c r="E1421" s="7">
        <v>0.40715823865820744</v>
      </c>
      <c r="F1421" s="7">
        <v>17.726379999999999</v>
      </c>
      <c r="G1421" s="7">
        <v>16.734069999999999</v>
      </c>
      <c r="H1421" s="7">
        <v>16.068742000000004</v>
      </c>
      <c r="I1421" s="7">
        <v>13.415182500000014</v>
      </c>
      <c r="J1421" s="7" t="s">
        <v>48</v>
      </c>
      <c r="K1421" s="7" t="s">
        <v>55</v>
      </c>
      <c r="L1421" s="7" t="s">
        <v>50</v>
      </c>
    </row>
    <row r="1422" spans="1:12" ht="13.5" x14ac:dyDescent="0.35">
      <c r="A1422" s="3">
        <v>44083</v>
      </c>
      <c r="B1422" s="2">
        <v>18.084299999999999</v>
      </c>
      <c r="C1422" s="7">
        <v>84.614253684713447</v>
      </c>
      <c r="D1422" s="7">
        <v>0.56373601753053038</v>
      </c>
      <c r="E1422" s="7">
        <v>0.43847379443267204</v>
      </c>
      <c r="F1422" s="7">
        <v>17.901019999999999</v>
      </c>
      <c r="G1422" s="7">
        <v>16.821100000000001</v>
      </c>
      <c r="H1422" s="7">
        <v>16.141144000000001</v>
      </c>
      <c r="I1422" s="7">
        <v>13.440615000000014</v>
      </c>
      <c r="J1422" s="7" t="s">
        <v>48</v>
      </c>
      <c r="K1422" s="7" t="s">
        <v>55</v>
      </c>
      <c r="L1422" s="7" t="s">
        <v>50</v>
      </c>
    </row>
    <row r="1423" spans="1:12" ht="13.5" x14ac:dyDescent="0.35">
      <c r="A1423" s="3">
        <v>44084</v>
      </c>
      <c r="B1423" s="2">
        <v>18.106000000000002</v>
      </c>
      <c r="C1423" s="7">
        <v>83.887605850654339</v>
      </c>
      <c r="D1423" s="7">
        <v>0.58321841313776801</v>
      </c>
      <c r="E1423" s="7">
        <v>0.46742271817369124</v>
      </c>
      <c r="F1423" s="7">
        <v>17.986180000000001</v>
      </c>
      <c r="G1423" s="7">
        <v>16.903709999999997</v>
      </c>
      <c r="H1423" s="7">
        <v>16.196491999999999</v>
      </c>
      <c r="I1423" s="7">
        <v>13.466775500000017</v>
      </c>
      <c r="J1423" s="7" t="s">
        <v>48</v>
      </c>
      <c r="K1423" s="7" t="s">
        <v>55</v>
      </c>
      <c r="L1423" s="7" t="s">
        <v>50</v>
      </c>
    </row>
    <row r="1424" spans="1:12" ht="13.5" x14ac:dyDescent="0.35">
      <c r="A1424" s="3">
        <v>44085</v>
      </c>
      <c r="B1424" s="2">
        <v>18.185300000000002</v>
      </c>
      <c r="C1424" s="7">
        <v>83.520982599795275</v>
      </c>
      <c r="D1424" s="7">
        <v>0.59816196054357462</v>
      </c>
      <c r="E1424" s="7">
        <v>0.49357056664766796</v>
      </c>
      <c r="F1424" s="7">
        <v>18.029459999999997</v>
      </c>
      <c r="G1424" s="7">
        <v>16.976595</v>
      </c>
      <c r="H1424" s="7">
        <v>16.247644000000001</v>
      </c>
      <c r="I1424" s="7">
        <v>13.493160500000018</v>
      </c>
      <c r="J1424" s="7" t="s">
        <v>48</v>
      </c>
      <c r="K1424" s="7" t="s">
        <v>55</v>
      </c>
      <c r="L1424" s="7" t="s">
        <v>50</v>
      </c>
    </row>
    <row r="1425" spans="1:12" ht="13.5" x14ac:dyDescent="0.35">
      <c r="A1425" s="3">
        <v>44088</v>
      </c>
      <c r="B1425" s="2">
        <v>17.940000000000001</v>
      </c>
      <c r="C1425" s="7">
        <v>75.91685711176406</v>
      </c>
      <c r="D1425" s="7">
        <v>0.58348511636814138</v>
      </c>
      <c r="E1425" s="7">
        <v>0.51155347659176265</v>
      </c>
      <c r="F1425" s="7">
        <v>18.05256</v>
      </c>
      <c r="G1425" s="7">
        <v>17.049119999999995</v>
      </c>
      <c r="H1425" s="7">
        <v>16.298845999999998</v>
      </c>
      <c r="I1425" s="7">
        <v>13.51852550000002</v>
      </c>
      <c r="J1425" s="7" t="s">
        <v>48</v>
      </c>
      <c r="K1425" s="7" t="s">
        <v>55</v>
      </c>
      <c r="L1425" s="7" t="s">
        <v>50</v>
      </c>
    </row>
    <row r="1426" spans="1:12" ht="13.5" x14ac:dyDescent="0.35">
      <c r="A1426" s="3">
        <v>44089</v>
      </c>
      <c r="B1426" s="2">
        <v>17.889500000000002</v>
      </c>
      <c r="C1426" s="7">
        <v>82.621397552309517</v>
      </c>
      <c r="D1426" s="7">
        <v>0.56130827131481809</v>
      </c>
      <c r="E1426" s="7">
        <v>0.52150443553637371</v>
      </c>
      <c r="F1426" s="7">
        <v>18.04102</v>
      </c>
      <c r="G1426" s="7">
        <v>17.145099999999999</v>
      </c>
      <c r="H1426" s="7">
        <v>16.345596</v>
      </c>
      <c r="I1426" s="7">
        <v>13.543947500000019</v>
      </c>
      <c r="J1426" s="7" t="s">
        <v>48</v>
      </c>
      <c r="K1426" s="7" t="s">
        <v>55</v>
      </c>
      <c r="L1426" s="7" t="s">
        <v>56</v>
      </c>
    </row>
    <row r="1427" spans="1:12" ht="13.5" x14ac:dyDescent="0.35">
      <c r="A1427" s="3">
        <v>44090</v>
      </c>
      <c r="B1427" s="2">
        <v>17.694600000000001</v>
      </c>
      <c r="C1427" s="7">
        <v>76.085401212486332</v>
      </c>
      <c r="D1427" s="7">
        <v>0.52198899645748753</v>
      </c>
      <c r="E1427" s="7">
        <v>0.52160134772059652</v>
      </c>
      <c r="F1427" s="7">
        <v>17.963080000000001</v>
      </c>
      <c r="G1427" s="7">
        <v>17.237829999999995</v>
      </c>
      <c r="H1427" s="7">
        <v>16.381426000000001</v>
      </c>
      <c r="I1427" s="7">
        <v>13.568533000000018</v>
      </c>
      <c r="J1427" s="7" t="s">
        <v>53</v>
      </c>
      <c r="K1427" s="7" t="s">
        <v>55</v>
      </c>
      <c r="L1427" s="7" t="s">
        <v>47</v>
      </c>
    </row>
    <row r="1428" spans="1:12" ht="13.5" x14ac:dyDescent="0.35">
      <c r="A1428" s="3">
        <v>44091</v>
      </c>
      <c r="B1428" s="2">
        <v>17.8245</v>
      </c>
      <c r="C1428" s="7">
        <v>75.348367814307323</v>
      </c>
      <c r="D1428" s="7">
        <v>0.49559709739311231</v>
      </c>
      <c r="E1428" s="7">
        <v>0.51640049765509977</v>
      </c>
      <c r="F1428" s="7">
        <v>17.906780000000005</v>
      </c>
      <c r="G1428" s="7">
        <v>17.319015</v>
      </c>
      <c r="H1428" s="7">
        <v>16.422608</v>
      </c>
      <c r="I1428" s="7">
        <v>13.593802000000018</v>
      </c>
      <c r="J1428" s="7" t="s">
        <v>53</v>
      </c>
      <c r="K1428" s="7" t="s">
        <v>55</v>
      </c>
      <c r="L1428" s="7" t="s">
        <v>47</v>
      </c>
    </row>
    <row r="1429" spans="1:12" ht="13.5" x14ac:dyDescent="0.35">
      <c r="A1429" s="3">
        <v>44092</v>
      </c>
      <c r="B1429" s="2">
        <v>17.860600000000002</v>
      </c>
      <c r="C1429" s="7">
        <v>74.116640176060642</v>
      </c>
      <c r="D1429" s="7">
        <v>0.47215162550628875</v>
      </c>
      <c r="E1429" s="7">
        <v>0.50755072322533756</v>
      </c>
      <c r="F1429" s="7">
        <v>17.841840000000001</v>
      </c>
      <c r="G1429" s="7">
        <v>17.394784999999995</v>
      </c>
      <c r="H1429" s="7">
        <v>16.465889999999998</v>
      </c>
      <c r="I1429" s="7">
        <v>13.618597500000019</v>
      </c>
      <c r="J1429" s="7" t="s">
        <v>53</v>
      </c>
      <c r="K1429" s="7" t="s">
        <v>55</v>
      </c>
      <c r="L1429" s="7" t="s">
        <v>47</v>
      </c>
    </row>
    <row r="1430" spans="1:12" ht="13.5" x14ac:dyDescent="0.35">
      <c r="A1430" s="3">
        <v>44095</v>
      </c>
      <c r="B1430" s="2">
        <v>17.817299999999999</v>
      </c>
      <c r="C1430" s="7">
        <v>69.578475336322811</v>
      </c>
      <c r="D1430" s="7">
        <v>0.44494788969175048</v>
      </c>
      <c r="E1430" s="7">
        <v>0.4950301565186202</v>
      </c>
      <c r="F1430" s="7">
        <v>17.817300000000003</v>
      </c>
      <c r="G1430" s="7">
        <v>17.461534999999998</v>
      </c>
      <c r="H1430" s="7">
        <v>16.508441999999999</v>
      </c>
      <c r="I1430" s="7">
        <v>13.642798000000019</v>
      </c>
      <c r="J1430" s="7" t="s">
        <v>53</v>
      </c>
      <c r="K1430" s="7" t="s">
        <v>55</v>
      </c>
      <c r="L1430" s="7" t="s">
        <v>47</v>
      </c>
    </row>
    <row r="1431" spans="1:12" ht="13.5" x14ac:dyDescent="0.35">
      <c r="A1431" s="3">
        <v>44096</v>
      </c>
      <c r="B1431" s="2">
        <v>17.665800000000001</v>
      </c>
      <c r="C1431" s="7">
        <v>60.751950815795723</v>
      </c>
      <c r="D1431" s="7">
        <v>0.40647832015395835</v>
      </c>
      <c r="E1431" s="7">
        <v>0.47731978924568785</v>
      </c>
      <c r="F1431" s="7">
        <v>17.772560000000002</v>
      </c>
      <c r="G1431" s="7">
        <v>17.519269999999999</v>
      </c>
      <c r="H1431" s="7">
        <v>16.552508</v>
      </c>
      <c r="I1431" s="7">
        <v>13.666447500000022</v>
      </c>
      <c r="J1431" s="7" t="s">
        <v>53</v>
      </c>
      <c r="K1431" s="7" t="s">
        <v>55</v>
      </c>
      <c r="L1431" s="7" t="s">
        <v>47</v>
      </c>
    </row>
    <row r="1432" spans="1:12" ht="13.5" x14ac:dyDescent="0.35">
      <c r="A1432" s="3">
        <v>44097</v>
      </c>
      <c r="B1432" s="2">
        <v>17.788399999999999</v>
      </c>
      <c r="C1432" s="7">
        <v>53.059954751131222</v>
      </c>
      <c r="D1432" s="7">
        <v>0.38148616943171376</v>
      </c>
      <c r="E1432" s="7">
        <v>0.45815306528289307</v>
      </c>
      <c r="F1432" s="7">
        <v>17.791320000000002</v>
      </c>
      <c r="G1432" s="7">
        <v>17.596844999999998</v>
      </c>
      <c r="H1432" s="7">
        <v>16.599164000000002</v>
      </c>
      <c r="I1432" s="7">
        <v>13.69102000000002</v>
      </c>
      <c r="J1432" s="7" t="s">
        <v>53</v>
      </c>
      <c r="K1432" s="7" t="s">
        <v>55</v>
      </c>
      <c r="L1432" s="7" t="s">
        <v>54</v>
      </c>
    </row>
    <row r="1433" spans="1:12" ht="13.5" x14ac:dyDescent="0.35">
      <c r="A1433" s="3">
        <v>44098</v>
      </c>
      <c r="B1433" s="2">
        <v>17.615200000000002</v>
      </c>
      <c r="C1433" s="7">
        <v>39.298033282904697</v>
      </c>
      <c r="D1433" s="7">
        <v>0.34374147961306889</v>
      </c>
      <c r="E1433" s="7">
        <v>0.43527074814892824</v>
      </c>
      <c r="F1433" s="7">
        <v>17.749459999999999</v>
      </c>
      <c r="G1433" s="7">
        <v>17.66215</v>
      </c>
      <c r="H1433" s="7">
        <v>16.635472</v>
      </c>
      <c r="I1433" s="7">
        <v>13.71489850000002</v>
      </c>
      <c r="J1433" s="7" t="s">
        <v>53</v>
      </c>
      <c r="K1433" s="7" t="s">
        <v>55</v>
      </c>
      <c r="L1433" s="7" t="s">
        <v>47</v>
      </c>
    </row>
    <row r="1434" spans="1:12" ht="13.5" x14ac:dyDescent="0.35">
      <c r="A1434" s="3">
        <v>44099</v>
      </c>
      <c r="B1434" s="2">
        <v>17.680199999999999</v>
      </c>
      <c r="C1434" s="7">
        <v>45.413514716165487</v>
      </c>
      <c r="D1434" s="7">
        <v>0.31543733255158912</v>
      </c>
      <c r="E1434" s="7">
        <v>0.41130406502946043</v>
      </c>
      <c r="F1434" s="7">
        <v>17.713380000000001</v>
      </c>
      <c r="G1434" s="7">
        <v>17.72024</v>
      </c>
      <c r="H1434" s="7">
        <v>16.677897999999999</v>
      </c>
      <c r="I1434" s="7">
        <v>13.738758000000018</v>
      </c>
      <c r="J1434" s="7" t="s">
        <v>53</v>
      </c>
      <c r="K1434" s="7" t="s">
        <v>55</v>
      </c>
      <c r="L1434" s="7" t="s">
        <v>47</v>
      </c>
    </row>
    <row r="1435" spans="1:12" ht="13.5" x14ac:dyDescent="0.35">
      <c r="A1435" s="3">
        <v>44102</v>
      </c>
      <c r="B1435" s="2">
        <v>17.896699999999999</v>
      </c>
      <c r="C1435" s="7">
        <v>48.485212070310169</v>
      </c>
      <c r="D1435" s="7">
        <v>0.30693764659114819</v>
      </c>
      <c r="E1435" s="7">
        <v>0.39043078134179804</v>
      </c>
      <c r="F1435" s="7">
        <v>17.72926</v>
      </c>
      <c r="G1435" s="7">
        <v>17.781220000000005</v>
      </c>
      <c r="H1435" s="7">
        <v>16.728648</v>
      </c>
      <c r="I1435" s="7">
        <v>13.763252500000016</v>
      </c>
      <c r="J1435" s="7" t="s">
        <v>48</v>
      </c>
      <c r="K1435" s="7" t="s">
        <v>55</v>
      </c>
      <c r="L1435" s="7" t="s">
        <v>50</v>
      </c>
    </row>
    <row r="1436" spans="1:12" ht="13.5" x14ac:dyDescent="0.35">
      <c r="A1436" s="3">
        <v>44103</v>
      </c>
      <c r="B1436" s="2">
        <v>17.8462</v>
      </c>
      <c r="C1436" s="7">
        <v>42.466620261975585</v>
      </c>
      <c r="D1436" s="7">
        <v>0.2927519935270908</v>
      </c>
      <c r="E1436" s="7">
        <v>0.37089502377885664</v>
      </c>
      <c r="F1436" s="7">
        <v>17.765339999999998</v>
      </c>
      <c r="G1436" s="7">
        <v>17.826325000000004</v>
      </c>
      <c r="H1436" s="7">
        <v>16.782655999999996</v>
      </c>
      <c r="I1436" s="7">
        <v>13.787769500000014</v>
      </c>
      <c r="J1436" s="7" t="s">
        <v>48</v>
      </c>
      <c r="K1436" s="7" t="s">
        <v>55</v>
      </c>
      <c r="L1436" s="7" t="s">
        <v>50</v>
      </c>
    </row>
    <row r="1437" spans="1:12" ht="13.5" x14ac:dyDescent="0.35">
      <c r="A1437" s="3">
        <v>44104</v>
      </c>
      <c r="B1437" s="2">
        <v>17.622499999999999</v>
      </c>
      <c r="C1437" s="7">
        <v>36.43606575772867</v>
      </c>
      <c r="D1437" s="7">
        <v>0.26045665857915878</v>
      </c>
      <c r="E1437" s="7">
        <v>0.34880735073891705</v>
      </c>
      <c r="F1437" s="7">
        <v>17.73216</v>
      </c>
      <c r="G1437" s="7">
        <v>17.846895000000004</v>
      </c>
      <c r="H1437" s="7">
        <v>16.832189999999997</v>
      </c>
      <c r="I1437" s="7">
        <v>13.811237000000013</v>
      </c>
      <c r="J1437" s="7" t="s">
        <v>48</v>
      </c>
      <c r="K1437" s="7" t="s">
        <v>55</v>
      </c>
      <c r="L1437" s="7" t="s">
        <v>56</v>
      </c>
    </row>
    <row r="1438" spans="1:12" ht="13.5" x14ac:dyDescent="0.35">
      <c r="A1438" s="3">
        <v>44105</v>
      </c>
      <c r="B1438" s="2">
        <v>16.554400000000001</v>
      </c>
      <c r="C1438" s="7">
        <v>20.573057630543744</v>
      </c>
      <c r="D1438" s="7">
        <v>0.14698132027431754</v>
      </c>
      <c r="E1438" s="7">
        <v>0.30844214464599717</v>
      </c>
      <c r="F1438" s="7">
        <v>17.52</v>
      </c>
      <c r="G1438" s="7">
        <v>17.790605000000003</v>
      </c>
      <c r="H1438" s="7">
        <v>16.856919999999995</v>
      </c>
      <c r="I1438" s="7">
        <v>13.829398500000014</v>
      </c>
      <c r="J1438" s="7" t="s">
        <v>53</v>
      </c>
      <c r="K1438" s="7" t="s">
        <v>55</v>
      </c>
      <c r="L1438" s="7" t="s">
        <v>47</v>
      </c>
    </row>
    <row r="1439" spans="1:12" ht="13.5" x14ac:dyDescent="0.35">
      <c r="A1439" s="3">
        <v>44106</v>
      </c>
      <c r="B1439" s="2">
        <v>16.3812</v>
      </c>
      <c r="C1439" s="7">
        <v>21.1226380140792</v>
      </c>
      <c r="D1439" s="7">
        <v>4.2584615673384008E-2</v>
      </c>
      <c r="E1439" s="7">
        <v>0.25527063885147455</v>
      </c>
      <c r="F1439" s="7">
        <v>17.260199999999998</v>
      </c>
      <c r="G1439" s="7">
        <v>17.711219999999997</v>
      </c>
      <c r="H1439" s="7">
        <v>16.876257999999996</v>
      </c>
      <c r="I1439" s="7">
        <v>13.846797000000008</v>
      </c>
      <c r="J1439" s="7" t="s">
        <v>53</v>
      </c>
      <c r="K1439" s="7" t="s">
        <v>51</v>
      </c>
      <c r="L1439" s="7" t="s">
        <v>47</v>
      </c>
    </row>
    <row r="1440" spans="1:12" ht="13.5" x14ac:dyDescent="0.35">
      <c r="A1440" s="3">
        <v>44109</v>
      </c>
      <c r="B1440" s="2">
        <v>17.175000000000001</v>
      </c>
      <c r="C1440" s="7">
        <v>39.621764517909511</v>
      </c>
      <c r="D1440" s="7">
        <v>2.3630107901443154E-2</v>
      </c>
      <c r="E1440" s="7">
        <v>0.20894253266146828</v>
      </c>
      <c r="F1440" s="7">
        <v>17.115860000000001</v>
      </c>
      <c r="G1440" s="7">
        <v>17.678744999999999</v>
      </c>
      <c r="H1440" s="7">
        <v>16.91161</v>
      </c>
      <c r="I1440" s="7">
        <v>13.868199000000011</v>
      </c>
      <c r="J1440" s="7" t="s">
        <v>53</v>
      </c>
      <c r="K1440" s="7" t="s">
        <v>51</v>
      </c>
      <c r="L1440" s="7" t="s">
        <v>47</v>
      </c>
    </row>
    <row r="1441" spans="1:12" ht="13.5" x14ac:dyDescent="0.35">
      <c r="A1441" s="3">
        <v>44110</v>
      </c>
      <c r="B1441" s="2">
        <v>17.102900000000002</v>
      </c>
      <c r="C1441" s="7">
        <v>41.087513179695733</v>
      </c>
      <c r="D1441" s="7">
        <v>2.7588541439271808E-3</v>
      </c>
      <c r="E1441" s="7">
        <v>0.16770579695796006</v>
      </c>
      <c r="F1441" s="7">
        <v>16.967200000000002</v>
      </c>
      <c r="G1441" s="7">
        <v>17.63653</v>
      </c>
      <c r="H1441" s="7">
        <v>16.941113999999999</v>
      </c>
      <c r="I1441" s="7">
        <v>13.890032500000009</v>
      </c>
      <c r="J1441" s="7" t="s">
        <v>53</v>
      </c>
      <c r="K1441" s="7" t="s">
        <v>51</v>
      </c>
      <c r="L1441" s="7" t="s">
        <v>47</v>
      </c>
    </row>
    <row r="1442" spans="1:12" ht="13.5" x14ac:dyDescent="0.35">
      <c r="A1442" s="3">
        <v>44111</v>
      </c>
      <c r="B1442" s="2">
        <v>16.922499999999999</v>
      </c>
      <c r="C1442" s="7">
        <v>36.617210682492548</v>
      </c>
      <c r="D1442" s="7">
        <v>-2.8015590870015927E-2</v>
      </c>
      <c r="E1442" s="7">
        <v>0.12856151939236488</v>
      </c>
      <c r="F1442" s="7">
        <v>16.827200000000001</v>
      </c>
      <c r="G1442" s="7">
        <v>17.578440000000001</v>
      </c>
      <c r="H1442" s="7">
        <v>16.963015999999996</v>
      </c>
      <c r="I1442" s="7">
        <v>13.910275500000006</v>
      </c>
      <c r="J1442" s="7" t="s">
        <v>53</v>
      </c>
      <c r="K1442" s="7" t="s">
        <v>51</v>
      </c>
      <c r="L1442" s="7" t="s">
        <v>47</v>
      </c>
    </row>
    <row r="1443" spans="1:12" ht="13.5" x14ac:dyDescent="0.35">
      <c r="A1443" s="3">
        <v>44112</v>
      </c>
      <c r="B1443" s="2">
        <v>16.5977</v>
      </c>
      <c r="C1443" s="7">
        <v>32.741137562522169</v>
      </c>
      <c r="D1443" s="7">
        <v>-7.7717328805494645E-2</v>
      </c>
      <c r="E1443" s="7">
        <v>8.7305749752792983E-2</v>
      </c>
      <c r="F1443" s="7">
        <v>16.835860000000004</v>
      </c>
      <c r="G1443" s="7">
        <v>17.503025000000001</v>
      </c>
      <c r="H1443" s="7">
        <v>16.981727999999997</v>
      </c>
      <c r="I1443" s="7">
        <v>13.929238500000007</v>
      </c>
      <c r="J1443" s="7" t="s">
        <v>53</v>
      </c>
      <c r="K1443" s="7" t="s">
        <v>51</v>
      </c>
      <c r="L1443" s="7" t="s">
        <v>54</v>
      </c>
    </row>
    <row r="1444" spans="1:12" ht="13.5" x14ac:dyDescent="0.35">
      <c r="A1444" s="3">
        <v>44113</v>
      </c>
      <c r="B1444" s="2">
        <v>17.102900000000002</v>
      </c>
      <c r="C1444" s="7">
        <v>41.331359510750886</v>
      </c>
      <c r="D1444" s="7">
        <v>-7.5470914609013562E-2</v>
      </c>
      <c r="E1444" s="7">
        <v>5.4750416880431668E-2</v>
      </c>
      <c r="F1444" s="7">
        <v>16.980200000000004</v>
      </c>
      <c r="G1444" s="7">
        <v>17.448905</v>
      </c>
      <c r="H1444" s="7">
        <v>17.007238000000001</v>
      </c>
      <c r="I1444" s="7">
        <v>13.951072000000011</v>
      </c>
      <c r="J1444" s="7" t="s">
        <v>48</v>
      </c>
      <c r="K1444" s="7" t="s">
        <v>55</v>
      </c>
      <c r="L1444" s="7" t="s">
        <v>50</v>
      </c>
    </row>
    <row r="1445" spans="1:12" ht="13.5" x14ac:dyDescent="0.35">
      <c r="A1445" s="3">
        <v>44116</v>
      </c>
      <c r="B1445" s="2">
        <v>17.463699999999999</v>
      </c>
      <c r="C1445" s="7">
        <v>47.666227857456271</v>
      </c>
      <c r="D1445" s="7">
        <v>-4.406906970169544E-2</v>
      </c>
      <c r="E1445" s="7">
        <v>3.4986519564006252E-2</v>
      </c>
      <c r="F1445" s="7">
        <v>17.037940000000003</v>
      </c>
      <c r="G1445" s="7">
        <v>17.425090000000001</v>
      </c>
      <c r="H1445" s="7">
        <v>17.041892000000001</v>
      </c>
      <c r="I1445" s="7">
        <v>13.974365000000008</v>
      </c>
      <c r="J1445" s="7" t="s">
        <v>48</v>
      </c>
      <c r="K1445" s="7" t="s">
        <v>55</v>
      </c>
      <c r="L1445" s="7" t="s">
        <v>50</v>
      </c>
    </row>
    <row r="1446" spans="1:12" ht="13.5" x14ac:dyDescent="0.35">
      <c r="A1446" s="3">
        <v>44117</v>
      </c>
      <c r="B1446" s="2">
        <v>17.175000000000001</v>
      </c>
      <c r="C1446" s="7">
        <v>43.178380782918161</v>
      </c>
      <c r="D1446" s="7">
        <v>-4.1994472470015864E-2</v>
      </c>
      <c r="E1446" s="7">
        <v>1.9590321157201829E-2</v>
      </c>
      <c r="F1446" s="7">
        <v>17.05236</v>
      </c>
      <c r="G1446" s="7">
        <v>17.389365000000002</v>
      </c>
      <c r="H1446" s="7">
        <v>17.070771999999995</v>
      </c>
      <c r="I1446" s="7">
        <v>13.996559000000007</v>
      </c>
      <c r="J1446" s="7" t="s">
        <v>48</v>
      </c>
      <c r="K1446" s="7" t="s">
        <v>55</v>
      </c>
      <c r="L1446" s="7" t="s">
        <v>50</v>
      </c>
    </row>
    <row r="1447" spans="1:12" ht="13.5" x14ac:dyDescent="0.35">
      <c r="A1447" s="3">
        <v>44118</v>
      </c>
      <c r="B1447" s="2">
        <v>17.319400000000002</v>
      </c>
      <c r="C1447" s="7">
        <v>46.689201289398284</v>
      </c>
      <c r="D1447" s="7">
        <v>-2.8371417972604007E-2</v>
      </c>
      <c r="E1447" s="7">
        <v>9.9979733312406602E-3</v>
      </c>
      <c r="F1447" s="7">
        <v>17.131740000000001</v>
      </c>
      <c r="G1447" s="7">
        <v>17.370605000000001</v>
      </c>
      <c r="H1447" s="7">
        <v>17.101851999999997</v>
      </c>
      <c r="I1447" s="7">
        <v>14.019130500000006</v>
      </c>
      <c r="J1447" s="7" t="s">
        <v>48</v>
      </c>
      <c r="K1447" s="7" t="s">
        <v>55</v>
      </c>
      <c r="L1447" s="7" t="s">
        <v>50</v>
      </c>
    </row>
    <row r="1448" spans="1:12" ht="13.5" x14ac:dyDescent="0.35">
      <c r="A1448" s="3">
        <v>44120</v>
      </c>
      <c r="B1448" s="2">
        <v>17.312200000000001</v>
      </c>
      <c r="C1448" s="7">
        <v>45.827096657141588</v>
      </c>
      <c r="D1448" s="7">
        <v>-1.7949122648733606E-2</v>
      </c>
      <c r="E1448" s="7">
        <v>4.408554135245807E-3</v>
      </c>
      <c r="F1448" s="7">
        <v>17.274640000000002</v>
      </c>
      <c r="G1448" s="7">
        <v>17.344990000000003</v>
      </c>
      <c r="H1448" s="7">
        <v>17.125489999999996</v>
      </c>
      <c r="I1448" s="7">
        <v>14.041700500000005</v>
      </c>
      <c r="J1448" s="7" t="s">
        <v>48</v>
      </c>
      <c r="K1448" s="7" t="s">
        <v>49</v>
      </c>
      <c r="L1448" s="7" t="s">
        <v>50</v>
      </c>
    </row>
    <row r="1449" spans="1:12" ht="13.5" x14ac:dyDescent="0.35">
      <c r="A1449" s="3">
        <v>44123</v>
      </c>
      <c r="B1449" s="2">
        <v>17.102900000000002</v>
      </c>
      <c r="C1449" s="7">
        <v>40.984053427831569</v>
      </c>
      <c r="D1449" s="7">
        <v>-2.6275254544291471E-2</v>
      </c>
      <c r="E1449" s="7">
        <v>-1.7282076006616492E-3</v>
      </c>
      <c r="F1449" s="7">
        <v>17.274640000000002</v>
      </c>
      <c r="G1449" s="7">
        <v>17.307105000000004</v>
      </c>
      <c r="H1449" s="7">
        <v>17.137919999999994</v>
      </c>
      <c r="I1449" s="7">
        <v>14.062639000000001</v>
      </c>
      <c r="J1449" s="7" t="s">
        <v>53</v>
      </c>
      <c r="K1449" s="7" t="s">
        <v>55</v>
      </c>
      <c r="L1449" s="7" t="s">
        <v>50</v>
      </c>
    </row>
    <row r="1450" spans="1:12" ht="13.5" x14ac:dyDescent="0.35">
      <c r="A1450" s="3">
        <v>44124</v>
      </c>
      <c r="B1450" s="2">
        <v>17.095700000000001</v>
      </c>
      <c r="C1450" s="7">
        <v>41.391176673013852</v>
      </c>
      <c r="D1450" s="7">
        <v>-3.3073503128623116E-2</v>
      </c>
      <c r="E1450" s="7">
        <v>-7.9972667062539436E-3</v>
      </c>
      <c r="F1450" s="7">
        <v>17.201039999999999</v>
      </c>
      <c r="G1450" s="7">
        <v>17.271025000000002</v>
      </c>
      <c r="H1450" s="7">
        <v>17.156953999999995</v>
      </c>
      <c r="I1450" s="7">
        <v>14.083782500000002</v>
      </c>
      <c r="J1450" s="7" t="s">
        <v>53</v>
      </c>
      <c r="K1450" s="7" t="s">
        <v>55</v>
      </c>
      <c r="L1450" s="7" t="s">
        <v>47</v>
      </c>
    </row>
    <row r="1451" spans="1:12" ht="13.5" x14ac:dyDescent="0.35">
      <c r="A1451" s="3">
        <v>44125</v>
      </c>
      <c r="B1451" s="2">
        <v>16.994599999999998</v>
      </c>
      <c r="C1451" s="7">
        <v>42.589051766872039</v>
      </c>
      <c r="D1451" s="7">
        <v>-4.6087817510894524E-2</v>
      </c>
      <c r="E1451" s="7">
        <v>-1.5615376867182061E-2</v>
      </c>
      <c r="F1451" s="7">
        <v>17.164960000000001</v>
      </c>
      <c r="G1451" s="7">
        <v>17.237464999999997</v>
      </c>
      <c r="H1451" s="7">
        <v>17.169971999999994</v>
      </c>
      <c r="I1451" s="7">
        <v>14.103904</v>
      </c>
      <c r="J1451" s="7" t="s">
        <v>53</v>
      </c>
      <c r="K1451" s="7" t="s">
        <v>55</v>
      </c>
      <c r="L1451" s="7" t="s">
        <v>47</v>
      </c>
    </row>
    <row r="1452" spans="1:12" ht="13.5" x14ac:dyDescent="0.35">
      <c r="A1452" s="3">
        <v>44126</v>
      </c>
      <c r="B1452" s="2">
        <v>17.095700000000001</v>
      </c>
      <c r="C1452" s="7">
        <v>58.278530572293739</v>
      </c>
      <c r="D1452" s="7">
        <v>-4.7694043109416384E-2</v>
      </c>
      <c r="E1452" s="7">
        <v>-2.2031110115628926E-2</v>
      </c>
      <c r="F1452" s="7">
        <v>17.12022</v>
      </c>
      <c r="G1452" s="7">
        <v>17.202830000000002</v>
      </c>
      <c r="H1452" s="7">
        <v>17.185011999999993</v>
      </c>
      <c r="I1452" s="7">
        <v>14.124530999999998</v>
      </c>
      <c r="J1452" s="7" t="s">
        <v>53</v>
      </c>
      <c r="K1452" s="7" t="s">
        <v>55</v>
      </c>
      <c r="L1452" s="7" t="s">
        <v>47</v>
      </c>
    </row>
    <row r="1453" spans="1:12" ht="13.5" x14ac:dyDescent="0.35">
      <c r="A1453" s="3">
        <v>44127</v>
      </c>
      <c r="B1453" s="2">
        <v>17.283300000000001</v>
      </c>
      <c r="C1453" s="7">
        <v>63.736029478941418</v>
      </c>
      <c r="D1453" s="7">
        <v>-3.3443717944617646E-2</v>
      </c>
      <c r="E1453" s="7">
        <v>-2.4313631681426671E-2</v>
      </c>
      <c r="F1453" s="7">
        <v>17.114439999999998</v>
      </c>
      <c r="G1453" s="7">
        <v>17.186235000000003</v>
      </c>
      <c r="H1453" s="7">
        <v>17.201601999999994</v>
      </c>
      <c r="I1453" s="7">
        <v>14.146405999999997</v>
      </c>
      <c r="J1453" s="7" t="s">
        <v>53</v>
      </c>
      <c r="K1453" s="7" t="s">
        <v>55</v>
      </c>
      <c r="L1453" s="7" t="s">
        <v>47</v>
      </c>
    </row>
    <row r="1454" spans="1:12" ht="13.5" x14ac:dyDescent="0.35">
      <c r="A1454" s="3">
        <v>44130</v>
      </c>
      <c r="B1454" s="2">
        <v>17.2761</v>
      </c>
      <c r="C1454" s="7">
        <v>52.024348243962962</v>
      </c>
      <c r="D1454" s="7">
        <v>-2.2472167254882436E-2</v>
      </c>
      <c r="E1454" s="7">
        <v>-2.3945338796117824E-2</v>
      </c>
      <c r="F1454" s="7">
        <v>17.149080000000001</v>
      </c>
      <c r="G1454" s="7">
        <v>17.166029999999999</v>
      </c>
      <c r="H1454" s="7">
        <v>17.212571999999994</v>
      </c>
      <c r="I1454" s="7">
        <v>14.167039999999997</v>
      </c>
      <c r="J1454" s="7" t="s">
        <v>53</v>
      </c>
      <c r="K1454" s="7" t="s">
        <v>55</v>
      </c>
      <c r="L1454" s="7" t="s">
        <v>54</v>
      </c>
    </row>
    <row r="1455" spans="1:12" ht="13.5" x14ac:dyDescent="0.35">
      <c r="A1455" s="3">
        <v>44131</v>
      </c>
      <c r="B1455" s="2">
        <v>17.283300000000001</v>
      </c>
      <c r="C1455" s="7">
        <v>53.708576597319258</v>
      </c>
      <c r="D1455" s="7">
        <v>-1.3045770933807432E-2</v>
      </c>
      <c r="E1455" s="7">
        <v>-2.1765425223655748E-2</v>
      </c>
      <c r="F1455" s="7">
        <v>17.186599999999999</v>
      </c>
      <c r="G1455" s="7">
        <v>17.135359999999999</v>
      </c>
      <c r="H1455" s="7">
        <v>17.228447999999993</v>
      </c>
      <c r="I1455" s="7">
        <v>14.188914999999998</v>
      </c>
      <c r="J1455" s="7" t="s">
        <v>53</v>
      </c>
      <c r="K1455" s="7" t="s">
        <v>55</v>
      </c>
      <c r="L1455" s="7" t="s">
        <v>54</v>
      </c>
    </row>
    <row r="1456" spans="1:12" ht="13.5" x14ac:dyDescent="0.35">
      <c r="A1456" s="3">
        <v>44132</v>
      </c>
      <c r="B1456" s="2">
        <v>17.247199999999999</v>
      </c>
      <c r="C1456" s="7">
        <v>57.096026924253657</v>
      </c>
      <c r="D1456" s="7">
        <v>-8.3915200163424686E-3</v>
      </c>
      <c r="E1456" s="7">
        <v>-1.9090644182193094E-2</v>
      </c>
      <c r="F1456" s="7">
        <v>17.237119999999997</v>
      </c>
      <c r="G1456" s="7">
        <v>17.105409999999999</v>
      </c>
      <c r="H1456" s="7">
        <v>17.253993999999999</v>
      </c>
      <c r="I1456" s="7">
        <v>14.210092999999995</v>
      </c>
      <c r="J1456" s="7" t="s">
        <v>53</v>
      </c>
      <c r="K1456" s="7" t="s">
        <v>55</v>
      </c>
      <c r="L1456" s="7" t="s">
        <v>54</v>
      </c>
    </row>
    <row r="1457" spans="1:12" ht="13.5" x14ac:dyDescent="0.35">
      <c r="A1457" s="3">
        <v>44134</v>
      </c>
      <c r="B1457" s="2">
        <v>17.138999999999999</v>
      </c>
      <c r="C1457" s="7">
        <v>63.066673103847769</v>
      </c>
      <c r="D1457" s="7">
        <v>-1.3280736305887331E-2</v>
      </c>
      <c r="E1457" s="7">
        <v>-1.792866260693194E-2</v>
      </c>
      <c r="F1457" s="7">
        <v>17.24578</v>
      </c>
      <c r="G1457" s="7">
        <v>17.081235</v>
      </c>
      <c r="H1457" s="7">
        <v>17.279973999999996</v>
      </c>
      <c r="I1457" s="7">
        <v>14.230488999999995</v>
      </c>
      <c r="J1457" s="7" t="s">
        <v>53</v>
      </c>
      <c r="K1457" s="7" t="s">
        <v>55</v>
      </c>
      <c r="L1457" s="7" t="s">
        <v>54</v>
      </c>
    </row>
    <row r="1458" spans="1:12" ht="13.5" x14ac:dyDescent="0.35">
      <c r="A1458" s="3">
        <v>44137</v>
      </c>
      <c r="B1458" s="2">
        <v>17.175000000000001</v>
      </c>
      <c r="C1458" s="7">
        <v>52.250171649709714</v>
      </c>
      <c r="D1458" s="7">
        <v>-1.4088176574837519E-2</v>
      </c>
      <c r="E1458" s="7">
        <v>-1.7160565400513056E-2</v>
      </c>
      <c r="F1458" s="7">
        <v>17.224119999999999</v>
      </c>
      <c r="G1458" s="7">
        <v>17.112265000000001</v>
      </c>
      <c r="H1458" s="7">
        <v>17.299458000000001</v>
      </c>
      <c r="I1458" s="7">
        <v>14.251099499999995</v>
      </c>
      <c r="J1458" s="7" t="s">
        <v>53</v>
      </c>
      <c r="K1458" s="7" t="s">
        <v>55</v>
      </c>
      <c r="L1458" s="7" t="s">
        <v>47</v>
      </c>
    </row>
    <row r="1459" spans="1:12" ht="13.5" x14ac:dyDescent="0.35">
      <c r="A1459" s="3">
        <v>44138</v>
      </c>
      <c r="B1459" s="2">
        <v>17.1678</v>
      </c>
      <c r="C1459" s="7">
        <v>38.149779735682934</v>
      </c>
      <c r="D1459" s="7">
        <v>-1.5134596425724567E-2</v>
      </c>
      <c r="E1459" s="7">
        <v>-1.6755371605555357E-2</v>
      </c>
      <c r="F1459" s="7">
        <v>17.202459999999999</v>
      </c>
      <c r="G1459" s="7">
        <v>17.151595</v>
      </c>
      <c r="H1459" s="7">
        <v>17.315909999999999</v>
      </c>
      <c r="I1459" s="7">
        <v>14.271535999999999</v>
      </c>
      <c r="J1459" s="7" t="s">
        <v>53</v>
      </c>
      <c r="K1459" s="7" t="s">
        <v>55</v>
      </c>
      <c r="L1459" s="7" t="s">
        <v>47</v>
      </c>
    </row>
    <row r="1460" spans="1:12" ht="13.5" x14ac:dyDescent="0.35">
      <c r="A1460" s="3">
        <v>44139</v>
      </c>
      <c r="B1460" s="2">
        <v>17.160599999999999</v>
      </c>
      <c r="C1460" s="7">
        <v>49.255429162357714</v>
      </c>
      <c r="D1460" s="7">
        <v>-1.6356325979263175E-2</v>
      </c>
      <c r="E1460" s="7">
        <v>-1.6675562480296922E-2</v>
      </c>
      <c r="F1460" s="7">
        <v>17.17792</v>
      </c>
      <c r="G1460" s="7">
        <v>17.150875000000003</v>
      </c>
      <c r="H1460" s="7">
        <v>17.329475999999996</v>
      </c>
      <c r="I1460" s="7">
        <v>14.290938499999999</v>
      </c>
      <c r="J1460" s="7" t="s">
        <v>53</v>
      </c>
      <c r="K1460" s="7" t="s">
        <v>55</v>
      </c>
      <c r="L1460" s="7" t="s">
        <v>47</v>
      </c>
    </row>
    <row r="1461" spans="1:12" ht="13.5" x14ac:dyDescent="0.35">
      <c r="A1461" s="3">
        <v>44140</v>
      </c>
      <c r="B1461" s="2">
        <v>17.1462</v>
      </c>
      <c r="C1461" s="7">
        <v>39.653524492234219</v>
      </c>
      <c r="D1461" s="7">
        <v>-1.8275842569881462E-2</v>
      </c>
      <c r="E1461" s="7">
        <v>-1.6995618498213828E-2</v>
      </c>
      <c r="F1461" s="7">
        <v>17.157720000000001</v>
      </c>
      <c r="G1461" s="7">
        <v>17.153040000000001</v>
      </c>
      <c r="H1461" s="7">
        <v>17.342178000000001</v>
      </c>
      <c r="I1461" s="7">
        <v>14.3063105</v>
      </c>
      <c r="J1461" s="7" t="s">
        <v>53</v>
      </c>
      <c r="K1461" s="7" t="s">
        <v>55</v>
      </c>
      <c r="L1461" s="7" t="s">
        <v>47</v>
      </c>
    </row>
    <row r="1462" spans="1:12" ht="13.5" x14ac:dyDescent="0.35">
      <c r="A1462" s="3">
        <v>44141</v>
      </c>
      <c r="B1462" s="2">
        <v>17.211099999999998</v>
      </c>
      <c r="C1462" s="7">
        <v>44.350061473119389</v>
      </c>
      <c r="D1462" s="7">
        <v>-1.4394257647204256E-2</v>
      </c>
      <c r="E1462" s="7">
        <v>-1.6475346328011915E-2</v>
      </c>
      <c r="F1462" s="7">
        <v>17.172139999999999</v>
      </c>
      <c r="G1462" s="7">
        <v>17.167469999999998</v>
      </c>
      <c r="H1462" s="7">
        <v>17.361662000000003</v>
      </c>
      <c r="I1462" s="7">
        <v>14.322901999999999</v>
      </c>
      <c r="J1462" s="7" t="s">
        <v>48</v>
      </c>
      <c r="K1462" s="7" t="s">
        <v>55</v>
      </c>
      <c r="L1462" s="7" t="s">
        <v>50</v>
      </c>
    </row>
    <row r="1463" spans="1:12" ht="13.5" x14ac:dyDescent="0.35">
      <c r="A1463" s="3">
        <v>44144</v>
      </c>
      <c r="B1463" s="2">
        <v>17.211099999999998</v>
      </c>
      <c r="C1463" s="7">
        <v>57.893201050481117</v>
      </c>
      <c r="D1463" s="7">
        <v>-1.1189092734596784E-2</v>
      </c>
      <c r="E1463" s="7">
        <v>-1.5418095609328889E-2</v>
      </c>
      <c r="F1463" s="7">
        <v>17.179359999999999</v>
      </c>
      <c r="G1463" s="7">
        <v>17.198139999999999</v>
      </c>
      <c r="H1463" s="7">
        <v>17.379701999999998</v>
      </c>
      <c r="I1463" s="7">
        <v>14.340112999999999</v>
      </c>
      <c r="J1463" s="7" t="s">
        <v>53</v>
      </c>
      <c r="K1463" s="7" t="s">
        <v>55</v>
      </c>
      <c r="L1463" s="7" t="s">
        <v>54</v>
      </c>
    </row>
    <row r="1464" spans="1:12" ht="13.5" x14ac:dyDescent="0.35">
      <c r="A1464" s="3">
        <v>44145</v>
      </c>
      <c r="B1464" s="2">
        <v>17.160599999999999</v>
      </c>
      <c r="C1464" s="7">
        <v>54.453135721147063</v>
      </c>
      <c r="D1464" s="7">
        <v>-1.257890264369621E-2</v>
      </c>
      <c r="E1464" s="7">
        <v>-1.4850257016202354E-2</v>
      </c>
      <c r="F1464" s="7">
        <v>17.17792</v>
      </c>
      <c r="G1464" s="7">
        <v>17.201024999999998</v>
      </c>
      <c r="H1464" s="7">
        <v>17.392545999999999</v>
      </c>
      <c r="I1464" s="7">
        <v>14.357415499999997</v>
      </c>
      <c r="J1464" s="7" t="s">
        <v>53</v>
      </c>
      <c r="K1464" s="7" t="s">
        <v>55</v>
      </c>
      <c r="L1464" s="7" t="s">
        <v>47</v>
      </c>
    </row>
    <row r="1465" spans="1:12" ht="13.5" x14ac:dyDescent="0.35">
      <c r="A1465" s="3">
        <v>44146</v>
      </c>
      <c r="B1465" s="2">
        <v>17.232800000000001</v>
      </c>
      <c r="C1465" s="7">
        <v>67.019148328093763</v>
      </c>
      <c r="D1465" s="7">
        <v>-7.7648915736894253E-3</v>
      </c>
      <c r="E1465" s="7">
        <v>-1.3433183927699769E-2</v>
      </c>
      <c r="F1465" s="7">
        <v>17.192360000000001</v>
      </c>
      <c r="G1465" s="7">
        <v>17.18948</v>
      </c>
      <c r="H1465" s="7">
        <v>17.403660000000002</v>
      </c>
      <c r="I1465" s="7">
        <v>14.374081</v>
      </c>
      <c r="J1465" s="7" t="s">
        <v>48</v>
      </c>
      <c r="K1465" s="7" t="s">
        <v>55</v>
      </c>
      <c r="L1465" s="7" t="s">
        <v>50</v>
      </c>
    </row>
    <row r="1466" spans="1:12" ht="13.5" x14ac:dyDescent="0.35">
      <c r="A1466" s="3">
        <v>44147</v>
      </c>
      <c r="B1466" s="2">
        <v>17.297699999999999</v>
      </c>
      <c r="C1466" s="7">
        <v>65.220012055454902</v>
      </c>
      <c r="D1466" s="7">
        <v>1.2724662911161033E-3</v>
      </c>
      <c r="E1466" s="7">
        <v>-1.0492053883936595E-2</v>
      </c>
      <c r="F1466" s="7">
        <v>17.222659999999998</v>
      </c>
      <c r="G1466" s="7">
        <v>17.195614999999997</v>
      </c>
      <c r="H1466" s="7">
        <v>17.410732000000003</v>
      </c>
      <c r="I1466" s="7">
        <v>14.390726500000003</v>
      </c>
      <c r="J1466" s="7" t="s">
        <v>48</v>
      </c>
      <c r="K1466" s="7" t="s">
        <v>55</v>
      </c>
      <c r="L1466" s="7" t="s">
        <v>50</v>
      </c>
    </row>
    <row r="1467" spans="1:12" ht="13.5" x14ac:dyDescent="0.35">
      <c r="A1467" s="3">
        <v>44148</v>
      </c>
      <c r="B1467" s="2">
        <v>17.268899999999999</v>
      </c>
      <c r="C1467" s="7">
        <v>48.57369255150536</v>
      </c>
      <c r="D1467" s="7">
        <v>6.0410803870034613E-3</v>
      </c>
      <c r="E1467" s="7">
        <v>-7.1854270297485841E-3</v>
      </c>
      <c r="F1467" s="7">
        <v>17.234220000000001</v>
      </c>
      <c r="G1467" s="7">
        <v>17.193089999999998</v>
      </c>
      <c r="H1467" s="7">
        <v>17.411888000000005</v>
      </c>
      <c r="I1467" s="7">
        <v>14.406884000000002</v>
      </c>
      <c r="J1467" s="7" t="s">
        <v>48</v>
      </c>
      <c r="K1467" s="7" t="s">
        <v>55</v>
      </c>
      <c r="L1467" s="7" t="s">
        <v>50</v>
      </c>
    </row>
    <row r="1468" spans="1:12" ht="13.5" x14ac:dyDescent="0.35">
      <c r="A1468" s="3">
        <v>44151</v>
      </c>
      <c r="B1468" s="2">
        <v>17.6874</v>
      </c>
      <c r="C1468" s="7">
        <v>72.448422661281469</v>
      </c>
      <c r="D1468" s="7">
        <v>4.3092945215555289E-2</v>
      </c>
      <c r="E1468" s="7">
        <v>2.8702474193121903E-3</v>
      </c>
      <c r="F1468" s="7">
        <v>17.329479999999997</v>
      </c>
      <c r="G1468" s="7">
        <v>17.211849999999998</v>
      </c>
      <c r="H1468" s="7">
        <v>17.412032000000004</v>
      </c>
      <c r="I1468" s="7">
        <v>14.424755500000002</v>
      </c>
      <c r="J1468" s="7" t="s">
        <v>48</v>
      </c>
      <c r="K1468" s="7" t="s">
        <v>55</v>
      </c>
      <c r="L1468" s="7" t="s">
        <v>50</v>
      </c>
    </row>
    <row r="1469" spans="1:12" ht="13.5" x14ac:dyDescent="0.35">
      <c r="A1469" s="3">
        <v>44152</v>
      </c>
      <c r="B1469" s="2">
        <v>17.968900000000001</v>
      </c>
      <c r="C1469" s="7">
        <v>78.797043010752631</v>
      </c>
      <c r="D1469" s="7">
        <v>9.408693680241953E-2</v>
      </c>
      <c r="E1469" s="7">
        <v>2.111358529593366E-2</v>
      </c>
      <c r="F1469" s="7">
        <v>17.491140000000001</v>
      </c>
      <c r="G1469" s="7">
        <v>17.25515</v>
      </c>
      <c r="H1469" s="7">
        <v>17.412032</v>
      </c>
      <c r="I1469" s="7">
        <v>14.444722999999996</v>
      </c>
      <c r="J1469" s="7" t="s">
        <v>48</v>
      </c>
      <c r="K1469" s="7" t="s">
        <v>49</v>
      </c>
      <c r="L1469" s="7" t="s">
        <v>50</v>
      </c>
    </row>
    <row r="1470" spans="1:12" ht="13.5" x14ac:dyDescent="0.35">
      <c r="A1470" s="3">
        <v>44153</v>
      </c>
      <c r="B1470" s="2">
        <v>18.329699999999999</v>
      </c>
      <c r="C1470" s="7">
        <v>85.723714606296596</v>
      </c>
      <c r="D1470" s="7">
        <v>0.16174904489124486</v>
      </c>
      <c r="E1470" s="7">
        <v>4.9240677214995907E-2</v>
      </c>
      <c r="F1470" s="7">
        <v>17.710519999999999</v>
      </c>
      <c r="G1470" s="7">
        <v>17.316849999999999</v>
      </c>
      <c r="H1470" s="7">
        <v>17.422136000000002</v>
      </c>
      <c r="I1470" s="7">
        <v>14.466149999999997</v>
      </c>
      <c r="J1470" s="7" t="s">
        <v>48</v>
      </c>
      <c r="K1470" s="7" t="s">
        <v>49</v>
      </c>
      <c r="L1470" s="7" t="s">
        <v>50</v>
      </c>
    </row>
    <row r="1471" spans="1:12" ht="13.5" x14ac:dyDescent="0.35">
      <c r="A1471" s="3">
        <v>44154</v>
      </c>
      <c r="B1471" s="2">
        <v>18.546199999999999</v>
      </c>
      <c r="C1471" s="7">
        <v>93.341135887643205</v>
      </c>
      <c r="D1471" s="7">
        <v>0.23018802934954152</v>
      </c>
      <c r="E1471" s="7">
        <v>8.5430147641905041E-2</v>
      </c>
      <c r="F1471" s="7">
        <v>17.96022</v>
      </c>
      <c r="G1471" s="7">
        <v>17.394429999999996</v>
      </c>
      <c r="H1471" s="7">
        <v>17.434116000000003</v>
      </c>
      <c r="I1471" s="7">
        <v>14.488659499999994</v>
      </c>
      <c r="J1471" s="7" t="s">
        <v>48</v>
      </c>
      <c r="K1471" s="7" t="s">
        <v>49</v>
      </c>
      <c r="L1471" s="7" t="s">
        <v>50</v>
      </c>
    </row>
    <row r="1472" spans="1:12" ht="13.5" x14ac:dyDescent="0.35">
      <c r="A1472" s="3">
        <v>44155</v>
      </c>
      <c r="B1472" s="2">
        <v>18.474</v>
      </c>
      <c r="C1472" s="7">
        <v>89.135936370209734</v>
      </c>
      <c r="D1472" s="7">
        <v>0.27542554675305553</v>
      </c>
      <c r="E1472" s="7">
        <v>0.12342922746413515</v>
      </c>
      <c r="F1472" s="7">
        <v>18.201240000000002</v>
      </c>
      <c r="G1472" s="7">
        <v>17.463344999999997</v>
      </c>
      <c r="H1472" s="7">
        <v>17.441910000000004</v>
      </c>
      <c r="I1472" s="7">
        <v>14.509430999999996</v>
      </c>
      <c r="J1472" s="7" t="s">
        <v>48</v>
      </c>
      <c r="K1472" s="7" t="s">
        <v>49</v>
      </c>
      <c r="L1472" s="7" t="s">
        <v>50</v>
      </c>
    </row>
    <row r="1473" spans="1:12" ht="13.5" x14ac:dyDescent="0.35">
      <c r="A1473" s="3">
        <v>44158</v>
      </c>
      <c r="B1473" s="2">
        <v>18.3658</v>
      </c>
      <c r="C1473" s="7">
        <v>84.022492332159572</v>
      </c>
      <c r="D1473" s="7">
        <v>0.29909795444238441</v>
      </c>
      <c r="E1473" s="7">
        <v>0.15856297285978499</v>
      </c>
      <c r="F1473" s="7">
        <v>18.336919999999999</v>
      </c>
      <c r="G1473" s="7">
        <v>17.517469999999996</v>
      </c>
      <c r="H1473" s="7">
        <v>17.447106000000005</v>
      </c>
      <c r="I1473" s="7">
        <v>14.528973499999996</v>
      </c>
      <c r="J1473" s="7" t="s">
        <v>48</v>
      </c>
      <c r="K1473" s="7" t="s">
        <v>49</v>
      </c>
      <c r="L1473" s="7" t="s">
        <v>50</v>
      </c>
    </row>
    <row r="1474" spans="1:12" ht="13.5" x14ac:dyDescent="0.35">
      <c r="A1474" s="3">
        <v>44159</v>
      </c>
      <c r="B1474" s="2">
        <v>18.2864</v>
      </c>
      <c r="C1474" s="7">
        <v>80.712570929725132</v>
      </c>
      <c r="D1474" s="7">
        <v>0.30790228577228973</v>
      </c>
      <c r="E1474" s="7">
        <v>0.18843083544228595</v>
      </c>
      <c r="F1474" s="7">
        <v>18.40042</v>
      </c>
      <c r="G1474" s="7">
        <v>17.567984999999997</v>
      </c>
      <c r="H1474" s="7">
        <v>17.449128000000005</v>
      </c>
      <c r="I1474" s="7">
        <v>14.547326999999997</v>
      </c>
      <c r="J1474" s="7" t="s">
        <v>48</v>
      </c>
      <c r="K1474" s="7" t="s">
        <v>49</v>
      </c>
      <c r="L1474" s="7" t="s">
        <v>50</v>
      </c>
    </row>
    <row r="1475" spans="1:12" ht="13.5" x14ac:dyDescent="0.35">
      <c r="A1475" s="3">
        <v>44160</v>
      </c>
      <c r="B1475" s="2">
        <v>18.358499999999999</v>
      </c>
      <c r="C1475" s="7">
        <v>82.06294631049991</v>
      </c>
      <c r="D1475" s="7">
        <v>0.3170429751530115</v>
      </c>
      <c r="E1475" s="7">
        <v>0.21415326338443108</v>
      </c>
      <c r="F1475" s="7">
        <v>18.406179999999999</v>
      </c>
      <c r="G1475" s="7">
        <v>17.621744999999997</v>
      </c>
      <c r="H1475" s="7">
        <v>17.457498000000005</v>
      </c>
      <c r="I1475" s="7">
        <v>14.564595499999996</v>
      </c>
      <c r="J1475" s="7" t="s">
        <v>48</v>
      </c>
      <c r="K1475" s="7" t="s">
        <v>55</v>
      </c>
      <c r="L1475" s="7" t="s">
        <v>50</v>
      </c>
    </row>
    <row r="1476" spans="1:12" ht="13.5" x14ac:dyDescent="0.35">
      <c r="A1476" s="3">
        <v>44161</v>
      </c>
      <c r="B1476" s="2">
        <v>18.401800000000001</v>
      </c>
      <c r="C1476" s="7">
        <v>81.855637005725384</v>
      </c>
      <c r="D1476" s="7">
        <v>0.32404558962334562</v>
      </c>
      <c r="E1476" s="7">
        <v>0.23613172863221399</v>
      </c>
      <c r="F1476" s="7">
        <v>18.377300000000002</v>
      </c>
      <c r="G1476" s="7">
        <v>17.679474999999996</v>
      </c>
      <c r="H1476" s="7">
        <v>17.467744000000003</v>
      </c>
      <c r="I1476" s="7">
        <v>14.582940999999998</v>
      </c>
      <c r="J1476" s="7" t="s">
        <v>48</v>
      </c>
      <c r="K1476" s="7" t="s">
        <v>49</v>
      </c>
      <c r="L1476" s="7" t="s">
        <v>56</v>
      </c>
    </row>
    <row r="1477" spans="1:12" ht="13.5" x14ac:dyDescent="0.35">
      <c r="A1477" s="3">
        <v>44162</v>
      </c>
      <c r="B1477" s="2">
        <v>18.308</v>
      </c>
      <c r="C1477" s="7">
        <v>77.943649054873404</v>
      </c>
      <c r="D1477" s="7">
        <v>0.31835652016707172</v>
      </c>
      <c r="E1477" s="7">
        <v>0.25257668693918556</v>
      </c>
      <c r="F1477" s="7">
        <v>18.344099999999997</v>
      </c>
      <c r="G1477" s="7">
        <v>17.737924999999997</v>
      </c>
      <c r="H1477" s="7">
        <v>17.480012000000002</v>
      </c>
      <c r="I1477" s="7">
        <v>14.600851999999998</v>
      </c>
      <c r="J1477" s="7" t="s">
        <v>48</v>
      </c>
      <c r="K1477" s="7" t="s">
        <v>49</v>
      </c>
      <c r="L1477" s="7" t="s">
        <v>56</v>
      </c>
    </row>
    <row r="1478" spans="1:12" ht="13.5" x14ac:dyDescent="0.35">
      <c r="A1478" s="3">
        <v>44165</v>
      </c>
      <c r="B1478" s="2">
        <v>18.329699999999999</v>
      </c>
      <c r="C1478" s="7">
        <v>80.226485340503629</v>
      </c>
      <c r="D1478" s="7">
        <v>0.31200233161680657</v>
      </c>
      <c r="E1478" s="7">
        <v>0.26446181587470979</v>
      </c>
      <c r="F1478" s="7">
        <v>18.336880000000001</v>
      </c>
      <c r="G1478" s="7">
        <v>17.795659999999998</v>
      </c>
      <c r="H1478" s="7">
        <v>17.490116000000004</v>
      </c>
      <c r="I1478" s="7">
        <v>14.620213999999997</v>
      </c>
      <c r="J1478" s="7" t="s">
        <v>48</v>
      </c>
      <c r="K1478" s="7" t="s">
        <v>49</v>
      </c>
      <c r="L1478" s="7" t="s">
        <v>56</v>
      </c>
    </row>
    <row r="1479" spans="1:12" ht="13.5" x14ac:dyDescent="0.35">
      <c r="A1479" s="3">
        <v>44166</v>
      </c>
      <c r="B1479" s="2">
        <v>18.574999999999999</v>
      </c>
      <c r="C1479" s="7">
        <v>81.850972947318439</v>
      </c>
      <c r="D1479" s="7">
        <v>0.32303648780543881</v>
      </c>
      <c r="E1479" s="7">
        <v>0.27617675026085564</v>
      </c>
      <c r="F1479" s="7">
        <v>18.394600000000001</v>
      </c>
      <c r="G1479" s="7">
        <v>17.866019999999999</v>
      </c>
      <c r="H1479" s="7">
        <v>17.504404000000008</v>
      </c>
      <c r="I1479" s="7">
        <v>14.641318499999997</v>
      </c>
      <c r="J1479" s="7" t="s">
        <v>48</v>
      </c>
      <c r="K1479" s="7" t="s">
        <v>49</v>
      </c>
      <c r="L1479" s="7" t="s">
        <v>50</v>
      </c>
    </row>
    <row r="1480" spans="1:12" ht="13.5" x14ac:dyDescent="0.35">
      <c r="A1480" s="3">
        <v>44167</v>
      </c>
      <c r="B1480" s="2">
        <v>18.567799999999998</v>
      </c>
      <c r="C1480" s="7">
        <v>80.988630263992533</v>
      </c>
      <c r="D1480" s="7">
        <v>0.32742579549960027</v>
      </c>
      <c r="E1480" s="7">
        <v>0.28642655930860461</v>
      </c>
      <c r="F1480" s="7">
        <v>18.43646</v>
      </c>
      <c r="G1480" s="7">
        <v>17.936379999999996</v>
      </c>
      <c r="H1480" s="7">
        <v>17.519414000000005</v>
      </c>
      <c r="I1480" s="7">
        <v>14.661870999999996</v>
      </c>
      <c r="J1480" s="7" t="s">
        <v>48</v>
      </c>
      <c r="K1480" s="7" t="s">
        <v>49</v>
      </c>
      <c r="L1480" s="7" t="s">
        <v>50</v>
      </c>
    </row>
    <row r="1481" spans="1:12" ht="13.5" x14ac:dyDescent="0.35">
      <c r="A1481" s="3">
        <v>44168</v>
      </c>
      <c r="B1481" s="2">
        <v>18.546199999999999</v>
      </c>
      <c r="C1481" s="7">
        <v>81.274178541697253</v>
      </c>
      <c r="D1481" s="7">
        <v>0.32541028676426365</v>
      </c>
      <c r="E1481" s="7">
        <v>0.29422330479973641</v>
      </c>
      <c r="F1481" s="7">
        <v>18.465339999999998</v>
      </c>
      <c r="G1481" s="7">
        <v>18.006379999999996</v>
      </c>
      <c r="H1481" s="7">
        <v>17.537022</v>
      </c>
      <c r="I1481" s="7">
        <v>14.680593999999992</v>
      </c>
      <c r="J1481" s="7" t="s">
        <v>53</v>
      </c>
      <c r="K1481" s="7" t="s">
        <v>55</v>
      </c>
      <c r="L1481" s="7" t="s">
        <v>54</v>
      </c>
    </row>
    <row r="1482" spans="1:12" ht="13.5" x14ac:dyDescent="0.35">
      <c r="A1482" s="3">
        <v>44169</v>
      </c>
      <c r="B1482" s="2">
        <v>18.531700000000001</v>
      </c>
      <c r="C1482" s="7">
        <v>75.770709968866413</v>
      </c>
      <c r="D1482" s="7">
        <v>0.31896610998570551</v>
      </c>
      <c r="E1482" s="7">
        <v>0.29917186583693023</v>
      </c>
      <c r="F1482" s="7">
        <v>18.510079999999999</v>
      </c>
      <c r="G1482" s="7">
        <v>18.072409999999998</v>
      </c>
      <c r="H1482" s="7">
        <v>17.551888000000005</v>
      </c>
      <c r="I1482" s="7">
        <v>14.697901999999992</v>
      </c>
      <c r="J1482" s="7" t="s">
        <v>53</v>
      </c>
      <c r="K1482" s="7" t="s">
        <v>55</v>
      </c>
      <c r="L1482" s="7" t="s">
        <v>54</v>
      </c>
    </row>
    <row r="1483" spans="1:12" ht="13.5" x14ac:dyDescent="0.35">
      <c r="A1483" s="3">
        <v>44172</v>
      </c>
      <c r="B1483" s="2">
        <v>18.538900000000002</v>
      </c>
      <c r="C1483" s="7">
        <v>70.897492300923943</v>
      </c>
      <c r="D1483" s="7">
        <v>0.31085667108528625</v>
      </c>
      <c r="E1483" s="7">
        <v>0.30150882688660141</v>
      </c>
      <c r="F1483" s="7">
        <v>18.551919999999999</v>
      </c>
      <c r="G1483" s="7">
        <v>18.138799999999996</v>
      </c>
      <c r="H1483" s="7">
        <v>17.570362000000003</v>
      </c>
      <c r="I1483" s="7">
        <v>14.715245999999988</v>
      </c>
      <c r="J1483" s="7" t="s">
        <v>53</v>
      </c>
      <c r="K1483" s="7" t="s">
        <v>55</v>
      </c>
      <c r="L1483" s="7" t="s">
        <v>54</v>
      </c>
    </row>
    <row r="1484" spans="1:12" ht="13.5" x14ac:dyDescent="0.35">
      <c r="A1484" s="3">
        <v>44173</v>
      </c>
      <c r="B1484" s="2">
        <v>18.329699999999999</v>
      </c>
      <c r="C1484" s="7">
        <v>50</v>
      </c>
      <c r="D1484" s="7">
        <v>0.2842722768346988</v>
      </c>
      <c r="E1484" s="7">
        <v>0.2980615168762209</v>
      </c>
      <c r="F1484" s="7">
        <v>18.502860000000002</v>
      </c>
      <c r="G1484" s="7">
        <v>18.197255000000002</v>
      </c>
      <c r="H1484" s="7">
        <v>17.583352000000005</v>
      </c>
      <c r="I1484" s="7">
        <v>14.732197999999988</v>
      </c>
      <c r="J1484" s="7" t="s">
        <v>53</v>
      </c>
      <c r="K1484" s="7" t="s">
        <v>51</v>
      </c>
      <c r="L1484" s="7" t="s">
        <v>47</v>
      </c>
    </row>
    <row r="1485" spans="1:12" ht="13.5" x14ac:dyDescent="0.35">
      <c r="A1485" s="3">
        <v>44174</v>
      </c>
      <c r="B1485" s="2">
        <v>18.221399999999999</v>
      </c>
      <c r="C1485" s="7">
        <v>35.289855072463808</v>
      </c>
      <c r="D1485" s="7">
        <v>0.2515651613752965</v>
      </c>
      <c r="E1485" s="7">
        <v>0.28876224577603604</v>
      </c>
      <c r="F1485" s="7">
        <v>18.433579999999999</v>
      </c>
      <c r="G1485" s="7">
        <v>18.246685000000003</v>
      </c>
      <c r="H1485" s="7">
        <v>17.589846000000005</v>
      </c>
      <c r="I1485" s="7">
        <v>14.748746499999989</v>
      </c>
      <c r="J1485" s="7" t="s">
        <v>53</v>
      </c>
      <c r="K1485" s="7" t="s">
        <v>51</v>
      </c>
      <c r="L1485" s="7" t="s">
        <v>47</v>
      </c>
    </row>
    <row r="1486" spans="1:12" ht="13.5" x14ac:dyDescent="0.35">
      <c r="A1486" s="3">
        <v>44175</v>
      </c>
      <c r="B1486" s="2">
        <v>18.185300000000002</v>
      </c>
      <c r="C1486" s="7">
        <v>36.482816743140823</v>
      </c>
      <c r="D1486" s="7">
        <v>0.22019331693986288</v>
      </c>
      <c r="E1486" s="7">
        <v>0.27504846000880145</v>
      </c>
      <c r="F1486" s="7">
        <v>18.3614</v>
      </c>
      <c r="G1486" s="7">
        <v>18.291065</v>
      </c>
      <c r="H1486" s="7">
        <v>17.596628000000003</v>
      </c>
      <c r="I1486" s="7">
        <v>14.765320999999989</v>
      </c>
      <c r="J1486" s="7" t="s">
        <v>53</v>
      </c>
      <c r="K1486" s="7" t="s">
        <v>51</v>
      </c>
      <c r="L1486" s="7" t="s">
        <v>47</v>
      </c>
    </row>
    <row r="1487" spans="1:12" ht="13.5" x14ac:dyDescent="0.35">
      <c r="A1487" s="3">
        <v>44176</v>
      </c>
      <c r="B1487" s="2">
        <v>18.113199999999999</v>
      </c>
      <c r="C1487" s="7">
        <v>37.759255669703428</v>
      </c>
      <c r="D1487" s="7">
        <v>0.18735334404099291</v>
      </c>
      <c r="E1487" s="7">
        <v>0.25750943681523975</v>
      </c>
      <c r="F1487" s="7">
        <v>18.277699999999999</v>
      </c>
      <c r="G1487" s="7">
        <v>18.333280000000002</v>
      </c>
      <c r="H1487" s="7">
        <v>17.606442000000005</v>
      </c>
      <c r="I1487" s="7">
        <v>14.781362999999988</v>
      </c>
      <c r="J1487" s="7" t="s">
        <v>53</v>
      </c>
      <c r="K1487" s="7" t="s">
        <v>55</v>
      </c>
      <c r="L1487" s="7" t="s">
        <v>47</v>
      </c>
    </row>
    <row r="1488" spans="1:12" ht="13.5" x14ac:dyDescent="0.35">
      <c r="A1488" s="3">
        <v>44179</v>
      </c>
      <c r="B1488" s="2">
        <v>18.250299999999999</v>
      </c>
      <c r="C1488" s="7">
        <v>48.343276732446029</v>
      </c>
      <c r="D1488" s="7">
        <v>0.17042569183770695</v>
      </c>
      <c r="E1488" s="7">
        <v>0.2400926878197332</v>
      </c>
      <c r="F1488" s="7">
        <v>18.21998</v>
      </c>
      <c r="G1488" s="7">
        <v>18.361425000000001</v>
      </c>
      <c r="H1488" s="7">
        <v>17.640360000000001</v>
      </c>
      <c r="I1488" s="7">
        <v>14.798090499999992</v>
      </c>
      <c r="J1488" s="7" t="s">
        <v>53</v>
      </c>
      <c r="K1488" s="7" t="s">
        <v>55</v>
      </c>
      <c r="L1488" s="7" t="s">
        <v>47</v>
      </c>
    </row>
    <row r="1489" spans="1:12" ht="13.5" x14ac:dyDescent="0.35">
      <c r="A1489" s="3">
        <v>44180</v>
      </c>
      <c r="B1489" s="2">
        <v>18.2864</v>
      </c>
      <c r="C1489" s="7">
        <v>46.578073089701071</v>
      </c>
      <c r="D1489" s="7">
        <v>0.15810088521875088</v>
      </c>
      <c r="E1489" s="7">
        <v>0.22369432729953673</v>
      </c>
      <c r="F1489" s="7">
        <v>18.211320000000001</v>
      </c>
      <c r="G1489" s="7">
        <v>18.377299999999998</v>
      </c>
      <c r="H1489" s="7">
        <v>17.678464000000005</v>
      </c>
      <c r="I1489" s="7">
        <v>14.814998499999991</v>
      </c>
      <c r="J1489" s="7" t="s">
        <v>53</v>
      </c>
      <c r="K1489" s="7" t="s">
        <v>55</v>
      </c>
      <c r="L1489" s="7" t="s">
        <v>47</v>
      </c>
    </row>
    <row r="1490" spans="1:12" ht="13.5" x14ac:dyDescent="0.35">
      <c r="A1490" s="3">
        <v>44181</v>
      </c>
      <c r="B1490" s="2">
        <v>18.250299999999999</v>
      </c>
      <c r="C1490" s="7">
        <v>42.760202618751727</v>
      </c>
      <c r="D1490" s="7">
        <v>0.1437632061273284</v>
      </c>
      <c r="E1490" s="7">
        <v>0.20770810306509507</v>
      </c>
      <c r="F1490" s="7">
        <v>18.217099999999999</v>
      </c>
      <c r="G1490" s="7">
        <v>18.373329999999999</v>
      </c>
      <c r="H1490" s="7">
        <v>17.699970000000004</v>
      </c>
      <c r="I1490" s="7">
        <v>14.831725999999989</v>
      </c>
      <c r="J1490" s="7" t="s">
        <v>53</v>
      </c>
      <c r="K1490" s="7" t="s">
        <v>55</v>
      </c>
      <c r="L1490" s="7" t="s">
        <v>54</v>
      </c>
    </row>
    <row r="1491" spans="1:12" ht="13.5" x14ac:dyDescent="0.35">
      <c r="A1491" s="3">
        <v>44182</v>
      </c>
      <c r="B1491" s="2">
        <v>18.185300000000002</v>
      </c>
      <c r="C1491" s="7">
        <v>43.970515970516068</v>
      </c>
      <c r="D1491" s="7">
        <v>0.12570646944741526</v>
      </c>
      <c r="E1491" s="7">
        <v>0.19130777634155913</v>
      </c>
      <c r="F1491" s="7">
        <v>18.217099999999999</v>
      </c>
      <c r="G1491" s="7">
        <v>18.355284999999999</v>
      </c>
      <c r="H1491" s="7">
        <v>17.721618000000007</v>
      </c>
      <c r="I1491" s="7">
        <v>14.848472499999993</v>
      </c>
      <c r="J1491" s="7" t="s">
        <v>53</v>
      </c>
      <c r="K1491" s="7" t="s">
        <v>55</v>
      </c>
      <c r="L1491" s="7" t="s">
        <v>50</v>
      </c>
    </row>
    <row r="1492" spans="1:12" ht="13.5" x14ac:dyDescent="0.35">
      <c r="A1492" s="3">
        <v>44183</v>
      </c>
      <c r="B1492" s="2">
        <v>18.221399999999999</v>
      </c>
      <c r="C1492" s="7">
        <v>44.752398488225616</v>
      </c>
      <c r="D1492" s="7">
        <v>0.1130066732514976</v>
      </c>
      <c r="E1492" s="7">
        <v>0.17564755572354684</v>
      </c>
      <c r="F1492" s="7">
        <v>18.23874</v>
      </c>
      <c r="G1492" s="7">
        <v>18.342655000000001</v>
      </c>
      <c r="H1492" s="7">
        <v>17.747596000000001</v>
      </c>
      <c r="I1492" s="7">
        <v>14.864641999999993</v>
      </c>
      <c r="J1492" s="7" t="s">
        <v>48</v>
      </c>
      <c r="K1492" s="7" t="s">
        <v>55</v>
      </c>
      <c r="L1492" s="7" t="s">
        <v>50</v>
      </c>
    </row>
    <row r="1493" spans="1:12" ht="13.5" x14ac:dyDescent="0.35">
      <c r="A1493" s="3">
        <v>44186</v>
      </c>
      <c r="B1493" s="2">
        <v>18.401800000000001</v>
      </c>
      <c r="C1493" s="7">
        <v>41.044467425025992</v>
      </c>
      <c r="D1493" s="7">
        <v>0.11615974833160436</v>
      </c>
      <c r="E1493" s="7">
        <v>0.16374999424515835</v>
      </c>
      <c r="F1493" s="7">
        <v>18.26904</v>
      </c>
      <c r="G1493" s="7">
        <v>18.344455</v>
      </c>
      <c r="H1493" s="7">
        <v>17.783678000000002</v>
      </c>
      <c r="I1493" s="7">
        <v>14.883950999999993</v>
      </c>
      <c r="J1493" s="7" t="s">
        <v>48</v>
      </c>
      <c r="K1493" s="7" t="s">
        <v>55</v>
      </c>
      <c r="L1493" s="7" t="s">
        <v>50</v>
      </c>
    </row>
    <row r="1494" spans="1:12" ht="13.5" x14ac:dyDescent="0.35">
      <c r="A1494" s="3">
        <v>44187</v>
      </c>
      <c r="B1494" s="2">
        <v>18.401800000000001</v>
      </c>
      <c r="C1494" s="7">
        <v>41.352365076057687</v>
      </c>
      <c r="D1494" s="7">
        <v>0.11730634848460753</v>
      </c>
      <c r="E1494" s="7">
        <v>0.15446126509304819</v>
      </c>
      <c r="F1494" s="7">
        <v>18.292120000000001</v>
      </c>
      <c r="G1494" s="7">
        <v>18.350224999999998</v>
      </c>
      <c r="H1494" s="7">
        <v>17.809656000000004</v>
      </c>
      <c r="I1494" s="7">
        <v>14.903156999999995</v>
      </c>
      <c r="J1494" s="7" t="s">
        <v>48</v>
      </c>
      <c r="K1494" s="7" t="s">
        <v>55</v>
      </c>
      <c r="L1494" s="7" t="s">
        <v>50</v>
      </c>
    </row>
    <row r="1495" spans="1:12" ht="13.5" x14ac:dyDescent="0.35">
      <c r="A1495" s="3">
        <v>44188</v>
      </c>
      <c r="B1495" s="2">
        <v>18.3874</v>
      </c>
      <c r="C1495" s="7">
        <v>41.664917069074178</v>
      </c>
      <c r="D1495" s="7">
        <v>0.11571913950493951</v>
      </c>
      <c r="E1495" s="7">
        <v>0.14671283997542645</v>
      </c>
      <c r="F1495" s="7">
        <v>18.31954</v>
      </c>
      <c r="G1495" s="7">
        <v>18.351669999999999</v>
      </c>
      <c r="H1495" s="7">
        <v>17.828130000000002</v>
      </c>
      <c r="I1495" s="7">
        <v>14.92280749999999</v>
      </c>
      <c r="J1495" s="7" t="s">
        <v>48</v>
      </c>
      <c r="K1495" s="7" t="s">
        <v>55</v>
      </c>
      <c r="L1495" s="7" t="s">
        <v>50</v>
      </c>
    </row>
    <row r="1496" spans="1:12" ht="13.5" x14ac:dyDescent="0.35">
      <c r="A1496" s="3">
        <v>44189</v>
      </c>
      <c r="B1496" s="2">
        <v>18.618300000000001</v>
      </c>
      <c r="C1496" s="7">
        <v>53.704020530367842</v>
      </c>
      <c r="D1496" s="7">
        <v>0.13157623629289361</v>
      </c>
      <c r="E1496" s="7">
        <v>0.1436855192389199</v>
      </c>
      <c r="F1496" s="7">
        <v>18.406140000000001</v>
      </c>
      <c r="G1496" s="7">
        <v>18.362494999999999</v>
      </c>
      <c r="H1496" s="7">
        <v>17.856995999999999</v>
      </c>
      <c r="I1496" s="7">
        <v>14.944300499999995</v>
      </c>
      <c r="J1496" s="7" t="s">
        <v>48</v>
      </c>
      <c r="K1496" s="7" t="s">
        <v>55</v>
      </c>
      <c r="L1496" s="7" t="s">
        <v>50</v>
      </c>
    </row>
    <row r="1497" spans="1:12" ht="13.5" x14ac:dyDescent="0.35">
      <c r="A1497" s="3">
        <v>44190</v>
      </c>
      <c r="B1497" s="2">
        <v>18.654399999999999</v>
      </c>
      <c r="C1497" s="7">
        <v>54.820936639118322</v>
      </c>
      <c r="D1497" s="7">
        <v>0.14538021541401847</v>
      </c>
      <c r="E1497" s="7">
        <v>0.14402445847393963</v>
      </c>
      <c r="F1497" s="7">
        <v>18.492740000000001</v>
      </c>
      <c r="G1497" s="7">
        <v>18.379815000000001</v>
      </c>
      <c r="H1497" s="7">
        <v>17.883696</v>
      </c>
      <c r="I1497" s="7">
        <v>14.967695499999992</v>
      </c>
      <c r="J1497" s="7" t="s">
        <v>48</v>
      </c>
      <c r="K1497" s="7" t="s">
        <v>49</v>
      </c>
      <c r="L1497" s="7" t="s">
        <v>50</v>
      </c>
    </row>
    <row r="1498" spans="1:12" ht="13.5" x14ac:dyDescent="0.35">
      <c r="A1498" s="3">
        <v>44193</v>
      </c>
      <c r="B1498" s="2">
        <v>18.618300000000001</v>
      </c>
      <c r="C1498" s="7">
        <v>64.080796252927541</v>
      </c>
      <c r="D1498" s="7">
        <v>0.15165877209964407</v>
      </c>
      <c r="E1498" s="7">
        <v>0.14555132119908054</v>
      </c>
      <c r="F1498" s="7">
        <v>18.53604</v>
      </c>
      <c r="G1498" s="7">
        <v>18.394245000000002</v>
      </c>
      <c r="H1498" s="7">
        <v>17.909817999999998</v>
      </c>
      <c r="I1498" s="7">
        <v>14.993147499999994</v>
      </c>
      <c r="J1498" s="7" t="s">
        <v>48</v>
      </c>
      <c r="K1498" s="7" t="s">
        <v>55</v>
      </c>
      <c r="L1498" s="7" t="s">
        <v>50</v>
      </c>
    </row>
    <row r="1499" spans="1:12" ht="13.5" x14ac:dyDescent="0.35">
      <c r="A1499" s="3">
        <v>44194</v>
      </c>
      <c r="B1499" s="2">
        <v>18.6111</v>
      </c>
      <c r="C1499" s="7">
        <v>71.094511204936737</v>
      </c>
      <c r="D1499" s="7">
        <v>0.15427520514849746</v>
      </c>
      <c r="E1499" s="7">
        <v>0.14729609798896393</v>
      </c>
      <c r="F1499" s="7">
        <v>18.5779</v>
      </c>
      <c r="G1499" s="7">
        <v>18.396050000000002</v>
      </c>
      <c r="H1499" s="7">
        <v>17.939981999999997</v>
      </c>
      <c r="I1499" s="7">
        <v>15.020456499999993</v>
      </c>
      <c r="J1499" s="7" t="s">
        <v>48</v>
      </c>
      <c r="K1499" s="7" t="s">
        <v>55</v>
      </c>
      <c r="L1499" s="7" t="s">
        <v>50</v>
      </c>
    </row>
    <row r="1500" spans="1:12" ht="13.5" x14ac:dyDescent="0.35">
      <c r="A1500" s="3">
        <v>44195</v>
      </c>
      <c r="B1500" s="2">
        <v>18.726600000000001</v>
      </c>
      <c r="C1500" s="7">
        <v>76.981357790848264</v>
      </c>
      <c r="D1500" s="7">
        <v>0.16378067029904386</v>
      </c>
      <c r="E1500" s="7">
        <v>0.15059301245097992</v>
      </c>
      <c r="F1500" s="7">
        <v>18.645740000000004</v>
      </c>
      <c r="G1500" s="7">
        <v>18.40399</v>
      </c>
      <c r="H1500" s="7">
        <v>17.972599999999996</v>
      </c>
      <c r="I1500" s="7">
        <v>15.045967999999995</v>
      </c>
      <c r="J1500" s="7" t="s">
        <v>48</v>
      </c>
      <c r="K1500" s="7" t="s">
        <v>55</v>
      </c>
      <c r="L1500" s="7" t="s">
        <v>50</v>
      </c>
    </row>
    <row r="1501" spans="1:12" ht="13.5" x14ac:dyDescent="0.35">
      <c r="A1501" s="3">
        <v>44196</v>
      </c>
      <c r="B1501" s="2">
        <v>18.474</v>
      </c>
      <c r="C1501" s="7">
        <v>65.241635687732355</v>
      </c>
      <c r="D1501" s="7">
        <v>0.14921109831956514</v>
      </c>
      <c r="E1501" s="7">
        <v>0.15031662962469697</v>
      </c>
      <c r="F1501" s="7">
        <v>18.616880000000002</v>
      </c>
      <c r="G1501" s="7">
        <v>18.400380000000002</v>
      </c>
      <c r="H1501" s="7">
        <v>18.002187999999997</v>
      </c>
      <c r="I1501" s="7">
        <v>15.074209499999995</v>
      </c>
      <c r="J1501" s="7" t="s">
        <v>53</v>
      </c>
      <c r="K1501" s="7" t="s">
        <v>55</v>
      </c>
      <c r="L1501" s="7" t="s">
        <v>47</v>
      </c>
    </row>
    <row r="1502" spans="1:12" ht="13.5" x14ac:dyDescent="0.35">
      <c r="A1502" s="3">
        <v>44200</v>
      </c>
      <c r="B1502" s="2">
        <v>18.373000000000001</v>
      </c>
      <c r="C1502" s="7">
        <v>55.346405228758236</v>
      </c>
      <c r="D1502" s="7">
        <v>0.12803880006419632</v>
      </c>
      <c r="E1502" s="7">
        <v>0.14586106371259683</v>
      </c>
      <c r="F1502" s="7">
        <v>18.560600000000001</v>
      </c>
      <c r="G1502" s="7">
        <v>18.392445000000002</v>
      </c>
      <c r="H1502" s="7">
        <v>18.027733999999995</v>
      </c>
      <c r="I1502" s="7">
        <v>15.105835499999994</v>
      </c>
      <c r="J1502" s="7" t="s">
        <v>53</v>
      </c>
      <c r="K1502" s="7" t="s">
        <v>51</v>
      </c>
      <c r="L1502" s="7" t="s">
        <v>47</v>
      </c>
    </row>
    <row r="1503" spans="1:12" ht="13.5" x14ac:dyDescent="0.35">
      <c r="A1503" s="3">
        <v>44201</v>
      </c>
      <c r="B1503" s="2">
        <v>18.329699999999999</v>
      </c>
      <c r="C1503" s="7">
        <v>51.874945873386956</v>
      </c>
      <c r="D1503" s="7">
        <v>0.10653755442179147</v>
      </c>
      <c r="E1503" s="7">
        <v>0.13799636185443576</v>
      </c>
      <c r="F1503" s="7">
        <v>18.502880000000001</v>
      </c>
      <c r="G1503" s="7">
        <v>18.381985</v>
      </c>
      <c r="H1503" s="7">
        <v>18.048661999999997</v>
      </c>
      <c r="I1503" s="7">
        <v>15.140859499999994</v>
      </c>
      <c r="J1503" s="7" t="s">
        <v>53</v>
      </c>
      <c r="K1503" s="7" t="s">
        <v>51</v>
      </c>
      <c r="L1503" s="7" t="s">
        <v>47</v>
      </c>
    </row>
    <row r="1504" spans="1:12" ht="13.5" x14ac:dyDescent="0.35">
      <c r="A1504" s="3">
        <v>44202</v>
      </c>
      <c r="B1504" s="2">
        <v>18.113199999999999</v>
      </c>
      <c r="C1504" s="7">
        <v>44.865553142086732</v>
      </c>
      <c r="D1504" s="7">
        <v>7.1207090691455477E-2</v>
      </c>
      <c r="E1504" s="7">
        <v>0.1246385076218397</v>
      </c>
      <c r="F1504" s="7">
        <v>18.403300000000002</v>
      </c>
      <c r="G1504" s="7">
        <v>18.371160000000003</v>
      </c>
      <c r="H1504" s="7">
        <v>18.065403999999997</v>
      </c>
      <c r="I1504" s="7">
        <v>15.178001999999994</v>
      </c>
      <c r="J1504" s="7" t="s">
        <v>53</v>
      </c>
      <c r="K1504" s="7" t="s">
        <v>51</v>
      </c>
      <c r="L1504" s="7" t="s">
        <v>47</v>
      </c>
    </row>
    <row r="1505" spans="1:12" ht="13.5" x14ac:dyDescent="0.35">
      <c r="A1505" s="3">
        <v>44203</v>
      </c>
      <c r="B1505" s="2">
        <v>18.055399999999999</v>
      </c>
      <c r="C1505" s="7">
        <v>45.108818435123034</v>
      </c>
      <c r="D1505" s="7">
        <v>3.8104224911943874E-2</v>
      </c>
      <c r="E1505" s="7">
        <v>0.10733165107986053</v>
      </c>
      <c r="F1505" s="7">
        <v>18.269059999999996</v>
      </c>
      <c r="G1505" s="7">
        <v>18.362860000000005</v>
      </c>
      <c r="H1505" s="7">
        <v>18.080845999999994</v>
      </c>
      <c r="I1505" s="7">
        <v>15.216438999999998</v>
      </c>
      <c r="J1505" s="7" t="s">
        <v>53</v>
      </c>
      <c r="K1505" s="7" t="s">
        <v>51</v>
      </c>
      <c r="L1505" s="7" t="s">
        <v>47</v>
      </c>
    </row>
    <row r="1506" spans="1:12" ht="13.5" x14ac:dyDescent="0.35">
      <c r="A1506" s="3">
        <v>44204</v>
      </c>
      <c r="B1506" s="2">
        <v>18.185300000000002</v>
      </c>
      <c r="C1506" s="7">
        <v>48.730393191250002</v>
      </c>
      <c r="D1506" s="7">
        <v>2.2097088191106451E-2</v>
      </c>
      <c r="E1506" s="7">
        <v>9.0284738502109718E-2</v>
      </c>
      <c r="F1506" s="7">
        <v>18.211319999999997</v>
      </c>
      <c r="G1506" s="7">
        <v>18.362860000000001</v>
      </c>
      <c r="H1506" s="7">
        <v>18.099607999999996</v>
      </c>
      <c r="I1506" s="7">
        <v>15.257074499999996</v>
      </c>
      <c r="J1506" s="7" t="s">
        <v>53</v>
      </c>
      <c r="K1506" s="7" t="s">
        <v>55</v>
      </c>
      <c r="L1506" s="7" t="s">
        <v>47</v>
      </c>
    </row>
    <row r="1507" spans="1:12" ht="13.5" x14ac:dyDescent="0.35">
      <c r="A1507" s="3">
        <v>44207</v>
      </c>
      <c r="B1507" s="2">
        <v>18.113199999999999</v>
      </c>
      <c r="C1507" s="7">
        <v>39.013248058474176</v>
      </c>
      <c r="D1507" s="7">
        <v>3.5524985871369097E-3</v>
      </c>
      <c r="E1507" s="7">
        <v>7.2938290519115156E-2</v>
      </c>
      <c r="F1507" s="7">
        <v>18.15936</v>
      </c>
      <c r="G1507" s="7">
        <v>18.362860000000001</v>
      </c>
      <c r="H1507" s="7">
        <v>18.119091999999998</v>
      </c>
      <c r="I1507" s="7">
        <v>15.2988295</v>
      </c>
      <c r="J1507" s="7" t="s">
        <v>53</v>
      </c>
      <c r="K1507" s="7" t="s">
        <v>55</v>
      </c>
      <c r="L1507" s="7" t="s">
        <v>47</v>
      </c>
    </row>
    <row r="1508" spans="1:12" ht="13.5" x14ac:dyDescent="0.35">
      <c r="A1508" s="3">
        <v>44208</v>
      </c>
      <c r="B1508" s="2">
        <v>18.293600000000001</v>
      </c>
      <c r="C1508" s="7">
        <v>46.378363904137125</v>
      </c>
      <c r="D1508" s="7">
        <v>3.3736605944305609E-3</v>
      </c>
      <c r="E1508" s="7">
        <v>5.902536453417824E-2</v>
      </c>
      <c r="F1508" s="7">
        <v>18.152139999999996</v>
      </c>
      <c r="G1508" s="7">
        <v>18.365025000000003</v>
      </c>
      <c r="H1508" s="7">
        <v>18.141463999999996</v>
      </c>
      <c r="I1508" s="7">
        <v>15.341452499999997</v>
      </c>
      <c r="J1508" s="7" t="s">
        <v>53</v>
      </c>
      <c r="K1508" s="7" t="s">
        <v>55</v>
      </c>
      <c r="L1508" s="7" t="s">
        <v>47</v>
      </c>
    </row>
    <row r="1509" spans="1:12" ht="13.5" x14ac:dyDescent="0.35">
      <c r="A1509" s="3">
        <v>44209</v>
      </c>
      <c r="B1509" s="2">
        <v>18.250299999999999</v>
      </c>
      <c r="C1509" s="7">
        <v>45.498128324686434</v>
      </c>
      <c r="D1509" s="7">
        <v>-2.5903197073517958E-4</v>
      </c>
      <c r="E1509" s="7">
        <v>4.7168485233195556E-2</v>
      </c>
      <c r="F1509" s="7">
        <v>18.179560000000002</v>
      </c>
      <c r="G1509" s="7">
        <v>18.363219999999998</v>
      </c>
      <c r="H1509" s="7">
        <v>18.163113999999997</v>
      </c>
      <c r="I1509" s="7">
        <v>15.383307999999998</v>
      </c>
      <c r="J1509" s="7" t="s">
        <v>53</v>
      </c>
      <c r="K1509" s="7" t="s">
        <v>55</v>
      </c>
      <c r="L1509" s="7" t="s">
        <v>54</v>
      </c>
    </row>
    <row r="1510" spans="1:12" ht="13.5" x14ac:dyDescent="0.35">
      <c r="A1510" s="3">
        <v>44211</v>
      </c>
      <c r="B1510" s="2">
        <v>18.2864</v>
      </c>
      <c r="C1510" s="7">
        <v>37.502824007831975</v>
      </c>
      <c r="D1510" s="7">
        <v>-2.2243461329196634E-4</v>
      </c>
      <c r="E1510" s="7">
        <v>3.7690301263898059E-2</v>
      </c>
      <c r="F1510" s="7">
        <v>18.225760000000001</v>
      </c>
      <c r="G1510" s="7">
        <v>18.365024999999999</v>
      </c>
      <c r="H1510" s="7">
        <v>18.185629999999996</v>
      </c>
      <c r="I1510" s="7">
        <v>15.423863999999998</v>
      </c>
      <c r="J1510" s="7" t="s">
        <v>53</v>
      </c>
      <c r="K1510" s="7" t="s">
        <v>55</v>
      </c>
      <c r="L1510" s="7" t="s">
        <v>54</v>
      </c>
    </row>
    <row r="1511" spans="1:12" ht="13.5" x14ac:dyDescent="0.35">
      <c r="A1511" s="3">
        <v>44214</v>
      </c>
      <c r="B1511" s="2">
        <v>18.214200000000002</v>
      </c>
      <c r="C1511" s="7">
        <v>33.863636363636601</v>
      </c>
      <c r="D1511" s="7">
        <v>-5.9507707621513362E-3</v>
      </c>
      <c r="E1511" s="7">
        <v>2.8962086858688181E-2</v>
      </c>
      <c r="F1511" s="7">
        <v>18.231540000000003</v>
      </c>
      <c r="G1511" s="7">
        <v>18.36647</v>
      </c>
      <c r="H1511" s="7">
        <v>18.206989999999998</v>
      </c>
      <c r="I1511" s="7">
        <v>15.463817999999998</v>
      </c>
      <c r="J1511" s="7" t="s">
        <v>53</v>
      </c>
      <c r="K1511" s="7" t="s">
        <v>55</v>
      </c>
      <c r="L1511" s="7" t="s">
        <v>54</v>
      </c>
    </row>
    <row r="1512" spans="1:12" ht="13.5" x14ac:dyDescent="0.35">
      <c r="A1512" s="3">
        <v>44215</v>
      </c>
      <c r="B1512" s="2">
        <v>18.250299999999999</v>
      </c>
      <c r="C1512" s="7">
        <v>36.510263929618802</v>
      </c>
      <c r="D1512" s="7">
        <v>-7.4911962832011625E-3</v>
      </c>
      <c r="E1512" s="7">
        <v>2.1671430230310314E-2</v>
      </c>
      <c r="F1512" s="7">
        <v>18.258959999999998</v>
      </c>
      <c r="G1512" s="7">
        <v>18.367915</v>
      </c>
      <c r="H1512" s="7">
        <v>18.227773999999997</v>
      </c>
      <c r="I1512" s="7">
        <v>15.5039525</v>
      </c>
      <c r="J1512" s="7" t="s">
        <v>53</v>
      </c>
      <c r="K1512" s="7" t="s">
        <v>55</v>
      </c>
      <c r="L1512" s="7" t="s">
        <v>54</v>
      </c>
    </row>
    <row r="1513" spans="1:12" ht="13.5" x14ac:dyDescent="0.35">
      <c r="A1513" s="3">
        <v>44216</v>
      </c>
      <c r="B1513" s="2">
        <v>18.474</v>
      </c>
      <c r="C1513" s="7">
        <v>45.66276494780135</v>
      </c>
      <c r="D1513" s="7">
        <v>9.2323016280353443E-3</v>
      </c>
      <c r="E1513" s="7">
        <v>1.9183604509855321E-2</v>
      </c>
      <c r="F1513" s="7">
        <v>18.29504</v>
      </c>
      <c r="G1513" s="7">
        <v>18.371524999999998</v>
      </c>
      <c r="H1513" s="7">
        <v>18.253031999999997</v>
      </c>
      <c r="I1513" s="7">
        <v>15.545549500000002</v>
      </c>
      <c r="J1513" s="7" t="s">
        <v>48</v>
      </c>
      <c r="K1513" s="7" t="s">
        <v>55</v>
      </c>
      <c r="L1513" s="7" t="s">
        <v>50</v>
      </c>
    </row>
    <row r="1514" spans="1:12" ht="13.5" x14ac:dyDescent="0.35">
      <c r="A1514" s="3">
        <v>44217</v>
      </c>
      <c r="B1514" s="2">
        <v>19.051300000000001</v>
      </c>
      <c r="C1514" s="7">
        <v>57.949370807422952</v>
      </c>
      <c r="D1514" s="7">
        <v>6.8281967494357332E-2</v>
      </c>
      <c r="E1514" s="7">
        <v>2.9003277106755723E-2</v>
      </c>
      <c r="F1514" s="7">
        <v>18.45524</v>
      </c>
      <c r="G1514" s="7">
        <v>18.404000000000003</v>
      </c>
      <c r="H1514" s="7">
        <v>18.290845999999998</v>
      </c>
      <c r="I1514" s="7">
        <v>15.590205500000001</v>
      </c>
      <c r="J1514" s="7" t="s">
        <v>48</v>
      </c>
      <c r="K1514" s="7" t="s">
        <v>49</v>
      </c>
      <c r="L1514" s="7" t="s">
        <v>50</v>
      </c>
    </row>
    <row r="1515" spans="1:12" ht="13.5" x14ac:dyDescent="0.35">
      <c r="A1515" s="3">
        <v>44218</v>
      </c>
      <c r="B1515" s="2">
        <v>19.246200000000002</v>
      </c>
      <c r="C1515" s="7">
        <v>69.454801975209037</v>
      </c>
      <c r="D1515" s="7">
        <v>0.12931538699082878</v>
      </c>
      <c r="E1515" s="7">
        <v>4.9065699083570335E-2</v>
      </c>
      <c r="F1515" s="7">
        <v>18.647200000000002</v>
      </c>
      <c r="G1515" s="7">
        <v>18.446940000000001</v>
      </c>
      <c r="H1515" s="7">
        <v>18.331113999999999</v>
      </c>
      <c r="I1515" s="7">
        <v>15.637212500000002</v>
      </c>
      <c r="J1515" s="7" t="s">
        <v>48</v>
      </c>
      <c r="K1515" s="7" t="s">
        <v>49</v>
      </c>
      <c r="L1515" s="7" t="s">
        <v>50</v>
      </c>
    </row>
    <row r="1516" spans="1:12" ht="13.5" x14ac:dyDescent="0.35">
      <c r="A1516" s="3">
        <v>44221</v>
      </c>
      <c r="B1516" s="2">
        <v>19.1812</v>
      </c>
      <c r="C1516" s="7">
        <v>70.737965718977563</v>
      </c>
      <c r="D1516" s="7">
        <v>0.17047472834001809</v>
      </c>
      <c r="E1516" s="7">
        <v>7.3347504934859892E-2</v>
      </c>
      <c r="F1516" s="7">
        <v>18.840600000000002</v>
      </c>
      <c r="G1516" s="7">
        <v>18.475085</v>
      </c>
      <c r="H1516" s="7">
        <v>18.368783999999998</v>
      </c>
      <c r="I1516" s="7">
        <v>15.682862000000002</v>
      </c>
      <c r="J1516" s="7" t="s">
        <v>48</v>
      </c>
      <c r="K1516" s="7" t="s">
        <v>49</v>
      </c>
      <c r="L1516" s="7" t="s">
        <v>50</v>
      </c>
    </row>
    <row r="1517" spans="1:12" ht="13.5" x14ac:dyDescent="0.35">
      <c r="A1517" s="3">
        <v>44222</v>
      </c>
      <c r="B1517" s="2">
        <v>18.6905</v>
      </c>
      <c r="C1517" s="7">
        <v>57.529215358931545</v>
      </c>
      <c r="D1517" s="7">
        <v>0.16163518405987176</v>
      </c>
      <c r="E1517" s="7">
        <v>9.1005040759862266E-2</v>
      </c>
      <c r="F1517" s="7">
        <v>18.928640000000001</v>
      </c>
      <c r="G1517" s="7">
        <v>18.476890000000001</v>
      </c>
      <c r="H1517" s="7">
        <v>18.397216</v>
      </c>
      <c r="I1517" s="7">
        <v>15.727090500000005</v>
      </c>
      <c r="J1517" s="7" t="s">
        <v>48</v>
      </c>
      <c r="K1517" s="7" t="s">
        <v>49</v>
      </c>
      <c r="L1517" s="7" t="s">
        <v>50</v>
      </c>
    </row>
    <row r="1518" spans="1:12" ht="13.5" x14ac:dyDescent="0.35">
      <c r="A1518" s="3">
        <v>44223</v>
      </c>
      <c r="B1518" s="2">
        <v>18.820399999999999</v>
      </c>
      <c r="C1518" s="7">
        <v>65.311336277821027</v>
      </c>
      <c r="D1518" s="7">
        <v>0.1632300119422645</v>
      </c>
      <c r="E1518" s="7">
        <v>0.10545003499634271</v>
      </c>
      <c r="F1518" s="7">
        <v>18.997920000000001</v>
      </c>
      <c r="G1518" s="7">
        <v>18.486995</v>
      </c>
      <c r="H1518" s="7">
        <v>18.419875999999999</v>
      </c>
      <c r="I1518" s="7">
        <v>15.7720375</v>
      </c>
      <c r="J1518" s="7" t="s">
        <v>48</v>
      </c>
      <c r="K1518" s="7" t="s">
        <v>49</v>
      </c>
      <c r="L1518" s="7" t="s">
        <v>50</v>
      </c>
    </row>
    <row r="1519" spans="1:12" ht="13.5" x14ac:dyDescent="0.35">
      <c r="A1519" s="3">
        <v>44224</v>
      </c>
      <c r="B1519" s="2">
        <v>18.546199999999999</v>
      </c>
      <c r="C1519" s="7">
        <v>59.715733628949209</v>
      </c>
      <c r="D1519" s="7">
        <v>0.14074584561716108</v>
      </c>
      <c r="E1519" s="7">
        <v>0.11250919712050639</v>
      </c>
      <c r="F1519" s="7">
        <v>18.896899999999999</v>
      </c>
      <c r="G1519" s="7">
        <v>18.483750000000004</v>
      </c>
      <c r="H1519" s="7">
        <v>18.431421999999998</v>
      </c>
      <c r="I1519" s="7">
        <v>15.815613500000005</v>
      </c>
      <c r="J1519" s="7" t="s">
        <v>53</v>
      </c>
      <c r="K1519" s="7" t="s">
        <v>55</v>
      </c>
      <c r="L1519" s="7" t="s">
        <v>47</v>
      </c>
    </row>
    <row r="1520" spans="1:12" ht="13.5" x14ac:dyDescent="0.35">
      <c r="A1520" s="3">
        <v>44225</v>
      </c>
      <c r="B1520" s="2">
        <v>18.762699999999999</v>
      </c>
      <c r="C1520" s="7">
        <v>61.051140713520049</v>
      </c>
      <c r="D1520" s="7">
        <v>0.13879675979985606</v>
      </c>
      <c r="E1520" s="7">
        <v>0.11776670965637633</v>
      </c>
      <c r="F1520" s="7">
        <v>18.8002</v>
      </c>
      <c r="G1520" s="7">
        <v>18.485554999999998</v>
      </c>
      <c r="H1520" s="7">
        <v>18.440082</v>
      </c>
      <c r="I1520" s="7">
        <v>15.860203000000002</v>
      </c>
      <c r="J1520" s="7" t="s">
        <v>53</v>
      </c>
      <c r="K1520" s="7" t="s">
        <v>55</v>
      </c>
      <c r="L1520" s="7" t="s">
        <v>47</v>
      </c>
    </row>
    <row r="1521" spans="1:12" ht="13.5" x14ac:dyDescent="0.35">
      <c r="A1521" s="3">
        <v>44228</v>
      </c>
      <c r="B1521" s="2">
        <v>18.401800000000001</v>
      </c>
      <c r="C1521" s="7">
        <v>54.973803943195946</v>
      </c>
      <c r="D1521" s="7">
        <v>0.10689822521593229</v>
      </c>
      <c r="E1521" s="7">
        <v>0.11559301276828753</v>
      </c>
      <c r="F1521" s="7">
        <v>18.64432</v>
      </c>
      <c r="G1521" s="7">
        <v>18.481944999999996</v>
      </c>
      <c r="H1521" s="7">
        <v>18.437193999999998</v>
      </c>
      <c r="I1521" s="7">
        <v>15.902644000000002</v>
      </c>
      <c r="J1521" s="7" t="s">
        <v>53</v>
      </c>
      <c r="K1521" s="7" t="s">
        <v>55</v>
      </c>
      <c r="L1521" s="7" t="s">
        <v>47</v>
      </c>
    </row>
    <row r="1522" spans="1:12" ht="13.5" x14ac:dyDescent="0.35">
      <c r="A1522" s="3">
        <v>44229</v>
      </c>
      <c r="B1522" s="2">
        <v>18.466799999999999</v>
      </c>
      <c r="C1522" s="7">
        <v>53.108622298801023</v>
      </c>
      <c r="D1522" s="7">
        <v>8.5873467633476253E-2</v>
      </c>
      <c r="E1522" s="7">
        <v>0.10964910374132528</v>
      </c>
      <c r="F1522" s="7">
        <v>18.599580000000003</v>
      </c>
      <c r="G1522" s="7">
        <v>18.486634999999996</v>
      </c>
      <c r="H1522" s="7">
        <v>18.437050000000003</v>
      </c>
      <c r="I1522" s="7">
        <v>15.946201500000004</v>
      </c>
      <c r="J1522" s="7" t="s">
        <v>48</v>
      </c>
      <c r="K1522" s="7" t="s">
        <v>55</v>
      </c>
      <c r="L1522" s="7" t="s">
        <v>56</v>
      </c>
    </row>
    <row r="1523" spans="1:12" ht="13.5" x14ac:dyDescent="0.35">
      <c r="A1523" s="3">
        <v>44230</v>
      </c>
      <c r="B1523" s="2">
        <v>18.474</v>
      </c>
      <c r="C1523" s="7">
        <v>54.06771647816128</v>
      </c>
      <c r="D1523" s="7">
        <v>6.8996823172760458E-2</v>
      </c>
      <c r="E1523" s="7">
        <v>0.10151864762761231</v>
      </c>
      <c r="F1523" s="7">
        <v>18.5303</v>
      </c>
      <c r="G1523" s="7">
        <v>18.493849999999995</v>
      </c>
      <c r="H1523" s="7">
        <v>18.439214000000003</v>
      </c>
      <c r="I1523" s="7">
        <v>15.990380500000004</v>
      </c>
      <c r="J1523" s="7" t="s">
        <v>53</v>
      </c>
      <c r="K1523" s="7" t="s">
        <v>55</v>
      </c>
      <c r="L1523" s="7" t="s">
        <v>47</v>
      </c>
    </row>
    <row r="1524" spans="1:12" ht="13.5" x14ac:dyDescent="0.35">
      <c r="A1524" s="3">
        <v>44231</v>
      </c>
      <c r="B1524" s="2">
        <v>18.647200000000002</v>
      </c>
      <c r="C1524" s="7">
        <v>56.24913398919221</v>
      </c>
      <c r="D1524" s="7">
        <v>6.8804616564818843E-2</v>
      </c>
      <c r="E1524" s="7">
        <v>9.4975841415053636E-2</v>
      </c>
      <c r="F1524" s="7">
        <v>18.5505</v>
      </c>
      <c r="G1524" s="7">
        <v>18.520549999999997</v>
      </c>
      <c r="H1524" s="7">
        <v>18.446429999999999</v>
      </c>
      <c r="I1524" s="7">
        <v>16.035425500000006</v>
      </c>
      <c r="J1524" s="7" t="s">
        <v>48</v>
      </c>
      <c r="K1524" s="7" t="s">
        <v>49</v>
      </c>
      <c r="L1524" s="7" t="s">
        <v>50</v>
      </c>
    </row>
    <row r="1525" spans="1:12" ht="13.5" x14ac:dyDescent="0.35">
      <c r="A1525" s="3">
        <v>44232</v>
      </c>
      <c r="B1525" s="2">
        <v>18.971900000000002</v>
      </c>
      <c r="C1525" s="7">
        <v>62.067976937533849</v>
      </c>
      <c r="D1525" s="7">
        <v>9.3771923449597949E-2</v>
      </c>
      <c r="E1525" s="7">
        <v>9.4735057821962509E-2</v>
      </c>
      <c r="F1525" s="7">
        <v>18.59234</v>
      </c>
      <c r="G1525" s="7">
        <v>18.566374999999997</v>
      </c>
      <c r="H1525" s="7">
        <v>18.458697999999998</v>
      </c>
      <c r="I1525" s="7">
        <v>16.082162500000003</v>
      </c>
      <c r="J1525" s="7" t="s">
        <v>48</v>
      </c>
      <c r="K1525" s="7" t="s">
        <v>49</v>
      </c>
      <c r="L1525" s="7" t="s">
        <v>50</v>
      </c>
    </row>
    <row r="1526" spans="1:12" ht="13.5" x14ac:dyDescent="0.35">
      <c r="A1526" s="3">
        <v>44235</v>
      </c>
      <c r="B1526" s="2">
        <v>19.0441</v>
      </c>
      <c r="C1526" s="7">
        <v>62.499212697612919</v>
      </c>
      <c r="D1526" s="7">
        <v>0.11802412202371926</v>
      </c>
      <c r="E1526" s="7">
        <v>9.9392870662313865E-2</v>
      </c>
      <c r="F1526" s="7">
        <v>18.720800000000001</v>
      </c>
      <c r="G1526" s="7">
        <v>18.609314999999999</v>
      </c>
      <c r="H1526" s="7">
        <v>18.471543999999998</v>
      </c>
      <c r="I1526" s="7">
        <v>16.129226500000001</v>
      </c>
      <c r="J1526" s="7" t="s">
        <v>48</v>
      </c>
      <c r="K1526" s="7" t="s">
        <v>49</v>
      </c>
      <c r="L1526" s="7" t="s">
        <v>50</v>
      </c>
    </row>
    <row r="1527" spans="1:12" ht="13.5" x14ac:dyDescent="0.35">
      <c r="A1527" s="3">
        <v>44236</v>
      </c>
      <c r="B1527" s="2">
        <v>19.195599999999999</v>
      </c>
      <c r="C1527" s="7">
        <v>61.626707914410915</v>
      </c>
      <c r="D1527" s="7">
        <v>0.1477655981484709</v>
      </c>
      <c r="E1527" s="7">
        <v>0.10906741615954527</v>
      </c>
      <c r="F1527" s="7">
        <v>18.86656</v>
      </c>
      <c r="G1527" s="7">
        <v>18.663435</v>
      </c>
      <c r="H1527" s="7">
        <v>18.489296000000003</v>
      </c>
      <c r="I1527" s="7">
        <v>16.178046000000005</v>
      </c>
      <c r="J1527" s="7" t="s">
        <v>48</v>
      </c>
      <c r="K1527" s="7" t="s">
        <v>49</v>
      </c>
      <c r="L1527" s="7" t="s">
        <v>50</v>
      </c>
    </row>
    <row r="1528" spans="1:12" ht="13.5" x14ac:dyDescent="0.35">
      <c r="A1528" s="3">
        <v>44237</v>
      </c>
      <c r="B1528" s="2">
        <v>19.628599999999999</v>
      </c>
      <c r="C1528" s="7">
        <v>59.75531447497378</v>
      </c>
      <c r="D1528" s="7">
        <v>0.2039246965579089</v>
      </c>
      <c r="E1528" s="7">
        <v>0.128038872239218</v>
      </c>
      <c r="F1528" s="7">
        <v>19.097480000000001</v>
      </c>
      <c r="G1528" s="7">
        <v>18.730184999999999</v>
      </c>
      <c r="H1528" s="7">
        <v>18.515274000000005</v>
      </c>
      <c r="I1528" s="7">
        <v>16.229030500000007</v>
      </c>
      <c r="J1528" s="7" t="s">
        <v>48</v>
      </c>
      <c r="K1528" s="7" t="s">
        <v>49</v>
      </c>
      <c r="L1528" s="7" t="s">
        <v>50</v>
      </c>
    </row>
    <row r="1529" spans="1:12" ht="13.5" x14ac:dyDescent="0.35">
      <c r="A1529" s="3">
        <v>44238</v>
      </c>
      <c r="B1529" s="2">
        <v>19.484300000000001</v>
      </c>
      <c r="C1529" s="7">
        <v>54.093456658529036</v>
      </c>
      <c r="D1529" s="7">
        <v>0.23408895090652493</v>
      </c>
      <c r="E1529" s="7">
        <v>0.14924888797267941</v>
      </c>
      <c r="F1529" s="7">
        <v>19.264900000000004</v>
      </c>
      <c r="G1529" s="7">
        <v>18.791885000000001</v>
      </c>
      <c r="H1529" s="7">
        <v>18.533460000000002</v>
      </c>
      <c r="I1529" s="7">
        <v>16.280429500000004</v>
      </c>
      <c r="J1529" s="7" t="s">
        <v>48</v>
      </c>
      <c r="K1529" s="7" t="s">
        <v>55</v>
      </c>
      <c r="L1529" s="7" t="s">
        <v>50</v>
      </c>
    </row>
    <row r="1530" spans="1:12" ht="13.5" x14ac:dyDescent="0.35">
      <c r="A1530" s="3">
        <v>44239</v>
      </c>
      <c r="B1530" s="2">
        <v>19.4771</v>
      </c>
      <c r="C1530" s="7">
        <v>55.190317488159977</v>
      </c>
      <c r="D1530" s="7">
        <v>0.25447987438870001</v>
      </c>
      <c r="E1530" s="7">
        <v>0.17029508525588355</v>
      </c>
      <c r="F1530" s="7">
        <v>19.365940000000002</v>
      </c>
      <c r="G1530" s="7">
        <v>18.851420000000005</v>
      </c>
      <c r="H1530" s="7">
        <v>18.551646000000002</v>
      </c>
      <c r="I1530" s="7">
        <v>16.330415500000004</v>
      </c>
      <c r="J1530" s="7" t="s">
        <v>48</v>
      </c>
      <c r="K1530" s="7" t="s">
        <v>55</v>
      </c>
      <c r="L1530" s="7" t="s">
        <v>50</v>
      </c>
    </row>
    <row r="1531" spans="1:12" ht="13.5" x14ac:dyDescent="0.35">
      <c r="A1531" s="3">
        <v>44242</v>
      </c>
      <c r="B1531" s="2">
        <v>19.462599999999998</v>
      </c>
      <c r="C1531" s="7">
        <v>66.259529124373501</v>
      </c>
      <c r="D1531" s="7">
        <v>0.26639891843440111</v>
      </c>
      <c r="E1531" s="7">
        <v>0.18951585189158707</v>
      </c>
      <c r="F1531" s="7">
        <v>19.449639999999995</v>
      </c>
      <c r="G1531" s="7">
        <v>18.91384</v>
      </c>
      <c r="H1531" s="7">
        <v>18.569973999999998</v>
      </c>
      <c r="I1531" s="7">
        <v>16.381258500000001</v>
      </c>
      <c r="J1531" s="7" t="s">
        <v>48</v>
      </c>
      <c r="K1531" s="7" t="s">
        <v>55</v>
      </c>
      <c r="L1531" s="7" t="s">
        <v>50</v>
      </c>
    </row>
    <row r="1532" spans="1:12" ht="13.5" x14ac:dyDescent="0.35">
      <c r="A1532" s="3">
        <v>44243</v>
      </c>
      <c r="B1532" s="2">
        <v>19.484300000000001</v>
      </c>
      <c r="C1532" s="7">
        <v>64.648515069944011</v>
      </c>
      <c r="D1532" s="7">
        <v>0.27443236982708186</v>
      </c>
      <c r="E1532" s="7">
        <v>0.20649915547868605</v>
      </c>
      <c r="F1532" s="7">
        <v>19.507380000000001</v>
      </c>
      <c r="G1532" s="7">
        <v>18.975540000000002</v>
      </c>
      <c r="H1532" s="7">
        <v>18.589026</v>
      </c>
      <c r="I1532" s="7">
        <v>16.433586999999999</v>
      </c>
      <c r="J1532" s="7" t="s">
        <v>48</v>
      </c>
      <c r="K1532" s="7" t="s">
        <v>55</v>
      </c>
      <c r="L1532" s="7" t="s">
        <v>50</v>
      </c>
    </row>
    <row r="1533" spans="1:12" ht="13.5" x14ac:dyDescent="0.35">
      <c r="A1533" s="3">
        <v>44244</v>
      </c>
      <c r="B1533" s="2">
        <v>19.628599999999999</v>
      </c>
      <c r="C1533" s="7">
        <v>75.334706488156598</v>
      </c>
      <c r="D1533" s="7">
        <v>0.28911006114810789</v>
      </c>
      <c r="E1533" s="7">
        <v>0.22302133661257043</v>
      </c>
      <c r="F1533" s="7">
        <v>19.507380000000001</v>
      </c>
      <c r="G1533" s="7">
        <v>19.033270000000005</v>
      </c>
      <c r="H1533" s="7">
        <v>18.61082</v>
      </c>
      <c r="I1533" s="7">
        <v>16.487979500000005</v>
      </c>
      <c r="J1533" s="7" t="s">
        <v>48</v>
      </c>
      <c r="K1533" s="7" t="s">
        <v>55</v>
      </c>
      <c r="L1533" s="7" t="s">
        <v>50</v>
      </c>
    </row>
    <row r="1534" spans="1:12" ht="13.5" x14ac:dyDescent="0.35">
      <c r="A1534" s="3">
        <v>44245</v>
      </c>
      <c r="B1534" s="2">
        <v>19.592500000000001</v>
      </c>
      <c r="C1534" s="7">
        <v>71.213825544534345</v>
      </c>
      <c r="D1534" s="7">
        <v>0.2944352032241504</v>
      </c>
      <c r="E1534" s="7">
        <v>0.23730410993488643</v>
      </c>
      <c r="F1534" s="7">
        <v>19.529020000000003</v>
      </c>
      <c r="G1534" s="7">
        <v>19.060330000000004</v>
      </c>
      <c r="H1534" s="7">
        <v>18.636075999999999</v>
      </c>
      <c r="I1534" s="7">
        <v>16.541399500000001</v>
      </c>
      <c r="J1534" s="7" t="s">
        <v>48</v>
      </c>
      <c r="K1534" s="7" t="s">
        <v>55</v>
      </c>
      <c r="L1534" s="7" t="s">
        <v>50</v>
      </c>
    </row>
    <row r="1535" spans="1:12" ht="13.5" x14ac:dyDescent="0.35">
      <c r="A1535" s="3">
        <v>44246</v>
      </c>
      <c r="B1535" s="2">
        <v>19.592500000000001</v>
      </c>
      <c r="C1535" s="7">
        <v>87.328359144774055</v>
      </c>
      <c r="D1535" s="7">
        <v>0.29525193615296885</v>
      </c>
      <c r="E1535" s="7">
        <v>0.24889367517850294</v>
      </c>
      <c r="F1535" s="7">
        <v>19.552100000000003</v>
      </c>
      <c r="G1535" s="7">
        <v>19.077645</v>
      </c>
      <c r="H1535" s="7">
        <v>18.663497999999997</v>
      </c>
      <c r="I1535" s="7">
        <v>16.593511500000005</v>
      </c>
      <c r="J1535" s="7" t="s">
        <v>48</v>
      </c>
      <c r="K1535" s="7" t="s">
        <v>55</v>
      </c>
      <c r="L1535" s="7" t="s">
        <v>50</v>
      </c>
    </row>
    <row r="1536" spans="1:12" ht="13.5" x14ac:dyDescent="0.35">
      <c r="A1536" s="3">
        <v>44249</v>
      </c>
      <c r="B1536" s="2">
        <v>19.5565</v>
      </c>
      <c r="C1536" s="7">
        <v>84.794686761606783</v>
      </c>
      <c r="D1536" s="7">
        <v>0.28965533732337079</v>
      </c>
      <c r="E1536" s="7">
        <v>0.25704600760747653</v>
      </c>
      <c r="F1536" s="7">
        <v>19.570879999999999</v>
      </c>
      <c r="G1536" s="7">
        <v>19.096410000000002</v>
      </c>
      <c r="H1536" s="7">
        <v>18.690921999999997</v>
      </c>
      <c r="I1536" s="7">
        <v>16.644479500000006</v>
      </c>
      <c r="J1536" s="7" t="s">
        <v>48</v>
      </c>
      <c r="K1536" s="7" t="s">
        <v>55</v>
      </c>
      <c r="L1536" s="7" t="s">
        <v>50</v>
      </c>
    </row>
    <row r="1537" spans="1:12" ht="13.5" x14ac:dyDescent="0.35">
      <c r="A1537" s="3">
        <v>44250</v>
      </c>
      <c r="B1537" s="2">
        <v>20.025500000000001</v>
      </c>
      <c r="C1537" s="7">
        <v>88.257631799575904</v>
      </c>
      <c r="D1537" s="7">
        <v>0.31938272755860453</v>
      </c>
      <c r="E1537" s="7">
        <v>0.26951335159770212</v>
      </c>
      <c r="F1537" s="7">
        <v>19.679120000000001</v>
      </c>
      <c r="G1537" s="7">
        <v>19.163160000000001</v>
      </c>
      <c r="H1537" s="7">
        <v>18.729167999999998</v>
      </c>
      <c r="I1537" s="7">
        <v>16.698068000000006</v>
      </c>
      <c r="J1537" s="7" t="s">
        <v>48</v>
      </c>
      <c r="K1537" s="7" t="s">
        <v>55</v>
      </c>
      <c r="L1537" s="7" t="s">
        <v>50</v>
      </c>
    </row>
    <row r="1538" spans="1:12" ht="13.5" x14ac:dyDescent="0.35">
      <c r="A1538" s="3">
        <v>44251</v>
      </c>
      <c r="B1538" s="2">
        <v>20.3142</v>
      </c>
      <c r="C1538" s="7">
        <v>88.890444195595393</v>
      </c>
      <c r="D1538" s="7">
        <v>0.36206392814109734</v>
      </c>
      <c r="E1538" s="7">
        <v>0.2880234669063812</v>
      </c>
      <c r="F1538" s="7">
        <v>19.816240000000001</v>
      </c>
      <c r="G1538" s="7">
        <v>19.237850000000002</v>
      </c>
      <c r="H1538" s="7">
        <v>18.770445999999996</v>
      </c>
      <c r="I1538" s="7">
        <v>16.753100000000007</v>
      </c>
      <c r="J1538" s="7" t="s">
        <v>48</v>
      </c>
      <c r="K1538" s="7" t="s">
        <v>49</v>
      </c>
      <c r="L1538" s="7" t="s">
        <v>50</v>
      </c>
    </row>
    <row r="1539" spans="1:12" ht="13.5" x14ac:dyDescent="0.35">
      <c r="A1539" s="3">
        <v>44252</v>
      </c>
      <c r="B1539" s="2">
        <v>20.133800000000001</v>
      </c>
      <c r="C1539" s="7">
        <v>79.06348491670424</v>
      </c>
      <c r="D1539" s="7">
        <v>0.37698664736509357</v>
      </c>
      <c r="E1539" s="7">
        <v>0.30581610299812367</v>
      </c>
      <c r="F1539" s="7">
        <v>19.924500000000002</v>
      </c>
      <c r="G1539" s="7">
        <v>19.317230000000002</v>
      </c>
      <c r="H1539" s="7">
        <v>18.807393999999995</v>
      </c>
      <c r="I1539" s="7">
        <v>16.805853000000006</v>
      </c>
      <c r="J1539" s="7" t="s">
        <v>48</v>
      </c>
      <c r="K1539" s="7" t="s">
        <v>55</v>
      </c>
      <c r="L1539" s="7" t="s">
        <v>50</v>
      </c>
    </row>
    <row r="1540" spans="1:12" ht="13.5" x14ac:dyDescent="0.35">
      <c r="A1540" s="3">
        <v>44253</v>
      </c>
      <c r="B1540" s="2">
        <v>20.2059</v>
      </c>
      <c r="C1540" s="7">
        <v>79.062437462477533</v>
      </c>
      <c r="D1540" s="7">
        <v>0.39013365932274624</v>
      </c>
      <c r="E1540" s="7">
        <v>0.3226796142630482</v>
      </c>
      <c r="F1540" s="7">
        <v>20.047180000000001</v>
      </c>
      <c r="G1540" s="7">
        <v>19.389390000000002</v>
      </c>
      <c r="H1540" s="7">
        <v>18.846505999999994</v>
      </c>
      <c r="I1540" s="7">
        <v>16.857555500000007</v>
      </c>
      <c r="J1540" s="7" t="s">
        <v>48</v>
      </c>
      <c r="K1540" s="7" t="s">
        <v>49</v>
      </c>
      <c r="L1540" s="7" t="s">
        <v>50</v>
      </c>
    </row>
    <row r="1541" spans="1:12" ht="13.5" x14ac:dyDescent="0.35">
      <c r="A1541" s="3">
        <v>44256</v>
      </c>
      <c r="B1541" s="2">
        <v>20.278099999999998</v>
      </c>
      <c r="C1541" s="7">
        <v>78.197447251888562</v>
      </c>
      <c r="D1541" s="7">
        <v>0.40174760134857124</v>
      </c>
      <c r="E1541" s="7">
        <v>0.33849321168015284</v>
      </c>
      <c r="F1541" s="7">
        <v>20.191499999999998</v>
      </c>
      <c r="G1541" s="7">
        <v>19.483204999999998</v>
      </c>
      <c r="H1541" s="7">
        <v>18.888361999999994</v>
      </c>
      <c r="I1541" s="7">
        <v>16.908173000000009</v>
      </c>
      <c r="J1541" s="7" t="s">
        <v>48</v>
      </c>
      <c r="K1541" s="7" t="s">
        <v>49</v>
      </c>
      <c r="L1541" s="7" t="s">
        <v>50</v>
      </c>
    </row>
    <row r="1542" spans="1:12" ht="13.5" x14ac:dyDescent="0.35">
      <c r="A1542" s="3">
        <v>44257</v>
      </c>
      <c r="B1542" s="2">
        <v>20.566800000000001</v>
      </c>
      <c r="C1542" s="7">
        <v>76.42519152771527</v>
      </c>
      <c r="D1542" s="7">
        <v>0.42929872286340398</v>
      </c>
      <c r="E1542" s="7">
        <v>0.35665431391680308</v>
      </c>
      <c r="F1542" s="7">
        <v>20.299759999999999</v>
      </c>
      <c r="G1542" s="7">
        <v>19.588205000000002</v>
      </c>
      <c r="H1542" s="7">
        <v>18.935269999999996</v>
      </c>
      <c r="I1542" s="7">
        <v>16.958719500000011</v>
      </c>
      <c r="J1542" s="7" t="s">
        <v>48</v>
      </c>
      <c r="K1542" s="7" t="s">
        <v>49</v>
      </c>
      <c r="L1542" s="7" t="s">
        <v>50</v>
      </c>
    </row>
    <row r="1543" spans="1:12" ht="13.5" x14ac:dyDescent="0.35">
      <c r="A1543" s="3">
        <v>44258</v>
      </c>
      <c r="B1543" s="2">
        <v>20.711099999999998</v>
      </c>
      <c r="C1543" s="7">
        <v>84.553853086976076</v>
      </c>
      <c r="D1543" s="7">
        <v>0.4575031773509437</v>
      </c>
      <c r="E1543" s="7">
        <v>0.3768240866036312</v>
      </c>
      <c r="F1543" s="7">
        <v>20.37914</v>
      </c>
      <c r="G1543" s="7">
        <v>19.700060000000001</v>
      </c>
      <c r="H1543" s="7">
        <v>18.981455999999998</v>
      </c>
      <c r="I1543" s="7">
        <v>17.008438500000008</v>
      </c>
      <c r="J1543" s="7" t="s">
        <v>48</v>
      </c>
      <c r="K1543" s="7" t="s">
        <v>49</v>
      </c>
      <c r="L1543" s="7" t="s">
        <v>50</v>
      </c>
    </row>
    <row r="1544" spans="1:12" ht="13.5" x14ac:dyDescent="0.35">
      <c r="A1544" s="3">
        <v>44259</v>
      </c>
      <c r="B1544" s="2">
        <v>20.985299999999999</v>
      </c>
      <c r="C1544" s="7">
        <v>86.925864264029002</v>
      </c>
      <c r="D1544" s="7">
        <v>0.4962604772787742</v>
      </c>
      <c r="E1544" s="7">
        <v>0.40071136473865987</v>
      </c>
      <c r="F1544" s="7">
        <v>20.549439999999997</v>
      </c>
      <c r="G1544" s="7">
        <v>19.816965</v>
      </c>
      <c r="H1544" s="7">
        <v>19.033125999999996</v>
      </c>
      <c r="I1544" s="7">
        <v>17.057945000000007</v>
      </c>
      <c r="J1544" s="7" t="s">
        <v>48</v>
      </c>
      <c r="K1544" s="7" t="s">
        <v>49</v>
      </c>
      <c r="L1544" s="7" t="s">
        <v>50</v>
      </c>
    </row>
    <row r="1545" spans="1:12" ht="13.5" x14ac:dyDescent="0.35">
      <c r="A1545" s="3">
        <v>44260</v>
      </c>
      <c r="B1545" s="2">
        <v>21.360600000000002</v>
      </c>
      <c r="C1545" s="7">
        <v>89.492301290054186</v>
      </c>
      <c r="D1545" s="7">
        <v>0.55090895468914525</v>
      </c>
      <c r="E1545" s="7">
        <v>0.43075088272875695</v>
      </c>
      <c r="F1545" s="7">
        <v>20.780380000000001</v>
      </c>
      <c r="G1545" s="7">
        <v>19.936399999999999</v>
      </c>
      <c r="H1545" s="7">
        <v>19.092589999999994</v>
      </c>
      <c r="I1545" s="7">
        <v>17.107676000000005</v>
      </c>
      <c r="J1545" s="7" t="s">
        <v>48</v>
      </c>
      <c r="K1545" s="7" t="s">
        <v>49</v>
      </c>
      <c r="L1545" s="7" t="s">
        <v>50</v>
      </c>
    </row>
    <row r="1546" spans="1:12" ht="13.5" x14ac:dyDescent="0.35">
      <c r="A1546" s="3">
        <v>44263</v>
      </c>
      <c r="B1546" s="2">
        <v>20.999700000000001</v>
      </c>
      <c r="C1546" s="7">
        <v>77.631099117496916</v>
      </c>
      <c r="D1546" s="7">
        <v>0.55865680502844484</v>
      </c>
      <c r="E1546" s="7">
        <v>0.45633206718869457</v>
      </c>
      <c r="F1546" s="7">
        <v>20.924700000000001</v>
      </c>
      <c r="G1546" s="7">
        <v>20.034179999999999</v>
      </c>
      <c r="H1546" s="7">
        <v>19.140217999999994</v>
      </c>
      <c r="I1546" s="7">
        <v>17.154845000000009</v>
      </c>
      <c r="J1546" s="7" t="s">
        <v>48</v>
      </c>
      <c r="K1546" s="7" t="s">
        <v>49</v>
      </c>
      <c r="L1546" s="7" t="s">
        <v>50</v>
      </c>
    </row>
    <row r="1547" spans="1:12" ht="13.5" x14ac:dyDescent="0.35">
      <c r="A1547" s="3">
        <v>44264</v>
      </c>
      <c r="B1547" s="2">
        <v>20.783200000000001</v>
      </c>
      <c r="C1547" s="7">
        <v>70.512364980102376</v>
      </c>
      <c r="D1547" s="7">
        <v>0.54108994355606299</v>
      </c>
      <c r="E1547" s="7">
        <v>0.47328364246216825</v>
      </c>
      <c r="F1547" s="7">
        <v>20.967980000000001</v>
      </c>
      <c r="G1547" s="7">
        <v>20.11356</v>
      </c>
      <c r="H1547" s="7">
        <v>19.182793999999994</v>
      </c>
      <c r="I1547" s="7">
        <v>17.199210500000007</v>
      </c>
      <c r="J1547" s="7" t="s">
        <v>48</v>
      </c>
      <c r="K1547" s="7" t="s">
        <v>55</v>
      </c>
      <c r="L1547" s="7" t="s">
        <v>50</v>
      </c>
    </row>
    <row r="1548" spans="1:12" ht="13.5" x14ac:dyDescent="0.35">
      <c r="A1548" s="3">
        <v>44265</v>
      </c>
      <c r="B1548" s="2">
        <v>20.5884</v>
      </c>
      <c r="C1548" s="7">
        <v>66.748511654502011</v>
      </c>
      <c r="D1548" s="7">
        <v>0.5056208646981446</v>
      </c>
      <c r="E1548" s="7">
        <v>0.47975108690936358</v>
      </c>
      <c r="F1548" s="7">
        <v>20.943440000000002</v>
      </c>
      <c r="G1548" s="7">
        <v>20.161549999999998</v>
      </c>
      <c r="H1548" s="7">
        <v>19.222195999999993</v>
      </c>
      <c r="I1548" s="7">
        <v>17.241638000000009</v>
      </c>
      <c r="J1548" s="7" t="s">
        <v>48</v>
      </c>
      <c r="K1548" s="7" t="s">
        <v>55</v>
      </c>
      <c r="L1548" s="7" t="s">
        <v>56</v>
      </c>
    </row>
    <row r="1549" spans="1:12" ht="13.5" x14ac:dyDescent="0.35">
      <c r="A1549" s="3">
        <v>44266</v>
      </c>
      <c r="B1549" s="2">
        <v>20.566800000000001</v>
      </c>
      <c r="C1549" s="7">
        <v>66.267071826894153</v>
      </c>
      <c r="D1549" s="7">
        <v>0.47034656229153171</v>
      </c>
      <c r="E1549" s="7">
        <v>0.47787018198579723</v>
      </c>
      <c r="F1549" s="7">
        <v>20.859739999999999</v>
      </c>
      <c r="G1549" s="7">
        <v>20.215674999999997</v>
      </c>
      <c r="H1549" s="7">
        <v>19.261309999999995</v>
      </c>
      <c r="I1549" s="7">
        <v>17.282202000000009</v>
      </c>
      <c r="J1549" s="7" t="s">
        <v>53</v>
      </c>
      <c r="K1549" s="7" t="s">
        <v>55</v>
      </c>
      <c r="L1549" s="7" t="s">
        <v>47</v>
      </c>
    </row>
    <row r="1550" spans="1:12" ht="13.5" x14ac:dyDescent="0.35">
      <c r="A1550" s="3">
        <v>44267</v>
      </c>
      <c r="B1550" s="2">
        <v>20.920400000000001</v>
      </c>
      <c r="C1550" s="7">
        <v>70.588412885306298</v>
      </c>
      <c r="D1550" s="7">
        <v>0.4655573332004117</v>
      </c>
      <c r="E1550" s="7">
        <v>0.47540761222872013</v>
      </c>
      <c r="F1550" s="7">
        <v>20.771699999999999</v>
      </c>
      <c r="G1550" s="7">
        <v>20.287839999999999</v>
      </c>
      <c r="H1550" s="7">
        <v>19.305185999999988</v>
      </c>
      <c r="I1550" s="7">
        <v>17.324155500000007</v>
      </c>
      <c r="J1550" s="7" t="s">
        <v>53</v>
      </c>
      <c r="K1550" s="7" t="s">
        <v>51</v>
      </c>
      <c r="L1550" s="7" t="s">
        <v>47</v>
      </c>
    </row>
    <row r="1551" spans="1:12" ht="13.5" x14ac:dyDescent="0.35">
      <c r="A1551" s="3">
        <v>44270</v>
      </c>
      <c r="B1551" s="2">
        <v>21.071899999999999</v>
      </c>
      <c r="C1551" s="7">
        <v>67.470281821824486</v>
      </c>
      <c r="D1551" s="7">
        <v>0.46858506159682278</v>
      </c>
      <c r="E1551" s="7">
        <v>0.47404310210234069</v>
      </c>
      <c r="F1551" s="7">
        <v>20.78614</v>
      </c>
      <c r="G1551" s="7">
        <v>20.368304999999999</v>
      </c>
      <c r="H1551" s="7">
        <v>19.357143999999991</v>
      </c>
      <c r="I1551" s="7">
        <v>17.365007500000008</v>
      </c>
      <c r="J1551" s="7" t="s">
        <v>53</v>
      </c>
      <c r="K1551" s="7" t="s">
        <v>55</v>
      </c>
      <c r="L1551" s="7" t="s">
        <v>54</v>
      </c>
    </row>
    <row r="1552" spans="1:12" ht="13.5" x14ac:dyDescent="0.35">
      <c r="A1552" s="3">
        <v>44271</v>
      </c>
      <c r="B1552" s="2">
        <v>20.999700000000001</v>
      </c>
      <c r="C1552" s="7">
        <v>62.336680704027671</v>
      </c>
      <c r="D1552" s="7">
        <v>0.45985766861285171</v>
      </c>
      <c r="E1552" s="7">
        <v>0.4712060154044429</v>
      </c>
      <c r="F1552" s="7">
        <v>20.829440000000002</v>
      </c>
      <c r="G1552" s="7">
        <v>20.444075000000002</v>
      </c>
      <c r="H1552" s="7">
        <v>19.409677999999996</v>
      </c>
      <c r="I1552" s="7">
        <v>17.403571000000007</v>
      </c>
      <c r="J1552" s="7" t="s">
        <v>53</v>
      </c>
      <c r="K1552" s="7" t="s">
        <v>55</v>
      </c>
      <c r="L1552" s="7" t="s">
        <v>54</v>
      </c>
    </row>
    <row r="1553" spans="1:12" ht="13.5" x14ac:dyDescent="0.35">
      <c r="A1553" s="3">
        <v>44272</v>
      </c>
      <c r="B1553" s="2">
        <v>20.855399999999999</v>
      </c>
      <c r="C1553" s="7">
        <v>63.157318940996255</v>
      </c>
      <c r="D1553" s="7">
        <v>0.43626831321386561</v>
      </c>
      <c r="E1553" s="7">
        <v>0.46421847496632745</v>
      </c>
      <c r="F1553" s="7">
        <v>20.882840000000002</v>
      </c>
      <c r="G1553" s="7">
        <v>20.505414999999999</v>
      </c>
      <c r="H1553" s="7">
        <v>19.460191999999996</v>
      </c>
      <c r="I1553" s="7">
        <v>17.440380500000007</v>
      </c>
      <c r="J1553" s="7" t="s">
        <v>53</v>
      </c>
      <c r="K1553" s="7" t="s">
        <v>55</v>
      </c>
      <c r="L1553" s="7" t="s">
        <v>54</v>
      </c>
    </row>
    <row r="1554" spans="1:12" ht="13.5" x14ac:dyDescent="0.35">
      <c r="A1554" s="3">
        <v>44273</v>
      </c>
      <c r="B1554" s="2">
        <v>20.783200000000001</v>
      </c>
      <c r="C1554" s="7">
        <v>60.52583597709954</v>
      </c>
      <c r="D1554" s="7">
        <v>0.40705536168231049</v>
      </c>
      <c r="E1554" s="7">
        <v>0.45278585230952412</v>
      </c>
      <c r="F1554" s="7">
        <v>20.926120000000004</v>
      </c>
      <c r="G1554" s="7">
        <v>20.564950000000003</v>
      </c>
      <c r="H1554" s="7">
        <v>19.513591999999996</v>
      </c>
      <c r="I1554" s="7">
        <v>17.474832500000009</v>
      </c>
      <c r="J1554" s="7" t="s">
        <v>53</v>
      </c>
      <c r="K1554" s="7" t="s">
        <v>55</v>
      </c>
      <c r="L1554" s="7" t="s">
        <v>54</v>
      </c>
    </row>
    <row r="1555" spans="1:12" ht="13.5" x14ac:dyDescent="0.35">
      <c r="A1555" s="3">
        <v>44274</v>
      </c>
      <c r="B1555" s="2">
        <v>20.783200000000001</v>
      </c>
      <c r="C1555" s="7">
        <v>59.458447249166738</v>
      </c>
      <c r="D1555" s="7">
        <v>0.37952891405294409</v>
      </c>
      <c r="E1555" s="7">
        <v>0.43813446465820816</v>
      </c>
      <c r="F1555" s="7">
        <v>20.898680000000002</v>
      </c>
      <c r="G1555" s="7">
        <v>20.624485000000004</v>
      </c>
      <c r="H1555" s="7">
        <v>19.568147999999994</v>
      </c>
      <c r="I1555" s="7">
        <v>17.509904000000009</v>
      </c>
      <c r="J1555" s="7" t="s">
        <v>53</v>
      </c>
      <c r="K1555" s="7" t="s">
        <v>55</v>
      </c>
      <c r="L1555" s="7" t="s">
        <v>47</v>
      </c>
    </row>
    <row r="1556" spans="1:12" ht="13.5" x14ac:dyDescent="0.35">
      <c r="A1556" s="3">
        <v>44277</v>
      </c>
      <c r="B1556" s="2">
        <v>20.9131</v>
      </c>
      <c r="C1556" s="7">
        <v>56.894835344244008</v>
      </c>
      <c r="D1556" s="7">
        <v>0.36399988626295254</v>
      </c>
      <c r="E1556" s="7">
        <v>0.42330754897915707</v>
      </c>
      <c r="F1556" s="7">
        <v>20.86692</v>
      </c>
      <c r="G1556" s="7">
        <v>20.692315000000001</v>
      </c>
      <c r="H1556" s="7">
        <v>19.622703999999995</v>
      </c>
      <c r="I1556" s="7">
        <v>17.547690500000009</v>
      </c>
      <c r="J1556" s="7" t="s">
        <v>53</v>
      </c>
      <c r="K1556" s="7" t="s">
        <v>55</v>
      </c>
      <c r="L1556" s="7" t="s">
        <v>47</v>
      </c>
    </row>
    <row r="1557" spans="1:12" ht="13.5" x14ac:dyDescent="0.35">
      <c r="A1557" s="3">
        <v>44278</v>
      </c>
      <c r="B1557" s="2">
        <v>20.711099999999998</v>
      </c>
      <c r="C1557" s="7">
        <v>50</v>
      </c>
      <c r="D1557" s="7">
        <v>0.33157116208261428</v>
      </c>
      <c r="E1557" s="7">
        <v>0.40496027159984854</v>
      </c>
      <c r="F1557" s="7">
        <v>20.809200000000001</v>
      </c>
      <c r="G1557" s="7">
        <v>20.726595000000003</v>
      </c>
      <c r="H1557" s="7">
        <v>19.674661999999998</v>
      </c>
      <c r="I1557" s="7">
        <v>17.586463500000011</v>
      </c>
      <c r="J1557" s="7" t="s">
        <v>53</v>
      </c>
      <c r="K1557" s="7" t="s">
        <v>55</v>
      </c>
      <c r="L1557" s="7" t="s">
        <v>47</v>
      </c>
    </row>
    <row r="1558" spans="1:12" ht="13.5" x14ac:dyDescent="0.35">
      <c r="A1558" s="3">
        <v>44279</v>
      </c>
      <c r="B1558" s="2">
        <v>20.776</v>
      </c>
      <c r="C1558" s="7">
        <v>45.565114209433432</v>
      </c>
      <c r="D1558" s="7">
        <v>0.30756266123382403</v>
      </c>
      <c r="E1558" s="7">
        <v>0.38548074952664368</v>
      </c>
      <c r="F1558" s="7">
        <v>20.793320000000001</v>
      </c>
      <c r="G1558" s="7">
        <v>20.749685000000003</v>
      </c>
      <c r="H1558" s="7">
        <v>19.724309999999996</v>
      </c>
      <c r="I1558" s="7">
        <v>17.624459500000004</v>
      </c>
      <c r="J1558" s="7" t="s">
        <v>53</v>
      </c>
      <c r="K1558" s="7" t="s">
        <v>55</v>
      </c>
      <c r="L1558" s="7" t="s">
        <v>47</v>
      </c>
    </row>
    <row r="1559" spans="1:12" ht="13.5" x14ac:dyDescent="0.35">
      <c r="A1559" s="3">
        <v>44280</v>
      </c>
      <c r="B1559" s="2">
        <v>20.711099999999998</v>
      </c>
      <c r="C1559" s="7">
        <v>34.153125457473223</v>
      </c>
      <c r="D1559" s="7">
        <v>0.28007038665162654</v>
      </c>
      <c r="E1559" s="7">
        <v>0.3643986769516403</v>
      </c>
      <c r="F1559" s="7">
        <v>20.7789</v>
      </c>
      <c r="G1559" s="7">
        <v>20.778549999999999</v>
      </c>
      <c r="H1559" s="7">
        <v>19.773525999999997</v>
      </c>
      <c r="I1559" s="7">
        <v>17.662268500000003</v>
      </c>
      <c r="J1559" s="7" t="s">
        <v>53</v>
      </c>
      <c r="K1559" s="7" t="s">
        <v>55</v>
      </c>
      <c r="L1559" s="7" t="s">
        <v>47</v>
      </c>
    </row>
    <row r="1560" spans="1:12" ht="13.5" x14ac:dyDescent="0.35">
      <c r="A1560" s="3">
        <v>44281</v>
      </c>
      <c r="B1560" s="2">
        <v>20.855399999999999</v>
      </c>
      <c r="C1560" s="7">
        <v>46.063185464069385</v>
      </c>
      <c r="D1560" s="7">
        <v>0.26685028107694819</v>
      </c>
      <c r="E1560" s="7">
        <v>0.3448889977767019</v>
      </c>
      <c r="F1560" s="7">
        <v>20.793340000000001</v>
      </c>
      <c r="G1560" s="7">
        <v>20.811024999999997</v>
      </c>
      <c r="H1560" s="7">
        <v>19.824905999999999</v>
      </c>
      <c r="I1560" s="7">
        <v>17.698045000000004</v>
      </c>
      <c r="J1560" s="7" t="s">
        <v>48</v>
      </c>
      <c r="K1560" s="7" t="s">
        <v>55</v>
      </c>
      <c r="L1560" s="7" t="s">
        <v>50</v>
      </c>
    </row>
    <row r="1561" spans="1:12" ht="13.5" x14ac:dyDescent="0.35">
      <c r="A1561" s="3">
        <v>44284</v>
      </c>
      <c r="B1561" s="2">
        <v>20.747199999999999</v>
      </c>
      <c r="C1561" s="7">
        <v>48.956158663883059</v>
      </c>
      <c r="D1561" s="7">
        <v>0.244820280628673</v>
      </c>
      <c r="E1561" s="7">
        <v>0.32487525434709613</v>
      </c>
      <c r="F1561" s="7">
        <v>20.760160000000003</v>
      </c>
      <c r="G1561" s="7">
        <v>20.834479999999999</v>
      </c>
      <c r="H1561" s="7">
        <v>19.875565999999996</v>
      </c>
      <c r="I1561" s="7">
        <v>17.733831500000008</v>
      </c>
      <c r="J1561" s="7" t="s">
        <v>53</v>
      </c>
      <c r="K1561" s="7" t="s">
        <v>55</v>
      </c>
      <c r="L1561" s="7" t="s">
        <v>47</v>
      </c>
    </row>
    <row r="1562" spans="1:12" ht="13.5" x14ac:dyDescent="0.35">
      <c r="A1562" s="3">
        <v>44285</v>
      </c>
      <c r="B1562" s="2">
        <v>20.855399999999999</v>
      </c>
      <c r="C1562" s="7">
        <v>58.151178410062244</v>
      </c>
      <c r="D1562" s="7">
        <v>0.23340167309081039</v>
      </c>
      <c r="E1562" s="7">
        <v>0.30658053809583896</v>
      </c>
      <c r="F1562" s="7">
        <v>20.789020000000001</v>
      </c>
      <c r="G1562" s="7">
        <v>20.848909999999997</v>
      </c>
      <c r="H1562" s="7">
        <v>19.927667999999997</v>
      </c>
      <c r="I1562" s="7">
        <v>17.771329500000007</v>
      </c>
      <c r="J1562" s="7" t="s">
        <v>48</v>
      </c>
      <c r="K1562" s="7" t="s">
        <v>55</v>
      </c>
      <c r="L1562" s="7" t="s">
        <v>50</v>
      </c>
    </row>
    <row r="1563" spans="1:12" ht="13.5" x14ac:dyDescent="0.35">
      <c r="A1563" s="3">
        <v>44286</v>
      </c>
      <c r="B1563" s="2">
        <v>20.776</v>
      </c>
      <c r="C1563" s="7">
        <v>56.168907761264414</v>
      </c>
      <c r="D1563" s="7">
        <v>0.21546171934358682</v>
      </c>
      <c r="E1563" s="7">
        <v>0.28835677434538853</v>
      </c>
      <c r="F1563" s="7">
        <v>20.789020000000001</v>
      </c>
      <c r="G1563" s="7">
        <v>20.852155</v>
      </c>
      <c r="H1563" s="7">
        <v>19.973707999999995</v>
      </c>
      <c r="I1563" s="7">
        <v>17.808086000000007</v>
      </c>
      <c r="J1563" s="7" t="s">
        <v>53</v>
      </c>
      <c r="K1563" s="7" t="s">
        <v>55</v>
      </c>
      <c r="L1563" s="7" t="s">
        <v>50</v>
      </c>
    </row>
    <row r="1564" spans="1:12" ht="13.5" x14ac:dyDescent="0.35">
      <c r="A1564" s="3">
        <v>44287</v>
      </c>
      <c r="B1564" s="2">
        <v>20.927600000000002</v>
      </c>
      <c r="C1564" s="7">
        <v>50.241028387787935</v>
      </c>
      <c r="D1564" s="7">
        <v>0.21104424311036851</v>
      </c>
      <c r="E1564" s="7">
        <v>0.27289426809838452</v>
      </c>
      <c r="F1564" s="7">
        <v>20.832319999999999</v>
      </c>
      <c r="G1564" s="7">
        <v>20.849269999999997</v>
      </c>
      <c r="H1564" s="7">
        <v>20.011233999999998</v>
      </c>
      <c r="I1564" s="7">
        <v>17.845084500000002</v>
      </c>
      <c r="J1564" s="7" t="s">
        <v>48</v>
      </c>
      <c r="K1564" s="7" t="s">
        <v>55</v>
      </c>
      <c r="L1564" s="7" t="s">
        <v>50</v>
      </c>
    </row>
    <row r="1565" spans="1:12" ht="13.5" x14ac:dyDescent="0.35">
      <c r="A1565" s="3">
        <v>44288</v>
      </c>
      <c r="B1565" s="2">
        <v>20.999700000000001</v>
      </c>
      <c r="C1565" s="7">
        <v>47.447320039598416</v>
      </c>
      <c r="D1565" s="7">
        <v>0.21092976180957734</v>
      </c>
      <c r="E1565" s="7">
        <v>0.26050136684062308</v>
      </c>
      <c r="F1565" s="7">
        <v>20.861179999999997</v>
      </c>
      <c r="G1565" s="7">
        <v>20.831224999999996</v>
      </c>
      <c r="H1565" s="7">
        <v>20.046303999999996</v>
      </c>
      <c r="I1565" s="7">
        <v>17.880102500000007</v>
      </c>
      <c r="J1565" s="7" t="s">
        <v>48</v>
      </c>
      <c r="K1565" s="7" t="s">
        <v>55</v>
      </c>
      <c r="L1565" s="7" t="s">
        <v>50</v>
      </c>
    </row>
    <row r="1566" spans="1:12" ht="13.5" x14ac:dyDescent="0.35">
      <c r="A1566" s="3">
        <v>44291</v>
      </c>
      <c r="B1566" s="2">
        <v>20.927600000000002</v>
      </c>
      <c r="C1566" s="7">
        <v>47.450675341206463</v>
      </c>
      <c r="D1566" s="7">
        <v>0.20268474356184285</v>
      </c>
      <c r="E1566" s="7">
        <v>0.24893804218486704</v>
      </c>
      <c r="F1566" s="7">
        <v>20.897259999999999</v>
      </c>
      <c r="G1566" s="7">
        <v>20.827619999999996</v>
      </c>
      <c r="H1566" s="7">
        <v>20.081231999999996</v>
      </c>
      <c r="I1566" s="7">
        <v>17.912832500000007</v>
      </c>
      <c r="J1566" s="7" t="s">
        <v>48</v>
      </c>
      <c r="K1566" s="7" t="s">
        <v>55</v>
      </c>
      <c r="L1566" s="7" t="s">
        <v>50</v>
      </c>
    </row>
    <row r="1567" spans="1:12" ht="13.5" x14ac:dyDescent="0.35">
      <c r="A1567" s="3">
        <v>44292</v>
      </c>
      <c r="B1567" s="2">
        <v>20.783200000000001</v>
      </c>
      <c r="C1567" s="7">
        <v>47.447320039598416</v>
      </c>
      <c r="D1567" s="7">
        <v>0.1823960854639104</v>
      </c>
      <c r="E1567" s="7">
        <v>0.23562965084067572</v>
      </c>
      <c r="F1567" s="7">
        <v>20.882819999999999</v>
      </c>
      <c r="G1567" s="7">
        <v>20.82762</v>
      </c>
      <c r="H1567" s="7">
        <v>20.12308599999999</v>
      </c>
      <c r="I1567" s="7">
        <v>17.945219000000005</v>
      </c>
      <c r="J1567" s="7" t="s">
        <v>48</v>
      </c>
      <c r="K1567" s="7" t="s">
        <v>55</v>
      </c>
      <c r="L1567" s="7" t="s">
        <v>56</v>
      </c>
    </row>
    <row r="1568" spans="1:12" ht="13.5" x14ac:dyDescent="0.35">
      <c r="A1568" s="3">
        <v>44293</v>
      </c>
      <c r="B1568" s="2">
        <v>20.927600000000002</v>
      </c>
      <c r="C1568" s="7">
        <v>54.857373519913899</v>
      </c>
      <c r="D1568" s="7">
        <v>0.17594091361551278</v>
      </c>
      <c r="E1568" s="7">
        <v>0.22369190339564315</v>
      </c>
      <c r="F1568" s="7">
        <v>20.913140000000002</v>
      </c>
      <c r="G1568" s="7">
        <v>20.844580000000001</v>
      </c>
      <c r="H1568" s="7">
        <v>20.165229999999994</v>
      </c>
      <c r="I1568" s="7">
        <v>17.974128000000004</v>
      </c>
      <c r="J1568" s="7" t="s">
        <v>48</v>
      </c>
      <c r="K1568" s="7" t="s">
        <v>55</v>
      </c>
      <c r="L1568" s="7" t="s">
        <v>50</v>
      </c>
    </row>
    <row r="1569" spans="1:12" ht="13.5" x14ac:dyDescent="0.35">
      <c r="A1569" s="3">
        <v>44294</v>
      </c>
      <c r="B1569" s="2">
        <v>20.7544</v>
      </c>
      <c r="C1569" s="7">
        <v>49.132321041214745</v>
      </c>
      <c r="D1569" s="7">
        <v>0.15506189392100822</v>
      </c>
      <c r="E1569" s="7">
        <v>0.2099659015007162</v>
      </c>
      <c r="F1569" s="7">
        <v>20.878500000000003</v>
      </c>
      <c r="G1569" s="7">
        <v>20.853959999999997</v>
      </c>
      <c r="H1569" s="7">
        <v>20.209393999999996</v>
      </c>
      <c r="I1569" s="7">
        <v>18.001035000000005</v>
      </c>
      <c r="J1569" s="7" t="s">
        <v>48</v>
      </c>
      <c r="K1569" s="7" t="s">
        <v>55</v>
      </c>
      <c r="L1569" s="7" t="s">
        <v>56</v>
      </c>
    </row>
    <row r="1570" spans="1:12" ht="13.5" x14ac:dyDescent="0.35">
      <c r="A1570" s="3">
        <v>44298</v>
      </c>
      <c r="B1570" s="2">
        <v>20.855399999999999</v>
      </c>
      <c r="C1570" s="7">
        <v>48.230821119764506</v>
      </c>
      <c r="D1570" s="7">
        <v>0.14499358055441647</v>
      </c>
      <c r="E1570" s="7">
        <v>0.19697143731145628</v>
      </c>
      <c r="F1570" s="7">
        <v>20.849640000000001</v>
      </c>
      <c r="G1570" s="7">
        <v>20.850709999999999</v>
      </c>
      <c r="H1570" s="7">
        <v>20.251247999999997</v>
      </c>
      <c r="I1570" s="7">
        <v>18.029583000000002</v>
      </c>
      <c r="J1570" s="7" t="s">
        <v>53</v>
      </c>
      <c r="K1570" s="7" t="s">
        <v>55</v>
      </c>
      <c r="L1570" s="7" t="s">
        <v>47</v>
      </c>
    </row>
    <row r="1571" spans="1:12" ht="13.5" x14ac:dyDescent="0.35">
      <c r="A1571" s="3">
        <v>44299</v>
      </c>
      <c r="B1571" s="2">
        <v>21.216200000000001</v>
      </c>
      <c r="C1571" s="7">
        <v>64.112880692930986</v>
      </c>
      <c r="D1571" s="7">
        <v>0.16423471873666529</v>
      </c>
      <c r="E1571" s="7">
        <v>0.19042409359649809</v>
      </c>
      <c r="F1571" s="7">
        <v>20.907360000000004</v>
      </c>
      <c r="G1571" s="7">
        <v>20.857925000000002</v>
      </c>
      <c r="H1571" s="7">
        <v>20.307535999999992</v>
      </c>
      <c r="I1571" s="7">
        <v>18.061897000000002</v>
      </c>
      <c r="J1571" s="7" t="s">
        <v>48</v>
      </c>
      <c r="K1571" s="7" t="s">
        <v>55</v>
      </c>
      <c r="L1571" s="7" t="s">
        <v>50</v>
      </c>
    </row>
    <row r="1572" spans="1:12" ht="13.5" x14ac:dyDescent="0.35">
      <c r="A1572" s="3">
        <v>44300</v>
      </c>
      <c r="B1572" s="2">
        <v>21.3245</v>
      </c>
      <c r="C1572" s="7">
        <v>64.962627530143465</v>
      </c>
      <c r="D1572" s="7">
        <v>0.18607738006194197</v>
      </c>
      <c r="E1572" s="7">
        <v>0.18955475088958687</v>
      </c>
      <c r="F1572" s="7">
        <v>21.015620000000002</v>
      </c>
      <c r="G1572" s="7">
        <v>20.874164999999998</v>
      </c>
      <c r="H1572" s="7">
        <v>20.364689999999996</v>
      </c>
      <c r="I1572" s="7">
        <v>18.096198500000003</v>
      </c>
      <c r="J1572" s="7" t="s">
        <v>48</v>
      </c>
      <c r="K1572" s="7" t="s">
        <v>55</v>
      </c>
      <c r="L1572" s="7" t="s">
        <v>50</v>
      </c>
    </row>
    <row r="1573" spans="1:12" ht="13.5" x14ac:dyDescent="0.35">
      <c r="A1573" s="3">
        <v>44301</v>
      </c>
      <c r="B1573" s="2">
        <v>21.216200000000001</v>
      </c>
      <c r="C1573" s="7">
        <v>63.460001065927649</v>
      </c>
      <c r="D1573" s="7">
        <v>0.19243072007391504</v>
      </c>
      <c r="E1573" s="7">
        <v>0.1901299447264525</v>
      </c>
      <c r="F1573" s="7">
        <v>21.073339999999998</v>
      </c>
      <c r="G1573" s="7">
        <v>20.892204999999997</v>
      </c>
      <c r="H1573" s="7">
        <v>20.419533999999995</v>
      </c>
      <c r="I1573" s="7">
        <v>18.125586500000001</v>
      </c>
      <c r="J1573" s="7" t="s">
        <v>48</v>
      </c>
      <c r="K1573" s="7" t="s">
        <v>55</v>
      </c>
      <c r="L1573" s="7" t="s">
        <v>50</v>
      </c>
    </row>
    <row r="1574" spans="1:12" ht="13.5" x14ac:dyDescent="0.35">
      <c r="A1574" s="3">
        <v>44302</v>
      </c>
      <c r="B1574" s="2">
        <v>20.927600000000002</v>
      </c>
      <c r="C1574" s="7">
        <v>51.786598040186142</v>
      </c>
      <c r="D1574" s="7">
        <v>0.17219324321635909</v>
      </c>
      <c r="E1574" s="7">
        <v>0.18654260442443382</v>
      </c>
      <c r="F1574" s="7">
        <v>21.107980000000001</v>
      </c>
      <c r="G1574" s="7">
        <v>20.899425000000001</v>
      </c>
      <c r="H1574" s="7">
        <v>20.465141999999993</v>
      </c>
      <c r="I1574" s="7">
        <v>18.152086000000001</v>
      </c>
      <c r="J1574" s="7" t="s">
        <v>48</v>
      </c>
      <c r="K1574" s="7" t="s">
        <v>55</v>
      </c>
      <c r="L1574" s="7" t="s">
        <v>50</v>
      </c>
    </row>
    <row r="1575" spans="1:12" ht="13.5" x14ac:dyDescent="0.35">
      <c r="A1575" s="3">
        <v>44305</v>
      </c>
      <c r="B1575" s="2">
        <v>21.216200000000001</v>
      </c>
      <c r="C1575" s="7">
        <v>60.654248069059548</v>
      </c>
      <c r="D1575" s="7">
        <v>0.1773975762400255</v>
      </c>
      <c r="E1575" s="7">
        <v>0.18471359878755217</v>
      </c>
      <c r="F1575" s="7">
        <v>21.180140000000002</v>
      </c>
      <c r="G1575" s="7">
        <v>20.921074999999998</v>
      </c>
      <c r="H1575" s="7">
        <v>20.510027999999991</v>
      </c>
      <c r="I1575" s="7">
        <v>18.181267499999997</v>
      </c>
      <c r="J1575" s="7" t="s">
        <v>48</v>
      </c>
      <c r="K1575" s="7" t="s">
        <v>55</v>
      </c>
      <c r="L1575" s="7" t="s">
        <v>50</v>
      </c>
    </row>
    <row r="1576" spans="1:12" ht="13.5" x14ac:dyDescent="0.35">
      <c r="A1576" s="3">
        <v>44306</v>
      </c>
      <c r="B1576" s="2">
        <v>21.577100000000002</v>
      </c>
      <c r="C1576" s="7">
        <v>64.706361820923533</v>
      </c>
      <c r="D1576" s="7">
        <v>0.20824316392249997</v>
      </c>
      <c r="E1576" s="7">
        <v>0.18941951181454175</v>
      </c>
      <c r="F1576" s="7">
        <v>21.252320000000001</v>
      </c>
      <c r="G1576" s="7">
        <v>20.954275000000003</v>
      </c>
      <c r="H1576" s="7">
        <v>20.560687999999992</v>
      </c>
      <c r="I1576" s="7">
        <v>18.211392999999997</v>
      </c>
      <c r="J1576" s="7" t="s">
        <v>48</v>
      </c>
      <c r="K1576" s="7" t="s">
        <v>55</v>
      </c>
      <c r="L1576" s="7" t="s">
        <v>50</v>
      </c>
    </row>
    <row r="1577" spans="1:12" ht="13.5" x14ac:dyDescent="0.35">
      <c r="A1577" s="3">
        <v>44307</v>
      </c>
      <c r="B1577" s="2">
        <v>21.577100000000002</v>
      </c>
      <c r="C1577" s="7">
        <v>66.870235437813278</v>
      </c>
      <c r="D1577" s="7">
        <v>0.23003679342959416</v>
      </c>
      <c r="E1577" s="7">
        <v>0.19754296813755223</v>
      </c>
      <c r="F1577" s="7">
        <v>21.30284</v>
      </c>
      <c r="G1577" s="7">
        <v>20.997575000000001</v>
      </c>
      <c r="H1577" s="7">
        <v>20.608317999999993</v>
      </c>
      <c r="I1577" s="7">
        <v>18.239763</v>
      </c>
      <c r="J1577" s="7" t="s">
        <v>48</v>
      </c>
      <c r="K1577" s="7" t="s">
        <v>55</v>
      </c>
      <c r="L1577" s="7" t="s">
        <v>50</v>
      </c>
    </row>
    <row r="1578" spans="1:12" ht="13.5" x14ac:dyDescent="0.35">
      <c r="A1578" s="3">
        <v>44308</v>
      </c>
      <c r="B1578" s="2">
        <v>21.613099999999999</v>
      </c>
      <c r="C1578" s="7">
        <v>65.174657989108738</v>
      </c>
      <c r="D1578" s="7">
        <v>0.24736186733481702</v>
      </c>
      <c r="E1578" s="7">
        <v>0.20750674797700519</v>
      </c>
      <c r="F1578" s="7">
        <v>21.38222</v>
      </c>
      <c r="G1578" s="7">
        <v>21.039430000000003</v>
      </c>
      <c r="H1578" s="7">
        <v>20.648007999999994</v>
      </c>
      <c r="I1578" s="7">
        <v>18.269001499999998</v>
      </c>
      <c r="J1578" s="7" t="s">
        <v>48</v>
      </c>
      <c r="K1578" s="7" t="s">
        <v>55</v>
      </c>
      <c r="L1578" s="7" t="s">
        <v>50</v>
      </c>
    </row>
    <row r="1579" spans="1:12" ht="13.5" x14ac:dyDescent="0.35">
      <c r="A1579" s="3">
        <v>44309</v>
      </c>
      <c r="B1579" s="2">
        <v>21.7791</v>
      </c>
      <c r="C1579" s="7">
        <v>66.564651874521786</v>
      </c>
      <c r="D1579" s="7">
        <v>0.27135886976956058</v>
      </c>
      <c r="E1579" s="7">
        <v>0.22027717233551627</v>
      </c>
      <c r="F1579" s="7">
        <v>21.552520000000001</v>
      </c>
      <c r="G1579" s="7">
        <v>21.092829999999999</v>
      </c>
      <c r="H1579" s="7">
        <v>20.693903999999993</v>
      </c>
      <c r="I1579" s="7">
        <v>18.299414500000001</v>
      </c>
      <c r="J1579" s="7" t="s">
        <v>48</v>
      </c>
      <c r="K1579" s="7" t="s">
        <v>55</v>
      </c>
      <c r="L1579" s="7" t="s">
        <v>50</v>
      </c>
    </row>
    <row r="1580" spans="1:12" ht="13.5" x14ac:dyDescent="0.35">
      <c r="A1580" s="3">
        <v>44312</v>
      </c>
      <c r="B1580" s="2">
        <v>21.7791</v>
      </c>
      <c r="C1580" s="7">
        <v>68.669151501863581</v>
      </c>
      <c r="D1580" s="7">
        <v>0.28706753128088991</v>
      </c>
      <c r="E1580" s="7">
        <v>0.23363524412459102</v>
      </c>
      <c r="F1580" s="7">
        <v>21.665100000000002</v>
      </c>
      <c r="G1580" s="7">
        <v>21.139015000000001</v>
      </c>
      <c r="H1580" s="7">
        <v>20.739943999999994</v>
      </c>
      <c r="I1580" s="7">
        <v>18.329861500000003</v>
      </c>
      <c r="J1580" s="7" t="s">
        <v>48</v>
      </c>
      <c r="K1580" s="7" t="s">
        <v>55</v>
      </c>
      <c r="L1580" s="7" t="s">
        <v>50</v>
      </c>
    </row>
    <row r="1581" spans="1:12" ht="13.5" x14ac:dyDescent="0.35">
      <c r="A1581" s="3">
        <v>44313</v>
      </c>
      <c r="B1581" s="2">
        <v>21.584299999999999</v>
      </c>
      <c r="C1581" s="7">
        <v>67.184349392938316</v>
      </c>
      <c r="D1581" s="7">
        <v>0.28056386116833565</v>
      </c>
      <c r="E1581" s="7">
        <v>0.24302096753333996</v>
      </c>
      <c r="F1581" s="7">
        <v>21.666540000000001</v>
      </c>
      <c r="G1581" s="7">
        <v>21.180869999999999</v>
      </c>
      <c r="H1581" s="7">
        <v>20.782377999999994</v>
      </c>
      <c r="I1581" s="7">
        <v>18.360470500000005</v>
      </c>
      <c r="J1581" s="7" t="s">
        <v>48</v>
      </c>
      <c r="K1581" s="7" t="s">
        <v>55</v>
      </c>
      <c r="L1581" s="7" t="s">
        <v>50</v>
      </c>
    </row>
    <row r="1582" spans="1:12" ht="13.5" x14ac:dyDescent="0.35">
      <c r="A1582" s="3">
        <v>44314</v>
      </c>
      <c r="B1582" s="2">
        <v>21.627600000000001</v>
      </c>
      <c r="C1582" s="7">
        <v>65.696475020181168</v>
      </c>
      <c r="D1582" s="7">
        <v>0.27572521522637672</v>
      </c>
      <c r="E1582" s="7">
        <v>0.24956181707194733</v>
      </c>
      <c r="F1582" s="7">
        <v>21.676639999999999</v>
      </c>
      <c r="G1582" s="7">
        <v>21.219479999999997</v>
      </c>
      <c r="H1582" s="7">
        <v>20.825243999999994</v>
      </c>
      <c r="I1582" s="7">
        <v>18.391330500000002</v>
      </c>
      <c r="J1582" s="7" t="s">
        <v>48</v>
      </c>
      <c r="K1582" s="7" t="s">
        <v>55</v>
      </c>
      <c r="L1582" s="7" t="s">
        <v>50</v>
      </c>
    </row>
    <row r="1583" spans="1:12" ht="13.5" x14ac:dyDescent="0.35">
      <c r="A1583" s="3">
        <v>44315</v>
      </c>
      <c r="B1583" s="2">
        <v>21.577100000000002</v>
      </c>
      <c r="C1583" s="7">
        <v>69.522091974752058</v>
      </c>
      <c r="D1583" s="7">
        <v>0.26476359558266438</v>
      </c>
      <c r="E1583" s="7">
        <v>0.25260217277409075</v>
      </c>
      <c r="F1583" s="7">
        <v>21.669440000000002</v>
      </c>
      <c r="G1583" s="7">
        <v>21.259535</v>
      </c>
      <c r="H1583" s="7">
        <v>20.864213999999993</v>
      </c>
      <c r="I1583" s="7">
        <v>18.420216999999997</v>
      </c>
      <c r="J1583" s="7" t="s">
        <v>53</v>
      </c>
      <c r="K1583" s="7" t="s">
        <v>55</v>
      </c>
      <c r="L1583" s="7" t="s">
        <v>47</v>
      </c>
    </row>
    <row r="1584" spans="1:12" ht="13.5" x14ac:dyDescent="0.35">
      <c r="A1584" s="3">
        <v>44316</v>
      </c>
      <c r="B1584" s="2">
        <v>21.360600000000002</v>
      </c>
      <c r="C1584" s="7">
        <v>61.365067938450508</v>
      </c>
      <c r="D1584" s="7">
        <v>0.23588752782098155</v>
      </c>
      <c r="E1584" s="7">
        <v>0.24925924378346892</v>
      </c>
      <c r="F1584" s="7">
        <v>21.585740000000001</v>
      </c>
      <c r="G1584" s="7">
        <v>21.281185000000001</v>
      </c>
      <c r="H1584" s="7">
        <v>20.899575999999996</v>
      </c>
      <c r="I1584" s="7">
        <v>18.449225499999997</v>
      </c>
      <c r="J1584" s="7" t="s">
        <v>53</v>
      </c>
      <c r="K1584" s="7" t="s">
        <v>55</v>
      </c>
      <c r="L1584" s="7" t="s">
        <v>47</v>
      </c>
    </row>
    <row r="1585" spans="1:12" ht="13.5" x14ac:dyDescent="0.35">
      <c r="A1585" s="3">
        <v>44319</v>
      </c>
      <c r="B1585" s="2">
        <v>21.360600000000002</v>
      </c>
      <c r="C1585" s="7">
        <v>53.877967558276964</v>
      </c>
      <c r="D1585" s="7">
        <v>0.21057565105246923</v>
      </c>
      <c r="E1585" s="7">
        <v>0.241522525237269</v>
      </c>
      <c r="F1585" s="7">
        <v>21.502040000000001</v>
      </c>
      <c r="G1585" s="7">
        <v>21.299229999999994</v>
      </c>
      <c r="H1585" s="7">
        <v>20.934937999999992</v>
      </c>
      <c r="I1585" s="7">
        <v>18.479232499999998</v>
      </c>
      <c r="J1585" s="7" t="s">
        <v>53</v>
      </c>
      <c r="K1585" s="7" t="s">
        <v>55</v>
      </c>
      <c r="L1585" s="7" t="s">
        <v>47</v>
      </c>
    </row>
    <row r="1586" spans="1:12" ht="13.5" x14ac:dyDescent="0.35">
      <c r="A1586" s="3">
        <v>44320</v>
      </c>
      <c r="B1586" s="2">
        <v>21.288399999999999</v>
      </c>
      <c r="C1586" s="7">
        <v>49.011338116886641</v>
      </c>
      <c r="D1586" s="7">
        <v>0.18258514189135511</v>
      </c>
      <c r="E1586" s="7">
        <v>0.22973504856808624</v>
      </c>
      <c r="F1586" s="7">
        <v>21.442860000000003</v>
      </c>
      <c r="G1586" s="7">
        <v>21.317270000000001</v>
      </c>
      <c r="H1586" s="7">
        <v>20.969575999999993</v>
      </c>
      <c r="I1586" s="7">
        <v>18.509945499999997</v>
      </c>
      <c r="J1586" s="7" t="s">
        <v>53</v>
      </c>
      <c r="K1586" s="7" t="s">
        <v>55</v>
      </c>
      <c r="L1586" s="7" t="s">
        <v>47</v>
      </c>
    </row>
    <row r="1587" spans="1:12" ht="13.5" x14ac:dyDescent="0.35">
      <c r="A1587" s="3">
        <v>44321</v>
      </c>
      <c r="B1587" s="2">
        <v>21.288399999999999</v>
      </c>
      <c r="C1587" s="7">
        <v>52.10201467334339</v>
      </c>
      <c r="D1587" s="7">
        <v>0.15857451343873308</v>
      </c>
      <c r="E1587" s="7">
        <v>0.21550294154221564</v>
      </c>
      <c r="F1587" s="7">
        <v>21.375019999999999</v>
      </c>
      <c r="G1587" s="7">
        <v>21.34253</v>
      </c>
      <c r="H1587" s="7">
        <v>20.99483399999999</v>
      </c>
      <c r="I1587" s="7">
        <v>18.540658499999999</v>
      </c>
      <c r="J1587" s="7" t="s">
        <v>53</v>
      </c>
      <c r="K1587" s="7" t="s">
        <v>55</v>
      </c>
      <c r="L1587" s="7" t="s">
        <v>47</v>
      </c>
    </row>
    <row r="1588" spans="1:12" ht="13.5" x14ac:dyDescent="0.35">
      <c r="A1588" s="3">
        <v>44322</v>
      </c>
      <c r="B1588" s="2">
        <v>21.288399999999999</v>
      </c>
      <c r="C1588" s="7">
        <v>62.625979843224975</v>
      </c>
      <c r="D1588" s="7">
        <v>0.13795565053780123</v>
      </c>
      <c r="E1588" s="7">
        <v>0.19999348334133277</v>
      </c>
      <c r="F1588" s="7">
        <v>21.31728</v>
      </c>
      <c r="G1588" s="7">
        <v>21.360570000000003</v>
      </c>
      <c r="H1588" s="7">
        <v>21.014317999999992</v>
      </c>
      <c r="I1588" s="7">
        <v>18.570510999999996</v>
      </c>
      <c r="J1588" s="7" t="s">
        <v>53</v>
      </c>
      <c r="K1588" s="7" t="s">
        <v>55</v>
      </c>
      <c r="L1588" s="7" t="s">
        <v>47</v>
      </c>
    </row>
    <row r="1589" spans="1:12" ht="13.5" x14ac:dyDescent="0.35">
      <c r="A1589" s="3">
        <v>44323</v>
      </c>
      <c r="B1589" s="2">
        <v>21.1874</v>
      </c>
      <c r="C1589" s="7">
        <v>48.839832420238466</v>
      </c>
      <c r="D1589" s="7">
        <v>0.11217214654945806</v>
      </c>
      <c r="E1589" s="7">
        <v>0.18242921598295783</v>
      </c>
      <c r="F1589" s="7">
        <v>21.282639999999997</v>
      </c>
      <c r="G1589" s="7">
        <v>21.38222</v>
      </c>
      <c r="H1589" s="7">
        <v>21.035389999999992</v>
      </c>
      <c r="I1589" s="7">
        <v>18.599376499999995</v>
      </c>
      <c r="J1589" s="7" t="s">
        <v>53</v>
      </c>
      <c r="K1589" s="7" t="s">
        <v>55</v>
      </c>
      <c r="L1589" s="7" t="s">
        <v>47</v>
      </c>
    </row>
    <row r="1590" spans="1:12" ht="13.5" x14ac:dyDescent="0.35">
      <c r="A1590" s="3">
        <v>44326</v>
      </c>
      <c r="B1590" s="2">
        <v>21.216200000000001</v>
      </c>
      <c r="C1590" s="7">
        <v>30.150698493015071</v>
      </c>
      <c r="D1590" s="7">
        <v>9.2990516398486989E-2</v>
      </c>
      <c r="E1590" s="7">
        <v>0.16454147606606367</v>
      </c>
      <c r="F1590" s="7">
        <v>21.25376</v>
      </c>
      <c r="G1590" s="7">
        <v>21.400259999999999</v>
      </c>
      <c r="H1590" s="7">
        <v>21.055595999999994</v>
      </c>
      <c r="I1590" s="7">
        <v>18.628420499999994</v>
      </c>
      <c r="J1590" s="7" t="s">
        <v>53</v>
      </c>
      <c r="K1590" s="7" t="s">
        <v>55</v>
      </c>
      <c r="L1590" s="7" t="s">
        <v>47</v>
      </c>
    </row>
    <row r="1591" spans="1:12" ht="13.5" x14ac:dyDescent="0.35">
      <c r="A1591" s="3">
        <v>44327</v>
      </c>
      <c r="B1591" s="2">
        <v>21.555399999999999</v>
      </c>
      <c r="C1591" s="7">
        <v>49.130817912360705</v>
      </c>
      <c r="D1591" s="7">
        <v>0.10396114216170105</v>
      </c>
      <c r="E1591" s="7">
        <v>0.15242540928519116</v>
      </c>
      <c r="F1591" s="7">
        <v>21.30716</v>
      </c>
      <c r="G1591" s="7">
        <v>21.417220000000004</v>
      </c>
      <c r="H1591" s="7">
        <v>21.081141999999996</v>
      </c>
      <c r="I1591" s="7">
        <v>18.658058999999994</v>
      </c>
      <c r="J1591" s="7" t="s">
        <v>48</v>
      </c>
      <c r="K1591" s="7" t="s">
        <v>55</v>
      </c>
      <c r="L1591" s="7" t="s">
        <v>50</v>
      </c>
    </row>
    <row r="1592" spans="1:12" ht="13.5" x14ac:dyDescent="0.35">
      <c r="A1592" s="3">
        <v>44333</v>
      </c>
      <c r="B1592" s="2">
        <v>21.876000000000001</v>
      </c>
      <c r="C1592" s="7">
        <v>58.575249527040285</v>
      </c>
      <c r="D1592" s="7">
        <v>0.13694654819086693</v>
      </c>
      <c r="E1592" s="7">
        <v>0.14932963706632632</v>
      </c>
      <c r="F1592" s="7">
        <v>21.424680000000002</v>
      </c>
      <c r="G1592" s="7">
        <v>21.444795000000003</v>
      </c>
      <c r="H1592" s="7">
        <v>21.107325999999993</v>
      </c>
      <c r="I1592" s="7">
        <v>18.688301999999997</v>
      </c>
      <c r="J1592" s="7" t="s">
        <v>48</v>
      </c>
      <c r="K1592" s="7" t="s">
        <v>55</v>
      </c>
      <c r="L1592" s="7" t="s">
        <v>56</v>
      </c>
    </row>
    <row r="1593" spans="1:12" ht="13.5" x14ac:dyDescent="0.35">
      <c r="A1593" s="3">
        <v>44334</v>
      </c>
      <c r="B1593" s="2">
        <v>21.685700000000001</v>
      </c>
      <c r="C1593" s="7">
        <v>47.001027485229947</v>
      </c>
      <c r="D1593" s="7">
        <v>0.1460485438183845</v>
      </c>
      <c r="E1593" s="7">
        <v>0.14867341841673798</v>
      </c>
      <c r="F1593" s="7">
        <v>21.50414</v>
      </c>
      <c r="G1593" s="7">
        <v>21.468270000000008</v>
      </c>
      <c r="H1593" s="7">
        <v>21.126817999999993</v>
      </c>
      <c r="I1593" s="7">
        <v>18.718419999999995</v>
      </c>
      <c r="J1593" s="7" t="s">
        <v>53</v>
      </c>
      <c r="K1593" s="7" t="s">
        <v>55</v>
      </c>
      <c r="L1593" s="7" t="s">
        <v>47</v>
      </c>
    </row>
    <row r="1594" spans="1:12" ht="13.5" x14ac:dyDescent="0.35">
      <c r="A1594" s="3">
        <v>44335</v>
      </c>
      <c r="B1594" s="2">
        <v>21.5336</v>
      </c>
      <c r="C1594" s="7">
        <v>42.818697712513924</v>
      </c>
      <c r="D1594" s="7">
        <v>0.13938203277078642</v>
      </c>
      <c r="E1594" s="7">
        <v>0.14681514128754769</v>
      </c>
      <c r="F1594" s="7">
        <v>21.573379999999997</v>
      </c>
      <c r="G1594" s="7">
        <v>21.498570000000004</v>
      </c>
      <c r="H1594" s="7">
        <v>21.137783999999993</v>
      </c>
      <c r="I1594" s="7">
        <v>18.746950999999999</v>
      </c>
      <c r="J1594" s="7" t="s">
        <v>53</v>
      </c>
      <c r="K1594" s="7" t="s">
        <v>55</v>
      </c>
      <c r="L1594" s="7" t="s">
        <v>47</v>
      </c>
    </row>
    <row r="1595" spans="1:12" ht="13.5" x14ac:dyDescent="0.35">
      <c r="A1595" s="3">
        <v>44336</v>
      </c>
      <c r="B1595" s="2">
        <v>21.5336</v>
      </c>
      <c r="C1595" s="7">
        <v>48.326180257510764</v>
      </c>
      <c r="D1595" s="7">
        <v>0.13257058357086393</v>
      </c>
      <c r="E1595" s="7">
        <v>0.14396622974421094</v>
      </c>
      <c r="F1595" s="7">
        <v>21.636860000000002</v>
      </c>
      <c r="G1595" s="7">
        <v>21.51444</v>
      </c>
      <c r="H1595" s="7">
        <v>21.141243999999993</v>
      </c>
      <c r="I1595" s="7">
        <v>18.775963999999998</v>
      </c>
      <c r="J1595" s="7" t="s">
        <v>53</v>
      </c>
      <c r="K1595" s="7" t="s">
        <v>55</v>
      </c>
      <c r="L1595" s="7" t="s">
        <v>47</v>
      </c>
    </row>
    <row r="1596" spans="1:12" ht="13.5" x14ac:dyDescent="0.35">
      <c r="A1596" s="3">
        <v>44337</v>
      </c>
      <c r="B1596" s="2">
        <v>21.4194</v>
      </c>
      <c r="C1596" s="7">
        <v>43.433833732811877</v>
      </c>
      <c r="D1596" s="7">
        <v>0.11661323068122798</v>
      </c>
      <c r="E1596" s="7">
        <v>0.13849562993161435</v>
      </c>
      <c r="F1596" s="7">
        <v>21.609660000000002</v>
      </c>
      <c r="G1596" s="7">
        <v>21.506554999999999</v>
      </c>
      <c r="H1596" s="7">
        <v>21.149637999999992</v>
      </c>
      <c r="I1596" s="7">
        <v>18.804405999999993</v>
      </c>
      <c r="J1596" s="7" t="s">
        <v>53</v>
      </c>
      <c r="K1596" s="7" t="s">
        <v>55</v>
      </c>
      <c r="L1596" s="7" t="s">
        <v>47</v>
      </c>
    </row>
    <row r="1597" spans="1:12" ht="13.5" x14ac:dyDescent="0.35">
      <c r="A1597" s="3">
        <v>44340</v>
      </c>
      <c r="B1597" s="2">
        <v>21.4194</v>
      </c>
      <c r="C1597" s="7">
        <v>44.862857515147518</v>
      </c>
      <c r="D1597" s="7">
        <v>0.10278210541805421</v>
      </c>
      <c r="E1597" s="7">
        <v>0.13135292502890233</v>
      </c>
      <c r="F1597" s="7">
        <v>21.518340000000002</v>
      </c>
      <c r="G1597" s="7">
        <v>21.498669999999997</v>
      </c>
      <c r="H1597" s="7">
        <v>21.162361999999995</v>
      </c>
      <c r="I1597" s="7">
        <v>18.832675999999999</v>
      </c>
      <c r="J1597" s="7" t="s">
        <v>53</v>
      </c>
      <c r="K1597" s="7" t="s">
        <v>55</v>
      </c>
      <c r="L1597" s="7" t="s">
        <v>47</v>
      </c>
    </row>
    <row r="1598" spans="1:12" ht="13.5" x14ac:dyDescent="0.35">
      <c r="A1598" s="3">
        <v>44341</v>
      </c>
      <c r="B1598" s="2">
        <v>21.373799999999999</v>
      </c>
      <c r="C1598" s="7">
        <v>50.483870967741851</v>
      </c>
      <c r="D1598" s="7">
        <v>8.7136840833881735E-2</v>
      </c>
      <c r="E1598" s="7">
        <v>0.12250970818989823</v>
      </c>
      <c r="F1598" s="7">
        <v>21.455959999999997</v>
      </c>
      <c r="G1598" s="7">
        <v>21.486704999999997</v>
      </c>
      <c r="H1598" s="7">
        <v>21.178069999999998</v>
      </c>
      <c r="I1598" s="7">
        <v>18.858893499999994</v>
      </c>
      <c r="J1598" s="7" t="s">
        <v>53</v>
      </c>
      <c r="K1598" s="7" t="s">
        <v>55</v>
      </c>
      <c r="L1598" s="7" t="s">
        <v>47</v>
      </c>
    </row>
    <row r="1599" spans="1:12" ht="13.5" x14ac:dyDescent="0.35">
      <c r="A1599" s="3">
        <v>44342</v>
      </c>
      <c r="B1599" s="2">
        <v>21.381399999999999</v>
      </c>
      <c r="C1599" s="7">
        <v>50.758238553514062</v>
      </c>
      <c r="D1599" s="7">
        <v>7.4492410281223442E-2</v>
      </c>
      <c r="E1599" s="7">
        <v>0.11290624860816328</v>
      </c>
      <c r="F1599" s="7">
        <v>21.425519999999999</v>
      </c>
      <c r="G1599" s="7">
        <v>21.466819999999995</v>
      </c>
      <c r="H1599" s="7">
        <v>21.194361999999998</v>
      </c>
      <c r="I1599" s="7">
        <v>18.883393499999997</v>
      </c>
      <c r="J1599" s="7" t="s">
        <v>53</v>
      </c>
      <c r="K1599" s="7" t="s">
        <v>55</v>
      </c>
      <c r="L1599" s="7" t="s">
        <v>47</v>
      </c>
    </row>
    <row r="1600" spans="1:12" ht="13.5" x14ac:dyDescent="0.35">
      <c r="A1600" s="3">
        <v>44343</v>
      </c>
      <c r="B1600" s="2">
        <v>21.305299999999999</v>
      </c>
      <c r="C1600" s="7">
        <v>50.614322064703735</v>
      </c>
      <c r="D1600" s="7">
        <v>5.766623352023359E-2</v>
      </c>
      <c r="E1600" s="7">
        <v>0.10185824559057735</v>
      </c>
      <c r="F1600" s="7">
        <v>21.379860000000001</v>
      </c>
      <c r="G1600" s="7">
        <v>21.443129999999996</v>
      </c>
      <c r="H1600" s="7">
        <v>21.202059999999996</v>
      </c>
      <c r="I1600" s="7">
        <v>18.909200000000002</v>
      </c>
      <c r="J1600" s="7" t="s">
        <v>53</v>
      </c>
      <c r="K1600" s="7" t="s">
        <v>55</v>
      </c>
      <c r="L1600" s="7" t="s">
        <v>47</v>
      </c>
    </row>
    <row r="1601" spans="1:12" ht="13.5" x14ac:dyDescent="0.35">
      <c r="A1601" s="3">
        <v>44344</v>
      </c>
      <c r="B1601" s="2">
        <v>21.297699999999999</v>
      </c>
      <c r="C1601" s="7">
        <v>50.336201286964048</v>
      </c>
      <c r="D1601" s="7">
        <v>4.321989863888831E-2</v>
      </c>
      <c r="E1601" s="7">
        <v>9.0130576200239551E-2</v>
      </c>
      <c r="F1601" s="7">
        <v>21.355520000000002</v>
      </c>
      <c r="G1601" s="7">
        <v>21.428799999999999</v>
      </c>
      <c r="H1601" s="7">
        <v>21.206575999999998</v>
      </c>
      <c r="I1601" s="7">
        <v>18.933969999999999</v>
      </c>
      <c r="J1601" s="7" t="s">
        <v>53</v>
      </c>
      <c r="K1601" s="7" t="s">
        <v>55</v>
      </c>
      <c r="L1601" s="7" t="s">
        <v>47</v>
      </c>
    </row>
    <row r="1602" spans="1:12" ht="13.5" x14ac:dyDescent="0.35">
      <c r="A1602" s="3">
        <v>44347</v>
      </c>
      <c r="B1602" s="2">
        <v>21.305299999999999</v>
      </c>
      <c r="C1602" s="7">
        <v>50.607607679585804</v>
      </c>
      <c r="D1602" s="7">
        <v>3.2015278448216833E-2</v>
      </c>
      <c r="E1602" s="7">
        <v>7.8507516649835005E-2</v>
      </c>
      <c r="F1602" s="7">
        <v>21.332700000000003</v>
      </c>
      <c r="G1602" s="7">
        <v>21.412684999999996</v>
      </c>
      <c r="H1602" s="7">
        <v>21.212687999999993</v>
      </c>
      <c r="I1602" s="7">
        <v>18.958777999999999</v>
      </c>
      <c r="J1602" s="7" t="s">
        <v>53</v>
      </c>
      <c r="K1602" s="7" t="s">
        <v>55</v>
      </c>
      <c r="L1602" s="7" t="s">
        <v>47</v>
      </c>
    </row>
    <row r="1603" spans="1:12" ht="13.5" x14ac:dyDescent="0.35">
      <c r="A1603" s="3">
        <v>44348</v>
      </c>
      <c r="B1603" s="2">
        <v>21.358599999999999</v>
      </c>
      <c r="C1603" s="7">
        <v>56.373790022337992</v>
      </c>
      <c r="D1603" s="7">
        <v>2.7123735239587887E-2</v>
      </c>
      <c r="E1603" s="7">
        <v>6.8230760367785581E-2</v>
      </c>
      <c r="F1603" s="7">
        <v>21.329659999999997</v>
      </c>
      <c r="G1603" s="7">
        <v>21.401760000000003</v>
      </c>
      <c r="H1603" s="7">
        <v>21.222751999999996</v>
      </c>
      <c r="I1603" s="7">
        <v>18.983301999999998</v>
      </c>
      <c r="J1603" s="7" t="s">
        <v>53</v>
      </c>
      <c r="K1603" s="7" t="s">
        <v>55</v>
      </c>
      <c r="L1603" s="7" t="s">
        <v>47</v>
      </c>
    </row>
    <row r="1604" spans="1:12" ht="13.5" x14ac:dyDescent="0.35">
      <c r="A1604" s="3">
        <v>44349</v>
      </c>
      <c r="B1604" s="2">
        <v>21.990100000000002</v>
      </c>
      <c r="C1604" s="7">
        <v>69.887444107519116</v>
      </c>
      <c r="D1604" s="7">
        <v>7.335829557197826E-2</v>
      </c>
      <c r="E1604" s="7">
        <v>6.9256267408624117E-2</v>
      </c>
      <c r="F1604" s="7">
        <v>21.4514</v>
      </c>
      <c r="G1604" s="7">
        <v>21.433235000000003</v>
      </c>
      <c r="H1604" s="7">
        <v>21.246889999999993</v>
      </c>
      <c r="I1604" s="7">
        <v>19.009614499999998</v>
      </c>
      <c r="J1604" s="7" t="s">
        <v>48</v>
      </c>
      <c r="K1604" s="7" t="s">
        <v>55</v>
      </c>
      <c r="L1604" s="7" t="s">
        <v>50</v>
      </c>
    </row>
    <row r="1605" spans="1:12" ht="13.5" x14ac:dyDescent="0.35">
      <c r="A1605" s="3">
        <v>44350</v>
      </c>
      <c r="B1605" s="2">
        <v>21.974900000000002</v>
      </c>
      <c r="C1605" s="7">
        <v>62.933958192020746</v>
      </c>
      <c r="D1605" s="7">
        <v>0.1075334263671941</v>
      </c>
      <c r="E1605" s="7">
        <v>7.6911699200338121E-2</v>
      </c>
      <c r="F1605" s="7">
        <v>21.585319999999999</v>
      </c>
      <c r="G1605" s="7">
        <v>21.463950000000001</v>
      </c>
      <c r="H1605" s="7">
        <v>21.270723999999994</v>
      </c>
      <c r="I1605" s="7">
        <v>19.037041499999997</v>
      </c>
      <c r="J1605" s="7" t="s">
        <v>48</v>
      </c>
      <c r="K1605" s="7" t="s">
        <v>55</v>
      </c>
      <c r="L1605" s="7" t="s">
        <v>50</v>
      </c>
    </row>
    <row r="1606" spans="1:12" ht="13.5" x14ac:dyDescent="0.35">
      <c r="A1606" s="3">
        <v>44351</v>
      </c>
      <c r="B1606" s="2">
        <v>21.967300000000002</v>
      </c>
      <c r="C1606" s="7">
        <v>53.488194391380759</v>
      </c>
      <c r="D1606" s="7">
        <v>0.13247709378376271</v>
      </c>
      <c r="E1606" s="7">
        <v>8.8024778117023042E-2</v>
      </c>
      <c r="F1606" s="7">
        <v>21.719240000000003</v>
      </c>
      <c r="G1606" s="7">
        <v>21.497895</v>
      </c>
      <c r="H1606" s="7">
        <v>21.291807999999996</v>
      </c>
      <c r="I1606" s="7">
        <v>19.067028499999996</v>
      </c>
      <c r="J1606" s="7" t="s">
        <v>48</v>
      </c>
      <c r="K1606" s="7" t="s">
        <v>55</v>
      </c>
      <c r="L1606" s="7" t="s">
        <v>50</v>
      </c>
    </row>
    <row r="1607" spans="1:12" ht="13.5" x14ac:dyDescent="0.35">
      <c r="A1607" s="3">
        <v>44354</v>
      </c>
      <c r="B1607" s="2">
        <v>22.066199999999998</v>
      </c>
      <c r="C1607" s="7">
        <v>65.628850735233613</v>
      </c>
      <c r="D1607" s="7">
        <v>0.15839960137470399</v>
      </c>
      <c r="E1607" s="7">
        <v>0.10209974276855924</v>
      </c>
      <c r="F1607" s="7">
        <v>21.871419999999997</v>
      </c>
      <c r="G1607" s="7">
        <v>21.536785000000002</v>
      </c>
      <c r="H1607" s="7">
        <v>21.318909999999995</v>
      </c>
      <c r="I1607" s="7">
        <v>19.098159499999998</v>
      </c>
      <c r="J1607" s="7" t="s">
        <v>48</v>
      </c>
      <c r="K1607" s="7" t="s">
        <v>55</v>
      </c>
      <c r="L1607" s="7" t="s">
        <v>50</v>
      </c>
    </row>
    <row r="1608" spans="1:12" ht="13.5" x14ac:dyDescent="0.35">
      <c r="A1608" s="3">
        <v>44355</v>
      </c>
      <c r="B1608" s="2">
        <v>21.990100000000002</v>
      </c>
      <c r="C1608" s="7">
        <v>69.999123806186049</v>
      </c>
      <c r="D1608" s="7">
        <v>0.17083347938612903</v>
      </c>
      <c r="E1608" s="7">
        <v>0.11584649009207321</v>
      </c>
      <c r="F1608" s="7">
        <v>21.997719999999997</v>
      </c>
      <c r="G1608" s="7">
        <v>21.571869999999997</v>
      </c>
      <c r="H1608" s="7">
        <v>21.343191999999998</v>
      </c>
      <c r="I1608" s="7">
        <v>19.127105999999998</v>
      </c>
      <c r="J1608" s="7" t="s">
        <v>53</v>
      </c>
      <c r="K1608" s="7" t="s">
        <v>55</v>
      </c>
      <c r="L1608" s="7" t="s">
        <v>54</v>
      </c>
    </row>
    <row r="1609" spans="1:12" ht="13.5" x14ac:dyDescent="0.35">
      <c r="A1609" s="3">
        <v>44356</v>
      </c>
      <c r="B1609" s="2">
        <v>21.990100000000002</v>
      </c>
      <c r="C1609" s="7">
        <v>69.999123806186049</v>
      </c>
      <c r="D1609" s="7">
        <v>0.17862830142486885</v>
      </c>
      <c r="E1609" s="7">
        <v>0.12840285235863236</v>
      </c>
      <c r="F1609" s="7">
        <v>21.997719999999997</v>
      </c>
      <c r="G1609" s="7">
        <v>21.612004999999996</v>
      </c>
      <c r="H1609" s="7">
        <v>21.368771999999993</v>
      </c>
      <c r="I1609" s="7">
        <v>19.155330499999998</v>
      </c>
      <c r="J1609" s="7" t="s">
        <v>53</v>
      </c>
      <c r="K1609" s="7" t="s">
        <v>55</v>
      </c>
      <c r="L1609" s="7" t="s">
        <v>50</v>
      </c>
    </row>
    <row r="1610" spans="1:12" ht="13.5" x14ac:dyDescent="0.35">
      <c r="A1610" s="3">
        <v>44357</v>
      </c>
      <c r="B1610" s="2">
        <v>22.3706</v>
      </c>
      <c r="C1610" s="7">
        <v>83.788007956806027</v>
      </c>
      <c r="D1610" s="7">
        <v>0.21305298192331534</v>
      </c>
      <c r="E1610" s="7">
        <v>0.14533287827156896</v>
      </c>
      <c r="F1610" s="7">
        <v>22.07686</v>
      </c>
      <c r="G1610" s="7">
        <v>21.669725</v>
      </c>
      <c r="H1610" s="7">
        <v>21.399075999999994</v>
      </c>
      <c r="I1610" s="7">
        <v>19.184771999999995</v>
      </c>
      <c r="J1610" s="7" t="s">
        <v>53</v>
      </c>
      <c r="K1610" s="7" t="s">
        <v>55</v>
      </c>
      <c r="L1610" s="7" t="s">
        <v>54</v>
      </c>
    </row>
    <row r="1611" spans="1:12" ht="13.5" x14ac:dyDescent="0.35">
      <c r="A1611" s="3">
        <v>44358</v>
      </c>
      <c r="B1611" s="2">
        <v>22.3553</v>
      </c>
      <c r="C1611" s="7">
        <v>82.887061634689843</v>
      </c>
      <c r="D1611" s="7">
        <v>0.23637541841727483</v>
      </c>
      <c r="E1611" s="7">
        <v>0.16354138630071013</v>
      </c>
      <c r="F1611" s="7">
        <v>22.15446</v>
      </c>
      <c r="G1611" s="7">
        <v>21.709719999999997</v>
      </c>
      <c r="H1611" s="7">
        <v>21.431237999999993</v>
      </c>
      <c r="I1611" s="7">
        <v>19.213992999999999</v>
      </c>
      <c r="J1611" s="7" t="s">
        <v>53</v>
      </c>
      <c r="K1611" s="7" t="s">
        <v>55</v>
      </c>
      <c r="L1611" s="7" t="s">
        <v>54</v>
      </c>
    </row>
    <row r="1612" spans="1:12" ht="13.5" x14ac:dyDescent="0.35">
      <c r="A1612" s="3">
        <v>44361</v>
      </c>
      <c r="B1612" s="2">
        <v>22.598800000000001</v>
      </c>
      <c r="C1612" s="7">
        <v>87.789980256663526</v>
      </c>
      <c r="D1612" s="7">
        <v>0.27137874708442666</v>
      </c>
      <c r="E1612" s="7">
        <v>0.18510885845745345</v>
      </c>
      <c r="F1612" s="7">
        <v>22.26098</v>
      </c>
      <c r="G1612" s="7">
        <v>21.745859999999997</v>
      </c>
      <c r="H1612" s="7">
        <v>21.466105999999996</v>
      </c>
      <c r="I1612" s="7">
        <v>19.2458025</v>
      </c>
      <c r="J1612" s="7" t="s">
        <v>48</v>
      </c>
      <c r="K1612" s="7" t="s">
        <v>55</v>
      </c>
      <c r="L1612" s="7" t="s">
        <v>50</v>
      </c>
    </row>
    <row r="1613" spans="1:12" ht="13.5" x14ac:dyDescent="0.35">
      <c r="A1613" s="3">
        <v>44362</v>
      </c>
      <c r="B1613" s="2">
        <v>22.5075</v>
      </c>
      <c r="C1613" s="7">
        <v>83.033147550601456</v>
      </c>
      <c r="D1613" s="7">
        <v>0.28842718125858013</v>
      </c>
      <c r="E1613" s="7">
        <v>0.20577252301767879</v>
      </c>
      <c r="F1613" s="7">
        <v>22.364460000000001</v>
      </c>
      <c r="G1613" s="7">
        <v>21.786949999999997</v>
      </c>
      <c r="H1613" s="7">
        <v>21.500735999999993</v>
      </c>
      <c r="I1613" s="7">
        <v>19.276794500000001</v>
      </c>
      <c r="J1613" s="7" t="s">
        <v>48</v>
      </c>
      <c r="K1613" s="7" t="s">
        <v>55</v>
      </c>
      <c r="L1613" s="7" t="s">
        <v>50</v>
      </c>
    </row>
    <row r="1614" spans="1:12" ht="13.5" x14ac:dyDescent="0.35">
      <c r="A1614" s="3">
        <v>44363</v>
      </c>
      <c r="B1614" s="2">
        <v>22.5608</v>
      </c>
      <c r="C1614" s="7">
        <v>87.328298745317369</v>
      </c>
      <c r="D1614" s="7">
        <v>0.30274914898751959</v>
      </c>
      <c r="E1614" s="7">
        <v>0.22516784821164695</v>
      </c>
      <c r="F1614" s="7">
        <v>22.4786</v>
      </c>
      <c r="G1614" s="7">
        <v>21.838309999999996</v>
      </c>
      <c r="H1614" s="7">
        <v>21.533399999999993</v>
      </c>
      <c r="I1614" s="7">
        <v>19.307006500000004</v>
      </c>
      <c r="J1614" s="7" t="s">
        <v>48</v>
      </c>
      <c r="K1614" s="7" t="s">
        <v>55</v>
      </c>
      <c r="L1614" s="7" t="s">
        <v>50</v>
      </c>
    </row>
    <row r="1615" spans="1:12" ht="13.5" x14ac:dyDescent="0.35">
      <c r="A1615" s="3">
        <v>44364</v>
      </c>
      <c r="B1615" s="2">
        <v>22.598800000000001</v>
      </c>
      <c r="C1615" s="7">
        <v>87.997196425442581</v>
      </c>
      <c r="D1615" s="7">
        <v>0.31355127015421047</v>
      </c>
      <c r="E1615" s="7">
        <v>0.24284453260015967</v>
      </c>
      <c r="F1615" s="7">
        <v>22.524239999999999</v>
      </c>
      <c r="G1615" s="7">
        <v>21.891569999999994</v>
      </c>
      <c r="H1615" s="7">
        <v>21.565381999999989</v>
      </c>
      <c r="I1615" s="7">
        <v>19.336615000000005</v>
      </c>
      <c r="J1615" s="7" t="s">
        <v>48</v>
      </c>
      <c r="K1615" s="7" t="s">
        <v>55</v>
      </c>
      <c r="L1615" s="7" t="s">
        <v>50</v>
      </c>
    </row>
    <row r="1616" spans="1:12" ht="13.5" x14ac:dyDescent="0.35">
      <c r="A1616" s="3">
        <v>44365</v>
      </c>
      <c r="B1616" s="2">
        <v>22.583600000000001</v>
      </c>
      <c r="C1616" s="7">
        <v>87.166366226667577</v>
      </c>
      <c r="D1616" s="7">
        <v>0.31722870103803658</v>
      </c>
      <c r="E1616" s="7">
        <v>0.25772136628773507</v>
      </c>
      <c r="F1616" s="7">
        <v>22.569900000000001</v>
      </c>
      <c r="G1616" s="7">
        <v>21.949779999999997</v>
      </c>
      <c r="H1616" s="7">
        <v>21.598502</v>
      </c>
      <c r="I1616" s="7">
        <v>19.364812500000003</v>
      </c>
      <c r="J1616" s="7" t="s">
        <v>48</v>
      </c>
      <c r="K1616" s="7" t="s">
        <v>55</v>
      </c>
      <c r="L1616" s="7" t="s">
        <v>50</v>
      </c>
    </row>
    <row r="1617" spans="1:12" ht="13.5" x14ac:dyDescent="0.35">
      <c r="A1617" s="3">
        <v>44368</v>
      </c>
      <c r="B1617" s="2">
        <v>22.4619</v>
      </c>
      <c r="C1617" s="7">
        <v>80.851182819752893</v>
      </c>
      <c r="D1617" s="7">
        <v>0.30678647508048584</v>
      </c>
      <c r="E1617" s="7">
        <v>0.26753438804628521</v>
      </c>
      <c r="F1617" s="7">
        <v>22.542520000000003</v>
      </c>
      <c r="G1617" s="7">
        <v>22.001905000000001</v>
      </c>
      <c r="H1617" s="7">
        <v>21.632075999999998</v>
      </c>
      <c r="I1617" s="7">
        <v>19.391066500000004</v>
      </c>
      <c r="J1617" s="7" t="s">
        <v>53</v>
      </c>
      <c r="K1617" s="7" t="s">
        <v>55</v>
      </c>
      <c r="L1617" s="7" t="s">
        <v>47</v>
      </c>
    </row>
    <row r="1618" spans="1:12" ht="13.5" x14ac:dyDescent="0.35">
      <c r="A1618" s="3">
        <v>44369</v>
      </c>
      <c r="B1618" s="2">
        <v>22.5684</v>
      </c>
      <c r="C1618" s="7">
        <v>72.892090887499066</v>
      </c>
      <c r="D1618" s="7">
        <v>0.3036048282467334</v>
      </c>
      <c r="E1618" s="7">
        <v>0.27474847608637487</v>
      </c>
      <c r="F1618" s="7">
        <v>22.5547</v>
      </c>
      <c r="G1618" s="7">
        <v>22.061634999999999</v>
      </c>
      <c r="H1618" s="7">
        <v>21.664891999999998</v>
      </c>
      <c r="I1618" s="7">
        <v>19.415507500000004</v>
      </c>
      <c r="J1618" s="7" t="s">
        <v>48</v>
      </c>
      <c r="K1618" s="7" t="s">
        <v>55</v>
      </c>
      <c r="L1618" s="7" t="s">
        <v>50</v>
      </c>
    </row>
    <row r="1619" spans="1:12" ht="13.5" x14ac:dyDescent="0.35">
      <c r="A1619" s="3">
        <v>44370</v>
      </c>
      <c r="B1619" s="2">
        <v>22.4466</v>
      </c>
      <c r="C1619" s="7">
        <v>67.219099072789675</v>
      </c>
      <c r="D1619" s="7">
        <v>0.28793596160209134</v>
      </c>
      <c r="E1619" s="7">
        <v>0.27738597318951819</v>
      </c>
      <c r="F1619" s="7">
        <v>22.531860000000002</v>
      </c>
      <c r="G1619" s="7">
        <v>22.114894999999997</v>
      </c>
      <c r="H1619" s="7">
        <v>21.698736</v>
      </c>
      <c r="I1619" s="7">
        <v>19.437896000000002</v>
      </c>
      <c r="J1619" s="7" t="s">
        <v>53</v>
      </c>
      <c r="K1619" s="7" t="s">
        <v>55</v>
      </c>
      <c r="L1619" s="7" t="s">
        <v>47</v>
      </c>
    </row>
    <row r="1620" spans="1:12" ht="13.5" x14ac:dyDescent="0.35">
      <c r="A1620" s="3">
        <v>44371</v>
      </c>
      <c r="B1620" s="2">
        <v>22.5684</v>
      </c>
      <c r="C1620" s="7">
        <v>70.254060246647384</v>
      </c>
      <c r="D1620" s="7">
        <v>0.28209470184800267</v>
      </c>
      <c r="E1620" s="7">
        <v>0.27832771892121511</v>
      </c>
      <c r="F1620" s="7">
        <v>22.525780000000001</v>
      </c>
      <c r="G1620" s="7">
        <v>22.178049999999999</v>
      </c>
      <c r="H1620" s="7">
        <v>21.732996000000004</v>
      </c>
      <c r="I1620" s="7">
        <v>19.461615500000004</v>
      </c>
      <c r="J1620" s="7" t="s">
        <v>53</v>
      </c>
      <c r="K1620" s="7" t="s">
        <v>55</v>
      </c>
      <c r="L1620" s="7" t="s">
        <v>47</v>
      </c>
    </row>
    <row r="1621" spans="1:12" ht="13.5" x14ac:dyDescent="0.35">
      <c r="A1621" s="3">
        <v>44372</v>
      </c>
      <c r="B1621" s="2">
        <v>22.3706</v>
      </c>
      <c r="C1621" s="7">
        <v>59.615870609047299</v>
      </c>
      <c r="D1621" s="7">
        <v>0.25852454446975415</v>
      </c>
      <c r="E1621" s="7">
        <v>0.27436708403092291</v>
      </c>
      <c r="F1621" s="7">
        <v>22.483179999999997</v>
      </c>
      <c r="G1621" s="7">
        <v>22.231695000000002</v>
      </c>
      <c r="H1621" s="7">
        <v>21.756084000000001</v>
      </c>
      <c r="I1621" s="7">
        <v>19.483732500000002</v>
      </c>
      <c r="J1621" s="7" t="s">
        <v>53</v>
      </c>
      <c r="K1621" s="7" t="s">
        <v>55</v>
      </c>
      <c r="L1621" s="7" t="s">
        <v>47</v>
      </c>
    </row>
    <row r="1622" spans="1:12" ht="13.5" x14ac:dyDescent="0.35">
      <c r="A1622" s="3">
        <v>44375</v>
      </c>
      <c r="B1622" s="2">
        <v>22.3706</v>
      </c>
      <c r="C1622" s="7">
        <v>62.626933032454943</v>
      </c>
      <c r="D1622" s="7">
        <v>0.23711174829625747</v>
      </c>
      <c r="E1622" s="7">
        <v>0.26691601688398986</v>
      </c>
      <c r="F1622" s="7">
        <v>22.464919999999999</v>
      </c>
      <c r="G1622" s="7">
        <v>22.284960000000002</v>
      </c>
      <c r="H1622" s="7">
        <v>21.777005999999997</v>
      </c>
      <c r="I1622" s="7">
        <v>19.505164000000004</v>
      </c>
      <c r="J1622" s="7" t="s">
        <v>53</v>
      </c>
      <c r="K1622" s="7" t="s">
        <v>55</v>
      </c>
      <c r="L1622" s="7" t="s">
        <v>47</v>
      </c>
    </row>
    <row r="1623" spans="1:12" ht="13.5" x14ac:dyDescent="0.35">
      <c r="A1623" s="3">
        <v>44376</v>
      </c>
      <c r="B1623" s="2">
        <v>22.3325</v>
      </c>
      <c r="C1623" s="7">
        <v>61.082340756084847</v>
      </c>
      <c r="D1623" s="7">
        <v>0.21459389661279005</v>
      </c>
      <c r="E1623" s="7">
        <v>0.25645159282974989</v>
      </c>
      <c r="F1623" s="7">
        <v>22.417739999999998</v>
      </c>
      <c r="G1623" s="7">
        <v>22.333655</v>
      </c>
      <c r="H1623" s="7">
        <v>21.799332</v>
      </c>
      <c r="I1623" s="7">
        <v>19.526296500000004</v>
      </c>
      <c r="J1623" s="7" t="s">
        <v>53</v>
      </c>
      <c r="K1623" s="7" t="s">
        <v>55</v>
      </c>
      <c r="L1623" s="7" t="s">
        <v>47</v>
      </c>
    </row>
    <row r="1624" spans="1:12" ht="13.5" x14ac:dyDescent="0.35">
      <c r="A1624" s="3">
        <v>44377</v>
      </c>
      <c r="B1624" s="2">
        <v>21.837900000000001</v>
      </c>
      <c r="C1624" s="7">
        <v>33.944179878232632</v>
      </c>
      <c r="D1624" s="7">
        <v>0.15505091997630416</v>
      </c>
      <c r="E1624" s="7">
        <v>0.23617145825906077</v>
      </c>
      <c r="F1624" s="7">
        <v>22.295999999999999</v>
      </c>
      <c r="G1624" s="7">
        <v>22.326045000000001</v>
      </c>
      <c r="H1624" s="7">
        <v>21.817537999999999</v>
      </c>
      <c r="I1624" s="7">
        <v>19.544559500000002</v>
      </c>
      <c r="J1624" s="7" t="s">
        <v>53</v>
      </c>
      <c r="K1624" s="7" t="s">
        <v>55</v>
      </c>
      <c r="L1624" s="7" t="s">
        <v>47</v>
      </c>
    </row>
    <row r="1625" spans="1:12" ht="13.5" x14ac:dyDescent="0.35">
      <c r="A1625" s="3">
        <v>44378</v>
      </c>
      <c r="B1625" s="2">
        <v>22.3782</v>
      </c>
      <c r="C1625" s="7">
        <v>50.524291405284117</v>
      </c>
      <c r="D1625" s="7">
        <v>0.14973433235539702</v>
      </c>
      <c r="E1625" s="7">
        <v>0.21888403307832804</v>
      </c>
      <c r="F1625" s="7">
        <v>22.257960000000004</v>
      </c>
      <c r="G1625" s="7">
        <v>22.346209999999999</v>
      </c>
      <c r="H1625" s="7">
        <v>21.840778</v>
      </c>
      <c r="I1625" s="7">
        <v>19.566750500000001</v>
      </c>
      <c r="J1625" s="7" t="s">
        <v>53</v>
      </c>
      <c r="K1625" s="7" t="s">
        <v>55</v>
      </c>
      <c r="L1625" s="7" t="s">
        <v>47</v>
      </c>
    </row>
    <row r="1626" spans="1:12" ht="13.5" x14ac:dyDescent="0.35">
      <c r="A1626" s="3">
        <v>44379</v>
      </c>
      <c r="B1626" s="2">
        <v>22.294499999999999</v>
      </c>
      <c r="C1626" s="7">
        <v>42.483078899263838</v>
      </c>
      <c r="D1626" s="7">
        <v>0.13718561746887659</v>
      </c>
      <c r="E1626" s="7">
        <v>0.20254434995643777</v>
      </c>
      <c r="F1626" s="7">
        <v>22.242739999999998</v>
      </c>
      <c r="G1626" s="7">
        <v>22.362569999999998</v>
      </c>
      <c r="H1626" s="7">
        <v>21.855125999999998</v>
      </c>
      <c r="I1626" s="7">
        <v>19.588775500000004</v>
      </c>
      <c r="J1626" s="7" t="s">
        <v>53</v>
      </c>
      <c r="K1626" s="7" t="s">
        <v>55</v>
      </c>
      <c r="L1626" s="7" t="s">
        <v>47</v>
      </c>
    </row>
    <row r="1627" spans="1:12" ht="13.5" x14ac:dyDescent="0.35">
      <c r="A1627" s="3">
        <v>44382</v>
      </c>
      <c r="B1627" s="2">
        <v>22.066199999999998</v>
      </c>
      <c r="C1627" s="7">
        <v>39.789921799083764</v>
      </c>
      <c r="D1627" s="7">
        <v>0.10757866856953058</v>
      </c>
      <c r="E1627" s="7">
        <v>0.18355121367905633</v>
      </c>
      <c r="F1627" s="7">
        <v>22.181859999999997</v>
      </c>
      <c r="G1627" s="7">
        <v>22.362569999999998</v>
      </c>
      <c r="H1627" s="7">
        <v>21.864908</v>
      </c>
      <c r="I1627" s="7">
        <v>19.610633500000006</v>
      </c>
      <c r="J1627" s="7" t="s">
        <v>53</v>
      </c>
      <c r="K1627" s="7" t="s">
        <v>55</v>
      </c>
      <c r="L1627" s="7" t="s">
        <v>47</v>
      </c>
    </row>
    <row r="1628" spans="1:12" ht="13.5" x14ac:dyDescent="0.35">
      <c r="A1628" s="3">
        <v>44383</v>
      </c>
      <c r="B1628" s="2">
        <v>22.728200000000001</v>
      </c>
      <c r="C1628" s="7">
        <v>53.021878836017045</v>
      </c>
      <c r="D1628" s="7">
        <v>0.13596549016041948</v>
      </c>
      <c r="E1628" s="7">
        <v>0.17403406897532897</v>
      </c>
      <c r="F1628" s="7">
        <v>22.260999999999999</v>
      </c>
      <c r="G1628" s="7">
        <v>22.399475000000002</v>
      </c>
      <c r="H1628" s="7">
        <v>21.88721</v>
      </c>
      <c r="I1628" s="7">
        <v>19.635152000000005</v>
      </c>
      <c r="J1628" s="7" t="s">
        <v>53</v>
      </c>
      <c r="K1628" s="7" t="s">
        <v>55</v>
      </c>
      <c r="L1628" s="7" t="s">
        <v>54</v>
      </c>
    </row>
    <row r="1629" spans="1:12" ht="13.5" x14ac:dyDescent="0.35">
      <c r="A1629" s="3">
        <v>44384</v>
      </c>
      <c r="B1629" s="2">
        <v>22.674900000000001</v>
      </c>
      <c r="C1629" s="7">
        <v>51.366198700226207</v>
      </c>
      <c r="D1629" s="7">
        <v>0.15240456131954616</v>
      </c>
      <c r="E1629" s="7">
        <v>0.16970816744417241</v>
      </c>
      <c r="F1629" s="7">
        <v>22.4284</v>
      </c>
      <c r="G1629" s="7">
        <v>22.433714999999999</v>
      </c>
      <c r="H1629" s="7">
        <v>21.905125999999996</v>
      </c>
      <c r="I1629" s="7">
        <v>19.659223500000007</v>
      </c>
      <c r="J1629" s="7" t="s">
        <v>53</v>
      </c>
      <c r="K1629" s="7" t="s">
        <v>55</v>
      </c>
      <c r="L1629" s="7" t="s">
        <v>54</v>
      </c>
    </row>
    <row r="1630" spans="1:12" ht="13.5" x14ac:dyDescent="0.35">
      <c r="A1630" s="3">
        <v>44385</v>
      </c>
      <c r="B1630" s="2">
        <v>22.636900000000001</v>
      </c>
      <c r="C1630" s="7">
        <v>50.949107874212054</v>
      </c>
      <c r="D1630" s="7">
        <v>0.16051603232661904</v>
      </c>
      <c r="E1630" s="7">
        <v>0.16786974042066174</v>
      </c>
      <c r="F1630" s="7">
        <v>22.480139999999999</v>
      </c>
      <c r="G1630" s="7">
        <v>22.447029999999998</v>
      </c>
      <c r="H1630" s="7">
        <v>21.922281999999999</v>
      </c>
      <c r="I1630" s="7">
        <v>19.683321500000005</v>
      </c>
      <c r="J1630" s="7" t="s">
        <v>53</v>
      </c>
      <c r="K1630" s="7" t="s">
        <v>55</v>
      </c>
      <c r="L1630" s="7" t="s">
        <v>54</v>
      </c>
    </row>
    <row r="1631" spans="1:12" ht="13.5" x14ac:dyDescent="0.35">
      <c r="A1631" s="3">
        <v>44386</v>
      </c>
      <c r="B1631" s="2">
        <v>22.598800000000001</v>
      </c>
      <c r="C1631" s="7">
        <v>52.51257203685352</v>
      </c>
      <c r="D1631" s="7">
        <v>0.16200261465606758</v>
      </c>
      <c r="E1631" s="7">
        <v>0.16669631526774292</v>
      </c>
      <c r="F1631" s="7">
        <v>22.541</v>
      </c>
      <c r="G1631" s="7">
        <v>22.459204999999994</v>
      </c>
      <c r="H1631" s="7">
        <v>21.942571999999991</v>
      </c>
      <c r="I1631" s="7">
        <v>19.707986500000008</v>
      </c>
      <c r="J1631" s="7" t="s">
        <v>53</v>
      </c>
      <c r="K1631" s="7" t="s">
        <v>55</v>
      </c>
      <c r="L1631" s="7" t="s">
        <v>54</v>
      </c>
    </row>
    <row r="1632" spans="1:12" ht="13.5" x14ac:dyDescent="0.35">
      <c r="A1632" s="3">
        <v>44389</v>
      </c>
      <c r="B1632" s="2">
        <v>22.598800000000001</v>
      </c>
      <c r="C1632" s="7">
        <v>50.580640232256094</v>
      </c>
      <c r="D1632" s="7">
        <v>0.16132113226852951</v>
      </c>
      <c r="E1632" s="7">
        <v>0.16562127866790025</v>
      </c>
      <c r="F1632" s="7">
        <v>22.64752</v>
      </c>
      <c r="G1632" s="7">
        <v>22.459205000000001</v>
      </c>
      <c r="H1632" s="7">
        <v>21.961995999999996</v>
      </c>
      <c r="I1632" s="7">
        <v>19.732038500000009</v>
      </c>
      <c r="J1632" s="7" t="s">
        <v>53</v>
      </c>
      <c r="K1632" s="7" t="s">
        <v>55</v>
      </c>
      <c r="L1632" s="7" t="s">
        <v>54</v>
      </c>
    </row>
    <row r="1633" spans="1:12" ht="13.5" x14ac:dyDescent="0.35">
      <c r="A1633" s="3">
        <v>44390</v>
      </c>
      <c r="B1633" s="2">
        <v>22.591200000000001</v>
      </c>
      <c r="C1633" s="7">
        <v>52.887841508228156</v>
      </c>
      <c r="D1633" s="7">
        <v>0.15834252205301524</v>
      </c>
      <c r="E1633" s="7">
        <v>0.16416552734492323</v>
      </c>
      <c r="F1633" s="7">
        <v>22.62012</v>
      </c>
      <c r="G1633" s="7">
        <v>22.463389999999997</v>
      </c>
      <c r="H1633" s="7">
        <v>21.982278000000001</v>
      </c>
      <c r="I1633" s="7">
        <v>19.756918500000008</v>
      </c>
      <c r="J1633" s="7" t="s">
        <v>53</v>
      </c>
      <c r="K1633" s="7" t="s">
        <v>55</v>
      </c>
      <c r="L1633" s="7" t="s">
        <v>47</v>
      </c>
    </row>
    <row r="1634" spans="1:12" ht="13.5" x14ac:dyDescent="0.35">
      <c r="A1634" s="3">
        <v>44391</v>
      </c>
      <c r="B1634" s="2">
        <v>22.583600000000001</v>
      </c>
      <c r="C1634" s="7">
        <v>50.31807148238051</v>
      </c>
      <c r="D1634" s="7">
        <v>0.15359811208868734</v>
      </c>
      <c r="E1634" s="7">
        <v>0.16205204429367609</v>
      </c>
      <c r="F1634" s="7">
        <v>22.601860000000002</v>
      </c>
      <c r="G1634" s="7">
        <v>22.46453</v>
      </c>
      <c r="H1634" s="7">
        <v>22.006737999999999</v>
      </c>
      <c r="I1634" s="7">
        <v>19.781435500000008</v>
      </c>
      <c r="J1634" s="7" t="s">
        <v>53</v>
      </c>
      <c r="K1634" s="7" t="s">
        <v>55</v>
      </c>
      <c r="L1634" s="7" t="s">
        <v>47</v>
      </c>
    </row>
    <row r="1635" spans="1:12" ht="13.5" x14ac:dyDescent="0.35">
      <c r="A1635" s="3">
        <v>44392</v>
      </c>
      <c r="B1635" s="2">
        <v>22.583600000000001</v>
      </c>
      <c r="C1635" s="7">
        <v>54.859463405730985</v>
      </c>
      <c r="D1635" s="7">
        <v>0.14813057593898549</v>
      </c>
      <c r="E1635" s="7">
        <v>0.15926775062273796</v>
      </c>
      <c r="F1635" s="7">
        <v>22.591200000000004</v>
      </c>
      <c r="G1635" s="7">
        <v>22.46377</v>
      </c>
      <c r="H1635" s="7">
        <v>22.031197999999996</v>
      </c>
      <c r="I1635" s="7">
        <v>19.804870000000008</v>
      </c>
      <c r="J1635" s="7" t="s">
        <v>53</v>
      </c>
      <c r="K1635" s="7" t="s">
        <v>55</v>
      </c>
      <c r="L1635" s="7" t="s">
        <v>47</v>
      </c>
    </row>
    <row r="1636" spans="1:12" ht="13.5" x14ac:dyDescent="0.35">
      <c r="A1636" s="3">
        <v>44393</v>
      </c>
      <c r="B1636" s="2">
        <v>22.827100000000002</v>
      </c>
      <c r="C1636" s="7">
        <v>59.37333169069035</v>
      </c>
      <c r="D1636" s="7">
        <v>0.16158329746342304</v>
      </c>
      <c r="E1636" s="7">
        <v>0.159730859990875</v>
      </c>
      <c r="F1636" s="7">
        <v>22.636860000000002</v>
      </c>
      <c r="G1636" s="7">
        <v>22.475944999999996</v>
      </c>
      <c r="H1636" s="7">
        <v>22.06197199999999</v>
      </c>
      <c r="I1636" s="7">
        <v>19.829774500000006</v>
      </c>
      <c r="J1636" s="7" t="s">
        <v>48</v>
      </c>
      <c r="K1636" s="7" t="s">
        <v>55</v>
      </c>
      <c r="L1636" s="7" t="s">
        <v>50</v>
      </c>
    </row>
    <row r="1637" spans="1:12" ht="13.5" x14ac:dyDescent="0.35">
      <c r="A1637" s="3">
        <v>44396</v>
      </c>
      <c r="B1637" s="2">
        <v>22.819500000000001</v>
      </c>
      <c r="C1637" s="7">
        <v>60.126424353322832</v>
      </c>
      <c r="D1637" s="7">
        <v>0.16967550609409088</v>
      </c>
      <c r="E1637" s="7">
        <v>0.16171978921151819</v>
      </c>
      <c r="F1637" s="7">
        <v>22.681000000000004</v>
      </c>
      <c r="G1637" s="7">
        <v>22.493824999999994</v>
      </c>
      <c r="H1637" s="7">
        <v>22.092593999999995</v>
      </c>
      <c r="I1637" s="7">
        <v>19.855759500000008</v>
      </c>
      <c r="J1637" s="7" t="s">
        <v>48</v>
      </c>
      <c r="K1637" s="7" t="s">
        <v>55</v>
      </c>
      <c r="L1637" s="7" t="s">
        <v>50</v>
      </c>
    </row>
    <row r="1638" spans="1:12" ht="13.5" x14ac:dyDescent="0.35">
      <c r="A1638" s="3">
        <v>44399</v>
      </c>
      <c r="B1638" s="2">
        <v>22.827100000000002</v>
      </c>
      <c r="C1638" s="7">
        <v>75.792657488527283</v>
      </c>
      <c r="D1638" s="7">
        <v>0.1746881993962468</v>
      </c>
      <c r="E1638" s="7">
        <v>0.16431347124846393</v>
      </c>
      <c r="F1638" s="7">
        <v>22.728180000000002</v>
      </c>
      <c r="G1638" s="7">
        <v>22.506759999999996</v>
      </c>
      <c r="H1638" s="7">
        <v>22.123367999999996</v>
      </c>
      <c r="I1638" s="7">
        <v>19.88712300000001</v>
      </c>
      <c r="J1638" s="7" t="s">
        <v>48</v>
      </c>
      <c r="K1638" s="7" t="s">
        <v>55</v>
      </c>
      <c r="L1638" s="7" t="s">
        <v>50</v>
      </c>
    </row>
    <row r="1639" spans="1:12" ht="13.5" x14ac:dyDescent="0.35">
      <c r="A1639" s="3">
        <v>44400</v>
      </c>
      <c r="B1639" s="2">
        <v>22.865100000000002</v>
      </c>
      <c r="C1639" s="7">
        <v>67.201300077722038</v>
      </c>
      <c r="D1639" s="7">
        <v>0.17965611352875399</v>
      </c>
      <c r="E1639" s="7">
        <v>0.16738199970452194</v>
      </c>
      <c r="F1639" s="7">
        <v>22.784480000000002</v>
      </c>
      <c r="G1639" s="7">
        <v>22.527685000000002</v>
      </c>
      <c r="H1639" s="7">
        <v>22.156921999999994</v>
      </c>
      <c r="I1639" s="7">
        <v>19.919542500000009</v>
      </c>
      <c r="J1639" s="7" t="s">
        <v>48</v>
      </c>
      <c r="K1639" s="7" t="s">
        <v>55</v>
      </c>
      <c r="L1639" s="7" t="s">
        <v>50</v>
      </c>
    </row>
    <row r="1640" spans="1:12" ht="13.5" x14ac:dyDescent="0.35">
      <c r="A1640" s="3">
        <v>44403</v>
      </c>
      <c r="B1640" s="2">
        <v>22.218399999999999</v>
      </c>
      <c r="C1640" s="7">
        <v>48.076631451246016</v>
      </c>
      <c r="D1640" s="7">
        <v>0.12991238684021411</v>
      </c>
      <c r="E1640" s="7">
        <v>0.15988807713166039</v>
      </c>
      <c r="F1640" s="7">
        <v>22.711440000000003</v>
      </c>
      <c r="G1640" s="7">
        <v>22.510185</v>
      </c>
      <c r="H1640" s="7">
        <v>22.176965999999993</v>
      </c>
      <c r="I1640" s="7">
        <v>19.944759500000011</v>
      </c>
      <c r="J1640" s="7" t="s">
        <v>48</v>
      </c>
      <c r="K1640" s="7" t="s">
        <v>55</v>
      </c>
      <c r="L1640" s="7" t="s">
        <v>56</v>
      </c>
    </row>
    <row r="1641" spans="1:12" ht="13.5" x14ac:dyDescent="0.35">
      <c r="A1641" s="3">
        <v>44404</v>
      </c>
      <c r="B1641" s="2">
        <v>22.751000000000001</v>
      </c>
      <c r="C1641" s="7">
        <v>65.000438096907033</v>
      </c>
      <c r="D1641" s="7">
        <v>0.1319455082456038</v>
      </c>
      <c r="E1641" s="7">
        <v>0.15429956335444908</v>
      </c>
      <c r="F1641" s="7">
        <v>22.696220000000004</v>
      </c>
      <c r="G1641" s="7">
        <v>22.529205000000001</v>
      </c>
      <c r="H1641" s="7">
        <v>22.200877999999992</v>
      </c>
      <c r="I1641" s="7">
        <v>19.97300000000001</v>
      </c>
      <c r="J1641" s="7" t="s">
        <v>48</v>
      </c>
      <c r="K1641" s="7" t="s">
        <v>55</v>
      </c>
      <c r="L1641" s="7" t="s">
        <v>56</v>
      </c>
    </row>
    <row r="1642" spans="1:12" ht="13.5" x14ac:dyDescent="0.35">
      <c r="A1642" s="3">
        <v>44405</v>
      </c>
      <c r="B1642" s="2">
        <v>22.751000000000001</v>
      </c>
      <c r="C1642" s="7">
        <v>50.703443169196589</v>
      </c>
      <c r="D1642" s="7">
        <v>0.13203475711597434</v>
      </c>
      <c r="E1642" s="7">
        <v>0.14984660210675416</v>
      </c>
      <c r="F1642" s="7">
        <v>22.682520000000004</v>
      </c>
      <c r="G1642" s="7">
        <v>22.548224999999995</v>
      </c>
      <c r="H1642" s="7">
        <v>22.218377999999994</v>
      </c>
      <c r="I1642" s="7">
        <v>20.002142500000012</v>
      </c>
      <c r="J1642" s="7" t="s">
        <v>48</v>
      </c>
      <c r="K1642" s="7" t="s">
        <v>55</v>
      </c>
      <c r="L1642" s="7" t="s">
        <v>56</v>
      </c>
    </row>
    <row r="1643" spans="1:12" ht="13.5" x14ac:dyDescent="0.35">
      <c r="A1643" s="3">
        <v>44406</v>
      </c>
      <c r="B1643" s="2">
        <v>22.751000000000001</v>
      </c>
      <c r="C1643" s="7">
        <v>52.427741976647745</v>
      </c>
      <c r="D1643" s="7">
        <v>0.13060001184785008</v>
      </c>
      <c r="E1643" s="7">
        <v>0.14599728405497336</v>
      </c>
      <c r="F1643" s="7">
        <v>22.667300000000004</v>
      </c>
      <c r="G1643" s="7">
        <v>22.569149999999997</v>
      </c>
      <c r="H1643" s="7">
        <v>22.239683999999993</v>
      </c>
      <c r="I1643" s="7">
        <v>20.032909000000014</v>
      </c>
      <c r="J1643" s="7" t="s">
        <v>48</v>
      </c>
      <c r="K1643" s="7" t="s">
        <v>55</v>
      </c>
      <c r="L1643" s="7" t="s">
        <v>56</v>
      </c>
    </row>
    <row r="1644" spans="1:12" ht="13.5" x14ac:dyDescent="0.35">
      <c r="A1644" s="3">
        <v>44407</v>
      </c>
      <c r="B1644" s="2">
        <v>23.131499999999999</v>
      </c>
      <c r="C1644" s="7">
        <v>62.948999895276927</v>
      </c>
      <c r="D1644" s="7">
        <v>0.15834088080475439</v>
      </c>
      <c r="E1644" s="7">
        <v>0.14846600340492958</v>
      </c>
      <c r="F1644" s="7">
        <v>22.720580000000002</v>
      </c>
      <c r="G1644" s="7">
        <v>22.633829999999996</v>
      </c>
      <c r="H1644" s="7">
        <v>22.271641999999993</v>
      </c>
      <c r="I1644" s="7">
        <v>20.063052000000013</v>
      </c>
      <c r="J1644" s="7" t="s">
        <v>48</v>
      </c>
      <c r="K1644" s="7" t="s">
        <v>55</v>
      </c>
      <c r="L1644" s="7" t="s">
        <v>50</v>
      </c>
    </row>
    <row r="1645" spans="1:12" ht="13.5" x14ac:dyDescent="0.35">
      <c r="A1645" s="3">
        <v>44410</v>
      </c>
      <c r="B1645" s="2">
        <v>23.131499999999999</v>
      </c>
      <c r="C1645" s="7">
        <v>64.230378800021299</v>
      </c>
      <c r="D1645" s="7">
        <v>0.17827072536296029</v>
      </c>
      <c r="E1645" s="7">
        <v>0.15442694779653574</v>
      </c>
      <c r="F1645" s="7">
        <v>22.903200000000002</v>
      </c>
      <c r="G1645" s="7">
        <v>22.671494999999993</v>
      </c>
      <c r="H1645" s="7">
        <v>22.303599999999992</v>
      </c>
      <c r="I1645" s="7">
        <v>20.091391000000012</v>
      </c>
      <c r="J1645" s="7" t="s">
        <v>48</v>
      </c>
      <c r="K1645" s="7" t="s">
        <v>55</v>
      </c>
      <c r="L1645" s="7" t="s">
        <v>50</v>
      </c>
    </row>
    <row r="1646" spans="1:12" ht="13.5" x14ac:dyDescent="0.35">
      <c r="A1646" s="3">
        <v>44411</v>
      </c>
      <c r="B1646" s="2">
        <v>23.055399999999999</v>
      </c>
      <c r="C1646" s="7">
        <v>61.720915905123654</v>
      </c>
      <c r="D1646" s="7">
        <v>0.18578304545428281</v>
      </c>
      <c r="E1646" s="7">
        <v>0.16069816732808517</v>
      </c>
      <c r="F1646" s="7">
        <v>22.964080000000003</v>
      </c>
      <c r="G1646" s="7">
        <v>22.709539999999997</v>
      </c>
      <c r="H1646" s="7">
        <v>22.33631999999999</v>
      </c>
      <c r="I1646" s="7">
        <v>20.120793000000013</v>
      </c>
      <c r="J1646" s="7" t="s">
        <v>48</v>
      </c>
      <c r="K1646" s="7" t="s">
        <v>55</v>
      </c>
      <c r="L1646" s="7" t="s">
        <v>50</v>
      </c>
    </row>
    <row r="1647" spans="1:12" ht="13.5" x14ac:dyDescent="0.35">
      <c r="A1647" s="3">
        <v>44412</v>
      </c>
      <c r="B1647" s="2">
        <v>23.047799999999999</v>
      </c>
      <c r="C1647" s="7">
        <v>61.720915905123654</v>
      </c>
      <c r="D1647" s="7">
        <v>0.1889453128141021</v>
      </c>
      <c r="E1647" s="7">
        <v>0.16634759642528857</v>
      </c>
      <c r="F1647" s="7">
        <v>23.023440000000001</v>
      </c>
      <c r="G1647" s="7">
        <v>22.758619999999997</v>
      </c>
      <c r="H1647" s="7">
        <v>22.368887999999991</v>
      </c>
      <c r="I1647" s="7">
        <v>20.149435000000015</v>
      </c>
      <c r="J1647" s="7" t="s">
        <v>48</v>
      </c>
      <c r="K1647" s="7" t="s">
        <v>55</v>
      </c>
      <c r="L1647" s="7" t="s">
        <v>50</v>
      </c>
    </row>
    <row r="1648" spans="1:12" ht="13.5" x14ac:dyDescent="0.35">
      <c r="A1648" s="3">
        <v>44413</v>
      </c>
      <c r="B1648" s="2">
        <v>23.032499999999999</v>
      </c>
      <c r="C1648" s="7">
        <v>61.477882894400345</v>
      </c>
      <c r="D1648" s="7">
        <v>0.18804913695283432</v>
      </c>
      <c r="E1648" s="7">
        <v>0.17068790453079774</v>
      </c>
      <c r="F1648" s="7">
        <v>23.079739999999997</v>
      </c>
      <c r="G1648" s="7">
        <v>22.773834999999998</v>
      </c>
      <c r="H1648" s="7">
        <v>22.40206199999999</v>
      </c>
      <c r="I1648" s="7">
        <v>20.178036500000012</v>
      </c>
      <c r="J1648" s="7" t="s">
        <v>48</v>
      </c>
      <c r="K1648" s="7" t="s">
        <v>55</v>
      </c>
      <c r="L1648" s="7" t="s">
        <v>50</v>
      </c>
    </row>
    <row r="1649" spans="1:12" ht="13.5" x14ac:dyDescent="0.35">
      <c r="A1649" s="3">
        <v>44414</v>
      </c>
      <c r="B1649" s="2">
        <v>22.979299999999999</v>
      </c>
      <c r="C1649" s="7">
        <v>59.849654005077838</v>
      </c>
      <c r="D1649" s="7">
        <v>0.18096012011618967</v>
      </c>
      <c r="E1649" s="7">
        <v>0.17274234764787613</v>
      </c>
      <c r="F1649" s="7">
        <v>23.049299999999995</v>
      </c>
      <c r="G1649" s="7">
        <v>22.789055000000005</v>
      </c>
      <c r="H1649" s="7">
        <v>22.434019999999997</v>
      </c>
      <c r="I1649" s="7">
        <v>20.207418500000013</v>
      </c>
      <c r="J1649" s="7" t="s">
        <v>53</v>
      </c>
      <c r="K1649" s="7" t="s">
        <v>55</v>
      </c>
      <c r="L1649" s="7" t="s">
        <v>47</v>
      </c>
    </row>
    <row r="1650" spans="1:12" ht="13.5" x14ac:dyDescent="0.35">
      <c r="A1650" s="3">
        <v>44417</v>
      </c>
      <c r="B1650" s="2">
        <v>22.979299999999999</v>
      </c>
      <c r="C1650" s="7">
        <v>54.311126217992211</v>
      </c>
      <c r="D1650" s="7">
        <v>0.17334382350496469</v>
      </c>
      <c r="E1650" s="7">
        <v>0.17286264281929387</v>
      </c>
      <c r="F1650" s="7">
        <v>23.018859999999997</v>
      </c>
      <c r="G1650" s="7">
        <v>22.806175000000007</v>
      </c>
      <c r="H1650" s="7">
        <v>22.467499999999994</v>
      </c>
      <c r="I1650" s="7">
        <v>20.23683650000001</v>
      </c>
      <c r="J1650" s="7" t="s">
        <v>53</v>
      </c>
      <c r="K1650" s="7" t="s">
        <v>55</v>
      </c>
      <c r="L1650" s="7" t="s">
        <v>47</v>
      </c>
    </row>
    <row r="1651" spans="1:12" ht="13.5" x14ac:dyDescent="0.35">
      <c r="A1651" s="3">
        <v>44419</v>
      </c>
      <c r="B1651" s="2">
        <v>22.964099999999998</v>
      </c>
      <c r="C1651" s="7">
        <v>54.078294223826617</v>
      </c>
      <c r="D1651" s="7">
        <v>0.16418867574967067</v>
      </c>
      <c r="E1651" s="7">
        <v>0.17112784940536924</v>
      </c>
      <c r="F1651" s="7">
        <v>23.000599999999999</v>
      </c>
      <c r="G1651" s="7">
        <v>22.824440000000006</v>
      </c>
      <c r="H1651" s="7">
        <v>22.500827999999991</v>
      </c>
      <c r="I1651" s="7">
        <v>20.266684000000012</v>
      </c>
      <c r="J1651" s="7" t="s">
        <v>53</v>
      </c>
      <c r="K1651" s="7" t="s">
        <v>55</v>
      </c>
      <c r="L1651" s="7" t="s">
        <v>47</v>
      </c>
    </row>
    <row r="1652" spans="1:12" ht="13.5" x14ac:dyDescent="0.35">
      <c r="A1652" s="3">
        <v>44420</v>
      </c>
      <c r="B1652" s="2">
        <v>22.827100000000002</v>
      </c>
      <c r="C1652" s="7">
        <v>50</v>
      </c>
      <c r="D1652" s="7">
        <v>0.14421596824054461</v>
      </c>
      <c r="E1652" s="7">
        <v>0.16574547317240432</v>
      </c>
      <c r="F1652" s="7">
        <v>22.95646</v>
      </c>
      <c r="G1652" s="7">
        <v>22.835855000000002</v>
      </c>
      <c r="H1652" s="7">
        <v>22.531263999999986</v>
      </c>
      <c r="I1652" s="7">
        <v>20.295341000000011</v>
      </c>
      <c r="J1652" s="7" t="s">
        <v>53</v>
      </c>
      <c r="K1652" s="7" t="s">
        <v>55</v>
      </c>
      <c r="L1652" s="7" t="s">
        <v>47</v>
      </c>
    </row>
    <row r="1653" spans="1:12" ht="13.5" x14ac:dyDescent="0.35">
      <c r="A1653" s="3">
        <v>44424</v>
      </c>
      <c r="B1653" s="2">
        <v>22.964099999999998</v>
      </c>
      <c r="C1653" s="7">
        <v>52.473515890465642</v>
      </c>
      <c r="D1653" s="7">
        <v>0.1378531236879148</v>
      </c>
      <c r="E1653" s="7">
        <v>0.16016700327550643</v>
      </c>
      <c r="F1653" s="7">
        <v>22.942779999999999</v>
      </c>
      <c r="G1653" s="7">
        <v>22.854500000000005</v>
      </c>
      <c r="H1653" s="7">
        <v>22.563373999999989</v>
      </c>
      <c r="I1653" s="7">
        <v>20.323745000000017</v>
      </c>
      <c r="J1653" s="7" t="s">
        <v>53</v>
      </c>
      <c r="K1653" s="7" t="s">
        <v>55</v>
      </c>
      <c r="L1653" s="7" t="s">
        <v>47</v>
      </c>
    </row>
    <row r="1654" spans="1:12" ht="13.5" x14ac:dyDescent="0.35">
      <c r="A1654" s="3">
        <v>44425</v>
      </c>
      <c r="B1654" s="2">
        <v>22.827100000000002</v>
      </c>
      <c r="C1654" s="7">
        <v>70.40563191418056</v>
      </c>
      <c r="D1654" s="7">
        <v>0.12036823836960764</v>
      </c>
      <c r="E1654" s="7">
        <v>0.15220725029432669</v>
      </c>
      <c r="F1654" s="7">
        <v>22.91234</v>
      </c>
      <c r="G1654" s="7">
        <v>22.866675000000004</v>
      </c>
      <c r="H1654" s="7">
        <v>22.580113999999991</v>
      </c>
      <c r="I1654" s="7">
        <v>20.351500000000016</v>
      </c>
      <c r="J1654" s="7" t="s">
        <v>53</v>
      </c>
      <c r="K1654" s="7" t="s">
        <v>55</v>
      </c>
      <c r="L1654" s="7" t="s">
        <v>47</v>
      </c>
    </row>
    <row r="1655" spans="1:12" ht="13.5" x14ac:dyDescent="0.35">
      <c r="A1655" s="3">
        <v>44426</v>
      </c>
      <c r="B1655" s="2">
        <v>22.827100000000002</v>
      </c>
      <c r="C1655" s="7">
        <v>53.968088434664786</v>
      </c>
      <c r="D1655" s="7">
        <v>0.10529753632969019</v>
      </c>
      <c r="E1655" s="7">
        <v>0.14282530750139938</v>
      </c>
      <c r="F1655" s="7">
        <v>22.881900000000002</v>
      </c>
      <c r="G1655" s="7">
        <v>22.87885</v>
      </c>
      <c r="H1655" s="7">
        <v>22.59715799999999</v>
      </c>
      <c r="I1655" s="7">
        <v>20.379219000000013</v>
      </c>
      <c r="J1655" s="7" t="s">
        <v>53</v>
      </c>
      <c r="K1655" s="7" t="s">
        <v>55</v>
      </c>
      <c r="L1655" s="7" t="s">
        <v>47</v>
      </c>
    </row>
    <row r="1656" spans="1:12" ht="13.5" x14ac:dyDescent="0.35">
      <c r="A1656" s="3">
        <v>44427</v>
      </c>
      <c r="B1656" s="2">
        <v>23.4358</v>
      </c>
      <c r="C1656" s="7">
        <v>71.84230671089577</v>
      </c>
      <c r="D1656" s="7">
        <v>0.14084729927471429</v>
      </c>
      <c r="E1656" s="7">
        <v>0.14242970585606235</v>
      </c>
      <c r="F1656" s="7">
        <v>22.976240000000001</v>
      </c>
      <c r="G1656" s="7">
        <v>22.909285000000001</v>
      </c>
      <c r="H1656" s="7">
        <v>22.62652799999999</v>
      </c>
      <c r="I1656" s="7">
        <v>20.410162000000017</v>
      </c>
      <c r="J1656" s="7" t="s">
        <v>48</v>
      </c>
      <c r="K1656" s="7" t="s">
        <v>55</v>
      </c>
      <c r="L1656" s="7" t="s">
        <v>50</v>
      </c>
    </row>
    <row r="1657" spans="1:12" ht="13.5" x14ac:dyDescent="0.35">
      <c r="A1657" s="3">
        <v>44428</v>
      </c>
      <c r="B1657" s="2">
        <v>23.816299999999998</v>
      </c>
      <c r="C1657" s="7">
        <v>77.34202556336956</v>
      </c>
      <c r="D1657" s="7">
        <v>0.19744785657609043</v>
      </c>
      <c r="E1657" s="7">
        <v>0.15343333600006798</v>
      </c>
      <c r="F1657" s="7">
        <v>23.17408</v>
      </c>
      <c r="G1657" s="7">
        <v>22.959124999999997</v>
      </c>
      <c r="H1657" s="7">
        <v>22.661529999999988</v>
      </c>
      <c r="I1657" s="7">
        <v>20.443548500000016</v>
      </c>
      <c r="J1657" s="7" t="s">
        <v>48</v>
      </c>
      <c r="K1657" s="7" t="s">
        <v>55</v>
      </c>
      <c r="L1657" s="7" t="s">
        <v>50</v>
      </c>
    </row>
    <row r="1658" spans="1:12" ht="13.5" x14ac:dyDescent="0.35">
      <c r="A1658" s="3">
        <v>44431</v>
      </c>
      <c r="B1658" s="2">
        <v>23.816299999999998</v>
      </c>
      <c r="C1658" s="7">
        <v>71.84230671089577</v>
      </c>
      <c r="D1658" s="7">
        <v>0.23954290452929428</v>
      </c>
      <c r="E1658" s="7">
        <v>0.17065524970591325</v>
      </c>
      <c r="F1658" s="7">
        <v>23.344519999999999</v>
      </c>
      <c r="G1658" s="7">
        <v>23.008585</v>
      </c>
      <c r="H1658" s="7">
        <v>22.698053999999992</v>
      </c>
      <c r="I1658" s="7">
        <v>20.476755000000018</v>
      </c>
      <c r="J1658" s="7" t="s">
        <v>48</v>
      </c>
      <c r="K1658" s="7" t="s">
        <v>55</v>
      </c>
      <c r="L1658" s="7" t="s">
        <v>50</v>
      </c>
    </row>
    <row r="1659" spans="1:12" ht="13.5" x14ac:dyDescent="0.35">
      <c r="A1659" s="3">
        <v>44432</v>
      </c>
      <c r="B1659" s="2">
        <v>24.105399999999999</v>
      </c>
      <c r="C1659" s="7">
        <v>76.226638659988311</v>
      </c>
      <c r="D1659" s="7">
        <v>0.29285562979714186</v>
      </c>
      <c r="E1659" s="7">
        <v>0.19509532572415897</v>
      </c>
      <c r="F1659" s="7">
        <v>23.600180000000002</v>
      </c>
      <c r="G1659" s="7">
        <v>23.070599999999992</v>
      </c>
      <c r="H1659" s="7">
        <v>22.740359999999992</v>
      </c>
      <c r="I1659" s="7">
        <v>20.511443000000018</v>
      </c>
      <c r="J1659" s="7" t="s">
        <v>48</v>
      </c>
      <c r="K1659" s="7" t="s">
        <v>55</v>
      </c>
      <c r="L1659" s="7" t="s">
        <v>50</v>
      </c>
    </row>
    <row r="1660" spans="1:12" ht="13.5" x14ac:dyDescent="0.35">
      <c r="A1660" s="3">
        <v>44433</v>
      </c>
      <c r="B1660" s="2">
        <v>24.2424</v>
      </c>
      <c r="C1660" s="7">
        <v>80.950146015853349</v>
      </c>
      <c r="D1660" s="7">
        <v>0.34221624782981408</v>
      </c>
      <c r="E1660" s="7">
        <v>0.22451951014529001</v>
      </c>
      <c r="F1660" s="7">
        <v>23.883240000000001</v>
      </c>
      <c r="G1660" s="7">
        <v>23.171799999999994</v>
      </c>
      <c r="H1660" s="7">
        <v>22.777795999999995</v>
      </c>
      <c r="I1660" s="7">
        <v>20.546852000000015</v>
      </c>
      <c r="J1660" s="7" t="s">
        <v>48</v>
      </c>
      <c r="K1660" s="7" t="s">
        <v>55</v>
      </c>
      <c r="L1660" s="7" t="s">
        <v>50</v>
      </c>
    </row>
    <row r="1661" spans="1:12" ht="13.5" x14ac:dyDescent="0.35">
      <c r="A1661" s="3">
        <v>44434</v>
      </c>
      <c r="B1661" s="2">
        <v>24.1206</v>
      </c>
      <c r="C1661" s="7">
        <v>76.400236243724933</v>
      </c>
      <c r="D1661" s="7">
        <v>0.36727295713940578</v>
      </c>
      <c r="E1661" s="7">
        <v>0.25307019954411314</v>
      </c>
      <c r="F1661" s="7">
        <v>24.020199999999999</v>
      </c>
      <c r="G1661" s="7">
        <v>23.240279999999995</v>
      </c>
      <c r="H1661" s="7">
        <v>22.81310199999999</v>
      </c>
      <c r="I1661" s="7">
        <v>20.581724000000023</v>
      </c>
      <c r="J1661" s="7" t="s">
        <v>48</v>
      </c>
      <c r="K1661" s="7" t="s">
        <v>55</v>
      </c>
      <c r="L1661" s="7" t="s">
        <v>50</v>
      </c>
    </row>
    <row r="1662" spans="1:12" ht="13.5" x14ac:dyDescent="0.35">
      <c r="A1662" s="3">
        <v>44435</v>
      </c>
      <c r="B1662" s="2">
        <v>24.044499999999999</v>
      </c>
      <c r="C1662" s="7">
        <v>74.180445378954531</v>
      </c>
      <c r="D1662" s="7">
        <v>0.3766481800213981</v>
      </c>
      <c r="E1662" s="7">
        <v>0.27778579563957012</v>
      </c>
      <c r="F1662" s="7">
        <v>24.065840000000001</v>
      </c>
      <c r="G1662" s="7">
        <v>23.304954999999996</v>
      </c>
      <c r="H1662" s="7">
        <v>22.84201599999999</v>
      </c>
      <c r="I1662" s="7">
        <v>20.615891000000019</v>
      </c>
      <c r="J1662" s="7" t="s">
        <v>48</v>
      </c>
      <c r="K1662" s="7" t="s">
        <v>55</v>
      </c>
      <c r="L1662" s="7" t="s">
        <v>50</v>
      </c>
    </row>
    <row r="1663" spans="1:12" ht="13.5" x14ac:dyDescent="0.35">
      <c r="A1663" s="3">
        <v>44438</v>
      </c>
      <c r="B1663" s="2">
        <v>24.1206</v>
      </c>
      <c r="C1663" s="7">
        <v>76.974710470338138</v>
      </c>
      <c r="D1663" s="7">
        <v>0.38577180843297398</v>
      </c>
      <c r="E1663" s="7">
        <v>0.29938299819825093</v>
      </c>
      <c r="F1663" s="7">
        <v>24.1267</v>
      </c>
      <c r="G1663" s="7">
        <v>23.373434999999997</v>
      </c>
      <c r="H1663" s="7">
        <v>22.87427799999999</v>
      </c>
      <c r="I1663" s="7">
        <v>20.650438500000021</v>
      </c>
      <c r="J1663" s="7" t="s">
        <v>48</v>
      </c>
      <c r="K1663" s="7" t="s">
        <v>55</v>
      </c>
      <c r="L1663" s="7" t="s">
        <v>50</v>
      </c>
    </row>
    <row r="1664" spans="1:12" ht="13.5" x14ac:dyDescent="0.35">
      <c r="A1664" s="3">
        <v>44439</v>
      </c>
      <c r="B1664" s="2">
        <v>23.892399999999999</v>
      </c>
      <c r="C1664" s="7">
        <v>69.4798822374878</v>
      </c>
      <c r="D1664" s="7">
        <v>0.37031970182172458</v>
      </c>
      <c r="E1664" s="7">
        <v>0.31357033892294567</v>
      </c>
      <c r="F1664" s="7">
        <v>24.084099999999999</v>
      </c>
      <c r="G1664" s="7">
        <v>23.411480000000001</v>
      </c>
      <c r="H1664" s="7">
        <v>22.900909999999989</v>
      </c>
      <c r="I1664" s="7">
        <v>20.684097500000021</v>
      </c>
      <c r="J1664" s="7" t="s">
        <v>48</v>
      </c>
      <c r="K1664" s="7" t="s">
        <v>55</v>
      </c>
      <c r="L1664" s="7" t="s">
        <v>56</v>
      </c>
    </row>
    <row r="1665" spans="1:12" ht="13.5" x14ac:dyDescent="0.35">
      <c r="A1665" s="3">
        <v>44440</v>
      </c>
      <c r="B1665" s="2">
        <v>23.740200000000002</v>
      </c>
      <c r="C1665" s="7">
        <v>65.642762123594281</v>
      </c>
      <c r="D1665" s="7">
        <v>0.34185187240468551</v>
      </c>
      <c r="E1665" s="7">
        <v>0.3192266456192937</v>
      </c>
      <c r="F1665" s="7">
        <v>23.983659999999997</v>
      </c>
      <c r="G1665" s="7">
        <v>23.441915000000002</v>
      </c>
      <c r="H1665" s="7">
        <v>22.92373799999999</v>
      </c>
      <c r="I1665" s="7">
        <v>20.716634500000023</v>
      </c>
      <c r="J1665" s="7" t="s">
        <v>53</v>
      </c>
      <c r="K1665" s="7" t="s">
        <v>55</v>
      </c>
      <c r="L1665" s="7" t="s">
        <v>47</v>
      </c>
    </row>
    <row r="1666" spans="1:12" ht="13.5" x14ac:dyDescent="0.35">
      <c r="A1666" s="3">
        <v>44441</v>
      </c>
      <c r="B1666" s="2">
        <v>23.664100000000001</v>
      </c>
      <c r="C1666" s="7">
        <v>67.294817753533408</v>
      </c>
      <c r="D1666" s="7">
        <v>0.30958161434399045</v>
      </c>
      <c r="E1666" s="7">
        <v>0.31729763936423311</v>
      </c>
      <c r="F1666" s="7">
        <v>23.89236</v>
      </c>
      <c r="G1666" s="7">
        <v>23.472349999999999</v>
      </c>
      <c r="H1666" s="7">
        <v>22.945347999999989</v>
      </c>
      <c r="I1666" s="7">
        <v>20.748466500000021</v>
      </c>
      <c r="J1666" s="7" t="s">
        <v>53</v>
      </c>
      <c r="K1666" s="7" t="s">
        <v>55</v>
      </c>
      <c r="L1666" s="7" t="s">
        <v>47</v>
      </c>
    </row>
    <row r="1667" spans="1:12" ht="13.5" x14ac:dyDescent="0.35">
      <c r="A1667" s="3">
        <v>44442</v>
      </c>
      <c r="B1667" s="2">
        <v>23.588000000000001</v>
      </c>
      <c r="C1667" s="7">
        <v>63.224384246894822</v>
      </c>
      <c r="D1667" s="7">
        <v>0.27469999775120613</v>
      </c>
      <c r="E1667" s="7">
        <v>0.30877811104162778</v>
      </c>
      <c r="F1667" s="7">
        <v>23.80106</v>
      </c>
      <c r="G1667" s="7">
        <v>23.499360000000003</v>
      </c>
      <c r="H1667" s="7">
        <v>22.967869999999991</v>
      </c>
      <c r="I1667" s="7">
        <v>20.780062000000022</v>
      </c>
      <c r="J1667" s="7" t="s">
        <v>53</v>
      </c>
      <c r="K1667" s="7" t="s">
        <v>55</v>
      </c>
      <c r="L1667" s="7" t="s">
        <v>47</v>
      </c>
    </row>
    <row r="1668" spans="1:12" ht="13.5" x14ac:dyDescent="0.35">
      <c r="A1668" s="3">
        <v>44445</v>
      </c>
      <c r="B1668" s="2">
        <v>23.588000000000001</v>
      </c>
      <c r="C1668" s="7">
        <v>67.122732796255463</v>
      </c>
      <c r="D1668" s="7">
        <v>0.24424061155741228</v>
      </c>
      <c r="E1668" s="7">
        <v>0.29587061114478469</v>
      </c>
      <c r="F1668" s="7">
        <v>23.69454</v>
      </c>
      <c r="G1668" s="7">
        <v>23.527135000000008</v>
      </c>
      <c r="H1668" s="7">
        <v>22.988261999999985</v>
      </c>
      <c r="I1668" s="7">
        <v>20.809565000000024</v>
      </c>
      <c r="J1668" s="7" t="s">
        <v>53</v>
      </c>
      <c r="K1668" s="7" t="s">
        <v>55</v>
      </c>
      <c r="L1668" s="7" t="s">
        <v>47</v>
      </c>
    </row>
    <row r="1669" spans="1:12" ht="13.5" x14ac:dyDescent="0.35">
      <c r="A1669" s="3">
        <v>44446</v>
      </c>
      <c r="B1669" s="2">
        <v>23.4282</v>
      </c>
      <c r="C1669" s="7">
        <v>62.61913759079647</v>
      </c>
      <c r="D1669" s="7">
        <v>0.2048454729547835</v>
      </c>
      <c r="E1669" s="7">
        <v>0.27766558350678444</v>
      </c>
      <c r="F1669" s="7">
        <v>23.601700000000001</v>
      </c>
      <c r="G1669" s="7">
        <v>23.549580000000006</v>
      </c>
      <c r="H1669" s="7">
        <v>23.007893999999993</v>
      </c>
      <c r="I1669" s="7">
        <v>20.836861500000026</v>
      </c>
      <c r="J1669" s="7" t="s">
        <v>53</v>
      </c>
      <c r="K1669" s="7" t="s">
        <v>55</v>
      </c>
      <c r="L1669" s="7" t="s">
        <v>47</v>
      </c>
    </row>
    <row r="1670" spans="1:12" ht="13.5" x14ac:dyDescent="0.35">
      <c r="A1670" s="3">
        <v>44447</v>
      </c>
      <c r="B1670" s="2">
        <v>23.572800000000001</v>
      </c>
      <c r="C1670" s="7">
        <v>53.572173550271188</v>
      </c>
      <c r="D1670" s="7">
        <v>0.18318095726378303</v>
      </c>
      <c r="E1670" s="7">
        <v>0.25876865825818418</v>
      </c>
      <c r="F1670" s="7">
        <v>23.568220000000004</v>
      </c>
      <c r="G1670" s="7">
        <v>23.579255000000007</v>
      </c>
      <c r="H1670" s="7">
        <v>23.027981999999987</v>
      </c>
      <c r="I1670" s="7">
        <v>20.863077000000025</v>
      </c>
      <c r="J1670" s="7" t="s">
        <v>53</v>
      </c>
      <c r="K1670" s="7" t="s">
        <v>55</v>
      </c>
      <c r="L1670" s="7" t="s">
        <v>47</v>
      </c>
    </row>
    <row r="1671" spans="1:12" ht="13.5" x14ac:dyDescent="0.35">
      <c r="A1671" s="3">
        <v>44448</v>
      </c>
      <c r="B1671" s="2">
        <v>23.511900000000001</v>
      </c>
      <c r="C1671" s="7">
        <v>40.475594493116489</v>
      </c>
      <c r="D1671" s="7">
        <v>0.15926168192452295</v>
      </c>
      <c r="E1671" s="7">
        <v>0.23886726299145195</v>
      </c>
      <c r="F1671" s="7">
        <v>23.537780000000001</v>
      </c>
      <c r="G1671" s="7">
        <v>23.606645000000007</v>
      </c>
      <c r="H1671" s="7">
        <v>23.050807999999989</v>
      </c>
      <c r="I1671" s="7">
        <v>20.887905500000031</v>
      </c>
      <c r="J1671" s="7" t="s">
        <v>53</v>
      </c>
      <c r="K1671" s="7" t="s">
        <v>55</v>
      </c>
      <c r="L1671" s="7" t="s">
        <v>47</v>
      </c>
    </row>
    <row r="1672" spans="1:12" ht="13.5" x14ac:dyDescent="0.35">
      <c r="A1672" s="3">
        <v>44449</v>
      </c>
      <c r="B1672" s="2">
        <v>23.4739</v>
      </c>
      <c r="C1672" s="7">
        <v>39.535452322738472</v>
      </c>
      <c r="D1672" s="7">
        <v>0.13567522196442283</v>
      </c>
      <c r="E1672" s="7">
        <v>0.21822885478604614</v>
      </c>
      <c r="F1672" s="7">
        <v>23.514959999999999</v>
      </c>
      <c r="G1672" s="7">
        <v>23.638985000000009</v>
      </c>
      <c r="H1672" s="7">
        <v>23.072873999999988</v>
      </c>
      <c r="I1672" s="7">
        <v>20.912905000000027</v>
      </c>
      <c r="J1672" s="7" t="s">
        <v>53</v>
      </c>
      <c r="K1672" s="7" t="s">
        <v>55</v>
      </c>
      <c r="L1672" s="7" t="s">
        <v>47</v>
      </c>
    </row>
    <row r="1673" spans="1:12" ht="13.5" x14ac:dyDescent="0.35">
      <c r="A1673" s="3">
        <v>44452</v>
      </c>
      <c r="B1673" s="2">
        <v>23.511900000000001</v>
      </c>
      <c r="C1673" s="7">
        <v>28.572460105422834</v>
      </c>
      <c r="D1673" s="7">
        <v>0.11868098442344177</v>
      </c>
      <c r="E1673" s="7">
        <v>0.19831928071352528</v>
      </c>
      <c r="F1673" s="7">
        <v>23.499739999999999</v>
      </c>
      <c r="G1673" s="7">
        <v>23.666375000000009</v>
      </c>
      <c r="H1673" s="7">
        <v>23.096461999999988</v>
      </c>
      <c r="I1673" s="7">
        <v>20.938635500000032</v>
      </c>
      <c r="J1673" s="7" t="s">
        <v>53</v>
      </c>
      <c r="K1673" s="7" t="s">
        <v>55</v>
      </c>
      <c r="L1673" s="7" t="s">
        <v>47</v>
      </c>
    </row>
    <row r="1674" spans="1:12" ht="13.5" x14ac:dyDescent="0.35">
      <c r="A1674" s="3">
        <v>44453</v>
      </c>
      <c r="B1674" s="2">
        <v>23.664100000000001</v>
      </c>
      <c r="C1674" s="7">
        <v>29.347903721162851</v>
      </c>
      <c r="D1674" s="7">
        <v>0.11615523154177865</v>
      </c>
      <c r="E1674" s="7">
        <v>0.18188647087917598</v>
      </c>
      <c r="F1674" s="7">
        <v>23.54692</v>
      </c>
      <c r="G1674" s="7">
        <v>23.708225000000009</v>
      </c>
      <c r="H1674" s="7">
        <v>23.132985999999988</v>
      </c>
      <c r="I1674" s="7">
        <v>20.96552400000003</v>
      </c>
      <c r="J1674" s="7" t="s">
        <v>48</v>
      </c>
      <c r="K1674" s="7" t="s">
        <v>55</v>
      </c>
      <c r="L1674" s="7" t="s">
        <v>50</v>
      </c>
    </row>
    <row r="1675" spans="1:12" ht="13.5" x14ac:dyDescent="0.35">
      <c r="A1675" s="3">
        <v>44454</v>
      </c>
      <c r="B1675" s="2">
        <v>24.501100000000001</v>
      </c>
      <c r="C1675" s="7">
        <v>58.993996123481338</v>
      </c>
      <c r="D1675" s="7">
        <v>0.17962188975082327</v>
      </c>
      <c r="E1675" s="7">
        <v>0.18143355465350544</v>
      </c>
      <c r="F1675" s="7">
        <v>23.732580000000002</v>
      </c>
      <c r="G1675" s="7">
        <v>23.791925000000006</v>
      </c>
      <c r="H1675" s="7">
        <v>23.175443999999985</v>
      </c>
      <c r="I1675" s="7">
        <v>20.996237000000029</v>
      </c>
      <c r="J1675" s="7" t="s">
        <v>48</v>
      </c>
      <c r="K1675" s="7" t="s">
        <v>55</v>
      </c>
      <c r="L1675" s="7" t="s">
        <v>50</v>
      </c>
    </row>
    <row r="1676" spans="1:12" ht="13.5" x14ac:dyDescent="0.35">
      <c r="A1676" s="3">
        <v>44455</v>
      </c>
      <c r="B1676" s="2">
        <v>24.1206</v>
      </c>
      <c r="C1676" s="7">
        <v>51.572508988717615</v>
      </c>
      <c r="D1676" s="7">
        <v>0.19694623005989698</v>
      </c>
      <c r="E1676" s="7">
        <v>0.18453608973478378</v>
      </c>
      <c r="F1676" s="7">
        <v>23.854320000000001</v>
      </c>
      <c r="G1676" s="7">
        <v>23.82616500000001</v>
      </c>
      <c r="H1676" s="7">
        <v>23.211965999999983</v>
      </c>
      <c r="I1676" s="7">
        <v>21.024831000000027</v>
      </c>
      <c r="J1676" s="7" t="s">
        <v>48</v>
      </c>
      <c r="K1676" s="7" t="s">
        <v>55</v>
      </c>
      <c r="L1676" s="7" t="s">
        <v>50</v>
      </c>
    </row>
    <row r="1677" spans="1:12" ht="13.5" x14ac:dyDescent="0.35">
      <c r="A1677" s="3">
        <v>44456</v>
      </c>
      <c r="B1677" s="2">
        <v>24.2195</v>
      </c>
      <c r="C1677" s="7">
        <v>52.024564994882304</v>
      </c>
      <c r="D1677" s="7">
        <v>0.216164488364047</v>
      </c>
      <c r="E1677" s="7">
        <v>0.19086176946063643</v>
      </c>
      <c r="F1677" s="7">
        <v>24.003439999999998</v>
      </c>
      <c r="G1677" s="7">
        <v>23.846325000000004</v>
      </c>
      <c r="H1677" s="7">
        <v>23.255031999999986</v>
      </c>
      <c r="I1677" s="7">
        <v>21.054388500000027</v>
      </c>
      <c r="J1677" s="7" t="s">
        <v>48</v>
      </c>
      <c r="K1677" s="7" t="s">
        <v>55</v>
      </c>
      <c r="L1677" s="7" t="s">
        <v>50</v>
      </c>
    </row>
    <row r="1678" spans="1:12" ht="13.5" x14ac:dyDescent="0.35">
      <c r="A1678" s="3">
        <v>44459</v>
      </c>
      <c r="B1678" s="2">
        <v>24.2728</v>
      </c>
      <c r="C1678" s="7">
        <v>58.387722702416681</v>
      </c>
      <c r="D1678" s="7">
        <v>0.23300996722496947</v>
      </c>
      <c r="E1678" s="7">
        <v>0.19929140901350306</v>
      </c>
      <c r="F1678" s="7">
        <v>24.155619999999999</v>
      </c>
      <c r="G1678" s="7">
        <v>23.869150000000001</v>
      </c>
      <c r="H1678" s="7">
        <v>23.285923999999987</v>
      </c>
      <c r="I1678" s="7">
        <v>21.084104000000028</v>
      </c>
      <c r="J1678" s="7" t="s">
        <v>48</v>
      </c>
      <c r="K1678" s="7" t="s">
        <v>55</v>
      </c>
      <c r="L1678" s="7" t="s">
        <v>50</v>
      </c>
    </row>
    <row r="1679" spans="1:12" ht="13.5" x14ac:dyDescent="0.35">
      <c r="A1679" s="3">
        <v>44460</v>
      </c>
      <c r="B1679" s="2">
        <v>24.3337</v>
      </c>
      <c r="C1679" s="7">
        <v>63.635528190047275</v>
      </c>
      <c r="D1679" s="7">
        <v>0.24841072738979264</v>
      </c>
      <c r="E1679" s="7">
        <v>0.20911527268876101</v>
      </c>
      <c r="F1679" s="7">
        <v>24.289539999999999</v>
      </c>
      <c r="G1679" s="7">
        <v>23.880565000000008</v>
      </c>
      <c r="H1679" s="7">
        <v>23.319099999999985</v>
      </c>
      <c r="I1679" s="7">
        <v>21.112897500000027</v>
      </c>
      <c r="J1679" s="7" t="s">
        <v>48</v>
      </c>
      <c r="K1679" s="7" t="s">
        <v>55</v>
      </c>
      <c r="L1679" s="7" t="s">
        <v>50</v>
      </c>
    </row>
    <row r="1680" spans="1:12" ht="13.5" x14ac:dyDescent="0.35">
      <c r="A1680" s="3">
        <v>44461</v>
      </c>
      <c r="B1680" s="2">
        <v>24.721699999999998</v>
      </c>
      <c r="C1680" s="7">
        <v>71.252310907483235</v>
      </c>
      <c r="D1680" s="7">
        <v>0.28859752549739426</v>
      </c>
      <c r="E1680" s="7">
        <v>0.22501172325048766</v>
      </c>
      <c r="F1680" s="7">
        <v>24.333659999999998</v>
      </c>
      <c r="G1680" s="7">
        <v>23.904530000000005</v>
      </c>
      <c r="H1680" s="7">
        <v>23.360795999999986</v>
      </c>
      <c r="I1680" s="7">
        <v>21.143667000000029</v>
      </c>
      <c r="J1680" s="7" t="s">
        <v>48</v>
      </c>
      <c r="K1680" s="7" t="s">
        <v>55</v>
      </c>
      <c r="L1680" s="7" t="s">
        <v>50</v>
      </c>
    </row>
    <row r="1681" spans="1:12" ht="13.5" x14ac:dyDescent="0.35">
      <c r="A1681" s="3">
        <v>44462</v>
      </c>
      <c r="B1681" s="2">
        <v>24.721699999999998</v>
      </c>
      <c r="C1681" s="7">
        <v>73.500269474731482</v>
      </c>
      <c r="D1681" s="7">
        <v>0.3167940479407001</v>
      </c>
      <c r="E1681" s="7">
        <v>0.24336818818853015</v>
      </c>
      <c r="F1681" s="7">
        <v>24.453879999999998</v>
      </c>
      <c r="G1681" s="7">
        <v>23.934585000000006</v>
      </c>
      <c r="H1681" s="7">
        <v>23.40325399999999</v>
      </c>
      <c r="I1681" s="7">
        <v>21.174544500000025</v>
      </c>
      <c r="J1681" s="7" t="s">
        <v>48</v>
      </c>
      <c r="K1681" s="7" t="s">
        <v>55</v>
      </c>
      <c r="L1681" s="7" t="s">
        <v>50</v>
      </c>
    </row>
    <row r="1682" spans="1:12" ht="13.5" x14ac:dyDescent="0.35">
      <c r="A1682" s="3">
        <v>44463</v>
      </c>
      <c r="B1682" s="2">
        <v>24.721699999999998</v>
      </c>
      <c r="C1682" s="7">
        <v>73.500269474731482</v>
      </c>
      <c r="D1682" s="7">
        <v>0.33527515187273949</v>
      </c>
      <c r="E1682" s="7">
        <v>0.26174958092537204</v>
      </c>
      <c r="F1682" s="7">
        <v>24.554319999999997</v>
      </c>
      <c r="G1682" s="7">
        <v>23.968445000000006</v>
      </c>
      <c r="H1682" s="7">
        <v>23.44571199999999</v>
      </c>
      <c r="I1682" s="7">
        <v>21.205494500000029</v>
      </c>
      <c r="J1682" s="7" t="s">
        <v>48</v>
      </c>
      <c r="K1682" s="7" t="s">
        <v>55</v>
      </c>
      <c r="L1682" s="7" t="s">
        <v>50</v>
      </c>
    </row>
    <row r="1683" spans="1:12" ht="13.5" x14ac:dyDescent="0.35">
      <c r="A1683" s="3">
        <v>44466</v>
      </c>
      <c r="B1683" s="2">
        <v>24.714099999999998</v>
      </c>
      <c r="C1683" s="7">
        <v>78.450373910349953</v>
      </c>
      <c r="D1683" s="7">
        <v>0.34532758199758007</v>
      </c>
      <c r="E1683" s="7">
        <v>0.27846518113981367</v>
      </c>
      <c r="F1683" s="7">
        <v>24.642579999999999</v>
      </c>
      <c r="G1683" s="7">
        <v>23.99812</v>
      </c>
      <c r="H1683" s="7">
        <v>23.488169999999986</v>
      </c>
      <c r="I1683" s="7">
        <v>21.236370500000024</v>
      </c>
      <c r="J1683" s="7" t="s">
        <v>48</v>
      </c>
      <c r="K1683" s="7" t="s">
        <v>55</v>
      </c>
      <c r="L1683" s="7" t="s">
        <v>50</v>
      </c>
    </row>
    <row r="1684" spans="1:12" ht="13.5" x14ac:dyDescent="0.35">
      <c r="A1684" s="3">
        <v>44467</v>
      </c>
      <c r="B1684" s="2">
        <v>24.714099999999998</v>
      </c>
      <c r="C1684" s="7">
        <v>76.977260908618092</v>
      </c>
      <c r="D1684" s="7">
        <v>0.34926806050567549</v>
      </c>
      <c r="E1684" s="7">
        <v>0.29262575701298604</v>
      </c>
      <c r="F1684" s="7">
        <v>24.71866</v>
      </c>
      <c r="G1684" s="7">
        <v>24.039204999999999</v>
      </c>
      <c r="H1684" s="7">
        <v>23.530779999999986</v>
      </c>
      <c r="I1684" s="7">
        <v>21.26829250000003</v>
      </c>
      <c r="J1684" s="7" t="s">
        <v>48</v>
      </c>
      <c r="K1684" s="7" t="s">
        <v>55</v>
      </c>
      <c r="L1684" s="7" t="s">
        <v>50</v>
      </c>
    </row>
    <row r="1685" spans="1:12" ht="13.5" x14ac:dyDescent="0.35">
      <c r="A1685" s="3">
        <v>44468</v>
      </c>
      <c r="B1685" s="2">
        <v>25.338100000000001</v>
      </c>
      <c r="C1685" s="7">
        <v>84.091248506571048</v>
      </c>
      <c r="D1685" s="7">
        <v>0.3981528449720706</v>
      </c>
      <c r="E1685" s="7">
        <v>0.31373117460480293</v>
      </c>
      <c r="F1685" s="7">
        <v>24.841940000000001</v>
      </c>
      <c r="G1685" s="7">
        <v>24.1191</v>
      </c>
      <c r="H1685" s="7">
        <v>23.585869999999986</v>
      </c>
      <c r="I1685" s="7">
        <v>21.303876000000027</v>
      </c>
      <c r="J1685" s="7" t="s">
        <v>48</v>
      </c>
      <c r="K1685" s="7" t="s">
        <v>55</v>
      </c>
      <c r="L1685" s="7" t="s">
        <v>50</v>
      </c>
    </row>
    <row r="1686" spans="1:12" ht="13.5" x14ac:dyDescent="0.35">
      <c r="A1686" s="3">
        <v>44469</v>
      </c>
      <c r="B1686" s="2">
        <v>25.307600000000001</v>
      </c>
      <c r="C1686" s="7">
        <v>84.327380283799442</v>
      </c>
      <c r="D1686" s="7">
        <v>0.42948248699022074</v>
      </c>
      <c r="E1686" s="7">
        <v>0.3368814370818865</v>
      </c>
      <c r="F1686" s="7">
        <v>24.959120000000002</v>
      </c>
      <c r="G1686" s="7">
        <v>24.201274999999999</v>
      </c>
      <c r="H1686" s="7">
        <v>23.635479999999987</v>
      </c>
      <c r="I1686" s="7">
        <v>21.339487500000033</v>
      </c>
      <c r="J1686" s="7" t="s">
        <v>48</v>
      </c>
      <c r="K1686" s="7" t="s">
        <v>55</v>
      </c>
      <c r="L1686" s="7" t="s">
        <v>50</v>
      </c>
    </row>
    <row r="1687" spans="1:12" ht="13.5" x14ac:dyDescent="0.35">
      <c r="A1687" s="3">
        <v>44470</v>
      </c>
      <c r="B1687" s="2">
        <v>26.0001</v>
      </c>
      <c r="C1687" s="7">
        <v>87.412040656763054</v>
      </c>
      <c r="D1687" s="7">
        <v>0.50437628074244145</v>
      </c>
      <c r="E1687" s="7">
        <v>0.3703804058139975</v>
      </c>
      <c r="F1687" s="7">
        <v>25.214800000000004</v>
      </c>
      <c r="G1687" s="7">
        <v>24.321879999999997</v>
      </c>
      <c r="H1687" s="7">
        <v>23.699091999999986</v>
      </c>
      <c r="I1687" s="7">
        <v>21.378922000000031</v>
      </c>
      <c r="J1687" s="7" t="s">
        <v>48</v>
      </c>
      <c r="K1687" s="7" t="s">
        <v>55</v>
      </c>
      <c r="L1687" s="7" t="s">
        <v>50</v>
      </c>
    </row>
    <row r="1688" spans="1:12" ht="13.5" x14ac:dyDescent="0.35">
      <c r="A1688" s="3">
        <v>44473</v>
      </c>
      <c r="B1688" s="2">
        <v>26.099</v>
      </c>
      <c r="C1688" s="7">
        <v>87.206992451330919</v>
      </c>
      <c r="D1688" s="7">
        <v>0.56519533532617672</v>
      </c>
      <c r="E1688" s="7">
        <v>0.40934339171643336</v>
      </c>
      <c r="F1688" s="7">
        <v>25.491780000000002</v>
      </c>
      <c r="G1688" s="7">
        <v>24.447429999999994</v>
      </c>
      <c r="H1688" s="7">
        <v>23.764529999999986</v>
      </c>
      <c r="I1688" s="7">
        <v>21.418165500000033</v>
      </c>
      <c r="J1688" s="7" t="s">
        <v>48</v>
      </c>
      <c r="K1688" s="7" t="s">
        <v>55</v>
      </c>
      <c r="L1688" s="7" t="s">
        <v>50</v>
      </c>
    </row>
    <row r="1689" spans="1:12" ht="13.5" x14ac:dyDescent="0.35">
      <c r="A1689" s="3">
        <v>44474</v>
      </c>
      <c r="B1689" s="2">
        <v>26.0914</v>
      </c>
      <c r="C1689" s="7">
        <v>82.552093994350471</v>
      </c>
      <c r="D1689" s="7">
        <v>0.60579835147780869</v>
      </c>
      <c r="E1689" s="7">
        <v>0.44863438366870845</v>
      </c>
      <c r="F1689" s="7">
        <v>25.767240000000005</v>
      </c>
      <c r="G1689" s="7">
        <v>24.580589999999994</v>
      </c>
      <c r="H1689" s="7">
        <v>23.829055999999987</v>
      </c>
      <c r="I1689" s="7">
        <v>21.457190500000028</v>
      </c>
      <c r="J1689" s="7" t="s">
        <v>48</v>
      </c>
      <c r="K1689" s="7" t="s">
        <v>55</v>
      </c>
      <c r="L1689" s="7" t="s">
        <v>50</v>
      </c>
    </row>
    <row r="1690" spans="1:12" ht="13.5" x14ac:dyDescent="0.35">
      <c r="A1690" s="3">
        <v>44475</v>
      </c>
      <c r="B1690" s="2">
        <v>26.289200000000001</v>
      </c>
      <c r="C1690" s="7">
        <v>97.977876106194685</v>
      </c>
      <c r="D1690" s="7">
        <v>0.64648506383048243</v>
      </c>
      <c r="E1690" s="7">
        <v>0.48820451970106327</v>
      </c>
      <c r="F1690" s="7">
        <v>25.957459999999998</v>
      </c>
      <c r="G1690" s="7">
        <v>24.716409999999996</v>
      </c>
      <c r="H1690" s="7">
        <v>23.910471999999992</v>
      </c>
      <c r="I1690" s="7">
        <v>21.49738500000003</v>
      </c>
      <c r="J1690" s="7" t="s">
        <v>48</v>
      </c>
      <c r="K1690" s="7" t="s">
        <v>55</v>
      </c>
      <c r="L1690" s="7" t="s">
        <v>50</v>
      </c>
    </row>
    <row r="1691" spans="1:12" ht="13.5" x14ac:dyDescent="0.35">
      <c r="A1691" s="3">
        <v>44476</v>
      </c>
      <c r="B1691" s="2">
        <v>26.555499999999999</v>
      </c>
      <c r="C1691" s="7">
        <v>98.117327181346297</v>
      </c>
      <c r="D1691" s="7">
        <v>0.69223807135658433</v>
      </c>
      <c r="E1691" s="7">
        <v>0.52901123003216755</v>
      </c>
      <c r="F1691" s="7">
        <v>26.207039999999999</v>
      </c>
      <c r="G1691" s="7">
        <v>24.868589999999994</v>
      </c>
      <c r="H1691" s="7">
        <v>23.986561999999989</v>
      </c>
      <c r="I1691" s="7">
        <v>21.539236000000031</v>
      </c>
      <c r="J1691" s="7" t="s">
        <v>48</v>
      </c>
      <c r="K1691" s="7" t="s">
        <v>55</v>
      </c>
      <c r="L1691" s="7" t="s">
        <v>50</v>
      </c>
    </row>
    <row r="1692" spans="1:12" ht="13.5" x14ac:dyDescent="0.35">
      <c r="A1692" s="3">
        <v>44477</v>
      </c>
      <c r="B1692" s="2">
        <v>26.540299999999998</v>
      </c>
      <c r="C1692" s="7">
        <v>97.451136316075832</v>
      </c>
      <c r="D1692" s="7">
        <v>0.71898315621200126</v>
      </c>
      <c r="E1692" s="7">
        <v>0.56700561526813431</v>
      </c>
      <c r="F1692" s="7">
        <v>26.315080000000002</v>
      </c>
      <c r="G1692" s="7">
        <v>25.021909999999995</v>
      </c>
      <c r="H1692" s="7">
        <v>24.062347999999989</v>
      </c>
      <c r="I1692" s="7">
        <v>21.58083050000003</v>
      </c>
      <c r="J1692" s="7" t="s">
        <v>48</v>
      </c>
      <c r="K1692" s="7" t="s">
        <v>55</v>
      </c>
      <c r="L1692" s="7" t="s">
        <v>50</v>
      </c>
    </row>
    <row r="1693" spans="1:12" ht="13.5" x14ac:dyDescent="0.35">
      <c r="A1693" s="3">
        <v>44480</v>
      </c>
      <c r="B1693" s="2">
        <v>26.783799999999999</v>
      </c>
      <c r="C1693" s="7">
        <v>97.632100781523377</v>
      </c>
      <c r="D1693" s="7">
        <v>0.75116824370599744</v>
      </c>
      <c r="E1693" s="7">
        <v>0.60383814095570698</v>
      </c>
      <c r="F1693" s="7">
        <v>26.45204</v>
      </c>
      <c r="G1693" s="7">
        <v>25.185504999999996</v>
      </c>
      <c r="H1693" s="7">
        <v>24.143003999999987</v>
      </c>
      <c r="I1693" s="7">
        <v>21.622740500000031</v>
      </c>
      <c r="J1693" s="7" t="s">
        <v>48</v>
      </c>
      <c r="K1693" s="7" t="s">
        <v>55</v>
      </c>
      <c r="L1693" s="7" t="s">
        <v>50</v>
      </c>
    </row>
    <row r="1694" spans="1:12" ht="13.5" x14ac:dyDescent="0.35">
      <c r="A1694" s="3">
        <v>44481</v>
      </c>
      <c r="B1694" s="2">
        <v>26.540299999999998</v>
      </c>
      <c r="C1694" s="7">
        <v>87.459833566779238</v>
      </c>
      <c r="D1694" s="7">
        <v>0.74839965705649547</v>
      </c>
      <c r="E1694" s="7">
        <v>0.63275044417586468</v>
      </c>
      <c r="F1694" s="7">
        <v>26.541820000000001</v>
      </c>
      <c r="G1694" s="7">
        <v>25.329314999999998</v>
      </c>
      <c r="H1694" s="7">
        <v>24.211179999999992</v>
      </c>
      <c r="I1694" s="7">
        <v>21.663433000000026</v>
      </c>
      <c r="J1694" s="7" t="s">
        <v>48</v>
      </c>
      <c r="K1694" s="7" t="s">
        <v>55</v>
      </c>
      <c r="L1694" s="7" t="s">
        <v>50</v>
      </c>
    </row>
    <row r="1695" spans="1:12" ht="13.5" x14ac:dyDescent="0.35">
      <c r="A1695" s="3">
        <v>44482</v>
      </c>
      <c r="B1695" s="2">
        <v>26.540299999999998</v>
      </c>
      <c r="C1695" s="7">
        <v>87.459833566779238</v>
      </c>
      <c r="D1695" s="7">
        <v>0.7377017654415674</v>
      </c>
      <c r="E1695" s="7">
        <v>0.65374070842900522</v>
      </c>
      <c r="F1695" s="7">
        <v>26.592039999999997</v>
      </c>
      <c r="G1695" s="7">
        <v>25.431274999999996</v>
      </c>
      <c r="H1695" s="7">
        <v>24.279355999999989</v>
      </c>
      <c r="I1695" s="7">
        <v>21.704197500000024</v>
      </c>
      <c r="J1695" s="7" t="s">
        <v>48</v>
      </c>
      <c r="K1695" s="7" t="s">
        <v>55</v>
      </c>
      <c r="L1695" s="7" t="s">
        <v>50</v>
      </c>
    </row>
    <row r="1696" spans="1:12" ht="13.5" x14ac:dyDescent="0.35">
      <c r="A1696" s="3">
        <v>44483</v>
      </c>
      <c r="B1696" s="2">
        <v>26.479399999999998</v>
      </c>
      <c r="C1696" s="7">
        <v>85.319294297311387</v>
      </c>
      <c r="D1696" s="7">
        <v>0.71605524904307671</v>
      </c>
      <c r="E1696" s="7">
        <v>0.66620361655181948</v>
      </c>
      <c r="F1696" s="7">
        <v>26.576819999999998</v>
      </c>
      <c r="G1696" s="7">
        <v>25.549214999999997</v>
      </c>
      <c r="H1696" s="7">
        <v>24.347835999999987</v>
      </c>
      <c r="I1696" s="7">
        <v>21.743503000000022</v>
      </c>
      <c r="J1696" s="7" t="s">
        <v>53</v>
      </c>
      <c r="K1696" s="7" t="s">
        <v>55</v>
      </c>
      <c r="L1696" s="7" t="s">
        <v>47</v>
      </c>
    </row>
    <row r="1697" spans="1:12" ht="13.5" x14ac:dyDescent="0.35">
      <c r="A1697" s="3">
        <v>44488</v>
      </c>
      <c r="B1697" s="2">
        <v>26.479399999999998</v>
      </c>
      <c r="C1697" s="7">
        <v>85.580682871770023</v>
      </c>
      <c r="D1697" s="7">
        <v>0.69093555386997707</v>
      </c>
      <c r="E1697" s="7">
        <v>0.671150004015451</v>
      </c>
      <c r="F1697" s="7">
        <v>26.564639999999997</v>
      </c>
      <c r="G1697" s="7">
        <v>25.662209999999998</v>
      </c>
      <c r="H1697" s="7">
        <v>24.416467999999991</v>
      </c>
      <c r="I1697" s="7">
        <v>21.782628000000024</v>
      </c>
      <c r="J1697" s="7" t="s">
        <v>53</v>
      </c>
      <c r="K1697" s="7" t="s">
        <v>55</v>
      </c>
      <c r="L1697" s="7" t="s">
        <v>47</v>
      </c>
    </row>
    <row r="1698" spans="1:12" ht="13.5" x14ac:dyDescent="0.35">
      <c r="A1698" s="3">
        <v>44489</v>
      </c>
      <c r="B1698" s="2">
        <v>26.1751</v>
      </c>
      <c r="C1698" s="7">
        <v>76.229802513465017</v>
      </c>
      <c r="D1698" s="7">
        <v>0.63910632769310283</v>
      </c>
      <c r="E1698" s="7">
        <v>0.66474126875098138</v>
      </c>
      <c r="F1698" s="7">
        <v>26.442899999999998</v>
      </c>
      <c r="G1698" s="7">
        <v>25.757324999999998</v>
      </c>
      <c r="H1698" s="7">
        <v>24.479319999999994</v>
      </c>
      <c r="I1698" s="7">
        <v>21.820412000000022</v>
      </c>
      <c r="J1698" s="7" t="s">
        <v>53</v>
      </c>
      <c r="K1698" s="7" t="s">
        <v>55</v>
      </c>
      <c r="L1698" s="7" t="s">
        <v>47</v>
      </c>
    </row>
    <row r="1699" spans="1:12" ht="13.5" x14ac:dyDescent="0.35">
      <c r="A1699" s="3">
        <v>44490</v>
      </c>
      <c r="B1699" s="2">
        <v>26.1751</v>
      </c>
      <c r="C1699" s="7">
        <v>69.366034243405835</v>
      </c>
      <c r="D1699" s="7">
        <v>0.59121612111357891</v>
      </c>
      <c r="E1699" s="7">
        <v>0.65003623922350096</v>
      </c>
      <c r="F1699" s="7">
        <v>26.369859999999999</v>
      </c>
      <c r="G1699" s="7">
        <v>25.849394999999998</v>
      </c>
      <c r="H1699" s="7">
        <v>24.543235999999993</v>
      </c>
      <c r="I1699" s="7">
        <v>21.858232000000026</v>
      </c>
      <c r="J1699" s="7" t="s">
        <v>53</v>
      </c>
      <c r="K1699" s="7" t="s">
        <v>55</v>
      </c>
      <c r="L1699" s="7" t="s">
        <v>47</v>
      </c>
    </row>
    <row r="1700" spans="1:12" ht="13.5" x14ac:dyDescent="0.35">
      <c r="A1700" s="3">
        <v>44491</v>
      </c>
      <c r="B1700" s="2">
        <v>25.832699999999999</v>
      </c>
      <c r="C1700" s="7">
        <v>60.617089247442244</v>
      </c>
      <c r="D1700" s="7">
        <v>0.51964383822519267</v>
      </c>
      <c r="E1700" s="7">
        <v>0.62395775902383932</v>
      </c>
      <c r="F1700" s="7">
        <v>26.228339999999996</v>
      </c>
      <c r="G1700" s="7">
        <v>25.904944999999998</v>
      </c>
      <c r="H1700" s="7">
        <v>24.600303999999998</v>
      </c>
      <c r="I1700" s="7">
        <v>21.893762500000026</v>
      </c>
      <c r="J1700" s="7" t="s">
        <v>53</v>
      </c>
      <c r="K1700" s="7" t="s">
        <v>55</v>
      </c>
      <c r="L1700" s="7" t="s">
        <v>47</v>
      </c>
    </row>
    <row r="1701" spans="1:12" ht="13.5" x14ac:dyDescent="0.35">
      <c r="A1701" s="3">
        <v>44494</v>
      </c>
      <c r="B1701" s="2">
        <v>26.0914</v>
      </c>
      <c r="C1701" s="7">
        <v>52.238732774263163</v>
      </c>
      <c r="D1701" s="7">
        <v>0.4782838577488171</v>
      </c>
      <c r="E1701" s="7">
        <v>0.59482297876883483</v>
      </c>
      <c r="F1701" s="7">
        <v>26.150740000000003</v>
      </c>
      <c r="G1701" s="7">
        <v>25.973429999999997</v>
      </c>
      <c r="H1701" s="7">
        <v>24.662849999999999</v>
      </c>
      <c r="I1701" s="7">
        <v>21.931849500000027</v>
      </c>
      <c r="J1701" s="7" t="s">
        <v>53</v>
      </c>
      <c r="K1701" s="7" t="s">
        <v>55</v>
      </c>
      <c r="L1701" s="7" t="s">
        <v>47</v>
      </c>
    </row>
    <row r="1702" spans="1:12" ht="13.5" x14ac:dyDescent="0.35">
      <c r="A1702" s="3">
        <v>44495</v>
      </c>
      <c r="B1702" s="2">
        <v>25.718499999999999</v>
      </c>
      <c r="C1702" s="7">
        <v>41.775106999265034</v>
      </c>
      <c r="D1702" s="7">
        <v>0.41068177780010728</v>
      </c>
      <c r="E1702" s="7">
        <v>0.55799473857508941</v>
      </c>
      <c r="F1702" s="7">
        <v>25.998560000000005</v>
      </c>
      <c r="G1702" s="7">
        <v>26.023269999999997</v>
      </c>
      <c r="H1702" s="7">
        <v>24.720678000000003</v>
      </c>
      <c r="I1702" s="7">
        <v>21.968577000000028</v>
      </c>
      <c r="J1702" s="7" t="s">
        <v>53</v>
      </c>
      <c r="K1702" s="7" t="s">
        <v>55</v>
      </c>
      <c r="L1702" s="7" t="s">
        <v>47</v>
      </c>
    </row>
    <row r="1703" spans="1:12" ht="13.5" x14ac:dyDescent="0.35">
      <c r="A1703" s="3">
        <v>44496</v>
      </c>
      <c r="B1703" s="2">
        <v>25.863099999999999</v>
      </c>
      <c r="C1703" s="7">
        <v>45.341006489531026</v>
      </c>
      <c r="D1703" s="7">
        <v>0.36457209376279565</v>
      </c>
      <c r="E1703" s="7">
        <v>0.51931020961263064</v>
      </c>
      <c r="F1703" s="7">
        <v>25.936160000000001</v>
      </c>
      <c r="G1703" s="7">
        <v>26.080720000000003</v>
      </c>
      <c r="H1703" s="7">
        <v>24.778658</v>
      </c>
      <c r="I1703" s="7">
        <v>22.006244000000024</v>
      </c>
      <c r="J1703" s="7" t="s">
        <v>53</v>
      </c>
      <c r="K1703" s="7" t="s">
        <v>55</v>
      </c>
      <c r="L1703" s="7" t="s">
        <v>47</v>
      </c>
    </row>
    <row r="1704" spans="1:12" ht="13.5" x14ac:dyDescent="0.35">
      <c r="A1704" s="3">
        <v>44497</v>
      </c>
      <c r="B1704" s="2">
        <v>25.718499999999999</v>
      </c>
      <c r="C1704" s="7">
        <v>38.095039425925123</v>
      </c>
      <c r="D1704" s="7">
        <v>0.31275656246561567</v>
      </c>
      <c r="E1704" s="7">
        <v>0.47799948018322763</v>
      </c>
      <c r="F1704" s="7">
        <v>25.844839999999998</v>
      </c>
      <c r="G1704" s="7">
        <v>26.130939999999999</v>
      </c>
      <c r="H1704" s="7">
        <v>24.836486000000008</v>
      </c>
      <c r="I1704" s="7">
        <v>22.044270500000025</v>
      </c>
      <c r="J1704" s="7" t="s">
        <v>53</v>
      </c>
      <c r="K1704" s="7" t="s">
        <v>55</v>
      </c>
      <c r="L1704" s="7" t="s">
        <v>47</v>
      </c>
    </row>
    <row r="1705" spans="1:12" ht="13.5" x14ac:dyDescent="0.35">
      <c r="A1705" s="3">
        <v>44498</v>
      </c>
      <c r="B1705" s="2">
        <v>25.794599999999999</v>
      </c>
      <c r="C1705" s="7">
        <v>32.759323877282881</v>
      </c>
      <c r="D1705" s="7">
        <v>0.2746668264069605</v>
      </c>
      <c r="E1705" s="7">
        <v>0.43733294942797424</v>
      </c>
      <c r="F1705" s="7">
        <v>25.837220000000002</v>
      </c>
      <c r="G1705" s="7">
        <v>26.153765</v>
      </c>
      <c r="H1705" s="7">
        <v>24.895836000000003</v>
      </c>
      <c r="I1705" s="7">
        <v>22.082966500000026</v>
      </c>
      <c r="J1705" s="7" t="s">
        <v>48</v>
      </c>
      <c r="K1705" s="7" t="s">
        <v>55</v>
      </c>
      <c r="L1705" s="7" t="s">
        <v>56</v>
      </c>
    </row>
    <row r="1706" spans="1:12" ht="13.5" x14ac:dyDescent="0.35">
      <c r="A1706" s="3">
        <v>44501</v>
      </c>
      <c r="B1706" s="2">
        <v>25.642399999999999</v>
      </c>
      <c r="C1706" s="7">
        <v>30.844391347015446</v>
      </c>
      <c r="D1706" s="7">
        <v>0.22955302378086984</v>
      </c>
      <c r="E1706" s="7">
        <v>0.39577696429855341</v>
      </c>
      <c r="F1706" s="7">
        <v>25.747419999999998</v>
      </c>
      <c r="G1706" s="7">
        <v>26.170504999999999</v>
      </c>
      <c r="H1706" s="7">
        <v>24.939968000000004</v>
      </c>
      <c r="I1706" s="7">
        <v>22.120252000000022</v>
      </c>
      <c r="J1706" s="7" t="s">
        <v>53</v>
      </c>
      <c r="K1706" s="7" t="s">
        <v>55</v>
      </c>
      <c r="L1706" s="7" t="s">
        <v>47</v>
      </c>
    </row>
    <row r="1707" spans="1:12" ht="13.5" x14ac:dyDescent="0.35">
      <c r="A1707" s="3">
        <v>44502</v>
      </c>
      <c r="B1707" s="2">
        <v>25.695699999999999</v>
      </c>
      <c r="C1707" s="7">
        <v>24.736475504991915</v>
      </c>
      <c r="D1707" s="7">
        <v>0.1958433148996761</v>
      </c>
      <c r="E1707" s="7">
        <v>0.35579023441877794</v>
      </c>
      <c r="F1707" s="7">
        <v>25.742859999999997</v>
      </c>
      <c r="G1707" s="7">
        <v>26.155284999999999</v>
      </c>
      <c r="H1707" s="7">
        <v>24.977556000000007</v>
      </c>
      <c r="I1707" s="7">
        <v>22.15816450000003</v>
      </c>
      <c r="J1707" s="7" t="s">
        <v>48</v>
      </c>
      <c r="K1707" s="7" t="s">
        <v>55</v>
      </c>
      <c r="L1707" s="7" t="s">
        <v>56</v>
      </c>
    </row>
    <row r="1708" spans="1:12" ht="13.5" x14ac:dyDescent="0.35">
      <c r="A1708" s="3">
        <v>44503</v>
      </c>
      <c r="B1708" s="2">
        <v>25.680499999999999</v>
      </c>
      <c r="C1708" s="7">
        <v>27.669852482858971</v>
      </c>
      <c r="D1708" s="7">
        <v>0.16598820606227704</v>
      </c>
      <c r="E1708" s="7">
        <v>0.31782982874747773</v>
      </c>
      <c r="F1708" s="7">
        <v>25.706340000000001</v>
      </c>
      <c r="G1708" s="7">
        <v>26.134359999999997</v>
      </c>
      <c r="H1708" s="7">
        <v>25.014840000000003</v>
      </c>
      <c r="I1708" s="7">
        <v>22.195099000000031</v>
      </c>
      <c r="J1708" s="7" t="s">
        <v>48</v>
      </c>
      <c r="K1708" s="7" t="s">
        <v>55</v>
      </c>
      <c r="L1708" s="7" t="s">
        <v>56</v>
      </c>
    </row>
    <row r="1709" spans="1:12" ht="13.5" x14ac:dyDescent="0.35">
      <c r="A1709" s="3">
        <v>44504</v>
      </c>
      <c r="B1709" s="2">
        <v>25.672899999999998</v>
      </c>
      <c r="C1709" s="7">
        <v>27.561051324503353</v>
      </c>
      <c r="D1709" s="7">
        <v>0.14009957998098344</v>
      </c>
      <c r="E1709" s="7">
        <v>0.28228377899417889</v>
      </c>
      <c r="F1709" s="7">
        <v>25.697219999999998</v>
      </c>
      <c r="G1709" s="7">
        <v>26.113434999999999</v>
      </c>
      <c r="H1709" s="7">
        <v>25.046190000000006</v>
      </c>
      <c r="I1709" s="7">
        <v>22.232212000000025</v>
      </c>
      <c r="J1709" s="7" t="s">
        <v>53</v>
      </c>
      <c r="K1709" s="7" t="s">
        <v>55</v>
      </c>
      <c r="L1709" s="7" t="s">
        <v>47</v>
      </c>
    </row>
    <row r="1710" spans="1:12" ht="13.5" x14ac:dyDescent="0.35">
      <c r="A1710" s="3">
        <v>44505</v>
      </c>
      <c r="B1710" s="2">
        <v>25.490300000000001</v>
      </c>
      <c r="C1710" s="7">
        <v>25.928449744463464</v>
      </c>
      <c r="D1710" s="7">
        <v>0.10365351020240965</v>
      </c>
      <c r="E1710" s="7">
        <v>0.24655772523582506</v>
      </c>
      <c r="F1710" s="7">
        <v>25.636359999999996</v>
      </c>
      <c r="G1710" s="7">
        <v>26.07349</v>
      </c>
      <c r="H1710" s="7">
        <v>25.071148000000008</v>
      </c>
      <c r="I1710" s="7">
        <v>22.268231500000027</v>
      </c>
      <c r="J1710" s="7" t="s">
        <v>53</v>
      </c>
      <c r="K1710" s="7" t="s">
        <v>55</v>
      </c>
      <c r="L1710" s="7" t="s">
        <v>47</v>
      </c>
    </row>
    <row r="1711" spans="1:12" ht="13.5" x14ac:dyDescent="0.35">
      <c r="A1711" s="3">
        <v>44508</v>
      </c>
      <c r="B1711" s="2">
        <v>25.589200000000002</v>
      </c>
      <c r="C1711" s="7">
        <v>29.330361289124269</v>
      </c>
      <c r="D1711" s="7">
        <v>8.1807119233985759E-2</v>
      </c>
      <c r="E1711" s="7">
        <v>0.2136076040354572</v>
      </c>
      <c r="F1711" s="7">
        <v>25.625720000000001</v>
      </c>
      <c r="G1711" s="7">
        <v>26.025174999999997</v>
      </c>
      <c r="H1711" s="7">
        <v>25.100519999999996</v>
      </c>
      <c r="I1711" s="7">
        <v>22.305106500000029</v>
      </c>
      <c r="J1711" s="7" t="s">
        <v>53</v>
      </c>
      <c r="K1711" s="7" t="s">
        <v>55</v>
      </c>
      <c r="L1711" s="7" t="s">
        <v>47</v>
      </c>
    </row>
    <row r="1712" spans="1:12" ht="13.5" x14ac:dyDescent="0.35">
      <c r="A1712" s="3">
        <v>44509</v>
      </c>
      <c r="B1712" s="2">
        <v>25.551100000000002</v>
      </c>
      <c r="C1712" s="7">
        <v>33.467571004663057</v>
      </c>
      <c r="D1712" s="7">
        <v>6.0719409851497375E-2</v>
      </c>
      <c r="E1712" s="7">
        <v>0.18302996519866524</v>
      </c>
      <c r="F1712" s="7">
        <v>25.596800000000002</v>
      </c>
      <c r="G1712" s="7">
        <v>25.97571499999999</v>
      </c>
      <c r="H1712" s="7">
        <v>25.130651999999994</v>
      </c>
      <c r="I1712" s="7">
        <v>22.34161050000003</v>
      </c>
      <c r="J1712" s="7" t="s">
        <v>53</v>
      </c>
      <c r="K1712" s="7" t="s">
        <v>55</v>
      </c>
      <c r="L1712" s="7" t="s">
        <v>47</v>
      </c>
    </row>
    <row r="1713" spans="1:12" ht="13.5" x14ac:dyDescent="0.35">
      <c r="A1713" s="3">
        <v>44510</v>
      </c>
      <c r="B1713" s="2">
        <v>25.543500000000002</v>
      </c>
      <c r="C1713" s="7">
        <v>33.3333333333334</v>
      </c>
      <c r="D1713" s="7">
        <v>4.2899473328450455E-2</v>
      </c>
      <c r="E1713" s="7">
        <v>0.15500386682462228</v>
      </c>
      <c r="F1713" s="7">
        <v>25.569400000000002</v>
      </c>
      <c r="G1713" s="7">
        <v>25.913699999999999</v>
      </c>
      <c r="H1713" s="7">
        <v>25.159109999999995</v>
      </c>
      <c r="I1713" s="7">
        <v>22.376958000000023</v>
      </c>
      <c r="J1713" s="7" t="s">
        <v>53</v>
      </c>
      <c r="K1713" s="7" t="s">
        <v>55</v>
      </c>
      <c r="L1713" s="7" t="s">
        <v>47</v>
      </c>
    </row>
    <row r="1714" spans="1:12" ht="13.5" x14ac:dyDescent="0.35">
      <c r="A1714" s="3">
        <v>44511</v>
      </c>
      <c r="B1714" s="2">
        <v>25.794599999999999</v>
      </c>
      <c r="C1714" s="7">
        <v>48.943720543387855</v>
      </c>
      <c r="D1714" s="7">
        <v>4.8479870943399561E-2</v>
      </c>
      <c r="E1714" s="7">
        <v>0.13369906764837775</v>
      </c>
      <c r="F1714" s="7">
        <v>25.593740000000004</v>
      </c>
      <c r="G1714" s="7">
        <v>25.876414999999998</v>
      </c>
      <c r="H1714" s="7">
        <v>25.197153999999998</v>
      </c>
      <c r="I1714" s="7">
        <v>22.410674500000024</v>
      </c>
      <c r="J1714" s="7" t="s">
        <v>53</v>
      </c>
      <c r="K1714" s="7" t="s">
        <v>55</v>
      </c>
      <c r="L1714" s="7" t="s">
        <v>54</v>
      </c>
    </row>
    <row r="1715" spans="1:12" ht="13.5" x14ac:dyDescent="0.35">
      <c r="A1715" s="3">
        <v>44512</v>
      </c>
      <c r="B1715" s="2">
        <v>25.794599999999999</v>
      </c>
      <c r="C1715" s="7">
        <v>40.393578456758107</v>
      </c>
      <c r="D1715" s="7">
        <v>5.2299500175127633E-2</v>
      </c>
      <c r="E1715" s="7">
        <v>0.11741915415372774</v>
      </c>
      <c r="F1715" s="7">
        <v>25.654599999999999</v>
      </c>
      <c r="G1715" s="7">
        <v>25.839129999999994</v>
      </c>
      <c r="H1715" s="7">
        <v>25.238241999999996</v>
      </c>
      <c r="I1715" s="7">
        <v>22.443416500000023</v>
      </c>
      <c r="J1715" s="7" t="s">
        <v>53</v>
      </c>
      <c r="K1715" s="7" t="s">
        <v>55</v>
      </c>
      <c r="L1715" s="7" t="s">
        <v>54</v>
      </c>
    </row>
    <row r="1716" spans="1:12" ht="13.5" x14ac:dyDescent="0.35">
      <c r="A1716" s="3">
        <v>44515</v>
      </c>
      <c r="B1716" s="2">
        <v>25.786999999999999</v>
      </c>
      <c r="C1716" s="7">
        <v>52.903772785078438</v>
      </c>
      <c r="D1716" s="7">
        <v>5.4089813673776632E-2</v>
      </c>
      <c r="E1716" s="7">
        <v>0.10475328605773752</v>
      </c>
      <c r="F1716" s="7">
        <v>25.69416</v>
      </c>
      <c r="G1716" s="7">
        <v>25.804510000000001</v>
      </c>
      <c r="H1716" s="7">
        <v>25.280699999999996</v>
      </c>
      <c r="I1716" s="7">
        <v>22.476445500000022</v>
      </c>
      <c r="J1716" s="7" t="s">
        <v>53</v>
      </c>
      <c r="K1716" s="7" t="s">
        <v>55</v>
      </c>
      <c r="L1716" s="7" t="s">
        <v>54</v>
      </c>
    </row>
    <row r="1717" spans="1:12" ht="13.5" x14ac:dyDescent="0.35">
      <c r="A1717" s="3">
        <v>44516</v>
      </c>
      <c r="B1717" s="2">
        <v>25.642399999999999</v>
      </c>
      <c r="C1717" s="7">
        <v>40.644340822382311</v>
      </c>
      <c r="D1717" s="7">
        <v>4.3341030076724962E-2</v>
      </c>
      <c r="E1717" s="7">
        <v>9.2470834861535012E-2</v>
      </c>
      <c r="F1717" s="7">
        <v>25.712420000000002</v>
      </c>
      <c r="G1717" s="7">
        <v>25.76266</v>
      </c>
      <c r="H1717" s="7">
        <v>25.321787999999991</v>
      </c>
      <c r="I1717" s="7">
        <v>22.511205000000018</v>
      </c>
      <c r="J1717" s="7" t="s">
        <v>48</v>
      </c>
      <c r="K1717" s="7" t="s">
        <v>55</v>
      </c>
      <c r="L1717" s="7" t="s">
        <v>50</v>
      </c>
    </row>
    <row r="1718" spans="1:12" ht="13.5" x14ac:dyDescent="0.35">
      <c r="A1718" s="3">
        <v>44517</v>
      </c>
      <c r="B1718" s="2">
        <v>25.642399999999999</v>
      </c>
      <c r="C1718" s="7">
        <v>46.323316262440791</v>
      </c>
      <c r="D1718" s="7">
        <v>3.442570355394281E-2</v>
      </c>
      <c r="E1718" s="7">
        <v>8.0861808600016571E-2</v>
      </c>
      <c r="F1718" s="7">
        <v>25.732199999999999</v>
      </c>
      <c r="G1718" s="7">
        <v>25.736025000000001</v>
      </c>
      <c r="H1718" s="7">
        <v>25.362875999999993</v>
      </c>
      <c r="I1718" s="7">
        <v>22.54531500000002</v>
      </c>
      <c r="J1718" s="7" t="s">
        <v>48</v>
      </c>
      <c r="K1718" s="7" t="s">
        <v>55</v>
      </c>
      <c r="L1718" s="7" t="s">
        <v>50</v>
      </c>
    </row>
    <row r="1719" spans="1:12" ht="13.5" x14ac:dyDescent="0.35">
      <c r="A1719" s="3">
        <v>44518</v>
      </c>
      <c r="B1719" s="2">
        <v>25.779399999999999</v>
      </c>
      <c r="C1719" s="7">
        <v>49.306442781529469</v>
      </c>
      <c r="D1719" s="7">
        <v>3.7977220340316364E-2</v>
      </c>
      <c r="E1719" s="7">
        <v>7.2284890948076524E-2</v>
      </c>
      <c r="F1719" s="7">
        <v>25.729159999999997</v>
      </c>
      <c r="G1719" s="7">
        <v>25.716239999999999</v>
      </c>
      <c r="H1719" s="7">
        <v>25.40989999999999</v>
      </c>
      <c r="I1719" s="7">
        <v>22.581481000000021</v>
      </c>
      <c r="J1719" s="7" t="s">
        <v>53</v>
      </c>
      <c r="K1719" s="7" t="s">
        <v>55</v>
      </c>
      <c r="L1719" s="7" t="s">
        <v>47</v>
      </c>
    </row>
    <row r="1720" spans="1:12" ht="13.5" x14ac:dyDescent="0.35">
      <c r="A1720" s="3">
        <v>44519</v>
      </c>
      <c r="B1720" s="2">
        <v>25.642399999999999</v>
      </c>
      <c r="C1720" s="7">
        <v>50</v>
      </c>
      <c r="D1720" s="7">
        <v>2.9398183972489278E-2</v>
      </c>
      <c r="E1720" s="7">
        <v>6.370754955295907E-2</v>
      </c>
      <c r="F1720" s="7">
        <v>25.698719999999998</v>
      </c>
      <c r="G1720" s="7">
        <v>25.706724999999999</v>
      </c>
      <c r="H1720" s="7">
        <v>25.451291999999995</v>
      </c>
      <c r="I1720" s="7">
        <v>22.61587950000002</v>
      </c>
      <c r="J1720" s="7" t="s">
        <v>53</v>
      </c>
      <c r="K1720" s="7" t="s">
        <v>55</v>
      </c>
      <c r="L1720" s="7" t="s">
        <v>47</v>
      </c>
    </row>
    <row r="1721" spans="1:12" ht="13.5" x14ac:dyDescent="0.35">
      <c r="A1721" s="3">
        <v>44522</v>
      </c>
      <c r="B1721" s="2">
        <v>25.497900000000001</v>
      </c>
      <c r="C1721" s="7">
        <v>41.559993172896469</v>
      </c>
      <c r="D1721" s="7">
        <v>1.0814629166102208E-2</v>
      </c>
      <c r="E1721" s="7">
        <v>5.3128965475587701E-2</v>
      </c>
      <c r="F1721" s="7">
        <v>25.640899999999998</v>
      </c>
      <c r="G1721" s="7">
        <v>25.677049999999998</v>
      </c>
      <c r="H1721" s="7">
        <v>25.491011999999991</v>
      </c>
      <c r="I1721" s="7">
        <v>22.651360000000018</v>
      </c>
      <c r="J1721" s="7" t="s">
        <v>53</v>
      </c>
      <c r="K1721" s="7" t="s">
        <v>55</v>
      </c>
      <c r="L1721" s="7" t="s">
        <v>47</v>
      </c>
    </row>
    <row r="1722" spans="1:12" ht="13.5" x14ac:dyDescent="0.35">
      <c r="A1722" s="3">
        <v>44523</v>
      </c>
      <c r="B1722" s="2">
        <v>25.710899999999999</v>
      </c>
      <c r="C1722" s="7">
        <v>51.109813084112169</v>
      </c>
      <c r="D1722" s="7">
        <v>1.312307335863494E-2</v>
      </c>
      <c r="E1722" s="7">
        <v>4.5127787052197152E-2</v>
      </c>
      <c r="F1722" s="7">
        <v>25.654599999999999</v>
      </c>
      <c r="G1722" s="7">
        <v>25.676670000000001</v>
      </c>
      <c r="H1722" s="7">
        <v>25.535751999999999</v>
      </c>
      <c r="I1722" s="7">
        <v>22.687580500000017</v>
      </c>
      <c r="J1722" s="7" t="s">
        <v>53</v>
      </c>
      <c r="K1722" s="7" t="s">
        <v>55</v>
      </c>
      <c r="L1722" s="7" t="s">
        <v>54</v>
      </c>
    </row>
    <row r="1723" spans="1:12" ht="13.5" x14ac:dyDescent="0.35">
      <c r="A1723" s="3">
        <v>44524</v>
      </c>
      <c r="B1723" s="2">
        <v>25.680499999999999</v>
      </c>
      <c r="C1723" s="7">
        <v>50.272910083309398</v>
      </c>
      <c r="D1723" s="7">
        <v>1.2357061562369154E-2</v>
      </c>
      <c r="E1723" s="7">
        <v>3.8573641954231554E-2</v>
      </c>
      <c r="F1723" s="7">
        <v>25.662220000000001</v>
      </c>
      <c r="G1723" s="7">
        <v>25.667540000000002</v>
      </c>
      <c r="H1723" s="7">
        <v>25.579123999999997</v>
      </c>
      <c r="I1723" s="7">
        <v>22.723613000000022</v>
      </c>
      <c r="J1723" s="7" t="s">
        <v>53</v>
      </c>
      <c r="K1723" s="7" t="s">
        <v>55</v>
      </c>
      <c r="L1723" s="7" t="s">
        <v>54</v>
      </c>
    </row>
    <row r="1724" spans="1:12" ht="13.5" x14ac:dyDescent="0.35">
      <c r="A1724" s="3">
        <v>44525</v>
      </c>
      <c r="B1724" s="2">
        <v>25.490300000000001</v>
      </c>
      <c r="C1724" s="7">
        <v>50</v>
      </c>
      <c r="D1724" s="7">
        <v>-3.5565609168948242E-3</v>
      </c>
      <c r="E1724" s="7">
        <v>3.0147601380006279E-2</v>
      </c>
      <c r="F1724" s="7">
        <v>25.604399999999998</v>
      </c>
      <c r="G1724" s="7">
        <v>25.656130000000001</v>
      </c>
      <c r="H1724" s="7">
        <v>25.615647999999997</v>
      </c>
      <c r="I1724" s="7">
        <v>22.757828500000024</v>
      </c>
      <c r="J1724" s="7" t="s">
        <v>53</v>
      </c>
      <c r="K1724" s="7" t="s">
        <v>55</v>
      </c>
      <c r="L1724" s="7" t="s">
        <v>47</v>
      </c>
    </row>
    <row r="1725" spans="1:12" ht="13.5" x14ac:dyDescent="0.35">
      <c r="A1725" s="3">
        <v>44526</v>
      </c>
      <c r="B1725" s="2">
        <v>25.490300000000001</v>
      </c>
      <c r="C1725" s="7">
        <v>46.199369764045763</v>
      </c>
      <c r="D1725" s="7">
        <v>-1.5983968148034933E-2</v>
      </c>
      <c r="E1725" s="7">
        <v>2.0921287474398038E-2</v>
      </c>
      <c r="F1725" s="7">
        <v>25.573979999999999</v>
      </c>
      <c r="G1725" s="7">
        <v>25.640915</v>
      </c>
      <c r="H1725" s="7">
        <v>25.635431999999994</v>
      </c>
      <c r="I1725" s="7">
        <v>22.790420500000025</v>
      </c>
      <c r="J1725" s="7" t="s">
        <v>53</v>
      </c>
      <c r="K1725" s="7" t="s">
        <v>55</v>
      </c>
      <c r="L1725" s="7" t="s">
        <v>47</v>
      </c>
    </row>
    <row r="1726" spans="1:12" ht="13.5" x14ac:dyDescent="0.35">
      <c r="A1726" s="3">
        <v>44529</v>
      </c>
      <c r="B1726" s="2">
        <v>25.1098</v>
      </c>
      <c r="C1726" s="7">
        <v>36.574383936720295</v>
      </c>
      <c r="D1726" s="7">
        <v>-5.5891663635133426E-2</v>
      </c>
      <c r="E1726" s="7">
        <v>5.5586972524917459E-3</v>
      </c>
      <c r="F1726" s="7">
        <v>25.496359999999999</v>
      </c>
      <c r="G1726" s="7">
        <v>25.614285000000002</v>
      </c>
      <c r="H1726" s="7">
        <v>25.655215999999992</v>
      </c>
      <c r="I1726" s="7">
        <v>22.820749000000024</v>
      </c>
      <c r="J1726" s="7" t="s">
        <v>53</v>
      </c>
      <c r="K1726" s="7" t="s">
        <v>55</v>
      </c>
      <c r="L1726" s="7" t="s">
        <v>47</v>
      </c>
    </row>
    <row r="1727" spans="1:12" ht="13.5" x14ac:dyDescent="0.35">
      <c r="A1727" s="3">
        <v>44530</v>
      </c>
      <c r="B1727" s="2">
        <v>25.1098</v>
      </c>
      <c r="C1727" s="7">
        <v>36.744299773824693</v>
      </c>
      <c r="D1727" s="7">
        <v>-8.6521434587872648E-2</v>
      </c>
      <c r="E1727" s="7">
        <v>-1.2857329115581132E-2</v>
      </c>
      <c r="F1727" s="7">
        <v>25.376140000000003</v>
      </c>
      <c r="G1727" s="7">
        <v>25.584990000000001</v>
      </c>
      <c r="H1727" s="7">
        <v>25.673021999999992</v>
      </c>
      <c r="I1727" s="7">
        <v>22.850320000000028</v>
      </c>
      <c r="J1727" s="7" t="s">
        <v>53</v>
      </c>
      <c r="K1727" s="7" t="s">
        <v>55</v>
      </c>
      <c r="L1727" s="7" t="s">
        <v>47</v>
      </c>
    </row>
    <row r="1728" spans="1:12" ht="13.5" x14ac:dyDescent="0.35">
      <c r="A1728" s="3">
        <v>44531</v>
      </c>
      <c r="B1728" s="2">
        <v>24.2348</v>
      </c>
      <c r="C1728" s="7">
        <v>15.488096291707166</v>
      </c>
      <c r="D1728" s="7">
        <v>-0.17933368892876089</v>
      </c>
      <c r="E1728" s="7">
        <v>-4.6152601078217087E-2</v>
      </c>
      <c r="F1728" s="7">
        <v>25.087</v>
      </c>
      <c r="G1728" s="7">
        <v>25.512705000000004</v>
      </c>
      <c r="H1728" s="7">
        <v>25.672261999999993</v>
      </c>
      <c r="I1728" s="7">
        <v>22.873351000000024</v>
      </c>
      <c r="J1728" s="7" t="s">
        <v>53</v>
      </c>
      <c r="K1728" s="7" t="s">
        <v>55</v>
      </c>
      <c r="L1728" s="7" t="s">
        <v>47</v>
      </c>
    </row>
    <row r="1729" spans="1:12" ht="13.5" x14ac:dyDescent="0.35">
      <c r="A1729" s="3">
        <v>44532</v>
      </c>
      <c r="B1729" s="2">
        <v>24.2728</v>
      </c>
      <c r="C1729" s="7">
        <v>16.885716772565019</v>
      </c>
      <c r="D1729" s="7">
        <v>-0.24697481482058237</v>
      </c>
      <c r="E1729" s="7">
        <v>-8.6317043826690143E-2</v>
      </c>
      <c r="F1729" s="7">
        <v>24.843500000000002</v>
      </c>
      <c r="G1729" s="7">
        <v>25.442700000000002</v>
      </c>
      <c r="H1729" s="7">
        <v>25.671043999999988</v>
      </c>
      <c r="I1729" s="7">
        <v>22.897293500000028</v>
      </c>
      <c r="J1729" s="7" t="s">
        <v>53</v>
      </c>
      <c r="K1729" s="7" t="s">
        <v>55</v>
      </c>
      <c r="L1729" s="7" t="s">
        <v>47</v>
      </c>
    </row>
    <row r="1730" spans="1:12" ht="13.5" x14ac:dyDescent="0.35">
      <c r="A1730" s="3">
        <v>44533</v>
      </c>
      <c r="B1730" s="2">
        <v>24.2728</v>
      </c>
      <c r="C1730" s="7">
        <v>16.941751812068759</v>
      </c>
      <c r="D1730" s="7">
        <v>-0.29715547111963758</v>
      </c>
      <c r="E1730" s="7">
        <v>-0.12848472928527965</v>
      </c>
      <c r="F1730" s="7">
        <v>24.6</v>
      </c>
      <c r="G1730" s="7">
        <v>25.381825000000003</v>
      </c>
      <c r="H1730" s="7">
        <v>25.662065999999992</v>
      </c>
      <c r="I1730" s="7">
        <v>22.921272000000023</v>
      </c>
      <c r="J1730" s="7" t="s">
        <v>53</v>
      </c>
      <c r="K1730" s="7" t="s">
        <v>55</v>
      </c>
      <c r="L1730" s="7" t="s">
        <v>47</v>
      </c>
    </row>
    <row r="1731" spans="1:12" ht="13.5" x14ac:dyDescent="0.35">
      <c r="A1731" s="3">
        <v>44536</v>
      </c>
      <c r="B1731" s="2">
        <v>23.740200000000002</v>
      </c>
      <c r="C1731" s="7">
        <v>14.487342244791236</v>
      </c>
      <c r="D1731" s="7">
        <v>-0.3755710226802087</v>
      </c>
      <c r="E1731" s="7">
        <v>-0.17790198796426548</v>
      </c>
      <c r="F1731" s="7">
        <v>24.326080000000001</v>
      </c>
      <c r="G1731" s="7">
        <v>25.289375000000003</v>
      </c>
      <c r="H1731" s="7">
        <v>25.642435999999986</v>
      </c>
      <c r="I1731" s="7">
        <v>22.942660000000025</v>
      </c>
      <c r="J1731" s="7" t="s">
        <v>48</v>
      </c>
      <c r="K1731" s="7" t="s">
        <v>55</v>
      </c>
      <c r="L1731" s="7" t="s">
        <v>56</v>
      </c>
    </row>
    <row r="1732" spans="1:12" ht="13.5" x14ac:dyDescent="0.35">
      <c r="A1732" s="3">
        <v>44537</v>
      </c>
      <c r="B1732" s="2">
        <v>23.3597</v>
      </c>
      <c r="C1732" s="7">
        <v>12.685127668617341</v>
      </c>
      <c r="D1732" s="7">
        <v>-0.46308097307461793</v>
      </c>
      <c r="E1732" s="7">
        <v>-0.234937784986336</v>
      </c>
      <c r="F1732" s="7">
        <v>23.97606</v>
      </c>
      <c r="G1732" s="7">
        <v>25.179805000000002</v>
      </c>
      <c r="H1732" s="7">
        <v>25.615195999999983</v>
      </c>
      <c r="I1732" s="7">
        <v>22.962037000000024</v>
      </c>
      <c r="J1732" s="7" t="s">
        <v>53</v>
      </c>
      <c r="K1732" s="7" t="s">
        <v>55</v>
      </c>
      <c r="L1732" s="7" t="s">
        <v>47</v>
      </c>
    </row>
    <row r="1733" spans="1:12" ht="13.5" x14ac:dyDescent="0.35">
      <c r="A1733" s="3">
        <v>44538</v>
      </c>
      <c r="B1733" s="2">
        <v>23.169499999999999</v>
      </c>
      <c r="C1733" s="7">
        <v>8.0658118834152219</v>
      </c>
      <c r="D1733" s="7">
        <v>-0.5415382735480172</v>
      </c>
      <c r="E1733" s="7">
        <v>-0.29625788269867226</v>
      </c>
      <c r="F1733" s="7">
        <v>23.762999999999998</v>
      </c>
      <c r="G1733" s="7">
        <v>25.061105000000005</v>
      </c>
      <c r="H1733" s="7">
        <v>25.584303999999989</v>
      </c>
      <c r="I1733" s="7">
        <v>22.979741500000024</v>
      </c>
      <c r="J1733" s="7" t="s">
        <v>48</v>
      </c>
      <c r="K1733" s="7" t="s">
        <v>55</v>
      </c>
      <c r="L1733" s="7" t="s">
        <v>56</v>
      </c>
    </row>
    <row r="1734" spans="1:12" ht="13.5" x14ac:dyDescent="0.35">
      <c r="A1734" s="3">
        <v>44539</v>
      </c>
      <c r="B1734" s="2">
        <v>23.169499999999999</v>
      </c>
      <c r="C1734" s="7">
        <v>8.4372583952401214</v>
      </c>
      <c r="D1734" s="7">
        <v>-0.59683629216907974</v>
      </c>
      <c r="E1734" s="7">
        <v>-0.35637356459275377</v>
      </c>
      <c r="F1734" s="7">
        <v>23.542340000000003</v>
      </c>
      <c r="G1734" s="7">
        <v>24.929849999999998</v>
      </c>
      <c r="H1734" s="7">
        <v>25.553411999999991</v>
      </c>
      <c r="I1734" s="7">
        <v>22.997626500000024</v>
      </c>
      <c r="J1734" s="7" t="s">
        <v>53</v>
      </c>
      <c r="K1734" s="7" t="s">
        <v>55</v>
      </c>
      <c r="L1734" s="7" t="s">
        <v>47</v>
      </c>
    </row>
    <row r="1735" spans="1:12" ht="13.5" x14ac:dyDescent="0.35">
      <c r="A1735" s="3">
        <v>44540</v>
      </c>
      <c r="B1735" s="2">
        <v>23.740200000000002</v>
      </c>
      <c r="C1735" s="7">
        <v>24.159830643027263</v>
      </c>
      <c r="D1735" s="7">
        <v>-0.58783347151983634</v>
      </c>
      <c r="E1735" s="7">
        <v>-0.40266554597817028</v>
      </c>
      <c r="F1735" s="7">
        <v>23.43582</v>
      </c>
      <c r="G1735" s="7">
        <v>24.827130000000004</v>
      </c>
      <c r="H1735" s="7">
        <v>25.521453999999991</v>
      </c>
      <c r="I1735" s="7">
        <v>23.018365000000028</v>
      </c>
      <c r="J1735" s="7" t="s">
        <v>53</v>
      </c>
      <c r="K1735" s="7" t="s">
        <v>55</v>
      </c>
      <c r="L1735" s="7" t="s">
        <v>47</v>
      </c>
    </row>
    <row r="1736" spans="1:12" ht="13.5" x14ac:dyDescent="0.35">
      <c r="A1736" s="3">
        <v>44543</v>
      </c>
      <c r="B1736" s="2">
        <v>24.2652</v>
      </c>
      <c r="C1736" s="7">
        <v>30.532439201745191</v>
      </c>
      <c r="D1736" s="7">
        <v>-0.53220068073744642</v>
      </c>
      <c r="E1736" s="7">
        <v>-0.42857257293002549</v>
      </c>
      <c r="F1736" s="7">
        <v>23.540820000000004</v>
      </c>
      <c r="G1736" s="7">
        <v>24.75104</v>
      </c>
      <c r="H1736" s="7">
        <v>25.500605999999994</v>
      </c>
      <c r="I1736" s="7">
        <v>23.041908500000023</v>
      </c>
      <c r="J1736" s="7" t="s">
        <v>53</v>
      </c>
      <c r="K1736" s="7" t="s">
        <v>55</v>
      </c>
      <c r="L1736" s="7" t="s">
        <v>54</v>
      </c>
    </row>
    <row r="1737" spans="1:12" ht="13.5" x14ac:dyDescent="0.35">
      <c r="A1737" s="3">
        <v>44544</v>
      </c>
      <c r="B1737" s="2">
        <v>24.3489</v>
      </c>
      <c r="C1737" s="7">
        <v>32.322642310960092</v>
      </c>
      <c r="D1737" s="7">
        <v>-0.47587184829269447</v>
      </c>
      <c r="E1737" s="7">
        <v>-0.43803242800255926</v>
      </c>
      <c r="F1737" s="7">
        <v>23.738660000000003</v>
      </c>
      <c r="G1737" s="7">
        <v>24.686364999999999</v>
      </c>
      <c r="H1737" s="7">
        <v>25.467581999999993</v>
      </c>
      <c r="I1737" s="7">
        <v>23.063525500000022</v>
      </c>
      <c r="J1737" s="7" t="s">
        <v>48</v>
      </c>
      <c r="K1737" s="7" t="s">
        <v>55</v>
      </c>
      <c r="L1737" s="7" t="s">
        <v>50</v>
      </c>
    </row>
    <row r="1738" spans="1:12" ht="13.5" x14ac:dyDescent="0.35">
      <c r="A1738" s="3">
        <v>44545</v>
      </c>
      <c r="B1738" s="2">
        <v>24.501100000000001</v>
      </c>
      <c r="C1738" s="7">
        <v>36.734255981117919</v>
      </c>
      <c r="D1738" s="7">
        <v>-0.41417522061327006</v>
      </c>
      <c r="E1738" s="7">
        <v>-0.43326098652470146</v>
      </c>
      <c r="F1738" s="7">
        <v>24.00498</v>
      </c>
      <c r="G1738" s="7">
        <v>24.629300000000001</v>
      </c>
      <c r="H1738" s="7">
        <v>25.435623999999994</v>
      </c>
      <c r="I1738" s="7">
        <v>23.084460000000025</v>
      </c>
      <c r="J1738" s="7" t="s">
        <v>48</v>
      </c>
      <c r="K1738" s="7" t="s">
        <v>55</v>
      </c>
      <c r="L1738" s="7" t="s">
        <v>50</v>
      </c>
    </row>
    <row r="1739" spans="1:12" ht="13.5" x14ac:dyDescent="0.35">
      <c r="A1739" s="3">
        <v>44546</v>
      </c>
      <c r="B1739" s="2">
        <v>24.539100000000001</v>
      </c>
      <c r="C1739" s="7">
        <v>37.372557349192881</v>
      </c>
      <c r="D1739" s="7">
        <v>-0.35808612233892845</v>
      </c>
      <c r="E1739" s="7">
        <v>-0.41822601368754686</v>
      </c>
      <c r="F1739" s="7">
        <v>24.2789</v>
      </c>
      <c r="G1739" s="7">
        <v>24.567285000000002</v>
      </c>
      <c r="H1739" s="7">
        <v>25.404577999999994</v>
      </c>
      <c r="I1739" s="7">
        <v>23.106486500000027</v>
      </c>
      <c r="J1739" s="7" t="s">
        <v>48</v>
      </c>
      <c r="K1739" s="7" t="s">
        <v>55</v>
      </c>
      <c r="L1739" s="7" t="s">
        <v>50</v>
      </c>
    </row>
    <row r="1740" spans="1:12" ht="13.5" x14ac:dyDescent="0.35">
      <c r="A1740" s="3">
        <v>44550</v>
      </c>
      <c r="B1740" s="2">
        <v>24.3489</v>
      </c>
      <c r="C1740" s="7">
        <v>39.361315399457524</v>
      </c>
      <c r="D1740" s="7">
        <v>-0.32523356816571081</v>
      </c>
      <c r="E1740" s="7">
        <v>-0.39962752458317968</v>
      </c>
      <c r="F1740" s="7">
        <v>24.400640000000003</v>
      </c>
      <c r="G1740" s="7">
        <v>24.502609999999997</v>
      </c>
      <c r="H1740" s="7">
        <v>25.365771999999989</v>
      </c>
      <c r="I1740" s="7">
        <v>23.127201500000027</v>
      </c>
      <c r="J1740" s="7" t="s">
        <v>48</v>
      </c>
      <c r="K1740" s="7" t="s">
        <v>55</v>
      </c>
      <c r="L1740" s="7" t="s">
        <v>50</v>
      </c>
    </row>
    <row r="1741" spans="1:12" ht="13.5" x14ac:dyDescent="0.35">
      <c r="A1741" s="3">
        <v>44551</v>
      </c>
      <c r="B1741" s="2">
        <v>24.463000000000001</v>
      </c>
      <c r="C1741" s="7">
        <v>41.236247357866809</v>
      </c>
      <c r="D1741" s="7">
        <v>-0.28668602779448449</v>
      </c>
      <c r="E1741" s="7">
        <v>-0.37703922522544064</v>
      </c>
      <c r="F1741" s="7">
        <v>24.440199999999997</v>
      </c>
      <c r="G1741" s="7">
        <v>24.450865</v>
      </c>
      <c r="H1741" s="7">
        <v>25.323921999999989</v>
      </c>
      <c r="I1741" s="7">
        <v>23.14812600000003</v>
      </c>
      <c r="J1741" s="7" t="s">
        <v>48</v>
      </c>
      <c r="K1741" s="7" t="s">
        <v>55</v>
      </c>
      <c r="L1741" s="7" t="s">
        <v>50</v>
      </c>
    </row>
    <row r="1742" spans="1:12" ht="13.5" x14ac:dyDescent="0.35">
      <c r="A1742" s="3">
        <v>44552</v>
      </c>
      <c r="B1742" s="2">
        <v>24.2728</v>
      </c>
      <c r="C1742" s="7">
        <v>50.632195381646376</v>
      </c>
      <c r="D1742" s="7">
        <v>-0.26839053573390359</v>
      </c>
      <c r="E1742" s="7">
        <v>-0.35530948732713324</v>
      </c>
      <c r="F1742" s="7">
        <v>24.424980000000001</v>
      </c>
      <c r="G1742" s="7">
        <v>24.378960000000006</v>
      </c>
      <c r="H1742" s="7">
        <v>25.278571999999986</v>
      </c>
      <c r="I1742" s="7">
        <v>23.166656000000025</v>
      </c>
      <c r="J1742" s="7" t="s">
        <v>48</v>
      </c>
      <c r="K1742" s="7" t="s">
        <v>55</v>
      </c>
      <c r="L1742" s="7" t="s">
        <v>56</v>
      </c>
    </row>
    <row r="1743" spans="1:12" ht="13.5" x14ac:dyDescent="0.35">
      <c r="A1743" s="3">
        <v>44553</v>
      </c>
      <c r="B1743" s="2">
        <v>24.501100000000001</v>
      </c>
      <c r="C1743" s="7">
        <v>53.571987358012343</v>
      </c>
      <c r="D1743" s="7">
        <v>-0.23278591334189613</v>
      </c>
      <c r="E1743" s="7">
        <v>-0.33080477253008583</v>
      </c>
      <c r="F1743" s="7">
        <v>24.424979999999998</v>
      </c>
      <c r="G1743" s="7">
        <v>24.319990000000004</v>
      </c>
      <c r="H1743" s="7">
        <v>25.232917999999987</v>
      </c>
      <c r="I1743" s="7">
        <v>23.185606000000028</v>
      </c>
      <c r="J1743" s="7" t="s">
        <v>48</v>
      </c>
      <c r="K1743" s="7" t="s">
        <v>55</v>
      </c>
      <c r="L1743" s="7" t="s">
        <v>50</v>
      </c>
    </row>
    <row r="1744" spans="1:12" ht="13.5" x14ac:dyDescent="0.35">
      <c r="A1744" s="3">
        <v>44554</v>
      </c>
      <c r="B1744" s="2">
        <v>24.082599999999999</v>
      </c>
      <c r="C1744" s="7">
        <v>47.368712301477494</v>
      </c>
      <c r="D1744" s="7">
        <v>-0.23562233838129387</v>
      </c>
      <c r="E1744" s="7">
        <v>-0.31176828570032744</v>
      </c>
      <c r="F1744" s="7">
        <v>24.333680000000001</v>
      </c>
      <c r="G1744" s="7">
        <v>24.249605000000006</v>
      </c>
      <c r="H1744" s="7">
        <v>25.183763999999986</v>
      </c>
      <c r="I1744" s="7">
        <v>23.201092500000023</v>
      </c>
      <c r="J1744" s="7" t="s">
        <v>53</v>
      </c>
      <c r="K1744" s="7" t="s">
        <v>55</v>
      </c>
      <c r="L1744" s="7" t="s">
        <v>47</v>
      </c>
    </row>
    <row r="1745" spans="1:12" ht="13.5" x14ac:dyDescent="0.35">
      <c r="A1745" s="3">
        <v>44557</v>
      </c>
      <c r="B1745" s="2">
        <v>24.2728</v>
      </c>
      <c r="C1745" s="7">
        <v>58.139250565437941</v>
      </c>
      <c r="D1745" s="7">
        <v>-0.21998680428531259</v>
      </c>
      <c r="E1745" s="7">
        <v>-0.29341198941732449</v>
      </c>
      <c r="F1745" s="7">
        <v>24.318459999999998</v>
      </c>
      <c r="G1745" s="7">
        <v>24.188730000000007</v>
      </c>
      <c r="H1745" s="7">
        <v>25.138413999999983</v>
      </c>
      <c r="I1745" s="7">
        <v>23.21565350000002</v>
      </c>
      <c r="J1745" s="7" t="s">
        <v>53</v>
      </c>
      <c r="K1745" s="7" t="s">
        <v>55</v>
      </c>
      <c r="L1745" s="7" t="s">
        <v>47</v>
      </c>
    </row>
    <row r="1746" spans="1:12" ht="13.5" x14ac:dyDescent="0.35">
      <c r="A1746" s="3">
        <v>44558</v>
      </c>
      <c r="B1746" s="2">
        <v>24.1967</v>
      </c>
      <c r="C1746" s="7">
        <v>64.103255375075776</v>
      </c>
      <c r="D1746" s="7">
        <v>-0.21130042510144875</v>
      </c>
      <c r="E1746" s="7">
        <v>-0.27698967655414936</v>
      </c>
      <c r="F1746" s="7">
        <v>24.2652</v>
      </c>
      <c r="G1746" s="7">
        <v>24.143075000000007</v>
      </c>
      <c r="H1746" s="7">
        <v>25.092759999999984</v>
      </c>
      <c r="I1746" s="7">
        <v>23.23163850000002</v>
      </c>
      <c r="J1746" s="7" t="s">
        <v>53</v>
      </c>
      <c r="K1746" s="7" t="s">
        <v>55</v>
      </c>
      <c r="L1746" s="7" t="s">
        <v>47</v>
      </c>
    </row>
    <row r="1747" spans="1:12" ht="13.5" x14ac:dyDescent="0.35">
      <c r="A1747" s="3">
        <v>44559</v>
      </c>
      <c r="B1747" s="2">
        <v>24.3109</v>
      </c>
      <c r="C1747" s="7">
        <v>69.737843259320698</v>
      </c>
      <c r="D1747" s="7">
        <v>-0.19297690380239274</v>
      </c>
      <c r="E1747" s="7">
        <v>-0.26018712200379801</v>
      </c>
      <c r="F1747" s="7">
        <v>24.272820000000003</v>
      </c>
      <c r="G1747" s="7">
        <v>24.103130000000007</v>
      </c>
      <c r="H1747" s="7">
        <v>25.049389999999985</v>
      </c>
      <c r="I1747" s="7">
        <v>23.249277000000021</v>
      </c>
      <c r="J1747" s="7" t="s">
        <v>53</v>
      </c>
      <c r="K1747" s="7" t="s">
        <v>55</v>
      </c>
      <c r="L1747" s="7" t="s">
        <v>54</v>
      </c>
    </row>
    <row r="1748" spans="1:12" ht="13.5" x14ac:dyDescent="0.35">
      <c r="A1748" s="3">
        <v>44560</v>
      </c>
      <c r="B1748" s="2">
        <v>24.873899999999999</v>
      </c>
      <c r="C1748" s="7">
        <v>74.669986104678031</v>
      </c>
      <c r="D1748" s="7">
        <v>-0.13151002069000128</v>
      </c>
      <c r="E1748" s="7">
        <v>-0.23445170174103869</v>
      </c>
      <c r="F1748" s="7">
        <v>24.347379999999998</v>
      </c>
      <c r="G1748" s="7">
        <v>24.135085000000007</v>
      </c>
      <c r="H1748" s="7">
        <v>25.023365999999989</v>
      </c>
      <c r="I1748" s="7">
        <v>23.270704500000015</v>
      </c>
      <c r="J1748" s="7" t="s">
        <v>53</v>
      </c>
      <c r="K1748" s="7" t="s">
        <v>55</v>
      </c>
      <c r="L1748" s="7" t="s">
        <v>54</v>
      </c>
    </row>
    <row r="1749" spans="1:12" ht="13.5" x14ac:dyDescent="0.35">
      <c r="A1749" s="3">
        <v>44561</v>
      </c>
      <c r="B1749" s="2">
        <v>24.683700000000002</v>
      </c>
      <c r="C1749" s="7">
        <v>65.346953381697517</v>
      </c>
      <c r="D1749" s="7">
        <v>-9.7026166163878713E-2</v>
      </c>
      <c r="E1749" s="7">
        <v>-0.20696659462560671</v>
      </c>
      <c r="F1749" s="7">
        <v>24.467600000000001</v>
      </c>
      <c r="G1749" s="7">
        <v>24.155630000000006</v>
      </c>
      <c r="H1749" s="7">
        <v>24.99353799999999</v>
      </c>
      <c r="I1749" s="7">
        <v>23.29128900000001</v>
      </c>
      <c r="J1749" s="7" t="s">
        <v>53</v>
      </c>
      <c r="K1749" s="7" t="s">
        <v>55</v>
      </c>
      <c r="L1749" s="7" t="s">
        <v>54</v>
      </c>
    </row>
    <row r="1750" spans="1:12" ht="13.5" x14ac:dyDescent="0.35">
      <c r="A1750" s="3">
        <v>44564</v>
      </c>
      <c r="B1750" s="2">
        <v>24.3565</v>
      </c>
      <c r="C1750" s="7">
        <v>51.587218803240503</v>
      </c>
      <c r="D1750" s="7">
        <v>-9.5004614427875111E-2</v>
      </c>
      <c r="E1750" s="7">
        <v>-0.18457419858606042</v>
      </c>
      <c r="F1750" s="7">
        <v>24.484339999999996</v>
      </c>
      <c r="G1750" s="7">
        <v>24.159815000000002</v>
      </c>
      <c r="H1750" s="7">
        <v>24.964013999999992</v>
      </c>
      <c r="I1750" s="7">
        <v>23.308469500000012</v>
      </c>
      <c r="J1750" s="7" t="s">
        <v>53</v>
      </c>
      <c r="K1750" s="7" t="s">
        <v>55</v>
      </c>
      <c r="L1750" s="7" t="s">
        <v>54</v>
      </c>
    </row>
    <row r="1751" spans="1:12" ht="13.5" x14ac:dyDescent="0.35">
      <c r="A1751" s="3">
        <v>44565</v>
      </c>
      <c r="B1751" s="2">
        <v>24.729399999999998</v>
      </c>
      <c r="C1751" s="7">
        <v>56.010488737244451</v>
      </c>
      <c r="D1751" s="7">
        <v>-6.2591095381968387E-2</v>
      </c>
      <c r="E1751" s="7">
        <v>-0.16017757794524201</v>
      </c>
      <c r="F1751" s="7">
        <v>24.590879999999999</v>
      </c>
      <c r="G1751" s="7">
        <v>24.209274999999998</v>
      </c>
      <c r="H1751" s="7">
        <v>24.936773999999993</v>
      </c>
      <c r="I1751" s="7">
        <v>23.326757000000011</v>
      </c>
      <c r="J1751" s="7" t="s">
        <v>48</v>
      </c>
      <c r="K1751" s="7" t="s">
        <v>55</v>
      </c>
      <c r="L1751" s="7" t="s">
        <v>50</v>
      </c>
    </row>
    <row r="1752" spans="1:12" ht="13.5" x14ac:dyDescent="0.35">
      <c r="A1752" s="3">
        <v>44566</v>
      </c>
      <c r="B1752" s="2">
        <v>24.653300000000002</v>
      </c>
      <c r="C1752" s="7">
        <v>52.463420950407887</v>
      </c>
      <c r="D1752" s="7">
        <v>-4.2553254586660927E-2</v>
      </c>
      <c r="E1752" s="7">
        <v>-0.13665271327352579</v>
      </c>
      <c r="F1752" s="7">
        <v>24.65936</v>
      </c>
      <c r="G1752" s="7">
        <v>24.273955000000001</v>
      </c>
      <c r="H1752" s="7">
        <v>24.915469999999992</v>
      </c>
      <c r="I1752" s="7">
        <v>23.345025000000014</v>
      </c>
      <c r="J1752" s="7" t="s">
        <v>53</v>
      </c>
      <c r="K1752" s="7" t="s">
        <v>55</v>
      </c>
      <c r="L1752" s="7" t="s">
        <v>54</v>
      </c>
    </row>
    <row r="1753" spans="1:12" ht="13.5" x14ac:dyDescent="0.35">
      <c r="A1753" s="3">
        <v>44567</v>
      </c>
      <c r="B1753" s="2">
        <v>24.501100000000001</v>
      </c>
      <c r="C1753" s="7">
        <v>49.406880189798336</v>
      </c>
      <c r="D1753" s="7">
        <v>-3.8510464737498751E-2</v>
      </c>
      <c r="E1753" s="7">
        <v>-0.1170242635663204</v>
      </c>
      <c r="F1753" s="7">
        <v>24.584800000000001</v>
      </c>
      <c r="G1753" s="7">
        <v>24.340534999999999</v>
      </c>
      <c r="H1753" s="7">
        <v>24.888229999999989</v>
      </c>
      <c r="I1753" s="7">
        <v>23.36325350000002</v>
      </c>
      <c r="J1753" s="7" t="s">
        <v>53</v>
      </c>
      <c r="K1753" s="7" t="s">
        <v>55</v>
      </c>
      <c r="L1753" s="7" t="s">
        <v>47</v>
      </c>
    </row>
    <row r="1754" spans="1:12" ht="13.5" x14ac:dyDescent="0.35">
      <c r="A1754" s="3">
        <v>44568</v>
      </c>
      <c r="B1754" s="2">
        <v>24.706499999999998</v>
      </c>
      <c r="C1754" s="7">
        <v>55.555210339899311</v>
      </c>
      <c r="D1754" s="7">
        <v>-1.8518985912802322E-2</v>
      </c>
      <c r="E1754" s="7">
        <v>-9.7323208035616782E-2</v>
      </c>
      <c r="F1754" s="7">
        <v>24.589359999999999</v>
      </c>
      <c r="G1754" s="7">
        <v>24.417385000000003</v>
      </c>
      <c r="H1754" s="7">
        <v>24.867989999999985</v>
      </c>
      <c r="I1754" s="7">
        <v>23.382870000000022</v>
      </c>
      <c r="J1754" s="7" t="s">
        <v>48</v>
      </c>
      <c r="K1754" s="7" t="s">
        <v>55</v>
      </c>
      <c r="L1754" s="7" t="s">
        <v>50</v>
      </c>
    </row>
    <row r="1755" spans="1:12" ht="13.5" x14ac:dyDescent="0.35">
      <c r="A1755" s="3">
        <v>44571</v>
      </c>
      <c r="B1755" s="2">
        <v>24.653300000000002</v>
      </c>
      <c r="C1755" s="7">
        <v>53.013269151597704</v>
      </c>
      <c r="D1755" s="7">
        <v>-6.8889784471508619E-3</v>
      </c>
      <c r="E1755" s="7">
        <v>-7.9236362117923592E-2</v>
      </c>
      <c r="F1755" s="7">
        <v>24.648720000000004</v>
      </c>
      <c r="G1755" s="7">
        <v>24.463039999999999</v>
      </c>
      <c r="H1755" s="7">
        <v>24.845163999999986</v>
      </c>
      <c r="I1755" s="7">
        <v>23.40222050000002</v>
      </c>
      <c r="J1755" s="7" t="s">
        <v>48</v>
      </c>
      <c r="K1755" s="7" t="s">
        <v>55</v>
      </c>
      <c r="L1755" s="7" t="s">
        <v>50</v>
      </c>
    </row>
    <row r="1756" spans="1:12" ht="13.5" x14ac:dyDescent="0.35">
      <c r="A1756" s="3">
        <v>44572</v>
      </c>
      <c r="B1756" s="2">
        <v>25.0337</v>
      </c>
      <c r="C1756" s="7">
        <v>61.363840019116495</v>
      </c>
      <c r="D1756" s="7">
        <v>3.2646656786017303E-2</v>
      </c>
      <c r="E1756" s="7">
        <v>-5.6859758337135413E-2</v>
      </c>
      <c r="F1756" s="7">
        <v>24.709579999999999</v>
      </c>
      <c r="G1756" s="7">
        <v>24.501465</v>
      </c>
      <c r="H1756" s="7">
        <v>24.832989999999981</v>
      </c>
      <c r="I1756" s="7">
        <v>23.422823500000021</v>
      </c>
      <c r="J1756" s="7" t="s">
        <v>48</v>
      </c>
      <c r="K1756" s="7" t="s">
        <v>55</v>
      </c>
      <c r="L1756" s="7" t="s">
        <v>50</v>
      </c>
    </row>
    <row r="1757" spans="1:12" ht="13.5" x14ac:dyDescent="0.35">
      <c r="A1757" s="3">
        <v>44573</v>
      </c>
      <c r="B1757" s="2">
        <v>25.0337</v>
      </c>
      <c r="C1757" s="7">
        <v>58.536350814206955</v>
      </c>
      <c r="D1757" s="7">
        <v>6.3249827902765787E-2</v>
      </c>
      <c r="E1757" s="7">
        <v>-3.2837841089155176E-2</v>
      </c>
      <c r="F1757" s="7">
        <v>24.78566</v>
      </c>
      <c r="G1757" s="7">
        <v>24.535705</v>
      </c>
      <c r="H1757" s="7">
        <v>24.819749999999985</v>
      </c>
      <c r="I1757" s="7">
        <v>23.44443650000002</v>
      </c>
      <c r="J1757" s="7" t="s">
        <v>48</v>
      </c>
      <c r="K1757" s="7" t="s">
        <v>55</v>
      </c>
      <c r="L1757" s="7" t="s">
        <v>50</v>
      </c>
    </row>
    <row r="1758" spans="1:12" ht="13.5" x14ac:dyDescent="0.35">
      <c r="A1758" s="3">
        <v>44574</v>
      </c>
      <c r="B1758" s="2">
        <v>25.406600000000001</v>
      </c>
      <c r="C1758" s="7">
        <v>71.535458685751578</v>
      </c>
      <c r="D1758" s="7">
        <v>0.11625288415773483</v>
      </c>
      <c r="E1758" s="7">
        <v>-3.0196960397771769E-3</v>
      </c>
      <c r="F1758" s="7">
        <v>24.966760000000001</v>
      </c>
      <c r="G1758" s="7">
        <v>24.58098</v>
      </c>
      <c r="H1758" s="7">
        <v>24.814271999999988</v>
      </c>
      <c r="I1758" s="7">
        <v>23.46758950000002</v>
      </c>
      <c r="J1758" s="7" t="s">
        <v>48</v>
      </c>
      <c r="K1758" s="7" t="s">
        <v>55</v>
      </c>
      <c r="L1758" s="7" t="s">
        <v>50</v>
      </c>
    </row>
    <row r="1759" spans="1:12" ht="13.5" x14ac:dyDescent="0.35">
      <c r="A1759" s="3">
        <v>44575</v>
      </c>
      <c r="B1759" s="2">
        <v>25.505500000000001</v>
      </c>
      <c r="C1759" s="7">
        <v>70.664163341938618</v>
      </c>
      <c r="D1759" s="7">
        <v>0.16434413468048703</v>
      </c>
      <c r="E1759" s="7">
        <v>3.0453070104275663E-2</v>
      </c>
      <c r="F1759" s="7">
        <v>25.126559999999998</v>
      </c>
      <c r="G1759" s="7">
        <v>24.629300000000001</v>
      </c>
      <c r="H1759" s="7">
        <v>24.810923999999986</v>
      </c>
      <c r="I1759" s="7">
        <v>23.491561500000021</v>
      </c>
      <c r="J1759" s="7" t="s">
        <v>48</v>
      </c>
      <c r="K1759" s="7" t="s">
        <v>55</v>
      </c>
      <c r="L1759" s="7" t="s">
        <v>50</v>
      </c>
    </row>
    <row r="1760" spans="1:12" ht="13.5" x14ac:dyDescent="0.35">
      <c r="A1760" s="3">
        <v>44578</v>
      </c>
      <c r="B1760" s="2">
        <v>25.505500000000001</v>
      </c>
      <c r="C1760" s="7">
        <v>72.514277850409542</v>
      </c>
      <c r="D1760" s="7">
        <v>0.20014959723043901</v>
      </c>
      <c r="E1760" s="7">
        <v>6.4392375529508328E-2</v>
      </c>
      <c r="F1760" s="7">
        <v>25.297000000000001</v>
      </c>
      <c r="G1760" s="7">
        <v>24.68713</v>
      </c>
      <c r="H1760" s="7">
        <v>24.811227999999986</v>
      </c>
      <c r="I1760" s="7">
        <v>23.514812000000024</v>
      </c>
      <c r="J1760" s="7" t="s">
        <v>48</v>
      </c>
      <c r="K1760" s="7" t="s">
        <v>55</v>
      </c>
      <c r="L1760" s="7" t="s">
        <v>50</v>
      </c>
    </row>
    <row r="1761" spans="1:12" ht="13.5" x14ac:dyDescent="0.35">
      <c r="A1761" s="3">
        <v>44579</v>
      </c>
      <c r="B1761" s="2">
        <v>24.896799999999999</v>
      </c>
      <c r="C1761" s="7">
        <v>58.613389785657589</v>
      </c>
      <c r="D1761" s="7">
        <v>0.17736413800626849</v>
      </c>
      <c r="E1761" s="7">
        <v>8.6986728024860363E-2</v>
      </c>
      <c r="F1761" s="7">
        <v>25.26962</v>
      </c>
      <c r="G1761" s="7">
        <v>24.708820000000003</v>
      </c>
      <c r="H1761" s="7">
        <v>24.79737999999999</v>
      </c>
      <c r="I1761" s="7">
        <v>23.535560000000029</v>
      </c>
      <c r="J1761" s="7" t="s">
        <v>53</v>
      </c>
      <c r="K1761" s="7" t="s">
        <v>55</v>
      </c>
      <c r="L1761" s="7" t="s">
        <v>47</v>
      </c>
    </row>
    <row r="1762" spans="1:12" ht="13.5" x14ac:dyDescent="0.35">
      <c r="A1762" s="3">
        <v>44580</v>
      </c>
      <c r="B1762" s="2">
        <v>24.729399999999998</v>
      </c>
      <c r="C1762" s="7">
        <v>47.596073864581577</v>
      </c>
      <c r="D1762" s="7">
        <v>0.14413719259694702</v>
      </c>
      <c r="E1762" s="7">
        <v>9.8416820939277699E-2</v>
      </c>
      <c r="F1762" s="7">
        <v>25.208760000000002</v>
      </c>
      <c r="G1762" s="7">
        <v>24.731649999999998</v>
      </c>
      <c r="H1762" s="7">
        <v>24.780945999999986</v>
      </c>
      <c r="I1762" s="7">
        <v>23.554930000000024</v>
      </c>
      <c r="J1762" s="7" t="s">
        <v>53</v>
      </c>
      <c r="K1762" s="7" t="s">
        <v>55</v>
      </c>
      <c r="L1762" s="7" t="s">
        <v>47</v>
      </c>
    </row>
    <row r="1763" spans="1:12" ht="13.5" x14ac:dyDescent="0.35">
      <c r="A1763" s="3">
        <v>44581</v>
      </c>
      <c r="B1763" s="2">
        <v>24.653300000000002</v>
      </c>
      <c r="C1763" s="7">
        <v>49.474303105761919</v>
      </c>
      <c r="D1763" s="7">
        <v>0.11039144114979038</v>
      </c>
      <c r="E1763" s="7">
        <v>0.10081174498138025</v>
      </c>
      <c r="F1763" s="7">
        <v>25.058100000000003</v>
      </c>
      <c r="G1763" s="7">
        <v>24.739259999999998</v>
      </c>
      <c r="H1763" s="7">
        <v>24.763141999999984</v>
      </c>
      <c r="I1763" s="7">
        <v>23.574316500000023</v>
      </c>
      <c r="J1763" s="7" t="s">
        <v>53</v>
      </c>
      <c r="K1763" s="7" t="s">
        <v>55</v>
      </c>
      <c r="L1763" s="7" t="s">
        <v>47</v>
      </c>
    </row>
    <row r="1764" spans="1:12" ht="13.5" x14ac:dyDescent="0.35">
      <c r="A1764" s="3">
        <v>44582</v>
      </c>
      <c r="B1764" s="2">
        <v>24.1967</v>
      </c>
      <c r="C1764" s="7">
        <v>47.355005296610152</v>
      </c>
      <c r="D1764" s="7">
        <v>4.6270508350456652E-2</v>
      </c>
      <c r="E1764" s="7">
        <v>8.9903497655195536E-2</v>
      </c>
      <c r="F1764" s="7">
        <v>24.796339999999997</v>
      </c>
      <c r="G1764" s="7">
        <v>24.744965000000001</v>
      </c>
      <c r="H1764" s="7">
        <v>24.731183999999985</v>
      </c>
      <c r="I1764" s="7">
        <v>23.590662000000023</v>
      </c>
      <c r="J1764" s="7" t="s">
        <v>53</v>
      </c>
      <c r="K1764" s="7" t="s">
        <v>55</v>
      </c>
      <c r="L1764" s="7" t="s">
        <v>47</v>
      </c>
    </row>
    <row r="1765" spans="1:12" ht="13.5" x14ac:dyDescent="0.35">
      <c r="A1765" s="3">
        <v>44585</v>
      </c>
      <c r="B1765" s="2">
        <v>24.3489</v>
      </c>
      <c r="C1765" s="7">
        <v>43.205599800007164</v>
      </c>
      <c r="D1765" s="7">
        <v>7.6473215891468271E-3</v>
      </c>
      <c r="E1765" s="7">
        <v>7.3452262441985799E-2</v>
      </c>
      <c r="F1765" s="7">
        <v>24.565020000000001</v>
      </c>
      <c r="G1765" s="7">
        <v>24.74877</v>
      </c>
      <c r="H1765" s="7">
        <v>24.702269999999984</v>
      </c>
      <c r="I1765" s="7">
        <v>23.607408000000024</v>
      </c>
      <c r="J1765" s="7" t="s">
        <v>53</v>
      </c>
      <c r="K1765" s="7" t="s">
        <v>55</v>
      </c>
      <c r="L1765" s="7" t="s">
        <v>47</v>
      </c>
    </row>
    <row r="1766" spans="1:12" ht="13.5" x14ac:dyDescent="0.35">
      <c r="A1766" s="3">
        <v>44586</v>
      </c>
      <c r="B1766" s="2">
        <v>24.1206</v>
      </c>
      <c r="C1766" s="7">
        <v>40.978220370558503</v>
      </c>
      <c r="D1766" s="7">
        <v>-4.0912124694941099E-2</v>
      </c>
      <c r="E1766" s="7">
        <v>5.0579385014600423E-2</v>
      </c>
      <c r="F1766" s="7">
        <v>24.409779999999998</v>
      </c>
      <c r="G1766" s="7">
        <v>24.744965000000001</v>
      </c>
      <c r="H1766" s="7">
        <v>24.668941999999983</v>
      </c>
      <c r="I1766" s="7">
        <v>23.623373000000029</v>
      </c>
      <c r="J1766" s="7" t="s">
        <v>53</v>
      </c>
      <c r="K1766" s="7" t="s">
        <v>55</v>
      </c>
      <c r="L1766" s="7" t="s">
        <v>47</v>
      </c>
    </row>
    <row r="1767" spans="1:12" ht="13.5" x14ac:dyDescent="0.35">
      <c r="A1767" s="3">
        <v>44587</v>
      </c>
      <c r="B1767" s="2">
        <v>24.044499999999999</v>
      </c>
      <c r="C1767" s="7">
        <v>42.062443501842672</v>
      </c>
      <c r="D1767" s="7">
        <v>-8.4561695148916982E-2</v>
      </c>
      <c r="E1767" s="7">
        <v>2.3551168981896943E-2</v>
      </c>
      <c r="F1767" s="7">
        <v>24.2728</v>
      </c>
      <c r="G1767" s="7">
        <v>24.731645000000004</v>
      </c>
      <c r="H1767" s="7">
        <v>24.636983999999984</v>
      </c>
      <c r="I1767" s="7">
        <v>23.639679500000028</v>
      </c>
      <c r="J1767" s="7" t="s">
        <v>53</v>
      </c>
      <c r="K1767" s="7" t="s">
        <v>55</v>
      </c>
      <c r="L1767" s="7" t="s">
        <v>47</v>
      </c>
    </row>
    <row r="1768" spans="1:12" ht="13.5" x14ac:dyDescent="0.35">
      <c r="A1768" s="3">
        <v>44588</v>
      </c>
      <c r="B1768" s="2">
        <v>23.968499999999999</v>
      </c>
      <c r="C1768" s="7">
        <v>36.566186107470529</v>
      </c>
      <c r="D1768" s="7">
        <v>-0.12385908857982741</v>
      </c>
      <c r="E1768" s="7">
        <v>-5.9308825304479271E-3</v>
      </c>
      <c r="F1768" s="7">
        <v>24.135840000000002</v>
      </c>
      <c r="G1768" s="7">
        <v>24.686375000000002</v>
      </c>
      <c r="H1768" s="7">
        <v>24.603505999999985</v>
      </c>
      <c r="I1768" s="7">
        <v>23.654884000000028</v>
      </c>
      <c r="J1768" s="7" t="s">
        <v>53</v>
      </c>
      <c r="K1768" s="7" t="s">
        <v>55</v>
      </c>
      <c r="L1768" s="7" t="s">
        <v>47</v>
      </c>
    </row>
    <row r="1769" spans="1:12" ht="13.5" x14ac:dyDescent="0.35">
      <c r="A1769" s="3">
        <v>44589</v>
      </c>
      <c r="B1769" s="2">
        <v>24.029299999999999</v>
      </c>
      <c r="C1769" s="7">
        <v>38.672669183851262</v>
      </c>
      <c r="D1769" s="7">
        <v>-0.14838600265156643</v>
      </c>
      <c r="E1769" s="7">
        <v>-3.442190655467163E-2</v>
      </c>
      <c r="F1769" s="7">
        <v>24.102359999999997</v>
      </c>
      <c r="G1769" s="7">
        <v>24.653655000000004</v>
      </c>
      <c r="H1769" s="7">
        <v>24.568503999999983</v>
      </c>
      <c r="I1769" s="7">
        <v>23.671258500000032</v>
      </c>
      <c r="J1769" s="7" t="s">
        <v>53</v>
      </c>
      <c r="K1769" s="7" t="s">
        <v>55</v>
      </c>
      <c r="L1769" s="7" t="s">
        <v>47</v>
      </c>
    </row>
    <row r="1770" spans="1:12" ht="13.5" x14ac:dyDescent="0.35">
      <c r="A1770" s="3">
        <v>44592</v>
      </c>
      <c r="B1770" s="2">
        <v>23.968499999999999</v>
      </c>
      <c r="C1770" s="7">
        <v>28.125513389190118</v>
      </c>
      <c r="D1770" s="7">
        <v>-0.17076137974308381</v>
      </c>
      <c r="E1770" s="7">
        <v>-6.1689801192354066E-2</v>
      </c>
      <c r="F1770" s="7">
        <v>24.026280000000003</v>
      </c>
      <c r="G1770" s="7">
        <v>24.634255000000003</v>
      </c>
      <c r="H1770" s="7">
        <v>24.535025999999981</v>
      </c>
      <c r="I1770" s="7">
        <v>23.68682400000003</v>
      </c>
      <c r="J1770" s="7" t="s">
        <v>53</v>
      </c>
      <c r="K1770" s="7" t="s">
        <v>55</v>
      </c>
      <c r="L1770" s="7" t="s">
        <v>47</v>
      </c>
    </row>
    <row r="1771" spans="1:12" ht="13.5" x14ac:dyDescent="0.35">
      <c r="A1771" s="3">
        <v>44593</v>
      </c>
      <c r="B1771" s="2">
        <v>23.953199999999999</v>
      </c>
      <c r="C1771" s="7">
        <v>27.949879596751202</v>
      </c>
      <c r="D1771" s="7">
        <v>-0.187566460031384</v>
      </c>
      <c r="E1771" s="7">
        <v>-8.686513296016006E-2</v>
      </c>
      <c r="F1771" s="7">
        <v>23.992799999999995</v>
      </c>
      <c r="G1771" s="7">
        <v>24.595445000000002</v>
      </c>
      <c r="H1771" s="7">
        <v>24.504131999999981</v>
      </c>
      <c r="I1771" s="7">
        <v>23.700509000000029</v>
      </c>
      <c r="J1771" s="7" t="s">
        <v>53</v>
      </c>
      <c r="K1771" s="7" t="s">
        <v>55</v>
      </c>
      <c r="L1771" s="7" t="s">
        <v>47</v>
      </c>
    </row>
    <row r="1772" spans="1:12" ht="13.5" x14ac:dyDescent="0.35">
      <c r="A1772" s="3">
        <v>44594</v>
      </c>
      <c r="B1772" s="2">
        <v>23.740200000000002</v>
      </c>
      <c r="C1772" s="7">
        <v>13.618897912846094</v>
      </c>
      <c r="D1772" s="7">
        <v>-0.2155867769520583</v>
      </c>
      <c r="E1772" s="7">
        <v>-0.11260946175853973</v>
      </c>
      <c r="F1772" s="7">
        <v>23.931939999999997</v>
      </c>
      <c r="G1772" s="7">
        <v>24.549790000000005</v>
      </c>
      <c r="H1772" s="7">
        <v>24.464717999999984</v>
      </c>
      <c r="I1772" s="7">
        <v>23.712587500000026</v>
      </c>
      <c r="J1772" s="7" t="s">
        <v>53</v>
      </c>
      <c r="K1772" s="7" t="s">
        <v>55</v>
      </c>
      <c r="L1772" s="7" t="s">
        <v>47</v>
      </c>
    </row>
    <row r="1773" spans="1:12" ht="13.5" x14ac:dyDescent="0.35">
      <c r="A1773" s="3">
        <v>44595</v>
      </c>
      <c r="B1773" s="2">
        <v>23.4739</v>
      </c>
      <c r="C1773" s="7">
        <v>8.6669921875000426</v>
      </c>
      <c r="D1773" s="7">
        <v>-0.25632649218105641</v>
      </c>
      <c r="E1773" s="7">
        <v>-0.14135286784304307</v>
      </c>
      <c r="F1773" s="7">
        <v>23.833019999999998</v>
      </c>
      <c r="G1773" s="7">
        <v>24.498430000000003</v>
      </c>
      <c r="H1773" s="7">
        <v>24.420585999999986</v>
      </c>
      <c r="I1773" s="7">
        <v>23.723876000000029</v>
      </c>
      <c r="J1773" s="7" t="s">
        <v>53</v>
      </c>
      <c r="K1773" s="7" t="s">
        <v>55</v>
      </c>
      <c r="L1773" s="7" t="s">
        <v>47</v>
      </c>
    </row>
    <row r="1774" spans="1:12" ht="13.5" x14ac:dyDescent="0.35">
      <c r="A1774" s="3">
        <v>44596</v>
      </c>
      <c r="B1774" s="2">
        <v>23.588000000000001</v>
      </c>
      <c r="C1774" s="7">
        <v>12.719212971964112</v>
      </c>
      <c r="D1774" s="7">
        <v>-0.27622197856068453</v>
      </c>
      <c r="E1774" s="7">
        <v>-0.16832668998657135</v>
      </c>
      <c r="F1774" s="7">
        <v>23.744760000000003</v>
      </c>
      <c r="G1774" s="7">
        <v>24.442505000000004</v>
      </c>
      <c r="H1774" s="7">
        <v>24.382539999999985</v>
      </c>
      <c r="I1774" s="7">
        <v>23.737178000000025</v>
      </c>
      <c r="J1774" s="7" t="s">
        <v>53</v>
      </c>
      <c r="K1774" s="7" t="s">
        <v>55</v>
      </c>
      <c r="L1774" s="7" t="s">
        <v>47</v>
      </c>
    </row>
    <row r="1775" spans="1:12" ht="13.5" x14ac:dyDescent="0.35">
      <c r="A1775" s="3">
        <v>44599</v>
      </c>
      <c r="B1775" s="2">
        <v>24.615200000000002</v>
      </c>
      <c r="C1775" s="7">
        <v>45.291284863888748</v>
      </c>
      <c r="D1775" s="7">
        <v>-0.20671990118221117</v>
      </c>
      <c r="E1775" s="7">
        <v>-0.17600533222569931</v>
      </c>
      <c r="F1775" s="7">
        <v>23.874100000000002</v>
      </c>
      <c r="G1775" s="7">
        <v>24.4406</v>
      </c>
      <c r="H1775" s="7">
        <v>24.365037999999984</v>
      </c>
      <c r="I1775" s="7">
        <v>23.754173000000026</v>
      </c>
      <c r="J1775" s="7" t="s">
        <v>48</v>
      </c>
      <c r="K1775" s="7" t="s">
        <v>55</v>
      </c>
      <c r="L1775" s="7" t="s">
        <v>50</v>
      </c>
    </row>
    <row r="1776" spans="1:12" ht="13.5" x14ac:dyDescent="0.35">
      <c r="A1776" s="3">
        <v>44600</v>
      </c>
      <c r="B1776" s="2">
        <v>24.653300000000002</v>
      </c>
      <c r="C1776" s="7">
        <v>48.669998951378993</v>
      </c>
      <c r="D1776" s="7">
        <v>-0.14687160806594335</v>
      </c>
      <c r="E1776" s="7">
        <v>-0.17017858739374814</v>
      </c>
      <c r="F1776" s="7">
        <v>24.014119999999998</v>
      </c>
      <c r="G1776" s="7">
        <v>24.421579999999999</v>
      </c>
      <c r="H1776" s="7">
        <v>24.355907999999985</v>
      </c>
      <c r="I1776" s="7">
        <v>23.769554000000024</v>
      </c>
      <c r="J1776" s="7" t="s">
        <v>48</v>
      </c>
      <c r="K1776" s="7" t="s">
        <v>55</v>
      </c>
      <c r="L1776" s="7" t="s">
        <v>50</v>
      </c>
    </row>
    <row r="1777" spans="1:12" ht="13.5" x14ac:dyDescent="0.35">
      <c r="A1777" s="3">
        <v>44601</v>
      </c>
      <c r="B1777" s="2">
        <v>24.3109</v>
      </c>
      <c r="C1777" s="7">
        <v>44.525454080327435</v>
      </c>
      <c r="D1777" s="7">
        <v>-0.12562212932168038</v>
      </c>
      <c r="E1777" s="7">
        <v>-0.1612672957793346</v>
      </c>
      <c r="F1777" s="7">
        <v>24.128260000000001</v>
      </c>
      <c r="G1777" s="7">
        <v>24.385440000000003</v>
      </c>
      <c r="H1777" s="7">
        <v>24.339929999999981</v>
      </c>
      <c r="I1777" s="7">
        <v>23.783223000000024</v>
      </c>
      <c r="J1777" s="7" t="s">
        <v>48</v>
      </c>
      <c r="K1777" s="7" t="s">
        <v>55</v>
      </c>
      <c r="L1777" s="7" t="s">
        <v>50</v>
      </c>
    </row>
    <row r="1778" spans="1:12" ht="13.5" x14ac:dyDescent="0.35">
      <c r="A1778" s="3">
        <v>44602</v>
      </c>
      <c r="B1778" s="2">
        <v>24.622800000000002</v>
      </c>
      <c r="C1778" s="7">
        <v>57.143336127409903</v>
      </c>
      <c r="D1778" s="7">
        <v>-8.2661174415811445E-2</v>
      </c>
      <c r="E1778" s="7">
        <v>-0.14554607150662999</v>
      </c>
      <c r="F1778" s="7">
        <v>24.358040000000003</v>
      </c>
      <c r="G1778" s="7">
        <v>24.346250000000001</v>
      </c>
      <c r="H1778" s="7">
        <v>24.347689999999989</v>
      </c>
      <c r="I1778" s="7">
        <v>23.798271500000027</v>
      </c>
      <c r="J1778" s="7" t="s">
        <v>48</v>
      </c>
      <c r="K1778" s="7" t="s">
        <v>55</v>
      </c>
      <c r="L1778" s="7" t="s">
        <v>50</v>
      </c>
    </row>
    <row r="1779" spans="1:12" ht="13.5" x14ac:dyDescent="0.35">
      <c r="A1779" s="3">
        <v>44603</v>
      </c>
      <c r="B1779" s="2">
        <v>24.044499999999999</v>
      </c>
      <c r="C1779" s="7">
        <v>45.534823681276762</v>
      </c>
      <c r="D1779" s="7">
        <v>-9.4192492658613958E-2</v>
      </c>
      <c r="E1779" s="7">
        <v>-0.13527535573702679</v>
      </c>
      <c r="F1779" s="7">
        <v>24.449339999999999</v>
      </c>
      <c r="G1779" s="7">
        <v>24.273200000000003</v>
      </c>
      <c r="H1779" s="7">
        <v>24.343123999999989</v>
      </c>
      <c r="I1779" s="7">
        <v>23.809598500000028</v>
      </c>
      <c r="J1779" s="7" t="s">
        <v>48</v>
      </c>
      <c r="K1779" s="7" t="s">
        <v>55</v>
      </c>
      <c r="L1779" s="7" t="s">
        <v>50</v>
      </c>
    </row>
    <row r="1780" spans="1:12" ht="13.5" x14ac:dyDescent="0.35">
      <c r="A1780" s="3">
        <v>44606</v>
      </c>
      <c r="B1780" s="2">
        <v>24.3413</v>
      </c>
      <c r="C1780" s="7">
        <v>53.173621696241128</v>
      </c>
      <c r="D1780" s="7">
        <v>-7.8477229257291725E-2</v>
      </c>
      <c r="E1780" s="7">
        <v>-0.12391573044107979</v>
      </c>
      <c r="F1780" s="7">
        <v>24.394560000000002</v>
      </c>
      <c r="G1780" s="7">
        <v>24.214990000000004</v>
      </c>
      <c r="H1780" s="7">
        <v>24.34449399999999</v>
      </c>
      <c r="I1780" s="7">
        <v>23.822409500000031</v>
      </c>
      <c r="J1780" s="7" t="s">
        <v>53</v>
      </c>
      <c r="K1780" s="7" t="s">
        <v>55</v>
      </c>
      <c r="L1780" s="7" t="s">
        <v>47</v>
      </c>
    </row>
    <row r="1781" spans="1:12" ht="13.5" x14ac:dyDescent="0.35">
      <c r="A1781" s="3">
        <v>44607</v>
      </c>
      <c r="B1781" s="2">
        <v>24.2652</v>
      </c>
      <c r="C1781" s="7">
        <v>53.173621696241128</v>
      </c>
      <c r="D1781" s="7">
        <v>-7.1341028823120212E-2</v>
      </c>
      <c r="E1781" s="7">
        <v>-0.11340079011748788</v>
      </c>
      <c r="F1781" s="7">
        <v>24.316939999999999</v>
      </c>
      <c r="G1781" s="7">
        <v>24.183410000000002</v>
      </c>
      <c r="H1781" s="7">
        <v>24.354993999999987</v>
      </c>
      <c r="I1781" s="7">
        <v>23.835814000000024</v>
      </c>
      <c r="J1781" s="7" t="s">
        <v>53</v>
      </c>
      <c r="K1781" s="7" t="s">
        <v>55</v>
      </c>
      <c r="L1781" s="7" t="s">
        <v>47</v>
      </c>
    </row>
    <row r="1782" spans="1:12" ht="13.5" x14ac:dyDescent="0.35">
      <c r="A1782" s="3">
        <v>44608</v>
      </c>
      <c r="B1782" s="2">
        <v>24.1967</v>
      </c>
      <c r="C1782" s="7">
        <v>53.288563523172712</v>
      </c>
      <c r="D1782" s="7">
        <v>-7.0401372883836189E-2</v>
      </c>
      <c r="E1782" s="7">
        <v>-0.10480090667075755</v>
      </c>
      <c r="F1782" s="7">
        <v>24.294099999999997</v>
      </c>
      <c r="G1782" s="7">
        <v>24.156775000000003</v>
      </c>
      <c r="H1782" s="7">
        <v>24.371733999999989</v>
      </c>
      <c r="I1782" s="7">
        <v>23.848659500000025</v>
      </c>
      <c r="J1782" s="7" t="s">
        <v>53</v>
      </c>
      <c r="K1782" s="7" t="s">
        <v>55</v>
      </c>
      <c r="L1782" s="7" t="s">
        <v>47</v>
      </c>
    </row>
    <row r="1783" spans="1:12" ht="13.5" x14ac:dyDescent="0.35">
      <c r="A1783" s="3">
        <v>44609</v>
      </c>
      <c r="B1783" s="2">
        <v>24.082599999999999</v>
      </c>
      <c r="C1783" s="7">
        <v>50.756479037156886</v>
      </c>
      <c r="D1783" s="7">
        <v>-7.7964874664921524E-2</v>
      </c>
      <c r="E1783" s="7">
        <v>-9.943370026959035E-2</v>
      </c>
      <c r="F1783" s="7">
        <v>24.186060000000001</v>
      </c>
      <c r="G1783" s="7">
        <v>24.128240000000005</v>
      </c>
      <c r="H1783" s="7">
        <v>24.389995999999986</v>
      </c>
      <c r="I1783" s="7">
        <v>23.861187000000026</v>
      </c>
      <c r="J1783" s="7" t="s">
        <v>53</v>
      </c>
      <c r="K1783" s="7" t="s">
        <v>55</v>
      </c>
      <c r="L1783" s="7" t="s">
        <v>47</v>
      </c>
    </row>
    <row r="1784" spans="1:12" ht="13.5" x14ac:dyDescent="0.35">
      <c r="A1784" s="3">
        <v>44610</v>
      </c>
      <c r="B1784" s="2">
        <v>24.067399999999999</v>
      </c>
      <c r="C1784" s="7">
        <v>51.4220803496966</v>
      </c>
      <c r="D1784" s="7">
        <v>-8.4214742161048406E-2</v>
      </c>
      <c r="E1784" s="7">
        <v>-9.6389908647881967E-2</v>
      </c>
      <c r="F1784" s="7">
        <v>24.190640000000002</v>
      </c>
      <c r="G1784" s="7">
        <v>24.121775000000003</v>
      </c>
      <c r="H1784" s="7">
        <v>24.407953999999986</v>
      </c>
      <c r="I1784" s="7">
        <v>23.874721000000026</v>
      </c>
      <c r="J1784" s="7" t="s">
        <v>53</v>
      </c>
      <c r="K1784" s="7" t="s">
        <v>55</v>
      </c>
      <c r="L1784" s="7" t="s">
        <v>54</v>
      </c>
    </row>
    <row r="1785" spans="1:12" ht="13.5" x14ac:dyDescent="0.35">
      <c r="A1785" s="3">
        <v>44613</v>
      </c>
      <c r="B1785" s="2">
        <v>24.044499999999999</v>
      </c>
      <c r="C1785" s="7">
        <v>51.309937157450719</v>
      </c>
      <c r="D1785" s="7">
        <v>-8.9978430459591863E-2</v>
      </c>
      <c r="E1785" s="7">
        <v>-9.5107613010223954E-2</v>
      </c>
      <c r="F1785" s="7">
        <v>24.131279999999997</v>
      </c>
      <c r="G1785" s="7">
        <v>24.106555000000004</v>
      </c>
      <c r="H1785" s="7">
        <v>24.414039999999986</v>
      </c>
      <c r="I1785" s="7">
        <v>23.888140500000024</v>
      </c>
      <c r="J1785" s="7" t="s">
        <v>53</v>
      </c>
      <c r="K1785" s="7" t="s">
        <v>55</v>
      </c>
      <c r="L1785" s="7" t="s">
        <v>47</v>
      </c>
    </row>
    <row r="1786" spans="1:12" ht="13.5" x14ac:dyDescent="0.35">
      <c r="A1786" s="3">
        <v>44614</v>
      </c>
      <c r="B1786" s="2">
        <v>23.968499999999999</v>
      </c>
      <c r="C1786" s="7">
        <v>53.409600047791102</v>
      </c>
      <c r="D1786" s="7">
        <v>-9.9531423508771866E-2</v>
      </c>
      <c r="E1786" s="7">
        <v>-9.5992375109933539E-2</v>
      </c>
      <c r="F1786" s="7">
        <v>24.071940000000001</v>
      </c>
      <c r="G1786" s="7">
        <v>24.098949999999999</v>
      </c>
      <c r="H1786" s="7">
        <v>24.408105999999989</v>
      </c>
      <c r="I1786" s="7">
        <v>23.901541000000019</v>
      </c>
      <c r="J1786" s="7" t="s">
        <v>53</v>
      </c>
      <c r="K1786" s="7" t="s">
        <v>55</v>
      </c>
      <c r="L1786" s="7" t="s">
        <v>47</v>
      </c>
    </row>
    <row r="1787" spans="1:12" ht="13.5" x14ac:dyDescent="0.35">
      <c r="A1787" s="3">
        <v>44615</v>
      </c>
      <c r="B1787" s="2">
        <v>23.892399999999999</v>
      </c>
      <c r="C1787" s="7">
        <v>56.626658643949661</v>
      </c>
      <c r="D1787" s="7">
        <v>-0.1119523562566016</v>
      </c>
      <c r="E1787" s="7">
        <v>-9.9184371339267163E-2</v>
      </c>
      <c r="F1787" s="7">
        <v>24.01108</v>
      </c>
      <c r="G1787" s="7">
        <v>24.091345</v>
      </c>
      <c r="H1787" s="7">
        <v>24.398975999999983</v>
      </c>
      <c r="I1787" s="7">
        <v>23.914561000000017</v>
      </c>
      <c r="J1787" s="7" t="s">
        <v>53</v>
      </c>
      <c r="K1787" s="7" t="s">
        <v>55</v>
      </c>
      <c r="L1787" s="7" t="s">
        <v>47</v>
      </c>
    </row>
    <row r="1788" spans="1:12" ht="13.5" x14ac:dyDescent="0.35">
      <c r="A1788" s="3">
        <v>44616</v>
      </c>
      <c r="B1788" s="2">
        <v>23.588000000000001</v>
      </c>
      <c r="C1788" s="7">
        <v>50</v>
      </c>
      <c r="D1788" s="7">
        <v>-0.14469066702762134</v>
      </c>
      <c r="E1788" s="7">
        <v>-0.10828563047693801</v>
      </c>
      <c r="F1788" s="7">
        <v>23.91216</v>
      </c>
      <c r="G1788" s="7">
        <v>24.072320000000005</v>
      </c>
      <c r="H1788" s="7">
        <v>24.38071399999998</v>
      </c>
      <c r="I1788" s="7">
        <v>23.926059000000013</v>
      </c>
      <c r="J1788" s="7" t="s">
        <v>53</v>
      </c>
      <c r="K1788" s="7" t="s">
        <v>55</v>
      </c>
      <c r="L1788" s="7" t="s">
        <v>47</v>
      </c>
    </row>
    <row r="1789" spans="1:12" ht="13.5" x14ac:dyDescent="0.35">
      <c r="A1789" s="3">
        <v>44617</v>
      </c>
      <c r="B1789" s="2">
        <v>23.588000000000001</v>
      </c>
      <c r="C1789" s="7">
        <v>27.869700103412654</v>
      </c>
      <c r="D1789" s="7">
        <v>-0.16869144421827542</v>
      </c>
      <c r="E1789" s="7">
        <v>-0.12036679322520549</v>
      </c>
      <c r="F1789" s="7">
        <v>23.816279999999999</v>
      </c>
      <c r="G1789" s="7">
        <v>24.050255000000003</v>
      </c>
      <c r="H1789" s="7">
        <v>24.36169199999998</v>
      </c>
      <c r="I1789" s="7">
        <v>23.938062000000009</v>
      </c>
      <c r="J1789" s="7" t="s">
        <v>53</v>
      </c>
      <c r="K1789" s="7" t="s">
        <v>55</v>
      </c>
      <c r="L1789" s="7" t="s">
        <v>47</v>
      </c>
    </row>
    <row r="1790" spans="1:12" ht="13.5" x14ac:dyDescent="0.35">
      <c r="A1790" s="3">
        <v>44620</v>
      </c>
      <c r="B1790" s="2">
        <v>23.732600000000001</v>
      </c>
      <c r="C1790" s="7">
        <v>31.03448275862074</v>
      </c>
      <c r="D1790" s="7">
        <v>-0.17403801957598475</v>
      </c>
      <c r="E1790" s="7">
        <v>-0.13110103849536137</v>
      </c>
      <c r="F1790" s="7">
        <v>23.753900000000002</v>
      </c>
      <c r="G1790" s="7">
        <v>24.038460000000008</v>
      </c>
      <c r="H1790" s="7">
        <v>24.349365999999986</v>
      </c>
      <c r="I1790" s="7">
        <v>23.950644000000011</v>
      </c>
      <c r="J1790" s="7" t="s">
        <v>53</v>
      </c>
      <c r="K1790" s="7" t="s">
        <v>55</v>
      </c>
      <c r="L1790" s="7" t="s">
        <v>47</v>
      </c>
    </row>
    <row r="1791" spans="1:12" ht="13.5" x14ac:dyDescent="0.35">
      <c r="A1791" s="3">
        <v>44621</v>
      </c>
      <c r="B1791" s="2">
        <v>23.725000000000001</v>
      </c>
      <c r="C1791" s="7">
        <v>36.000000000000057</v>
      </c>
      <c r="D1791" s="7">
        <v>-0.1768498604451203</v>
      </c>
      <c r="E1791" s="7">
        <v>-0.14025080288531316</v>
      </c>
      <c r="F1791" s="7">
        <v>23.705200000000001</v>
      </c>
      <c r="G1791" s="7">
        <v>24.027050000000006</v>
      </c>
      <c r="H1791" s="7">
        <v>24.334605999999987</v>
      </c>
      <c r="I1791" s="7">
        <v>23.96149200000001</v>
      </c>
      <c r="J1791" s="7" t="s">
        <v>53</v>
      </c>
      <c r="K1791" s="7" t="s">
        <v>55</v>
      </c>
      <c r="L1791" s="7" t="s">
        <v>47</v>
      </c>
    </row>
    <row r="1792" spans="1:12" ht="13.5" x14ac:dyDescent="0.35">
      <c r="A1792" s="3">
        <v>44622</v>
      </c>
      <c r="B1792" s="2">
        <v>23.572800000000001</v>
      </c>
      <c r="C1792" s="7">
        <v>22.837334437086128</v>
      </c>
      <c r="D1792" s="7">
        <v>-0.18917879718937058</v>
      </c>
      <c r="E1792" s="7">
        <v>-0.15003640174612465</v>
      </c>
      <c r="F1792" s="7">
        <v>23.641280000000002</v>
      </c>
      <c r="G1792" s="7">
        <v>24.01868</v>
      </c>
      <c r="H1792" s="7">
        <v>24.320605999999984</v>
      </c>
      <c r="I1792" s="7">
        <v>23.969976000000017</v>
      </c>
      <c r="J1792" s="7" t="s">
        <v>53</v>
      </c>
      <c r="K1792" s="7" t="s">
        <v>55</v>
      </c>
      <c r="L1792" s="7" t="s">
        <v>47</v>
      </c>
    </row>
    <row r="1793" spans="1:12" ht="13.5" x14ac:dyDescent="0.35">
      <c r="A1793" s="3">
        <v>44623</v>
      </c>
      <c r="B1793" s="2">
        <v>23.588000000000001</v>
      </c>
      <c r="C1793" s="7">
        <v>33.335766956267875</v>
      </c>
      <c r="D1793" s="7">
        <v>-0.19546980122330737</v>
      </c>
      <c r="E1793" s="7">
        <v>-0.15912308164156119</v>
      </c>
      <c r="F1793" s="7">
        <v>23.641280000000002</v>
      </c>
      <c r="G1793" s="7">
        <v>24.024385000000002</v>
      </c>
      <c r="H1793" s="7">
        <v>24.302343999999984</v>
      </c>
      <c r="I1793" s="7">
        <v>23.979487500000008</v>
      </c>
      <c r="J1793" s="7" t="s">
        <v>53</v>
      </c>
      <c r="K1793" s="7" t="s">
        <v>55</v>
      </c>
      <c r="L1793" s="7" t="s">
        <v>50</v>
      </c>
    </row>
    <row r="1794" spans="1:12" ht="13.5" x14ac:dyDescent="0.35">
      <c r="A1794" s="3">
        <v>44624</v>
      </c>
      <c r="B1794" s="2">
        <v>23.534700000000001</v>
      </c>
      <c r="C1794" s="7">
        <v>14.189309181317753</v>
      </c>
      <c r="D1794" s="7">
        <v>-0.20242292630717884</v>
      </c>
      <c r="E1794" s="7">
        <v>-0.16778305057468473</v>
      </c>
      <c r="F1794" s="7">
        <v>23.63062</v>
      </c>
      <c r="G1794" s="7">
        <v>24.021720000000006</v>
      </c>
      <c r="H1794" s="7">
        <v>24.291385999999985</v>
      </c>
      <c r="I1794" s="7">
        <v>23.98949300000001</v>
      </c>
      <c r="J1794" s="7" t="s">
        <v>53</v>
      </c>
      <c r="K1794" s="7" t="s">
        <v>55</v>
      </c>
      <c r="L1794" s="7" t="s">
        <v>47</v>
      </c>
    </row>
    <row r="1795" spans="1:12" ht="13.5" x14ac:dyDescent="0.35">
      <c r="A1795" s="3">
        <v>44627</v>
      </c>
      <c r="B1795" s="2">
        <v>23.3597</v>
      </c>
      <c r="C1795" s="7">
        <v>13.043833156477064</v>
      </c>
      <c r="D1795" s="7">
        <v>-0.21952383141497478</v>
      </c>
      <c r="E1795" s="7">
        <v>-0.17813120674274274</v>
      </c>
      <c r="F1795" s="7">
        <v>23.556040000000003</v>
      </c>
      <c r="G1795" s="7">
        <v>23.958945</v>
      </c>
      <c r="H1795" s="7">
        <v>24.273123999999985</v>
      </c>
      <c r="I1795" s="7">
        <v>23.998623500000008</v>
      </c>
      <c r="J1795" s="7" t="s">
        <v>53</v>
      </c>
      <c r="K1795" s="7" t="s">
        <v>55</v>
      </c>
      <c r="L1795" s="7" t="s">
        <v>47</v>
      </c>
    </row>
    <row r="1796" spans="1:12" ht="13.5" x14ac:dyDescent="0.35">
      <c r="A1796" s="3">
        <v>44628</v>
      </c>
      <c r="B1796" s="2">
        <v>23.740200000000002</v>
      </c>
      <c r="C1796" s="7">
        <v>35.150608288335249</v>
      </c>
      <c r="D1796" s="7">
        <v>-0.20006700400467281</v>
      </c>
      <c r="E1796" s="7">
        <v>-0.18251836619512876</v>
      </c>
      <c r="F1796" s="7">
        <v>23.559080000000002</v>
      </c>
      <c r="G1796" s="7">
        <v>23.913290000000003</v>
      </c>
      <c r="H1796" s="7">
        <v>24.263993999999983</v>
      </c>
      <c r="I1796" s="7">
        <v>24.01022750000001</v>
      </c>
      <c r="J1796" s="7" t="s">
        <v>53</v>
      </c>
      <c r="K1796" s="7" t="s">
        <v>55</v>
      </c>
      <c r="L1796" s="7" t="s">
        <v>54</v>
      </c>
    </row>
    <row r="1797" spans="1:12" ht="13.5" x14ac:dyDescent="0.35">
      <c r="A1797" s="3">
        <v>44629</v>
      </c>
      <c r="B1797" s="2">
        <v>23.511900000000001</v>
      </c>
      <c r="C1797" s="7">
        <v>32.719675407254954</v>
      </c>
      <c r="D1797" s="7">
        <v>-0.20075505085979373</v>
      </c>
      <c r="E1797" s="7">
        <v>-0.18616570312806174</v>
      </c>
      <c r="F1797" s="7">
        <v>23.546900000000001</v>
      </c>
      <c r="G1797" s="7">
        <v>23.873340000000002</v>
      </c>
      <c r="H1797" s="7">
        <v>24.248013999999984</v>
      </c>
      <c r="I1797" s="7">
        <v>24.020690000000013</v>
      </c>
      <c r="J1797" s="7" t="s">
        <v>48</v>
      </c>
      <c r="K1797" s="7" t="s">
        <v>55</v>
      </c>
      <c r="L1797" s="7" t="s">
        <v>56</v>
      </c>
    </row>
    <row r="1798" spans="1:12" ht="13.5" x14ac:dyDescent="0.35">
      <c r="A1798" s="3">
        <v>44630</v>
      </c>
      <c r="B1798" s="2">
        <v>23.801100000000002</v>
      </c>
      <c r="C1798" s="7">
        <v>43.084194670960443</v>
      </c>
      <c r="D1798" s="7">
        <v>-0.17593622659118324</v>
      </c>
      <c r="E1798" s="7">
        <v>-0.18411980782068604</v>
      </c>
      <c r="F1798" s="7">
        <v>23.58952</v>
      </c>
      <c r="G1798" s="7">
        <v>23.832255000000004</v>
      </c>
      <c r="H1798" s="7">
        <v>24.226557999999983</v>
      </c>
      <c r="I1798" s="7">
        <v>24.032826500000006</v>
      </c>
      <c r="J1798" s="7" t="s">
        <v>48</v>
      </c>
      <c r="K1798" s="7" t="s">
        <v>55</v>
      </c>
      <c r="L1798" s="7" t="s">
        <v>50</v>
      </c>
    </row>
    <row r="1799" spans="1:12" ht="13.5" x14ac:dyDescent="0.35">
      <c r="A1799" s="3">
        <v>44631</v>
      </c>
      <c r="B1799" s="2">
        <v>23.588000000000001</v>
      </c>
      <c r="C1799" s="7">
        <v>39.210588513353869</v>
      </c>
      <c r="D1799" s="7">
        <v>-0.17148573775861564</v>
      </c>
      <c r="E1799" s="7">
        <v>-0.18159299380827199</v>
      </c>
      <c r="F1799" s="7">
        <v>23.600180000000002</v>
      </c>
      <c r="G1799" s="7">
        <v>23.809430000000006</v>
      </c>
      <c r="H1799" s="7">
        <v>24.204643999999988</v>
      </c>
      <c r="I1799" s="7">
        <v>24.043859500000007</v>
      </c>
      <c r="J1799" s="7" t="s">
        <v>53</v>
      </c>
      <c r="K1799" s="7" t="s">
        <v>55</v>
      </c>
      <c r="L1799" s="7" t="s">
        <v>54</v>
      </c>
    </row>
    <row r="1800" spans="1:12" ht="13.5" x14ac:dyDescent="0.35">
      <c r="A1800" s="3">
        <v>44634</v>
      </c>
      <c r="B1800" s="2">
        <v>23.740200000000002</v>
      </c>
      <c r="C1800" s="7">
        <v>44.791714194460994</v>
      </c>
      <c r="D1800" s="7">
        <v>-0.15390332357060643</v>
      </c>
      <c r="E1800" s="7">
        <v>-0.17605505976073887</v>
      </c>
      <c r="F1800" s="7">
        <v>23.676279999999998</v>
      </c>
      <c r="G1800" s="7">
        <v>23.779375000000005</v>
      </c>
      <c r="H1800" s="7">
        <v>24.192317999999986</v>
      </c>
      <c r="I1800" s="7">
        <v>24.056034000000007</v>
      </c>
      <c r="J1800" s="7" t="s">
        <v>53</v>
      </c>
      <c r="K1800" s="7" t="s">
        <v>55</v>
      </c>
      <c r="L1800" s="7" t="s">
        <v>54</v>
      </c>
    </row>
    <row r="1801" spans="1:12" ht="13.5" x14ac:dyDescent="0.35">
      <c r="A1801" s="3">
        <v>44635</v>
      </c>
      <c r="B1801" s="2">
        <v>23.740200000000002</v>
      </c>
      <c r="C1801" s="7">
        <v>46.402911703535722</v>
      </c>
      <c r="D1801" s="7">
        <v>-0.13837404380996787</v>
      </c>
      <c r="E1801" s="7">
        <v>-0.16851885657058469</v>
      </c>
      <c r="F1801" s="7">
        <v>23.676280000000002</v>
      </c>
      <c r="G1801" s="7">
        <v>23.753125000000004</v>
      </c>
      <c r="H1801" s="7">
        <v>24.172533999999988</v>
      </c>
      <c r="I1801" s="7">
        <v>24.068246500000008</v>
      </c>
      <c r="J1801" s="7" t="s">
        <v>53</v>
      </c>
      <c r="K1801" s="7" t="s">
        <v>55</v>
      </c>
      <c r="L1801" s="7" t="s">
        <v>50</v>
      </c>
    </row>
    <row r="1802" spans="1:12" ht="13.5" x14ac:dyDescent="0.35">
      <c r="A1802" s="3">
        <v>44636</v>
      </c>
      <c r="B1802" s="2">
        <v>23.588000000000001</v>
      </c>
      <c r="C1802" s="7">
        <v>50</v>
      </c>
      <c r="D1802" s="7">
        <v>-0.13677162754382977</v>
      </c>
      <c r="E1802" s="7">
        <v>-0.16216941076523372</v>
      </c>
      <c r="F1802" s="7">
        <v>23.691500000000001</v>
      </c>
      <c r="G1802" s="7">
        <v>23.722690000000007</v>
      </c>
      <c r="H1802" s="7">
        <v>24.151227999999993</v>
      </c>
      <c r="I1802" s="7">
        <v>24.079660000000004</v>
      </c>
      <c r="J1802" s="7" t="s">
        <v>53</v>
      </c>
      <c r="K1802" s="7" t="s">
        <v>55</v>
      </c>
      <c r="L1802" s="7" t="s">
        <v>54</v>
      </c>
    </row>
    <row r="1803" spans="1:12" ht="13.5" x14ac:dyDescent="0.35">
      <c r="A1803" s="3">
        <v>44637</v>
      </c>
      <c r="B1803" s="2">
        <v>23.572800000000001</v>
      </c>
      <c r="C1803" s="7">
        <v>49.61589002324876</v>
      </c>
      <c r="D1803" s="7">
        <v>-0.13517005779065627</v>
      </c>
      <c r="E1803" s="7">
        <v>-0.15676954017031824</v>
      </c>
      <c r="F1803" s="7">
        <v>23.64584</v>
      </c>
      <c r="G1803" s="7">
        <v>23.697200000000002</v>
      </c>
      <c r="H1803" s="7">
        <v>24.132661999999993</v>
      </c>
      <c r="I1803" s="7">
        <v>24.090731000000009</v>
      </c>
      <c r="J1803" s="7" t="s">
        <v>53</v>
      </c>
      <c r="K1803" s="7" t="s">
        <v>55</v>
      </c>
      <c r="L1803" s="7" t="s">
        <v>47</v>
      </c>
    </row>
    <row r="1804" spans="1:12" ht="13.5" x14ac:dyDescent="0.35">
      <c r="A1804" s="3">
        <v>44638</v>
      </c>
      <c r="B1804" s="2">
        <v>23.740200000000002</v>
      </c>
      <c r="C1804" s="7">
        <v>50.18986709303487</v>
      </c>
      <c r="D1804" s="7">
        <v>-0.11902102100066614</v>
      </c>
      <c r="E1804" s="7">
        <v>-0.14921983633638783</v>
      </c>
      <c r="F1804" s="7">
        <v>23.676279999999998</v>
      </c>
      <c r="G1804" s="7">
        <v>23.680840000000003</v>
      </c>
      <c r="H1804" s="7">
        <v>24.11333599999999</v>
      </c>
      <c r="I1804" s="7">
        <v>24.099481500000007</v>
      </c>
      <c r="J1804" s="7" t="s">
        <v>48</v>
      </c>
      <c r="K1804" s="7" t="s">
        <v>55</v>
      </c>
      <c r="L1804" s="7" t="s">
        <v>50</v>
      </c>
    </row>
    <row r="1805" spans="1:12" ht="13.5" x14ac:dyDescent="0.35">
      <c r="A1805" s="3">
        <v>44641</v>
      </c>
      <c r="B1805" s="2">
        <v>23.588000000000001</v>
      </c>
      <c r="C1805" s="7">
        <v>46.808014911463196</v>
      </c>
      <c r="D1805" s="7">
        <v>-0.11715358737887627</v>
      </c>
      <c r="E1805" s="7">
        <v>-0.14280658654488554</v>
      </c>
      <c r="F1805" s="7">
        <v>23.645840000000003</v>
      </c>
      <c r="G1805" s="7">
        <v>23.658015000000006</v>
      </c>
      <c r="H1805" s="7">
        <v>24.092029999999991</v>
      </c>
      <c r="I1805" s="7">
        <v>24.107547000000004</v>
      </c>
      <c r="J1805" s="7" t="s">
        <v>53</v>
      </c>
      <c r="K1805" s="7" t="s">
        <v>55</v>
      </c>
      <c r="L1805" s="7" t="s">
        <v>47</v>
      </c>
    </row>
    <row r="1806" spans="1:12" ht="13.5" x14ac:dyDescent="0.35">
      <c r="A1806" s="3">
        <v>44642</v>
      </c>
      <c r="B1806" s="2">
        <v>23.511900000000001</v>
      </c>
      <c r="C1806" s="7">
        <v>48.528914440311134</v>
      </c>
      <c r="D1806" s="7">
        <v>-0.12042607001275485</v>
      </c>
      <c r="E1806" s="7">
        <v>-0.13833048323845942</v>
      </c>
      <c r="F1806" s="7">
        <v>23.600180000000002</v>
      </c>
      <c r="G1806" s="7">
        <v>23.635185000000011</v>
      </c>
      <c r="H1806" s="7">
        <v>24.061593999999992</v>
      </c>
      <c r="I1806" s="7">
        <v>24.11527000000001</v>
      </c>
      <c r="J1806" s="7" t="s">
        <v>53</v>
      </c>
      <c r="K1806" s="7" t="s">
        <v>55</v>
      </c>
      <c r="L1806" s="7" t="s">
        <v>47</v>
      </c>
    </row>
    <row r="1807" spans="1:12" ht="13.5" x14ac:dyDescent="0.35">
      <c r="A1807" s="3">
        <v>44643</v>
      </c>
      <c r="B1807" s="2">
        <v>23.572800000000001</v>
      </c>
      <c r="C1807" s="7">
        <v>49.64076384949896</v>
      </c>
      <c r="D1807" s="7">
        <v>-0.11675948438388417</v>
      </c>
      <c r="E1807" s="7">
        <v>-0.13401628346754438</v>
      </c>
      <c r="F1807" s="7">
        <v>23.597140000000003</v>
      </c>
      <c r="G1807" s="7">
        <v>23.619205000000004</v>
      </c>
      <c r="H1807" s="7">
        <v>24.032375999999989</v>
      </c>
      <c r="I1807" s="7">
        <v>24.122803000000005</v>
      </c>
      <c r="J1807" s="7" t="s">
        <v>48</v>
      </c>
      <c r="K1807" s="7" t="s">
        <v>55</v>
      </c>
      <c r="L1807" s="7" t="s">
        <v>56</v>
      </c>
    </row>
    <row r="1808" spans="1:12" ht="13.5" x14ac:dyDescent="0.35">
      <c r="A1808" s="3">
        <v>44644</v>
      </c>
      <c r="B1808" s="2">
        <v>23.496700000000001</v>
      </c>
      <c r="C1808" s="7">
        <v>49.111485222596336</v>
      </c>
      <c r="D1808" s="7">
        <v>-0.1186268661916472</v>
      </c>
      <c r="E1808" s="7">
        <v>-0.13093840001236495</v>
      </c>
      <c r="F1808" s="7">
        <v>23.581920000000004</v>
      </c>
      <c r="G1808" s="7">
        <v>23.614640000000005</v>
      </c>
      <c r="H1808" s="7">
        <v>23.994177999999987</v>
      </c>
      <c r="I1808" s="7">
        <v>24.130336000000003</v>
      </c>
      <c r="J1808" s="7" t="s">
        <v>48</v>
      </c>
      <c r="K1808" s="7" t="s">
        <v>55</v>
      </c>
      <c r="L1808" s="7" t="s">
        <v>56</v>
      </c>
    </row>
    <row r="1809" spans="1:12" ht="13.5" x14ac:dyDescent="0.35">
      <c r="A1809" s="3">
        <v>44645</v>
      </c>
      <c r="B1809" s="2">
        <v>23.4358</v>
      </c>
      <c r="C1809" s="7">
        <v>51.879662105419158</v>
      </c>
      <c r="D1809" s="7">
        <v>-0.12359616115565686</v>
      </c>
      <c r="E1809" s="7">
        <v>-0.12946995224102334</v>
      </c>
      <c r="F1809" s="7">
        <v>23.521040000000003</v>
      </c>
      <c r="G1809" s="7">
        <v>23.607030000000002</v>
      </c>
      <c r="H1809" s="7">
        <v>23.952783999999987</v>
      </c>
      <c r="I1809" s="7">
        <v>24.137564500000003</v>
      </c>
      <c r="J1809" s="7" t="s">
        <v>53</v>
      </c>
      <c r="K1809" s="7" t="s">
        <v>55</v>
      </c>
      <c r="L1809" s="7" t="s">
        <v>47</v>
      </c>
    </row>
    <row r="1810" spans="1:12" ht="13.5" x14ac:dyDescent="0.35">
      <c r="A1810" s="3">
        <v>44648</v>
      </c>
      <c r="B1810" s="2">
        <v>23.3217</v>
      </c>
      <c r="C1810" s="7">
        <v>38.096592525172078</v>
      </c>
      <c r="D1810" s="7">
        <v>-0.13518297446186978</v>
      </c>
      <c r="E1810" s="7">
        <v>-0.13061255668519264</v>
      </c>
      <c r="F1810" s="7">
        <v>23.467779999999998</v>
      </c>
      <c r="G1810" s="7">
        <v>23.586485000000003</v>
      </c>
      <c r="H1810" s="7">
        <v>23.909107999999989</v>
      </c>
      <c r="I1810" s="7">
        <v>24.142320000000005</v>
      </c>
      <c r="J1810" s="7" t="s">
        <v>53</v>
      </c>
      <c r="K1810" s="7" t="s">
        <v>55</v>
      </c>
      <c r="L1810" s="7" t="s">
        <v>47</v>
      </c>
    </row>
    <row r="1811" spans="1:12" ht="13.5" x14ac:dyDescent="0.35">
      <c r="A1811" s="3">
        <v>44649</v>
      </c>
      <c r="B1811" s="2">
        <v>23.2836</v>
      </c>
      <c r="C1811" s="7">
        <v>42.718632391401414</v>
      </c>
      <c r="D1811" s="7">
        <v>-0.14575973161674582</v>
      </c>
      <c r="E1811" s="7">
        <v>-0.13364199167150329</v>
      </c>
      <c r="F1811" s="7">
        <v>23.42212</v>
      </c>
      <c r="G1811" s="7">
        <v>23.564415000000004</v>
      </c>
      <c r="H1811" s="7">
        <v>23.876843999999991</v>
      </c>
      <c r="I1811" s="7">
        <v>24.146961500000003</v>
      </c>
      <c r="J1811" s="7" t="s">
        <v>53</v>
      </c>
      <c r="K1811" s="7" t="s">
        <v>55</v>
      </c>
      <c r="L1811" s="7" t="s">
        <v>47</v>
      </c>
    </row>
    <row r="1812" spans="1:12" ht="13.5" x14ac:dyDescent="0.35">
      <c r="A1812" s="3">
        <v>44650</v>
      </c>
      <c r="B1812" s="2">
        <v>22.827100000000002</v>
      </c>
      <c r="C1812" s="7">
        <v>21.930835734870357</v>
      </c>
      <c r="D1812" s="7">
        <v>-0.18880123956866157</v>
      </c>
      <c r="E1812" s="7">
        <v>-0.14467384125093494</v>
      </c>
      <c r="F1812" s="7">
        <v>23.27298</v>
      </c>
      <c r="G1812" s="7">
        <v>23.527130000000007</v>
      </c>
      <c r="H1812" s="7">
        <v>23.838797999999986</v>
      </c>
      <c r="I1812" s="7">
        <v>24.148103000000006</v>
      </c>
      <c r="J1812" s="7" t="s">
        <v>53</v>
      </c>
      <c r="K1812" s="7" t="s">
        <v>55</v>
      </c>
      <c r="L1812" s="7" t="s">
        <v>47</v>
      </c>
    </row>
    <row r="1813" spans="1:12" ht="13.5" x14ac:dyDescent="0.35">
      <c r="A1813" s="3">
        <v>44651</v>
      </c>
      <c r="B1813" s="2">
        <v>22.538</v>
      </c>
      <c r="C1813" s="7">
        <v>21.010491441192741</v>
      </c>
      <c r="D1813" s="7">
        <v>-0.24343374591766676</v>
      </c>
      <c r="E1813" s="7">
        <v>-0.16442582218428131</v>
      </c>
      <c r="F1813" s="7">
        <v>23.081240000000001</v>
      </c>
      <c r="G1813" s="7">
        <v>23.474630000000008</v>
      </c>
      <c r="H1813" s="7">
        <v>23.79649199999999</v>
      </c>
      <c r="I1813" s="7">
        <v>24.148255500000001</v>
      </c>
      <c r="J1813" s="7" t="s">
        <v>53</v>
      </c>
      <c r="K1813" s="7" t="s">
        <v>55</v>
      </c>
      <c r="L1813" s="7" t="s">
        <v>47</v>
      </c>
    </row>
    <row r="1814" spans="1:12" ht="13.5" x14ac:dyDescent="0.35">
      <c r="A1814" s="3">
        <v>44652</v>
      </c>
      <c r="B1814" s="2">
        <v>22.811900000000001</v>
      </c>
      <c r="C1814" s="7">
        <v>25.984374191545555</v>
      </c>
      <c r="D1814" s="7">
        <v>-0.26161324524048268</v>
      </c>
      <c r="E1814" s="7">
        <v>-0.1838633067955216</v>
      </c>
      <c r="F1814" s="7">
        <v>22.95646</v>
      </c>
      <c r="G1814" s="7">
        <v>23.438490000000005</v>
      </c>
      <c r="H1814" s="7">
        <v>23.768795999999988</v>
      </c>
      <c r="I1814" s="7">
        <v>24.149511000000004</v>
      </c>
      <c r="J1814" s="7" t="s">
        <v>53</v>
      </c>
      <c r="K1814" s="7" t="s">
        <v>55</v>
      </c>
      <c r="L1814" s="7" t="s">
        <v>47</v>
      </c>
    </row>
    <row r="1815" spans="1:12" ht="13.5" x14ac:dyDescent="0.35">
      <c r="A1815" s="3">
        <v>44655</v>
      </c>
      <c r="B1815" s="2">
        <v>22.827100000000002</v>
      </c>
      <c r="C1815" s="7">
        <v>26.561938497869548</v>
      </c>
      <c r="D1815" s="7">
        <v>-0.27166255957898144</v>
      </c>
      <c r="E1815" s="7">
        <v>-0.20142315735221358</v>
      </c>
      <c r="F1815" s="7">
        <v>22.85754</v>
      </c>
      <c r="G1815" s="7">
        <v>23.411860000000001</v>
      </c>
      <c r="H1815" s="7">
        <v>23.738359999999993</v>
      </c>
      <c r="I1815" s="7">
        <v>24.150652500000007</v>
      </c>
      <c r="J1815" s="7" t="s">
        <v>53</v>
      </c>
      <c r="K1815" s="7" t="s">
        <v>55</v>
      </c>
      <c r="L1815" s="7" t="s">
        <v>47</v>
      </c>
    </row>
    <row r="1816" spans="1:12" ht="13.5" x14ac:dyDescent="0.35">
      <c r="A1816" s="3">
        <v>44656</v>
      </c>
      <c r="B1816" s="2">
        <v>23.588000000000001</v>
      </c>
      <c r="C1816" s="7">
        <v>50</v>
      </c>
      <c r="D1816" s="7">
        <v>-0.21574150888032051</v>
      </c>
      <c r="E1816" s="7">
        <v>-0.20428682765783499</v>
      </c>
      <c r="F1816" s="7">
        <v>22.918419999999998</v>
      </c>
      <c r="G1816" s="7">
        <v>23.404250000000005</v>
      </c>
      <c r="H1816" s="7">
        <v>23.727707999999993</v>
      </c>
      <c r="I1816" s="7">
        <v>24.155674500000003</v>
      </c>
      <c r="J1816" s="7" t="s">
        <v>53</v>
      </c>
      <c r="K1816" s="7" t="s">
        <v>55</v>
      </c>
      <c r="L1816" s="7" t="s">
        <v>54</v>
      </c>
    </row>
    <row r="1817" spans="1:12" ht="13.5" x14ac:dyDescent="0.35">
      <c r="A1817" s="3">
        <v>44657</v>
      </c>
      <c r="B1817" s="2">
        <v>23.588000000000001</v>
      </c>
      <c r="C1817" s="7">
        <v>50.299047768946245</v>
      </c>
      <c r="D1817" s="7">
        <v>-0.16947012717760757</v>
      </c>
      <c r="E1817" s="7">
        <v>-0.19732348756178952</v>
      </c>
      <c r="F1817" s="7">
        <v>23.070600000000002</v>
      </c>
      <c r="G1817" s="7">
        <v>23.408055000000008</v>
      </c>
      <c r="H1817" s="7">
        <v>23.718577999999994</v>
      </c>
      <c r="I1817" s="7">
        <v>24.161305000000002</v>
      </c>
      <c r="J1817" s="7" t="s">
        <v>48</v>
      </c>
      <c r="K1817" s="7" t="s">
        <v>55</v>
      </c>
      <c r="L1817" s="7" t="s">
        <v>50</v>
      </c>
    </row>
    <row r="1818" spans="1:12" ht="13.5" x14ac:dyDescent="0.35">
      <c r="A1818" s="3">
        <v>44658</v>
      </c>
      <c r="B1818" s="2">
        <v>23.588000000000001</v>
      </c>
      <c r="C1818" s="7">
        <v>46.794439764111196</v>
      </c>
      <c r="D1818" s="7">
        <v>-0.13128633664496903</v>
      </c>
      <c r="E1818" s="7">
        <v>-0.18411605737842543</v>
      </c>
      <c r="F1818" s="7">
        <v>23.2806</v>
      </c>
      <c r="G1818" s="7">
        <v>23.397400000000008</v>
      </c>
      <c r="H1818" s="7">
        <v>23.710967999999994</v>
      </c>
      <c r="I1818" s="7">
        <v>24.166402999999999</v>
      </c>
      <c r="J1818" s="7" t="s">
        <v>48</v>
      </c>
      <c r="K1818" s="7" t="s">
        <v>55</v>
      </c>
      <c r="L1818" s="7" t="s">
        <v>50</v>
      </c>
    </row>
    <row r="1819" spans="1:12" ht="13.5" x14ac:dyDescent="0.35">
      <c r="A1819" s="3">
        <v>44659</v>
      </c>
      <c r="B1819" s="2">
        <v>23.588000000000001</v>
      </c>
      <c r="C1819" s="7">
        <v>50</v>
      </c>
      <c r="D1819" s="7">
        <v>-9.9874120852788906E-2</v>
      </c>
      <c r="E1819" s="7">
        <v>-0.16726767007329815</v>
      </c>
      <c r="F1819" s="7">
        <v>23.43582</v>
      </c>
      <c r="G1819" s="7">
        <v>23.397400000000005</v>
      </c>
      <c r="H1819" s="7">
        <v>23.702141999999991</v>
      </c>
      <c r="I1819" s="7">
        <v>24.172110000000004</v>
      </c>
      <c r="J1819" s="7" t="s">
        <v>48</v>
      </c>
      <c r="K1819" s="7" t="s">
        <v>55</v>
      </c>
      <c r="L1819" s="7" t="s">
        <v>50</v>
      </c>
    </row>
    <row r="1820" spans="1:12" ht="13.5" x14ac:dyDescent="0.35">
      <c r="A1820" s="3">
        <v>44662</v>
      </c>
      <c r="B1820" s="2">
        <v>23.588000000000001</v>
      </c>
      <c r="C1820" s="7">
        <v>51.773314070000467</v>
      </c>
      <c r="D1820" s="7">
        <v>-7.4125243854894052E-2</v>
      </c>
      <c r="E1820" s="7">
        <v>-0.14863918482961735</v>
      </c>
      <c r="F1820" s="7">
        <v>23.588000000000001</v>
      </c>
      <c r="G1820" s="7">
        <v>23.389790000000009</v>
      </c>
      <c r="H1820" s="7">
        <v>23.694531999999992</v>
      </c>
      <c r="I1820" s="7">
        <v>24.177208</v>
      </c>
      <c r="J1820" s="7" t="s">
        <v>48</v>
      </c>
      <c r="K1820" s="7" t="s">
        <v>55</v>
      </c>
      <c r="L1820" s="7" t="s">
        <v>50</v>
      </c>
    </row>
    <row r="1821" spans="1:12" ht="13.5" x14ac:dyDescent="0.35">
      <c r="A1821" s="3">
        <v>44663</v>
      </c>
      <c r="B1821" s="2">
        <v>23.580400000000001</v>
      </c>
      <c r="C1821" s="7">
        <v>50.181609634869055</v>
      </c>
      <c r="D1821" s="7">
        <v>-5.3713157957908209E-2</v>
      </c>
      <c r="E1821" s="7">
        <v>-0.12965397945527554</v>
      </c>
      <c r="F1821" s="7">
        <v>23.586480000000002</v>
      </c>
      <c r="G1821" s="7">
        <v>23.381800000000005</v>
      </c>
      <c r="H1821" s="7">
        <v>23.687075999999994</v>
      </c>
      <c r="I1821" s="7">
        <v>24.183256999999998</v>
      </c>
      <c r="J1821" s="7" t="s">
        <v>53</v>
      </c>
      <c r="K1821" s="7" t="s">
        <v>55</v>
      </c>
      <c r="L1821" s="7" t="s">
        <v>47</v>
      </c>
    </row>
    <row r="1822" spans="1:12" ht="13.5" x14ac:dyDescent="0.35">
      <c r="A1822" s="3">
        <v>44664</v>
      </c>
      <c r="B1822" s="2">
        <v>23.588000000000001</v>
      </c>
      <c r="C1822" s="7">
        <v>52.255546222639474</v>
      </c>
      <c r="D1822" s="7">
        <v>-3.650239940092348E-2</v>
      </c>
      <c r="E1822" s="7">
        <v>-0.11102366344440515</v>
      </c>
      <c r="F1822" s="7">
        <v>23.586480000000002</v>
      </c>
      <c r="G1822" s="7">
        <v>23.381800000000005</v>
      </c>
      <c r="H1822" s="7">
        <v>23.684031999999991</v>
      </c>
      <c r="I1822" s="7">
        <v>24.189343999999995</v>
      </c>
      <c r="J1822" s="7" t="s">
        <v>48</v>
      </c>
      <c r="K1822" s="7" t="s">
        <v>55</v>
      </c>
      <c r="L1822" s="7" t="s">
        <v>50</v>
      </c>
    </row>
    <row r="1823" spans="1:12" ht="13.5" x14ac:dyDescent="0.35">
      <c r="A1823" s="3">
        <v>44665</v>
      </c>
      <c r="B1823" s="2">
        <v>23.588000000000001</v>
      </c>
      <c r="C1823" s="7">
        <v>53.876719307182896</v>
      </c>
      <c r="D1823" s="7">
        <v>-2.2602205096724504E-2</v>
      </c>
      <c r="E1823" s="7">
        <v>-9.333937177486902E-2</v>
      </c>
      <c r="F1823" s="7">
        <v>23.586480000000002</v>
      </c>
      <c r="G1823" s="7">
        <v>23.382560000000005</v>
      </c>
      <c r="H1823" s="7">
        <v>23.686313999999992</v>
      </c>
      <c r="I1823" s="7">
        <v>24.195621499999998</v>
      </c>
      <c r="J1823" s="7" t="s">
        <v>48</v>
      </c>
      <c r="K1823" s="7" t="s">
        <v>55</v>
      </c>
      <c r="L1823" s="7" t="s">
        <v>50</v>
      </c>
    </row>
    <row r="1824" spans="1:12" ht="13.5" x14ac:dyDescent="0.35">
      <c r="A1824" s="3">
        <v>44666</v>
      </c>
      <c r="B1824" s="2">
        <v>23.588000000000001</v>
      </c>
      <c r="C1824" s="7">
        <v>57.201579317432014</v>
      </c>
      <c r="D1824" s="7">
        <v>-1.1454164486917051E-2</v>
      </c>
      <c r="E1824" s="7">
        <v>-7.6962330317278629E-2</v>
      </c>
      <c r="F1824" s="7">
        <v>23.586480000000002</v>
      </c>
      <c r="G1824" s="7">
        <v>23.374950000000009</v>
      </c>
      <c r="H1824" s="7">
        <v>23.686313999999992</v>
      </c>
      <c r="I1824" s="7">
        <v>24.204371999999992</v>
      </c>
      <c r="J1824" s="7" t="s">
        <v>48</v>
      </c>
      <c r="K1824" s="7" t="s">
        <v>55</v>
      </c>
      <c r="L1824" s="7" t="s">
        <v>50</v>
      </c>
    </row>
    <row r="1825" spans="1:12" ht="13.5" x14ac:dyDescent="0.35">
      <c r="A1825" s="3">
        <v>44669</v>
      </c>
      <c r="B1825" s="2">
        <v>23.588000000000001</v>
      </c>
      <c r="C1825" s="7">
        <v>58.405124806715293</v>
      </c>
      <c r="D1825" s="7">
        <v>-2.5894128469055033E-3</v>
      </c>
      <c r="E1825" s="7">
        <v>-6.2087746823204011E-2</v>
      </c>
      <c r="F1825" s="7">
        <v>23.586480000000002</v>
      </c>
      <c r="G1825" s="7">
        <v>23.374950000000009</v>
      </c>
      <c r="H1825" s="7">
        <v>23.665769999999995</v>
      </c>
      <c r="I1825" s="7">
        <v>24.210420999999993</v>
      </c>
      <c r="J1825" s="7" t="s">
        <v>48</v>
      </c>
      <c r="K1825" s="7" t="s">
        <v>55</v>
      </c>
      <c r="L1825" s="7" t="s">
        <v>50</v>
      </c>
    </row>
    <row r="1826" spans="1:12" ht="13.5" x14ac:dyDescent="0.35">
      <c r="A1826" s="3">
        <v>44670</v>
      </c>
      <c r="B1826" s="2">
        <v>23.588000000000001</v>
      </c>
      <c r="C1826" s="7">
        <v>78.092003248910814</v>
      </c>
      <c r="D1826" s="7">
        <v>4.3854143678849766E-3</v>
      </c>
      <c r="E1826" s="7">
        <v>-4.8793114584986218E-2</v>
      </c>
      <c r="F1826" s="7">
        <v>23.588000000000001</v>
      </c>
      <c r="G1826" s="7">
        <v>23.378755000000009</v>
      </c>
      <c r="H1826" s="7">
        <v>23.644463999999992</v>
      </c>
      <c r="I1826" s="7">
        <v>24.216888499999996</v>
      </c>
      <c r="J1826" s="7" t="s">
        <v>48</v>
      </c>
      <c r="K1826" s="7" t="s">
        <v>55</v>
      </c>
      <c r="L1826" s="7" t="s">
        <v>50</v>
      </c>
    </row>
    <row r="1827" spans="1:12" ht="13.5" x14ac:dyDescent="0.35">
      <c r="A1827" s="3">
        <v>44671</v>
      </c>
      <c r="B1827" s="2">
        <v>23.588000000000001</v>
      </c>
      <c r="C1827" s="7">
        <v>99.286518963574906</v>
      </c>
      <c r="D1827" s="7">
        <v>9.800046352488323E-3</v>
      </c>
      <c r="E1827" s="7">
        <v>-3.707448239749131E-2</v>
      </c>
      <c r="F1827" s="7">
        <v>23.588000000000001</v>
      </c>
      <c r="G1827" s="7">
        <v>23.379515000000008</v>
      </c>
      <c r="H1827" s="7">
        <v>23.630005999999991</v>
      </c>
      <c r="I1827" s="7">
        <v>24.224497499999988</v>
      </c>
      <c r="J1827" s="7" t="s">
        <v>55</v>
      </c>
      <c r="K1827" s="7" t="s">
        <v>55</v>
      </c>
      <c r="L1827" s="7" t="s">
        <v>50</v>
      </c>
    </row>
    <row r="1828" spans="1:12" ht="13.5" x14ac:dyDescent="0.35">
      <c r="A1828" s="3">
        <v>44672</v>
      </c>
      <c r="B1828" s="2">
        <v>23.740200000000002</v>
      </c>
      <c r="C1828" s="7">
        <v>99.194488606253302</v>
      </c>
      <c r="D1828" s="7">
        <v>2.6071908490255424E-2</v>
      </c>
      <c r="E1828" s="7">
        <v>-2.4445204219941962E-2</v>
      </c>
      <c r="F1828" s="7">
        <v>23.61844</v>
      </c>
      <c r="G1828" s="7">
        <v>23.391690000000004</v>
      </c>
      <c r="H1828" s="7">
        <v>23.612353999999993</v>
      </c>
      <c r="I1828" s="7">
        <v>24.229557499999991</v>
      </c>
      <c r="J1828" s="7" t="s">
        <v>48</v>
      </c>
      <c r="K1828" s="7" t="s">
        <v>55</v>
      </c>
      <c r="L1828" s="7" t="s">
        <v>50</v>
      </c>
    </row>
    <row r="1829" spans="1:12" ht="13.5" x14ac:dyDescent="0.35">
      <c r="A1829" s="3">
        <v>44673</v>
      </c>
      <c r="B1829" s="2">
        <v>24.029299999999999</v>
      </c>
      <c r="C1829" s="7">
        <v>99.375718744866106</v>
      </c>
      <c r="D1829" s="7">
        <v>6.1585510923087838E-2</v>
      </c>
      <c r="E1829" s="7">
        <v>-7.2390611913360041E-3</v>
      </c>
      <c r="F1829" s="7">
        <v>23.706700000000001</v>
      </c>
      <c r="G1829" s="7">
        <v>23.421365000000005</v>
      </c>
      <c r="H1829" s="7">
        <v>23.612049999999989</v>
      </c>
      <c r="I1829" s="7">
        <v>24.236329499999989</v>
      </c>
      <c r="J1829" s="7" t="s">
        <v>48</v>
      </c>
      <c r="K1829" s="7" t="s">
        <v>55</v>
      </c>
      <c r="L1829" s="7" t="s">
        <v>50</v>
      </c>
    </row>
    <row r="1830" spans="1:12" ht="13.5" x14ac:dyDescent="0.35">
      <c r="A1830" s="3">
        <v>44676</v>
      </c>
      <c r="B1830" s="2">
        <v>24.044499999999999</v>
      </c>
      <c r="C1830" s="7">
        <v>98.388806444774204</v>
      </c>
      <c r="D1830" s="7">
        <v>8.9920264841428121E-2</v>
      </c>
      <c r="E1830" s="7">
        <v>1.2192804015216822E-2</v>
      </c>
      <c r="F1830" s="7">
        <v>23.798000000000002</v>
      </c>
      <c r="G1830" s="7">
        <v>23.457505000000005</v>
      </c>
      <c r="H1830" s="7">
        <v>23.606113999999994</v>
      </c>
      <c r="I1830" s="7">
        <v>24.243367499999991</v>
      </c>
      <c r="J1830" s="7" t="s">
        <v>48</v>
      </c>
      <c r="K1830" s="7" t="s">
        <v>55</v>
      </c>
      <c r="L1830" s="7" t="s">
        <v>50</v>
      </c>
    </row>
    <row r="1831" spans="1:12" ht="13.5" x14ac:dyDescent="0.35">
      <c r="A1831" s="3">
        <v>44677</v>
      </c>
      <c r="B1831" s="2">
        <v>24.3489</v>
      </c>
      <c r="C1831" s="7">
        <v>99.020744749387958</v>
      </c>
      <c r="D1831" s="7">
        <v>0.13537774708694528</v>
      </c>
      <c r="E1831" s="7">
        <v>3.6829792629562513E-2</v>
      </c>
      <c r="F1831" s="7">
        <v>23.95018</v>
      </c>
      <c r="G1831" s="7">
        <v>23.510770000000004</v>
      </c>
      <c r="H1831" s="7">
        <v>23.607787999999992</v>
      </c>
      <c r="I1831" s="7">
        <v>24.252117999999992</v>
      </c>
      <c r="J1831" s="7" t="s">
        <v>48</v>
      </c>
      <c r="K1831" s="7" t="s">
        <v>55</v>
      </c>
      <c r="L1831" s="7" t="s">
        <v>50</v>
      </c>
    </row>
    <row r="1832" spans="1:12" ht="13.5" x14ac:dyDescent="0.35">
      <c r="A1832" s="3">
        <v>44678</v>
      </c>
      <c r="B1832" s="2">
        <v>24.425000000000001</v>
      </c>
      <c r="C1832" s="7">
        <v>99.108190565594924</v>
      </c>
      <c r="D1832" s="7">
        <v>0.17552047252617697</v>
      </c>
      <c r="E1832" s="7">
        <v>6.4567928608885411E-2</v>
      </c>
      <c r="F1832" s="7">
        <v>24.117579999999997</v>
      </c>
      <c r="G1832" s="7">
        <v>23.590665000000008</v>
      </c>
      <c r="H1832" s="7">
        <v>23.612353999999993</v>
      </c>
      <c r="I1832" s="7">
        <v>24.261248999999992</v>
      </c>
      <c r="J1832" s="7" t="s">
        <v>48</v>
      </c>
      <c r="K1832" s="7" t="s">
        <v>55</v>
      </c>
      <c r="L1832" s="7" t="s">
        <v>50</v>
      </c>
    </row>
    <row r="1833" spans="1:12" ht="13.5" x14ac:dyDescent="0.35">
      <c r="A1833" s="3">
        <v>44679</v>
      </c>
      <c r="B1833" s="2">
        <v>24.729399999999998</v>
      </c>
      <c r="C1833" s="7">
        <v>99.342901608161853</v>
      </c>
      <c r="D1833" s="7">
        <v>0.22925371356800994</v>
      </c>
      <c r="E1833" s="7">
        <v>9.750508560071032E-2</v>
      </c>
      <c r="F1833" s="7">
        <v>24.315419999999996</v>
      </c>
      <c r="G1833" s="7">
        <v>23.700234999999999</v>
      </c>
      <c r="H1833" s="7">
        <v>23.625289999999993</v>
      </c>
      <c r="I1833" s="7">
        <v>24.27193999999999</v>
      </c>
      <c r="J1833" s="7" t="s">
        <v>48</v>
      </c>
      <c r="K1833" s="7" t="s">
        <v>55</v>
      </c>
      <c r="L1833" s="7" t="s">
        <v>50</v>
      </c>
    </row>
    <row r="1834" spans="1:12" ht="13.5" x14ac:dyDescent="0.35">
      <c r="A1834" s="3">
        <v>44680</v>
      </c>
      <c r="B1834" s="2">
        <v>24.729399999999998</v>
      </c>
      <c r="C1834" s="7">
        <v>99.342901608161853</v>
      </c>
      <c r="D1834" s="7">
        <v>0.26873982875955704</v>
      </c>
      <c r="E1834" s="7">
        <v>0.13175203423247966</v>
      </c>
      <c r="F1834" s="7">
        <v>24.455439999999999</v>
      </c>
      <c r="G1834" s="7">
        <v>23.796110000000006</v>
      </c>
      <c r="H1834" s="7">
        <v>23.638529999999989</v>
      </c>
      <c r="I1834" s="7">
        <v>24.282668999999995</v>
      </c>
      <c r="J1834" s="7" t="s">
        <v>48</v>
      </c>
      <c r="K1834" s="7" t="s">
        <v>55</v>
      </c>
      <c r="L1834" s="7" t="s">
        <v>50</v>
      </c>
    </row>
    <row r="1835" spans="1:12" ht="13.5" x14ac:dyDescent="0.35">
      <c r="A1835" s="3">
        <v>44685</v>
      </c>
      <c r="B1835" s="2">
        <v>24.721699999999998</v>
      </c>
      <c r="C1835" s="7">
        <v>99.334313132186409</v>
      </c>
      <c r="D1835" s="7">
        <v>0.2959994366303178</v>
      </c>
      <c r="E1835" s="7">
        <v>0.16460151471204731</v>
      </c>
      <c r="F1835" s="7">
        <v>24.590879999999999</v>
      </c>
      <c r="G1835" s="7">
        <v>23.890840000000001</v>
      </c>
      <c r="H1835" s="7">
        <v>23.652073999999988</v>
      </c>
      <c r="I1835" s="7">
        <v>24.293359499999998</v>
      </c>
      <c r="J1835" s="7" t="s">
        <v>48</v>
      </c>
      <c r="K1835" s="7" t="s">
        <v>55</v>
      </c>
      <c r="L1835" s="7" t="s">
        <v>50</v>
      </c>
    </row>
    <row r="1836" spans="1:12" ht="13.5" x14ac:dyDescent="0.35">
      <c r="A1836" s="3">
        <v>44686</v>
      </c>
      <c r="B1836" s="2">
        <v>24.622800000000002</v>
      </c>
      <c r="C1836" s="7">
        <v>91.458333333333556</v>
      </c>
      <c r="D1836" s="7">
        <v>0.30609400762159211</v>
      </c>
      <c r="E1836" s="7">
        <v>0.19290001329395629</v>
      </c>
      <c r="F1836" s="7">
        <v>24.645659999999999</v>
      </c>
      <c r="G1836" s="7">
        <v>23.94258</v>
      </c>
      <c r="H1836" s="7">
        <v>23.665159999999997</v>
      </c>
      <c r="I1836" s="7">
        <v>24.302337999999995</v>
      </c>
      <c r="J1836" s="7" t="s">
        <v>48</v>
      </c>
      <c r="K1836" s="7" t="s">
        <v>55</v>
      </c>
      <c r="L1836" s="7" t="s">
        <v>50</v>
      </c>
    </row>
    <row r="1837" spans="1:12" ht="13.5" x14ac:dyDescent="0.35">
      <c r="A1837" s="3">
        <v>44687</v>
      </c>
      <c r="B1837" s="2">
        <v>24.394600000000001</v>
      </c>
      <c r="C1837" s="7">
        <v>77.320146321636713</v>
      </c>
      <c r="D1837" s="7">
        <v>0.29231062013473874</v>
      </c>
      <c r="E1837" s="7">
        <v>0.21278213466211279</v>
      </c>
      <c r="F1837" s="7">
        <v>24.639579999999999</v>
      </c>
      <c r="G1837" s="7">
        <v>23.982909999999997</v>
      </c>
      <c r="H1837" s="7">
        <v>23.675203999999994</v>
      </c>
      <c r="I1837" s="7">
        <v>24.310213499999996</v>
      </c>
      <c r="J1837" s="7" t="s">
        <v>53</v>
      </c>
      <c r="K1837" s="7" t="s">
        <v>55</v>
      </c>
      <c r="L1837" s="7" t="s">
        <v>47</v>
      </c>
    </row>
    <row r="1838" spans="1:12" ht="13.5" x14ac:dyDescent="0.35">
      <c r="A1838" s="3">
        <v>44690</v>
      </c>
      <c r="B1838" s="2">
        <v>23.976099999999999</v>
      </c>
      <c r="C1838" s="7">
        <v>60.241726922467898</v>
      </c>
      <c r="D1838" s="7">
        <v>0.24479587928168201</v>
      </c>
      <c r="E1838" s="7">
        <v>0.21918488358602667</v>
      </c>
      <c r="F1838" s="7">
        <v>24.48892</v>
      </c>
      <c r="G1838" s="7">
        <v>24.002314999999999</v>
      </c>
      <c r="H1838" s="7">
        <v>23.682965999999997</v>
      </c>
      <c r="I1838" s="7">
        <v>24.315958499999994</v>
      </c>
      <c r="J1838" s="7" t="s">
        <v>53</v>
      </c>
      <c r="K1838" s="7" t="s">
        <v>55</v>
      </c>
      <c r="L1838" s="7" t="s">
        <v>47</v>
      </c>
    </row>
    <row r="1839" spans="1:12" ht="13.5" x14ac:dyDescent="0.35">
      <c r="A1839" s="3">
        <v>44691</v>
      </c>
      <c r="B1839" s="2">
        <v>23.572800000000001</v>
      </c>
      <c r="C1839" s="7">
        <v>49.669277632724103</v>
      </c>
      <c r="D1839" s="7">
        <v>0.17260745406311173</v>
      </c>
      <c r="E1839" s="7">
        <v>0.20986939768144369</v>
      </c>
      <c r="F1839" s="7">
        <v>24.2576</v>
      </c>
      <c r="G1839" s="7">
        <v>24.001555000000003</v>
      </c>
      <c r="H1839" s="7">
        <v>23.682661999999997</v>
      </c>
      <c r="I1839" s="7">
        <v>24.319496999999998</v>
      </c>
      <c r="J1839" s="7" t="s">
        <v>53</v>
      </c>
      <c r="K1839" s="7" t="s">
        <v>55</v>
      </c>
      <c r="L1839" s="7" t="s">
        <v>47</v>
      </c>
    </row>
    <row r="1840" spans="1:12" ht="13.5" x14ac:dyDescent="0.35">
      <c r="A1840" s="3">
        <v>44692</v>
      </c>
      <c r="B1840" s="2">
        <v>23.588000000000001</v>
      </c>
      <c r="C1840" s="7">
        <v>50</v>
      </c>
      <c r="D1840" s="7">
        <v>0.11529507015610818</v>
      </c>
      <c r="E1840" s="7">
        <v>0.19095453217637659</v>
      </c>
      <c r="F1840" s="7">
        <v>24.030860000000001</v>
      </c>
      <c r="G1840" s="7">
        <v>24.001555</v>
      </c>
      <c r="H1840" s="7">
        <v>23.679769999999994</v>
      </c>
      <c r="I1840" s="7">
        <v>24.326344999999996</v>
      </c>
      <c r="J1840" s="7" t="s">
        <v>53</v>
      </c>
      <c r="K1840" s="7" t="s">
        <v>55</v>
      </c>
      <c r="L1840" s="7" t="s">
        <v>47</v>
      </c>
    </row>
    <row r="1841" spans="1:12" ht="13.5" x14ac:dyDescent="0.35">
      <c r="A1841" s="3">
        <v>44693</v>
      </c>
      <c r="B1841" s="2">
        <v>23.580400000000001</v>
      </c>
      <c r="C1841" s="7">
        <v>49.83626335746294</v>
      </c>
      <c r="D1841" s="7">
        <v>6.8472033532032128E-2</v>
      </c>
      <c r="E1841" s="7">
        <v>0.1664580324475077</v>
      </c>
      <c r="F1841" s="7">
        <v>23.822379999999999</v>
      </c>
      <c r="G1841" s="7">
        <v>24.001555000000003</v>
      </c>
      <c r="H1841" s="7">
        <v>23.676877999999999</v>
      </c>
      <c r="I1841" s="7">
        <v>24.330491999999996</v>
      </c>
      <c r="J1841" s="7" t="s">
        <v>53</v>
      </c>
      <c r="K1841" s="7" t="s">
        <v>55</v>
      </c>
      <c r="L1841" s="7" t="s">
        <v>47</v>
      </c>
    </row>
    <row r="1842" spans="1:12" ht="13.5" x14ac:dyDescent="0.35">
      <c r="A1842" s="3">
        <v>44694</v>
      </c>
      <c r="B1842" s="2">
        <v>23.740200000000002</v>
      </c>
      <c r="C1842" s="7">
        <v>50</v>
      </c>
      <c r="D1842" s="7">
        <v>4.3754588501407454E-2</v>
      </c>
      <c r="E1842" s="7">
        <v>0.14191734365828768</v>
      </c>
      <c r="F1842" s="7">
        <v>23.691499999999998</v>
      </c>
      <c r="G1842" s="7">
        <v>24.009165000000003</v>
      </c>
      <c r="H1842" s="7">
        <v>23.680225999999998</v>
      </c>
      <c r="I1842" s="7">
        <v>24.335437999999996</v>
      </c>
      <c r="J1842" s="7" t="s">
        <v>53</v>
      </c>
      <c r="K1842" s="7" t="s">
        <v>55</v>
      </c>
      <c r="L1842" s="7" t="s">
        <v>47</v>
      </c>
    </row>
    <row r="1843" spans="1:12" ht="13.5" x14ac:dyDescent="0.35">
      <c r="A1843" s="3">
        <v>44697</v>
      </c>
      <c r="B1843" s="2">
        <v>23.983699999999999</v>
      </c>
      <c r="C1843" s="7">
        <v>49.001226563868919</v>
      </c>
      <c r="D1843" s="7">
        <v>4.3314942525832123E-2</v>
      </c>
      <c r="E1843" s="7">
        <v>0.12219686343179656</v>
      </c>
      <c r="F1843" s="7">
        <v>23.693020000000001</v>
      </c>
      <c r="G1843" s="7">
        <v>24.028950000000002</v>
      </c>
      <c r="H1843" s="7">
        <v>23.688139999999994</v>
      </c>
      <c r="I1843" s="7">
        <v>24.341601499999992</v>
      </c>
      <c r="J1843" s="7" t="s">
        <v>53</v>
      </c>
      <c r="K1843" s="7" t="s">
        <v>55</v>
      </c>
      <c r="L1843" s="7" t="s">
        <v>54</v>
      </c>
    </row>
    <row r="1844" spans="1:12" ht="13.5" x14ac:dyDescent="0.35">
      <c r="A1844" s="3">
        <v>44698</v>
      </c>
      <c r="B1844" s="2">
        <v>23.983699999999999</v>
      </c>
      <c r="C1844" s="7">
        <v>48.659375551243592</v>
      </c>
      <c r="D1844" s="7">
        <v>4.2476872972024182E-2</v>
      </c>
      <c r="E1844" s="7">
        <v>0.10625286533984209</v>
      </c>
      <c r="F1844" s="7">
        <v>23.775200000000002</v>
      </c>
      <c r="G1844" s="7">
        <v>24.048735000000001</v>
      </c>
      <c r="H1844" s="7">
        <v>23.697119999999991</v>
      </c>
      <c r="I1844" s="7">
        <v>24.345862499999996</v>
      </c>
      <c r="J1844" s="7" t="s">
        <v>48</v>
      </c>
      <c r="K1844" s="7" t="s">
        <v>55</v>
      </c>
      <c r="L1844" s="7" t="s">
        <v>50</v>
      </c>
    </row>
    <row r="1845" spans="1:12" ht="13.5" x14ac:dyDescent="0.35">
      <c r="A1845" s="3">
        <v>44699</v>
      </c>
      <c r="B1845" s="2">
        <v>24.074999999999999</v>
      </c>
      <c r="C1845" s="7">
        <v>43.334144560720326</v>
      </c>
      <c r="D1845" s="7">
        <v>4.8619389726479056E-2</v>
      </c>
      <c r="E1845" s="7">
        <v>9.4726170217169475E-2</v>
      </c>
      <c r="F1845" s="7">
        <v>23.872599999999998</v>
      </c>
      <c r="G1845" s="7">
        <v>24.073085000000003</v>
      </c>
      <c r="H1845" s="7">
        <v>23.711425999999992</v>
      </c>
      <c r="I1845" s="7">
        <v>24.35057999999999</v>
      </c>
      <c r="J1845" s="7" t="s">
        <v>48</v>
      </c>
      <c r="K1845" s="7" t="s">
        <v>55</v>
      </c>
      <c r="L1845" s="7" t="s">
        <v>50</v>
      </c>
    </row>
    <row r="1846" spans="1:12" ht="13.5" x14ac:dyDescent="0.35">
      <c r="A1846" s="3">
        <v>44700</v>
      </c>
      <c r="B1846" s="2">
        <v>24.044499999999999</v>
      </c>
      <c r="C1846" s="7">
        <v>40.529643088257195</v>
      </c>
      <c r="D1846" s="7">
        <v>5.0444787300754967E-2</v>
      </c>
      <c r="E1846" s="7">
        <v>8.5869893633886585E-2</v>
      </c>
      <c r="F1846" s="7">
        <v>23.965420000000002</v>
      </c>
      <c r="G1846" s="7">
        <v>24.095909999999996</v>
      </c>
      <c r="H1846" s="7">
        <v>23.717511999999992</v>
      </c>
      <c r="I1846" s="7">
        <v>24.355525499999988</v>
      </c>
      <c r="J1846" s="7" t="s">
        <v>48</v>
      </c>
      <c r="K1846" s="7" t="s">
        <v>55</v>
      </c>
      <c r="L1846" s="7" t="s">
        <v>50</v>
      </c>
    </row>
    <row r="1847" spans="1:12" ht="13.5" x14ac:dyDescent="0.35">
      <c r="A1847" s="3">
        <v>44701</v>
      </c>
      <c r="B1847" s="2">
        <v>24.097799999999999</v>
      </c>
      <c r="C1847" s="7">
        <v>32.034361133234725</v>
      </c>
      <c r="D1847" s="7">
        <v>5.5551924576317191E-2</v>
      </c>
      <c r="E1847" s="7">
        <v>7.9806299822372709E-2</v>
      </c>
      <c r="F1847" s="7">
        <v>24.036939999999998</v>
      </c>
      <c r="G1847" s="7">
        <v>24.121400000000001</v>
      </c>
      <c r="H1847" s="7">
        <v>23.729229999999998</v>
      </c>
      <c r="I1847" s="7">
        <v>24.360775499999992</v>
      </c>
      <c r="J1847" s="7" t="s">
        <v>48</v>
      </c>
      <c r="K1847" s="7" t="s">
        <v>55</v>
      </c>
      <c r="L1847" s="7" t="s">
        <v>50</v>
      </c>
    </row>
    <row r="1848" spans="1:12" ht="13.5" x14ac:dyDescent="0.35">
      <c r="A1848" s="3">
        <v>44704</v>
      </c>
      <c r="B1848" s="2">
        <v>24.105399999999999</v>
      </c>
      <c r="C1848" s="7">
        <v>32.326951399116354</v>
      </c>
      <c r="D1848" s="7">
        <v>5.9526440395330837E-2</v>
      </c>
      <c r="E1848" s="7">
        <v>7.5750327936964346E-2</v>
      </c>
      <c r="F1848" s="7">
        <v>24.06128</v>
      </c>
      <c r="G1848" s="7">
        <v>24.139659999999999</v>
      </c>
      <c r="H1848" s="7">
        <v>23.735315999999994</v>
      </c>
      <c r="I1848" s="7">
        <v>24.366139999999991</v>
      </c>
      <c r="J1848" s="7" t="s">
        <v>48</v>
      </c>
      <c r="K1848" s="7" t="s">
        <v>55</v>
      </c>
      <c r="L1848" s="7" t="s">
        <v>50</v>
      </c>
    </row>
    <row r="1849" spans="1:12" ht="13.5" x14ac:dyDescent="0.35">
      <c r="A1849" s="3">
        <v>44705</v>
      </c>
      <c r="B1849" s="2">
        <v>24.2424</v>
      </c>
      <c r="C1849" s="7">
        <v>37.351559613659177</v>
      </c>
      <c r="D1849" s="7">
        <v>7.2890788226235514E-2</v>
      </c>
      <c r="E1849" s="7">
        <v>7.5178419994818585E-2</v>
      </c>
      <c r="F1849" s="7">
        <v>24.113019999999999</v>
      </c>
      <c r="G1849" s="7">
        <v>24.150314999999999</v>
      </c>
      <c r="H1849" s="7">
        <v>23.748403999999997</v>
      </c>
      <c r="I1849" s="7">
        <v>24.37245549999999</v>
      </c>
      <c r="J1849" s="7" t="s">
        <v>48</v>
      </c>
      <c r="K1849" s="7" t="s">
        <v>55</v>
      </c>
      <c r="L1849" s="7" t="s">
        <v>50</v>
      </c>
    </row>
    <row r="1850" spans="1:12" ht="13.5" x14ac:dyDescent="0.35">
      <c r="A1850" s="3">
        <v>44706</v>
      </c>
      <c r="B1850" s="2">
        <v>24.2348</v>
      </c>
      <c r="C1850" s="7">
        <v>39.242541865365375</v>
      </c>
      <c r="D1850" s="7">
        <v>8.192449905413568E-2</v>
      </c>
      <c r="E1850" s="7">
        <v>7.6527635806682009E-2</v>
      </c>
      <c r="F1850" s="7">
        <v>24.144979999999997</v>
      </c>
      <c r="G1850" s="7">
        <v>24.159829999999999</v>
      </c>
      <c r="H1850" s="7">
        <v>23.758295999999994</v>
      </c>
      <c r="I1850" s="7">
        <v>24.378732999999997</v>
      </c>
      <c r="J1850" s="7" t="s">
        <v>48</v>
      </c>
      <c r="K1850" s="7" t="s">
        <v>55</v>
      </c>
      <c r="L1850" s="7" t="s">
        <v>50</v>
      </c>
    </row>
    <row r="1851" spans="1:12" ht="13.5" x14ac:dyDescent="0.35">
      <c r="A1851" s="3">
        <v>44707</v>
      </c>
      <c r="B1851" s="2">
        <v>24.577200000000001</v>
      </c>
      <c r="C1851" s="7">
        <v>54.761159783062183</v>
      </c>
      <c r="D1851" s="7">
        <v>0.11538254031184891</v>
      </c>
      <c r="E1851" s="7">
        <v>8.4298616707715393E-2</v>
      </c>
      <c r="F1851" s="7">
        <v>24.251519999999999</v>
      </c>
      <c r="G1851" s="7">
        <v>24.171244999999995</v>
      </c>
      <c r="H1851" s="7">
        <v>23.775035999999997</v>
      </c>
      <c r="I1851" s="7">
        <v>24.386798500000001</v>
      </c>
      <c r="J1851" s="7" t="s">
        <v>48</v>
      </c>
      <c r="K1851" s="7" t="s">
        <v>55</v>
      </c>
      <c r="L1851" s="7" t="s">
        <v>50</v>
      </c>
    </row>
    <row r="1852" spans="1:12" ht="13.5" x14ac:dyDescent="0.35">
      <c r="A1852" s="3">
        <v>44708</v>
      </c>
      <c r="B1852" s="2">
        <v>24.501100000000001</v>
      </c>
      <c r="C1852" s="7">
        <v>66.664550533265697</v>
      </c>
      <c r="D1852" s="7">
        <v>0.13421054938485</v>
      </c>
      <c r="E1852" s="7">
        <v>9.4281003243142314E-2</v>
      </c>
      <c r="F1852" s="7">
        <v>24.332180000000001</v>
      </c>
      <c r="G1852" s="7">
        <v>24.175049999999999</v>
      </c>
      <c r="H1852" s="7">
        <v>23.793297999999997</v>
      </c>
      <c r="I1852" s="7">
        <v>24.395168500000004</v>
      </c>
      <c r="J1852" s="7" t="s">
        <v>48</v>
      </c>
      <c r="K1852" s="7" t="s">
        <v>55</v>
      </c>
      <c r="L1852" s="7" t="s">
        <v>50</v>
      </c>
    </row>
    <row r="1853" spans="1:12" ht="13.5" x14ac:dyDescent="0.35">
      <c r="A1853" s="3">
        <v>44711</v>
      </c>
      <c r="B1853" s="2">
        <v>24.691299999999998</v>
      </c>
      <c r="C1853" s="7">
        <v>91.057925262462334</v>
      </c>
      <c r="D1853" s="7">
        <v>0.16260502316700354</v>
      </c>
      <c r="E1853" s="7">
        <v>0.10794580722791455</v>
      </c>
      <c r="F1853" s="7">
        <v>24.449359999999999</v>
      </c>
      <c r="G1853" s="7">
        <v>24.173144999999998</v>
      </c>
      <c r="H1853" s="7">
        <v>23.815667999999995</v>
      </c>
      <c r="I1853" s="7">
        <v>24.403804500000007</v>
      </c>
      <c r="J1853" s="7" t="s">
        <v>48</v>
      </c>
      <c r="K1853" s="7" t="s">
        <v>55</v>
      </c>
      <c r="L1853" s="7" t="s">
        <v>50</v>
      </c>
    </row>
    <row r="1854" spans="1:12" ht="13.5" x14ac:dyDescent="0.35">
      <c r="A1854" s="3">
        <v>44712</v>
      </c>
      <c r="B1854" s="2">
        <v>24.729399999999998</v>
      </c>
      <c r="C1854" s="7">
        <v>91.205776173285159</v>
      </c>
      <c r="D1854" s="7">
        <v>0.18603767330211696</v>
      </c>
      <c r="E1854" s="7">
        <v>0.12356418044275505</v>
      </c>
      <c r="F1854" s="7">
        <v>24.546759999999999</v>
      </c>
      <c r="G1854" s="7">
        <v>24.173144999999998</v>
      </c>
      <c r="H1854" s="7">
        <v>23.835451999999997</v>
      </c>
      <c r="I1854" s="7">
        <v>24.413316000000012</v>
      </c>
      <c r="J1854" s="7" t="s">
        <v>48</v>
      </c>
      <c r="K1854" s="7" t="s">
        <v>55</v>
      </c>
      <c r="L1854" s="7" t="s">
        <v>50</v>
      </c>
    </row>
    <row r="1855" spans="1:12" ht="13.5" x14ac:dyDescent="0.35">
      <c r="A1855" s="3">
        <v>44713</v>
      </c>
      <c r="B1855" s="2">
        <v>25.262</v>
      </c>
      <c r="C1855" s="7">
        <v>94.020942408376953</v>
      </c>
      <c r="D1855" s="7">
        <v>0.24476310946721114</v>
      </c>
      <c r="E1855" s="7">
        <v>0.14780396624764627</v>
      </c>
      <c r="F1855" s="7">
        <v>24.752199999999998</v>
      </c>
      <c r="G1855" s="7">
        <v>24.200159999999997</v>
      </c>
      <c r="H1855" s="7">
        <v>23.868931999999994</v>
      </c>
      <c r="I1855" s="7">
        <v>24.425490500000009</v>
      </c>
      <c r="J1855" s="7" t="s">
        <v>48</v>
      </c>
      <c r="K1855" s="7" t="s">
        <v>55</v>
      </c>
      <c r="L1855" s="7" t="s">
        <v>50</v>
      </c>
    </row>
    <row r="1856" spans="1:12" ht="13.5" x14ac:dyDescent="0.35">
      <c r="A1856" s="3">
        <v>44714</v>
      </c>
      <c r="B1856" s="2">
        <v>25.1859</v>
      </c>
      <c r="C1856" s="7">
        <v>89.580025187537615</v>
      </c>
      <c r="D1856" s="7">
        <v>0.28191308812114713</v>
      </c>
      <c r="E1856" s="7">
        <v>0.17462579062234646</v>
      </c>
      <c r="F1856" s="7">
        <v>24.873939999999997</v>
      </c>
      <c r="G1856" s="7">
        <v>24.228314999999998</v>
      </c>
      <c r="H1856" s="7">
        <v>23.902411999999995</v>
      </c>
      <c r="I1856" s="7">
        <v>24.434241000000014</v>
      </c>
      <c r="J1856" s="7" t="s">
        <v>48</v>
      </c>
      <c r="K1856" s="7" t="s">
        <v>55</v>
      </c>
      <c r="L1856" s="7" t="s">
        <v>50</v>
      </c>
    </row>
    <row r="1857" spans="1:12" ht="13.5" x14ac:dyDescent="0.35">
      <c r="A1857" s="3">
        <v>44715</v>
      </c>
      <c r="B1857" s="2">
        <v>25.1098</v>
      </c>
      <c r="C1857" s="7">
        <v>83.94116583278074</v>
      </c>
      <c r="D1857" s="7">
        <v>0.30173585671758119</v>
      </c>
      <c r="E1857" s="7">
        <v>0.20004780384139342</v>
      </c>
      <c r="F1857" s="7">
        <v>24.99568</v>
      </c>
      <c r="G1857" s="7">
        <v>24.264074999999998</v>
      </c>
      <c r="H1857" s="7">
        <v>23.933151999999993</v>
      </c>
      <c r="I1857" s="7">
        <v>24.440708500000017</v>
      </c>
      <c r="J1857" s="7" t="s">
        <v>48</v>
      </c>
      <c r="K1857" s="7" t="s">
        <v>55</v>
      </c>
      <c r="L1857" s="7" t="s">
        <v>50</v>
      </c>
    </row>
    <row r="1858" spans="1:12" ht="13.5" x14ac:dyDescent="0.35">
      <c r="A1858" s="3">
        <v>44718</v>
      </c>
      <c r="B1858" s="2">
        <v>25.0337</v>
      </c>
      <c r="C1858" s="7">
        <v>80.259365994236276</v>
      </c>
      <c r="D1858" s="7">
        <v>0.30775727534193464</v>
      </c>
      <c r="E1858" s="7">
        <v>0.2215896981415017</v>
      </c>
      <c r="F1858" s="7">
        <v>25.064160000000001</v>
      </c>
      <c r="G1858" s="7">
        <v>24.316955</v>
      </c>
      <c r="H1858" s="7">
        <v>23.963891999999991</v>
      </c>
      <c r="I1858" s="7">
        <v>24.446795500000022</v>
      </c>
      <c r="J1858" s="7" t="s">
        <v>48</v>
      </c>
      <c r="K1858" s="7" t="s">
        <v>55</v>
      </c>
      <c r="L1858" s="7" t="s">
        <v>50</v>
      </c>
    </row>
    <row r="1859" spans="1:12" ht="13.5" x14ac:dyDescent="0.35">
      <c r="A1859" s="3">
        <v>44719</v>
      </c>
      <c r="B1859" s="2">
        <v>24.881499999999999</v>
      </c>
      <c r="C1859" s="7">
        <v>72.45392282421065</v>
      </c>
      <c r="D1859" s="7">
        <v>0.29682639505797326</v>
      </c>
      <c r="E1859" s="7">
        <v>0.23663703752479603</v>
      </c>
      <c r="F1859" s="7">
        <v>25.094580000000001</v>
      </c>
      <c r="G1859" s="7">
        <v>24.382390000000004</v>
      </c>
      <c r="H1859" s="7">
        <v>23.992805999999991</v>
      </c>
      <c r="I1859" s="7">
        <v>24.450676000000026</v>
      </c>
      <c r="J1859" s="7" t="s">
        <v>53</v>
      </c>
      <c r="K1859" s="7" t="s">
        <v>55</v>
      </c>
      <c r="L1859" s="7" t="s">
        <v>54</v>
      </c>
    </row>
    <row r="1860" spans="1:12" ht="13.5" x14ac:dyDescent="0.35">
      <c r="A1860" s="3">
        <v>44720</v>
      </c>
      <c r="B1860" s="2">
        <v>24.721699999999998</v>
      </c>
      <c r="C1860" s="7">
        <v>67.587783087471365</v>
      </c>
      <c r="D1860" s="7">
        <v>0.27213209973512065</v>
      </c>
      <c r="E1860" s="7">
        <v>0.24373604996686096</v>
      </c>
      <c r="F1860" s="7">
        <v>24.986519999999999</v>
      </c>
      <c r="G1860" s="7">
        <v>24.439075000000003</v>
      </c>
      <c r="H1860" s="7">
        <v>24.020805999999993</v>
      </c>
      <c r="I1860" s="7">
        <v>24.453072500000026</v>
      </c>
      <c r="J1860" s="7" t="s">
        <v>53</v>
      </c>
      <c r="K1860" s="7" t="s">
        <v>55</v>
      </c>
      <c r="L1860" s="7" t="s">
        <v>47</v>
      </c>
    </row>
    <row r="1861" spans="1:12" ht="13.5" x14ac:dyDescent="0.35">
      <c r="A1861" s="3">
        <v>44721</v>
      </c>
      <c r="B1861" s="2">
        <v>24.729399999999998</v>
      </c>
      <c r="C1861" s="7">
        <v>66.801447116407672</v>
      </c>
      <c r="D1861" s="7">
        <v>0.25029774186410947</v>
      </c>
      <c r="E1861" s="7">
        <v>0.24504838834631068</v>
      </c>
      <c r="F1861" s="7">
        <v>24.895220000000002</v>
      </c>
      <c r="G1861" s="7">
        <v>24.496525000000002</v>
      </c>
      <c r="H1861" s="7">
        <v>24.049721999999992</v>
      </c>
      <c r="I1861" s="7">
        <v>24.456116500000025</v>
      </c>
      <c r="J1861" s="7" t="s">
        <v>53</v>
      </c>
      <c r="K1861" s="7" t="s">
        <v>55</v>
      </c>
      <c r="L1861" s="7" t="s">
        <v>47</v>
      </c>
    </row>
    <row r="1862" spans="1:12" ht="13.5" x14ac:dyDescent="0.35">
      <c r="A1862" s="3">
        <v>44722</v>
      </c>
      <c r="B1862" s="2">
        <v>24.805399999999999</v>
      </c>
      <c r="C1862" s="7">
        <v>67.967145790554355</v>
      </c>
      <c r="D1862" s="7">
        <v>0.2364013333684305</v>
      </c>
      <c r="E1862" s="7">
        <v>0.24331897735073466</v>
      </c>
      <c r="F1862" s="7">
        <v>24.834339999999997</v>
      </c>
      <c r="G1862" s="7">
        <v>24.549785000000004</v>
      </c>
      <c r="H1862" s="7">
        <v>24.089287999999993</v>
      </c>
      <c r="I1862" s="7">
        <v>24.459921000000026</v>
      </c>
      <c r="J1862" s="7" t="s">
        <v>53</v>
      </c>
      <c r="K1862" s="7" t="s">
        <v>55</v>
      </c>
      <c r="L1862" s="7" t="s">
        <v>47</v>
      </c>
    </row>
    <row r="1863" spans="1:12" ht="13.5" x14ac:dyDescent="0.35">
      <c r="A1863" s="3">
        <v>44725</v>
      </c>
      <c r="B1863" s="2">
        <v>24.805399999999999</v>
      </c>
      <c r="C1863" s="7">
        <v>65.543898398674699</v>
      </c>
      <c r="D1863" s="7">
        <v>0.22281980154567549</v>
      </c>
      <c r="E1863" s="7">
        <v>0.23921914218972282</v>
      </c>
      <c r="F1863" s="7">
        <v>24.788679999999999</v>
      </c>
      <c r="G1863" s="7">
        <v>24.590870000000002</v>
      </c>
      <c r="H1863" s="7">
        <v>24.134635999999986</v>
      </c>
      <c r="I1863" s="7">
        <v>24.463345000000025</v>
      </c>
      <c r="J1863" s="7" t="s">
        <v>53</v>
      </c>
      <c r="K1863" s="7" t="s">
        <v>55</v>
      </c>
      <c r="L1863" s="7" t="s">
        <v>47</v>
      </c>
    </row>
    <row r="1864" spans="1:12" ht="13.5" x14ac:dyDescent="0.35">
      <c r="A1864" s="3">
        <v>44726</v>
      </c>
      <c r="B1864" s="2">
        <v>25.1098</v>
      </c>
      <c r="C1864" s="7">
        <v>70.756238732327503</v>
      </c>
      <c r="D1864" s="7">
        <v>0.2339223643449877</v>
      </c>
      <c r="E1864" s="7">
        <v>0.2381597866207758</v>
      </c>
      <c r="F1864" s="7">
        <v>24.834339999999997</v>
      </c>
      <c r="G1864" s="7">
        <v>24.647175000000004</v>
      </c>
      <c r="H1864" s="7">
        <v>24.180593999999992</v>
      </c>
      <c r="I1864" s="7">
        <v>24.469432000000026</v>
      </c>
      <c r="J1864" s="7" t="s">
        <v>48</v>
      </c>
      <c r="K1864" s="7" t="s">
        <v>55</v>
      </c>
      <c r="L1864" s="7" t="s">
        <v>50</v>
      </c>
    </row>
    <row r="1865" spans="1:12" ht="13.5" x14ac:dyDescent="0.35">
      <c r="A1865" s="3">
        <v>44727</v>
      </c>
      <c r="B1865" s="2">
        <v>25.262</v>
      </c>
      <c r="C1865" s="7">
        <v>67.855652899457596</v>
      </c>
      <c r="D1865" s="7">
        <v>0.25209648204422663</v>
      </c>
      <c r="E1865" s="7">
        <v>0.24094712570546598</v>
      </c>
      <c r="F1865" s="7">
        <v>24.942399999999999</v>
      </c>
      <c r="G1865" s="7">
        <v>24.706525000000006</v>
      </c>
      <c r="H1865" s="7">
        <v>24.229291999999987</v>
      </c>
      <c r="I1865" s="7">
        <v>24.477041000000021</v>
      </c>
      <c r="J1865" s="7" t="s">
        <v>48</v>
      </c>
      <c r="K1865" s="7" t="s">
        <v>55</v>
      </c>
      <c r="L1865" s="7" t="s">
        <v>50</v>
      </c>
    </row>
    <row r="1866" spans="1:12" ht="13.5" x14ac:dyDescent="0.35">
      <c r="A1866" s="3">
        <v>44728</v>
      </c>
      <c r="B1866" s="2">
        <v>25.566299999999998</v>
      </c>
      <c r="C1866" s="7">
        <v>74.820579737160898</v>
      </c>
      <c r="D1866" s="7">
        <v>0.28773721263999263</v>
      </c>
      <c r="E1866" s="7">
        <v>0.25030514309237134</v>
      </c>
      <c r="F1866" s="7">
        <v>25.109779999999997</v>
      </c>
      <c r="G1866" s="7">
        <v>24.782615000000003</v>
      </c>
      <c r="H1866" s="7">
        <v>24.268857999999987</v>
      </c>
      <c r="I1866" s="7">
        <v>24.486552000000025</v>
      </c>
      <c r="J1866" s="7" t="s">
        <v>48</v>
      </c>
      <c r="K1866" s="7" t="s">
        <v>55</v>
      </c>
      <c r="L1866" s="7" t="s">
        <v>50</v>
      </c>
    </row>
    <row r="1867" spans="1:12" ht="13.5" x14ac:dyDescent="0.35">
      <c r="A1867" s="3">
        <v>44729</v>
      </c>
      <c r="B1867" s="2">
        <v>25.627199999999998</v>
      </c>
      <c r="C1867" s="7">
        <v>73.206050086783989</v>
      </c>
      <c r="D1867" s="7">
        <v>0.31723992507097876</v>
      </c>
      <c r="E1867" s="7">
        <v>0.26369209948809286</v>
      </c>
      <c r="F1867" s="7">
        <v>25.274139999999999</v>
      </c>
      <c r="G1867" s="7">
        <v>24.859085000000004</v>
      </c>
      <c r="H1867" s="7">
        <v>24.309641999999986</v>
      </c>
      <c r="I1867" s="7">
        <v>24.496748000000025</v>
      </c>
      <c r="J1867" s="7" t="s">
        <v>48</v>
      </c>
      <c r="K1867" s="7" t="s">
        <v>55</v>
      </c>
      <c r="L1867" s="7" t="s">
        <v>50</v>
      </c>
    </row>
    <row r="1868" spans="1:12" ht="13.5" x14ac:dyDescent="0.35">
      <c r="A1868" s="3">
        <v>44732</v>
      </c>
      <c r="B1868" s="2">
        <v>25.528300000000002</v>
      </c>
      <c r="C1868" s="7">
        <v>69.22928801810049</v>
      </c>
      <c r="D1868" s="7">
        <v>0.32884985731666916</v>
      </c>
      <c r="E1868" s="7">
        <v>0.27672365105380814</v>
      </c>
      <c r="F1868" s="7">
        <v>25.41872</v>
      </c>
      <c r="G1868" s="7">
        <v>24.930230000000005</v>
      </c>
      <c r="H1868" s="7">
        <v>24.348447999999983</v>
      </c>
      <c r="I1868" s="7">
        <v>24.506449500000027</v>
      </c>
      <c r="J1868" s="7" t="s">
        <v>48</v>
      </c>
      <c r="K1868" s="7" t="s">
        <v>55</v>
      </c>
      <c r="L1868" s="7" t="s">
        <v>50</v>
      </c>
    </row>
    <row r="1869" spans="1:12" ht="13.5" x14ac:dyDescent="0.35">
      <c r="A1869" s="3">
        <v>44733</v>
      </c>
      <c r="B1869" s="2">
        <v>25.406600000000001</v>
      </c>
      <c r="C1869" s="7">
        <v>54.338694191070587</v>
      </c>
      <c r="D1869" s="7">
        <v>0.32449011924914117</v>
      </c>
      <c r="E1869" s="7">
        <v>0.28627694469287479</v>
      </c>
      <c r="F1869" s="7">
        <v>25.478079999999999</v>
      </c>
      <c r="G1869" s="7">
        <v>24.988440000000004</v>
      </c>
      <c r="H1869" s="7">
        <v>24.384819999999987</v>
      </c>
      <c r="I1869" s="7">
        <v>24.516341500000024</v>
      </c>
      <c r="J1869" s="7" t="s">
        <v>48</v>
      </c>
      <c r="K1869" s="7" t="s">
        <v>55</v>
      </c>
      <c r="L1869" s="7" t="s">
        <v>50</v>
      </c>
    </row>
    <row r="1870" spans="1:12" ht="13.5" x14ac:dyDescent="0.35">
      <c r="A1870" s="3">
        <v>44734</v>
      </c>
      <c r="B1870" s="2">
        <v>25.3</v>
      </c>
      <c r="C1870" s="7">
        <v>53.3620130826802</v>
      </c>
      <c r="D1870" s="7">
        <v>0.30887277325037488</v>
      </c>
      <c r="E1870" s="7">
        <v>0.29079611040437481</v>
      </c>
      <c r="F1870" s="7">
        <v>25.485679999999999</v>
      </c>
      <c r="G1870" s="7">
        <v>25.041700000000006</v>
      </c>
      <c r="H1870" s="7">
        <v>24.41905999999998</v>
      </c>
      <c r="I1870" s="7">
        <v>24.524977500000031</v>
      </c>
      <c r="J1870" s="7" t="s">
        <v>48</v>
      </c>
      <c r="K1870" s="7" t="s">
        <v>55</v>
      </c>
      <c r="L1870" s="7" t="s">
        <v>50</v>
      </c>
    </row>
    <row r="1871" spans="1:12" ht="13.5" x14ac:dyDescent="0.35">
      <c r="A1871" s="3">
        <v>44735</v>
      </c>
      <c r="B1871" s="2">
        <v>25.482600000000001</v>
      </c>
      <c r="C1871" s="7">
        <v>60.336031939669553</v>
      </c>
      <c r="D1871" s="7">
        <v>0.30768342498068435</v>
      </c>
      <c r="E1871" s="7">
        <v>0.29417357331963673</v>
      </c>
      <c r="F1871" s="7">
        <v>25.46894</v>
      </c>
      <c r="G1871" s="7">
        <v>25.086970000000004</v>
      </c>
      <c r="H1871" s="7">
        <v>24.457103999999987</v>
      </c>
      <c r="I1871" s="7">
        <v>24.534831000000032</v>
      </c>
      <c r="J1871" s="7" t="s">
        <v>48</v>
      </c>
      <c r="K1871" s="7" t="s">
        <v>55</v>
      </c>
      <c r="L1871" s="7" t="s">
        <v>56</v>
      </c>
    </row>
    <row r="1872" spans="1:12" ht="13.5" x14ac:dyDescent="0.35">
      <c r="A1872" s="3">
        <v>44736</v>
      </c>
      <c r="B1872" s="2">
        <v>25.490300000000001</v>
      </c>
      <c r="C1872" s="7">
        <v>63.158501440922237</v>
      </c>
      <c r="D1872" s="7">
        <v>0.30385948061006118</v>
      </c>
      <c r="E1872" s="7">
        <v>0.29611075477772164</v>
      </c>
      <c r="F1872" s="7">
        <v>25.441560000000003</v>
      </c>
      <c r="G1872" s="7">
        <v>25.136430000000001</v>
      </c>
      <c r="H1872" s="7">
        <v>24.495149999999985</v>
      </c>
      <c r="I1872" s="7">
        <v>24.544913000000037</v>
      </c>
      <c r="J1872" s="7" t="s">
        <v>53</v>
      </c>
      <c r="K1872" s="7" t="s">
        <v>55</v>
      </c>
      <c r="L1872" s="7" t="s">
        <v>47</v>
      </c>
    </row>
    <row r="1873" spans="1:12" ht="13.5" x14ac:dyDescent="0.35">
      <c r="A1873" s="3">
        <v>44739</v>
      </c>
      <c r="B1873" s="2">
        <v>25.870699999999999</v>
      </c>
      <c r="C1873" s="7">
        <v>75.19356153219239</v>
      </c>
      <c r="D1873" s="7">
        <v>0.32774602583980084</v>
      </c>
      <c r="E1873" s="7">
        <v>0.3024378089901375</v>
      </c>
      <c r="F1873" s="7">
        <v>25.51004</v>
      </c>
      <c r="G1873" s="7">
        <v>25.195399999999999</v>
      </c>
      <c r="H1873" s="7">
        <v>24.54080399999998</v>
      </c>
      <c r="I1873" s="7">
        <v>24.556707000000042</v>
      </c>
      <c r="J1873" s="7" t="s">
        <v>48</v>
      </c>
      <c r="K1873" s="7" t="s">
        <v>55</v>
      </c>
      <c r="L1873" s="7" t="s">
        <v>50</v>
      </c>
    </row>
    <row r="1874" spans="1:12" ht="13.5" x14ac:dyDescent="0.35">
      <c r="A1874" s="3">
        <v>44740</v>
      </c>
      <c r="B1874" s="2">
        <v>25.870699999999999</v>
      </c>
      <c r="C1874" s="7">
        <v>81.856493290451454</v>
      </c>
      <c r="D1874" s="7">
        <v>0.34272555813273442</v>
      </c>
      <c r="E1874" s="7">
        <v>0.31049535881865686</v>
      </c>
      <c r="F1874" s="7">
        <v>25.60286</v>
      </c>
      <c r="G1874" s="7">
        <v>25.252465000000004</v>
      </c>
      <c r="H1874" s="7">
        <v>24.586457999999979</v>
      </c>
      <c r="I1874" s="7">
        <v>24.56774000000004</v>
      </c>
      <c r="J1874" s="7" t="s">
        <v>48</v>
      </c>
      <c r="K1874" s="7" t="s">
        <v>55</v>
      </c>
      <c r="L1874" s="7" t="s">
        <v>50</v>
      </c>
    </row>
    <row r="1875" spans="1:12" ht="13.5" x14ac:dyDescent="0.35">
      <c r="A1875" s="3">
        <v>44741</v>
      </c>
      <c r="B1875" s="2">
        <v>26.395700000000001</v>
      </c>
      <c r="C1875" s="7">
        <v>85.900805791356149</v>
      </c>
      <c r="D1875" s="7">
        <v>0.39243629644619915</v>
      </c>
      <c r="E1875" s="7">
        <v>0.32688354634416533</v>
      </c>
      <c r="F1875" s="7">
        <v>25.822000000000003</v>
      </c>
      <c r="G1875" s="7">
        <v>25.309149999999999</v>
      </c>
      <c r="H1875" s="7">
        <v>24.642611999999982</v>
      </c>
      <c r="I1875" s="7">
        <v>24.577213000000043</v>
      </c>
      <c r="J1875" s="7" t="s">
        <v>48</v>
      </c>
      <c r="K1875" s="7" t="s">
        <v>55</v>
      </c>
      <c r="L1875" s="7" t="s">
        <v>50</v>
      </c>
    </row>
    <row r="1876" spans="1:12" ht="13.5" x14ac:dyDescent="0.35">
      <c r="A1876" s="3">
        <v>44742</v>
      </c>
      <c r="B1876" s="2">
        <v>25.885899999999999</v>
      </c>
      <c r="C1876" s="7">
        <v>69.613359956434934</v>
      </c>
      <c r="D1876" s="7">
        <v>0.38624344131918065</v>
      </c>
      <c r="E1876" s="7">
        <v>0.33875552533916842</v>
      </c>
      <c r="F1876" s="7">
        <v>25.902660000000004</v>
      </c>
      <c r="G1876" s="7">
        <v>25.344149999999999</v>
      </c>
      <c r="H1876" s="7">
        <v>24.688569999999984</v>
      </c>
      <c r="I1876" s="7">
        <v>24.586039500000041</v>
      </c>
      <c r="J1876" s="7" t="s">
        <v>48</v>
      </c>
      <c r="K1876" s="7" t="s">
        <v>55</v>
      </c>
      <c r="L1876" s="7" t="s">
        <v>50</v>
      </c>
    </row>
    <row r="1877" spans="1:12" ht="13.5" x14ac:dyDescent="0.35">
      <c r="A1877" s="3">
        <v>44743</v>
      </c>
      <c r="B1877" s="2">
        <v>25.870699999999999</v>
      </c>
      <c r="C1877" s="7">
        <v>69.231324692204936</v>
      </c>
      <c r="D1877" s="7">
        <v>0.37577731902514699</v>
      </c>
      <c r="E1877" s="7">
        <v>0.34615988407636417</v>
      </c>
      <c r="F1877" s="7">
        <v>25.978739999999998</v>
      </c>
      <c r="G1877" s="7">
        <v>25.382194999999999</v>
      </c>
      <c r="H1877" s="7">
        <v>24.734223999999987</v>
      </c>
      <c r="I1877" s="7">
        <v>24.594295500000047</v>
      </c>
      <c r="J1877" s="7" t="s">
        <v>48</v>
      </c>
      <c r="K1877" s="7" t="s">
        <v>55</v>
      </c>
      <c r="L1877" s="7" t="s">
        <v>50</v>
      </c>
    </row>
    <row r="1878" spans="1:12" ht="13.5" x14ac:dyDescent="0.35">
      <c r="A1878" s="3">
        <v>44746</v>
      </c>
      <c r="B1878" s="2">
        <v>25.9468</v>
      </c>
      <c r="C1878" s="7">
        <v>66.467301487369156</v>
      </c>
      <c r="D1878" s="7">
        <v>0.36936565832155921</v>
      </c>
      <c r="E1878" s="7">
        <v>0.35080103892540321</v>
      </c>
      <c r="F1878" s="7">
        <v>25.993959999999998</v>
      </c>
      <c r="G1878" s="7">
        <v>25.427849999999999</v>
      </c>
      <c r="H1878" s="7">
        <v>24.778355999999985</v>
      </c>
      <c r="I1878" s="7">
        <v>24.602665500000043</v>
      </c>
      <c r="J1878" s="7" t="s">
        <v>48</v>
      </c>
      <c r="K1878" s="7" t="s">
        <v>55</v>
      </c>
      <c r="L1878" s="7" t="s">
        <v>50</v>
      </c>
    </row>
    <row r="1879" spans="1:12" ht="13.5" x14ac:dyDescent="0.35">
      <c r="A1879" s="3">
        <v>44747</v>
      </c>
      <c r="B1879" s="2">
        <v>25.870699999999999</v>
      </c>
      <c r="C1879" s="7">
        <v>62.345353506672602</v>
      </c>
      <c r="D1879" s="7">
        <v>0.35406232690624506</v>
      </c>
      <c r="E1879" s="7">
        <v>0.35145329652157159</v>
      </c>
      <c r="F1879" s="7">
        <v>25.993959999999998</v>
      </c>
      <c r="G1879" s="7">
        <v>25.477309999999996</v>
      </c>
      <c r="H1879" s="7">
        <v>24.815183999999981</v>
      </c>
      <c r="I1879" s="7">
        <v>24.610350500000045</v>
      </c>
      <c r="J1879" s="7" t="s">
        <v>48</v>
      </c>
      <c r="K1879" s="7" t="s">
        <v>55</v>
      </c>
      <c r="L1879" s="7" t="s">
        <v>50</v>
      </c>
    </row>
    <row r="1880" spans="1:12" ht="13.5" x14ac:dyDescent="0.35">
      <c r="A1880" s="3">
        <v>44748</v>
      </c>
      <c r="B1880" s="2">
        <v>25.870699999999999</v>
      </c>
      <c r="C1880" s="7">
        <v>57.043035631652039</v>
      </c>
      <c r="D1880" s="7">
        <v>0.33803763902352202</v>
      </c>
      <c r="E1880" s="7">
        <v>0.34877016502196168</v>
      </c>
      <c r="F1880" s="7">
        <v>25.888959999999997</v>
      </c>
      <c r="G1880" s="7">
        <v>25.534759999999999</v>
      </c>
      <c r="H1880" s="7">
        <v>24.851707999999984</v>
      </c>
      <c r="I1880" s="7">
        <v>24.616095500000046</v>
      </c>
      <c r="J1880" s="7" t="s">
        <v>53</v>
      </c>
      <c r="K1880" s="7" t="s">
        <v>55</v>
      </c>
      <c r="L1880" s="7" t="s">
        <v>47</v>
      </c>
    </row>
    <row r="1881" spans="1:12" ht="13.5" x14ac:dyDescent="0.35">
      <c r="A1881" s="3">
        <v>44749</v>
      </c>
      <c r="B1881" s="2">
        <v>25.870699999999999</v>
      </c>
      <c r="C1881" s="7">
        <v>55.797342983667463</v>
      </c>
      <c r="D1881" s="7">
        <v>0.32163040334305748</v>
      </c>
      <c r="E1881" s="7">
        <v>0.34334221268618087</v>
      </c>
      <c r="F1881" s="7">
        <v>25.885919999999999</v>
      </c>
      <c r="G1881" s="7">
        <v>25.591824999999996</v>
      </c>
      <c r="H1881" s="7">
        <v>24.882143999999986</v>
      </c>
      <c r="I1881" s="7">
        <v>24.621840500000047</v>
      </c>
      <c r="J1881" s="7" t="s">
        <v>53</v>
      </c>
      <c r="K1881" s="7" t="s">
        <v>55</v>
      </c>
      <c r="L1881" s="7" t="s">
        <v>47</v>
      </c>
    </row>
    <row r="1882" spans="1:12" ht="13.5" x14ac:dyDescent="0.35">
      <c r="A1882" s="3">
        <v>44750</v>
      </c>
      <c r="B1882" s="2">
        <v>25.9468</v>
      </c>
      <c r="C1882" s="7">
        <v>60.073171905839246</v>
      </c>
      <c r="D1882" s="7">
        <v>0.31118108304248793</v>
      </c>
      <c r="E1882" s="7">
        <v>0.33690998675744233</v>
      </c>
      <c r="F1882" s="7">
        <v>25.901139999999998</v>
      </c>
      <c r="G1882" s="7">
        <v>25.648895</v>
      </c>
      <c r="H1882" s="7">
        <v>24.912579999999988</v>
      </c>
      <c r="I1882" s="7">
        <v>24.627966000000047</v>
      </c>
      <c r="J1882" s="7" t="s">
        <v>48</v>
      </c>
      <c r="K1882" s="7" t="s">
        <v>55</v>
      </c>
      <c r="L1882" s="7" t="s">
        <v>50</v>
      </c>
    </row>
    <row r="1883" spans="1:12" ht="13.5" x14ac:dyDescent="0.35">
      <c r="A1883" s="3">
        <v>44753</v>
      </c>
      <c r="B1883" s="2">
        <v>25.9696</v>
      </c>
      <c r="C1883" s="7">
        <v>64.228669632025827</v>
      </c>
      <c r="D1883" s="7">
        <v>0.30126687388343854</v>
      </c>
      <c r="E1883" s="7">
        <v>0.32978136418264159</v>
      </c>
      <c r="F1883" s="7">
        <v>25.905700000000003</v>
      </c>
      <c r="G1883" s="7">
        <v>25.707104999999995</v>
      </c>
      <c r="H1883" s="7">
        <v>24.937383999999984</v>
      </c>
      <c r="I1883" s="7">
        <v>24.634243500000046</v>
      </c>
      <c r="J1883" s="7" t="s">
        <v>48</v>
      </c>
      <c r="K1883" s="7" t="s">
        <v>55</v>
      </c>
      <c r="L1883" s="7" t="s">
        <v>50</v>
      </c>
    </row>
    <row r="1884" spans="1:12" ht="13.5" x14ac:dyDescent="0.35">
      <c r="A1884" s="3">
        <v>44754</v>
      </c>
      <c r="B1884" s="2">
        <v>26.099</v>
      </c>
      <c r="C1884" s="7">
        <v>69.963022186687937</v>
      </c>
      <c r="D1884" s="7">
        <v>0.30038859748949776</v>
      </c>
      <c r="E1884" s="7">
        <v>0.32390281084401285</v>
      </c>
      <c r="F1884" s="7">
        <v>25.951360000000001</v>
      </c>
      <c r="G1884" s="7">
        <v>25.756565000000002</v>
      </c>
      <c r="H1884" s="7">
        <v>24.964775999999983</v>
      </c>
      <c r="I1884" s="7">
        <v>24.641168000000047</v>
      </c>
      <c r="J1884" s="7" t="s">
        <v>48</v>
      </c>
      <c r="K1884" s="7" t="s">
        <v>55</v>
      </c>
      <c r="L1884" s="7" t="s">
        <v>50</v>
      </c>
    </row>
    <row r="1885" spans="1:12" ht="13.5" x14ac:dyDescent="0.35">
      <c r="A1885" s="3">
        <v>44755</v>
      </c>
      <c r="B1885" s="2">
        <v>26.1751</v>
      </c>
      <c r="C1885" s="7">
        <v>68.274660896184031</v>
      </c>
      <c r="D1885" s="7">
        <v>0.30234791259408667</v>
      </c>
      <c r="E1885" s="7">
        <v>0.31959183119402762</v>
      </c>
      <c r="F1885" s="7">
        <v>26.012239999999998</v>
      </c>
      <c r="G1885" s="7">
        <v>25.802219999999998</v>
      </c>
      <c r="H1885" s="7">
        <v>24.993843999999982</v>
      </c>
      <c r="I1885" s="7">
        <v>24.64535300000005</v>
      </c>
      <c r="J1885" s="7" t="s">
        <v>48</v>
      </c>
      <c r="K1885" s="7" t="s">
        <v>55</v>
      </c>
      <c r="L1885" s="7" t="s">
        <v>50</v>
      </c>
    </row>
    <row r="1886" spans="1:12" ht="13.5" x14ac:dyDescent="0.35">
      <c r="A1886" s="3">
        <v>44756</v>
      </c>
      <c r="B1886" s="2">
        <v>26.213100000000001</v>
      </c>
      <c r="C1886" s="7">
        <v>68.774025974025918</v>
      </c>
      <c r="D1886" s="7">
        <v>0.30346876730458661</v>
      </c>
      <c r="E1886" s="7">
        <v>0.31636721841613941</v>
      </c>
      <c r="F1886" s="7">
        <v>26.080720000000003</v>
      </c>
      <c r="G1886" s="7">
        <v>25.83456</v>
      </c>
      <c r="H1886" s="7">
        <v>25.025649999999981</v>
      </c>
      <c r="I1886" s="7">
        <v>24.649880500000048</v>
      </c>
      <c r="J1886" s="7" t="s">
        <v>48</v>
      </c>
      <c r="K1886" s="7" t="s">
        <v>55</v>
      </c>
      <c r="L1886" s="7" t="s">
        <v>50</v>
      </c>
    </row>
    <row r="1887" spans="1:12" ht="13.5" x14ac:dyDescent="0.35">
      <c r="A1887" s="3">
        <v>44757</v>
      </c>
      <c r="B1887" s="2">
        <v>26.213100000000001</v>
      </c>
      <c r="C1887" s="7">
        <v>61.083775734818069</v>
      </c>
      <c r="D1887" s="7">
        <v>0.30088859629651665</v>
      </c>
      <c r="E1887" s="7">
        <v>0.31327149399221488</v>
      </c>
      <c r="F1887" s="7">
        <v>26.133980000000001</v>
      </c>
      <c r="G1887" s="7">
        <v>25.863855000000001</v>
      </c>
      <c r="H1887" s="7">
        <v>25.06201999999999</v>
      </c>
      <c r="I1887" s="7">
        <v>24.650945500000052</v>
      </c>
      <c r="J1887" s="7" t="s">
        <v>48</v>
      </c>
      <c r="K1887" s="7" t="s">
        <v>55</v>
      </c>
      <c r="L1887" s="7" t="s">
        <v>50</v>
      </c>
    </row>
    <row r="1888" spans="1:12" ht="13.5" x14ac:dyDescent="0.35">
      <c r="A1888" s="3">
        <v>44760</v>
      </c>
      <c r="B1888" s="2">
        <v>26.251200000000001</v>
      </c>
      <c r="C1888" s="7">
        <v>62.020597712769316</v>
      </c>
      <c r="D1888" s="7">
        <v>0.29847748116146278</v>
      </c>
      <c r="E1888" s="7">
        <v>0.31031269142606444</v>
      </c>
      <c r="F1888" s="7">
        <v>26.190300000000001</v>
      </c>
      <c r="G1888" s="7">
        <v>25.9</v>
      </c>
      <c r="H1888" s="7">
        <v>25.107521999999989</v>
      </c>
      <c r="I1888" s="7">
        <v>24.651706500000049</v>
      </c>
      <c r="J1888" s="7" t="s">
        <v>48</v>
      </c>
      <c r="K1888" s="7" t="s">
        <v>55</v>
      </c>
      <c r="L1888" s="7" t="s">
        <v>50</v>
      </c>
    </row>
    <row r="1889" spans="1:12" ht="13.5" x14ac:dyDescent="0.35">
      <c r="A1889" s="3">
        <v>44761</v>
      </c>
      <c r="B1889" s="2">
        <v>26.403300000000002</v>
      </c>
      <c r="C1889" s="7">
        <v>50.314101504380893</v>
      </c>
      <c r="D1889" s="7">
        <v>0.30532031139853899</v>
      </c>
      <c r="E1889" s="7">
        <v>0.30931421542055937</v>
      </c>
      <c r="F1889" s="7">
        <v>26.251159999999999</v>
      </c>
      <c r="G1889" s="7">
        <v>25.949834999999997</v>
      </c>
      <c r="H1889" s="7">
        <v>25.164131999999984</v>
      </c>
      <c r="I1889" s="7">
        <v>24.653266000000045</v>
      </c>
      <c r="J1889" s="7" t="s">
        <v>48</v>
      </c>
      <c r="K1889" s="7" t="s">
        <v>55</v>
      </c>
      <c r="L1889" s="7" t="s">
        <v>50</v>
      </c>
    </row>
    <row r="1890" spans="1:12" ht="13.5" x14ac:dyDescent="0.35">
      <c r="A1890" s="3">
        <v>44762</v>
      </c>
      <c r="B1890" s="2">
        <v>26.243600000000001</v>
      </c>
      <c r="C1890" s="7">
        <v>70.803768756542965</v>
      </c>
      <c r="D1890" s="7">
        <v>0.29446246829199296</v>
      </c>
      <c r="E1890" s="7">
        <v>0.30634386599484609</v>
      </c>
      <c r="F1890" s="7">
        <v>26.264859999999999</v>
      </c>
      <c r="G1890" s="7">
        <v>25.997014999999998</v>
      </c>
      <c r="H1890" s="7">
        <v>25.217243999999987</v>
      </c>
      <c r="I1890" s="7">
        <v>24.653038000000048</v>
      </c>
      <c r="J1890" s="7" t="s">
        <v>48</v>
      </c>
      <c r="K1890" s="7" t="s">
        <v>55</v>
      </c>
      <c r="L1890" s="7" t="s">
        <v>50</v>
      </c>
    </row>
    <row r="1891" spans="1:12" ht="13.5" x14ac:dyDescent="0.35">
      <c r="A1891" s="3">
        <v>44763</v>
      </c>
      <c r="B1891" s="2">
        <v>27.148800000000001</v>
      </c>
      <c r="C1891" s="7">
        <v>86.52340401211633</v>
      </c>
      <c r="D1891" s="7">
        <v>0.35480960012256446</v>
      </c>
      <c r="E1891" s="7">
        <v>0.31603701282038976</v>
      </c>
      <c r="F1891" s="7">
        <v>26.452000000000005</v>
      </c>
      <c r="G1891" s="7">
        <v>26.080324999999998</v>
      </c>
      <c r="H1891" s="7">
        <v>25.28861199999999</v>
      </c>
      <c r="I1891" s="7">
        <v>24.656004500000041</v>
      </c>
      <c r="J1891" s="7" t="s">
        <v>53</v>
      </c>
      <c r="K1891" s="7" t="s">
        <v>55</v>
      </c>
      <c r="L1891" s="7" t="s">
        <v>47</v>
      </c>
    </row>
    <row r="1892" spans="1:12" ht="13.5" x14ac:dyDescent="0.35">
      <c r="A1892" s="3">
        <v>44764</v>
      </c>
      <c r="B1892" s="2">
        <v>26.940999999999999</v>
      </c>
      <c r="C1892" s="7">
        <v>76.421813543106083</v>
      </c>
      <c r="D1892" s="7">
        <v>0.38147006409099049</v>
      </c>
      <c r="E1892" s="7">
        <v>0.32912362307450993</v>
      </c>
      <c r="F1892" s="7">
        <v>26.597580000000001</v>
      </c>
      <c r="G1892" s="7">
        <v>26.152859999999997</v>
      </c>
      <c r="H1892" s="7">
        <v>25.352627999999996</v>
      </c>
      <c r="I1892" s="7">
        <v>24.658008000000038</v>
      </c>
      <c r="J1892" s="7" t="s">
        <v>53</v>
      </c>
      <c r="K1892" s="7" t="s">
        <v>55</v>
      </c>
      <c r="L1892" s="7" t="s">
        <v>47</v>
      </c>
    </row>
    <row r="1893" spans="1:12" ht="13.5" x14ac:dyDescent="0.35">
      <c r="A1893" s="3">
        <v>44768</v>
      </c>
      <c r="B1893" s="2">
        <v>27.180800000000001</v>
      </c>
      <c r="C1893" s="7">
        <v>82.030218571218924</v>
      </c>
      <c r="D1893" s="7">
        <v>0.41713999951820924</v>
      </c>
      <c r="E1893" s="7">
        <v>0.34672689836324982</v>
      </c>
      <c r="F1893" s="7">
        <v>26.783500000000004</v>
      </c>
      <c r="G1893" s="7">
        <v>26.218364999999995</v>
      </c>
      <c r="H1893" s="7">
        <v>25.416569999999997</v>
      </c>
      <c r="I1893" s="7">
        <v>24.659993000000039</v>
      </c>
      <c r="J1893" s="7" t="s">
        <v>53</v>
      </c>
      <c r="K1893" s="7" t="s">
        <v>55</v>
      </c>
      <c r="L1893" s="7" t="s">
        <v>47</v>
      </c>
    </row>
    <row r="1894" spans="1:12" ht="13.5" x14ac:dyDescent="0.35">
      <c r="A1894" s="3">
        <v>44769</v>
      </c>
      <c r="B1894" s="2">
        <v>27.180800000000001</v>
      </c>
      <c r="C1894" s="7">
        <v>82.030218571218924</v>
      </c>
      <c r="D1894" s="7">
        <v>0.44033279793534064</v>
      </c>
      <c r="E1894" s="7">
        <v>0.36544807827766801</v>
      </c>
      <c r="F1894" s="7">
        <v>26.939</v>
      </c>
      <c r="G1894" s="7">
        <v>26.283869999999997</v>
      </c>
      <c r="H1894" s="7">
        <v>25.480512000000004</v>
      </c>
      <c r="I1894" s="7">
        <v>24.66319550000004</v>
      </c>
      <c r="J1894" s="7" t="s">
        <v>53</v>
      </c>
      <c r="K1894" s="7" t="s">
        <v>55</v>
      </c>
      <c r="L1894" s="7" t="s">
        <v>47</v>
      </c>
    </row>
    <row r="1895" spans="1:12" ht="13.5" x14ac:dyDescent="0.35">
      <c r="A1895" s="3">
        <v>44770</v>
      </c>
      <c r="B1895" s="2">
        <v>27.180800000000001</v>
      </c>
      <c r="C1895" s="7">
        <v>82.030218571218924</v>
      </c>
      <c r="D1895" s="7">
        <v>0.45348575626288579</v>
      </c>
      <c r="E1895" s="7">
        <v>0.3830556138747116</v>
      </c>
      <c r="F1895" s="7">
        <v>27.126440000000002</v>
      </c>
      <c r="G1895" s="7">
        <v>26.323124999999994</v>
      </c>
      <c r="H1895" s="7">
        <v>25.542628000000004</v>
      </c>
      <c r="I1895" s="7">
        <v>24.66639800000004</v>
      </c>
      <c r="J1895" s="7" t="s">
        <v>53</v>
      </c>
      <c r="K1895" s="7" t="s">
        <v>55</v>
      </c>
      <c r="L1895" s="7" t="s">
        <v>47</v>
      </c>
    </row>
    <row r="1896" spans="1:12" ht="13.5" x14ac:dyDescent="0.35">
      <c r="A1896" s="3">
        <v>44771</v>
      </c>
      <c r="B1896" s="2">
        <v>27.580500000000001</v>
      </c>
      <c r="C1896" s="7">
        <v>84.485160636636039</v>
      </c>
      <c r="D1896" s="7">
        <v>0.49050775203218322</v>
      </c>
      <c r="E1896" s="7">
        <v>0.40454604150620593</v>
      </c>
      <c r="F1896" s="7">
        <v>27.212779999999999</v>
      </c>
      <c r="G1896" s="7">
        <v>26.407854999999994</v>
      </c>
      <c r="H1896" s="7">
        <v>25.613348000000009</v>
      </c>
      <c r="I1896" s="7">
        <v>24.671903500000038</v>
      </c>
      <c r="J1896" s="7" t="s">
        <v>48</v>
      </c>
      <c r="K1896" s="7" t="s">
        <v>55</v>
      </c>
      <c r="L1896" s="7" t="s">
        <v>50</v>
      </c>
    </row>
    <row r="1897" spans="1:12" ht="13.5" x14ac:dyDescent="0.35">
      <c r="A1897" s="3">
        <v>44774</v>
      </c>
      <c r="B1897" s="2">
        <v>27.9803</v>
      </c>
      <c r="C1897" s="7">
        <v>86.61543504388672</v>
      </c>
      <c r="D1897" s="7">
        <v>0.54581663473425479</v>
      </c>
      <c r="E1897" s="7">
        <v>0.43280016015181577</v>
      </c>
      <c r="F1897" s="7">
        <v>27.420640000000002</v>
      </c>
      <c r="G1897" s="7">
        <v>26.513334999999994</v>
      </c>
      <c r="H1897" s="7">
        <v>25.690998000000008</v>
      </c>
      <c r="I1897" s="7">
        <v>24.679408000000038</v>
      </c>
      <c r="J1897" s="7" t="s">
        <v>48</v>
      </c>
      <c r="K1897" s="7" t="s">
        <v>55</v>
      </c>
      <c r="L1897" s="7" t="s">
        <v>50</v>
      </c>
    </row>
    <row r="1898" spans="1:12" ht="13.5" x14ac:dyDescent="0.35">
      <c r="A1898" s="3">
        <v>44775</v>
      </c>
      <c r="B1898" s="2">
        <v>28.38</v>
      </c>
      <c r="C1898" s="7">
        <v>87.814986737400446</v>
      </c>
      <c r="D1898" s="7">
        <v>0.61481457263777273</v>
      </c>
      <c r="E1898" s="7">
        <v>0.4692030426490072</v>
      </c>
      <c r="F1898" s="7">
        <v>27.66048</v>
      </c>
      <c r="G1898" s="7">
        <v>26.634994999999996</v>
      </c>
      <c r="H1898" s="7">
        <v>25.776490000000017</v>
      </c>
      <c r="I1898" s="7">
        <v>24.690432500000043</v>
      </c>
      <c r="J1898" s="7" t="s">
        <v>48</v>
      </c>
      <c r="K1898" s="7" t="s">
        <v>55</v>
      </c>
      <c r="L1898" s="7" t="s">
        <v>50</v>
      </c>
    </row>
    <row r="1899" spans="1:12" ht="13.5" x14ac:dyDescent="0.35">
      <c r="A1899" s="3">
        <v>44776</v>
      </c>
      <c r="B1899" s="2">
        <v>28.34</v>
      </c>
      <c r="C1899" s="7">
        <v>86.325044464579292</v>
      </c>
      <c r="D1899" s="7">
        <v>0.65867546902784468</v>
      </c>
      <c r="E1899" s="7">
        <v>0.50709752792477469</v>
      </c>
      <c r="F1899" s="7">
        <v>27.892320000000002</v>
      </c>
      <c r="G1899" s="7">
        <v>26.758459999999996</v>
      </c>
      <c r="H1899" s="7">
        <v>25.858442000000014</v>
      </c>
      <c r="I1899" s="7">
        <v>24.701257000000044</v>
      </c>
      <c r="J1899" s="7" t="s">
        <v>48</v>
      </c>
      <c r="K1899" s="7" t="s">
        <v>55</v>
      </c>
      <c r="L1899" s="7" t="s">
        <v>50</v>
      </c>
    </row>
    <row r="1900" spans="1:12" ht="13.5" x14ac:dyDescent="0.35">
      <c r="A1900" s="3">
        <v>44777</v>
      </c>
      <c r="B1900" s="2">
        <v>29.06</v>
      </c>
      <c r="C1900" s="7">
        <v>88.871897102596961</v>
      </c>
      <c r="D1900" s="7">
        <v>0.74296904347558979</v>
      </c>
      <c r="E1900" s="7">
        <v>0.55427183103493771</v>
      </c>
      <c r="F1900" s="7">
        <v>28.268160000000002</v>
      </c>
      <c r="G1900" s="7">
        <v>26.91792499999999</v>
      </c>
      <c r="H1900" s="7">
        <v>25.954946000000014</v>
      </c>
      <c r="I1900" s="7">
        <v>24.717393500000043</v>
      </c>
      <c r="J1900" s="7" t="s">
        <v>48</v>
      </c>
      <c r="K1900" s="7" t="s">
        <v>55</v>
      </c>
      <c r="L1900" s="7" t="s">
        <v>56</v>
      </c>
    </row>
    <row r="1901" spans="1:12" ht="13.5" x14ac:dyDescent="0.35">
      <c r="A1901" s="3">
        <v>44778</v>
      </c>
      <c r="B1901" s="2">
        <v>28.752300000000002</v>
      </c>
      <c r="C1901" s="7">
        <v>81.983071342200745</v>
      </c>
      <c r="D1901" s="7">
        <v>0.7759982651258106</v>
      </c>
      <c r="E1901" s="7">
        <v>0.59861711785311233</v>
      </c>
      <c r="F1901" s="7">
        <v>28.502519999999997</v>
      </c>
      <c r="G1901" s="7">
        <v>27.062004999999992</v>
      </c>
      <c r="H1901" s="7">
        <v>26.038448000000013</v>
      </c>
      <c r="I1901" s="7">
        <v>24.730698000000043</v>
      </c>
      <c r="J1901" s="7" t="s">
        <v>53</v>
      </c>
      <c r="K1901" s="7" t="s">
        <v>55</v>
      </c>
      <c r="L1901" s="7" t="s">
        <v>47</v>
      </c>
    </row>
    <row r="1902" spans="1:12" ht="13.5" x14ac:dyDescent="0.35">
      <c r="A1902" s="3">
        <v>44781</v>
      </c>
      <c r="B1902" s="2">
        <v>28.488499999999998</v>
      </c>
      <c r="C1902" s="7">
        <v>76.664362500893816</v>
      </c>
      <c r="D1902" s="7">
        <v>0.77198870071927672</v>
      </c>
      <c r="E1902" s="7">
        <v>0.63329143442634528</v>
      </c>
      <c r="F1902" s="7">
        <v>28.60416</v>
      </c>
      <c r="G1902" s="7">
        <v>27.18909</v>
      </c>
      <c r="H1902" s="7">
        <v>26.118196000000012</v>
      </c>
      <c r="I1902" s="7">
        <v>24.744548000000044</v>
      </c>
      <c r="J1902" s="7" t="s">
        <v>53</v>
      </c>
      <c r="K1902" s="7" t="s">
        <v>55</v>
      </c>
      <c r="L1902" s="7" t="s">
        <v>47</v>
      </c>
    </row>
    <row r="1903" spans="1:12" ht="13.5" x14ac:dyDescent="0.35">
      <c r="A1903" s="3">
        <v>44782</v>
      </c>
      <c r="B1903" s="2">
        <v>28.3126</v>
      </c>
      <c r="C1903" s="7">
        <v>72.626863549098118</v>
      </c>
      <c r="D1903" s="7">
        <v>0.74601780324157829</v>
      </c>
      <c r="E1903" s="7">
        <v>0.65583670818939188</v>
      </c>
      <c r="F1903" s="7">
        <v>28.590679999999999</v>
      </c>
      <c r="G1903" s="7">
        <v>27.306239999999995</v>
      </c>
      <c r="H1903" s="7">
        <v>26.190622000000012</v>
      </c>
      <c r="I1903" s="7">
        <v>24.756795500000045</v>
      </c>
      <c r="J1903" s="7" t="s">
        <v>53</v>
      </c>
      <c r="K1903" s="7" t="s">
        <v>55</v>
      </c>
      <c r="L1903" s="7" t="s">
        <v>47</v>
      </c>
    </row>
    <row r="1904" spans="1:12" ht="13.5" x14ac:dyDescent="0.35">
      <c r="A1904" s="3">
        <v>44783</v>
      </c>
      <c r="B1904" s="2">
        <v>28.3126</v>
      </c>
      <c r="C1904" s="7">
        <v>75.484061683992692</v>
      </c>
      <c r="D1904" s="7">
        <v>0.71716860660530202</v>
      </c>
      <c r="E1904" s="7">
        <v>0.668103087872574</v>
      </c>
      <c r="F1904" s="7">
        <v>28.585199999999997</v>
      </c>
      <c r="G1904" s="7">
        <v>27.416919999999994</v>
      </c>
      <c r="H1904" s="7">
        <v>26.262286000000014</v>
      </c>
      <c r="I1904" s="7">
        <v>24.769766000000036</v>
      </c>
      <c r="J1904" s="7" t="s">
        <v>53</v>
      </c>
      <c r="K1904" s="7" t="s">
        <v>55</v>
      </c>
      <c r="L1904" s="7" t="s">
        <v>47</v>
      </c>
    </row>
    <row r="1905" spans="1:12" ht="13.5" x14ac:dyDescent="0.35">
      <c r="A1905" s="3">
        <v>44784</v>
      </c>
      <c r="B1905" s="2">
        <v>28.3126</v>
      </c>
      <c r="C1905" s="7">
        <v>68.448417982372689</v>
      </c>
      <c r="D1905" s="7">
        <v>0.68639309805431381</v>
      </c>
      <c r="E1905" s="7">
        <v>0.67176108990892192</v>
      </c>
      <c r="F1905" s="7">
        <v>28.435719999999996</v>
      </c>
      <c r="G1905" s="7">
        <v>27.523794999999996</v>
      </c>
      <c r="H1905" s="7">
        <v>26.323298000000005</v>
      </c>
      <c r="I1905" s="7">
        <v>24.782356000000036</v>
      </c>
      <c r="J1905" s="7" t="s">
        <v>53</v>
      </c>
      <c r="K1905" s="7" t="s">
        <v>55</v>
      </c>
      <c r="L1905" s="7" t="s">
        <v>47</v>
      </c>
    </row>
    <row r="1906" spans="1:12" ht="13.5" x14ac:dyDescent="0.35">
      <c r="A1906" s="3">
        <v>44785</v>
      </c>
      <c r="B1906" s="2">
        <v>28.3126</v>
      </c>
      <c r="C1906" s="7">
        <v>73.275862068965552</v>
      </c>
      <c r="D1906" s="7">
        <v>0.65445908881288872</v>
      </c>
      <c r="E1906" s="7">
        <v>0.66830068968971534</v>
      </c>
      <c r="F1906" s="7">
        <v>28.34778</v>
      </c>
      <c r="G1906" s="7">
        <v>27.628769999999996</v>
      </c>
      <c r="H1906" s="7">
        <v>26.385832000000004</v>
      </c>
      <c r="I1906" s="7">
        <v>24.795707000000036</v>
      </c>
      <c r="J1906" s="7" t="s">
        <v>53</v>
      </c>
      <c r="K1906" s="7" t="s">
        <v>55</v>
      </c>
      <c r="L1906" s="7" t="s">
        <v>47</v>
      </c>
    </row>
    <row r="1907" spans="1:12" ht="13.5" x14ac:dyDescent="0.35">
      <c r="A1907" s="3">
        <v>44788</v>
      </c>
      <c r="B1907" s="2">
        <v>28.3126</v>
      </c>
      <c r="C1907" s="7">
        <v>70.908150447055363</v>
      </c>
      <c r="D1907" s="7">
        <v>0.62198134266860805</v>
      </c>
      <c r="E1907" s="7">
        <v>0.65903682028549393</v>
      </c>
      <c r="F1907" s="7">
        <v>28.312599999999996</v>
      </c>
      <c r="G1907" s="7">
        <v>27.733744999999992</v>
      </c>
      <c r="H1907" s="7">
        <v>26.449888000000001</v>
      </c>
      <c r="I1907" s="7">
        <v>24.808791500000037</v>
      </c>
      <c r="J1907" s="7" t="s">
        <v>53</v>
      </c>
      <c r="K1907" s="7" t="s">
        <v>55</v>
      </c>
      <c r="L1907" s="7" t="s">
        <v>47</v>
      </c>
    </row>
    <row r="1908" spans="1:12" ht="13.5" x14ac:dyDescent="0.35">
      <c r="A1908" s="3">
        <v>44789</v>
      </c>
      <c r="B1908" s="2">
        <v>28.840199999999999</v>
      </c>
      <c r="C1908" s="7">
        <v>75.653948426195058</v>
      </c>
      <c r="D1908" s="7">
        <v>0.63153545788128085</v>
      </c>
      <c r="E1908" s="7">
        <v>0.65353654780465131</v>
      </c>
      <c r="F1908" s="7">
        <v>28.418119999999998</v>
      </c>
      <c r="G1908" s="7">
        <v>27.863194999999997</v>
      </c>
      <c r="H1908" s="7">
        <v>26.526018000000004</v>
      </c>
      <c r="I1908" s="7">
        <v>24.824590000000036</v>
      </c>
      <c r="J1908" s="7" t="s">
        <v>48</v>
      </c>
      <c r="K1908" s="7" t="s">
        <v>55</v>
      </c>
      <c r="L1908" s="7" t="s">
        <v>50</v>
      </c>
    </row>
    <row r="1909" spans="1:12" ht="13.5" x14ac:dyDescent="0.35">
      <c r="A1909" s="3">
        <v>44790</v>
      </c>
      <c r="B1909" s="2">
        <v>28.840199999999999</v>
      </c>
      <c r="C1909" s="7">
        <v>75.653948426195058</v>
      </c>
      <c r="D1909" s="7">
        <v>0.63182389050794541</v>
      </c>
      <c r="E1909" s="7">
        <v>0.64919401634531015</v>
      </c>
      <c r="F1909" s="7">
        <v>28.52364</v>
      </c>
      <c r="G1909" s="7">
        <v>27.985039999999991</v>
      </c>
      <c r="H1909" s="7">
        <v>26.605192000000006</v>
      </c>
      <c r="I1909" s="7">
        <v>24.840426500000031</v>
      </c>
      <c r="J1909" s="7" t="s">
        <v>48</v>
      </c>
      <c r="K1909" s="7" t="s">
        <v>55</v>
      </c>
      <c r="L1909" s="7" t="s">
        <v>50</v>
      </c>
    </row>
    <row r="1910" spans="1:12" ht="13.5" x14ac:dyDescent="0.35">
      <c r="A1910" s="3">
        <v>44791</v>
      </c>
      <c r="B1910" s="2">
        <v>30.071200000000001</v>
      </c>
      <c r="C1910" s="7">
        <v>80.632148567211942</v>
      </c>
      <c r="D1910" s="7">
        <v>0.72304902842903118</v>
      </c>
      <c r="E1910" s="7">
        <v>0.66396501876205438</v>
      </c>
      <c r="F1910" s="7">
        <v>28.875360000000001</v>
      </c>
      <c r="G1910" s="7">
        <v>28.17641999999999</v>
      </c>
      <c r="H1910" s="7">
        <v>26.712182000000006</v>
      </c>
      <c r="I1910" s="7">
        <v>24.863331000000034</v>
      </c>
      <c r="J1910" s="7" t="s">
        <v>48</v>
      </c>
      <c r="K1910" s="7" t="s">
        <v>55</v>
      </c>
      <c r="L1910" s="7" t="s">
        <v>50</v>
      </c>
    </row>
    <row r="1911" spans="1:12" ht="13.5" x14ac:dyDescent="0.35">
      <c r="A1911" s="3">
        <v>44792</v>
      </c>
      <c r="B1911" s="2">
        <v>30.027200000000001</v>
      </c>
      <c r="C1911" s="7">
        <v>77.588484244008981</v>
      </c>
      <c r="D1911" s="7">
        <v>0.78277186835661183</v>
      </c>
      <c r="E1911" s="7">
        <v>0.68772638868096592</v>
      </c>
      <c r="F1911" s="7">
        <v>29.21828</v>
      </c>
      <c r="G1911" s="7">
        <v>28.320339999999995</v>
      </c>
      <c r="H1911" s="7">
        <v>26.818138000000008</v>
      </c>
      <c r="I1911" s="7">
        <v>24.885521000000036</v>
      </c>
      <c r="J1911" s="7" t="s">
        <v>48</v>
      </c>
      <c r="K1911" s="7" t="s">
        <v>55</v>
      </c>
      <c r="L1911" s="7" t="s">
        <v>50</v>
      </c>
    </row>
    <row r="1912" spans="1:12" ht="13.5" x14ac:dyDescent="0.35">
      <c r="A1912" s="3">
        <v>44795</v>
      </c>
      <c r="B1912" s="2">
        <v>29.622699999999998</v>
      </c>
      <c r="C1912" s="7">
        <v>66.727688787185343</v>
      </c>
      <c r="D1912" s="7">
        <v>0.78837498376019965</v>
      </c>
      <c r="E1912" s="7">
        <v>0.70785610769681262</v>
      </c>
      <c r="F1912" s="7">
        <v>29.4803</v>
      </c>
      <c r="G1912" s="7">
        <v>28.454424999999993</v>
      </c>
      <c r="H1912" s="7">
        <v>26.914484000000005</v>
      </c>
      <c r="I1912" s="7">
        <v>24.905879000000031</v>
      </c>
      <c r="J1912" s="7" t="s">
        <v>48</v>
      </c>
      <c r="K1912" s="7" t="s">
        <v>55</v>
      </c>
      <c r="L1912" s="7" t="s">
        <v>50</v>
      </c>
    </row>
    <row r="1913" spans="1:12" ht="13.5" x14ac:dyDescent="0.35">
      <c r="A1913" s="3">
        <v>44796</v>
      </c>
      <c r="B1913" s="2">
        <v>29.543600000000001</v>
      </c>
      <c r="C1913" s="7">
        <v>66.0326086956522</v>
      </c>
      <c r="D1913" s="7">
        <v>0.77747058718169626</v>
      </c>
      <c r="E1913" s="7">
        <v>0.72177900359378933</v>
      </c>
      <c r="F1913" s="7">
        <v>29.620980000000003</v>
      </c>
      <c r="G1913" s="7">
        <v>28.57256499999999</v>
      </c>
      <c r="H1913" s="7">
        <v>27.009248000000003</v>
      </c>
      <c r="I1913" s="7">
        <v>24.925879500000029</v>
      </c>
      <c r="J1913" s="7" t="s">
        <v>48</v>
      </c>
      <c r="K1913" s="7" t="s">
        <v>55</v>
      </c>
      <c r="L1913" s="7" t="s">
        <v>50</v>
      </c>
    </row>
    <row r="1914" spans="1:12" ht="13.5" x14ac:dyDescent="0.35">
      <c r="A1914" s="3">
        <v>44797</v>
      </c>
      <c r="B1914" s="2">
        <v>29.9832</v>
      </c>
      <c r="C1914" s="7">
        <v>63.29033744097665</v>
      </c>
      <c r="D1914" s="7">
        <v>0.7951349991252421</v>
      </c>
      <c r="E1914" s="7">
        <v>0.73645020270007988</v>
      </c>
      <c r="F1914" s="7">
        <v>29.849579999999996</v>
      </c>
      <c r="G1914" s="7">
        <v>28.712684999999986</v>
      </c>
      <c r="H1914" s="7">
        <v>27.106716000000002</v>
      </c>
      <c r="I1914" s="7">
        <v>24.946822500000025</v>
      </c>
      <c r="J1914" s="7" t="s">
        <v>48</v>
      </c>
      <c r="K1914" s="7" t="s">
        <v>55</v>
      </c>
      <c r="L1914" s="7" t="s">
        <v>50</v>
      </c>
    </row>
    <row r="1915" spans="1:12" ht="13.5" x14ac:dyDescent="0.35">
      <c r="A1915" s="3">
        <v>44798</v>
      </c>
      <c r="B1915" s="2">
        <v>30.071200000000001</v>
      </c>
      <c r="C1915" s="7">
        <v>70.268941140310403</v>
      </c>
      <c r="D1915" s="7">
        <v>0.80693321362090131</v>
      </c>
      <c r="E1915" s="7">
        <v>0.75054680488424419</v>
      </c>
      <c r="F1915" s="7">
        <v>29.849579999999996</v>
      </c>
      <c r="G1915" s="7">
        <v>28.857204999999993</v>
      </c>
      <c r="H1915" s="7">
        <v>27.202900000000003</v>
      </c>
      <c r="I1915" s="7">
        <v>24.968205500000025</v>
      </c>
      <c r="J1915" s="7" t="s">
        <v>53</v>
      </c>
      <c r="K1915" s="7" t="s">
        <v>55</v>
      </c>
      <c r="L1915" s="7" t="s">
        <v>50</v>
      </c>
    </row>
    <row r="1916" spans="1:12" ht="13.5" x14ac:dyDescent="0.35">
      <c r="A1916" s="3">
        <v>44799</v>
      </c>
      <c r="B1916" s="2">
        <v>29.992000000000001</v>
      </c>
      <c r="C1916" s="7">
        <v>74.495747662028776</v>
      </c>
      <c r="D1916" s="7">
        <v>0.80066306015030975</v>
      </c>
      <c r="E1916" s="7">
        <v>0.7605700559374573</v>
      </c>
      <c r="F1916" s="7">
        <v>29.842540000000003</v>
      </c>
      <c r="G1916" s="7">
        <v>28.977779999999989</v>
      </c>
      <c r="H1916" s="7">
        <v>27.291414</v>
      </c>
      <c r="I1916" s="7">
        <v>24.989230500000026</v>
      </c>
      <c r="J1916" s="7" t="s">
        <v>53</v>
      </c>
      <c r="K1916" s="7" t="s">
        <v>55</v>
      </c>
      <c r="L1916" s="7" t="s">
        <v>47</v>
      </c>
    </row>
    <row r="1917" spans="1:12" ht="13.5" x14ac:dyDescent="0.35">
      <c r="A1917" s="3">
        <v>44802</v>
      </c>
      <c r="B1917" s="2">
        <v>29.7195</v>
      </c>
      <c r="C1917" s="7">
        <v>72.222397725477805</v>
      </c>
      <c r="D1917" s="7">
        <v>0.76488828965169375</v>
      </c>
      <c r="E1917" s="7">
        <v>0.76143370268030464</v>
      </c>
      <c r="F1917" s="7">
        <v>29.861900000000002</v>
      </c>
      <c r="G1917" s="7">
        <v>29.06474</v>
      </c>
      <c r="H1917" s="7">
        <v>27.373260000000002</v>
      </c>
      <c r="I1917" s="7">
        <v>25.009616000000022</v>
      </c>
      <c r="J1917" s="7" t="s">
        <v>53</v>
      </c>
      <c r="K1917" s="7" t="s">
        <v>55</v>
      </c>
      <c r="L1917" s="7" t="s">
        <v>54</v>
      </c>
    </row>
    <row r="1918" spans="1:12" ht="13.5" x14ac:dyDescent="0.35">
      <c r="A1918" s="3">
        <v>44803</v>
      </c>
      <c r="B1918" s="2">
        <v>29.7195</v>
      </c>
      <c r="C1918" s="7">
        <v>72.222397725477805</v>
      </c>
      <c r="D1918" s="7">
        <v>0.72814294764107856</v>
      </c>
      <c r="E1918" s="7">
        <v>0.75477555167245947</v>
      </c>
      <c r="F1918" s="7">
        <v>29.897079999999999</v>
      </c>
      <c r="G1918" s="7">
        <v>29.131715000000003</v>
      </c>
      <c r="H1918" s="7">
        <v>27.457083999999995</v>
      </c>
      <c r="I1918" s="7">
        <v>25.030001500000026</v>
      </c>
      <c r="J1918" s="7" t="s">
        <v>48</v>
      </c>
      <c r="K1918" s="7" t="s">
        <v>55</v>
      </c>
      <c r="L1918" s="7" t="s">
        <v>50</v>
      </c>
    </row>
    <row r="1919" spans="1:12" ht="13.5" x14ac:dyDescent="0.35">
      <c r="A1919" s="3">
        <v>44804</v>
      </c>
      <c r="B1919" s="2">
        <v>29.622699999999998</v>
      </c>
      <c r="C1919" s="7">
        <v>70.079391840112763</v>
      </c>
      <c r="D1919" s="7">
        <v>0.68333399936904371</v>
      </c>
      <c r="E1919" s="7">
        <v>0.74048724121177645</v>
      </c>
      <c r="F1919" s="7">
        <v>29.82498</v>
      </c>
      <c r="G1919" s="7">
        <v>29.19585</v>
      </c>
      <c r="H1919" s="7">
        <v>27.541405999999991</v>
      </c>
      <c r="I1919" s="7">
        <v>25.049218000000025</v>
      </c>
      <c r="J1919" s="7" t="s">
        <v>53</v>
      </c>
      <c r="K1919" s="7" t="s">
        <v>55</v>
      </c>
      <c r="L1919" s="7" t="s">
        <v>47</v>
      </c>
    </row>
    <row r="1920" spans="1:12" ht="13.5" x14ac:dyDescent="0.35">
      <c r="A1920" s="3">
        <v>44805</v>
      </c>
      <c r="B1920" s="2">
        <v>29.446899999999999</v>
      </c>
      <c r="C1920" s="7">
        <v>66.496029783892254</v>
      </c>
      <c r="D1920" s="7">
        <v>0.62641605984686066</v>
      </c>
      <c r="E1920" s="7">
        <v>0.71767300493879338</v>
      </c>
      <c r="F1920" s="7">
        <v>29.700119999999998</v>
      </c>
      <c r="G1920" s="7">
        <v>29.215195000000001</v>
      </c>
      <c r="H1920" s="7">
        <v>27.624343999999994</v>
      </c>
      <c r="I1920" s="7">
        <v>25.068240500000023</v>
      </c>
      <c r="J1920" s="7" t="s">
        <v>53</v>
      </c>
      <c r="K1920" s="7" t="s">
        <v>55</v>
      </c>
      <c r="L1920" s="7" t="s">
        <v>47</v>
      </c>
    </row>
    <row r="1921" spans="1:12" ht="13.5" x14ac:dyDescent="0.35">
      <c r="A1921" s="3">
        <v>44806</v>
      </c>
      <c r="B1921" s="2">
        <v>27.688300000000002</v>
      </c>
      <c r="C1921" s="7">
        <v>43.993303442569342</v>
      </c>
      <c r="D1921" s="7">
        <v>0.43439640854205308</v>
      </c>
      <c r="E1921" s="7">
        <v>0.66101768565944541</v>
      </c>
      <c r="F1921" s="7">
        <v>29.239380000000001</v>
      </c>
      <c r="G1921" s="7">
        <v>29.161995000000001</v>
      </c>
      <c r="H1921" s="7">
        <v>27.668457999999987</v>
      </c>
      <c r="I1921" s="7">
        <v>25.079192500000023</v>
      </c>
      <c r="J1921" s="7" t="s">
        <v>53</v>
      </c>
      <c r="K1921" s="7" t="s">
        <v>55</v>
      </c>
      <c r="L1921" s="7" t="s">
        <v>47</v>
      </c>
    </row>
    <row r="1922" spans="1:12" ht="13.5" x14ac:dyDescent="0.35">
      <c r="A1922" s="3">
        <v>44809</v>
      </c>
      <c r="B1922" s="2">
        <v>28.400600000000001</v>
      </c>
      <c r="C1922" s="7">
        <v>45.91556100642957</v>
      </c>
      <c r="D1922" s="7">
        <v>0.33582492779279249</v>
      </c>
      <c r="E1922" s="7">
        <v>0.59597913408611491</v>
      </c>
      <c r="F1922" s="7">
        <v>28.975599999999996</v>
      </c>
      <c r="G1922" s="7">
        <v>29.157600000000009</v>
      </c>
      <c r="H1922" s="7">
        <v>27.726663999999985</v>
      </c>
      <c r="I1922" s="7">
        <v>25.092641000000022</v>
      </c>
      <c r="J1922" s="7" t="s">
        <v>48</v>
      </c>
      <c r="K1922" s="7" t="s">
        <v>55</v>
      </c>
      <c r="L1922" s="7" t="s">
        <v>56</v>
      </c>
    </row>
    <row r="1923" spans="1:12" ht="13.5" x14ac:dyDescent="0.35">
      <c r="A1923" s="3">
        <v>44810</v>
      </c>
      <c r="B1923" s="2">
        <v>28.303799999999999</v>
      </c>
      <c r="C1923" s="7">
        <v>45.104231316855902</v>
      </c>
      <c r="D1923" s="7">
        <v>0.24704755765827002</v>
      </c>
      <c r="E1923" s="7">
        <v>0.52619281880054591</v>
      </c>
      <c r="F1923" s="7">
        <v>28.692460000000001</v>
      </c>
      <c r="G1923" s="7">
        <v>29.157160000000005</v>
      </c>
      <c r="H1923" s="7">
        <v>27.775325999999982</v>
      </c>
      <c r="I1923" s="7">
        <v>25.105757500000024</v>
      </c>
      <c r="J1923" s="7" t="s">
        <v>48</v>
      </c>
      <c r="K1923" s="7" t="s">
        <v>55</v>
      </c>
      <c r="L1923" s="7" t="s">
        <v>56</v>
      </c>
    </row>
    <row r="1924" spans="1:12" ht="13.5" x14ac:dyDescent="0.35">
      <c r="A1924" s="3">
        <v>44811</v>
      </c>
      <c r="B1924" s="2">
        <v>28.110399999999998</v>
      </c>
      <c r="C1924" s="7">
        <v>27.92190244561543</v>
      </c>
      <c r="D1924" s="7">
        <v>0.1592493610268555</v>
      </c>
      <c r="E1924" s="7">
        <v>0.45280412724580787</v>
      </c>
      <c r="F1924" s="7">
        <v>28.389999999999997</v>
      </c>
      <c r="G1924" s="7">
        <v>29.147050000000007</v>
      </c>
      <c r="H1924" s="7">
        <v>27.820119999999985</v>
      </c>
      <c r="I1924" s="7">
        <v>25.118858000000017</v>
      </c>
      <c r="J1924" s="7" t="s">
        <v>48</v>
      </c>
      <c r="K1924" s="7" t="s">
        <v>55</v>
      </c>
      <c r="L1924" s="7" t="s">
        <v>56</v>
      </c>
    </row>
    <row r="1925" spans="1:12" ht="13.5" x14ac:dyDescent="0.35">
      <c r="A1925" s="3">
        <v>44812</v>
      </c>
      <c r="B1925" s="2">
        <v>27.2575</v>
      </c>
      <c r="C1925" s="7">
        <v>23.619392323078372</v>
      </c>
      <c r="D1925" s="7">
        <v>2.060918576261983E-2</v>
      </c>
      <c r="E1925" s="7">
        <v>0.36636513894917028</v>
      </c>
      <c r="F1925" s="7">
        <v>27.952120000000001</v>
      </c>
      <c r="G1925" s="7">
        <v>29.094294999999999</v>
      </c>
      <c r="H1925" s="7">
        <v>27.837355999999982</v>
      </c>
      <c r="I1925" s="7">
        <v>25.127694000000016</v>
      </c>
      <c r="J1925" s="7" t="s">
        <v>53</v>
      </c>
      <c r="K1925" s="7" t="s">
        <v>55</v>
      </c>
      <c r="L1925" s="7" t="s">
        <v>47</v>
      </c>
    </row>
    <row r="1926" spans="1:12" ht="13.5" x14ac:dyDescent="0.35">
      <c r="A1926" s="3">
        <v>44813</v>
      </c>
      <c r="B1926" s="2">
        <v>27.433399999999999</v>
      </c>
      <c r="C1926" s="7">
        <v>28.198131809038202</v>
      </c>
      <c r="D1926" s="7">
        <v>-7.4214987857654791E-2</v>
      </c>
      <c r="E1926" s="7">
        <v>0.2782491135878053</v>
      </c>
      <c r="F1926" s="7">
        <v>27.901139999999998</v>
      </c>
      <c r="G1926" s="7">
        <v>29.050335</v>
      </c>
      <c r="H1926" s="7">
        <v>27.868305999999979</v>
      </c>
      <c r="I1926" s="7">
        <v>25.139312000000015</v>
      </c>
      <c r="J1926" s="7" t="s">
        <v>53</v>
      </c>
      <c r="K1926" s="7" t="s">
        <v>55</v>
      </c>
      <c r="L1926" s="7" t="s">
        <v>47</v>
      </c>
    </row>
    <row r="1927" spans="1:12" ht="13.5" x14ac:dyDescent="0.35">
      <c r="A1927" s="3">
        <v>44816</v>
      </c>
      <c r="B1927" s="2">
        <v>27.415800000000001</v>
      </c>
      <c r="C1927" s="7">
        <v>28.54780820260514</v>
      </c>
      <c r="D1927" s="7">
        <v>-0.14906566533384691</v>
      </c>
      <c r="E1927" s="7">
        <v>0.19278615780347486</v>
      </c>
      <c r="F1927" s="7">
        <v>27.704179999999997</v>
      </c>
      <c r="G1927" s="7">
        <v>29.005495000000003</v>
      </c>
      <c r="H1927" s="7">
        <v>27.89920799999998</v>
      </c>
      <c r="I1927" s="7">
        <v>25.150842000000011</v>
      </c>
      <c r="J1927" s="7" t="s">
        <v>53</v>
      </c>
      <c r="K1927" s="7" t="s">
        <v>55</v>
      </c>
      <c r="L1927" s="7" t="s">
        <v>47</v>
      </c>
    </row>
    <row r="1928" spans="1:12" ht="13.5" x14ac:dyDescent="0.35">
      <c r="A1928" s="3">
        <v>44817</v>
      </c>
      <c r="B1928" s="2">
        <v>27.415800000000001</v>
      </c>
      <c r="C1928" s="7">
        <v>21.598300809770336</v>
      </c>
      <c r="D1928" s="7">
        <v>-0.20601060449230246</v>
      </c>
      <c r="E1928" s="7">
        <v>0.1130268053443194</v>
      </c>
      <c r="F1928" s="7">
        <v>27.526580000000003</v>
      </c>
      <c r="G1928" s="7">
        <v>28.934274999999996</v>
      </c>
      <c r="H1928" s="7">
        <v>27.92858799999998</v>
      </c>
      <c r="I1928" s="7">
        <v>25.166747000000015</v>
      </c>
      <c r="J1928" s="7" t="s">
        <v>53</v>
      </c>
      <c r="K1928" s="7" t="s">
        <v>55</v>
      </c>
      <c r="L1928" s="7" t="s">
        <v>47</v>
      </c>
    </row>
    <row r="1929" spans="1:12" ht="13.5" x14ac:dyDescent="0.35">
      <c r="A1929" s="3">
        <v>44818</v>
      </c>
      <c r="B1929" s="2">
        <v>27.512499999999999</v>
      </c>
      <c r="C1929" s="7">
        <v>21.748923484597483</v>
      </c>
      <c r="D1929" s="7">
        <v>-0.240563926004004</v>
      </c>
      <c r="E1929" s="7">
        <v>4.2308659074654718E-2</v>
      </c>
      <c r="F1929" s="7">
        <v>27.407</v>
      </c>
      <c r="G1929" s="7">
        <v>28.867890000000006</v>
      </c>
      <c r="H1929" s="7">
        <v>27.961423999999983</v>
      </c>
      <c r="I1929" s="7">
        <v>25.18294550000001</v>
      </c>
      <c r="J1929" s="7" t="s">
        <v>53</v>
      </c>
      <c r="K1929" s="7" t="s">
        <v>55</v>
      </c>
      <c r="L1929" s="7" t="s">
        <v>47</v>
      </c>
    </row>
    <row r="1930" spans="1:12" ht="13.5" x14ac:dyDescent="0.35">
      <c r="A1930" s="3">
        <v>44819</v>
      </c>
      <c r="B1930" s="2">
        <v>27.697099999999999</v>
      </c>
      <c r="C1930" s="7">
        <v>25.237920542091913</v>
      </c>
      <c r="D1930" s="7">
        <v>-0.25016822147893336</v>
      </c>
      <c r="E1930" s="7">
        <v>-1.6186717036062899E-2</v>
      </c>
      <c r="F1930" s="7">
        <v>27.49492</v>
      </c>
      <c r="G1930" s="7">
        <v>28.749185000000004</v>
      </c>
      <c r="H1930" s="7">
        <v>27.997951999999984</v>
      </c>
      <c r="I1930" s="7">
        <v>25.200067000000011</v>
      </c>
      <c r="J1930" s="7" t="s">
        <v>48</v>
      </c>
      <c r="K1930" s="7" t="s">
        <v>55</v>
      </c>
      <c r="L1930" s="7" t="s">
        <v>50</v>
      </c>
    </row>
    <row r="1931" spans="1:12" ht="13.5" x14ac:dyDescent="0.35">
      <c r="A1931" s="3">
        <v>44820</v>
      </c>
      <c r="B1931" s="2">
        <v>27.4421</v>
      </c>
      <c r="C1931" s="7">
        <v>25.333593276145876</v>
      </c>
      <c r="D1931" s="7">
        <v>-0.27518391483987514</v>
      </c>
      <c r="E1931" s="7">
        <v>-6.7986156596825359E-2</v>
      </c>
      <c r="F1931" s="7">
        <v>27.496660000000002</v>
      </c>
      <c r="G1931" s="7">
        <v>28.61993</v>
      </c>
      <c r="H1931" s="7">
        <v>28.029379999999989</v>
      </c>
      <c r="I1931" s="7">
        <v>25.218576500000012</v>
      </c>
      <c r="J1931" s="7" t="s">
        <v>48</v>
      </c>
      <c r="K1931" s="7" t="s">
        <v>55</v>
      </c>
      <c r="L1931" s="7" t="s">
        <v>50</v>
      </c>
    </row>
    <row r="1932" spans="1:12" ht="13.5" x14ac:dyDescent="0.35">
      <c r="A1932" s="3">
        <v>44823</v>
      </c>
      <c r="B1932" s="2">
        <v>27.389399999999998</v>
      </c>
      <c r="C1932" s="7">
        <v>25.047653723415593</v>
      </c>
      <c r="D1932" s="7">
        <v>-0.29585109436950674</v>
      </c>
      <c r="E1932" s="7">
        <v>-0.11355914415136165</v>
      </c>
      <c r="F1932" s="7">
        <v>27.491379999999999</v>
      </c>
      <c r="G1932" s="7">
        <v>28.508265000000002</v>
      </c>
      <c r="H1932" s="7">
        <v>28.05823199999999</v>
      </c>
      <c r="I1932" s="7">
        <v>25.238725000000009</v>
      </c>
      <c r="J1932" s="7" t="s">
        <v>48</v>
      </c>
      <c r="K1932" s="7" t="s">
        <v>55</v>
      </c>
      <c r="L1932" s="7" t="s">
        <v>56</v>
      </c>
    </row>
    <row r="1933" spans="1:12" ht="13.5" x14ac:dyDescent="0.35">
      <c r="A1933" s="3">
        <v>44824</v>
      </c>
      <c r="B1933" s="2">
        <v>27.433399999999999</v>
      </c>
      <c r="C1933" s="7">
        <v>26.287286354872919</v>
      </c>
      <c r="D1933" s="7">
        <v>-0.30516183509078942</v>
      </c>
      <c r="E1933" s="7">
        <v>-0.1518796823392472</v>
      </c>
      <c r="F1933" s="7">
        <v>27.494899999999994</v>
      </c>
      <c r="G1933" s="7">
        <v>28.402755000000003</v>
      </c>
      <c r="H1933" s="7">
        <v>28.087507999999989</v>
      </c>
      <c r="I1933" s="7">
        <v>25.260044500000006</v>
      </c>
      <c r="J1933" s="7" t="s">
        <v>48</v>
      </c>
      <c r="K1933" s="7" t="s">
        <v>55</v>
      </c>
      <c r="L1933" s="7" t="s">
        <v>50</v>
      </c>
    </row>
    <row r="1934" spans="1:12" ht="13.5" x14ac:dyDescent="0.35">
      <c r="A1934" s="3">
        <v>44825</v>
      </c>
      <c r="B1934" s="2">
        <v>27.389399999999998</v>
      </c>
      <c r="C1934" s="7">
        <v>27.059872895528997</v>
      </c>
      <c r="D1934" s="7">
        <v>-0.31248891873178408</v>
      </c>
      <c r="E1934" s="7">
        <v>-0.18400152961775459</v>
      </c>
      <c r="F1934" s="7">
        <v>27.470279999999995</v>
      </c>
      <c r="G1934" s="7">
        <v>28.273064999999995</v>
      </c>
      <c r="H1934" s="7">
        <v>28.11331599999999</v>
      </c>
      <c r="I1934" s="7">
        <v>25.281144000000005</v>
      </c>
      <c r="J1934" s="7" t="s">
        <v>53</v>
      </c>
      <c r="K1934" s="7" t="s">
        <v>55</v>
      </c>
      <c r="L1934" s="7" t="s">
        <v>47</v>
      </c>
    </row>
    <row r="1935" spans="1:12" ht="13.5" x14ac:dyDescent="0.35">
      <c r="A1935" s="3">
        <v>44826</v>
      </c>
      <c r="B1935" s="2">
        <v>27.5213</v>
      </c>
      <c r="C1935" s="7">
        <v>47.078172020435275</v>
      </c>
      <c r="D1935" s="7">
        <v>-0.30414644672707425</v>
      </c>
      <c r="E1935" s="7">
        <v>-0.20803051303961853</v>
      </c>
      <c r="F1935" s="7">
        <v>27.435120000000001</v>
      </c>
      <c r="G1935" s="7">
        <v>28.145569999999999</v>
      </c>
      <c r="H1935" s="7">
        <v>28.140239999999995</v>
      </c>
      <c r="I1935" s="7">
        <v>25.300049500000004</v>
      </c>
      <c r="J1935" s="7" t="s">
        <v>48</v>
      </c>
      <c r="K1935" s="7" t="s">
        <v>55</v>
      </c>
      <c r="L1935" s="7" t="s">
        <v>56</v>
      </c>
    </row>
    <row r="1936" spans="1:12" ht="13.5" x14ac:dyDescent="0.35">
      <c r="A1936" s="3">
        <v>44827</v>
      </c>
      <c r="B1936" s="2">
        <v>27.318999999999999</v>
      </c>
      <c r="C1936" s="7">
        <v>26.965669988925768</v>
      </c>
      <c r="D1936" s="7">
        <v>-0.31028215730199094</v>
      </c>
      <c r="E1936" s="7">
        <v>-0.22848084189209303</v>
      </c>
      <c r="F1936" s="7">
        <v>27.410499999999995</v>
      </c>
      <c r="G1936" s="7">
        <v>28.011919999999996</v>
      </c>
      <c r="H1936" s="7">
        <v>28.162357999999998</v>
      </c>
      <c r="I1936" s="7">
        <v>25.315318500000007</v>
      </c>
      <c r="J1936" s="7" t="s">
        <v>53</v>
      </c>
      <c r="K1936" s="7" t="s">
        <v>55</v>
      </c>
      <c r="L1936" s="7" t="s">
        <v>47</v>
      </c>
    </row>
    <row r="1937" spans="1:12" ht="13.5" x14ac:dyDescent="0.35">
      <c r="A1937" s="3">
        <v>44830</v>
      </c>
      <c r="B1937" s="2">
        <v>27.318999999999999</v>
      </c>
      <c r="C1937" s="7">
        <v>28.125277654375807</v>
      </c>
      <c r="D1937" s="7">
        <v>-0.31155335895125802</v>
      </c>
      <c r="E1937" s="7">
        <v>-0.24509534530392604</v>
      </c>
      <c r="F1937" s="7">
        <v>27.396419999999999</v>
      </c>
      <c r="G1937" s="7">
        <v>27.891894999999995</v>
      </c>
      <c r="H1937" s="7">
        <v>28.184475999999997</v>
      </c>
      <c r="I1937" s="7">
        <v>25.330169000000009</v>
      </c>
      <c r="J1937" s="7" t="s">
        <v>53</v>
      </c>
      <c r="K1937" s="7" t="s">
        <v>55</v>
      </c>
      <c r="L1937" s="7" t="s">
        <v>47</v>
      </c>
    </row>
    <row r="1938" spans="1:12" ht="13.5" x14ac:dyDescent="0.35">
      <c r="A1938" s="3">
        <v>44831</v>
      </c>
      <c r="B1938" s="2">
        <v>27.2575</v>
      </c>
      <c r="C1938" s="7">
        <v>29.875890708319574</v>
      </c>
      <c r="D1938" s="7">
        <v>-0.31390483193628427</v>
      </c>
      <c r="E1938" s="7">
        <v>-0.25885724263039767</v>
      </c>
      <c r="F1938" s="7">
        <v>27.361239999999999</v>
      </c>
      <c r="G1938" s="7">
        <v>27.768795000000001</v>
      </c>
      <c r="H1938" s="7">
        <v>28.204601999999994</v>
      </c>
      <c r="I1938" s="7">
        <v>25.343951000000008</v>
      </c>
      <c r="J1938" s="7" t="s">
        <v>53</v>
      </c>
      <c r="K1938" s="7" t="s">
        <v>55</v>
      </c>
      <c r="L1938" s="7" t="s">
        <v>47</v>
      </c>
    </row>
    <row r="1939" spans="1:12" ht="13.5" x14ac:dyDescent="0.35">
      <c r="A1939" s="3">
        <v>44832</v>
      </c>
      <c r="B1939" s="2">
        <v>27.169599999999999</v>
      </c>
      <c r="C1939" s="7">
        <v>46.754301750239968</v>
      </c>
      <c r="D1939" s="7">
        <v>-0.31918185684550693</v>
      </c>
      <c r="E1939" s="7">
        <v>-0.27092216547341952</v>
      </c>
      <c r="F1939" s="7">
        <v>27.31728</v>
      </c>
      <c r="G1939" s="7">
        <v>27.646139999999995</v>
      </c>
      <c r="H1939" s="7">
        <v>28.219927999999996</v>
      </c>
      <c r="I1939" s="7">
        <v>25.357103500000004</v>
      </c>
      <c r="J1939" s="7" t="s">
        <v>53</v>
      </c>
      <c r="K1939" s="7" t="s">
        <v>55</v>
      </c>
      <c r="L1939" s="7" t="s">
        <v>47</v>
      </c>
    </row>
    <row r="1940" spans="1:12" ht="13.5" x14ac:dyDescent="0.35">
      <c r="A1940" s="3">
        <v>44833</v>
      </c>
      <c r="B1940" s="2">
        <v>27.169599999999999</v>
      </c>
      <c r="C1940" s="7">
        <v>38.804956713630979</v>
      </c>
      <c r="D1940" s="7">
        <v>-0.31967887799266848</v>
      </c>
      <c r="E1940" s="7">
        <v>-0.28067350797726931</v>
      </c>
      <c r="F1940" s="7">
        <v>27.246940000000002</v>
      </c>
      <c r="G1940" s="7">
        <v>27.532274999999998</v>
      </c>
      <c r="H1940" s="7">
        <v>28.238447999999998</v>
      </c>
      <c r="I1940" s="7">
        <v>25.371207000000005</v>
      </c>
      <c r="J1940" s="7" t="s">
        <v>53</v>
      </c>
      <c r="K1940" s="7" t="s">
        <v>55</v>
      </c>
      <c r="L1940" s="7" t="s">
        <v>47</v>
      </c>
    </row>
    <row r="1941" spans="1:12" ht="13.5" x14ac:dyDescent="0.35">
      <c r="A1941" s="3">
        <v>44834</v>
      </c>
      <c r="B1941" s="2">
        <v>27.081600000000002</v>
      </c>
      <c r="C1941" s="7">
        <v>36.6170110523787</v>
      </c>
      <c r="D1941" s="7">
        <v>-0.32344516090862285</v>
      </c>
      <c r="E1941" s="7">
        <v>-0.28922783856354001</v>
      </c>
      <c r="F1941" s="7">
        <v>27.199459999999998</v>
      </c>
      <c r="G1941" s="7">
        <v>27.501940000000001</v>
      </c>
      <c r="H1941" s="7">
        <v>28.237103999999999</v>
      </c>
      <c r="I1941" s="7">
        <v>25.384300000000007</v>
      </c>
      <c r="J1941" s="7" t="s">
        <v>53</v>
      </c>
      <c r="K1941" s="7" t="s">
        <v>55</v>
      </c>
      <c r="L1941" s="7" t="s">
        <v>47</v>
      </c>
    </row>
    <row r="1942" spans="1:12" ht="13.5" x14ac:dyDescent="0.35">
      <c r="A1942" s="3">
        <v>44837</v>
      </c>
      <c r="B1942" s="2">
        <v>26.3782</v>
      </c>
      <c r="C1942" s="7">
        <v>23.422131147540981</v>
      </c>
      <c r="D1942" s="7">
        <v>-0.37882164853897393</v>
      </c>
      <c r="E1942" s="7">
        <v>-0.3071466005586268</v>
      </c>
      <c r="F1942" s="7">
        <v>27.011299999999999</v>
      </c>
      <c r="G1942" s="7">
        <v>27.400820000000003</v>
      </c>
      <c r="H1942" s="7">
        <v>28.225847999999999</v>
      </c>
      <c r="I1942" s="7">
        <v>25.394827000000006</v>
      </c>
      <c r="J1942" s="7" t="s">
        <v>53</v>
      </c>
      <c r="K1942" s="7" t="s">
        <v>55</v>
      </c>
      <c r="L1942" s="7" t="s">
        <v>47</v>
      </c>
    </row>
    <row r="1943" spans="1:12" ht="13.5" x14ac:dyDescent="0.35">
      <c r="A1943" s="3">
        <v>44838</v>
      </c>
      <c r="B1943" s="2">
        <v>26.3782</v>
      </c>
      <c r="C1943" s="7">
        <v>19.430819813507313</v>
      </c>
      <c r="D1943" s="7">
        <v>-0.41789072974749431</v>
      </c>
      <c r="E1943" s="7">
        <v>-0.3292954263964003</v>
      </c>
      <c r="F1943" s="7">
        <v>26.835439999999998</v>
      </c>
      <c r="G1943" s="7">
        <v>27.304540000000003</v>
      </c>
      <c r="H1943" s="7">
        <v>28.209796000000001</v>
      </c>
      <c r="I1943" s="7">
        <v>25.404212500000014</v>
      </c>
      <c r="J1943" s="7" t="s">
        <v>53</v>
      </c>
      <c r="K1943" s="7" t="s">
        <v>55</v>
      </c>
      <c r="L1943" s="7" t="s">
        <v>47</v>
      </c>
    </row>
    <row r="1944" spans="1:12" ht="13.5" x14ac:dyDescent="0.35">
      <c r="A1944" s="3">
        <v>44839</v>
      </c>
      <c r="B1944" s="2">
        <v>25.3231</v>
      </c>
      <c r="C1944" s="7">
        <v>6.4531513684056847</v>
      </c>
      <c r="D1944" s="7">
        <v>-0.52790564260605066</v>
      </c>
      <c r="E1944" s="7">
        <v>-0.36901746963833043</v>
      </c>
      <c r="F1944" s="7">
        <v>26.466140000000003</v>
      </c>
      <c r="G1944" s="7">
        <v>27.165174999999998</v>
      </c>
      <c r="H1944" s="7">
        <v>28.172642</v>
      </c>
      <c r="I1944" s="7">
        <v>25.410415000000008</v>
      </c>
      <c r="J1944" s="7" t="s">
        <v>53</v>
      </c>
      <c r="K1944" s="7" t="s">
        <v>55</v>
      </c>
      <c r="L1944" s="7" t="s">
        <v>47</v>
      </c>
    </row>
    <row r="1945" spans="1:12" ht="13.5" x14ac:dyDescent="0.35">
      <c r="A1945" s="3">
        <v>44840</v>
      </c>
      <c r="B1945" s="2">
        <v>24.610900000000001</v>
      </c>
      <c r="C1945" s="7">
        <v>5.5262331134150742</v>
      </c>
      <c r="D1945" s="7">
        <v>-0.66489731914644423</v>
      </c>
      <c r="E1945" s="7">
        <v>-0.42819343953995326</v>
      </c>
      <c r="F1945" s="7">
        <v>25.9544</v>
      </c>
      <c r="G1945" s="7">
        <v>27.032845000000002</v>
      </c>
      <c r="H1945" s="7">
        <v>28.121244000000001</v>
      </c>
      <c r="I1945" s="7">
        <v>25.412105500000006</v>
      </c>
      <c r="J1945" s="7" t="s">
        <v>53</v>
      </c>
      <c r="K1945" s="7" t="s">
        <v>55</v>
      </c>
      <c r="L1945" s="7" t="s">
        <v>47</v>
      </c>
    </row>
    <row r="1946" spans="1:12" ht="13.5" x14ac:dyDescent="0.35">
      <c r="A1946" s="3">
        <v>44841</v>
      </c>
      <c r="B1946" s="2">
        <v>24.619700000000002</v>
      </c>
      <c r="C1946" s="7">
        <v>5.8838520595075892</v>
      </c>
      <c r="D1946" s="7">
        <v>-0.76394780852542965</v>
      </c>
      <c r="E1946" s="7">
        <v>-0.49534431333704859</v>
      </c>
      <c r="F1946" s="7">
        <v>25.462020000000003</v>
      </c>
      <c r="G1946" s="7">
        <v>26.892159999999997</v>
      </c>
      <c r="H1946" s="7">
        <v>28.062028000000002</v>
      </c>
      <c r="I1946" s="7">
        <v>25.414220500000003</v>
      </c>
      <c r="J1946" s="7" t="s">
        <v>53</v>
      </c>
      <c r="K1946" s="7" t="s">
        <v>55</v>
      </c>
      <c r="L1946" s="7" t="s">
        <v>47</v>
      </c>
    </row>
    <row r="1947" spans="1:12" ht="13.5" x14ac:dyDescent="0.35">
      <c r="A1947" s="3">
        <v>44844</v>
      </c>
      <c r="B1947" s="2">
        <v>24.593299999999999</v>
      </c>
      <c r="C1947" s="7">
        <v>4.5074483421432774</v>
      </c>
      <c r="D1947" s="7">
        <v>-0.83495149326935447</v>
      </c>
      <c r="E1947" s="7">
        <v>-0.56326574932350981</v>
      </c>
      <c r="F1947" s="7">
        <v>25.105040000000002</v>
      </c>
      <c r="G1947" s="7">
        <v>26.751035000000002</v>
      </c>
      <c r="H1947" s="7">
        <v>27.994288000000005</v>
      </c>
      <c r="I1947" s="7">
        <v>25.415632500000001</v>
      </c>
      <c r="J1947" s="7" t="s">
        <v>53</v>
      </c>
      <c r="K1947" s="7" t="s">
        <v>55</v>
      </c>
      <c r="L1947" s="7" t="s">
        <v>47</v>
      </c>
    </row>
    <row r="1948" spans="1:12" ht="13.5" x14ac:dyDescent="0.35">
      <c r="A1948" s="3">
        <v>44845</v>
      </c>
      <c r="B1948" s="2">
        <v>25.841899999999999</v>
      </c>
      <c r="C1948" s="7">
        <v>32.114375534546141</v>
      </c>
      <c r="D1948" s="7">
        <v>-0.78146262526793464</v>
      </c>
      <c r="E1948" s="7">
        <v>-0.60690512451239487</v>
      </c>
      <c r="F1948" s="7">
        <v>24.997779999999999</v>
      </c>
      <c r="G1948" s="7">
        <v>26.672339999999998</v>
      </c>
      <c r="H1948" s="7">
        <v>27.943526000000002</v>
      </c>
      <c r="I1948" s="7">
        <v>25.420472500000002</v>
      </c>
      <c r="J1948" s="7" t="s">
        <v>48</v>
      </c>
      <c r="K1948" s="7" t="s">
        <v>55</v>
      </c>
      <c r="L1948" s="7" t="s">
        <v>56</v>
      </c>
    </row>
    <row r="1949" spans="1:12" ht="13.5" x14ac:dyDescent="0.35">
      <c r="A1949" s="3">
        <v>44846</v>
      </c>
      <c r="B1949" s="2">
        <v>25.490200000000002</v>
      </c>
      <c r="C1949" s="7">
        <v>27.660089311247518</v>
      </c>
      <c r="D1949" s="7">
        <v>-0.7587056759760209</v>
      </c>
      <c r="E1949" s="7">
        <v>-0.6372652348051201</v>
      </c>
      <c r="F1949" s="7">
        <v>25.031200000000002</v>
      </c>
      <c r="G1949" s="7">
        <v>26.571224999999998</v>
      </c>
      <c r="H1949" s="7">
        <v>27.886530000000004</v>
      </c>
      <c r="I1949" s="7">
        <v>25.424505000000003</v>
      </c>
      <c r="J1949" s="7" t="s">
        <v>48</v>
      </c>
      <c r="K1949" s="7" t="s">
        <v>55</v>
      </c>
      <c r="L1949" s="7" t="s">
        <v>50</v>
      </c>
    </row>
    <row r="1950" spans="1:12" ht="13.5" x14ac:dyDescent="0.35">
      <c r="A1950" s="3">
        <v>44847</v>
      </c>
      <c r="B1950" s="2">
        <v>25.498899999999999</v>
      </c>
      <c r="C1950" s="7">
        <v>29.090366013372218</v>
      </c>
      <c r="D1950" s="7">
        <v>-0.73153592167636106</v>
      </c>
      <c r="E1950" s="7">
        <v>-0.65611937217936833</v>
      </c>
      <c r="F1950" s="7">
        <v>25.208800000000004</v>
      </c>
      <c r="G1950" s="7">
        <v>26.461315000000003</v>
      </c>
      <c r="H1950" s="7">
        <v>27.815308000000002</v>
      </c>
      <c r="I1950" s="7">
        <v>25.430217000000003</v>
      </c>
      <c r="J1950" s="7" t="s">
        <v>48</v>
      </c>
      <c r="K1950" s="7" t="s">
        <v>55</v>
      </c>
      <c r="L1950" s="7" t="s">
        <v>50</v>
      </c>
    </row>
    <row r="1951" spans="1:12" ht="13.5" x14ac:dyDescent="0.35">
      <c r="A1951" s="3">
        <v>44848</v>
      </c>
      <c r="B1951" s="2">
        <v>25.147200000000002</v>
      </c>
      <c r="C1951" s="7">
        <v>26.91539115646259</v>
      </c>
      <c r="D1951" s="7">
        <v>-0.72996832589541327</v>
      </c>
      <c r="E1951" s="7">
        <v>-0.67088916292257728</v>
      </c>
      <c r="F1951" s="7">
        <v>25.314299999999996</v>
      </c>
      <c r="G1951" s="7">
        <v>26.346570000000003</v>
      </c>
      <c r="H1951" s="7">
        <v>27.743206000000004</v>
      </c>
      <c r="I1951" s="7">
        <v>25.432306000000004</v>
      </c>
      <c r="J1951" s="7" t="s">
        <v>48</v>
      </c>
      <c r="K1951" s="7" t="s">
        <v>55</v>
      </c>
      <c r="L1951" s="7" t="s">
        <v>50</v>
      </c>
    </row>
    <row r="1952" spans="1:12" ht="13.5" x14ac:dyDescent="0.35">
      <c r="A1952" s="3">
        <v>44851</v>
      </c>
      <c r="B1952" s="2">
        <v>25.340699999999998</v>
      </c>
      <c r="C1952" s="7">
        <v>30.18196856906529</v>
      </c>
      <c r="D1952" s="7">
        <v>-0.70498552776623669</v>
      </c>
      <c r="E1952" s="7">
        <v>-0.67770843589130925</v>
      </c>
      <c r="F1952" s="7">
        <v>25.463779999999996</v>
      </c>
      <c r="G1952" s="7">
        <v>26.244135000000007</v>
      </c>
      <c r="H1952" s="7">
        <v>27.680250000000004</v>
      </c>
      <c r="I1952" s="7">
        <v>25.435743000000002</v>
      </c>
      <c r="J1952" s="7" t="s">
        <v>48</v>
      </c>
      <c r="K1952" s="7" t="s">
        <v>55</v>
      </c>
      <c r="L1952" s="7" t="s">
        <v>50</v>
      </c>
    </row>
    <row r="1953" spans="1:12" ht="13.5" x14ac:dyDescent="0.35">
      <c r="A1953" s="3">
        <v>44852</v>
      </c>
      <c r="B1953" s="2">
        <v>25.3231</v>
      </c>
      <c r="C1953" s="7">
        <v>30.627190129466783</v>
      </c>
      <c r="D1953" s="7">
        <v>-0.67878207592410078</v>
      </c>
      <c r="E1953" s="7">
        <v>-0.67792316389786755</v>
      </c>
      <c r="F1953" s="7">
        <v>25.360019999999999</v>
      </c>
      <c r="G1953" s="7">
        <v>26.138620000000003</v>
      </c>
      <c r="H1953" s="7">
        <v>27.620460000000008</v>
      </c>
      <c r="I1953" s="7">
        <v>25.439853000000003</v>
      </c>
      <c r="J1953" s="7" t="s">
        <v>53</v>
      </c>
      <c r="K1953" s="7" t="s">
        <v>55</v>
      </c>
      <c r="L1953" s="7" t="s">
        <v>47</v>
      </c>
    </row>
    <row r="1954" spans="1:12" ht="13.5" x14ac:dyDescent="0.35">
      <c r="A1954" s="3">
        <v>44853</v>
      </c>
      <c r="B1954" s="2">
        <v>25.498899999999999</v>
      </c>
      <c r="C1954" s="7">
        <v>33.095214003844944</v>
      </c>
      <c r="D1954" s="7">
        <v>-0.63649296606574524</v>
      </c>
      <c r="E1954" s="7">
        <v>-0.66963712433144318</v>
      </c>
      <c r="F1954" s="7">
        <v>25.361759999999997</v>
      </c>
      <c r="G1954" s="7">
        <v>26.044095000000006</v>
      </c>
      <c r="H1954" s="7">
        <v>27.56418600000001</v>
      </c>
      <c r="I1954" s="7">
        <v>25.443815000000001</v>
      </c>
      <c r="J1954" s="7" t="s">
        <v>48</v>
      </c>
      <c r="K1954" s="7" t="s">
        <v>55</v>
      </c>
      <c r="L1954" s="7" t="s">
        <v>50</v>
      </c>
    </row>
    <row r="1955" spans="1:12" ht="13.5" x14ac:dyDescent="0.35">
      <c r="A1955" s="3">
        <v>44854</v>
      </c>
      <c r="B1955" s="2">
        <v>24.7516</v>
      </c>
      <c r="C1955" s="7">
        <v>29.199400085701981</v>
      </c>
      <c r="D1955" s="7">
        <v>-0.65572066670588214</v>
      </c>
      <c r="E1955" s="7">
        <v>-0.66685383280633104</v>
      </c>
      <c r="F1955" s="7">
        <v>25.212299999999999</v>
      </c>
      <c r="G1955" s="7">
        <v>25.905610000000006</v>
      </c>
      <c r="H1955" s="7">
        <v>27.492966000000003</v>
      </c>
      <c r="I1955" s="7">
        <v>25.444306499999996</v>
      </c>
      <c r="J1955" s="7" t="s">
        <v>53</v>
      </c>
      <c r="K1955" s="7" t="s">
        <v>55</v>
      </c>
      <c r="L1955" s="7" t="s">
        <v>47</v>
      </c>
    </row>
    <row r="1956" spans="1:12" ht="13.5" x14ac:dyDescent="0.35">
      <c r="A1956" s="3">
        <v>44855</v>
      </c>
      <c r="B1956" s="2">
        <v>24.707599999999999</v>
      </c>
      <c r="C1956" s="7">
        <v>33.095883757639484</v>
      </c>
      <c r="D1956" s="7">
        <v>-0.66682247584894583</v>
      </c>
      <c r="E1956" s="7">
        <v>-0.66684756141485402</v>
      </c>
      <c r="F1956" s="7">
        <v>25.124379999999999</v>
      </c>
      <c r="G1956" s="7">
        <v>25.775040000000001</v>
      </c>
      <c r="H1956" s="7">
        <v>27.420866</v>
      </c>
      <c r="I1956" s="7">
        <v>25.442675999999995</v>
      </c>
      <c r="J1956" s="7" t="s">
        <v>53</v>
      </c>
      <c r="K1956" s="7" t="s">
        <v>55</v>
      </c>
      <c r="L1956" s="7" t="s">
        <v>47</v>
      </c>
    </row>
    <row r="1957" spans="1:12" ht="13.5" x14ac:dyDescent="0.35">
      <c r="A1957" s="3">
        <v>44858</v>
      </c>
      <c r="B1957" s="2">
        <v>25.0153</v>
      </c>
      <c r="C1957" s="7">
        <v>37.017774475624364</v>
      </c>
      <c r="D1957" s="7">
        <v>-0.64337548898554786</v>
      </c>
      <c r="E1957" s="7">
        <v>-0.66215314692899285</v>
      </c>
      <c r="F1957" s="7">
        <v>25.0593</v>
      </c>
      <c r="G1957" s="7">
        <v>25.659855</v>
      </c>
      <c r="H1957" s="7">
        <v>27.354919999999996</v>
      </c>
      <c r="I1957" s="7">
        <v>25.442583999999997</v>
      </c>
      <c r="J1957" s="7" t="s">
        <v>53</v>
      </c>
      <c r="K1957" s="7" t="s">
        <v>55</v>
      </c>
      <c r="L1957" s="7" t="s">
        <v>47</v>
      </c>
    </row>
    <row r="1958" spans="1:12" ht="13.5" x14ac:dyDescent="0.35">
      <c r="A1958" s="3">
        <v>44859</v>
      </c>
      <c r="B1958" s="2">
        <v>24.707599999999999</v>
      </c>
      <c r="C1958" s="7">
        <v>43.163693715707375</v>
      </c>
      <c r="D1958" s="7">
        <v>-0.64221929712407189</v>
      </c>
      <c r="E1958" s="7">
        <v>-0.65816637696800873</v>
      </c>
      <c r="F1958" s="7">
        <v>24.936199999999999</v>
      </c>
      <c r="G1958" s="7">
        <v>25.532360000000004</v>
      </c>
      <c r="H1958" s="7">
        <v>27.272267999999993</v>
      </c>
      <c r="I1958" s="7">
        <v>25.439088999999996</v>
      </c>
      <c r="J1958" s="7" t="s">
        <v>53</v>
      </c>
      <c r="K1958" s="7" t="s">
        <v>55</v>
      </c>
      <c r="L1958" s="7" t="s">
        <v>47</v>
      </c>
    </row>
    <row r="1959" spans="1:12" ht="13.5" x14ac:dyDescent="0.35">
      <c r="A1959" s="3">
        <v>44860</v>
      </c>
      <c r="B1959" s="2">
        <v>25.0593</v>
      </c>
      <c r="C1959" s="7">
        <v>55.413889693808564</v>
      </c>
      <c r="D1959" s="7">
        <v>-0.60593886991495083</v>
      </c>
      <c r="E1959" s="7">
        <v>-0.64772087555739721</v>
      </c>
      <c r="F1959" s="7">
        <v>24.848279999999999</v>
      </c>
      <c r="G1959" s="7">
        <v>25.426845</v>
      </c>
      <c r="H1959" s="7">
        <v>27.196649999999998</v>
      </c>
      <c r="I1959" s="7">
        <v>25.436857999999997</v>
      </c>
      <c r="J1959" s="7" t="s">
        <v>53</v>
      </c>
      <c r="K1959" s="7" t="s">
        <v>55</v>
      </c>
      <c r="L1959" s="7" t="s">
        <v>47</v>
      </c>
    </row>
    <row r="1960" spans="1:12" ht="13.5" x14ac:dyDescent="0.35">
      <c r="A1960" s="3">
        <v>44861</v>
      </c>
      <c r="B1960" s="2">
        <v>25.041699999999999</v>
      </c>
      <c r="C1960" s="7">
        <v>55.084337349397565</v>
      </c>
      <c r="D1960" s="7">
        <v>-0.57201273611960346</v>
      </c>
      <c r="E1960" s="7">
        <v>-0.63257924766983853</v>
      </c>
      <c r="F1960" s="7">
        <v>24.906299999999998</v>
      </c>
      <c r="G1960" s="7">
        <v>25.320450000000001</v>
      </c>
      <c r="H1960" s="7">
        <v>27.096059999999998</v>
      </c>
      <c r="I1960" s="7">
        <v>25.434539000000001</v>
      </c>
      <c r="J1960" s="7" t="s">
        <v>53</v>
      </c>
      <c r="K1960" s="7" t="s">
        <v>55</v>
      </c>
      <c r="L1960" s="7" t="s">
        <v>54</v>
      </c>
    </row>
    <row r="1961" spans="1:12" ht="13.5" x14ac:dyDescent="0.35">
      <c r="A1961" s="3">
        <v>44862</v>
      </c>
      <c r="B1961" s="2">
        <v>24.971399999999999</v>
      </c>
      <c r="C1961" s="7">
        <v>54.507737428169492</v>
      </c>
      <c r="D1961" s="7">
        <v>-0.54452174541248155</v>
      </c>
      <c r="E1961" s="7">
        <v>-0.61496774721836722</v>
      </c>
      <c r="F1961" s="7">
        <v>24.959059999999997</v>
      </c>
      <c r="G1961" s="7">
        <v>25.214940000000006</v>
      </c>
      <c r="H1961" s="7">
        <v>26.994943999999997</v>
      </c>
      <c r="I1961" s="7">
        <v>25.434912000000001</v>
      </c>
      <c r="J1961" s="7" t="s">
        <v>53</v>
      </c>
      <c r="K1961" s="7" t="s">
        <v>55</v>
      </c>
      <c r="L1961" s="7" t="s">
        <v>54</v>
      </c>
    </row>
    <row r="1962" spans="1:12" ht="13.5" x14ac:dyDescent="0.35">
      <c r="A1962" s="3">
        <v>44865</v>
      </c>
      <c r="B1962" s="2">
        <v>24.355899999999998</v>
      </c>
      <c r="C1962" s="7">
        <v>29.133902493821552</v>
      </c>
      <c r="D1962" s="7">
        <v>-0.56587755901331604</v>
      </c>
      <c r="E1962" s="7">
        <v>-0.60514970957735703</v>
      </c>
      <c r="F1962" s="7">
        <v>24.827179999999998</v>
      </c>
      <c r="G1962" s="7">
        <v>25.113825000000002</v>
      </c>
      <c r="H1962" s="7">
        <v>26.889607999999996</v>
      </c>
      <c r="I1962" s="7">
        <v>25.433044500000005</v>
      </c>
      <c r="J1962" s="7" t="s">
        <v>53</v>
      </c>
      <c r="K1962" s="7" t="s">
        <v>55</v>
      </c>
      <c r="L1962" s="7" t="s">
        <v>47</v>
      </c>
    </row>
    <row r="1963" spans="1:12" ht="13.5" x14ac:dyDescent="0.35">
      <c r="A1963" s="3">
        <v>44866</v>
      </c>
      <c r="B1963" s="2">
        <v>24.531700000000001</v>
      </c>
      <c r="C1963" s="7">
        <v>35.841531507577741</v>
      </c>
      <c r="D1963" s="7">
        <v>-0.5621366430707937</v>
      </c>
      <c r="E1963" s="7">
        <v>-0.59654709627604441</v>
      </c>
      <c r="F1963" s="7">
        <v>24.792000000000002</v>
      </c>
      <c r="G1963" s="7">
        <v>25.021500000000003</v>
      </c>
      <c r="H1963" s="7">
        <v>26.789369999999995</v>
      </c>
      <c r="I1963" s="7">
        <v>25.432436500000005</v>
      </c>
      <c r="J1963" s="7" t="s">
        <v>48</v>
      </c>
      <c r="K1963" s="7" t="s">
        <v>55</v>
      </c>
      <c r="L1963" s="7" t="s">
        <v>56</v>
      </c>
    </row>
    <row r="1964" spans="1:12" ht="13.5" x14ac:dyDescent="0.35">
      <c r="A1964" s="3">
        <v>44867</v>
      </c>
      <c r="B1964" s="2">
        <v>24.268000000000001</v>
      </c>
      <c r="C1964" s="7">
        <v>33.091568449682697</v>
      </c>
      <c r="D1964" s="7">
        <v>-0.57383550786715531</v>
      </c>
      <c r="E1964" s="7">
        <v>-0.59200477859426659</v>
      </c>
      <c r="F1964" s="7">
        <v>24.63374</v>
      </c>
      <c r="G1964" s="7">
        <v>24.968745000000006</v>
      </c>
      <c r="H1964" s="7">
        <v>26.675065999999994</v>
      </c>
      <c r="I1964" s="7">
        <v>25.432793</v>
      </c>
      <c r="J1964" s="7" t="s">
        <v>53</v>
      </c>
      <c r="K1964" s="7" t="s">
        <v>55</v>
      </c>
      <c r="L1964" s="7" t="s">
        <v>47</v>
      </c>
    </row>
    <row r="1965" spans="1:12" ht="13.5" x14ac:dyDescent="0.35">
      <c r="A1965" s="3">
        <v>44868</v>
      </c>
      <c r="B1965" s="2">
        <v>24.171199999999999</v>
      </c>
      <c r="C1965" s="7">
        <v>35.583456425406169</v>
      </c>
      <c r="D1965" s="7">
        <v>-0.58418378646410574</v>
      </c>
      <c r="E1965" s="7">
        <v>-0.59044058016823442</v>
      </c>
      <c r="F1965" s="7">
        <v>24.45964</v>
      </c>
      <c r="G1965" s="7">
        <v>24.946760000000005</v>
      </c>
      <c r="H1965" s="7">
        <v>26.557065999999992</v>
      </c>
      <c r="I1965" s="7">
        <v>25.431904500000005</v>
      </c>
      <c r="J1965" s="7" t="s">
        <v>53</v>
      </c>
      <c r="K1965" s="7" t="s">
        <v>55</v>
      </c>
      <c r="L1965" s="7" t="s">
        <v>47</v>
      </c>
    </row>
    <row r="1966" spans="1:12" ht="13.5" x14ac:dyDescent="0.35">
      <c r="A1966" s="3">
        <v>44869</v>
      </c>
      <c r="B1966" s="2">
        <v>24.434999999999999</v>
      </c>
      <c r="C1966" s="7">
        <v>36.894046826614215</v>
      </c>
      <c r="D1966" s="7">
        <v>-0.5645901724136948</v>
      </c>
      <c r="E1966" s="7">
        <v>-0.5852704986173265</v>
      </c>
      <c r="F1966" s="7">
        <v>24.352359999999997</v>
      </c>
      <c r="G1966" s="7">
        <v>24.937525000000001</v>
      </c>
      <c r="H1966" s="7">
        <v>26.445925999999989</v>
      </c>
      <c r="I1966" s="7">
        <v>25.433476500000005</v>
      </c>
      <c r="J1966" s="7" t="s">
        <v>53</v>
      </c>
      <c r="K1966" s="7" t="s">
        <v>55</v>
      </c>
      <c r="L1966" s="7" t="s">
        <v>47</v>
      </c>
    </row>
    <row r="1967" spans="1:12" ht="13.5" x14ac:dyDescent="0.35">
      <c r="A1967" s="3">
        <v>44872</v>
      </c>
      <c r="B1967" s="2">
        <v>24.399899999999999</v>
      </c>
      <c r="C1967" s="7">
        <v>36.70813176687399</v>
      </c>
      <c r="D1967" s="7">
        <v>-0.54560497425552867</v>
      </c>
      <c r="E1967" s="7">
        <v>-0.57733739374496695</v>
      </c>
      <c r="F1967" s="7">
        <v>24.361160000000002</v>
      </c>
      <c r="G1967" s="7">
        <v>24.927855000000001</v>
      </c>
      <c r="H1967" s="7">
        <v>26.33953399999999</v>
      </c>
      <c r="I1967" s="7">
        <v>25.435253500000009</v>
      </c>
      <c r="J1967" s="7" t="s">
        <v>53</v>
      </c>
      <c r="K1967" s="7" t="s">
        <v>55</v>
      </c>
      <c r="L1967" s="7" t="s">
        <v>54</v>
      </c>
    </row>
    <row r="1968" spans="1:12" ht="13.5" x14ac:dyDescent="0.35">
      <c r="A1968" s="3">
        <v>44873</v>
      </c>
      <c r="B1968" s="2">
        <v>24.18</v>
      </c>
      <c r="C1968" s="7">
        <v>31.249111433364646</v>
      </c>
      <c r="D1968" s="7">
        <v>-0.5420546910916606</v>
      </c>
      <c r="E1968" s="7">
        <v>-0.57028085321430566</v>
      </c>
      <c r="F1968" s="7">
        <v>24.290820000000004</v>
      </c>
      <c r="G1968" s="7">
        <v>24.844760000000001</v>
      </c>
      <c r="H1968" s="7">
        <v>26.228743999999988</v>
      </c>
      <c r="I1968" s="7">
        <v>25.436311000000003</v>
      </c>
      <c r="J1968" s="7" t="s">
        <v>53</v>
      </c>
      <c r="K1968" s="7" t="s">
        <v>55</v>
      </c>
      <c r="L1968" s="7" t="s">
        <v>47</v>
      </c>
    </row>
    <row r="1969" spans="1:12" ht="13.5" x14ac:dyDescent="0.35">
      <c r="A1969" s="3">
        <v>44874</v>
      </c>
      <c r="B1969" s="2">
        <v>24.1097</v>
      </c>
      <c r="C1969" s="7">
        <v>38.698545723441001</v>
      </c>
      <c r="D1969" s="7">
        <v>-0.53870384597932031</v>
      </c>
      <c r="E1969" s="7">
        <v>-0.56396545176730861</v>
      </c>
      <c r="F1969" s="7">
        <v>24.259160000000001</v>
      </c>
      <c r="G1969" s="7">
        <v>24.775734999999997</v>
      </c>
      <c r="H1969" s="7">
        <v>26.118483999999988</v>
      </c>
      <c r="I1969" s="7">
        <v>25.436713000000005</v>
      </c>
      <c r="J1969" s="7" t="s">
        <v>53</v>
      </c>
      <c r="K1969" s="7" t="s">
        <v>55</v>
      </c>
      <c r="L1969" s="7" t="s">
        <v>47</v>
      </c>
    </row>
    <row r="1970" spans="1:12" ht="13.5" x14ac:dyDescent="0.35">
      <c r="A1970" s="3">
        <v>44875</v>
      </c>
      <c r="B1970" s="2">
        <v>23.740400000000001</v>
      </c>
      <c r="C1970" s="7">
        <v>34.721344622772705</v>
      </c>
      <c r="D1970" s="7">
        <v>-0.55939929387159637</v>
      </c>
      <c r="E1970" s="7">
        <v>-0.56305222018816625</v>
      </c>
      <c r="F1970" s="7">
        <v>24.173000000000002</v>
      </c>
      <c r="G1970" s="7">
        <v>24.687810000000002</v>
      </c>
      <c r="H1970" s="7">
        <v>26.004353999999989</v>
      </c>
      <c r="I1970" s="7">
        <v>25.435572500000006</v>
      </c>
      <c r="J1970" s="7" t="s">
        <v>53</v>
      </c>
      <c r="K1970" s="7" t="s">
        <v>55</v>
      </c>
      <c r="L1970" s="7" t="s">
        <v>47</v>
      </c>
    </row>
    <row r="1971" spans="1:12" ht="13.5" x14ac:dyDescent="0.35">
      <c r="A1971" s="3">
        <v>44876</v>
      </c>
      <c r="B1971" s="2">
        <v>23.740400000000001</v>
      </c>
      <c r="C1971" s="7">
        <v>27.692038495188157</v>
      </c>
      <c r="D1971" s="7">
        <v>-0.5692387553954994</v>
      </c>
      <c r="E1971" s="7">
        <v>-0.56428952722963288</v>
      </c>
      <c r="F1971" s="7">
        <v>24.034079999999999</v>
      </c>
      <c r="G1971" s="7">
        <v>24.617470000000004</v>
      </c>
      <c r="H1971" s="7">
        <v>25.925395999999992</v>
      </c>
      <c r="I1971" s="7">
        <v>25.434508500000007</v>
      </c>
      <c r="J1971" s="7" t="s">
        <v>53</v>
      </c>
      <c r="K1971" s="7" t="s">
        <v>55</v>
      </c>
      <c r="L1971" s="7" t="s">
        <v>47</v>
      </c>
    </row>
    <row r="1972" spans="1:12" ht="13.5" x14ac:dyDescent="0.35">
      <c r="A1972" s="3">
        <v>44879</v>
      </c>
      <c r="B1972" s="2">
        <v>23.379899999999999</v>
      </c>
      <c r="C1972" s="7">
        <v>27.189636807202049</v>
      </c>
      <c r="D1972" s="7">
        <v>-0.59921851863621711</v>
      </c>
      <c r="E1972" s="7">
        <v>-0.57127532551094973</v>
      </c>
      <c r="F1972" s="7">
        <v>23.830079999999999</v>
      </c>
      <c r="G1972" s="7">
        <v>24.51943</v>
      </c>
      <c r="H1972" s="7">
        <v>25.824981999999991</v>
      </c>
      <c r="I1972" s="7">
        <v>25.432707000000004</v>
      </c>
      <c r="J1972" s="7" t="s">
        <v>53</v>
      </c>
      <c r="K1972" s="7" t="s">
        <v>55</v>
      </c>
      <c r="L1972" s="7" t="s">
        <v>47</v>
      </c>
    </row>
    <row r="1973" spans="1:12" ht="13.5" x14ac:dyDescent="0.35">
      <c r="A1973" s="3">
        <v>44880</v>
      </c>
      <c r="B1973" s="2">
        <v>23.292000000000002</v>
      </c>
      <c r="C1973" s="7">
        <v>16.610617797090555</v>
      </c>
      <c r="D1973" s="7">
        <v>-0.62289020187453659</v>
      </c>
      <c r="E1973" s="7">
        <v>-0.58159830078366714</v>
      </c>
      <c r="F1973" s="7">
        <v>23.652479999999997</v>
      </c>
      <c r="G1973" s="7">
        <v>24.417875000000002</v>
      </c>
      <c r="H1973" s="7">
        <v>25.724745999999993</v>
      </c>
      <c r="I1973" s="7">
        <v>25.431797500000002</v>
      </c>
      <c r="J1973" s="7" t="s">
        <v>53</v>
      </c>
      <c r="K1973" s="7" t="s">
        <v>55</v>
      </c>
      <c r="L1973" s="7" t="s">
        <v>47</v>
      </c>
    </row>
    <row r="1974" spans="1:12" ht="13.5" x14ac:dyDescent="0.35">
      <c r="A1974" s="3">
        <v>44881</v>
      </c>
      <c r="B1974" s="2">
        <v>22.834700000000002</v>
      </c>
      <c r="C1974" s="7">
        <v>14.244054176657443</v>
      </c>
      <c r="D1974" s="7">
        <v>-0.67081770068661939</v>
      </c>
      <c r="E1974" s="7">
        <v>-0.59944218076425759</v>
      </c>
      <c r="F1974" s="7">
        <v>23.397480000000002</v>
      </c>
      <c r="G1974" s="7">
        <v>24.284665</v>
      </c>
      <c r="H1974" s="7">
        <v>25.619231999999993</v>
      </c>
      <c r="I1974" s="7">
        <v>25.428031000000004</v>
      </c>
      <c r="J1974" s="7" t="s">
        <v>53</v>
      </c>
      <c r="K1974" s="7" t="s">
        <v>55</v>
      </c>
      <c r="L1974" s="7" t="s">
        <v>47</v>
      </c>
    </row>
    <row r="1975" spans="1:12" ht="13.5" x14ac:dyDescent="0.35">
      <c r="A1975" s="3">
        <v>44882</v>
      </c>
      <c r="B1975" s="2">
        <v>22.773199999999999</v>
      </c>
      <c r="C1975" s="7">
        <v>14.284785858192038</v>
      </c>
      <c r="D1975" s="7">
        <v>-0.70562907211276382</v>
      </c>
      <c r="E1975" s="7">
        <v>-0.62067955903395888</v>
      </c>
      <c r="F1975" s="7">
        <v>23.204039999999999</v>
      </c>
      <c r="G1975" s="7">
        <v>24.185744999999997</v>
      </c>
      <c r="H1975" s="7">
        <v>25.529545999999996</v>
      </c>
      <c r="I1975" s="7">
        <v>25.418821000000001</v>
      </c>
      <c r="J1975" s="7" t="s">
        <v>53</v>
      </c>
      <c r="K1975" s="7" t="s">
        <v>55</v>
      </c>
      <c r="L1975" s="7" t="s">
        <v>47</v>
      </c>
    </row>
    <row r="1976" spans="1:12" ht="13.5" x14ac:dyDescent="0.35">
      <c r="A1976" s="3">
        <v>44883</v>
      </c>
      <c r="B1976" s="2">
        <v>21.9819</v>
      </c>
      <c r="C1976" s="7">
        <v>13.512848887249532</v>
      </c>
      <c r="D1976" s="7">
        <v>-0.78798522839122143</v>
      </c>
      <c r="E1976" s="7">
        <v>-0.65414069290541144</v>
      </c>
      <c r="F1976" s="7">
        <v>22.852340000000002</v>
      </c>
      <c r="G1976" s="7">
        <v>24.04946</v>
      </c>
      <c r="H1976" s="7">
        <v>25.420515999999992</v>
      </c>
      <c r="I1976" s="7">
        <v>25.405463999999991</v>
      </c>
      <c r="J1976" s="7" t="s">
        <v>53</v>
      </c>
      <c r="K1976" s="7" t="s">
        <v>51</v>
      </c>
      <c r="L1976" s="7" t="s">
        <v>47</v>
      </c>
    </row>
    <row r="1977" spans="1:12" ht="13.5" x14ac:dyDescent="0.35">
      <c r="A1977" s="3">
        <v>44886</v>
      </c>
      <c r="B1977" s="2">
        <v>22.7468</v>
      </c>
      <c r="C1977" s="7">
        <v>26.773026572625781</v>
      </c>
      <c r="D1977" s="7">
        <v>-0.78251172999524243</v>
      </c>
      <c r="E1977" s="7">
        <v>-0.67981490032337777</v>
      </c>
      <c r="F1977" s="7">
        <v>22.725720000000003</v>
      </c>
      <c r="G1977" s="7">
        <v>23.936034999999997</v>
      </c>
      <c r="H1977" s="7">
        <v>25.327135999999996</v>
      </c>
      <c r="I1977" s="7">
        <v>25.39764349999999</v>
      </c>
      <c r="J1977" s="7" t="s">
        <v>53</v>
      </c>
      <c r="K1977" s="7" t="s">
        <v>55</v>
      </c>
      <c r="L1977" s="7" t="s">
        <v>47</v>
      </c>
    </row>
    <row r="1978" spans="1:12" ht="13.5" x14ac:dyDescent="0.35">
      <c r="A1978" s="3">
        <v>44887</v>
      </c>
      <c r="B1978" s="2">
        <v>22.8611</v>
      </c>
      <c r="C1978" s="7">
        <v>30.951284898047618</v>
      </c>
      <c r="D1978" s="7">
        <v>-0.76018791524061058</v>
      </c>
      <c r="E1978" s="7">
        <v>-0.69588950330682431</v>
      </c>
      <c r="F1978" s="7">
        <v>22.63954</v>
      </c>
      <c r="G1978" s="7">
        <v>23.843710000000002</v>
      </c>
      <c r="H1978" s="7">
        <v>25.236041999999994</v>
      </c>
      <c r="I1978" s="7">
        <v>25.388834999999993</v>
      </c>
      <c r="J1978" s="7" t="s">
        <v>53</v>
      </c>
      <c r="K1978" s="7" t="s">
        <v>55</v>
      </c>
      <c r="L1978" s="7" t="s">
        <v>47</v>
      </c>
    </row>
    <row r="1979" spans="1:12" ht="13.5" x14ac:dyDescent="0.35">
      <c r="A1979" s="3">
        <v>44888</v>
      </c>
      <c r="B1979" s="2">
        <v>23.740400000000001</v>
      </c>
      <c r="C1979" s="7">
        <v>45.187022389060225</v>
      </c>
      <c r="D1979" s="7">
        <v>-0.66389104709677582</v>
      </c>
      <c r="E1979" s="7">
        <v>-0.68948981206481463</v>
      </c>
      <c r="F1979" s="7">
        <v>22.820679999999999</v>
      </c>
      <c r="G1979" s="7">
        <v>23.777765000000002</v>
      </c>
      <c r="H1979" s="7">
        <v>25.160599999999995</v>
      </c>
      <c r="I1979" s="7">
        <v>25.387314499999992</v>
      </c>
      <c r="J1979" s="7" t="s">
        <v>48</v>
      </c>
      <c r="K1979" s="7" t="s">
        <v>55</v>
      </c>
      <c r="L1979" s="7" t="s">
        <v>50</v>
      </c>
    </row>
    <row r="1980" spans="1:12" ht="13.5" x14ac:dyDescent="0.35">
      <c r="A1980" s="3">
        <v>44889</v>
      </c>
      <c r="B1980" s="2">
        <v>23.3887</v>
      </c>
      <c r="C1980" s="7">
        <v>38.535708807222868</v>
      </c>
      <c r="D1980" s="7">
        <v>-0.60893491339893657</v>
      </c>
      <c r="E1980" s="7">
        <v>-0.67337883233163898</v>
      </c>
      <c r="F1980" s="7">
        <v>22.943779999999997</v>
      </c>
      <c r="G1980" s="7">
        <v>23.695115000000005</v>
      </c>
      <c r="H1980" s="7">
        <v>25.074431999999998</v>
      </c>
      <c r="I1980" s="7">
        <v>25.382551499999995</v>
      </c>
      <c r="J1980" s="7" t="s">
        <v>48</v>
      </c>
      <c r="K1980" s="7" t="s">
        <v>55</v>
      </c>
      <c r="L1980" s="7" t="s">
        <v>50</v>
      </c>
    </row>
    <row r="1981" spans="1:12" ht="13.5" x14ac:dyDescent="0.35">
      <c r="A1981" s="3">
        <v>44890</v>
      </c>
      <c r="B1981" s="2">
        <v>23.520600000000002</v>
      </c>
      <c r="C1981" s="7">
        <v>40.565653097573055</v>
      </c>
      <c r="D1981" s="7">
        <v>-0.54841674695875753</v>
      </c>
      <c r="E1981" s="7">
        <v>-0.64838641525706275</v>
      </c>
      <c r="F1981" s="7">
        <v>23.251519999999999</v>
      </c>
      <c r="G1981" s="7">
        <v>23.622575000000005</v>
      </c>
      <c r="H1981" s="7">
        <v>24.996001999999997</v>
      </c>
      <c r="I1981" s="7">
        <v>25.378828499999994</v>
      </c>
      <c r="J1981" s="7" t="s">
        <v>48</v>
      </c>
      <c r="K1981" s="7" t="s">
        <v>55</v>
      </c>
      <c r="L1981" s="7" t="s">
        <v>50</v>
      </c>
    </row>
    <row r="1982" spans="1:12" ht="13.5" x14ac:dyDescent="0.35">
      <c r="A1982" s="3">
        <v>44893</v>
      </c>
      <c r="B1982" s="2">
        <v>23.300799999999999</v>
      </c>
      <c r="C1982" s="7">
        <v>40.566523605150216</v>
      </c>
      <c r="D1982" s="7">
        <v>-0.51228636872832212</v>
      </c>
      <c r="E1982" s="7">
        <v>-0.62116640595131467</v>
      </c>
      <c r="F1982" s="7">
        <v>23.36232</v>
      </c>
      <c r="G1982" s="7">
        <v>23.56982</v>
      </c>
      <c r="H1982" s="7">
        <v>24.914230000000003</v>
      </c>
      <c r="I1982" s="7">
        <v>25.374348999999992</v>
      </c>
      <c r="J1982" s="7" t="s">
        <v>48</v>
      </c>
      <c r="K1982" s="7" t="s">
        <v>55</v>
      </c>
      <c r="L1982" s="7" t="s">
        <v>50</v>
      </c>
    </row>
    <row r="1983" spans="1:12" ht="13.5" x14ac:dyDescent="0.35">
      <c r="A1983" s="3">
        <v>44894</v>
      </c>
      <c r="B1983" s="2">
        <v>23.300799999999999</v>
      </c>
      <c r="C1983" s="7">
        <v>41.187877203303053</v>
      </c>
      <c r="D1983" s="7">
        <v>-0.47814107104090553</v>
      </c>
      <c r="E1983" s="7">
        <v>-0.59256133896923291</v>
      </c>
      <c r="F1983" s="7">
        <v>23.450259999999997</v>
      </c>
      <c r="G1983" s="7">
        <v>23.508275000000001</v>
      </c>
      <c r="H1983" s="7">
        <v>24.831578000000004</v>
      </c>
      <c r="I1983" s="7">
        <v>25.370439999999995</v>
      </c>
      <c r="J1983" s="7" t="s">
        <v>48</v>
      </c>
      <c r="K1983" s="7" t="s">
        <v>55</v>
      </c>
      <c r="L1983" s="7" t="s">
        <v>50</v>
      </c>
    </row>
    <row r="1984" spans="1:12" ht="13.5" x14ac:dyDescent="0.35">
      <c r="A1984" s="3">
        <v>44895</v>
      </c>
      <c r="B1984" s="2">
        <v>23.300799999999999</v>
      </c>
      <c r="C1984" s="7">
        <v>44.791962847123479</v>
      </c>
      <c r="D1984" s="7">
        <v>-0.44594015608875992</v>
      </c>
      <c r="E1984" s="7">
        <v>-0.5632371023931384</v>
      </c>
      <c r="F1984" s="7">
        <v>23.362339999999996</v>
      </c>
      <c r="G1984" s="7">
        <v>23.459914999999999</v>
      </c>
      <c r="H1984" s="7">
        <v>24.749806</v>
      </c>
      <c r="I1984" s="7">
        <v>25.366606999999995</v>
      </c>
      <c r="J1984" s="7" t="s">
        <v>53</v>
      </c>
      <c r="K1984" s="7" t="s">
        <v>55</v>
      </c>
      <c r="L1984" s="7" t="s">
        <v>47</v>
      </c>
    </row>
    <row r="1985" spans="1:12" ht="13.5" x14ac:dyDescent="0.35">
      <c r="A1985" s="3">
        <v>44896</v>
      </c>
      <c r="B1985" s="2">
        <v>23.212800000000001</v>
      </c>
      <c r="C1985" s="7">
        <v>43.877077337294601</v>
      </c>
      <c r="D1985" s="7">
        <v>-0.42264952293720626</v>
      </c>
      <c r="E1985" s="7">
        <v>-0.53511958650195202</v>
      </c>
      <c r="F1985" s="7">
        <v>23.327159999999999</v>
      </c>
      <c r="G1985" s="7">
        <v>23.411994999999997</v>
      </c>
      <c r="H1985" s="7">
        <v>24.663636</v>
      </c>
      <c r="I1985" s="7">
        <v>25.362448499999996</v>
      </c>
      <c r="J1985" s="7" t="s">
        <v>53</v>
      </c>
      <c r="K1985" s="7" t="s">
        <v>55</v>
      </c>
      <c r="L1985" s="7" t="s">
        <v>47</v>
      </c>
    </row>
    <row r="1986" spans="1:12" ht="13.5" x14ac:dyDescent="0.35">
      <c r="A1986" s="3">
        <v>44897</v>
      </c>
      <c r="B1986" s="2">
        <v>22.773199999999999</v>
      </c>
      <c r="C1986" s="7">
        <v>43.086039886039899</v>
      </c>
      <c r="D1986" s="7">
        <v>-0.43465316336903825</v>
      </c>
      <c r="E1986" s="7">
        <v>-0.51502630187536924</v>
      </c>
      <c r="F1986" s="7">
        <v>23.177680000000002</v>
      </c>
      <c r="G1986" s="7">
        <v>23.328904999999999</v>
      </c>
      <c r="H1986" s="7">
        <v>24.57272</v>
      </c>
      <c r="I1986" s="7">
        <v>25.356472</v>
      </c>
      <c r="J1986" s="7" t="s">
        <v>53</v>
      </c>
      <c r="K1986" s="7" t="s">
        <v>55</v>
      </c>
      <c r="L1986" s="7" t="s">
        <v>47</v>
      </c>
    </row>
    <row r="1987" spans="1:12" ht="13.5" x14ac:dyDescent="0.35">
      <c r="A1987" s="3">
        <v>44900</v>
      </c>
      <c r="B1987" s="2">
        <v>22.773199999999999</v>
      </c>
      <c r="C1987" s="7">
        <v>43.966880640059536</v>
      </c>
      <c r="D1987" s="7">
        <v>-0.43910441255786736</v>
      </c>
      <c r="E1987" s="7">
        <v>-0.49984192401186889</v>
      </c>
      <c r="F1987" s="7">
        <v>23.072160000000004</v>
      </c>
      <c r="G1987" s="7">
        <v>23.247569999999993</v>
      </c>
      <c r="H1987" s="7">
        <v>24.481804</v>
      </c>
      <c r="I1987" s="7">
        <v>25.350875999999992</v>
      </c>
      <c r="J1987" s="7" t="s">
        <v>53</v>
      </c>
      <c r="K1987" s="7" t="s">
        <v>55</v>
      </c>
      <c r="L1987" s="7" t="s">
        <v>47</v>
      </c>
    </row>
    <row r="1988" spans="1:12" ht="13.5" x14ac:dyDescent="0.35">
      <c r="A1988" s="3">
        <v>44901</v>
      </c>
      <c r="B1988" s="2">
        <v>22.676500000000001</v>
      </c>
      <c r="C1988" s="7">
        <v>47.99187611068799</v>
      </c>
      <c r="D1988" s="7">
        <v>-0.44530177972794149</v>
      </c>
      <c r="E1988" s="7">
        <v>-0.48893389515508345</v>
      </c>
      <c r="F1988" s="7">
        <v>22.947300000000002</v>
      </c>
      <c r="G1988" s="7">
        <v>23.172394999999995</v>
      </c>
      <c r="H1988" s="7">
        <v>24.390184000000005</v>
      </c>
      <c r="I1988" s="7">
        <v>25.346318499999992</v>
      </c>
      <c r="J1988" s="7" t="s">
        <v>53</v>
      </c>
      <c r="K1988" s="7" t="s">
        <v>55</v>
      </c>
      <c r="L1988" s="7" t="s">
        <v>47</v>
      </c>
    </row>
    <row r="1989" spans="1:12" ht="13.5" x14ac:dyDescent="0.35">
      <c r="A1989" s="3">
        <v>44902</v>
      </c>
      <c r="B1989" s="2">
        <v>22.421500000000002</v>
      </c>
      <c r="C1989" s="7">
        <v>45.744706594071424</v>
      </c>
      <c r="D1989" s="7">
        <v>-0.46542448301243766</v>
      </c>
      <c r="E1989" s="7">
        <v>-0.48423201272655431</v>
      </c>
      <c r="F1989" s="7">
        <v>22.771440000000002</v>
      </c>
      <c r="G1989" s="7">
        <v>23.087984999999993</v>
      </c>
      <c r="H1989" s="7">
        <v>24.295222000000003</v>
      </c>
      <c r="I1989" s="7">
        <v>25.340485999999995</v>
      </c>
      <c r="J1989" s="7" t="s">
        <v>53</v>
      </c>
      <c r="K1989" s="7" t="s">
        <v>55</v>
      </c>
      <c r="L1989" s="7" t="s">
        <v>47</v>
      </c>
    </row>
    <row r="1990" spans="1:12" ht="13.5" x14ac:dyDescent="0.35">
      <c r="A1990" s="3">
        <v>44903</v>
      </c>
      <c r="B1990" s="2">
        <v>21.9819</v>
      </c>
      <c r="C1990" s="7">
        <v>50</v>
      </c>
      <c r="D1990" s="7">
        <v>-0.51095395728932402</v>
      </c>
      <c r="E1990" s="7">
        <v>-0.48957640163910826</v>
      </c>
      <c r="F1990" s="7">
        <v>22.525259999999996</v>
      </c>
      <c r="G1990" s="7">
        <v>23.000059999999994</v>
      </c>
      <c r="H1990" s="7">
        <v>24.191468</v>
      </c>
      <c r="I1990" s="7">
        <v>25.33173249999999</v>
      </c>
      <c r="J1990" s="7" t="s">
        <v>53</v>
      </c>
      <c r="K1990" s="7" t="s">
        <v>55</v>
      </c>
      <c r="L1990" s="7" t="s">
        <v>47</v>
      </c>
    </row>
    <row r="1991" spans="1:12" ht="13.5" x14ac:dyDescent="0.35">
      <c r="A1991" s="3">
        <v>44904</v>
      </c>
      <c r="B1991" s="2">
        <v>22.641300000000001</v>
      </c>
      <c r="C1991" s="7">
        <v>48.564743014175725</v>
      </c>
      <c r="D1991" s="7">
        <v>-0.48820065129783075</v>
      </c>
      <c r="E1991" s="7">
        <v>-0.48930125157085275</v>
      </c>
      <c r="F1991" s="7">
        <v>22.49888</v>
      </c>
      <c r="G1991" s="7">
        <v>22.945104999999995</v>
      </c>
      <c r="H1991" s="7">
        <v>24.102661999999999</v>
      </c>
      <c r="I1991" s="7">
        <v>25.326313999999996</v>
      </c>
      <c r="J1991" s="7" t="s">
        <v>53</v>
      </c>
      <c r="K1991" s="7" t="s">
        <v>55</v>
      </c>
      <c r="L1991" s="7" t="s">
        <v>47</v>
      </c>
    </row>
    <row r="1992" spans="1:12" ht="13.5" x14ac:dyDescent="0.35">
      <c r="A1992" s="3">
        <v>44907</v>
      </c>
      <c r="B1992" s="2">
        <v>22.421500000000002</v>
      </c>
      <c r="C1992" s="7">
        <v>44.186415573423645</v>
      </c>
      <c r="D1992" s="7">
        <v>-0.48234435000765785</v>
      </c>
      <c r="E1992" s="7">
        <v>-0.48790987125821383</v>
      </c>
      <c r="F1992" s="7">
        <v>22.428539999999998</v>
      </c>
      <c r="G1992" s="7">
        <v>22.897184999999997</v>
      </c>
      <c r="H1992" s="7">
        <v>24.023528000000002</v>
      </c>
      <c r="I1992" s="7">
        <v>25.3205575</v>
      </c>
      <c r="J1992" s="7" t="s">
        <v>53</v>
      </c>
      <c r="K1992" s="7" t="s">
        <v>55</v>
      </c>
      <c r="L1992" s="7" t="s">
        <v>47</v>
      </c>
    </row>
    <row r="1993" spans="1:12" ht="13.5" x14ac:dyDescent="0.35">
      <c r="A1993" s="3">
        <v>44908</v>
      </c>
      <c r="B1993" s="2">
        <v>22.412700000000001</v>
      </c>
      <c r="C1993" s="7">
        <v>27.189636807202049</v>
      </c>
      <c r="D1993" s="7">
        <v>-0.47296127235857099</v>
      </c>
      <c r="E1993" s="7">
        <v>-0.48492015147828532</v>
      </c>
      <c r="F1993" s="7">
        <v>22.375780000000002</v>
      </c>
      <c r="G1993" s="7">
        <v>22.853219999999993</v>
      </c>
      <c r="H1993" s="7">
        <v>23.944217999999999</v>
      </c>
      <c r="I1993" s="7">
        <v>25.314681</v>
      </c>
      <c r="J1993" s="7" t="s">
        <v>53</v>
      </c>
      <c r="K1993" s="7" t="s">
        <v>55</v>
      </c>
      <c r="L1993" s="7" t="s">
        <v>47</v>
      </c>
    </row>
    <row r="1994" spans="1:12" ht="13.5" x14ac:dyDescent="0.35">
      <c r="A1994" s="3">
        <v>44909</v>
      </c>
      <c r="B1994" s="2">
        <v>22.412700000000001</v>
      </c>
      <c r="C1994" s="7">
        <v>30.927069491128023</v>
      </c>
      <c r="D1994" s="7">
        <v>-0.46021998619636761</v>
      </c>
      <c r="E1994" s="7">
        <v>-0.4799801184219018</v>
      </c>
      <c r="F1994" s="7">
        <v>22.374020000000002</v>
      </c>
      <c r="G1994" s="7">
        <v>22.832119999999993</v>
      </c>
      <c r="H1994" s="7">
        <v>23.886010000000002</v>
      </c>
      <c r="I1994" s="7">
        <v>25.309070999999999</v>
      </c>
      <c r="J1994" s="7" t="s">
        <v>53</v>
      </c>
      <c r="K1994" s="7" t="s">
        <v>55</v>
      </c>
      <c r="L1994" s="7" t="s">
        <v>47</v>
      </c>
    </row>
    <row r="1995" spans="1:12" ht="13.5" x14ac:dyDescent="0.35">
      <c r="A1995" s="3">
        <v>44910</v>
      </c>
      <c r="B1995" s="2">
        <v>22.377500000000001</v>
      </c>
      <c r="C1995" s="7">
        <v>26.784191071936334</v>
      </c>
      <c r="D1995" s="7">
        <v>-0.44780080203856087</v>
      </c>
      <c r="E1995" s="7">
        <v>-0.47354425514523368</v>
      </c>
      <c r="F1995" s="7">
        <v>22.453140000000001</v>
      </c>
      <c r="G1995" s="7">
        <v>22.812334999999997</v>
      </c>
      <c r="H1995" s="7">
        <v>23.841342000000001</v>
      </c>
      <c r="I1995" s="7">
        <v>25.304159999999992</v>
      </c>
      <c r="J1995" s="7" t="s">
        <v>48</v>
      </c>
      <c r="K1995" s="7" t="s">
        <v>55</v>
      </c>
      <c r="L1995" s="7" t="s">
        <v>50</v>
      </c>
    </row>
    <row r="1996" spans="1:12" ht="13.5" x14ac:dyDescent="0.35">
      <c r="A1996" s="3">
        <v>44911</v>
      </c>
      <c r="B1996" s="2">
        <v>22.676500000000001</v>
      </c>
      <c r="C1996" s="7">
        <v>37.715949785525986</v>
      </c>
      <c r="D1996" s="7">
        <v>-0.409115677105369</v>
      </c>
      <c r="E1996" s="7">
        <v>-0.46065853953726077</v>
      </c>
      <c r="F1996" s="7">
        <v>22.460180000000001</v>
      </c>
      <c r="G1996" s="7">
        <v>22.847064999999997</v>
      </c>
      <c r="H1996" s="7">
        <v>23.802478000000001</v>
      </c>
      <c r="I1996" s="7">
        <v>25.298841499999998</v>
      </c>
      <c r="J1996" s="7" t="s">
        <v>53</v>
      </c>
      <c r="K1996" s="7" t="s">
        <v>55</v>
      </c>
      <c r="L1996" s="7" t="s">
        <v>54</v>
      </c>
    </row>
    <row r="1997" spans="1:12" ht="13.5" x14ac:dyDescent="0.35">
      <c r="A1997" s="3">
        <v>44914</v>
      </c>
      <c r="B1997" s="2">
        <v>22.421500000000002</v>
      </c>
      <c r="C1997" s="7">
        <v>34.276313436572423</v>
      </c>
      <c r="D1997" s="7">
        <v>-0.39448641196277734</v>
      </c>
      <c r="E1997" s="7">
        <v>-0.44742411402236415</v>
      </c>
      <c r="F1997" s="7">
        <v>22.460180000000001</v>
      </c>
      <c r="G1997" s="7">
        <v>22.830799999999996</v>
      </c>
      <c r="H1997" s="7">
        <v>23.759042000000004</v>
      </c>
      <c r="I1997" s="7">
        <v>25.293389500000004</v>
      </c>
      <c r="J1997" s="7" t="s">
        <v>53</v>
      </c>
      <c r="K1997" s="7" t="s">
        <v>55</v>
      </c>
      <c r="L1997" s="7" t="s">
        <v>50</v>
      </c>
    </row>
    <row r="1998" spans="1:12" ht="13.5" x14ac:dyDescent="0.35">
      <c r="A1998" s="3">
        <v>44915</v>
      </c>
      <c r="B1998" s="2">
        <v>22.157699999999998</v>
      </c>
      <c r="C1998" s="7">
        <v>31.321285009314039</v>
      </c>
      <c r="D1998" s="7">
        <v>-0.39957303999108262</v>
      </c>
      <c r="E1998" s="7">
        <v>-0.4378538992161079</v>
      </c>
      <c r="F1998" s="7">
        <v>22.409180000000003</v>
      </c>
      <c r="G1998" s="7">
        <v>22.795629999999996</v>
      </c>
      <c r="H1998" s="7">
        <v>23.685358000000001</v>
      </c>
      <c r="I1998" s="7">
        <v>25.285172499999998</v>
      </c>
      <c r="J1998" s="7" t="s">
        <v>53</v>
      </c>
      <c r="K1998" s="7" t="s">
        <v>55</v>
      </c>
      <c r="L1998" s="7" t="s">
        <v>47</v>
      </c>
    </row>
    <row r="1999" spans="1:12" ht="13.5" x14ac:dyDescent="0.35">
      <c r="A1999" s="3">
        <v>44916</v>
      </c>
      <c r="B1999" s="2">
        <v>21.990600000000001</v>
      </c>
      <c r="C1999" s="7">
        <v>30.532016565785284</v>
      </c>
      <c r="D1999" s="7">
        <v>-0.41233466548344921</v>
      </c>
      <c r="E1999" s="7">
        <v>-0.43275005246957621</v>
      </c>
      <c r="F1999" s="7">
        <v>22.324760000000005</v>
      </c>
      <c r="G1999" s="7">
        <v>22.708139999999997</v>
      </c>
      <c r="H1999" s="7">
        <v>23.615366000000005</v>
      </c>
      <c r="I1999" s="7">
        <v>25.277185500000002</v>
      </c>
      <c r="J1999" s="7" t="s">
        <v>53</v>
      </c>
      <c r="K1999" s="7" t="s">
        <v>55</v>
      </c>
      <c r="L1999" s="7" t="s">
        <v>47</v>
      </c>
    </row>
    <row r="2000" spans="1:12" ht="13.5" x14ac:dyDescent="0.35">
      <c r="A2000" s="3">
        <v>44917</v>
      </c>
      <c r="B2000" s="2">
        <v>22.069800000000001</v>
      </c>
      <c r="C2000" s="7">
        <v>37.342546606204593</v>
      </c>
      <c r="D2000" s="7">
        <v>-0.41131617074973548</v>
      </c>
      <c r="E2000" s="7">
        <v>-0.42846327612560808</v>
      </c>
      <c r="F2000" s="7">
        <v>22.263219999999997</v>
      </c>
      <c r="G2000" s="7">
        <v>22.642194999999997</v>
      </c>
      <c r="H2000" s="7">
        <v>23.546784000000002</v>
      </c>
      <c r="I2000" s="7">
        <v>25.2688335</v>
      </c>
      <c r="J2000" s="7" t="s">
        <v>53</v>
      </c>
      <c r="K2000" s="7" t="s">
        <v>55</v>
      </c>
      <c r="L2000" s="7" t="s">
        <v>47</v>
      </c>
    </row>
    <row r="2001" spans="1:12" ht="13.5" x14ac:dyDescent="0.35">
      <c r="A2001" s="3">
        <v>44918</v>
      </c>
      <c r="B2001" s="2">
        <v>22.280799999999999</v>
      </c>
      <c r="C2001" s="7">
        <v>41.764784586566769</v>
      </c>
      <c r="D2001" s="7">
        <v>-0.38899893218913917</v>
      </c>
      <c r="E2001" s="7">
        <v>-0.4205704073383143</v>
      </c>
      <c r="F2001" s="7">
        <v>22.184080000000002</v>
      </c>
      <c r="G2001" s="7">
        <v>22.580204999999996</v>
      </c>
      <c r="H2001" s="7">
        <v>23.489456000000001</v>
      </c>
      <c r="I2001" s="7">
        <v>25.261536500000002</v>
      </c>
      <c r="J2001" s="7" t="s">
        <v>53</v>
      </c>
      <c r="K2001" s="7" t="s">
        <v>55</v>
      </c>
      <c r="L2001" s="7" t="s">
        <v>47</v>
      </c>
    </row>
    <row r="2002" spans="1:12" ht="13.5" x14ac:dyDescent="0.35">
      <c r="A2002" s="3">
        <v>44921</v>
      </c>
      <c r="B2002" s="2">
        <v>22.333600000000001</v>
      </c>
      <c r="C2002" s="7">
        <v>44.17965169569203</v>
      </c>
      <c r="D2002" s="7">
        <v>-0.36286891414662392</v>
      </c>
      <c r="E2002" s="7">
        <v>-0.40903010869997625</v>
      </c>
      <c r="F2002" s="7">
        <v>22.166499999999999</v>
      </c>
      <c r="G2002" s="7">
        <v>22.531844999999997</v>
      </c>
      <c r="H2002" s="7">
        <v>23.429313999999998</v>
      </c>
      <c r="I2002" s="7">
        <v>25.255264500000003</v>
      </c>
      <c r="J2002" s="7" t="s">
        <v>53</v>
      </c>
      <c r="K2002" s="7" t="s">
        <v>55</v>
      </c>
      <c r="L2002" s="7" t="s">
        <v>47</v>
      </c>
    </row>
    <row r="2003" spans="1:12" ht="13.5" x14ac:dyDescent="0.35">
      <c r="A2003" s="3">
        <v>44922</v>
      </c>
      <c r="B2003" s="2">
        <v>21.9819</v>
      </c>
      <c r="C2003" s="7">
        <v>42.775440441756487</v>
      </c>
      <c r="D2003" s="7">
        <v>-0.36631725996349829</v>
      </c>
      <c r="E2003" s="7">
        <v>-0.40048753895268069</v>
      </c>
      <c r="F2003" s="7">
        <v>22.131340000000002</v>
      </c>
      <c r="G2003" s="7">
        <v>22.465899999999998</v>
      </c>
      <c r="H2003" s="7">
        <v>23.362489999999998</v>
      </c>
      <c r="I2003" s="7">
        <v>25.247310000000002</v>
      </c>
      <c r="J2003" s="7" t="s">
        <v>53</v>
      </c>
      <c r="K2003" s="7" t="s">
        <v>55</v>
      </c>
      <c r="L2003" s="7" t="s">
        <v>47</v>
      </c>
    </row>
    <row r="2004" spans="1:12" ht="13.5" x14ac:dyDescent="0.35">
      <c r="A2004" s="3">
        <v>44923</v>
      </c>
      <c r="B2004" s="2">
        <v>22.395099999999999</v>
      </c>
      <c r="C2004" s="7">
        <v>56.850132625994682</v>
      </c>
      <c r="D2004" s="7">
        <v>-0.33188257637314678</v>
      </c>
      <c r="E2004" s="7">
        <v>-0.38676654643677394</v>
      </c>
      <c r="F2004" s="7">
        <v>22.212240000000001</v>
      </c>
      <c r="G2004" s="7">
        <v>22.420614999999998</v>
      </c>
      <c r="H2004" s="7">
        <v>23.300414</v>
      </c>
      <c r="I2004" s="7">
        <v>25.240584500000001</v>
      </c>
      <c r="J2004" s="7" t="s">
        <v>48</v>
      </c>
      <c r="K2004" s="7" t="s">
        <v>55</v>
      </c>
      <c r="L2004" s="7" t="s">
        <v>50</v>
      </c>
    </row>
    <row r="2005" spans="1:12" ht="13.5" x14ac:dyDescent="0.35">
      <c r="A2005" s="3">
        <v>44924</v>
      </c>
      <c r="B2005" s="2">
        <v>22.2456</v>
      </c>
      <c r="C2005" s="7">
        <v>42.105263157894704</v>
      </c>
      <c r="D2005" s="7">
        <v>-0.31304762397189378</v>
      </c>
      <c r="E2005" s="7">
        <v>-0.37202276194379791</v>
      </c>
      <c r="F2005" s="7">
        <v>22.247399999999999</v>
      </c>
      <c r="G2005" s="7">
        <v>22.372254999999999</v>
      </c>
      <c r="H2005" s="7">
        <v>23.250293999999993</v>
      </c>
      <c r="I2005" s="7">
        <v>25.233872500000004</v>
      </c>
      <c r="J2005" s="7" t="s">
        <v>53</v>
      </c>
      <c r="K2005" s="7" t="s">
        <v>55</v>
      </c>
      <c r="L2005" s="7" t="s">
        <v>54</v>
      </c>
    </row>
    <row r="2006" spans="1:12" ht="13.5" x14ac:dyDescent="0.35">
      <c r="A2006" s="3">
        <v>44925</v>
      </c>
      <c r="B2006" s="2">
        <v>22.597300000000001</v>
      </c>
      <c r="C2006" s="7">
        <v>53.332069749810444</v>
      </c>
      <c r="D2006" s="7">
        <v>-0.26666756013647586</v>
      </c>
      <c r="E2006" s="7">
        <v>-0.35095172158233351</v>
      </c>
      <c r="F2006" s="7">
        <v>22.310700000000001</v>
      </c>
      <c r="G2006" s="7">
        <v>22.36346</v>
      </c>
      <c r="H2006" s="7">
        <v>23.208087999999993</v>
      </c>
      <c r="I2006" s="7">
        <v>25.229299500000007</v>
      </c>
      <c r="J2006" s="7" t="s">
        <v>53</v>
      </c>
      <c r="K2006" s="7" t="s">
        <v>55</v>
      </c>
      <c r="L2006" s="7" t="s">
        <v>54</v>
      </c>
    </row>
    <row r="2007" spans="1:12" ht="13.5" x14ac:dyDescent="0.35">
      <c r="A2007" s="3">
        <v>44928</v>
      </c>
      <c r="B2007" s="2">
        <v>22.157699999999998</v>
      </c>
      <c r="C2007" s="7">
        <v>45.845281543274204</v>
      </c>
      <c r="D2007" s="7">
        <v>-0.26235876299890748</v>
      </c>
      <c r="E2007" s="7">
        <v>-0.33323312986564829</v>
      </c>
      <c r="F2007" s="7">
        <v>22.27552</v>
      </c>
      <c r="G2007" s="7">
        <v>22.332685000000001</v>
      </c>
      <c r="H2007" s="7">
        <v>23.150935999999991</v>
      </c>
      <c r="I2007" s="7">
        <v>25.222224000000004</v>
      </c>
      <c r="J2007" s="7" t="s">
        <v>53</v>
      </c>
      <c r="K2007" s="7" t="s">
        <v>55</v>
      </c>
      <c r="L2007" s="7" t="s">
        <v>47</v>
      </c>
    </row>
    <row r="2008" spans="1:12" ht="13.5" x14ac:dyDescent="0.35">
      <c r="A2008" s="3">
        <v>44929</v>
      </c>
      <c r="B2008" s="2">
        <v>21.9819</v>
      </c>
      <c r="C2008" s="7">
        <v>43.361277199038391</v>
      </c>
      <c r="D2008" s="7">
        <v>-0.27001701295666791</v>
      </c>
      <c r="E2008" s="7">
        <v>-0.32058990648385222</v>
      </c>
      <c r="F2008" s="7">
        <v>22.27552</v>
      </c>
      <c r="G2008" s="7">
        <v>22.297955000000002</v>
      </c>
      <c r="H2008" s="7">
        <v>23.096422000000004</v>
      </c>
      <c r="I2008" s="7">
        <v>25.214649999999995</v>
      </c>
      <c r="J2008" s="7" t="s">
        <v>53</v>
      </c>
      <c r="K2008" s="7" t="s">
        <v>55</v>
      </c>
      <c r="L2008" s="7" t="s">
        <v>50</v>
      </c>
    </row>
    <row r="2009" spans="1:12" ht="13.5" x14ac:dyDescent="0.35">
      <c r="A2009" s="3">
        <v>44930</v>
      </c>
      <c r="B2009" s="2">
        <v>21.893899999999999</v>
      </c>
      <c r="C2009" s="7">
        <v>42.666949717959568</v>
      </c>
      <c r="D2009" s="7">
        <v>-0.27995989240555019</v>
      </c>
      <c r="E2009" s="7">
        <v>-0.31246390366819182</v>
      </c>
      <c r="F2009" s="7">
        <v>22.175279999999997</v>
      </c>
      <c r="G2009" s="7">
        <v>22.271575000000002</v>
      </c>
      <c r="H2009" s="7">
        <v>23.033114000000001</v>
      </c>
      <c r="I2009" s="7">
        <v>25.206940500000002</v>
      </c>
      <c r="J2009" s="7" t="s">
        <v>53</v>
      </c>
      <c r="K2009" s="7" t="s">
        <v>55</v>
      </c>
      <c r="L2009" s="7" t="s">
        <v>47</v>
      </c>
    </row>
    <row r="2010" spans="1:12" ht="13.5" x14ac:dyDescent="0.35">
      <c r="A2010" s="3">
        <v>44931</v>
      </c>
      <c r="B2010" s="2">
        <v>21.964300000000001</v>
      </c>
      <c r="C2010" s="7">
        <v>38.396115745568331</v>
      </c>
      <c r="D2010" s="7">
        <v>-0.27894351713153398</v>
      </c>
      <c r="E2010" s="7">
        <v>-0.3057598263608603</v>
      </c>
      <c r="F2010" s="7">
        <v>22.119019999999999</v>
      </c>
      <c r="G2010" s="7">
        <v>22.270695</v>
      </c>
      <c r="H2010" s="7">
        <v>22.971566000000003</v>
      </c>
      <c r="I2010" s="7">
        <v>25.200153499999995</v>
      </c>
      <c r="J2010" s="7" t="s">
        <v>53</v>
      </c>
      <c r="K2010" s="7" t="s">
        <v>55</v>
      </c>
      <c r="L2010" s="7" t="s">
        <v>47</v>
      </c>
    </row>
    <row r="2011" spans="1:12" ht="13.5" x14ac:dyDescent="0.35">
      <c r="A2011" s="3">
        <v>44932</v>
      </c>
      <c r="B2011" s="2">
        <v>21.841200000000001</v>
      </c>
      <c r="C2011" s="7">
        <v>40.120535258265527</v>
      </c>
      <c r="D2011" s="7">
        <v>-0.28478831123728909</v>
      </c>
      <c r="E2011" s="7">
        <v>-0.30156552333614606</v>
      </c>
      <c r="F2011" s="7">
        <v>21.967800000000004</v>
      </c>
      <c r="G2011" s="7">
        <v>22.230690000000003</v>
      </c>
      <c r="H2011" s="7">
        <v>22.908962000000006</v>
      </c>
      <c r="I2011" s="7">
        <v>25.192941500000003</v>
      </c>
      <c r="J2011" s="7" t="s">
        <v>53</v>
      </c>
      <c r="K2011" s="7" t="s">
        <v>55</v>
      </c>
      <c r="L2011" s="7" t="s">
        <v>47</v>
      </c>
    </row>
    <row r="2012" spans="1:12" ht="13.5" x14ac:dyDescent="0.35">
      <c r="A2012" s="3">
        <v>44935</v>
      </c>
      <c r="B2012" s="2">
        <v>21.823599999999999</v>
      </c>
      <c r="C2012" s="7">
        <v>43.791578399672971</v>
      </c>
      <c r="D2012" s="7">
        <v>-0.28752610364222519</v>
      </c>
      <c r="E2012" s="7">
        <v>-0.29875763939736188</v>
      </c>
      <c r="F2012" s="7">
        <v>21.900980000000001</v>
      </c>
      <c r="G2012" s="7">
        <v>22.200794999999999</v>
      </c>
      <c r="H2012" s="7">
        <v>22.858316000000006</v>
      </c>
      <c r="I2012" s="7">
        <v>25.187923999999999</v>
      </c>
      <c r="J2012" s="7" t="s">
        <v>53</v>
      </c>
      <c r="K2012" s="7" t="s">
        <v>55</v>
      </c>
      <c r="L2012" s="7" t="s">
        <v>47</v>
      </c>
    </row>
    <row r="2013" spans="1:12" ht="13.5" x14ac:dyDescent="0.35">
      <c r="A2013" s="3">
        <v>44936</v>
      </c>
      <c r="B2013" s="2">
        <v>21.216899999999999</v>
      </c>
      <c r="C2013" s="7">
        <v>37.641759575759522</v>
      </c>
      <c r="D2013" s="7">
        <v>-0.33479216773563891</v>
      </c>
      <c r="E2013" s="7">
        <v>-0.3059645450650173</v>
      </c>
      <c r="F2013" s="7">
        <v>21.747979999999998</v>
      </c>
      <c r="G2013" s="7">
        <v>22.141005</v>
      </c>
      <c r="H2013" s="7">
        <v>22.792020000000001</v>
      </c>
      <c r="I2013" s="7">
        <v>25.181318499999996</v>
      </c>
      <c r="J2013" s="7" t="s">
        <v>53</v>
      </c>
      <c r="K2013" s="7" t="s">
        <v>55</v>
      </c>
      <c r="L2013" s="7" t="s">
        <v>47</v>
      </c>
    </row>
    <row r="2014" spans="1:12" ht="13.5" x14ac:dyDescent="0.35">
      <c r="A2014" s="3">
        <v>44937</v>
      </c>
      <c r="B2014" s="2">
        <v>21.216899999999999</v>
      </c>
      <c r="C2014" s="7">
        <v>36.023073645570463</v>
      </c>
      <c r="D2014" s="7">
        <v>-0.368008688974232</v>
      </c>
      <c r="E2014" s="7">
        <v>-0.31837337384686026</v>
      </c>
      <c r="F2014" s="7">
        <v>21.612579999999998</v>
      </c>
      <c r="G2014" s="7">
        <v>22.081214999999997</v>
      </c>
      <c r="H2014" s="7">
        <v>22.730998</v>
      </c>
      <c r="I2014" s="7">
        <v>25.173343499999998</v>
      </c>
      <c r="J2014" s="7" t="s">
        <v>53</v>
      </c>
      <c r="K2014" s="7" t="s">
        <v>55</v>
      </c>
      <c r="L2014" s="7" t="s">
        <v>47</v>
      </c>
    </row>
    <row r="2015" spans="1:12" ht="13.5" x14ac:dyDescent="0.35">
      <c r="A2015" s="3">
        <v>44938</v>
      </c>
      <c r="B2015" s="2">
        <v>21.102599999999999</v>
      </c>
      <c r="C2015" s="7">
        <v>30.060249119956737</v>
      </c>
      <c r="D2015" s="7">
        <v>-0.39895714648054792</v>
      </c>
      <c r="E2015" s="7">
        <v>-0.33449012837359782</v>
      </c>
      <c r="F2015" s="7">
        <v>21.440239999999996</v>
      </c>
      <c r="G2015" s="7">
        <v>22.017469999999996</v>
      </c>
      <c r="H2015" s="7">
        <v>22.669625999999997</v>
      </c>
      <c r="I2015" s="7">
        <v>25.164721000000004</v>
      </c>
      <c r="J2015" s="7" t="s">
        <v>53</v>
      </c>
      <c r="K2015" s="7" t="s">
        <v>55</v>
      </c>
      <c r="L2015" s="7" t="s">
        <v>47</v>
      </c>
    </row>
    <row r="2016" spans="1:12" ht="13.5" x14ac:dyDescent="0.35">
      <c r="A2016" s="3">
        <v>44939</v>
      </c>
      <c r="B2016" s="2">
        <v>21.102599999999999</v>
      </c>
      <c r="C2016" s="7">
        <v>28.787565481113901</v>
      </c>
      <c r="D2016" s="7">
        <v>-0.4186579932848602</v>
      </c>
      <c r="E2016" s="7">
        <v>-0.35132370135585034</v>
      </c>
      <c r="F2016" s="7">
        <v>21.292519999999996</v>
      </c>
      <c r="G2016" s="7">
        <v>21.938775</v>
      </c>
      <c r="H2016" s="7">
        <v>22.602977999999993</v>
      </c>
      <c r="I2016" s="7">
        <v>25.152293999999998</v>
      </c>
      <c r="J2016" s="7" t="s">
        <v>53</v>
      </c>
      <c r="K2016" s="7" t="s">
        <v>55</v>
      </c>
      <c r="L2016" s="7" t="s">
        <v>47</v>
      </c>
    </row>
    <row r="2017" spans="1:12" ht="13.5" x14ac:dyDescent="0.35">
      <c r="A2017" s="3">
        <v>44942</v>
      </c>
      <c r="B2017" s="2">
        <v>20.9267</v>
      </c>
      <c r="C2017" s="7">
        <v>30.644214542519691</v>
      </c>
      <c r="D2017" s="7">
        <v>-0.44335400723941021</v>
      </c>
      <c r="E2017" s="7">
        <v>-0.36972976253256229</v>
      </c>
      <c r="F2017" s="7">
        <v>21.113139999999998</v>
      </c>
      <c r="G2017" s="7">
        <v>21.864034999999998</v>
      </c>
      <c r="H2017" s="7">
        <v>22.53351399999999</v>
      </c>
      <c r="I2017" s="7">
        <v>25.138987499999999</v>
      </c>
      <c r="J2017" s="7" t="s">
        <v>53</v>
      </c>
      <c r="K2017" s="7" t="s">
        <v>55</v>
      </c>
      <c r="L2017" s="7" t="s">
        <v>47</v>
      </c>
    </row>
    <row r="2018" spans="1:12" ht="13.5" x14ac:dyDescent="0.35">
      <c r="A2018" s="3">
        <v>44943</v>
      </c>
      <c r="B2018" s="2">
        <v>21.5334</v>
      </c>
      <c r="C2018" s="7">
        <v>35.241324975165327</v>
      </c>
      <c r="D2018" s="7">
        <v>-0.40925254800449551</v>
      </c>
      <c r="E2018" s="7">
        <v>-0.37763431962694899</v>
      </c>
      <c r="F2018" s="7">
        <v>21.176439999999999</v>
      </c>
      <c r="G2018" s="7">
        <v>21.832819999999998</v>
      </c>
      <c r="H2018" s="7">
        <v>22.480581999999995</v>
      </c>
      <c r="I2018" s="7">
        <v>25.128714500000012</v>
      </c>
      <c r="J2018" s="7" t="s">
        <v>53</v>
      </c>
      <c r="K2018" s="7" t="s">
        <v>55</v>
      </c>
      <c r="L2018" s="7" t="s">
        <v>54</v>
      </c>
    </row>
    <row r="2019" spans="1:12" ht="13.5" x14ac:dyDescent="0.35">
      <c r="A2019" s="3">
        <v>44944</v>
      </c>
      <c r="B2019" s="2">
        <v>21.234500000000001</v>
      </c>
      <c r="C2019" s="7">
        <v>33.525597158405887</v>
      </c>
      <c r="D2019" s="7">
        <v>-0.40171490845571967</v>
      </c>
      <c r="E2019" s="7">
        <v>-0.38245043739270318</v>
      </c>
      <c r="F2019" s="7">
        <v>21.179960000000001</v>
      </c>
      <c r="G2019" s="7">
        <v>21.795014999999999</v>
      </c>
      <c r="H2019" s="7">
        <v>22.423077999999997</v>
      </c>
      <c r="I2019" s="7">
        <v>25.116947</v>
      </c>
      <c r="J2019" s="7" t="s">
        <v>53</v>
      </c>
      <c r="K2019" s="7" t="s">
        <v>55</v>
      </c>
      <c r="L2019" s="7" t="s">
        <v>54</v>
      </c>
    </row>
    <row r="2020" spans="1:12" ht="13.5" x14ac:dyDescent="0.35">
      <c r="A2020" s="3">
        <v>44945</v>
      </c>
      <c r="B2020" s="2">
        <v>21.507000000000001</v>
      </c>
      <c r="C2020" s="7">
        <v>31.76450911523672</v>
      </c>
      <c r="D2020" s="7">
        <v>-0.36949351099208272</v>
      </c>
      <c r="E2020" s="7">
        <v>-0.37985905211257909</v>
      </c>
      <c r="F2020" s="7">
        <v>21.260840000000002</v>
      </c>
      <c r="G2020" s="7">
        <v>21.766875000000002</v>
      </c>
      <c r="H2020" s="7">
        <v>22.378409999999999</v>
      </c>
      <c r="I2020" s="7">
        <v>25.106542000000001</v>
      </c>
      <c r="J2020" s="7" t="s">
        <v>48</v>
      </c>
      <c r="K2020" s="7" t="s">
        <v>55</v>
      </c>
      <c r="L2020" s="7" t="s">
        <v>50</v>
      </c>
    </row>
    <row r="2021" spans="1:12" ht="13.5" x14ac:dyDescent="0.35">
      <c r="A2021" s="3">
        <v>44946</v>
      </c>
      <c r="B2021" s="2">
        <v>21.542200000000001</v>
      </c>
      <c r="C2021" s="7">
        <v>38.095238095238166</v>
      </c>
      <c r="D2021" s="7">
        <v>-0.33723009689957806</v>
      </c>
      <c r="E2021" s="7">
        <v>-0.37133326106997894</v>
      </c>
      <c r="F2021" s="7">
        <v>21.348759999999999</v>
      </c>
      <c r="G2021" s="7">
        <v>21.729945000000001</v>
      </c>
      <c r="H2021" s="7">
        <v>22.334446000000003</v>
      </c>
      <c r="I2021" s="7">
        <v>25.096351000000006</v>
      </c>
      <c r="J2021" s="7" t="s">
        <v>48</v>
      </c>
      <c r="K2021" s="7" t="s">
        <v>55</v>
      </c>
      <c r="L2021" s="7" t="s">
        <v>50</v>
      </c>
    </row>
    <row r="2022" spans="1:12" ht="13.5" x14ac:dyDescent="0.35">
      <c r="A2022" s="3">
        <v>44949</v>
      </c>
      <c r="B2022" s="2">
        <v>21.4543</v>
      </c>
      <c r="C2022" s="7">
        <v>39.436168508729807</v>
      </c>
      <c r="D2022" s="7">
        <v>-0.31512138105047072</v>
      </c>
      <c r="E2022" s="7">
        <v>-0.36009088506607734</v>
      </c>
      <c r="F2022" s="7">
        <v>21.454280000000004</v>
      </c>
      <c r="G2022" s="7">
        <v>21.685979999999997</v>
      </c>
      <c r="H2022" s="7">
        <v>22.295934000000006</v>
      </c>
      <c r="I2022" s="7">
        <v>25.085682499999997</v>
      </c>
      <c r="J2022" s="7" t="s">
        <v>48</v>
      </c>
      <c r="K2022" s="7" t="s">
        <v>55</v>
      </c>
      <c r="L2022" s="7" t="s">
        <v>50</v>
      </c>
    </row>
    <row r="2023" spans="1:12" ht="13.5" x14ac:dyDescent="0.35">
      <c r="A2023" s="3">
        <v>44950</v>
      </c>
      <c r="B2023" s="2">
        <v>21.4543</v>
      </c>
      <c r="C2023" s="7">
        <v>40.876639548397861</v>
      </c>
      <c r="D2023" s="7">
        <v>-0.29420861072937043</v>
      </c>
      <c r="E2023" s="7">
        <v>-0.34691443019873597</v>
      </c>
      <c r="F2023" s="7">
        <v>21.438460000000003</v>
      </c>
      <c r="G2023" s="7">
        <v>21.659599999999998</v>
      </c>
      <c r="H2023" s="7">
        <v>22.259180000000004</v>
      </c>
      <c r="I2023" s="7">
        <v>25.075013999999999</v>
      </c>
      <c r="J2023" s="7" t="s">
        <v>48</v>
      </c>
      <c r="K2023" s="7" t="s">
        <v>55</v>
      </c>
      <c r="L2023" s="7" t="s">
        <v>56</v>
      </c>
    </row>
    <row r="2024" spans="1:12" ht="13.5" x14ac:dyDescent="0.35">
      <c r="A2024" s="3">
        <v>44951</v>
      </c>
      <c r="B2024" s="2">
        <v>21.102599999999999</v>
      </c>
      <c r="C2024" s="7">
        <v>33.986247909310521</v>
      </c>
      <c r="D2024" s="7">
        <v>-0.30252699739256173</v>
      </c>
      <c r="E2024" s="7">
        <v>-0.33803694363750114</v>
      </c>
      <c r="F2024" s="7">
        <v>21.41208</v>
      </c>
      <c r="G2024" s="7">
        <v>21.594974999999998</v>
      </c>
      <c r="H2024" s="7">
        <v>22.224538000000003</v>
      </c>
      <c r="I2024" s="7">
        <v>25.062587000000004</v>
      </c>
      <c r="J2024" s="7" t="s">
        <v>48</v>
      </c>
      <c r="K2024" s="7" t="s">
        <v>55</v>
      </c>
      <c r="L2024" s="7" t="s">
        <v>56</v>
      </c>
    </row>
    <row r="2025" spans="1:12" ht="13.5" x14ac:dyDescent="0.35">
      <c r="A2025" s="3">
        <v>44952</v>
      </c>
      <c r="B2025" s="2">
        <v>21.102599999999999</v>
      </c>
      <c r="C2025" s="7">
        <v>35.615798083664387</v>
      </c>
      <c r="D2025" s="7">
        <v>-0.30559665079086784</v>
      </c>
      <c r="E2025" s="7">
        <v>-0.33154888506817448</v>
      </c>
      <c r="F2025" s="7">
        <v>21.331199999999999</v>
      </c>
      <c r="G2025" s="7">
        <v>21.537825000000002</v>
      </c>
      <c r="H2025" s="7">
        <v>22.191126000000001</v>
      </c>
      <c r="I2025" s="7">
        <v>25.050160000000005</v>
      </c>
      <c r="J2025" s="7" t="s">
        <v>53</v>
      </c>
      <c r="K2025" s="7" t="s">
        <v>55</v>
      </c>
      <c r="L2025" s="7" t="s">
        <v>47</v>
      </c>
    </row>
    <row r="2026" spans="1:12" ht="13.5" x14ac:dyDescent="0.35">
      <c r="A2026" s="3">
        <v>44953</v>
      </c>
      <c r="B2026" s="2">
        <v>21.445499999999999</v>
      </c>
      <c r="C2026" s="7">
        <v>43.46458326131296</v>
      </c>
      <c r="D2026" s="7">
        <v>-0.27716522082326733</v>
      </c>
      <c r="E2026" s="7">
        <v>-0.3206721522191931</v>
      </c>
      <c r="F2026" s="7">
        <v>21.311859999999999</v>
      </c>
      <c r="G2026" s="7">
        <v>21.480235</v>
      </c>
      <c r="H2026" s="7">
        <v>22.180397999999997</v>
      </c>
      <c r="I2026" s="7">
        <v>25.039447499999998</v>
      </c>
      <c r="J2026" s="7" t="s">
        <v>53</v>
      </c>
      <c r="K2026" s="7" t="s">
        <v>55</v>
      </c>
      <c r="L2026" s="7" t="s">
        <v>47</v>
      </c>
    </row>
    <row r="2027" spans="1:12" ht="13.5" x14ac:dyDescent="0.35">
      <c r="A2027" s="3">
        <v>44956</v>
      </c>
      <c r="B2027" s="2">
        <v>21.366399999999999</v>
      </c>
      <c r="C2027" s="7">
        <v>53.160542894592183</v>
      </c>
      <c r="D2027" s="7">
        <v>-0.25804127744895666</v>
      </c>
      <c r="E2027" s="7">
        <v>-0.30814597726514581</v>
      </c>
      <c r="F2027" s="7">
        <v>21.294279999999997</v>
      </c>
      <c r="G2027" s="7">
        <v>21.440669999999997</v>
      </c>
      <c r="H2027" s="7">
        <v>22.152789999999996</v>
      </c>
      <c r="I2027" s="7">
        <v>25.028339499999998</v>
      </c>
      <c r="J2027" s="7" t="s">
        <v>53</v>
      </c>
      <c r="K2027" s="7" t="s">
        <v>55</v>
      </c>
      <c r="L2027" s="7" t="s">
        <v>47</v>
      </c>
    </row>
    <row r="2028" spans="1:12" ht="13.5" x14ac:dyDescent="0.35">
      <c r="A2028" s="3">
        <v>44957</v>
      </c>
      <c r="B2028" s="2">
        <v>21.199300000000001</v>
      </c>
      <c r="C2028" s="7">
        <v>49.65247610773244</v>
      </c>
      <c r="D2028" s="7">
        <v>-0.25344740412208466</v>
      </c>
      <c r="E2028" s="7">
        <v>-0.2972062626365336</v>
      </c>
      <c r="F2028" s="7">
        <v>21.243279999999999</v>
      </c>
      <c r="G2028" s="7">
        <v>21.401539999999994</v>
      </c>
      <c r="H2028" s="7">
        <v>22.119554000000004</v>
      </c>
      <c r="I2028" s="7">
        <v>25.015634999999996</v>
      </c>
      <c r="J2028" s="7" t="s">
        <v>53</v>
      </c>
      <c r="K2028" s="7" t="s">
        <v>55</v>
      </c>
      <c r="L2028" s="7" t="s">
        <v>47</v>
      </c>
    </row>
    <row r="2029" spans="1:12" ht="13.5" x14ac:dyDescent="0.35">
      <c r="A2029" s="3">
        <v>44958</v>
      </c>
      <c r="B2029" s="2">
        <v>21.322399999999998</v>
      </c>
      <c r="C2029" s="7">
        <v>54.32506887052341</v>
      </c>
      <c r="D2029" s="7">
        <v>-0.23713998309251849</v>
      </c>
      <c r="E2029" s="7">
        <v>-0.28519300672773062</v>
      </c>
      <c r="F2029" s="7">
        <v>21.287240000000001</v>
      </c>
      <c r="G2029" s="7">
        <v>21.372964999999997</v>
      </c>
      <c r="H2029" s="7">
        <v>22.071194000000002</v>
      </c>
      <c r="I2029" s="7">
        <v>25.002100499999997</v>
      </c>
      <c r="J2029" s="7" t="s">
        <v>48</v>
      </c>
      <c r="K2029" s="7" t="s">
        <v>55</v>
      </c>
      <c r="L2029" s="7" t="s">
        <v>50</v>
      </c>
    </row>
    <row r="2030" spans="1:12" ht="13.5" x14ac:dyDescent="0.35">
      <c r="A2030" s="3">
        <v>44959</v>
      </c>
      <c r="B2030" s="2">
        <v>21.2257</v>
      </c>
      <c r="C2030" s="7">
        <v>52.33347234332944</v>
      </c>
      <c r="D2030" s="7">
        <v>-0.22937502378909613</v>
      </c>
      <c r="E2030" s="7">
        <v>-0.27402941014000376</v>
      </c>
      <c r="F2030" s="7">
        <v>21.311860000000003</v>
      </c>
      <c r="G2030" s="7">
        <v>21.336035000000003</v>
      </c>
      <c r="H2030" s="7">
        <v>22.027934000000002</v>
      </c>
      <c r="I2030" s="7">
        <v>24.988006500000004</v>
      </c>
      <c r="J2030" s="7" t="s">
        <v>53</v>
      </c>
      <c r="K2030" s="7" t="s">
        <v>55</v>
      </c>
      <c r="L2030" s="7" t="s">
        <v>54</v>
      </c>
    </row>
    <row r="2031" spans="1:12" ht="13.5" x14ac:dyDescent="0.35">
      <c r="A2031" s="3">
        <v>44960</v>
      </c>
      <c r="B2031" s="2">
        <v>22.113700000000001</v>
      </c>
      <c r="C2031" s="7">
        <v>67.717475670189287</v>
      </c>
      <c r="D2031" s="7">
        <v>-0.1498397989925202</v>
      </c>
      <c r="E2031" s="7">
        <v>-0.24919148791050705</v>
      </c>
      <c r="F2031" s="7">
        <v>21.445499999999999</v>
      </c>
      <c r="G2031" s="7">
        <v>21.349659999999997</v>
      </c>
      <c r="H2031" s="7">
        <v>21.999796000000007</v>
      </c>
      <c r="I2031" s="7">
        <v>24.976830500000002</v>
      </c>
      <c r="J2031" s="7" t="s">
        <v>53</v>
      </c>
      <c r="K2031" s="7" t="s">
        <v>55</v>
      </c>
      <c r="L2031" s="7" t="s">
        <v>54</v>
      </c>
    </row>
    <row r="2032" spans="1:12" ht="13.5" x14ac:dyDescent="0.35">
      <c r="A2032" s="3">
        <v>44963</v>
      </c>
      <c r="B2032" s="2">
        <v>23.432700000000001</v>
      </c>
      <c r="C2032" s="7">
        <v>73.378301863568126</v>
      </c>
      <c r="D2032" s="7">
        <v>1.9401072845163014E-2</v>
      </c>
      <c r="E2032" s="7">
        <v>-0.19547297575937306</v>
      </c>
      <c r="F2032" s="7">
        <v>21.858759999999997</v>
      </c>
      <c r="G2032" s="7">
        <v>21.430115000000001</v>
      </c>
      <c r="H2032" s="7">
        <v>22.002434000000004</v>
      </c>
      <c r="I2032" s="7">
        <v>24.971869000000005</v>
      </c>
      <c r="J2032" s="7" t="s">
        <v>48</v>
      </c>
      <c r="K2032" s="7" t="s">
        <v>55</v>
      </c>
      <c r="L2032" s="7" t="s">
        <v>50</v>
      </c>
    </row>
    <row r="2033" spans="1:12" ht="13.5" x14ac:dyDescent="0.35">
      <c r="A2033" s="3">
        <v>44964</v>
      </c>
      <c r="B2033" s="2">
        <v>23.740400000000001</v>
      </c>
      <c r="C2033" s="7">
        <v>80.778206293448648</v>
      </c>
      <c r="D2033" s="7">
        <v>0.17632197160294893</v>
      </c>
      <c r="E2033" s="7">
        <v>-0.12111398628690867</v>
      </c>
      <c r="F2033" s="7">
        <v>22.366980000000002</v>
      </c>
      <c r="G2033" s="7">
        <v>21.556290000000001</v>
      </c>
      <c r="H2033" s="7">
        <v>22.011226000000008</v>
      </c>
      <c r="I2033" s="7">
        <v>24.966924000000002</v>
      </c>
      <c r="J2033" s="7" t="s">
        <v>48</v>
      </c>
      <c r="K2033" s="7" t="s">
        <v>55</v>
      </c>
      <c r="L2033" s="7" t="s">
        <v>50</v>
      </c>
    </row>
    <row r="2034" spans="1:12" ht="13.5" x14ac:dyDescent="0.35">
      <c r="A2034" s="3">
        <v>44965</v>
      </c>
      <c r="B2034" s="2">
        <v>23.450199999999999</v>
      </c>
      <c r="C2034" s="7">
        <v>73.763635474245433</v>
      </c>
      <c r="D2034" s="7">
        <v>0.27410647095331342</v>
      </c>
      <c r="E2034" s="7">
        <v>-4.2069894838864252E-2</v>
      </c>
      <c r="F2034" s="7">
        <v>22.792539999999995</v>
      </c>
      <c r="G2034" s="7">
        <v>21.667954999999999</v>
      </c>
      <c r="H2034" s="7">
        <v>22.014214000000003</v>
      </c>
      <c r="I2034" s="7">
        <v>24.960528000000004</v>
      </c>
      <c r="J2034" s="7" t="s">
        <v>48</v>
      </c>
      <c r="K2034" s="7" t="s">
        <v>55</v>
      </c>
      <c r="L2034" s="7" t="s">
        <v>50</v>
      </c>
    </row>
    <row r="2035" spans="1:12" ht="13.5" x14ac:dyDescent="0.35">
      <c r="A2035" s="3">
        <v>44966</v>
      </c>
      <c r="B2035" s="2">
        <v>22.8611</v>
      </c>
      <c r="C2035" s="7">
        <v>64.204631125471195</v>
      </c>
      <c r="D2035" s="7">
        <v>0.30060080553319324</v>
      </c>
      <c r="E2035" s="7">
        <v>2.6464245235547246E-2</v>
      </c>
      <c r="F2035" s="7">
        <v>23.119619999999998</v>
      </c>
      <c r="G2035" s="7">
        <v>21.755880000000005</v>
      </c>
      <c r="H2035" s="7">
        <v>22.007180000000002</v>
      </c>
      <c r="I2035" s="7">
        <v>24.951225000000004</v>
      </c>
      <c r="J2035" s="7" t="s">
        <v>48</v>
      </c>
      <c r="K2035" s="7" t="s">
        <v>55</v>
      </c>
      <c r="L2035" s="7" t="s">
        <v>50</v>
      </c>
    </row>
    <row r="2036" spans="1:12" ht="13.5" x14ac:dyDescent="0.35">
      <c r="A2036" s="3">
        <v>44967</v>
      </c>
      <c r="B2036" s="2">
        <v>22.421500000000002</v>
      </c>
      <c r="C2036" s="7">
        <v>59.683232549757747</v>
      </c>
      <c r="D2036" s="7">
        <v>0.28286501860252145</v>
      </c>
      <c r="E2036" s="7">
        <v>7.7744399908942094E-2</v>
      </c>
      <c r="F2036" s="7">
        <v>23.181180000000001</v>
      </c>
      <c r="G2036" s="7">
        <v>21.821825</v>
      </c>
      <c r="H2036" s="7">
        <v>22.000146000000001</v>
      </c>
      <c r="I2036" s="7">
        <v>24.940218500000011</v>
      </c>
      <c r="J2036" s="7" t="s">
        <v>48</v>
      </c>
      <c r="K2036" s="7" t="s">
        <v>55</v>
      </c>
      <c r="L2036" s="7" t="s">
        <v>50</v>
      </c>
    </row>
    <row r="2037" spans="1:12" ht="13.5" x14ac:dyDescent="0.35">
      <c r="A2037" s="3">
        <v>44970</v>
      </c>
      <c r="B2037" s="2">
        <v>22.1401</v>
      </c>
      <c r="C2037" s="7">
        <v>56.49973462734097</v>
      </c>
      <c r="D2037" s="7">
        <v>0.24329806281806299</v>
      </c>
      <c r="E2037" s="7">
        <v>0.11085513249076628</v>
      </c>
      <c r="F2037" s="7">
        <v>22.922660000000004</v>
      </c>
      <c r="G2037" s="7">
        <v>21.882495000000002</v>
      </c>
      <c r="H2037" s="7">
        <v>21.987484000000006</v>
      </c>
      <c r="I2037" s="7">
        <v>24.92894600000001</v>
      </c>
      <c r="J2037" s="7" t="s">
        <v>48</v>
      </c>
      <c r="K2037" s="7" t="s">
        <v>55</v>
      </c>
      <c r="L2037" s="7" t="s">
        <v>56</v>
      </c>
    </row>
    <row r="2038" spans="1:12" ht="13.5" x14ac:dyDescent="0.35">
      <c r="A2038" s="3">
        <v>44971</v>
      </c>
      <c r="B2038" s="2">
        <v>22.157699999999998</v>
      </c>
      <c r="C2038" s="7">
        <v>60.675908125063252</v>
      </c>
      <c r="D2038" s="7">
        <v>0.21092967224257109</v>
      </c>
      <c r="E2038" s="7">
        <v>0.13087004044112727</v>
      </c>
      <c r="F2038" s="7">
        <v>22.606119999999997</v>
      </c>
      <c r="G2038" s="7">
        <v>21.913710000000002</v>
      </c>
      <c r="H2038" s="7">
        <v>21.977108000000001</v>
      </c>
      <c r="I2038" s="7">
        <v>24.919854000000008</v>
      </c>
      <c r="J2038" s="7" t="s">
        <v>48</v>
      </c>
      <c r="K2038" s="7" t="s">
        <v>55</v>
      </c>
      <c r="L2038" s="7" t="s">
        <v>56</v>
      </c>
    </row>
    <row r="2039" spans="1:12" ht="13.5" x14ac:dyDescent="0.35">
      <c r="A2039" s="3">
        <v>44972</v>
      </c>
      <c r="B2039" s="2">
        <v>22.685300000000002</v>
      </c>
      <c r="C2039" s="7">
        <v>64.469473953667006</v>
      </c>
      <c r="D2039" s="7">
        <v>0.22525381441570502</v>
      </c>
      <c r="E2039" s="7">
        <v>0.14974679523604281</v>
      </c>
      <c r="F2039" s="7">
        <v>22.453139999999998</v>
      </c>
      <c r="G2039" s="7">
        <v>21.986250000000002</v>
      </c>
      <c r="H2039" s="7">
        <v>21.982384000000007</v>
      </c>
      <c r="I2039" s="7">
        <v>24.915416500000003</v>
      </c>
      <c r="J2039" s="7" t="s">
        <v>48</v>
      </c>
      <c r="K2039" s="7" t="s">
        <v>55</v>
      </c>
      <c r="L2039" s="7" t="s">
        <v>56</v>
      </c>
    </row>
    <row r="2040" spans="1:12" ht="13.5" x14ac:dyDescent="0.35">
      <c r="A2040" s="3">
        <v>44973</v>
      </c>
      <c r="B2040" s="2">
        <v>22.8611</v>
      </c>
      <c r="C2040" s="7">
        <v>63.349679366276895</v>
      </c>
      <c r="D2040" s="7">
        <v>0.24793336951527323</v>
      </c>
      <c r="E2040" s="7">
        <v>0.16938411009188892</v>
      </c>
      <c r="F2040" s="7">
        <v>22.453140000000001</v>
      </c>
      <c r="G2040" s="7">
        <v>22.053954999999998</v>
      </c>
      <c r="H2040" s="7">
        <v>21.99996800000001</v>
      </c>
      <c r="I2040" s="7">
        <v>24.911782000000002</v>
      </c>
      <c r="J2040" s="7" t="s">
        <v>48</v>
      </c>
      <c r="K2040" s="7" t="s">
        <v>55</v>
      </c>
      <c r="L2040" s="7" t="s">
        <v>50</v>
      </c>
    </row>
    <row r="2041" spans="1:12" ht="13.5" x14ac:dyDescent="0.35">
      <c r="A2041" s="3">
        <v>44974</v>
      </c>
      <c r="B2041" s="2">
        <v>22.694099999999999</v>
      </c>
      <c r="C2041" s="7">
        <v>62.316555038126879</v>
      </c>
      <c r="D2041" s="7">
        <v>0.24955486288940065</v>
      </c>
      <c r="E2041" s="7">
        <v>0.18541826065139128</v>
      </c>
      <c r="F2041" s="7">
        <v>22.507659999999998</v>
      </c>
      <c r="G2041" s="7">
        <v>22.111550000000001</v>
      </c>
      <c r="H2041" s="7">
        <v>22.001024000000008</v>
      </c>
      <c r="I2041" s="7">
        <v>24.907350500000007</v>
      </c>
      <c r="J2041" s="7" t="s">
        <v>48</v>
      </c>
      <c r="K2041" s="7" t="s">
        <v>55</v>
      </c>
      <c r="L2041" s="7" t="s">
        <v>50</v>
      </c>
    </row>
    <row r="2042" spans="1:12" ht="13.5" x14ac:dyDescent="0.35">
      <c r="A2042" s="3">
        <v>44977</v>
      </c>
      <c r="B2042" s="2">
        <v>22.843499999999999</v>
      </c>
      <c r="C2042" s="7">
        <v>65.302855440973886</v>
      </c>
      <c r="D2042" s="7">
        <v>0.25989928233763138</v>
      </c>
      <c r="E2042" s="7">
        <v>0.20031446498863931</v>
      </c>
      <c r="F2042" s="7">
        <v>22.648340000000001</v>
      </c>
      <c r="G2042" s="7">
        <v>22.181009999999997</v>
      </c>
      <c r="H2042" s="7">
        <v>22.009463999999998</v>
      </c>
      <c r="I2042" s="7">
        <v>24.902867000000004</v>
      </c>
      <c r="J2042" s="7" t="s">
        <v>48</v>
      </c>
      <c r="K2042" s="7" t="s">
        <v>55</v>
      </c>
      <c r="L2042" s="7" t="s">
        <v>50</v>
      </c>
    </row>
    <row r="2043" spans="1:12" ht="13.5" x14ac:dyDescent="0.35">
      <c r="A2043" s="3">
        <v>44978</v>
      </c>
      <c r="B2043" s="2">
        <v>22.799600000000002</v>
      </c>
      <c r="C2043" s="7">
        <v>63.954279236727785</v>
      </c>
      <c r="D2043" s="7">
        <v>0.26154007498410436</v>
      </c>
      <c r="E2043" s="7">
        <v>0.21255958698773231</v>
      </c>
      <c r="F2043" s="7">
        <v>22.776720000000001</v>
      </c>
      <c r="G2043" s="7">
        <v>22.248275</v>
      </c>
      <c r="H2043" s="7">
        <v>22.017201999999997</v>
      </c>
      <c r="I2043" s="7">
        <v>24.896946500000009</v>
      </c>
      <c r="J2043" s="7" t="s">
        <v>48</v>
      </c>
      <c r="K2043" s="7" t="s">
        <v>55</v>
      </c>
      <c r="L2043" s="7" t="s">
        <v>50</v>
      </c>
    </row>
    <row r="2044" spans="1:12" ht="13.5" x14ac:dyDescent="0.35">
      <c r="A2044" s="3">
        <v>44979</v>
      </c>
      <c r="B2044" s="2">
        <v>22.8172</v>
      </c>
      <c r="C2044" s="7">
        <v>65.262087880473359</v>
      </c>
      <c r="D2044" s="7">
        <v>0.26124907121727858</v>
      </c>
      <c r="E2044" s="7">
        <v>0.22229748383364156</v>
      </c>
      <c r="F2044" s="7">
        <v>22.803099999999997</v>
      </c>
      <c r="G2044" s="7">
        <v>22.334004999999998</v>
      </c>
      <c r="H2044" s="7">
        <v>22.025291999999993</v>
      </c>
      <c r="I2044" s="7">
        <v>24.891114000000016</v>
      </c>
      <c r="J2044" s="7" t="s">
        <v>48</v>
      </c>
      <c r="K2044" s="7" t="s">
        <v>55</v>
      </c>
      <c r="L2044" s="7" t="s">
        <v>50</v>
      </c>
    </row>
    <row r="2045" spans="1:12" ht="13.5" x14ac:dyDescent="0.35">
      <c r="A2045" s="3">
        <v>44980</v>
      </c>
      <c r="B2045" s="2">
        <v>23.116099999999999</v>
      </c>
      <c r="C2045" s="7">
        <v>60.837225393530517</v>
      </c>
      <c r="D2045" s="7">
        <v>0.281887754064158</v>
      </c>
      <c r="E2045" s="7">
        <v>0.23421553787974486</v>
      </c>
      <c r="F2045" s="7">
        <v>22.854099999999999</v>
      </c>
      <c r="G2045" s="7">
        <v>22.43468</v>
      </c>
      <c r="H2045" s="7">
        <v>22.040063999999997</v>
      </c>
      <c r="I2045" s="7">
        <v>24.886319500000017</v>
      </c>
      <c r="J2045" s="7" t="s">
        <v>48</v>
      </c>
      <c r="K2045" s="7" t="s">
        <v>55</v>
      </c>
      <c r="L2045" s="7" t="s">
        <v>50</v>
      </c>
    </row>
    <row r="2046" spans="1:12" ht="13.5" x14ac:dyDescent="0.35">
      <c r="A2046" s="3">
        <v>44981</v>
      </c>
      <c r="B2046" s="2">
        <v>22.8172</v>
      </c>
      <c r="C2046" s="7">
        <v>41.46253502371902</v>
      </c>
      <c r="D2046" s="7">
        <v>0.27100139157593972</v>
      </c>
      <c r="E2046" s="7">
        <v>0.24157270861898386</v>
      </c>
      <c r="F2046" s="7">
        <v>22.878720000000001</v>
      </c>
      <c r="G2046" s="7">
        <v>22.503265000000003</v>
      </c>
      <c r="H2046" s="7">
        <v>22.042877999999995</v>
      </c>
      <c r="I2046" s="7">
        <v>24.88018300000002</v>
      </c>
      <c r="J2046" s="7" t="s">
        <v>48</v>
      </c>
      <c r="K2046" s="7" t="s">
        <v>55</v>
      </c>
      <c r="L2046" s="7" t="s">
        <v>50</v>
      </c>
    </row>
    <row r="2047" spans="1:12" ht="13.5" x14ac:dyDescent="0.35">
      <c r="A2047" s="3">
        <v>44984</v>
      </c>
      <c r="B2047" s="2">
        <v>22.527000000000001</v>
      </c>
      <c r="C2047" s="7">
        <v>33.087087421944673</v>
      </c>
      <c r="D2047" s="7">
        <v>0.23623399769968501</v>
      </c>
      <c r="E2047" s="7">
        <v>0.24050496643512409</v>
      </c>
      <c r="F2047" s="7">
        <v>22.81542</v>
      </c>
      <c r="G2047" s="7">
        <v>22.561295000000001</v>
      </c>
      <c r="H2047" s="7">
        <v>22.044988</v>
      </c>
      <c r="I2047" s="7">
        <v>24.872329000000018</v>
      </c>
      <c r="J2047" s="7" t="s">
        <v>48</v>
      </c>
      <c r="K2047" s="7" t="s">
        <v>55</v>
      </c>
      <c r="L2047" s="7" t="s">
        <v>56</v>
      </c>
    </row>
    <row r="2048" spans="1:12" ht="13.5" x14ac:dyDescent="0.35">
      <c r="A2048" s="3">
        <v>44985</v>
      </c>
      <c r="B2048" s="2">
        <v>22.8172</v>
      </c>
      <c r="C2048" s="7">
        <v>41.176962533452269</v>
      </c>
      <c r="D2048" s="7">
        <v>0.22945231876302685</v>
      </c>
      <c r="E2048" s="7">
        <v>0.23829443690070468</v>
      </c>
      <c r="F2048" s="7">
        <v>22.818940000000001</v>
      </c>
      <c r="G2048" s="7">
        <v>22.642190000000003</v>
      </c>
      <c r="H2048" s="7">
        <v>22.058177999999998</v>
      </c>
      <c r="I2048" s="7">
        <v>24.865888000000023</v>
      </c>
      <c r="J2048" s="7" t="s">
        <v>48</v>
      </c>
      <c r="K2048" s="7" t="s">
        <v>55</v>
      </c>
      <c r="L2048" s="7" t="s">
        <v>50</v>
      </c>
    </row>
    <row r="2049" spans="1:12" ht="13.5" x14ac:dyDescent="0.35">
      <c r="A2049" s="3">
        <v>44986</v>
      </c>
      <c r="B2049" s="2">
        <v>22.8172</v>
      </c>
      <c r="C2049" s="7">
        <v>49.267869650778813</v>
      </c>
      <c r="D2049" s="7">
        <v>0.22152419630538134</v>
      </c>
      <c r="E2049" s="7">
        <v>0.23494038878164003</v>
      </c>
      <c r="F2049" s="7">
        <v>22.818940000000001</v>
      </c>
      <c r="G2049" s="7">
        <v>22.716930000000001</v>
      </c>
      <c r="H2049" s="7">
        <v>22.07471</v>
      </c>
      <c r="I2049" s="7">
        <v>24.858762000000027</v>
      </c>
      <c r="J2049" s="7" t="s">
        <v>48</v>
      </c>
      <c r="K2049" s="7" t="s">
        <v>55</v>
      </c>
      <c r="L2049" s="7" t="s">
        <v>50</v>
      </c>
    </row>
    <row r="2050" spans="1:12" ht="13.5" x14ac:dyDescent="0.35">
      <c r="A2050" s="3">
        <v>44987</v>
      </c>
      <c r="B2050" s="2">
        <v>23.028199999999998</v>
      </c>
      <c r="C2050" s="7">
        <v>60.953240657158297</v>
      </c>
      <c r="D2050" s="7">
        <v>0.2296201209177049</v>
      </c>
      <c r="E2050" s="7">
        <v>0.23387633520885304</v>
      </c>
      <c r="F2050" s="7">
        <v>22.801359999999999</v>
      </c>
      <c r="G2050" s="7">
        <v>22.807055000000002</v>
      </c>
      <c r="H2050" s="7">
        <v>22.093877999999997</v>
      </c>
      <c r="I2050" s="7">
        <v>24.852729000000025</v>
      </c>
      <c r="J2050" s="7" t="s">
        <v>48</v>
      </c>
      <c r="K2050" s="7" t="s">
        <v>55</v>
      </c>
      <c r="L2050" s="7" t="s">
        <v>56</v>
      </c>
    </row>
    <row r="2051" spans="1:12" ht="13.5" x14ac:dyDescent="0.35">
      <c r="A2051" s="3">
        <v>44988</v>
      </c>
      <c r="B2051" s="2">
        <v>22.949100000000001</v>
      </c>
      <c r="C2051" s="7">
        <v>65.756466188843959</v>
      </c>
      <c r="D2051" s="7">
        <v>0.22703635677159895</v>
      </c>
      <c r="E2051" s="7">
        <v>0.23250833952140224</v>
      </c>
      <c r="F2051" s="7">
        <v>22.827739999999999</v>
      </c>
      <c r="G2051" s="7">
        <v>22.848825000000001</v>
      </c>
      <c r="H2051" s="7">
        <v>22.107243999999994</v>
      </c>
      <c r="I2051" s="7">
        <v>24.844588500000022</v>
      </c>
      <c r="J2051" s="7" t="s">
        <v>48</v>
      </c>
      <c r="K2051" s="7" t="s">
        <v>55</v>
      </c>
      <c r="L2051" s="7" t="s">
        <v>50</v>
      </c>
    </row>
    <row r="2052" spans="1:12" ht="13.5" x14ac:dyDescent="0.35">
      <c r="A2052" s="3">
        <v>44991</v>
      </c>
      <c r="B2052" s="2">
        <v>22.949100000000001</v>
      </c>
      <c r="C2052" s="7">
        <v>65.520081581424648</v>
      </c>
      <c r="D2052" s="7">
        <v>0.22242473122383544</v>
      </c>
      <c r="E2052" s="7">
        <v>0.2304916178618889</v>
      </c>
      <c r="F2052" s="7">
        <v>22.91216</v>
      </c>
      <c r="G2052" s="7">
        <v>22.824645000000004</v>
      </c>
      <c r="H2052" s="7">
        <v>22.119553999999994</v>
      </c>
      <c r="I2052" s="7">
        <v>24.836828500000024</v>
      </c>
      <c r="J2052" s="7" t="s">
        <v>48</v>
      </c>
      <c r="K2052" s="7" t="s">
        <v>55</v>
      </c>
      <c r="L2052" s="7" t="s">
        <v>50</v>
      </c>
    </row>
    <row r="2053" spans="1:12" ht="13.5" x14ac:dyDescent="0.35">
      <c r="A2053" s="3">
        <v>44992</v>
      </c>
      <c r="B2053" s="2">
        <v>22.8963</v>
      </c>
      <c r="C2053" s="7">
        <v>55.084827453248487</v>
      </c>
      <c r="D2053" s="7">
        <v>0.21206491370095648</v>
      </c>
      <c r="E2053" s="7">
        <v>0.22680627702970241</v>
      </c>
      <c r="F2053" s="7">
        <v>22.927979999999998</v>
      </c>
      <c r="G2053" s="7">
        <v>22.782440000000001</v>
      </c>
      <c r="H2053" s="7">
        <v>22.137841999999996</v>
      </c>
      <c r="I2053" s="7">
        <v>24.827853500000025</v>
      </c>
      <c r="J2053" s="7" t="s">
        <v>53</v>
      </c>
      <c r="K2053" s="7" t="s">
        <v>55</v>
      </c>
      <c r="L2053" s="7" t="s">
        <v>54</v>
      </c>
    </row>
    <row r="2054" spans="1:12" ht="13.5" x14ac:dyDescent="0.35">
      <c r="A2054" s="3">
        <v>44993</v>
      </c>
      <c r="B2054" s="2">
        <v>22.8611</v>
      </c>
      <c r="C2054" s="7">
        <v>50</v>
      </c>
      <c r="D2054" s="7">
        <v>0.19872357616934622</v>
      </c>
      <c r="E2054" s="7">
        <v>0.22118973685763119</v>
      </c>
      <c r="F2054" s="7">
        <v>22.93676</v>
      </c>
      <c r="G2054" s="7">
        <v>22.752984999999999</v>
      </c>
      <c r="H2054" s="7">
        <v>22.147161999999998</v>
      </c>
      <c r="I2054" s="7">
        <v>24.818512000000023</v>
      </c>
      <c r="J2054" s="7" t="s">
        <v>53</v>
      </c>
      <c r="K2054" s="7" t="s">
        <v>55</v>
      </c>
      <c r="L2054" s="7" t="s">
        <v>54</v>
      </c>
    </row>
    <row r="2055" spans="1:12" ht="13.5" x14ac:dyDescent="0.35">
      <c r="A2055" s="3">
        <v>44994</v>
      </c>
      <c r="B2055" s="2">
        <v>22.7117</v>
      </c>
      <c r="C2055" s="7">
        <v>50.45914640509239</v>
      </c>
      <c r="D2055" s="7">
        <v>0.17408835643752241</v>
      </c>
      <c r="E2055" s="7">
        <v>0.21176946077360945</v>
      </c>
      <c r="F2055" s="7">
        <v>22.873460000000001</v>
      </c>
      <c r="G2055" s="7">
        <v>22.745515000000001</v>
      </c>
      <c r="H2055" s="7">
        <v>22.156483999999999</v>
      </c>
      <c r="I2055" s="7">
        <v>24.805760500000023</v>
      </c>
      <c r="J2055" s="7" t="s">
        <v>53</v>
      </c>
      <c r="K2055" s="7" t="s">
        <v>55</v>
      </c>
      <c r="L2055" s="7" t="s">
        <v>47</v>
      </c>
    </row>
    <row r="2056" spans="1:12" ht="13.5" x14ac:dyDescent="0.35">
      <c r="A2056" s="3">
        <v>44995</v>
      </c>
      <c r="B2056" s="2">
        <v>22.834700000000002</v>
      </c>
      <c r="C2056" s="7">
        <v>49.767220399957743</v>
      </c>
      <c r="D2056" s="7">
        <v>0.16261531127512896</v>
      </c>
      <c r="E2056" s="7">
        <v>0.20193863087391337</v>
      </c>
      <c r="F2056" s="7">
        <v>22.850580000000001</v>
      </c>
      <c r="G2056" s="7">
        <v>22.766174999999997</v>
      </c>
      <c r="H2056" s="7">
        <v>22.161231999999998</v>
      </c>
      <c r="I2056" s="7">
        <v>24.794004500000018</v>
      </c>
      <c r="J2056" s="7" t="s">
        <v>53</v>
      </c>
      <c r="K2056" s="7" t="s">
        <v>55</v>
      </c>
      <c r="L2056" s="7" t="s">
        <v>47</v>
      </c>
    </row>
    <row r="2057" spans="1:12" ht="13.5" x14ac:dyDescent="0.35">
      <c r="A2057" s="3">
        <v>44998</v>
      </c>
      <c r="B2057" s="2">
        <v>22.597300000000001</v>
      </c>
      <c r="C2057" s="7">
        <v>45.145654364831749</v>
      </c>
      <c r="D2057" s="7">
        <v>0.13283540054931464</v>
      </c>
      <c r="E2057" s="7">
        <v>0.18811798480899361</v>
      </c>
      <c r="F2057" s="7">
        <v>22.78022</v>
      </c>
      <c r="G2057" s="7">
        <v>22.789035000000002</v>
      </c>
      <c r="H2057" s="7">
        <v>22.170023999999998</v>
      </c>
      <c r="I2057" s="7">
        <v>24.78144200000002</v>
      </c>
      <c r="J2057" s="7" t="s">
        <v>53</v>
      </c>
      <c r="K2057" s="7" t="s">
        <v>55</v>
      </c>
      <c r="L2057" s="7" t="s">
        <v>47</v>
      </c>
    </row>
    <row r="2058" spans="1:12" ht="13.5" x14ac:dyDescent="0.35">
      <c r="A2058" s="3">
        <v>44999</v>
      </c>
      <c r="B2058" s="2">
        <v>22.773199999999999</v>
      </c>
      <c r="C2058" s="7">
        <v>49.018733273862608</v>
      </c>
      <c r="D2058" s="7">
        <v>0.12202167675502551</v>
      </c>
      <c r="E2058" s="7">
        <v>0.17489872319820002</v>
      </c>
      <c r="F2058" s="7">
        <v>22.755600000000001</v>
      </c>
      <c r="G2058" s="7">
        <v>22.81981</v>
      </c>
      <c r="H2058" s="7">
        <v>22.185849999999995</v>
      </c>
      <c r="I2058" s="7">
        <v>24.770139500000024</v>
      </c>
      <c r="J2058" s="7" t="s">
        <v>53</v>
      </c>
      <c r="K2058" s="7" t="s">
        <v>55</v>
      </c>
      <c r="L2058" s="7" t="s">
        <v>47</v>
      </c>
    </row>
    <row r="2059" spans="1:12" ht="13.5" x14ac:dyDescent="0.35">
      <c r="A2059" s="3">
        <v>45000</v>
      </c>
      <c r="B2059" s="2">
        <v>22.544599999999999</v>
      </c>
      <c r="C2059" s="7">
        <v>36.842105263157848</v>
      </c>
      <c r="D2059" s="7">
        <v>9.3922928178244547E-2</v>
      </c>
      <c r="E2059" s="7">
        <v>0.15870356419420895</v>
      </c>
      <c r="F2059" s="7">
        <v>22.692300000000003</v>
      </c>
      <c r="G2059" s="7">
        <v>22.812775000000002</v>
      </c>
      <c r="H2059" s="7">
        <v>22.198863999999993</v>
      </c>
      <c r="I2059" s="7">
        <v>24.758455000000026</v>
      </c>
      <c r="J2059" s="7" t="s">
        <v>53</v>
      </c>
      <c r="K2059" s="7" t="s">
        <v>55</v>
      </c>
      <c r="L2059" s="7" t="s">
        <v>47</v>
      </c>
    </row>
    <row r="2060" spans="1:12" ht="13.5" x14ac:dyDescent="0.35">
      <c r="A2060" s="3">
        <v>45001</v>
      </c>
      <c r="B2060" s="2">
        <v>22.421500000000002</v>
      </c>
      <c r="C2060" s="7">
        <v>40.087178716368562</v>
      </c>
      <c r="D2060" s="7">
        <v>6.1017949342552669E-2</v>
      </c>
      <c r="E2060" s="7">
        <v>0.1391664412238777</v>
      </c>
      <c r="F2060" s="7">
        <v>22.634260000000001</v>
      </c>
      <c r="G2060" s="7">
        <v>22.790794999999999</v>
      </c>
      <c r="H2060" s="7">
        <v>22.208007999999996</v>
      </c>
      <c r="I2060" s="7">
        <v>24.746954000000024</v>
      </c>
      <c r="J2060" s="7" t="s">
        <v>53</v>
      </c>
      <c r="K2060" s="7" t="s">
        <v>55</v>
      </c>
      <c r="L2060" s="7" t="s">
        <v>47</v>
      </c>
    </row>
    <row r="2061" spans="1:12" ht="13.5" x14ac:dyDescent="0.35">
      <c r="A2061" s="3">
        <v>45002</v>
      </c>
      <c r="B2061" s="2">
        <v>22.333600000000001</v>
      </c>
      <c r="C2061" s="7">
        <v>44.608608385370175</v>
      </c>
      <c r="D2061" s="7">
        <v>2.7530368210975098E-2</v>
      </c>
      <c r="E2061" s="7">
        <v>0.11683922662129718</v>
      </c>
      <c r="F2061" s="7">
        <v>22.534040000000001</v>
      </c>
      <c r="G2061" s="7">
        <v>22.772770000000001</v>
      </c>
      <c r="H2061" s="7">
        <v>22.217855999999994</v>
      </c>
      <c r="I2061" s="7">
        <v>24.734975000000023</v>
      </c>
      <c r="J2061" s="7" t="s">
        <v>53</v>
      </c>
      <c r="K2061" s="7" t="s">
        <v>55</v>
      </c>
      <c r="L2061" s="7" t="s">
        <v>47</v>
      </c>
    </row>
    <row r="2062" spans="1:12" ht="13.5" x14ac:dyDescent="0.35">
      <c r="A2062" s="3">
        <v>45006</v>
      </c>
      <c r="B2062" s="2">
        <v>20.9971</v>
      </c>
      <c r="C2062" s="7">
        <v>17.954857565407195</v>
      </c>
      <c r="D2062" s="7">
        <v>-0.10563546165804993</v>
      </c>
      <c r="E2062" s="7">
        <v>7.2344288965427758E-2</v>
      </c>
      <c r="F2062" s="7">
        <v>22.214000000000002</v>
      </c>
      <c r="G2062" s="7">
        <v>22.68045</v>
      </c>
      <c r="H2062" s="7">
        <v>22.201325999999995</v>
      </c>
      <c r="I2062" s="7">
        <v>24.715933500000023</v>
      </c>
      <c r="J2062" s="7" t="s">
        <v>53</v>
      </c>
      <c r="K2062" s="7" t="s">
        <v>55</v>
      </c>
      <c r="L2062" s="7" t="s">
        <v>47</v>
      </c>
    </row>
    <row r="2063" spans="1:12" ht="13.5" x14ac:dyDescent="0.35">
      <c r="A2063" s="3">
        <v>45007</v>
      </c>
      <c r="B2063" s="2">
        <v>19.739699999999999</v>
      </c>
      <c r="C2063" s="7">
        <v>12.44478070924751</v>
      </c>
      <c r="D2063" s="7">
        <v>-0.3090692547274223</v>
      </c>
      <c r="E2063" s="7">
        <v>-3.9384197731422571E-3</v>
      </c>
      <c r="F2063" s="7">
        <v>21.607300000000002</v>
      </c>
      <c r="G2063" s="7">
        <v>22.527454999999996</v>
      </c>
      <c r="H2063" s="7">
        <v>22.171781999999993</v>
      </c>
      <c r="I2063" s="7">
        <v>24.690605000000019</v>
      </c>
      <c r="J2063" s="7" t="s">
        <v>53</v>
      </c>
      <c r="K2063" s="7" t="s">
        <v>55</v>
      </c>
      <c r="L2063" s="7" t="s">
        <v>47</v>
      </c>
    </row>
    <row r="2064" spans="1:12" ht="13.5" x14ac:dyDescent="0.35">
      <c r="A2064" s="3">
        <v>45008</v>
      </c>
      <c r="B2064" s="2">
        <v>18.895600000000002</v>
      </c>
      <c r="C2064" s="7">
        <v>6.3187045492981611</v>
      </c>
      <c r="D2064" s="7">
        <v>-0.53226816092448459</v>
      </c>
      <c r="E2064" s="7">
        <v>-0.10960436800341072</v>
      </c>
      <c r="F2064" s="7">
        <v>20.877500000000001</v>
      </c>
      <c r="G2064" s="7">
        <v>22.331375000000001</v>
      </c>
      <c r="H2064" s="7">
        <v>22.125355999999996</v>
      </c>
      <c r="I2064" s="7">
        <v>24.659534000000018</v>
      </c>
      <c r="J2064" s="7" t="s">
        <v>53</v>
      </c>
      <c r="K2064" s="7" t="s">
        <v>55</v>
      </c>
      <c r="L2064" s="7" t="s">
        <v>47</v>
      </c>
    </row>
    <row r="2065" spans="1:12" ht="13.5" x14ac:dyDescent="0.35">
      <c r="A2065" s="3">
        <v>45009</v>
      </c>
      <c r="B2065" s="2">
        <v>18.4648</v>
      </c>
      <c r="C2065" s="7">
        <v>5.8814269691662702</v>
      </c>
      <c r="D2065" s="7">
        <v>-0.73543917676634862</v>
      </c>
      <c r="E2065" s="7">
        <v>-0.23477132975599829</v>
      </c>
      <c r="F2065" s="7">
        <v>20.08616</v>
      </c>
      <c r="G2065" s="7">
        <v>22.098809999999997</v>
      </c>
      <c r="H2065" s="7">
        <v>22.072600000000001</v>
      </c>
      <c r="I2065" s="7">
        <v>24.625548000000016</v>
      </c>
      <c r="J2065" s="7" t="s">
        <v>53</v>
      </c>
      <c r="K2065" s="7" t="s">
        <v>55</v>
      </c>
      <c r="L2065" s="7" t="s">
        <v>47</v>
      </c>
    </row>
    <row r="2066" spans="1:12" ht="13.5" x14ac:dyDescent="0.35">
      <c r="A2066" s="3">
        <v>45012</v>
      </c>
      <c r="B2066" s="2">
        <v>19.2561</v>
      </c>
      <c r="C2066" s="7">
        <v>18.561650832567153</v>
      </c>
      <c r="D2066" s="7">
        <v>-0.8231140276194715</v>
      </c>
      <c r="E2066" s="7">
        <v>-0.35243986932869298</v>
      </c>
      <c r="F2066" s="7">
        <v>19.470660000000002</v>
      </c>
      <c r="G2066" s="7">
        <v>21.920755</v>
      </c>
      <c r="H2066" s="7">
        <v>22.03567</v>
      </c>
      <c r="I2066" s="7">
        <v>24.593997000000012</v>
      </c>
      <c r="J2066" s="7" t="s">
        <v>53</v>
      </c>
      <c r="K2066" s="7" t="s">
        <v>55</v>
      </c>
      <c r="L2066" s="7" t="s">
        <v>47</v>
      </c>
    </row>
    <row r="2067" spans="1:12" ht="13.5" x14ac:dyDescent="0.35">
      <c r="A2067" s="3">
        <v>45013</v>
      </c>
      <c r="B2067" s="2">
        <v>18.860399999999998</v>
      </c>
      <c r="C2067" s="7">
        <v>17.537763621446828</v>
      </c>
      <c r="D2067" s="7">
        <v>-0.91399074520959189</v>
      </c>
      <c r="E2067" s="7">
        <v>-0.46475004450487278</v>
      </c>
      <c r="F2067" s="7">
        <v>19.043320000000001</v>
      </c>
      <c r="G2067" s="7">
        <v>21.737424999999995</v>
      </c>
      <c r="H2067" s="7">
        <v>21.994344000000002</v>
      </c>
      <c r="I2067" s="7">
        <v>24.56016300000001</v>
      </c>
      <c r="J2067" s="7" t="s">
        <v>53</v>
      </c>
      <c r="K2067" s="7" t="s">
        <v>51</v>
      </c>
      <c r="L2067" s="7" t="s">
        <v>47</v>
      </c>
    </row>
    <row r="2068" spans="1:12" ht="13.5" x14ac:dyDescent="0.35">
      <c r="A2068" s="3">
        <v>45014</v>
      </c>
      <c r="B2068" s="2">
        <v>18.4648</v>
      </c>
      <c r="C2068" s="7">
        <v>16.576702601608702</v>
      </c>
      <c r="D2068" s="7">
        <v>-1.0063324385327981</v>
      </c>
      <c r="E2068" s="7">
        <v>-0.57306652331045793</v>
      </c>
      <c r="F2068" s="7">
        <v>18.788339999999998</v>
      </c>
      <c r="G2068" s="7">
        <v>21.519804999999998</v>
      </c>
      <c r="H2068" s="7">
        <v>21.932971999999999</v>
      </c>
      <c r="I2068" s="7">
        <v>24.524845500000012</v>
      </c>
      <c r="J2068" s="7" t="s">
        <v>53</v>
      </c>
      <c r="K2068" s="7" t="s">
        <v>51</v>
      </c>
      <c r="L2068" s="7" t="s">
        <v>47</v>
      </c>
    </row>
    <row r="2069" spans="1:12" ht="13.5" x14ac:dyDescent="0.35">
      <c r="A2069" s="3">
        <v>45015</v>
      </c>
      <c r="B2069" s="2">
        <v>17.3569</v>
      </c>
      <c r="C2069" s="7">
        <v>14.468096400891795</v>
      </c>
      <c r="D2069" s="7">
        <v>-1.1555912302984694</v>
      </c>
      <c r="E2069" s="7">
        <v>-0.68957146470806019</v>
      </c>
      <c r="F2069" s="7">
        <v>18.480599999999999</v>
      </c>
      <c r="G2069" s="7">
        <v>21.246790000000001</v>
      </c>
      <c r="H2069" s="7">
        <v>21.855419999999999</v>
      </c>
      <c r="I2069" s="7">
        <v>24.484597000000008</v>
      </c>
      <c r="J2069" s="7" t="s">
        <v>53</v>
      </c>
      <c r="K2069" s="7" t="s">
        <v>51</v>
      </c>
      <c r="L2069" s="7" t="s">
        <v>47</v>
      </c>
    </row>
    <row r="2070" spans="1:12" ht="13.5" x14ac:dyDescent="0.35">
      <c r="A2070" s="3">
        <v>45016</v>
      </c>
      <c r="B2070" s="2">
        <v>17.761299999999999</v>
      </c>
      <c r="C2070" s="7">
        <v>17.547271192078369</v>
      </c>
      <c r="D2070" s="7">
        <v>-1.2271029192282832</v>
      </c>
      <c r="E2070" s="7">
        <v>-0.79707775561210481</v>
      </c>
      <c r="F2070" s="7">
        <v>18.3399</v>
      </c>
      <c r="G2070" s="7">
        <v>20.983445000000003</v>
      </c>
      <c r="H2070" s="7">
        <v>21.780505999999992</v>
      </c>
      <c r="I2070" s="7">
        <v>24.446903500000008</v>
      </c>
      <c r="J2070" s="7" t="s">
        <v>53</v>
      </c>
      <c r="K2070" s="7" t="s">
        <v>51</v>
      </c>
      <c r="L2070" s="7" t="s">
        <v>47</v>
      </c>
    </row>
    <row r="2071" spans="1:12" ht="13.5" x14ac:dyDescent="0.35">
      <c r="A2071" s="3">
        <v>45019</v>
      </c>
      <c r="B2071" s="2">
        <v>17.3217</v>
      </c>
      <c r="C2071" s="7">
        <v>17.104803711278478</v>
      </c>
      <c r="D2071" s="7">
        <v>-1.3042143231564438</v>
      </c>
      <c r="E2071" s="7">
        <v>-0.89850506912097261</v>
      </c>
      <c r="F2071" s="7">
        <v>17.953019999999999</v>
      </c>
      <c r="G2071" s="7">
        <v>20.702075000000001</v>
      </c>
      <c r="H2071" s="7">
        <v>21.696095999999997</v>
      </c>
      <c r="I2071" s="7">
        <v>24.406099000000008</v>
      </c>
      <c r="J2071" s="7" t="s">
        <v>53</v>
      </c>
      <c r="K2071" s="7" t="s">
        <v>51</v>
      </c>
      <c r="L2071" s="7" t="s">
        <v>47</v>
      </c>
    </row>
    <row r="2072" spans="1:12" ht="13.5" x14ac:dyDescent="0.35">
      <c r="A2072" s="3">
        <v>45020</v>
      </c>
      <c r="B2072" s="2">
        <v>17.233799999999999</v>
      </c>
      <c r="C2072" s="7">
        <v>15.076663136127493</v>
      </c>
      <c r="D2072" s="7">
        <v>-1.3567783652864165</v>
      </c>
      <c r="E2072" s="7">
        <v>-0.99015972835406152</v>
      </c>
      <c r="F2072" s="7">
        <v>17.627699999999997</v>
      </c>
      <c r="G2072" s="7">
        <v>20.416310000000003</v>
      </c>
      <c r="H2072" s="7">
        <v>21.611685999999995</v>
      </c>
      <c r="I2072" s="7">
        <v>24.364816500000007</v>
      </c>
      <c r="J2072" s="7" t="s">
        <v>53</v>
      </c>
      <c r="K2072" s="7" t="s">
        <v>51</v>
      </c>
      <c r="L2072" s="7" t="s">
        <v>47</v>
      </c>
    </row>
    <row r="2073" spans="1:12" ht="13.5" x14ac:dyDescent="0.35">
      <c r="A2073" s="3">
        <v>45021</v>
      </c>
      <c r="B2073" s="2">
        <v>16.882100000000001</v>
      </c>
      <c r="C2073" s="7">
        <v>14.846223568705838</v>
      </c>
      <c r="D2073" s="7">
        <v>-1.4105549981200234</v>
      </c>
      <c r="E2073" s="7">
        <v>-1.0742387823072539</v>
      </c>
      <c r="F2073" s="7">
        <v>17.311160000000001</v>
      </c>
      <c r="G2073" s="7">
        <v>20.115599999999997</v>
      </c>
      <c r="H2073" s="7">
        <v>21.520242</v>
      </c>
      <c r="I2073" s="7">
        <v>24.319873500000007</v>
      </c>
      <c r="J2073" s="7" t="s">
        <v>53</v>
      </c>
      <c r="K2073" s="7" t="s">
        <v>55</v>
      </c>
      <c r="L2073" s="7" t="s">
        <v>47</v>
      </c>
    </row>
    <row r="2074" spans="1:12" ht="13.5" x14ac:dyDescent="0.35">
      <c r="A2074" s="3">
        <v>45022</v>
      </c>
      <c r="B2074" s="2">
        <v>16.882100000000001</v>
      </c>
      <c r="C2074" s="7">
        <v>15.076663136127493</v>
      </c>
      <c r="D2074" s="7">
        <v>-1.4366129868287487</v>
      </c>
      <c r="E2074" s="7">
        <v>-1.1467136232115529</v>
      </c>
      <c r="F2074" s="7">
        <v>17.216200000000004</v>
      </c>
      <c r="G2074" s="7">
        <v>19.816649999999999</v>
      </c>
      <c r="H2074" s="7">
        <v>21.435831999999994</v>
      </c>
      <c r="I2074" s="7">
        <v>24.274930500000004</v>
      </c>
      <c r="J2074" s="7" t="s">
        <v>53</v>
      </c>
      <c r="K2074" s="7" t="s">
        <v>55</v>
      </c>
      <c r="L2074" s="7" t="s">
        <v>47</v>
      </c>
    </row>
    <row r="2075" spans="1:12" ht="13.5" x14ac:dyDescent="0.35">
      <c r="A2075" s="3">
        <v>45023</v>
      </c>
      <c r="B2075" s="2">
        <v>16.319299999999998</v>
      </c>
      <c r="C2075" s="7">
        <v>14.224871218339928</v>
      </c>
      <c r="D2075" s="7">
        <v>-1.4855528584742856</v>
      </c>
      <c r="E2075" s="7">
        <v>-1.2144814702640996</v>
      </c>
      <c r="F2075" s="7">
        <v>16.927799999999998</v>
      </c>
      <c r="G2075" s="7">
        <v>19.497029999999999</v>
      </c>
      <c r="H2075" s="7">
        <v>21.340166</v>
      </c>
      <c r="I2075" s="7">
        <v>24.224548500000004</v>
      </c>
      <c r="J2075" s="7" t="s">
        <v>53</v>
      </c>
      <c r="K2075" s="7" t="s">
        <v>51</v>
      </c>
      <c r="L2075" s="7" t="s">
        <v>47</v>
      </c>
    </row>
    <row r="2076" spans="1:12" ht="13.5" x14ac:dyDescent="0.35">
      <c r="A2076" s="3">
        <v>45026</v>
      </c>
      <c r="B2076" s="2">
        <v>15.5807</v>
      </c>
      <c r="C2076" s="7">
        <v>15.314173006480686</v>
      </c>
      <c r="D2076" s="7">
        <v>-1.5658863435700852</v>
      </c>
      <c r="E2076" s="7">
        <v>-1.2847624449252968</v>
      </c>
      <c r="F2076" s="7">
        <v>16.579599999999999</v>
      </c>
      <c r="G2076" s="7">
        <v>19.134329999999999</v>
      </c>
      <c r="H2076" s="7">
        <v>21.222870000000004</v>
      </c>
      <c r="I2076" s="7">
        <v>24.173022500000013</v>
      </c>
      <c r="J2076" s="7" t="s">
        <v>53</v>
      </c>
      <c r="K2076" s="7" t="s">
        <v>51</v>
      </c>
      <c r="L2076" s="7" t="s">
        <v>47</v>
      </c>
    </row>
    <row r="2077" spans="1:12" ht="13.5" x14ac:dyDescent="0.35">
      <c r="A2077" s="3">
        <v>45027</v>
      </c>
      <c r="B2077" s="2">
        <v>15.246600000000001</v>
      </c>
      <c r="C2077" s="7">
        <v>17.368000581015323</v>
      </c>
      <c r="D2077" s="7">
        <v>-1.6376326769805267</v>
      </c>
      <c r="E2077" s="7">
        <v>-1.3553364913363428</v>
      </c>
      <c r="F2077" s="7">
        <v>16.18216</v>
      </c>
      <c r="G2077" s="7">
        <v>18.766794999999995</v>
      </c>
      <c r="H2077" s="7">
        <v>21.100473999999995</v>
      </c>
      <c r="I2077" s="7">
        <v>24.119902000000014</v>
      </c>
      <c r="J2077" s="7" t="s">
        <v>53</v>
      </c>
      <c r="K2077" s="7" t="s">
        <v>51</v>
      </c>
      <c r="L2077" s="7" t="s">
        <v>47</v>
      </c>
    </row>
    <row r="2078" spans="1:12" ht="13.5" x14ac:dyDescent="0.35">
      <c r="A2078" s="3">
        <v>45028</v>
      </c>
      <c r="B2078" s="2">
        <v>16.161100000000001</v>
      </c>
      <c r="C2078" s="7">
        <v>30.341198291851768</v>
      </c>
      <c r="D2078" s="7">
        <v>-1.6022301441598685</v>
      </c>
      <c r="E2078" s="7">
        <v>-1.4047152219010479</v>
      </c>
      <c r="F2078" s="7">
        <v>16.037960000000002</v>
      </c>
      <c r="G2078" s="7">
        <v>18.436189999999996</v>
      </c>
      <c r="H2078" s="7">
        <v>20.99971</v>
      </c>
      <c r="I2078" s="7">
        <v>24.070973500000015</v>
      </c>
      <c r="J2078" s="7" t="s">
        <v>53</v>
      </c>
      <c r="K2078" s="7" t="s">
        <v>55</v>
      </c>
      <c r="L2078" s="7" t="s">
        <v>47</v>
      </c>
    </row>
    <row r="2079" spans="1:12" ht="13.5" x14ac:dyDescent="0.35">
      <c r="A2079" s="3">
        <v>45029</v>
      </c>
      <c r="B2079" s="2">
        <v>16.416</v>
      </c>
      <c r="C2079" s="7">
        <v>34.888626641097503</v>
      </c>
      <c r="D2079" s="7">
        <v>-1.5359001809053936</v>
      </c>
      <c r="E2079" s="7">
        <v>-1.4309522137019173</v>
      </c>
      <c r="F2079" s="7">
        <v>15.944739999999999</v>
      </c>
      <c r="G2079" s="7">
        <v>18.129759999999997</v>
      </c>
      <c r="H2079" s="7">
        <v>20.901581999999998</v>
      </c>
      <c r="I2079" s="7">
        <v>24.023700000000012</v>
      </c>
      <c r="J2079" s="7" t="s">
        <v>53</v>
      </c>
      <c r="K2079" s="7" t="s">
        <v>55</v>
      </c>
      <c r="L2079" s="7" t="s">
        <v>47</v>
      </c>
    </row>
    <row r="2080" spans="1:12" ht="13.5" x14ac:dyDescent="0.35">
      <c r="A2080" s="3">
        <v>45030</v>
      </c>
      <c r="B2080" s="2">
        <v>16.424800000000001</v>
      </c>
      <c r="C2080" s="7">
        <v>26.392062036187781</v>
      </c>
      <c r="D2080" s="7">
        <v>-1.4657271307099435</v>
      </c>
      <c r="E2080" s="7">
        <v>-1.4379071971035227</v>
      </c>
      <c r="F2080" s="7">
        <v>15.96584</v>
      </c>
      <c r="G2080" s="7">
        <v>17.829924999999996</v>
      </c>
      <c r="H2080" s="7">
        <v>20.805564</v>
      </c>
      <c r="I2080" s="7">
        <v>23.976470500000008</v>
      </c>
      <c r="J2080" s="7" t="s">
        <v>53</v>
      </c>
      <c r="K2080" s="7" t="s">
        <v>55</v>
      </c>
      <c r="L2080" s="7" t="s">
        <v>54</v>
      </c>
    </row>
    <row r="2081" spans="1:12" ht="13.5" x14ac:dyDescent="0.35">
      <c r="A2081" s="3">
        <v>45033</v>
      </c>
      <c r="B2081" s="2">
        <v>16.715</v>
      </c>
      <c r="C2081" s="7">
        <v>31.790867424885406</v>
      </c>
      <c r="D2081" s="7">
        <v>-1.3708949445943119</v>
      </c>
      <c r="E2081" s="7">
        <v>-1.4245047466016805</v>
      </c>
      <c r="F2081" s="7">
        <v>16.192700000000002</v>
      </c>
      <c r="G2081" s="7">
        <v>17.548994999999998</v>
      </c>
      <c r="H2081" s="7">
        <v>20.697590000000002</v>
      </c>
      <c r="I2081" s="7">
        <v>23.930692000000008</v>
      </c>
      <c r="J2081" s="7" t="s">
        <v>48</v>
      </c>
      <c r="K2081" s="7" t="s">
        <v>55</v>
      </c>
      <c r="L2081" s="7" t="s">
        <v>50</v>
      </c>
    </row>
    <row r="2082" spans="1:12" ht="13.5" x14ac:dyDescent="0.35">
      <c r="A2082" s="3">
        <v>45034</v>
      </c>
      <c r="B2082" s="2">
        <v>17.488800000000001</v>
      </c>
      <c r="C2082" s="7">
        <v>42.215912716136039</v>
      </c>
      <c r="D2082" s="7">
        <v>-1.2192458535396753</v>
      </c>
      <c r="E2082" s="7">
        <v>-1.3834529679892795</v>
      </c>
      <c r="F2082" s="7">
        <v>16.64114</v>
      </c>
      <c r="G2082" s="7">
        <v>17.373579999999997</v>
      </c>
      <c r="H2082" s="7">
        <v>20.578712000000007</v>
      </c>
      <c r="I2082" s="7">
        <v>23.888402000000006</v>
      </c>
      <c r="J2082" s="7" t="s">
        <v>48</v>
      </c>
      <c r="K2082" s="7" t="s">
        <v>49</v>
      </c>
      <c r="L2082" s="7" t="s">
        <v>50</v>
      </c>
    </row>
    <row r="2083" spans="1:12" ht="13.5" x14ac:dyDescent="0.35">
      <c r="A2083" s="3">
        <v>45035</v>
      </c>
      <c r="B2083" s="2">
        <v>17.277699999999999</v>
      </c>
      <c r="C2083" s="7">
        <v>49.262899262899268</v>
      </c>
      <c r="D2083" s="7">
        <v>-1.1033778095106612</v>
      </c>
      <c r="E2083" s="7">
        <v>-1.327437936293556</v>
      </c>
      <c r="F2083" s="7">
        <v>16.864460000000001</v>
      </c>
      <c r="G2083" s="7">
        <v>17.25048</v>
      </c>
      <c r="H2083" s="7">
        <v>20.449458000000003</v>
      </c>
      <c r="I2083" s="7">
        <v>23.844942500000005</v>
      </c>
      <c r="J2083" s="7" t="s">
        <v>48</v>
      </c>
      <c r="K2083" s="7" t="s">
        <v>55</v>
      </c>
      <c r="L2083" s="7" t="s">
        <v>50</v>
      </c>
    </row>
    <row r="2084" spans="1:12" ht="13.5" x14ac:dyDescent="0.35">
      <c r="A2084" s="3">
        <v>45036</v>
      </c>
      <c r="B2084" s="2">
        <v>16.706199999999999</v>
      </c>
      <c r="C2084" s="7">
        <v>40.476577308421341</v>
      </c>
      <c r="D2084" s="7">
        <v>-1.0456136404336789</v>
      </c>
      <c r="E2084" s="7">
        <v>-1.2710730771215806</v>
      </c>
      <c r="F2084" s="7">
        <v>16.922499999999999</v>
      </c>
      <c r="G2084" s="7">
        <v>17.141010000000001</v>
      </c>
      <c r="H2084" s="7">
        <v>20.314577999999997</v>
      </c>
      <c r="I2084" s="7">
        <v>23.797978500000003</v>
      </c>
      <c r="J2084" s="7" t="s">
        <v>48</v>
      </c>
      <c r="K2084" s="7" t="s">
        <v>55</v>
      </c>
      <c r="L2084" s="7" t="s">
        <v>50</v>
      </c>
    </row>
    <row r="2085" spans="1:12" ht="13.5" x14ac:dyDescent="0.35">
      <c r="A2085" s="3">
        <v>45040</v>
      </c>
      <c r="B2085" s="2">
        <v>16.442399999999999</v>
      </c>
      <c r="C2085" s="7">
        <v>41.803232843000167</v>
      </c>
      <c r="D2085" s="7">
        <v>-1.0094848624909325</v>
      </c>
      <c r="E2085" s="7">
        <v>-1.218755434195451</v>
      </c>
      <c r="F2085" s="7">
        <v>16.926020000000001</v>
      </c>
      <c r="G2085" s="7">
        <v>17.039890000000003</v>
      </c>
      <c r="H2085" s="7">
        <v>20.186204000000004</v>
      </c>
      <c r="I2085" s="7">
        <v>23.749315000000003</v>
      </c>
      <c r="J2085" s="7" t="s">
        <v>53</v>
      </c>
      <c r="K2085" s="7" t="s">
        <v>55</v>
      </c>
      <c r="L2085" s="7" t="s">
        <v>54</v>
      </c>
    </row>
    <row r="2086" spans="1:12" ht="13.5" x14ac:dyDescent="0.35">
      <c r="A2086" s="3">
        <v>45041</v>
      </c>
      <c r="B2086" s="2">
        <v>16.1083</v>
      </c>
      <c r="C2086" s="7">
        <v>39.968626891744961</v>
      </c>
      <c r="D2086" s="7">
        <v>-0.99632659074101682</v>
      </c>
      <c r="E2086" s="7">
        <v>-1.1742696655045641</v>
      </c>
      <c r="F2086" s="7">
        <v>16.804679999999998</v>
      </c>
      <c r="G2086" s="7">
        <v>16.8825</v>
      </c>
      <c r="H2086" s="7">
        <v>20.059939999999997</v>
      </c>
      <c r="I2086" s="7">
        <v>23.698791</v>
      </c>
      <c r="J2086" s="7" t="s">
        <v>53</v>
      </c>
      <c r="K2086" s="7" t="s">
        <v>55</v>
      </c>
      <c r="L2086" s="7" t="s">
        <v>47</v>
      </c>
    </row>
    <row r="2087" spans="1:12" ht="13.5" x14ac:dyDescent="0.35">
      <c r="A2087" s="3">
        <v>45042</v>
      </c>
      <c r="B2087" s="2">
        <v>15.149900000000001</v>
      </c>
      <c r="C2087" s="7">
        <v>36.067947109352382</v>
      </c>
      <c r="D2087" s="7">
        <v>-1.0511168155438959</v>
      </c>
      <c r="E2087" s="7">
        <v>-1.1496390955124305</v>
      </c>
      <c r="F2087" s="7">
        <v>16.3369</v>
      </c>
      <c r="G2087" s="7">
        <v>16.696975000000002</v>
      </c>
      <c r="H2087" s="7">
        <v>19.920136000000003</v>
      </c>
      <c r="I2087" s="7">
        <v>23.643475000000002</v>
      </c>
      <c r="J2087" s="7" t="s">
        <v>53</v>
      </c>
      <c r="K2087" s="7" t="s">
        <v>51</v>
      </c>
      <c r="L2087" s="7" t="s">
        <v>47</v>
      </c>
    </row>
    <row r="2088" spans="1:12" ht="13.5" x14ac:dyDescent="0.35">
      <c r="A2088" s="3">
        <v>45043</v>
      </c>
      <c r="B2088" s="2">
        <v>14.815799999999999</v>
      </c>
      <c r="C2088" s="7">
        <v>34.228403071427479</v>
      </c>
      <c r="D2088" s="7">
        <v>-1.1087169424915153</v>
      </c>
      <c r="E2088" s="7">
        <v>-1.1414546649082475</v>
      </c>
      <c r="F2088" s="7">
        <v>15.844519999999999</v>
      </c>
      <c r="G2088" s="7">
        <v>16.514525000000003</v>
      </c>
      <c r="H2088" s="7">
        <v>19.773298</v>
      </c>
      <c r="I2088" s="7">
        <v>23.586298000000006</v>
      </c>
      <c r="J2088" s="7" t="s">
        <v>53</v>
      </c>
      <c r="K2088" s="7" t="s">
        <v>51</v>
      </c>
      <c r="L2088" s="7" t="s">
        <v>47</v>
      </c>
    </row>
    <row r="2089" spans="1:12" ht="13.5" x14ac:dyDescent="0.35">
      <c r="A2089" s="3">
        <v>45044</v>
      </c>
      <c r="B2089" s="2">
        <v>14.9389</v>
      </c>
      <c r="C2089" s="7">
        <v>38.705612829324188</v>
      </c>
      <c r="D2089" s="7">
        <v>-1.1313903531485785</v>
      </c>
      <c r="E2089" s="7">
        <v>-1.1394418025563138</v>
      </c>
      <c r="F2089" s="7">
        <v>15.491060000000001</v>
      </c>
      <c r="G2089" s="7">
        <v>16.393625000000004</v>
      </c>
      <c r="H2089" s="7">
        <v>19.618369999999999</v>
      </c>
      <c r="I2089" s="7">
        <v>23.528976000000004</v>
      </c>
      <c r="J2089" s="7" t="s">
        <v>53</v>
      </c>
      <c r="K2089" s="7" t="s">
        <v>51</v>
      </c>
      <c r="L2089" s="7" t="s">
        <v>47</v>
      </c>
    </row>
    <row r="2090" spans="1:12" ht="13.5" x14ac:dyDescent="0.35">
      <c r="A2090" s="3">
        <v>45048</v>
      </c>
      <c r="B2090" s="2">
        <v>14.947699999999999</v>
      </c>
      <c r="C2090" s="7">
        <v>44.118412250055741</v>
      </c>
      <c r="D2090" s="7">
        <v>-1.1355590896673782</v>
      </c>
      <c r="E2090" s="7">
        <v>-1.1386652599785267</v>
      </c>
      <c r="F2090" s="7">
        <v>15.192119999999999</v>
      </c>
      <c r="G2090" s="7">
        <v>16.252945</v>
      </c>
      <c r="H2090" s="7">
        <v>19.460101999999999</v>
      </c>
      <c r="I2090" s="7">
        <v>23.472496500000002</v>
      </c>
      <c r="J2090" s="7" t="s">
        <v>53</v>
      </c>
      <c r="K2090" s="7" t="s">
        <v>51</v>
      </c>
      <c r="L2090" s="7" t="s">
        <v>47</v>
      </c>
    </row>
    <row r="2091" spans="1:12" ht="13.5" x14ac:dyDescent="0.35">
      <c r="A2091" s="3">
        <v>45049</v>
      </c>
      <c r="B2091" s="2">
        <v>14.850899999999999</v>
      </c>
      <c r="C2091" s="7">
        <v>46.153696611520431</v>
      </c>
      <c r="D2091" s="7">
        <v>-1.1336062867727925</v>
      </c>
      <c r="E2091" s="7">
        <v>-1.13765346533738</v>
      </c>
      <c r="F2091" s="7">
        <v>14.940639999999998</v>
      </c>
      <c r="G2091" s="7">
        <v>16.129405000000002</v>
      </c>
      <c r="H2091" s="7">
        <v>19.303238</v>
      </c>
      <c r="I2091" s="7">
        <v>23.411007000000005</v>
      </c>
      <c r="J2091" s="7" t="s">
        <v>53</v>
      </c>
      <c r="K2091" s="7" t="s">
        <v>51</v>
      </c>
      <c r="L2091" s="7" t="s">
        <v>47</v>
      </c>
    </row>
    <row r="2092" spans="1:12" ht="13.5" x14ac:dyDescent="0.35">
      <c r="A2092" s="3">
        <v>45050</v>
      </c>
      <c r="B2092" s="2">
        <v>14.815799999999999</v>
      </c>
      <c r="C2092" s="7">
        <v>34.226755774416688</v>
      </c>
      <c r="D2092" s="7">
        <v>-1.121957722832331</v>
      </c>
      <c r="E2092" s="7">
        <v>-1.1345143168363703</v>
      </c>
      <c r="F2092" s="7">
        <v>14.873819999999998</v>
      </c>
      <c r="G2092" s="7">
        <v>16.008505000000003</v>
      </c>
      <c r="H2092" s="7">
        <v>19.142684000000003</v>
      </c>
      <c r="I2092" s="7">
        <v>23.350381000000006</v>
      </c>
      <c r="J2092" s="7" t="s">
        <v>53</v>
      </c>
      <c r="K2092" s="7" t="s">
        <v>55</v>
      </c>
      <c r="L2092" s="7" t="s">
        <v>47</v>
      </c>
    </row>
    <row r="2093" spans="1:12" ht="13.5" x14ac:dyDescent="0.35">
      <c r="A2093" s="3">
        <v>45051</v>
      </c>
      <c r="B2093" s="2">
        <v>14.807</v>
      </c>
      <c r="C2093" s="7">
        <v>29.979593868206265</v>
      </c>
      <c r="D2093" s="7">
        <v>-1.1007475063794629</v>
      </c>
      <c r="E2093" s="7">
        <v>-1.1277609547449887</v>
      </c>
      <c r="F2093" s="7">
        <v>14.872059999999999</v>
      </c>
      <c r="G2093" s="7">
        <v>15.904750000000003</v>
      </c>
      <c r="H2093" s="7">
        <v>18.982832000000002</v>
      </c>
      <c r="I2093" s="7">
        <v>23.288512000000004</v>
      </c>
      <c r="J2093" s="7" t="s">
        <v>48</v>
      </c>
      <c r="K2093" s="7" t="s">
        <v>55</v>
      </c>
      <c r="L2093" s="7" t="s">
        <v>56</v>
      </c>
    </row>
    <row r="2094" spans="1:12" ht="13.5" x14ac:dyDescent="0.35">
      <c r="A2094" s="3">
        <v>45054</v>
      </c>
      <c r="B2094" s="2">
        <v>14.807</v>
      </c>
      <c r="C2094" s="7">
        <v>29.825917797286493</v>
      </c>
      <c r="D2094" s="7">
        <v>-1.0715856842995297</v>
      </c>
      <c r="E2094" s="7">
        <v>-1.116525900655897</v>
      </c>
      <c r="F2094" s="7">
        <v>14.845680000000002</v>
      </c>
      <c r="G2094" s="7">
        <v>15.800995000000006</v>
      </c>
      <c r="H2094" s="7">
        <v>18.822628000000002</v>
      </c>
      <c r="I2094" s="7">
        <v>23.226643000000003</v>
      </c>
      <c r="J2094" s="7" t="s">
        <v>53</v>
      </c>
      <c r="K2094" s="7" t="s">
        <v>55</v>
      </c>
      <c r="L2094" s="7" t="s">
        <v>47</v>
      </c>
    </row>
    <row r="2095" spans="1:12" ht="13.5" x14ac:dyDescent="0.35">
      <c r="A2095" s="3">
        <v>45055</v>
      </c>
      <c r="B2095" s="2">
        <v>14.596</v>
      </c>
      <c r="C2095" s="7">
        <v>23.043456136779994</v>
      </c>
      <c r="D2095" s="7">
        <v>-1.0533582090597022</v>
      </c>
      <c r="E2095" s="7">
        <v>-1.1038923623366581</v>
      </c>
      <c r="F2095" s="7">
        <v>14.77534</v>
      </c>
      <c r="G2095" s="7">
        <v>15.714830000000001</v>
      </c>
      <c r="H2095" s="7">
        <v>18.652226000000002</v>
      </c>
      <c r="I2095" s="7">
        <v>23.163719</v>
      </c>
      <c r="J2095" s="7" t="s">
        <v>53</v>
      </c>
      <c r="K2095" s="7" t="s">
        <v>55</v>
      </c>
      <c r="L2095" s="7" t="s">
        <v>47</v>
      </c>
    </row>
    <row r="2096" spans="1:12" ht="13.5" x14ac:dyDescent="0.35">
      <c r="A2096" s="3">
        <v>45056</v>
      </c>
      <c r="B2096" s="2">
        <v>14.596</v>
      </c>
      <c r="C2096" s="7">
        <v>4.1785465374136663</v>
      </c>
      <c r="D2096" s="7">
        <v>-1.0270733414608664</v>
      </c>
      <c r="E2096" s="7">
        <v>-1.0885285581614998</v>
      </c>
      <c r="F2096" s="7">
        <v>14.724360000000001</v>
      </c>
      <c r="G2096" s="7">
        <v>15.665595</v>
      </c>
      <c r="H2096" s="7">
        <v>18.487802000000002</v>
      </c>
      <c r="I2096" s="7">
        <v>23.098796499999999</v>
      </c>
      <c r="J2096" s="7" t="s">
        <v>53</v>
      </c>
      <c r="K2096" s="7" t="s">
        <v>55</v>
      </c>
      <c r="L2096" s="7" t="s">
        <v>47</v>
      </c>
    </row>
    <row r="2097" spans="1:12" ht="13.5" x14ac:dyDescent="0.35">
      <c r="A2097" s="3">
        <v>45057</v>
      </c>
      <c r="B2097" s="2">
        <v>14.4816</v>
      </c>
      <c r="C2097" s="7">
        <v>4.3105983855681558</v>
      </c>
      <c r="D2097" s="7">
        <v>-1.0039011706474064</v>
      </c>
      <c r="E2097" s="7">
        <v>-1.0716030806586812</v>
      </c>
      <c r="F2097" s="7">
        <v>14.65752</v>
      </c>
      <c r="G2097" s="7">
        <v>15.627345</v>
      </c>
      <c r="H2097" s="7">
        <v>18.326894000000003</v>
      </c>
      <c r="I2097" s="7">
        <v>23.031303000000001</v>
      </c>
      <c r="J2097" s="7" t="s">
        <v>53</v>
      </c>
      <c r="K2097" s="7" t="s">
        <v>55</v>
      </c>
      <c r="L2097" s="7" t="s">
        <v>47</v>
      </c>
    </row>
    <row r="2098" spans="1:12" ht="13.5" x14ac:dyDescent="0.35">
      <c r="A2098" s="3">
        <v>45058</v>
      </c>
      <c r="B2098" s="2">
        <v>14.507999999999999</v>
      </c>
      <c r="C2098" s="7">
        <v>6.2947351678065502</v>
      </c>
      <c r="D2098" s="7">
        <v>-0.97219988387734801</v>
      </c>
      <c r="E2098" s="7">
        <v>-1.0517224413024147</v>
      </c>
      <c r="F2098" s="7">
        <v>14.597719999999999</v>
      </c>
      <c r="G2098" s="7">
        <v>15.544689999999997</v>
      </c>
      <c r="H2098" s="7">
        <v>18.160710000000005</v>
      </c>
      <c r="I2098" s="7">
        <v>22.961943000000002</v>
      </c>
      <c r="J2098" s="7" t="s">
        <v>53</v>
      </c>
      <c r="K2098" s="7" t="s">
        <v>55</v>
      </c>
      <c r="L2098" s="7" t="s">
        <v>47</v>
      </c>
    </row>
    <row r="2099" spans="1:12" ht="13.5" x14ac:dyDescent="0.35">
      <c r="A2099" s="3">
        <v>45061</v>
      </c>
      <c r="B2099" s="2">
        <v>14.4641</v>
      </c>
      <c r="C2099" s="7">
        <v>6.8979040481066392</v>
      </c>
      <c r="D2099" s="7">
        <v>-0.93978548673411311</v>
      </c>
      <c r="E2099" s="7">
        <v>-1.0293350503887544</v>
      </c>
      <c r="F2099" s="7">
        <v>14.529140000000002</v>
      </c>
      <c r="G2099" s="7">
        <v>15.447094999999996</v>
      </c>
      <c r="H2099" s="7">
        <v>17.993648</v>
      </c>
      <c r="I2099" s="7">
        <v>22.892563500000009</v>
      </c>
      <c r="J2099" s="7" t="s">
        <v>53</v>
      </c>
      <c r="K2099" s="7" t="s">
        <v>55</v>
      </c>
      <c r="L2099" s="7" t="s">
        <v>47</v>
      </c>
    </row>
    <row r="2100" spans="1:12" ht="13.5" x14ac:dyDescent="0.35">
      <c r="A2100" s="3">
        <v>45062</v>
      </c>
      <c r="B2100" s="2">
        <v>14.4201</v>
      </c>
      <c r="C2100" s="7">
        <v>7.8960494812449582</v>
      </c>
      <c r="D2100" s="7">
        <v>-0.90718975692976755</v>
      </c>
      <c r="E2100" s="7">
        <v>-1.0049059916969569</v>
      </c>
      <c r="F2100" s="7">
        <v>14.493960000000001</v>
      </c>
      <c r="G2100" s="7">
        <v>15.346859999999996</v>
      </c>
      <c r="H2100" s="7">
        <v>17.821486000000004</v>
      </c>
      <c r="I2100" s="7">
        <v>22.819364000000011</v>
      </c>
      <c r="J2100" s="7" t="s">
        <v>53</v>
      </c>
      <c r="K2100" s="7" t="s">
        <v>55</v>
      </c>
      <c r="L2100" s="7" t="s">
        <v>47</v>
      </c>
    </row>
    <row r="2101" spans="1:12" ht="13.5" x14ac:dyDescent="0.35">
      <c r="A2101" s="3">
        <v>45063</v>
      </c>
      <c r="B2101" s="2">
        <v>14.455299999999999</v>
      </c>
      <c r="C2101" s="7">
        <v>17.890162721893375</v>
      </c>
      <c r="D2101" s="7">
        <v>-0.86850546996704736</v>
      </c>
      <c r="E2101" s="7">
        <v>-0.97762588735097511</v>
      </c>
      <c r="F2101" s="7">
        <v>14.465819999999999</v>
      </c>
      <c r="G2101" s="7">
        <v>15.233874999999998</v>
      </c>
      <c r="H2101" s="7">
        <v>17.651610000000002</v>
      </c>
      <c r="I2101" s="7">
        <v>22.747879000000008</v>
      </c>
      <c r="J2101" s="7" t="s">
        <v>48</v>
      </c>
      <c r="K2101" s="7" t="s">
        <v>55</v>
      </c>
      <c r="L2101" s="7" t="s">
        <v>56</v>
      </c>
    </row>
    <row r="2102" spans="1:12" ht="13.5" x14ac:dyDescent="0.35">
      <c r="A2102" s="3">
        <v>45064</v>
      </c>
      <c r="B2102" s="2">
        <v>14.6839</v>
      </c>
      <c r="C2102" s="7">
        <v>43.24352013113409</v>
      </c>
      <c r="D2102" s="7">
        <v>-0.81006387226158694</v>
      </c>
      <c r="E2102" s="7">
        <v>-0.94411348433309761</v>
      </c>
      <c r="F2102" s="7">
        <v>14.506279999999999</v>
      </c>
      <c r="G2102" s="7">
        <v>15.093629999999999</v>
      </c>
      <c r="H2102" s="7">
        <v>17.486306000000003</v>
      </c>
      <c r="I2102" s="7">
        <v>22.678856000000007</v>
      </c>
      <c r="J2102" s="7" t="s">
        <v>48</v>
      </c>
      <c r="K2102" s="7" t="s">
        <v>55</v>
      </c>
      <c r="L2102" s="7" t="s">
        <v>50</v>
      </c>
    </row>
    <row r="2103" spans="1:12" ht="13.5" x14ac:dyDescent="0.35">
      <c r="A2103" s="3">
        <v>45065</v>
      </c>
      <c r="B2103" s="2">
        <v>14.639900000000001</v>
      </c>
      <c r="C2103" s="7">
        <v>33.333333333333258</v>
      </c>
      <c r="D2103" s="7">
        <v>-0.75855477010190775</v>
      </c>
      <c r="E2103" s="7">
        <v>-0.90700174148685975</v>
      </c>
      <c r="F2103" s="7">
        <v>14.532660000000002</v>
      </c>
      <c r="G2103" s="7">
        <v>14.961740000000001</v>
      </c>
      <c r="H2103" s="7">
        <v>17.321177999999996</v>
      </c>
      <c r="I2103" s="7">
        <v>22.61049250000001</v>
      </c>
      <c r="J2103" s="7" t="s">
        <v>53</v>
      </c>
      <c r="K2103" s="7" t="s">
        <v>55</v>
      </c>
      <c r="L2103" s="7" t="s">
        <v>54</v>
      </c>
    </row>
    <row r="2104" spans="1:12" ht="13.5" x14ac:dyDescent="0.35">
      <c r="A2104" s="3">
        <v>45068</v>
      </c>
      <c r="B2104" s="2">
        <v>14.596</v>
      </c>
      <c r="C2104" s="7">
        <v>31.133998498015202</v>
      </c>
      <c r="D2104" s="7">
        <v>-0.71305613142863322</v>
      </c>
      <c r="E2104" s="7">
        <v>-0.86821261947521444</v>
      </c>
      <c r="F2104" s="7">
        <v>14.559040000000001</v>
      </c>
      <c r="G2104" s="7">
        <v>14.856230000000002</v>
      </c>
      <c r="H2104" s="7">
        <v>17.155875999999999</v>
      </c>
      <c r="I2104" s="7">
        <v>22.541909500000003</v>
      </c>
      <c r="J2104" s="7" t="s">
        <v>53</v>
      </c>
      <c r="K2104" s="7" t="s">
        <v>55</v>
      </c>
      <c r="L2104" s="7" t="s">
        <v>54</v>
      </c>
    </row>
    <row r="2105" spans="1:12" ht="13.5" x14ac:dyDescent="0.35">
      <c r="A2105" s="3">
        <v>45069</v>
      </c>
      <c r="B2105" s="2">
        <v>15.378500000000001</v>
      </c>
      <c r="C2105" s="7">
        <v>66.306094696501503</v>
      </c>
      <c r="D2105" s="7">
        <v>-0.6068614016255971</v>
      </c>
      <c r="E2105" s="7">
        <v>-0.81594237590529106</v>
      </c>
      <c r="F2105" s="7">
        <v>14.750720000000001</v>
      </c>
      <c r="G2105" s="7">
        <v>14.803034999999998</v>
      </c>
      <c r="H2105" s="7">
        <v>17.009212000000002</v>
      </c>
      <c r="I2105" s="7">
        <v>22.477238999999994</v>
      </c>
      <c r="J2105" s="7" t="s">
        <v>48</v>
      </c>
      <c r="K2105" s="7" t="s">
        <v>55</v>
      </c>
      <c r="L2105" s="7" t="s">
        <v>50</v>
      </c>
    </row>
    <row r="2106" spans="1:12" ht="13.5" x14ac:dyDescent="0.35">
      <c r="A2106" s="3">
        <v>45070</v>
      </c>
      <c r="B2106" s="2">
        <v>15.343299999999999</v>
      </c>
      <c r="C2106" s="7">
        <v>66.301996415106004</v>
      </c>
      <c r="D2106" s="7">
        <v>-0.5195525802514176</v>
      </c>
      <c r="E2106" s="7">
        <v>-0.75666441677451646</v>
      </c>
      <c r="F2106" s="7">
        <v>14.928319999999999</v>
      </c>
      <c r="G2106" s="7">
        <v>14.764784999999998</v>
      </c>
      <c r="H2106" s="7">
        <v>16.859383999999999</v>
      </c>
      <c r="I2106" s="7">
        <v>22.412392499999996</v>
      </c>
      <c r="J2106" s="7" t="s">
        <v>53</v>
      </c>
      <c r="K2106" s="7" t="s">
        <v>55</v>
      </c>
      <c r="L2106" s="7" t="s">
        <v>54</v>
      </c>
    </row>
    <row r="2107" spans="1:12" ht="13.5" x14ac:dyDescent="0.35">
      <c r="A2107" s="3">
        <v>45071</v>
      </c>
      <c r="B2107" s="2">
        <v>16.204999999999998</v>
      </c>
      <c r="C2107" s="7">
        <v>78.290432248664374</v>
      </c>
      <c r="D2107" s="7">
        <v>-0.37648780475596411</v>
      </c>
      <c r="E2107" s="7">
        <v>-0.68062909437080599</v>
      </c>
      <c r="F2107" s="7">
        <v>15.23254</v>
      </c>
      <c r="G2107" s="7">
        <v>14.817539999999999</v>
      </c>
      <c r="H2107" s="7">
        <v>16.731538000000004</v>
      </c>
      <c r="I2107" s="7">
        <v>22.351854499999998</v>
      </c>
      <c r="J2107" s="7" t="s">
        <v>48</v>
      </c>
      <c r="K2107" s="7" t="s">
        <v>55</v>
      </c>
      <c r="L2107" s="7" t="s">
        <v>50</v>
      </c>
    </row>
    <row r="2108" spans="1:12" ht="13.5" x14ac:dyDescent="0.35">
      <c r="A2108" s="3">
        <v>45072</v>
      </c>
      <c r="B2108" s="2">
        <v>16.917200000000001</v>
      </c>
      <c r="C2108" s="7">
        <v>83.147973609802065</v>
      </c>
      <c r="D2108" s="7">
        <v>-0.20329588315973979</v>
      </c>
      <c r="E2108" s="7">
        <v>-0.58516245212859275</v>
      </c>
      <c r="F2108" s="7">
        <v>15.687999999999999</v>
      </c>
      <c r="G2108" s="7">
        <v>14.922610000000001</v>
      </c>
      <c r="H2108" s="7">
        <v>16.614418000000001</v>
      </c>
      <c r="I2108" s="7">
        <v>22.292239499999997</v>
      </c>
      <c r="J2108" s="7" t="s">
        <v>48</v>
      </c>
      <c r="K2108" s="7" t="s">
        <v>49</v>
      </c>
      <c r="L2108" s="7" t="s">
        <v>50</v>
      </c>
    </row>
    <row r="2109" spans="1:12" ht="13.5" x14ac:dyDescent="0.35">
      <c r="A2109" s="3">
        <v>45075</v>
      </c>
      <c r="B2109" s="2">
        <v>16.583100000000002</v>
      </c>
      <c r="C2109" s="7">
        <v>80.05202504461451</v>
      </c>
      <c r="D2109" s="7">
        <v>-9.1939296346064125E-2</v>
      </c>
      <c r="E2109" s="7">
        <v>-0.48651782097208707</v>
      </c>
      <c r="F2109" s="7">
        <v>16.085419999999999</v>
      </c>
      <c r="G2109" s="7">
        <v>15.00482</v>
      </c>
      <c r="H2109" s="7">
        <v>16.495188000000002</v>
      </c>
      <c r="I2109" s="7">
        <v>22.230954000000001</v>
      </c>
      <c r="J2109" s="7" t="s">
        <v>48</v>
      </c>
      <c r="K2109" s="7" t="s">
        <v>55</v>
      </c>
      <c r="L2109" s="7" t="s">
        <v>50</v>
      </c>
    </row>
    <row r="2110" spans="1:12" ht="13.5" x14ac:dyDescent="0.35">
      <c r="A2110" s="3">
        <v>45076</v>
      </c>
      <c r="B2110" s="2">
        <v>16.1874</v>
      </c>
      <c r="C2110" s="7">
        <v>71.494948403479384</v>
      </c>
      <c r="D2110" s="7">
        <v>-3.5212177943941825E-2</v>
      </c>
      <c r="E2110" s="7">
        <v>-0.39625669236645805</v>
      </c>
      <c r="F2110" s="7">
        <v>16.247199999999999</v>
      </c>
      <c r="G2110" s="7">
        <v>15.066804999999999</v>
      </c>
      <c r="H2110" s="7">
        <v>16.370506000000006</v>
      </c>
      <c r="I2110" s="7">
        <v>22.161535000000001</v>
      </c>
      <c r="J2110" s="7" t="s">
        <v>48</v>
      </c>
      <c r="K2110" s="7" t="s">
        <v>55</v>
      </c>
      <c r="L2110" s="7" t="s">
        <v>50</v>
      </c>
    </row>
    <row r="2111" spans="1:12" ht="13.5" x14ac:dyDescent="0.35">
      <c r="A2111" s="3">
        <v>45077</v>
      </c>
      <c r="B2111" s="2">
        <v>16.3369</v>
      </c>
      <c r="C2111" s="7">
        <v>74.82405202172923</v>
      </c>
      <c r="D2111" s="7">
        <v>2.1559349897536606E-2</v>
      </c>
      <c r="E2111" s="7">
        <v>-0.31269348391365914</v>
      </c>
      <c r="F2111" s="7">
        <v>16.445920000000001</v>
      </c>
      <c r="G2111" s="7">
        <v>15.141105000000005</v>
      </c>
      <c r="H2111" s="7">
        <v>16.250572000000005</v>
      </c>
      <c r="I2111" s="7">
        <v>22.093083499999999</v>
      </c>
      <c r="J2111" s="7" t="s">
        <v>48</v>
      </c>
      <c r="K2111" s="7" t="s">
        <v>55</v>
      </c>
      <c r="L2111" s="7" t="s">
        <v>50</v>
      </c>
    </row>
    <row r="2112" spans="1:12" ht="13.5" x14ac:dyDescent="0.35">
      <c r="A2112" s="3">
        <v>45078</v>
      </c>
      <c r="B2112" s="2">
        <v>16.2226</v>
      </c>
      <c r="C2112" s="7">
        <v>72.414243882033034</v>
      </c>
      <c r="D2112" s="7">
        <v>5.6674827837188246E-2</v>
      </c>
      <c r="E2112" s="7">
        <v>-0.23881982156348966</v>
      </c>
      <c r="F2112" s="7">
        <v>16.449440000000003</v>
      </c>
      <c r="G2112" s="7">
        <v>15.211445000000001</v>
      </c>
      <c r="H2112" s="7">
        <v>16.155082000000007</v>
      </c>
      <c r="I2112" s="7">
        <v>22.026082999999989</v>
      </c>
      <c r="J2112" s="7" t="s">
        <v>48</v>
      </c>
      <c r="K2112" s="7" t="s">
        <v>55</v>
      </c>
      <c r="L2112" s="7" t="s">
        <v>50</v>
      </c>
    </row>
    <row r="2113" spans="1:12" ht="13.5" x14ac:dyDescent="0.35">
      <c r="A2113" s="3">
        <v>45079</v>
      </c>
      <c r="B2113" s="2">
        <v>16.1435</v>
      </c>
      <c r="C2113" s="7">
        <v>71.753886010362663</v>
      </c>
      <c r="D2113" s="7">
        <v>7.7231115934210948E-2</v>
      </c>
      <c r="E2113" s="7">
        <v>-0.17560963406394955</v>
      </c>
      <c r="F2113" s="7">
        <v>16.294699999999999</v>
      </c>
      <c r="G2113" s="7">
        <v>15.278270000000003</v>
      </c>
      <c r="H2113" s="7">
        <v>16.083158000000005</v>
      </c>
      <c r="I2113" s="7">
        <v>21.959082499999994</v>
      </c>
      <c r="J2113" s="7" t="s">
        <v>53</v>
      </c>
      <c r="K2113" s="7" t="s">
        <v>55</v>
      </c>
      <c r="L2113" s="7" t="s">
        <v>47</v>
      </c>
    </row>
    <row r="2114" spans="1:12" ht="13.5" x14ac:dyDescent="0.35">
      <c r="A2114" s="3">
        <v>45082</v>
      </c>
      <c r="B2114" s="2">
        <v>16.178599999999999</v>
      </c>
      <c r="C2114" s="7">
        <v>72.831139155046586</v>
      </c>
      <c r="D2114" s="7">
        <v>9.5256343179066505E-2</v>
      </c>
      <c r="E2114" s="7">
        <v>-0.12143643861534634</v>
      </c>
      <c r="F2114" s="7">
        <v>16.213799999999999</v>
      </c>
      <c r="G2114" s="7">
        <v>15.346850000000003</v>
      </c>
      <c r="H2114" s="7">
        <v>16.028818000000008</v>
      </c>
      <c r="I2114" s="7">
        <v>21.890059500000003</v>
      </c>
      <c r="J2114" s="7" t="s">
        <v>53</v>
      </c>
      <c r="K2114" s="7" t="s">
        <v>55</v>
      </c>
      <c r="L2114" s="7" t="s">
        <v>47</v>
      </c>
    </row>
    <row r="2115" spans="1:12" ht="13.5" x14ac:dyDescent="0.35">
      <c r="A2115" s="3">
        <v>45083</v>
      </c>
      <c r="B2115" s="2">
        <v>16.178599999999999</v>
      </c>
      <c r="C2115" s="7">
        <v>72.580518357399285</v>
      </c>
      <c r="D2115" s="7">
        <v>0.10829312984464856</v>
      </c>
      <c r="E2115" s="7">
        <v>-7.549052492334736E-2</v>
      </c>
      <c r="F2115" s="7">
        <v>16.212040000000002</v>
      </c>
      <c r="G2115" s="7">
        <v>15.425980000000004</v>
      </c>
      <c r="H2115" s="7">
        <v>15.983094000000008</v>
      </c>
      <c r="I2115" s="7">
        <v>21.820596500000001</v>
      </c>
      <c r="J2115" s="7" t="s">
        <v>53</v>
      </c>
      <c r="K2115" s="7" t="s">
        <v>55</v>
      </c>
      <c r="L2115" s="7" t="s">
        <v>47</v>
      </c>
    </row>
    <row r="2116" spans="1:12" ht="13.5" x14ac:dyDescent="0.35">
      <c r="A2116" s="3">
        <v>45084</v>
      </c>
      <c r="B2116" s="2">
        <v>16.081900000000001</v>
      </c>
      <c r="C2116" s="7">
        <v>68.973941368078187</v>
      </c>
      <c r="D2116" s="7">
        <v>0.10955906663569159</v>
      </c>
      <c r="E2116" s="7">
        <v>-3.848060661153957E-2</v>
      </c>
      <c r="F2116" s="7">
        <v>16.161040000000003</v>
      </c>
      <c r="G2116" s="7">
        <v>15.500275000000006</v>
      </c>
      <c r="H2116" s="7">
        <v>15.919610000000008</v>
      </c>
      <c r="I2116" s="7">
        <v>21.751046000000002</v>
      </c>
      <c r="J2116" s="7" t="s">
        <v>53</v>
      </c>
      <c r="K2116" s="7" t="s">
        <v>55</v>
      </c>
      <c r="L2116" s="7" t="s">
        <v>47</v>
      </c>
    </row>
    <row r="2117" spans="1:12" ht="13.5" x14ac:dyDescent="0.35">
      <c r="A2117" s="3">
        <v>45085</v>
      </c>
      <c r="B2117" s="2">
        <v>15.994</v>
      </c>
      <c r="C2117" s="7">
        <v>68.161699616405969</v>
      </c>
      <c r="D2117" s="7">
        <v>0.1022903952710017</v>
      </c>
      <c r="E2117" s="7">
        <v>-1.0326406235031314E-2</v>
      </c>
      <c r="F2117" s="7">
        <v>16.115320000000001</v>
      </c>
      <c r="G2117" s="7">
        <v>15.575895000000003</v>
      </c>
      <c r="H2117" s="7">
        <v>15.862282000000008</v>
      </c>
      <c r="I2117" s="7">
        <v>21.682418500000004</v>
      </c>
      <c r="J2117" s="7" t="s">
        <v>53</v>
      </c>
      <c r="K2117" s="7" t="s">
        <v>55</v>
      </c>
      <c r="L2117" s="7" t="s">
        <v>47</v>
      </c>
    </row>
    <row r="2118" spans="1:12" ht="13.5" x14ac:dyDescent="0.35">
      <c r="A2118" s="3">
        <v>45086</v>
      </c>
      <c r="B2118" s="2">
        <v>15.914899999999999</v>
      </c>
      <c r="C2118" s="7">
        <v>67.52411575562698</v>
      </c>
      <c r="D2118" s="7">
        <v>8.9119893258542859E-2</v>
      </c>
      <c r="E2118" s="7">
        <v>9.5628536636835227E-3</v>
      </c>
      <c r="F2118" s="7">
        <v>16.069600000000001</v>
      </c>
      <c r="G2118" s="7">
        <v>15.646240000000001</v>
      </c>
      <c r="H2118" s="7">
        <v>15.811284000000002</v>
      </c>
      <c r="I2118" s="7">
        <v>21.613395499999996</v>
      </c>
      <c r="J2118" s="7" t="s">
        <v>53</v>
      </c>
      <c r="K2118" s="7" t="s">
        <v>55</v>
      </c>
      <c r="L2118" s="7" t="s">
        <v>47</v>
      </c>
    </row>
    <row r="2119" spans="1:12" ht="13.5" x14ac:dyDescent="0.35">
      <c r="A2119" s="3">
        <v>45089</v>
      </c>
      <c r="B2119" s="2">
        <v>15.8269</v>
      </c>
      <c r="C2119" s="7">
        <v>57.306263442612249</v>
      </c>
      <c r="D2119" s="7">
        <v>7.0765569536433759E-2</v>
      </c>
      <c r="E2119" s="7">
        <v>2.1803396838233572E-2</v>
      </c>
      <c r="F2119" s="7">
        <v>15.999259999999998</v>
      </c>
      <c r="G2119" s="7">
        <v>15.71438</v>
      </c>
      <c r="H2119" s="7">
        <v>15.780684000000008</v>
      </c>
      <c r="I2119" s="7">
        <v>21.544416499999997</v>
      </c>
      <c r="J2119" s="7" t="s">
        <v>53</v>
      </c>
      <c r="K2119" s="7" t="s">
        <v>55</v>
      </c>
      <c r="L2119" s="7" t="s">
        <v>47</v>
      </c>
    </row>
    <row r="2120" spans="1:12" ht="13.5" x14ac:dyDescent="0.35">
      <c r="A2120" s="3">
        <v>45090</v>
      </c>
      <c r="B2120" s="2">
        <v>15.7654</v>
      </c>
      <c r="C2120" s="7">
        <v>56.819283337102981</v>
      </c>
      <c r="D2120" s="7">
        <v>5.0672973235220908E-2</v>
      </c>
      <c r="E2120" s="7">
        <v>2.757731211763104E-2</v>
      </c>
      <c r="F2120" s="7">
        <v>15.91662</v>
      </c>
      <c r="G2120" s="7">
        <v>15.781644999999997</v>
      </c>
      <c r="H2120" s="7">
        <v>15.740766000000006</v>
      </c>
      <c r="I2120" s="7">
        <v>21.476008999999998</v>
      </c>
      <c r="J2120" s="7" t="s">
        <v>53</v>
      </c>
      <c r="K2120" s="7" t="s">
        <v>55</v>
      </c>
      <c r="L2120" s="7" t="s">
        <v>47</v>
      </c>
    </row>
    <row r="2121" spans="1:12" ht="13.5" x14ac:dyDescent="0.35">
      <c r="A2121" s="3">
        <v>45091</v>
      </c>
      <c r="B2121" s="2">
        <v>15.7302</v>
      </c>
      <c r="C2121" s="7">
        <v>39.534473637806443</v>
      </c>
      <c r="D2121" s="7">
        <v>3.1545463617627334E-2</v>
      </c>
      <c r="E2121" s="7">
        <v>2.8370942417630302E-2</v>
      </c>
      <c r="F2121" s="7">
        <v>15.846279999999998</v>
      </c>
      <c r="G2121" s="7">
        <v>15.84539</v>
      </c>
      <c r="H2121" s="7">
        <v>15.708936000000005</v>
      </c>
      <c r="I2121" s="7">
        <v>21.416218499999999</v>
      </c>
      <c r="J2121" s="7" t="s">
        <v>53</v>
      </c>
      <c r="K2121" s="7" t="s">
        <v>55</v>
      </c>
      <c r="L2121" s="7" t="s">
        <v>47</v>
      </c>
    </row>
    <row r="2122" spans="1:12" ht="13.5" x14ac:dyDescent="0.35">
      <c r="A2122" s="3">
        <v>45092</v>
      </c>
      <c r="B2122" s="2">
        <v>15.6511</v>
      </c>
      <c r="C2122" s="7">
        <v>11.288448602702829</v>
      </c>
      <c r="D2122" s="7">
        <v>9.8900590611954442E-3</v>
      </c>
      <c r="E2122" s="7">
        <v>2.4674765746343332E-2</v>
      </c>
      <c r="F2122" s="7">
        <v>15.777699999999999</v>
      </c>
      <c r="G2122" s="7">
        <v>15.893749999999997</v>
      </c>
      <c r="H2122" s="7">
        <v>15.677282000000002</v>
      </c>
      <c r="I2122" s="7">
        <v>21.352470999999994</v>
      </c>
      <c r="J2122" s="7" t="s">
        <v>53</v>
      </c>
      <c r="K2122" s="7" t="s">
        <v>55</v>
      </c>
      <c r="L2122" s="7" t="s">
        <v>47</v>
      </c>
    </row>
    <row r="2123" spans="1:12" ht="13.5" x14ac:dyDescent="0.35">
      <c r="A2123" s="3">
        <v>45093</v>
      </c>
      <c r="B2123" s="2">
        <v>15.3873</v>
      </c>
      <c r="C2123" s="7">
        <v>11.795527156549497</v>
      </c>
      <c r="D2123" s="7">
        <v>-2.8233007859784109E-2</v>
      </c>
      <c r="E2123" s="7">
        <v>1.4093211025117843E-2</v>
      </c>
      <c r="F2123" s="7">
        <v>15.672180000000001</v>
      </c>
      <c r="G2123" s="7">
        <v>15.931119999999996</v>
      </c>
      <c r="H2123" s="7">
        <v>15.647386000000001</v>
      </c>
      <c r="I2123" s="7">
        <v>21.287888499999994</v>
      </c>
      <c r="J2123" s="7" t="s">
        <v>53</v>
      </c>
      <c r="K2123" s="7" t="s">
        <v>55</v>
      </c>
      <c r="L2123" s="7" t="s">
        <v>47</v>
      </c>
    </row>
    <row r="2124" spans="1:12" ht="13.5" x14ac:dyDescent="0.35">
      <c r="A2124" s="3">
        <v>45096</v>
      </c>
      <c r="B2124" s="2">
        <v>15.2994</v>
      </c>
      <c r="C2124" s="7">
        <v>14.683423480750861</v>
      </c>
      <c r="D2124" s="7">
        <v>-6.4791729716850099E-2</v>
      </c>
      <c r="E2124" s="7">
        <v>-1.6837771232757447E-3</v>
      </c>
      <c r="F2124" s="7">
        <v>15.56668</v>
      </c>
      <c r="G2124" s="7">
        <v>15.966289999999995</v>
      </c>
      <c r="H2124" s="7">
        <v>15.615732000000005</v>
      </c>
      <c r="I2124" s="7">
        <v>21.223833499999998</v>
      </c>
      <c r="J2124" s="7" t="s">
        <v>53</v>
      </c>
      <c r="K2124" s="7" t="s">
        <v>55</v>
      </c>
      <c r="L2124" s="7" t="s">
        <v>47</v>
      </c>
    </row>
    <row r="2125" spans="1:12" ht="13.5" x14ac:dyDescent="0.35">
      <c r="A2125" s="3">
        <v>45097</v>
      </c>
      <c r="B2125" s="2">
        <v>14.965199999999999</v>
      </c>
      <c r="C2125" s="7">
        <v>2.4342880921007009</v>
      </c>
      <c r="D2125" s="7">
        <v>-0.1193560647362979</v>
      </c>
      <c r="E2125" s="7">
        <v>-2.5218234645880175E-2</v>
      </c>
      <c r="F2125" s="7">
        <v>15.406639999999999</v>
      </c>
      <c r="G2125" s="7">
        <v>15.945624999999996</v>
      </c>
      <c r="H2125" s="7">
        <v>15.588649999999998</v>
      </c>
      <c r="I2125" s="7">
        <v>21.162371999999994</v>
      </c>
      <c r="J2125" s="7" t="s">
        <v>53</v>
      </c>
      <c r="K2125" s="7" t="s">
        <v>51</v>
      </c>
      <c r="L2125" s="7" t="s">
        <v>47</v>
      </c>
    </row>
    <row r="2126" spans="1:12" ht="13.5" x14ac:dyDescent="0.35">
      <c r="A2126" s="3">
        <v>45098</v>
      </c>
      <c r="B2126" s="2">
        <v>14.815799999999999</v>
      </c>
      <c r="C2126" s="7">
        <v>2.376438727149619</v>
      </c>
      <c r="D2126" s="7">
        <v>-0.17266366550952483</v>
      </c>
      <c r="E2126" s="7">
        <v>-5.4707320818609108E-2</v>
      </c>
      <c r="F2126" s="7">
        <v>15.223759999999999</v>
      </c>
      <c r="G2126" s="7">
        <v>15.919249999999996</v>
      </c>
      <c r="H2126" s="7">
        <v>15.573351999999998</v>
      </c>
      <c r="I2126" s="7">
        <v>21.099283999999997</v>
      </c>
      <c r="J2126" s="7" t="s">
        <v>53</v>
      </c>
      <c r="K2126" s="7" t="s">
        <v>51</v>
      </c>
      <c r="L2126" s="7" t="s">
        <v>47</v>
      </c>
    </row>
    <row r="2127" spans="1:12" ht="13.5" x14ac:dyDescent="0.35">
      <c r="A2127" s="3">
        <v>45099</v>
      </c>
      <c r="B2127" s="2">
        <v>15.211399999999999</v>
      </c>
      <c r="C2127" s="7">
        <v>24.014496793978239</v>
      </c>
      <c r="D2127" s="7">
        <v>-0.18090336793288486</v>
      </c>
      <c r="E2127" s="7">
        <v>-7.9946530241464253E-2</v>
      </c>
      <c r="F2127" s="7">
        <v>15.135819999999999</v>
      </c>
      <c r="G2127" s="7">
        <v>15.86957</v>
      </c>
      <c r="H2127" s="7">
        <v>15.572647999999999</v>
      </c>
      <c r="I2127" s="7">
        <v>21.038262</v>
      </c>
      <c r="J2127" s="7" t="s">
        <v>53</v>
      </c>
      <c r="K2127" s="7" t="s">
        <v>55</v>
      </c>
      <c r="L2127" s="7" t="s">
        <v>47</v>
      </c>
    </row>
    <row r="2128" spans="1:12" ht="13.5" x14ac:dyDescent="0.35">
      <c r="A2128" s="3">
        <v>45100</v>
      </c>
      <c r="B2128" s="2">
        <v>15.1235</v>
      </c>
      <c r="C2128" s="7">
        <v>21.426637057899583</v>
      </c>
      <c r="D2128" s="7">
        <v>-0.19230936421406142</v>
      </c>
      <c r="E2128" s="7">
        <v>-0.10241909703598369</v>
      </c>
      <c r="F2128" s="7">
        <v>15.08306</v>
      </c>
      <c r="G2128" s="7">
        <v>15.779885000000002</v>
      </c>
      <c r="H2128" s="7">
        <v>15.551895999999999</v>
      </c>
      <c r="I2128" s="7">
        <v>20.9768005</v>
      </c>
      <c r="J2128" s="7" t="s">
        <v>53</v>
      </c>
      <c r="K2128" s="7" t="s">
        <v>55</v>
      </c>
      <c r="L2128" s="7" t="s">
        <v>47</v>
      </c>
    </row>
    <row r="2129" spans="1:12" ht="13.5" x14ac:dyDescent="0.35">
      <c r="A2129" s="3">
        <v>45103</v>
      </c>
      <c r="B2129" s="2">
        <v>15.1235</v>
      </c>
      <c r="C2129" s="7">
        <v>21.426637057899583</v>
      </c>
      <c r="D2129" s="7">
        <v>-0.19905412638063424</v>
      </c>
      <c r="E2129" s="7">
        <v>-0.12174610290491381</v>
      </c>
      <c r="F2129" s="7">
        <v>15.047879999999997</v>
      </c>
      <c r="G2129" s="7">
        <v>15.706905000000001</v>
      </c>
      <c r="H2129" s="7">
        <v>15.526045999999999</v>
      </c>
      <c r="I2129" s="7">
        <v>20.914855499999994</v>
      </c>
      <c r="J2129" s="7" t="s">
        <v>53</v>
      </c>
      <c r="K2129" s="7" t="s">
        <v>55</v>
      </c>
      <c r="L2129" s="7" t="s">
        <v>47</v>
      </c>
    </row>
    <row r="2130" spans="1:12" ht="13.5" x14ac:dyDescent="0.35">
      <c r="A2130" s="3">
        <v>45104</v>
      </c>
      <c r="B2130" s="2">
        <v>15.2906</v>
      </c>
      <c r="C2130" s="7">
        <v>29.357750299994748</v>
      </c>
      <c r="D2130" s="7">
        <v>-0.18874014658087646</v>
      </c>
      <c r="E2130" s="7">
        <v>-0.13514491164010634</v>
      </c>
      <c r="F2130" s="7">
        <v>15.112960000000001</v>
      </c>
      <c r="G2130" s="7">
        <v>15.662064999999998</v>
      </c>
      <c r="H2130" s="7">
        <v>15.503361999999999</v>
      </c>
      <c r="I2130" s="7">
        <v>20.852822999999997</v>
      </c>
      <c r="J2130" s="7" t="s">
        <v>53</v>
      </c>
      <c r="K2130" s="7" t="s">
        <v>55</v>
      </c>
      <c r="L2130" s="7" t="s">
        <v>54</v>
      </c>
    </row>
    <row r="2131" spans="1:12" ht="13.5" x14ac:dyDescent="0.35">
      <c r="A2131" s="3">
        <v>45107</v>
      </c>
      <c r="B2131" s="2">
        <v>15.8269</v>
      </c>
      <c r="C2131" s="7">
        <v>46.467379814806996</v>
      </c>
      <c r="D2131" s="7">
        <v>-0.1357267419334196</v>
      </c>
      <c r="E2131" s="7">
        <v>-0.135261277698769</v>
      </c>
      <c r="F2131" s="7">
        <v>15.315179999999998</v>
      </c>
      <c r="G2131" s="7">
        <v>15.636564999999999</v>
      </c>
      <c r="H2131" s="7">
        <v>15.485600000000002</v>
      </c>
      <c r="I2131" s="7">
        <v>20.794746999999994</v>
      </c>
      <c r="J2131" s="7" t="s">
        <v>48</v>
      </c>
      <c r="K2131" s="7" t="s">
        <v>55</v>
      </c>
      <c r="L2131" s="7" t="s">
        <v>50</v>
      </c>
    </row>
    <row r="2132" spans="1:12" ht="13.5" x14ac:dyDescent="0.35">
      <c r="A2132" s="3">
        <v>45110</v>
      </c>
      <c r="B2132" s="2">
        <v>15.800599999999999</v>
      </c>
      <c r="C2132" s="7">
        <v>47.528434891666308</v>
      </c>
      <c r="D2132" s="7">
        <v>-9.4743285392722143E-2</v>
      </c>
      <c r="E2132" s="7">
        <v>-0.12715767923755963</v>
      </c>
      <c r="F2132" s="7">
        <v>15.433019999999999</v>
      </c>
      <c r="G2132" s="7">
        <v>15.615465</v>
      </c>
      <c r="H2132" s="7">
        <v>15.451836000000004</v>
      </c>
      <c r="I2132" s="7">
        <v>20.736802999999995</v>
      </c>
      <c r="J2132" s="7" t="s">
        <v>48</v>
      </c>
      <c r="K2132" s="7" t="s">
        <v>55</v>
      </c>
      <c r="L2132" s="7" t="s">
        <v>50</v>
      </c>
    </row>
    <row r="2133" spans="1:12" ht="13.5" x14ac:dyDescent="0.35">
      <c r="A2133" s="3">
        <v>45111</v>
      </c>
      <c r="B2133" s="2">
        <v>15.739000000000001</v>
      </c>
      <c r="C2133" s="7">
        <v>48.077343715823105</v>
      </c>
      <c r="D2133" s="7">
        <v>-6.6468004223883881E-2</v>
      </c>
      <c r="E2133" s="7">
        <v>-0.11501974423482449</v>
      </c>
      <c r="F2133" s="7">
        <v>15.556120000000002</v>
      </c>
      <c r="G2133" s="7">
        <v>15.595239999999999</v>
      </c>
      <c r="H2133" s="7">
        <v>15.421062000000004</v>
      </c>
      <c r="I2133" s="7">
        <v>20.678330999999993</v>
      </c>
      <c r="J2133" s="7" t="s">
        <v>48</v>
      </c>
      <c r="K2133" s="7" t="s">
        <v>55</v>
      </c>
      <c r="L2133" s="7" t="s">
        <v>50</v>
      </c>
    </row>
    <row r="2134" spans="1:12" ht="13.5" x14ac:dyDescent="0.35">
      <c r="A2134" s="3">
        <v>45112</v>
      </c>
      <c r="B2134" s="2">
        <v>15.7302</v>
      </c>
      <c r="C2134" s="7">
        <v>49.211893247358056</v>
      </c>
      <c r="D2134" s="7">
        <v>-4.4259530325520657E-2</v>
      </c>
      <c r="E2134" s="7">
        <v>-0.10086770145296373</v>
      </c>
      <c r="F2134" s="7">
        <v>15.67746</v>
      </c>
      <c r="G2134" s="7">
        <v>15.572819999999998</v>
      </c>
      <c r="H2134" s="7">
        <v>15.401542000000005</v>
      </c>
      <c r="I2134" s="7">
        <v>20.620034999999998</v>
      </c>
      <c r="J2134" s="7" t="s">
        <v>48</v>
      </c>
      <c r="K2134" s="7" t="s">
        <v>55</v>
      </c>
      <c r="L2134" s="7" t="s">
        <v>50</v>
      </c>
    </row>
    <row r="2135" spans="1:12" ht="13.5" x14ac:dyDescent="0.35">
      <c r="A2135" s="3">
        <v>45113</v>
      </c>
      <c r="B2135" s="2">
        <v>15.6511</v>
      </c>
      <c r="C2135" s="7">
        <v>48.263141715339678</v>
      </c>
      <c r="D2135" s="7">
        <v>-3.2665318236196228E-2</v>
      </c>
      <c r="E2135" s="7">
        <v>-8.7227224809610232E-2</v>
      </c>
      <c r="F2135" s="7">
        <v>15.749559999999999</v>
      </c>
      <c r="G2135" s="7">
        <v>15.546445</v>
      </c>
      <c r="H2135" s="7">
        <v>15.385716000000004</v>
      </c>
      <c r="I2135" s="7">
        <v>20.560684000000002</v>
      </c>
      <c r="J2135" s="7" t="s">
        <v>48</v>
      </c>
      <c r="K2135" s="7" t="s">
        <v>55</v>
      </c>
      <c r="L2135" s="7" t="s">
        <v>50</v>
      </c>
    </row>
    <row r="2136" spans="1:12" ht="13.5" x14ac:dyDescent="0.35">
      <c r="A2136" s="3">
        <v>45114</v>
      </c>
      <c r="B2136" s="2">
        <v>15.510400000000001</v>
      </c>
      <c r="C2136" s="7">
        <v>46.991918587249351</v>
      </c>
      <c r="D2136" s="7">
        <v>-3.4433211120788343E-2</v>
      </c>
      <c r="E2136" s="7">
        <v>-7.6668422071845849E-2</v>
      </c>
      <c r="F2136" s="7">
        <v>15.686260000000001</v>
      </c>
      <c r="G2136" s="7">
        <v>15.517870000000002</v>
      </c>
      <c r="H2136" s="7">
        <v>15.373758000000004</v>
      </c>
      <c r="I2136" s="7">
        <v>20.501640999999999</v>
      </c>
      <c r="J2136" s="7" t="s">
        <v>53</v>
      </c>
      <c r="K2136" s="7" t="s">
        <v>55</v>
      </c>
      <c r="L2136" s="7" t="s">
        <v>47</v>
      </c>
    </row>
    <row r="2137" spans="1:12" ht="13.5" x14ac:dyDescent="0.35">
      <c r="A2137" s="3">
        <v>45117</v>
      </c>
      <c r="B2137" s="2">
        <v>15.3873</v>
      </c>
      <c r="C2137" s="7">
        <v>50</v>
      </c>
      <c r="D2137" s="7">
        <v>-4.5245854137252906E-2</v>
      </c>
      <c r="E2137" s="7">
        <v>-7.038390848492726E-2</v>
      </c>
      <c r="F2137" s="7">
        <v>15.6036</v>
      </c>
      <c r="G2137" s="7">
        <v>15.487534999999999</v>
      </c>
      <c r="H2137" s="7">
        <v>15.378506000000005</v>
      </c>
      <c r="I2137" s="7">
        <v>20.441982500000002</v>
      </c>
      <c r="J2137" s="7" t="s">
        <v>53</v>
      </c>
      <c r="K2137" s="7" t="s">
        <v>55</v>
      </c>
      <c r="L2137" s="7" t="s">
        <v>47</v>
      </c>
    </row>
    <row r="2138" spans="1:12" ht="13.5" x14ac:dyDescent="0.35">
      <c r="A2138" s="3">
        <v>45118</v>
      </c>
      <c r="B2138" s="2">
        <v>15.3697</v>
      </c>
      <c r="C2138" s="7">
        <v>51.652018611646376</v>
      </c>
      <c r="D2138" s="7">
        <v>-5.4605664430638967E-2</v>
      </c>
      <c r="E2138" s="7">
        <v>-6.7228259674069604E-2</v>
      </c>
      <c r="F2138" s="7">
        <v>15.529739999999999</v>
      </c>
      <c r="G2138" s="7">
        <v>15.460275000000001</v>
      </c>
      <c r="H2138" s="7">
        <v>15.389584000000005</v>
      </c>
      <c r="I2138" s="7">
        <v>20.382543500000001</v>
      </c>
      <c r="J2138" s="7" t="s">
        <v>53</v>
      </c>
      <c r="K2138" s="7" t="s">
        <v>55</v>
      </c>
      <c r="L2138" s="7" t="s">
        <v>47</v>
      </c>
    </row>
    <row r="2139" spans="1:12" ht="13.5" x14ac:dyDescent="0.35">
      <c r="A2139" s="3">
        <v>45119</v>
      </c>
      <c r="B2139" s="2">
        <v>15.132300000000001</v>
      </c>
      <c r="C2139" s="7">
        <v>54.113939632675205</v>
      </c>
      <c r="D2139" s="7">
        <v>-8.0254454097188344E-2</v>
      </c>
      <c r="E2139" s="7">
        <v>-6.9833498558693363E-2</v>
      </c>
      <c r="F2139" s="7">
        <v>15.410160000000001</v>
      </c>
      <c r="G2139" s="7">
        <v>15.425545</v>
      </c>
      <c r="H2139" s="7">
        <v>15.393452000000003</v>
      </c>
      <c r="I2139" s="7">
        <v>20.322357000000004</v>
      </c>
      <c r="J2139" s="7" t="s">
        <v>53</v>
      </c>
      <c r="K2139" s="7" t="s">
        <v>55</v>
      </c>
      <c r="L2139" s="7" t="s">
        <v>47</v>
      </c>
    </row>
    <row r="2140" spans="1:12" ht="13.5" x14ac:dyDescent="0.35">
      <c r="A2140" s="3">
        <v>45120</v>
      </c>
      <c r="B2140" s="2">
        <v>15.132300000000001</v>
      </c>
      <c r="C2140" s="7">
        <v>58.410842412968407</v>
      </c>
      <c r="D2140" s="7">
        <v>-9.9435079002923032E-2</v>
      </c>
      <c r="E2140" s="7">
        <v>-7.5753814647539303E-2</v>
      </c>
      <c r="F2140" s="7">
        <v>15.306400000000002</v>
      </c>
      <c r="G2140" s="7">
        <v>15.393889999999999</v>
      </c>
      <c r="H2140" s="7">
        <v>15.397144000000003</v>
      </c>
      <c r="I2140" s="7">
        <v>20.2621705</v>
      </c>
      <c r="J2140" s="7" t="s">
        <v>53</v>
      </c>
      <c r="K2140" s="7" t="s">
        <v>55</v>
      </c>
      <c r="L2140" s="7" t="s">
        <v>47</v>
      </c>
    </row>
    <row r="2141" spans="1:12" ht="13.5" x14ac:dyDescent="0.35">
      <c r="A2141" s="3">
        <v>45121</v>
      </c>
      <c r="B2141" s="2">
        <v>15.132300000000001</v>
      </c>
      <c r="C2141" s="7">
        <v>47.338313480045812</v>
      </c>
      <c r="D2141" s="7">
        <v>-0.11332947083501743</v>
      </c>
      <c r="E2141" s="7">
        <v>-8.3268945885034931E-2</v>
      </c>
      <c r="F2141" s="7">
        <v>15.230779999999999</v>
      </c>
      <c r="G2141" s="7">
        <v>15.363994999999999</v>
      </c>
      <c r="H2141" s="7">
        <v>15.402772000000004</v>
      </c>
      <c r="I2141" s="7">
        <v>20.202424000000004</v>
      </c>
      <c r="J2141" s="7" t="s">
        <v>53</v>
      </c>
      <c r="K2141" s="7" t="s">
        <v>55</v>
      </c>
      <c r="L2141" s="7" t="s">
        <v>47</v>
      </c>
    </row>
    <row r="2142" spans="1:12" ht="13.5" x14ac:dyDescent="0.35">
      <c r="A2142" s="3">
        <v>45124</v>
      </c>
      <c r="B2142" s="2">
        <v>15.132300000000001</v>
      </c>
      <c r="C2142" s="7">
        <v>50.314735336194587</v>
      </c>
      <c r="D2142" s="7">
        <v>-0.12292388642044649</v>
      </c>
      <c r="E2142" s="7">
        <v>-9.1199933992117246E-2</v>
      </c>
      <c r="F2142" s="7">
        <v>15.179779999999999</v>
      </c>
      <c r="G2142" s="7">
        <v>15.338054999999997</v>
      </c>
      <c r="H2142" s="7">
        <v>15.409102000000003</v>
      </c>
      <c r="I2142" s="7">
        <v>20.146194500000007</v>
      </c>
      <c r="J2142" s="7" t="s">
        <v>53</v>
      </c>
      <c r="K2142" s="7" t="s">
        <v>55</v>
      </c>
      <c r="L2142" s="7" t="s">
        <v>47</v>
      </c>
    </row>
    <row r="2143" spans="1:12" ht="13.5" x14ac:dyDescent="0.35">
      <c r="A2143" s="3">
        <v>45125</v>
      </c>
      <c r="B2143" s="2">
        <v>15.1675</v>
      </c>
      <c r="C2143" s="7">
        <v>51.535026514094348</v>
      </c>
      <c r="D2143" s="7">
        <v>-0.1262320594697659</v>
      </c>
      <c r="E2143" s="7">
        <v>-9.820635908764698E-2</v>
      </c>
      <c r="F2143" s="7">
        <v>15.139340000000001</v>
      </c>
      <c r="G2143" s="7">
        <v>15.327064999999999</v>
      </c>
      <c r="H2143" s="7">
        <v>15.416312000000005</v>
      </c>
      <c r="I2143" s="7">
        <v>20.090141000000006</v>
      </c>
      <c r="J2143" s="7" t="s">
        <v>48</v>
      </c>
      <c r="K2143" s="7" t="s">
        <v>55</v>
      </c>
      <c r="L2143" s="7" t="s">
        <v>56</v>
      </c>
    </row>
    <row r="2144" spans="1:12" ht="13.5" x14ac:dyDescent="0.35">
      <c r="A2144" s="3">
        <v>45127</v>
      </c>
      <c r="B2144" s="2">
        <v>15.4979</v>
      </c>
      <c r="C2144" s="7">
        <v>56.492326965236458</v>
      </c>
      <c r="D2144" s="7">
        <v>-0.10102869579650076</v>
      </c>
      <c r="E2144" s="7">
        <v>-9.8770826429417743E-2</v>
      </c>
      <c r="F2144" s="7">
        <v>15.212460000000002</v>
      </c>
      <c r="G2144" s="7">
        <v>15.336989999999997</v>
      </c>
      <c r="H2144" s="7">
        <v>15.430130000000004</v>
      </c>
      <c r="I2144" s="7">
        <v>20.041015000000005</v>
      </c>
      <c r="J2144" s="7" t="s">
        <v>48</v>
      </c>
      <c r="K2144" s="7" t="s">
        <v>55</v>
      </c>
      <c r="L2144" s="7" t="s">
        <v>56</v>
      </c>
    </row>
    <row r="2145" spans="1:12" ht="13.5" x14ac:dyDescent="0.35">
      <c r="A2145" s="3">
        <v>45128</v>
      </c>
      <c r="B2145" s="2">
        <v>15.2178</v>
      </c>
      <c r="C2145" s="7">
        <v>27.27747519212113</v>
      </c>
      <c r="D2145" s="7">
        <v>-0.10247530607190214</v>
      </c>
      <c r="E2145" s="7">
        <v>-9.9511722357914625E-2</v>
      </c>
      <c r="F2145" s="7">
        <v>15.229560000000001</v>
      </c>
      <c r="G2145" s="7">
        <v>15.349620000000002</v>
      </c>
      <c r="H2145" s="7">
        <v>15.442566000000005</v>
      </c>
      <c r="I2145" s="7">
        <v>19.994049500000003</v>
      </c>
      <c r="J2145" s="7" t="s">
        <v>53</v>
      </c>
      <c r="K2145" s="7" t="s">
        <v>55</v>
      </c>
      <c r="L2145" s="7" t="s">
        <v>47</v>
      </c>
    </row>
    <row r="2146" spans="1:12" ht="13.5" x14ac:dyDescent="0.35">
      <c r="A2146" s="3">
        <v>45131</v>
      </c>
      <c r="B2146" s="2">
        <v>15.208500000000001</v>
      </c>
      <c r="C2146" s="7">
        <v>27.627899947101923</v>
      </c>
      <c r="D2146" s="7">
        <v>-0.1031827607768836</v>
      </c>
      <c r="E2146" s="7">
        <v>-0.10024593004170843</v>
      </c>
      <c r="F2146" s="7">
        <v>15.244800000000001</v>
      </c>
      <c r="G2146" s="7">
        <v>15.369255000000001</v>
      </c>
      <c r="H2146" s="7">
        <v>15.454816000000001</v>
      </c>
      <c r="I2146" s="7">
        <v>19.946993500000005</v>
      </c>
      <c r="J2146" s="7" t="s">
        <v>53</v>
      </c>
      <c r="K2146" s="7" t="s">
        <v>55</v>
      </c>
      <c r="L2146" s="7" t="s">
        <v>47</v>
      </c>
    </row>
    <row r="2147" spans="1:12" ht="13.5" x14ac:dyDescent="0.35">
      <c r="A2147" s="3">
        <v>45133</v>
      </c>
      <c r="B2147" s="2">
        <v>15.171200000000001</v>
      </c>
      <c r="C2147" s="7">
        <v>28.144726712855999</v>
      </c>
      <c r="D2147" s="7">
        <v>-0.10553666106395276</v>
      </c>
      <c r="E2147" s="7">
        <v>-0.1013040762461573</v>
      </c>
      <c r="F2147" s="7">
        <v>15.25258</v>
      </c>
      <c r="G2147" s="7">
        <v>15.367244999999997</v>
      </c>
      <c r="H2147" s="7">
        <v>15.468608</v>
      </c>
      <c r="I2147" s="7">
        <v>19.899883000000003</v>
      </c>
      <c r="J2147" s="7" t="s">
        <v>53</v>
      </c>
      <c r="K2147" s="7" t="s">
        <v>55</v>
      </c>
      <c r="L2147" s="7" t="s">
        <v>47</v>
      </c>
    </row>
    <row r="2148" spans="1:12" ht="13.5" x14ac:dyDescent="0.35">
      <c r="A2148" s="3">
        <v>45134</v>
      </c>
      <c r="B2148" s="2">
        <v>15.133800000000001</v>
      </c>
      <c r="C2148" s="7">
        <v>27.538415185296742</v>
      </c>
      <c r="D2148" s="7">
        <v>-0.10916166372688352</v>
      </c>
      <c r="E2148" s="7">
        <v>-0.10287559374230254</v>
      </c>
      <c r="F2148" s="7">
        <v>15.245839999999998</v>
      </c>
      <c r="G2148" s="7">
        <v>15.367759999999999</v>
      </c>
      <c r="H2148" s="7">
        <v>15.481123999999998</v>
      </c>
      <c r="I2148" s="7">
        <v>19.846342500000002</v>
      </c>
      <c r="J2148" s="7" t="s">
        <v>53</v>
      </c>
      <c r="K2148" s="7" t="s">
        <v>55</v>
      </c>
      <c r="L2148" s="7" t="s">
        <v>47</v>
      </c>
    </row>
    <row r="2149" spans="1:12" ht="13.5" x14ac:dyDescent="0.35">
      <c r="A2149" s="3">
        <v>45135</v>
      </c>
      <c r="B2149" s="2">
        <v>15.096500000000001</v>
      </c>
      <c r="C2149" s="7">
        <v>28.433659978223659</v>
      </c>
      <c r="D2149" s="7">
        <v>-0.11373325653998556</v>
      </c>
      <c r="E2149" s="7">
        <v>-0.10504712630183916</v>
      </c>
      <c r="F2149" s="7">
        <v>15.165560000000003</v>
      </c>
      <c r="G2149" s="7">
        <v>15.366409999999998</v>
      </c>
      <c r="H2149" s="7">
        <v>15.493771999999996</v>
      </c>
      <c r="I2149" s="7">
        <v>19.794374000000008</v>
      </c>
      <c r="J2149" s="7" t="s">
        <v>53</v>
      </c>
      <c r="K2149" s="7" t="s">
        <v>55</v>
      </c>
      <c r="L2149" s="7" t="s">
        <v>47</v>
      </c>
    </row>
    <row r="2150" spans="1:12" ht="13.5" x14ac:dyDescent="0.35">
      <c r="A2150" s="3">
        <v>45138</v>
      </c>
      <c r="B2150" s="2">
        <v>14.9564</v>
      </c>
      <c r="C2150" s="7">
        <v>28.446934329287217</v>
      </c>
      <c r="D2150" s="7">
        <v>-0.1271949516893951</v>
      </c>
      <c r="E2150" s="7">
        <v>-0.10947669137935036</v>
      </c>
      <c r="F2150" s="7">
        <v>15.11328</v>
      </c>
      <c r="G2150" s="7">
        <v>15.349699999999995</v>
      </c>
      <c r="H2150" s="7">
        <v>15.504497999999995</v>
      </c>
      <c r="I2150" s="7">
        <v>19.741661500000006</v>
      </c>
      <c r="J2150" s="7" t="s">
        <v>53</v>
      </c>
      <c r="K2150" s="7" t="s">
        <v>55</v>
      </c>
      <c r="L2150" s="7" t="s">
        <v>47</v>
      </c>
    </row>
    <row r="2151" spans="1:12" ht="13.5" x14ac:dyDescent="0.35">
      <c r="A2151" s="3">
        <v>45139</v>
      </c>
      <c r="B2151" s="2">
        <v>15.0311</v>
      </c>
      <c r="C2151" s="7">
        <v>35.599935316946954</v>
      </c>
      <c r="D2151" s="7">
        <v>-0.13033337436555037</v>
      </c>
      <c r="E2151" s="7">
        <v>-0.11364802797659038</v>
      </c>
      <c r="F2151" s="7">
        <v>15.0778</v>
      </c>
      <c r="G2151" s="7">
        <v>15.309909999999997</v>
      </c>
      <c r="H2151" s="7">
        <v>15.516013999999995</v>
      </c>
      <c r="I2151" s="7">
        <v>19.691081000000004</v>
      </c>
      <c r="J2151" s="7" t="s">
        <v>53</v>
      </c>
      <c r="K2151" s="7" t="s">
        <v>55</v>
      </c>
      <c r="L2151" s="7" t="s">
        <v>47</v>
      </c>
    </row>
    <row r="2152" spans="1:12" ht="13.5" x14ac:dyDescent="0.35">
      <c r="A2152" s="3">
        <v>45140</v>
      </c>
      <c r="B2152" s="2">
        <v>14.975099999999999</v>
      </c>
      <c r="C2152" s="7">
        <v>34.527917189460439</v>
      </c>
      <c r="D2152" s="7">
        <v>-0.13577420837831511</v>
      </c>
      <c r="E2152" s="7">
        <v>-0.11807326405693533</v>
      </c>
      <c r="F2152" s="7">
        <v>15.038580000000001</v>
      </c>
      <c r="G2152" s="7">
        <v>15.268634999999998</v>
      </c>
      <c r="H2152" s="7">
        <v>15.521837999999995</v>
      </c>
      <c r="I2152" s="7">
        <v>19.639253000000007</v>
      </c>
      <c r="J2152" s="7" t="s">
        <v>53</v>
      </c>
      <c r="K2152" s="7" t="s">
        <v>55</v>
      </c>
      <c r="L2152" s="7" t="s">
        <v>47</v>
      </c>
    </row>
    <row r="2153" spans="1:12" ht="13.5" x14ac:dyDescent="0.35">
      <c r="A2153" s="3">
        <v>45141</v>
      </c>
      <c r="B2153" s="2">
        <v>14.975099999999999</v>
      </c>
      <c r="C2153" s="7">
        <v>42.42628637502402</v>
      </c>
      <c r="D2153" s="7">
        <v>-0.13848968564326292</v>
      </c>
      <c r="E2153" s="7">
        <v>-0.12215654837420085</v>
      </c>
      <c r="F2153" s="7">
        <v>15.00684</v>
      </c>
      <c r="G2153" s="7">
        <v>15.230439999999996</v>
      </c>
      <c r="H2153" s="7">
        <v>15.528541999999993</v>
      </c>
      <c r="I2153" s="7">
        <v>19.587513000000008</v>
      </c>
      <c r="J2153" s="7" t="s">
        <v>53</v>
      </c>
      <c r="K2153" s="7" t="s">
        <v>55</v>
      </c>
      <c r="L2153" s="7" t="s">
        <v>47</v>
      </c>
    </row>
    <row r="2154" spans="1:12" ht="13.5" x14ac:dyDescent="0.35">
      <c r="A2154" s="3">
        <v>45142</v>
      </c>
      <c r="B2154" s="2">
        <v>14.835100000000001</v>
      </c>
      <c r="C2154" s="7">
        <v>37.383256919680733</v>
      </c>
      <c r="D2154" s="7">
        <v>-0.15020705745319773</v>
      </c>
      <c r="E2154" s="7">
        <v>-0.12776665019000022</v>
      </c>
      <c r="F2154" s="7">
        <v>14.954560000000001</v>
      </c>
      <c r="G2154" s="7">
        <v>15.185685000000001</v>
      </c>
      <c r="H2154" s="7">
        <v>15.533323999999995</v>
      </c>
      <c r="I2154" s="7">
        <v>19.534194000000003</v>
      </c>
      <c r="J2154" s="7" t="s">
        <v>53</v>
      </c>
      <c r="K2154" s="7" t="s">
        <v>55</v>
      </c>
      <c r="L2154" s="7" t="s">
        <v>47</v>
      </c>
    </row>
    <row r="2155" spans="1:12" ht="13.5" x14ac:dyDescent="0.35">
      <c r="A2155" s="3">
        <v>45145</v>
      </c>
      <c r="B2155" s="2">
        <v>14.6577</v>
      </c>
      <c r="C2155" s="7">
        <v>32.489669421487562</v>
      </c>
      <c r="D2155" s="7">
        <v>-0.17182714012533395</v>
      </c>
      <c r="E2155" s="7">
        <v>-0.13657874817706697</v>
      </c>
      <c r="F2155" s="7">
        <v>14.894820000000001</v>
      </c>
      <c r="G2155" s="7">
        <v>15.136015</v>
      </c>
      <c r="H2155" s="7">
        <v>15.518907999999994</v>
      </c>
      <c r="I2155" s="7">
        <v>19.483724500000008</v>
      </c>
      <c r="J2155" s="7" t="s">
        <v>53</v>
      </c>
      <c r="K2155" s="7" t="s">
        <v>55</v>
      </c>
      <c r="L2155" s="7" t="s">
        <v>47</v>
      </c>
    </row>
    <row r="2156" spans="1:12" ht="13.5" x14ac:dyDescent="0.35">
      <c r="A2156" s="3">
        <v>45146</v>
      </c>
      <c r="B2156" s="2">
        <v>14.1349</v>
      </c>
      <c r="C2156" s="7">
        <v>23.445154419595269</v>
      </c>
      <c r="D2156" s="7">
        <v>-0.22851265059352777</v>
      </c>
      <c r="E2156" s="7">
        <v>-0.15496552866035915</v>
      </c>
      <c r="F2156" s="7">
        <v>14.715579999999999</v>
      </c>
      <c r="G2156" s="7">
        <v>15.067240000000002</v>
      </c>
      <c r="H2156" s="7">
        <v>15.494739999999997</v>
      </c>
      <c r="I2156" s="7">
        <v>19.430861000000004</v>
      </c>
      <c r="J2156" s="7" t="s">
        <v>53</v>
      </c>
      <c r="K2156" s="7" t="s">
        <v>51</v>
      </c>
      <c r="L2156" s="7" t="s">
        <v>47</v>
      </c>
    </row>
    <row r="2157" spans="1:12" ht="13.5" x14ac:dyDescent="0.35">
      <c r="A2157" s="3">
        <v>45147</v>
      </c>
      <c r="B2157" s="2">
        <v>13.976100000000001</v>
      </c>
      <c r="C2157" s="7">
        <v>20.238808952837715</v>
      </c>
      <c r="D2157" s="7">
        <v>-0.28298804881682926</v>
      </c>
      <c r="E2157" s="7">
        <v>-0.18057003269165317</v>
      </c>
      <c r="F2157" s="7">
        <v>14.515780000000001</v>
      </c>
      <c r="G2157" s="7">
        <v>14.996679999999998</v>
      </c>
      <c r="H2157" s="7">
        <v>15.450161999999995</v>
      </c>
      <c r="I2157" s="7">
        <v>19.375665000000005</v>
      </c>
      <c r="J2157" s="7" t="s">
        <v>53</v>
      </c>
      <c r="K2157" s="7" t="s">
        <v>51</v>
      </c>
      <c r="L2157" s="7" t="s">
        <v>47</v>
      </c>
    </row>
    <row r="2158" spans="1:12" ht="13.5" x14ac:dyDescent="0.35">
      <c r="A2158" s="3">
        <v>45148</v>
      </c>
      <c r="B2158" s="2">
        <v>13.7241</v>
      </c>
      <c r="C2158" s="7">
        <v>3.8841514143094855</v>
      </c>
      <c r="D2158" s="7">
        <v>-0.34254583319330045</v>
      </c>
      <c r="E2158" s="7">
        <v>-0.21296519279198262</v>
      </c>
      <c r="F2158" s="7">
        <v>14.26558</v>
      </c>
      <c r="G2158" s="7">
        <v>14.914400000000001</v>
      </c>
      <c r="H2158" s="7">
        <v>15.386299999999999</v>
      </c>
      <c r="I2158" s="7">
        <v>19.32074750000001</v>
      </c>
      <c r="J2158" s="7" t="s">
        <v>53</v>
      </c>
      <c r="K2158" s="7" t="s">
        <v>51</v>
      </c>
      <c r="L2158" s="7" t="s">
        <v>47</v>
      </c>
    </row>
    <row r="2159" spans="1:12" ht="13.5" x14ac:dyDescent="0.35">
      <c r="A2159" s="3">
        <v>45149</v>
      </c>
      <c r="B2159" s="2">
        <v>13.6774</v>
      </c>
      <c r="C2159" s="7">
        <v>4.4206414960350457</v>
      </c>
      <c r="D2159" s="7">
        <v>-0.38902961487636745</v>
      </c>
      <c r="E2159" s="7">
        <v>-0.24817807720885959</v>
      </c>
      <c r="F2159" s="7">
        <v>14.034040000000001</v>
      </c>
      <c r="G2159" s="7">
        <v>14.841654999999999</v>
      </c>
      <c r="H2159" s="7">
        <v>15.328185999999999</v>
      </c>
      <c r="I2159" s="7">
        <v>19.263838000000007</v>
      </c>
      <c r="J2159" s="7" t="s">
        <v>53</v>
      </c>
      <c r="K2159" s="7" t="s">
        <v>51</v>
      </c>
      <c r="L2159" s="7" t="s">
        <v>47</v>
      </c>
    </row>
    <row r="2160" spans="1:12" ht="13.5" x14ac:dyDescent="0.35">
      <c r="A2160" s="3">
        <v>45152</v>
      </c>
      <c r="B2160" s="2">
        <v>13.7521</v>
      </c>
      <c r="C2160" s="7">
        <v>8.5118505013673484</v>
      </c>
      <c r="D2160" s="7">
        <v>-0.41505617186593291</v>
      </c>
      <c r="E2160" s="7">
        <v>-0.28155369614027426</v>
      </c>
      <c r="F2160" s="7">
        <v>13.852920000000001</v>
      </c>
      <c r="G2160" s="7">
        <v>14.772645000000001</v>
      </c>
      <c r="H2160" s="7">
        <v>15.27948</v>
      </c>
      <c r="I2160" s="7">
        <v>19.207390000000007</v>
      </c>
      <c r="J2160" s="7" t="s">
        <v>53</v>
      </c>
      <c r="K2160" s="7" t="s">
        <v>51</v>
      </c>
      <c r="L2160" s="7" t="s">
        <v>47</v>
      </c>
    </row>
    <row r="2161" spans="1:12" ht="13.5" x14ac:dyDescent="0.35">
      <c r="A2161" s="3">
        <v>45153</v>
      </c>
      <c r="B2161" s="2">
        <v>13.7334</v>
      </c>
      <c r="C2161" s="7">
        <v>8.603017390302881</v>
      </c>
      <c r="D2161" s="7">
        <v>-0.4322091020216785</v>
      </c>
      <c r="E2161" s="7">
        <v>-0.31168477731655508</v>
      </c>
      <c r="F2161" s="7">
        <v>13.77262</v>
      </c>
      <c r="G2161" s="7">
        <v>14.702699999999998</v>
      </c>
      <c r="H2161" s="7">
        <v>15.227409999999997</v>
      </c>
      <c r="I2161" s="7">
        <v>19.15120000000001</v>
      </c>
      <c r="J2161" s="7" t="s">
        <v>53</v>
      </c>
      <c r="K2161" s="7" t="s">
        <v>55</v>
      </c>
      <c r="L2161" s="7" t="s">
        <v>47</v>
      </c>
    </row>
    <row r="2162" spans="1:12" ht="13.5" x14ac:dyDescent="0.35">
      <c r="A2162" s="3">
        <v>45154</v>
      </c>
      <c r="B2162" s="2">
        <v>13.7334</v>
      </c>
      <c r="C2162" s="7">
        <v>8.7923728813559165</v>
      </c>
      <c r="D2162" s="7">
        <v>-0.44072254756225782</v>
      </c>
      <c r="E2162" s="7">
        <v>-0.33749233136569567</v>
      </c>
      <c r="F2162" s="7">
        <v>13.724080000000001</v>
      </c>
      <c r="G2162" s="7">
        <v>14.632755000000003</v>
      </c>
      <c r="H2162" s="7">
        <v>15.177625999999998</v>
      </c>
      <c r="I2162" s="7">
        <v>19.098087500000009</v>
      </c>
      <c r="J2162" s="7" t="s">
        <v>53</v>
      </c>
      <c r="K2162" s="7" t="s">
        <v>55</v>
      </c>
      <c r="L2162" s="7" t="s">
        <v>47</v>
      </c>
    </row>
    <row r="2163" spans="1:12" ht="13.5" x14ac:dyDescent="0.35">
      <c r="A2163" s="3">
        <v>45155</v>
      </c>
      <c r="B2163" s="2">
        <v>13.630699999999999</v>
      </c>
      <c r="C2163" s="7">
        <v>8.466507990479414</v>
      </c>
      <c r="D2163" s="7">
        <v>-0.45056273939533753</v>
      </c>
      <c r="E2163" s="7">
        <v>-0.3601064129716241</v>
      </c>
      <c r="F2163" s="7">
        <v>13.705400000000001</v>
      </c>
      <c r="G2163" s="7">
        <v>14.555915000000002</v>
      </c>
      <c r="H2163" s="7">
        <v>15.127370000000001</v>
      </c>
      <c r="I2163" s="7">
        <v>19.04358250000001</v>
      </c>
      <c r="J2163" s="7" t="s">
        <v>53</v>
      </c>
      <c r="K2163" s="7" t="s">
        <v>55</v>
      </c>
      <c r="L2163" s="7" t="s">
        <v>47</v>
      </c>
    </row>
    <row r="2164" spans="1:12" ht="13.5" x14ac:dyDescent="0.35">
      <c r="A2164" s="3">
        <v>45156</v>
      </c>
      <c r="B2164" s="2">
        <v>13.061199999999999</v>
      </c>
      <c r="C2164" s="7">
        <v>6.8094804010938788</v>
      </c>
      <c r="D2164" s="7">
        <v>-0.49856787271874303</v>
      </c>
      <c r="E2164" s="7">
        <v>-0.3877987049210479</v>
      </c>
      <c r="F2164" s="7">
        <v>13.582159999999998</v>
      </c>
      <c r="G2164" s="7">
        <v>14.43408</v>
      </c>
      <c r="H2164" s="7">
        <v>15.065022000000001</v>
      </c>
      <c r="I2164" s="7">
        <v>18.987548500000013</v>
      </c>
      <c r="J2164" s="7" t="s">
        <v>53</v>
      </c>
      <c r="K2164" s="7" t="s">
        <v>55</v>
      </c>
      <c r="L2164" s="7" t="s">
        <v>47</v>
      </c>
    </row>
    <row r="2165" spans="1:12" ht="13.5" x14ac:dyDescent="0.35">
      <c r="A2165" s="3">
        <v>45159</v>
      </c>
      <c r="B2165" s="2">
        <v>12.697100000000001</v>
      </c>
      <c r="C2165" s="7">
        <v>3.0079729403237536</v>
      </c>
      <c r="D2165" s="7">
        <v>-0.55954206124598294</v>
      </c>
      <c r="E2165" s="7">
        <v>-0.42214737618603493</v>
      </c>
      <c r="F2165" s="7">
        <v>13.37116</v>
      </c>
      <c r="G2165" s="7">
        <v>14.308044999999998</v>
      </c>
      <c r="H2165" s="7">
        <v>14.995392000000002</v>
      </c>
      <c r="I2165" s="7">
        <v>18.930178000000012</v>
      </c>
      <c r="J2165" s="7" t="s">
        <v>53</v>
      </c>
      <c r="K2165" s="7" t="s">
        <v>55</v>
      </c>
      <c r="L2165" s="7" t="s">
        <v>47</v>
      </c>
    </row>
    <row r="2166" spans="1:12" ht="13.5" x14ac:dyDescent="0.35">
      <c r="A2166" s="3">
        <v>45160</v>
      </c>
      <c r="B2166" s="2">
        <v>13.061199999999999</v>
      </c>
      <c r="C2166" s="7">
        <v>15.719147411785755</v>
      </c>
      <c r="D2166" s="7">
        <v>-0.57189229942264319</v>
      </c>
      <c r="E2166" s="7">
        <v>-0.45209636083335664</v>
      </c>
      <c r="F2166" s="7">
        <v>13.23672</v>
      </c>
      <c r="G2166" s="7">
        <v>14.200679999999997</v>
      </c>
      <c r="H2166" s="7">
        <v>14.934978000000001</v>
      </c>
      <c r="I2166" s="7">
        <v>18.87330900000001</v>
      </c>
      <c r="J2166" s="7" t="s">
        <v>53</v>
      </c>
      <c r="K2166" s="7" t="s">
        <v>55</v>
      </c>
      <c r="L2166" s="7" t="s">
        <v>47</v>
      </c>
    </row>
    <row r="2167" spans="1:12" ht="13.5" x14ac:dyDescent="0.35">
      <c r="A2167" s="3">
        <v>45161</v>
      </c>
      <c r="B2167" s="2">
        <v>13.3413</v>
      </c>
      <c r="C2167" s="7">
        <v>23.404740200546939</v>
      </c>
      <c r="D2167" s="7">
        <v>-0.55270696124854268</v>
      </c>
      <c r="E2167" s="7">
        <v>-0.4722184809163939</v>
      </c>
      <c r="F2167" s="7">
        <v>13.158300000000001</v>
      </c>
      <c r="G2167" s="7">
        <v>14.109185</v>
      </c>
      <c r="H2167" s="7">
        <v>14.881924000000001</v>
      </c>
      <c r="I2167" s="7">
        <v>18.818016000000011</v>
      </c>
      <c r="J2167" s="7" t="s">
        <v>48</v>
      </c>
      <c r="K2167" s="7" t="s">
        <v>55</v>
      </c>
      <c r="L2167" s="7" t="s">
        <v>56</v>
      </c>
    </row>
    <row r="2168" spans="1:12" ht="13.5" x14ac:dyDescent="0.35">
      <c r="A2168" s="3">
        <v>45162</v>
      </c>
      <c r="B2168" s="2">
        <v>13.528</v>
      </c>
      <c r="C2168" s="7">
        <v>29.041464900747201</v>
      </c>
      <c r="D2168" s="7">
        <v>-0.51648361126884978</v>
      </c>
      <c r="E2168" s="7">
        <v>-0.48107150698688511</v>
      </c>
      <c r="F2168" s="7">
        <v>13.13776</v>
      </c>
      <c r="G2168" s="7">
        <v>14.028895</v>
      </c>
      <c r="H2168" s="7">
        <v>14.834186000000003</v>
      </c>
      <c r="I2168" s="7">
        <v>18.764756000000013</v>
      </c>
      <c r="J2168" s="7" t="s">
        <v>48</v>
      </c>
      <c r="K2168" s="7" t="s">
        <v>55</v>
      </c>
      <c r="L2168" s="7" t="s">
        <v>56</v>
      </c>
    </row>
    <row r="2169" spans="1:12" ht="13.5" x14ac:dyDescent="0.35">
      <c r="A2169" s="3">
        <v>45163</v>
      </c>
      <c r="B2169" s="2">
        <v>13.528</v>
      </c>
      <c r="C2169" s="7">
        <v>30.79329456968955</v>
      </c>
      <c r="D2169" s="7">
        <v>-0.48221764064351902</v>
      </c>
      <c r="E2169" s="7">
        <v>-0.48130073371821191</v>
      </c>
      <c r="F2169" s="7">
        <v>13.231119999999999</v>
      </c>
      <c r="G2169" s="7">
        <v>13.950470000000001</v>
      </c>
      <c r="H2169" s="7">
        <v>14.788208000000003</v>
      </c>
      <c r="I2169" s="7">
        <v>18.711847500000012</v>
      </c>
      <c r="J2169" s="7" t="s">
        <v>48</v>
      </c>
      <c r="K2169" s="7" t="s">
        <v>55</v>
      </c>
      <c r="L2169" s="7" t="s">
        <v>50</v>
      </c>
    </row>
    <row r="2170" spans="1:12" ht="13.5" x14ac:dyDescent="0.35">
      <c r="A2170" s="3">
        <v>45166</v>
      </c>
      <c r="B2170" s="2">
        <v>13.528</v>
      </c>
      <c r="C2170" s="7">
        <v>37.450891195566776</v>
      </c>
      <c r="D2170" s="7">
        <v>-0.44987572473314863</v>
      </c>
      <c r="E2170" s="7">
        <v>-0.47501573192119928</v>
      </c>
      <c r="F2170" s="7">
        <v>13.397300000000001</v>
      </c>
      <c r="G2170" s="7">
        <v>13.879050000000001</v>
      </c>
      <c r="H2170" s="7">
        <v>14.743460000000001</v>
      </c>
      <c r="I2170" s="7">
        <v>18.66078550000001</v>
      </c>
      <c r="J2170" s="7" t="s">
        <v>48</v>
      </c>
      <c r="K2170" s="7" t="s">
        <v>49</v>
      </c>
      <c r="L2170" s="7" t="s">
        <v>50</v>
      </c>
    </row>
    <row r="2171" spans="1:12" ht="13.5" x14ac:dyDescent="0.35">
      <c r="A2171" s="3">
        <v>45167</v>
      </c>
      <c r="B2171" s="2">
        <v>13.369300000000001</v>
      </c>
      <c r="C2171" s="7">
        <v>37.452440033085196</v>
      </c>
      <c r="D2171" s="7">
        <v>-0.43206965700014521</v>
      </c>
      <c r="E2171" s="7">
        <v>-0.4664265169369885</v>
      </c>
      <c r="F2171" s="7">
        <v>13.458920000000001</v>
      </c>
      <c r="G2171" s="7">
        <v>13.795959999999999</v>
      </c>
      <c r="H2171" s="7">
        <v>14.696242000000002</v>
      </c>
      <c r="I2171" s="7">
        <v>18.608930000000008</v>
      </c>
      <c r="J2171" s="7" t="s">
        <v>48</v>
      </c>
      <c r="K2171" s="7" t="s">
        <v>55</v>
      </c>
      <c r="L2171" s="7" t="s">
        <v>50</v>
      </c>
    </row>
    <row r="2172" spans="1:12" ht="13.5" x14ac:dyDescent="0.35">
      <c r="A2172" s="3">
        <v>45168</v>
      </c>
      <c r="B2172" s="2">
        <v>13.434699999999999</v>
      </c>
      <c r="C2172" s="7">
        <v>43.515281885811582</v>
      </c>
      <c r="D2172" s="7">
        <v>-0.40797806938026859</v>
      </c>
      <c r="E2172" s="7">
        <v>-0.45473682742564459</v>
      </c>
      <c r="F2172" s="7">
        <v>13.477600000000001</v>
      </c>
      <c r="G2172" s="7">
        <v>13.718939999999998</v>
      </c>
      <c r="H2172" s="7">
        <v>14.651914</v>
      </c>
      <c r="I2172" s="7">
        <v>18.559204000000008</v>
      </c>
      <c r="J2172" s="7" t="s">
        <v>48</v>
      </c>
      <c r="K2172" s="7" t="s">
        <v>55</v>
      </c>
      <c r="L2172" s="7" t="s">
        <v>50</v>
      </c>
    </row>
    <row r="2173" spans="1:12" ht="13.5" x14ac:dyDescent="0.35">
      <c r="A2173" s="3">
        <v>45169</v>
      </c>
      <c r="B2173" s="2">
        <v>13.3973</v>
      </c>
      <c r="C2173" s="7">
        <v>43.697403357184619</v>
      </c>
      <c r="D2173" s="7">
        <v>-0.3874370469501045</v>
      </c>
      <c r="E2173" s="7">
        <v>-0.44127687133053661</v>
      </c>
      <c r="F2173" s="7">
        <v>13.451460000000001</v>
      </c>
      <c r="G2173" s="7">
        <v>13.640049999999999</v>
      </c>
      <c r="H2173" s="7">
        <v>14.612114000000002</v>
      </c>
      <c r="I2173" s="7">
        <v>18.509730500000011</v>
      </c>
      <c r="J2173" s="7" t="s">
        <v>53</v>
      </c>
      <c r="K2173" s="7" t="s">
        <v>55</v>
      </c>
      <c r="L2173" s="7" t="s">
        <v>47</v>
      </c>
    </row>
    <row r="2174" spans="1:12" ht="13.5" x14ac:dyDescent="0.35">
      <c r="A2174" s="3">
        <v>45170</v>
      </c>
      <c r="B2174" s="2">
        <v>13.0519</v>
      </c>
      <c r="C2174" s="7">
        <v>35.955551989730395</v>
      </c>
      <c r="D2174" s="7">
        <v>-0.39448169265923561</v>
      </c>
      <c r="E2174" s="7">
        <v>-0.43191783559627644</v>
      </c>
      <c r="F2174" s="7">
        <v>13.35624</v>
      </c>
      <c r="G2174" s="7">
        <v>13.550889999999999</v>
      </c>
      <c r="H2174" s="7">
        <v>14.567164</v>
      </c>
      <c r="I2174" s="7">
        <v>18.460816500000007</v>
      </c>
      <c r="J2174" s="7" t="s">
        <v>53</v>
      </c>
      <c r="K2174" s="7" t="s">
        <v>55</v>
      </c>
      <c r="L2174" s="7" t="s">
        <v>47</v>
      </c>
    </row>
    <row r="2175" spans="1:12" ht="13.5" x14ac:dyDescent="0.35">
      <c r="A2175" s="3">
        <v>45173</v>
      </c>
      <c r="B2175" s="2">
        <v>12.5944</v>
      </c>
      <c r="C2175" s="7">
        <v>30.573748123891377</v>
      </c>
      <c r="D2175" s="7">
        <v>-0.43200121060616858</v>
      </c>
      <c r="E2175" s="7">
        <v>-0.43193451059825488</v>
      </c>
      <c r="F2175" s="7">
        <v>13.16952</v>
      </c>
      <c r="G2175" s="7">
        <v>13.447725</v>
      </c>
      <c r="H2175" s="7">
        <v>14.519748</v>
      </c>
      <c r="I2175" s="7">
        <v>18.409922500000004</v>
      </c>
      <c r="J2175" s="7" t="s">
        <v>53</v>
      </c>
      <c r="K2175" s="7" t="s">
        <v>55</v>
      </c>
      <c r="L2175" s="7" t="s">
        <v>47</v>
      </c>
    </row>
    <row r="2176" spans="1:12" ht="13.5" x14ac:dyDescent="0.35">
      <c r="A2176" s="3">
        <v>45174</v>
      </c>
      <c r="B2176" s="2">
        <v>12.417</v>
      </c>
      <c r="C2176" s="7">
        <v>28.829205532325489</v>
      </c>
      <c r="D2176" s="7">
        <v>-0.47062532055768358</v>
      </c>
      <c r="E2176" s="7">
        <v>-0.43967267259014065</v>
      </c>
      <c r="F2176" s="7">
        <v>12.979059999999999</v>
      </c>
      <c r="G2176" s="7">
        <v>13.361829999999998</v>
      </c>
      <c r="H2176" s="7">
        <v>14.471771999999998</v>
      </c>
      <c r="I2176" s="7">
        <v>18.362098</v>
      </c>
      <c r="J2176" s="7" t="s">
        <v>53</v>
      </c>
      <c r="K2176" s="7" t="s">
        <v>51</v>
      </c>
      <c r="L2176" s="7" t="s">
        <v>47</v>
      </c>
    </row>
    <row r="2177" spans="1:12" ht="13.5" x14ac:dyDescent="0.35">
      <c r="A2177" s="3">
        <v>45175</v>
      </c>
      <c r="B2177" s="2">
        <v>12.3703</v>
      </c>
      <c r="C2177" s="7">
        <v>29.358008516213545</v>
      </c>
      <c r="D2177" s="7">
        <v>-0.49924847997203337</v>
      </c>
      <c r="E2177" s="7">
        <v>-0.4515878340665192</v>
      </c>
      <c r="F2177" s="7">
        <v>12.76618</v>
      </c>
      <c r="G2177" s="7">
        <v>13.281539999999998</v>
      </c>
      <c r="H2177" s="7">
        <v>14.414949999999999</v>
      </c>
      <c r="I2177" s="7">
        <v>18.310215500000002</v>
      </c>
      <c r="J2177" s="7" t="s">
        <v>53</v>
      </c>
      <c r="K2177" s="7" t="s">
        <v>51</v>
      </c>
      <c r="L2177" s="7" t="s">
        <v>47</v>
      </c>
    </row>
    <row r="2178" spans="1:12" ht="13.5" x14ac:dyDescent="0.35">
      <c r="A2178" s="3">
        <v>45176</v>
      </c>
      <c r="B2178" s="2">
        <v>12.463699999999999</v>
      </c>
      <c r="C2178" s="7">
        <v>38.406612596530699</v>
      </c>
      <c r="D2178" s="7">
        <v>-0.50853387860182764</v>
      </c>
      <c r="E2178" s="7">
        <v>-0.46297704297358089</v>
      </c>
      <c r="F2178" s="7">
        <v>12.579460000000001</v>
      </c>
      <c r="G2178" s="7">
        <v>13.218520000000002</v>
      </c>
      <c r="H2178" s="7">
        <v>14.361754000000001</v>
      </c>
      <c r="I2178" s="7">
        <v>18.258228500000005</v>
      </c>
      <c r="J2178" s="7" t="s">
        <v>53</v>
      </c>
      <c r="K2178" s="7" t="s">
        <v>51</v>
      </c>
      <c r="L2178" s="7" t="s">
        <v>47</v>
      </c>
    </row>
    <row r="2179" spans="1:12" ht="13.5" x14ac:dyDescent="0.35">
      <c r="A2179" s="3">
        <v>45177</v>
      </c>
      <c r="B2179" s="2">
        <v>12.417</v>
      </c>
      <c r="C2179" s="7">
        <v>43.801726045585276</v>
      </c>
      <c r="D2179" s="7">
        <v>-0.51373886181774431</v>
      </c>
      <c r="E2179" s="7">
        <v>-0.47312940674241361</v>
      </c>
      <c r="F2179" s="7">
        <v>12.45248</v>
      </c>
      <c r="G2179" s="7">
        <v>13.1555</v>
      </c>
      <c r="H2179" s="7">
        <v>14.307624000000001</v>
      </c>
      <c r="I2179" s="7">
        <v>18.201611500000002</v>
      </c>
      <c r="J2179" s="7" t="s">
        <v>53</v>
      </c>
      <c r="K2179" s="7" t="s">
        <v>55</v>
      </c>
      <c r="L2179" s="7" t="s">
        <v>47</v>
      </c>
    </row>
    <row r="2180" spans="1:12" ht="13.5" x14ac:dyDescent="0.35">
      <c r="A2180" s="3">
        <v>45180</v>
      </c>
      <c r="B2180" s="2">
        <v>12.622400000000001</v>
      </c>
      <c r="C2180" s="7">
        <v>39.556359482102074</v>
      </c>
      <c r="D2180" s="7">
        <v>-0.49557708101177766</v>
      </c>
      <c r="E2180" s="7">
        <v>-0.47761894159628643</v>
      </c>
      <c r="F2180" s="7">
        <v>12.458080000000001</v>
      </c>
      <c r="G2180" s="7">
        <v>13.099015000000003</v>
      </c>
      <c r="H2180" s="7">
        <v>14.254259999999999</v>
      </c>
      <c r="I2180" s="7">
        <v>18.147780000000004</v>
      </c>
      <c r="J2180" s="7" t="s">
        <v>53</v>
      </c>
      <c r="K2180" s="7" t="s">
        <v>55</v>
      </c>
      <c r="L2180" s="7" t="s">
        <v>54</v>
      </c>
    </row>
    <row r="2181" spans="1:12" ht="13.5" x14ac:dyDescent="0.35">
      <c r="A2181" s="3">
        <v>45181</v>
      </c>
      <c r="B2181" s="2">
        <v>12.575699999999999</v>
      </c>
      <c r="C2181" s="7">
        <v>29.500910356645562</v>
      </c>
      <c r="D2181" s="7">
        <v>-0.47942551962804991</v>
      </c>
      <c r="E2181" s="7">
        <v>-0.47798025720263915</v>
      </c>
      <c r="F2181" s="7">
        <v>12.489819999999998</v>
      </c>
      <c r="G2181" s="7">
        <v>13.041130000000001</v>
      </c>
      <c r="H2181" s="7">
        <v>14.189236000000001</v>
      </c>
      <c r="I2181" s="7">
        <v>18.093055500000006</v>
      </c>
      <c r="J2181" s="7" t="s">
        <v>53</v>
      </c>
      <c r="K2181" s="7" t="s">
        <v>55</v>
      </c>
      <c r="L2181" s="7" t="s">
        <v>54</v>
      </c>
    </row>
    <row r="2182" spans="1:12" ht="13.5" x14ac:dyDescent="0.35">
      <c r="A2182" s="3">
        <v>45182</v>
      </c>
      <c r="B2182" s="2">
        <v>12.5197</v>
      </c>
      <c r="C2182" s="7">
        <v>20.970806702366502</v>
      </c>
      <c r="D2182" s="7">
        <v>-0.46577486020059489</v>
      </c>
      <c r="E2182" s="7">
        <v>-0.47553917780223032</v>
      </c>
      <c r="F2182" s="7">
        <v>12.519699999999998</v>
      </c>
      <c r="G2182" s="7">
        <v>12.980445</v>
      </c>
      <c r="H2182" s="7">
        <v>14.123618</v>
      </c>
      <c r="I2182" s="7">
        <v>18.039150000000003</v>
      </c>
      <c r="J2182" s="7" t="s">
        <v>48</v>
      </c>
      <c r="K2182" s="7" t="s">
        <v>55</v>
      </c>
      <c r="L2182" s="7" t="s">
        <v>50</v>
      </c>
    </row>
    <row r="2183" spans="1:12" ht="13.5" x14ac:dyDescent="0.35">
      <c r="A2183" s="3">
        <v>45183</v>
      </c>
      <c r="B2183" s="2">
        <v>12.585100000000001</v>
      </c>
      <c r="C2183" s="7">
        <v>23.838854669552163</v>
      </c>
      <c r="D2183" s="7">
        <v>-0.44455482947879332</v>
      </c>
      <c r="E2183" s="7">
        <v>-0.46934230813754296</v>
      </c>
      <c r="F2183" s="7">
        <v>12.543979999999999</v>
      </c>
      <c r="G2183" s="7">
        <v>12.928165000000002</v>
      </c>
      <c r="H2183" s="7">
        <v>14.060539999999996</v>
      </c>
      <c r="I2183" s="7">
        <v>17.985571500000002</v>
      </c>
      <c r="J2183" s="7" t="s">
        <v>48</v>
      </c>
      <c r="K2183" s="7" t="s">
        <v>55</v>
      </c>
      <c r="L2183" s="7" t="s">
        <v>50</v>
      </c>
    </row>
    <row r="2184" spans="1:12" ht="13.5" x14ac:dyDescent="0.35">
      <c r="A2184" s="3">
        <v>45184</v>
      </c>
      <c r="B2184" s="2">
        <v>12.510400000000001</v>
      </c>
      <c r="C2184" s="7">
        <v>22.890025575447538</v>
      </c>
      <c r="D2184" s="7">
        <v>-0.42882227173972964</v>
      </c>
      <c r="E2184" s="7">
        <v>-0.46123830085798034</v>
      </c>
      <c r="F2184" s="7">
        <v>12.562659999999999</v>
      </c>
      <c r="G2184" s="7">
        <v>12.900625</v>
      </c>
      <c r="H2184" s="7">
        <v>13.996144000000001</v>
      </c>
      <c r="I2184" s="7">
        <v>17.931619500000004</v>
      </c>
      <c r="J2184" s="7" t="s">
        <v>48</v>
      </c>
      <c r="K2184" s="7" t="s">
        <v>55</v>
      </c>
      <c r="L2184" s="7" t="s">
        <v>50</v>
      </c>
    </row>
    <row r="2185" spans="1:12" ht="13.5" x14ac:dyDescent="0.35">
      <c r="A2185" s="3">
        <v>45187</v>
      </c>
      <c r="B2185" s="2">
        <v>12.500999999999999</v>
      </c>
      <c r="C2185" s="7">
        <v>24.868306801736566</v>
      </c>
      <c r="D2185" s="7">
        <v>-0.41235918779328706</v>
      </c>
      <c r="E2185" s="7">
        <v>-0.45146247824504171</v>
      </c>
      <c r="F2185" s="7">
        <v>12.53838</v>
      </c>
      <c r="G2185" s="7">
        <v>12.89082</v>
      </c>
      <c r="H2185" s="7">
        <v>13.933142</v>
      </c>
      <c r="I2185" s="7">
        <v>17.878060500000004</v>
      </c>
      <c r="J2185" s="7" t="s">
        <v>53</v>
      </c>
      <c r="K2185" s="7" t="s">
        <v>55</v>
      </c>
      <c r="L2185" s="7" t="s">
        <v>47</v>
      </c>
    </row>
    <row r="2186" spans="1:12" ht="13.5" x14ac:dyDescent="0.35">
      <c r="A2186" s="3">
        <v>45188</v>
      </c>
      <c r="B2186" s="2">
        <v>12.7905</v>
      </c>
      <c r="C2186" s="7">
        <v>33.495593359294958</v>
      </c>
      <c r="D2186" s="7">
        <v>-0.37166749310256364</v>
      </c>
      <c r="E2186" s="7">
        <v>-0.43550348121654614</v>
      </c>
      <c r="F2186" s="7">
        <v>12.581340000000001</v>
      </c>
      <c r="G2186" s="7">
        <v>12.877285000000001</v>
      </c>
      <c r="H2186" s="7">
        <v>13.878744000000001</v>
      </c>
      <c r="I2186" s="7">
        <v>17.828147000000001</v>
      </c>
      <c r="J2186" s="7" t="s">
        <v>53</v>
      </c>
      <c r="K2186" s="7" t="s">
        <v>55</v>
      </c>
      <c r="L2186" s="7" t="s">
        <v>54</v>
      </c>
    </row>
    <row r="2187" spans="1:12" ht="13.5" x14ac:dyDescent="0.35">
      <c r="A2187" s="3">
        <v>45189</v>
      </c>
      <c r="B2187" s="2">
        <v>12.7905</v>
      </c>
      <c r="C2187" s="7">
        <v>34.150036568801596</v>
      </c>
      <c r="D2187" s="7">
        <v>-0.33555100873686605</v>
      </c>
      <c r="E2187" s="7">
        <v>-0.41551298672061016</v>
      </c>
      <c r="F2187" s="7">
        <v>12.6355</v>
      </c>
      <c r="G2187" s="7">
        <v>12.849745000000002</v>
      </c>
      <c r="H2187" s="7">
        <v>13.826807999999998</v>
      </c>
      <c r="I2187" s="7">
        <v>17.778233500000002</v>
      </c>
      <c r="J2187" s="7" t="s">
        <v>53</v>
      </c>
      <c r="K2187" s="7" t="s">
        <v>55</v>
      </c>
      <c r="L2187" s="7" t="s">
        <v>54</v>
      </c>
    </row>
    <row r="2188" spans="1:12" ht="13.5" x14ac:dyDescent="0.35">
      <c r="A2188" s="3">
        <v>45190</v>
      </c>
      <c r="B2188" s="2">
        <v>12.435700000000001</v>
      </c>
      <c r="C2188" s="7">
        <v>33.983156581409887</v>
      </c>
      <c r="D2188" s="7">
        <v>-0.33173380863568624</v>
      </c>
      <c r="E2188" s="7">
        <v>-0.39875715110362542</v>
      </c>
      <c r="F2188" s="7">
        <v>12.605620000000002</v>
      </c>
      <c r="G2188" s="7">
        <v>12.795130000000004</v>
      </c>
      <c r="H2188" s="7">
        <v>13.768127999999999</v>
      </c>
      <c r="I2188" s="7">
        <v>17.727029500000004</v>
      </c>
      <c r="J2188" s="7" t="s">
        <v>53</v>
      </c>
      <c r="K2188" s="7" t="s">
        <v>55</v>
      </c>
      <c r="L2188" s="7" t="s">
        <v>47</v>
      </c>
    </row>
    <row r="2189" spans="1:12" ht="13.5" x14ac:dyDescent="0.35">
      <c r="A2189" s="3">
        <v>45191</v>
      </c>
      <c r="B2189" s="2">
        <v>12.510400000000001</v>
      </c>
      <c r="C2189" s="7">
        <v>47.274143302180697</v>
      </c>
      <c r="D2189" s="7">
        <v>-0.3190037081730992</v>
      </c>
      <c r="E2189" s="7">
        <v>-0.38280646251752021</v>
      </c>
      <c r="F2189" s="7">
        <v>12.605620000000002</v>
      </c>
      <c r="G2189" s="7">
        <v>12.744250000000003</v>
      </c>
      <c r="H2189" s="7">
        <v>13.71569</v>
      </c>
      <c r="I2189" s="7">
        <v>17.677474000000007</v>
      </c>
      <c r="J2189" s="7" t="s">
        <v>53</v>
      </c>
      <c r="K2189" s="7" t="s">
        <v>55</v>
      </c>
      <c r="L2189" s="7" t="s">
        <v>50</v>
      </c>
    </row>
    <row r="2190" spans="1:12" ht="13.5" x14ac:dyDescent="0.35">
      <c r="A2190" s="3">
        <v>45194</v>
      </c>
      <c r="B2190" s="2">
        <v>12.500999999999999</v>
      </c>
      <c r="C2190" s="7">
        <v>53.059440559440539</v>
      </c>
      <c r="D2190" s="7">
        <v>-0.306144470395596</v>
      </c>
      <c r="E2190" s="7">
        <v>-0.36747406409313538</v>
      </c>
      <c r="F2190" s="7">
        <v>12.60562</v>
      </c>
      <c r="G2190" s="7">
        <v>12.692900000000003</v>
      </c>
      <c r="H2190" s="7">
        <v>13.663063999999999</v>
      </c>
      <c r="I2190" s="7">
        <v>17.630069500000005</v>
      </c>
      <c r="J2190" s="7" t="s">
        <v>53</v>
      </c>
      <c r="K2190" s="7" t="s">
        <v>55</v>
      </c>
      <c r="L2190" s="7" t="s">
        <v>50</v>
      </c>
    </row>
    <row r="2191" spans="1:12" ht="13.5" x14ac:dyDescent="0.35">
      <c r="A2191" s="3">
        <v>45195</v>
      </c>
      <c r="B2191" s="2">
        <v>12.426399999999999</v>
      </c>
      <c r="C2191" s="7">
        <v>52.002570143499639</v>
      </c>
      <c r="D2191" s="7">
        <v>-0.29853174028050944</v>
      </c>
      <c r="E2191" s="7">
        <v>-0.35368559933061017</v>
      </c>
      <c r="F2191" s="7">
        <v>12.532799999999998</v>
      </c>
      <c r="G2191" s="7">
        <v>12.645755000000003</v>
      </c>
      <c r="H2191" s="7">
        <v>13.608945999999994</v>
      </c>
      <c r="I2191" s="7">
        <v>17.57899500000001</v>
      </c>
      <c r="J2191" s="7" t="s">
        <v>53</v>
      </c>
      <c r="K2191" s="7" t="s">
        <v>55</v>
      </c>
      <c r="L2191" s="7" t="s">
        <v>47</v>
      </c>
    </row>
    <row r="2192" spans="1:12" ht="13.5" x14ac:dyDescent="0.35">
      <c r="A2192" s="3">
        <v>45197</v>
      </c>
      <c r="B2192" s="2">
        <v>12.417</v>
      </c>
      <c r="C2192" s="7">
        <v>48.226627173995617</v>
      </c>
      <c r="D2192" s="7">
        <v>-0.28991513702475302</v>
      </c>
      <c r="E2192" s="7">
        <v>-0.34093150686943874</v>
      </c>
      <c r="F2192" s="7">
        <v>12.4581</v>
      </c>
      <c r="G2192" s="7">
        <v>12.594870000000002</v>
      </c>
      <c r="H2192" s="7">
        <v>13.554639999999996</v>
      </c>
      <c r="I2192" s="7">
        <v>17.528972500000005</v>
      </c>
      <c r="J2192" s="7" t="s">
        <v>53</v>
      </c>
      <c r="K2192" s="7" t="s">
        <v>55</v>
      </c>
      <c r="L2192" s="7" t="s">
        <v>47</v>
      </c>
    </row>
    <row r="2193" spans="1:12" ht="13.5" x14ac:dyDescent="0.35">
      <c r="A2193" s="3">
        <v>45198</v>
      </c>
      <c r="B2193" s="2">
        <v>12.417</v>
      </c>
      <c r="C2193" s="7">
        <v>50</v>
      </c>
      <c r="D2193" s="7">
        <v>-0.27986036083263954</v>
      </c>
      <c r="E2193" s="7">
        <v>-0.32871727766207892</v>
      </c>
      <c r="F2193" s="7">
        <v>12.454360000000001</v>
      </c>
      <c r="G2193" s="7">
        <v>12.545855000000001</v>
      </c>
      <c r="H2193" s="7">
        <v>13.499629999999994</v>
      </c>
      <c r="I2193" s="7">
        <v>17.478994000000004</v>
      </c>
      <c r="J2193" s="7" t="s">
        <v>48</v>
      </c>
      <c r="K2193" s="7" t="s">
        <v>55</v>
      </c>
      <c r="L2193" s="7" t="s">
        <v>56</v>
      </c>
    </row>
    <row r="2194" spans="1:12" ht="13.5" x14ac:dyDescent="0.35">
      <c r="A2194" s="3">
        <v>45201</v>
      </c>
      <c r="B2194" s="2">
        <v>12.136900000000001</v>
      </c>
      <c r="C2194" s="7">
        <v>31.947646315163254</v>
      </c>
      <c r="D2194" s="7">
        <v>-0.29113755486066673</v>
      </c>
      <c r="E2194" s="7">
        <v>-0.32120133310179649</v>
      </c>
      <c r="F2194" s="7">
        <v>12.379660000000001</v>
      </c>
      <c r="G2194" s="7">
        <v>12.500105000000001</v>
      </c>
      <c r="H2194" s="7">
        <v>13.432409999999997</v>
      </c>
      <c r="I2194" s="7">
        <v>17.427615000000007</v>
      </c>
      <c r="J2194" s="7" t="s">
        <v>53</v>
      </c>
      <c r="K2194" s="7" t="s">
        <v>55</v>
      </c>
      <c r="L2194" s="7" t="s">
        <v>47</v>
      </c>
    </row>
    <row r="2195" spans="1:12" ht="13.5" x14ac:dyDescent="0.35">
      <c r="A2195" s="3">
        <v>45202</v>
      </c>
      <c r="B2195" s="2">
        <v>11.8475</v>
      </c>
      <c r="C2195" s="7">
        <v>27.063122086430667</v>
      </c>
      <c r="D2195" s="7">
        <v>-0.31974119628022457</v>
      </c>
      <c r="E2195" s="7">
        <v>-0.32090930573748211</v>
      </c>
      <c r="F2195" s="7">
        <v>12.24896</v>
      </c>
      <c r="G2195" s="7">
        <v>12.462760000000001</v>
      </c>
      <c r="H2195" s="7">
        <v>13.365003999999994</v>
      </c>
      <c r="I2195" s="7">
        <v>17.374965000000003</v>
      </c>
      <c r="J2195" s="7" t="s">
        <v>53</v>
      </c>
      <c r="K2195" s="7" t="s">
        <v>55</v>
      </c>
      <c r="L2195" s="7" t="s">
        <v>47</v>
      </c>
    </row>
    <row r="2196" spans="1:12" ht="13.5" x14ac:dyDescent="0.35">
      <c r="A2196" s="3">
        <v>45203</v>
      </c>
      <c r="B2196" s="2">
        <v>11.6328</v>
      </c>
      <c r="C2196" s="7">
        <v>24.603401867017936</v>
      </c>
      <c r="D2196" s="7">
        <v>-0.35563474786215465</v>
      </c>
      <c r="E2196" s="7">
        <v>-0.32785439416241663</v>
      </c>
      <c r="F2196" s="7">
        <v>12.09024</v>
      </c>
      <c r="G2196" s="7">
        <v>12.423550000000001</v>
      </c>
      <c r="H2196" s="7">
        <v>13.293489999999995</v>
      </c>
      <c r="I2196" s="7">
        <v>17.319746500000004</v>
      </c>
      <c r="J2196" s="7" t="s">
        <v>53</v>
      </c>
      <c r="K2196" s="7" t="s">
        <v>55</v>
      </c>
      <c r="L2196" s="7" t="s">
        <v>47</v>
      </c>
    </row>
    <row r="2197" spans="1:12" ht="13.5" x14ac:dyDescent="0.35">
      <c r="A2197" s="3">
        <v>45204</v>
      </c>
      <c r="B2197" s="2">
        <v>11.726100000000001</v>
      </c>
      <c r="C2197" s="7">
        <v>25.789177001127428</v>
      </c>
      <c r="D2197" s="7">
        <v>-0.37226092362734775</v>
      </c>
      <c r="E2197" s="7">
        <v>-0.33673570005540288</v>
      </c>
      <c r="F2197" s="7">
        <v>11.952059999999999</v>
      </c>
      <c r="G2197" s="7">
        <v>12.391340000000001</v>
      </c>
      <c r="H2197" s="7">
        <v>13.224587999999997</v>
      </c>
      <c r="I2197" s="7">
        <v>17.266269500000003</v>
      </c>
      <c r="J2197" s="7" t="s">
        <v>53</v>
      </c>
      <c r="K2197" s="7" t="s">
        <v>55</v>
      </c>
      <c r="L2197" s="7" t="s">
        <v>47</v>
      </c>
    </row>
    <row r="2198" spans="1:12" ht="13.5" x14ac:dyDescent="0.35">
      <c r="A2198" s="3">
        <v>45205</v>
      </c>
      <c r="B2198" s="2">
        <v>11.6701</v>
      </c>
      <c r="C2198" s="7">
        <v>26.063920697316718</v>
      </c>
      <c r="D2198" s="7">
        <v>-0.38551207645047647</v>
      </c>
      <c r="E2198" s="7">
        <v>-0.34649097533441764</v>
      </c>
      <c r="F2198" s="7">
        <v>11.802679999999999</v>
      </c>
      <c r="G2198" s="7">
        <v>12.351659999999999</v>
      </c>
      <c r="H2198" s="7">
        <v>13.155313999999999</v>
      </c>
      <c r="I2198" s="7">
        <v>17.213831500000005</v>
      </c>
      <c r="J2198" s="7" t="s">
        <v>53</v>
      </c>
      <c r="K2198" s="7" t="s">
        <v>55</v>
      </c>
      <c r="L2198" s="7" t="s">
        <v>47</v>
      </c>
    </row>
    <row r="2199" spans="1:12" ht="13.5" x14ac:dyDescent="0.35">
      <c r="A2199" s="3">
        <v>45208</v>
      </c>
      <c r="B2199" s="2">
        <v>11.6701</v>
      </c>
      <c r="C2199" s="7">
        <v>26.204249957042251</v>
      </c>
      <c r="D2199" s="7">
        <v>-0.39150073377400396</v>
      </c>
      <c r="E2199" s="7">
        <v>-0.35549292702233493</v>
      </c>
      <c r="F2199" s="7">
        <v>11.70932</v>
      </c>
      <c r="G2199" s="7">
        <v>12.314314999999999</v>
      </c>
      <c r="H2199" s="7">
        <v>13.086786</v>
      </c>
      <c r="I2199" s="7">
        <v>17.162229000000004</v>
      </c>
      <c r="J2199" s="7" t="s">
        <v>53</v>
      </c>
      <c r="K2199" s="7" t="s">
        <v>55</v>
      </c>
      <c r="L2199" s="7" t="s">
        <v>47</v>
      </c>
    </row>
    <row r="2200" spans="1:12" ht="13.5" x14ac:dyDescent="0.35">
      <c r="A2200" s="3">
        <v>45209</v>
      </c>
      <c r="B2200" s="2">
        <v>11.6701</v>
      </c>
      <c r="C2200" s="7">
        <v>11.535292502059932</v>
      </c>
      <c r="D2200" s="7">
        <v>-0.39173115493888666</v>
      </c>
      <c r="E2200" s="7">
        <v>-0.3627405726056453</v>
      </c>
      <c r="F2200" s="7">
        <v>11.673839999999998</v>
      </c>
      <c r="G2200" s="7">
        <v>12.266699999999998</v>
      </c>
      <c r="H2200" s="7">
        <v>13.02106</v>
      </c>
      <c r="I2200" s="7">
        <v>17.1102305</v>
      </c>
      <c r="J2200" s="7" t="s">
        <v>48</v>
      </c>
      <c r="K2200" s="7" t="s">
        <v>55</v>
      </c>
      <c r="L2200" s="7" t="s">
        <v>56</v>
      </c>
    </row>
    <row r="2201" spans="1:12" ht="13.5" x14ac:dyDescent="0.35">
      <c r="A2201" s="3">
        <v>45210</v>
      </c>
      <c r="B2201" s="2">
        <v>11.5861</v>
      </c>
      <c r="C2201" s="7">
        <v>10.90625811477544</v>
      </c>
      <c r="D2201" s="7">
        <v>-0.39414836633657124</v>
      </c>
      <c r="E2201" s="7">
        <v>-0.36902213135183054</v>
      </c>
      <c r="F2201" s="7">
        <v>11.6645</v>
      </c>
      <c r="G2201" s="7">
        <v>12.217219999999998</v>
      </c>
      <c r="H2201" s="7">
        <v>12.952159999999999</v>
      </c>
      <c r="I2201" s="7">
        <v>17.056757000000001</v>
      </c>
      <c r="J2201" s="7" t="s">
        <v>48</v>
      </c>
      <c r="K2201" s="7" t="s">
        <v>55</v>
      </c>
      <c r="L2201" s="7" t="s">
        <v>56</v>
      </c>
    </row>
    <row r="2202" spans="1:12" ht="13.5" x14ac:dyDescent="0.35">
      <c r="A2202" s="3">
        <v>45211</v>
      </c>
      <c r="B2202" s="2">
        <v>11.567399999999999</v>
      </c>
      <c r="C2202" s="7">
        <v>13.950012455368309</v>
      </c>
      <c r="D2202" s="7">
        <v>-0.39304221154744567</v>
      </c>
      <c r="E2202" s="7">
        <v>-0.3738261473909536</v>
      </c>
      <c r="F2202" s="7">
        <v>11.632760000000001</v>
      </c>
      <c r="G2202" s="7">
        <v>12.169604999999999</v>
      </c>
      <c r="H2202" s="7">
        <v>12.884005999999999</v>
      </c>
      <c r="I2202" s="7">
        <v>17.002926000000002</v>
      </c>
      <c r="J2202" s="7" t="s">
        <v>53</v>
      </c>
      <c r="K2202" s="7" t="s">
        <v>55</v>
      </c>
      <c r="L2202" s="7" t="s">
        <v>47</v>
      </c>
    </row>
    <row r="2203" spans="1:12" ht="13.5" x14ac:dyDescent="0.35">
      <c r="A2203" s="3">
        <v>45212</v>
      </c>
      <c r="B2203" s="2">
        <v>11.5581</v>
      </c>
      <c r="C2203" s="7">
        <v>8.1921151988761665</v>
      </c>
      <c r="D2203" s="7">
        <v>-0.38843833287736373</v>
      </c>
      <c r="E2203" s="7">
        <v>-0.37674858448823567</v>
      </c>
      <c r="F2203" s="7">
        <v>11.61036</v>
      </c>
      <c r="G2203" s="7">
        <v>12.118255</v>
      </c>
      <c r="H2203" s="7">
        <v>12.815665999999998</v>
      </c>
      <c r="I2203" s="7">
        <v>16.950807000000005</v>
      </c>
      <c r="J2203" s="7" t="s">
        <v>53</v>
      </c>
      <c r="K2203" s="7" t="s">
        <v>55</v>
      </c>
      <c r="L2203" s="7" t="s">
        <v>47</v>
      </c>
    </row>
    <row r="2204" spans="1:12" ht="13.5" x14ac:dyDescent="0.35">
      <c r="A2204" s="3">
        <v>45215</v>
      </c>
      <c r="B2204" s="2">
        <v>11.194000000000001</v>
      </c>
      <c r="C2204" s="7">
        <v>6.2466523835030046</v>
      </c>
      <c r="D2204" s="7">
        <v>-0.40944967200618976</v>
      </c>
      <c r="E2204" s="7">
        <v>-0.38328880199182647</v>
      </c>
      <c r="F2204" s="7">
        <v>11.515139999999999</v>
      </c>
      <c r="G2204" s="7">
        <v>12.052434999999999</v>
      </c>
      <c r="H2204" s="7">
        <v>12.742843999999998</v>
      </c>
      <c r="I2204" s="7">
        <v>16.894801500000007</v>
      </c>
      <c r="J2204" s="7" t="s">
        <v>53</v>
      </c>
      <c r="K2204" s="7" t="s">
        <v>55</v>
      </c>
      <c r="L2204" s="7" t="s">
        <v>47</v>
      </c>
    </row>
    <row r="2205" spans="1:12" ht="13.5" x14ac:dyDescent="0.35">
      <c r="A2205" s="3">
        <v>45216</v>
      </c>
      <c r="B2205" s="2">
        <v>10.8299</v>
      </c>
      <c r="C2205" s="7">
        <v>5.232460321911347</v>
      </c>
      <c r="D2205" s="7">
        <v>-0.45029046850875964</v>
      </c>
      <c r="E2205" s="7">
        <v>-0.39668913529521316</v>
      </c>
      <c r="F2205" s="7">
        <v>11.347100000000001</v>
      </c>
      <c r="G2205" s="7">
        <v>11.968879999999997</v>
      </c>
      <c r="H2205" s="7">
        <v>12.666287999999998</v>
      </c>
      <c r="I2205" s="7">
        <v>16.837723000000004</v>
      </c>
      <c r="J2205" s="7" t="s">
        <v>53</v>
      </c>
      <c r="K2205" s="7" t="s">
        <v>51</v>
      </c>
      <c r="L2205" s="7" t="s">
        <v>47</v>
      </c>
    </row>
    <row r="2206" spans="1:12" ht="13.5" x14ac:dyDescent="0.35">
      <c r="A2206" s="3">
        <v>45217</v>
      </c>
      <c r="B2206" s="2">
        <v>11.1473</v>
      </c>
      <c r="C2206" s="7">
        <v>19.640380660896184</v>
      </c>
      <c r="D2206" s="7">
        <v>-0.45183707011608654</v>
      </c>
      <c r="E2206" s="7">
        <v>-0.40771872225938782</v>
      </c>
      <c r="F2206" s="7">
        <v>11.25934</v>
      </c>
      <c r="G2206" s="7">
        <v>11.886719999999997</v>
      </c>
      <c r="H2206" s="7">
        <v>12.606535999999998</v>
      </c>
      <c r="I2206" s="7">
        <v>16.780473000000008</v>
      </c>
      <c r="J2206" s="7" t="s">
        <v>53</v>
      </c>
      <c r="K2206" s="7" t="s">
        <v>55</v>
      </c>
      <c r="L2206" s="7" t="s">
        <v>47</v>
      </c>
    </row>
    <row r="2207" spans="1:12" ht="13.5" x14ac:dyDescent="0.35">
      <c r="A2207" s="3">
        <v>45218</v>
      </c>
      <c r="B2207" s="2">
        <v>10.736499999999999</v>
      </c>
      <c r="C2207" s="7">
        <v>16.415524201606786</v>
      </c>
      <c r="D2207" s="7">
        <v>-0.48067002499229972</v>
      </c>
      <c r="E2207" s="7">
        <v>-0.42230898280597018</v>
      </c>
      <c r="F2207" s="7">
        <v>11.093160000000001</v>
      </c>
      <c r="G2207" s="7">
        <v>11.784019999999998</v>
      </c>
      <c r="H2207" s="7">
        <v>12.541744</v>
      </c>
      <c r="I2207" s="7">
        <v>16.723367000000007</v>
      </c>
      <c r="J2207" s="7" t="s">
        <v>53</v>
      </c>
      <c r="K2207" s="7" t="s">
        <v>55</v>
      </c>
      <c r="L2207" s="7" t="s">
        <v>47</v>
      </c>
    </row>
    <row r="2208" spans="1:12" ht="13.5" x14ac:dyDescent="0.35">
      <c r="A2208" s="3">
        <v>45219</v>
      </c>
      <c r="B2208" s="2">
        <v>10.4564</v>
      </c>
      <c r="C2208" s="7">
        <v>16.415524201606786</v>
      </c>
      <c r="D2208" s="7">
        <v>-0.52012638536548828</v>
      </c>
      <c r="E2208" s="7">
        <v>-0.44187246331787383</v>
      </c>
      <c r="F2208" s="7">
        <v>10.872820000000001</v>
      </c>
      <c r="G2208" s="7">
        <v>11.685055</v>
      </c>
      <c r="H2208" s="7">
        <v>12.476389999999997</v>
      </c>
      <c r="I2208" s="7">
        <v>16.665739500000001</v>
      </c>
      <c r="J2208" s="7" t="s">
        <v>53</v>
      </c>
      <c r="K2208" s="7" t="s">
        <v>55</v>
      </c>
      <c r="L2208" s="7" t="s">
        <v>47</v>
      </c>
    </row>
    <row r="2209" spans="1:12" ht="13.5" x14ac:dyDescent="0.35">
      <c r="A2209" s="3">
        <v>45222</v>
      </c>
      <c r="B2209" s="2">
        <v>11.082000000000001</v>
      </c>
      <c r="C2209" s="7">
        <v>36.513864909622647</v>
      </c>
      <c r="D2209" s="7">
        <v>-0.4952067089015717</v>
      </c>
      <c r="E2209" s="7">
        <v>-0.45253931243461343</v>
      </c>
      <c r="F2209" s="7">
        <v>10.850420000000002</v>
      </c>
      <c r="G2209" s="7">
        <v>11.613634999999999</v>
      </c>
      <c r="H2209" s="7">
        <v>12.424481999999996</v>
      </c>
      <c r="I2209" s="7">
        <v>16.61168</v>
      </c>
      <c r="J2209" s="7" t="s">
        <v>53</v>
      </c>
      <c r="K2209" s="7" t="s">
        <v>55</v>
      </c>
      <c r="L2209" s="7" t="s">
        <v>47</v>
      </c>
    </row>
    <row r="2210" spans="1:12" ht="13.5" x14ac:dyDescent="0.35">
      <c r="A2210" s="3">
        <v>45223</v>
      </c>
      <c r="B2210" s="2">
        <v>11.7448</v>
      </c>
      <c r="C2210" s="7">
        <v>51.704095916255866</v>
      </c>
      <c r="D2210" s="7">
        <v>-0.4171664300890825</v>
      </c>
      <c r="E2210" s="7">
        <v>-0.44546473596550729</v>
      </c>
      <c r="F2210" s="7">
        <v>11.0334</v>
      </c>
      <c r="G2210" s="7">
        <v>11.575825</v>
      </c>
      <c r="H2210" s="7">
        <v>12.384335999999998</v>
      </c>
      <c r="I2210" s="7">
        <v>16.560582500000002</v>
      </c>
      <c r="J2210" s="7" t="s">
        <v>48</v>
      </c>
      <c r="K2210" s="7" t="s">
        <v>55</v>
      </c>
      <c r="L2210" s="7" t="s">
        <v>50</v>
      </c>
    </row>
    <row r="2211" spans="1:12" ht="13.5" x14ac:dyDescent="0.35">
      <c r="A2211" s="3">
        <v>45224</v>
      </c>
      <c r="B2211" s="2">
        <v>12.445</v>
      </c>
      <c r="C2211" s="7">
        <v>59.233001977858258</v>
      </c>
      <c r="D2211" s="7">
        <v>-0.2954133178560614</v>
      </c>
      <c r="E2211" s="7">
        <v>-0.41545445234361811</v>
      </c>
      <c r="F2211" s="7">
        <v>11.29294</v>
      </c>
      <c r="G2211" s="7">
        <v>11.576755</v>
      </c>
      <c r="H2211" s="7">
        <v>12.358567999999998</v>
      </c>
      <c r="I2211" s="7">
        <v>16.5136015</v>
      </c>
      <c r="J2211" s="7" t="s">
        <v>48</v>
      </c>
      <c r="K2211" s="7" t="s">
        <v>55</v>
      </c>
      <c r="L2211" s="7" t="s">
        <v>50</v>
      </c>
    </row>
    <row r="2212" spans="1:12" ht="13.5" x14ac:dyDescent="0.35">
      <c r="A2212" s="3">
        <v>45225</v>
      </c>
      <c r="B2212" s="2">
        <v>12.9305</v>
      </c>
      <c r="C2212" s="7">
        <v>64.579188451395012</v>
      </c>
      <c r="D2212" s="7">
        <v>-0.15792682459251495</v>
      </c>
      <c r="E2212" s="7">
        <v>-0.36394892679339752</v>
      </c>
      <c r="F2212" s="7">
        <v>11.73174</v>
      </c>
      <c r="G2212" s="7">
        <v>11.60243</v>
      </c>
      <c r="H2212" s="7">
        <v>12.342509999999999</v>
      </c>
      <c r="I2212" s="7">
        <v>16.469136000000002</v>
      </c>
      <c r="J2212" s="7" t="s">
        <v>48</v>
      </c>
      <c r="K2212" s="7" t="s">
        <v>55</v>
      </c>
      <c r="L2212" s="7" t="s">
        <v>50</v>
      </c>
    </row>
    <row r="2213" spans="1:12" ht="13.5" x14ac:dyDescent="0.35">
      <c r="A2213" s="3">
        <v>45226</v>
      </c>
      <c r="B2213" s="2">
        <v>12.1929</v>
      </c>
      <c r="C2213" s="7">
        <v>55.165803723172999</v>
      </c>
      <c r="D2213" s="7">
        <v>-0.10724963671261101</v>
      </c>
      <c r="E2213" s="7">
        <v>-0.31260906877724026</v>
      </c>
      <c r="F2213" s="7">
        <v>12.079040000000001</v>
      </c>
      <c r="G2213" s="7">
        <v>11.591225</v>
      </c>
      <c r="H2213" s="7">
        <v>12.313754000000001</v>
      </c>
      <c r="I2213" s="7">
        <v>16.424015999999998</v>
      </c>
      <c r="J2213" s="7" t="s">
        <v>48</v>
      </c>
      <c r="K2213" s="7" t="s">
        <v>55</v>
      </c>
      <c r="L2213" s="7" t="s">
        <v>50</v>
      </c>
    </row>
    <row r="2214" spans="1:12" ht="13.5" x14ac:dyDescent="0.35">
      <c r="A2214" s="3">
        <v>45229</v>
      </c>
      <c r="B2214" s="2">
        <v>11.8475</v>
      </c>
      <c r="C2214" s="7">
        <v>51.640890927926591</v>
      </c>
      <c r="D2214" s="7">
        <v>-9.3876345505137238E-2</v>
      </c>
      <c r="E2214" s="7">
        <v>-0.26886252412281969</v>
      </c>
      <c r="F2214" s="7">
        <v>12.232140000000001</v>
      </c>
      <c r="G2214" s="7">
        <v>11.576755</v>
      </c>
      <c r="H2214" s="7">
        <v>12.289480000000001</v>
      </c>
      <c r="I2214" s="7">
        <v>16.377168999999999</v>
      </c>
      <c r="J2214" s="7" t="s">
        <v>48</v>
      </c>
      <c r="K2214" s="7" t="s">
        <v>55</v>
      </c>
      <c r="L2214" s="7" t="s">
        <v>50</v>
      </c>
    </row>
    <row r="2215" spans="1:12" ht="13.5" x14ac:dyDescent="0.35">
      <c r="A2215" s="3">
        <v>45230</v>
      </c>
      <c r="B2215" s="2">
        <v>11.5581</v>
      </c>
      <c r="C2215" s="7">
        <v>49.75049010871502</v>
      </c>
      <c r="D2215" s="7">
        <v>-0.10541491968155725</v>
      </c>
      <c r="E2215" s="7">
        <v>-0.23617300323456722</v>
      </c>
      <c r="F2215" s="7">
        <v>12.194800000000001</v>
      </c>
      <c r="G2215" s="7">
        <v>11.562284999999999</v>
      </c>
      <c r="H2215" s="7">
        <v>12.2667</v>
      </c>
      <c r="I2215" s="7">
        <v>16.329446500000003</v>
      </c>
      <c r="J2215" s="7" t="s">
        <v>48</v>
      </c>
      <c r="K2215" s="7" t="s">
        <v>55</v>
      </c>
      <c r="L2215" s="7" t="s">
        <v>56</v>
      </c>
    </row>
    <row r="2216" spans="1:12" ht="13.5" x14ac:dyDescent="0.35">
      <c r="A2216" s="3">
        <v>45231</v>
      </c>
      <c r="B2216" s="2">
        <v>11.6515</v>
      </c>
      <c r="C2216" s="7">
        <v>50.739574722549563</v>
      </c>
      <c r="D2216" s="7">
        <v>-0.10580309124790865</v>
      </c>
      <c r="E2216" s="7">
        <v>-0.21009902083723553</v>
      </c>
      <c r="F2216" s="7">
        <v>12.036099999999999</v>
      </c>
      <c r="G2216" s="7">
        <v>11.563219999999998</v>
      </c>
      <c r="H2216" s="7">
        <v>12.238506000000003</v>
      </c>
      <c r="I2216" s="7">
        <v>16.282191000000001</v>
      </c>
      <c r="J2216" s="7" t="s">
        <v>48</v>
      </c>
      <c r="K2216" s="7" t="s">
        <v>55</v>
      </c>
      <c r="L2216" s="7" t="s">
        <v>56</v>
      </c>
    </row>
    <row r="2217" spans="1:12" ht="13.5" x14ac:dyDescent="0.35">
      <c r="A2217" s="3">
        <v>45232</v>
      </c>
      <c r="B2217" s="2">
        <v>11.604799999999999</v>
      </c>
      <c r="C2217" s="7">
        <v>50.407995666684144</v>
      </c>
      <c r="D2217" s="7">
        <v>-0.10862683716174182</v>
      </c>
      <c r="E2217" s="7">
        <v>-0.1898045841021368</v>
      </c>
      <c r="F2217" s="7">
        <v>11.770959999999999</v>
      </c>
      <c r="G2217" s="7">
        <v>11.557155</v>
      </c>
      <c r="H2217" s="7">
        <v>12.203776</v>
      </c>
      <c r="I2217" s="7">
        <v>16.235581500000002</v>
      </c>
      <c r="J2217" s="7" t="s">
        <v>53</v>
      </c>
      <c r="K2217" s="7" t="s">
        <v>55</v>
      </c>
      <c r="L2217" s="7" t="s">
        <v>47</v>
      </c>
    </row>
    <row r="2218" spans="1:12" ht="13.5" x14ac:dyDescent="0.35">
      <c r="A2218" s="3">
        <v>45233</v>
      </c>
      <c r="B2218" s="2">
        <v>11.604799999999999</v>
      </c>
      <c r="C2218" s="7">
        <v>53.832804627729047</v>
      </c>
      <c r="D2218" s="7">
        <v>-0.10960126102971124</v>
      </c>
      <c r="E2218" s="7">
        <v>-0.17376391948765169</v>
      </c>
      <c r="F2218" s="7">
        <v>11.653339999999998</v>
      </c>
      <c r="G2218" s="7">
        <v>11.553889999999999</v>
      </c>
      <c r="H2218" s="7">
        <v>12.165311999999998</v>
      </c>
      <c r="I2218" s="7">
        <v>16.185938500000002</v>
      </c>
      <c r="J2218" s="7" t="s">
        <v>53</v>
      </c>
      <c r="K2218" s="7" t="s">
        <v>55</v>
      </c>
      <c r="L2218" s="7" t="s">
        <v>47</v>
      </c>
    </row>
    <row r="2219" spans="1:12" ht="13.5" x14ac:dyDescent="0.35">
      <c r="A2219" s="3">
        <v>45236</v>
      </c>
      <c r="B2219" s="2">
        <v>11.754200000000001</v>
      </c>
      <c r="C2219" s="7">
        <v>58.983729564760999</v>
      </c>
      <c r="D2219" s="7">
        <v>-9.7197732595445174E-2</v>
      </c>
      <c r="E2219" s="7">
        <v>-0.15845068210921037</v>
      </c>
      <c r="F2219" s="7">
        <v>11.634679999999999</v>
      </c>
      <c r="G2219" s="7">
        <v>11.558095</v>
      </c>
      <c r="H2219" s="7">
        <v>12.129835999999996</v>
      </c>
      <c r="I2219" s="7">
        <v>16.138536999999999</v>
      </c>
      <c r="J2219" s="7" t="s">
        <v>48</v>
      </c>
      <c r="K2219" s="7" t="s">
        <v>55</v>
      </c>
      <c r="L2219" s="7" t="s">
        <v>56</v>
      </c>
    </row>
    <row r="2220" spans="1:12" ht="13.5" x14ac:dyDescent="0.35">
      <c r="A2220" s="3">
        <v>45237</v>
      </c>
      <c r="B2220" s="2">
        <v>11.763500000000001</v>
      </c>
      <c r="C2220" s="7">
        <v>56.370704271949052</v>
      </c>
      <c r="D2220" s="7">
        <v>-8.5630321627339967E-2</v>
      </c>
      <c r="E2220" s="7">
        <v>-0.14388661001283629</v>
      </c>
      <c r="F2220" s="7">
        <v>11.67576</v>
      </c>
      <c r="G2220" s="7">
        <v>11.562765000000001</v>
      </c>
      <c r="H2220" s="7">
        <v>12.094545999999996</v>
      </c>
      <c r="I2220" s="7">
        <v>16.089819499999997</v>
      </c>
      <c r="J2220" s="7" t="s">
        <v>48</v>
      </c>
      <c r="K2220" s="7" t="s">
        <v>55</v>
      </c>
      <c r="L2220" s="7" t="s">
        <v>50</v>
      </c>
    </row>
    <row r="2221" spans="1:12" ht="13.5" x14ac:dyDescent="0.35">
      <c r="A2221" s="3">
        <v>45238</v>
      </c>
      <c r="B2221" s="2">
        <v>11.8102</v>
      </c>
      <c r="C2221" s="7">
        <v>62.004427450191187</v>
      </c>
      <c r="D2221" s="7">
        <v>-7.1866335009850957E-2</v>
      </c>
      <c r="E2221" s="7">
        <v>-0.12948255501223924</v>
      </c>
      <c r="F2221" s="7">
        <v>11.7075</v>
      </c>
      <c r="G2221" s="7">
        <v>11.573969999999999</v>
      </c>
      <c r="H2221" s="7">
        <v>12.063363999999996</v>
      </c>
      <c r="I2221" s="7">
        <v>16.041159500000003</v>
      </c>
      <c r="J2221" s="7" t="s">
        <v>48</v>
      </c>
      <c r="K2221" s="7" t="s">
        <v>55</v>
      </c>
      <c r="L2221" s="7" t="s">
        <v>50</v>
      </c>
    </row>
    <row r="2222" spans="1:12" ht="13.5" x14ac:dyDescent="0.35">
      <c r="A2222" s="3">
        <v>45239</v>
      </c>
      <c r="B2222" s="2">
        <v>12.221</v>
      </c>
      <c r="C2222" s="7">
        <v>69.16876683757711</v>
      </c>
      <c r="D2222" s="7">
        <v>-2.7493224867832566E-2</v>
      </c>
      <c r="E2222" s="7">
        <v>-0.10908468898335791</v>
      </c>
      <c r="F2222" s="7">
        <v>11.83074</v>
      </c>
      <c r="G2222" s="7">
        <v>11.60665</v>
      </c>
      <c r="H2222" s="7">
        <v>12.039089999999998</v>
      </c>
      <c r="I2222" s="7">
        <v>15.994993000000001</v>
      </c>
      <c r="J2222" s="7" t="s">
        <v>48</v>
      </c>
      <c r="K2222" s="7" t="s">
        <v>55</v>
      </c>
      <c r="L2222" s="7" t="s">
        <v>50</v>
      </c>
    </row>
    <row r="2223" spans="1:12" ht="13.5" x14ac:dyDescent="0.35">
      <c r="A2223" s="3">
        <v>45240</v>
      </c>
      <c r="B2223" s="2">
        <v>11.7822</v>
      </c>
      <c r="C2223" s="7">
        <v>57.92798913043476</v>
      </c>
      <c r="D2223" s="7">
        <v>-2.7418643134137E-2</v>
      </c>
      <c r="E2223" s="7">
        <v>-9.275147981351374E-2</v>
      </c>
      <c r="F2223" s="7">
        <v>11.866220000000002</v>
      </c>
      <c r="G2223" s="7">
        <v>11.617855</v>
      </c>
      <c r="H2223" s="7">
        <v>12.006787999999998</v>
      </c>
      <c r="I2223" s="7">
        <v>15.9466325</v>
      </c>
      <c r="J2223" s="7" t="s">
        <v>48</v>
      </c>
      <c r="K2223" s="7" t="s">
        <v>55</v>
      </c>
      <c r="L2223" s="7" t="s">
        <v>50</v>
      </c>
    </row>
    <row r="2224" spans="1:12" ht="13.5" x14ac:dyDescent="0.35">
      <c r="A2224" s="3">
        <v>45243</v>
      </c>
      <c r="B2224" s="2">
        <v>11.716799999999999</v>
      </c>
      <c r="C2224" s="7">
        <v>49.633373487665637</v>
      </c>
      <c r="D2224" s="7">
        <v>-3.2264840999371103E-2</v>
      </c>
      <c r="E2224" s="7">
        <v>-8.0654152050685213E-2</v>
      </c>
      <c r="F2224" s="7">
        <v>11.858740000000001</v>
      </c>
      <c r="G2224" s="7">
        <v>11.643995</v>
      </c>
      <c r="H2224" s="7">
        <v>11.980085999999998</v>
      </c>
      <c r="I2224" s="7">
        <v>15.899703500000001</v>
      </c>
      <c r="J2224" s="7" t="s">
        <v>48</v>
      </c>
      <c r="K2224" s="7" t="s">
        <v>55</v>
      </c>
      <c r="L2224" s="7" t="s">
        <v>56</v>
      </c>
    </row>
    <row r="2225" spans="1:12" ht="13.5" x14ac:dyDescent="0.35">
      <c r="A2225" s="3">
        <v>45244</v>
      </c>
      <c r="B2225" s="2">
        <v>12.0436</v>
      </c>
      <c r="C2225" s="7">
        <v>44.174503657262278</v>
      </c>
      <c r="D2225" s="7">
        <v>-9.6245135034802587E-3</v>
      </c>
      <c r="E2225" s="7">
        <v>-6.6448224341244227E-2</v>
      </c>
      <c r="F2225" s="7">
        <v>11.914759999999999</v>
      </c>
      <c r="G2225" s="7">
        <v>11.70468</v>
      </c>
      <c r="H2225" s="7">
        <v>11.969069999999999</v>
      </c>
      <c r="I2225" s="7">
        <v>15.854408500000002</v>
      </c>
      <c r="J2225" s="7" t="s">
        <v>48</v>
      </c>
      <c r="K2225" s="7" t="s">
        <v>55</v>
      </c>
      <c r="L2225" s="7" t="s">
        <v>50</v>
      </c>
    </row>
    <row r="2226" spans="1:12" ht="13.5" x14ac:dyDescent="0.35">
      <c r="A2226" s="3">
        <v>45245</v>
      </c>
      <c r="B2226" s="2">
        <v>12.305</v>
      </c>
      <c r="C2226" s="7">
        <v>40.290583962000568</v>
      </c>
      <c r="D2226" s="7">
        <v>2.9075737537501922E-2</v>
      </c>
      <c r="E2226" s="7">
        <v>-4.7343431965494995E-2</v>
      </c>
      <c r="F2226" s="7">
        <v>12.013719999999999</v>
      </c>
      <c r="G2226" s="7">
        <v>11.762565</v>
      </c>
      <c r="H2226" s="7">
        <v>11.96683</v>
      </c>
      <c r="I2226" s="7">
        <v>15.808705999999999</v>
      </c>
      <c r="J2226" s="7" t="s">
        <v>48</v>
      </c>
      <c r="K2226" s="7" t="s">
        <v>55</v>
      </c>
      <c r="L2226" s="7" t="s">
        <v>50</v>
      </c>
    </row>
    <row r="2227" spans="1:12" ht="13.5" x14ac:dyDescent="0.35">
      <c r="A2227" s="3">
        <v>45246</v>
      </c>
      <c r="B2227" s="2">
        <v>12.221</v>
      </c>
      <c r="C2227" s="7">
        <v>50.547224926971765</v>
      </c>
      <c r="D2227" s="7">
        <v>5.2364244905364288E-2</v>
      </c>
      <c r="E2227" s="7">
        <v>-2.7401896591323142E-2</v>
      </c>
      <c r="F2227" s="7">
        <v>12.013720000000001</v>
      </c>
      <c r="G2227" s="7">
        <v>11.836790000000001</v>
      </c>
      <c r="H2227" s="7">
        <v>11.963844000000002</v>
      </c>
      <c r="I2227" s="7">
        <v>15.762978999999998</v>
      </c>
      <c r="J2227" s="7" t="s">
        <v>53</v>
      </c>
      <c r="K2227" s="7" t="s">
        <v>55</v>
      </c>
      <c r="L2227" s="7" t="s">
        <v>50</v>
      </c>
    </row>
    <row r="2228" spans="1:12" ht="13.5" x14ac:dyDescent="0.35">
      <c r="A2228" s="3">
        <v>45247</v>
      </c>
      <c r="B2228" s="2">
        <v>12.090299999999999</v>
      </c>
      <c r="C2228" s="7">
        <v>55.159809588575285</v>
      </c>
      <c r="D2228" s="7">
        <v>5.9587272103485134E-2</v>
      </c>
      <c r="E2228" s="7">
        <v>-1.0004062852361488E-2</v>
      </c>
      <c r="F2228" s="7">
        <v>12.075340000000001</v>
      </c>
      <c r="G2228" s="7">
        <v>11.918485</v>
      </c>
      <c r="H2228" s="7">
        <v>11.956376000000001</v>
      </c>
      <c r="I2228" s="7">
        <v>15.717433999999995</v>
      </c>
      <c r="J2228" s="7" t="s">
        <v>53</v>
      </c>
      <c r="K2228" s="7" t="s">
        <v>55</v>
      </c>
      <c r="L2228" s="7" t="s">
        <v>54</v>
      </c>
    </row>
    <row r="2229" spans="1:12" ht="13.5" x14ac:dyDescent="0.35">
      <c r="A2229" s="3">
        <v>45250</v>
      </c>
      <c r="B2229" s="2">
        <v>12.351699999999999</v>
      </c>
      <c r="C2229" s="7">
        <v>67.068134893324114</v>
      </c>
      <c r="D2229" s="7">
        <v>8.5419703417072057E-2</v>
      </c>
      <c r="E2229" s="7">
        <v>9.08069040152522E-3</v>
      </c>
      <c r="F2229" s="7">
        <v>12.202319999999999</v>
      </c>
      <c r="G2229" s="7">
        <v>11.98197</v>
      </c>
      <c r="H2229" s="7">
        <v>11.955070000000001</v>
      </c>
      <c r="I2229" s="7">
        <v>15.672580499999997</v>
      </c>
      <c r="J2229" s="7" t="s">
        <v>53</v>
      </c>
      <c r="K2229" s="7" t="s">
        <v>55</v>
      </c>
      <c r="L2229" s="7" t="s">
        <v>54</v>
      </c>
    </row>
    <row r="2230" spans="1:12" ht="13.5" x14ac:dyDescent="0.35">
      <c r="A2230" s="3">
        <v>45251</v>
      </c>
      <c r="B2230" s="2">
        <v>12.500999999999999</v>
      </c>
      <c r="C2230" s="7">
        <v>67.841391187465817</v>
      </c>
      <c r="D2230" s="7">
        <v>0.11659531537595669</v>
      </c>
      <c r="E2230" s="7">
        <v>3.0583615396411516E-2</v>
      </c>
      <c r="F2230" s="7">
        <v>12.293799999999999</v>
      </c>
      <c r="G2230" s="7">
        <v>12.019780000000001</v>
      </c>
      <c r="H2230" s="7">
        <v>11.952642000000001</v>
      </c>
      <c r="I2230" s="7">
        <v>15.628956999999998</v>
      </c>
      <c r="J2230" s="7" t="s">
        <v>53</v>
      </c>
      <c r="K2230" s="7" t="s">
        <v>55</v>
      </c>
      <c r="L2230" s="7" t="s">
        <v>54</v>
      </c>
    </row>
    <row r="2231" spans="1:12" ht="13.5" x14ac:dyDescent="0.35">
      <c r="A2231" s="3">
        <v>45252</v>
      </c>
      <c r="B2231" s="2">
        <v>12.351699999999999</v>
      </c>
      <c r="C2231" s="7">
        <v>65.038456892038795</v>
      </c>
      <c r="D2231" s="7">
        <v>0.12778195932806291</v>
      </c>
      <c r="E2231" s="7">
        <v>5.0023284182741795E-2</v>
      </c>
      <c r="F2231" s="7">
        <v>12.303139999999999</v>
      </c>
      <c r="G2231" s="7">
        <v>12.015114999999998</v>
      </c>
      <c r="H2231" s="7">
        <v>11.948162</v>
      </c>
      <c r="I2231" s="7">
        <v>15.580147</v>
      </c>
      <c r="J2231" s="7" t="s">
        <v>53</v>
      </c>
      <c r="K2231" s="7" t="s">
        <v>55</v>
      </c>
      <c r="L2231" s="7" t="s">
        <v>54</v>
      </c>
    </row>
    <row r="2232" spans="1:12" ht="13.5" x14ac:dyDescent="0.35">
      <c r="A2232" s="3">
        <v>45253</v>
      </c>
      <c r="B2232" s="2">
        <v>12.510400000000001</v>
      </c>
      <c r="C2232" s="7">
        <v>67.138531415594244</v>
      </c>
      <c r="D2232" s="7">
        <v>0.14775004835802719</v>
      </c>
      <c r="E2232" s="7">
        <v>6.9568637017798876E-2</v>
      </c>
      <c r="F2232" s="7">
        <v>12.36102</v>
      </c>
      <c r="G2232" s="7">
        <v>11.994109999999999</v>
      </c>
      <c r="H2232" s="7">
        <v>11.947976000000001</v>
      </c>
      <c r="I2232" s="7">
        <v>15.525535499999998</v>
      </c>
      <c r="J2232" s="7" t="s">
        <v>48</v>
      </c>
      <c r="K2232" s="7" t="s">
        <v>55</v>
      </c>
      <c r="L2232" s="7" t="s">
        <v>50</v>
      </c>
    </row>
    <row r="2233" spans="1:12" ht="13.5" x14ac:dyDescent="0.35">
      <c r="A2233" s="3">
        <v>45254</v>
      </c>
      <c r="B2233" s="2">
        <v>12.398300000000001</v>
      </c>
      <c r="C2233" s="7">
        <v>62.364187814335608</v>
      </c>
      <c r="D2233" s="7">
        <v>0.15276835117799337</v>
      </c>
      <c r="E2233" s="7">
        <v>8.6208579849837777E-2</v>
      </c>
      <c r="F2233" s="7">
        <v>12.422619999999998</v>
      </c>
      <c r="G2233" s="7">
        <v>12.004380000000001</v>
      </c>
      <c r="H2233" s="7">
        <v>11.944240000000001</v>
      </c>
      <c r="I2233" s="7">
        <v>15.468824999999997</v>
      </c>
      <c r="J2233" s="7" t="s">
        <v>48</v>
      </c>
      <c r="K2233" s="7" t="s">
        <v>55</v>
      </c>
      <c r="L2233" s="7" t="s">
        <v>50</v>
      </c>
    </row>
    <row r="2234" spans="1:12" ht="13.5" x14ac:dyDescent="0.35">
      <c r="A2234" s="3">
        <v>45257</v>
      </c>
      <c r="B2234" s="2">
        <v>12.6037</v>
      </c>
      <c r="C2234" s="7">
        <v>64.999285918309027</v>
      </c>
      <c r="D2234" s="7">
        <v>0.17134430522579436</v>
      </c>
      <c r="E2234" s="7">
        <v>0.1032357249250291</v>
      </c>
      <c r="F2234" s="7">
        <v>12.47302</v>
      </c>
      <c r="G2234" s="7">
        <v>12.042190000000002</v>
      </c>
      <c r="H2234" s="7">
        <v>11.946106000000002</v>
      </c>
      <c r="I2234" s="7">
        <v>15.414592499999996</v>
      </c>
      <c r="J2234" s="7" t="s">
        <v>48</v>
      </c>
      <c r="K2234" s="7" t="s">
        <v>55</v>
      </c>
      <c r="L2234" s="7" t="s">
        <v>50</v>
      </c>
    </row>
    <row r="2235" spans="1:12" ht="13.5" x14ac:dyDescent="0.35">
      <c r="A2235" s="3">
        <v>45258</v>
      </c>
      <c r="B2235" s="2">
        <v>12.6691</v>
      </c>
      <c r="C2235" s="7">
        <v>65.231424011349517</v>
      </c>
      <c r="D2235" s="7">
        <v>0.18916256773930407</v>
      </c>
      <c r="E2235" s="7">
        <v>0.1204210934878841</v>
      </c>
      <c r="F2235" s="7">
        <v>12.506639999999999</v>
      </c>
      <c r="G2235" s="7">
        <v>12.097740000000002</v>
      </c>
      <c r="H2235" s="7">
        <v>11.949468</v>
      </c>
      <c r="I2235" s="7">
        <v>15.363632499999996</v>
      </c>
      <c r="J2235" s="7" t="s">
        <v>48</v>
      </c>
      <c r="K2235" s="7" t="s">
        <v>55</v>
      </c>
      <c r="L2235" s="7" t="s">
        <v>50</v>
      </c>
    </row>
    <row r="2236" spans="1:12" ht="13.5" x14ac:dyDescent="0.35">
      <c r="A2236" s="3">
        <v>45259</v>
      </c>
      <c r="B2236" s="2">
        <v>12.463699999999999</v>
      </c>
      <c r="C2236" s="7">
        <v>54.642133047702821</v>
      </c>
      <c r="D2236" s="7">
        <v>0.18458186095941365</v>
      </c>
      <c r="E2236" s="7">
        <v>0.13325324698219002</v>
      </c>
      <c r="F2236" s="7">
        <v>12.52904</v>
      </c>
      <c r="G2236" s="7">
        <v>12.138349999999999</v>
      </c>
      <c r="H2236" s="7">
        <v>11.942932000000001</v>
      </c>
      <c r="I2236" s="7">
        <v>15.313843499999996</v>
      </c>
      <c r="J2236" s="7" t="s">
        <v>48</v>
      </c>
      <c r="K2236" s="7" t="s">
        <v>55</v>
      </c>
      <c r="L2236" s="7" t="s">
        <v>50</v>
      </c>
    </row>
    <row r="2237" spans="1:12" ht="13.5" x14ac:dyDescent="0.35">
      <c r="A2237" s="3">
        <v>45260</v>
      </c>
      <c r="B2237" s="2">
        <v>12.6411</v>
      </c>
      <c r="C2237" s="7">
        <v>68.253495983338269</v>
      </c>
      <c r="D2237" s="7">
        <v>0.19304105808674343</v>
      </c>
      <c r="E2237" s="7">
        <v>0.1452108092031007</v>
      </c>
      <c r="F2237" s="7">
        <v>12.55518</v>
      </c>
      <c r="G2237" s="7">
        <v>12.190165</v>
      </c>
      <c r="H2237" s="7">
        <v>11.939944000000002</v>
      </c>
      <c r="I2237" s="7">
        <v>15.266348499999994</v>
      </c>
      <c r="J2237" s="7" t="s">
        <v>48</v>
      </c>
      <c r="K2237" s="7" t="s">
        <v>55</v>
      </c>
      <c r="L2237" s="7" t="s">
        <v>50</v>
      </c>
    </row>
    <row r="2238" spans="1:12" ht="13.5" x14ac:dyDescent="0.35">
      <c r="A2238" s="3">
        <v>45261</v>
      </c>
      <c r="B2238" s="2">
        <v>12.762499999999999</v>
      </c>
      <c r="C2238" s="7">
        <v>71.706729771245875</v>
      </c>
      <c r="D2238" s="7">
        <v>0.20715306657012889</v>
      </c>
      <c r="E2238" s="7">
        <v>0.15759926067650634</v>
      </c>
      <c r="F2238" s="7">
        <v>12.628020000000001</v>
      </c>
      <c r="G2238" s="7">
        <v>12.248049999999999</v>
      </c>
      <c r="H2238" s="7">
        <v>11.946480000000001</v>
      </c>
      <c r="I2238" s="7">
        <v>15.219372499999997</v>
      </c>
      <c r="J2238" s="7" t="s">
        <v>48</v>
      </c>
      <c r="K2238" s="7" t="s">
        <v>55</v>
      </c>
      <c r="L2238" s="7" t="s">
        <v>50</v>
      </c>
    </row>
    <row r="2239" spans="1:12" ht="13.5" x14ac:dyDescent="0.35">
      <c r="A2239" s="3">
        <v>45264</v>
      </c>
      <c r="B2239" s="2">
        <v>13.070499999999999</v>
      </c>
      <c r="C2239" s="7">
        <v>71.484162517260103</v>
      </c>
      <c r="D2239" s="7">
        <v>0.24041856533551531</v>
      </c>
      <c r="E2239" s="7">
        <v>0.17416312160830816</v>
      </c>
      <c r="F2239" s="7">
        <v>12.72138</v>
      </c>
      <c r="G2239" s="7">
        <v>12.313864999999998</v>
      </c>
      <c r="H2239" s="7">
        <v>11.957682000000004</v>
      </c>
      <c r="I2239" s="7">
        <v>15.171298499999994</v>
      </c>
      <c r="J2239" s="7" t="s">
        <v>48</v>
      </c>
      <c r="K2239" s="7" t="s">
        <v>55</v>
      </c>
      <c r="L2239" s="7" t="s">
        <v>50</v>
      </c>
    </row>
    <row r="2240" spans="1:12" ht="13.5" x14ac:dyDescent="0.35">
      <c r="A2240" s="3">
        <v>45265</v>
      </c>
      <c r="B2240" s="2">
        <v>13.7241</v>
      </c>
      <c r="C2240" s="7">
        <v>75.504115596132394</v>
      </c>
      <c r="D2240" s="7">
        <v>0.31588049667209361</v>
      </c>
      <c r="E2240" s="7">
        <v>0.20250659662106527</v>
      </c>
      <c r="F2240" s="7">
        <v>12.93238</v>
      </c>
      <c r="G2240" s="7">
        <v>12.411894999999999</v>
      </c>
      <c r="H2240" s="7">
        <v>11.982144000000005</v>
      </c>
      <c r="I2240" s="7">
        <v>15.125613499999991</v>
      </c>
      <c r="J2240" s="7" t="s">
        <v>48</v>
      </c>
      <c r="K2240" s="7" t="s">
        <v>55</v>
      </c>
      <c r="L2240" s="7" t="s">
        <v>50</v>
      </c>
    </row>
    <row r="2241" spans="1:12" ht="13.5" x14ac:dyDescent="0.35">
      <c r="A2241" s="3">
        <v>45266</v>
      </c>
      <c r="B2241" s="2">
        <v>14.3683</v>
      </c>
      <c r="C2241" s="7">
        <v>82.12308889088348</v>
      </c>
      <c r="D2241" s="7">
        <v>0.42279248849793483</v>
      </c>
      <c r="E2241" s="7">
        <v>0.24656377499643917</v>
      </c>
      <c r="F2241" s="7">
        <v>13.313299999999998</v>
      </c>
      <c r="G2241" s="7">
        <v>12.5398</v>
      </c>
      <c r="H2241" s="7">
        <v>12.020982000000005</v>
      </c>
      <c r="I2241" s="7">
        <v>15.083984499999993</v>
      </c>
      <c r="J2241" s="7" t="s">
        <v>48</v>
      </c>
      <c r="K2241" s="7" t="s">
        <v>49</v>
      </c>
      <c r="L2241" s="7" t="s">
        <v>50</v>
      </c>
    </row>
    <row r="2242" spans="1:12" ht="13.5" x14ac:dyDescent="0.35">
      <c r="A2242" s="3">
        <v>45267</v>
      </c>
      <c r="B2242" s="2">
        <v>14.555</v>
      </c>
      <c r="C2242" s="7">
        <v>86.263720095341768</v>
      </c>
      <c r="D2242" s="7">
        <v>0.51663074433301936</v>
      </c>
      <c r="E2242" s="7">
        <v>0.30057716886375518</v>
      </c>
      <c r="F2242" s="7">
        <v>13.69608</v>
      </c>
      <c r="G2242" s="7">
        <v>12.656499999999999</v>
      </c>
      <c r="H2242" s="7">
        <v>12.063742000000005</v>
      </c>
      <c r="I2242" s="7">
        <v>15.042541999999992</v>
      </c>
      <c r="J2242" s="7" t="s">
        <v>48</v>
      </c>
      <c r="K2242" s="7" t="s">
        <v>49</v>
      </c>
      <c r="L2242" s="7" t="s">
        <v>50</v>
      </c>
    </row>
    <row r="2243" spans="1:12" ht="13.5" x14ac:dyDescent="0.35">
      <c r="A2243" s="3">
        <v>45268</v>
      </c>
      <c r="B2243" s="2">
        <v>14.4336</v>
      </c>
      <c r="C2243" s="7">
        <v>81.947641408096246</v>
      </c>
      <c r="D2243" s="7">
        <v>0.57457888500913334</v>
      </c>
      <c r="E2243" s="7">
        <v>0.35537751209283086</v>
      </c>
      <c r="F2243" s="7">
        <v>14.0303</v>
      </c>
      <c r="G2243" s="7">
        <v>12.789070000000001</v>
      </c>
      <c r="H2243" s="7">
        <v>12.104074000000002</v>
      </c>
      <c r="I2243" s="7">
        <v>15.000711999999989</v>
      </c>
      <c r="J2243" s="7" t="s">
        <v>48</v>
      </c>
      <c r="K2243" s="7" t="s">
        <v>55</v>
      </c>
      <c r="L2243" s="7" t="s">
        <v>50</v>
      </c>
    </row>
    <row r="2244" spans="1:12" ht="13.5" x14ac:dyDescent="0.35">
      <c r="A2244" s="3">
        <v>45271</v>
      </c>
      <c r="B2244" s="2">
        <v>14.564299999999999</v>
      </c>
      <c r="C2244" s="7">
        <v>81.843997901040211</v>
      </c>
      <c r="D2244" s="7">
        <v>0.62385815323105831</v>
      </c>
      <c r="E2244" s="7">
        <v>0.40907364032047638</v>
      </c>
      <c r="F2244" s="7">
        <v>14.329059999999998</v>
      </c>
      <c r="G2244" s="7">
        <v>12.931445</v>
      </c>
      <c r="H2244" s="7">
        <v>12.152622000000001</v>
      </c>
      <c r="I2244" s="7">
        <v>14.959447499999992</v>
      </c>
      <c r="J2244" s="7" t="s">
        <v>48</v>
      </c>
      <c r="K2244" s="7" t="s">
        <v>55</v>
      </c>
      <c r="L2244" s="7" t="s">
        <v>50</v>
      </c>
    </row>
    <row r="2245" spans="1:12" ht="13.5" x14ac:dyDescent="0.35">
      <c r="A2245" s="3">
        <v>45272</v>
      </c>
      <c r="B2245" s="2">
        <v>14.3216</v>
      </c>
      <c r="C2245" s="7">
        <v>79.550568539797794</v>
      </c>
      <c r="D2245" s="7">
        <v>0.6359970881259418</v>
      </c>
      <c r="E2245" s="7">
        <v>0.45445832988156953</v>
      </c>
      <c r="F2245" s="7">
        <v>14.448560000000001</v>
      </c>
      <c r="G2245" s="7">
        <v>13.045345000000001</v>
      </c>
      <c r="H2245" s="7">
        <v>12.202103999999999</v>
      </c>
      <c r="I2245" s="7">
        <v>14.915474999999994</v>
      </c>
      <c r="J2245" s="7" t="s">
        <v>48</v>
      </c>
      <c r="K2245" s="7" t="s">
        <v>55</v>
      </c>
      <c r="L2245" s="7" t="s">
        <v>50</v>
      </c>
    </row>
    <row r="2246" spans="1:12" ht="13.5" x14ac:dyDescent="0.35">
      <c r="A2246" s="3">
        <v>45273</v>
      </c>
      <c r="B2246" s="2">
        <v>14.190899999999999</v>
      </c>
      <c r="C2246" s="7">
        <v>75.42283138180386</v>
      </c>
      <c r="D2246" s="7">
        <v>0.62783360876294836</v>
      </c>
      <c r="E2246" s="7">
        <v>0.48913338565784537</v>
      </c>
      <c r="F2246" s="7">
        <v>14.413079999999999</v>
      </c>
      <c r="G2246" s="7">
        <v>13.139640000000004</v>
      </c>
      <c r="H2246" s="7">
        <v>12.253265999999998</v>
      </c>
      <c r="I2246" s="7">
        <v>14.872343499999998</v>
      </c>
      <c r="J2246" s="7" t="s">
        <v>48</v>
      </c>
      <c r="K2246" s="7" t="s">
        <v>55</v>
      </c>
      <c r="L2246" s="7" t="s">
        <v>56</v>
      </c>
    </row>
    <row r="2247" spans="1:12" ht="13.5" x14ac:dyDescent="0.35">
      <c r="A2247" s="3">
        <v>45274</v>
      </c>
      <c r="B2247" s="2">
        <v>14.190899999999999</v>
      </c>
      <c r="C2247" s="7">
        <v>78.070779830880028</v>
      </c>
      <c r="D2247" s="7">
        <v>0.61428292141287777</v>
      </c>
      <c r="E2247" s="7">
        <v>0.51416329280885187</v>
      </c>
      <c r="F2247" s="7">
        <v>14.340260000000001</v>
      </c>
      <c r="G2247" s="7">
        <v>13.238135</v>
      </c>
      <c r="H2247" s="7">
        <v>12.302561999999998</v>
      </c>
      <c r="I2247" s="7">
        <v>14.830662999999998</v>
      </c>
      <c r="J2247" s="7" t="s">
        <v>53</v>
      </c>
      <c r="K2247" s="7" t="s">
        <v>55</v>
      </c>
      <c r="L2247" s="7" t="s">
        <v>47</v>
      </c>
    </row>
    <row r="2248" spans="1:12" ht="13.5" x14ac:dyDescent="0.35">
      <c r="A2248" s="3">
        <v>45275</v>
      </c>
      <c r="B2248" s="2">
        <v>14.190899999999999</v>
      </c>
      <c r="C2248" s="7">
        <v>76.563127594055416</v>
      </c>
      <c r="D2248" s="7">
        <v>0.59666591085185061</v>
      </c>
      <c r="E2248" s="7">
        <v>0.53066381641745164</v>
      </c>
      <c r="F2248" s="7">
        <v>14.291719999999998</v>
      </c>
      <c r="G2248" s="7">
        <v>13.343164999999999</v>
      </c>
      <c r="H2248" s="7">
        <v>12.352977999999998</v>
      </c>
      <c r="I2248" s="7">
        <v>14.7875315</v>
      </c>
      <c r="J2248" s="7" t="s">
        <v>53</v>
      </c>
      <c r="K2248" s="7" t="s">
        <v>55</v>
      </c>
      <c r="L2248" s="7" t="s">
        <v>47</v>
      </c>
    </row>
    <row r="2249" spans="1:12" ht="13.5" x14ac:dyDescent="0.35">
      <c r="A2249" s="3">
        <v>45278</v>
      </c>
      <c r="B2249" s="2">
        <v>14.1815</v>
      </c>
      <c r="C2249" s="7">
        <v>75.794787829171781</v>
      </c>
      <c r="D2249" s="7">
        <v>0.57531394063051167</v>
      </c>
      <c r="E2249" s="7">
        <v>0.53959384126006371</v>
      </c>
      <c r="F2249" s="7">
        <v>14.215160000000001</v>
      </c>
      <c r="G2249" s="7">
        <v>13.434655000000001</v>
      </c>
      <c r="H2249" s="7">
        <v>12.403206000000003</v>
      </c>
      <c r="I2249" s="7">
        <v>14.744352999999998</v>
      </c>
      <c r="J2249" s="7" t="s">
        <v>53</v>
      </c>
      <c r="K2249" s="7" t="s">
        <v>55</v>
      </c>
      <c r="L2249" s="7" t="s">
        <v>47</v>
      </c>
    </row>
    <row r="2250" spans="1:12" ht="13.5" x14ac:dyDescent="0.35">
      <c r="A2250" s="3">
        <v>45279</v>
      </c>
      <c r="B2250" s="2">
        <v>14.088200000000001</v>
      </c>
      <c r="C2250" s="7">
        <v>78.808299343855339</v>
      </c>
      <c r="D2250" s="7">
        <v>0.54458616976615204</v>
      </c>
      <c r="E2250" s="7">
        <v>0.54059230696128135</v>
      </c>
      <c r="F2250" s="7">
        <v>14.168479999999999</v>
      </c>
      <c r="G2250" s="7">
        <v>13.514015000000001</v>
      </c>
      <c r="H2250" s="7">
        <v>12.451568000000002</v>
      </c>
      <c r="I2250" s="7">
        <v>14.699653000000001</v>
      </c>
      <c r="J2250" s="7" t="s">
        <v>53</v>
      </c>
      <c r="K2250" s="7" t="s">
        <v>55</v>
      </c>
      <c r="L2250" s="7" t="s">
        <v>47</v>
      </c>
    </row>
    <row r="2251" spans="1:12" ht="13.5" x14ac:dyDescent="0.35">
      <c r="A2251" s="3">
        <v>45280</v>
      </c>
      <c r="B2251" s="2">
        <v>14.004200000000001</v>
      </c>
      <c r="C2251" s="7">
        <v>75.000917061002951</v>
      </c>
      <c r="D2251" s="7">
        <v>0.50760474051611482</v>
      </c>
      <c r="E2251" s="7">
        <v>0.53399479367224811</v>
      </c>
      <c r="F2251" s="7">
        <v>14.131139999999998</v>
      </c>
      <c r="G2251" s="7">
        <v>13.596640000000003</v>
      </c>
      <c r="H2251" s="7">
        <v>12.499930000000001</v>
      </c>
      <c r="I2251" s="7">
        <v>14.654928499999999</v>
      </c>
      <c r="J2251" s="7" t="s">
        <v>53</v>
      </c>
      <c r="K2251" s="7" t="s">
        <v>55</v>
      </c>
      <c r="L2251" s="7" t="s">
        <v>47</v>
      </c>
    </row>
    <row r="2252" spans="1:12" ht="13.5" x14ac:dyDescent="0.35">
      <c r="A2252" s="3">
        <v>45281</v>
      </c>
      <c r="B2252" s="2">
        <v>14.004200000000001</v>
      </c>
      <c r="C2252" s="7">
        <v>73.835758436672222</v>
      </c>
      <c r="D2252" s="7">
        <v>0.47284601685279704</v>
      </c>
      <c r="E2252" s="7">
        <v>0.52176503830835785</v>
      </c>
      <c r="F2252" s="7">
        <v>14.093799999999998</v>
      </c>
      <c r="G2252" s="7">
        <v>13.671330000000003</v>
      </c>
      <c r="H2252" s="7">
        <v>12.548666000000003</v>
      </c>
      <c r="I2252" s="7">
        <v>14.610204000000001</v>
      </c>
      <c r="J2252" s="7" t="s">
        <v>53</v>
      </c>
      <c r="K2252" s="7" t="s">
        <v>55</v>
      </c>
      <c r="L2252" s="7" t="s">
        <v>47</v>
      </c>
    </row>
    <row r="2253" spans="1:12" ht="13.5" x14ac:dyDescent="0.35">
      <c r="A2253" s="3">
        <v>45282</v>
      </c>
      <c r="B2253" s="2">
        <v>14.5456</v>
      </c>
      <c r="C2253" s="7">
        <v>75.987456396885293</v>
      </c>
      <c r="D2253" s="7">
        <v>0.48341344399005237</v>
      </c>
      <c r="E2253" s="7">
        <v>0.51409471944469676</v>
      </c>
      <c r="F2253" s="7">
        <v>14.16474</v>
      </c>
      <c r="G2253" s="7">
        <v>13.778694999999999</v>
      </c>
      <c r="H2253" s="7">
        <v>12.608416000000004</v>
      </c>
      <c r="I2253" s="7">
        <v>14.568450499999999</v>
      </c>
      <c r="J2253" s="7" t="s">
        <v>48</v>
      </c>
      <c r="K2253" s="7" t="s">
        <v>55</v>
      </c>
      <c r="L2253" s="7" t="s">
        <v>50</v>
      </c>
    </row>
    <row r="2254" spans="1:12" ht="13.5" x14ac:dyDescent="0.35">
      <c r="A2254" s="3">
        <v>45285</v>
      </c>
      <c r="B2254" s="2">
        <v>14.471</v>
      </c>
      <c r="C2254" s="7">
        <v>66.530919392678527</v>
      </c>
      <c r="D2254" s="7">
        <v>0.48023278497804078</v>
      </c>
      <c r="E2254" s="7">
        <v>0.50732233255136561</v>
      </c>
      <c r="F2254" s="7">
        <v>14.222640000000002</v>
      </c>
      <c r="G2254" s="7">
        <v>13.872059999999999</v>
      </c>
      <c r="H2254" s="7">
        <v>12.673956</v>
      </c>
      <c r="I2254" s="7">
        <v>14.526499999999999</v>
      </c>
      <c r="J2254" s="7" t="s">
        <v>53</v>
      </c>
      <c r="K2254" s="7" t="s">
        <v>55</v>
      </c>
      <c r="L2254" s="7" t="s">
        <v>54</v>
      </c>
    </row>
    <row r="2255" spans="1:12" ht="13.5" x14ac:dyDescent="0.35">
      <c r="A2255" s="3">
        <v>45286</v>
      </c>
      <c r="B2255" s="2">
        <v>14.349600000000001</v>
      </c>
      <c r="C2255" s="7">
        <v>49.461498588953546</v>
      </c>
      <c r="D2255" s="7">
        <v>0.46258374689195847</v>
      </c>
      <c r="E2255" s="7">
        <v>0.49837461541948425</v>
      </c>
      <c r="F2255" s="7">
        <v>14.27492</v>
      </c>
      <c r="G2255" s="7">
        <v>13.956085000000002</v>
      </c>
      <c r="H2255" s="7">
        <v>12.744350000000003</v>
      </c>
      <c r="I2255" s="7">
        <v>14.4846895</v>
      </c>
      <c r="J2255" s="7" t="s">
        <v>53</v>
      </c>
      <c r="K2255" s="7" t="s">
        <v>55</v>
      </c>
      <c r="L2255" s="7" t="s">
        <v>54</v>
      </c>
    </row>
    <row r="2256" spans="1:12" ht="13.5" x14ac:dyDescent="0.35">
      <c r="A2256" s="3">
        <v>45287</v>
      </c>
      <c r="B2256" s="2">
        <v>14.2376</v>
      </c>
      <c r="C2256" s="7">
        <v>40.448964853153598</v>
      </c>
      <c r="D2256" s="7">
        <v>0.43455007036420845</v>
      </c>
      <c r="E2256" s="7">
        <v>0.48560970640842915</v>
      </c>
      <c r="F2256" s="7">
        <v>14.3216</v>
      </c>
      <c r="G2256" s="7">
        <v>14.044779999999999</v>
      </c>
      <c r="H2256" s="7">
        <v>12.806156000000001</v>
      </c>
      <c r="I2256" s="7">
        <v>14.441704</v>
      </c>
      <c r="J2256" s="7" t="s">
        <v>48</v>
      </c>
      <c r="K2256" s="7" t="s">
        <v>55</v>
      </c>
      <c r="L2256" s="7" t="s">
        <v>50</v>
      </c>
    </row>
    <row r="2257" spans="1:12" ht="13.5" x14ac:dyDescent="0.35">
      <c r="A2257" s="3">
        <v>45288</v>
      </c>
      <c r="B2257" s="2">
        <v>14.638999999999999</v>
      </c>
      <c r="C2257" s="7">
        <v>55.289451998351858</v>
      </c>
      <c r="D2257" s="7">
        <v>0.43965473894942519</v>
      </c>
      <c r="E2257" s="7">
        <v>0.47641871291662835</v>
      </c>
      <c r="F2257" s="7">
        <v>14.448560000000001</v>
      </c>
      <c r="G2257" s="7">
        <v>14.144675000000001</v>
      </c>
      <c r="H2257" s="7">
        <v>12.884206000000001</v>
      </c>
      <c r="I2257" s="7">
        <v>14.401912499999998</v>
      </c>
      <c r="J2257" s="7" t="s">
        <v>48</v>
      </c>
      <c r="K2257" s="7" t="s">
        <v>55</v>
      </c>
      <c r="L2257" s="7" t="s">
        <v>50</v>
      </c>
    </row>
    <row r="2258" spans="1:12" ht="13.5" x14ac:dyDescent="0.35">
      <c r="A2258" s="3">
        <v>45289</v>
      </c>
      <c r="B2258" s="2">
        <v>14.8911</v>
      </c>
      <c r="C2258" s="7">
        <v>57.920504120213302</v>
      </c>
      <c r="D2258" s="7">
        <v>0.4587543540637764</v>
      </c>
      <c r="E2258" s="7">
        <v>0.47288584114605797</v>
      </c>
      <c r="F2258" s="7">
        <v>14.517659999999998</v>
      </c>
      <c r="G2258" s="7">
        <v>14.251105000000001</v>
      </c>
      <c r="H2258" s="7">
        <v>12.972900000000003</v>
      </c>
      <c r="I2258" s="7">
        <v>14.362501999999999</v>
      </c>
      <c r="J2258" s="7" t="s">
        <v>48</v>
      </c>
      <c r="K2258" s="7" t="s">
        <v>55</v>
      </c>
      <c r="L2258" s="7" t="s">
        <v>50</v>
      </c>
    </row>
    <row r="2259" spans="1:12" ht="13.5" x14ac:dyDescent="0.35">
      <c r="A2259" s="3">
        <v>45293</v>
      </c>
      <c r="B2259" s="2">
        <v>14.835100000000001</v>
      </c>
      <c r="C2259" s="7">
        <v>63.683845866865674</v>
      </c>
      <c r="D2259" s="7">
        <v>0.46402323366546305</v>
      </c>
      <c r="E2259" s="7">
        <v>0.47111331964993902</v>
      </c>
      <c r="F2259" s="7">
        <v>14.590480000000003</v>
      </c>
      <c r="G2259" s="7">
        <v>14.339335000000002</v>
      </c>
      <c r="H2259" s="7">
        <v>13.047962000000005</v>
      </c>
      <c r="I2259" s="7">
        <v>14.323954499999997</v>
      </c>
      <c r="J2259" s="7" t="s">
        <v>48</v>
      </c>
      <c r="K2259" s="7" t="s">
        <v>55</v>
      </c>
      <c r="L2259" s="7" t="s">
        <v>50</v>
      </c>
    </row>
    <row r="2260" spans="1:12" ht="13.5" x14ac:dyDescent="0.35">
      <c r="A2260" s="3">
        <v>45294</v>
      </c>
      <c r="B2260" s="2">
        <v>14.2376</v>
      </c>
      <c r="C2260" s="7">
        <v>50.996543041270151</v>
      </c>
      <c r="D2260" s="7">
        <v>0.41519944151674792</v>
      </c>
      <c r="E2260" s="7">
        <v>0.4599305440233008</v>
      </c>
      <c r="F2260" s="7">
        <v>14.56808</v>
      </c>
      <c r="G2260" s="7">
        <v>14.365010000000002</v>
      </c>
      <c r="H2260" s="7">
        <v>13.097818000000004</v>
      </c>
      <c r="I2260" s="7">
        <v>14.283035</v>
      </c>
      <c r="J2260" s="7" t="s">
        <v>48</v>
      </c>
      <c r="K2260" s="7" t="s">
        <v>55</v>
      </c>
      <c r="L2260" s="7" t="s">
        <v>56</v>
      </c>
    </row>
    <row r="2261" spans="1:12" ht="13.5" x14ac:dyDescent="0.35">
      <c r="A2261" s="3">
        <v>45295</v>
      </c>
      <c r="B2261" s="2">
        <v>14.004200000000001</v>
      </c>
      <c r="C2261" s="7">
        <v>46.376867843974416</v>
      </c>
      <c r="D2261" s="7">
        <v>0.35359676172483034</v>
      </c>
      <c r="E2261" s="7">
        <v>0.43866378756360674</v>
      </c>
      <c r="F2261" s="7">
        <v>14.5214</v>
      </c>
      <c r="G2261" s="7">
        <v>14.346805000000003</v>
      </c>
      <c r="H2261" s="7">
        <v>13.129002000000003</v>
      </c>
      <c r="I2261" s="7">
        <v>14.241388000000002</v>
      </c>
      <c r="J2261" s="7" t="s">
        <v>48</v>
      </c>
      <c r="K2261" s="7" t="s">
        <v>55</v>
      </c>
      <c r="L2261" s="7" t="s">
        <v>56</v>
      </c>
    </row>
    <row r="2262" spans="1:12" ht="13.5" x14ac:dyDescent="0.35">
      <c r="A2262" s="3">
        <v>45296</v>
      </c>
      <c r="B2262" s="2">
        <v>14.1722</v>
      </c>
      <c r="C2262" s="7">
        <v>49.659318637274566</v>
      </c>
      <c r="D2262" s="7">
        <v>0.31470467058615093</v>
      </c>
      <c r="E2262" s="7">
        <v>0.41387196416811561</v>
      </c>
      <c r="F2262" s="7">
        <v>14.428040000000001</v>
      </c>
      <c r="G2262" s="7">
        <v>14.327665000000001</v>
      </c>
      <c r="H2262" s="7">
        <v>13.153836000000004</v>
      </c>
      <c r="I2262" s="7">
        <v>14.207263500000003</v>
      </c>
      <c r="J2262" s="7" t="s">
        <v>48</v>
      </c>
      <c r="K2262" s="7" t="s">
        <v>55</v>
      </c>
      <c r="L2262" s="7" t="s">
        <v>56</v>
      </c>
    </row>
    <row r="2263" spans="1:12" ht="13.5" x14ac:dyDescent="0.35">
      <c r="A2263" s="3">
        <v>45299</v>
      </c>
      <c r="B2263" s="2">
        <v>13.9948</v>
      </c>
      <c r="C2263" s="7">
        <v>46.794849785407713</v>
      </c>
      <c r="D2263" s="7">
        <v>0.26649571404631622</v>
      </c>
      <c r="E2263" s="7">
        <v>0.38439671414375576</v>
      </c>
      <c r="F2263" s="7">
        <v>14.24878</v>
      </c>
      <c r="G2263" s="7">
        <v>14.305725000000001</v>
      </c>
      <c r="H2263" s="7">
        <v>13.189874000000007</v>
      </c>
      <c r="I2263" s="7">
        <v>14.178539000000002</v>
      </c>
      <c r="J2263" s="7" t="s">
        <v>53</v>
      </c>
      <c r="K2263" s="7" t="s">
        <v>55</v>
      </c>
      <c r="L2263" s="7" t="s">
        <v>47</v>
      </c>
    </row>
    <row r="2264" spans="1:12" ht="13.5" x14ac:dyDescent="0.35">
      <c r="A2264" s="3">
        <v>45300</v>
      </c>
      <c r="B2264" s="2">
        <v>13.8828</v>
      </c>
      <c r="C2264" s="7">
        <v>46.496315502183386</v>
      </c>
      <c r="D2264" s="7">
        <v>0.21675370292198792</v>
      </c>
      <c r="E2264" s="7">
        <v>0.3508681118994022</v>
      </c>
      <c r="F2264" s="7">
        <v>14.05832</v>
      </c>
      <c r="G2264" s="7">
        <v>14.271649999999999</v>
      </c>
      <c r="H2264" s="7">
        <v>13.230580000000002</v>
      </c>
      <c r="I2264" s="7">
        <v>14.153475000000004</v>
      </c>
      <c r="J2264" s="7" t="s">
        <v>53</v>
      </c>
      <c r="K2264" s="7" t="s">
        <v>55</v>
      </c>
      <c r="L2264" s="7" t="s">
        <v>47</v>
      </c>
    </row>
    <row r="2265" spans="1:12" ht="13.5" x14ac:dyDescent="0.35">
      <c r="A2265" s="3">
        <v>45301</v>
      </c>
      <c r="B2265" s="2">
        <v>13.416</v>
      </c>
      <c r="C2265" s="7">
        <v>41.125528062764019</v>
      </c>
      <c r="D2265" s="7">
        <v>0.13807430727846004</v>
      </c>
      <c r="E2265" s="7">
        <v>0.30830935097521378</v>
      </c>
      <c r="F2265" s="7">
        <v>13.894</v>
      </c>
      <c r="G2265" s="7">
        <v>14.226369999999999</v>
      </c>
      <c r="H2265" s="7">
        <v>13.267738000000003</v>
      </c>
      <c r="I2265" s="7">
        <v>14.128231000000001</v>
      </c>
      <c r="J2265" s="7" t="s">
        <v>53</v>
      </c>
      <c r="K2265" s="7" t="s">
        <v>55</v>
      </c>
      <c r="L2265" s="7" t="s">
        <v>47</v>
      </c>
    </row>
    <row r="2266" spans="1:12" ht="13.5" x14ac:dyDescent="0.35">
      <c r="A2266" s="3">
        <v>45302</v>
      </c>
      <c r="B2266" s="2">
        <v>13.3506</v>
      </c>
      <c r="C2266" s="7">
        <v>40.329644315558951</v>
      </c>
      <c r="D2266" s="7">
        <v>6.9640315736910097E-2</v>
      </c>
      <c r="E2266" s="7">
        <v>0.26057554392755305</v>
      </c>
      <c r="F2266" s="7">
        <v>13.76328</v>
      </c>
      <c r="G2266" s="7">
        <v>14.184355</v>
      </c>
      <c r="H2266" s="7">
        <v>13.301720000000003</v>
      </c>
      <c r="I2266" s="7">
        <v>14.098703500000004</v>
      </c>
      <c r="J2266" s="7" t="s">
        <v>53</v>
      </c>
      <c r="K2266" s="7" t="s">
        <v>55</v>
      </c>
      <c r="L2266" s="7" t="s">
        <v>47</v>
      </c>
    </row>
    <row r="2267" spans="1:12" ht="13.5" x14ac:dyDescent="0.35">
      <c r="A2267" s="3">
        <v>45303</v>
      </c>
      <c r="B2267" s="2">
        <v>13.257300000000001</v>
      </c>
      <c r="C2267" s="7">
        <v>28.025108313717439</v>
      </c>
      <c r="D2267" s="7">
        <v>7.7875837230241274E-3</v>
      </c>
      <c r="E2267" s="7">
        <v>0.21001795188664729</v>
      </c>
      <c r="F2267" s="7">
        <v>13.580299999999999</v>
      </c>
      <c r="G2267" s="7">
        <v>14.137675000000002</v>
      </c>
      <c r="H2267" s="7">
        <v>13.334770000000002</v>
      </c>
      <c r="I2267" s="7">
        <v>14.070688000000004</v>
      </c>
      <c r="J2267" s="7" t="s">
        <v>53</v>
      </c>
      <c r="K2267" s="7" t="s">
        <v>55</v>
      </c>
      <c r="L2267" s="7" t="s">
        <v>47</v>
      </c>
    </row>
    <row r="2268" spans="1:12" ht="13.5" x14ac:dyDescent="0.35">
      <c r="A2268" s="3">
        <v>45306</v>
      </c>
      <c r="B2268" s="2">
        <v>12.734400000000001</v>
      </c>
      <c r="C2268" s="7">
        <v>24.307610368090877</v>
      </c>
      <c r="D2268" s="7">
        <v>-8.2474101857346938E-2</v>
      </c>
      <c r="E2268" s="7">
        <v>0.15151954113784846</v>
      </c>
      <c r="F2268" s="7">
        <v>13.328219999999998</v>
      </c>
      <c r="G2268" s="7">
        <v>14.064850000000002</v>
      </c>
      <c r="H2268" s="7">
        <v>13.357362000000006</v>
      </c>
      <c r="I2268" s="7">
        <v>14.042036000000003</v>
      </c>
      <c r="J2268" s="7" t="s">
        <v>53</v>
      </c>
      <c r="K2268" s="7" t="s">
        <v>55</v>
      </c>
      <c r="L2268" s="7" t="s">
        <v>47</v>
      </c>
    </row>
    <row r="2269" spans="1:12" ht="13.5" x14ac:dyDescent="0.35">
      <c r="A2269" s="3">
        <v>45307</v>
      </c>
      <c r="B2269" s="2">
        <v>12.5571</v>
      </c>
      <c r="C2269" s="7">
        <v>23.912094309416361</v>
      </c>
      <c r="D2269" s="7">
        <v>-0.1663956606242234</v>
      </c>
      <c r="E2269" s="7">
        <v>8.7936500785434094E-2</v>
      </c>
      <c r="F2269" s="7">
        <v>13.063079999999999</v>
      </c>
      <c r="G2269" s="7">
        <v>13.98363</v>
      </c>
      <c r="H2269" s="7">
        <v>13.373420000000003</v>
      </c>
      <c r="I2269" s="7">
        <v>14.018037000000003</v>
      </c>
      <c r="J2269" s="7" t="s">
        <v>53</v>
      </c>
      <c r="K2269" s="7" t="s">
        <v>55</v>
      </c>
      <c r="L2269" s="7" t="s">
        <v>47</v>
      </c>
    </row>
    <row r="2270" spans="1:12" ht="13.5" x14ac:dyDescent="0.35">
      <c r="A2270" s="3">
        <v>45308</v>
      </c>
      <c r="B2270" s="2">
        <v>12.239599999999999</v>
      </c>
      <c r="C2270" s="7">
        <v>22.562482834386131</v>
      </c>
      <c r="D2270" s="7">
        <v>-0.25557755811252214</v>
      </c>
      <c r="E2270" s="7">
        <v>1.9233689005842845E-2</v>
      </c>
      <c r="F2270" s="7">
        <v>12.8278</v>
      </c>
      <c r="G2270" s="7">
        <v>13.891199999999998</v>
      </c>
      <c r="H2270" s="7">
        <v>13.382942000000003</v>
      </c>
      <c r="I2270" s="7">
        <v>13.990428500000002</v>
      </c>
      <c r="J2270" s="7" t="s">
        <v>53</v>
      </c>
      <c r="K2270" s="7" t="s">
        <v>51</v>
      </c>
      <c r="L2270" s="7" t="s">
        <v>47</v>
      </c>
    </row>
    <row r="2271" spans="1:12" ht="13.5" x14ac:dyDescent="0.35">
      <c r="A2271" s="3">
        <v>45309</v>
      </c>
      <c r="B2271" s="2">
        <v>12.0342</v>
      </c>
      <c r="C2271" s="7">
        <v>12.194484760522485</v>
      </c>
      <c r="D2271" s="7">
        <v>-0.33892203553939559</v>
      </c>
      <c r="E2271" s="7">
        <v>-5.2397455903204854E-2</v>
      </c>
      <c r="F2271" s="7">
        <v>12.564519999999998</v>
      </c>
      <c r="G2271" s="7">
        <v>13.7927</v>
      </c>
      <c r="H2271" s="7">
        <v>13.387422000000004</v>
      </c>
      <c r="I2271" s="7">
        <v>13.963991000000004</v>
      </c>
      <c r="J2271" s="7" t="s">
        <v>53</v>
      </c>
      <c r="K2271" s="7" t="s">
        <v>55</v>
      </c>
      <c r="L2271" s="7" t="s">
        <v>47</v>
      </c>
    </row>
    <row r="2272" spans="1:12" ht="13.5" x14ac:dyDescent="0.35">
      <c r="A2272" s="3">
        <v>45310</v>
      </c>
      <c r="B2272" s="2">
        <v>12.0342</v>
      </c>
      <c r="C2272" s="7">
        <v>5.2616743399417345</v>
      </c>
      <c r="D2272" s="7">
        <v>-0.40035805591042894</v>
      </c>
      <c r="E2272" s="7">
        <v>-0.12198957590464968</v>
      </c>
      <c r="F2272" s="7">
        <v>12.319899999999999</v>
      </c>
      <c r="G2272" s="7">
        <v>13.694199999999999</v>
      </c>
      <c r="H2272" s="7">
        <v>13.383686000000004</v>
      </c>
      <c r="I2272" s="7">
        <v>13.937993000000001</v>
      </c>
      <c r="J2272" s="7" t="s">
        <v>53</v>
      </c>
      <c r="K2272" s="7" t="s">
        <v>55</v>
      </c>
      <c r="L2272" s="7" t="s">
        <v>47</v>
      </c>
    </row>
    <row r="2273" spans="1:12" ht="13.5" x14ac:dyDescent="0.35">
      <c r="A2273" s="3">
        <v>45313</v>
      </c>
      <c r="B2273" s="2">
        <v>12.0436</v>
      </c>
      <c r="C2273" s="7">
        <v>5.6383688777293486</v>
      </c>
      <c r="D2273" s="7">
        <v>-0.44317934758676181</v>
      </c>
      <c r="E2273" s="7">
        <v>-0.18622753024107211</v>
      </c>
      <c r="F2273" s="7">
        <v>12.18174</v>
      </c>
      <c r="G2273" s="7">
        <v>13.569099999999997</v>
      </c>
      <c r="H2273" s="7">
        <v>13.388914000000005</v>
      </c>
      <c r="I2273" s="7">
        <v>13.913800500000001</v>
      </c>
      <c r="J2273" s="7" t="s">
        <v>53</v>
      </c>
      <c r="K2273" s="7" t="s">
        <v>55</v>
      </c>
      <c r="L2273" s="7" t="s">
        <v>47</v>
      </c>
    </row>
    <row r="2274" spans="1:12" ht="13.5" x14ac:dyDescent="0.35">
      <c r="A2274" s="3">
        <v>45314</v>
      </c>
      <c r="B2274" s="2">
        <v>11.950200000000001</v>
      </c>
      <c r="C2274" s="7">
        <v>6.7141018847929388</v>
      </c>
      <c r="D2274" s="7">
        <v>-0.47912902798745804</v>
      </c>
      <c r="E2274" s="7">
        <v>-0.24480782979034932</v>
      </c>
      <c r="F2274" s="7">
        <v>12.060359999999999</v>
      </c>
      <c r="G2274" s="7">
        <v>13.443059999999999</v>
      </c>
      <c r="H2274" s="7">
        <v>13.393582000000006</v>
      </c>
      <c r="I2274" s="7">
        <v>13.889141000000004</v>
      </c>
      <c r="J2274" s="7" t="s">
        <v>53</v>
      </c>
      <c r="K2274" s="7" t="s">
        <v>55</v>
      </c>
      <c r="L2274" s="7" t="s">
        <v>47</v>
      </c>
    </row>
    <row r="2275" spans="1:12" ht="13.5" x14ac:dyDescent="0.35">
      <c r="A2275" s="3">
        <v>45315</v>
      </c>
      <c r="B2275" s="2">
        <v>11.800800000000001</v>
      </c>
      <c r="C2275" s="7">
        <v>6.9345633648658804</v>
      </c>
      <c r="D2275" s="7">
        <v>-0.51375252085994205</v>
      </c>
      <c r="E2275" s="7">
        <v>-0.29859676800426788</v>
      </c>
      <c r="F2275" s="7">
        <v>11.972600000000002</v>
      </c>
      <c r="G2275" s="7">
        <v>13.315619999999999</v>
      </c>
      <c r="H2275" s="7">
        <v>13.388726000000004</v>
      </c>
      <c r="I2275" s="7">
        <v>13.866548500000004</v>
      </c>
      <c r="J2275" s="7" t="s">
        <v>53</v>
      </c>
      <c r="K2275" s="7" t="s">
        <v>55</v>
      </c>
      <c r="L2275" s="7" t="s">
        <v>47</v>
      </c>
    </row>
    <row r="2276" spans="1:12" ht="13.5" x14ac:dyDescent="0.35">
      <c r="A2276" s="3">
        <v>45316</v>
      </c>
      <c r="B2276" s="2">
        <v>11.604799999999999</v>
      </c>
      <c r="C2276" s="7">
        <v>0.36346763591367903</v>
      </c>
      <c r="D2276" s="7">
        <v>-0.5506597871177572</v>
      </c>
      <c r="E2276" s="7">
        <v>-0.34900937182696579</v>
      </c>
      <c r="F2276" s="7">
        <v>11.88672</v>
      </c>
      <c r="G2276" s="7">
        <v>13.18398</v>
      </c>
      <c r="H2276" s="7">
        <v>13.374722000000004</v>
      </c>
      <c r="I2276" s="7">
        <v>13.846669000000002</v>
      </c>
      <c r="J2276" s="7" t="s">
        <v>53</v>
      </c>
      <c r="K2276" s="7" t="s">
        <v>55</v>
      </c>
      <c r="L2276" s="7" t="s">
        <v>47</v>
      </c>
    </row>
    <row r="2277" spans="1:12" ht="13.5" x14ac:dyDescent="0.35">
      <c r="A2277" s="3">
        <v>45317</v>
      </c>
      <c r="B2277" s="2">
        <v>11.4741</v>
      </c>
      <c r="C2277" s="7">
        <v>0.37015160464655139</v>
      </c>
      <c r="D2277" s="7">
        <v>-0.58372662208193837</v>
      </c>
      <c r="E2277" s="7">
        <v>-0.39595282187796033</v>
      </c>
      <c r="F2277" s="7">
        <v>11.774699999999999</v>
      </c>
      <c r="G2277" s="7">
        <v>13.025735000000001</v>
      </c>
      <c r="H2277" s="7">
        <v>13.359784000000001</v>
      </c>
      <c r="I2277" s="7">
        <v>13.827806500000001</v>
      </c>
      <c r="J2277" s="7" t="s">
        <v>53</v>
      </c>
      <c r="K2277" s="7" t="s">
        <v>55</v>
      </c>
      <c r="L2277" s="7" t="s">
        <v>47</v>
      </c>
    </row>
    <row r="2278" spans="1:12" ht="13.5" x14ac:dyDescent="0.35">
      <c r="A2278" s="3">
        <v>45320</v>
      </c>
      <c r="B2278" s="2">
        <v>12.0342</v>
      </c>
      <c r="C2278" s="7">
        <v>19.062123443566733</v>
      </c>
      <c r="D2278" s="7">
        <v>-0.55830118939482354</v>
      </c>
      <c r="E2278" s="7">
        <v>-0.42842249538133303</v>
      </c>
      <c r="F2278" s="7">
        <v>11.772819999999999</v>
      </c>
      <c r="G2278" s="7">
        <v>12.88289</v>
      </c>
      <c r="H2278" s="7">
        <v>13.358662000000004</v>
      </c>
      <c r="I2278" s="7">
        <v>13.807172000000003</v>
      </c>
      <c r="J2278" s="7" t="s">
        <v>53</v>
      </c>
      <c r="K2278" s="7" t="s">
        <v>55</v>
      </c>
      <c r="L2278" s="7" t="s">
        <v>47</v>
      </c>
    </row>
    <row r="2279" spans="1:12" ht="13.5" x14ac:dyDescent="0.35">
      <c r="A2279" s="3">
        <v>45321</v>
      </c>
      <c r="B2279" s="2">
        <v>12.136900000000001</v>
      </c>
      <c r="C2279" s="7">
        <v>25.622260339241478</v>
      </c>
      <c r="D2279" s="7">
        <v>-0.52382597929073249</v>
      </c>
      <c r="E2279" s="7">
        <v>-0.44750319216321299</v>
      </c>
      <c r="F2279" s="7">
        <v>11.81016</v>
      </c>
      <c r="G2279" s="7">
        <v>12.74798</v>
      </c>
      <c r="H2279" s="7">
        <v>13.354366000000002</v>
      </c>
      <c r="I2279" s="7">
        <v>13.785776500000003</v>
      </c>
      <c r="J2279" s="7" t="s">
        <v>53</v>
      </c>
      <c r="K2279" s="7" t="s">
        <v>55</v>
      </c>
      <c r="L2279" s="7" t="s">
        <v>54</v>
      </c>
    </row>
    <row r="2280" spans="1:12" ht="13.5" x14ac:dyDescent="0.35">
      <c r="A2280" s="3">
        <v>45322</v>
      </c>
      <c r="B2280" s="2">
        <v>12.136900000000001</v>
      </c>
      <c r="C2280" s="7">
        <v>26.277315194871207</v>
      </c>
      <c r="D2280" s="7">
        <v>-0.49084596021441307</v>
      </c>
      <c r="E2280" s="7">
        <v>-0.45617174577345304</v>
      </c>
      <c r="F2280" s="7">
        <v>11.877379999999999</v>
      </c>
      <c r="G2280" s="7">
        <v>12.642945000000001</v>
      </c>
      <c r="H2280" s="7">
        <v>13.347084000000001</v>
      </c>
      <c r="I2280" s="7">
        <v>13.764337000000003</v>
      </c>
      <c r="J2280" s="7" t="s">
        <v>53</v>
      </c>
      <c r="K2280" s="7" t="s">
        <v>55</v>
      </c>
      <c r="L2280" s="7" t="s">
        <v>54</v>
      </c>
    </row>
    <row r="2281" spans="1:12" ht="13.5" x14ac:dyDescent="0.35">
      <c r="A2281" s="3">
        <v>45323</v>
      </c>
      <c r="B2281" s="2">
        <v>11.903499999999999</v>
      </c>
      <c r="C2281" s="7">
        <v>24.912904899562662</v>
      </c>
      <c r="D2281" s="7">
        <v>-0.47803203119206117</v>
      </c>
      <c r="E2281" s="7">
        <v>-0.46054380285717467</v>
      </c>
      <c r="F2281" s="7">
        <v>11.93712</v>
      </c>
      <c r="G2281" s="7">
        <v>12.53791</v>
      </c>
      <c r="H2281" s="7">
        <v>13.338120000000002</v>
      </c>
      <c r="I2281" s="7">
        <v>13.740279500000002</v>
      </c>
      <c r="J2281" s="7" t="s">
        <v>48</v>
      </c>
      <c r="K2281" s="7" t="s">
        <v>55</v>
      </c>
      <c r="L2281" s="7" t="s">
        <v>50</v>
      </c>
    </row>
    <row r="2282" spans="1:12" ht="13.5" x14ac:dyDescent="0.35">
      <c r="A2282" s="3">
        <v>45324</v>
      </c>
      <c r="B2282" s="2">
        <v>12.127599999999999</v>
      </c>
      <c r="C2282" s="7">
        <v>37.355172126364899</v>
      </c>
      <c r="D2282" s="7">
        <v>-0.4446680465598245</v>
      </c>
      <c r="E2282" s="7">
        <v>-0.45736865159770468</v>
      </c>
      <c r="F2282" s="7">
        <v>12.067820000000001</v>
      </c>
      <c r="G2282" s="7">
        <v>12.435680000000001</v>
      </c>
      <c r="H2282" s="7">
        <v>13.330464000000001</v>
      </c>
      <c r="I2282" s="7">
        <v>13.713473499999999</v>
      </c>
      <c r="J2282" s="7" t="s">
        <v>48</v>
      </c>
      <c r="K2282" s="7" t="s">
        <v>55</v>
      </c>
      <c r="L2282" s="7" t="s">
        <v>50</v>
      </c>
    </row>
    <row r="2283" spans="1:12" ht="13.5" x14ac:dyDescent="0.35">
      <c r="A2283" s="3">
        <v>45327</v>
      </c>
      <c r="B2283" s="2">
        <v>11.763500000000001</v>
      </c>
      <c r="C2283" s="7">
        <v>34.657025752068677</v>
      </c>
      <c r="D2283" s="7">
        <v>-0.44250574467918646</v>
      </c>
      <c r="E2283" s="7">
        <v>-0.45439607021400108</v>
      </c>
      <c r="F2283" s="7">
        <v>12.013680000000001</v>
      </c>
      <c r="G2283" s="7">
        <v>12.324115000000001</v>
      </c>
      <c r="H2283" s="7">
        <v>13.317767999999999</v>
      </c>
      <c r="I2283" s="7">
        <v>13.685902499999997</v>
      </c>
      <c r="J2283" s="7" t="s">
        <v>53</v>
      </c>
      <c r="K2283" s="7" t="s">
        <v>55</v>
      </c>
      <c r="L2283" s="7" t="s">
        <v>47</v>
      </c>
    </row>
    <row r="2284" spans="1:12" ht="13.5" x14ac:dyDescent="0.35">
      <c r="A2284" s="3">
        <v>45328</v>
      </c>
      <c r="B2284" s="2">
        <v>11.903499999999999</v>
      </c>
      <c r="C2284" s="7">
        <v>43.023207539336561</v>
      </c>
      <c r="D2284" s="7">
        <v>-0.42460074184188557</v>
      </c>
      <c r="E2284" s="7">
        <v>-0.44843700453957802</v>
      </c>
      <c r="F2284" s="7">
        <v>11.967000000000001</v>
      </c>
      <c r="G2284" s="7">
        <v>12.225149999999999</v>
      </c>
      <c r="H2284" s="7">
        <v>13.303763999999999</v>
      </c>
      <c r="I2284" s="7">
        <v>13.661888999999997</v>
      </c>
      <c r="J2284" s="7" t="s">
        <v>48</v>
      </c>
      <c r="K2284" s="7" t="s">
        <v>55</v>
      </c>
      <c r="L2284" s="7" t="s">
        <v>56</v>
      </c>
    </row>
    <row r="2285" spans="1:12" ht="13.5" x14ac:dyDescent="0.35">
      <c r="A2285" s="3">
        <v>45329</v>
      </c>
      <c r="B2285" s="2">
        <v>11.8569</v>
      </c>
      <c r="C2285" s="7">
        <v>46.059824881105804</v>
      </c>
      <c r="D2285" s="7">
        <v>-0.40945122974038917</v>
      </c>
      <c r="E2285" s="7">
        <v>-0.44063984957974023</v>
      </c>
      <c r="F2285" s="7">
        <v>11.911000000000001</v>
      </c>
      <c r="G2285" s="7">
        <v>12.147195</v>
      </c>
      <c r="H2285" s="7">
        <v>13.287519999999999</v>
      </c>
      <c r="I2285" s="7">
        <v>13.638961499999999</v>
      </c>
      <c r="J2285" s="7" t="s">
        <v>48</v>
      </c>
      <c r="K2285" s="7" t="s">
        <v>55</v>
      </c>
      <c r="L2285" s="7" t="s">
        <v>56</v>
      </c>
    </row>
    <row r="2286" spans="1:12" ht="13.5" x14ac:dyDescent="0.35">
      <c r="A2286" s="3">
        <v>45330</v>
      </c>
      <c r="B2286" s="2">
        <v>12.127599999999999</v>
      </c>
      <c r="C2286" s="7">
        <v>51.852733476156459</v>
      </c>
      <c r="D2286" s="7">
        <v>-0.37132154100285852</v>
      </c>
      <c r="E2286" s="7">
        <v>-0.42677618786436394</v>
      </c>
      <c r="F2286" s="7">
        <v>11.955819999999999</v>
      </c>
      <c r="G2286" s="7">
        <v>12.086044999999999</v>
      </c>
      <c r="H2286" s="7">
        <v>13.280797999999999</v>
      </c>
      <c r="I2286" s="7">
        <v>13.619057999999997</v>
      </c>
      <c r="J2286" s="7" t="s">
        <v>48</v>
      </c>
      <c r="K2286" s="7" t="s">
        <v>55</v>
      </c>
      <c r="L2286" s="7" t="s">
        <v>50</v>
      </c>
    </row>
    <row r="2287" spans="1:12" ht="13.5" x14ac:dyDescent="0.35">
      <c r="A2287" s="3">
        <v>45331</v>
      </c>
      <c r="B2287" s="2">
        <v>12.090299999999999</v>
      </c>
      <c r="C2287" s="7">
        <v>50.916225230527758</v>
      </c>
      <c r="D2287" s="7">
        <v>-0.34019176730818046</v>
      </c>
      <c r="E2287" s="7">
        <v>-0.40945930375312728</v>
      </c>
      <c r="F2287" s="7">
        <v>11.948359999999999</v>
      </c>
      <c r="G2287" s="7">
        <v>12.027695</v>
      </c>
      <c r="H2287" s="7">
        <v>13.269781999999999</v>
      </c>
      <c r="I2287" s="7">
        <v>13.603759999999998</v>
      </c>
      <c r="J2287" s="7" t="s">
        <v>48</v>
      </c>
      <c r="K2287" s="7" t="s">
        <v>55</v>
      </c>
      <c r="L2287" s="7" t="s">
        <v>56</v>
      </c>
    </row>
    <row r="2288" spans="1:12" ht="13.5" x14ac:dyDescent="0.35">
      <c r="A2288" s="3">
        <v>45334</v>
      </c>
      <c r="B2288" s="2">
        <v>11.903499999999999</v>
      </c>
      <c r="C2288" s="7">
        <v>49.116166395397222</v>
      </c>
      <c r="D2288" s="7">
        <v>-0.32682693871766944</v>
      </c>
      <c r="E2288" s="7">
        <v>-0.39293283074603574</v>
      </c>
      <c r="F2288" s="7">
        <v>11.97636</v>
      </c>
      <c r="G2288" s="7">
        <v>11.98615</v>
      </c>
      <c r="H2288" s="7">
        <v>13.252602</v>
      </c>
      <c r="I2288" s="7">
        <v>13.589198499999998</v>
      </c>
      <c r="J2288" s="7" t="s">
        <v>48</v>
      </c>
      <c r="K2288" s="7" t="s">
        <v>55</v>
      </c>
      <c r="L2288" s="7" t="s">
        <v>50</v>
      </c>
    </row>
    <row r="2289" spans="1:12" ht="13.5" x14ac:dyDescent="0.35">
      <c r="A2289" s="3">
        <v>45335</v>
      </c>
      <c r="B2289" s="2">
        <v>12.0436</v>
      </c>
      <c r="C2289" s="7">
        <v>54.611410772620204</v>
      </c>
      <c r="D2289" s="7">
        <v>-0.30145532727248181</v>
      </c>
      <c r="E2289" s="7">
        <v>-0.37463733005132499</v>
      </c>
      <c r="F2289" s="7">
        <v>12.004379999999999</v>
      </c>
      <c r="G2289" s="7">
        <v>11.960475000000001</v>
      </c>
      <c r="H2289" s="7">
        <v>13.232064000000001</v>
      </c>
      <c r="I2289" s="7">
        <v>13.574722</v>
      </c>
      <c r="J2289" s="7" t="s">
        <v>48</v>
      </c>
      <c r="K2289" s="7" t="s">
        <v>55</v>
      </c>
      <c r="L2289" s="7" t="s">
        <v>50</v>
      </c>
    </row>
    <row r="2290" spans="1:12" ht="13.5" x14ac:dyDescent="0.35">
      <c r="A2290" s="3">
        <v>45336</v>
      </c>
      <c r="B2290" s="2">
        <v>11.8569</v>
      </c>
      <c r="C2290" s="7">
        <v>54.805016582167511</v>
      </c>
      <c r="D2290" s="7">
        <v>-0.29303534306588119</v>
      </c>
      <c r="E2290" s="7">
        <v>-0.35831693265423625</v>
      </c>
      <c r="F2290" s="7">
        <v>12.004380000000001</v>
      </c>
      <c r="G2290" s="7">
        <v>11.94134</v>
      </c>
      <c r="H2290" s="7">
        <v>13.19472</v>
      </c>
      <c r="I2290" s="7">
        <v>13.559267999999999</v>
      </c>
      <c r="J2290" s="7" t="s">
        <v>48</v>
      </c>
      <c r="K2290" s="7" t="s">
        <v>55</v>
      </c>
      <c r="L2290" s="7" t="s">
        <v>50</v>
      </c>
    </row>
    <row r="2291" spans="1:12" ht="13.5" x14ac:dyDescent="0.35">
      <c r="A2291" s="3">
        <v>45337</v>
      </c>
      <c r="B2291" s="2">
        <v>11.9315</v>
      </c>
      <c r="C2291" s="7">
        <v>58.908538485509503</v>
      </c>
      <c r="D2291" s="7">
        <v>-0.27714805808274967</v>
      </c>
      <c r="E2291" s="7">
        <v>-0.34208315773993891</v>
      </c>
      <c r="F2291" s="7">
        <v>11.965160000000001</v>
      </c>
      <c r="G2291" s="7">
        <v>11.936204999999998</v>
      </c>
      <c r="H2291" s="7">
        <v>13.145984</v>
      </c>
      <c r="I2291" s="7">
        <v>13.544671000000001</v>
      </c>
      <c r="J2291" s="7" t="s">
        <v>53</v>
      </c>
      <c r="K2291" s="7" t="s">
        <v>55</v>
      </c>
      <c r="L2291" s="7" t="s">
        <v>47</v>
      </c>
    </row>
    <row r="2292" spans="1:12" ht="13.5" x14ac:dyDescent="0.35">
      <c r="A2292" s="3">
        <v>45338</v>
      </c>
      <c r="B2292" s="2">
        <v>11.726100000000001</v>
      </c>
      <c r="C2292" s="7">
        <v>43.037288135593222</v>
      </c>
      <c r="D2292" s="7">
        <v>-0.27792755779018208</v>
      </c>
      <c r="E2292" s="7">
        <v>-0.32925203774998757</v>
      </c>
      <c r="F2292" s="7">
        <v>11.892320000000002</v>
      </c>
      <c r="G2292" s="7">
        <v>11.920800000000002</v>
      </c>
      <c r="H2292" s="7">
        <v>13.089406000000002</v>
      </c>
      <c r="I2292" s="7">
        <v>13.529222500000001</v>
      </c>
      <c r="J2292" s="7" t="s">
        <v>53</v>
      </c>
      <c r="K2292" s="7" t="s">
        <v>55</v>
      </c>
      <c r="L2292" s="7" t="s">
        <v>47</v>
      </c>
    </row>
    <row r="2293" spans="1:12" ht="13.5" x14ac:dyDescent="0.35">
      <c r="A2293" s="3">
        <v>45341</v>
      </c>
      <c r="B2293" s="2">
        <v>12.0342</v>
      </c>
      <c r="C2293" s="7">
        <v>47.876256255428252</v>
      </c>
      <c r="D2293" s="7">
        <v>-0.25079323354055916</v>
      </c>
      <c r="E2293" s="7">
        <v>-0.3135602769081019</v>
      </c>
      <c r="F2293" s="7">
        <v>11.91846</v>
      </c>
      <c r="G2293" s="7">
        <v>11.92033</v>
      </c>
      <c r="H2293" s="7">
        <v>13.041418</v>
      </c>
      <c r="I2293" s="7">
        <v>13.515358500000001</v>
      </c>
      <c r="J2293" s="7" t="s">
        <v>48</v>
      </c>
      <c r="K2293" s="7" t="s">
        <v>55</v>
      </c>
      <c r="L2293" s="7" t="s">
        <v>50</v>
      </c>
    </row>
    <row r="2294" spans="1:12" ht="13.5" x14ac:dyDescent="0.35">
      <c r="A2294" s="3">
        <v>45342</v>
      </c>
      <c r="B2294" s="2">
        <v>12.127599999999999</v>
      </c>
      <c r="C2294" s="7">
        <v>49.814836937044532</v>
      </c>
      <c r="D2294" s="7">
        <v>-0.21922539279181841</v>
      </c>
      <c r="E2294" s="7">
        <v>-0.29469330008484518</v>
      </c>
      <c r="F2294" s="7">
        <v>11.93526</v>
      </c>
      <c r="G2294" s="7">
        <v>11.9292</v>
      </c>
      <c r="H2294" s="7">
        <v>12.992684000000002</v>
      </c>
      <c r="I2294" s="7">
        <v>13.501961500000002</v>
      </c>
      <c r="J2294" s="7" t="s">
        <v>48</v>
      </c>
      <c r="K2294" s="7" t="s">
        <v>55</v>
      </c>
      <c r="L2294" s="7" t="s">
        <v>50</v>
      </c>
    </row>
    <row r="2295" spans="1:12" ht="13.5" x14ac:dyDescent="0.35">
      <c r="A2295" s="3">
        <v>45343</v>
      </c>
      <c r="B2295" s="2">
        <v>12.015599999999999</v>
      </c>
      <c r="C2295" s="7">
        <v>52.345286413657483</v>
      </c>
      <c r="D2295" s="7">
        <v>-0.20092893188848038</v>
      </c>
      <c r="E2295" s="7">
        <v>-0.27594042644557226</v>
      </c>
      <c r="F2295" s="7">
        <v>11.967000000000001</v>
      </c>
      <c r="G2295" s="7">
        <v>11.939939999999998</v>
      </c>
      <c r="H2295" s="7">
        <v>12.946564</v>
      </c>
      <c r="I2295" s="7">
        <v>13.489059500000003</v>
      </c>
      <c r="J2295" s="7" t="s">
        <v>48</v>
      </c>
      <c r="K2295" s="7" t="s">
        <v>55</v>
      </c>
      <c r="L2295" s="7" t="s">
        <v>50</v>
      </c>
    </row>
    <row r="2296" spans="1:12" ht="13.5" x14ac:dyDescent="0.35">
      <c r="A2296" s="3">
        <v>45344</v>
      </c>
      <c r="B2296" s="2">
        <v>12.024900000000001</v>
      </c>
      <c r="C2296" s="7">
        <v>47.6391890028045</v>
      </c>
      <c r="D2296" s="7">
        <v>-0.18356242910793519</v>
      </c>
      <c r="E2296" s="7">
        <v>-0.25746482697804485</v>
      </c>
      <c r="F2296" s="7">
        <v>11.98568</v>
      </c>
      <c r="G2296" s="7">
        <v>11.960944999999999</v>
      </c>
      <c r="H2296" s="7">
        <v>12.903244000000003</v>
      </c>
      <c r="I2296" s="7">
        <v>13.476204000000001</v>
      </c>
      <c r="J2296" s="7" t="s">
        <v>48</v>
      </c>
      <c r="K2296" s="7" t="s">
        <v>55</v>
      </c>
      <c r="L2296" s="7" t="s">
        <v>50</v>
      </c>
    </row>
    <row r="2297" spans="1:12" ht="13.5" x14ac:dyDescent="0.35">
      <c r="A2297" s="3">
        <v>45345</v>
      </c>
      <c r="B2297" s="2">
        <v>11.950200000000001</v>
      </c>
      <c r="C2297" s="7">
        <v>54.950416291032518</v>
      </c>
      <c r="D2297" s="7">
        <v>-0.17382328956069237</v>
      </c>
      <c r="E2297" s="7">
        <v>-0.24073651949457436</v>
      </c>
      <c r="F2297" s="7">
        <v>12.0305</v>
      </c>
      <c r="G2297" s="7">
        <v>11.98475</v>
      </c>
      <c r="H2297" s="7">
        <v>12.85843</v>
      </c>
      <c r="I2297" s="7">
        <v>13.463547</v>
      </c>
      <c r="J2297" s="7" t="s">
        <v>48</v>
      </c>
      <c r="K2297" s="7" t="s">
        <v>55</v>
      </c>
      <c r="L2297" s="7" t="s">
        <v>50</v>
      </c>
    </row>
    <row r="2298" spans="1:12" ht="13.5" x14ac:dyDescent="0.35">
      <c r="A2298" s="3">
        <v>45348</v>
      </c>
      <c r="B2298" s="2">
        <v>11.8569</v>
      </c>
      <c r="C2298" s="7">
        <v>48.733007069059276</v>
      </c>
      <c r="D2298" s="7">
        <v>-0.17165475242754624</v>
      </c>
      <c r="E2298" s="7">
        <v>-0.22692016608116874</v>
      </c>
      <c r="F2298" s="7">
        <v>11.995039999999999</v>
      </c>
      <c r="G2298" s="7">
        <v>11.975885</v>
      </c>
      <c r="H2298" s="7">
        <v>12.811750000000002</v>
      </c>
      <c r="I2298" s="7">
        <v>13.450291500000001</v>
      </c>
      <c r="J2298" s="7" t="s">
        <v>53</v>
      </c>
      <c r="K2298" s="7" t="s">
        <v>55</v>
      </c>
      <c r="L2298" s="7" t="s">
        <v>47</v>
      </c>
    </row>
    <row r="2299" spans="1:12" ht="13.5" x14ac:dyDescent="0.35">
      <c r="A2299" s="3">
        <v>45349</v>
      </c>
      <c r="B2299" s="2">
        <v>11.828799999999999</v>
      </c>
      <c r="C2299" s="7">
        <v>49.228234001647891</v>
      </c>
      <c r="D2299" s="7">
        <v>-0.17024117202491063</v>
      </c>
      <c r="E2299" s="7">
        <v>-0.21558436726991714</v>
      </c>
      <c r="F2299" s="7">
        <v>11.935280000000001</v>
      </c>
      <c r="G2299" s="7">
        <v>11.96048</v>
      </c>
      <c r="H2299" s="7">
        <v>12.764696000000001</v>
      </c>
      <c r="I2299" s="7">
        <v>13.437114999999999</v>
      </c>
      <c r="J2299" s="7" t="s">
        <v>53</v>
      </c>
      <c r="K2299" s="7" t="s">
        <v>55</v>
      </c>
      <c r="L2299" s="7" t="s">
        <v>47</v>
      </c>
    </row>
    <row r="2300" spans="1:12" ht="13.5" x14ac:dyDescent="0.35">
      <c r="A2300" s="3">
        <v>45350</v>
      </c>
      <c r="B2300" s="2">
        <v>11.5861</v>
      </c>
      <c r="C2300" s="7">
        <v>34.895397489539775</v>
      </c>
      <c r="D2300" s="7">
        <v>-0.18655427943566671</v>
      </c>
      <c r="E2300" s="7">
        <v>-0.20977834970306708</v>
      </c>
      <c r="F2300" s="7">
        <v>11.84938</v>
      </c>
      <c r="G2300" s="7">
        <v>11.932939999999999</v>
      </c>
      <c r="H2300" s="7">
        <v>12.714654000000003</v>
      </c>
      <c r="I2300" s="7">
        <v>13.422944999999997</v>
      </c>
      <c r="J2300" s="7" t="s">
        <v>53</v>
      </c>
      <c r="K2300" s="7" t="s">
        <v>55</v>
      </c>
      <c r="L2300" s="7" t="s">
        <v>47</v>
      </c>
    </row>
    <row r="2301" spans="1:12" ht="13.5" x14ac:dyDescent="0.35">
      <c r="A2301" s="3">
        <v>45351</v>
      </c>
      <c r="B2301" s="2">
        <v>11.763500000000001</v>
      </c>
      <c r="C2301" s="7">
        <v>41.545068819207323</v>
      </c>
      <c r="D2301" s="7">
        <v>-0.18305766239924282</v>
      </c>
      <c r="E2301" s="7">
        <v>-0.20443421224230224</v>
      </c>
      <c r="F2301" s="7">
        <v>11.7971</v>
      </c>
      <c r="G2301" s="7">
        <v>11.925939999999999</v>
      </c>
      <c r="H2301" s="7">
        <v>12.669840000000001</v>
      </c>
      <c r="I2301" s="7">
        <v>13.409485999999998</v>
      </c>
      <c r="J2301" s="7" t="s">
        <v>53</v>
      </c>
      <c r="K2301" s="7" t="s">
        <v>55</v>
      </c>
      <c r="L2301" s="7" t="s">
        <v>47</v>
      </c>
    </row>
    <row r="2302" spans="1:12" ht="13.5" x14ac:dyDescent="0.35">
      <c r="A2302" s="3">
        <v>45352</v>
      </c>
      <c r="B2302" s="2">
        <v>11.6515</v>
      </c>
      <c r="C2302" s="7">
        <v>43.217784476262281</v>
      </c>
      <c r="D2302" s="7">
        <v>-0.18716649335476099</v>
      </c>
      <c r="E2302" s="7">
        <v>-0.20098066846479401</v>
      </c>
      <c r="F2302" s="7">
        <v>11.737359999999999</v>
      </c>
      <c r="G2302" s="7">
        <v>11.902134999999998</v>
      </c>
      <c r="H2302" s="7">
        <v>12.622786000000003</v>
      </c>
      <c r="I2302" s="7">
        <v>13.394323999999999</v>
      </c>
      <c r="J2302" s="7" t="s">
        <v>53</v>
      </c>
      <c r="K2302" s="7" t="s">
        <v>55</v>
      </c>
      <c r="L2302" s="7" t="s">
        <v>47</v>
      </c>
    </row>
    <row r="2303" spans="1:12" ht="13.5" x14ac:dyDescent="0.35">
      <c r="A2303" s="3">
        <v>45355</v>
      </c>
      <c r="B2303" s="2">
        <v>11.903499999999999</v>
      </c>
      <c r="C2303" s="7">
        <v>46.4436208559679</v>
      </c>
      <c r="D2303" s="7">
        <v>-0.16815014731301758</v>
      </c>
      <c r="E2303" s="7">
        <v>-0.19441456423443873</v>
      </c>
      <c r="F2303" s="7">
        <v>11.74668</v>
      </c>
      <c r="G2303" s="7">
        <v>11.909134999999999</v>
      </c>
      <c r="H2303" s="7">
        <v>12.569944</v>
      </c>
      <c r="I2303" s="7">
        <v>13.380641999999996</v>
      </c>
      <c r="J2303" s="7" t="s">
        <v>53</v>
      </c>
      <c r="K2303" s="7" t="s">
        <v>55</v>
      </c>
      <c r="L2303" s="7" t="s">
        <v>54</v>
      </c>
    </row>
    <row r="2304" spans="1:12" ht="13.5" x14ac:dyDescent="0.35">
      <c r="A2304" s="3">
        <v>45356</v>
      </c>
      <c r="B2304" s="2">
        <v>11.903499999999999</v>
      </c>
      <c r="C2304" s="7">
        <v>51.306786315199098</v>
      </c>
      <c r="D2304" s="7">
        <v>-0.15133505970409544</v>
      </c>
      <c r="E2304" s="7">
        <v>-0.18579866332837008</v>
      </c>
      <c r="F2304" s="7">
        <v>11.761620000000001</v>
      </c>
      <c r="G2304" s="7">
        <v>11.909134999999999</v>
      </c>
      <c r="H2304" s="7">
        <v>12.518594</v>
      </c>
      <c r="I2304" s="7">
        <v>13.367179499999995</v>
      </c>
      <c r="J2304" s="7" t="s">
        <v>53</v>
      </c>
      <c r="K2304" s="7" t="s">
        <v>55</v>
      </c>
      <c r="L2304" s="7" t="s">
        <v>54</v>
      </c>
    </row>
    <row r="2305" spans="1:12" ht="13.5" x14ac:dyDescent="0.35">
      <c r="A2305" s="3">
        <v>45357</v>
      </c>
      <c r="B2305" s="2">
        <v>12.445</v>
      </c>
      <c r="C2305" s="7">
        <v>61.411618294146415</v>
      </c>
      <c r="D2305" s="7">
        <v>-9.3239648503896433E-2</v>
      </c>
      <c r="E2305" s="7">
        <v>-0.16728686036347534</v>
      </c>
      <c r="F2305" s="7">
        <v>11.933400000000001</v>
      </c>
      <c r="G2305" s="7">
        <v>11.93854</v>
      </c>
      <c r="H2305" s="7">
        <v>12.480502000000001</v>
      </c>
      <c r="I2305" s="7">
        <v>13.352511999999997</v>
      </c>
      <c r="J2305" s="7" t="s">
        <v>48</v>
      </c>
      <c r="K2305" s="7" t="s">
        <v>55</v>
      </c>
      <c r="L2305" s="7" t="s">
        <v>50</v>
      </c>
    </row>
    <row r="2306" spans="1:12" ht="13.5" x14ac:dyDescent="0.35">
      <c r="A2306" s="3">
        <v>45358</v>
      </c>
      <c r="B2306" s="2">
        <v>12.2303</v>
      </c>
      <c r="C2306" s="7">
        <v>61.158817280453228</v>
      </c>
      <c r="D2306" s="7">
        <v>-6.378780612763002E-2</v>
      </c>
      <c r="E2306" s="7">
        <v>-0.1465870495163063</v>
      </c>
      <c r="F2306" s="7">
        <v>12.026759999999999</v>
      </c>
      <c r="G2306" s="7">
        <v>11.943674999999999</v>
      </c>
      <c r="H2306" s="7">
        <v>12.440356000000007</v>
      </c>
      <c r="I2306" s="7">
        <v>13.336946999999999</v>
      </c>
      <c r="J2306" s="7" t="s">
        <v>48</v>
      </c>
      <c r="K2306" s="7" t="s">
        <v>55</v>
      </c>
      <c r="L2306" s="7" t="s">
        <v>50</v>
      </c>
    </row>
    <row r="2307" spans="1:12" ht="13.5" x14ac:dyDescent="0.35">
      <c r="A2307" s="3">
        <v>45359</v>
      </c>
      <c r="B2307" s="2">
        <v>11.6234</v>
      </c>
      <c r="C2307" s="7">
        <v>41.970289288506649</v>
      </c>
      <c r="D2307" s="7">
        <v>-8.8399749495197355E-2</v>
      </c>
      <c r="E2307" s="7">
        <v>-0.13494958951208452</v>
      </c>
      <c r="F2307" s="7">
        <v>12.021139999999999</v>
      </c>
      <c r="G2307" s="7">
        <v>11.92033</v>
      </c>
      <c r="H2307" s="7">
        <v>12.380044000000003</v>
      </c>
      <c r="I2307" s="7">
        <v>13.314038999999998</v>
      </c>
      <c r="J2307" s="7" t="s">
        <v>53</v>
      </c>
      <c r="K2307" s="7" t="s">
        <v>55</v>
      </c>
      <c r="L2307" s="7" t="s">
        <v>47</v>
      </c>
    </row>
    <row r="2308" spans="1:12" ht="13.5" x14ac:dyDescent="0.35">
      <c r="A2308" s="3">
        <v>45362</v>
      </c>
      <c r="B2308" s="2">
        <v>11.5768</v>
      </c>
      <c r="C2308" s="7">
        <v>39.03313157056391</v>
      </c>
      <c r="D2308" s="7">
        <v>-0.11039258547268993</v>
      </c>
      <c r="E2308" s="7">
        <v>-0.13003818870420561</v>
      </c>
      <c r="F2308" s="7">
        <v>11.9558</v>
      </c>
      <c r="G2308" s="7">
        <v>11.903994999999998</v>
      </c>
      <c r="H2308" s="7">
        <v>12.313758000000002</v>
      </c>
      <c r="I2308" s="7">
        <v>13.287337000000001</v>
      </c>
      <c r="J2308" s="7" t="s">
        <v>53</v>
      </c>
      <c r="K2308" s="7" t="s">
        <v>55</v>
      </c>
      <c r="L2308" s="7" t="s">
        <v>47</v>
      </c>
    </row>
    <row r="2309" spans="1:12" ht="13.5" x14ac:dyDescent="0.35">
      <c r="A2309" s="3">
        <v>45363</v>
      </c>
      <c r="B2309" s="2">
        <v>10.885899999999999</v>
      </c>
      <c r="C2309" s="7">
        <v>31.720656289440498</v>
      </c>
      <c r="D2309" s="7">
        <v>-0.18147993462345902</v>
      </c>
      <c r="E2309" s="7">
        <v>-0.1403265378880563</v>
      </c>
      <c r="F2309" s="7">
        <v>11.752279999999999</v>
      </c>
      <c r="G2309" s="7">
        <v>11.846109999999999</v>
      </c>
      <c r="H2309" s="7">
        <v>12.234774000000002</v>
      </c>
      <c r="I2309" s="7">
        <v>13.258851000000002</v>
      </c>
      <c r="J2309" s="7" t="s">
        <v>53</v>
      </c>
      <c r="K2309" s="7" t="s">
        <v>55</v>
      </c>
      <c r="L2309" s="7" t="s">
        <v>47</v>
      </c>
    </row>
    <row r="2310" spans="1:12" ht="13.5" x14ac:dyDescent="0.35">
      <c r="A2310" s="3">
        <v>45364</v>
      </c>
      <c r="B2310" s="2">
        <v>10.6805</v>
      </c>
      <c r="C2310" s="7">
        <v>29.544762948085932</v>
      </c>
      <c r="D2310" s="7">
        <v>-0.25149218897664305</v>
      </c>
      <c r="E2310" s="7">
        <v>-0.16255966810577366</v>
      </c>
      <c r="F2310" s="7">
        <v>11.399380000000001</v>
      </c>
      <c r="G2310" s="7">
        <v>11.787289999999999</v>
      </c>
      <c r="H2310" s="7">
        <v>12.163632</v>
      </c>
      <c r="I2310" s="7">
        <v>13.231316500000002</v>
      </c>
      <c r="J2310" s="7" t="s">
        <v>53</v>
      </c>
      <c r="K2310" s="7" t="s">
        <v>51</v>
      </c>
      <c r="L2310" s="7" t="s">
        <v>47</v>
      </c>
    </row>
    <row r="2311" spans="1:12" ht="13.5" x14ac:dyDescent="0.35">
      <c r="A2311" s="3">
        <v>45365</v>
      </c>
      <c r="B2311" s="2">
        <v>10.521800000000001</v>
      </c>
      <c r="C2311" s="7">
        <v>28.808379324669176</v>
      </c>
      <c r="D2311" s="7">
        <v>-0.31613891601715416</v>
      </c>
      <c r="E2311" s="7">
        <v>-0.19327551768804976</v>
      </c>
      <c r="F2311" s="7">
        <v>11.057680000000001</v>
      </c>
      <c r="G2311" s="7">
        <v>11.716805000000001</v>
      </c>
      <c r="H2311" s="7">
        <v>12.093984000000003</v>
      </c>
      <c r="I2311" s="7">
        <v>13.202241000000001</v>
      </c>
      <c r="J2311" s="7" t="s">
        <v>53</v>
      </c>
      <c r="K2311" s="7" t="s">
        <v>51</v>
      </c>
      <c r="L2311" s="7" t="s">
        <v>47</v>
      </c>
    </row>
    <row r="2312" spans="1:12" ht="13.5" x14ac:dyDescent="0.35">
      <c r="A2312" s="3">
        <v>45366</v>
      </c>
      <c r="B2312" s="2">
        <v>10.6432</v>
      </c>
      <c r="C2312" s="7">
        <v>32.142541859164879</v>
      </c>
      <c r="D2312" s="7">
        <v>-0.35350100796037687</v>
      </c>
      <c r="E2312" s="7">
        <v>-0.22532061574251519</v>
      </c>
      <c r="F2312" s="7">
        <v>10.86164</v>
      </c>
      <c r="G2312" s="7">
        <v>11.662660000000001</v>
      </c>
      <c r="H2312" s="7">
        <v>12.023404000000003</v>
      </c>
      <c r="I2312" s="7">
        <v>13.174344000000001</v>
      </c>
      <c r="J2312" s="7" t="s">
        <v>53</v>
      </c>
      <c r="K2312" s="7" t="s">
        <v>55</v>
      </c>
      <c r="L2312" s="7" t="s">
        <v>47</v>
      </c>
    </row>
    <row r="2313" spans="1:12" ht="13.5" x14ac:dyDescent="0.35">
      <c r="A2313" s="3">
        <v>45369</v>
      </c>
      <c r="B2313" s="2">
        <v>10.6432</v>
      </c>
      <c r="C2313" s="7">
        <v>32.410539433861501</v>
      </c>
      <c r="D2313" s="7">
        <v>-0.37874480070266792</v>
      </c>
      <c r="E2313" s="7">
        <v>-0.25600545273454578</v>
      </c>
      <c r="F2313" s="7">
        <v>10.67492</v>
      </c>
      <c r="G2313" s="7">
        <v>11.593109999999999</v>
      </c>
      <c r="H2313" s="7">
        <v>11.956371999999998</v>
      </c>
      <c r="I2313" s="7">
        <v>13.146842500000002</v>
      </c>
      <c r="J2313" s="7" t="s">
        <v>53</v>
      </c>
      <c r="K2313" s="7" t="s">
        <v>55</v>
      </c>
      <c r="L2313" s="7" t="s">
        <v>47</v>
      </c>
    </row>
    <row r="2314" spans="1:12" ht="13.5" x14ac:dyDescent="0.35">
      <c r="A2314" s="3">
        <v>45370</v>
      </c>
      <c r="B2314" s="2">
        <v>10.6432</v>
      </c>
      <c r="C2314" s="7">
        <v>34.925659472422069</v>
      </c>
      <c r="D2314" s="7">
        <v>-0.39420652093434683</v>
      </c>
      <c r="E2314" s="7">
        <v>-0.283645666374506</v>
      </c>
      <c r="F2314" s="7">
        <v>10.626380000000001</v>
      </c>
      <c r="G2314" s="7">
        <v>11.518890000000001</v>
      </c>
      <c r="H2314" s="7">
        <v>11.891579999999999</v>
      </c>
      <c r="I2314" s="7">
        <v>13.119165500000001</v>
      </c>
      <c r="J2314" s="7" t="s">
        <v>53</v>
      </c>
      <c r="K2314" s="7" t="s">
        <v>55</v>
      </c>
      <c r="L2314" s="7" t="s">
        <v>47</v>
      </c>
    </row>
    <row r="2315" spans="1:12" ht="13.5" x14ac:dyDescent="0.35">
      <c r="A2315" s="3">
        <v>45372</v>
      </c>
      <c r="B2315" s="2">
        <v>10.783200000000001</v>
      </c>
      <c r="C2315" s="7">
        <v>34.138053784667164</v>
      </c>
      <c r="D2315" s="7">
        <v>-0.39065993113370645</v>
      </c>
      <c r="E2315" s="7">
        <v>-0.30504851932634608</v>
      </c>
      <c r="F2315" s="7">
        <v>10.64692</v>
      </c>
      <c r="G2315" s="7">
        <v>11.457269999999999</v>
      </c>
      <c r="H2315" s="7">
        <v>11.838923999999997</v>
      </c>
      <c r="I2315" s="7">
        <v>13.092188499999999</v>
      </c>
      <c r="J2315" s="7" t="s">
        <v>48</v>
      </c>
      <c r="K2315" s="7" t="s">
        <v>55</v>
      </c>
      <c r="L2315" s="7" t="s">
        <v>50</v>
      </c>
    </row>
    <row r="2316" spans="1:12" ht="13.5" x14ac:dyDescent="0.35">
      <c r="A2316" s="3">
        <v>45373</v>
      </c>
      <c r="B2316" s="2">
        <v>10.9232</v>
      </c>
      <c r="C2316" s="7">
        <v>38.321413681408536</v>
      </c>
      <c r="D2316" s="7">
        <v>-0.37226120771572546</v>
      </c>
      <c r="E2316" s="7">
        <v>-0.31849105700422198</v>
      </c>
      <c r="F2316" s="7">
        <v>10.7272</v>
      </c>
      <c r="G2316" s="7">
        <v>11.402184999999999</v>
      </c>
      <c r="H2316" s="7">
        <v>11.790375999999997</v>
      </c>
      <c r="I2316" s="7">
        <v>13.066395</v>
      </c>
      <c r="J2316" s="7" t="s">
        <v>48</v>
      </c>
      <c r="K2316" s="7" t="s">
        <v>55</v>
      </c>
      <c r="L2316" s="7" t="s">
        <v>50</v>
      </c>
    </row>
    <row r="2317" spans="1:12" ht="13.5" x14ac:dyDescent="0.35">
      <c r="A2317" s="3">
        <v>45376</v>
      </c>
      <c r="B2317" s="2">
        <v>11.194000000000001</v>
      </c>
      <c r="C2317" s="7">
        <v>38.691064426663296</v>
      </c>
      <c r="D2317" s="7">
        <v>-0.33200168130316854</v>
      </c>
      <c r="E2317" s="7">
        <v>-0.32119318186401136</v>
      </c>
      <c r="F2317" s="7">
        <v>10.83736</v>
      </c>
      <c r="G2317" s="7">
        <v>11.364374999999999</v>
      </c>
      <c r="H2317" s="7">
        <v>11.749109999999996</v>
      </c>
      <c r="I2317" s="7">
        <v>13.042395000000001</v>
      </c>
      <c r="J2317" s="7" t="s">
        <v>48</v>
      </c>
      <c r="K2317" s="7" t="s">
        <v>55</v>
      </c>
      <c r="L2317" s="7" t="s">
        <v>50</v>
      </c>
    </row>
    <row r="2318" spans="1:12" ht="13.5" x14ac:dyDescent="0.35">
      <c r="A2318" s="3">
        <v>45377</v>
      </c>
      <c r="B2318" s="2">
        <v>11.082000000000001</v>
      </c>
      <c r="C2318" s="7">
        <v>37.357259380097908</v>
      </c>
      <c r="D2318" s="7">
        <v>-0.30561029529557437</v>
      </c>
      <c r="E2318" s="7">
        <v>-0.31807660455032399</v>
      </c>
      <c r="F2318" s="7">
        <v>10.925120000000001</v>
      </c>
      <c r="G2318" s="7">
        <v>11.32563</v>
      </c>
      <c r="H2318" s="7">
        <v>11.716061999999997</v>
      </c>
      <c r="I2318" s="7">
        <v>13.0182305</v>
      </c>
      <c r="J2318" s="7" t="s">
        <v>48</v>
      </c>
      <c r="K2318" s="7" t="s">
        <v>55</v>
      </c>
      <c r="L2318" s="7" t="s">
        <v>50</v>
      </c>
    </row>
    <row r="2319" spans="1:12" ht="13.5" x14ac:dyDescent="0.35">
      <c r="A2319" s="3">
        <v>45378</v>
      </c>
      <c r="B2319" s="2">
        <v>11.082000000000001</v>
      </c>
      <c r="C2319" s="7">
        <v>24.828248504099889</v>
      </c>
      <c r="D2319" s="7">
        <v>-0.28145054505833578</v>
      </c>
      <c r="E2319" s="7">
        <v>-0.31075139265192636</v>
      </c>
      <c r="F2319" s="7">
        <v>11.012880000000001</v>
      </c>
      <c r="G2319" s="7">
        <v>11.28829</v>
      </c>
      <c r="H2319" s="7">
        <v>11.686559999999995</v>
      </c>
      <c r="I2319" s="7">
        <v>12.994505999999999</v>
      </c>
      <c r="J2319" s="7" t="s">
        <v>48</v>
      </c>
      <c r="K2319" s="7" t="s">
        <v>55</v>
      </c>
      <c r="L2319" s="7" t="s">
        <v>50</v>
      </c>
    </row>
    <row r="2320" spans="1:12" ht="13.5" x14ac:dyDescent="0.35">
      <c r="A2320" s="3">
        <v>45379</v>
      </c>
      <c r="B2320" s="2">
        <v>11.044600000000001</v>
      </c>
      <c r="C2320" s="7">
        <v>26.568119837160609</v>
      </c>
      <c r="D2320" s="7">
        <v>-0.26229802797721291</v>
      </c>
      <c r="E2320" s="7">
        <v>-0.30106071971698367</v>
      </c>
      <c r="F2320" s="7">
        <v>11.065160000000002</v>
      </c>
      <c r="G2320" s="7">
        <v>11.261215</v>
      </c>
      <c r="H2320" s="7">
        <v>11.662659999999994</v>
      </c>
      <c r="I2320" s="7">
        <v>12.970902000000001</v>
      </c>
      <c r="J2320" s="7" t="s">
        <v>48</v>
      </c>
      <c r="K2320" s="7" t="s">
        <v>55</v>
      </c>
      <c r="L2320" s="7" t="s">
        <v>50</v>
      </c>
    </row>
    <row r="2321" spans="1:12" ht="13.5" x14ac:dyDescent="0.35">
      <c r="A2321" s="3">
        <v>45380</v>
      </c>
      <c r="B2321" s="2">
        <v>11.0166</v>
      </c>
      <c r="C2321" s="7">
        <v>34.450594505945062</v>
      </c>
      <c r="D2321" s="7">
        <v>-0.24653696156918592</v>
      </c>
      <c r="E2321" s="7">
        <v>-0.29015596808742417</v>
      </c>
      <c r="F2321" s="7">
        <v>11.08384</v>
      </c>
      <c r="G2321" s="7">
        <v>11.22387</v>
      </c>
      <c r="H2321" s="7">
        <v>11.642307999999996</v>
      </c>
      <c r="I2321" s="7">
        <v>12.947334000000001</v>
      </c>
      <c r="J2321" s="7" t="s">
        <v>53</v>
      </c>
      <c r="K2321" s="7" t="s">
        <v>55</v>
      </c>
      <c r="L2321" s="7" t="s">
        <v>54</v>
      </c>
    </row>
    <row r="2322" spans="1:12" ht="13.5" x14ac:dyDescent="0.35">
      <c r="A2322" s="3">
        <v>45383</v>
      </c>
      <c r="B2322" s="2">
        <v>11.166</v>
      </c>
      <c r="C2322" s="7">
        <v>39.999999999999993</v>
      </c>
      <c r="D2322" s="7">
        <v>-0.21946106097521501</v>
      </c>
      <c r="E2322" s="7">
        <v>-0.27601698666498237</v>
      </c>
      <c r="F2322" s="7">
        <v>11.078239999999999</v>
      </c>
      <c r="G2322" s="7">
        <v>11.199594999999999</v>
      </c>
      <c r="H2322" s="7">
        <v>11.624943999999998</v>
      </c>
      <c r="I2322" s="7">
        <v>12.924908499999999</v>
      </c>
      <c r="J2322" s="7" t="s">
        <v>53</v>
      </c>
      <c r="K2322" s="7" t="s">
        <v>55</v>
      </c>
      <c r="L2322" s="7" t="s">
        <v>47</v>
      </c>
    </row>
    <row r="2323" spans="1:12" ht="13.5" x14ac:dyDescent="0.35">
      <c r="A2323" s="3">
        <v>45384</v>
      </c>
      <c r="B2323" s="2">
        <v>11.1006</v>
      </c>
      <c r="C2323" s="7">
        <v>57.514875743787208</v>
      </c>
      <c r="D2323" s="7">
        <v>-0.20096386180927794</v>
      </c>
      <c r="E2323" s="7">
        <v>-0.2610063616938415</v>
      </c>
      <c r="F2323" s="7">
        <v>11.08196</v>
      </c>
      <c r="G2323" s="7">
        <v>11.159450000000001</v>
      </c>
      <c r="H2323" s="7">
        <v>11.606083999999999</v>
      </c>
      <c r="I2323" s="7">
        <v>12.903475</v>
      </c>
      <c r="J2323" s="7" t="s">
        <v>53</v>
      </c>
      <c r="K2323" s="7" t="s">
        <v>55</v>
      </c>
      <c r="L2323" s="7" t="s">
        <v>54</v>
      </c>
    </row>
    <row r="2324" spans="1:12" ht="13.5" x14ac:dyDescent="0.35">
      <c r="A2324" s="3">
        <v>45385</v>
      </c>
      <c r="B2324" s="2">
        <v>11.0166</v>
      </c>
      <c r="C2324" s="7">
        <v>62.856705684339374</v>
      </c>
      <c r="D2324" s="7">
        <v>-0.19088242244212772</v>
      </c>
      <c r="E2324" s="7">
        <v>-0.24698157384349878</v>
      </c>
      <c r="F2324" s="7">
        <v>11.068879999999998</v>
      </c>
      <c r="G2324" s="7">
        <v>11.115105000000002</v>
      </c>
      <c r="H2324" s="7">
        <v>11.587412000000002</v>
      </c>
      <c r="I2324" s="7">
        <v>12.882061</v>
      </c>
      <c r="J2324" s="7" t="s">
        <v>53</v>
      </c>
      <c r="K2324" s="7" t="s">
        <v>55</v>
      </c>
      <c r="L2324" s="7" t="s">
        <v>47</v>
      </c>
    </row>
    <row r="2325" spans="1:12" ht="13.5" x14ac:dyDescent="0.35">
      <c r="A2325" s="3">
        <v>45386</v>
      </c>
      <c r="B2325" s="2">
        <v>11.184699999999999</v>
      </c>
      <c r="C2325" s="7">
        <v>75.176604633497874</v>
      </c>
      <c r="D2325" s="7">
        <v>-0.16739887396425068</v>
      </c>
      <c r="E2325" s="7">
        <v>-0.23106503386764918</v>
      </c>
      <c r="F2325" s="7">
        <v>11.096900000000002</v>
      </c>
      <c r="G2325" s="7">
        <v>11.052090000000002</v>
      </c>
      <c r="H2325" s="7">
        <v>11.575089999999999</v>
      </c>
      <c r="I2325" s="7">
        <v>12.863158499999999</v>
      </c>
      <c r="J2325" s="7" t="s">
        <v>53</v>
      </c>
      <c r="K2325" s="7" t="s">
        <v>55</v>
      </c>
      <c r="L2325" s="7" t="s">
        <v>54</v>
      </c>
    </row>
    <row r="2326" spans="1:12" ht="13.5" x14ac:dyDescent="0.35">
      <c r="A2326" s="3">
        <v>45387</v>
      </c>
      <c r="B2326" s="2">
        <v>11.278</v>
      </c>
      <c r="C2326" s="7">
        <v>74.635206457621848</v>
      </c>
      <c r="D2326" s="7">
        <v>-0.13964966790364386</v>
      </c>
      <c r="E2326" s="7">
        <v>-0.21278196067484811</v>
      </c>
      <c r="F2326" s="7">
        <v>11.149179999999999</v>
      </c>
      <c r="G2326" s="7">
        <v>11.004475000000001</v>
      </c>
      <c r="H2326" s="7">
        <v>11.568554000000001</v>
      </c>
      <c r="I2326" s="7">
        <v>12.845469499999997</v>
      </c>
      <c r="J2326" s="7" t="s">
        <v>53</v>
      </c>
      <c r="K2326" s="7" t="s">
        <v>55</v>
      </c>
      <c r="L2326" s="7" t="s">
        <v>54</v>
      </c>
    </row>
    <row r="2327" spans="1:12" ht="13.5" x14ac:dyDescent="0.35">
      <c r="A2327" s="3">
        <v>45390</v>
      </c>
      <c r="B2327" s="2">
        <v>11.268700000000001</v>
      </c>
      <c r="C2327" s="7">
        <v>74.100331355475078</v>
      </c>
      <c r="D2327" s="7">
        <v>-0.11705926807948153</v>
      </c>
      <c r="E2327" s="7">
        <v>-0.19363742215577481</v>
      </c>
      <c r="F2327" s="7">
        <v>11.169720000000002</v>
      </c>
      <c r="G2327" s="7">
        <v>10.986740000000001</v>
      </c>
      <c r="H2327" s="7">
        <v>11.564446</v>
      </c>
      <c r="I2327" s="7">
        <v>12.825755999999998</v>
      </c>
      <c r="J2327" s="7" t="s">
        <v>53</v>
      </c>
      <c r="K2327" s="7" t="s">
        <v>55</v>
      </c>
      <c r="L2327" s="7" t="s">
        <v>54</v>
      </c>
    </row>
    <row r="2328" spans="1:12" ht="13.5" x14ac:dyDescent="0.35">
      <c r="A2328" s="3">
        <v>45394</v>
      </c>
      <c r="B2328" s="2">
        <v>11.184699999999999</v>
      </c>
      <c r="C2328" s="7">
        <v>69.595425924585598</v>
      </c>
      <c r="D2328" s="7">
        <v>-0.10472708282602561</v>
      </c>
      <c r="E2328" s="7">
        <v>-0.17585535428982499</v>
      </c>
      <c r="F2328" s="7">
        <v>11.186540000000001</v>
      </c>
      <c r="G2328" s="7">
        <v>10.967134999999997</v>
      </c>
      <c r="H2328" s="7">
        <v>11.547456</v>
      </c>
      <c r="I2328" s="7">
        <v>12.806061999999999</v>
      </c>
      <c r="J2328" s="7" t="s">
        <v>53</v>
      </c>
      <c r="K2328" s="7" t="s">
        <v>55</v>
      </c>
      <c r="L2328" s="7" t="s">
        <v>54</v>
      </c>
    </row>
    <row r="2329" spans="1:12" ht="13.5" x14ac:dyDescent="0.35">
      <c r="A2329" s="3">
        <v>45397</v>
      </c>
      <c r="B2329" s="2">
        <v>11.1473</v>
      </c>
      <c r="C2329" s="7">
        <v>64.232663591587766</v>
      </c>
      <c r="D2329" s="7">
        <v>-9.685511907672506E-2</v>
      </c>
      <c r="E2329" s="7">
        <v>-0.16005530724720501</v>
      </c>
      <c r="F2329" s="7">
        <v>11.212680000000001</v>
      </c>
      <c r="G2329" s="7">
        <v>10.980205000000002</v>
      </c>
      <c r="H2329" s="7">
        <v>11.527663999999998</v>
      </c>
      <c r="I2329" s="7">
        <v>12.786180999999999</v>
      </c>
      <c r="J2329" s="7" t="s">
        <v>53</v>
      </c>
      <c r="K2329" s="7" t="s">
        <v>55</v>
      </c>
      <c r="L2329" s="7" t="s">
        <v>54</v>
      </c>
    </row>
    <row r="2330" spans="1:12" ht="13.5" x14ac:dyDescent="0.35">
      <c r="A2330" s="3">
        <v>45398</v>
      </c>
      <c r="B2330" s="2">
        <v>11.119300000000001</v>
      </c>
      <c r="C2330" s="7">
        <v>58.40116528146693</v>
      </c>
      <c r="D2330" s="7">
        <v>-9.1817482303607534E-2</v>
      </c>
      <c r="E2330" s="7">
        <v>-0.14640774225848552</v>
      </c>
      <c r="F2330" s="7">
        <v>11.1996</v>
      </c>
      <c r="G2330" s="7">
        <v>11.002144999999999</v>
      </c>
      <c r="H2330" s="7">
        <v>11.507311999999997</v>
      </c>
      <c r="I2330" s="7">
        <v>12.765324499999997</v>
      </c>
      <c r="J2330" s="7" t="s">
        <v>53</v>
      </c>
      <c r="K2330" s="7" t="s">
        <v>55</v>
      </c>
      <c r="L2330" s="7" t="s">
        <v>47</v>
      </c>
    </row>
    <row r="2331" spans="1:12" ht="13.5" x14ac:dyDescent="0.35">
      <c r="A2331" s="3">
        <v>45399</v>
      </c>
      <c r="B2331" s="2">
        <v>11.0726</v>
      </c>
      <c r="C2331" s="7">
        <v>43.563096500530158</v>
      </c>
      <c r="D2331" s="7">
        <v>-9.0549618936591969E-2</v>
      </c>
      <c r="E2331" s="7">
        <v>-0.13523611759410681</v>
      </c>
      <c r="F2331" s="7">
        <v>11.158520000000001</v>
      </c>
      <c r="G2331" s="7">
        <v>11.029684999999999</v>
      </c>
      <c r="H2331" s="7">
        <v>11.490693999999994</v>
      </c>
      <c r="I2331" s="7">
        <v>12.741553</v>
      </c>
      <c r="J2331" s="7" t="s">
        <v>53</v>
      </c>
      <c r="K2331" s="7" t="s">
        <v>55</v>
      </c>
      <c r="L2331" s="7" t="s">
        <v>47</v>
      </c>
    </row>
    <row r="2332" spans="1:12" ht="13.5" x14ac:dyDescent="0.35">
      <c r="A2332" s="3">
        <v>45400</v>
      </c>
      <c r="B2332" s="2">
        <v>10.9232</v>
      </c>
      <c r="C2332" s="7">
        <v>41.90126478988163</v>
      </c>
      <c r="D2332" s="7">
        <v>-0.10044232292042388</v>
      </c>
      <c r="E2332" s="7">
        <v>-0.12827735865937023</v>
      </c>
      <c r="F2332" s="7">
        <v>11.08942</v>
      </c>
      <c r="G2332" s="7">
        <v>11.043685</v>
      </c>
      <c r="H2332" s="7">
        <v>11.466605999999995</v>
      </c>
      <c r="I2332" s="7">
        <v>12.717165999999999</v>
      </c>
      <c r="J2332" s="7" t="s">
        <v>53</v>
      </c>
      <c r="K2332" s="7" t="s">
        <v>55</v>
      </c>
      <c r="L2332" s="7" t="s">
        <v>47</v>
      </c>
    </row>
    <row r="2333" spans="1:12" ht="13.5" x14ac:dyDescent="0.35">
      <c r="A2333" s="3">
        <v>45401</v>
      </c>
      <c r="B2333" s="2">
        <v>10.8766</v>
      </c>
      <c r="C2333" s="7">
        <v>39.999999999999964</v>
      </c>
      <c r="D2333" s="7">
        <v>-0.11076575398558575</v>
      </c>
      <c r="E2333" s="7">
        <v>-0.12477503772461333</v>
      </c>
      <c r="F2333" s="7">
        <v>11.027799999999999</v>
      </c>
      <c r="G2333" s="7">
        <v>11.055355</v>
      </c>
      <c r="H2333" s="7">
        <v>11.448867999999997</v>
      </c>
      <c r="I2333" s="7">
        <v>12.692853999999997</v>
      </c>
      <c r="J2333" s="7" t="s">
        <v>53</v>
      </c>
      <c r="K2333" s="7" t="s">
        <v>55</v>
      </c>
      <c r="L2333" s="7" t="s">
        <v>47</v>
      </c>
    </row>
    <row r="2334" spans="1:12" ht="13.5" x14ac:dyDescent="0.35">
      <c r="A2334" s="3">
        <v>45404</v>
      </c>
      <c r="B2334" s="2">
        <v>10.7925</v>
      </c>
      <c r="C2334" s="7">
        <v>38.260221663406895</v>
      </c>
      <c r="D2334" s="7">
        <v>-0.12430045634164877</v>
      </c>
      <c r="E2334" s="7">
        <v>-0.12468012144802043</v>
      </c>
      <c r="F2334" s="7">
        <v>10.95684</v>
      </c>
      <c r="G2334" s="7">
        <v>11.062819999999999</v>
      </c>
      <c r="H2334" s="7">
        <v>11.426647999999998</v>
      </c>
      <c r="I2334" s="7">
        <v>12.668165500000001</v>
      </c>
      <c r="J2334" s="7" t="s">
        <v>53</v>
      </c>
      <c r="K2334" s="7" t="s">
        <v>55</v>
      </c>
      <c r="L2334" s="7" t="s">
        <v>47</v>
      </c>
    </row>
    <row r="2335" spans="1:12" ht="13.5" x14ac:dyDescent="0.35">
      <c r="A2335" s="3">
        <v>45405</v>
      </c>
      <c r="B2335" s="2">
        <v>10.7925</v>
      </c>
      <c r="C2335" s="7">
        <v>39.284689681553026</v>
      </c>
      <c r="D2335" s="7">
        <v>-0.13348803845717683</v>
      </c>
      <c r="E2335" s="7">
        <v>-0.12644170484985173</v>
      </c>
      <c r="F2335" s="7">
        <v>10.891480000000001</v>
      </c>
      <c r="G2335" s="7">
        <v>11.063285</v>
      </c>
      <c r="H2335" s="7">
        <v>11.405359999999998</v>
      </c>
      <c r="I2335" s="7">
        <v>12.643872500000001</v>
      </c>
      <c r="J2335" s="7" t="s">
        <v>53</v>
      </c>
      <c r="K2335" s="7" t="s">
        <v>55</v>
      </c>
      <c r="L2335" s="7" t="s">
        <v>47</v>
      </c>
    </row>
    <row r="2336" spans="1:12" ht="13.5" x14ac:dyDescent="0.35">
      <c r="A2336" s="3">
        <v>45406</v>
      </c>
      <c r="B2336" s="2">
        <v>10.9139</v>
      </c>
      <c r="C2336" s="7">
        <v>37.614228161540709</v>
      </c>
      <c r="D2336" s="7">
        <v>-0.12948072486156548</v>
      </c>
      <c r="E2336" s="7">
        <v>-0.12704950885219449</v>
      </c>
      <c r="F2336" s="7">
        <v>10.859739999999999</v>
      </c>
      <c r="G2336" s="7">
        <v>11.06282</v>
      </c>
      <c r="H2336" s="7">
        <v>11.381086</v>
      </c>
      <c r="I2336" s="7">
        <v>12.620890000000001</v>
      </c>
      <c r="J2336" s="7" t="s">
        <v>48</v>
      </c>
      <c r="K2336" s="7" t="s">
        <v>55</v>
      </c>
      <c r="L2336" s="7" t="s">
        <v>56</v>
      </c>
    </row>
    <row r="2337" spans="1:12" ht="13.5" x14ac:dyDescent="0.35">
      <c r="A2337" s="3">
        <v>45407</v>
      </c>
      <c r="B2337" s="2">
        <v>10.9232</v>
      </c>
      <c r="C2337" s="7">
        <v>40.775790349417605</v>
      </c>
      <c r="D2337" s="7">
        <v>-0.12412364754464633</v>
      </c>
      <c r="E2337" s="7">
        <v>-0.12646433659068487</v>
      </c>
      <c r="F2337" s="7">
        <v>10.85974</v>
      </c>
      <c r="G2337" s="7">
        <v>11.04928</v>
      </c>
      <c r="H2337" s="7">
        <v>11.357744</v>
      </c>
      <c r="I2337" s="7">
        <v>12.598569500000002</v>
      </c>
      <c r="J2337" s="7" t="s">
        <v>48</v>
      </c>
      <c r="K2337" s="7" t="s">
        <v>55</v>
      </c>
      <c r="L2337" s="7" t="s">
        <v>50</v>
      </c>
    </row>
    <row r="2338" spans="1:12" ht="13.5" x14ac:dyDescent="0.35">
      <c r="A2338" s="3">
        <v>45408</v>
      </c>
      <c r="B2338" s="2">
        <v>10.9232</v>
      </c>
      <c r="C2338" s="7">
        <v>44.678669097538695</v>
      </c>
      <c r="D2338" s="7">
        <v>-0.11851199269469959</v>
      </c>
      <c r="E2338" s="7">
        <v>-0.12487386781148782</v>
      </c>
      <c r="F2338" s="7">
        <v>10.869060000000001</v>
      </c>
      <c r="G2338" s="7">
        <v>11.041340000000002</v>
      </c>
      <c r="H2338" s="7">
        <v>11.338137999999999</v>
      </c>
      <c r="I2338" s="7">
        <v>12.576337000000001</v>
      </c>
      <c r="J2338" s="7" t="s">
        <v>48</v>
      </c>
      <c r="K2338" s="7" t="s">
        <v>55</v>
      </c>
      <c r="L2338" s="7" t="s">
        <v>50</v>
      </c>
    </row>
    <row r="2339" spans="1:12" ht="13.5" x14ac:dyDescent="0.35">
      <c r="A2339" s="3">
        <v>45411</v>
      </c>
      <c r="B2339" s="2">
        <v>10.9232</v>
      </c>
      <c r="C2339" s="7">
        <v>31.571529245947858</v>
      </c>
      <c r="D2339" s="7">
        <v>-0.11276483299522866</v>
      </c>
      <c r="E2339" s="7">
        <v>-0.122452060848236</v>
      </c>
      <c r="F2339" s="7">
        <v>10.895200000000001</v>
      </c>
      <c r="G2339" s="7">
        <v>11.033400000000002</v>
      </c>
      <c r="H2339" s="7">
        <v>11.315729999999997</v>
      </c>
      <c r="I2339" s="7">
        <v>12.555291500000001</v>
      </c>
      <c r="J2339" s="7" t="s">
        <v>48</v>
      </c>
      <c r="K2339" s="7" t="s">
        <v>55</v>
      </c>
      <c r="L2339" s="7" t="s">
        <v>50</v>
      </c>
    </row>
    <row r="2340" spans="1:12" ht="13.5" x14ac:dyDescent="0.35">
      <c r="A2340" s="3">
        <v>45412</v>
      </c>
      <c r="B2340" s="2">
        <v>10.9232</v>
      </c>
      <c r="C2340" s="7">
        <v>21.21064589419008</v>
      </c>
      <c r="D2340" s="7">
        <v>-0.10697700322504211</v>
      </c>
      <c r="E2340" s="7">
        <v>-0.11935704932359723</v>
      </c>
      <c r="F2340" s="7">
        <v>10.921340000000001</v>
      </c>
      <c r="G2340" s="7">
        <v>11.027330000000001</v>
      </c>
      <c r="H2340" s="7">
        <v>11.297055999999998</v>
      </c>
      <c r="I2340" s="7">
        <v>12.534246000000001</v>
      </c>
      <c r="J2340" s="7" t="s">
        <v>48</v>
      </c>
      <c r="K2340" s="7" t="s">
        <v>55</v>
      </c>
      <c r="L2340" s="7" t="s">
        <v>50</v>
      </c>
    </row>
    <row r="2341" spans="1:12" ht="13.5" x14ac:dyDescent="0.35">
      <c r="A2341" s="3">
        <v>45414</v>
      </c>
      <c r="B2341" s="2">
        <v>10.9232</v>
      </c>
      <c r="C2341" s="7">
        <v>21.535673092766402</v>
      </c>
      <c r="D2341" s="7">
        <v>-0.1012232676133582</v>
      </c>
      <c r="E2341" s="7">
        <v>-0.11573029298154942</v>
      </c>
      <c r="F2341" s="7">
        <v>10.9232</v>
      </c>
      <c r="G2341" s="7">
        <v>11.02266</v>
      </c>
      <c r="H2341" s="7">
        <v>11.276889999999998</v>
      </c>
      <c r="I2341" s="7">
        <v>12.5132005</v>
      </c>
      <c r="J2341" s="7" t="s">
        <v>48</v>
      </c>
      <c r="K2341" s="7" t="s">
        <v>55</v>
      </c>
      <c r="L2341" s="7" t="s">
        <v>50</v>
      </c>
    </row>
    <row r="2342" spans="1:12" ht="13.5" x14ac:dyDescent="0.35">
      <c r="A2342" s="3">
        <v>45415</v>
      </c>
      <c r="B2342" s="2">
        <v>10.9046</v>
      </c>
      <c r="C2342" s="7">
        <v>24.136657433056271</v>
      </c>
      <c r="D2342" s="7">
        <v>-9.7045574269579049E-2</v>
      </c>
      <c r="E2342" s="7">
        <v>-0.11199334923915535</v>
      </c>
      <c r="F2342" s="7">
        <v>10.91948</v>
      </c>
      <c r="G2342" s="7">
        <v>11.009589999999999</v>
      </c>
      <c r="H2342" s="7">
        <v>11.260459999999998</v>
      </c>
      <c r="I2342" s="7">
        <v>12.492062000000001</v>
      </c>
      <c r="J2342" s="7" t="s">
        <v>53</v>
      </c>
      <c r="K2342" s="7" t="s">
        <v>55</v>
      </c>
      <c r="L2342" s="7" t="s">
        <v>47</v>
      </c>
    </row>
    <row r="2343" spans="1:12" ht="13.5" x14ac:dyDescent="0.35">
      <c r="A2343" s="3">
        <v>45418</v>
      </c>
      <c r="B2343" s="2">
        <v>10.6525</v>
      </c>
      <c r="C2343" s="7">
        <v>17.283787357841774</v>
      </c>
      <c r="D2343" s="7">
        <v>-0.11277706154417189</v>
      </c>
      <c r="E2343" s="7">
        <v>-0.11215009170015866</v>
      </c>
      <c r="F2343" s="7">
        <v>10.86534</v>
      </c>
      <c r="G2343" s="7">
        <v>10.987185</v>
      </c>
      <c r="H2343" s="7">
        <v>11.232825999999999</v>
      </c>
      <c r="I2343" s="7">
        <v>12.469487000000001</v>
      </c>
      <c r="J2343" s="7" t="s">
        <v>53</v>
      </c>
      <c r="K2343" s="7" t="s">
        <v>55</v>
      </c>
      <c r="L2343" s="7" t="s">
        <v>47</v>
      </c>
    </row>
    <row r="2344" spans="1:12" ht="13.5" x14ac:dyDescent="0.35">
      <c r="A2344" s="3">
        <v>45419</v>
      </c>
      <c r="B2344" s="2">
        <v>10.596500000000001</v>
      </c>
      <c r="C2344" s="7">
        <v>16.666666666666586</v>
      </c>
      <c r="D2344" s="7">
        <v>-0.12828432865054396</v>
      </c>
      <c r="E2344" s="7">
        <v>-0.11537693909023573</v>
      </c>
      <c r="F2344" s="7">
        <v>10.799999999999999</v>
      </c>
      <c r="G2344" s="7">
        <v>10.966180000000001</v>
      </c>
      <c r="H2344" s="7">
        <v>11.202204000000002</v>
      </c>
      <c r="I2344" s="7">
        <v>12.444980000000003</v>
      </c>
      <c r="J2344" s="7" t="s">
        <v>53</v>
      </c>
      <c r="K2344" s="7" t="s">
        <v>55</v>
      </c>
      <c r="L2344" s="7" t="s">
        <v>47</v>
      </c>
    </row>
    <row r="2345" spans="1:12" ht="13.5" x14ac:dyDescent="0.35">
      <c r="A2345" s="3">
        <v>45420</v>
      </c>
      <c r="B2345" s="2">
        <v>10.708500000000001</v>
      </c>
      <c r="C2345" s="7">
        <v>28.569746909947028</v>
      </c>
      <c r="D2345" s="7">
        <v>-0.13003749429057443</v>
      </c>
      <c r="E2345" s="7">
        <v>-0.11830905013030348</v>
      </c>
      <c r="F2345" s="7">
        <v>10.757059999999999</v>
      </c>
      <c r="G2345" s="7">
        <v>10.94237</v>
      </c>
      <c r="H2345" s="7">
        <v>11.176062000000002</v>
      </c>
      <c r="I2345" s="7">
        <v>12.422433500000002</v>
      </c>
      <c r="J2345" s="7" t="s">
        <v>53</v>
      </c>
      <c r="K2345" s="7" t="s">
        <v>55</v>
      </c>
      <c r="L2345" s="7" t="s">
        <v>47</v>
      </c>
    </row>
    <row r="2346" spans="1:12" ht="13.5" x14ac:dyDescent="0.35">
      <c r="A2346" s="3">
        <v>45421</v>
      </c>
      <c r="B2346" s="2">
        <v>10.708500000000001</v>
      </c>
      <c r="C2346" s="7">
        <v>34.666476217683226</v>
      </c>
      <c r="D2346" s="7">
        <v>-0.12992914834711478</v>
      </c>
      <c r="E2346" s="7">
        <v>-0.12063306977366575</v>
      </c>
      <c r="F2346" s="7">
        <v>10.714119999999999</v>
      </c>
      <c r="G2346" s="7">
        <v>10.913895000000002</v>
      </c>
      <c r="H2346" s="7">
        <v>11.149734</v>
      </c>
      <c r="I2346" s="7">
        <v>12.399933500000001</v>
      </c>
      <c r="J2346" s="7" t="s">
        <v>53</v>
      </c>
      <c r="K2346" s="7" t="s">
        <v>55</v>
      </c>
      <c r="L2346" s="7" t="s">
        <v>47</v>
      </c>
    </row>
    <row r="2347" spans="1:12" ht="13.5" x14ac:dyDescent="0.35">
      <c r="A2347" s="3">
        <v>45422</v>
      </c>
      <c r="B2347" s="2">
        <v>10.6432</v>
      </c>
      <c r="C2347" s="7">
        <v>33.764607679465755</v>
      </c>
      <c r="D2347" s="7">
        <v>-0.13357270467805371</v>
      </c>
      <c r="E2347" s="7">
        <v>-0.12322099675454334</v>
      </c>
      <c r="F2347" s="7">
        <v>10.661840000000002</v>
      </c>
      <c r="G2347" s="7">
        <v>10.882620000000001</v>
      </c>
      <c r="H2347" s="7">
        <v>11.123594000000001</v>
      </c>
      <c r="I2347" s="7">
        <v>12.377293500000002</v>
      </c>
      <c r="J2347" s="7" t="s">
        <v>53</v>
      </c>
      <c r="K2347" s="7" t="s">
        <v>55</v>
      </c>
      <c r="L2347" s="7" t="s">
        <v>47</v>
      </c>
    </row>
    <row r="2348" spans="1:12" ht="13.5" x14ac:dyDescent="0.35">
      <c r="A2348" s="3">
        <v>45425</v>
      </c>
      <c r="B2348" s="2">
        <v>10.624499999999999</v>
      </c>
      <c r="C2348" s="7">
        <v>37.144168962350697</v>
      </c>
      <c r="D2348" s="7">
        <v>-0.13639688465610789</v>
      </c>
      <c r="E2348" s="7">
        <v>-0.12585617433485624</v>
      </c>
      <c r="F2348" s="7">
        <v>10.65624</v>
      </c>
      <c r="G2348" s="7">
        <v>10.854610000000001</v>
      </c>
      <c r="H2348" s="7">
        <v>11.098946000000002</v>
      </c>
      <c r="I2348" s="7">
        <v>12.354747000000001</v>
      </c>
      <c r="J2348" s="7" t="s">
        <v>53</v>
      </c>
      <c r="K2348" s="7" t="s">
        <v>55</v>
      </c>
      <c r="L2348" s="7" t="s">
        <v>47</v>
      </c>
    </row>
    <row r="2349" spans="1:12" ht="13.5" x14ac:dyDescent="0.35">
      <c r="A2349" s="3">
        <v>45426</v>
      </c>
      <c r="B2349" s="2">
        <v>10.4938</v>
      </c>
      <c r="C2349" s="7">
        <v>30.952684606555238</v>
      </c>
      <c r="D2349" s="7">
        <v>-0.14748139165137886</v>
      </c>
      <c r="E2349" s="7">
        <v>-0.13018121779816078</v>
      </c>
      <c r="F2349" s="7">
        <v>10.6357</v>
      </c>
      <c r="G2349" s="7">
        <v>10.821935</v>
      </c>
      <c r="H2349" s="7">
        <v>11.072246000000002</v>
      </c>
      <c r="I2349" s="7">
        <v>12.331733500000002</v>
      </c>
      <c r="J2349" s="7" t="s">
        <v>53</v>
      </c>
      <c r="K2349" s="7" t="s">
        <v>55</v>
      </c>
      <c r="L2349" s="7" t="s">
        <v>47</v>
      </c>
    </row>
    <row r="2350" spans="1:12" ht="13.5" x14ac:dyDescent="0.35">
      <c r="A2350" s="3">
        <v>45427</v>
      </c>
      <c r="B2350" s="2">
        <v>10.596500000000001</v>
      </c>
      <c r="C2350" s="7">
        <v>29.265743402142704</v>
      </c>
      <c r="D2350" s="7">
        <v>-0.14629254224138855</v>
      </c>
      <c r="E2350" s="7">
        <v>-0.13340348268680635</v>
      </c>
      <c r="F2350" s="7">
        <v>10.613299999999999</v>
      </c>
      <c r="G2350" s="7">
        <v>10.795794999999998</v>
      </c>
      <c r="H2350" s="7">
        <v>11.052454000000003</v>
      </c>
      <c r="I2350" s="7">
        <v>12.309934000000005</v>
      </c>
      <c r="J2350" s="7" t="s">
        <v>53</v>
      </c>
      <c r="K2350" s="7" t="s">
        <v>55</v>
      </c>
      <c r="L2350" s="7" t="s">
        <v>47</v>
      </c>
    </row>
    <row r="2351" spans="1:12" ht="13.5" x14ac:dyDescent="0.35">
      <c r="A2351" s="3">
        <v>45428</v>
      </c>
      <c r="B2351" s="2">
        <v>10.484400000000001</v>
      </c>
      <c r="C2351" s="7">
        <v>24.729325040313356</v>
      </c>
      <c r="D2351" s="7">
        <v>-0.1526364061823795</v>
      </c>
      <c r="E2351" s="7">
        <v>-0.13725006738592099</v>
      </c>
      <c r="F2351" s="7">
        <v>10.568479999999999</v>
      </c>
      <c r="G2351" s="7">
        <v>10.766385</v>
      </c>
      <c r="H2351" s="7">
        <v>11.026872000000003</v>
      </c>
      <c r="I2351" s="7">
        <v>12.287200500000004</v>
      </c>
      <c r="J2351" s="7" t="s">
        <v>53</v>
      </c>
      <c r="K2351" s="7" t="s">
        <v>55</v>
      </c>
      <c r="L2351" s="7" t="s">
        <v>47</v>
      </c>
    </row>
    <row r="2352" spans="1:12" ht="13.5" x14ac:dyDescent="0.35">
      <c r="A2352" s="3">
        <v>45429</v>
      </c>
      <c r="B2352" s="2">
        <v>10.512499999999999</v>
      </c>
      <c r="C2352" s="7">
        <v>27.089144259734397</v>
      </c>
      <c r="D2352" s="7">
        <v>-0.15362562828791404</v>
      </c>
      <c r="E2352" s="7">
        <v>-0.1405251795663196</v>
      </c>
      <c r="F2352" s="7">
        <v>10.542339999999999</v>
      </c>
      <c r="G2352" s="7">
        <v>10.745849999999999</v>
      </c>
      <c r="H2352" s="7">
        <v>11.004092000000005</v>
      </c>
      <c r="I2352" s="7">
        <v>12.264887500000002</v>
      </c>
      <c r="J2352" s="7" t="s">
        <v>53</v>
      </c>
      <c r="K2352" s="7" t="s">
        <v>55</v>
      </c>
      <c r="L2352" s="7" t="s">
        <v>47</v>
      </c>
    </row>
    <row r="2353" spans="1:12" ht="13.5" x14ac:dyDescent="0.35">
      <c r="A2353" s="3">
        <v>45432</v>
      </c>
      <c r="B2353" s="2">
        <v>10.4564</v>
      </c>
      <c r="C2353" s="7">
        <v>25.493490130197372</v>
      </c>
      <c r="D2353" s="7">
        <v>-0.15712515411660455</v>
      </c>
      <c r="E2353" s="7">
        <v>-0.1438451744763766</v>
      </c>
      <c r="F2353" s="7">
        <v>10.50872</v>
      </c>
      <c r="G2353" s="7">
        <v>10.724839999999999</v>
      </c>
      <c r="H2353" s="7">
        <v>10.975150000000008</v>
      </c>
      <c r="I2353" s="7">
        <v>12.242294000000001</v>
      </c>
      <c r="J2353" s="7" t="s">
        <v>53</v>
      </c>
      <c r="K2353" s="7" t="s">
        <v>55</v>
      </c>
      <c r="L2353" s="7" t="s">
        <v>47</v>
      </c>
    </row>
    <row r="2354" spans="1:12" ht="13.5" x14ac:dyDescent="0.35">
      <c r="A2354" s="3">
        <v>45433</v>
      </c>
      <c r="B2354" s="2">
        <v>10.4564</v>
      </c>
      <c r="C2354" s="7">
        <v>25.493490130197372</v>
      </c>
      <c r="D2354" s="7">
        <v>-0.1580763478101197</v>
      </c>
      <c r="E2354" s="7">
        <v>-0.14669140914312523</v>
      </c>
      <c r="F2354" s="7">
        <v>10.501239999999999</v>
      </c>
      <c r="G2354" s="7">
        <v>10.708035000000001</v>
      </c>
      <c r="H2354" s="7">
        <v>10.946208000000006</v>
      </c>
      <c r="I2354" s="7">
        <v>12.220400500000004</v>
      </c>
      <c r="J2354" s="7" t="s">
        <v>53</v>
      </c>
      <c r="K2354" s="7" t="s">
        <v>55</v>
      </c>
      <c r="L2354" s="7" t="s">
        <v>47</v>
      </c>
    </row>
    <row r="2355" spans="1:12" ht="13.5" x14ac:dyDescent="0.35">
      <c r="A2355" s="3">
        <v>45434</v>
      </c>
      <c r="B2355" s="2">
        <v>10.521800000000001</v>
      </c>
      <c r="C2355" s="7">
        <v>30.280998231479671</v>
      </c>
      <c r="D2355" s="7">
        <v>-0.15180305115620563</v>
      </c>
      <c r="E2355" s="7">
        <v>-0.14771373754574132</v>
      </c>
      <c r="F2355" s="7">
        <v>10.4863</v>
      </c>
      <c r="G2355" s="7">
        <v>10.694500000000001</v>
      </c>
      <c r="H2355" s="7">
        <v>10.907744000000005</v>
      </c>
      <c r="I2355" s="7">
        <v>12.199721000000004</v>
      </c>
      <c r="J2355" s="7" t="s">
        <v>53</v>
      </c>
      <c r="K2355" s="7" t="s">
        <v>55</v>
      </c>
      <c r="L2355" s="7" t="s">
        <v>47</v>
      </c>
    </row>
    <row r="2356" spans="1:12" ht="13.5" x14ac:dyDescent="0.35">
      <c r="A2356" s="3">
        <v>45435</v>
      </c>
      <c r="B2356" s="2">
        <v>10.624499999999999</v>
      </c>
      <c r="C2356" s="7">
        <v>37.290135220981867</v>
      </c>
      <c r="D2356" s="7">
        <v>-0.13696553325178407</v>
      </c>
      <c r="E2356" s="7">
        <v>-0.14556409668694989</v>
      </c>
      <c r="F2356" s="7">
        <v>10.51432</v>
      </c>
      <c r="G2356" s="7">
        <v>10.68003</v>
      </c>
      <c r="H2356" s="7">
        <v>10.875628000000004</v>
      </c>
      <c r="I2356" s="7">
        <v>12.182169000000004</v>
      </c>
      <c r="J2356" s="7" t="s">
        <v>53</v>
      </c>
      <c r="K2356" s="7" t="s">
        <v>55</v>
      </c>
      <c r="L2356" s="7" t="s">
        <v>54</v>
      </c>
    </row>
    <row r="2357" spans="1:12" ht="13.5" x14ac:dyDescent="0.35">
      <c r="A2357" s="3">
        <v>45436</v>
      </c>
      <c r="B2357" s="2">
        <v>10.549799999999999</v>
      </c>
      <c r="C2357" s="7">
        <v>44.445646295294715</v>
      </c>
      <c r="D2357" s="7">
        <v>-0.12973881086795913</v>
      </c>
      <c r="E2357" s="7">
        <v>-0.14239903952315175</v>
      </c>
      <c r="F2357" s="7">
        <v>10.52178</v>
      </c>
      <c r="G2357" s="7">
        <v>10.66136</v>
      </c>
      <c r="H2357" s="7">
        <v>10.854156000000003</v>
      </c>
      <c r="I2357" s="7">
        <v>12.1650375</v>
      </c>
      <c r="J2357" s="7" t="s">
        <v>53</v>
      </c>
      <c r="K2357" s="7" t="s">
        <v>55</v>
      </c>
      <c r="L2357" s="7" t="s">
        <v>54</v>
      </c>
    </row>
    <row r="2358" spans="1:12" ht="13.5" x14ac:dyDescent="0.35">
      <c r="A2358" s="3">
        <v>45439</v>
      </c>
      <c r="B2358" s="2">
        <v>10.5031</v>
      </c>
      <c r="C2358" s="7">
        <v>44.89729020979015</v>
      </c>
      <c r="D2358" s="7">
        <v>-0.12632370004453009</v>
      </c>
      <c r="E2358" s="7">
        <v>-0.13918397162742743</v>
      </c>
      <c r="F2358" s="7">
        <v>10.531119999999998</v>
      </c>
      <c r="G2358" s="7">
        <v>10.640355000000001</v>
      </c>
      <c r="H2358" s="7">
        <v>10.832682</v>
      </c>
      <c r="I2358" s="7">
        <v>12.148932499999999</v>
      </c>
      <c r="J2358" s="7" t="s">
        <v>53</v>
      </c>
      <c r="K2358" s="7" t="s">
        <v>55</v>
      </c>
      <c r="L2358" s="7" t="s">
        <v>54</v>
      </c>
    </row>
    <row r="2359" spans="1:12" ht="13.5" x14ac:dyDescent="0.35">
      <c r="A2359" s="3">
        <v>45440</v>
      </c>
      <c r="B2359" s="2">
        <v>10.671200000000001</v>
      </c>
      <c r="C2359" s="7">
        <v>48.079892927005034</v>
      </c>
      <c r="D2359" s="7">
        <v>-0.1087987704815081</v>
      </c>
      <c r="E2359" s="7">
        <v>-0.13310693139824356</v>
      </c>
      <c r="F2359" s="7">
        <v>10.57408</v>
      </c>
      <c r="G2359" s="7">
        <v>10.627755000000001</v>
      </c>
      <c r="H2359" s="7">
        <v>10.828388000000002</v>
      </c>
      <c r="I2359" s="7">
        <v>12.1339015</v>
      </c>
      <c r="J2359" s="7" t="s">
        <v>48</v>
      </c>
      <c r="K2359" s="7" t="s">
        <v>55</v>
      </c>
      <c r="L2359" s="7" t="s">
        <v>50</v>
      </c>
    </row>
    <row r="2360" spans="1:12" ht="13.5" x14ac:dyDescent="0.35">
      <c r="A2360" s="3">
        <v>45441</v>
      </c>
      <c r="B2360" s="2">
        <v>10.661799999999999</v>
      </c>
      <c r="C2360" s="7">
        <v>47.619047619047549</v>
      </c>
      <c r="D2360" s="7">
        <v>-9.4578398083337234E-2</v>
      </c>
      <c r="E2360" s="7">
        <v>-0.1254012247352623</v>
      </c>
      <c r="F2360" s="7">
        <v>10.602079999999999</v>
      </c>
      <c r="G2360" s="7">
        <v>10.614685000000001</v>
      </c>
      <c r="H2360" s="7">
        <v>10.828013999999998</v>
      </c>
      <c r="I2360" s="7">
        <v>12.118450000000001</v>
      </c>
      <c r="J2360" s="7" t="s">
        <v>48</v>
      </c>
      <c r="K2360" s="7" t="s">
        <v>55</v>
      </c>
      <c r="L2360" s="7" t="s">
        <v>50</v>
      </c>
    </row>
    <row r="2361" spans="1:12" ht="13.5" x14ac:dyDescent="0.35">
      <c r="A2361" s="3">
        <v>45442</v>
      </c>
      <c r="B2361" s="2">
        <v>10.7178</v>
      </c>
      <c r="C2361" s="7">
        <v>53.839818818200548</v>
      </c>
      <c r="D2361" s="7">
        <v>-7.7892027707754607E-2</v>
      </c>
      <c r="E2361" s="7">
        <v>-0.11589938532976077</v>
      </c>
      <c r="F2361" s="7">
        <v>10.620740000000001</v>
      </c>
      <c r="G2361" s="7">
        <v>10.604415000000001</v>
      </c>
      <c r="H2361" s="7">
        <v>10.831934</v>
      </c>
      <c r="I2361" s="7">
        <v>12.103372</v>
      </c>
      <c r="J2361" s="7" t="s">
        <v>48</v>
      </c>
      <c r="K2361" s="7" t="s">
        <v>55</v>
      </c>
      <c r="L2361" s="7" t="s">
        <v>50</v>
      </c>
    </row>
    <row r="2362" spans="1:12" ht="13.5" x14ac:dyDescent="0.35">
      <c r="A2362" s="3">
        <v>45443</v>
      </c>
      <c r="B2362" s="2">
        <v>10.8766</v>
      </c>
      <c r="C2362" s="7">
        <v>61.340530814215072</v>
      </c>
      <c r="D2362" s="7">
        <v>-5.126319590115358E-2</v>
      </c>
      <c r="E2362" s="7">
        <v>-0.10297214744403933</v>
      </c>
      <c r="F2362" s="7">
        <v>10.6861</v>
      </c>
      <c r="G2362" s="7">
        <v>10.603015000000003</v>
      </c>
      <c r="H2362" s="7">
        <v>10.836602000000001</v>
      </c>
      <c r="I2362" s="7">
        <v>12.089088000000002</v>
      </c>
      <c r="J2362" s="7" t="s">
        <v>48</v>
      </c>
      <c r="K2362" s="7" t="s">
        <v>55</v>
      </c>
      <c r="L2362" s="7" t="s">
        <v>50</v>
      </c>
    </row>
    <row r="2363" spans="1:12" ht="13.5" x14ac:dyDescent="0.35">
      <c r="A2363" s="3">
        <v>45446</v>
      </c>
      <c r="B2363" s="2">
        <v>10.8299</v>
      </c>
      <c r="C2363" s="7">
        <v>66.355231143552345</v>
      </c>
      <c r="D2363" s="7">
        <v>-3.3541311199103419E-2</v>
      </c>
      <c r="E2363" s="7">
        <v>-8.908598019505215E-2</v>
      </c>
      <c r="F2363" s="7">
        <v>10.751459999999998</v>
      </c>
      <c r="G2363" s="7">
        <v>10.611885000000001</v>
      </c>
      <c r="H2363" s="7">
        <v>10.840336000000001</v>
      </c>
      <c r="I2363" s="7">
        <v>12.075084000000002</v>
      </c>
      <c r="J2363" s="7" t="s">
        <v>48</v>
      </c>
      <c r="K2363" s="7" t="s">
        <v>55</v>
      </c>
      <c r="L2363" s="7" t="s">
        <v>50</v>
      </c>
    </row>
    <row r="2364" spans="1:12" ht="13.5" x14ac:dyDescent="0.35">
      <c r="A2364" s="3">
        <v>45447</v>
      </c>
      <c r="B2364" s="2">
        <v>10.9232</v>
      </c>
      <c r="C2364" s="7">
        <v>66.044592869069817</v>
      </c>
      <c r="D2364" s="7">
        <v>-1.1831671490099893E-2</v>
      </c>
      <c r="E2364" s="7">
        <v>-7.3635118454061704E-2</v>
      </c>
      <c r="F2364" s="7">
        <v>10.801860000000001</v>
      </c>
      <c r="G2364" s="7">
        <v>10.628220000000001</v>
      </c>
      <c r="H2364" s="7">
        <v>10.845936</v>
      </c>
      <c r="I2364" s="7">
        <v>12.064394000000004</v>
      </c>
      <c r="J2364" s="7" t="s">
        <v>48</v>
      </c>
      <c r="K2364" s="7" t="s">
        <v>55</v>
      </c>
      <c r="L2364" s="7" t="s">
        <v>50</v>
      </c>
    </row>
    <row r="2365" spans="1:12" ht="13.5" x14ac:dyDescent="0.35">
      <c r="A2365" s="3">
        <v>45448</v>
      </c>
      <c r="B2365" s="2">
        <v>10.8766</v>
      </c>
      <c r="C2365" s="7">
        <v>70.585765273986993</v>
      </c>
      <c r="D2365" s="7">
        <v>1.5947604356441047E-3</v>
      </c>
      <c r="E2365" s="7">
        <v>-5.8589142676120545E-2</v>
      </c>
      <c r="F2365" s="7">
        <v>10.844820000000002</v>
      </c>
      <c r="G2365" s="7">
        <v>10.636625</v>
      </c>
      <c r="H2365" s="7">
        <v>10.847804000000002</v>
      </c>
      <c r="I2365" s="7">
        <v>12.055291500000003</v>
      </c>
      <c r="J2365" s="7" t="s">
        <v>48</v>
      </c>
      <c r="K2365" s="7" t="s">
        <v>55</v>
      </c>
      <c r="L2365" s="7" t="s">
        <v>50</v>
      </c>
    </row>
    <row r="2366" spans="1:12" ht="13.5" x14ac:dyDescent="0.35">
      <c r="A2366" s="3">
        <v>45449</v>
      </c>
      <c r="B2366" s="2">
        <v>10.9046</v>
      </c>
      <c r="C2366" s="7">
        <v>70.582677165354411</v>
      </c>
      <c r="D2366" s="7">
        <v>1.4329489033471532E-2</v>
      </c>
      <c r="E2366" s="7">
        <v>-4.400541633420213E-2</v>
      </c>
      <c r="F2366" s="7">
        <v>10.88218</v>
      </c>
      <c r="G2366" s="7">
        <v>10.646430000000001</v>
      </c>
      <c r="H2366" s="7">
        <v>10.847432</v>
      </c>
      <c r="I2366" s="7">
        <v>12.044508500000001</v>
      </c>
      <c r="J2366" s="7" t="s">
        <v>48</v>
      </c>
      <c r="K2366" s="7" t="s">
        <v>55</v>
      </c>
      <c r="L2366" s="7" t="s">
        <v>50</v>
      </c>
    </row>
    <row r="2367" spans="1:12" ht="13.5" x14ac:dyDescent="0.35">
      <c r="A2367" s="3">
        <v>45450</v>
      </c>
      <c r="B2367" s="2">
        <v>10.820499999999999</v>
      </c>
      <c r="C2367" s="7">
        <v>68.567057623661313</v>
      </c>
      <c r="D2367" s="7">
        <v>1.7434709569847939E-2</v>
      </c>
      <c r="E2367" s="7">
        <v>-3.1717391153392116E-2</v>
      </c>
      <c r="F2367" s="7">
        <v>10.87096</v>
      </c>
      <c r="G2367" s="7">
        <v>10.655295000000001</v>
      </c>
      <c r="H2367" s="7">
        <v>10.839962</v>
      </c>
      <c r="I2367" s="7">
        <v>12.031904500000003</v>
      </c>
      <c r="J2367" s="7" t="s">
        <v>53</v>
      </c>
      <c r="K2367" s="7" t="s">
        <v>55</v>
      </c>
      <c r="L2367" s="7" t="s">
        <v>47</v>
      </c>
    </row>
    <row r="2368" spans="1:12" ht="13.5" x14ac:dyDescent="0.35">
      <c r="A2368" s="3">
        <v>45453</v>
      </c>
      <c r="B2368" s="2">
        <v>10.736499999999999</v>
      </c>
      <c r="C2368" s="7">
        <v>63.156411460779658</v>
      </c>
      <c r="D2368" s="7">
        <v>1.296803381265299E-2</v>
      </c>
      <c r="E2368" s="7">
        <v>-2.2780306160183096E-2</v>
      </c>
      <c r="F2368" s="7">
        <v>10.85228</v>
      </c>
      <c r="G2368" s="7">
        <v>10.660895</v>
      </c>
      <c r="H2368" s="7">
        <v>10.833052</v>
      </c>
      <c r="I2368" s="7">
        <v>12.017947000000001</v>
      </c>
      <c r="J2368" s="7" t="s">
        <v>53</v>
      </c>
      <c r="K2368" s="7" t="s">
        <v>55</v>
      </c>
      <c r="L2368" s="7" t="s">
        <v>47</v>
      </c>
    </row>
    <row r="2369" spans="1:12" ht="13.5" x14ac:dyDescent="0.35">
      <c r="A2369" s="3">
        <v>45454</v>
      </c>
      <c r="B2369" s="2">
        <v>10.773899999999999</v>
      </c>
      <c r="C2369" s="7">
        <v>62.161119150988839</v>
      </c>
      <c r="D2369" s="7">
        <v>1.2304193446615486E-2</v>
      </c>
      <c r="E2369" s="7">
        <v>-1.5763406238823378E-2</v>
      </c>
      <c r="F2369" s="7">
        <v>10.822419999999997</v>
      </c>
      <c r="G2369" s="7">
        <v>10.674900000000001</v>
      </c>
      <c r="H2369" s="7">
        <v>10.826890000000001</v>
      </c>
      <c r="I2369" s="7">
        <v>12.004176500000002</v>
      </c>
      <c r="J2369" s="7" t="s">
        <v>53</v>
      </c>
      <c r="K2369" s="7" t="s">
        <v>55</v>
      </c>
      <c r="L2369" s="7" t="s">
        <v>47</v>
      </c>
    </row>
    <row r="2370" spans="1:12" ht="13.5" x14ac:dyDescent="0.35">
      <c r="A2370" s="3">
        <v>45455</v>
      </c>
      <c r="B2370" s="2">
        <v>10.8019</v>
      </c>
      <c r="C2370" s="7">
        <v>59.222291536702016</v>
      </c>
      <c r="D2370" s="7">
        <v>1.3877490100613343E-2</v>
      </c>
      <c r="E2370" s="7">
        <v>-9.8352269709360354E-3</v>
      </c>
      <c r="F2370" s="7">
        <v>10.807479999999998</v>
      </c>
      <c r="G2370" s="7">
        <v>10.685169999999999</v>
      </c>
      <c r="H2370" s="7">
        <v>10.822036000000001</v>
      </c>
      <c r="I2370" s="7">
        <v>11.990546</v>
      </c>
      <c r="J2370" s="7" t="s">
        <v>48</v>
      </c>
      <c r="K2370" s="7" t="s">
        <v>55</v>
      </c>
      <c r="L2370" s="7" t="s">
        <v>56</v>
      </c>
    </row>
    <row r="2371" spans="1:12" ht="13.5" x14ac:dyDescent="0.35">
      <c r="A2371" s="3">
        <v>45456</v>
      </c>
      <c r="B2371" s="2">
        <v>10.8299</v>
      </c>
      <c r="C2371" s="7">
        <v>65.304338323680483</v>
      </c>
      <c r="D2371" s="7">
        <v>1.7185600127525902E-2</v>
      </c>
      <c r="E2371" s="7">
        <v>-4.4310615512436488E-3</v>
      </c>
      <c r="F2371" s="7">
        <v>10.792540000000001</v>
      </c>
      <c r="G2371" s="7">
        <v>10.702444999999999</v>
      </c>
      <c r="H2371" s="7">
        <v>10.818301999999999</v>
      </c>
      <c r="I2371" s="7">
        <v>11.977848999999999</v>
      </c>
      <c r="J2371" s="7" t="s">
        <v>48</v>
      </c>
      <c r="K2371" s="7" t="s">
        <v>55</v>
      </c>
      <c r="L2371" s="7" t="s">
        <v>56</v>
      </c>
    </row>
    <row r="2372" spans="1:12" ht="13.5" x14ac:dyDescent="0.35">
      <c r="A2372" s="3">
        <v>45457</v>
      </c>
      <c r="B2372" s="2">
        <v>10.783200000000001</v>
      </c>
      <c r="C2372" s="7">
        <v>65.304338323680483</v>
      </c>
      <c r="D2372" s="7">
        <v>1.5856220802429988E-2</v>
      </c>
      <c r="E2372" s="7">
        <v>-3.7360508050892152E-4</v>
      </c>
      <c r="F2372" s="7">
        <v>10.785079999999999</v>
      </c>
      <c r="G2372" s="7">
        <v>10.715979999999998</v>
      </c>
      <c r="H2372" s="7">
        <v>10.810645999999998</v>
      </c>
      <c r="I2372" s="7">
        <v>11.964591499999997</v>
      </c>
      <c r="J2372" s="7" t="s">
        <v>48</v>
      </c>
      <c r="K2372" s="7" t="s">
        <v>55</v>
      </c>
      <c r="L2372" s="7" t="s">
        <v>56</v>
      </c>
    </row>
    <row r="2373" spans="1:12" ht="13.5" x14ac:dyDescent="0.35">
      <c r="A2373" s="3">
        <v>45461</v>
      </c>
      <c r="B2373" s="2">
        <v>10.7272</v>
      </c>
      <c r="C2373" s="7">
        <v>53.486924034869183</v>
      </c>
      <c r="D2373" s="7">
        <v>1.0166750153967286E-2</v>
      </c>
      <c r="E2373" s="7">
        <v>1.7344659663863201E-3</v>
      </c>
      <c r="F2373" s="7">
        <v>10.78322</v>
      </c>
      <c r="G2373" s="7">
        <v>10.729519999999999</v>
      </c>
      <c r="H2373" s="7">
        <v>10.803178000000001</v>
      </c>
      <c r="I2373" s="7">
        <v>11.951240999999996</v>
      </c>
      <c r="J2373" s="7" t="s">
        <v>48</v>
      </c>
      <c r="K2373" s="7" t="s">
        <v>55</v>
      </c>
      <c r="L2373" s="7" t="s">
        <v>56</v>
      </c>
    </row>
    <row r="2374" spans="1:12" ht="13.5" x14ac:dyDescent="0.35">
      <c r="A2374" s="3">
        <v>45462</v>
      </c>
      <c r="B2374" s="2">
        <v>10.6805</v>
      </c>
      <c r="C2374" s="7">
        <v>51.112697846007428</v>
      </c>
      <c r="D2374" s="7">
        <v>1.8679711541267352E-3</v>
      </c>
      <c r="E2374" s="7">
        <v>1.761167003934403E-3</v>
      </c>
      <c r="F2374" s="7">
        <v>10.76454</v>
      </c>
      <c r="G2374" s="7">
        <v>10.740724999999999</v>
      </c>
      <c r="H2374" s="7">
        <v>10.796456000000001</v>
      </c>
      <c r="I2374" s="7">
        <v>11.939383999999995</v>
      </c>
      <c r="J2374" s="7" t="s">
        <v>53</v>
      </c>
      <c r="K2374" s="7" t="s">
        <v>55</v>
      </c>
      <c r="L2374" s="7" t="s">
        <v>47</v>
      </c>
    </row>
    <row r="2375" spans="1:12" ht="13.5" x14ac:dyDescent="0.35">
      <c r="A2375" s="3">
        <v>45463</v>
      </c>
      <c r="B2375" s="2">
        <v>10.8299</v>
      </c>
      <c r="C2375" s="7">
        <v>56.002998821891396</v>
      </c>
      <c r="D2375" s="7">
        <v>7.2627400727238722E-3</v>
      </c>
      <c r="E2375" s="7">
        <v>2.8614816176922974E-3</v>
      </c>
      <c r="F2375" s="7">
        <v>10.770140000000001</v>
      </c>
      <c r="G2375" s="7">
        <v>10.756130000000001</v>
      </c>
      <c r="H2375" s="7">
        <v>10.789359999999999</v>
      </c>
      <c r="I2375" s="7">
        <v>11.930561499999996</v>
      </c>
      <c r="J2375" s="7" t="s">
        <v>53</v>
      </c>
      <c r="K2375" s="7" t="s">
        <v>55</v>
      </c>
      <c r="L2375" s="7" t="s">
        <v>54</v>
      </c>
    </row>
    <row r="2376" spans="1:12" ht="13.5" x14ac:dyDescent="0.35">
      <c r="A2376" s="3">
        <v>45464</v>
      </c>
      <c r="B2376" s="2">
        <v>10.671200000000001</v>
      </c>
      <c r="C2376" s="7">
        <v>38.999571550985479</v>
      </c>
      <c r="D2376" s="7">
        <v>-1.25318445057232E-3</v>
      </c>
      <c r="E2376" s="7">
        <v>2.0385484040393738E-3</v>
      </c>
      <c r="F2376" s="7">
        <v>10.7384</v>
      </c>
      <c r="G2376" s="7">
        <v>10.758464999999999</v>
      </c>
      <c r="H2376" s="7">
        <v>10.777224</v>
      </c>
      <c r="I2376" s="7">
        <v>11.921832499999999</v>
      </c>
      <c r="J2376" s="7" t="s">
        <v>53</v>
      </c>
      <c r="K2376" s="7" t="s">
        <v>55</v>
      </c>
      <c r="L2376" s="7" t="s">
        <v>47</v>
      </c>
    </row>
    <row r="2377" spans="1:12" ht="13.5" x14ac:dyDescent="0.35">
      <c r="A2377" s="3">
        <v>45467</v>
      </c>
      <c r="B2377" s="2">
        <v>10.671200000000001</v>
      </c>
      <c r="C2377" s="7">
        <v>41.053106325403121</v>
      </c>
      <c r="D2377" s="7">
        <v>-7.9109237842018842E-3</v>
      </c>
      <c r="E2377" s="7">
        <v>4.8653966391122138E-5</v>
      </c>
      <c r="F2377" s="7">
        <v>10.715999999999999</v>
      </c>
      <c r="G2377" s="7">
        <v>10.764534999999999</v>
      </c>
      <c r="H2377" s="7">
        <v>10.765274</v>
      </c>
      <c r="I2377" s="7">
        <v>11.913336999999999</v>
      </c>
      <c r="J2377" s="7" t="s">
        <v>53</v>
      </c>
      <c r="K2377" s="7" t="s">
        <v>55</v>
      </c>
      <c r="L2377" s="7" t="s">
        <v>47</v>
      </c>
    </row>
    <row r="2378" spans="1:12" ht="13.5" x14ac:dyDescent="0.35">
      <c r="A2378" s="3">
        <v>45468</v>
      </c>
      <c r="B2378" s="2">
        <v>10.624499999999999</v>
      </c>
      <c r="C2378" s="7">
        <v>32.226585743187016</v>
      </c>
      <c r="D2378" s="7">
        <v>-1.676230447255378E-2</v>
      </c>
      <c r="E2378" s="7">
        <v>-3.3135377213978582E-3</v>
      </c>
      <c r="F2378" s="7">
        <v>10.695460000000001</v>
      </c>
      <c r="G2378" s="7">
        <v>10.770605</v>
      </c>
      <c r="H2378" s="7">
        <v>10.754069999999999</v>
      </c>
      <c r="I2378" s="7">
        <v>11.904140999999999</v>
      </c>
      <c r="J2378" s="7" t="s">
        <v>53</v>
      </c>
      <c r="K2378" s="7" t="s">
        <v>55</v>
      </c>
      <c r="L2378" s="7" t="s">
        <v>47</v>
      </c>
    </row>
    <row r="2379" spans="1:12" ht="13.5" x14ac:dyDescent="0.35">
      <c r="A2379" s="3">
        <v>45469</v>
      </c>
      <c r="B2379" s="2">
        <v>10.624499999999999</v>
      </c>
      <c r="C2379" s="7">
        <v>34.118684641552264</v>
      </c>
      <c r="D2379" s="7">
        <v>-2.3506123479410945E-2</v>
      </c>
      <c r="E2379" s="7">
        <v>-7.352054873000476E-3</v>
      </c>
      <c r="F2379" s="7">
        <v>10.684259999999998</v>
      </c>
      <c r="G2379" s="7">
        <v>10.768270000000001</v>
      </c>
      <c r="H2379" s="7">
        <v>10.743614000000001</v>
      </c>
      <c r="I2379" s="7">
        <v>11.895178499999997</v>
      </c>
      <c r="J2379" s="7" t="s">
        <v>53</v>
      </c>
      <c r="K2379" s="7" t="s">
        <v>55</v>
      </c>
      <c r="L2379" s="7" t="s">
        <v>47</v>
      </c>
    </row>
    <row r="2380" spans="1:12" ht="13.5" x14ac:dyDescent="0.35">
      <c r="A2380" s="3">
        <v>45470</v>
      </c>
      <c r="B2380" s="2">
        <v>10.624499999999999</v>
      </c>
      <c r="C2380" s="7">
        <v>31.709546819903352</v>
      </c>
      <c r="D2380" s="7">
        <v>-2.8521866308379273E-2</v>
      </c>
      <c r="E2380" s="7">
        <v>-1.1586017160076236E-2</v>
      </c>
      <c r="F2380" s="7">
        <v>10.643179999999999</v>
      </c>
      <c r="G2380" s="7">
        <v>10.766405000000002</v>
      </c>
      <c r="H2380" s="7">
        <v>10.733718000000001</v>
      </c>
      <c r="I2380" s="7">
        <v>11.885188999999995</v>
      </c>
      <c r="J2380" s="7" t="s">
        <v>53</v>
      </c>
      <c r="K2380" s="7" t="s">
        <v>55</v>
      </c>
      <c r="L2380" s="7" t="s">
        <v>47</v>
      </c>
    </row>
    <row r="2381" spans="1:12" ht="13.5" x14ac:dyDescent="0.35">
      <c r="A2381" s="3">
        <v>45471</v>
      </c>
      <c r="B2381" s="2">
        <v>10.549799999999999</v>
      </c>
      <c r="C2381" s="7">
        <v>32.103662567764161</v>
      </c>
      <c r="D2381" s="7">
        <v>-3.8085518196504964E-2</v>
      </c>
      <c r="E2381" s="7">
        <v>-1.6885917367361981E-2</v>
      </c>
      <c r="F2381" s="7">
        <v>10.6189</v>
      </c>
      <c r="G2381" s="7">
        <v>10.758005000000001</v>
      </c>
      <c r="H2381" s="7">
        <v>10.723262000000002</v>
      </c>
      <c r="I2381" s="7">
        <v>11.875059499999995</v>
      </c>
      <c r="J2381" s="7" t="s">
        <v>53</v>
      </c>
      <c r="K2381" s="7" t="s">
        <v>55</v>
      </c>
      <c r="L2381" s="7" t="s">
        <v>47</v>
      </c>
    </row>
    <row r="2382" spans="1:12" ht="13.5" x14ac:dyDescent="0.35">
      <c r="A2382" s="3">
        <v>45474</v>
      </c>
      <c r="B2382" s="2">
        <v>10.6432</v>
      </c>
      <c r="C2382" s="7">
        <v>43.907535588350591</v>
      </c>
      <c r="D2382" s="7">
        <v>-3.7693672602342687E-2</v>
      </c>
      <c r="E2382" s="7">
        <v>-2.1047468414358124E-2</v>
      </c>
      <c r="F2382" s="7">
        <v>10.613299999999999</v>
      </c>
      <c r="G2382" s="7">
        <v>10.746335000000002</v>
      </c>
      <c r="H2382" s="7">
        <v>10.717662000000001</v>
      </c>
      <c r="I2382" s="7">
        <v>11.865676999999996</v>
      </c>
      <c r="J2382" s="7" t="s">
        <v>53</v>
      </c>
      <c r="K2382" s="7" t="s">
        <v>55</v>
      </c>
      <c r="L2382" s="7" t="s">
        <v>47</v>
      </c>
    </row>
    <row r="2383" spans="1:12" ht="13.5" x14ac:dyDescent="0.35">
      <c r="A2383" s="3">
        <v>45475</v>
      </c>
      <c r="B2383" s="2">
        <v>10.633800000000001</v>
      </c>
      <c r="C2383" s="7">
        <v>40.504270028466983</v>
      </c>
      <c r="D2383" s="7">
        <v>-3.770697109577803E-2</v>
      </c>
      <c r="E2383" s="7">
        <v>-2.4379368950642105E-2</v>
      </c>
      <c r="F2383" s="7">
        <v>10.615159999999999</v>
      </c>
      <c r="G2383" s="7">
        <v>10.736530000000002</v>
      </c>
      <c r="H2383" s="7">
        <v>10.712806</v>
      </c>
      <c r="I2383" s="7">
        <v>11.855920499999998</v>
      </c>
      <c r="J2383" s="7" t="s">
        <v>53</v>
      </c>
      <c r="K2383" s="7" t="s">
        <v>55</v>
      </c>
      <c r="L2383" s="7" t="s">
        <v>54</v>
      </c>
    </row>
    <row r="2384" spans="1:12" ht="13.5" x14ac:dyDescent="0.35">
      <c r="A2384" s="3">
        <v>45476</v>
      </c>
      <c r="B2384" s="2">
        <v>10.633800000000001</v>
      </c>
      <c r="C2384" s="7">
        <v>38.156967732844961</v>
      </c>
      <c r="D2384" s="7">
        <v>-3.7287681071024537E-2</v>
      </c>
      <c r="E2384" s="7">
        <v>-2.6961031374718593E-2</v>
      </c>
      <c r="F2384" s="7">
        <v>10.61702</v>
      </c>
      <c r="G2384" s="7">
        <v>10.722060000000003</v>
      </c>
      <c r="H2384" s="7">
        <v>10.709631999999999</v>
      </c>
      <c r="I2384" s="7">
        <v>11.8465375</v>
      </c>
      <c r="J2384" s="7" t="s">
        <v>53</v>
      </c>
      <c r="K2384" s="7" t="s">
        <v>55</v>
      </c>
      <c r="L2384" s="7" t="s">
        <v>54</v>
      </c>
    </row>
    <row r="2385" spans="1:12" ht="13.5" x14ac:dyDescent="0.35">
      <c r="A2385" s="3">
        <v>45477</v>
      </c>
      <c r="B2385" s="2">
        <v>10.6432</v>
      </c>
      <c r="C2385" s="7">
        <v>36.492548111705979</v>
      </c>
      <c r="D2385" s="7">
        <v>-3.578438910210302E-2</v>
      </c>
      <c r="E2385" s="7">
        <v>-2.8725702920195481E-2</v>
      </c>
      <c r="F2385" s="7">
        <v>10.620760000000001</v>
      </c>
      <c r="G2385" s="7">
        <v>10.710390000000002</v>
      </c>
      <c r="H2385" s="7">
        <v>10.706645999999999</v>
      </c>
      <c r="I2385" s="7">
        <v>11.837248499999998</v>
      </c>
      <c r="J2385" s="7" t="s">
        <v>53</v>
      </c>
      <c r="K2385" s="7" t="s">
        <v>55</v>
      </c>
      <c r="L2385" s="7" t="s">
        <v>54</v>
      </c>
    </row>
    <row r="2386" spans="1:12" ht="13.5" x14ac:dyDescent="0.35">
      <c r="A2386" s="3">
        <v>45478</v>
      </c>
      <c r="B2386" s="2">
        <v>10.6432</v>
      </c>
      <c r="C2386" s="7">
        <v>39.137181874612018</v>
      </c>
      <c r="D2386" s="7">
        <v>-3.4198796942950693E-2</v>
      </c>
      <c r="E2386" s="7">
        <v>-2.9820321724746527E-2</v>
      </c>
      <c r="F2386" s="7">
        <v>10.63944</v>
      </c>
      <c r="G2386" s="7">
        <v>10.697320000000003</v>
      </c>
      <c r="H2386" s="7">
        <v>10.701231999999999</v>
      </c>
      <c r="I2386" s="7">
        <v>11.826511999999997</v>
      </c>
      <c r="J2386" s="7" t="s">
        <v>48</v>
      </c>
      <c r="K2386" s="7" t="s">
        <v>55</v>
      </c>
      <c r="L2386" s="7" t="s">
        <v>50</v>
      </c>
    </row>
    <row r="2387" spans="1:12" ht="13.5" x14ac:dyDescent="0.35">
      <c r="A2387" s="3">
        <v>45481</v>
      </c>
      <c r="B2387" s="2">
        <v>10.6151</v>
      </c>
      <c r="C2387" s="7">
        <v>40.908353609083555</v>
      </c>
      <c r="D2387" s="7">
        <v>-3.4808389445689869E-2</v>
      </c>
      <c r="E2387" s="7">
        <v>-3.0817935268935198E-2</v>
      </c>
      <c r="F2387" s="7">
        <v>10.63382</v>
      </c>
      <c r="G2387" s="7">
        <v>10.687050000000003</v>
      </c>
      <c r="H2387" s="7">
        <v>10.695070000000001</v>
      </c>
      <c r="I2387" s="7">
        <v>11.815635</v>
      </c>
      <c r="J2387" s="7" t="s">
        <v>53</v>
      </c>
      <c r="K2387" s="7" t="s">
        <v>55</v>
      </c>
      <c r="L2387" s="7" t="s">
        <v>47</v>
      </c>
    </row>
    <row r="2388" spans="1:12" ht="13.5" x14ac:dyDescent="0.35">
      <c r="A2388" s="3">
        <v>45482</v>
      </c>
      <c r="B2388" s="2">
        <v>10.633800000000001</v>
      </c>
      <c r="C2388" s="7">
        <v>46.032285471537854</v>
      </c>
      <c r="D2388" s="7">
        <v>-3.3397575714838368E-2</v>
      </c>
      <c r="E2388" s="7">
        <v>-3.1333863358115832E-2</v>
      </c>
      <c r="F2388" s="7">
        <v>10.63382</v>
      </c>
      <c r="G2388" s="7">
        <v>10.681915000000002</v>
      </c>
      <c r="H2388" s="7">
        <v>10.689282</v>
      </c>
      <c r="I2388" s="7">
        <v>11.806625499999997</v>
      </c>
      <c r="J2388" s="7" t="s">
        <v>48</v>
      </c>
      <c r="K2388" s="7" t="s">
        <v>55</v>
      </c>
      <c r="L2388" s="7" t="s">
        <v>50</v>
      </c>
    </row>
    <row r="2389" spans="1:12" ht="13.5" x14ac:dyDescent="0.35">
      <c r="A2389" s="3">
        <v>45483</v>
      </c>
      <c r="B2389" s="2">
        <v>10.8299</v>
      </c>
      <c r="C2389" s="7">
        <v>50</v>
      </c>
      <c r="D2389" s="7">
        <v>-1.6268333324971351E-2</v>
      </c>
      <c r="E2389" s="7">
        <v>-2.8320757351486939E-2</v>
      </c>
      <c r="F2389" s="7">
        <v>10.67304</v>
      </c>
      <c r="G2389" s="7">
        <v>10.684715000000002</v>
      </c>
      <c r="H2389" s="7">
        <v>10.687415999999999</v>
      </c>
      <c r="I2389" s="7">
        <v>11.798223</v>
      </c>
      <c r="J2389" s="7" t="s">
        <v>48</v>
      </c>
      <c r="K2389" s="7" t="s">
        <v>55</v>
      </c>
      <c r="L2389" s="7" t="s">
        <v>50</v>
      </c>
    </row>
    <row r="2390" spans="1:12" ht="13.5" x14ac:dyDescent="0.35">
      <c r="A2390" s="3">
        <v>45484</v>
      </c>
      <c r="B2390" s="2">
        <v>10.736499999999999</v>
      </c>
      <c r="C2390" s="7">
        <v>55.729075276364156</v>
      </c>
      <c r="D2390" s="7">
        <v>-1.0113304861969041E-2</v>
      </c>
      <c r="E2390" s="7">
        <v>-2.4679266853583359E-2</v>
      </c>
      <c r="F2390" s="7">
        <v>10.691700000000001</v>
      </c>
      <c r="G2390" s="7">
        <v>10.681445000000004</v>
      </c>
      <c r="H2390" s="7">
        <v>10.683681999999999</v>
      </c>
      <c r="I2390" s="7">
        <v>11.789400499999999</v>
      </c>
      <c r="J2390" s="7" t="s">
        <v>53</v>
      </c>
      <c r="K2390" s="7" t="s">
        <v>55</v>
      </c>
      <c r="L2390" s="7" t="s">
        <v>54</v>
      </c>
    </row>
    <row r="2391" spans="1:12" ht="13.5" x14ac:dyDescent="0.35">
      <c r="A2391" s="3">
        <v>45485</v>
      </c>
      <c r="B2391" s="2">
        <v>10.736499999999999</v>
      </c>
      <c r="C2391" s="7">
        <v>55.729075276364156</v>
      </c>
      <c r="D2391" s="7">
        <v>-5.1757377771455282E-3</v>
      </c>
      <c r="E2391" s="7">
        <v>-2.0778561038295795E-2</v>
      </c>
      <c r="F2391" s="7">
        <v>10.71036</v>
      </c>
      <c r="G2391" s="7">
        <v>10.676775000000003</v>
      </c>
      <c r="H2391" s="7">
        <v>10.679948</v>
      </c>
      <c r="I2391" s="7">
        <v>11.780950999999998</v>
      </c>
      <c r="J2391" s="7" t="s">
        <v>53</v>
      </c>
      <c r="K2391" s="7" t="s">
        <v>55</v>
      </c>
      <c r="L2391" s="7" t="s">
        <v>54</v>
      </c>
    </row>
    <row r="2392" spans="1:12" ht="13.5" x14ac:dyDescent="0.35">
      <c r="A2392" s="3">
        <v>45488</v>
      </c>
      <c r="B2392" s="2">
        <v>10.6432</v>
      </c>
      <c r="C2392" s="7">
        <v>51.516626115166332</v>
      </c>
      <c r="D2392" s="7">
        <v>-8.6910258129435647E-3</v>
      </c>
      <c r="E2392" s="7">
        <v>-1.8361053993225348E-2</v>
      </c>
      <c r="F2392" s="7">
        <v>10.71598</v>
      </c>
      <c r="G2392" s="7">
        <v>10.669775000000005</v>
      </c>
      <c r="H2392" s="7">
        <v>10.674720000000001</v>
      </c>
      <c r="I2392" s="7">
        <v>11.772081999999997</v>
      </c>
      <c r="J2392" s="7" t="s">
        <v>53</v>
      </c>
      <c r="K2392" s="7" t="s">
        <v>55</v>
      </c>
      <c r="L2392" s="7" t="s">
        <v>54</v>
      </c>
    </row>
    <row r="2393" spans="1:12" ht="13.5" x14ac:dyDescent="0.35">
      <c r="A2393" s="3">
        <v>45489</v>
      </c>
      <c r="B2393" s="2">
        <v>10.6432</v>
      </c>
      <c r="C2393" s="7">
        <v>51.516626115166332</v>
      </c>
      <c r="D2393" s="7">
        <v>-1.1346125831725118E-2</v>
      </c>
      <c r="E2393" s="7">
        <v>-1.6958068360925303E-2</v>
      </c>
      <c r="F2393" s="7">
        <v>10.71786</v>
      </c>
      <c r="G2393" s="7">
        <v>10.665575000000004</v>
      </c>
      <c r="H2393" s="7">
        <v>10.674534</v>
      </c>
      <c r="I2393" s="7">
        <v>11.763212999999997</v>
      </c>
      <c r="J2393" s="7" t="s">
        <v>53</v>
      </c>
      <c r="K2393" s="7" t="s">
        <v>55</v>
      </c>
      <c r="L2393" s="7" t="s">
        <v>54</v>
      </c>
    </row>
    <row r="2394" spans="1:12" ht="13.5" x14ac:dyDescent="0.35">
      <c r="A2394" s="3">
        <v>45490</v>
      </c>
      <c r="B2394" s="2">
        <v>10.6432</v>
      </c>
      <c r="C2394" s="7">
        <v>51.516626115166332</v>
      </c>
      <c r="D2394" s="7">
        <v>-1.32970318198673E-2</v>
      </c>
      <c r="E2394" s="7">
        <v>-1.6225861052713703E-2</v>
      </c>
      <c r="F2394" s="7">
        <v>10.68052</v>
      </c>
      <c r="G2394" s="7">
        <v>10.663710000000005</v>
      </c>
      <c r="H2394" s="7">
        <v>10.675467999999999</v>
      </c>
      <c r="I2394" s="7">
        <v>11.755744499999999</v>
      </c>
      <c r="J2394" s="7" t="s">
        <v>53</v>
      </c>
      <c r="K2394" s="7" t="s">
        <v>55</v>
      </c>
      <c r="L2394" s="7" t="s">
        <v>47</v>
      </c>
    </row>
    <row r="2395" spans="1:12" ht="13.5" x14ac:dyDescent="0.35">
      <c r="A2395" s="3">
        <v>45491</v>
      </c>
      <c r="B2395" s="2">
        <v>10.6151</v>
      </c>
      <c r="C2395" s="7">
        <v>55.72907527636432</v>
      </c>
      <c r="D2395" s="7">
        <v>-1.6915581732856566E-2</v>
      </c>
      <c r="E2395" s="7">
        <v>-1.6363805188742274E-2</v>
      </c>
      <c r="F2395" s="7">
        <v>10.65624</v>
      </c>
      <c r="G2395" s="7">
        <v>10.652970000000003</v>
      </c>
      <c r="H2395" s="7">
        <v>10.673599999999999</v>
      </c>
      <c r="I2395" s="7">
        <v>11.749582499999997</v>
      </c>
      <c r="J2395" s="7" t="s">
        <v>53</v>
      </c>
      <c r="K2395" s="7" t="s">
        <v>55</v>
      </c>
      <c r="L2395" s="7" t="s">
        <v>47</v>
      </c>
    </row>
    <row r="2396" spans="1:12" ht="13.5" x14ac:dyDescent="0.35">
      <c r="A2396" s="3">
        <v>45492</v>
      </c>
      <c r="B2396" s="2">
        <v>10.6151</v>
      </c>
      <c r="C2396" s="7">
        <v>47.051416579223478</v>
      </c>
      <c r="D2396" s="7">
        <v>-1.9557857798785605E-2</v>
      </c>
      <c r="E2396" s="7">
        <v>-1.7002615710750939E-2</v>
      </c>
      <c r="F2396" s="7">
        <v>10.631959999999999</v>
      </c>
      <c r="G2396" s="7">
        <v>10.650165000000005</v>
      </c>
      <c r="H2396" s="7">
        <v>10.671731999999999</v>
      </c>
      <c r="I2396" s="7">
        <v>11.744493999999998</v>
      </c>
      <c r="J2396" s="7" t="s">
        <v>53</v>
      </c>
      <c r="K2396" s="7" t="s">
        <v>55</v>
      </c>
      <c r="L2396" s="7" t="s">
        <v>47</v>
      </c>
    </row>
    <row r="2397" spans="1:12" ht="13.5" x14ac:dyDescent="0.35">
      <c r="A2397" s="3">
        <v>45495</v>
      </c>
      <c r="B2397" s="2">
        <v>10.9886</v>
      </c>
      <c r="C2397" s="7">
        <v>71.103973352367305</v>
      </c>
      <c r="D2397" s="7">
        <v>8.3897362555305222E-3</v>
      </c>
      <c r="E2397" s="7">
        <v>-1.1924145317494649E-2</v>
      </c>
      <c r="F2397" s="7">
        <v>10.701039999999999</v>
      </c>
      <c r="G2397" s="7">
        <v>10.666035000000003</v>
      </c>
      <c r="H2397" s="7">
        <v>10.678639999999998</v>
      </c>
      <c r="I2397" s="7">
        <v>11.740806499999996</v>
      </c>
      <c r="J2397" s="7" t="s">
        <v>48</v>
      </c>
      <c r="K2397" s="7" t="s">
        <v>55</v>
      </c>
      <c r="L2397" s="7" t="s">
        <v>50</v>
      </c>
    </row>
    <row r="2398" spans="1:12" ht="13.5" x14ac:dyDescent="0.35">
      <c r="A2398" s="3">
        <v>45496</v>
      </c>
      <c r="B2398" s="2">
        <v>10.969900000000001</v>
      </c>
      <c r="C2398" s="7">
        <v>69.556615850110575</v>
      </c>
      <c r="D2398" s="7">
        <v>2.8698651981782675E-2</v>
      </c>
      <c r="E2398" s="7">
        <v>-3.7995858576391839E-3</v>
      </c>
      <c r="F2398" s="7">
        <v>10.76638</v>
      </c>
      <c r="G2398" s="7">
        <v>10.683305000000001</v>
      </c>
      <c r="H2398" s="7">
        <v>10.685547999999999</v>
      </c>
      <c r="I2398" s="7">
        <v>11.737305499999998</v>
      </c>
      <c r="J2398" s="7" t="s">
        <v>48</v>
      </c>
      <c r="K2398" s="7" t="s">
        <v>55</v>
      </c>
      <c r="L2398" s="7" t="s">
        <v>50</v>
      </c>
    </row>
    <row r="2399" spans="1:12" ht="13.5" x14ac:dyDescent="0.35">
      <c r="A2399" s="3">
        <v>45497</v>
      </c>
      <c r="B2399" s="2">
        <v>10.8299</v>
      </c>
      <c r="C2399" s="7">
        <v>59.430245479341352</v>
      </c>
      <c r="D2399" s="7">
        <v>3.311505430882633E-2</v>
      </c>
      <c r="E2399" s="7">
        <v>3.5833421756539191E-3</v>
      </c>
      <c r="F2399" s="7">
        <v>10.803720000000002</v>
      </c>
      <c r="G2399" s="7">
        <v>10.693575000000001</v>
      </c>
      <c r="H2399" s="7">
        <v>10.692269999999997</v>
      </c>
      <c r="I2399" s="7">
        <v>11.7331045</v>
      </c>
      <c r="J2399" s="7" t="s">
        <v>48</v>
      </c>
      <c r="K2399" s="7" t="s">
        <v>55</v>
      </c>
      <c r="L2399" s="7" t="s">
        <v>50</v>
      </c>
    </row>
    <row r="2400" spans="1:12" ht="13.5" x14ac:dyDescent="0.35">
      <c r="A2400" s="3">
        <v>45499</v>
      </c>
      <c r="B2400" s="2">
        <v>10.8299</v>
      </c>
      <c r="C2400" s="7">
        <v>59.430245479341352</v>
      </c>
      <c r="D2400" s="7">
        <v>3.6197819045867163E-2</v>
      </c>
      <c r="E2400" s="7">
        <v>1.0106237549696568E-2</v>
      </c>
      <c r="F2400" s="7">
        <v>10.846680000000001</v>
      </c>
      <c r="G2400" s="7">
        <v>10.703845000000003</v>
      </c>
      <c r="H2400" s="7">
        <v>10.696937999999996</v>
      </c>
      <c r="I2400" s="7">
        <v>11.728903500000001</v>
      </c>
      <c r="J2400" s="7" t="s">
        <v>48</v>
      </c>
      <c r="K2400" s="7" t="s">
        <v>55</v>
      </c>
      <c r="L2400" s="7" t="s">
        <v>50</v>
      </c>
    </row>
    <row r="2401" spans="1:12" ht="13.5" x14ac:dyDescent="0.35">
      <c r="A2401" s="3">
        <v>45502</v>
      </c>
      <c r="B2401" s="2">
        <v>10.8299</v>
      </c>
      <c r="C2401" s="7">
        <v>61.16656269494699</v>
      </c>
      <c r="D2401" s="7">
        <v>3.8200579805135249E-2</v>
      </c>
      <c r="E2401" s="7">
        <v>1.5725106000784306E-2</v>
      </c>
      <c r="F2401" s="7">
        <v>10.889640000000002</v>
      </c>
      <c r="G2401" s="7">
        <v>10.717850000000002</v>
      </c>
      <c r="H2401" s="7">
        <v>10.703847999999994</v>
      </c>
      <c r="I2401" s="7">
        <v>11.725122500000003</v>
      </c>
      <c r="J2401" s="7" t="s">
        <v>48</v>
      </c>
      <c r="K2401" s="7" t="s">
        <v>55</v>
      </c>
      <c r="L2401" s="7" t="s">
        <v>50</v>
      </c>
    </row>
    <row r="2402" spans="1:12" ht="13.5" x14ac:dyDescent="0.35">
      <c r="A2402" s="3">
        <v>45503</v>
      </c>
      <c r="B2402" s="2">
        <v>10.9232</v>
      </c>
      <c r="C2402" s="7">
        <v>63.96179081435735</v>
      </c>
      <c r="D2402" s="7">
        <v>4.6777095160058124E-2</v>
      </c>
      <c r="E2402" s="7">
        <v>2.1935503832639071E-2</v>
      </c>
      <c r="F2402" s="7">
        <v>10.876560000000001</v>
      </c>
      <c r="G2402" s="7">
        <v>10.731850000000005</v>
      </c>
      <c r="H2402" s="7">
        <v>10.712061999999996</v>
      </c>
      <c r="I2402" s="7">
        <v>11.721901500000003</v>
      </c>
      <c r="J2402" s="7" t="s">
        <v>48</v>
      </c>
      <c r="K2402" s="7" t="s">
        <v>55</v>
      </c>
      <c r="L2402" s="7" t="s">
        <v>56</v>
      </c>
    </row>
    <row r="2403" spans="1:12" ht="13.5" x14ac:dyDescent="0.35">
      <c r="A2403" s="3">
        <v>45504</v>
      </c>
      <c r="B2403" s="2">
        <v>10.9139</v>
      </c>
      <c r="C2403" s="7">
        <v>54.94350282485874</v>
      </c>
      <c r="D2403" s="7">
        <v>5.2221634595852606E-2</v>
      </c>
      <c r="E2403" s="7">
        <v>2.7992729985281777E-2</v>
      </c>
      <c r="F2403" s="7">
        <v>10.865359999999999</v>
      </c>
      <c r="G2403" s="7">
        <v>10.745855000000004</v>
      </c>
      <c r="H2403" s="7">
        <v>10.721211999999996</v>
      </c>
      <c r="I2403" s="7">
        <v>11.718680500000003</v>
      </c>
      <c r="J2403" s="7" t="s">
        <v>48</v>
      </c>
      <c r="K2403" s="7" t="s">
        <v>55</v>
      </c>
      <c r="L2403" s="7" t="s">
        <v>56</v>
      </c>
    </row>
    <row r="2404" spans="1:12" ht="13.5" x14ac:dyDescent="0.35">
      <c r="A2404" s="3">
        <v>45505</v>
      </c>
      <c r="B2404" s="2">
        <v>10.960599999999999</v>
      </c>
      <c r="C2404" s="7">
        <v>63.955660729854316</v>
      </c>
      <c r="D2404" s="7">
        <v>5.9617537178359825E-2</v>
      </c>
      <c r="E2404" s="7">
        <v>3.4317691423897387E-2</v>
      </c>
      <c r="F2404" s="7">
        <v>10.891499999999999</v>
      </c>
      <c r="G2404" s="7">
        <v>10.762195000000002</v>
      </c>
      <c r="H2404" s="7">
        <v>10.731295999999997</v>
      </c>
      <c r="I2404" s="7">
        <v>11.717513500000001</v>
      </c>
      <c r="J2404" s="7" t="s">
        <v>48</v>
      </c>
      <c r="K2404" s="7" t="s">
        <v>55</v>
      </c>
      <c r="L2404" s="7" t="s">
        <v>50</v>
      </c>
    </row>
    <row r="2405" spans="1:12" ht="13.5" x14ac:dyDescent="0.35">
      <c r="A2405" s="3">
        <v>45506</v>
      </c>
      <c r="B2405" s="2">
        <v>10.9139</v>
      </c>
      <c r="C2405" s="7">
        <v>60.440207156308915</v>
      </c>
      <c r="D2405" s="7">
        <v>6.1007289490257577E-2</v>
      </c>
      <c r="E2405" s="7">
        <v>3.9655611037169428E-2</v>
      </c>
      <c r="F2405" s="7">
        <v>10.908300000000001</v>
      </c>
      <c r="G2405" s="7">
        <v>10.775730000000003</v>
      </c>
      <c r="H2405" s="7">
        <v>10.739137999999999</v>
      </c>
      <c r="I2405" s="7">
        <v>11.717933499999999</v>
      </c>
      <c r="J2405" s="7" t="s">
        <v>48</v>
      </c>
      <c r="K2405" s="7" t="s">
        <v>55</v>
      </c>
      <c r="L2405" s="7" t="s">
        <v>50</v>
      </c>
    </row>
    <row r="2406" spans="1:12" ht="13.5" x14ac:dyDescent="0.35">
      <c r="A2406" s="3">
        <v>45509</v>
      </c>
      <c r="B2406" s="2">
        <v>10.9139</v>
      </c>
      <c r="C2406" s="7">
        <v>67.896337432235924</v>
      </c>
      <c r="D2406" s="7">
        <v>6.1400887005389038E-2</v>
      </c>
      <c r="E2406" s="7">
        <v>4.4004666230813352E-2</v>
      </c>
      <c r="F2406" s="7">
        <v>10.925099999999999</v>
      </c>
      <c r="G2406" s="7">
        <v>10.789265000000004</v>
      </c>
      <c r="H2406" s="7">
        <v>10.744925999999998</v>
      </c>
      <c r="I2406" s="7">
        <v>11.716766499999999</v>
      </c>
      <c r="J2406" s="7" t="s">
        <v>48</v>
      </c>
      <c r="K2406" s="7" t="s">
        <v>55</v>
      </c>
      <c r="L2406" s="7" t="s">
        <v>50</v>
      </c>
    </row>
    <row r="2407" spans="1:12" ht="13.5" x14ac:dyDescent="0.35">
      <c r="A2407" s="3">
        <v>45510</v>
      </c>
      <c r="B2407" s="2">
        <v>10.9139</v>
      </c>
      <c r="C2407" s="7">
        <v>67.896337432235924</v>
      </c>
      <c r="D2407" s="7">
        <v>6.1009535918893576E-2</v>
      </c>
      <c r="E2407" s="7">
        <v>4.7405640168429394E-2</v>
      </c>
      <c r="F2407" s="7">
        <v>10.923239999999998</v>
      </c>
      <c r="G2407" s="7">
        <v>10.804205000000003</v>
      </c>
      <c r="H2407" s="7">
        <v>10.752207999999998</v>
      </c>
      <c r="I2407" s="7">
        <v>11.717653499999999</v>
      </c>
      <c r="J2407" s="7" t="s">
        <v>53</v>
      </c>
      <c r="K2407" s="7" t="s">
        <v>55</v>
      </c>
      <c r="L2407" s="7" t="s">
        <v>47</v>
      </c>
    </row>
    <row r="2408" spans="1:12" ht="13.5" x14ac:dyDescent="0.35">
      <c r="A2408" s="3">
        <v>45511</v>
      </c>
      <c r="B2408" s="2">
        <v>10.8766</v>
      </c>
      <c r="C2408" s="7">
        <v>64.70514112903227</v>
      </c>
      <c r="D2408" s="7">
        <v>5.7032157877689116E-2</v>
      </c>
      <c r="E2408" s="7">
        <v>4.9330943710281336E-2</v>
      </c>
      <c r="F2408" s="7">
        <v>10.915779999999998</v>
      </c>
      <c r="G2408" s="7">
        <v>10.816345000000002</v>
      </c>
      <c r="H2408" s="7">
        <v>10.759677999999999</v>
      </c>
      <c r="I2408" s="7">
        <v>11.719754499999999</v>
      </c>
      <c r="J2408" s="7" t="s">
        <v>53</v>
      </c>
      <c r="K2408" s="7" t="s">
        <v>55</v>
      </c>
      <c r="L2408" s="7" t="s">
        <v>47</v>
      </c>
    </row>
    <row r="2409" spans="1:12" ht="13.5" x14ac:dyDescent="0.35">
      <c r="A2409" s="3">
        <v>45512</v>
      </c>
      <c r="B2409" s="2">
        <v>10.8672</v>
      </c>
      <c r="C2409" s="7">
        <v>66.266615047102945</v>
      </c>
      <c r="D2409" s="7">
        <v>5.251618182970752E-2</v>
      </c>
      <c r="E2409" s="7">
        <v>4.996799133416658E-2</v>
      </c>
      <c r="F2409" s="7">
        <v>10.8971</v>
      </c>
      <c r="G2409" s="7">
        <v>10.818210000000002</v>
      </c>
      <c r="H2409" s="7">
        <v>10.763598</v>
      </c>
      <c r="I2409" s="7">
        <v>11.718680500000003</v>
      </c>
      <c r="J2409" s="7" t="s">
        <v>53</v>
      </c>
      <c r="K2409" s="7" t="s">
        <v>55</v>
      </c>
      <c r="L2409" s="7" t="s">
        <v>47</v>
      </c>
    </row>
    <row r="2410" spans="1:12" ht="13.5" x14ac:dyDescent="0.35">
      <c r="A2410" s="3">
        <v>45513</v>
      </c>
      <c r="B2410" s="2">
        <v>10.7925</v>
      </c>
      <c r="C2410" s="7">
        <v>60.440207156308915</v>
      </c>
      <c r="D2410" s="7">
        <v>4.2420574591773175E-2</v>
      </c>
      <c r="E2410" s="7">
        <v>4.8458507985687904E-2</v>
      </c>
      <c r="F2410" s="7">
        <v>10.872820000000001</v>
      </c>
      <c r="G2410" s="7">
        <v>10.821010000000001</v>
      </c>
      <c r="H2410" s="7">
        <v>10.766212000000001</v>
      </c>
      <c r="I2410" s="7">
        <v>11.713919000000001</v>
      </c>
      <c r="J2410" s="7" t="s">
        <v>53</v>
      </c>
      <c r="K2410" s="7" t="s">
        <v>55</v>
      </c>
      <c r="L2410" s="7" t="s">
        <v>47</v>
      </c>
    </row>
    <row r="2411" spans="1:12" ht="13.5" x14ac:dyDescent="0.35">
      <c r="A2411" s="3">
        <v>45516</v>
      </c>
      <c r="B2411" s="2">
        <v>10.783200000000001</v>
      </c>
      <c r="C2411" s="7">
        <v>28.842192006592441</v>
      </c>
      <c r="D2411" s="7">
        <v>3.328560510801637E-2</v>
      </c>
      <c r="E2411" s="7">
        <v>4.5423927410153601E-2</v>
      </c>
      <c r="F2411" s="7">
        <v>10.846680000000003</v>
      </c>
      <c r="G2411" s="7">
        <v>10.823345</v>
      </c>
      <c r="H2411" s="7">
        <v>10.767519999999999</v>
      </c>
      <c r="I2411" s="7">
        <v>11.705610000000002</v>
      </c>
      <c r="J2411" s="7" t="s">
        <v>53</v>
      </c>
      <c r="K2411" s="7" t="s">
        <v>55</v>
      </c>
      <c r="L2411" s="7" t="s">
        <v>47</v>
      </c>
    </row>
    <row r="2412" spans="1:12" ht="13.5" x14ac:dyDescent="0.35">
      <c r="A2412" s="3">
        <v>45518</v>
      </c>
      <c r="B2412" s="2">
        <v>10.8672</v>
      </c>
      <c r="C2412" s="7">
        <v>40.675503904121932</v>
      </c>
      <c r="D2412" s="7">
        <v>3.2450109300423691E-2</v>
      </c>
      <c r="E2412" s="7">
        <v>4.2829163788207621E-2</v>
      </c>
      <c r="F2412" s="7">
        <v>10.837340000000001</v>
      </c>
      <c r="G2412" s="7">
        <v>10.834545</v>
      </c>
      <c r="H2412" s="7">
        <v>10.767332000000001</v>
      </c>
      <c r="I2412" s="7">
        <v>11.695293500000002</v>
      </c>
      <c r="J2412" s="7" t="s">
        <v>53</v>
      </c>
      <c r="K2412" s="7" t="s">
        <v>55</v>
      </c>
      <c r="L2412" s="7" t="s">
        <v>47</v>
      </c>
    </row>
    <row r="2413" spans="1:12" ht="13.5" x14ac:dyDescent="0.35">
      <c r="A2413" s="3">
        <v>45519</v>
      </c>
      <c r="B2413" s="2">
        <v>11.5114</v>
      </c>
      <c r="C2413" s="7">
        <v>82.301639965873647</v>
      </c>
      <c r="D2413" s="7">
        <v>8.281489054176383E-2</v>
      </c>
      <c r="E2413" s="7">
        <v>5.0826309138918863E-2</v>
      </c>
      <c r="F2413" s="7">
        <v>10.964300000000001</v>
      </c>
      <c r="G2413" s="7">
        <v>10.877955</v>
      </c>
      <c r="H2413" s="7">
        <v>10.780962000000002</v>
      </c>
      <c r="I2413" s="7">
        <v>11.691886000000002</v>
      </c>
      <c r="J2413" s="7" t="s">
        <v>48</v>
      </c>
      <c r="K2413" s="7" t="s">
        <v>55</v>
      </c>
      <c r="L2413" s="7" t="s">
        <v>50</v>
      </c>
    </row>
    <row r="2414" spans="1:12" ht="13.5" x14ac:dyDescent="0.35">
      <c r="A2414" s="3">
        <v>45520</v>
      </c>
      <c r="B2414" s="2">
        <v>12.0436</v>
      </c>
      <c r="C2414" s="7">
        <v>88.236406023565067</v>
      </c>
      <c r="D2414" s="7">
        <v>0.16378541840273719</v>
      </c>
      <c r="E2414" s="7">
        <v>7.341813099168254E-2</v>
      </c>
      <c r="F2414" s="7">
        <v>11.199580000000001</v>
      </c>
      <c r="G2414" s="7">
        <v>10.947975</v>
      </c>
      <c r="H2414" s="7">
        <v>10.803369999999999</v>
      </c>
      <c r="I2414" s="7">
        <v>11.692866500000001</v>
      </c>
      <c r="J2414" s="7" t="s">
        <v>48</v>
      </c>
      <c r="K2414" s="7" t="s">
        <v>49</v>
      </c>
      <c r="L2414" s="7" t="s">
        <v>50</v>
      </c>
    </row>
    <row r="2415" spans="1:12" ht="13.5" x14ac:dyDescent="0.35">
      <c r="A2415" s="3">
        <v>45523</v>
      </c>
      <c r="B2415" s="2">
        <v>12.015599999999999</v>
      </c>
      <c r="C2415" s="7">
        <v>86.706705467153782</v>
      </c>
      <c r="D2415" s="7">
        <v>0.22312374742882568</v>
      </c>
      <c r="E2415" s="7">
        <v>0.10335925427911118</v>
      </c>
      <c r="F2415" s="7">
        <v>11.444199999999999</v>
      </c>
      <c r="G2415" s="7">
        <v>11.017999999999999</v>
      </c>
      <c r="H2415" s="7">
        <v>10.82615</v>
      </c>
      <c r="I2415" s="7">
        <v>11.695154000000002</v>
      </c>
      <c r="J2415" s="7" t="s">
        <v>48</v>
      </c>
      <c r="K2415" s="7" t="s">
        <v>49</v>
      </c>
      <c r="L2415" s="7" t="s">
        <v>50</v>
      </c>
    </row>
    <row r="2416" spans="1:12" ht="13.5" x14ac:dyDescent="0.35">
      <c r="A2416" s="3">
        <v>45524</v>
      </c>
      <c r="B2416" s="2">
        <v>12.1183</v>
      </c>
      <c r="C2416" s="7">
        <v>86.783625730994203</v>
      </c>
      <c r="D2416" s="7">
        <v>0.27526376307685751</v>
      </c>
      <c r="E2416" s="7">
        <v>0.13774015603866047</v>
      </c>
      <c r="F2416" s="7">
        <v>11.711219999999999</v>
      </c>
      <c r="G2416" s="7">
        <v>11.093160000000001</v>
      </c>
      <c r="H2416" s="7">
        <v>10.850424</v>
      </c>
      <c r="I2416" s="7">
        <v>11.697488</v>
      </c>
      <c r="J2416" s="7" t="s">
        <v>48</v>
      </c>
      <c r="K2416" s="7" t="s">
        <v>49</v>
      </c>
      <c r="L2416" s="7" t="s">
        <v>50</v>
      </c>
    </row>
    <row r="2417" spans="1:12" ht="13.5" x14ac:dyDescent="0.35">
      <c r="A2417" s="3">
        <v>45525</v>
      </c>
      <c r="B2417" s="2">
        <v>11.940899999999999</v>
      </c>
      <c r="C2417" s="7">
        <v>78.645542787013284</v>
      </c>
      <c r="D2417" s="7">
        <v>0.2988257267546377</v>
      </c>
      <c r="E2417" s="7">
        <v>0.16995727018185591</v>
      </c>
      <c r="F2417" s="7">
        <v>11.92596</v>
      </c>
      <c r="G2417" s="7">
        <v>11.140775</v>
      </c>
      <c r="H2417" s="7">
        <v>10.872832000000002</v>
      </c>
      <c r="I2417" s="7">
        <v>11.699168500000003</v>
      </c>
      <c r="J2417" s="7" t="s">
        <v>48</v>
      </c>
      <c r="K2417" s="7" t="s">
        <v>49</v>
      </c>
      <c r="L2417" s="7" t="s">
        <v>50</v>
      </c>
    </row>
    <row r="2418" spans="1:12" ht="13.5" x14ac:dyDescent="0.35">
      <c r="A2418" s="3">
        <v>45526</v>
      </c>
      <c r="B2418" s="2">
        <v>11.950200000000001</v>
      </c>
      <c r="C2418" s="7">
        <v>78.190519598906135</v>
      </c>
      <c r="D2418" s="7">
        <v>0.31462241366167731</v>
      </c>
      <c r="E2418" s="7">
        <v>0.19889029887782017</v>
      </c>
      <c r="F2418" s="7">
        <v>12.013719999999999</v>
      </c>
      <c r="G2418" s="7">
        <v>11.189789999999999</v>
      </c>
      <c r="H2418" s="7">
        <v>10.897106000000003</v>
      </c>
      <c r="I2418" s="7">
        <v>11.700895500000003</v>
      </c>
      <c r="J2418" s="7" t="s">
        <v>48</v>
      </c>
      <c r="K2418" s="7" t="s">
        <v>49</v>
      </c>
      <c r="L2418" s="7" t="s">
        <v>50</v>
      </c>
    </row>
    <row r="2419" spans="1:12" ht="13.5" x14ac:dyDescent="0.35">
      <c r="A2419" s="3">
        <v>45527</v>
      </c>
      <c r="B2419" s="2">
        <v>11.866199999999999</v>
      </c>
      <c r="C2419" s="7">
        <v>76.563458856345832</v>
      </c>
      <c r="D2419" s="7">
        <v>0.31671244000010823</v>
      </c>
      <c r="E2419" s="7">
        <v>0.22245472710227779</v>
      </c>
      <c r="F2419" s="7">
        <v>11.97824</v>
      </c>
      <c r="G2419" s="7">
        <v>11.241605</v>
      </c>
      <c r="H2419" s="7">
        <v>10.918952000000006</v>
      </c>
      <c r="I2419" s="7">
        <v>11.701455500000002</v>
      </c>
      <c r="J2419" s="7" t="s">
        <v>48</v>
      </c>
      <c r="K2419" s="7" t="s">
        <v>49</v>
      </c>
      <c r="L2419" s="7" t="s">
        <v>56</v>
      </c>
    </row>
    <row r="2420" spans="1:12" ht="13.5" x14ac:dyDescent="0.35">
      <c r="A2420" s="3">
        <v>45530</v>
      </c>
      <c r="B2420" s="2">
        <v>11.8569</v>
      </c>
      <c r="C2420" s="7">
        <v>76.168276168276122</v>
      </c>
      <c r="D2420" s="7">
        <v>0.31399878610571719</v>
      </c>
      <c r="E2420" s="7">
        <v>0.2407635389029657</v>
      </c>
      <c r="F2420" s="7">
        <v>11.9465</v>
      </c>
      <c r="G2420" s="7">
        <v>11.292954999999999</v>
      </c>
      <c r="H2420" s="7">
        <v>10.940052000000005</v>
      </c>
      <c r="I2420" s="7">
        <v>11.701922500000006</v>
      </c>
      <c r="J2420" s="7" t="s">
        <v>48</v>
      </c>
      <c r="K2420" s="7" t="s">
        <v>49</v>
      </c>
      <c r="L2420" s="7" t="s">
        <v>56</v>
      </c>
    </row>
    <row r="2421" spans="1:12" ht="13.5" x14ac:dyDescent="0.35">
      <c r="A2421" s="3">
        <v>45531</v>
      </c>
      <c r="B2421" s="2">
        <v>11.8475</v>
      </c>
      <c r="C2421" s="7">
        <v>75.772968197879848</v>
      </c>
      <c r="D2421" s="7">
        <v>0.30754451270007443</v>
      </c>
      <c r="E2421" s="7">
        <v>0.25411973366238744</v>
      </c>
      <c r="F2421" s="7">
        <v>11.892339999999999</v>
      </c>
      <c r="G2421" s="7">
        <v>11.343835</v>
      </c>
      <c r="H2421" s="7">
        <v>10.960404000000006</v>
      </c>
      <c r="I2421" s="7">
        <v>11.702109000000002</v>
      </c>
      <c r="J2421" s="7" t="s">
        <v>48</v>
      </c>
      <c r="K2421" s="7" t="s">
        <v>49</v>
      </c>
      <c r="L2421" s="7" t="s">
        <v>56</v>
      </c>
    </row>
    <row r="2422" spans="1:12" ht="13.5" x14ac:dyDescent="0.35">
      <c r="A2422" s="3">
        <v>45532</v>
      </c>
      <c r="B2422" s="2">
        <v>11.903499999999999</v>
      </c>
      <c r="C2422" s="7">
        <v>78.058910322968444</v>
      </c>
      <c r="D2422" s="7">
        <v>0.30345020148254775</v>
      </c>
      <c r="E2422" s="7">
        <v>0.2639858272264195</v>
      </c>
      <c r="F2422" s="7">
        <v>11.88486</v>
      </c>
      <c r="G2422" s="7">
        <v>11.392849999999999</v>
      </c>
      <c r="H2422" s="7">
        <v>10.982810000000006</v>
      </c>
      <c r="I2422" s="7">
        <v>11.700521500000002</v>
      </c>
      <c r="J2422" s="7" t="s">
        <v>48</v>
      </c>
      <c r="K2422" s="7" t="s">
        <v>49</v>
      </c>
      <c r="L2422" s="7" t="s">
        <v>56</v>
      </c>
    </row>
    <row r="2423" spans="1:12" ht="13.5" x14ac:dyDescent="0.35">
      <c r="A2423" s="3">
        <v>45533</v>
      </c>
      <c r="B2423" s="2">
        <v>12.127599999999999</v>
      </c>
      <c r="C2423" s="7">
        <v>80.822654798004464</v>
      </c>
      <c r="D2423" s="7">
        <v>0.31466120891630744</v>
      </c>
      <c r="E2423" s="7">
        <v>0.27412090356439711</v>
      </c>
      <c r="F2423" s="7">
        <v>11.920339999999999</v>
      </c>
      <c r="G2423" s="7">
        <v>11.453534999999999</v>
      </c>
      <c r="H2423" s="7">
        <v>11.010818000000006</v>
      </c>
      <c r="I2423" s="7">
        <v>11.702248500000001</v>
      </c>
      <c r="J2423" s="7" t="s">
        <v>48</v>
      </c>
      <c r="K2423" s="7" t="s">
        <v>55</v>
      </c>
      <c r="L2423" s="7" t="s">
        <v>50</v>
      </c>
    </row>
    <row r="2424" spans="1:12" ht="13.5" x14ac:dyDescent="0.35">
      <c r="A2424" s="3">
        <v>45534</v>
      </c>
      <c r="B2424" s="2">
        <v>12.3703</v>
      </c>
      <c r="C2424" s="7">
        <v>85.654885654885618</v>
      </c>
      <c r="D2424" s="7">
        <v>0.33921956278701337</v>
      </c>
      <c r="E2424" s="7">
        <v>0.28714063540892037</v>
      </c>
      <c r="F2424" s="7">
        <v>12.02116</v>
      </c>
      <c r="G2424" s="7">
        <v>11.524019999999998</v>
      </c>
      <c r="H2424" s="7">
        <v>11.044614000000006</v>
      </c>
      <c r="I2424" s="7">
        <v>11.705516000000003</v>
      </c>
      <c r="J2424" s="7" t="s">
        <v>48</v>
      </c>
      <c r="K2424" s="7" t="s">
        <v>55</v>
      </c>
      <c r="L2424" s="7" t="s">
        <v>50</v>
      </c>
    </row>
    <row r="2425" spans="1:12" ht="13.5" x14ac:dyDescent="0.35">
      <c r="A2425" s="3">
        <v>45537</v>
      </c>
      <c r="B2425" s="2">
        <v>12.547700000000001</v>
      </c>
      <c r="C2425" s="7">
        <v>87.058428193388451</v>
      </c>
      <c r="D2425" s="7">
        <v>0.36874625527504001</v>
      </c>
      <c r="E2425" s="7">
        <v>0.30346175938214431</v>
      </c>
      <c r="F2425" s="7">
        <v>12.159319999999999</v>
      </c>
      <c r="G2425" s="7">
        <v>11.605709999999998</v>
      </c>
      <c r="H2425" s="7">
        <v>11.078970000000004</v>
      </c>
      <c r="I2425" s="7">
        <v>11.7080365</v>
      </c>
      <c r="J2425" s="7" t="s">
        <v>48</v>
      </c>
      <c r="K2425" s="7" t="s">
        <v>49</v>
      </c>
      <c r="L2425" s="7" t="s">
        <v>50</v>
      </c>
    </row>
    <row r="2426" spans="1:12" ht="13.5" x14ac:dyDescent="0.35">
      <c r="A2426" s="3">
        <v>45538</v>
      </c>
      <c r="B2426" s="2">
        <v>12.500999999999999</v>
      </c>
      <c r="C2426" s="7">
        <v>84.859605701117943</v>
      </c>
      <c r="D2426" s="7">
        <v>0.38395211115283878</v>
      </c>
      <c r="E2426" s="7">
        <v>0.31955982973628322</v>
      </c>
      <c r="F2426" s="7">
        <v>12.290019999999998</v>
      </c>
      <c r="G2426" s="7">
        <v>11.685065</v>
      </c>
      <c r="H2426" s="7">
        <v>11.115566000000003</v>
      </c>
      <c r="I2426" s="7">
        <v>11.709016500000002</v>
      </c>
      <c r="J2426" s="7" t="s">
        <v>48</v>
      </c>
      <c r="K2426" s="7" t="s">
        <v>49</v>
      </c>
      <c r="L2426" s="7" t="s">
        <v>50</v>
      </c>
    </row>
    <row r="2427" spans="1:12" ht="13.5" x14ac:dyDescent="0.35">
      <c r="A2427" s="3">
        <v>45539</v>
      </c>
      <c r="B2427" s="2">
        <v>12.874499999999999</v>
      </c>
      <c r="C2427" s="7">
        <v>82.882230906546923</v>
      </c>
      <c r="D2427" s="7">
        <v>0.4212848801607656</v>
      </c>
      <c r="E2427" s="7">
        <v>0.33990483982117969</v>
      </c>
      <c r="F2427" s="7">
        <v>12.484219999999999</v>
      </c>
      <c r="G2427" s="7">
        <v>11.783094999999999</v>
      </c>
      <c r="H2427" s="7">
        <v>11.159632000000004</v>
      </c>
      <c r="I2427" s="7">
        <v>11.712284</v>
      </c>
      <c r="J2427" s="7" t="s">
        <v>48</v>
      </c>
      <c r="K2427" s="7" t="s">
        <v>49</v>
      </c>
      <c r="L2427" s="7" t="s">
        <v>50</v>
      </c>
    </row>
    <row r="2428" spans="1:12" ht="13.5" x14ac:dyDescent="0.35">
      <c r="A2428" s="3">
        <v>45540</v>
      </c>
      <c r="B2428" s="2">
        <v>12.979799999999999</v>
      </c>
      <c r="C2428" s="7">
        <v>78.442095029772659</v>
      </c>
      <c r="D2428" s="7">
        <v>0.45413323331329458</v>
      </c>
      <c r="E2428" s="7">
        <v>0.36275051851960272</v>
      </c>
      <c r="F2428" s="7">
        <v>12.654659999999998</v>
      </c>
      <c r="G2428" s="7">
        <v>11.888255000000001</v>
      </c>
      <c r="H2428" s="7">
        <v>11.206738000000003</v>
      </c>
      <c r="I2428" s="7">
        <v>11.716731499999998</v>
      </c>
      <c r="J2428" s="7" t="s">
        <v>48</v>
      </c>
      <c r="K2428" s="7" t="s">
        <v>49</v>
      </c>
      <c r="L2428" s="7" t="s">
        <v>50</v>
      </c>
    </row>
    <row r="2429" spans="1:12" ht="13.5" x14ac:dyDescent="0.35">
      <c r="A2429" s="3">
        <v>45541</v>
      </c>
      <c r="B2429" s="2">
        <v>12.8461</v>
      </c>
      <c r="C2429" s="7">
        <v>73.708250071367374</v>
      </c>
      <c r="D2429" s="7">
        <v>0.46402828796768603</v>
      </c>
      <c r="E2429" s="7">
        <v>0.38300607240921941</v>
      </c>
      <c r="F2429" s="7">
        <v>12.74982</v>
      </c>
      <c r="G2429" s="7">
        <v>11.9872</v>
      </c>
      <c r="H2429" s="7">
        <v>11.251170000000002</v>
      </c>
      <c r="I2429" s="7">
        <v>11.719203500000001</v>
      </c>
      <c r="J2429" s="7" t="s">
        <v>48</v>
      </c>
      <c r="K2429" s="7" t="s">
        <v>49</v>
      </c>
      <c r="L2429" s="7" t="s">
        <v>50</v>
      </c>
    </row>
    <row r="2430" spans="1:12" ht="13.5" x14ac:dyDescent="0.35">
      <c r="A2430" s="3">
        <v>45544</v>
      </c>
      <c r="B2430" s="2">
        <v>12.7888</v>
      </c>
      <c r="C2430" s="7">
        <v>69.650079127835397</v>
      </c>
      <c r="D2430" s="7">
        <v>0.46192181183688064</v>
      </c>
      <c r="E2430" s="7">
        <v>0.39878922029475167</v>
      </c>
      <c r="F2430" s="7">
        <v>12.79804</v>
      </c>
      <c r="G2430" s="7">
        <v>12.087015000000003</v>
      </c>
      <c r="H2430" s="7">
        <v>11.294456000000002</v>
      </c>
      <c r="I2430" s="7">
        <v>11.720642500000002</v>
      </c>
      <c r="J2430" s="7" t="s">
        <v>48</v>
      </c>
      <c r="K2430" s="7" t="s">
        <v>49</v>
      </c>
      <c r="L2430" s="7" t="s">
        <v>56</v>
      </c>
    </row>
    <row r="2431" spans="1:12" ht="13.5" x14ac:dyDescent="0.35">
      <c r="A2431" s="3">
        <v>45545</v>
      </c>
      <c r="B2431" s="2">
        <v>12.597799999999999</v>
      </c>
      <c r="C2431" s="7">
        <v>69.099261499098645</v>
      </c>
      <c r="D2431" s="7">
        <v>0.43977090533169871</v>
      </c>
      <c r="E2431" s="7">
        <v>0.40698555730214109</v>
      </c>
      <c r="F2431" s="7">
        <v>12.817400000000001</v>
      </c>
      <c r="G2431" s="7">
        <v>12.177745000000002</v>
      </c>
      <c r="H2431" s="7">
        <v>11.335416000000002</v>
      </c>
      <c r="I2431" s="7">
        <v>11.721873</v>
      </c>
      <c r="J2431" s="7" t="s">
        <v>48</v>
      </c>
      <c r="K2431" s="7" t="s">
        <v>49</v>
      </c>
      <c r="L2431" s="7" t="s">
        <v>56</v>
      </c>
    </row>
    <row r="2432" spans="1:12" ht="13.5" x14ac:dyDescent="0.35">
      <c r="A2432" s="3">
        <v>45546</v>
      </c>
      <c r="B2432" s="2">
        <v>12.4163</v>
      </c>
      <c r="C2432" s="7">
        <v>62.31830435012418</v>
      </c>
      <c r="D2432" s="7">
        <v>0.40292593977542523</v>
      </c>
      <c r="E2432" s="7">
        <v>0.40617363379679794</v>
      </c>
      <c r="F2432" s="7">
        <v>12.725759999999999</v>
      </c>
      <c r="G2432" s="7">
        <v>12.2552</v>
      </c>
      <c r="H2432" s="7">
        <v>11.370878000000003</v>
      </c>
      <c r="I2432" s="7">
        <v>11.7214025</v>
      </c>
      <c r="J2432" s="7" t="s">
        <v>53</v>
      </c>
      <c r="K2432" s="7" t="s">
        <v>55</v>
      </c>
      <c r="L2432" s="7" t="s">
        <v>47</v>
      </c>
    </row>
    <row r="2433" spans="1:12" ht="13.5" x14ac:dyDescent="0.35">
      <c r="A2433" s="3">
        <v>45547</v>
      </c>
      <c r="B2433" s="2">
        <v>12.511799999999999</v>
      </c>
      <c r="C2433" s="7">
        <v>66.959125774929078</v>
      </c>
      <c r="D2433" s="7">
        <v>0.37708528653588935</v>
      </c>
      <c r="E2433" s="7">
        <v>0.40035596434461629</v>
      </c>
      <c r="F2433" s="7">
        <v>12.632160000000001</v>
      </c>
      <c r="G2433" s="7">
        <v>12.305220000000002</v>
      </c>
      <c r="H2433" s="7">
        <v>11.408438000000004</v>
      </c>
      <c r="I2433" s="7">
        <v>11.721970000000001</v>
      </c>
      <c r="J2433" s="7" t="s">
        <v>53</v>
      </c>
      <c r="K2433" s="7" t="s">
        <v>55</v>
      </c>
      <c r="L2433" s="7" t="s">
        <v>47</v>
      </c>
    </row>
    <row r="2434" spans="1:12" ht="13.5" x14ac:dyDescent="0.35">
      <c r="A2434" s="3">
        <v>45548</v>
      </c>
      <c r="B2434" s="2">
        <v>12.5596</v>
      </c>
      <c r="C2434" s="7">
        <v>68.093104691281724</v>
      </c>
      <c r="D2434" s="7">
        <v>0.35635559768399361</v>
      </c>
      <c r="E2434" s="7">
        <v>0.39155589101249177</v>
      </c>
      <c r="F2434" s="7">
        <v>12.574860000000001</v>
      </c>
      <c r="G2434" s="7">
        <v>12.331020000000001</v>
      </c>
      <c r="H2434" s="7">
        <v>11.446954000000003</v>
      </c>
      <c r="I2434" s="7">
        <v>11.721749499999996</v>
      </c>
      <c r="J2434" s="7" t="s">
        <v>53</v>
      </c>
      <c r="K2434" s="7" t="s">
        <v>55</v>
      </c>
      <c r="L2434" s="7" t="s">
        <v>47</v>
      </c>
    </row>
    <row r="2435" spans="1:12" ht="13.5" x14ac:dyDescent="0.35">
      <c r="A2435" s="3">
        <v>45551</v>
      </c>
      <c r="B2435" s="2">
        <v>12.7028</v>
      </c>
      <c r="C2435" s="7">
        <v>70.602688249747047</v>
      </c>
      <c r="D2435" s="7">
        <v>0.34747671784066725</v>
      </c>
      <c r="E2435" s="7">
        <v>0.38274005637812691</v>
      </c>
      <c r="F2435" s="7">
        <v>12.557659999999998</v>
      </c>
      <c r="G2435" s="7">
        <v>12.365380000000002</v>
      </c>
      <c r="H2435" s="7">
        <v>11.488146000000002</v>
      </c>
      <c r="I2435" s="7">
        <v>11.721918000000001</v>
      </c>
      <c r="J2435" s="7" t="s">
        <v>53</v>
      </c>
      <c r="K2435" s="7" t="s">
        <v>55</v>
      </c>
      <c r="L2435" s="7" t="s">
        <v>47</v>
      </c>
    </row>
    <row r="2436" spans="1:12" ht="13.5" x14ac:dyDescent="0.35">
      <c r="A2436" s="3">
        <v>45552</v>
      </c>
      <c r="B2436" s="2">
        <v>12.6073</v>
      </c>
      <c r="C2436" s="7">
        <v>66.636724659606671</v>
      </c>
      <c r="D2436" s="7">
        <v>0.32894224824443619</v>
      </c>
      <c r="E2436" s="7">
        <v>0.37198049475138878</v>
      </c>
      <c r="F2436" s="7">
        <v>12.559560000000001</v>
      </c>
      <c r="G2436" s="7">
        <v>12.389830000000002</v>
      </c>
      <c r="H2436" s="7">
        <v>11.527428000000002</v>
      </c>
      <c r="I2436" s="7">
        <v>11.722636</v>
      </c>
      <c r="J2436" s="7" t="s">
        <v>48</v>
      </c>
      <c r="K2436" s="7" t="s">
        <v>55</v>
      </c>
      <c r="L2436" s="7" t="s">
        <v>50</v>
      </c>
    </row>
    <row r="2437" spans="1:12" ht="13.5" x14ac:dyDescent="0.35">
      <c r="A2437" s="3">
        <v>45553</v>
      </c>
      <c r="B2437" s="2">
        <v>12.6073</v>
      </c>
      <c r="C2437" s="7">
        <v>62.683094495267326</v>
      </c>
      <c r="D2437" s="7">
        <v>0.31067231054659672</v>
      </c>
      <c r="E2437" s="7">
        <v>0.35971885791043035</v>
      </c>
      <c r="F2437" s="7">
        <v>12.597759999999999</v>
      </c>
      <c r="G2437" s="7">
        <v>12.423150000000001</v>
      </c>
      <c r="H2437" s="7">
        <v>11.567272000000003</v>
      </c>
      <c r="I2437" s="7">
        <v>11.722467</v>
      </c>
      <c r="J2437" s="7" t="s">
        <v>48</v>
      </c>
      <c r="K2437" s="7" t="s">
        <v>55</v>
      </c>
      <c r="L2437" s="7" t="s">
        <v>50</v>
      </c>
    </row>
    <row r="2438" spans="1:12" ht="13.5" x14ac:dyDescent="0.35">
      <c r="A2438" s="3">
        <v>45554</v>
      </c>
      <c r="B2438" s="2">
        <v>12.406700000000001</v>
      </c>
      <c r="C2438" s="7">
        <v>50.984315846403476</v>
      </c>
      <c r="D2438" s="7">
        <v>0.27681555240103428</v>
      </c>
      <c r="E2438" s="7">
        <v>0.34313819680855118</v>
      </c>
      <c r="F2438" s="7">
        <v>12.576740000000001</v>
      </c>
      <c r="G2438" s="7">
        <v>12.445975000000001</v>
      </c>
      <c r="H2438" s="7">
        <v>11.602730000000001</v>
      </c>
      <c r="I2438" s="7">
        <v>11.720688000000001</v>
      </c>
      <c r="J2438" s="7" t="s">
        <v>48</v>
      </c>
      <c r="K2438" s="7" t="s">
        <v>55</v>
      </c>
      <c r="L2438" s="7" t="s">
        <v>56</v>
      </c>
    </row>
    <row r="2439" spans="1:12" ht="13.5" x14ac:dyDescent="0.35">
      <c r="A2439" s="3">
        <v>45555</v>
      </c>
      <c r="B2439" s="2">
        <v>12.4163</v>
      </c>
      <c r="C2439" s="7">
        <v>46.092077087794394</v>
      </c>
      <c r="D2439" s="7">
        <v>0.24790082106304645</v>
      </c>
      <c r="E2439" s="7">
        <v>0.32409072165945024</v>
      </c>
      <c r="F2439" s="7">
        <v>12.548080000000001</v>
      </c>
      <c r="G2439" s="7">
        <v>12.473480000000002</v>
      </c>
      <c r="H2439" s="7">
        <v>11.634458</v>
      </c>
      <c r="I2439" s="7">
        <v>11.717416999999998</v>
      </c>
      <c r="J2439" s="7" t="s">
        <v>48</v>
      </c>
      <c r="K2439" s="7" t="s">
        <v>55</v>
      </c>
      <c r="L2439" s="7" t="s">
        <v>56</v>
      </c>
    </row>
    <row r="2440" spans="1:12" ht="13.5" x14ac:dyDescent="0.35">
      <c r="A2440" s="3">
        <v>45558</v>
      </c>
      <c r="B2440" s="2">
        <v>12.4163</v>
      </c>
      <c r="C2440" s="7">
        <v>47.408993576017131</v>
      </c>
      <c r="D2440" s="7">
        <v>0.22242174869210984</v>
      </c>
      <c r="E2440" s="7">
        <v>0.30375692706598217</v>
      </c>
      <c r="F2440" s="7">
        <v>12.490780000000001</v>
      </c>
      <c r="G2440" s="7">
        <v>12.50145</v>
      </c>
      <c r="H2440" s="7">
        <v>11.668053999999998</v>
      </c>
      <c r="I2440" s="7">
        <v>11.710877999999997</v>
      </c>
      <c r="J2440" s="7" t="s">
        <v>53</v>
      </c>
      <c r="K2440" s="7" t="s">
        <v>55</v>
      </c>
      <c r="L2440" s="7" t="s">
        <v>47</v>
      </c>
    </row>
    <row r="2441" spans="1:12" ht="13.5" x14ac:dyDescent="0.35">
      <c r="A2441" s="3">
        <v>45559</v>
      </c>
      <c r="B2441" s="2">
        <v>12.4163</v>
      </c>
      <c r="C2441" s="7">
        <v>31.831879460745412</v>
      </c>
      <c r="D2441" s="7">
        <v>0.19992479172123723</v>
      </c>
      <c r="E2441" s="7">
        <v>0.28299049999703318</v>
      </c>
      <c r="F2441" s="7">
        <v>12.452580000000001</v>
      </c>
      <c r="G2441" s="7">
        <v>12.52989</v>
      </c>
      <c r="H2441" s="7">
        <v>11.701649999999997</v>
      </c>
      <c r="I2441" s="7">
        <v>11.701117999999997</v>
      </c>
      <c r="J2441" s="7" t="s">
        <v>53</v>
      </c>
      <c r="K2441" s="7" t="s">
        <v>55</v>
      </c>
      <c r="L2441" s="7" t="s">
        <v>47</v>
      </c>
    </row>
    <row r="2442" spans="1:12" ht="13.5" x14ac:dyDescent="0.35">
      <c r="A2442" s="3">
        <v>45560</v>
      </c>
      <c r="B2442" s="2">
        <v>12.3972</v>
      </c>
      <c r="C2442" s="7">
        <v>25.204290091930517</v>
      </c>
      <c r="D2442" s="7">
        <v>0.17849697880421722</v>
      </c>
      <c r="E2442" s="7">
        <v>0.26209179575847003</v>
      </c>
      <c r="F2442" s="7">
        <v>12.41056</v>
      </c>
      <c r="G2442" s="7">
        <v>12.554575</v>
      </c>
      <c r="H2442" s="7">
        <v>11.736729999999998</v>
      </c>
      <c r="I2442" s="7">
        <v>11.690328999999997</v>
      </c>
      <c r="J2442" s="7" t="s">
        <v>53</v>
      </c>
      <c r="K2442" s="7" t="s">
        <v>55</v>
      </c>
      <c r="L2442" s="7" t="s">
        <v>47</v>
      </c>
    </row>
    <row r="2443" spans="1:12" ht="13.5" x14ac:dyDescent="0.35">
      <c r="A2443" s="3">
        <v>45561</v>
      </c>
      <c r="B2443" s="2">
        <v>12.2921</v>
      </c>
      <c r="C2443" s="7">
        <v>25.833187925318398</v>
      </c>
      <c r="D2443" s="7">
        <v>0.1512906071022293</v>
      </c>
      <c r="E2443" s="7">
        <v>0.23993155802722191</v>
      </c>
      <c r="F2443" s="7">
        <v>12.387639999999999</v>
      </c>
      <c r="G2443" s="7">
        <v>12.562799999999999</v>
      </c>
      <c r="H2443" s="7">
        <v>11.769707999999998</v>
      </c>
      <c r="I2443" s="7">
        <v>11.679621499999996</v>
      </c>
      <c r="J2443" s="7" t="s">
        <v>53</v>
      </c>
      <c r="K2443" s="7" t="s">
        <v>55</v>
      </c>
      <c r="L2443" s="7" t="s">
        <v>47</v>
      </c>
    </row>
    <row r="2444" spans="1:12" ht="13.5" x14ac:dyDescent="0.35">
      <c r="A2444" s="3">
        <v>45562</v>
      </c>
      <c r="B2444" s="2">
        <v>12.273</v>
      </c>
      <c r="C2444" s="7">
        <v>26.72382671480139</v>
      </c>
      <c r="D2444" s="7">
        <v>0.12672731751118782</v>
      </c>
      <c r="E2444" s="7">
        <v>0.21729070992401511</v>
      </c>
      <c r="F2444" s="7">
        <v>12.358979999999999</v>
      </c>
      <c r="G2444" s="7">
        <v>12.557935000000002</v>
      </c>
      <c r="H2444" s="7">
        <v>11.802303999999999</v>
      </c>
      <c r="I2444" s="7">
        <v>11.668164999999997</v>
      </c>
      <c r="J2444" s="7" t="s">
        <v>53</v>
      </c>
      <c r="K2444" s="7" t="s">
        <v>55</v>
      </c>
      <c r="L2444" s="7" t="s">
        <v>47</v>
      </c>
    </row>
    <row r="2445" spans="1:12" ht="13.5" x14ac:dyDescent="0.35">
      <c r="A2445" s="3">
        <v>45565</v>
      </c>
      <c r="B2445" s="2">
        <v>12.273</v>
      </c>
      <c r="C2445" s="7">
        <v>32.290076335877842</v>
      </c>
      <c r="D2445" s="7">
        <v>0.10603838899956131</v>
      </c>
      <c r="E2445" s="7">
        <v>0.19504024573912435</v>
      </c>
      <c r="F2445" s="7">
        <v>12.330319999999997</v>
      </c>
      <c r="G2445" s="7">
        <v>12.5442</v>
      </c>
      <c r="H2445" s="7">
        <v>11.835462</v>
      </c>
      <c r="I2445" s="7">
        <v>11.657921999999999</v>
      </c>
      <c r="J2445" s="7" t="s">
        <v>53</v>
      </c>
      <c r="K2445" s="7" t="s">
        <v>55</v>
      </c>
      <c r="L2445" s="7" t="s">
        <v>47</v>
      </c>
    </row>
    <row r="2446" spans="1:12" ht="13.5" x14ac:dyDescent="0.35">
      <c r="A2446" s="3">
        <v>45566</v>
      </c>
      <c r="B2446" s="2">
        <v>12.263500000000001</v>
      </c>
      <c r="C2446" s="7">
        <v>39.744966442953043</v>
      </c>
      <c r="D2446" s="7">
        <v>8.7862865077349639E-2</v>
      </c>
      <c r="E2446" s="7">
        <v>0.17360476960676943</v>
      </c>
      <c r="F2446" s="7">
        <v>12.299759999999999</v>
      </c>
      <c r="G2446" s="7">
        <v>12.532325</v>
      </c>
      <c r="H2446" s="7">
        <v>11.86843</v>
      </c>
      <c r="I2446" s="7">
        <v>11.648284999999998</v>
      </c>
      <c r="J2446" s="7" t="s">
        <v>53</v>
      </c>
      <c r="K2446" s="7" t="s">
        <v>55</v>
      </c>
      <c r="L2446" s="7" t="s">
        <v>47</v>
      </c>
    </row>
    <row r="2447" spans="1:12" ht="13.5" x14ac:dyDescent="0.35">
      <c r="A2447" s="3">
        <v>45567</v>
      </c>
      <c r="B2447" s="2">
        <v>12.2539</v>
      </c>
      <c r="C2447" s="7">
        <v>30.435442269761808</v>
      </c>
      <c r="D2447" s="7">
        <v>7.1855684054794366E-2</v>
      </c>
      <c r="E2447" s="7">
        <v>0.15325495249637441</v>
      </c>
      <c r="F2447" s="7">
        <v>12.271100000000001</v>
      </c>
      <c r="G2447" s="7">
        <v>12.501294999999999</v>
      </c>
      <c r="H2447" s="7">
        <v>11.893736000000001</v>
      </c>
      <c r="I2447" s="7">
        <v>11.638599999999999</v>
      </c>
      <c r="J2447" s="7" t="s">
        <v>53</v>
      </c>
      <c r="K2447" s="7" t="s">
        <v>55</v>
      </c>
      <c r="L2447" s="7" t="s">
        <v>47</v>
      </c>
    </row>
    <row r="2448" spans="1:12" ht="13.5" x14ac:dyDescent="0.35">
      <c r="A2448" s="3">
        <v>45568</v>
      </c>
      <c r="B2448" s="2">
        <v>12.129799999999999</v>
      </c>
      <c r="C2448" s="7">
        <v>20.777807995648544</v>
      </c>
      <c r="D2448" s="7">
        <v>4.8595862067838169E-2</v>
      </c>
      <c r="E2448" s="7">
        <v>0.13232313441066718</v>
      </c>
      <c r="F2448" s="7">
        <v>12.23864</v>
      </c>
      <c r="G2448" s="7">
        <v>12.458794999999999</v>
      </c>
      <c r="H2448" s="7">
        <v>11.916934000000001</v>
      </c>
      <c r="I2448" s="7">
        <v>11.628294499999999</v>
      </c>
      <c r="J2448" s="7" t="s">
        <v>53</v>
      </c>
      <c r="K2448" s="7" t="s">
        <v>55</v>
      </c>
      <c r="L2448" s="7" t="s">
        <v>47</v>
      </c>
    </row>
    <row r="2449" spans="1:12" ht="13.5" x14ac:dyDescent="0.35">
      <c r="A2449" s="3">
        <v>45569</v>
      </c>
      <c r="B2449" s="2">
        <v>12.129799999999999</v>
      </c>
      <c r="C2449" s="7">
        <v>1.6210739614993344</v>
      </c>
      <c r="D2449" s="7">
        <v>2.9818555815177561E-2</v>
      </c>
      <c r="E2449" s="7">
        <v>0.11182221869156926</v>
      </c>
      <c r="F2449" s="7">
        <v>12.209999999999999</v>
      </c>
      <c r="G2449" s="7">
        <v>12.422979999999999</v>
      </c>
      <c r="H2449" s="7">
        <v>11.942932000000001</v>
      </c>
      <c r="I2449" s="7">
        <v>11.618036</v>
      </c>
      <c r="J2449" s="7" t="s">
        <v>53</v>
      </c>
      <c r="K2449" s="7" t="s">
        <v>55</v>
      </c>
      <c r="L2449" s="7" t="s">
        <v>47</v>
      </c>
    </row>
    <row r="2450" spans="1:12" ht="13.5" x14ac:dyDescent="0.35">
      <c r="A2450" s="3">
        <v>45572</v>
      </c>
      <c r="B2450" s="2">
        <v>12.0725</v>
      </c>
      <c r="C2450" s="7">
        <v>1.7328519855593925</v>
      </c>
      <c r="D2450" s="7">
        <v>1.0196238314485129E-2</v>
      </c>
      <c r="E2450" s="7">
        <v>9.1497022616152432E-2</v>
      </c>
      <c r="F2450" s="7">
        <v>12.1699</v>
      </c>
      <c r="G2450" s="7">
        <v>12.387164999999998</v>
      </c>
      <c r="H2450" s="7">
        <v>11.967784000000002</v>
      </c>
      <c r="I2450" s="7">
        <v>11.607957500000003</v>
      </c>
      <c r="J2450" s="7" t="s">
        <v>53</v>
      </c>
      <c r="K2450" s="7" t="s">
        <v>55</v>
      </c>
      <c r="L2450" s="7" t="s">
        <v>47</v>
      </c>
    </row>
    <row r="2451" spans="1:12" ht="13.5" x14ac:dyDescent="0.35">
      <c r="A2451" s="3">
        <v>45573</v>
      </c>
      <c r="B2451" s="2">
        <v>12.129799999999999</v>
      </c>
      <c r="C2451" s="7">
        <v>10.943890070341709</v>
      </c>
      <c r="D2451" s="7">
        <v>-7.226285400676602E-4</v>
      </c>
      <c r="E2451" s="7">
        <v>7.3053092384908425E-2</v>
      </c>
      <c r="F2451" s="7">
        <v>12.143159999999998</v>
      </c>
      <c r="G2451" s="7">
        <v>12.363764999999997</v>
      </c>
      <c r="H2451" s="7">
        <v>11.993782000000003</v>
      </c>
      <c r="I2451" s="7">
        <v>11.598585500000002</v>
      </c>
      <c r="J2451" s="7" t="s">
        <v>53</v>
      </c>
      <c r="K2451" s="7" t="s">
        <v>55</v>
      </c>
      <c r="L2451" s="7" t="s">
        <v>47</v>
      </c>
    </row>
    <row r="2452" spans="1:12" ht="13.5" x14ac:dyDescent="0.35">
      <c r="A2452" s="3">
        <v>45574</v>
      </c>
      <c r="B2452" s="2">
        <v>12.082000000000001</v>
      </c>
      <c r="C2452" s="7">
        <v>14.591057797164453</v>
      </c>
      <c r="D2452" s="7">
        <v>-1.3082166633635595E-2</v>
      </c>
      <c r="E2452" s="7">
        <v>5.5826040581199624E-2</v>
      </c>
      <c r="F2452" s="7">
        <v>12.108779999999999</v>
      </c>
      <c r="G2452" s="7">
        <v>12.347049999999998</v>
      </c>
      <c r="H2452" s="7">
        <v>12.016958000000002</v>
      </c>
      <c r="I2452" s="7">
        <v>11.588974500000001</v>
      </c>
      <c r="J2452" s="7" t="s">
        <v>53</v>
      </c>
      <c r="K2452" s="7" t="s">
        <v>55</v>
      </c>
      <c r="L2452" s="7" t="s">
        <v>47</v>
      </c>
    </row>
    <row r="2453" spans="1:12" ht="13.5" x14ac:dyDescent="0.35">
      <c r="A2453" s="3">
        <v>45575</v>
      </c>
      <c r="B2453" s="2">
        <v>12.0343</v>
      </c>
      <c r="C2453" s="7">
        <v>11.53846153846149</v>
      </c>
      <c r="D2453" s="7">
        <v>-2.6421609109979372E-2</v>
      </c>
      <c r="E2453" s="7">
        <v>3.9376510642963825E-2</v>
      </c>
      <c r="F2453" s="7">
        <v>12.08968</v>
      </c>
      <c r="G2453" s="7">
        <v>12.323174999999997</v>
      </c>
      <c r="H2453" s="7">
        <v>12.039366000000003</v>
      </c>
      <c r="I2453" s="7">
        <v>11.576417999999999</v>
      </c>
      <c r="J2453" s="7" t="s">
        <v>53</v>
      </c>
      <c r="K2453" s="7" t="s">
        <v>55</v>
      </c>
      <c r="L2453" s="7" t="s">
        <v>47</v>
      </c>
    </row>
    <row r="2454" spans="1:12" ht="13.5" x14ac:dyDescent="0.35">
      <c r="A2454" s="3">
        <v>45576</v>
      </c>
      <c r="B2454" s="2">
        <v>12.0343</v>
      </c>
      <c r="C2454" s="7">
        <v>11.53846153846149</v>
      </c>
      <c r="D2454" s="7">
        <v>-3.6571638296743814E-2</v>
      </c>
      <c r="E2454" s="7">
        <v>2.41868808550223E-2</v>
      </c>
      <c r="F2454" s="7">
        <v>12.070580000000001</v>
      </c>
      <c r="G2454" s="7">
        <v>12.296909999999997</v>
      </c>
      <c r="H2454" s="7">
        <v>12.060840000000002</v>
      </c>
      <c r="I2454" s="7">
        <v>11.564234499999998</v>
      </c>
      <c r="J2454" s="7" t="s">
        <v>53</v>
      </c>
      <c r="K2454" s="7" t="s">
        <v>55</v>
      </c>
      <c r="L2454" s="7" t="s">
        <v>47</v>
      </c>
    </row>
    <row r="2455" spans="1:12" ht="13.5" x14ac:dyDescent="0.35">
      <c r="A2455" s="3">
        <v>45579</v>
      </c>
      <c r="B2455" s="2">
        <v>11.7286</v>
      </c>
      <c r="C2455" s="7">
        <v>7.1419668453196863</v>
      </c>
      <c r="D2455" s="7">
        <v>-6.849349434567209E-2</v>
      </c>
      <c r="E2455" s="7">
        <v>5.650805814883423E-3</v>
      </c>
      <c r="F2455" s="7">
        <v>12.001799999999999</v>
      </c>
      <c r="G2455" s="7">
        <v>12.248199999999997</v>
      </c>
      <c r="H2455" s="7">
        <v>12.077134000000003</v>
      </c>
      <c r="I2455" s="7">
        <v>11.551129499999996</v>
      </c>
      <c r="J2455" s="7" t="s">
        <v>53</v>
      </c>
      <c r="K2455" s="7" t="s">
        <v>55</v>
      </c>
      <c r="L2455" s="7" t="s">
        <v>47</v>
      </c>
    </row>
    <row r="2456" spans="1:12" ht="13.5" x14ac:dyDescent="0.35">
      <c r="A2456" s="3">
        <v>45581</v>
      </c>
      <c r="B2456" s="2">
        <v>11.6045</v>
      </c>
      <c r="C2456" s="7">
        <v>6.3154414195965813</v>
      </c>
      <c r="D2456" s="7">
        <v>-0.10262265798120573</v>
      </c>
      <c r="E2456" s="7">
        <v>-1.6003886944334411E-2</v>
      </c>
      <c r="F2456" s="7">
        <v>11.896740000000001</v>
      </c>
      <c r="G2456" s="7">
        <v>12.198059999999996</v>
      </c>
      <c r="H2456" s="7">
        <v>12.090946000000004</v>
      </c>
      <c r="I2456" s="7">
        <v>11.537963999999999</v>
      </c>
      <c r="J2456" s="7" t="s">
        <v>53</v>
      </c>
      <c r="K2456" s="7" t="s">
        <v>55</v>
      </c>
      <c r="L2456" s="7" t="s">
        <v>47</v>
      </c>
    </row>
    <row r="2457" spans="1:12" ht="13.5" x14ac:dyDescent="0.35">
      <c r="A2457" s="3">
        <v>45582</v>
      </c>
      <c r="B2457" s="2">
        <v>11.7</v>
      </c>
      <c r="C2457" s="7">
        <v>17.021276595744609</v>
      </c>
      <c r="D2457" s="7">
        <v>-0.12057430860185114</v>
      </c>
      <c r="E2457" s="7">
        <v>-3.6917971275837763E-2</v>
      </c>
      <c r="F2457" s="7">
        <v>11.820340000000002</v>
      </c>
      <c r="G2457" s="7">
        <v>12.152694999999998</v>
      </c>
      <c r="H2457" s="7">
        <v>12.106668000000004</v>
      </c>
      <c r="I2457" s="7">
        <v>11.523268999999997</v>
      </c>
      <c r="J2457" s="7" t="s">
        <v>53</v>
      </c>
      <c r="K2457" s="7" t="s">
        <v>55</v>
      </c>
      <c r="L2457" s="7" t="s">
        <v>47</v>
      </c>
    </row>
    <row r="2458" spans="1:12" ht="13.5" x14ac:dyDescent="0.35">
      <c r="A2458" s="3">
        <v>45583</v>
      </c>
      <c r="B2458" s="2">
        <v>11.795500000000001</v>
      </c>
      <c r="C2458" s="7">
        <v>25.490196078431424</v>
      </c>
      <c r="D2458" s="7">
        <v>-0.12564669232341785</v>
      </c>
      <c r="E2458" s="7">
        <v>-5.4663715485353787E-2</v>
      </c>
      <c r="F2458" s="7">
        <v>11.772580000000001</v>
      </c>
      <c r="G2458" s="7">
        <v>12.122134999999997</v>
      </c>
      <c r="H2458" s="7">
        <v>12.125046000000003</v>
      </c>
      <c r="I2458" s="7">
        <v>11.507790999999996</v>
      </c>
      <c r="J2458" s="7" t="s">
        <v>53</v>
      </c>
      <c r="K2458" s="7" t="s">
        <v>55</v>
      </c>
      <c r="L2458" s="7" t="s">
        <v>47</v>
      </c>
    </row>
    <row r="2459" spans="1:12" ht="13.5" x14ac:dyDescent="0.35">
      <c r="A2459" s="3">
        <v>45586</v>
      </c>
      <c r="B2459" s="2">
        <v>12.311199999999999</v>
      </c>
      <c r="C2459" s="7">
        <v>51.282051282051277</v>
      </c>
      <c r="D2459" s="7">
        <v>-8.7050449457715118E-2</v>
      </c>
      <c r="E2459" s="7">
        <v>-6.1141062279826054E-2</v>
      </c>
      <c r="F2459" s="7">
        <v>11.827960000000001</v>
      </c>
      <c r="G2459" s="7">
        <v>12.11688</v>
      </c>
      <c r="H2459" s="7">
        <v>12.153926000000002</v>
      </c>
      <c r="I2459" s="7">
        <v>11.495171499999996</v>
      </c>
      <c r="J2459" s="7" t="s">
        <v>48</v>
      </c>
      <c r="K2459" s="7" t="s">
        <v>55</v>
      </c>
      <c r="L2459" s="7" t="s">
        <v>50</v>
      </c>
    </row>
    <row r="2460" spans="1:12" ht="13.5" x14ac:dyDescent="0.35">
      <c r="A2460" s="3">
        <v>45587</v>
      </c>
      <c r="B2460" s="2">
        <v>12.225300000000001</v>
      </c>
      <c r="C2460" s="7">
        <v>48.780487804878057</v>
      </c>
      <c r="D2460" s="7">
        <v>-6.2671621577658598E-2</v>
      </c>
      <c r="E2460" s="7">
        <v>-6.1447174139392567E-2</v>
      </c>
      <c r="F2460" s="7">
        <v>11.927299999999999</v>
      </c>
      <c r="G2460" s="7">
        <v>12.107329999999999</v>
      </c>
      <c r="H2460" s="7">
        <v>12.182582000000002</v>
      </c>
      <c r="I2460" s="7">
        <v>11.485109999999997</v>
      </c>
      <c r="J2460" s="7" t="s">
        <v>48</v>
      </c>
      <c r="K2460" s="7" t="s">
        <v>55</v>
      </c>
      <c r="L2460" s="7" t="s">
        <v>50</v>
      </c>
    </row>
    <row r="2461" spans="1:12" ht="13.5" x14ac:dyDescent="0.35">
      <c r="A2461" s="3">
        <v>45588</v>
      </c>
      <c r="B2461" s="2">
        <v>12.0534</v>
      </c>
      <c r="C2461" s="7">
        <v>44.200173560890953</v>
      </c>
      <c r="D2461" s="7">
        <v>-5.657001430322417E-2</v>
      </c>
      <c r="E2461" s="7">
        <v>-6.0471742172158893E-2</v>
      </c>
      <c r="F2461" s="7">
        <v>12.017079999999998</v>
      </c>
      <c r="G2461" s="7">
        <v>12.089185000000001</v>
      </c>
      <c r="H2461" s="7">
        <v>12.207986</v>
      </c>
      <c r="I2461" s="7">
        <v>11.475355999999998</v>
      </c>
      <c r="J2461" s="7" t="s">
        <v>48</v>
      </c>
      <c r="K2461" s="7" t="s">
        <v>55</v>
      </c>
      <c r="L2461" s="7" t="s">
        <v>50</v>
      </c>
    </row>
    <row r="2462" spans="1:12" ht="13.5" x14ac:dyDescent="0.35">
      <c r="A2462" s="3">
        <v>45589</v>
      </c>
      <c r="B2462" s="2">
        <v>12.0343</v>
      </c>
      <c r="C2462" s="7">
        <v>47.058823529411775</v>
      </c>
      <c r="D2462" s="7">
        <v>-5.2668526959401163E-2</v>
      </c>
      <c r="E2462" s="7">
        <v>-5.8911099129607354E-2</v>
      </c>
      <c r="F2462" s="7">
        <v>12.083940000000002</v>
      </c>
      <c r="G2462" s="7">
        <v>12.07104</v>
      </c>
      <c r="H2462" s="7">
        <v>12.231328000000001</v>
      </c>
      <c r="I2462" s="7">
        <v>11.464666499999998</v>
      </c>
      <c r="J2462" s="7" t="s">
        <v>48</v>
      </c>
      <c r="K2462" s="7" t="s">
        <v>55</v>
      </c>
      <c r="L2462" s="7" t="s">
        <v>50</v>
      </c>
    </row>
    <row r="2463" spans="1:12" ht="13.5" x14ac:dyDescent="0.35">
      <c r="A2463" s="3">
        <v>45590</v>
      </c>
      <c r="B2463" s="2">
        <v>11.938700000000001</v>
      </c>
      <c r="C2463" s="7">
        <v>44.441859112326249</v>
      </c>
      <c r="D2463" s="7">
        <v>-5.663780579874711E-2</v>
      </c>
      <c r="E2463" s="7">
        <v>-5.8456440463435309E-2</v>
      </c>
      <c r="F2463" s="7">
        <v>12.112579999999999</v>
      </c>
      <c r="G2463" s="7">
        <v>12.053370000000001</v>
      </c>
      <c r="H2463" s="7">
        <v>12.239874</v>
      </c>
      <c r="I2463" s="7">
        <v>11.454385999999998</v>
      </c>
      <c r="J2463" s="7" t="s">
        <v>48</v>
      </c>
      <c r="K2463" s="7" t="s">
        <v>55</v>
      </c>
      <c r="L2463" s="7" t="s">
        <v>50</v>
      </c>
    </row>
    <row r="2464" spans="1:12" ht="13.5" x14ac:dyDescent="0.35">
      <c r="A2464" s="3">
        <v>45593</v>
      </c>
      <c r="B2464" s="2">
        <v>11.9101</v>
      </c>
      <c r="C2464" s="7">
        <v>45.196403218173209</v>
      </c>
      <c r="D2464" s="7">
        <v>-6.1383676048391678E-2</v>
      </c>
      <c r="E2464" s="7">
        <v>-5.9041887580426583E-2</v>
      </c>
      <c r="F2464" s="7">
        <v>12.032360000000001</v>
      </c>
      <c r="G2464" s="7">
        <v>12.035225000000002</v>
      </c>
      <c r="H2464" s="7">
        <v>12.237204000000002</v>
      </c>
      <c r="I2464" s="7">
        <v>11.444522499999996</v>
      </c>
      <c r="J2464" s="7" t="s">
        <v>53</v>
      </c>
      <c r="K2464" s="7" t="s">
        <v>55</v>
      </c>
      <c r="L2464" s="7" t="s">
        <v>47</v>
      </c>
    </row>
    <row r="2465" spans="1:12" ht="13.5" x14ac:dyDescent="0.35">
      <c r="A2465" s="3">
        <v>45594</v>
      </c>
      <c r="B2465" s="2">
        <v>11.938700000000001</v>
      </c>
      <c r="C2465" s="7">
        <v>44.249864596497602</v>
      </c>
      <c r="D2465" s="7">
        <v>-6.2120939907249095E-2</v>
      </c>
      <c r="E2465" s="7">
        <v>-5.9657698045791088E-2</v>
      </c>
      <c r="F2465" s="7">
        <v>11.975039999999998</v>
      </c>
      <c r="G2465" s="7">
        <v>12.018510000000003</v>
      </c>
      <c r="H2465" s="7">
        <v>12.235665999999998</v>
      </c>
      <c r="I2465" s="7">
        <v>11.437135999999995</v>
      </c>
      <c r="J2465" s="7" t="s">
        <v>53</v>
      </c>
      <c r="K2465" s="7" t="s">
        <v>55</v>
      </c>
      <c r="L2465" s="7" t="s">
        <v>47</v>
      </c>
    </row>
    <row r="2466" spans="1:12" ht="13.5" x14ac:dyDescent="0.35">
      <c r="A2466" s="3">
        <v>45595</v>
      </c>
      <c r="B2466" s="2">
        <v>11.881399999999999</v>
      </c>
      <c r="C2466" s="7">
        <v>43.99832455720437</v>
      </c>
      <c r="D2466" s="7">
        <v>-6.6561577518521986E-2</v>
      </c>
      <c r="E2466" s="7">
        <v>-6.1038473940337269E-2</v>
      </c>
      <c r="F2466" s="7">
        <v>11.940639999999998</v>
      </c>
      <c r="G2466" s="7">
        <v>11.999405000000001</v>
      </c>
      <c r="H2466" s="7">
        <v>12.230927999999997</v>
      </c>
      <c r="I2466" s="7">
        <v>11.429789999999995</v>
      </c>
      <c r="J2466" s="7" t="s">
        <v>53</v>
      </c>
      <c r="K2466" s="7" t="s">
        <v>55</v>
      </c>
      <c r="L2466" s="7" t="s">
        <v>47</v>
      </c>
    </row>
    <row r="2467" spans="1:12" ht="13.5" x14ac:dyDescent="0.35">
      <c r="A2467" s="3">
        <v>45596</v>
      </c>
      <c r="B2467" s="2">
        <v>11.652200000000001</v>
      </c>
      <c r="C2467" s="7">
        <v>39.688022885518457</v>
      </c>
      <c r="D2467" s="7">
        <v>-8.7565933737968393E-2</v>
      </c>
      <c r="E2467" s="7">
        <v>-6.6343965899863494E-2</v>
      </c>
      <c r="F2467" s="7">
        <v>11.86422</v>
      </c>
      <c r="G2467" s="7">
        <v>11.969320000000002</v>
      </c>
      <c r="H2467" s="7">
        <v>12.225154</v>
      </c>
      <c r="I2467" s="7">
        <v>11.421764499999997</v>
      </c>
      <c r="J2467" s="7" t="s">
        <v>53</v>
      </c>
      <c r="K2467" s="7" t="s">
        <v>55</v>
      </c>
      <c r="L2467" s="7" t="s">
        <v>47</v>
      </c>
    </row>
    <row r="2468" spans="1:12" ht="13.5" x14ac:dyDescent="0.35">
      <c r="A2468" s="3">
        <v>45597</v>
      </c>
      <c r="B2468" s="2">
        <v>11.594900000000001</v>
      </c>
      <c r="C2468" s="7">
        <v>38.497382198952906</v>
      </c>
      <c r="D2468" s="7">
        <v>-0.10759537597556346</v>
      </c>
      <c r="E2468" s="7">
        <v>-7.4594247915003492E-2</v>
      </c>
      <c r="F2468" s="7">
        <v>11.79546</v>
      </c>
      <c r="G2468" s="7">
        <v>11.942575000000001</v>
      </c>
      <c r="H2468" s="7">
        <v>12.218048000000001</v>
      </c>
      <c r="I2468" s="7">
        <v>11.416066999999996</v>
      </c>
      <c r="J2468" s="7" t="s">
        <v>53</v>
      </c>
      <c r="K2468" s="7" t="s">
        <v>55</v>
      </c>
      <c r="L2468" s="7" t="s">
        <v>47</v>
      </c>
    </row>
    <row r="2469" spans="1:12" ht="13.5" x14ac:dyDescent="0.35">
      <c r="A2469" s="3">
        <v>45600</v>
      </c>
      <c r="B2469" s="2">
        <v>11.594900000000001</v>
      </c>
      <c r="C2469" s="7">
        <v>45.833073614660627</v>
      </c>
      <c r="D2469" s="7">
        <v>-0.12206180079446938</v>
      </c>
      <c r="E2469" s="7">
        <v>-8.4087758490896669E-2</v>
      </c>
      <c r="F2469" s="7">
        <v>11.732420000000001</v>
      </c>
      <c r="G2469" s="7">
        <v>11.915830000000003</v>
      </c>
      <c r="H2469" s="7">
        <v>12.212622000000003</v>
      </c>
      <c r="I2469" s="7">
        <v>11.411255999999995</v>
      </c>
      <c r="J2469" s="7" t="s">
        <v>53</v>
      </c>
      <c r="K2469" s="7" t="s">
        <v>55</v>
      </c>
      <c r="L2469" s="7" t="s">
        <v>47</v>
      </c>
    </row>
    <row r="2470" spans="1:12" ht="13.5" x14ac:dyDescent="0.35">
      <c r="A2470" s="3">
        <v>45601</v>
      </c>
      <c r="B2470" s="2">
        <v>11.4994</v>
      </c>
      <c r="C2470" s="7">
        <v>46.664974297137775</v>
      </c>
      <c r="D2470" s="7">
        <v>-0.13962311025891694</v>
      </c>
      <c r="E2470" s="7">
        <v>-9.5194828844500728E-2</v>
      </c>
      <c r="F2470" s="7">
        <v>11.644560000000002</v>
      </c>
      <c r="G2470" s="7">
        <v>11.887175000000001</v>
      </c>
      <c r="H2470" s="7">
        <v>12.205472000000004</v>
      </c>
      <c r="I2470" s="7">
        <v>11.407554999999993</v>
      </c>
      <c r="J2470" s="7" t="s">
        <v>53</v>
      </c>
      <c r="K2470" s="7" t="s">
        <v>55</v>
      </c>
      <c r="L2470" s="7" t="s">
        <v>47</v>
      </c>
    </row>
    <row r="2471" spans="1:12" ht="13.5" x14ac:dyDescent="0.35">
      <c r="A2471" s="3">
        <v>45602</v>
      </c>
      <c r="B2471" s="2">
        <v>11.556699999999999</v>
      </c>
      <c r="C2471" s="7">
        <v>45.339837398373987</v>
      </c>
      <c r="D2471" s="7">
        <v>-0.14721988422384058</v>
      </c>
      <c r="E2471" s="7">
        <v>-0.1055998399203687</v>
      </c>
      <c r="F2471" s="7">
        <v>11.579620000000002</v>
      </c>
      <c r="G2471" s="7">
        <v>11.858520000000002</v>
      </c>
      <c r="H2471" s="7">
        <v>12.199656000000003</v>
      </c>
      <c r="I2471" s="7">
        <v>11.405167499999994</v>
      </c>
      <c r="J2471" s="7" t="s">
        <v>53</v>
      </c>
      <c r="K2471" s="7" t="s">
        <v>55</v>
      </c>
      <c r="L2471" s="7" t="s">
        <v>47</v>
      </c>
    </row>
    <row r="2472" spans="1:12" ht="13.5" x14ac:dyDescent="0.35">
      <c r="A2472" s="3">
        <v>45603</v>
      </c>
      <c r="B2472" s="2">
        <v>11.556699999999999</v>
      </c>
      <c r="C2472" s="7">
        <v>41.719833564493719</v>
      </c>
      <c r="D2472" s="7">
        <v>-0.15149405317956521</v>
      </c>
      <c r="E2472" s="7">
        <v>-0.11477868257220801</v>
      </c>
      <c r="F2472" s="7">
        <v>11.56052</v>
      </c>
      <c r="G2472" s="7">
        <v>11.832255000000002</v>
      </c>
      <c r="H2472" s="7">
        <v>12.19272</v>
      </c>
      <c r="I2472" s="7">
        <v>11.402779999999998</v>
      </c>
      <c r="J2472" s="7" t="s">
        <v>48</v>
      </c>
      <c r="K2472" s="7" t="s">
        <v>55</v>
      </c>
      <c r="L2472" s="7" t="s">
        <v>56</v>
      </c>
    </row>
    <row r="2473" spans="1:12" ht="13.5" x14ac:dyDescent="0.35">
      <c r="A2473" s="3">
        <v>45604</v>
      </c>
      <c r="B2473" s="2">
        <v>11.4612</v>
      </c>
      <c r="C2473" s="7">
        <v>8.406733215893567</v>
      </c>
      <c r="D2473" s="7">
        <v>-0.16073456671262853</v>
      </c>
      <c r="E2473" s="7">
        <v>-0.12396985940029212</v>
      </c>
      <c r="F2473" s="7">
        <v>11.533779999999998</v>
      </c>
      <c r="G2473" s="7">
        <v>11.803599999999999</v>
      </c>
      <c r="H2473" s="7">
        <v>12.179391999999998</v>
      </c>
      <c r="I2473" s="7">
        <v>11.399868</v>
      </c>
      <c r="J2473" s="7" t="s">
        <v>53</v>
      </c>
      <c r="K2473" s="7" t="s">
        <v>55</v>
      </c>
      <c r="L2473" s="7" t="s">
        <v>47</v>
      </c>
    </row>
    <row r="2474" spans="1:12" ht="13.5" x14ac:dyDescent="0.35">
      <c r="A2474" s="3">
        <v>45607</v>
      </c>
      <c r="B2474" s="2">
        <v>11.451599999999999</v>
      </c>
      <c r="C2474" s="7">
        <v>9.0851401374934113</v>
      </c>
      <c r="D2474" s="7">
        <v>-0.16690836430448641</v>
      </c>
      <c r="E2474" s="7">
        <v>-0.13255756038113098</v>
      </c>
      <c r="F2474" s="7">
        <v>11.50512</v>
      </c>
      <c r="G2474" s="7">
        <v>11.774465000000001</v>
      </c>
      <c r="H2474" s="7">
        <v>12.161017999999997</v>
      </c>
      <c r="I2474" s="7">
        <v>11.397375</v>
      </c>
      <c r="J2474" s="7" t="s">
        <v>53</v>
      </c>
      <c r="K2474" s="7" t="s">
        <v>55</v>
      </c>
      <c r="L2474" s="7" t="s">
        <v>47</v>
      </c>
    </row>
    <row r="2475" spans="1:12" ht="13.5" x14ac:dyDescent="0.35">
      <c r="A2475" s="3">
        <v>45608</v>
      </c>
      <c r="B2475" s="2">
        <v>11.3466</v>
      </c>
      <c r="C2475" s="7">
        <v>9.7769178238106633</v>
      </c>
      <c r="D2475" s="7">
        <v>-0.17821936396415161</v>
      </c>
      <c r="E2475" s="7">
        <v>-0.14168992109773509</v>
      </c>
      <c r="F2475" s="7">
        <v>11.47456</v>
      </c>
      <c r="G2475" s="7">
        <v>11.755364999999999</v>
      </c>
      <c r="H2475" s="7">
        <v>12.136995999999996</v>
      </c>
      <c r="I2475" s="7">
        <v>11.395103999999998</v>
      </c>
      <c r="J2475" s="7" t="s">
        <v>53</v>
      </c>
      <c r="K2475" s="7" t="s">
        <v>55</v>
      </c>
      <c r="L2475" s="7" t="s">
        <v>47</v>
      </c>
    </row>
    <row r="2476" spans="1:12" ht="13.5" x14ac:dyDescent="0.35">
      <c r="A2476" s="3">
        <v>45609</v>
      </c>
      <c r="B2476" s="2">
        <v>11.270200000000001</v>
      </c>
      <c r="C2476" s="7">
        <v>9.1783310182712512</v>
      </c>
      <c r="D2476" s="7">
        <v>-0.19114485527626357</v>
      </c>
      <c r="E2476" s="7">
        <v>-0.15158090793344081</v>
      </c>
      <c r="F2476" s="7">
        <v>11.417260000000001</v>
      </c>
      <c r="G2476" s="7">
        <v>11.73865</v>
      </c>
      <c r="H2476" s="7">
        <v>12.112379999999996</v>
      </c>
      <c r="I2476" s="7">
        <v>11.393430999999998</v>
      </c>
      <c r="J2476" s="7" t="s">
        <v>53</v>
      </c>
      <c r="K2476" s="7" t="s">
        <v>55</v>
      </c>
      <c r="L2476" s="7" t="s">
        <v>47</v>
      </c>
    </row>
    <row r="2477" spans="1:12" ht="13.5" x14ac:dyDescent="0.35">
      <c r="A2477" s="3">
        <v>45610</v>
      </c>
      <c r="B2477" s="2">
        <v>11.4421</v>
      </c>
      <c r="C2477" s="7">
        <v>25.469274846868174</v>
      </c>
      <c r="D2477" s="7">
        <v>-0.18538055524699182</v>
      </c>
      <c r="E2477" s="7">
        <v>-0.15834083739615101</v>
      </c>
      <c r="F2477" s="7">
        <v>11.39434</v>
      </c>
      <c r="G2477" s="7">
        <v>11.725755000000001</v>
      </c>
      <c r="H2477" s="7">
        <v>12.083731999999992</v>
      </c>
      <c r="I2477" s="7">
        <v>11.393271</v>
      </c>
      <c r="J2477" s="7" t="s">
        <v>53</v>
      </c>
      <c r="K2477" s="7" t="s">
        <v>55</v>
      </c>
      <c r="L2477" s="7" t="s">
        <v>47</v>
      </c>
    </row>
    <row r="2478" spans="1:12" ht="13.5" x14ac:dyDescent="0.35">
      <c r="A2478" s="3">
        <v>45611</v>
      </c>
      <c r="B2478" s="2">
        <v>11.652200000000001</v>
      </c>
      <c r="C2478" s="7">
        <v>39.197453296473171</v>
      </c>
      <c r="D2478" s="7">
        <v>-0.16199165288506201</v>
      </c>
      <c r="E2478" s="7">
        <v>-0.15907100049393322</v>
      </c>
      <c r="F2478" s="7">
        <v>11.432540000000001</v>
      </c>
      <c r="G2478" s="7">
        <v>11.718590000000001</v>
      </c>
      <c r="H2478" s="7">
        <v>12.057179999999994</v>
      </c>
      <c r="I2478" s="7">
        <v>11.391360999999996</v>
      </c>
      <c r="J2478" s="7" t="s">
        <v>53</v>
      </c>
      <c r="K2478" s="7" t="s">
        <v>55</v>
      </c>
      <c r="L2478" s="7" t="s">
        <v>54</v>
      </c>
    </row>
    <row r="2479" spans="1:12" ht="13.5" x14ac:dyDescent="0.35">
      <c r="A2479" s="3">
        <v>45614</v>
      </c>
      <c r="B2479" s="2">
        <v>11.652200000000001</v>
      </c>
      <c r="C2479" s="7">
        <v>37.704918032786864</v>
      </c>
      <c r="D2479" s="7">
        <v>-0.14182095556007468</v>
      </c>
      <c r="E2479" s="7">
        <v>-0.15562099150716152</v>
      </c>
      <c r="F2479" s="7">
        <v>11.472660000000001</v>
      </c>
      <c r="G2479" s="7">
        <v>11.685639999999998</v>
      </c>
      <c r="H2479" s="7">
        <v>12.033301999999994</v>
      </c>
      <c r="I2479" s="7">
        <v>11.388937499999997</v>
      </c>
      <c r="J2479" s="7" t="s">
        <v>48</v>
      </c>
      <c r="K2479" s="7" t="s">
        <v>55</v>
      </c>
      <c r="L2479" s="7" t="s">
        <v>50</v>
      </c>
    </row>
    <row r="2480" spans="1:12" ht="13.5" x14ac:dyDescent="0.35">
      <c r="A2480" s="3">
        <v>45615</v>
      </c>
      <c r="B2480" s="2">
        <v>11.8146</v>
      </c>
      <c r="C2480" s="7">
        <v>47.370492835773931</v>
      </c>
      <c r="D2480" s="7">
        <v>-0.11144652368938424</v>
      </c>
      <c r="E2480" s="7">
        <v>-0.14678609794360606</v>
      </c>
      <c r="F2480" s="7">
        <v>11.56626</v>
      </c>
      <c r="G2480" s="7">
        <v>11.665104999999999</v>
      </c>
      <c r="H2480" s="7">
        <v>12.013817999999993</v>
      </c>
      <c r="I2480" s="7">
        <v>11.387326</v>
      </c>
      <c r="J2480" s="7" t="s">
        <v>48</v>
      </c>
      <c r="K2480" s="7" t="s">
        <v>55</v>
      </c>
      <c r="L2480" s="7" t="s">
        <v>50</v>
      </c>
    </row>
    <row r="2481" spans="1:12" ht="13.5" x14ac:dyDescent="0.35">
      <c r="A2481" s="3">
        <v>45616</v>
      </c>
      <c r="B2481" s="2">
        <v>11.891</v>
      </c>
      <c r="C2481" s="7">
        <v>60.685519957043134</v>
      </c>
      <c r="D2481" s="7">
        <v>-8.0284259133266644E-2</v>
      </c>
      <c r="E2481" s="7">
        <v>-0.1334857301815382</v>
      </c>
      <c r="F2481" s="7">
        <v>11.69042</v>
      </c>
      <c r="G2481" s="7">
        <v>11.656984999999997</v>
      </c>
      <c r="H2481" s="7">
        <v>11.999681999999993</v>
      </c>
      <c r="I2481" s="7">
        <v>11.3872635</v>
      </c>
      <c r="J2481" s="7" t="s">
        <v>48</v>
      </c>
      <c r="K2481" s="7" t="s">
        <v>55</v>
      </c>
      <c r="L2481" s="7" t="s">
        <v>50</v>
      </c>
    </row>
    <row r="2482" spans="1:12" ht="13.5" x14ac:dyDescent="0.35">
      <c r="A2482" s="3">
        <v>45617</v>
      </c>
      <c r="B2482" s="2">
        <v>11.977</v>
      </c>
      <c r="C2482" s="7">
        <v>66.669575080708483</v>
      </c>
      <c r="D2482" s="7">
        <v>-4.8094060302879882E-2</v>
      </c>
      <c r="E2482" s="7">
        <v>-0.11640739620580655</v>
      </c>
      <c r="F2482" s="7">
        <v>11.7974</v>
      </c>
      <c r="G2482" s="7">
        <v>11.654119999999999</v>
      </c>
      <c r="H2482" s="7">
        <v>11.990895999999994</v>
      </c>
      <c r="I2482" s="7">
        <v>11.386510500000002</v>
      </c>
      <c r="J2482" s="7" t="s">
        <v>48</v>
      </c>
      <c r="K2482" s="7" t="s">
        <v>55</v>
      </c>
      <c r="L2482" s="7" t="s">
        <v>50</v>
      </c>
    </row>
    <row r="2483" spans="1:12" ht="13.5" x14ac:dyDescent="0.35">
      <c r="A2483" s="3">
        <v>45618</v>
      </c>
      <c r="B2483" s="2">
        <v>11.8432</v>
      </c>
      <c r="C2483" s="7">
        <v>59.699976560668752</v>
      </c>
      <c r="D2483" s="7">
        <v>-3.2999242868214651E-2</v>
      </c>
      <c r="E2483" s="7">
        <v>-9.9725765538288172E-2</v>
      </c>
      <c r="F2483" s="7">
        <v>11.835599999999999</v>
      </c>
      <c r="G2483" s="7">
        <v>11.649345</v>
      </c>
      <c r="H2483" s="7">
        <v>11.977523999999994</v>
      </c>
      <c r="I2483" s="7">
        <v>11.386909000000001</v>
      </c>
      <c r="J2483" s="7" t="s">
        <v>48</v>
      </c>
      <c r="K2483" s="7" t="s">
        <v>55</v>
      </c>
      <c r="L2483" s="7" t="s">
        <v>50</v>
      </c>
    </row>
    <row r="2484" spans="1:12" ht="13.5" x14ac:dyDescent="0.35">
      <c r="A2484" s="3">
        <v>45621</v>
      </c>
      <c r="B2484" s="2">
        <v>11.7668</v>
      </c>
      <c r="C2484" s="7">
        <v>60.604378172588859</v>
      </c>
      <c r="D2484" s="7">
        <v>-2.6891346098967261E-2</v>
      </c>
      <c r="E2484" s="7">
        <v>-8.5158881650423998E-2</v>
      </c>
      <c r="F2484" s="7">
        <v>11.858520000000002</v>
      </c>
      <c r="G2484" s="7">
        <v>11.64218</v>
      </c>
      <c r="H2484" s="7">
        <v>11.961667999999996</v>
      </c>
      <c r="I2484" s="7">
        <v>11.3862255</v>
      </c>
      <c r="J2484" s="7" t="s">
        <v>48</v>
      </c>
      <c r="K2484" s="7" t="s">
        <v>55</v>
      </c>
      <c r="L2484" s="7" t="s">
        <v>50</v>
      </c>
    </row>
    <row r="2485" spans="1:12" ht="13.5" x14ac:dyDescent="0.35">
      <c r="A2485" s="3">
        <v>45622</v>
      </c>
      <c r="B2485" s="2">
        <v>11.7</v>
      </c>
      <c r="C2485" s="7">
        <v>55.640399905534132</v>
      </c>
      <c r="D2485" s="7">
        <v>-2.7128277734469464E-2</v>
      </c>
      <c r="E2485" s="7">
        <v>-7.35527608672331E-2</v>
      </c>
      <c r="F2485" s="7">
        <v>11.835600000000003</v>
      </c>
      <c r="G2485" s="7">
        <v>11.630244999999999</v>
      </c>
      <c r="H2485" s="7">
        <v>11.941611999999996</v>
      </c>
      <c r="I2485" s="7">
        <v>11.385440999999997</v>
      </c>
      <c r="J2485" s="7" t="s">
        <v>48</v>
      </c>
      <c r="K2485" s="7" t="s">
        <v>55</v>
      </c>
      <c r="L2485" s="7" t="s">
        <v>56</v>
      </c>
    </row>
    <row r="2486" spans="1:12" ht="13.5" x14ac:dyDescent="0.35">
      <c r="A2486" s="3">
        <v>45623</v>
      </c>
      <c r="B2486" s="2">
        <v>11.6427</v>
      </c>
      <c r="C2486" s="7">
        <v>53.238927387767411</v>
      </c>
      <c r="D2486" s="7">
        <v>-3.1575693941947591E-2</v>
      </c>
      <c r="E2486" s="7">
        <v>-6.5157347482175998E-2</v>
      </c>
      <c r="F2486" s="7">
        <v>11.78594</v>
      </c>
      <c r="G2486" s="7">
        <v>11.618309999999997</v>
      </c>
      <c r="H2486" s="7">
        <v>11.922319999999996</v>
      </c>
      <c r="I2486" s="7">
        <v>11.383016499999997</v>
      </c>
      <c r="J2486" s="7" t="s">
        <v>53</v>
      </c>
      <c r="K2486" s="7" t="s">
        <v>55</v>
      </c>
      <c r="L2486" s="7" t="s">
        <v>47</v>
      </c>
    </row>
    <row r="2487" spans="1:12" ht="13.5" x14ac:dyDescent="0.35">
      <c r="A2487" s="3">
        <v>45624</v>
      </c>
      <c r="B2487" s="2">
        <v>11.4612</v>
      </c>
      <c r="C2487" s="7">
        <v>50</v>
      </c>
      <c r="D2487" s="7">
        <v>-4.9178932350178783E-2</v>
      </c>
      <c r="E2487" s="7">
        <v>-6.1961664455776562E-2</v>
      </c>
      <c r="F2487" s="7">
        <v>11.682779999999999</v>
      </c>
      <c r="G2487" s="7">
        <v>11.608759999999998</v>
      </c>
      <c r="H2487" s="7">
        <v>11.899397999999994</v>
      </c>
      <c r="I2487" s="7">
        <v>11.379870999999998</v>
      </c>
      <c r="J2487" s="7" t="s">
        <v>53</v>
      </c>
      <c r="K2487" s="7" t="s">
        <v>55</v>
      </c>
      <c r="L2487" s="7" t="s">
        <v>47</v>
      </c>
    </row>
    <row r="2488" spans="1:12" ht="13.5" x14ac:dyDescent="0.35">
      <c r="A2488" s="3">
        <v>45625</v>
      </c>
      <c r="B2488" s="2">
        <v>11.633100000000001</v>
      </c>
      <c r="C2488" s="7">
        <v>55.758614125261808</v>
      </c>
      <c r="D2488" s="7">
        <v>-4.8697379167451871E-2</v>
      </c>
      <c r="E2488" s="7">
        <v>-5.9308807398111632E-2</v>
      </c>
      <c r="F2488" s="7">
        <v>11.640759999999998</v>
      </c>
      <c r="G2488" s="7">
        <v>11.610669999999997</v>
      </c>
      <c r="H2488" s="7">
        <v>11.883925999999995</v>
      </c>
      <c r="I2488" s="7">
        <v>11.378518999999999</v>
      </c>
      <c r="J2488" s="7" t="s">
        <v>53</v>
      </c>
      <c r="K2488" s="7" t="s">
        <v>55</v>
      </c>
      <c r="L2488" s="7" t="s">
        <v>47</v>
      </c>
    </row>
    <row r="2489" spans="1:12" ht="13.5" x14ac:dyDescent="0.35">
      <c r="A2489" s="3">
        <v>45628</v>
      </c>
      <c r="B2489" s="2">
        <v>11.614000000000001</v>
      </c>
      <c r="C2489" s="7">
        <v>58.973154362416118</v>
      </c>
      <c r="D2489" s="7">
        <v>-4.9288784746027048E-2</v>
      </c>
      <c r="E2489" s="7">
        <v>-5.7304802867694717E-2</v>
      </c>
      <c r="F2489" s="7">
        <v>11.610200000000001</v>
      </c>
      <c r="G2489" s="7">
        <v>11.611624999999998</v>
      </c>
      <c r="H2489" s="7">
        <v>11.867879999999998</v>
      </c>
      <c r="I2489" s="7">
        <v>11.376370999999999</v>
      </c>
      <c r="J2489" s="7" t="s">
        <v>53</v>
      </c>
      <c r="K2489" s="7" t="s">
        <v>55</v>
      </c>
      <c r="L2489" s="7" t="s">
        <v>47</v>
      </c>
    </row>
    <row r="2490" spans="1:12" ht="13.5" x14ac:dyDescent="0.35">
      <c r="A2490" s="3">
        <v>45629</v>
      </c>
      <c r="B2490" s="2">
        <v>11.4612</v>
      </c>
      <c r="C2490" s="7">
        <v>56.096782431052056</v>
      </c>
      <c r="D2490" s="7">
        <v>-6.1379614931567517E-2</v>
      </c>
      <c r="E2490" s="7">
        <v>-5.8119765280469284E-2</v>
      </c>
      <c r="F2490" s="7">
        <v>11.562439999999999</v>
      </c>
      <c r="G2490" s="7">
        <v>11.609714999999998</v>
      </c>
      <c r="H2490" s="7">
        <v>11.848777999999998</v>
      </c>
      <c r="I2490" s="7">
        <v>11.374392499999997</v>
      </c>
      <c r="J2490" s="7" t="s">
        <v>53</v>
      </c>
      <c r="K2490" s="7" t="s">
        <v>55</v>
      </c>
      <c r="L2490" s="7" t="s">
        <v>47</v>
      </c>
    </row>
    <row r="2491" spans="1:12" ht="13.5" x14ac:dyDescent="0.35">
      <c r="A2491" s="3">
        <v>45630</v>
      </c>
      <c r="B2491" s="2">
        <v>11.6236</v>
      </c>
      <c r="C2491" s="7">
        <v>55.828890744428016</v>
      </c>
      <c r="D2491" s="7">
        <v>-5.7198019037828729E-2</v>
      </c>
      <c r="E2491" s="7">
        <v>-5.7935416031941175E-2</v>
      </c>
      <c r="F2491" s="7">
        <v>11.558619999999999</v>
      </c>
      <c r="G2491" s="7">
        <v>11.613059999999999</v>
      </c>
      <c r="H2491" s="7">
        <v>11.832923999999998</v>
      </c>
      <c r="I2491" s="7">
        <v>11.372852999999997</v>
      </c>
      <c r="J2491" s="7" t="s">
        <v>53</v>
      </c>
      <c r="K2491" s="7" t="s">
        <v>55</v>
      </c>
      <c r="L2491" s="7" t="s">
        <v>47</v>
      </c>
    </row>
    <row r="2492" spans="1:12" ht="13.5" x14ac:dyDescent="0.35">
      <c r="A2492" s="3">
        <v>45631</v>
      </c>
      <c r="B2492" s="2">
        <v>11.556699999999999</v>
      </c>
      <c r="C2492" s="7">
        <v>46.622338544245558</v>
      </c>
      <c r="D2492" s="7">
        <v>-5.8606762778769195E-2</v>
      </c>
      <c r="E2492" s="7">
        <v>-5.8069685381306788E-2</v>
      </c>
      <c r="F2492" s="7">
        <v>11.577720000000001</v>
      </c>
      <c r="G2492" s="7">
        <v>11.613059999999999</v>
      </c>
      <c r="H2492" s="7">
        <v>11.816113999999997</v>
      </c>
      <c r="I2492" s="7">
        <v>11.372005999999997</v>
      </c>
      <c r="J2492" s="7" t="s">
        <v>53</v>
      </c>
      <c r="K2492" s="7" t="s">
        <v>55</v>
      </c>
      <c r="L2492" s="7" t="s">
        <v>54</v>
      </c>
    </row>
    <row r="2493" spans="1:12" ht="13.5" x14ac:dyDescent="0.35">
      <c r="A2493" s="3">
        <v>45632</v>
      </c>
      <c r="B2493" s="2">
        <v>11.6904</v>
      </c>
      <c r="C2493" s="7">
        <v>51.234328551118004</v>
      </c>
      <c r="D2493" s="7">
        <v>-4.8377068982881966E-2</v>
      </c>
      <c r="E2493" s="7">
        <v>-5.6131162101621827E-2</v>
      </c>
      <c r="F2493" s="7">
        <v>11.589180000000002</v>
      </c>
      <c r="G2493" s="7">
        <v>11.62452</v>
      </c>
      <c r="H2493" s="7">
        <v>11.804079999999997</v>
      </c>
      <c r="I2493" s="7">
        <v>11.370286999999998</v>
      </c>
      <c r="J2493" s="7" t="s">
        <v>53</v>
      </c>
      <c r="K2493" s="7" t="s">
        <v>55</v>
      </c>
      <c r="L2493" s="7" t="s">
        <v>54</v>
      </c>
    </row>
    <row r="2494" spans="1:12" ht="13.5" x14ac:dyDescent="0.35">
      <c r="A2494" s="3">
        <v>45635</v>
      </c>
      <c r="B2494" s="2">
        <v>11.6427</v>
      </c>
      <c r="C2494" s="7">
        <v>44.00083757939553</v>
      </c>
      <c r="D2494" s="7">
        <v>-4.3616174197122604E-2</v>
      </c>
      <c r="E2494" s="7">
        <v>-5.3628164520721985E-2</v>
      </c>
      <c r="F2494" s="7">
        <v>11.59492</v>
      </c>
      <c r="G2494" s="7">
        <v>11.634075000000001</v>
      </c>
      <c r="H2494" s="7">
        <v>11.791473999999999</v>
      </c>
      <c r="I2494" s="7">
        <v>11.367862499999999</v>
      </c>
      <c r="J2494" s="7" t="s">
        <v>53</v>
      </c>
      <c r="K2494" s="7" t="s">
        <v>55</v>
      </c>
      <c r="L2494" s="7" t="s">
        <v>54</v>
      </c>
    </row>
    <row r="2495" spans="1:12" ht="13.5" x14ac:dyDescent="0.35">
      <c r="A2495" s="3">
        <v>45636</v>
      </c>
      <c r="B2495" s="2">
        <v>11.633100000000001</v>
      </c>
      <c r="C2495" s="7">
        <v>40.559338165312298</v>
      </c>
      <c r="D2495" s="7">
        <v>-4.0154889972418673E-2</v>
      </c>
      <c r="E2495" s="7">
        <v>-5.0933509611061321E-2</v>
      </c>
      <c r="F2495" s="7">
        <v>11.629299999999999</v>
      </c>
      <c r="G2495" s="7">
        <v>11.648400000000002</v>
      </c>
      <c r="H2495" s="7">
        <v>11.778675999999997</v>
      </c>
      <c r="I2495" s="7">
        <v>11.36595</v>
      </c>
      <c r="J2495" s="7" t="s">
        <v>53</v>
      </c>
      <c r="K2495" s="7" t="s">
        <v>55</v>
      </c>
      <c r="L2495" s="7" t="s">
        <v>54</v>
      </c>
    </row>
    <row r="2496" spans="1:12" ht="13.5" x14ac:dyDescent="0.35">
      <c r="A2496" s="3">
        <v>45637</v>
      </c>
      <c r="B2496" s="2">
        <v>11.4612</v>
      </c>
      <c r="C2496" s="7">
        <v>32.235845157735255</v>
      </c>
      <c r="D2496" s="7">
        <v>-5.0698272531723987E-2</v>
      </c>
      <c r="E2496" s="7">
        <v>-5.0886462195193854E-2</v>
      </c>
      <c r="F2496" s="7">
        <v>11.596819999999999</v>
      </c>
      <c r="G2496" s="7">
        <v>11.657950000000001</v>
      </c>
      <c r="H2496" s="7">
        <v>11.762629999999996</v>
      </c>
      <c r="I2496" s="7">
        <v>11.3631315</v>
      </c>
      <c r="J2496" s="7" t="s">
        <v>53</v>
      </c>
      <c r="K2496" s="7" t="s">
        <v>55</v>
      </c>
      <c r="L2496" s="7" t="s">
        <v>47</v>
      </c>
    </row>
    <row r="2497" spans="1:12" ht="13.5" x14ac:dyDescent="0.35">
      <c r="A2497" s="3">
        <v>45638</v>
      </c>
      <c r="B2497" s="2">
        <v>11.509</v>
      </c>
      <c r="C2497" s="7">
        <v>37.765412212622699</v>
      </c>
      <c r="D2497" s="7">
        <v>-5.4567893938225254E-2</v>
      </c>
      <c r="E2497" s="7">
        <v>-5.162274854380014E-2</v>
      </c>
      <c r="F2497" s="7">
        <v>11.58728</v>
      </c>
      <c r="G2497" s="7">
        <v>11.661295000000001</v>
      </c>
      <c r="H2497" s="7">
        <v>11.747731999999996</v>
      </c>
      <c r="I2497" s="7">
        <v>11.3609255</v>
      </c>
      <c r="J2497" s="7" t="s">
        <v>53</v>
      </c>
      <c r="K2497" s="7" t="s">
        <v>55</v>
      </c>
      <c r="L2497" s="7" t="s">
        <v>47</v>
      </c>
    </row>
    <row r="2498" spans="1:12" ht="13.5" x14ac:dyDescent="0.35">
      <c r="A2498" s="3">
        <v>45639</v>
      </c>
      <c r="B2498" s="2">
        <v>11.509</v>
      </c>
      <c r="C2498" s="7">
        <v>40.003102218085978</v>
      </c>
      <c r="D2498" s="7">
        <v>-5.6977792260262561E-2</v>
      </c>
      <c r="E2498" s="7">
        <v>-5.2693757287092628E-2</v>
      </c>
      <c r="F2498" s="7">
        <v>11.551</v>
      </c>
      <c r="G2498" s="7">
        <v>11.654135000000002</v>
      </c>
      <c r="H2498" s="7">
        <v>11.735315999999997</v>
      </c>
      <c r="I2498" s="7">
        <v>11.359185999999999</v>
      </c>
      <c r="J2498" s="7" t="s">
        <v>53</v>
      </c>
      <c r="K2498" s="7" t="s">
        <v>55</v>
      </c>
      <c r="L2498" s="7" t="s">
        <v>47</v>
      </c>
    </row>
    <row r="2499" spans="1:12" ht="13.5" x14ac:dyDescent="0.35">
      <c r="A2499" s="3">
        <v>45642</v>
      </c>
      <c r="B2499" s="2">
        <v>11.4612</v>
      </c>
      <c r="C2499" s="7">
        <v>40.601385390428263</v>
      </c>
      <c r="D2499" s="7">
        <v>-6.2029675079406488E-2</v>
      </c>
      <c r="E2499" s="7">
        <v>-5.4560940845555399E-2</v>
      </c>
      <c r="F2499" s="7">
        <v>11.514700000000001</v>
      </c>
      <c r="G2499" s="7">
        <v>11.644585000000003</v>
      </c>
      <c r="H2499" s="7">
        <v>11.721943999999999</v>
      </c>
      <c r="I2499" s="7">
        <v>11.357348</v>
      </c>
      <c r="J2499" s="7" t="s">
        <v>53</v>
      </c>
      <c r="K2499" s="7" t="s">
        <v>55</v>
      </c>
      <c r="L2499" s="7" t="s">
        <v>47</v>
      </c>
    </row>
    <row r="2500" spans="1:12" ht="13.5" x14ac:dyDescent="0.35">
      <c r="A2500" s="3">
        <v>45644</v>
      </c>
      <c r="B2500" s="2">
        <v>11.4612</v>
      </c>
      <c r="C2500" s="7">
        <v>42.519165773637816</v>
      </c>
      <c r="D2500" s="7">
        <v>-6.5280812045067194E-2</v>
      </c>
      <c r="E2500" s="7">
        <v>-5.670491508545776E-2</v>
      </c>
      <c r="F2500" s="7">
        <v>11.480319999999999</v>
      </c>
      <c r="G2500" s="7">
        <v>11.626915000000002</v>
      </c>
      <c r="H2500" s="7">
        <v>11.709717999999999</v>
      </c>
      <c r="I2500" s="7">
        <v>11.356723500000001</v>
      </c>
      <c r="J2500" s="7" t="s">
        <v>53</v>
      </c>
      <c r="K2500" s="7" t="s">
        <v>55</v>
      </c>
      <c r="L2500" s="7" t="s">
        <v>47</v>
      </c>
    </row>
    <row r="2501" spans="1:12" ht="13.5" x14ac:dyDescent="0.35">
      <c r="A2501" s="3">
        <v>45645</v>
      </c>
      <c r="B2501" s="2">
        <v>11.4612</v>
      </c>
      <c r="C2501" s="7">
        <v>50</v>
      </c>
      <c r="D2501" s="7">
        <v>-6.7084058248418899E-2</v>
      </c>
      <c r="E2501" s="7">
        <v>-5.8780743718049991E-2</v>
      </c>
      <c r="F2501" s="7">
        <v>11.480319999999999</v>
      </c>
      <c r="G2501" s="7">
        <v>11.605425</v>
      </c>
      <c r="H2501" s="7">
        <v>11.696345999999997</v>
      </c>
      <c r="I2501" s="7">
        <v>11.355212000000002</v>
      </c>
      <c r="J2501" s="7" t="s">
        <v>48</v>
      </c>
      <c r="K2501" s="7" t="s">
        <v>55</v>
      </c>
      <c r="L2501" s="7" t="s">
        <v>50</v>
      </c>
    </row>
    <row r="2502" spans="1:12" ht="13.5" x14ac:dyDescent="0.35">
      <c r="A2502" s="3">
        <v>45646</v>
      </c>
      <c r="B2502" s="2">
        <v>11.327500000000001</v>
      </c>
      <c r="C2502" s="7">
        <v>34.618481981075135</v>
      </c>
      <c r="D2502" s="7">
        <v>-7.8397894353624764E-2</v>
      </c>
      <c r="E2502" s="7">
        <v>-6.2704173845164954E-2</v>
      </c>
      <c r="F2502" s="7">
        <v>11.444019999999998</v>
      </c>
      <c r="G2502" s="7">
        <v>11.572950000000001</v>
      </c>
      <c r="H2502" s="7">
        <v>11.681255999999998</v>
      </c>
      <c r="I2502" s="7">
        <v>11.353592000000003</v>
      </c>
      <c r="J2502" s="7" t="s">
        <v>53</v>
      </c>
      <c r="K2502" s="7" t="s">
        <v>55</v>
      </c>
      <c r="L2502" s="7" t="s">
        <v>47</v>
      </c>
    </row>
    <row r="2503" spans="1:12" ht="13.5" x14ac:dyDescent="0.35">
      <c r="A2503" s="3">
        <v>45649</v>
      </c>
      <c r="B2503" s="2">
        <v>11.3657</v>
      </c>
      <c r="C2503" s="7">
        <v>37.738271604938291</v>
      </c>
      <c r="D2503" s="7">
        <v>-8.3321294215497943E-2</v>
      </c>
      <c r="E2503" s="7">
        <v>-6.6827597919231554E-2</v>
      </c>
      <c r="F2503" s="7">
        <v>11.415360000000002</v>
      </c>
      <c r="G2503" s="7">
        <v>11.549074999999998</v>
      </c>
      <c r="H2503" s="7">
        <v>11.667883999999997</v>
      </c>
      <c r="I2503" s="7">
        <v>11.350903000000002</v>
      </c>
      <c r="J2503" s="7" t="s">
        <v>53</v>
      </c>
      <c r="K2503" s="7" t="s">
        <v>55</v>
      </c>
      <c r="L2503" s="7" t="s">
        <v>47</v>
      </c>
    </row>
    <row r="2504" spans="1:12" ht="13.5" x14ac:dyDescent="0.35">
      <c r="A2504" s="3">
        <v>45650</v>
      </c>
      <c r="B2504" s="2">
        <v>11.3561</v>
      </c>
      <c r="C2504" s="7">
        <v>43.954906246405159</v>
      </c>
      <c r="D2504" s="7">
        <v>-8.6994940327045356E-2</v>
      </c>
      <c r="E2504" s="7">
        <v>-7.0861066400794315E-2</v>
      </c>
      <c r="F2504" s="7">
        <v>11.39434</v>
      </c>
      <c r="G2504" s="7">
        <v>11.52854</v>
      </c>
      <c r="H2504" s="7">
        <v>11.654319999999995</v>
      </c>
      <c r="I2504" s="7">
        <v>11.348166000000006</v>
      </c>
      <c r="J2504" s="7" t="s">
        <v>53</v>
      </c>
      <c r="K2504" s="7" t="s">
        <v>55</v>
      </c>
      <c r="L2504" s="7" t="s">
        <v>47</v>
      </c>
    </row>
    <row r="2505" spans="1:12" ht="13.5" x14ac:dyDescent="0.35">
      <c r="A2505" s="3">
        <v>45651</v>
      </c>
      <c r="B2505" s="2">
        <v>11.3466</v>
      </c>
      <c r="C2505" s="7">
        <v>30.667225013958785</v>
      </c>
      <c r="D2505" s="7">
        <v>-8.9639592518974354E-2</v>
      </c>
      <c r="E2505" s="7">
        <v>-7.4616771624430325E-2</v>
      </c>
      <c r="F2505" s="7">
        <v>11.371419999999999</v>
      </c>
      <c r="G2505" s="7">
        <v>11.510870000000001</v>
      </c>
      <c r="H2505" s="7">
        <v>11.646679999999996</v>
      </c>
      <c r="I2505" s="7">
        <v>11.342674000000004</v>
      </c>
      <c r="J2505" s="7" t="s">
        <v>53</v>
      </c>
      <c r="K2505" s="7" t="s">
        <v>55</v>
      </c>
      <c r="L2505" s="7" t="s">
        <v>47</v>
      </c>
    </row>
    <row r="2506" spans="1:12" ht="13.5" x14ac:dyDescent="0.35">
      <c r="A2506" s="3">
        <v>45652</v>
      </c>
      <c r="B2506" s="2">
        <v>11.3657</v>
      </c>
      <c r="C2506" s="7">
        <v>35.716422375112273</v>
      </c>
      <c r="D2506" s="7">
        <v>-8.9166432925541272E-2</v>
      </c>
      <c r="E2506" s="7">
        <v>-7.752670388465252E-2</v>
      </c>
      <c r="F2506" s="7">
        <v>11.352320000000001</v>
      </c>
      <c r="G2506" s="7">
        <v>11.497019999999997</v>
      </c>
      <c r="H2506" s="7">
        <v>11.641903999999997</v>
      </c>
      <c r="I2506" s="7">
        <v>11.338351000000003</v>
      </c>
      <c r="J2506" s="7" t="s">
        <v>53</v>
      </c>
      <c r="K2506" s="7" t="s">
        <v>55</v>
      </c>
      <c r="L2506" s="7" t="s">
        <v>47</v>
      </c>
    </row>
    <row r="2507" spans="1:12" ht="13.5" x14ac:dyDescent="0.35">
      <c r="A2507" s="3">
        <v>45653</v>
      </c>
      <c r="B2507" s="2">
        <v>11.2988</v>
      </c>
      <c r="C2507" s="7">
        <v>17.464273845131288</v>
      </c>
      <c r="D2507" s="7">
        <v>-9.3116334293359415E-2</v>
      </c>
      <c r="E2507" s="7">
        <v>-8.0644629966393905E-2</v>
      </c>
      <c r="F2507" s="7">
        <v>11.346579999999999</v>
      </c>
      <c r="G2507" s="7">
        <v>11.488899999999999</v>
      </c>
      <c r="H2507" s="7">
        <v>11.63388</v>
      </c>
      <c r="I2507" s="7">
        <v>11.336728000000003</v>
      </c>
      <c r="J2507" s="7" t="s">
        <v>53</v>
      </c>
      <c r="K2507" s="7" t="s">
        <v>55</v>
      </c>
      <c r="L2507" s="7" t="s">
        <v>47</v>
      </c>
    </row>
    <row r="2508" spans="1:12" ht="13.5" x14ac:dyDescent="0.35">
      <c r="A2508" s="3">
        <v>45656</v>
      </c>
      <c r="B2508" s="2">
        <v>11.1938</v>
      </c>
      <c r="C2508" s="7">
        <v>15.945986951904132</v>
      </c>
      <c r="D2508" s="7">
        <v>-0.10352589993146744</v>
      </c>
      <c r="E2508" s="7">
        <v>-8.5220883959408605E-2</v>
      </c>
      <c r="F2508" s="7">
        <v>11.312199999999999</v>
      </c>
      <c r="G2508" s="7">
        <v>11.466935000000003</v>
      </c>
      <c r="H2508" s="7">
        <v>11.621846</v>
      </c>
      <c r="I2508" s="7">
        <v>11.334813000000002</v>
      </c>
      <c r="J2508" s="7" t="s">
        <v>53</v>
      </c>
      <c r="K2508" s="7" t="s">
        <v>55</v>
      </c>
      <c r="L2508" s="7" t="s">
        <v>47</v>
      </c>
    </row>
    <row r="2509" spans="1:12" ht="13.5" x14ac:dyDescent="0.35">
      <c r="A2509" s="3">
        <v>45657</v>
      </c>
      <c r="B2509" s="2">
        <v>11.270200000000001</v>
      </c>
      <c r="C2509" s="7">
        <v>25.003444000551156</v>
      </c>
      <c r="D2509" s="7">
        <v>-0.10440717329543858</v>
      </c>
      <c r="E2509" s="7">
        <v>-8.9058141826614604E-2</v>
      </c>
      <c r="F2509" s="7">
        <v>11.295019999999999</v>
      </c>
      <c r="G2509" s="7">
        <v>11.449745</v>
      </c>
      <c r="H2509" s="7">
        <v>11.601025999999999</v>
      </c>
      <c r="I2509" s="7">
        <v>11.336734500000002</v>
      </c>
      <c r="J2509" s="7" t="s">
        <v>53</v>
      </c>
      <c r="K2509" s="7" t="s">
        <v>55</v>
      </c>
      <c r="L2509" s="7" t="s">
        <v>47</v>
      </c>
    </row>
    <row r="2510" spans="1:12" ht="13.5" x14ac:dyDescent="0.35">
      <c r="A2510" s="3">
        <v>45659</v>
      </c>
      <c r="B2510" s="2">
        <v>11.0792</v>
      </c>
      <c r="C2510" s="7">
        <v>24.362416107382671</v>
      </c>
      <c r="D2510" s="7">
        <v>-0.11914427153450013</v>
      </c>
      <c r="E2510" s="7">
        <v>-9.5075367768191713E-2</v>
      </c>
      <c r="F2510" s="7">
        <v>11.241540000000001</v>
      </c>
      <c r="G2510" s="7">
        <v>11.430645000000002</v>
      </c>
      <c r="H2510" s="7">
        <v>11.578104000000003</v>
      </c>
      <c r="I2510" s="7">
        <v>11.338728000000001</v>
      </c>
      <c r="J2510" s="7" t="s">
        <v>53</v>
      </c>
      <c r="K2510" s="7" t="s">
        <v>55</v>
      </c>
      <c r="L2510" s="7" t="s">
        <v>47</v>
      </c>
    </row>
    <row r="2511" spans="1:12" ht="13.5" x14ac:dyDescent="0.35">
      <c r="A2511" s="3">
        <v>45660</v>
      </c>
      <c r="B2511" s="2">
        <v>11.0314</v>
      </c>
      <c r="C2511" s="7">
        <v>17.946308724832278</v>
      </c>
      <c r="D2511" s="7">
        <v>-0.13314576706043546</v>
      </c>
      <c r="E2511" s="7">
        <v>-0.10268944762664046</v>
      </c>
      <c r="F2511" s="7">
        <v>11.174679999999999</v>
      </c>
      <c r="G2511" s="7">
        <v>11.401035</v>
      </c>
      <c r="H2511" s="7">
        <v>11.557664000000003</v>
      </c>
      <c r="I2511" s="7">
        <v>11.341276000000001</v>
      </c>
      <c r="J2511" s="7" t="s">
        <v>53</v>
      </c>
      <c r="K2511" s="7" t="s">
        <v>55</v>
      </c>
      <c r="L2511" s="7" t="s">
        <v>47</v>
      </c>
    </row>
    <row r="2512" spans="1:12" ht="13.5" x14ac:dyDescent="0.35">
      <c r="A2512" s="3">
        <v>45663</v>
      </c>
      <c r="B2512" s="2">
        <v>10.8881</v>
      </c>
      <c r="C2512" s="7">
        <v>15.05122143420023</v>
      </c>
      <c r="D2512" s="7">
        <v>-0.15402960809003652</v>
      </c>
      <c r="E2512" s="7">
        <v>-0.11295747971931969</v>
      </c>
      <c r="F2512" s="7">
        <v>11.09254</v>
      </c>
      <c r="G2512" s="7">
        <v>11.367605000000001</v>
      </c>
      <c r="H2512" s="7">
        <v>11.534740000000005</v>
      </c>
      <c r="I2512" s="7">
        <v>11.342500500000002</v>
      </c>
      <c r="J2512" s="7" t="s">
        <v>53</v>
      </c>
      <c r="K2512" s="7" t="s">
        <v>55</v>
      </c>
      <c r="L2512" s="7" t="s">
        <v>47</v>
      </c>
    </row>
    <row r="2513" spans="1:12" ht="13.5" x14ac:dyDescent="0.35">
      <c r="A2513" s="3">
        <v>45664</v>
      </c>
      <c r="B2513" s="2">
        <v>10.744899999999999</v>
      </c>
      <c r="C2513" s="7">
        <v>13.591542136830398</v>
      </c>
      <c r="D2513" s="7">
        <v>-0.18005963045693463</v>
      </c>
      <c r="E2513" s="7">
        <v>-0.12637790986684266</v>
      </c>
      <c r="F2513" s="7">
        <v>11.00276</v>
      </c>
      <c r="G2513" s="7">
        <v>11.320330000000002</v>
      </c>
      <c r="H2513" s="7">
        <v>11.510864000000003</v>
      </c>
      <c r="I2513" s="7">
        <v>11.343009000000002</v>
      </c>
      <c r="J2513" s="7" t="s">
        <v>53</v>
      </c>
      <c r="K2513" s="7" t="s">
        <v>51</v>
      </c>
      <c r="L2513" s="7" t="s">
        <v>47</v>
      </c>
    </row>
    <row r="2514" spans="1:12" ht="13.5" x14ac:dyDescent="0.35">
      <c r="A2514" s="3">
        <v>45665</v>
      </c>
      <c r="B2514" s="2">
        <v>10.744899999999999</v>
      </c>
      <c r="C2514" s="7">
        <v>13.591542136830398</v>
      </c>
      <c r="D2514" s="7">
        <v>-0.19840156102408457</v>
      </c>
      <c r="E2514" s="7">
        <v>-0.14078264009829106</v>
      </c>
      <c r="F2514" s="7">
        <v>10.8977</v>
      </c>
      <c r="G2514" s="7">
        <v>11.27544</v>
      </c>
      <c r="H2514" s="7">
        <v>11.487560000000006</v>
      </c>
      <c r="I2514" s="7">
        <v>11.343517500000003</v>
      </c>
      <c r="J2514" s="7" t="s">
        <v>53</v>
      </c>
      <c r="K2514" s="7" t="s">
        <v>51</v>
      </c>
      <c r="L2514" s="7" t="s">
        <v>47</v>
      </c>
    </row>
    <row r="2515" spans="1:12" ht="13.5" x14ac:dyDescent="0.35">
      <c r="A2515" s="3">
        <v>45666</v>
      </c>
      <c r="B2515" s="2">
        <v>10.7926</v>
      </c>
      <c r="C2515" s="7">
        <v>17.587744812875826</v>
      </c>
      <c r="D2515" s="7">
        <v>-0.20670590479009476</v>
      </c>
      <c r="E2515" s="7">
        <v>-0.1539672930366518</v>
      </c>
      <c r="F2515" s="7">
        <v>10.84038</v>
      </c>
      <c r="G2515" s="7">
        <v>11.233415000000001</v>
      </c>
      <c r="H2515" s="7">
        <v>11.464638000000003</v>
      </c>
      <c r="I2515" s="7">
        <v>11.343564500000005</v>
      </c>
      <c r="J2515" s="7" t="s">
        <v>53</v>
      </c>
      <c r="K2515" s="7" t="s">
        <v>55</v>
      </c>
      <c r="L2515" s="7" t="s">
        <v>47</v>
      </c>
    </row>
    <row r="2516" spans="1:12" ht="13.5" x14ac:dyDescent="0.35">
      <c r="A2516" s="3">
        <v>45667</v>
      </c>
      <c r="B2516" s="2">
        <v>10.926299999999999</v>
      </c>
      <c r="C2516" s="7">
        <v>30.550707775838674</v>
      </c>
      <c r="D2516" s="7">
        <v>-0.2001910071162829</v>
      </c>
      <c r="E2516" s="7">
        <v>-0.16321203585257804</v>
      </c>
      <c r="F2516" s="7">
        <v>10.81936</v>
      </c>
      <c r="G2516" s="7">
        <v>11.206669999999999</v>
      </c>
      <c r="H2516" s="7">
        <v>11.445536000000004</v>
      </c>
      <c r="I2516" s="7">
        <v>11.343580000000005</v>
      </c>
      <c r="J2516" s="7" t="s">
        <v>53</v>
      </c>
      <c r="K2516" s="7" t="s">
        <v>55</v>
      </c>
      <c r="L2516" s="7" t="s">
        <v>47</v>
      </c>
    </row>
    <row r="2517" spans="1:12" ht="13.5" x14ac:dyDescent="0.35">
      <c r="A2517" s="3">
        <v>45670</v>
      </c>
      <c r="B2517" s="2">
        <v>11.041</v>
      </c>
      <c r="C2517" s="7">
        <v>35.346150374582592</v>
      </c>
      <c r="D2517" s="7">
        <v>-0.1836555060086944</v>
      </c>
      <c r="E2517" s="7">
        <v>-0.16730072988380132</v>
      </c>
      <c r="F2517" s="7">
        <v>10.849939999999998</v>
      </c>
      <c r="G2517" s="7">
        <v>11.183269999999998</v>
      </c>
      <c r="H2517" s="7">
        <v>11.433312000000006</v>
      </c>
      <c r="I2517" s="7">
        <v>11.342815000000005</v>
      </c>
      <c r="J2517" s="7" t="s">
        <v>53</v>
      </c>
      <c r="K2517" s="7" t="s">
        <v>55</v>
      </c>
      <c r="L2517" s="7" t="s">
        <v>54</v>
      </c>
    </row>
    <row r="2518" spans="1:12" ht="13.5" x14ac:dyDescent="0.35">
      <c r="A2518" s="3">
        <v>45671</v>
      </c>
      <c r="B2518" s="2">
        <v>11.165100000000001</v>
      </c>
      <c r="C2518" s="7">
        <v>42.187500000000071</v>
      </c>
      <c r="D2518" s="7">
        <v>-0.15870768598413143</v>
      </c>
      <c r="E2518" s="7">
        <v>-0.16558212110386736</v>
      </c>
      <c r="F2518" s="7">
        <v>10.933980000000002</v>
      </c>
      <c r="G2518" s="7">
        <v>11.166074999999999</v>
      </c>
      <c r="H2518" s="7">
        <v>11.424716000000005</v>
      </c>
      <c r="I2518" s="7">
        <v>11.343230500000006</v>
      </c>
      <c r="J2518" s="7" t="s">
        <v>48</v>
      </c>
      <c r="K2518" s="7" t="s">
        <v>55</v>
      </c>
      <c r="L2518" s="7" t="s">
        <v>50</v>
      </c>
    </row>
    <row r="2519" spans="1:12" ht="13.5" x14ac:dyDescent="0.35">
      <c r="A2519" s="3">
        <v>45672</v>
      </c>
      <c r="B2519" s="2">
        <v>11.1747</v>
      </c>
      <c r="C2519" s="7">
        <v>42.969325153374214</v>
      </c>
      <c r="D2519" s="7">
        <v>-0.13658722658045264</v>
      </c>
      <c r="E2519" s="7">
        <v>-0.15978314219918444</v>
      </c>
      <c r="F2519" s="7">
        <v>11.019940000000002</v>
      </c>
      <c r="G2519" s="7">
        <v>11.15175</v>
      </c>
      <c r="H2519" s="7">
        <v>11.416312000000005</v>
      </c>
      <c r="I2519" s="7">
        <v>11.343694000000005</v>
      </c>
      <c r="J2519" s="7" t="s">
        <v>48</v>
      </c>
      <c r="K2519" s="7" t="s">
        <v>55</v>
      </c>
      <c r="L2519" s="7" t="s">
        <v>50</v>
      </c>
    </row>
    <row r="2520" spans="1:12" ht="13.5" x14ac:dyDescent="0.35">
      <c r="A2520" s="3">
        <v>45673</v>
      </c>
      <c r="B2520" s="2">
        <v>11.1365</v>
      </c>
      <c r="C2520" s="7">
        <v>40.769974226804131</v>
      </c>
      <c r="D2520" s="7">
        <v>-0.12074712617494399</v>
      </c>
      <c r="E2520" s="7">
        <v>-0.15197593899433637</v>
      </c>
      <c r="F2520" s="7">
        <v>11.08872</v>
      </c>
      <c r="G2520" s="7">
        <v>11.135515</v>
      </c>
      <c r="H2520" s="7">
        <v>11.409054000000003</v>
      </c>
      <c r="I2520" s="7">
        <v>11.344153500000004</v>
      </c>
      <c r="J2520" s="7" t="s">
        <v>48</v>
      </c>
      <c r="K2520" s="7" t="s">
        <v>55</v>
      </c>
      <c r="L2520" s="7" t="s">
        <v>50</v>
      </c>
    </row>
    <row r="2521" spans="1:12" ht="13.5" x14ac:dyDescent="0.35">
      <c r="A2521" s="3">
        <v>45674</v>
      </c>
      <c r="B2521" s="2">
        <v>10.983599999999999</v>
      </c>
      <c r="C2521" s="7">
        <v>38.128954504368785</v>
      </c>
      <c r="D2521" s="7">
        <v>-0.11915790647062963</v>
      </c>
      <c r="E2521" s="7">
        <v>-0.14541233248959504</v>
      </c>
      <c r="F2521" s="7">
        <v>11.10018</v>
      </c>
      <c r="G2521" s="7">
        <v>11.111635</v>
      </c>
      <c r="H2521" s="7">
        <v>11.397592000000005</v>
      </c>
      <c r="I2521" s="7">
        <v>11.343988500000002</v>
      </c>
      <c r="J2521" s="7" t="s">
        <v>48</v>
      </c>
      <c r="K2521" s="7" t="s">
        <v>55</v>
      </c>
      <c r="L2521" s="7" t="s">
        <v>50</v>
      </c>
    </row>
    <row r="2522" spans="1:12" ht="13.5" x14ac:dyDescent="0.35">
      <c r="A2522" s="3">
        <v>45677</v>
      </c>
      <c r="B2522" s="2">
        <v>11.231999999999999</v>
      </c>
      <c r="C2522" s="7">
        <v>51.298436437797413</v>
      </c>
      <c r="D2522" s="7">
        <v>-9.673948184222958E-2</v>
      </c>
      <c r="E2522" s="7">
        <v>-0.13567776236012197</v>
      </c>
      <c r="F2522" s="7">
        <v>11.138380000000002</v>
      </c>
      <c r="G2522" s="7">
        <v>11.106859999999999</v>
      </c>
      <c r="H2522" s="7">
        <v>11.391098000000005</v>
      </c>
      <c r="I2522" s="7">
        <v>11.344318500000004</v>
      </c>
      <c r="J2522" s="7" t="s">
        <v>48</v>
      </c>
      <c r="K2522" s="7" t="s">
        <v>55</v>
      </c>
      <c r="L2522" s="7" t="s">
        <v>50</v>
      </c>
    </row>
    <row r="2523" spans="1:12" ht="13.5" x14ac:dyDescent="0.35">
      <c r="A2523" s="3">
        <v>45678</v>
      </c>
      <c r="B2523" s="2">
        <v>11.4612</v>
      </c>
      <c r="C2523" s="7">
        <v>55.88126616578392</v>
      </c>
      <c r="D2523" s="7">
        <v>-5.9788984120920929E-2</v>
      </c>
      <c r="E2523" s="7">
        <v>-0.12050000671228177</v>
      </c>
      <c r="F2523" s="7">
        <v>11.197599999999998</v>
      </c>
      <c r="G2523" s="7">
        <v>11.111635</v>
      </c>
      <c r="H2523" s="7">
        <v>11.391098000000005</v>
      </c>
      <c r="I2523" s="7">
        <v>11.346121500000006</v>
      </c>
      <c r="J2523" s="7" t="s">
        <v>48</v>
      </c>
      <c r="K2523" s="7" t="s">
        <v>55</v>
      </c>
      <c r="L2523" s="7" t="s">
        <v>50</v>
      </c>
    </row>
    <row r="2524" spans="1:12" ht="13.5" x14ac:dyDescent="0.35">
      <c r="A2524" s="3">
        <v>45679</v>
      </c>
      <c r="B2524" s="2">
        <v>11.4612</v>
      </c>
      <c r="C2524" s="7">
        <v>63.330541596873225</v>
      </c>
      <c r="D2524" s="7">
        <v>-3.0157808024499744E-2</v>
      </c>
      <c r="E2524" s="7">
        <v>-0.10243156697472537</v>
      </c>
      <c r="F2524" s="7">
        <v>11.254899999999999</v>
      </c>
      <c r="G2524" s="7">
        <v>11.11689</v>
      </c>
      <c r="H2524" s="7">
        <v>11.39129</v>
      </c>
      <c r="I2524" s="7">
        <v>11.348344500000007</v>
      </c>
      <c r="J2524" s="7" t="s">
        <v>48</v>
      </c>
      <c r="K2524" s="7" t="s">
        <v>55</v>
      </c>
      <c r="L2524" s="7" t="s">
        <v>50</v>
      </c>
    </row>
    <row r="2525" spans="1:12" ht="13.5" x14ac:dyDescent="0.35">
      <c r="A2525" s="3">
        <v>45680</v>
      </c>
      <c r="B2525" s="2">
        <v>11.881399999999999</v>
      </c>
      <c r="C2525" s="7">
        <v>73.543097717704384</v>
      </c>
      <c r="D2525" s="7">
        <v>2.6921407527106922E-2</v>
      </c>
      <c r="E2525" s="7">
        <v>-7.6560972074358913E-2</v>
      </c>
      <c r="F2525" s="7">
        <v>11.403879999999999</v>
      </c>
      <c r="G2525" s="7">
        <v>11.143629999999998</v>
      </c>
      <c r="H2525" s="7">
        <v>11.401985999999999</v>
      </c>
      <c r="I2525" s="7">
        <v>11.35182800000001</v>
      </c>
      <c r="J2525" s="7" t="s">
        <v>48</v>
      </c>
      <c r="K2525" s="7" t="s">
        <v>49</v>
      </c>
      <c r="L2525" s="7" t="s">
        <v>50</v>
      </c>
    </row>
    <row r="2526" spans="1:12" ht="13.5" x14ac:dyDescent="0.35">
      <c r="A2526" s="3">
        <v>45681</v>
      </c>
      <c r="B2526" s="2">
        <v>12.0343</v>
      </c>
      <c r="C2526" s="7">
        <v>81.579237381529623</v>
      </c>
      <c r="D2526" s="7">
        <v>8.3531944981761086E-2</v>
      </c>
      <c r="E2526" s="7">
        <v>-4.4542388663134917E-2</v>
      </c>
      <c r="F2526" s="7">
        <v>11.61402</v>
      </c>
      <c r="G2526" s="7">
        <v>11.177059999999999</v>
      </c>
      <c r="H2526" s="7">
        <v>11.417268</v>
      </c>
      <c r="I2526" s="7">
        <v>11.355609500000007</v>
      </c>
      <c r="J2526" s="7" t="s">
        <v>48</v>
      </c>
      <c r="K2526" s="7" t="s">
        <v>49</v>
      </c>
      <c r="L2526" s="7" t="s">
        <v>50</v>
      </c>
    </row>
    <row r="2527" spans="1:12" ht="13.5" x14ac:dyDescent="0.35">
      <c r="A2527" s="3">
        <v>45684</v>
      </c>
      <c r="B2527" s="2">
        <v>11.9579</v>
      </c>
      <c r="C2527" s="7">
        <v>84.696796338672783</v>
      </c>
      <c r="D2527" s="7">
        <v>0.12083841227549996</v>
      </c>
      <c r="E2527" s="7">
        <v>-1.1466228475407937E-2</v>
      </c>
      <c r="F2527" s="7">
        <v>11.7592</v>
      </c>
      <c r="G2527" s="7">
        <v>11.210015</v>
      </c>
      <c r="H2527" s="7">
        <v>11.427584000000001</v>
      </c>
      <c r="I2527" s="7">
        <v>11.359055500000006</v>
      </c>
      <c r="J2527" s="7" t="s">
        <v>48</v>
      </c>
      <c r="K2527" s="7" t="s">
        <v>49</v>
      </c>
      <c r="L2527" s="7" t="s">
        <v>50</v>
      </c>
    </row>
    <row r="2528" spans="1:12" ht="13.5" x14ac:dyDescent="0.35">
      <c r="A2528" s="3">
        <v>45685</v>
      </c>
      <c r="B2528" s="2">
        <v>11.9101</v>
      </c>
      <c r="C2528" s="7">
        <v>82.442365519545589</v>
      </c>
      <c r="D2528" s="7">
        <v>0.14487694463070255</v>
      </c>
      <c r="E2528" s="7">
        <v>1.9802406145814161E-2</v>
      </c>
      <c r="F2528" s="7">
        <v>11.848980000000001</v>
      </c>
      <c r="G2528" s="7">
        <v>11.24583</v>
      </c>
      <c r="H2528" s="7">
        <v>11.432742000000003</v>
      </c>
      <c r="I2528" s="7">
        <v>11.362682500000007</v>
      </c>
      <c r="J2528" s="7" t="s">
        <v>48</v>
      </c>
      <c r="K2528" s="7" t="s">
        <v>49</v>
      </c>
      <c r="L2528" s="7" t="s">
        <v>50</v>
      </c>
    </row>
    <row r="2529" spans="1:12" ht="13.5" x14ac:dyDescent="0.35">
      <c r="A2529" s="3">
        <v>45686</v>
      </c>
      <c r="B2529" s="2">
        <v>12.0152</v>
      </c>
      <c r="C2529" s="7">
        <v>82.986186056550807</v>
      </c>
      <c r="D2529" s="7">
        <v>0.17044357887331785</v>
      </c>
      <c r="E2529" s="7">
        <v>4.9930640691314893E-2</v>
      </c>
      <c r="F2529" s="7">
        <v>11.95978</v>
      </c>
      <c r="G2529" s="7">
        <v>11.28308</v>
      </c>
      <c r="H2529" s="7">
        <v>11.440002000000003</v>
      </c>
      <c r="I2529" s="7">
        <v>11.367022000000006</v>
      </c>
      <c r="J2529" s="7" t="s">
        <v>48</v>
      </c>
      <c r="K2529" s="7" t="s">
        <v>49</v>
      </c>
      <c r="L2529" s="7" t="s">
        <v>50</v>
      </c>
    </row>
    <row r="2530" spans="1:12" ht="13.5" x14ac:dyDescent="0.35">
      <c r="A2530" s="3">
        <v>45687</v>
      </c>
      <c r="B2530" s="2">
        <v>12.005599999999999</v>
      </c>
      <c r="C2530" s="7">
        <v>81.209877971198836</v>
      </c>
      <c r="D2530" s="7">
        <v>0.18776622873436288</v>
      </c>
      <c r="E2530" s="7">
        <v>7.7497758299924502E-2</v>
      </c>
      <c r="F2530" s="7">
        <v>11.98462</v>
      </c>
      <c r="G2530" s="7">
        <v>11.329399999999998</v>
      </c>
      <c r="H2530" s="7">
        <v>11.443822000000004</v>
      </c>
      <c r="I2530" s="7">
        <v>11.371453500000007</v>
      </c>
      <c r="J2530" s="7" t="s">
        <v>48</v>
      </c>
      <c r="K2530" s="7" t="s">
        <v>55</v>
      </c>
      <c r="L2530" s="7" t="s">
        <v>50</v>
      </c>
    </row>
    <row r="2531" spans="1:12" ht="13.5" x14ac:dyDescent="0.35">
      <c r="A2531" s="3">
        <v>45688</v>
      </c>
      <c r="B2531" s="2">
        <v>11.938700000000001</v>
      </c>
      <c r="C2531" s="7">
        <v>76.696603818473804</v>
      </c>
      <c r="D2531" s="7">
        <v>0.19386156718692682</v>
      </c>
      <c r="E2531" s="7">
        <v>0.10077052007732497</v>
      </c>
      <c r="F2531" s="7">
        <v>11.9655</v>
      </c>
      <c r="G2531" s="7">
        <v>11.374764999999998</v>
      </c>
      <c r="H2531" s="7">
        <v>11.444776000000005</v>
      </c>
      <c r="I2531" s="7">
        <v>11.375784000000008</v>
      </c>
      <c r="J2531" s="7" t="s">
        <v>53</v>
      </c>
      <c r="K2531" s="7" t="s">
        <v>55</v>
      </c>
      <c r="L2531" s="7" t="s">
        <v>47</v>
      </c>
    </row>
    <row r="2532" spans="1:12" ht="13.5" x14ac:dyDescent="0.35">
      <c r="A2532" s="3">
        <v>45691</v>
      </c>
      <c r="B2532" s="2">
        <v>11.977</v>
      </c>
      <c r="C2532" s="7">
        <v>75.443434659981193</v>
      </c>
      <c r="D2532" s="7">
        <v>0.19948313928295924</v>
      </c>
      <c r="E2532" s="7">
        <v>0.12051304391845183</v>
      </c>
      <c r="F2532" s="7">
        <v>11.969320000000002</v>
      </c>
      <c r="G2532" s="7">
        <v>11.429209999999998</v>
      </c>
      <c r="H2532" s="7">
        <v>11.444776000000001</v>
      </c>
      <c r="I2532" s="7">
        <v>11.381053000000007</v>
      </c>
      <c r="J2532" s="7" t="s">
        <v>53</v>
      </c>
      <c r="K2532" s="7" t="s">
        <v>55</v>
      </c>
      <c r="L2532" s="7" t="s">
        <v>54</v>
      </c>
    </row>
    <row r="2533" spans="1:12" ht="13.5" x14ac:dyDescent="0.35">
      <c r="A2533" s="3">
        <v>45692</v>
      </c>
      <c r="B2533" s="2">
        <v>11.986499999999999</v>
      </c>
      <c r="C2533" s="7">
        <v>75.441895449417075</v>
      </c>
      <c r="D2533" s="7">
        <v>0.20237202751451555</v>
      </c>
      <c r="E2533" s="7">
        <v>0.1368848406376646</v>
      </c>
      <c r="F2533" s="7">
        <v>11.984600000000002</v>
      </c>
      <c r="G2533" s="7">
        <v>11.491289999999999</v>
      </c>
      <c r="H2533" s="7">
        <v>11.447642</v>
      </c>
      <c r="I2533" s="7">
        <v>11.386602500000004</v>
      </c>
      <c r="J2533" s="7" t="s">
        <v>53</v>
      </c>
      <c r="K2533" s="7" t="s">
        <v>55</v>
      </c>
      <c r="L2533" s="7" t="s">
        <v>54</v>
      </c>
    </row>
    <row r="2534" spans="1:12" ht="13.5" x14ac:dyDescent="0.35">
      <c r="A2534" s="3">
        <v>45693</v>
      </c>
      <c r="B2534" s="2">
        <v>12.043799999999999</v>
      </c>
      <c r="C2534" s="7">
        <v>78.098482502322696</v>
      </c>
      <c r="D2534" s="7">
        <v>0.20690010772426071</v>
      </c>
      <c r="E2534" s="7">
        <v>0.15088789405498382</v>
      </c>
      <c r="F2534" s="7">
        <v>11.990320000000001</v>
      </c>
      <c r="G2534" s="7">
        <v>11.556235000000001</v>
      </c>
      <c r="H2534" s="7">
        <v>11.453182000000002</v>
      </c>
      <c r="I2534" s="7">
        <v>11.392859000000003</v>
      </c>
      <c r="J2534" s="7" t="s">
        <v>53</v>
      </c>
      <c r="K2534" s="7" t="s">
        <v>55</v>
      </c>
      <c r="L2534" s="7" t="s">
        <v>54</v>
      </c>
    </row>
    <row r="2535" spans="1:12" ht="13.5" x14ac:dyDescent="0.35">
      <c r="A2535" s="3">
        <v>45694</v>
      </c>
      <c r="B2535" s="2">
        <v>12.0343</v>
      </c>
      <c r="C2535" s="7">
        <v>85.711372442390129</v>
      </c>
      <c r="D2535" s="7">
        <v>0.20733207817093735</v>
      </c>
      <c r="E2535" s="7">
        <v>0.16217673087817452</v>
      </c>
      <c r="F2535" s="7">
        <v>11.99606</v>
      </c>
      <c r="G2535" s="7">
        <v>11.618320000000001</v>
      </c>
      <c r="H2535" s="7">
        <v>11.459868000000002</v>
      </c>
      <c r="I2535" s="7">
        <v>11.399068</v>
      </c>
      <c r="J2535" s="7" t="s">
        <v>48</v>
      </c>
      <c r="K2535" s="7" t="s">
        <v>55</v>
      </c>
      <c r="L2535" s="7" t="s">
        <v>50</v>
      </c>
    </row>
    <row r="2536" spans="1:12" ht="13.5" x14ac:dyDescent="0.35">
      <c r="A2536" s="3">
        <v>45695</v>
      </c>
      <c r="B2536" s="2">
        <v>12.0343</v>
      </c>
      <c r="C2536" s="7">
        <v>82.808538480412281</v>
      </c>
      <c r="D2536" s="7">
        <v>0.20530775782948751</v>
      </c>
      <c r="E2536" s="7">
        <v>0.17080293626843712</v>
      </c>
      <c r="F2536" s="7">
        <v>12.015180000000001</v>
      </c>
      <c r="G2536" s="7">
        <v>11.673720000000001</v>
      </c>
      <c r="H2536" s="7">
        <v>11.467700000000002</v>
      </c>
      <c r="I2536" s="7">
        <v>11.404670000000001</v>
      </c>
      <c r="J2536" s="7" t="s">
        <v>48</v>
      </c>
      <c r="K2536" s="7" t="s">
        <v>55</v>
      </c>
      <c r="L2536" s="7" t="s">
        <v>50</v>
      </c>
    </row>
    <row r="2537" spans="1:12" ht="13.5" x14ac:dyDescent="0.35">
      <c r="A2537" s="3">
        <v>45698</v>
      </c>
      <c r="B2537" s="2">
        <v>12.597799999999999</v>
      </c>
      <c r="C2537" s="7">
        <v>86.499678869621121</v>
      </c>
      <c r="D2537" s="7">
        <v>0.24633362926761926</v>
      </c>
      <c r="E2537" s="7">
        <v>0.18590907486827354</v>
      </c>
      <c r="F2537" s="7">
        <v>12.139340000000001</v>
      </c>
      <c r="G2537" s="7">
        <v>11.751560000000001</v>
      </c>
      <c r="H2537" s="7">
        <v>11.490432</v>
      </c>
      <c r="I2537" s="7">
        <v>11.413043</v>
      </c>
      <c r="J2537" s="7" t="s">
        <v>48</v>
      </c>
      <c r="K2537" s="7" t="s">
        <v>55</v>
      </c>
      <c r="L2537" s="7" t="s">
        <v>50</v>
      </c>
    </row>
    <row r="2538" spans="1:12" ht="13.5" x14ac:dyDescent="0.35">
      <c r="A2538" s="3">
        <v>45699</v>
      </c>
      <c r="B2538" s="2">
        <v>12.9703</v>
      </c>
      <c r="C2538" s="7">
        <v>89.105986006737552</v>
      </c>
      <c r="D2538" s="7">
        <v>0.30538428490412883</v>
      </c>
      <c r="E2538" s="7">
        <v>0.20980411687544462</v>
      </c>
      <c r="F2538" s="7">
        <v>12.3361</v>
      </c>
      <c r="G2538" s="7">
        <v>11.841820000000002</v>
      </c>
      <c r="H2538" s="7">
        <v>11.517176000000001</v>
      </c>
      <c r="I2538" s="7">
        <v>11.423278499999999</v>
      </c>
      <c r="J2538" s="7" t="s">
        <v>48</v>
      </c>
      <c r="K2538" s="7" t="s">
        <v>49</v>
      </c>
      <c r="L2538" s="7" t="s">
        <v>50</v>
      </c>
    </row>
    <row r="2539" spans="1:12" ht="13.5" x14ac:dyDescent="0.35">
      <c r="A2539" s="3">
        <v>45700</v>
      </c>
      <c r="B2539" s="2">
        <v>12.9703</v>
      </c>
      <c r="C2539" s="7">
        <v>86.07301397999079</v>
      </c>
      <c r="D2539" s="7">
        <v>0.34816888080277231</v>
      </c>
      <c r="E2539" s="7">
        <v>0.23747706966091017</v>
      </c>
      <c r="F2539" s="7">
        <v>12.5214</v>
      </c>
      <c r="G2539" s="7">
        <v>11.931600000000001</v>
      </c>
      <c r="H2539" s="7">
        <v>11.544301999999995</v>
      </c>
      <c r="I2539" s="7">
        <v>11.433513999999997</v>
      </c>
      <c r="J2539" s="7" t="s">
        <v>48</v>
      </c>
      <c r="K2539" s="7" t="s">
        <v>49</v>
      </c>
      <c r="L2539" s="7" t="s">
        <v>50</v>
      </c>
    </row>
    <row r="2540" spans="1:12" ht="13.5" x14ac:dyDescent="0.35">
      <c r="A2540" s="3">
        <v>45701</v>
      </c>
      <c r="B2540" s="2">
        <v>12.9703</v>
      </c>
      <c r="C2540" s="7">
        <v>84.503096431731123</v>
      </c>
      <c r="D2540" s="7">
        <v>0.3777218390617918</v>
      </c>
      <c r="E2540" s="7">
        <v>0.26552602354108651</v>
      </c>
      <c r="F2540" s="7">
        <v>12.708600000000001</v>
      </c>
      <c r="G2540" s="7">
        <v>12.023290000000001</v>
      </c>
      <c r="H2540" s="7">
        <v>11.574483999999998</v>
      </c>
      <c r="I2540" s="7">
        <v>11.443749499999997</v>
      </c>
      <c r="J2540" s="7" t="s">
        <v>48</v>
      </c>
      <c r="K2540" s="7" t="s">
        <v>49</v>
      </c>
      <c r="L2540" s="7" t="s">
        <v>50</v>
      </c>
    </row>
    <row r="2541" spans="1:12" ht="13.5" x14ac:dyDescent="0.35">
      <c r="A2541" s="3">
        <v>45702</v>
      </c>
      <c r="B2541" s="2">
        <v>12.9321</v>
      </c>
      <c r="C2541" s="7">
        <v>86.951904111667488</v>
      </c>
      <c r="D2541" s="7">
        <v>0.39352405035804061</v>
      </c>
      <c r="E2541" s="7">
        <v>0.29112562890447735</v>
      </c>
      <c r="F2541" s="7">
        <v>12.888160000000003</v>
      </c>
      <c r="G2541" s="7">
        <v>12.120715000000001</v>
      </c>
      <c r="H2541" s="7">
        <v>11.600653999999995</v>
      </c>
      <c r="I2541" s="7">
        <v>11.453793999999995</v>
      </c>
      <c r="J2541" s="7" t="s">
        <v>48</v>
      </c>
      <c r="K2541" s="7" t="s">
        <v>49</v>
      </c>
      <c r="L2541" s="7" t="s">
        <v>50</v>
      </c>
    </row>
    <row r="2542" spans="1:12" ht="13.5" x14ac:dyDescent="0.35">
      <c r="A2542" s="3">
        <v>45705</v>
      </c>
      <c r="B2542" s="2">
        <v>12.6837</v>
      </c>
      <c r="C2542" s="7">
        <v>75.46747432183308</v>
      </c>
      <c r="D2542" s="7">
        <v>0.38160471105615024</v>
      </c>
      <c r="E2542" s="7">
        <v>0.30922144533481194</v>
      </c>
      <c r="F2542" s="7">
        <v>12.905339999999999</v>
      </c>
      <c r="G2542" s="7">
        <v>12.193300000000001</v>
      </c>
      <c r="H2542" s="7">
        <v>11.623193999999996</v>
      </c>
      <c r="I2542" s="7">
        <v>11.4626895</v>
      </c>
      <c r="J2542" s="7" t="s">
        <v>48</v>
      </c>
      <c r="K2542" s="7" t="s">
        <v>55</v>
      </c>
      <c r="L2542" s="7" t="s">
        <v>50</v>
      </c>
    </row>
    <row r="2543" spans="1:12" ht="13.5" x14ac:dyDescent="0.35">
      <c r="A2543" s="3">
        <v>45706</v>
      </c>
      <c r="B2543" s="2">
        <v>12.6073</v>
      </c>
      <c r="C2543" s="7">
        <v>69.867794107778053</v>
      </c>
      <c r="D2543" s="7">
        <v>0.36182283882753374</v>
      </c>
      <c r="E2543" s="7">
        <v>0.31974172403335632</v>
      </c>
      <c r="F2543" s="7">
        <v>12.832740000000001</v>
      </c>
      <c r="G2543" s="7">
        <v>12.250605000000002</v>
      </c>
      <c r="H2543" s="7">
        <v>11.641531999999994</v>
      </c>
      <c r="I2543" s="7">
        <v>11.472463499999998</v>
      </c>
      <c r="J2543" s="7" t="s">
        <v>53</v>
      </c>
      <c r="K2543" s="7" t="s">
        <v>55</v>
      </c>
      <c r="L2543" s="7" t="s">
        <v>47</v>
      </c>
    </row>
    <row r="2544" spans="1:12" ht="13.5" x14ac:dyDescent="0.35">
      <c r="A2544" s="3">
        <v>45707</v>
      </c>
      <c r="B2544" s="2">
        <v>12.827</v>
      </c>
      <c r="C2544" s="7">
        <v>74.155981649217821</v>
      </c>
      <c r="D2544" s="7">
        <v>0.35972680971590876</v>
      </c>
      <c r="E2544" s="7">
        <v>0.32773874116986679</v>
      </c>
      <c r="F2544" s="7">
        <v>12.804080000000003</v>
      </c>
      <c r="G2544" s="7">
        <v>12.318895000000001</v>
      </c>
      <c r="H2544" s="7">
        <v>11.665217999999998</v>
      </c>
      <c r="I2544" s="7">
        <v>11.483616</v>
      </c>
      <c r="J2544" s="7" t="s">
        <v>53</v>
      </c>
      <c r="K2544" s="7" t="s">
        <v>55</v>
      </c>
      <c r="L2544" s="7" t="s">
        <v>47</v>
      </c>
    </row>
    <row r="2545" spans="1:12" ht="13.5" x14ac:dyDescent="0.35">
      <c r="A2545" s="3">
        <v>45708</v>
      </c>
      <c r="B2545" s="2">
        <v>13.3141</v>
      </c>
      <c r="C2545" s="7">
        <v>82.432559894359585</v>
      </c>
      <c r="D2545" s="7">
        <v>0.39284215089949903</v>
      </c>
      <c r="E2545" s="7">
        <v>0.34075942311579321</v>
      </c>
      <c r="F2545" s="7">
        <v>12.87284</v>
      </c>
      <c r="G2545" s="7">
        <v>12.390530000000002</v>
      </c>
      <c r="H2545" s="7">
        <v>11.698837999999999</v>
      </c>
      <c r="I2545" s="7">
        <v>11.496643999999998</v>
      </c>
      <c r="J2545" s="7" t="s">
        <v>48</v>
      </c>
      <c r="K2545" s="7" t="s">
        <v>55</v>
      </c>
      <c r="L2545" s="7" t="s">
        <v>50</v>
      </c>
    </row>
    <row r="2546" spans="1:12" ht="13.5" x14ac:dyDescent="0.35">
      <c r="A2546" s="3">
        <v>45709</v>
      </c>
      <c r="B2546" s="2">
        <v>13.2759</v>
      </c>
      <c r="C2546" s="7">
        <v>80.630099514219722</v>
      </c>
      <c r="D2546" s="7">
        <v>0.41126309170260278</v>
      </c>
      <c r="E2546" s="7">
        <v>0.35486015683315514</v>
      </c>
      <c r="F2546" s="7">
        <v>12.941599999999999</v>
      </c>
      <c r="G2546" s="7">
        <v>12.452610000000002</v>
      </c>
      <c r="H2546" s="7">
        <v>11.735132</v>
      </c>
      <c r="I2546" s="7">
        <v>11.509481000000001</v>
      </c>
      <c r="J2546" s="7" t="s">
        <v>53</v>
      </c>
      <c r="K2546" s="7" t="s">
        <v>55</v>
      </c>
      <c r="L2546" s="7" t="s">
        <v>54</v>
      </c>
    </row>
    <row r="2547" spans="1:12" ht="13.5" x14ac:dyDescent="0.35">
      <c r="A2547" s="3">
        <v>45712</v>
      </c>
      <c r="B2547" s="2">
        <v>13.2759</v>
      </c>
      <c r="C2547" s="7">
        <v>80.542922114838021</v>
      </c>
      <c r="D2547" s="7">
        <v>0.42100869385087236</v>
      </c>
      <c r="E2547" s="7">
        <v>0.36808986423669865</v>
      </c>
      <c r="F2547" s="7">
        <v>13.060040000000001</v>
      </c>
      <c r="G2547" s="7">
        <v>12.518510000000003</v>
      </c>
      <c r="H2547" s="7">
        <v>11.770469999999998</v>
      </c>
      <c r="I2547" s="7">
        <v>11.522644499999998</v>
      </c>
      <c r="J2547" s="7" t="s">
        <v>48</v>
      </c>
      <c r="K2547" s="7" t="s">
        <v>55</v>
      </c>
      <c r="L2547" s="7" t="s">
        <v>50</v>
      </c>
    </row>
    <row r="2548" spans="1:12" ht="13.5" x14ac:dyDescent="0.35">
      <c r="A2548" s="3">
        <v>45713</v>
      </c>
      <c r="B2548" s="2">
        <v>13.7439</v>
      </c>
      <c r="C2548" s="7">
        <v>83.712076145151741</v>
      </c>
      <c r="D2548" s="7">
        <v>0.46117965058982158</v>
      </c>
      <c r="E2548" s="7">
        <v>0.38670782150732325</v>
      </c>
      <c r="F2548" s="7">
        <v>13.287360000000001</v>
      </c>
      <c r="G2548" s="7">
        <v>12.610200000000001</v>
      </c>
      <c r="H2548" s="7">
        <v>11.815167999999998</v>
      </c>
      <c r="I2548" s="7">
        <v>11.5382415</v>
      </c>
      <c r="J2548" s="7" t="s">
        <v>48</v>
      </c>
      <c r="K2548" s="7" t="s">
        <v>55</v>
      </c>
      <c r="L2548" s="7" t="s">
        <v>50</v>
      </c>
    </row>
    <row r="2549" spans="1:12" ht="13.5" x14ac:dyDescent="0.35">
      <c r="A2549" s="3">
        <v>45714</v>
      </c>
      <c r="B2549" s="2">
        <v>13.9445</v>
      </c>
      <c r="C2549" s="7">
        <v>85.209761852097643</v>
      </c>
      <c r="D2549" s="7">
        <v>0.50339929304239028</v>
      </c>
      <c r="E2549" s="7">
        <v>0.4100461158143367</v>
      </c>
      <c r="F2549" s="7">
        <v>13.510859999999999</v>
      </c>
      <c r="G2549" s="7">
        <v>12.706664999999999</v>
      </c>
      <c r="H2549" s="7">
        <v>11.864833999999998</v>
      </c>
      <c r="I2549" s="7">
        <v>11.555494999999999</v>
      </c>
      <c r="J2549" s="7" t="s">
        <v>48</v>
      </c>
      <c r="K2549" s="7" t="s">
        <v>49</v>
      </c>
      <c r="L2549" s="7" t="s">
        <v>50</v>
      </c>
    </row>
    <row r="2550" spans="1:12" ht="13.5" x14ac:dyDescent="0.35">
      <c r="A2550" s="3">
        <v>45715</v>
      </c>
      <c r="B2550" s="2">
        <v>14.1355</v>
      </c>
      <c r="C2550" s="7">
        <v>86.182669789227191</v>
      </c>
      <c r="D2550" s="7">
        <v>0.54597708364719466</v>
      </c>
      <c r="E2550" s="7">
        <v>0.43723230938090835</v>
      </c>
      <c r="F2550" s="7">
        <v>13.675139999999999</v>
      </c>
      <c r="G2550" s="7">
        <v>12.81316</v>
      </c>
      <c r="H2550" s="7">
        <v>11.918319999999996</v>
      </c>
      <c r="I2550" s="7">
        <v>11.57319</v>
      </c>
      <c r="J2550" s="7" t="s">
        <v>48</v>
      </c>
      <c r="K2550" s="7" t="s">
        <v>49</v>
      </c>
      <c r="L2550" s="7" t="s">
        <v>50</v>
      </c>
    </row>
    <row r="2551" spans="1:12" ht="13.5" x14ac:dyDescent="0.35">
      <c r="A2551" s="3">
        <v>45716</v>
      </c>
      <c r="B2551" s="2">
        <v>14.04</v>
      </c>
      <c r="C2551" s="7">
        <v>79.606667761537182</v>
      </c>
      <c r="D2551" s="7">
        <v>0.56549555681452368</v>
      </c>
      <c r="E2551" s="7">
        <v>0.46288495886763142</v>
      </c>
      <c r="F2551" s="7">
        <v>13.827960000000001</v>
      </c>
      <c r="G2551" s="7">
        <v>12.918225000000001</v>
      </c>
      <c r="H2551" s="7">
        <v>11.969895999999995</v>
      </c>
      <c r="I2551" s="7">
        <v>11.590967999999998</v>
      </c>
      <c r="J2551" s="7" t="s">
        <v>48</v>
      </c>
      <c r="K2551" s="7" t="s">
        <v>55</v>
      </c>
      <c r="L2551" s="7" t="s">
        <v>50</v>
      </c>
    </row>
    <row r="2552" spans="1:12" ht="13.5" x14ac:dyDescent="0.35">
      <c r="A2552" s="3">
        <v>45719</v>
      </c>
      <c r="B2552" s="2">
        <v>14.164099999999999</v>
      </c>
      <c r="C2552" s="7">
        <v>77.290599853694204</v>
      </c>
      <c r="D2552" s="7">
        <v>0.58424312916140941</v>
      </c>
      <c r="E2552" s="7">
        <v>0.48715659292638708</v>
      </c>
      <c r="F2552" s="7">
        <v>14.005600000000001</v>
      </c>
      <c r="G2552" s="7">
        <v>13.02758</v>
      </c>
      <c r="H2552" s="7">
        <v>12.026627999999993</v>
      </c>
      <c r="I2552" s="7">
        <v>11.609226</v>
      </c>
      <c r="J2552" s="7" t="s">
        <v>48</v>
      </c>
      <c r="K2552" s="7" t="s">
        <v>55</v>
      </c>
      <c r="L2552" s="7" t="s">
        <v>50</v>
      </c>
    </row>
    <row r="2553" spans="1:12" ht="13.5" x14ac:dyDescent="0.35">
      <c r="A2553" s="3">
        <v>45720</v>
      </c>
      <c r="B2553" s="2">
        <v>14.746700000000001</v>
      </c>
      <c r="C2553" s="7">
        <v>82.067297277781776</v>
      </c>
      <c r="D2553" s="7">
        <v>0.63874857041140665</v>
      </c>
      <c r="E2553" s="7">
        <v>0.51747498842339101</v>
      </c>
      <c r="F2553" s="7">
        <v>14.206160000000001</v>
      </c>
      <c r="G2553" s="7">
        <v>13.16559</v>
      </c>
      <c r="H2553" s="7">
        <v>12.094247999999995</v>
      </c>
      <c r="I2553" s="7">
        <v>11.630677499999999</v>
      </c>
      <c r="J2553" s="7" t="s">
        <v>48</v>
      </c>
      <c r="K2553" s="7" t="s">
        <v>49</v>
      </c>
      <c r="L2553" s="7" t="s">
        <v>50</v>
      </c>
    </row>
    <row r="2554" spans="1:12" ht="13.5" x14ac:dyDescent="0.35">
      <c r="A2554" s="3">
        <v>45721</v>
      </c>
      <c r="B2554" s="2">
        <v>14.231</v>
      </c>
      <c r="C2554" s="7">
        <v>69.185816466291271</v>
      </c>
      <c r="D2554" s="7">
        <v>0.63303461617238455</v>
      </c>
      <c r="E2554" s="7">
        <v>0.54058691397318981</v>
      </c>
      <c r="F2554" s="7">
        <v>14.263459999999998</v>
      </c>
      <c r="G2554" s="7">
        <v>13.27495</v>
      </c>
      <c r="H2554" s="7">
        <v>12.151745999999996</v>
      </c>
      <c r="I2554" s="7">
        <v>11.649550500000002</v>
      </c>
      <c r="J2554" s="7" t="s">
        <v>48</v>
      </c>
      <c r="K2554" s="7" t="s">
        <v>55</v>
      </c>
      <c r="L2554" s="7" t="s">
        <v>50</v>
      </c>
    </row>
    <row r="2555" spans="1:12" ht="13.5" x14ac:dyDescent="0.35">
      <c r="A2555" s="3">
        <v>45722</v>
      </c>
      <c r="B2555" s="2">
        <v>14.020899999999999</v>
      </c>
      <c r="C2555" s="7">
        <v>65.745936252675392</v>
      </c>
      <c r="D2555" s="7">
        <v>0.60458368773813653</v>
      </c>
      <c r="E2555" s="7">
        <v>0.55338626872617913</v>
      </c>
      <c r="F2555" s="7">
        <v>14.240540000000001</v>
      </c>
      <c r="G2555" s="7">
        <v>13.374279999999999</v>
      </c>
      <c r="H2555" s="7">
        <v>12.205231999999993</v>
      </c>
      <c r="I2555" s="7">
        <v>11.667046000000003</v>
      </c>
      <c r="J2555" s="7" t="s">
        <v>53</v>
      </c>
      <c r="K2555" s="7" t="s">
        <v>55</v>
      </c>
      <c r="L2555" s="7" t="s">
        <v>47</v>
      </c>
    </row>
    <row r="2556" spans="1:12" ht="13.5" x14ac:dyDescent="0.35">
      <c r="A2556" s="3">
        <v>45723</v>
      </c>
      <c r="B2556" s="2">
        <v>13.5624</v>
      </c>
      <c r="C2556" s="7">
        <v>61.979550102249483</v>
      </c>
      <c r="D2556" s="7">
        <v>0.53882773312169796</v>
      </c>
      <c r="E2556" s="7">
        <v>0.55047456160528296</v>
      </c>
      <c r="F2556" s="7">
        <v>14.145019999999999</v>
      </c>
      <c r="G2556" s="7">
        <v>13.450685000000002</v>
      </c>
      <c r="H2556" s="7">
        <v>12.249165999999995</v>
      </c>
      <c r="I2556" s="7">
        <v>11.681735500000002</v>
      </c>
      <c r="J2556" s="7" t="s">
        <v>53</v>
      </c>
      <c r="K2556" s="7" t="s">
        <v>55</v>
      </c>
      <c r="L2556" s="7" t="s">
        <v>47</v>
      </c>
    </row>
    <row r="2557" spans="1:12" ht="13.5" x14ac:dyDescent="0.35">
      <c r="A2557" s="3">
        <v>45726</v>
      </c>
      <c r="B2557" s="2">
        <v>14.1259</v>
      </c>
      <c r="C2557" s="7">
        <v>68.276127665719912</v>
      </c>
      <c r="D2557" s="7">
        <v>0.52612061502480856</v>
      </c>
      <c r="E2557" s="7">
        <v>0.5456037722891881</v>
      </c>
      <c r="F2557" s="7">
        <v>14.137379999999999</v>
      </c>
      <c r="G2557" s="7">
        <v>13.527090000000001</v>
      </c>
      <c r="H2557" s="7">
        <v>12.305707999999996</v>
      </c>
      <c r="I2557" s="7">
        <v>11.699616000000006</v>
      </c>
      <c r="J2557" s="7" t="s">
        <v>53</v>
      </c>
      <c r="K2557" s="7" t="s">
        <v>55</v>
      </c>
      <c r="L2557" s="7" t="s">
        <v>47</v>
      </c>
    </row>
    <row r="2558" spans="1:12" ht="13.5" x14ac:dyDescent="0.35">
      <c r="A2558" s="3">
        <v>45727</v>
      </c>
      <c r="B2558" s="2">
        <v>13.896699999999999</v>
      </c>
      <c r="C2558" s="7">
        <v>62.844312096251272</v>
      </c>
      <c r="D2558" s="7">
        <v>0.49188545850986998</v>
      </c>
      <c r="E2558" s="7">
        <v>0.53486010953332452</v>
      </c>
      <c r="F2558" s="7">
        <v>13.96738</v>
      </c>
      <c r="G2558" s="7">
        <v>13.573410000000001</v>
      </c>
      <c r="H2558" s="7">
        <v>12.359765999999995</v>
      </c>
      <c r="I2558" s="7">
        <v>11.716584000000003</v>
      </c>
      <c r="J2558" s="7" t="s">
        <v>53</v>
      </c>
      <c r="K2558" s="7" t="s">
        <v>51</v>
      </c>
      <c r="L2558" s="7" t="s">
        <v>47</v>
      </c>
    </row>
    <row r="2559" spans="1:12" ht="13.5" x14ac:dyDescent="0.35">
      <c r="A2559" s="3">
        <v>45728</v>
      </c>
      <c r="B2559" s="2">
        <v>14.0877</v>
      </c>
      <c r="C2559" s="7">
        <v>59.999999999999986</v>
      </c>
      <c r="D2559" s="7">
        <v>0.47469397738266927</v>
      </c>
      <c r="E2559" s="7">
        <v>0.52282688310319347</v>
      </c>
      <c r="F2559" s="7">
        <v>13.93872</v>
      </c>
      <c r="G2559" s="7">
        <v>13.62928</v>
      </c>
      <c r="H2559" s="7">
        <v>12.416115999999999</v>
      </c>
      <c r="I2559" s="7">
        <v>11.733666500000004</v>
      </c>
      <c r="J2559" s="7" t="s">
        <v>53</v>
      </c>
      <c r="K2559" s="7" t="s">
        <v>55</v>
      </c>
      <c r="L2559" s="7" t="s">
        <v>47</v>
      </c>
    </row>
    <row r="2560" spans="1:12" ht="13.5" x14ac:dyDescent="0.35">
      <c r="A2560" s="3">
        <v>45729</v>
      </c>
      <c r="B2560" s="2">
        <v>13.9922</v>
      </c>
      <c r="C2560" s="7">
        <v>59.124143377576232</v>
      </c>
      <c r="D2560" s="7">
        <v>0.44819701664332001</v>
      </c>
      <c r="E2560" s="7">
        <v>0.50790090981121883</v>
      </c>
      <c r="F2560" s="7">
        <v>13.932979999999997</v>
      </c>
      <c r="G2560" s="7">
        <v>13.680375000000002</v>
      </c>
      <c r="H2560" s="7">
        <v>12.474375999999999</v>
      </c>
      <c r="I2560" s="7">
        <v>11.750318500000008</v>
      </c>
      <c r="J2560" s="7" t="s">
        <v>53</v>
      </c>
      <c r="K2560" s="7" t="s">
        <v>55</v>
      </c>
      <c r="L2560" s="7" t="s">
        <v>47</v>
      </c>
    </row>
    <row r="2561" spans="1:12" ht="13.5" x14ac:dyDescent="0.35">
      <c r="A2561" s="3">
        <v>45730</v>
      </c>
      <c r="B2561" s="2">
        <v>14.1259</v>
      </c>
      <c r="C2561" s="7">
        <v>60.470559251047042</v>
      </c>
      <c r="D2561" s="7">
        <v>0.43299515832453217</v>
      </c>
      <c r="E2561" s="7">
        <v>0.49291975951388156</v>
      </c>
      <c r="F2561" s="7">
        <v>14.045679999999999</v>
      </c>
      <c r="G2561" s="7">
        <v>13.740065000000001</v>
      </c>
      <c r="H2561" s="7">
        <v>12.536266000000001</v>
      </c>
      <c r="I2561" s="7">
        <v>11.767359000000006</v>
      </c>
      <c r="J2561" s="7" t="s">
        <v>48</v>
      </c>
      <c r="K2561" s="7" t="s">
        <v>55</v>
      </c>
      <c r="L2561" s="7" t="s">
        <v>50</v>
      </c>
    </row>
    <row r="2562" spans="1:12" ht="13.5" x14ac:dyDescent="0.35">
      <c r="A2562" s="3">
        <v>45733</v>
      </c>
      <c r="B2562" s="2">
        <v>13.677</v>
      </c>
      <c r="C2562" s="7">
        <v>49.172009208148708</v>
      </c>
      <c r="D2562" s="7">
        <v>0.3803407660995628</v>
      </c>
      <c r="E2562" s="7">
        <v>0.47040396083101782</v>
      </c>
      <c r="F2562" s="7">
        <v>13.955900000000003</v>
      </c>
      <c r="G2562" s="7">
        <v>13.78973</v>
      </c>
      <c r="H2562" s="7">
        <v>12.592044000000001</v>
      </c>
      <c r="I2562" s="7">
        <v>11.781361000000009</v>
      </c>
      <c r="J2562" s="7" t="s">
        <v>53</v>
      </c>
      <c r="K2562" s="7" t="s">
        <v>55</v>
      </c>
      <c r="L2562" s="7" t="s">
        <v>47</v>
      </c>
    </row>
    <row r="2563" spans="1:12" ht="13.5" x14ac:dyDescent="0.35">
      <c r="A2563" s="3">
        <v>45734</v>
      </c>
      <c r="B2563" s="2">
        <v>14.1259</v>
      </c>
      <c r="C2563" s="7">
        <v>52.115106571521849</v>
      </c>
      <c r="D2563" s="7">
        <v>0.37056264380251136</v>
      </c>
      <c r="E2563" s="7">
        <v>0.45043569742531658</v>
      </c>
      <c r="F2563" s="7">
        <v>14.001740000000002</v>
      </c>
      <c r="G2563" s="7">
        <v>13.865660000000002</v>
      </c>
      <c r="H2563" s="7">
        <v>12.659664000000003</v>
      </c>
      <c r="I2563" s="7">
        <v>11.797841000000007</v>
      </c>
      <c r="J2563" s="7" t="s">
        <v>48</v>
      </c>
      <c r="K2563" s="7" t="s">
        <v>55</v>
      </c>
      <c r="L2563" s="7" t="s">
        <v>50</v>
      </c>
    </row>
    <row r="2564" spans="1:12" ht="13.5" x14ac:dyDescent="0.35">
      <c r="A2564" s="3">
        <v>45735</v>
      </c>
      <c r="B2564" s="2">
        <v>13.8012</v>
      </c>
      <c r="C2564" s="7">
        <v>46.21995069992537</v>
      </c>
      <c r="D2564" s="7">
        <v>0.33277679136120319</v>
      </c>
      <c r="E2564" s="7">
        <v>0.42690391621249391</v>
      </c>
      <c r="F2564" s="7">
        <v>13.94444</v>
      </c>
      <c r="G2564" s="7">
        <v>13.91437</v>
      </c>
      <c r="H2564" s="7">
        <v>12.720790000000001</v>
      </c>
      <c r="I2564" s="7">
        <v>11.812231000000004</v>
      </c>
      <c r="J2564" s="7" t="s">
        <v>48</v>
      </c>
      <c r="K2564" s="7" t="s">
        <v>55</v>
      </c>
      <c r="L2564" s="7" t="s">
        <v>56</v>
      </c>
    </row>
    <row r="2565" spans="1:12" ht="13.5" x14ac:dyDescent="0.35">
      <c r="A2565" s="3">
        <v>45737</v>
      </c>
      <c r="B2565" s="2">
        <v>14.1259</v>
      </c>
      <c r="C2565" s="7">
        <v>50.923437466405801</v>
      </c>
      <c r="D2565" s="7">
        <v>0.32528215721076492</v>
      </c>
      <c r="E2565" s="7">
        <v>0.40657956441214815</v>
      </c>
      <c r="F2565" s="7">
        <v>13.97118</v>
      </c>
      <c r="G2565" s="7">
        <v>13.95496</v>
      </c>
      <c r="H2565" s="7">
        <v>12.787456000000002</v>
      </c>
      <c r="I2565" s="7">
        <v>11.828477500000005</v>
      </c>
      <c r="J2565" s="7" t="s">
        <v>48</v>
      </c>
      <c r="K2565" s="7" t="s">
        <v>55</v>
      </c>
      <c r="L2565" s="7" t="s">
        <v>50</v>
      </c>
    </row>
    <row r="2566" spans="1:12" ht="13.5" x14ac:dyDescent="0.35">
      <c r="A2566" s="3">
        <v>45740</v>
      </c>
      <c r="B2566" s="2">
        <v>13.858499999999999</v>
      </c>
      <c r="C2566" s="7">
        <v>46.812948439846487</v>
      </c>
      <c r="D2566" s="7">
        <v>0.29437231954633702</v>
      </c>
      <c r="E2566" s="7">
        <v>0.38413811543898596</v>
      </c>
      <c r="F2566" s="7">
        <v>13.917700000000002</v>
      </c>
      <c r="G2566" s="7">
        <v>13.98409</v>
      </c>
      <c r="H2566" s="7">
        <v>12.846100000000002</v>
      </c>
      <c r="I2566" s="7">
        <v>11.843247000000005</v>
      </c>
      <c r="J2566" s="7" t="s">
        <v>48</v>
      </c>
      <c r="K2566" s="7" t="s">
        <v>55</v>
      </c>
      <c r="L2566" s="7" t="s">
        <v>56</v>
      </c>
    </row>
    <row r="2567" spans="1:12" ht="13.5" x14ac:dyDescent="0.35">
      <c r="A2567" s="3">
        <v>45741</v>
      </c>
      <c r="B2567" s="2">
        <v>13.9445</v>
      </c>
      <c r="C2567" s="7">
        <v>40.667318162780944</v>
      </c>
      <c r="D2567" s="7">
        <v>0.2736609388172706</v>
      </c>
      <c r="E2567" s="7">
        <v>0.36204268011464291</v>
      </c>
      <c r="F2567" s="7">
        <v>13.9712</v>
      </c>
      <c r="G2567" s="7">
        <v>14.017520000000001</v>
      </c>
      <c r="H2567" s="7">
        <v>12.904170000000001</v>
      </c>
      <c r="I2567" s="7">
        <v>11.858867000000005</v>
      </c>
      <c r="J2567" s="7" t="s">
        <v>48</v>
      </c>
      <c r="K2567" s="7" t="s">
        <v>55</v>
      </c>
      <c r="L2567" s="7" t="s">
        <v>50</v>
      </c>
    </row>
    <row r="2568" spans="1:12" ht="13.5" x14ac:dyDescent="0.35">
      <c r="A2568" s="3">
        <v>45742</v>
      </c>
      <c r="B2568" s="2">
        <v>13.8872</v>
      </c>
      <c r="C2568" s="7">
        <v>45.522737927801224</v>
      </c>
      <c r="D2568" s="7">
        <v>0.24974449022535339</v>
      </c>
      <c r="E2568" s="7">
        <v>0.33958304213678503</v>
      </c>
      <c r="F2568" s="7">
        <v>13.92346</v>
      </c>
      <c r="G2568" s="7">
        <v>14.024685</v>
      </c>
      <c r="H2568" s="7">
        <v>12.958612</v>
      </c>
      <c r="I2568" s="7">
        <v>11.874620500000006</v>
      </c>
      <c r="J2568" s="7" t="s">
        <v>53</v>
      </c>
      <c r="K2568" s="7" t="s">
        <v>55</v>
      </c>
      <c r="L2568" s="7" t="s">
        <v>47</v>
      </c>
    </row>
    <row r="2569" spans="1:12" ht="13.5" x14ac:dyDescent="0.35">
      <c r="A2569" s="3">
        <v>45743</v>
      </c>
      <c r="B2569" s="2">
        <v>13.8489</v>
      </c>
      <c r="C2569" s="7">
        <v>47.655142327407589</v>
      </c>
      <c r="D2569" s="7">
        <v>0.22510517021487431</v>
      </c>
      <c r="E2569" s="7">
        <v>0.31668746775240292</v>
      </c>
      <c r="F2569" s="7">
        <v>13.932999999999998</v>
      </c>
      <c r="G2569" s="7">
        <v>14.019905</v>
      </c>
      <c r="H2569" s="7">
        <v>13.012096</v>
      </c>
      <c r="I2569" s="7">
        <v>11.889995500000007</v>
      </c>
      <c r="J2569" s="7" t="s">
        <v>48</v>
      </c>
      <c r="K2569" s="7" t="s">
        <v>55</v>
      </c>
      <c r="L2569" s="7" t="s">
        <v>50</v>
      </c>
    </row>
    <row r="2570" spans="1:12" ht="13.5" x14ac:dyDescent="0.35">
      <c r="A2570" s="3">
        <v>45744</v>
      </c>
      <c r="B2570" s="2">
        <v>13.791600000000001</v>
      </c>
      <c r="C2570" s="7">
        <v>53.508449669360779</v>
      </c>
      <c r="D2570" s="7">
        <v>0.19866461840934235</v>
      </c>
      <c r="E2570" s="7">
        <v>0.29308289788379083</v>
      </c>
      <c r="F2570" s="7">
        <v>13.866139999999998</v>
      </c>
      <c r="G2570" s="7">
        <v>14.002710000000002</v>
      </c>
      <c r="H2570" s="7">
        <v>13.065198000000001</v>
      </c>
      <c r="I2570" s="7">
        <v>11.904944000000006</v>
      </c>
      <c r="J2570" s="7" t="s">
        <v>53</v>
      </c>
      <c r="K2570" s="7" t="s">
        <v>55</v>
      </c>
      <c r="L2570" s="7" t="s">
        <v>47</v>
      </c>
    </row>
    <row r="2571" spans="1:12" ht="13.5" x14ac:dyDescent="0.35">
      <c r="A2571" s="3">
        <v>45749</v>
      </c>
      <c r="B2571" s="2">
        <v>13.3714</v>
      </c>
      <c r="C2571" s="7">
        <v>37.920655758701287</v>
      </c>
      <c r="D2571" s="7">
        <v>0.14216487419236579</v>
      </c>
      <c r="E2571" s="7">
        <v>0.26289929314550586</v>
      </c>
      <c r="F2571" s="7">
        <v>13.768719999999998</v>
      </c>
      <c r="G2571" s="7">
        <v>13.969280000000001</v>
      </c>
      <c r="H2571" s="7">
        <v>13.112954</v>
      </c>
      <c r="I2571" s="7">
        <v>11.917651500000003</v>
      </c>
      <c r="J2571" s="7" t="s">
        <v>53</v>
      </c>
      <c r="K2571" s="7" t="s">
        <v>55</v>
      </c>
      <c r="L2571" s="7" t="s">
        <v>47</v>
      </c>
    </row>
    <row r="2572" spans="1:12" ht="13.5" x14ac:dyDescent="0.35">
      <c r="A2572" s="3">
        <v>45750</v>
      </c>
      <c r="B2572" s="2">
        <v>13.648400000000001</v>
      </c>
      <c r="C2572" s="7">
        <v>46.084707811662327</v>
      </c>
      <c r="D2572" s="7">
        <v>0.11837544639624653</v>
      </c>
      <c r="E2572" s="7">
        <v>0.233994523795654</v>
      </c>
      <c r="F2572" s="7">
        <v>13.7095</v>
      </c>
      <c r="G2572" s="7">
        <v>13.943494999999999</v>
      </c>
      <c r="H2572" s="7">
        <v>13.161281999999998</v>
      </c>
      <c r="I2572" s="7">
        <v>11.931977500000006</v>
      </c>
      <c r="J2572" s="7" t="s">
        <v>53</v>
      </c>
      <c r="K2572" s="7" t="s">
        <v>55</v>
      </c>
      <c r="L2572" s="7" t="s">
        <v>47</v>
      </c>
    </row>
    <row r="2573" spans="1:12" ht="13.5" x14ac:dyDescent="0.35">
      <c r="A2573" s="3">
        <v>45751</v>
      </c>
      <c r="B2573" s="2">
        <v>13.447800000000001</v>
      </c>
      <c r="C2573" s="7">
        <v>39.940260965257053</v>
      </c>
      <c r="D2573" s="7">
        <v>8.2385718676825093E-2</v>
      </c>
      <c r="E2573" s="7">
        <v>0.20367276277188823</v>
      </c>
      <c r="F2573" s="7">
        <v>13.621620000000002</v>
      </c>
      <c r="G2573" s="7">
        <v>13.878550000000001</v>
      </c>
      <c r="H2573" s="7">
        <v>13.201014000000001</v>
      </c>
      <c r="I2573" s="7">
        <v>11.945580500000004</v>
      </c>
      <c r="J2573" s="7" t="s">
        <v>53</v>
      </c>
      <c r="K2573" s="7" t="s">
        <v>55</v>
      </c>
      <c r="L2573" s="7" t="s">
        <v>47</v>
      </c>
    </row>
    <row r="2574" spans="1:12" ht="13.5" x14ac:dyDescent="0.35">
      <c r="A2574" s="3">
        <v>45754</v>
      </c>
      <c r="B2574" s="2">
        <v>13.3714</v>
      </c>
      <c r="C2574" s="7">
        <v>40.181565129373062</v>
      </c>
      <c r="D2574" s="7">
        <v>4.7155183071271978E-2</v>
      </c>
      <c r="E2574" s="7">
        <v>0.17236924683176499</v>
      </c>
      <c r="F2574" s="7">
        <v>13.526120000000001</v>
      </c>
      <c r="G2574" s="7">
        <v>13.835570000000001</v>
      </c>
      <c r="H2574" s="7">
        <v>13.239218000000003</v>
      </c>
      <c r="I2574" s="7">
        <v>11.959035000000005</v>
      </c>
      <c r="J2574" s="7" t="s">
        <v>53</v>
      </c>
      <c r="K2574" s="7" t="s">
        <v>55</v>
      </c>
      <c r="L2574" s="7" t="s">
        <v>47</v>
      </c>
    </row>
    <row r="2575" spans="1:12" ht="13.5" x14ac:dyDescent="0.35">
      <c r="A2575" s="3">
        <v>45755</v>
      </c>
      <c r="B2575" s="2">
        <v>13.2759</v>
      </c>
      <c r="C2575" s="7">
        <v>36.392161885245912</v>
      </c>
      <c r="D2575" s="7">
        <v>1.1397296963545855E-2</v>
      </c>
      <c r="E2575" s="7">
        <v>0.14017485685812117</v>
      </c>
      <c r="F2575" s="7">
        <v>13.422980000000001</v>
      </c>
      <c r="G2575" s="7">
        <v>13.798319999999999</v>
      </c>
      <c r="H2575" s="7">
        <v>13.267108</v>
      </c>
      <c r="I2575" s="7">
        <v>11.971265000000008</v>
      </c>
      <c r="J2575" s="7" t="s">
        <v>53</v>
      </c>
      <c r="K2575" s="7" t="s">
        <v>55</v>
      </c>
      <c r="L2575" s="7" t="s">
        <v>47</v>
      </c>
    </row>
    <row r="2576" spans="1:12" ht="13.5" x14ac:dyDescent="0.35">
      <c r="A2576" s="3">
        <v>45757</v>
      </c>
      <c r="B2576" s="2">
        <v>13.084899999999999</v>
      </c>
      <c r="C2576" s="7">
        <v>39.667748577810357</v>
      </c>
      <c r="D2576" s="7">
        <v>-3.1984491832689699E-2</v>
      </c>
      <c r="E2576" s="7">
        <v>0.10574298711995901</v>
      </c>
      <c r="F2576" s="7">
        <v>13.365680000000001</v>
      </c>
      <c r="G2576" s="7">
        <v>13.774445</v>
      </c>
      <c r="H2576" s="7">
        <v>13.288119999999999</v>
      </c>
      <c r="I2576" s="7">
        <v>11.983333500000006</v>
      </c>
      <c r="J2576" s="7" t="s">
        <v>53</v>
      </c>
      <c r="K2576" s="7" t="s">
        <v>55</v>
      </c>
      <c r="L2576" s="7" t="s">
        <v>47</v>
      </c>
    </row>
    <row r="2577" spans="1:12" ht="13.5" x14ac:dyDescent="0.35">
      <c r="A2577" s="3">
        <v>45758</v>
      </c>
      <c r="B2577" s="2">
        <v>13.266299999999999</v>
      </c>
      <c r="C2577" s="7">
        <v>33.455231349603523</v>
      </c>
      <c r="D2577" s="7">
        <v>-5.1137921894325089E-2</v>
      </c>
      <c r="E2577" s="7">
        <v>7.43668053171022E-2</v>
      </c>
      <c r="F2577" s="7">
        <v>13.289259999999999</v>
      </c>
      <c r="G2577" s="7">
        <v>13.731465</v>
      </c>
      <c r="H2577" s="7">
        <v>13.314288000000001</v>
      </c>
      <c r="I2577" s="7">
        <v>11.996309000000005</v>
      </c>
      <c r="J2577" s="7" t="s">
        <v>53</v>
      </c>
      <c r="K2577" s="7" t="s">
        <v>55</v>
      </c>
      <c r="L2577" s="7" t="s">
        <v>47</v>
      </c>
    </row>
    <row r="2578" spans="1:12" ht="13.5" x14ac:dyDescent="0.35">
      <c r="A2578" s="3">
        <v>45761</v>
      </c>
      <c r="B2578" s="2">
        <v>13.1326</v>
      </c>
      <c r="C2578" s="7">
        <v>36.110187801229877</v>
      </c>
      <c r="D2578" s="7">
        <v>-7.6226929242965369E-2</v>
      </c>
      <c r="E2578" s="7">
        <v>4.4248058405088692E-2</v>
      </c>
      <c r="F2578" s="7">
        <v>13.226220000000001</v>
      </c>
      <c r="G2578" s="7">
        <v>13.69326</v>
      </c>
      <c r="H2578" s="7">
        <v>13.338738000000001</v>
      </c>
      <c r="I2578" s="7">
        <v>12.008849500000004</v>
      </c>
      <c r="J2578" s="7" t="s">
        <v>53</v>
      </c>
      <c r="K2578" s="7" t="s">
        <v>55</v>
      </c>
      <c r="L2578" s="7" t="s">
        <v>47</v>
      </c>
    </row>
    <row r="2579" spans="1:12" ht="13.5" x14ac:dyDescent="0.35">
      <c r="A2579" s="3">
        <v>45762</v>
      </c>
      <c r="B2579" s="2">
        <v>12.9034</v>
      </c>
      <c r="C2579" s="7">
        <v>23.553844156967969</v>
      </c>
      <c r="D2579" s="7">
        <v>-0.1132986366614972</v>
      </c>
      <c r="E2579" s="7">
        <v>1.2738719391771514E-2</v>
      </c>
      <c r="F2579" s="7">
        <v>13.132619999999999</v>
      </c>
      <c r="G2579" s="7">
        <v>13.634045</v>
      </c>
      <c r="H2579" s="7">
        <v>13.356502000000001</v>
      </c>
      <c r="I2579" s="7">
        <v>12.020244000000005</v>
      </c>
      <c r="J2579" s="7" t="s">
        <v>53</v>
      </c>
      <c r="K2579" s="7" t="s">
        <v>55</v>
      </c>
      <c r="L2579" s="7" t="s">
        <v>47</v>
      </c>
    </row>
    <row r="2580" spans="1:12" ht="13.5" x14ac:dyDescent="0.35">
      <c r="A2580" s="3">
        <v>45763</v>
      </c>
      <c r="B2580" s="2">
        <v>13.6197</v>
      </c>
      <c r="C2580" s="7">
        <v>45.674226505325713</v>
      </c>
      <c r="D2580" s="7">
        <v>-8.3911528380726352E-2</v>
      </c>
      <c r="E2580" s="7">
        <v>-6.5913301627280613E-3</v>
      </c>
      <c r="F2580" s="7">
        <v>13.20138</v>
      </c>
      <c r="G2580" s="7">
        <v>13.615420000000004</v>
      </c>
      <c r="H2580" s="7">
        <v>13.388784000000001</v>
      </c>
      <c r="I2580" s="7">
        <v>12.035220000000004</v>
      </c>
      <c r="J2580" s="7" t="s">
        <v>48</v>
      </c>
      <c r="K2580" s="7" t="s">
        <v>55</v>
      </c>
      <c r="L2580" s="7" t="s">
        <v>50</v>
      </c>
    </row>
    <row r="2581" spans="1:12" ht="13.5" x14ac:dyDescent="0.35">
      <c r="A2581" s="3">
        <v>45764</v>
      </c>
      <c r="B2581" s="2">
        <v>13.3714</v>
      </c>
      <c r="C2581" s="7">
        <v>40.195038494439693</v>
      </c>
      <c r="D2581" s="7">
        <v>-7.9738591370087875E-2</v>
      </c>
      <c r="E2581" s="7">
        <v>-2.1220782404200025E-2</v>
      </c>
      <c r="F2581" s="7">
        <v>13.258679999999998</v>
      </c>
      <c r="G2581" s="7">
        <v>13.577695000000002</v>
      </c>
      <c r="H2581" s="7">
        <v>13.417438000000002</v>
      </c>
      <c r="I2581" s="7">
        <v>12.049328000000003</v>
      </c>
      <c r="J2581" s="7" t="s">
        <v>48</v>
      </c>
      <c r="K2581" s="7" t="s">
        <v>55</v>
      </c>
      <c r="L2581" s="7" t="s">
        <v>50</v>
      </c>
    </row>
    <row r="2582" spans="1:12" ht="13.5" x14ac:dyDescent="0.35">
      <c r="A2582" s="3">
        <v>45765</v>
      </c>
      <c r="B2582" s="2">
        <v>13.1708</v>
      </c>
      <c r="C2582" s="7">
        <v>38.316263291799871</v>
      </c>
      <c r="D2582" s="7">
        <v>-9.1562773582605672E-2</v>
      </c>
      <c r="E2582" s="7">
        <v>-3.5289180639881151E-2</v>
      </c>
      <c r="F2582" s="7">
        <v>13.23958</v>
      </c>
      <c r="G2582" s="7">
        <v>13.552385000000001</v>
      </c>
      <c r="H2582" s="7">
        <v>13.441314</v>
      </c>
      <c r="I2582" s="7">
        <v>12.061966000000005</v>
      </c>
      <c r="J2582" s="7" t="s">
        <v>53</v>
      </c>
      <c r="K2582" s="7" t="s">
        <v>55</v>
      </c>
      <c r="L2582" s="7" t="s">
        <v>47</v>
      </c>
    </row>
    <row r="2583" spans="1:12" ht="13.5" x14ac:dyDescent="0.35">
      <c r="A2583" s="3">
        <v>45768</v>
      </c>
      <c r="B2583" s="2">
        <v>13.3714</v>
      </c>
      <c r="C2583" s="7">
        <v>42.604008549920998</v>
      </c>
      <c r="D2583" s="7">
        <v>-8.3781004392042391E-2</v>
      </c>
      <c r="E2583" s="7">
        <v>-4.4987545390313403E-2</v>
      </c>
      <c r="F2583" s="7">
        <v>13.28734</v>
      </c>
      <c r="G2583" s="7">
        <v>13.514659999999997</v>
      </c>
      <c r="H2583" s="7">
        <v>13.469012000000003</v>
      </c>
      <c r="I2583" s="7">
        <v>12.075654000000004</v>
      </c>
      <c r="J2583" s="7" t="s">
        <v>48</v>
      </c>
      <c r="K2583" s="7" t="s">
        <v>55</v>
      </c>
      <c r="L2583" s="7" t="s">
        <v>50</v>
      </c>
    </row>
    <row r="2584" spans="1:12" ht="13.5" x14ac:dyDescent="0.35">
      <c r="A2584" s="3">
        <v>45769</v>
      </c>
      <c r="B2584" s="2">
        <v>13.3714</v>
      </c>
      <c r="C2584" s="7">
        <v>43.373911946511903</v>
      </c>
      <c r="D2584" s="7">
        <v>-7.6729407397815308E-2</v>
      </c>
      <c r="E2584" s="7">
        <v>-5.1335917791813783E-2</v>
      </c>
      <c r="F2584" s="7">
        <v>13.380940000000001</v>
      </c>
      <c r="G2584" s="7">
        <v>13.493169999999997</v>
      </c>
      <c r="H2584" s="7">
        <v>13.495564000000002</v>
      </c>
      <c r="I2584" s="7">
        <v>12.089342000000004</v>
      </c>
      <c r="J2584" s="7" t="s">
        <v>48</v>
      </c>
      <c r="K2584" s="7" t="s">
        <v>55</v>
      </c>
      <c r="L2584" s="7" t="s">
        <v>50</v>
      </c>
    </row>
    <row r="2585" spans="1:12" ht="13.5" x14ac:dyDescent="0.35">
      <c r="A2585" s="3">
        <v>45770</v>
      </c>
      <c r="B2585" s="2">
        <v>13.084899999999999</v>
      </c>
      <c r="C2585" s="7">
        <v>45.283329491949551</v>
      </c>
      <c r="D2585" s="7">
        <v>-9.3184943571593237E-2</v>
      </c>
      <c r="E2585" s="7">
        <v>-5.9705722947769685E-2</v>
      </c>
      <c r="F2585" s="7">
        <v>13.27398</v>
      </c>
      <c r="G2585" s="7">
        <v>13.441119999999998</v>
      </c>
      <c r="H2585" s="7">
        <v>13.516575999999997</v>
      </c>
      <c r="I2585" s="7">
        <v>12.101550500000004</v>
      </c>
      <c r="J2585" s="7" t="s">
        <v>53</v>
      </c>
      <c r="K2585" s="7" t="s">
        <v>55</v>
      </c>
      <c r="L2585" s="7" t="s">
        <v>47</v>
      </c>
    </row>
    <row r="2586" spans="1:12" ht="13.5" x14ac:dyDescent="0.35">
      <c r="A2586" s="3">
        <v>45771</v>
      </c>
      <c r="B2586" s="2">
        <v>13.361800000000001</v>
      </c>
      <c r="C2586" s="7">
        <v>45.281527823510054</v>
      </c>
      <c r="D2586" s="7">
        <v>-8.2926632100091879E-2</v>
      </c>
      <c r="E2586" s="7">
        <v>-6.4349904778234129E-2</v>
      </c>
      <c r="F2586" s="7">
        <v>13.27206</v>
      </c>
      <c r="G2586" s="7">
        <v>13.416284999999998</v>
      </c>
      <c r="H2586" s="7">
        <v>13.543125999999999</v>
      </c>
      <c r="I2586" s="7">
        <v>12.115143500000004</v>
      </c>
      <c r="J2586" s="7" t="s">
        <v>53</v>
      </c>
      <c r="K2586" s="7" t="s">
        <v>55</v>
      </c>
      <c r="L2586" s="7" t="s">
        <v>47</v>
      </c>
    </row>
    <row r="2587" spans="1:12" ht="13.5" x14ac:dyDescent="0.35">
      <c r="A2587" s="3">
        <v>45772</v>
      </c>
      <c r="B2587" s="2">
        <v>13.323600000000001</v>
      </c>
      <c r="C2587" s="7">
        <v>47.839699436443333</v>
      </c>
      <c r="D2587" s="7">
        <v>-7.6991754085666386E-2</v>
      </c>
      <c r="E2587" s="7">
        <v>-6.6878274639720584E-2</v>
      </c>
      <c r="F2587" s="7">
        <v>13.302620000000001</v>
      </c>
      <c r="G2587" s="7">
        <v>13.38524</v>
      </c>
      <c r="H2587" s="7">
        <v>13.557642000000001</v>
      </c>
      <c r="I2587" s="7">
        <v>12.128686000000002</v>
      </c>
      <c r="J2587" s="7" t="s">
        <v>53</v>
      </c>
      <c r="K2587" s="7" t="s">
        <v>55</v>
      </c>
      <c r="L2587" s="7" t="s">
        <v>54</v>
      </c>
    </row>
    <row r="2588" spans="1:12" ht="13.5" x14ac:dyDescent="0.35">
      <c r="A2588" s="3">
        <v>45775</v>
      </c>
      <c r="B2588" s="2">
        <v>13.1708</v>
      </c>
      <c r="C2588" s="7">
        <v>46.601152151812954</v>
      </c>
      <c r="D2588" s="7">
        <v>-8.3653695765695701E-2</v>
      </c>
      <c r="E2588" s="7">
        <v>-7.0233358864915607E-2</v>
      </c>
      <c r="F2588" s="7">
        <v>13.262499999999999</v>
      </c>
      <c r="G2588" s="7">
        <v>13.34942</v>
      </c>
      <c r="H2588" s="7">
        <v>13.561651999999999</v>
      </c>
      <c r="I2588" s="7">
        <v>12.141371000000001</v>
      </c>
      <c r="J2588" s="7" t="s">
        <v>53</v>
      </c>
      <c r="K2588" s="7" t="s">
        <v>55</v>
      </c>
      <c r="L2588" s="7" t="s">
        <v>47</v>
      </c>
    </row>
    <row r="2589" spans="1:12" ht="13.5" x14ac:dyDescent="0.35">
      <c r="A2589" s="3">
        <v>45776</v>
      </c>
      <c r="B2589" s="2">
        <v>13.065799999999999</v>
      </c>
      <c r="C2589" s="7">
        <v>46.451612903225801</v>
      </c>
      <c r="D2589" s="7">
        <v>-9.6295915648729746E-2</v>
      </c>
      <c r="E2589" s="7">
        <v>-7.5445870221678438E-2</v>
      </c>
      <c r="F2589" s="7">
        <v>13.20138</v>
      </c>
      <c r="G2589" s="7">
        <v>13.310265000000001</v>
      </c>
      <c r="H2589" s="7">
        <v>13.563561999999999</v>
      </c>
      <c r="I2589" s="7">
        <v>12.152550500000002</v>
      </c>
      <c r="J2589" s="7" t="s">
        <v>53</v>
      </c>
      <c r="K2589" s="7" t="s">
        <v>55</v>
      </c>
      <c r="L2589" s="7" t="s">
        <v>47</v>
      </c>
    </row>
    <row r="2590" spans="1:12" ht="13.5" x14ac:dyDescent="0.35">
      <c r="A2590" s="3">
        <v>45777</v>
      </c>
      <c r="B2590" s="2">
        <v>13.161300000000001</v>
      </c>
      <c r="C2590" s="7">
        <v>51.333333333333357</v>
      </c>
      <c r="D2590" s="7">
        <v>-9.7485165806107332E-2</v>
      </c>
      <c r="E2590" s="7">
        <v>-7.9853729338564217E-2</v>
      </c>
      <c r="F2590" s="7">
        <v>13.216659999999999</v>
      </c>
      <c r="G2590" s="7">
        <v>13.278749999999999</v>
      </c>
      <c r="H2590" s="7">
        <v>13.567381999999998</v>
      </c>
      <c r="I2590" s="7">
        <v>12.1646745</v>
      </c>
      <c r="J2590" s="7" t="s">
        <v>53</v>
      </c>
      <c r="K2590" s="7" t="s">
        <v>55</v>
      </c>
      <c r="L2590" s="7" t="s">
        <v>54</v>
      </c>
    </row>
    <row r="2591" spans="1:12" ht="13.5" x14ac:dyDescent="0.35">
      <c r="A2591" s="3">
        <v>45779</v>
      </c>
      <c r="B2591" s="2">
        <v>13.3523</v>
      </c>
      <c r="C2591" s="7">
        <v>51.495860293606064</v>
      </c>
      <c r="D2591" s="7">
        <v>-8.2069505207972071E-2</v>
      </c>
      <c r="E2591" s="7">
        <v>-8.0296884512445793E-2</v>
      </c>
      <c r="F2591" s="7">
        <v>13.214759999999998</v>
      </c>
      <c r="G2591" s="7">
        <v>13.277795000000001</v>
      </c>
      <c r="H2591" s="7">
        <v>13.575785999999999</v>
      </c>
      <c r="I2591" s="7">
        <v>12.177753500000001</v>
      </c>
      <c r="J2591" s="7" t="s">
        <v>53</v>
      </c>
      <c r="K2591" s="7" t="s">
        <v>55</v>
      </c>
      <c r="L2591" s="7" t="s">
        <v>47</v>
      </c>
    </row>
    <row r="2592" spans="1:12" ht="13.5" x14ac:dyDescent="0.35">
      <c r="A2592" s="3">
        <v>45782</v>
      </c>
      <c r="B2592" s="2">
        <v>13.285399999999999</v>
      </c>
      <c r="C2592" s="7">
        <v>52.720991523612774</v>
      </c>
      <c r="D2592" s="7">
        <v>-7.4393195563187575E-2</v>
      </c>
      <c r="E2592" s="7">
        <v>-7.9116146722594149E-2</v>
      </c>
      <c r="F2592" s="7">
        <v>13.20712</v>
      </c>
      <c r="G2592" s="7">
        <v>13.259644999999997</v>
      </c>
      <c r="H2592" s="7">
        <v>13.587819999999997</v>
      </c>
      <c r="I2592" s="7">
        <v>12.190964500000002</v>
      </c>
      <c r="J2592" s="7" t="s">
        <v>53</v>
      </c>
      <c r="K2592" s="7" t="s">
        <v>55</v>
      </c>
      <c r="L2592" s="7" t="s">
        <v>47</v>
      </c>
    </row>
    <row r="2593" spans="1:12" ht="13.5" x14ac:dyDescent="0.35">
      <c r="A2593" s="3">
        <v>45783</v>
      </c>
      <c r="B2593" s="2">
        <v>13.0944</v>
      </c>
      <c r="C2593" s="7">
        <v>53.448151357596771</v>
      </c>
      <c r="D2593" s="7">
        <v>-8.2767674382081324E-2</v>
      </c>
      <c r="E2593" s="7">
        <v>-7.9846452254491593E-2</v>
      </c>
      <c r="F2593" s="7">
        <v>13.191840000000003</v>
      </c>
      <c r="G2593" s="7">
        <v>13.241975</v>
      </c>
      <c r="H2593" s="7">
        <v>13.597562</v>
      </c>
      <c r="I2593" s="7">
        <v>12.203220500000002</v>
      </c>
      <c r="J2593" s="7" t="s">
        <v>48</v>
      </c>
      <c r="K2593" s="7" t="s">
        <v>55</v>
      </c>
      <c r="L2593" s="7" t="s">
        <v>56</v>
      </c>
    </row>
    <row r="2594" spans="1:12" ht="13.5" x14ac:dyDescent="0.35">
      <c r="A2594" s="3">
        <v>45784</v>
      </c>
      <c r="B2594" s="2">
        <v>12.9894</v>
      </c>
      <c r="C2594" s="7">
        <v>35.398230088495595</v>
      </c>
      <c r="D2594" s="7">
        <v>-9.6761722751503854E-2</v>
      </c>
      <c r="E2594" s="7">
        <v>-8.3229506353894048E-2</v>
      </c>
      <c r="F2594" s="7">
        <v>13.17656</v>
      </c>
      <c r="G2594" s="7">
        <v>13.222875000000002</v>
      </c>
      <c r="H2594" s="7">
        <v>13.600809999999999</v>
      </c>
      <c r="I2594" s="7">
        <v>12.214951500000002</v>
      </c>
      <c r="J2594" s="7" t="s">
        <v>48</v>
      </c>
      <c r="K2594" s="7" t="s">
        <v>55</v>
      </c>
      <c r="L2594" s="7" t="s">
        <v>56</v>
      </c>
    </row>
    <row r="2595" spans="1:12" ht="13.5" x14ac:dyDescent="0.35">
      <c r="A2595" s="3">
        <v>45785</v>
      </c>
      <c r="B2595" s="2">
        <v>12.9894</v>
      </c>
      <c r="C2595" s="7">
        <v>40.000000000000021</v>
      </c>
      <c r="D2595" s="7">
        <v>-0.10662302306656102</v>
      </c>
      <c r="E2595" s="7">
        <v>-8.7908209696427445E-2</v>
      </c>
      <c r="F2595" s="7">
        <v>13.142180000000002</v>
      </c>
      <c r="G2595" s="7">
        <v>13.208549999999999</v>
      </c>
      <c r="H2595" s="7">
        <v>13.594316000000001</v>
      </c>
      <c r="I2595" s="7">
        <v>12.226823000000001</v>
      </c>
      <c r="J2595" s="7" t="s">
        <v>53</v>
      </c>
      <c r="K2595" s="7" t="s">
        <v>55</v>
      </c>
      <c r="L2595" s="7" t="s">
        <v>47</v>
      </c>
    </row>
    <row r="2596" spans="1:12" ht="13.5" x14ac:dyDescent="0.35">
      <c r="A2596" s="3">
        <v>45786</v>
      </c>
      <c r="B2596" s="2">
        <v>12.9034</v>
      </c>
      <c r="C2596" s="7">
        <v>42.553191489361708</v>
      </c>
      <c r="D2596" s="7">
        <v>-0.11999443473144744</v>
      </c>
      <c r="E2596" s="7">
        <v>-9.4325454703431441E-2</v>
      </c>
      <c r="F2596" s="7">
        <v>13.0524</v>
      </c>
      <c r="G2596" s="7">
        <v>13.199475000000001</v>
      </c>
      <c r="H2596" s="7">
        <v>13.586866000000002</v>
      </c>
      <c r="I2596" s="7">
        <v>12.238264500000003</v>
      </c>
      <c r="J2596" s="7" t="s">
        <v>53</v>
      </c>
      <c r="K2596" s="7" t="s">
        <v>55</v>
      </c>
      <c r="L2596" s="7" t="s">
        <v>47</v>
      </c>
    </row>
    <row r="2597" spans="1:12" ht="13.5" x14ac:dyDescent="0.35">
      <c r="A2597" s="3">
        <v>45789</v>
      </c>
      <c r="B2597" s="2">
        <v>12.855600000000001</v>
      </c>
      <c r="C2597" s="7">
        <v>34.299281626689449</v>
      </c>
      <c r="D2597" s="7">
        <v>-0.13291625942921925</v>
      </c>
      <c r="E2597" s="7">
        <v>-0.10204361564858902</v>
      </c>
      <c r="F2597" s="7">
        <v>12.96644</v>
      </c>
      <c r="G2597" s="7">
        <v>13.178940000000001</v>
      </c>
      <c r="H2597" s="7">
        <v>13.578460000000002</v>
      </c>
      <c r="I2597" s="7">
        <v>12.247599500000003</v>
      </c>
      <c r="J2597" s="7" t="s">
        <v>53</v>
      </c>
      <c r="K2597" s="7" t="s">
        <v>55</v>
      </c>
      <c r="L2597" s="7" t="s">
        <v>47</v>
      </c>
    </row>
    <row r="2598" spans="1:12" ht="13.5" x14ac:dyDescent="0.35">
      <c r="A2598" s="3">
        <v>45790</v>
      </c>
      <c r="B2598" s="2">
        <v>12.798299999999999</v>
      </c>
      <c r="C2598" s="7">
        <v>33.143126066239219</v>
      </c>
      <c r="D2598" s="7">
        <v>-0.14609642112201193</v>
      </c>
      <c r="E2598" s="7">
        <v>-0.11085417674327361</v>
      </c>
      <c r="F2598" s="7">
        <v>12.907220000000001</v>
      </c>
      <c r="G2598" s="7">
        <v>13.162225000000001</v>
      </c>
      <c r="H2598" s="7">
        <v>13.559548000000001</v>
      </c>
      <c r="I2598" s="7">
        <v>12.2567415</v>
      </c>
      <c r="J2598" s="7" t="s">
        <v>53</v>
      </c>
      <c r="K2598" s="7" t="s">
        <v>55</v>
      </c>
      <c r="L2598" s="7" t="s">
        <v>47</v>
      </c>
    </row>
    <row r="2599" spans="1:12" ht="13.5" x14ac:dyDescent="0.35">
      <c r="A2599" s="3">
        <v>45791</v>
      </c>
      <c r="B2599" s="2">
        <v>12.7028</v>
      </c>
      <c r="C2599" s="7">
        <v>37.338458479687226</v>
      </c>
      <c r="D2599" s="7">
        <v>-0.1623760757688224</v>
      </c>
      <c r="E2599" s="7">
        <v>-0.12115855654838337</v>
      </c>
      <c r="F2599" s="7">
        <v>12.8499</v>
      </c>
      <c r="G2599" s="7">
        <v>13.152195000000003</v>
      </c>
      <c r="H2599" s="7">
        <v>13.534714000000001</v>
      </c>
      <c r="I2599" s="7">
        <v>12.266106000000001</v>
      </c>
      <c r="J2599" s="7" t="s">
        <v>53</v>
      </c>
      <c r="K2599" s="7" t="s">
        <v>55</v>
      </c>
      <c r="L2599" s="7" t="s">
        <v>47</v>
      </c>
    </row>
    <row r="2600" spans="1:12" ht="13.5" x14ac:dyDescent="0.35">
      <c r="A2600" s="3">
        <v>45792</v>
      </c>
      <c r="B2600" s="2">
        <v>12.9034</v>
      </c>
      <c r="C2600" s="7">
        <v>34.001116850481623</v>
      </c>
      <c r="D2600" s="7">
        <v>-0.15727807213576561</v>
      </c>
      <c r="E2600" s="7">
        <v>-0.12838245966585982</v>
      </c>
      <c r="F2600" s="7">
        <v>12.832699999999999</v>
      </c>
      <c r="G2600" s="7">
        <v>13.116380000000001</v>
      </c>
      <c r="H2600" s="7">
        <v>13.510072000000003</v>
      </c>
      <c r="I2600" s="7">
        <v>12.2764735</v>
      </c>
      <c r="J2600" s="7" t="s">
        <v>53</v>
      </c>
      <c r="K2600" s="7" t="s">
        <v>55</v>
      </c>
      <c r="L2600" s="7" t="s">
        <v>47</v>
      </c>
    </row>
    <row r="2601" spans="1:12" ht="13.5" x14ac:dyDescent="0.35">
      <c r="A2601" s="3">
        <v>45793</v>
      </c>
      <c r="B2601" s="2">
        <v>12.7315</v>
      </c>
      <c r="C2601" s="7">
        <v>31.098767796718363</v>
      </c>
      <c r="D2601" s="7">
        <v>-0.16520438755561351</v>
      </c>
      <c r="E2601" s="7">
        <v>-0.13574684524381056</v>
      </c>
      <c r="F2601" s="7">
        <v>12.79832</v>
      </c>
      <c r="G2601" s="7">
        <v>13.084385000000001</v>
      </c>
      <c r="H2601" s="7">
        <v>13.483902000000002</v>
      </c>
      <c r="I2601" s="7">
        <v>12.2859815</v>
      </c>
      <c r="J2601" s="7" t="s">
        <v>53</v>
      </c>
      <c r="K2601" s="7" t="s">
        <v>55</v>
      </c>
      <c r="L2601" s="7" t="s">
        <v>47</v>
      </c>
    </row>
    <row r="2602" spans="1:12" ht="13.5" x14ac:dyDescent="0.35">
      <c r="A2602" s="3">
        <v>45796</v>
      </c>
      <c r="B2602" s="2">
        <v>12.874700000000001</v>
      </c>
      <c r="C2602" s="7">
        <v>40.489497012911954</v>
      </c>
      <c r="D2602" s="7">
        <v>-0.15810843083263748</v>
      </c>
      <c r="E2602" s="7">
        <v>-0.14021916236157594</v>
      </c>
      <c r="F2602" s="7">
        <v>12.80214</v>
      </c>
      <c r="G2602" s="7">
        <v>13.069580000000002</v>
      </c>
      <c r="H2602" s="7">
        <v>13.458114</v>
      </c>
      <c r="I2602" s="7">
        <v>12.295739000000001</v>
      </c>
      <c r="J2602" s="7" t="s">
        <v>48</v>
      </c>
      <c r="K2602" s="7" t="s">
        <v>55</v>
      </c>
      <c r="L2602" s="7" t="s">
        <v>50</v>
      </c>
    </row>
    <row r="2603" spans="1:12" ht="13.5" x14ac:dyDescent="0.35">
      <c r="A2603" s="3">
        <v>45797</v>
      </c>
      <c r="B2603" s="2">
        <v>12.874700000000001</v>
      </c>
      <c r="C2603" s="7">
        <v>43.418061582971731</v>
      </c>
      <c r="D2603" s="7">
        <v>-0.15074711510002103</v>
      </c>
      <c r="E2603" s="7">
        <v>-0.14232475290926497</v>
      </c>
      <c r="F2603" s="7">
        <v>12.817420000000002</v>
      </c>
      <c r="G2603" s="7">
        <v>13.044745000000001</v>
      </c>
      <c r="H2603" s="7">
        <v>13.420674000000002</v>
      </c>
      <c r="I2603" s="7">
        <v>12.305542999999998</v>
      </c>
      <c r="J2603" s="7" t="s">
        <v>48</v>
      </c>
      <c r="K2603" s="7" t="s">
        <v>55</v>
      </c>
      <c r="L2603" s="7" t="s">
        <v>50</v>
      </c>
    </row>
    <row r="2604" spans="1:12" ht="13.5" x14ac:dyDescent="0.35">
      <c r="A2604" s="3">
        <v>45798</v>
      </c>
      <c r="B2604" s="2">
        <v>12.7028</v>
      </c>
      <c r="C2604" s="7">
        <v>34.997709573980728</v>
      </c>
      <c r="D2604" s="7">
        <v>-0.15697460716021894</v>
      </c>
      <c r="E2604" s="7">
        <v>-0.14525472375945578</v>
      </c>
      <c r="F2604" s="7">
        <v>12.817420000000002</v>
      </c>
      <c r="G2604" s="7">
        <v>13.011315</v>
      </c>
      <c r="H2604" s="7">
        <v>13.390110000000002</v>
      </c>
      <c r="I2604" s="7">
        <v>12.314253999999998</v>
      </c>
      <c r="J2604" s="7" t="s">
        <v>48</v>
      </c>
      <c r="K2604" s="7" t="s">
        <v>55</v>
      </c>
      <c r="L2604" s="7" t="s">
        <v>50</v>
      </c>
    </row>
    <row r="2605" spans="1:12" ht="13.5" x14ac:dyDescent="0.35">
      <c r="A2605" s="3">
        <v>45799</v>
      </c>
      <c r="B2605" s="2">
        <v>13.180400000000001</v>
      </c>
      <c r="C2605" s="7">
        <v>45.263679947098723</v>
      </c>
      <c r="D2605" s="7">
        <v>-0.12196566666994535</v>
      </c>
      <c r="E2605" s="7">
        <v>-0.14059691234155369</v>
      </c>
      <c r="F2605" s="7">
        <v>12.872820000000001</v>
      </c>
      <c r="G2605" s="7">
        <v>13.01609</v>
      </c>
      <c r="H2605" s="7">
        <v>13.373300000000002</v>
      </c>
      <c r="I2605" s="7">
        <v>12.3255865</v>
      </c>
      <c r="J2605" s="7" t="s">
        <v>48</v>
      </c>
      <c r="K2605" s="7" t="s">
        <v>55</v>
      </c>
      <c r="L2605" s="7" t="s">
        <v>50</v>
      </c>
    </row>
    <row r="2606" spans="1:12" ht="13.5" x14ac:dyDescent="0.35">
      <c r="A2606" s="3">
        <v>45800</v>
      </c>
      <c r="B2606" s="2">
        <v>13.2568</v>
      </c>
      <c r="C2606" s="7">
        <v>49.216094726455459</v>
      </c>
      <c r="D2606" s="7">
        <v>-8.7052500568789881E-2</v>
      </c>
      <c r="E2606" s="7">
        <v>-0.12988802998700094</v>
      </c>
      <c r="F2606" s="7">
        <v>12.977880000000003</v>
      </c>
      <c r="G2606" s="7">
        <v>13.010840000000002</v>
      </c>
      <c r="H2606" s="7">
        <v>13.367188000000001</v>
      </c>
      <c r="I2606" s="7">
        <v>12.337301</v>
      </c>
      <c r="J2606" s="7" t="s">
        <v>48</v>
      </c>
      <c r="K2606" s="7" t="s">
        <v>55</v>
      </c>
      <c r="L2606" s="7" t="s">
        <v>50</v>
      </c>
    </row>
    <row r="2607" spans="1:12" ht="13.5" x14ac:dyDescent="0.35">
      <c r="A2607" s="3">
        <v>45803</v>
      </c>
      <c r="B2607" s="2">
        <v>13.247199999999999</v>
      </c>
      <c r="C2607" s="7">
        <v>54.650596542488408</v>
      </c>
      <c r="D2607" s="7">
        <v>-5.9472641081347533E-2</v>
      </c>
      <c r="E2607" s="7">
        <v>-0.11580495220587027</v>
      </c>
      <c r="F2607" s="7">
        <v>13.052379999999999</v>
      </c>
      <c r="G2607" s="7">
        <v>13.007020000000001</v>
      </c>
      <c r="H2607" s="7">
        <v>13.349614000000001</v>
      </c>
      <c r="I2607" s="7">
        <v>12.348967499999999</v>
      </c>
      <c r="J2607" s="7" t="s">
        <v>48</v>
      </c>
      <c r="K2607" s="7" t="s">
        <v>55</v>
      </c>
      <c r="L2607" s="7" t="s">
        <v>50</v>
      </c>
    </row>
    <row r="2608" spans="1:12" ht="13.5" x14ac:dyDescent="0.35">
      <c r="A2608" s="3">
        <v>45804</v>
      </c>
      <c r="B2608" s="2">
        <v>12.941599999999999</v>
      </c>
      <c r="C2608" s="7">
        <v>48.703482695020057</v>
      </c>
      <c r="D2608" s="7">
        <v>-6.1565085744106796E-2</v>
      </c>
      <c r="E2608" s="7">
        <v>-0.10495697891351757</v>
      </c>
      <c r="F2608" s="7">
        <v>13.065760000000001</v>
      </c>
      <c r="G2608" s="7">
        <v>12.995560000000001</v>
      </c>
      <c r="H2608" s="7">
        <v>13.330511999999999</v>
      </c>
      <c r="I2608" s="7">
        <v>12.359292499999999</v>
      </c>
      <c r="J2608" s="7" t="s">
        <v>48</v>
      </c>
      <c r="K2608" s="7" t="s">
        <v>55</v>
      </c>
      <c r="L2608" s="7" t="s">
        <v>50</v>
      </c>
    </row>
    <row r="2609" spans="1:12" ht="13.5" x14ac:dyDescent="0.35">
      <c r="A2609" s="3">
        <v>45805</v>
      </c>
      <c r="B2609" s="2">
        <v>12.941599999999999</v>
      </c>
      <c r="C2609" s="7">
        <v>48.703482695020057</v>
      </c>
      <c r="D2609" s="7">
        <v>-6.2502869046904053E-2</v>
      </c>
      <c r="E2609" s="7">
        <v>-9.6466156940194878E-2</v>
      </c>
      <c r="F2609" s="7">
        <v>13.113519999999999</v>
      </c>
      <c r="G2609" s="7">
        <v>12.989349999999998</v>
      </c>
      <c r="H2609" s="7">
        <v>13.307589999999998</v>
      </c>
      <c r="I2609" s="7">
        <v>12.369664500000001</v>
      </c>
      <c r="J2609" s="7" t="s">
        <v>48</v>
      </c>
      <c r="K2609" s="7" t="s">
        <v>55</v>
      </c>
      <c r="L2609" s="7" t="s">
        <v>50</v>
      </c>
    </row>
    <row r="2610" spans="1:12" ht="13.5" x14ac:dyDescent="0.35">
      <c r="A2610" s="3">
        <v>45806</v>
      </c>
      <c r="B2610" s="2">
        <v>13.0753</v>
      </c>
      <c r="C2610" s="7">
        <v>54.544973824758095</v>
      </c>
      <c r="D2610" s="7">
        <v>-5.1859789081325047E-2</v>
      </c>
      <c r="E2610" s="7">
        <v>-8.7544883368420923E-2</v>
      </c>
      <c r="F2610" s="7">
        <v>13.092500000000001</v>
      </c>
      <c r="G2610" s="7">
        <v>12.985049999999998</v>
      </c>
      <c r="H2610" s="7">
        <v>13.289251999999998</v>
      </c>
      <c r="I2610" s="7">
        <v>12.381078500000003</v>
      </c>
      <c r="J2610" s="7" t="s">
        <v>48</v>
      </c>
      <c r="K2610" s="7" t="s">
        <v>55</v>
      </c>
      <c r="L2610" s="7" t="s">
        <v>56</v>
      </c>
    </row>
    <row r="2611" spans="1:12" ht="13.5" x14ac:dyDescent="0.35">
      <c r="A2611" s="3">
        <v>45807</v>
      </c>
      <c r="B2611" s="2">
        <v>12.913</v>
      </c>
      <c r="C2611" s="7">
        <v>51.430993218986814</v>
      </c>
      <c r="D2611" s="7">
        <v>-5.5877207466338064E-2</v>
      </c>
      <c r="E2611" s="7">
        <v>-8.1211348188004351E-2</v>
      </c>
      <c r="F2611" s="7">
        <v>13.02374</v>
      </c>
      <c r="G2611" s="7">
        <v>12.963084999999998</v>
      </c>
      <c r="H2611" s="7">
        <v>13.264993999999996</v>
      </c>
      <c r="I2611" s="7">
        <v>12.3917275</v>
      </c>
      <c r="J2611" s="7" t="s">
        <v>53</v>
      </c>
      <c r="K2611" s="7" t="s">
        <v>55</v>
      </c>
      <c r="L2611" s="7" t="s">
        <v>47</v>
      </c>
    </row>
    <row r="2612" spans="1:12" ht="13.5" x14ac:dyDescent="0.35">
      <c r="A2612" s="3">
        <v>45810</v>
      </c>
      <c r="B2612" s="2">
        <v>12.893800000000001</v>
      </c>
      <c r="C2612" s="7">
        <v>52.426937738246529</v>
      </c>
      <c r="D2612" s="7">
        <v>-5.9919604121649428E-2</v>
      </c>
      <c r="E2612" s="7">
        <v>-7.6952999374733377E-2</v>
      </c>
      <c r="F2612" s="7">
        <v>12.953059999999999</v>
      </c>
      <c r="G2612" s="7">
        <v>12.943504999999998</v>
      </c>
      <c r="H2612" s="7">
        <v>13.249329999999997</v>
      </c>
      <c r="I2612" s="7">
        <v>12.4018605</v>
      </c>
      <c r="J2612" s="7" t="s">
        <v>53</v>
      </c>
      <c r="K2612" s="7" t="s">
        <v>55</v>
      </c>
      <c r="L2612" s="7" t="s">
        <v>47</v>
      </c>
    </row>
    <row r="2613" spans="1:12" ht="13.5" x14ac:dyDescent="0.35">
      <c r="A2613" s="3">
        <v>45811</v>
      </c>
      <c r="B2613" s="2">
        <v>12.798299999999999</v>
      </c>
      <c r="C2613" s="7">
        <v>52.426937738246494</v>
      </c>
      <c r="D2613" s="7">
        <v>-7.0022113135108199E-2</v>
      </c>
      <c r="E2613" s="7">
        <v>-7.5566822126808347E-2</v>
      </c>
      <c r="F2613" s="7">
        <v>12.9244</v>
      </c>
      <c r="G2613" s="7">
        <v>12.928699999999997</v>
      </c>
      <c r="H2613" s="7">
        <v>13.222777999999998</v>
      </c>
      <c r="I2613" s="7">
        <v>12.408294999999999</v>
      </c>
      <c r="J2613" s="7" t="s">
        <v>53</v>
      </c>
      <c r="K2613" s="7" t="s">
        <v>55</v>
      </c>
      <c r="L2613" s="7" t="s">
        <v>47</v>
      </c>
    </row>
    <row r="2614" spans="1:12" ht="13.5" x14ac:dyDescent="0.35">
      <c r="A2614" s="3">
        <v>45812</v>
      </c>
      <c r="B2614" s="2">
        <v>12.9894</v>
      </c>
      <c r="C2614" s="7">
        <v>52.196118488253333</v>
      </c>
      <c r="D2614" s="7">
        <v>-6.1894767055791888E-2</v>
      </c>
      <c r="E2614" s="7">
        <v>-7.2832411112605064E-2</v>
      </c>
      <c r="F2614" s="7">
        <v>12.933959999999999</v>
      </c>
      <c r="G2614" s="7">
        <v>12.928700000000001</v>
      </c>
      <c r="H2614" s="7">
        <v>13.206541999999999</v>
      </c>
      <c r="I2614" s="7">
        <v>12.413023999999998</v>
      </c>
      <c r="J2614" s="7" t="s">
        <v>53</v>
      </c>
      <c r="K2614" s="7" t="s">
        <v>55</v>
      </c>
      <c r="L2614" s="7" t="s">
        <v>54</v>
      </c>
    </row>
    <row r="2615" spans="1:12" ht="13.5" x14ac:dyDescent="0.35">
      <c r="A2615" s="3">
        <v>45813</v>
      </c>
      <c r="B2615" s="2">
        <v>12.893800000000001</v>
      </c>
      <c r="C2615" s="7">
        <v>54.312589679545084</v>
      </c>
      <c r="D2615" s="7">
        <v>-6.2448045574212685E-2</v>
      </c>
      <c r="E2615" s="7">
        <v>-7.0755538004926594E-2</v>
      </c>
      <c r="F2615" s="7">
        <v>12.897659999999998</v>
      </c>
      <c r="G2615" s="7">
        <v>12.923920000000001</v>
      </c>
      <c r="H2615" s="7">
        <v>13.181900000000001</v>
      </c>
      <c r="I2615" s="7">
        <v>12.417414999999997</v>
      </c>
      <c r="J2615" s="7" t="s">
        <v>53</v>
      </c>
      <c r="K2615" s="7" t="s">
        <v>55</v>
      </c>
      <c r="L2615" s="7" t="s">
        <v>47</v>
      </c>
    </row>
    <row r="2616" spans="1:12" ht="13.5" x14ac:dyDescent="0.35">
      <c r="A2616" s="3">
        <v>45817</v>
      </c>
      <c r="B2616" s="2">
        <v>12.9894</v>
      </c>
      <c r="C2616" s="7">
        <v>53.126874216236828</v>
      </c>
      <c r="D2616" s="7">
        <v>-5.4543656429677512E-2</v>
      </c>
      <c r="E2616" s="7">
        <v>-6.7513161689876783E-2</v>
      </c>
      <c r="F2616" s="7">
        <v>12.912940000000001</v>
      </c>
      <c r="G2616" s="7">
        <v>12.928220000000001</v>
      </c>
      <c r="H2616" s="7">
        <v>13.164518000000003</v>
      </c>
      <c r="I2616" s="7">
        <v>12.421770499999996</v>
      </c>
      <c r="J2616" s="7" t="s">
        <v>53</v>
      </c>
      <c r="K2616" s="7" t="s">
        <v>55</v>
      </c>
      <c r="L2616" s="7" t="s">
        <v>54</v>
      </c>
    </row>
    <row r="2617" spans="1:12" ht="13.5" x14ac:dyDescent="0.35">
      <c r="A2617" s="3">
        <v>45818</v>
      </c>
      <c r="B2617" s="2">
        <v>12.9703</v>
      </c>
      <c r="C2617" s="7">
        <v>52.579322253399503</v>
      </c>
      <c r="D2617" s="7">
        <v>-4.9252825545162082E-2</v>
      </c>
      <c r="E2617" s="7">
        <v>-6.386109446093384E-2</v>
      </c>
      <c r="F2617" s="7">
        <v>12.928239999999999</v>
      </c>
      <c r="G2617" s="7">
        <v>12.933955000000001</v>
      </c>
      <c r="H2617" s="7">
        <v>13.145034000000003</v>
      </c>
      <c r="I2617" s="7">
        <v>12.426917499999997</v>
      </c>
      <c r="J2617" s="7" t="s">
        <v>53</v>
      </c>
      <c r="K2617" s="7" t="s">
        <v>55</v>
      </c>
      <c r="L2617" s="7" t="s">
        <v>54</v>
      </c>
    </row>
    <row r="2618" spans="1:12" ht="13.5" x14ac:dyDescent="0.35">
      <c r="A2618" s="3">
        <v>45819</v>
      </c>
      <c r="B2618" s="2">
        <v>12.8843</v>
      </c>
      <c r="C2618" s="7">
        <v>55.134951621116947</v>
      </c>
      <c r="D2618" s="7">
        <v>-5.1406700771876146E-2</v>
      </c>
      <c r="E2618" s="7">
        <v>-6.1370215723122304E-2</v>
      </c>
      <c r="F2618" s="7">
        <v>12.945440000000001</v>
      </c>
      <c r="G2618" s="7">
        <v>12.938255000000002</v>
      </c>
      <c r="H2618" s="7">
        <v>13.124976000000004</v>
      </c>
      <c r="I2618" s="7">
        <v>12.431587999999998</v>
      </c>
      <c r="J2618" s="7" t="s">
        <v>53</v>
      </c>
      <c r="K2618" s="7" t="s">
        <v>55</v>
      </c>
      <c r="L2618" s="7" t="s">
        <v>54</v>
      </c>
    </row>
    <row r="2619" spans="1:12" ht="13.5" x14ac:dyDescent="0.35">
      <c r="A2619" s="3">
        <v>45820</v>
      </c>
      <c r="B2619" s="2">
        <v>12.836499999999999</v>
      </c>
      <c r="C2619" s="7">
        <v>37.143925233644829</v>
      </c>
      <c r="D2619" s="7">
        <v>-5.6321483917912474E-2</v>
      </c>
      <c r="E2619" s="7">
        <v>-6.0360469362080345E-2</v>
      </c>
      <c r="F2619" s="7">
        <v>12.914860000000001</v>
      </c>
      <c r="G2619" s="7">
        <v>12.944939999999999</v>
      </c>
      <c r="H2619" s="7">
        <v>13.104728000000005</v>
      </c>
      <c r="I2619" s="7">
        <v>12.436439499999997</v>
      </c>
      <c r="J2619" s="7" t="s">
        <v>53</v>
      </c>
      <c r="K2619" s="7" t="s">
        <v>55</v>
      </c>
      <c r="L2619" s="7" t="s">
        <v>47</v>
      </c>
    </row>
    <row r="2620" spans="1:12" ht="13.5" x14ac:dyDescent="0.35">
      <c r="A2620" s="3">
        <v>45821</v>
      </c>
      <c r="B2620" s="2">
        <v>12.6073</v>
      </c>
      <c r="C2620" s="7">
        <v>28.209085419043177</v>
      </c>
      <c r="D2620" s="7">
        <v>-7.7814017905058819E-2</v>
      </c>
      <c r="E2620" s="7">
        <v>-6.3851179070676042E-2</v>
      </c>
      <c r="F2620" s="7">
        <v>12.857559999999998</v>
      </c>
      <c r="G2620" s="7">
        <v>12.930134999999998</v>
      </c>
      <c r="H2620" s="7">
        <v>13.081042000000004</v>
      </c>
      <c r="I2620" s="7">
        <v>12.440191499999996</v>
      </c>
      <c r="J2620" s="7" t="s">
        <v>53</v>
      </c>
      <c r="K2620" s="7" t="s">
        <v>55</v>
      </c>
      <c r="L2620" s="7" t="s">
        <v>47</v>
      </c>
    </row>
    <row r="2621" spans="1:12" ht="13.5" x14ac:dyDescent="0.35">
      <c r="A2621" s="3">
        <v>45824</v>
      </c>
      <c r="B2621" s="2">
        <v>12.129799999999999</v>
      </c>
      <c r="C2621" s="7">
        <v>21.468695740986632</v>
      </c>
      <c r="D2621" s="7">
        <v>-0.13185729646587063</v>
      </c>
      <c r="E2621" s="7">
        <v>-7.7452402549714958E-2</v>
      </c>
      <c r="F2621" s="7">
        <v>12.685640000000001</v>
      </c>
      <c r="G2621" s="7">
        <v>12.900050000000002</v>
      </c>
      <c r="H2621" s="7">
        <v>13.056210000000005</v>
      </c>
      <c r="I2621" s="7">
        <v>12.441602999999995</v>
      </c>
      <c r="J2621" s="7" t="s">
        <v>53</v>
      </c>
      <c r="K2621" s="7" t="s">
        <v>55</v>
      </c>
      <c r="L2621" s="7" t="s">
        <v>47</v>
      </c>
    </row>
    <row r="2622" spans="1:12" ht="13.5" x14ac:dyDescent="0.35">
      <c r="A2622" s="3">
        <v>45825</v>
      </c>
      <c r="B2622" s="2">
        <v>12.406700000000001</v>
      </c>
      <c r="C2622" s="7">
        <v>36.138896087069249</v>
      </c>
      <c r="D2622" s="7">
        <v>-0.15060736033584199</v>
      </c>
      <c r="E2622" s="7">
        <v>-9.2083394106940358E-2</v>
      </c>
      <c r="F2622" s="7">
        <v>12.57292</v>
      </c>
      <c r="G2622" s="7">
        <v>12.876650000000001</v>
      </c>
      <c r="H2622" s="7">
        <v>13.031376000000005</v>
      </c>
      <c r="I2622" s="7">
        <v>12.444118999999993</v>
      </c>
      <c r="J2622" s="7" t="s">
        <v>53</v>
      </c>
      <c r="K2622" s="7" t="s">
        <v>55</v>
      </c>
      <c r="L2622" s="7" t="s">
        <v>47</v>
      </c>
    </row>
    <row r="2623" spans="1:12" ht="13.5" x14ac:dyDescent="0.35">
      <c r="A2623" s="3">
        <v>45826</v>
      </c>
      <c r="B2623" s="2">
        <v>12.129799999999999</v>
      </c>
      <c r="C2623" s="7">
        <v>31.603517041334328</v>
      </c>
      <c r="D2623" s="7">
        <v>-0.18567014701076801</v>
      </c>
      <c r="E2623" s="7">
        <v>-0.11080074468770588</v>
      </c>
      <c r="F2623" s="7">
        <v>12.42202</v>
      </c>
      <c r="G2623" s="7">
        <v>12.839404999999999</v>
      </c>
      <c r="H2623" s="7">
        <v>13.005016000000005</v>
      </c>
      <c r="I2623" s="7">
        <v>12.444129999999998</v>
      </c>
      <c r="J2623" s="7" t="s">
        <v>53</v>
      </c>
      <c r="K2623" s="7" t="s">
        <v>55</v>
      </c>
      <c r="L2623" s="7" t="s">
        <v>47</v>
      </c>
    </row>
    <row r="2624" spans="1:12" ht="13.5" x14ac:dyDescent="0.35">
      <c r="A2624" s="3">
        <v>45827</v>
      </c>
      <c r="B2624" s="2">
        <v>12.129799999999999</v>
      </c>
      <c r="C2624" s="7">
        <v>27.191585854199857</v>
      </c>
      <c r="D2624" s="7">
        <v>-0.21102509216051502</v>
      </c>
      <c r="E2624" s="7">
        <v>-0.1308456141822677</v>
      </c>
      <c r="F2624" s="7">
        <v>12.28068</v>
      </c>
      <c r="G2624" s="7">
        <v>12.810754999999997</v>
      </c>
      <c r="H2624" s="7">
        <v>12.980184000000007</v>
      </c>
      <c r="I2624" s="7">
        <v>12.442927499999998</v>
      </c>
      <c r="J2624" s="7" t="s">
        <v>53</v>
      </c>
      <c r="K2624" s="7" t="s">
        <v>55</v>
      </c>
      <c r="L2624" s="7" t="s">
        <v>47</v>
      </c>
    </row>
    <row r="2625" spans="1:12" ht="13.5" x14ac:dyDescent="0.35">
      <c r="A2625" s="3">
        <v>45828</v>
      </c>
      <c r="B2625" s="2">
        <v>12.1775</v>
      </c>
      <c r="C2625" s="7">
        <v>31.219038864205132</v>
      </c>
      <c r="D2625" s="7">
        <v>-0.22468010511646419</v>
      </c>
      <c r="E2625" s="7">
        <v>-0.149612512369107</v>
      </c>
      <c r="F2625" s="7">
        <v>12.19472</v>
      </c>
      <c r="G2625" s="7">
        <v>12.76061</v>
      </c>
      <c r="H2625" s="7">
        <v>12.958216000000004</v>
      </c>
      <c r="I2625" s="7">
        <v>12.441076499999998</v>
      </c>
      <c r="J2625" s="7" t="s">
        <v>53</v>
      </c>
      <c r="K2625" s="7" t="s">
        <v>55</v>
      </c>
      <c r="L2625" s="7" t="s">
        <v>47</v>
      </c>
    </row>
    <row r="2626" spans="1:12" ht="13.5" x14ac:dyDescent="0.35">
      <c r="A2626" s="3">
        <v>45831</v>
      </c>
      <c r="B2626" s="2">
        <v>12.1775</v>
      </c>
      <c r="C2626" s="7">
        <v>31.52818608489352</v>
      </c>
      <c r="D2626" s="7">
        <v>-0.23281802005213414</v>
      </c>
      <c r="E2626" s="7">
        <v>-0.16625361390571244</v>
      </c>
      <c r="F2626" s="7">
        <v>12.204260000000001</v>
      </c>
      <c r="G2626" s="7">
        <v>12.706645</v>
      </c>
      <c r="H2626" s="7">
        <v>12.940068000000005</v>
      </c>
      <c r="I2626" s="7">
        <v>12.439458999999994</v>
      </c>
      <c r="J2626" s="7" t="s">
        <v>53</v>
      </c>
      <c r="K2626" s="7" t="s">
        <v>55</v>
      </c>
      <c r="L2626" s="7" t="s">
        <v>54</v>
      </c>
    </row>
    <row r="2627" spans="1:12" ht="13.5" x14ac:dyDescent="0.35">
      <c r="A2627" s="3">
        <v>45832</v>
      </c>
      <c r="B2627" s="2">
        <v>12.0725</v>
      </c>
      <c r="C2627" s="7">
        <v>31.374461096284165</v>
      </c>
      <c r="D2627" s="7">
        <v>-0.24491675089857523</v>
      </c>
      <c r="E2627" s="7">
        <v>-0.18198624130428501</v>
      </c>
      <c r="F2627" s="7">
        <v>12.137420000000001</v>
      </c>
      <c r="G2627" s="7">
        <v>12.64791</v>
      </c>
      <c r="H2627" s="7">
        <v>12.916192000000006</v>
      </c>
      <c r="I2627" s="7">
        <v>12.435448999999997</v>
      </c>
      <c r="J2627" s="7" t="s">
        <v>53</v>
      </c>
      <c r="K2627" s="7" t="s">
        <v>55</v>
      </c>
      <c r="L2627" s="7" t="s">
        <v>47</v>
      </c>
    </row>
    <row r="2628" spans="1:12" ht="13.5" x14ac:dyDescent="0.35">
      <c r="A2628" s="3">
        <v>45833</v>
      </c>
      <c r="B2628" s="2">
        <v>11.8528</v>
      </c>
      <c r="C2628" s="7">
        <v>21.25442589782503</v>
      </c>
      <c r="D2628" s="7">
        <v>-0.26913066536916475</v>
      </c>
      <c r="E2628" s="7">
        <v>-0.19941512611726098</v>
      </c>
      <c r="F2628" s="7">
        <v>12.08202</v>
      </c>
      <c r="G2628" s="7">
        <v>12.59347</v>
      </c>
      <c r="H2628" s="7">
        <v>12.890596000000006</v>
      </c>
      <c r="I2628" s="7">
        <v>12.429813999999997</v>
      </c>
      <c r="J2628" s="7" t="s">
        <v>53</v>
      </c>
      <c r="K2628" s="7" t="s">
        <v>55</v>
      </c>
      <c r="L2628" s="7" t="s">
        <v>47</v>
      </c>
    </row>
    <row r="2629" spans="1:12" ht="13.5" x14ac:dyDescent="0.35">
      <c r="A2629" s="3">
        <v>45835</v>
      </c>
      <c r="B2629" s="2">
        <v>11.938700000000001</v>
      </c>
      <c r="C2629" s="7">
        <v>25.725613785391189</v>
      </c>
      <c r="D2629" s="7">
        <v>-0.27818224319804052</v>
      </c>
      <c r="E2629" s="7">
        <v>-0.21516854953341691</v>
      </c>
      <c r="F2629" s="7">
        <v>12.043800000000001</v>
      </c>
      <c r="G2629" s="7">
        <v>12.543324999999999</v>
      </c>
      <c r="H2629" s="7">
        <v>12.871302000000005</v>
      </c>
      <c r="I2629" s="7">
        <v>12.425276999999999</v>
      </c>
      <c r="J2629" s="7" t="s">
        <v>48</v>
      </c>
      <c r="K2629" s="7" t="s">
        <v>55</v>
      </c>
      <c r="L2629" s="7" t="s">
        <v>56</v>
      </c>
    </row>
    <row r="2630" spans="1:12" ht="13.5" x14ac:dyDescent="0.35">
      <c r="A2630" s="3">
        <v>45838</v>
      </c>
      <c r="B2630" s="2">
        <v>12.024699999999999</v>
      </c>
      <c r="C2630" s="7">
        <v>25.361393471931365</v>
      </c>
      <c r="D2630" s="7">
        <v>-0.27524336835515939</v>
      </c>
      <c r="E2630" s="7">
        <v>-0.22718351329776543</v>
      </c>
      <c r="F2630" s="7">
        <v>12.01324</v>
      </c>
      <c r="G2630" s="7">
        <v>12.490794999999999</v>
      </c>
      <c r="H2630" s="7">
        <v>12.839402000000007</v>
      </c>
      <c r="I2630" s="7">
        <v>12.421456499999998</v>
      </c>
      <c r="J2630" s="7" t="s">
        <v>48</v>
      </c>
      <c r="K2630" s="7" t="s">
        <v>55</v>
      </c>
      <c r="L2630" s="7" t="s">
        <v>56</v>
      </c>
    </row>
    <row r="2631" spans="1:12" ht="13.5" x14ac:dyDescent="0.35">
      <c r="A2631" s="3">
        <v>45839</v>
      </c>
      <c r="B2631" s="2">
        <v>12.3972</v>
      </c>
      <c r="C2631" s="7">
        <v>37.601142313184219</v>
      </c>
      <c r="D2631" s="7">
        <v>-0.2400890548075445</v>
      </c>
      <c r="E2631" s="7">
        <v>-0.22976462159972125</v>
      </c>
      <c r="F2631" s="7">
        <v>12.057179999999999</v>
      </c>
      <c r="G2631" s="7">
        <v>12.465005</v>
      </c>
      <c r="H2631" s="7">
        <v>12.819918000000007</v>
      </c>
      <c r="I2631" s="7">
        <v>12.420453499999997</v>
      </c>
      <c r="J2631" s="7" t="s">
        <v>48</v>
      </c>
      <c r="K2631" s="7" t="s">
        <v>49</v>
      </c>
      <c r="L2631" s="7" t="s">
        <v>50</v>
      </c>
    </row>
    <row r="2632" spans="1:12" ht="13.5" x14ac:dyDescent="0.35">
      <c r="A2632" s="3">
        <v>45840</v>
      </c>
      <c r="B2632" s="2">
        <v>12.511799999999999</v>
      </c>
      <c r="C2632" s="7">
        <v>42.039577723639773</v>
      </c>
      <c r="D2632" s="7">
        <v>-0.20066856351174955</v>
      </c>
      <c r="E2632" s="7">
        <v>-0.22394540998212692</v>
      </c>
      <c r="F2632" s="7">
        <v>12.145039999999998</v>
      </c>
      <c r="G2632" s="7">
        <v>12.445905</v>
      </c>
      <c r="H2632" s="7">
        <v>12.806738000000005</v>
      </c>
      <c r="I2632" s="7">
        <v>12.420930999999998</v>
      </c>
      <c r="J2632" s="7" t="s">
        <v>48</v>
      </c>
      <c r="K2632" s="7" t="s">
        <v>49</v>
      </c>
      <c r="L2632" s="7" t="s">
        <v>50</v>
      </c>
    </row>
    <row r="2633" spans="1:12" ht="13.5" x14ac:dyDescent="0.35">
      <c r="A2633" s="3">
        <v>45841</v>
      </c>
      <c r="B2633" s="2">
        <v>12.6073</v>
      </c>
      <c r="C2633" s="7">
        <v>45.199798944458443</v>
      </c>
      <c r="D2633" s="7">
        <v>-0.15987850835394113</v>
      </c>
      <c r="E2633" s="7">
        <v>-0.21113202965648978</v>
      </c>
      <c r="F2633" s="7">
        <v>12.29594</v>
      </c>
      <c r="G2633" s="7">
        <v>12.436355000000002</v>
      </c>
      <c r="H2633" s="7">
        <v>12.791456000000005</v>
      </c>
      <c r="I2633" s="7">
        <v>12.421408499999998</v>
      </c>
      <c r="J2633" s="7" t="s">
        <v>48</v>
      </c>
      <c r="K2633" s="7" t="s">
        <v>49</v>
      </c>
      <c r="L2633" s="7" t="s">
        <v>50</v>
      </c>
    </row>
    <row r="2634" spans="1:12" ht="13.5" x14ac:dyDescent="0.35">
      <c r="A2634" s="3">
        <v>45842</v>
      </c>
      <c r="B2634" s="2">
        <v>12.798299999999999</v>
      </c>
      <c r="C2634" s="7">
        <v>54.065213689766701</v>
      </c>
      <c r="D2634" s="7">
        <v>-0.11086204339150996</v>
      </c>
      <c r="E2634" s="7">
        <v>-0.19107803240349383</v>
      </c>
      <c r="F2634" s="7">
        <v>12.46786</v>
      </c>
      <c r="G2634" s="7">
        <v>12.426800000000002</v>
      </c>
      <c r="H2634" s="7">
        <v>12.779994000000004</v>
      </c>
      <c r="I2634" s="7">
        <v>12.422601999999998</v>
      </c>
      <c r="J2634" s="7" t="s">
        <v>48</v>
      </c>
      <c r="K2634" s="7" t="s">
        <v>49</v>
      </c>
      <c r="L2634" s="7" t="s">
        <v>50</v>
      </c>
    </row>
    <row r="2635" spans="1:12" ht="13.5" x14ac:dyDescent="0.35">
      <c r="A2635" s="3">
        <v>45845</v>
      </c>
      <c r="B2635" s="2">
        <v>12.798299999999999</v>
      </c>
      <c r="C2635" s="7">
        <v>67.858096917240985</v>
      </c>
      <c r="D2635" s="7">
        <v>-7.1195444991982271E-2</v>
      </c>
      <c r="E2635" s="7">
        <v>-0.16710151492119155</v>
      </c>
      <c r="F2635" s="7">
        <v>12.622579999999999</v>
      </c>
      <c r="G2635" s="7">
        <v>12.422025000000001</v>
      </c>
      <c r="H2635" s="7">
        <v>12.774262000000004</v>
      </c>
      <c r="I2635" s="7">
        <v>12.423079499999997</v>
      </c>
      <c r="J2635" s="7" t="s">
        <v>48</v>
      </c>
      <c r="K2635" s="7" t="s">
        <v>49</v>
      </c>
      <c r="L2635" s="7" t="s">
        <v>50</v>
      </c>
    </row>
    <row r="2636" spans="1:12" ht="13.5" x14ac:dyDescent="0.35">
      <c r="A2636" s="3">
        <v>45846</v>
      </c>
      <c r="B2636" s="2">
        <v>12.855600000000001</v>
      </c>
      <c r="C2636" s="7">
        <v>63.585739362024071</v>
      </c>
      <c r="D2636" s="7">
        <v>-3.4735341459679603E-2</v>
      </c>
      <c r="E2636" s="7">
        <v>-0.14062828022888915</v>
      </c>
      <c r="F2636" s="7">
        <v>12.714259999999999</v>
      </c>
      <c r="G2636" s="7">
        <v>12.415335000000002</v>
      </c>
      <c r="H2636" s="7">
        <v>12.764138000000003</v>
      </c>
      <c r="I2636" s="7">
        <v>12.424320999999997</v>
      </c>
      <c r="J2636" s="7" t="s">
        <v>48</v>
      </c>
      <c r="K2636" s="7" t="s">
        <v>49</v>
      </c>
      <c r="L2636" s="7" t="s">
        <v>50</v>
      </c>
    </row>
    <row r="2637" spans="1:12" ht="13.5" x14ac:dyDescent="0.35">
      <c r="A2637" s="3">
        <v>45847</v>
      </c>
      <c r="B2637" s="2">
        <v>12.8652</v>
      </c>
      <c r="C2637" s="7">
        <v>76.552570768342008</v>
      </c>
      <c r="D2637" s="7">
        <v>-5.0080769661704494E-3</v>
      </c>
      <c r="E2637" s="7">
        <v>-0.11350423957634542</v>
      </c>
      <c r="F2637" s="7">
        <v>12.784940000000001</v>
      </c>
      <c r="G2637" s="7">
        <v>12.410080000000001</v>
      </c>
      <c r="H2637" s="7">
        <v>12.754970000000004</v>
      </c>
      <c r="I2637" s="7">
        <v>12.425610499999999</v>
      </c>
      <c r="J2637" s="7" t="s">
        <v>48</v>
      </c>
      <c r="K2637" s="7" t="s">
        <v>55</v>
      </c>
      <c r="L2637" s="7" t="s">
        <v>50</v>
      </c>
    </row>
    <row r="2638" spans="1:12" ht="13.5" x14ac:dyDescent="0.35">
      <c r="A2638" s="3">
        <v>45848</v>
      </c>
      <c r="B2638" s="2">
        <v>12.779199999999999</v>
      </c>
      <c r="C2638" s="7">
        <v>72.076420995376651</v>
      </c>
      <c r="D2638" s="7">
        <v>1.1479188115252725E-2</v>
      </c>
      <c r="E2638" s="7">
        <v>-8.8507554038025793E-2</v>
      </c>
      <c r="F2638" s="7">
        <v>12.819319999999999</v>
      </c>
      <c r="G2638" s="7">
        <v>12.404825000000001</v>
      </c>
      <c r="H2638" s="7">
        <v>12.747138</v>
      </c>
      <c r="I2638" s="7">
        <v>12.427472999999999</v>
      </c>
      <c r="J2638" s="7" t="s">
        <v>48</v>
      </c>
      <c r="K2638" s="7" t="s">
        <v>55</v>
      </c>
      <c r="L2638" s="7" t="s">
        <v>50</v>
      </c>
    </row>
    <row r="2639" spans="1:12" ht="13.5" x14ac:dyDescent="0.35">
      <c r="A2639" s="3">
        <v>45849</v>
      </c>
      <c r="B2639" s="2">
        <v>12.7888</v>
      </c>
      <c r="C2639" s="7">
        <v>71.333845187408386</v>
      </c>
      <c r="D2639" s="7">
        <v>2.5031556049528447E-2</v>
      </c>
      <c r="E2639" s="7">
        <v>-6.5799732020514951E-2</v>
      </c>
      <c r="F2639" s="7">
        <v>12.817419999999998</v>
      </c>
      <c r="G2639" s="7">
        <v>12.402440000000002</v>
      </c>
      <c r="H2639" s="7">
        <v>12.741598</v>
      </c>
      <c r="I2639" s="7">
        <v>12.429335500000001</v>
      </c>
      <c r="J2639" s="7" t="s">
        <v>48</v>
      </c>
      <c r="K2639" s="7" t="s">
        <v>55</v>
      </c>
      <c r="L2639" s="7" t="s">
        <v>56</v>
      </c>
    </row>
    <row r="2640" spans="1:12" ht="13.5" x14ac:dyDescent="0.35">
      <c r="A2640" s="3">
        <v>45852</v>
      </c>
      <c r="B2640" s="2">
        <v>12.779199999999999</v>
      </c>
      <c r="C2640" s="7">
        <v>70.859044581571055</v>
      </c>
      <c r="D2640" s="7">
        <v>3.4598436270975697E-2</v>
      </c>
      <c r="E2640" s="7">
        <v>-4.5720098362216827E-2</v>
      </c>
      <c r="F2640" s="7">
        <v>12.813599999999999</v>
      </c>
      <c r="G2640" s="7">
        <v>12.411035000000002</v>
      </c>
      <c r="H2640" s="7">
        <v>12.733955999999999</v>
      </c>
      <c r="I2640" s="7">
        <v>12.431149999999997</v>
      </c>
      <c r="J2640" s="7" t="s">
        <v>48</v>
      </c>
      <c r="K2640" s="7" t="s">
        <v>55</v>
      </c>
      <c r="L2640" s="7" t="s">
        <v>56</v>
      </c>
    </row>
    <row r="2641" spans="1:12" ht="13.5" x14ac:dyDescent="0.35">
      <c r="A2641" s="3">
        <v>45853</v>
      </c>
      <c r="B2641" s="2">
        <v>12.7028</v>
      </c>
      <c r="C2641" s="7">
        <v>72.292565607979057</v>
      </c>
      <c r="D2641" s="7">
        <v>3.5604984179276045E-2</v>
      </c>
      <c r="E2641" s="7">
        <v>-2.9455081853918257E-2</v>
      </c>
      <c r="F2641" s="7">
        <v>12.78304</v>
      </c>
      <c r="G2641" s="7">
        <v>12.439685000000001</v>
      </c>
      <c r="H2641" s="7">
        <v>12.720965999999999</v>
      </c>
      <c r="I2641" s="7">
        <v>12.432582499999999</v>
      </c>
      <c r="J2641" s="7" t="s">
        <v>48</v>
      </c>
      <c r="K2641" s="7" t="s">
        <v>55</v>
      </c>
      <c r="L2641" s="7" t="s">
        <v>56</v>
      </c>
    </row>
    <row r="2642" spans="1:12" ht="13.5" x14ac:dyDescent="0.35">
      <c r="A2642" s="3">
        <v>45854</v>
      </c>
      <c r="B2642" s="2">
        <v>12.7028</v>
      </c>
      <c r="C2642" s="7">
        <v>85.594639865996612</v>
      </c>
      <c r="D2642" s="7">
        <v>3.5987835284876368E-2</v>
      </c>
      <c r="E2642" s="7">
        <v>-1.6366498426159334E-2</v>
      </c>
      <c r="F2642" s="7">
        <v>12.750559999999998</v>
      </c>
      <c r="G2642" s="7">
        <v>12.454490000000002</v>
      </c>
      <c r="H2642" s="7">
        <v>12.709313999999997</v>
      </c>
      <c r="I2642" s="7">
        <v>12.434110499999999</v>
      </c>
      <c r="J2642" s="7" t="s">
        <v>53</v>
      </c>
      <c r="K2642" s="7" t="s">
        <v>55</v>
      </c>
      <c r="L2642" s="7" t="s">
        <v>47</v>
      </c>
    </row>
    <row r="2643" spans="1:12" ht="13.5" x14ac:dyDescent="0.35">
      <c r="A2643" s="3">
        <v>45855</v>
      </c>
      <c r="B2643" s="2">
        <v>12.6837</v>
      </c>
      <c r="C2643" s="7">
        <v>83.046486870120617</v>
      </c>
      <c r="D2643" s="7">
        <v>3.4354025350120665E-2</v>
      </c>
      <c r="E2643" s="7">
        <v>-6.2223936709033343E-3</v>
      </c>
      <c r="F2643" s="7">
        <v>12.731459999999998</v>
      </c>
      <c r="G2643" s="7">
        <v>12.482184999999999</v>
      </c>
      <c r="H2643" s="7">
        <v>12.701099999999999</v>
      </c>
      <c r="I2643" s="7">
        <v>12.436068499999999</v>
      </c>
      <c r="J2643" s="7" t="s">
        <v>48</v>
      </c>
      <c r="K2643" s="7" t="s">
        <v>55</v>
      </c>
      <c r="L2643" s="7" t="s">
        <v>56</v>
      </c>
    </row>
    <row r="2644" spans="1:12" ht="13.5" x14ac:dyDescent="0.35">
      <c r="A2644" s="3">
        <v>45856</v>
      </c>
      <c r="B2644" s="2">
        <v>12.674200000000001</v>
      </c>
      <c r="C2644" s="7">
        <v>80.907966117826263</v>
      </c>
      <c r="D2644" s="7">
        <v>3.1924641209212012E-2</v>
      </c>
      <c r="E2644" s="7">
        <v>1.4070133051197345E-3</v>
      </c>
      <c r="F2644" s="7">
        <v>12.708539999999999</v>
      </c>
      <c r="G2644" s="7">
        <v>12.509404999999999</v>
      </c>
      <c r="H2644" s="7">
        <v>12.694795999999998</v>
      </c>
      <c r="I2644" s="7">
        <v>12.438074500000001</v>
      </c>
      <c r="J2644" s="7" t="s">
        <v>53</v>
      </c>
      <c r="K2644" s="7" t="s">
        <v>55</v>
      </c>
      <c r="L2644" s="7" t="s">
        <v>47</v>
      </c>
    </row>
    <row r="2645" spans="1:12" ht="13.5" x14ac:dyDescent="0.35">
      <c r="A2645" s="3">
        <v>45859</v>
      </c>
      <c r="B2645" s="2">
        <v>12.5214</v>
      </c>
      <c r="C2645" s="7">
        <v>57.472924187725631</v>
      </c>
      <c r="D2645" s="7">
        <v>1.7468290201843928E-2</v>
      </c>
      <c r="E2645" s="7">
        <v>4.6192686844645737E-3</v>
      </c>
      <c r="F2645" s="7">
        <v>12.656980000000001</v>
      </c>
      <c r="G2645" s="7">
        <v>12.526599999999998</v>
      </c>
      <c r="H2645" s="7">
        <v>12.685435999999999</v>
      </c>
      <c r="I2645" s="7">
        <v>12.4393165</v>
      </c>
      <c r="J2645" s="7" t="s">
        <v>53</v>
      </c>
      <c r="K2645" s="7" t="s">
        <v>55</v>
      </c>
      <c r="L2645" s="7" t="s">
        <v>47</v>
      </c>
    </row>
    <row r="2646" spans="1:12" ht="13.5" x14ac:dyDescent="0.35">
      <c r="A2646" s="3">
        <v>45860</v>
      </c>
      <c r="B2646" s="2">
        <v>12.7028</v>
      </c>
      <c r="C2646" s="7">
        <v>60.637112942748956</v>
      </c>
      <c r="D2646" s="7">
        <v>2.0413675706592471E-2</v>
      </c>
      <c r="E2646" s="7">
        <v>7.7781500888901541E-3</v>
      </c>
      <c r="F2646" s="7">
        <v>12.656979999999999</v>
      </c>
      <c r="G2646" s="7">
        <v>12.552864999999999</v>
      </c>
      <c r="H2646" s="7">
        <v>12.681424</v>
      </c>
      <c r="I2646" s="7">
        <v>12.441513</v>
      </c>
      <c r="J2646" s="7" t="s">
        <v>53</v>
      </c>
      <c r="K2646" s="7" t="s">
        <v>55</v>
      </c>
      <c r="L2646" s="7" t="s">
        <v>50</v>
      </c>
    </row>
    <row r="2647" spans="1:12" ht="13.5" x14ac:dyDescent="0.35">
      <c r="A2647" s="3">
        <v>45861</v>
      </c>
      <c r="B2647" s="2">
        <v>12.674200000000001</v>
      </c>
      <c r="C2647" s="7">
        <v>54.025755205199211</v>
      </c>
      <c r="D2647" s="7">
        <v>2.0207197960093737E-2</v>
      </c>
      <c r="E2647" s="7">
        <v>1.0263959663130871E-2</v>
      </c>
      <c r="F2647" s="7">
        <v>12.651259999999999</v>
      </c>
      <c r="G2647" s="7">
        <v>12.58295</v>
      </c>
      <c r="H2647" s="7">
        <v>12.677796000000001</v>
      </c>
      <c r="I2647" s="7">
        <v>12.443614499999999</v>
      </c>
      <c r="J2647" s="7" t="s">
        <v>53</v>
      </c>
      <c r="K2647" s="7" t="s">
        <v>55</v>
      </c>
      <c r="L2647" s="7" t="s">
        <v>47</v>
      </c>
    </row>
    <row r="2648" spans="1:12" ht="13.5" x14ac:dyDescent="0.35">
      <c r="A2648" s="3">
        <v>45862</v>
      </c>
      <c r="B2648" s="2">
        <v>12.6073</v>
      </c>
      <c r="C2648" s="7">
        <v>36.488398415393419</v>
      </c>
      <c r="D2648" s="7">
        <v>1.4478394050900789E-2</v>
      </c>
      <c r="E2648" s="7">
        <v>1.1106846540684855E-2</v>
      </c>
      <c r="F2648" s="7">
        <v>12.63598</v>
      </c>
      <c r="G2648" s="7">
        <v>12.620675000000002</v>
      </c>
      <c r="H2648" s="7">
        <v>12.673976000000003</v>
      </c>
      <c r="I2648" s="7">
        <v>12.446002</v>
      </c>
      <c r="J2648" s="7" t="s">
        <v>53</v>
      </c>
      <c r="K2648" s="7" t="s">
        <v>55</v>
      </c>
      <c r="L2648" s="7" t="s">
        <v>47</v>
      </c>
    </row>
    <row r="2649" spans="1:12" ht="13.5" x14ac:dyDescent="0.35">
      <c r="A2649" s="3">
        <v>45866</v>
      </c>
      <c r="B2649" s="2">
        <v>12.5787</v>
      </c>
      <c r="C2649" s="7">
        <v>35.069350013598097</v>
      </c>
      <c r="D2649" s="7">
        <v>7.5435374946835054E-3</v>
      </c>
      <c r="E2649" s="7">
        <v>1.0394184731484585E-2</v>
      </c>
      <c r="F2649" s="7">
        <v>12.61688</v>
      </c>
      <c r="G2649" s="7">
        <v>12.652675</v>
      </c>
      <c r="H2649" s="7">
        <v>12.671494000000003</v>
      </c>
      <c r="I2649" s="7">
        <v>12.448246500000003</v>
      </c>
      <c r="J2649" s="7" t="s">
        <v>53</v>
      </c>
      <c r="K2649" s="7" t="s">
        <v>55</v>
      </c>
      <c r="L2649" s="7" t="s">
        <v>47</v>
      </c>
    </row>
    <row r="2650" spans="1:12" ht="13.5" x14ac:dyDescent="0.35">
      <c r="A2650" s="3">
        <v>45867</v>
      </c>
      <c r="B2650" s="2">
        <v>12.530900000000001</v>
      </c>
      <c r="C2650" s="7">
        <v>27.634660421545647</v>
      </c>
      <c r="D2650" s="7">
        <v>-1.7888263313530217E-3</v>
      </c>
      <c r="E2650" s="7">
        <v>7.9575825189170651E-3</v>
      </c>
      <c r="F2650" s="7">
        <v>12.618780000000001</v>
      </c>
      <c r="G2650" s="7">
        <v>12.677985000000001</v>
      </c>
      <c r="H2650" s="7">
        <v>12.664044000000001</v>
      </c>
      <c r="I2650" s="7">
        <v>12.450538500000004</v>
      </c>
      <c r="J2650" s="7" t="s">
        <v>53</v>
      </c>
      <c r="K2650" s="7" t="s">
        <v>55</v>
      </c>
      <c r="L2650" s="7" t="s">
        <v>54</v>
      </c>
    </row>
    <row r="2651" spans="1:12" ht="13.5" x14ac:dyDescent="0.35">
      <c r="A2651" s="3">
        <v>45868</v>
      </c>
      <c r="B2651" s="2">
        <v>12.511799999999999</v>
      </c>
      <c r="C2651" s="7">
        <v>25.972259994560815</v>
      </c>
      <c r="D2651" s="7">
        <v>-1.0603768630026877E-2</v>
      </c>
      <c r="E2651" s="7">
        <v>4.2453122891282762E-3</v>
      </c>
      <c r="F2651" s="7">
        <v>12.580580000000001</v>
      </c>
      <c r="G2651" s="7">
        <v>12.683715000000001</v>
      </c>
      <c r="H2651" s="7">
        <v>12.659650000000001</v>
      </c>
      <c r="I2651" s="7">
        <v>12.452448500000008</v>
      </c>
      <c r="J2651" s="7" t="s">
        <v>53</v>
      </c>
      <c r="K2651" s="7" t="s">
        <v>55</v>
      </c>
      <c r="L2651" s="7" t="s">
        <v>47</v>
      </c>
    </row>
    <row r="2652" spans="1:12" ht="13.5" x14ac:dyDescent="0.35">
      <c r="A2652" s="3">
        <v>45869</v>
      </c>
      <c r="B2652" s="2">
        <v>12.4832</v>
      </c>
      <c r="C2652" s="7">
        <v>28.171091445427805</v>
      </c>
      <c r="D2652" s="7">
        <v>-1.9670703267106404E-2</v>
      </c>
      <c r="E2652" s="7">
        <v>-5.3789082211865968E-4</v>
      </c>
      <c r="F2652" s="7">
        <v>12.54238</v>
      </c>
      <c r="G2652" s="7">
        <v>12.682285000000002</v>
      </c>
      <c r="H2652" s="7">
        <v>12.651820000000003</v>
      </c>
      <c r="I2652" s="7">
        <v>12.454454500000008</v>
      </c>
      <c r="J2652" s="7" t="s">
        <v>53</v>
      </c>
      <c r="K2652" s="7" t="s">
        <v>55</v>
      </c>
      <c r="L2652" s="7" t="s">
        <v>47</v>
      </c>
    </row>
    <row r="2653" spans="1:12" ht="13.5" x14ac:dyDescent="0.35">
      <c r="A2653" s="3">
        <v>45870</v>
      </c>
      <c r="B2653" s="2">
        <v>12.5596</v>
      </c>
      <c r="C2653" s="7">
        <v>34.613319011815207</v>
      </c>
      <c r="D2653" s="7">
        <v>-2.0455672532429858E-2</v>
      </c>
      <c r="E2653" s="7">
        <v>-4.5214471641808994E-3</v>
      </c>
      <c r="F2653" s="7">
        <v>12.532840000000002</v>
      </c>
      <c r="G2653" s="7">
        <v>12.6799</v>
      </c>
      <c r="H2653" s="7">
        <v>12.645518000000003</v>
      </c>
      <c r="I2653" s="7">
        <v>12.457081000000008</v>
      </c>
      <c r="J2653" s="7" t="s">
        <v>48</v>
      </c>
      <c r="K2653" s="7" t="s">
        <v>55</v>
      </c>
      <c r="L2653" s="7" t="s">
        <v>56</v>
      </c>
    </row>
    <row r="2654" spans="1:12" ht="13.5" x14ac:dyDescent="0.35">
      <c r="A2654" s="3">
        <v>45873</v>
      </c>
      <c r="B2654" s="2">
        <v>12.5596</v>
      </c>
      <c r="C2654" s="7">
        <v>35.065288356909676</v>
      </c>
      <c r="D2654" s="7">
        <v>-2.0837563865290676E-2</v>
      </c>
      <c r="E2654" s="7">
        <v>-7.784670504402855E-3</v>
      </c>
      <c r="F2654" s="7">
        <v>12.529019999999999</v>
      </c>
      <c r="G2654" s="7">
        <v>12.667964999999999</v>
      </c>
      <c r="H2654" s="7">
        <v>12.642654000000002</v>
      </c>
      <c r="I2654" s="7">
        <v>12.459707500000006</v>
      </c>
      <c r="J2654" s="7" t="s">
        <v>48</v>
      </c>
      <c r="K2654" s="7" t="s">
        <v>55</v>
      </c>
      <c r="L2654" s="7" t="s">
        <v>56</v>
      </c>
    </row>
    <row r="2655" spans="1:12" ht="13.5" x14ac:dyDescent="0.35">
      <c r="A2655" s="3">
        <v>45874</v>
      </c>
      <c r="B2655" s="2">
        <v>12.5596</v>
      </c>
      <c r="C2655" s="7">
        <v>39.131754705525168</v>
      </c>
      <c r="D2655" s="7">
        <v>-2.0899301361232858E-2</v>
      </c>
      <c r="E2655" s="7">
        <v>-1.0407596675768856E-2</v>
      </c>
      <c r="F2655" s="7">
        <v>12.53476</v>
      </c>
      <c r="G2655" s="7">
        <v>12.656029999999999</v>
      </c>
      <c r="H2655" s="7">
        <v>12.630238000000004</v>
      </c>
      <c r="I2655" s="7">
        <v>12.463862500000007</v>
      </c>
      <c r="J2655" s="7" t="s">
        <v>48</v>
      </c>
      <c r="K2655" s="7" t="s">
        <v>55</v>
      </c>
      <c r="L2655" s="7" t="s">
        <v>50</v>
      </c>
    </row>
    <row r="2656" spans="1:12" ht="13.5" x14ac:dyDescent="0.35">
      <c r="A2656" s="3">
        <v>45875</v>
      </c>
      <c r="B2656" s="2">
        <v>12.511799999999999</v>
      </c>
      <c r="C2656" s="7">
        <v>36.484574016416587</v>
      </c>
      <c r="D2656" s="7">
        <v>-2.4522607930860474E-2</v>
      </c>
      <c r="E2656" s="7">
        <v>-1.323059892678718E-2</v>
      </c>
      <c r="F2656" s="7">
        <v>12.534760000000002</v>
      </c>
      <c r="G2656" s="7">
        <v>12.638839999999998</v>
      </c>
      <c r="H2656" s="7">
        <v>12.615338000000003</v>
      </c>
      <c r="I2656" s="7">
        <v>12.468399000000007</v>
      </c>
      <c r="J2656" s="7" t="s">
        <v>48</v>
      </c>
      <c r="K2656" s="7" t="s">
        <v>55</v>
      </c>
      <c r="L2656" s="7" t="s">
        <v>50</v>
      </c>
    </row>
    <row r="2657" spans="1:12" ht="13.5" x14ac:dyDescent="0.35">
      <c r="A2657" s="3">
        <v>45876</v>
      </c>
      <c r="B2657" s="2">
        <v>12.6073</v>
      </c>
      <c r="C2657" s="7">
        <v>45.121328224776533</v>
      </c>
      <c r="D2657" s="7">
        <v>-1.9463687346597425E-2</v>
      </c>
      <c r="E2657" s="7">
        <v>-1.4477216610749228E-2</v>
      </c>
      <c r="F2657" s="7">
        <v>12.55958</v>
      </c>
      <c r="G2657" s="7">
        <v>12.625944999999998</v>
      </c>
      <c r="H2657" s="7">
        <v>12.602540000000001</v>
      </c>
      <c r="I2657" s="7">
        <v>12.472935500000007</v>
      </c>
      <c r="J2657" s="7" t="s">
        <v>48</v>
      </c>
      <c r="K2657" s="7" t="s">
        <v>55</v>
      </c>
      <c r="L2657" s="7" t="s">
        <v>50</v>
      </c>
    </row>
    <row r="2658" spans="1:12" ht="13.5" x14ac:dyDescent="0.35">
      <c r="A2658" s="3">
        <v>45877</v>
      </c>
      <c r="B2658" s="2">
        <v>12.6455</v>
      </c>
      <c r="C2658" s="7">
        <v>48.232105457681378</v>
      </c>
      <c r="D2658" s="7">
        <v>-1.2231043728197832E-2</v>
      </c>
      <c r="E2658" s="7">
        <v>-1.402798203423895E-2</v>
      </c>
      <c r="F2658" s="7">
        <v>12.57676</v>
      </c>
      <c r="G2658" s="7">
        <v>12.619259999999999</v>
      </c>
      <c r="H2658" s="7">
        <v>12.596618000000001</v>
      </c>
      <c r="I2658" s="7">
        <v>12.477185500000008</v>
      </c>
      <c r="J2658" s="7" t="s">
        <v>48</v>
      </c>
      <c r="K2658" s="7" t="s">
        <v>55</v>
      </c>
      <c r="L2658" s="7" t="s">
        <v>50</v>
      </c>
    </row>
    <row r="2659" spans="1:12" ht="13.5" x14ac:dyDescent="0.35">
      <c r="A2659" s="3">
        <v>45880</v>
      </c>
      <c r="B2659" s="2">
        <v>12.7219</v>
      </c>
      <c r="C2659" s="7">
        <v>63.633890928872553</v>
      </c>
      <c r="D2659" s="7">
        <v>-3.3047059437230075E-4</v>
      </c>
      <c r="E2659" s="7">
        <v>-1.1288479746265621E-2</v>
      </c>
      <c r="F2659" s="7">
        <v>12.609219999999999</v>
      </c>
      <c r="G2659" s="7">
        <v>12.615914999999998</v>
      </c>
      <c r="H2659" s="7">
        <v>12.592224000000003</v>
      </c>
      <c r="I2659" s="7">
        <v>12.479239000000005</v>
      </c>
      <c r="J2659" s="7" t="s">
        <v>48</v>
      </c>
      <c r="K2659" s="7" t="s">
        <v>55</v>
      </c>
      <c r="L2659" s="7" t="s">
        <v>50</v>
      </c>
    </row>
    <row r="2660" spans="1:12" ht="13.5" x14ac:dyDescent="0.35">
      <c r="A2660" s="3">
        <v>45881</v>
      </c>
      <c r="B2660" s="2">
        <v>12.7697</v>
      </c>
      <c r="C2660" s="7">
        <v>55.55924879508062</v>
      </c>
      <c r="D2660" s="7">
        <v>1.281021172522756E-2</v>
      </c>
      <c r="E2660" s="7">
        <v>-6.4687414519669847E-3</v>
      </c>
      <c r="F2660" s="7">
        <v>12.65124</v>
      </c>
      <c r="G2660" s="7">
        <v>12.61544</v>
      </c>
      <c r="H2660" s="7">
        <v>12.586112000000004</v>
      </c>
      <c r="I2660" s="7">
        <v>12.481961000000004</v>
      </c>
      <c r="J2660" s="7" t="s">
        <v>48</v>
      </c>
      <c r="K2660" s="7" t="s">
        <v>55</v>
      </c>
      <c r="L2660" s="7" t="s">
        <v>50</v>
      </c>
    </row>
    <row r="2661" spans="1:12" ht="13.5" x14ac:dyDescent="0.35">
      <c r="A2661" s="3">
        <v>45883</v>
      </c>
      <c r="B2661" s="2">
        <v>12.7888</v>
      </c>
      <c r="C2661" s="7">
        <v>59.675785207700024</v>
      </c>
      <c r="D2661" s="7">
        <v>2.4483279505822964E-2</v>
      </c>
      <c r="E2661" s="7">
        <v>-2.7833726040899474E-4</v>
      </c>
      <c r="F2661" s="7">
        <v>12.70664</v>
      </c>
      <c r="G2661" s="7">
        <v>12.619739999999998</v>
      </c>
      <c r="H2661" s="7">
        <v>12.583628000000003</v>
      </c>
      <c r="I2661" s="7">
        <v>12.485638000000003</v>
      </c>
      <c r="J2661" s="7" t="s">
        <v>48</v>
      </c>
      <c r="K2661" s="7" t="s">
        <v>55</v>
      </c>
      <c r="L2661" s="7" t="s">
        <v>50</v>
      </c>
    </row>
    <row r="2662" spans="1:12" ht="13.5" x14ac:dyDescent="0.35">
      <c r="A2662" s="3">
        <v>45884</v>
      </c>
      <c r="B2662" s="2">
        <v>12.74</v>
      </c>
      <c r="C2662" s="7">
        <v>61.557219996516238</v>
      </c>
      <c r="D2662" s="7">
        <v>2.9456956205653029E-2</v>
      </c>
      <c r="E2662" s="7">
        <v>5.6687214328034101E-3</v>
      </c>
      <c r="F2662" s="7">
        <v>12.733180000000001</v>
      </c>
      <c r="G2662" s="7">
        <v>12.621599999999999</v>
      </c>
      <c r="H2662" s="7">
        <v>12.580552000000003</v>
      </c>
      <c r="I2662" s="7">
        <v>12.489166500000003</v>
      </c>
      <c r="J2662" s="7" t="s">
        <v>48</v>
      </c>
      <c r="K2662" s="7" t="s">
        <v>55</v>
      </c>
      <c r="L2662" s="7" t="s">
        <v>56</v>
      </c>
    </row>
    <row r="2663" spans="1:12" ht="13.5" x14ac:dyDescent="0.35">
      <c r="A2663" s="3">
        <v>45887</v>
      </c>
      <c r="B2663" s="2">
        <v>12.69</v>
      </c>
      <c r="C2663" s="7">
        <v>59.345088161209041</v>
      </c>
      <c r="D2663" s="7">
        <v>2.9029415657593205E-2</v>
      </c>
      <c r="E2663" s="7">
        <v>1.034086027776137E-2</v>
      </c>
      <c r="F2663" s="7">
        <v>12.74208</v>
      </c>
      <c r="G2663" s="7">
        <v>12.621915</v>
      </c>
      <c r="H2663" s="7">
        <v>12.578386000000005</v>
      </c>
      <c r="I2663" s="7">
        <v>12.492923000000003</v>
      </c>
      <c r="J2663" s="7" t="s">
        <v>53</v>
      </c>
      <c r="K2663" s="7" t="s">
        <v>55</v>
      </c>
      <c r="L2663" s="7" t="s">
        <v>47</v>
      </c>
    </row>
    <row r="2664" spans="1:12" ht="13.5" x14ac:dyDescent="0.35">
      <c r="A2664" s="3">
        <v>45888</v>
      </c>
      <c r="B2664" s="2">
        <v>12.66</v>
      </c>
      <c r="C2664" s="7">
        <v>61.173619525705291</v>
      </c>
      <c r="D2664" s="7">
        <v>2.5970466046917551E-2</v>
      </c>
      <c r="E2664" s="7">
        <v>1.3466781431592608E-2</v>
      </c>
      <c r="F2664" s="7">
        <v>12.729699999999999</v>
      </c>
      <c r="G2664" s="7">
        <v>12.621205</v>
      </c>
      <c r="H2664" s="7">
        <v>12.571798000000001</v>
      </c>
      <c r="I2664" s="7">
        <v>12.496672500000003</v>
      </c>
      <c r="J2664" s="7" t="s">
        <v>53</v>
      </c>
      <c r="K2664" s="7" t="s">
        <v>55</v>
      </c>
      <c r="L2664" s="7" t="s">
        <v>47</v>
      </c>
    </row>
    <row r="2665" spans="1:12" ht="13.5" x14ac:dyDescent="0.35">
      <c r="A2665" s="3">
        <v>45889</v>
      </c>
      <c r="B2665" s="2">
        <v>12.74</v>
      </c>
      <c r="C2665" s="7">
        <v>67.86720952082689</v>
      </c>
      <c r="D2665" s="7">
        <v>2.9659659758817014E-2</v>
      </c>
      <c r="E2665" s="7">
        <v>1.670535709703749E-2</v>
      </c>
      <c r="F2665" s="7">
        <v>12.72376</v>
      </c>
      <c r="G2665" s="7">
        <v>12.632135000000002</v>
      </c>
      <c r="H2665" s="7">
        <v>12.568722000000001</v>
      </c>
      <c r="I2665" s="7">
        <v>12.500679</v>
      </c>
      <c r="J2665" s="7" t="s">
        <v>48</v>
      </c>
      <c r="K2665" s="7" t="s">
        <v>55</v>
      </c>
      <c r="L2665" s="7" t="s">
        <v>56</v>
      </c>
    </row>
    <row r="2666" spans="1:12" ht="13.5" x14ac:dyDescent="0.35">
      <c r="A2666" s="3">
        <v>45890</v>
      </c>
      <c r="B2666" s="2">
        <v>13.3</v>
      </c>
      <c r="C2666" s="7">
        <v>84.905982905982881</v>
      </c>
      <c r="D2666" s="7">
        <v>7.6884416544391598E-2</v>
      </c>
      <c r="E2666" s="7">
        <v>2.874116898650831E-2</v>
      </c>
      <c r="F2666" s="7">
        <v>12.826000000000002</v>
      </c>
      <c r="G2666" s="7">
        <v>12.661995000000001</v>
      </c>
      <c r="H2666" s="7">
        <v>12.574934000000001</v>
      </c>
      <c r="I2666" s="7">
        <v>12.507771999999999</v>
      </c>
      <c r="J2666" s="7" t="s">
        <v>48</v>
      </c>
      <c r="K2666" s="7" t="s">
        <v>55</v>
      </c>
      <c r="L2666" s="7" t="s">
        <v>56</v>
      </c>
    </row>
    <row r="2667" spans="1:12" ht="13.5" x14ac:dyDescent="0.35">
      <c r="A2667" s="3">
        <v>45891</v>
      </c>
      <c r="B2667" s="2">
        <v>13.5</v>
      </c>
      <c r="C2667" s="7">
        <v>86.348175633889895</v>
      </c>
      <c r="D2667" s="7">
        <v>0.12896211013372394</v>
      </c>
      <c r="E2667" s="7">
        <v>4.8785357215951439E-2</v>
      </c>
      <c r="F2667" s="7">
        <v>12.978</v>
      </c>
      <c r="G2667" s="7">
        <v>12.703285000000003</v>
      </c>
      <c r="H2667" s="7">
        <v>12.585528000000002</v>
      </c>
      <c r="I2667" s="7">
        <v>12.517011</v>
      </c>
      <c r="J2667" s="7" t="s">
        <v>48</v>
      </c>
      <c r="K2667" s="7" t="s">
        <v>55</v>
      </c>
      <c r="L2667" s="7" t="s">
        <v>50</v>
      </c>
    </row>
    <row r="2668" spans="1:12" ht="13.5" x14ac:dyDescent="0.35">
      <c r="A2668" s="3">
        <v>45894</v>
      </c>
      <c r="B2668" s="2">
        <v>13.52</v>
      </c>
      <c r="C2668" s="7">
        <v>86.556029232643084</v>
      </c>
      <c r="D2668" s="7">
        <v>0.16988950983894213</v>
      </c>
      <c r="E2668" s="7">
        <v>7.3006187740549594E-2</v>
      </c>
      <c r="F2668" s="7">
        <v>13.144</v>
      </c>
      <c r="G2668" s="7">
        <v>12.748920000000002</v>
      </c>
      <c r="H2668" s="7">
        <v>12.598242000000003</v>
      </c>
      <c r="I2668" s="7">
        <v>12.5266365</v>
      </c>
      <c r="J2668" s="7" t="s">
        <v>48</v>
      </c>
      <c r="K2668" s="7" t="s">
        <v>49</v>
      </c>
      <c r="L2668" s="7" t="s">
        <v>50</v>
      </c>
    </row>
    <row r="2669" spans="1:12" ht="13.5" x14ac:dyDescent="0.35">
      <c r="A2669" s="3">
        <v>45895</v>
      </c>
      <c r="B2669" s="2">
        <v>13.54</v>
      </c>
      <c r="C2669" s="7">
        <v>86.757648470305909</v>
      </c>
      <c r="D2669" s="7">
        <v>0.20161451519386908</v>
      </c>
      <c r="E2669" s="7">
        <v>9.8727853231213497E-2</v>
      </c>
      <c r="F2669" s="7">
        <v>13.319999999999999</v>
      </c>
      <c r="G2669" s="7">
        <v>12.796985000000001</v>
      </c>
      <c r="H2669" s="7">
        <v>12.612312000000001</v>
      </c>
      <c r="I2669" s="7">
        <v>12.536361999999999</v>
      </c>
      <c r="J2669" s="7" t="s">
        <v>48</v>
      </c>
      <c r="K2669" s="7" t="s">
        <v>49</v>
      </c>
      <c r="L2669" s="7" t="s">
        <v>50</v>
      </c>
    </row>
    <row r="2670" spans="1:12" ht="13.5" x14ac:dyDescent="0.35">
      <c r="A2670" s="3">
        <v>45896</v>
      </c>
      <c r="B2670" s="2">
        <v>13.52</v>
      </c>
      <c r="C2670" s="7">
        <v>88.604686782049342</v>
      </c>
      <c r="D2670" s="7">
        <v>0.22257724571190352</v>
      </c>
      <c r="E2670" s="7">
        <v>0.12349773172735151</v>
      </c>
      <c r="F2670" s="7">
        <v>13.475999999999999</v>
      </c>
      <c r="G2670" s="7">
        <v>12.846440000000001</v>
      </c>
      <c r="H2670" s="7">
        <v>12.630566000000002</v>
      </c>
      <c r="I2670" s="7">
        <v>12.546464999999998</v>
      </c>
      <c r="J2670" s="7" t="s">
        <v>48</v>
      </c>
      <c r="K2670" s="7" t="s">
        <v>49</v>
      </c>
      <c r="L2670" s="7" t="s">
        <v>50</v>
      </c>
    </row>
    <row r="2671" spans="1:12" ht="13.5" x14ac:dyDescent="0.35">
      <c r="A2671" s="3">
        <v>45897</v>
      </c>
      <c r="B2671" s="2">
        <v>13.39</v>
      </c>
      <c r="C2671" s="7">
        <v>79.198686861150549</v>
      </c>
      <c r="D2671" s="7">
        <v>0.22609417422931521</v>
      </c>
      <c r="E2671" s="7">
        <v>0.14401702022774426</v>
      </c>
      <c r="F2671" s="7">
        <v>13.494</v>
      </c>
      <c r="G2671" s="7">
        <v>12.890350000000002</v>
      </c>
      <c r="H2671" s="7">
        <v>12.655769999999997</v>
      </c>
      <c r="I2671" s="7">
        <v>12.555631499999997</v>
      </c>
      <c r="J2671" s="7" t="s">
        <v>48</v>
      </c>
      <c r="K2671" s="7" t="s">
        <v>55</v>
      </c>
      <c r="L2671" s="7" t="s">
        <v>50</v>
      </c>
    </row>
    <row r="2672" spans="1:12" ht="13.5" x14ac:dyDescent="0.35">
      <c r="A2672" s="3">
        <v>45898</v>
      </c>
      <c r="B2672" s="2">
        <v>13.35</v>
      </c>
      <c r="C2672" s="7">
        <v>76.24618135757396</v>
      </c>
      <c r="D2672" s="7">
        <v>0.22308214757794964</v>
      </c>
      <c r="E2672" s="7">
        <v>0.15983004569778536</v>
      </c>
      <c r="F2672" s="7">
        <v>13.463999999999999</v>
      </c>
      <c r="G2672" s="7">
        <v>12.933690000000002</v>
      </c>
      <c r="H2672" s="7">
        <v>12.674635999999998</v>
      </c>
      <c r="I2672" s="7">
        <v>12.564597999999998</v>
      </c>
      <c r="J2672" s="7" t="s">
        <v>48</v>
      </c>
      <c r="K2672" s="7" t="s">
        <v>55</v>
      </c>
      <c r="L2672" s="7" t="s">
        <v>56</v>
      </c>
    </row>
    <row r="2673" spans="1:12" ht="13.5" x14ac:dyDescent="0.35">
      <c r="A2673" s="3">
        <v>45901</v>
      </c>
      <c r="B2673" s="2">
        <v>13.06</v>
      </c>
      <c r="C2673" s="7">
        <v>60.8664909686958</v>
      </c>
      <c r="D2673" s="7">
        <v>0.19504614780747254</v>
      </c>
      <c r="E2673" s="7">
        <v>0.16687326611972281</v>
      </c>
      <c r="F2673" s="7">
        <v>13.372</v>
      </c>
      <c r="G2673" s="7">
        <v>12.95871</v>
      </c>
      <c r="H2673" s="7">
        <v>12.693239999999996</v>
      </c>
      <c r="I2673" s="7">
        <v>12.572591999999997</v>
      </c>
      <c r="J2673" s="7" t="s">
        <v>53</v>
      </c>
      <c r="K2673" s="7" t="s">
        <v>55</v>
      </c>
      <c r="L2673" s="7" t="s">
        <v>47</v>
      </c>
    </row>
    <row r="2674" spans="1:12" ht="13.5" x14ac:dyDescent="0.35">
      <c r="A2674" s="3">
        <v>45902</v>
      </c>
      <c r="B2674" s="2">
        <v>12.95</v>
      </c>
      <c r="C2674" s="7">
        <v>55.572037826812512</v>
      </c>
      <c r="D2674" s="7">
        <v>0.1620829440236804</v>
      </c>
      <c r="E2674" s="7">
        <v>0.16591520170051433</v>
      </c>
      <c r="F2674" s="7">
        <v>13.254</v>
      </c>
      <c r="G2674" s="7">
        <v>12.978230000000002</v>
      </c>
      <c r="H2674" s="7">
        <v>12.709643999999999</v>
      </c>
      <c r="I2674" s="7">
        <v>12.580083999999994</v>
      </c>
      <c r="J2674" s="7" t="s">
        <v>53</v>
      </c>
      <c r="K2674" s="7" t="s">
        <v>55</v>
      </c>
      <c r="L2674" s="7" t="s">
        <v>47</v>
      </c>
    </row>
    <row r="2675" spans="1:12" ht="13.5" x14ac:dyDescent="0.35">
      <c r="A2675" s="3">
        <v>45903</v>
      </c>
      <c r="B2675" s="2">
        <v>12.93</v>
      </c>
      <c r="C2675" s="7">
        <v>54.361255250803062</v>
      </c>
      <c r="D2675" s="7">
        <v>0.13281453144066724</v>
      </c>
      <c r="E2675" s="7">
        <v>0.15929506764854492</v>
      </c>
      <c r="F2675" s="7">
        <v>13.136000000000001</v>
      </c>
      <c r="G2675" s="7">
        <v>12.996749999999997</v>
      </c>
      <c r="H2675" s="7">
        <v>12.724693999999998</v>
      </c>
      <c r="I2675" s="7">
        <v>12.588000999999995</v>
      </c>
      <c r="J2675" s="7" t="s">
        <v>53</v>
      </c>
      <c r="K2675" s="7" t="s">
        <v>55</v>
      </c>
      <c r="L2675" s="7" t="s">
        <v>47</v>
      </c>
    </row>
    <row r="2676" spans="1:12" ht="13.5" x14ac:dyDescent="0.35">
      <c r="A2676" s="3">
        <v>45905</v>
      </c>
      <c r="B2676" s="2">
        <v>13.59</v>
      </c>
      <c r="C2676" s="7">
        <v>69.058295964125563</v>
      </c>
      <c r="D2676" s="7">
        <v>0.16101945569681853</v>
      </c>
      <c r="E2676" s="7">
        <v>0.15963994525819963</v>
      </c>
      <c r="F2676" s="7">
        <v>13.175999999999998</v>
      </c>
      <c r="G2676" s="7">
        <v>13.050659999999999</v>
      </c>
      <c r="H2676" s="7">
        <v>12.752943999999998</v>
      </c>
      <c r="I2676" s="7">
        <v>12.599599999999995</v>
      </c>
      <c r="J2676" s="7" t="s">
        <v>53</v>
      </c>
      <c r="K2676" s="7" t="s">
        <v>55</v>
      </c>
      <c r="L2676" s="7" t="s">
        <v>54</v>
      </c>
    </row>
    <row r="2677" spans="1:12" ht="13.5" x14ac:dyDescent="0.35">
      <c r="A2677" s="3">
        <v>45908</v>
      </c>
      <c r="B2677" s="2">
        <v>13.3</v>
      </c>
      <c r="C2677" s="7">
        <v>62.348178137651864</v>
      </c>
      <c r="D2677" s="7">
        <v>0.15814844814027751</v>
      </c>
      <c r="E2677" s="7">
        <v>0.15934164583461521</v>
      </c>
      <c r="F2677" s="7">
        <v>13.166</v>
      </c>
      <c r="G2677" s="7">
        <v>13.085295000000002</v>
      </c>
      <c r="H2677" s="7">
        <v>12.777493999999999</v>
      </c>
      <c r="I2677" s="7">
        <v>12.608889499999998</v>
      </c>
      <c r="J2677" s="7" t="s">
        <v>53</v>
      </c>
      <c r="K2677" s="7" t="s">
        <v>55</v>
      </c>
      <c r="L2677" s="7" t="s">
        <v>47</v>
      </c>
    </row>
    <row r="2678" spans="1:12" ht="13.5" x14ac:dyDescent="0.35">
      <c r="A2678" s="3">
        <v>45909</v>
      </c>
      <c r="B2678" s="2">
        <v>13.25</v>
      </c>
      <c r="C2678" s="7">
        <v>61.84738955823294</v>
      </c>
      <c r="D2678" s="7">
        <v>0.15010821773967997</v>
      </c>
      <c r="E2678" s="7">
        <v>0.15749496021562817</v>
      </c>
      <c r="F2678" s="7">
        <v>13.203999999999999</v>
      </c>
      <c r="G2678" s="7">
        <v>13.11552</v>
      </c>
      <c r="H2678" s="7">
        <v>12.805437999999999</v>
      </c>
      <c r="I2678" s="7">
        <v>12.616878499999999</v>
      </c>
      <c r="J2678" s="7" t="s">
        <v>53</v>
      </c>
      <c r="K2678" s="7" t="s">
        <v>55</v>
      </c>
      <c r="L2678" s="7" t="s">
        <v>54</v>
      </c>
    </row>
    <row r="2679" spans="1:12" ht="13.5" x14ac:dyDescent="0.35">
      <c r="A2679" s="3">
        <v>45910</v>
      </c>
      <c r="B2679" s="2">
        <v>13.1</v>
      </c>
      <c r="C2679" s="7">
        <v>57.03125</v>
      </c>
      <c r="D2679" s="7">
        <v>0.13013244500143806</v>
      </c>
      <c r="E2679" s="7">
        <v>0.15202245717279017</v>
      </c>
      <c r="F2679" s="7">
        <v>13.234</v>
      </c>
      <c r="G2679" s="7">
        <v>13.134425000000002</v>
      </c>
      <c r="H2679" s="7">
        <v>12.828664000000002</v>
      </c>
      <c r="I2679" s="7">
        <v>12.624117499999997</v>
      </c>
      <c r="J2679" s="7" t="s">
        <v>48</v>
      </c>
      <c r="K2679" s="7" t="s">
        <v>55</v>
      </c>
      <c r="L2679" s="7" t="s">
        <v>50</v>
      </c>
    </row>
    <row r="2680" spans="1:12" ht="13.5" x14ac:dyDescent="0.35">
      <c r="A2680" s="3">
        <v>45911</v>
      </c>
      <c r="B2680" s="2">
        <v>13.3</v>
      </c>
      <c r="C2680" s="7">
        <v>50</v>
      </c>
      <c r="D2680" s="7">
        <v>0.12895333593299618</v>
      </c>
      <c r="E2680" s="7">
        <v>0.14740863292483136</v>
      </c>
      <c r="F2680" s="7">
        <v>13.308000000000002</v>
      </c>
      <c r="G2680" s="7">
        <v>13.16094</v>
      </c>
      <c r="H2680" s="7">
        <v>12.85417</v>
      </c>
      <c r="I2680" s="7">
        <v>12.6315445</v>
      </c>
      <c r="J2680" s="7" t="s">
        <v>48</v>
      </c>
      <c r="K2680" s="7" t="s">
        <v>55</v>
      </c>
      <c r="L2680" s="7" t="s">
        <v>50</v>
      </c>
    </row>
    <row r="2681" spans="1:12" ht="13.5" x14ac:dyDescent="0.35">
      <c r="A2681" s="3">
        <v>45912</v>
      </c>
      <c r="B2681" s="2">
        <v>13.2</v>
      </c>
      <c r="C2681" s="7">
        <v>42.85714285714284</v>
      </c>
      <c r="D2681" s="7">
        <v>0.11858277086874303</v>
      </c>
      <c r="E2681" s="7">
        <v>0.14164346051361371</v>
      </c>
      <c r="F2681" s="7">
        <v>13.23</v>
      </c>
      <c r="G2681" s="7">
        <v>13.1815</v>
      </c>
      <c r="H2681" s="7">
        <v>12.870226000000001</v>
      </c>
      <c r="I2681" s="7">
        <v>12.6380895</v>
      </c>
      <c r="J2681" s="7" t="s">
        <v>53</v>
      </c>
      <c r="K2681" s="7" t="s">
        <v>55</v>
      </c>
      <c r="L2681" s="7" t="s">
        <v>47</v>
      </c>
    </row>
    <row r="2682" spans="1:12" ht="13.5" x14ac:dyDescent="0.35">
      <c r="A2682" s="3">
        <v>45915</v>
      </c>
      <c r="B2682" s="2">
        <v>13.19</v>
      </c>
      <c r="C2682" s="7">
        <v>42.105263157894747</v>
      </c>
      <c r="D2682" s="7">
        <v>0.10830859287402994</v>
      </c>
      <c r="E2682" s="7">
        <v>0.13497648698569698</v>
      </c>
      <c r="F2682" s="7">
        <v>13.208000000000002</v>
      </c>
      <c r="G2682" s="7">
        <v>13.203999999999999</v>
      </c>
      <c r="H2682" s="7">
        <v>12.883790000000001</v>
      </c>
      <c r="I2682" s="7">
        <v>12.644154499999997</v>
      </c>
      <c r="J2682" s="7" t="s">
        <v>53</v>
      </c>
      <c r="K2682" s="7" t="s">
        <v>55</v>
      </c>
      <c r="L2682" s="7" t="s">
        <v>47</v>
      </c>
    </row>
    <row r="2683" spans="1:12" ht="13.5" x14ac:dyDescent="0.35">
      <c r="A2683" s="3">
        <v>45916</v>
      </c>
      <c r="B2683" s="2">
        <v>13.18</v>
      </c>
      <c r="C2683" s="7">
        <v>41.346153846153868</v>
      </c>
      <c r="D2683" s="7">
        <v>9.8227016463653172E-2</v>
      </c>
      <c r="E2683" s="7">
        <v>0.12762659288128822</v>
      </c>
      <c r="F2683" s="7">
        <v>13.193999999999999</v>
      </c>
      <c r="G2683" s="7">
        <v>13.2285</v>
      </c>
      <c r="H2683" s="7">
        <v>12.895244</v>
      </c>
      <c r="I2683" s="7">
        <v>12.650838499999995</v>
      </c>
      <c r="J2683" s="7" t="s">
        <v>53</v>
      </c>
      <c r="K2683" s="7" t="s">
        <v>55</v>
      </c>
      <c r="L2683" s="7" t="s">
        <v>47</v>
      </c>
    </row>
    <row r="2684" spans="1:12" ht="13.5" x14ac:dyDescent="0.35">
      <c r="A2684" s="3">
        <v>45917</v>
      </c>
      <c r="B2684" s="2">
        <v>12.99</v>
      </c>
      <c r="C2684" s="7">
        <v>38.222222222222243</v>
      </c>
      <c r="D2684" s="7">
        <v>7.4052254131149908E-2</v>
      </c>
      <c r="E2684" s="7">
        <v>0.11691172513126055</v>
      </c>
      <c r="F2684" s="7">
        <v>13.172000000000001</v>
      </c>
      <c r="G2684" s="7">
        <v>13.244999999999999</v>
      </c>
      <c r="H2684" s="7">
        <v>12.899078000000001</v>
      </c>
      <c r="I2684" s="7">
        <v>12.656954499999998</v>
      </c>
      <c r="J2684" s="7" t="s">
        <v>53</v>
      </c>
      <c r="K2684" s="7" t="s">
        <v>55</v>
      </c>
      <c r="L2684" s="7" t="s">
        <v>47</v>
      </c>
    </row>
    <row r="2685" spans="1:12" ht="13.5" x14ac:dyDescent="0.35">
      <c r="A2685" s="3">
        <v>45918</v>
      </c>
      <c r="B2685" s="7">
        <v>13.09</v>
      </c>
      <c r="C2685" s="7">
        <v>43.243243243243235</v>
      </c>
      <c r="D2685" s="7">
        <v>6.2245220917580113E-2</v>
      </c>
      <c r="E2685" s="7">
        <v>0.10597842428852447</v>
      </c>
      <c r="F2685" s="7">
        <v>13.13</v>
      </c>
      <c r="G2685" s="7">
        <v>13.262499999999999</v>
      </c>
      <c r="H2685" s="7">
        <v>12.904912000000001</v>
      </c>
      <c r="I2685" s="7">
        <v>12.663904499999996</v>
      </c>
      <c r="J2685" s="7" t="s">
        <v>53</v>
      </c>
      <c r="K2685" s="7" t="s">
        <v>55</v>
      </c>
      <c r="L2685" s="7" t="s">
        <v>47</v>
      </c>
    </row>
    <row r="2686" spans="1:12" ht="13.5" x14ac:dyDescent="0.35">
      <c r="A2686" s="3">
        <v>45919</v>
      </c>
      <c r="B2686" s="7">
        <v>13.07</v>
      </c>
      <c r="C2686" s="7">
        <v>43.636363636363654</v>
      </c>
      <c r="D2686" s="7">
        <v>5.0689907477689644E-2</v>
      </c>
      <c r="E2686" s="7">
        <v>9.4920720926357519E-2</v>
      </c>
      <c r="F2686" s="7">
        <v>13.104000000000003</v>
      </c>
      <c r="G2686" s="7">
        <v>13.251000000000001</v>
      </c>
      <c r="H2686" s="7">
        <v>12.909200000000004</v>
      </c>
      <c r="I2686" s="7">
        <v>12.671040999999995</v>
      </c>
      <c r="J2686" s="7" t="s">
        <v>53</v>
      </c>
      <c r="K2686" s="7" t="s">
        <v>55</v>
      </c>
      <c r="L2686" s="7" t="s">
        <v>47</v>
      </c>
    </row>
    <row r="2687" spans="1:12" ht="13.5" x14ac:dyDescent="0.35">
      <c r="A2687" s="3">
        <v>45922</v>
      </c>
      <c r="B2687" s="7">
        <v>13.18</v>
      </c>
      <c r="C2687" s="7">
        <v>52.970297029702941</v>
      </c>
      <c r="D2687" s="7">
        <v>4.9833865238714026E-2</v>
      </c>
      <c r="E2687" s="7">
        <v>8.5903349788828826E-2</v>
      </c>
      <c r="F2687" s="7">
        <v>13.102</v>
      </c>
      <c r="G2687" s="7">
        <v>13.234999999999999</v>
      </c>
      <c r="H2687" s="7">
        <v>12.915496000000001</v>
      </c>
      <c r="I2687" s="7">
        <v>12.679634999999994</v>
      </c>
      <c r="J2687" s="7" t="s">
        <v>53</v>
      </c>
      <c r="K2687" s="7" t="s">
        <v>55</v>
      </c>
      <c r="L2687" s="7" t="s">
        <v>47</v>
      </c>
    </row>
    <row r="2688" spans="1:12" ht="13.5" x14ac:dyDescent="0.35">
      <c r="A2688" s="3">
        <v>45923</v>
      </c>
      <c r="B2688" s="7">
        <v>13.1</v>
      </c>
      <c r="C2688" s="7">
        <v>53.768844221105539</v>
      </c>
      <c r="D2688" s="7">
        <v>4.2213503196910196E-2</v>
      </c>
      <c r="E2688" s="7">
        <v>7.7165380470445105E-2</v>
      </c>
      <c r="F2688" s="7">
        <v>13.085999999999999</v>
      </c>
      <c r="G2688" s="7">
        <v>13.214000000000002</v>
      </c>
      <c r="H2688" s="7">
        <v>12.921912000000003</v>
      </c>
      <c r="I2688" s="7">
        <v>12.686969499999993</v>
      </c>
      <c r="J2688" s="7" t="s">
        <v>53</v>
      </c>
      <c r="K2688" s="7" t="s">
        <v>55</v>
      </c>
      <c r="L2688" s="7" t="s">
        <v>47</v>
      </c>
    </row>
    <row r="2689" spans="1:12" ht="13.5" x14ac:dyDescent="0.35">
      <c r="A2689" s="3">
        <v>45924</v>
      </c>
      <c r="B2689" s="7">
        <v>13.3</v>
      </c>
      <c r="C2689" s="7">
        <v>58.525345622119836</v>
      </c>
      <c r="D2689" s="7">
        <v>5.1716484466755475E-2</v>
      </c>
      <c r="E2689" s="7">
        <v>7.207560126970719E-2</v>
      </c>
      <c r="F2689" s="7">
        <v>13.148000000000001</v>
      </c>
      <c r="G2689" s="7">
        <v>13.202000000000002</v>
      </c>
      <c r="H2689" s="7">
        <v>12.932136</v>
      </c>
      <c r="I2689" s="7">
        <v>12.695399499999992</v>
      </c>
      <c r="J2689" s="7" t="s">
        <v>48</v>
      </c>
      <c r="K2689" s="7" t="s">
        <v>55</v>
      </c>
      <c r="L2689" s="7" t="s">
        <v>50</v>
      </c>
    </row>
    <row r="2690" spans="1:12" ht="13.5" x14ac:dyDescent="0.35">
      <c r="A2690" s="3">
        <v>45925</v>
      </c>
      <c r="B2690" s="7">
        <v>13.38</v>
      </c>
      <c r="C2690" s="7">
        <v>43.396226415094382</v>
      </c>
      <c r="D2690" s="7">
        <v>6.495424489792434E-2</v>
      </c>
      <c r="E2690" s="7">
        <v>7.065132999535062E-2</v>
      </c>
      <c r="F2690" s="7">
        <v>13.206</v>
      </c>
      <c r="G2690" s="7">
        <v>13.195000000000002</v>
      </c>
      <c r="H2690" s="7">
        <v>12.944152000000001</v>
      </c>
      <c r="I2690" s="7">
        <v>12.704993499999992</v>
      </c>
      <c r="J2690" s="7" t="s">
        <v>48</v>
      </c>
      <c r="K2690" s="7" t="s">
        <v>55</v>
      </c>
      <c r="L2690" s="7" t="s">
        <v>50</v>
      </c>
    </row>
    <row r="2691" spans="1:12" ht="13.5" x14ac:dyDescent="0.35">
      <c r="A2691" s="3">
        <v>45926</v>
      </c>
      <c r="B2691" s="7">
        <v>13.28</v>
      </c>
      <c r="C2691" s="7">
        <v>49.285714285714242</v>
      </c>
      <c r="D2691" s="7">
        <v>6.6608282330916424E-2</v>
      </c>
      <c r="E2691" s="7">
        <v>6.9842720462463787E-2</v>
      </c>
      <c r="F2691" s="7">
        <v>13.247999999999999</v>
      </c>
      <c r="G2691" s="7">
        <v>13.189499999999999</v>
      </c>
      <c r="H2691" s="7">
        <v>12.955696</v>
      </c>
      <c r="I2691" s="7">
        <v>12.713275499999993</v>
      </c>
      <c r="J2691" s="7" t="s">
        <v>48</v>
      </c>
      <c r="K2691" s="7" t="s">
        <v>55</v>
      </c>
      <c r="L2691" s="7" t="s">
        <v>50</v>
      </c>
    </row>
    <row r="2692" spans="1:12" ht="13.5" x14ac:dyDescent="0.35">
      <c r="A2692" s="3">
        <v>45929</v>
      </c>
      <c r="B2692" s="7">
        <v>13.18</v>
      </c>
      <c r="C2692" s="7">
        <v>47.586206896551722</v>
      </c>
      <c r="D2692" s="7">
        <v>5.9167903882906714E-2</v>
      </c>
      <c r="E2692" s="7">
        <v>6.7707757146552375E-2</v>
      </c>
      <c r="F2692" s="7">
        <v>13.248000000000001</v>
      </c>
      <c r="G2692" s="7">
        <v>13.181000000000001</v>
      </c>
      <c r="H2692" s="7">
        <v>12.96524</v>
      </c>
      <c r="I2692" s="7">
        <v>12.721391999999991</v>
      </c>
      <c r="J2692" s="7" t="s">
        <v>48</v>
      </c>
      <c r="K2692" s="7" t="s">
        <v>55</v>
      </c>
      <c r="L2692" s="7" t="s">
        <v>50</v>
      </c>
    </row>
    <row r="2693" spans="1:12" ht="13.5" x14ac:dyDescent="0.35">
      <c r="A2693" s="3">
        <v>45930</v>
      </c>
      <c r="B2693" s="7">
        <v>13.15</v>
      </c>
      <c r="C2693" s="7">
        <v>51.879699248120325</v>
      </c>
      <c r="D2693" s="7">
        <v>5.027110704890525E-2</v>
      </c>
      <c r="E2693" s="7">
        <v>6.4220427127022944E-2</v>
      </c>
      <c r="F2693" s="7">
        <v>13.258000000000001</v>
      </c>
      <c r="G2693" s="7">
        <v>13.185499999999999</v>
      </c>
      <c r="H2693" s="7">
        <v>12.974565999999998</v>
      </c>
      <c r="I2693" s="7">
        <v>12.728689999999993</v>
      </c>
      <c r="J2693" s="7" t="s">
        <v>53</v>
      </c>
      <c r="K2693" s="7" t="s">
        <v>55</v>
      </c>
      <c r="L2693" s="7" t="s">
        <v>54</v>
      </c>
    </row>
  </sheetData>
  <conditionalFormatting sqref="J2:J2693">
    <cfRule type="containsText" dxfId="14" priority="5" stopIfTrue="1" operator="containsText" text="Bearish">
      <formula>NOT(ISERROR(SEARCH("Bearish",J2)))</formula>
    </cfRule>
    <cfRule type="containsText" dxfId="13" priority="6" stopIfTrue="1" operator="containsText" text="Bullish">
      <formula>NOT(ISERROR(SEARCH("Bullish",J2)))</formula>
    </cfRule>
  </conditionalFormatting>
  <conditionalFormatting sqref="K2:K2693">
    <cfRule type="containsText" dxfId="12" priority="3" stopIfTrue="1" operator="containsText" text="Weak">
      <formula>NOT(ISERROR(SEARCH("Weak",K2)))</formula>
    </cfRule>
    <cfRule type="containsText" dxfId="11" priority="4" stopIfTrue="1" operator="containsText" text="Strong">
      <formula>NOT(ISERROR(SEARCH("Strong",K2)))</formula>
    </cfRule>
  </conditionalFormatting>
  <conditionalFormatting sqref="L2:L2693">
    <cfRule type="containsText" dxfId="10" priority="1" stopIfTrue="1" operator="containsText" text="CONFIRMED BULLISH">
      <formula>NOT(ISERROR(SEARCH("CONFIRMED BULLISH",L2)))</formula>
    </cfRule>
    <cfRule type="containsText" dxfId="9" priority="2" stopIfTrue="1" operator="containsText" text="CONFIRMED BEARISH">
      <formula>NOT(ISERROR(SEARCH("CONFIRMED BEARISH",L2)))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1446-76EB-4D07-BFC4-5F8AD919DF6B}">
  <dimension ref="A1:V2693"/>
  <sheetViews>
    <sheetView workbookViewId="0">
      <selection activeCell="AA7" sqref="AA7"/>
    </sheetView>
  </sheetViews>
  <sheetFormatPr defaultRowHeight="12.5" x14ac:dyDescent="0.25"/>
  <cols>
    <col min="1" max="1" width="11" bestFit="1" customWidth="1"/>
    <col min="12" max="12" width="19.453125" bestFit="1" customWidth="1"/>
    <col min="17" max="17" width="10.6328125" customWidth="1"/>
  </cols>
  <sheetData>
    <row r="1" spans="1:22" ht="36" x14ac:dyDescent="0.25">
      <c r="A1" s="1" t="s">
        <v>1</v>
      </c>
      <c r="B1" s="1" t="s">
        <v>3</v>
      </c>
      <c r="C1" s="1" t="s">
        <v>34</v>
      </c>
      <c r="D1" s="1" t="s">
        <v>39</v>
      </c>
      <c r="E1" s="1" t="s">
        <v>40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44</v>
      </c>
      <c r="K1" s="1" t="s">
        <v>45</v>
      </c>
      <c r="L1" s="1" t="s">
        <v>46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 ht="13.5" x14ac:dyDescent="0.35">
      <c r="A2" s="3">
        <v>42006</v>
      </c>
      <c r="B2" s="2">
        <v>5.5496999999999996</v>
      </c>
      <c r="C2" s="7"/>
      <c r="D2" s="7"/>
      <c r="E2" s="7"/>
      <c r="F2" s="7"/>
      <c r="G2" s="7"/>
      <c r="H2" s="7"/>
      <c r="I2" s="7"/>
      <c r="J2" s="7"/>
      <c r="K2" s="7"/>
      <c r="L2" s="7"/>
      <c r="M2" s="7">
        <f>IF(C2&lt;30,50,IF(C2&gt;70,0,25))</f>
        <v>50</v>
      </c>
      <c r="N2" s="7">
        <f>IF(E2-D2&gt;0.02,100,IF(E2-D2&lt;0,0,45))</f>
        <v>45</v>
      </c>
      <c r="O2" s="7">
        <f>IF(F2-I2&gt;10,100,IF(F2-I2&gt;5,75,IF(F2-I2&gt;0,50,0)))</f>
        <v>0</v>
      </c>
      <c r="P2" s="7">
        <f>IF(L2="CONFIRMED BULLISH", 34, IF(L2="BULLISH DIVERGENCE",17,0))+IF(J2="Bullish",33,IF(J2="Bearish", 0,16.5))+IF(K2="Strong",33,IF(K2="Weak",0,16.5))</f>
        <v>33</v>
      </c>
      <c r="Q2" s="19">
        <f>0.35*M2+0.35*N2+0.15*O2+0.15*P2</f>
        <v>38.200000000000003</v>
      </c>
      <c r="R2" s="19">
        <f>0.2*M2+0.2*N2+0.35*O2+0.25*P2</f>
        <v>27.25</v>
      </c>
      <c r="S2" s="19">
        <f>M2*0.15+N2*0.15+O2*0.25+P2*0.45</f>
        <v>29.1</v>
      </c>
      <c r="T2" s="19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35">
      <c r="A3" s="3">
        <v>42009</v>
      </c>
      <c r="B3" s="2">
        <v>5.4204999999999997</v>
      </c>
      <c r="C3" s="7"/>
      <c r="D3" s="7"/>
      <c r="E3" s="7"/>
      <c r="F3" s="7"/>
      <c r="G3" s="7"/>
      <c r="H3" s="7"/>
      <c r="I3" s="7"/>
      <c r="J3" s="7"/>
      <c r="K3" s="7"/>
      <c r="L3" s="7"/>
      <c r="M3" s="7">
        <f t="shared" ref="M3:M66" si="0">IF(C3&lt;30,50,IF(C3&gt;70,0,25))</f>
        <v>50</v>
      </c>
      <c r="N3" s="7">
        <f t="shared" ref="N3:N66" si="1">IF(E3-D3&gt;0.02,100,IF(E3-D3&lt;0,0,45))</f>
        <v>45</v>
      </c>
      <c r="O3" s="7">
        <f t="shared" ref="O3:O66" si="2">IF(F3-I3&gt;10,100,IF(F3-I3&gt;5,75,IF(F3-I3&gt;0,50,0)))</f>
        <v>0</v>
      </c>
      <c r="P3" s="7">
        <f t="shared" ref="P3:P66" si="3">IF(L3="CONFIRMED BULLISH", 34, IF(L3="BULLISH DIVERGENCE",17,0))+IF(J3="Bullish",33,IF(J3="Bearish", 0,16.5))+IF(K3="Strong",33,IF(K3="Weak",0,16.5))</f>
        <v>33</v>
      </c>
      <c r="Q3" s="19">
        <f t="shared" ref="Q3:Q66" si="4">0.35*M3+0.35*N3+0.15*O3+0.15*P3</f>
        <v>38.200000000000003</v>
      </c>
      <c r="R3" s="19">
        <f t="shared" ref="R3:R66" si="5">0.2*M3+0.2*N3+0.35*O3+0.25*P3</f>
        <v>27.25</v>
      </c>
      <c r="S3" s="19">
        <f t="shared" ref="S3:S66" si="6">M3*0.15+N3*0.15+O3*0.25+P3*0.45</f>
        <v>29.1</v>
      </c>
      <c r="T3" s="19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35">
      <c r="A4" s="3">
        <v>42010</v>
      </c>
      <c r="B4" s="2">
        <v>5.4005999999999998</v>
      </c>
      <c r="C4" s="7"/>
      <c r="D4" s="7"/>
      <c r="E4" s="7"/>
      <c r="F4" s="7"/>
      <c r="G4" s="7"/>
      <c r="H4" s="7"/>
      <c r="I4" s="7"/>
      <c r="J4" s="7"/>
      <c r="K4" s="7"/>
      <c r="L4" s="7"/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19">
        <f t="shared" si="4"/>
        <v>38.200000000000003</v>
      </c>
      <c r="R4" s="19">
        <f t="shared" si="5"/>
        <v>27.25</v>
      </c>
      <c r="S4" s="19">
        <f t="shared" si="6"/>
        <v>29.1</v>
      </c>
      <c r="T4" s="19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35">
      <c r="A5" s="3">
        <v>42011</v>
      </c>
      <c r="B5" s="2">
        <v>5.3773999999999997</v>
      </c>
      <c r="C5" s="7"/>
      <c r="D5" s="7"/>
      <c r="E5" s="7"/>
      <c r="F5" s="7"/>
      <c r="G5" s="7"/>
      <c r="H5" s="7"/>
      <c r="I5" s="7"/>
      <c r="J5" s="7"/>
      <c r="K5" s="7"/>
      <c r="L5" s="7"/>
      <c r="M5" s="7">
        <f t="shared" si="0"/>
        <v>50</v>
      </c>
      <c r="N5" s="7">
        <f t="shared" si="1"/>
        <v>45</v>
      </c>
      <c r="O5" s="7">
        <f t="shared" si="2"/>
        <v>0</v>
      </c>
      <c r="P5" s="7">
        <f t="shared" si="3"/>
        <v>33</v>
      </c>
      <c r="Q5" s="19">
        <f t="shared" si="4"/>
        <v>38.200000000000003</v>
      </c>
      <c r="R5" s="19">
        <f t="shared" si="5"/>
        <v>27.25</v>
      </c>
      <c r="S5" s="19">
        <f t="shared" si="6"/>
        <v>29.1</v>
      </c>
      <c r="T5" s="19">
        <f t="shared" si="7"/>
        <v>32</v>
      </c>
      <c r="U5" s="7">
        <f t="shared" si="8"/>
        <v>31.516666666666669</v>
      </c>
      <c r="V5" s="7">
        <f t="shared" si="9"/>
        <v>31.637500000000003</v>
      </c>
    </row>
    <row r="6" spans="1:22" ht="13.5" x14ac:dyDescent="0.35">
      <c r="A6" s="3">
        <v>42012</v>
      </c>
      <c r="B6" s="2">
        <v>5.5331000000000001</v>
      </c>
      <c r="C6" s="7"/>
      <c r="D6" s="7"/>
      <c r="E6" s="7"/>
      <c r="F6" s="7">
        <v>5.4562599999999994</v>
      </c>
      <c r="G6" s="7"/>
      <c r="H6" s="7"/>
      <c r="I6" s="7"/>
      <c r="J6" s="7"/>
      <c r="K6" s="7"/>
      <c r="L6" s="7" t="s">
        <v>47</v>
      </c>
      <c r="M6" s="7">
        <f t="shared" si="0"/>
        <v>50</v>
      </c>
      <c r="N6" s="7">
        <f t="shared" si="1"/>
        <v>45</v>
      </c>
      <c r="O6" s="7">
        <f t="shared" si="2"/>
        <v>75</v>
      </c>
      <c r="P6" s="7">
        <f t="shared" si="3"/>
        <v>33</v>
      </c>
      <c r="Q6" s="19">
        <f t="shared" si="4"/>
        <v>49.45</v>
      </c>
      <c r="R6" s="19">
        <f t="shared" si="5"/>
        <v>53.5</v>
      </c>
      <c r="S6" s="19">
        <f t="shared" si="6"/>
        <v>47.85</v>
      </c>
      <c r="T6" s="19">
        <f t="shared" si="7"/>
        <v>50.75</v>
      </c>
      <c r="U6" s="7">
        <f t="shared" si="8"/>
        <v>50.266666666666673</v>
      </c>
      <c r="V6" s="7">
        <f t="shared" si="9"/>
        <v>50.387500000000003</v>
      </c>
    </row>
    <row r="7" spans="1:22" ht="13.5" x14ac:dyDescent="0.35">
      <c r="A7" s="3">
        <v>42013</v>
      </c>
      <c r="B7" s="2">
        <v>5.6988000000000003</v>
      </c>
      <c r="C7" s="7"/>
      <c r="D7" s="7"/>
      <c r="E7" s="7"/>
      <c r="F7" s="7">
        <v>5.4860799999999994</v>
      </c>
      <c r="G7" s="7"/>
      <c r="H7" s="7"/>
      <c r="I7" s="7"/>
      <c r="J7" s="7" t="s">
        <v>48</v>
      </c>
      <c r="K7" s="7" t="s">
        <v>49</v>
      </c>
      <c r="L7" s="7" t="s">
        <v>50</v>
      </c>
      <c r="M7" s="7">
        <f t="shared" si="0"/>
        <v>50</v>
      </c>
      <c r="N7" s="7">
        <f t="shared" si="1"/>
        <v>45</v>
      </c>
      <c r="O7" s="7">
        <f t="shared" si="2"/>
        <v>75</v>
      </c>
      <c r="P7" s="7">
        <f t="shared" si="3"/>
        <v>66</v>
      </c>
      <c r="Q7" s="19">
        <f t="shared" si="4"/>
        <v>54.4</v>
      </c>
      <c r="R7" s="19">
        <f t="shared" si="5"/>
        <v>61.75</v>
      </c>
      <c r="S7" s="19">
        <f t="shared" si="6"/>
        <v>62.7</v>
      </c>
      <c r="T7" s="19">
        <f t="shared" si="7"/>
        <v>59</v>
      </c>
      <c r="U7" s="7">
        <f t="shared" si="8"/>
        <v>59.616666666666674</v>
      </c>
      <c r="V7" s="7">
        <f t="shared" si="9"/>
        <v>59.462500000000006</v>
      </c>
    </row>
    <row r="8" spans="1:22" ht="13.5" x14ac:dyDescent="0.35">
      <c r="A8" s="3">
        <v>42016</v>
      </c>
      <c r="B8" s="2">
        <v>5.7319000000000004</v>
      </c>
      <c r="C8" s="7"/>
      <c r="D8" s="7"/>
      <c r="E8" s="7"/>
      <c r="F8" s="7">
        <v>5.5483600000000006</v>
      </c>
      <c r="G8" s="7"/>
      <c r="H8" s="7"/>
      <c r="I8" s="7"/>
      <c r="J8" s="7" t="s">
        <v>48</v>
      </c>
      <c r="K8" s="7" t="s">
        <v>51</v>
      </c>
      <c r="L8" s="7" t="s">
        <v>52</v>
      </c>
      <c r="M8" s="7">
        <f t="shared" si="0"/>
        <v>50</v>
      </c>
      <c r="N8" s="7">
        <f t="shared" si="1"/>
        <v>45</v>
      </c>
      <c r="O8" s="7">
        <f t="shared" si="2"/>
        <v>75</v>
      </c>
      <c r="P8" s="7">
        <f t="shared" si="3"/>
        <v>67</v>
      </c>
      <c r="Q8" s="19">
        <f t="shared" si="4"/>
        <v>54.55</v>
      </c>
      <c r="R8" s="19">
        <f t="shared" si="5"/>
        <v>62</v>
      </c>
      <c r="S8" s="19">
        <f t="shared" si="6"/>
        <v>63.150000000000006</v>
      </c>
      <c r="T8" s="19">
        <f t="shared" si="7"/>
        <v>59.25</v>
      </c>
      <c r="U8" s="7">
        <f t="shared" si="8"/>
        <v>59.9</v>
      </c>
      <c r="V8" s="7">
        <f t="shared" si="9"/>
        <v>59.737499999999997</v>
      </c>
    </row>
    <row r="9" spans="1:22" ht="13.5" x14ac:dyDescent="0.35">
      <c r="A9" s="3">
        <v>42017</v>
      </c>
      <c r="B9" s="2">
        <v>5.9241000000000001</v>
      </c>
      <c r="C9" s="7"/>
      <c r="D9" s="7"/>
      <c r="E9" s="7"/>
      <c r="F9" s="7">
        <v>5.6530599999999991</v>
      </c>
      <c r="G9" s="7"/>
      <c r="H9" s="7"/>
      <c r="I9" s="7"/>
      <c r="J9" s="7" t="s">
        <v>48</v>
      </c>
      <c r="K9" s="7" t="s">
        <v>51</v>
      </c>
      <c r="L9" s="7" t="s">
        <v>52</v>
      </c>
      <c r="M9" s="7">
        <f t="shared" si="0"/>
        <v>50</v>
      </c>
      <c r="N9" s="7">
        <f t="shared" si="1"/>
        <v>45</v>
      </c>
      <c r="O9" s="7">
        <f t="shared" si="2"/>
        <v>75</v>
      </c>
      <c r="P9" s="7">
        <f t="shared" si="3"/>
        <v>67</v>
      </c>
      <c r="Q9" s="19">
        <f t="shared" si="4"/>
        <v>54.55</v>
      </c>
      <c r="R9" s="19">
        <f t="shared" si="5"/>
        <v>62</v>
      </c>
      <c r="S9" s="19">
        <f t="shared" si="6"/>
        <v>63.150000000000006</v>
      </c>
      <c r="T9" s="19">
        <f t="shared" si="7"/>
        <v>59.25</v>
      </c>
      <c r="U9" s="7">
        <f t="shared" si="8"/>
        <v>59.9</v>
      </c>
      <c r="V9" s="7">
        <f t="shared" si="9"/>
        <v>59.737499999999997</v>
      </c>
    </row>
    <row r="10" spans="1:22" ht="13.5" x14ac:dyDescent="0.35">
      <c r="A10" s="3">
        <v>42019</v>
      </c>
      <c r="B10" s="2">
        <v>5.9969999999999999</v>
      </c>
      <c r="C10" s="7"/>
      <c r="D10" s="7"/>
      <c r="E10" s="7"/>
      <c r="F10" s="7">
        <v>5.77698</v>
      </c>
      <c r="G10" s="7"/>
      <c r="H10" s="7"/>
      <c r="I10" s="7"/>
      <c r="J10" s="7" t="s">
        <v>48</v>
      </c>
      <c r="K10" s="7" t="s">
        <v>51</v>
      </c>
      <c r="L10" s="7" t="s">
        <v>52</v>
      </c>
      <c r="M10" s="7">
        <f t="shared" si="0"/>
        <v>50</v>
      </c>
      <c r="N10" s="7">
        <f t="shared" si="1"/>
        <v>45</v>
      </c>
      <c r="O10" s="7">
        <f t="shared" si="2"/>
        <v>75</v>
      </c>
      <c r="P10" s="7">
        <f t="shared" si="3"/>
        <v>67</v>
      </c>
      <c r="Q10" s="19">
        <f t="shared" si="4"/>
        <v>54.55</v>
      </c>
      <c r="R10" s="19">
        <f t="shared" si="5"/>
        <v>62</v>
      </c>
      <c r="S10" s="19">
        <f t="shared" si="6"/>
        <v>63.150000000000006</v>
      </c>
      <c r="T10" s="19">
        <f t="shared" si="7"/>
        <v>59.25</v>
      </c>
      <c r="U10" s="7">
        <f t="shared" si="8"/>
        <v>59.9</v>
      </c>
      <c r="V10" s="7">
        <f t="shared" si="9"/>
        <v>59.737499999999997</v>
      </c>
    </row>
    <row r="11" spans="1:22" ht="13.5" x14ac:dyDescent="0.35">
      <c r="A11" s="3">
        <v>42020</v>
      </c>
      <c r="B11" s="2">
        <v>5.9273999999999996</v>
      </c>
      <c r="C11" s="7"/>
      <c r="D11" s="7"/>
      <c r="E11" s="7"/>
      <c r="F11" s="7">
        <v>5.8558399999999997</v>
      </c>
      <c r="G11" s="7"/>
      <c r="H11" s="7"/>
      <c r="I11" s="7"/>
      <c r="J11" s="7" t="s">
        <v>48</v>
      </c>
      <c r="K11" s="7" t="s">
        <v>49</v>
      </c>
      <c r="L11" s="7" t="s">
        <v>50</v>
      </c>
      <c r="M11" s="7">
        <f t="shared" si="0"/>
        <v>50</v>
      </c>
      <c r="N11" s="7">
        <f t="shared" si="1"/>
        <v>45</v>
      </c>
      <c r="O11" s="7">
        <f t="shared" si="2"/>
        <v>75</v>
      </c>
      <c r="P11" s="7">
        <f t="shared" si="3"/>
        <v>66</v>
      </c>
      <c r="Q11" s="19">
        <f t="shared" si="4"/>
        <v>54.4</v>
      </c>
      <c r="R11" s="19">
        <f t="shared" si="5"/>
        <v>61.75</v>
      </c>
      <c r="S11" s="19">
        <f t="shared" si="6"/>
        <v>62.7</v>
      </c>
      <c r="T11" s="19">
        <f t="shared" si="7"/>
        <v>59</v>
      </c>
      <c r="U11" s="7">
        <f t="shared" si="8"/>
        <v>59.616666666666674</v>
      </c>
      <c r="V11" s="7">
        <f t="shared" si="9"/>
        <v>59.462500000000006</v>
      </c>
    </row>
    <row r="12" spans="1:22" ht="13.5" x14ac:dyDescent="0.35">
      <c r="A12" s="3">
        <v>42023</v>
      </c>
      <c r="B12" s="2">
        <v>5.9836999999999998</v>
      </c>
      <c r="C12" s="7"/>
      <c r="D12" s="7"/>
      <c r="E12" s="7"/>
      <c r="F12" s="7">
        <v>5.9128199999999991</v>
      </c>
      <c r="G12" s="7"/>
      <c r="H12" s="7"/>
      <c r="I12" s="7"/>
      <c r="J12" s="7" t="s">
        <v>48</v>
      </c>
      <c r="K12" s="7" t="s">
        <v>49</v>
      </c>
      <c r="L12" s="7" t="s">
        <v>50</v>
      </c>
      <c r="M12" s="7">
        <f t="shared" si="0"/>
        <v>50</v>
      </c>
      <c r="N12" s="7">
        <f t="shared" si="1"/>
        <v>45</v>
      </c>
      <c r="O12" s="7">
        <f t="shared" si="2"/>
        <v>75</v>
      </c>
      <c r="P12" s="7">
        <f t="shared" si="3"/>
        <v>66</v>
      </c>
      <c r="Q12" s="19">
        <f t="shared" si="4"/>
        <v>54.4</v>
      </c>
      <c r="R12" s="19">
        <f t="shared" si="5"/>
        <v>61.75</v>
      </c>
      <c r="S12" s="19">
        <f t="shared" si="6"/>
        <v>62.7</v>
      </c>
      <c r="T12" s="19">
        <f t="shared" si="7"/>
        <v>59</v>
      </c>
      <c r="U12" s="7">
        <f t="shared" si="8"/>
        <v>59.616666666666674</v>
      </c>
      <c r="V12" s="7">
        <f t="shared" si="9"/>
        <v>59.462500000000006</v>
      </c>
    </row>
    <row r="13" spans="1:22" ht="13.5" x14ac:dyDescent="0.35">
      <c r="A13" s="3">
        <v>42024</v>
      </c>
      <c r="B13" s="2">
        <v>5.9340000000000002</v>
      </c>
      <c r="C13" s="7"/>
      <c r="D13" s="7"/>
      <c r="E13" s="7"/>
      <c r="F13" s="7">
        <v>5.9532399999999992</v>
      </c>
      <c r="G13" s="7"/>
      <c r="H13" s="7"/>
      <c r="I13" s="7"/>
      <c r="J13" s="7" t="s">
        <v>53</v>
      </c>
      <c r="K13" s="7" t="s">
        <v>51</v>
      </c>
      <c r="L13" s="7" t="s">
        <v>54</v>
      </c>
      <c r="M13" s="7">
        <f t="shared" si="0"/>
        <v>50</v>
      </c>
      <c r="N13" s="7">
        <f t="shared" si="1"/>
        <v>45</v>
      </c>
      <c r="O13" s="7">
        <f t="shared" si="2"/>
        <v>75</v>
      </c>
      <c r="P13" s="7">
        <f t="shared" si="3"/>
        <v>0</v>
      </c>
      <c r="Q13" s="19">
        <f t="shared" si="4"/>
        <v>44.5</v>
      </c>
      <c r="R13" s="19">
        <f t="shared" si="5"/>
        <v>45.25</v>
      </c>
      <c r="S13" s="19">
        <f t="shared" si="6"/>
        <v>33</v>
      </c>
      <c r="T13" s="19">
        <f t="shared" si="7"/>
        <v>42.5</v>
      </c>
      <c r="U13" s="7">
        <f t="shared" si="8"/>
        <v>40.916666666666664</v>
      </c>
      <c r="V13" s="7">
        <f t="shared" si="9"/>
        <v>41.3125</v>
      </c>
    </row>
    <row r="14" spans="1:22" ht="13.5" x14ac:dyDescent="0.35">
      <c r="A14" s="3">
        <v>42025</v>
      </c>
      <c r="B14" s="2">
        <v>6.0964</v>
      </c>
      <c r="C14" s="7"/>
      <c r="D14" s="7"/>
      <c r="E14" s="7"/>
      <c r="F14" s="7">
        <v>5.9876999999999994</v>
      </c>
      <c r="G14" s="7"/>
      <c r="H14" s="7"/>
      <c r="I14" s="7"/>
      <c r="J14" s="7" t="s">
        <v>53</v>
      </c>
      <c r="K14" s="7" t="s">
        <v>51</v>
      </c>
      <c r="L14" s="7" t="s">
        <v>54</v>
      </c>
      <c r="M14" s="7">
        <f t="shared" si="0"/>
        <v>50</v>
      </c>
      <c r="N14" s="7">
        <f t="shared" si="1"/>
        <v>45</v>
      </c>
      <c r="O14" s="7">
        <f t="shared" si="2"/>
        <v>75</v>
      </c>
      <c r="P14" s="7">
        <f t="shared" si="3"/>
        <v>0</v>
      </c>
      <c r="Q14" s="19">
        <f t="shared" si="4"/>
        <v>44.5</v>
      </c>
      <c r="R14" s="19">
        <f t="shared" si="5"/>
        <v>45.25</v>
      </c>
      <c r="S14" s="19">
        <f t="shared" si="6"/>
        <v>33</v>
      </c>
      <c r="T14" s="19">
        <f t="shared" si="7"/>
        <v>42.5</v>
      </c>
      <c r="U14" s="7">
        <f t="shared" si="8"/>
        <v>40.916666666666664</v>
      </c>
      <c r="V14" s="7">
        <f t="shared" si="9"/>
        <v>41.3125</v>
      </c>
    </row>
    <row r="15" spans="1:22" ht="13.5" x14ac:dyDescent="0.35">
      <c r="A15" s="3">
        <v>42026</v>
      </c>
      <c r="B15" s="2">
        <v>6.2256</v>
      </c>
      <c r="C15" s="7"/>
      <c r="D15" s="7"/>
      <c r="E15" s="7"/>
      <c r="F15" s="7">
        <v>6.0334199999999996</v>
      </c>
      <c r="G15" s="7"/>
      <c r="H15" s="7"/>
      <c r="I15" s="7"/>
      <c r="J15" s="7" t="s">
        <v>53</v>
      </c>
      <c r="K15" s="7" t="s">
        <v>51</v>
      </c>
      <c r="L15" s="7" t="s">
        <v>54</v>
      </c>
      <c r="M15" s="7">
        <f t="shared" si="0"/>
        <v>50</v>
      </c>
      <c r="N15" s="7">
        <f t="shared" si="1"/>
        <v>45</v>
      </c>
      <c r="O15" s="7">
        <f t="shared" si="2"/>
        <v>75</v>
      </c>
      <c r="P15" s="7">
        <f t="shared" si="3"/>
        <v>0</v>
      </c>
      <c r="Q15" s="19">
        <f t="shared" si="4"/>
        <v>44.5</v>
      </c>
      <c r="R15" s="19">
        <f t="shared" si="5"/>
        <v>45.25</v>
      </c>
      <c r="S15" s="19">
        <f t="shared" si="6"/>
        <v>33</v>
      </c>
      <c r="T15" s="19">
        <f t="shared" si="7"/>
        <v>42.5</v>
      </c>
      <c r="U15" s="7">
        <f t="shared" si="8"/>
        <v>40.916666666666664</v>
      </c>
      <c r="V15" s="7">
        <f t="shared" si="9"/>
        <v>41.3125</v>
      </c>
    </row>
    <row r="16" spans="1:22" ht="13.5" x14ac:dyDescent="0.35">
      <c r="A16" s="3">
        <v>42027</v>
      </c>
      <c r="B16" s="2">
        <v>6.1791999999999998</v>
      </c>
      <c r="C16" s="7">
        <v>74.10953657602451</v>
      </c>
      <c r="D16" s="7"/>
      <c r="E16" s="7"/>
      <c r="F16" s="7">
        <v>6.08378</v>
      </c>
      <c r="G16" s="7"/>
      <c r="H16" s="7"/>
      <c r="I16" s="7"/>
      <c r="J16" s="7" t="s">
        <v>53</v>
      </c>
      <c r="K16" s="7" t="s">
        <v>51</v>
      </c>
      <c r="L16" s="7" t="s">
        <v>54</v>
      </c>
      <c r="M16" s="7">
        <f t="shared" si="0"/>
        <v>0</v>
      </c>
      <c r="N16" s="7">
        <f t="shared" si="1"/>
        <v>45</v>
      </c>
      <c r="O16" s="7">
        <f t="shared" si="2"/>
        <v>75</v>
      </c>
      <c r="P16" s="7">
        <f t="shared" si="3"/>
        <v>0</v>
      </c>
      <c r="Q16" s="19">
        <f t="shared" si="4"/>
        <v>27</v>
      </c>
      <c r="R16" s="19">
        <f t="shared" si="5"/>
        <v>35.25</v>
      </c>
      <c r="S16" s="19">
        <f t="shared" si="6"/>
        <v>25.5</v>
      </c>
      <c r="T16" s="19">
        <f t="shared" si="7"/>
        <v>30</v>
      </c>
      <c r="U16" s="7">
        <f t="shared" si="8"/>
        <v>29.25</v>
      </c>
      <c r="V16" s="7">
        <f t="shared" si="9"/>
        <v>29.4375</v>
      </c>
    </row>
    <row r="17" spans="1:22" ht="13.5" x14ac:dyDescent="0.35">
      <c r="A17" s="3">
        <v>42030</v>
      </c>
      <c r="B17" s="2">
        <v>6.1261999999999999</v>
      </c>
      <c r="C17" s="7">
        <v>78.703327096721722</v>
      </c>
      <c r="D17" s="7"/>
      <c r="E17" s="7"/>
      <c r="F17" s="7">
        <v>6.1122800000000002</v>
      </c>
      <c r="G17" s="7"/>
      <c r="H17" s="7"/>
      <c r="I17" s="7"/>
      <c r="J17" s="7" t="s">
        <v>53</v>
      </c>
      <c r="K17" s="7" t="s">
        <v>51</v>
      </c>
      <c r="L17" s="7" t="s">
        <v>54</v>
      </c>
      <c r="M17" s="7">
        <f t="shared" si="0"/>
        <v>0</v>
      </c>
      <c r="N17" s="7">
        <f t="shared" si="1"/>
        <v>45</v>
      </c>
      <c r="O17" s="7">
        <f t="shared" si="2"/>
        <v>75</v>
      </c>
      <c r="P17" s="7">
        <f t="shared" si="3"/>
        <v>0</v>
      </c>
      <c r="Q17" s="19">
        <f t="shared" si="4"/>
        <v>27</v>
      </c>
      <c r="R17" s="19">
        <f t="shared" si="5"/>
        <v>35.25</v>
      </c>
      <c r="S17" s="19">
        <f t="shared" si="6"/>
        <v>25.5</v>
      </c>
      <c r="T17" s="19">
        <f t="shared" si="7"/>
        <v>30</v>
      </c>
      <c r="U17" s="7">
        <f t="shared" si="8"/>
        <v>29.25</v>
      </c>
      <c r="V17" s="7">
        <f t="shared" si="9"/>
        <v>29.4375</v>
      </c>
    </row>
    <row r="18" spans="1:22" ht="13.5" x14ac:dyDescent="0.35">
      <c r="A18" s="3">
        <v>42031</v>
      </c>
      <c r="B18" s="2">
        <v>6.1692</v>
      </c>
      <c r="C18" s="7">
        <v>80.685084637496004</v>
      </c>
      <c r="D18" s="7"/>
      <c r="E18" s="7"/>
      <c r="F18" s="7">
        <v>6.1593199999999992</v>
      </c>
      <c r="G18" s="7"/>
      <c r="H18" s="7"/>
      <c r="I18" s="7"/>
      <c r="J18" s="7" t="s">
        <v>53</v>
      </c>
      <c r="K18" s="7" t="s">
        <v>55</v>
      </c>
      <c r="L18" s="7" t="s">
        <v>54</v>
      </c>
      <c r="M18" s="7">
        <f t="shared" si="0"/>
        <v>0</v>
      </c>
      <c r="N18" s="7">
        <f t="shared" si="1"/>
        <v>45</v>
      </c>
      <c r="O18" s="7">
        <f t="shared" si="2"/>
        <v>75</v>
      </c>
      <c r="P18" s="7">
        <f t="shared" si="3"/>
        <v>16.5</v>
      </c>
      <c r="Q18" s="19">
        <f t="shared" si="4"/>
        <v>29.475000000000001</v>
      </c>
      <c r="R18" s="19">
        <f t="shared" si="5"/>
        <v>39.375</v>
      </c>
      <c r="S18" s="19">
        <f t="shared" si="6"/>
        <v>32.924999999999997</v>
      </c>
      <c r="T18" s="19">
        <f t="shared" si="7"/>
        <v>34.125</v>
      </c>
      <c r="U18" s="7">
        <f t="shared" si="8"/>
        <v>33.924999999999997</v>
      </c>
      <c r="V18" s="7">
        <f t="shared" si="9"/>
        <v>33.974999999999994</v>
      </c>
    </row>
    <row r="19" spans="1:22" ht="13.5" x14ac:dyDescent="0.35">
      <c r="A19" s="3">
        <v>42032</v>
      </c>
      <c r="B19" s="2">
        <v>6.3548</v>
      </c>
      <c r="C19" s="7">
        <v>84.541984732824432</v>
      </c>
      <c r="D19" s="7"/>
      <c r="E19" s="7"/>
      <c r="F19" s="7">
        <v>6.2110000000000003</v>
      </c>
      <c r="G19" s="7"/>
      <c r="H19" s="7"/>
      <c r="I19" s="7"/>
      <c r="J19" s="7" t="s">
        <v>53</v>
      </c>
      <c r="K19" s="7" t="s">
        <v>51</v>
      </c>
      <c r="L19" s="7" t="s">
        <v>54</v>
      </c>
      <c r="M19" s="7">
        <f t="shared" si="0"/>
        <v>0</v>
      </c>
      <c r="N19" s="7">
        <f t="shared" si="1"/>
        <v>45</v>
      </c>
      <c r="O19" s="7">
        <f t="shared" si="2"/>
        <v>75</v>
      </c>
      <c r="P19" s="7">
        <f t="shared" si="3"/>
        <v>0</v>
      </c>
      <c r="Q19" s="19">
        <f t="shared" si="4"/>
        <v>27</v>
      </c>
      <c r="R19" s="19">
        <f t="shared" si="5"/>
        <v>35.25</v>
      </c>
      <c r="S19" s="19">
        <f t="shared" si="6"/>
        <v>25.5</v>
      </c>
      <c r="T19" s="19">
        <f t="shared" si="7"/>
        <v>30</v>
      </c>
      <c r="U19" s="7">
        <f t="shared" si="8"/>
        <v>29.25</v>
      </c>
      <c r="V19" s="7">
        <f t="shared" si="9"/>
        <v>29.4375</v>
      </c>
    </row>
    <row r="20" spans="1:22" ht="13.5" x14ac:dyDescent="0.35">
      <c r="A20" s="3">
        <v>42033</v>
      </c>
      <c r="B20" s="2">
        <v>6.2952000000000004</v>
      </c>
      <c r="C20" s="7">
        <v>78.895882308333981</v>
      </c>
      <c r="D20" s="7"/>
      <c r="E20" s="7"/>
      <c r="F20" s="7">
        <v>6.22492</v>
      </c>
      <c r="G20" s="7">
        <v>5.8907789473684202</v>
      </c>
      <c r="H20" s="7"/>
      <c r="I20" s="7"/>
      <c r="J20" s="7" t="s">
        <v>53</v>
      </c>
      <c r="K20" s="7" t="s">
        <v>51</v>
      </c>
      <c r="L20" s="7" t="s">
        <v>54</v>
      </c>
      <c r="M20" s="7">
        <f t="shared" si="0"/>
        <v>0</v>
      </c>
      <c r="N20" s="7">
        <f t="shared" si="1"/>
        <v>45</v>
      </c>
      <c r="O20" s="7">
        <f t="shared" si="2"/>
        <v>75</v>
      </c>
      <c r="P20" s="7">
        <f t="shared" si="3"/>
        <v>0</v>
      </c>
      <c r="Q20" s="19">
        <f t="shared" si="4"/>
        <v>27</v>
      </c>
      <c r="R20" s="19">
        <f t="shared" si="5"/>
        <v>35.25</v>
      </c>
      <c r="S20" s="19">
        <f t="shared" si="6"/>
        <v>25.5</v>
      </c>
      <c r="T20" s="19">
        <f t="shared" si="7"/>
        <v>30</v>
      </c>
      <c r="U20" s="7">
        <f t="shared" si="8"/>
        <v>29.25</v>
      </c>
      <c r="V20" s="7">
        <f t="shared" si="9"/>
        <v>29.4375</v>
      </c>
    </row>
    <row r="21" spans="1:22" ht="13.5" x14ac:dyDescent="0.35">
      <c r="A21" s="3">
        <v>42034</v>
      </c>
      <c r="B21" s="2">
        <v>6.1626000000000003</v>
      </c>
      <c r="C21" s="7">
        <v>68.038270068450529</v>
      </c>
      <c r="D21" s="7"/>
      <c r="E21" s="7"/>
      <c r="F21" s="7">
        <v>6.2216000000000005</v>
      </c>
      <c r="G21" s="7">
        <v>5.9043699999999992</v>
      </c>
      <c r="H21" s="7"/>
      <c r="I21" s="7"/>
      <c r="J21" s="7" t="s">
        <v>53</v>
      </c>
      <c r="K21" s="7" t="s">
        <v>51</v>
      </c>
      <c r="L21" s="7" t="s">
        <v>47</v>
      </c>
      <c r="M21" s="7">
        <f t="shared" si="0"/>
        <v>25</v>
      </c>
      <c r="N21" s="7">
        <f t="shared" si="1"/>
        <v>45</v>
      </c>
      <c r="O21" s="7">
        <f t="shared" si="2"/>
        <v>75</v>
      </c>
      <c r="P21" s="7">
        <f t="shared" si="3"/>
        <v>0</v>
      </c>
      <c r="Q21" s="19">
        <f t="shared" si="4"/>
        <v>35.75</v>
      </c>
      <c r="R21" s="19">
        <f t="shared" si="5"/>
        <v>40.25</v>
      </c>
      <c r="S21" s="19">
        <f t="shared" si="6"/>
        <v>29.25</v>
      </c>
      <c r="T21" s="19">
        <f t="shared" si="7"/>
        <v>36.25</v>
      </c>
      <c r="U21" s="7">
        <f t="shared" si="8"/>
        <v>35.083333333333336</v>
      </c>
      <c r="V21" s="7">
        <f t="shared" si="9"/>
        <v>35.375</v>
      </c>
    </row>
    <row r="22" spans="1:22" ht="13.5" x14ac:dyDescent="0.35">
      <c r="A22" s="3">
        <v>42037</v>
      </c>
      <c r="B22" s="2">
        <v>6.2587000000000002</v>
      </c>
      <c r="C22" s="7">
        <v>69.531365860892777</v>
      </c>
      <c r="D22" s="7"/>
      <c r="E22" s="7"/>
      <c r="F22" s="7">
        <v>6.2481000000000009</v>
      </c>
      <c r="G22" s="7">
        <v>5.9398199999999992</v>
      </c>
      <c r="H22" s="7"/>
      <c r="I22" s="7"/>
      <c r="J22" s="7" t="s">
        <v>53</v>
      </c>
      <c r="K22" s="7" t="s">
        <v>51</v>
      </c>
      <c r="L22" s="7" t="s">
        <v>54</v>
      </c>
      <c r="M22" s="7">
        <f t="shared" si="0"/>
        <v>25</v>
      </c>
      <c r="N22" s="7">
        <f t="shared" si="1"/>
        <v>45</v>
      </c>
      <c r="O22" s="7">
        <f t="shared" si="2"/>
        <v>75</v>
      </c>
      <c r="P22" s="7">
        <f t="shared" si="3"/>
        <v>0</v>
      </c>
      <c r="Q22" s="19">
        <f t="shared" si="4"/>
        <v>35.75</v>
      </c>
      <c r="R22" s="19">
        <f t="shared" si="5"/>
        <v>40.25</v>
      </c>
      <c r="S22" s="19">
        <f t="shared" si="6"/>
        <v>29.25</v>
      </c>
      <c r="T22" s="19">
        <f t="shared" si="7"/>
        <v>36.25</v>
      </c>
      <c r="U22" s="7">
        <f t="shared" si="8"/>
        <v>35.083333333333336</v>
      </c>
      <c r="V22" s="7">
        <f t="shared" si="9"/>
        <v>35.375</v>
      </c>
    </row>
    <row r="23" spans="1:22" ht="13.5" x14ac:dyDescent="0.35">
      <c r="A23" s="3">
        <v>42038</v>
      </c>
      <c r="B23" s="2">
        <v>6.1958000000000002</v>
      </c>
      <c r="C23" s="7">
        <v>61.14163864512426</v>
      </c>
      <c r="D23" s="7"/>
      <c r="E23" s="7"/>
      <c r="F23" s="7">
        <v>6.2534200000000002</v>
      </c>
      <c r="G23" s="7">
        <v>5.9785849999999998</v>
      </c>
      <c r="H23" s="7"/>
      <c r="I23" s="7"/>
      <c r="J23" s="7" t="s">
        <v>53</v>
      </c>
      <c r="K23" s="7" t="s">
        <v>51</v>
      </c>
      <c r="L23" s="7" t="s">
        <v>54</v>
      </c>
      <c r="M23" s="7">
        <f t="shared" si="0"/>
        <v>25</v>
      </c>
      <c r="N23" s="7">
        <f t="shared" si="1"/>
        <v>45</v>
      </c>
      <c r="O23" s="7">
        <f t="shared" si="2"/>
        <v>75</v>
      </c>
      <c r="P23" s="7">
        <f t="shared" si="3"/>
        <v>0</v>
      </c>
      <c r="Q23" s="19">
        <f t="shared" si="4"/>
        <v>35.75</v>
      </c>
      <c r="R23" s="19">
        <f t="shared" si="5"/>
        <v>40.25</v>
      </c>
      <c r="S23" s="19">
        <f t="shared" si="6"/>
        <v>29.25</v>
      </c>
      <c r="T23" s="19">
        <f t="shared" si="7"/>
        <v>36.25</v>
      </c>
      <c r="U23" s="7">
        <f t="shared" si="8"/>
        <v>35.083333333333336</v>
      </c>
      <c r="V23" s="7">
        <f t="shared" si="9"/>
        <v>35.375</v>
      </c>
    </row>
    <row r="24" spans="1:22" ht="13.5" x14ac:dyDescent="0.35">
      <c r="A24" s="3">
        <v>42039</v>
      </c>
      <c r="B24" s="2">
        <v>6.093</v>
      </c>
      <c r="C24" s="7">
        <v>53.842459173871283</v>
      </c>
      <c r="D24" s="7"/>
      <c r="E24" s="7"/>
      <c r="F24" s="7">
        <v>6.20106</v>
      </c>
      <c r="G24" s="7">
        <v>6.0132049999999992</v>
      </c>
      <c r="H24" s="7"/>
      <c r="I24" s="7"/>
      <c r="J24" s="7" t="s">
        <v>53</v>
      </c>
      <c r="K24" s="7" t="s">
        <v>51</v>
      </c>
      <c r="L24" s="7" t="s">
        <v>47</v>
      </c>
      <c r="M24" s="7">
        <f t="shared" si="0"/>
        <v>25</v>
      </c>
      <c r="N24" s="7">
        <f t="shared" si="1"/>
        <v>45</v>
      </c>
      <c r="O24" s="7">
        <f t="shared" si="2"/>
        <v>75</v>
      </c>
      <c r="P24" s="7">
        <f t="shared" si="3"/>
        <v>0</v>
      </c>
      <c r="Q24" s="19">
        <f t="shared" si="4"/>
        <v>35.75</v>
      </c>
      <c r="R24" s="19">
        <f t="shared" si="5"/>
        <v>40.25</v>
      </c>
      <c r="S24" s="19">
        <f t="shared" si="6"/>
        <v>29.25</v>
      </c>
      <c r="T24" s="19">
        <f t="shared" si="7"/>
        <v>36.25</v>
      </c>
      <c r="U24" s="7">
        <f t="shared" si="8"/>
        <v>35.083333333333336</v>
      </c>
      <c r="V24" s="7">
        <f t="shared" si="9"/>
        <v>35.375</v>
      </c>
    </row>
    <row r="25" spans="1:22" ht="13.5" x14ac:dyDescent="0.35">
      <c r="A25" s="3">
        <v>42040</v>
      </c>
      <c r="B25" s="2">
        <v>6.0202</v>
      </c>
      <c r="C25" s="7">
        <v>53.704886617694051</v>
      </c>
      <c r="D25" s="7"/>
      <c r="E25" s="7"/>
      <c r="F25" s="7">
        <v>6.1460600000000003</v>
      </c>
      <c r="G25" s="7">
        <v>6.0453450000000002</v>
      </c>
      <c r="H25" s="7"/>
      <c r="I25" s="7"/>
      <c r="J25" s="7" t="s">
        <v>53</v>
      </c>
      <c r="K25" s="7" t="s">
        <v>51</v>
      </c>
      <c r="L25" s="7" t="s">
        <v>47</v>
      </c>
      <c r="M25" s="7">
        <f t="shared" si="0"/>
        <v>25</v>
      </c>
      <c r="N25" s="7">
        <f t="shared" si="1"/>
        <v>45</v>
      </c>
      <c r="O25" s="7">
        <f t="shared" si="2"/>
        <v>75</v>
      </c>
      <c r="P25" s="7">
        <f t="shared" si="3"/>
        <v>0</v>
      </c>
      <c r="Q25" s="19">
        <f t="shared" si="4"/>
        <v>35.75</v>
      </c>
      <c r="R25" s="19">
        <f t="shared" si="5"/>
        <v>40.25</v>
      </c>
      <c r="S25" s="19">
        <f t="shared" si="6"/>
        <v>29.25</v>
      </c>
      <c r="T25" s="19">
        <f t="shared" si="7"/>
        <v>36.25</v>
      </c>
      <c r="U25" s="7">
        <f t="shared" si="8"/>
        <v>35.083333333333336</v>
      </c>
      <c r="V25" s="7">
        <f t="shared" si="9"/>
        <v>35.375</v>
      </c>
    </row>
    <row r="26" spans="1:22" ht="13.5" x14ac:dyDescent="0.35">
      <c r="A26" s="3">
        <v>42041</v>
      </c>
      <c r="B26" s="2">
        <v>6.0797999999999996</v>
      </c>
      <c r="C26" s="7">
        <v>53.826550927769368</v>
      </c>
      <c r="D26" s="7"/>
      <c r="E26" s="7"/>
      <c r="F26" s="7">
        <v>6.1294999999999993</v>
      </c>
      <c r="G26" s="7">
        <v>6.072680000000001</v>
      </c>
      <c r="H26" s="7"/>
      <c r="I26" s="7"/>
      <c r="J26" s="7" t="s">
        <v>53</v>
      </c>
      <c r="K26" s="7" t="s">
        <v>51</v>
      </c>
      <c r="L26" s="7" t="s">
        <v>47</v>
      </c>
      <c r="M26" s="7">
        <f t="shared" si="0"/>
        <v>25</v>
      </c>
      <c r="N26" s="7">
        <f t="shared" si="1"/>
        <v>45</v>
      </c>
      <c r="O26" s="7">
        <f t="shared" si="2"/>
        <v>75</v>
      </c>
      <c r="P26" s="7">
        <f t="shared" si="3"/>
        <v>0</v>
      </c>
      <c r="Q26" s="19">
        <f t="shared" si="4"/>
        <v>35.75</v>
      </c>
      <c r="R26" s="19">
        <f t="shared" si="5"/>
        <v>40.25</v>
      </c>
      <c r="S26" s="19">
        <f t="shared" si="6"/>
        <v>29.25</v>
      </c>
      <c r="T26" s="19">
        <f t="shared" si="7"/>
        <v>36.25</v>
      </c>
      <c r="U26" s="7">
        <f t="shared" si="8"/>
        <v>35.083333333333336</v>
      </c>
      <c r="V26" s="7">
        <f t="shared" si="9"/>
        <v>35.375</v>
      </c>
    </row>
    <row r="27" spans="1:22" ht="13.5" x14ac:dyDescent="0.35">
      <c r="A27" s="3">
        <v>42044</v>
      </c>
      <c r="B27" s="2">
        <v>6.1692</v>
      </c>
      <c r="C27" s="7">
        <v>59.078276980083366</v>
      </c>
      <c r="D27" s="7">
        <v>0.15168663035524244</v>
      </c>
      <c r="E27" s="7"/>
      <c r="F27" s="7">
        <v>6.1116000000000001</v>
      </c>
      <c r="G27" s="7">
        <v>6.0962000000000005</v>
      </c>
      <c r="H27" s="7"/>
      <c r="I27" s="7"/>
      <c r="J27" s="7" t="s">
        <v>53</v>
      </c>
      <c r="K27" s="7" t="s">
        <v>51</v>
      </c>
      <c r="L27" s="7" t="s">
        <v>47</v>
      </c>
      <c r="M27" s="7">
        <f t="shared" si="0"/>
        <v>25</v>
      </c>
      <c r="N27" s="7">
        <f t="shared" si="1"/>
        <v>0</v>
      </c>
      <c r="O27" s="7">
        <f t="shared" si="2"/>
        <v>75</v>
      </c>
      <c r="P27" s="7">
        <f t="shared" si="3"/>
        <v>0</v>
      </c>
      <c r="Q27" s="19">
        <f t="shared" si="4"/>
        <v>20</v>
      </c>
      <c r="R27" s="19">
        <f t="shared" si="5"/>
        <v>31.25</v>
      </c>
      <c r="S27" s="19">
        <f t="shared" si="6"/>
        <v>22.5</v>
      </c>
      <c r="T27" s="19">
        <f t="shared" si="7"/>
        <v>25</v>
      </c>
      <c r="U27" s="7">
        <f t="shared" si="8"/>
        <v>24.583333333333332</v>
      </c>
      <c r="V27" s="7">
        <f t="shared" si="9"/>
        <v>24.6875</v>
      </c>
    </row>
    <row r="28" spans="1:22" ht="13.5" x14ac:dyDescent="0.35">
      <c r="A28" s="3">
        <v>42045</v>
      </c>
      <c r="B28" s="2">
        <v>6.0698999999999996</v>
      </c>
      <c r="C28" s="7">
        <v>48.92477481132839</v>
      </c>
      <c r="D28" s="7">
        <v>0.13728868722366627</v>
      </c>
      <c r="E28" s="7"/>
      <c r="F28" s="7">
        <v>6.0864199999999995</v>
      </c>
      <c r="G28" s="7">
        <v>6.1131000000000011</v>
      </c>
      <c r="H28" s="7"/>
      <c r="I28" s="7"/>
      <c r="J28" s="7" t="s">
        <v>53</v>
      </c>
      <c r="K28" s="7" t="s">
        <v>51</v>
      </c>
      <c r="L28" s="7" t="s">
        <v>47</v>
      </c>
      <c r="M28" s="7">
        <f t="shared" si="0"/>
        <v>25</v>
      </c>
      <c r="N28" s="7">
        <f t="shared" si="1"/>
        <v>0</v>
      </c>
      <c r="O28" s="7">
        <f t="shared" si="2"/>
        <v>75</v>
      </c>
      <c r="P28" s="7">
        <f t="shared" si="3"/>
        <v>0</v>
      </c>
      <c r="Q28" s="19">
        <f t="shared" si="4"/>
        <v>20</v>
      </c>
      <c r="R28" s="19">
        <f t="shared" si="5"/>
        <v>31.25</v>
      </c>
      <c r="S28" s="19">
        <f t="shared" si="6"/>
        <v>22.5</v>
      </c>
      <c r="T28" s="19">
        <f t="shared" si="7"/>
        <v>25</v>
      </c>
      <c r="U28" s="7">
        <f t="shared" si="8"/>
        <v>24.583333333333332</v>
      </c>
      <c r="V28" s="7">
        <f t="shared" si="9"/>
        <v>24.6875</v>
      </c>
    </row>
    <row r="29" spans="1:22" ht="13.5" x14ac:dyDescent="0.35">
      <c r="A29" s="3">
        <v>42046</v>
      </c>
      <c r="B29" s="2">
        <v>6.0964</v>
      </c>
      <c r="C29" s="7">
        <v>44.281161473087828</v>
      </c>
      <c r="D29" s="7">
        <v>0.12655766411803082</v>
      </c>
      <c r="E29" s="7"/>
      <c r="F29" s="7">
        <v>6.0870999999999995</v>
      </c>
      <c r="G29" s="7">
        <v>6.1217150000000009</v>
      </c>
      <c r="H29" s="7"/>
      <c r="I29" s="7"/>
      <c r="J29" s="7" t="s">
        <v>53</v>
      </c>
      <c r="K29" s="7" t="s">
        <v>51</v>
      </c>
      <c r="L29" s="7" t="s">
        <v>54</v>
      </c>
      <c r="M29" s="7">
        <f t="shared" si="0"/>
        <v>25</v>
      </c>
      <c r="N29" s="7">
        <f t="shared" si="1"/>
        <v>0</v>
      </c>
      <c r="O29" s="7">
        <f t="shared" si="2"/>
        <v>75</v>
      </c>
      <c r="P29" s="7">
        <f t="shared" si="3"/>
        <v>0</v>
      </c>
      <c r="Q29" s="19">
        <f t="shared" si="4"/>
        <v>20</v>
      </c>
      <c r="R29" s="19">
        <f t="shared" si="5"/>
        <v>31.25</v>
      </c>
      <c r="S29" s="19">
        <f t="shared" si="6"/>
        <v>22.5</v>
      </c>
      <c r="T29" s="19">
        <f t="shared" si="7"/>
        <v>25</v>
      </c>
      <c r="U29" s="7">
        <f t="shared" si="8"/>
        <v>24.583333333333332</v>
      </c>
      <c r="V29" s="7">
        <f t="shared" si="9"/>
        <v>24.6875</v>
      </c>
    </row>
    <row r="30" spans="1:22" ht="13.5" x14ac:dyDescent="0.35">
      <c r="A30" s="3">
        <v>42047</v>
      </c>
      <c r="B30" s="2">
        <v>6.0797999999999996</v>
      </c>
      <c r="C30" s="7">
        <v>45.480996544826326</v>
      </c>
      <c r="D30" s="7">
        <v>0.11538369827608808</v>
      </c>
      <c r="E30" s="7"/>
      <c r="F30" s="7">
        <v>6.0990199999999994</v>
      </c>
      <c r="G30" s="7">
        <v>6.1258550000000023</v>
      </c>
      <c r="H30" s="7"/>
      <c r="I30" s="7"/>
      <c r="J30" s="7" t="s">
        <v>48</v>
      </c>
      <c r="K30" s="7" t="s">
        <v>49</v>
      </c>
      <c r="L30" s="7" t="s">
        <v>50</v>
      </c>
      <c r="M30" s="7">
        <f t="shared" si="0"/>
        <v>25</v>
      </c>
      <c r="N30" s="7">
        <f t="shared" si="1"/>
        <v>0</v>
      </c>
      <c r="O30" s="7">
        <f t="shared" si="2"/>
        <v>75</v>
      </c>
      <c r="P30" s="7">
        <f t="shared" si="3"/>
        <v>66</v>
      </c>
      <c r="Q30" s="19">
        <f t="shared" si="4"/>
        <v>29.9</v>
      </c>
      <c r="R30" s="19">
        <f t="shared" si="5"/>
        <v>47.75</v>
      </c>
      <c r="S30" s="19">
        <f t="shared" si="6"/>
        <v>52.2</v>
      </c>
      <c r="T30" s="19">
        <f t="shared" si="7"/>
        <v>41.5</v>
      </c>
      <c r="U30" s="7">
        <f t="shared" si="8"/>
        <v>43.283333333333339</v>
      </c>
      <c r="V30" s="7">
        <f t="shared" si="9"/>
        <v>42.837500000000006</v>
      </c>
    </row>
    <row r="31" spans="1:22" ht="13.5" x14ac:dyDescent="0.35">
      <c r="A31" s="3">
        <v>42048</v>
      </c>
      <c r="B31" s="2">
        <v>6.1460999999999997</v>
      </c>
      <c r="C31" s="7">
        <v>50.893899919144722</v>
      </c>
      <c r="D31" s="7">
        <v>0.11060314158196149</v>
      </c>
      <c r="E31" s="7"/>
      <c r="F31" s="7">
        <v>6.1122800000000002</v>
      </c>
      <c r="G31" s="7">
        <v>6.1367900000000013</v>
      </c>
      <c r="H31" s="7"/>
      <c r="I31" s="7"/>
      <c r="J31" s="7" t="s">
        <v>48</v>
      </c>
      <c r="K31" s="7" t="s">
        <v>49</v>
      </c>
      <c r="L31" s="7" t="s">
        <v>50</v>
      </c>
      <c r="M31" s="7">
        <f t="shared" si="0"/>
        <v>25</v>
      </c>
      <c r="N31" s="7">
        <f t="shared" si="1"/>
        <v>0</v>
      </c>
      <c r="O31" s="7">
        <f t="shared" si="2"/>
        <v>75</v>
      </c>
      <c r="P31" s="7">
        <f t="shared" si="3"/>
        <v>66</v>
      </c>
      <c r="Q31" s="19">
        <f t="shared" si="4"/>
        <v>29.9</v>
      </c>
      <c r="R31" s="19">
        <f t="shared" si="5"/>
        <v>47.75</v>
      </c>
      <c r="S31" s="19">
        <f t="shared" si="6"/>
        <v>52.2</v>
      </c>
      <c r="T31" s="19">
        <f t="shared" si="7"/>
        <v>41.5</v>
      </c>
      <c r="U31" s="7">
        <f t="shared" si="8"/>
        <v>43.283333333333339</v>
      </c>
      <c r="V31" s="7">
        <f t="shared" si="9"/>
        <v>42.837500000000006</v>
      </c>
    </row>
    <row r="32" spans="1:22" ht="13.5" x14ac:dyDescent="0.35">
      <c r="A32" s="3">
        <v>42051</v>
      </c>
      <c r="B32" s="2">
        <v>6.1460999999999997</v>
      </c>
      <c r="C32" s="7">
        <v>48.920661620409291</v>
      </c>
      <c r="D32" s="7">
        <v>0.10559725651867691</v>
      </c>
      <c r="E32" s="7"/>
      <c r="F32" s="7">
        <v>6.1076600000000001</v>
      </c>
      <c r="G32" s="7">
        <v>6.1449100000000012</v>
      </c>
      <c r="H32" s="7"/>
      <c r="I32" s="7"/>
      <c r="J32" s="7" t="s">
        <v>53</v>
      </c>
      <c r="K32" s="7" t="s">
        <v>51</v>
      </c>
      <c r="L32" s="7" t="s">
        <v>47</v>
      </c>
      <c r="M32" s="7">
        <f t="shared" si="0"/>
        <v>25</v>
      </c>
      <c r="N32" s="7">
        <f t="shared" si="1"/>
        <v>0</v>
      </c>
      <c r="O32" s="7">
        <f t="shared" si="2"/>
        <v>75</v>
      </c>
      <c r="P32" s="7">
        <f t="shared" si="3"/>
        <v>0</v>
      </c>
      <c r="Q32" s="19">
        <f t="shared" si="4"/>
        <v>20</v>
      </c>
      <c r="R32" s="19">
        <f t="shared" si="5"/>
        <v>31.25</v>
      </c>
      <c r="S32" s="19">
        <f t="shared" si="6"/>
        <v>22.5</v>
      </c>
      <c r="T32" s="19">
        <f t="shared" si="7"/>
        <v>25</v>
      </c>
      <c r="U32" s="7">
        <f t="shared" si="8"/>
        <v>24.583333333333332</v>
      </c>
      <c r="V32" s="7">
        <f t="shared" si="9"/>
        <v>24.6875</v>
      </c>
    </row>
    <row r="33" spans="1:22" ht="13.5" x14ac:dyDescent="0.35">
      <c r="A33" s="3">
        <v>42052</v>
      </c>
      <c r="B33" s="2">
        <v>6.0797999999999996</v>
      </c>
      <c r="C33" s="7">
        <v>35.538493899873785</v>
      </c>
      <c r="D33" s="7">
        <v>9.5182990369167442E-2</v>
      </c>
      <c r="E33" s="7"/>
      <c r="F33" s="7">
        <v>6.1096399999999997</v>
      </c>
      <c r="G33" s="7">
        <v>6.1522000000000014</v>
      </c>
      <c r="H33" s="7"/>
      <c r="I33" s="7"/>
      <c r="J33" s="7" t="s">
        <v>53</v>
      </c>
      <c r="K33" s="7" t="s">
        <v>51</v>
      </c>
      <c r="L33" s="7" t="s">
        <v>54</v>
      </c>
      <c r="M33" s="7">
        <f t="shared" si="0"/>
        <v>25</v>
      </c>
      <c r="N33" s="7">
        <f t="shared" si="1"/>
        <v>0</v>
      </c>
      <c r="O33" s="7">
        <f t="shared" si="2"/>
        <v>75</v>
      </c>
      <c r="P33" s="7">
        <f t="shared" si="3"/>
        <v>0</v>
      </c>
      <c r="Q33" s="19">
        <f t="shared" si="4"/>
        <v>20</v>
      </c>
      <c r="R33" s="19">
        <f t="shared" si="5"/>
        <v>31.25</v>
      </c>
      <c r="S33" s="19">
        <f t="shared" si="6"/>
        <v>22.5</v>
      </c>
      <c r="T33" s="19">
        <f t="shared" si="7"/>
        <v>25</v>
      </c>
      <c r="U33" s="7">
        <f t="shared" si="8"/>
        <v>24.583333333333332</v>
      </c>
      <c r="V33" s="7">
        <f t="shared" si="9"/>
        <v>24.6875</v>
      </c>
    </row>
    <row r="34" spans="1:22" ht="13.5" x14ac:dyDescent="0.35">
      <c r="A34" s="3">
        <v>42053</v>
      </c>
      <c r="B34" s="2">
        <v>6.0964</v>
      </c>
      <c r="C34" s="7">
        <v>39.050451641330696</v>
      </c>
      <c r="D34" s="7">
        <v>8.7263175119618452E-2</v>
      </c>
      <c r="E34" s="7"/>
      <c r="F34" s="7">
        <v>6.1096399999999997</v>
      </c>
      <c r="G34" s="7">
        <v>6.1522000000000023</v>
      </c>
      <c r="H34" s="7"/>
      <c r="I34" s="7"/>
      <c r="J34" s="7" t="s">
        <v>53</v>
      </c>
      <c r="K34" s="7" t="s">
        <v>51</v>
      </c>
      <c r="L34" s="7" t="s">
        <v>50</v>
      </c>
      <c r="M34" s="7">
        <f t="shared" si="0"/>
        <v>25</v>
      </c>
      <c r="N34" s="7">
        <f t="shared" si="1"/>
        <v>0</v>
      </c>
      <c r="O34" s="7">
        <f t="shared" si="2"/>
        <v>75</v>
      </c>
      <c r="P34" s="7">
        <f t="shared" si="3"/>
        <v>0</v>
      </c>
      <c r="Q34" s="19">
        <f t="shared" si="4"/>
        <v>20</v>
      </c>
      <c r="R34" s="19">
        <f t="shared" si="5"/>
        <v>31.25</v>
      </c>
      <c r="S34" s="19">
        <f t="shared" si="6"/>
        <v>22.5</v>
      </c>
      <c r="T34" s="19">
        <f t="shared" si="7"/>
        <v>25</v>
      </c>
      <c r="U34" s="7">
        <f t="shared" si="8"/>
        <v>24.583333333333332</v>
      </c>
      <c r="V34" s="7">
        <f t="shared" si="9"/>
        <v>24.6875</v>
      </c>
    </row>
    <row r="35" spans="1:22" ht="13.5" x14ac:dyDescent="0.35">
      <c r="A35" s="3">
        <v>42054</v>
      </c>
      <c r="B35" s="2">
        <v>6.0831</v>
      </c>
      <c r="C35" s="7">
        <v>44.958782498414699</v>
      </c>
      <c r="D35" s="7">
        <v>7.900277086291041E-2</v>
      </c>
      <c r="E35" s="7">
        <v>0.11206289049170692</v>
      </c>
      <c r="F35" s="7">
        <v>6.1102999999999996</v>
      </c>
      <c r="G35" s="7">
        <v>6.1450750000000021</v>
      </c>
      <c r="H35" s="7"/>
      <c r="I35" s="7"/>
      <c r="J35" s="7" t="s">
        <v>53</v>
      </c>
      <c r="K35" s="7" t="s">
        <v>51</v>
      </c>
      <c r="L35" s="7" t="s">
        <v>54</v>
      </c>
      <c r="M35" s="7">
        <f t="shared" si="0"/>
        <v>25</v>
      </c>
      <c r="N35" s="7">
        <f t="shared" si="1"/>
        <v>100</v>
      </c>
      <c r="O35" s="7">
        <f t="shared" si="2"/>
        <v>75</v>
      </c>
      <c r="P35" s="7">
        <f t="shared" si="3"/>
        <v>0</v>
      </c>
      <c r="Q35" s="19">
        <f t="shared" si="4"/>
        <v>55</v>
      </c>
      <c r="R35" s="19">
        <f t="shared" si="5"/>
        <v>51.25</v>
      </c>
      <c r="S35" s="19">
        <f t="shared" si="6"/>
        <v>37.5</v>
      </c>
      <c r="T35" s="19">
        <f t="shared" si="7"/>
        <v>50</v>
      </c>
      <c r="U35" s="7">
        <f t="shared" si="8"/>
        <v>47.916666666666664</v>
      </c>
      <c r="V35" s="7">
        <f t="shared" si="9"/>
        <v>48.4375</v>
      </c>
    </row>
    <row r="36" spans="1:22" ht="13.5" x14ac:dyDescent="0.35">
      <c r="A36" s="3">
        <v>42055</v>
      </c>
      <c r="B36" s="2">
        <v>6.1626000000000003</v>
      </c>
      <c r="C36" s="7">
        <v>43.775100401606451</v>
      </c>
      <c r="D36" s="7">
        <v>7.7972508030869747E-2</v>
      </c>
      <c r="E36" s="7">
        <v>0.1052448139995395</v>
      </c>
      <c r="F36" s="7">
        <v>6.1135999999999999</v>
      </c>
      <c r="G36" s="7">
        <v>6.1442450000000015</v>
      </c>
      <c r="H36" s="7"/>
      <c r="I36" s="7"/>
      <c r="J36" s="7" t="s">
        <v>48</v>
      </c>
      <c r="K36" s="7" t="s">
        <v>49</v>
      </c>
      <c r="L36" s="7" t="s">
        <v>50</v>
      </c>
      <c r="M36" s="7">
        <f t="shared" si="0"/>
        <v>25</v>
      </c>
      <c r="N36" s="7">
        <f t="shared" si="1"/>
        <v>100</v>
      </c>
      <c r="O36" s="7">
        <f t="shared" si="2"/>
        <v>75</v>
      </c>
      <c r="P36" s="7">
        <f t="shared" si="3"/>
        <v>66</v>
      </c>
      <c r="Q36" s="19">
        <f t="shared" si="4"/>
        <v>64.900000000000006</v>
      </c>
      <c r="R36" s="19">
        <f t="shared" si="5"/>
        <v>67.75</v>
      </c>
      <c r="S36" s="19">
        <f t="shared" si="6"/>
        <v>67.2</v>
      </c>
      <c r="T36" s="19">
        <f t="shared" si="7"/>
        <v>66.5</v>
      </c>
      <c r="U36" s="7">
        <f t="shared" si="8"/>
        <v>66.616666666666674</v>
      </c>
      <c r="V36" s="7">
        <f t="shared" si="9"/>
        <v>66.587500000000006</v>
      </c>
    </row>
    <row r="37" spans="1:22" ht="13.5" x14ac:dyDescent="0.35">
      <c r="A37" s="3">
        <v>42058</v>
      </c>
      <c r="B37" s="2">
        <v>6.1593</v>
      </c>
      <c r="C37" s="7">
        <v>47.437877298890911</v>
      </c>
      <c r="D37" s="7">
        <v>7.601349859800699E-2</v>
      </c>
      <c r="E37" s="7">
        <v>9.9398550919232997E-2</v>
      </c>
      <c r="F37" s="7">
        <v>6.1162400000000003</v>
      </c>
      <c r="G37" s="7">
        <v>6.1459000000000019</v>
      </c>
      <c r="H37" s="7"/>
      <c r="I37" s="7"/>
      <c r="J37" s="7" t="s">
        <v>53</v>
      </c>
      <c r="K37" s="7" t="s">
        <v>51</v>
      </c>
      <c r="L37" s="7" t="s">
        <v>54</v>
      </c>
      <c r="M37" s="7">
        <f t="shared" si="0"/>
        <v>25</v>
      </c>
      <c r="N37" s="7">
        <f t="shared" si="1"/>
        <v>100</v>
      </c>
      <c r="O37" s="7">
        <f t="shared" si="2"/>
        <v>75</v>
      </c>
      <c r="P37" s="7">
        <f t="shared" si="3"/>
        <v>0</v>
      </c>
      <c r="Q37" s="19">
        <f t="shared" si="4"/>
        <v>55</v>
      </c>
      <c r="R37" s="19">
        <f t="shared" si="5"/>
        <v>51.25</v>
      </c>
      <c r="S37" s="19">
        <f t="shared" si="6"/>
        <v>37.5</v>
      </c>
      <c r="T37" s="19">
        <f t="shared" si="7"/>
        <v>50</v>
      </c>
      <c r="U37" s="7">
        <f t="shared" si="8"/>
        <v>47.916666666666664</v>
      </c>
      <c r="V37" s="7">
        <f t="shared" si="9"/>
        <v>48.4375</v>
      </c>
    </row>
    <row r="38" spans="1:22" ht="13.5" x14ac:dyDescent="0.35">
      <c r="A38" s="3">
        <v>42059</v>
      </c>
      <c r="B38" s="2">
        <v>6.1626000000000003</v>
      </c>
      <c r="C38" s="7">
        <v>55.678851174934728</v>
      </c>
      <c r="D38" s="7">
        <v>7.387565931473361E-2</v>
      </c>
      <c r="E38" s="7">
        <v>9.4293972598333123E-2</v>
      </c>
      <c r="F38" s="7">
        <v>6.1328000000000014</v>
      </c>
      <c r="G38" s="7">
        <v>6.1455700000000011</v>
      </c>
      <c r="H38" s="7"/>
      <c r="I38" s="7"/>
      <c r="J38" s="7" t="s">
        <v>48</v>
      </c>
      <c r="K38" s="7" t="s">
        <v>49</v>
      </c>
      <c r="L38" s="7" t="s">
        <v>50</v>
      </c>
      <c r="M38" s="7">
        <f t="shared" si="0"/>
        <v>25</v>
      </c>
      <c r="N38" s="7">
        <f t="shared" si="1"/>
        <v>100</v>
      </c>
      <c r="O38" s="7">
        <f t="shared" si="2"/>
        <v>75</v>
      </c>
      <c r="P38" s="7">
        <f t="shared" si="3"/>
        <v>66</v>
      </c>
      <c r="Q38" s="19">
        <f t="shared" si="4"/>
        <v>64.900000000000006</v>
      </c>
      <c r="R38" s="19">
        <f t="shared" si="5"/>
        <v>67.75</v>
      </c>
      <c r="S38" s="19">
        <f t="shared" si="6"/>
        <v>67.2</v>
      </c>
      <c r="T38" s="19">
        <f t="shared" si="7"/>
        <v>66.5</v>
      </c>
      <c r="U38" s="7">
        <f t="shared" si="8"/>
        <v>66.616666666666674</v>
      </c>
      <c r="V38" s="7">
        <f t="shared" si="9"/>
        <v>66.587500000000006</v>
      </c>
    </row>
    <row r="39" spans="1:22" ht="13.5" x14ac:dyDescent="0.35">
      <c r="A39" s="3">
        <v>42060</v>
      </c>
      <c r="B39" s="2">
        <v>6.1460999999999997</v>
      </c>
      <c r="C39" s="7">
        <v>61.311769991015176</v>
      </c>
      <c r="D39" s="7">
        <v>7.0042586835646681E-2</v>
      </c>
      <c r="E39" s="7">
        <v>8.9443695445795848E-2</v>
      </c>
      <c r="F39" s="7">
        <v>6.1427400000000008</v>
      </c>
      <c r="G39" s="7">
        <v>6.1351350000000009</v>
      </c>
      <c r="H39" s="7"/>
      <c r="I39" s="7"/>
      <c r="J39" s="7" t="s">
        <v>48</v>
      </c>
      <c r="K39" s="7" t="s">
        <v>49</v>
      </c>
      <c r="L39" s="7" t="s">
        <v>50</v>
      </c>
      <c r="M39" s="7">
        <f t="shared" si="0"/>
        <v>25</v>
      </c>
      <c r="N39" s="7">
        <f t="shared" si="1"/>
        <v>45</v>
      </c>
      <c r="O39" s="7">
        <f t="shared" si="2"/>
        <v>75</v>
      </c>
      <c r="P39" s="7">
        <f t="shared" si="3"/>
        <v>66</v>
      </c>
      <c r="Q39" s="19">
        <f t="shared" si="4"/>
        <v>45.65</v>
      </c>
      <c r="R39" s="19">
        <f t="shared" si="5"/>
        <v>56.75</v>
      </c>
      <c r="S39" s="19">
        <f t="shared" si="6"/>
        <v>58.95</v>
      </c>
      <c r="T39" s="19">
        <f t="shared" si="7"/>
        <v>52.75</v>
      </c>
      <c r="U39" s="7">
        <f t="shared" si="8"/>
        <v>53.783333333333339</v>
      </c>
      <c r="V39" s="7">
        <f t="shared" si="9"/>
        <v>53.525000000000006</v>
      </c>
    </row>
    <row r="40" spans="1:22" ht="13.5" x14ac:dyDescent="0.35">
      <c r="A40" s="3">
        <v>42061</v>
      </c>
      <c r="B40" s="2">
        <v>6.1261999999999999</v>
      </c>
      <c r="C40" s="7">
        <v>54.489164086687296</v>
      </c>
      <c r="D40" s="7">
        <v>6.4653796866725344E-2</v>
      </c>
      <c r="E40" s="7">
        <v>8.4485715729981758E-2</v>
      </c>
      <c r="F40" s="7">
        <v>6.1513600000000004</v>
      </c>
      <c r="G40" s="7">
        <v>6.1266850000000002</v>
      </c>
      <c r="H40" s="7"/>
      <c r="I40" s="7"/>
      <c r="J40" s="7" t="s">
        <v>48</v>
      </c>
      <c r="K40" s="7" t="s">
        <v>49</v>
      </c>
      <c r="L40" s="7" t="s">
        <v>50</v>
      </c>
      <c r="M40" s="7">
        <f t="shared" si="0"/>
        <v>25</v>
      </c>
      <c r="N40" s="7">
        <f t="shared" si="1"/>
        <v>45</v>
      </c>
      <c r="O40" s="7">
        <f t="shared" si="2"/>
        <v>75</v>
      </c>
      <c r="P40" s="7">
        <f t="shared" si="3"/>
        <v>66</v>
      </c>
      <c r="Q40" s="19">
        <f t="shared" si="4"/>
        <v>45.65</v>
      </c>
      <c r="R40" s="19">
        <f t="shared" si="5"/>
        <v>56.75</v>
      </c>
      <c r="S40" s="19">
        <f t="shared" si="6"/>
        <v>58.95</v>
      </c>
      <c r="T40" s="19">
        <f t="shared" si="7"/>
        <v>52.75</v>
      </c>
      <c r="U40" s="7">
        <f t="shared" si="8"/>
        <v>53.783333333333339</v>
      </c>
      <c r="V40" s="7">
        <f t="shared" si="9"/>
        <v>53.525000000000006</v>
      </c>
    </row>
    <row r="41" spans="1:22" ht="13.5" x14ac:dyDescent="0.35">
      <c r="A41" s="3">
        <v>42062</v>
      </c>
      <c r="B41" s="2">
        <v>6.0533000000000001</v>
      </c>
      <c r="C41" s="7">
        <v>38.41694983010202</v>
      </c>
      <c r="D41" s="7">
        <v>5.387963040256416E-2</v>
      </c>
      <c r="E41" s="7">
        <v>7.8364498664498253E-2</v>
      </c>
      <c r="F41" s="7">
        <v>6.1295000000000002</v>
      </c>
      <c r="G41" s="7">
        <v>6.1212199999999992</v>
      </c>
      <c r="H41" s="7"/>
      <c r="I41" s="7"/>
      <c r="J41" s="7" t="s">
        <v>53</v>
      </c>
      <c r="K41" s="7" t="s">
        <v>51</v>
      </c>
      <c r="L41" s="7" t="s">
        <v>47</v>
      </c>
      <c r="M41" s="7">
        <f t="shared" si="0"/>
        <v>25</v>
      </c>
      <c r="N41" s="7">
        <f t="shared" si="1"/>
        <v>100</v>
      </c>
      <c r="O41" s="7">
        <f t="shared" si="2"/>
        <v>75</v>
      </c>
      <c r="P41" s="7">
        <f t="shared" si="3"/>
        <v>0</v>
      </c>
      <c r="Q41" s="19">
        <f t="shared" si="4"/>
        <v>55</v>
      </c>
      <c r="R41" s="19">
        <f t="shared" si="5"/>
        <v>51.25</v>
      </c>
      <c r="S41" s="19">
        <f t="shared" si="6"/>
        <v>37.5</v>
      </c>
      <c r="T41" s="19">
        <f t="shared" si="7"/>
        <v>50</v>
      </c>
      <c r="U41" s="7">
        <f t="shared" si="8"/>
        <v>47.916666666666664</v>
      </c>
      <c r="V41" s="7">
        <f t="shared" si="9"/>
        <v>48.4375</v>
      </c>
    </row>
    <row r="42" spans="1:22" ht="13.5" x14ac:dyDescent="0.35">
      <c r="A42" s="3">
        <v>42065</v>
      </c>
      <c r="B42" s="2">
        <v>6.0566000000000004</v>
      </c>
      <c r="C42" s="7">
        <v>48.355181795696375</v>
      </c>
      <c r="D42" s="7">
        <v>4.5087566871925056E-2</v>
      </c>
      <c r="E42" s="7">
        <v>7.1709112305983619E-2</v>
      </c>
      <c r="F42" s="7">
        <v>6.1089599999999997</v>
      </c>
      <c r="G42" s="7">
        <v>6.1111149999999999</v>
      </c>
      <c r="H42" s="7"/>
      <c r="I42" s="7"/>
      <c r="J42" s="7" t="s">
        <v>53</v>
      </c>
      <c r="K42" s="7" t="s">
        <v>51</v>
      </c>
      <c r="L42" s="7" t="s">
        <v>47</v>
      </c>
      <c r="M42" s="7">
        <f t="shared" si="0"/>
        <v>25</v>
      </c>
      <c r="N42" s="7">
        <f t="shared" si="1"/>
        <v>100</v>
      </c>
      <c r="O42" s="7">
        <f t="shared" si="2"/>
        <v>75</v>
      </c>
      <c r="P42" s="7">
        <f t="shared" si="3"/>
        <v>0</v>
      </c>
      <c r="Q42" s="19">
        <f t="shared" si="4"/>
        <v>55</v>
      </c>
      <c r="R42" s="19">
        <f t="shared" si="5"/>
        <v>51.25</v>
      </c>
      <c r="S42" s="19">
        <f t="shared" si="6"/>
        <v>37.5</v>
      </c>
      <c r="T42" s="19">
        <f t="shared" si="7"/>
        <v>50</v>
      </c>
      <c r="U42" s="7">
        <f t="shared" si="8"/>
        <v>47.916666666666664</v>
      </c>
      <c r="V42" s="7">
        <f t="shared" si="9"/>
        <v>48.4375</v>
      </c>
    </row>
    <row r="43" spans="1:22" ht="13.5" x14ac:dyDescent="0.35">
      <c r="A43" s="3">
        <v>42066</v>
      </c>
      <c r="B43" s="2">
        <v>6.1593</v>
      </c>
      <c r="C43" s="7">
        <v>56.54526534859518</v>
      </c>
      <c r="D43" s="7">
        <v>4.5877972175590642E-2</v>
      </c>
      <c r="E43" s="7">
        <v>6.6542884279905026E-2</v>
      </c>
      <c r="F43" s="7">
        <v>6.1082999999999998</v>
      </c>
      <c r="G43" s="7">
        <v>6.1092899999999997</v>
      </c>
      <c r="H43" s="7"/>
      <c r="I43" s="7"/>
      <c r="J43" s="7" t="s">
        <v>53</v>
      </c>
      <c r="K43" s="7" t="s">
        <v>51</v>
      </c>
      <c r="L43" s="7" t="s">
        <v>47</v>
      </c>
      <c r="M43" s="7">
        <f t="shared" si="0"/>
        <v>25</v>
      </c>
      <c r="N43" s="7">
        <f t="shared" si="1"/>
        <v>100</v>
      </c>
      <c r="O43" s="7">
        <f t="shared" si="2"/>
        <v>75</v>
      </c>
      <c r="P43" s="7">
        <f t="shared" si="3"/>
        <v>0</v>
      </c>
      <c r="Q43" s="19">
        <f t="shared" si="4"/>
        <v>55</v>
      </c>
      <c r="R43" s="19">
        <f t="shared" si="5"/>
        <v>51.25</v>
      </c>
      <c r="S43" s="19">
        <f t="shared" si="6"/>
        <v>37.5</v>
      </c>
      <c r="T43" s="19">
        <f t="shared" si="7"/>
        <v>50</v>
      </c>
      <c r="U43" s="7">
        <f t="shared" si="8"/>
        <v>47.916666666666664</v>
      </c>
      <c r="V43" s="7">
        <f t="shared" si="9"/>
        <v>48.4375</v>
      </c>
    </row>
    <row r="44" spans="1:22" ht="13.5" x14ac:dyDescent="0.35">
      <c r="A44" s="3">
        <v>42067</v>
      </c>
      <c r="B44" s="2">
        <v>6.1658999999999997</v>
      </c>
      <c r="C44" s="7">
        <v>59.14984059511157</v>
      </c>
      <c r="D44" s="7">
        <v>4.6500905422900196E-2</v>
      </c>
      <c r="E44" s="7">
        <v>6.2534488508504057E-2</v>
      </c>
      <c r="F44" s="7">
        <v>6.1122600000000009</v>
      </c>
      <c r="G44" s="7">
        <v>6.1129349999999985</v>
      </c>
      <c r="H44" s="7"/>
      <c r="I44" s="7"/>
      <c r="J44" s="7" t="s">
        <v>48</v>
      </c>
      <c r="K44" s="7" t="s">
        <v>49</v>
      </c>
      <c r="L44" s="7" t="s">
        <v>50</v>
      </c>
      <c r="M44" s="7">
        <f t="shared" si="0"/>
        <v>25</v>
      </c>
      <c r="N44" s="7">
        <f t="shared" si="1"/>
        <v>45</v>
      </c>
      <c r="O44" s="7">
        <f t="shared" si="2"/>
        <v>75</v>
      </c>
      <c r="P44" s="7">
        <f t="shared" si="3"/>
        <v>66</v>
      </c>
      <c r="Q44" s="19">
        <f t="shared" si="4"/>
        <v>45.65</v>
      </c>
      <c r="R44" s="19">
        <f t="shared" si="5"/>
        <v>56.75</v>
      </c>
      <c r="S44" s="19">
        <f t="shared" si="6"/>
        <v>58.95</v>
      </c>
      <c r="T44" s="19">
        <f t="shared" si="7"/>
        <v>52.75</v>
      </c>
      <c r="U44" s="7">
        <f t="shared" si="8"/>
        <v>53.783333333333339</v>
      </c>
      <c r="V44" s="7">
        <f t="shared" si="9"/>
        <v>53.525000000000006</v>
      </c>
    </row>
    <row r="45" spans="1:22" ht="13.5" x14ac:dyDescent="0.35">
      <c r="A45" s="3">
        <v>42068</v>
      </c>
      <c r="B45" s="2">
        <v>6.1626000000000003</v>
      </c>
      <c r="C45" s="7">
        <v>52.024539877300683</v>
      </c>
      <c r="D45" s="7">
        <v>4.6195785825517532E-2</v>
      </c>
      <c r="E45" s="7">
        <v>5.9266747971906751E-2</v>
      </c>
      <c r="F45" s="7">
        <v>6.1195399999999998</v>
      </c>
      <c r="G45" s="7">
        <v>6.1200549999999989</v>
      </c>
      <c r="H45" s="7"/>
      <c r="I45" s="7"/>
      <c r="J45" s="7" t="s">
        <v>48</v>
      </c>
      <c r="K45" s="7" t="s">
        <v>49</v>
      </c>
      <c r="L45" s="7" t="s">
        <v>50</v>
      </c>
      <c r="M45" s="7">
        <f t="shared" si="0"/>
        <v>25</v>
      </c>
      <c r="N45" s="7">
        <f t="shared" si="1"/>
        <v>45</v>
      </c>
      <c r="O45" s="7">
        <f t="shared" si="2"/>
        <v>75</v>
      </c>
      <c r="P45" s="7">
        <f t="shared" si="3"/>
        <v>66</v>
      </c>
      <c r="Q45" s="19">
        <f t="shared" si="4"/>
        <v>45.65</v>
      </c>
      <c r="R45" s="19">
        <f t="shared" si="5"/>
        <v>56.75</v>
      </c>
      <c r="S45" s="19">
        <f t="shared" si="6"/>
        <v>58.95</v>
      </c>
      <c r="T45" s="19">
        <f t="shared" si="7"/>
        <v>52.75</v>
      </c>
      <c r="U45" s="7">
        <f t="shared" si="8"/>
        <v>53.783333333333339</v>
      </c>
      <c r="V45" s="7">
        <f t="shared" si="9"/>
        <v>53.525000000000006</v>
      </c>
    </row>
    <row r="46" spans="1:22" ht="13.5" x14ac:dyDescent="0.35">
      <c r="A46" s="3">
        <v>42069</v>
      </c>
      <c r="B46" s="2">
        <v>6.0731999999999999</v>
      </c>
      <c r="C46" s="7">
        <v>42.664520024149766</v>
      </c>
      <c r="D46" s="7">
        <v>3.8298660376565152E-2</v>
      </c>
      <c r="E46" s="7">
        <v>5.5073130452838431E-2</v>
      </c>
      <c r="F46" s="7">
        <v>6.123520000000001</v>
      </c>
      <c r="G46" s="7">
        <v>6.119724999999999</v>
      </c>
      <c r="H46" s="7"/>
      <c r="I46" s="7"/>
      <c r="J46" s="7" t="s">
        <v>48</v>
      </c>
      <c r="K46" s="7" t="s">
        <v>49</v>
      </c>
      <c r="L46" s="7" t="s">
        <v>50</v>
      </c>
      <c r="M46" s="7">
        <f t="shared" si="0"/>
        <v>25</v>
      </c>
      <c r="N46" s="7">
        <f t="shared" si="1"/>
        <v>45</v>
      </c>
      <c r="O46" s="7">
        <f t="shared" si="2"/>
        <v>75</v>
      </c>
      <c r="P46" s="7">
        <f t="shared" si="3"/>
        <v>66</v>
      </c>
      <c r="Q46" s="19">
        <f t="shared" si="4"/>
        <v>45.65</v>
      </c>
      <c r="R46" s="19">
        <f t="shared" si="5"/>
        <v>56.75</v>
      </c>
      <c r="S46" s="19">
        <f t="shared" si="6"/>
        <v>58.95</v>
      </c>
      <c r="T46" s="19">
        <f t="shared" si="7"/>
        <v>52.75</v>
      </c>
      <c r="U46" s="7">
        <f t="shared" si="8"/>
        <v>53.783333333333339</v>
      </c>
      <c r="V46" s="7">
        <f t="shared" si="9"/>
        <v>53.525000000000006</v>
      </c>
    </row>
    <row r="47" spans="1:22" ht="13.5" x14ac:dyDescent="0.35">
      <c r="A47" s="3">
        <v>42072</v>
      </c>
      <c r="B47" s="2">
        <v>6.0566000000000004</v>
      </c>
      <c r="C47" s="7">
        <v>47.406082289803315</v>
      </c>
      <c r="D47" s="7">
        <v>3.0350785333919994E-2</v>
      </c>
      <c r="E47" s="7">
        <v>5.0128661429054748E-2</v>
      </c>
      <c r="F47" s="7">
        <v>6.1235200000000001</v>
      </c>
      <c r="G47" s="7">
        <v>6.1140949999999998</v>
      </c>
      <c r="H47" s="7"/>
      <c r="I47" s="7"/>
      <c r="J47" s="7" t="s">
        <v>48</v>
      </c>
      <c r="K47" s="7" t="s">
        <v>49</v>
      </c>
      <c r="L47" s="7" t="s">
        <v>50</v>
      </c>
      <c r="M47" s="7">
        <f t="shared" si="0"/>
        <v>25</v>
      </c>
      <c r="N47" s="7">
        <f t="shared" si="1"/>
        <v>45</v>
      </c>
      <c r="O47" s="7">
        <f t="shared" si="2"/>
        <v>75</v>
      </c>
      <c r="P47" s="7">
        <f t="shared" si="3"/>
        <v>66</v>
      </c>
      <c r="Q47" s="19">
        <f t="shared" si="4"/>
        <v>45.65</v>
      </c>
      <c r="R47" s="19">
        <f t="shared" si="5"/>
        <v>56.75</v>
      </c>
      <c r="S47" s="19">
        <f t="shared" si="6"/>
        <v>58.95</v>
      </c>
      <c r="T47" s="19">
        <f t="shared" si="7"/>
        <v>52.75</v>
      </c>
      <c r="U47" s="7">
        <f t="shared" si="8"/>
        <v>53.783333333333339</v>
      </c>
      <c r="V47" s="7">
        <f t="shared" si="9"/>
        <v>53.525000000000006</v>
      </c>
    </row>
    <row r="48" spans="1:22" ht="13.5" x14ac:dyDescent="0.35">
      <c r="A48" s="3">
        <v>42073</v>
      </c>
      <c r="B48" s="2">
        <v>6.0964</v>
      </c>
      <c r="C48" s="7">
        <v>50</v>
      </c>
      <c r="D48" s="7">
        <v>2.695286858730217E-2</v>
      </c>
      <c r="E48" s="7">
        <v>4.5493502860704235E-2</v>
      </c>
      <c r="F48" s="7">
        <v>6.1109399999999994</v>
      </c>
      <c r="G48" s="7">
        <v>6.1154200000000003</v>
      </c>
      <c r="H48" s="7"/>
      <c r="I48" s="7"/>
      <c r="J48" s="7" t="s">
        <v>48</v>
      </c>
      <c r="K48" s="7" t="s">
        <v>49</v>
      </c>
      <c r="L48" s="7" t="s">
        <v>56</v>
      </c>
      <c r="M48" s="7">
        <f t="shared" si="0"/>
        <v>25</v>
      </c>
      <c r="N48" s="7">
        <f t="shared" si="1"/>
        <v>45</v>
      </c>
      <c r="O48" s="7">
        <f t="shared" si="2"/>
        <v>75</v>
      </c>
      <c r="P48" s="7">
        <f t="shared" si="3"/>
        <v>83</v>
      </c>
      <c r="Q48" s="19">
        <f t="shared" si="4"/>
        <v>48.2</v>
      </c>
      <c r="R48" s="19">
        <f t="shared" si="5"/>
        <v>61</v>
      </c>
      <c r="S48" s="19">
        <f t="shared" si="6"/>
        <v>66.599999999999994</v>
      </c>
      <c r="T48" s="19">
        <f t="shared" si="7"/>
        <v>57</v>
      </c>
      <c r="U48" s="7">
        <f t="shared" si="8"/>
        <v>58.6</v>
      </c>
      <c r="V48" s="7">
        <f t="shared" si="9"/>
        <v>58.2</v>
      </c>
    </row>
    <row r="49" spans="1:22" ht="13.5" x14ac:dyDescent="0.35">
      <c r="A49" s="3">
        <v>42074</v>
      </c>
      <c r="B49" s="2">
        <v>6.0964</v>
      </c>
      <c r="C49" s="7">
        <v>51.454823889739679</v>
      </c>
      <c r="D49" s="7">
        <v>2.3983527904483104E-2</v>
      </c>
      <c r="E49" s="7">
        <v>4.1191507869460013E-2</v>
      </c>
      <c r="F49" s="7">
        <v>6.0970399999999998</v>
      </c>
      <c r="G49" s="7">
        <v>6.1154199999999994</v>
      </c>
      <c r="H49" s="7"/>
      <c r="I49" s="7"/>
      <c r="J49" s="7" t="s">
        <v>53</v>
      </c>
      <c r="K49" s="7" t="s">
        <v>51</v>
      </c>
      <c r="L49" s="7" t="s">
        <v>47</v>
      </c>
      <c r="M49" s="7">
        <f t="shared" si="0"/>
        <v>25</v>
      </c>
      <c r="N49" s="7">
        <f t="shared" si="1"/>
        <v>45</v>
      </c>
      <c r="O49" s="7">
        <f t="shared" si="2"/>
        <v>75</v>
      </c>
      <c r="P49" s="7">
        <f t="shared" si="3"/>
        <v>0</v>
      </c>
      <c r="Q49" s="19">
        <f t="shared" si="4"/>
        <v>35.75</v>
      </c>
      <c r="R49" s="19">
        <f t="shared" si="5"/>
        <v>40.25</v>
      </c>
      <c r="S49" s="19">
        <f t="shared" si="6"/>
        <v>29.25</v>
      </c>
      <c r="T49" s="19">
        <f t="shared" si="7"/>
        <v>36.25</v>
      </c>
      <c r="U49" s="7">
        <f t="shared" si="8"/>
        <v>35.083333333333336</v>
      </c>
      <c r="V49" s="7">
        <f t="shared" si="9"/>
        <v>35.375</v>
      </c>
    </row>
    <row r="50" spans="1:22" ht="13.5" x14ac:dyDescent="0.35">
      <c r="A50" s="3">
        <v>42075</v>
      </c>
      <c r="B50" s="2">
        <v>6.093</v>
      </c>
      <c r="C50" s="7">
        <v>40.866141732283403</v>
      </c>
      <c r="D50" s="7">
        <v>2.1112579758065131E-2</v>
      </c>
      <c r="E50" s="7">
        <v>3.7175722247181041E-2</v>
      </c>
      <c r="F50" s="7">
        <v>6.0831199999999992</v>
      </c>
      <c r="G50" s="7">
        <v>6.1160799999999993</v>
      </c>
      <c r="H50" s="7">
        <v>6.0300367346938772</v>
      </c>
      <c r="I50" s="7"/>
      <c r="J50" s="7" t="s">
        <v>53</v>
      </c>
      <c r="K50" s="7" t="s">
        <v>51</v>
      </c>
      <c r="L50" s="7" t="s">
        <v>47</v>
      </c>
      <c r="M50" s="7">
        <f t="shared" si="0"/>
        <v>25</v>
      </c>
      <c r="N50" s="7">
        <f t="shared" si="1"/>
        <v>45</v>
      </c>
      <c r="O50" s="7">
        <f t="shared" si="2"/>
        <v>75</v>
      </c>
      <c r="P50" s="7">
        <f t="shared" si="3"/>
        <v>0</v>
      </c>
      <c r="Q50" s="19">
        <f t="shared" si="4"/>
        <v>35.75</v>
      </c>
      <c r="R50" s="19">
        <f t="shared" si="5"/>
        <v>40.25</v>
      </c>
      <c r="S50" s="19">
        <f t="shared" si="6"/>
        <v>29.25</v>
      </c>
      <c r="T50" s="19">
        <f t="shared" si="7"/>
        <v>36.25</v>
      </c>
      <c r="U50" s="7">
        <f t="shared" si="8"/>
        <v>35.083333333333336</v>
      </c>
      <c r="V50" s="7">
        <f t="shared" si="9"/>
        <v>35.375</v>
      </c>
    </row>
    <row r="51" spans="1:22" ht="13.5" x14ac:dyDescent="0.35">
      <c r="A51" s="3">
        <v>42076</v>
      </c>
      <c r="B51" s="2">
        <v>6.093</v>
      </c>
      <c r="C51" s="7">
        <v>41.223193010325623</v>
      </c>
      <c r="D51" s="7">
        <v>1.8622662210209917E-2</v>
      </c>
      <c r="E51" s="7">
        <v>3.3465110239786815E-2</v>
      </c>
      <c r="F51" s="7">
        <v>6.0870800000000003</v>
      </c>
      <c r="G51" s="7">
        <v>6.1134250000000003</v>
      </c>
      <c r="H51" s="7">
        <v>6.0312960000000002</v>
      </c>
      <c r="I51" s="7"/>
      <c r="J51" s="7" t="s">
        <v>53</v>
      </c>
      <c r="K51" s="7" t="s">
        <v>51</v>
      </c>
      <c r="L51" s="7" t="s">
        <v>54</v>
      </c>
      <c r="M51" s="7">
        <f t="shared" si="0"/>
        <v>25</v>
      </c>
      <c r="N51" s="7">
        <f t="shared" si="1"/>
        <v>45</v>
      </c>
      <c r="O51" s="7">
        <f t="shared" si="2"/>
        <v>75</v>
      </c>
      <c r="P51" s="7">
        <f t="shared" si="3"/>
        <v>0</v>
      </c>
      <c r="Q51" s="19">
        <f t="shared" si="4"/>
        <v>35.75</v>
      </c>
      <c r="R51" s="19">
        <f t="shared" si="5"/>
        <v>40.25</v>
      </c>
      <c r="S51" s="19">
        <f t="shared" si="6"/>
        <v>29.25</v>
      </c>
      <c r="T51" s="19">
        <f t="shared" si="7"/>
        <v>36.25</v>
      </c>
      <c r="U51" s="7">
        <f t="shared" si="8"/>
        <v>35.083333333333336</v>
      </c>
      <c r="V51" s="7">
        <f t="shared" si="9"/>
        <v>35.375</v>
      </c>
    </row>
    <row r="52" spans="1:22" ht="13.5" x14ac:dyDescent="0.35">
      <c r="A52" s="3">
        <v>42079</v>
      </c>
      <c r="B52" s="2">
        <v>6.0896999999999997</v>
      </c>
      <c r="C52" s="7">
        <v>40.349483717235799</v>
      </c>
      <c r="D52" s="7">
        <v>1.6196400174593784E-2</v>
      </c>
      <c r="E52" s="7">
        <v>3.0011368226748211E-2</v>
      </c>
      <c r="F52" s="7">
        <v>6.0937000000000001</v>
      </c>
      <c r="G52" s="7">
        <v>6.1106049999999996</v>
      </c>
      <c r="H52" s="7">
        <v>6.0420959999999999</v>
      </c>
      <c r="I52" s="7"/>
      <c r="J52" s="7" t="s">
        <v>53</v>
      </c>
      <c r="K52" s="7" t="s">
        <v>51</v>
      </c>
      <c r="L52" s="7" t="s">
        <v>54</v>
      </c>
      <c r="M52" s="7">
        <f t="shared" si="0"/>
        <v>25</v>
      </c>
      <c r="N52" s="7">
        <f t="shared" si="1"/>
        <v>45</v>
      </c>
      <c r="O52" s="7">
        <f t="shared" si="2"/>
        <v>75</v>
      </c>
      <c r="P52" s="7">
        <f t="shared" si="3"/>
        <v>0</v>
      </c>
      <c r="Q52" s="19">
        <f t="shared" si="4"/>
        <v>35.75</v>
      </c>
      <c r="R52" s="19">
        <f t="shared" si="5"/>
        <v>40.25</v>
      </c>
      <c r="S52" s="19">
        <f t="shared" si="6"/>
        <v>29.25</v>
      </c>
      <c r="T52" s="19">
        <f t="shared" si="7"/>
        <v>36.25</v>
      </c>
      <c r="U52" s="7">
        <f t="shared" si="8"/>
        <v>35.083333333333336</v>
      </c>
      <c r="V52" s="7">
        <f t="shared" si="9"/>
        <v>35.375</v>
      </c>
    </row>
    <row r="53" spans="1:22" ht="13.5" x14ac:dyDescent="0.35">
      <c r="A53" s="3">
        <v>42080</v>
      </c>
      <c r="B53" s="2">
        <v>6.0797999999999996</v>
      </c>
      <c r="C53" s="7">
        <v>41.067097817299882</v>
      </c>
      <c r="D53" s="7">
        <v>1.3321164674614749E-2</v>
      </c>
      <c r="E53" s="7">
        <v>2.667332751632152E-2</v>
      </c>
      <c r="F53" s="7">
        <v>6.0903799999999997</v>
      </c>
      <c r="G53" s="7">
        <v>6.1106050000000014</v>
      </c>
      <c r="H53" s="7">
        <v>6.0552820000000001</v>
      </c>
      <c r="I53" s="7"/>
      <c r="J53" s="7" t="s">
        <v>53</v>
      </c>
      <c r="K53" s="7" t="s">
        <v>51</v>
      </c>
      <c r="L53" s="7" t="s">
        <v>47</v>
      </c>
      <c r="M53" s="7">
        <f t="shared" si="0"/>
        <v>25</v>
      </c>
      <c r="N53" s="7">
        <f t="shared" si="1"/>
        <v>45</v>
      </c>
      <c r="O53" s="7">
        <f t="shared" si="2"/>
        <v>75</v>
      </c>
      <c r="P53" s="7">
        <f t="shared" si="3"/>
        <v>0</v>
      </c>
      <c r="Q53" s="19">
        <f t="shared" si="4"/>
        <v>35.75</v>
      </c>
      <c r="R53" s="19">
        <f t="shared" si="5"/>
        <v>40.25</v>
      </c>
      <c r="S53" s="19">
        <f t="shared" si="6"/>
        <v>29.25</v>
      </c>
      <c r="T53" s="19">
        <f t="shared" si="7"/>
        <v>36.25</v>
      </c>
      <c r="U53" s="7">
        <f t="shared" si="8"/>
        <v>35.083333333333336</v>
      </c>
      <c r="V53" s="7">
        <f t="shared" si="9"/>
        <v>35.375</v>
      </c>
    </row>
    <row r="54" spans="1:22" ht="13.5" x14ac:dyDescent="0.35">
      <c r="A54" s="3">
        <v>42081</v>
      </c>
      <c r="B54" s="2">
        <v>5.8975999999999997</v>
      </c>
      <c r="C54" s="7">
        <v>28.571428571428498</v>
      </c>
      <c r="D54" s="7">
        <v>-3.6177937903234536E-3</v>
      </c>
      <c r="E54" s="7">
        <v>2.0615103254992526E-2</v>
      </c>
      <c r="F54" s="7">
        <v>6.0506200000000003</v>
      </c>
      <c r="G54" s="7">
        <v>6.1006650000000011</v>
      </c>
      <c r="H54" s="7">
        <v>6.0652220000000003</v>
      </c>
      <c r="I54" s="7"/>
      <c r="J54" s="7" t="s">
        <v>53</v>
      </c>
      <c r="K54" s="7" t="s">
        <v>51</v>
      </c>
      <c r="L54" s="7" t="s">
        <v>47</v>
      </c>
      <c r="M54" s="7">
        <f t="shared" si="0"/>
        <v>50</v>
      </c>
      <c r="N54" s="7">
        <f t="shared" si="1"/>
        <v>100</v>
      </c>
      <c r="O54" s="7">
        <f t="shared" si="2"/>
        <v>75</v>
      </c>
      <c r="P54" s="7">
        <f t="shared" si="3"/>
        <v>0</v>
      </c>
      <c r="Q54" s="19">
        <f t="shared" si="4"/>
        <v>63.75</v>
      </c>
      <c r="R54" s="19">
        <f t="shared" si="5"/>
        <v>56.25</v>
      </c>
      <c r="S54" s="19">
        <f t="shared" si="6"/>
        <v>41.25</v>
      </c>
      <c r="T54" s="19">
        <f t="shared" si="7"/>
        <v>56.25</v>
      </c>
      <c r="U54" s="7">
        <f t="shared" si="8"/>
        <v>53.75</v>
      </c>
      <c r="V54" s="7">
        <f t="shared" si="9"/>
        <v>54.375</v>
      </c>
    </row>
    <row r="55" spans="1:22" ht="13.5" x14ac:dyDescent="0.35">
      <c r="A55" s="3">
        <v>42082</v>
      </c>
      <c r="B55" s="2">
        <v>6.0598999999999998</v>
      </c>
      <c r="C55" s="7">
        <v>50.529865125240832</v>
      </c>
      <c r="D55" s="7">
        <v>-3.9008205786323913E-3</v>
      </c>
      <c r="E55" s="7">
        <v>1.5711918488267546E-2</v>
      </c>
      <c r="F55" s="7">
        <v>6.0439999999999996</v>
      </c>
      <c r="G55" s="7">
        <v>6.0995050000000015</v>
      </c>
      <c r="H55" s="7">
        <v>6.0788720000000014</v>
      </c>
      <c r="I55" s="7"/>
      <c r="J55" s="7" t="s">
        <v>53</v>
      </c>
      <c r="K55" s="7" t="s">
        <v>51</v>
      </c>
      <c r="L55" s="7" t="s">
        <v>47</v>
      </c>
      <c r="M55" s="7">
        <f t="shared" si="0"/>
        <v>25</v>
      </c>
      <c r="N55" s="7">
        <f t="shared" si="1"/>
        <v>45</v>
      </c>
      <c r="O55" s="7">
        <f t="shared" si="2"/>
        <v>75</v>
      </c>
      <c r="P55" s="7">
        <f t="shared" si="3"/>
        <v>0</v>
      </c>
      <c r="Q55" s="19">
        <f t="shared" si="4"/>
        <v>35.75</v>
      </c>
      <c r="R55" s="19">
        <f t="shared" si="5"/>
        <v>40.25</v>
      </c>
      <c r="S55" s="19">
        <f t="shared" si="6"/>
        <v>29.25</v>
      </c>
      <c r="T55" s="19">
        <f t="shared" si="7"/>
        <v>36.25</v>
      </c>
      <c r="U55" s="7">
        <f t="shared" si="8"/>
        <v>35.083333333333336</v>
      </c>
      <c r="V55" s="7">
        <f t="shared" si="9"/>
        <v>35.375</v>
      </c>
    </row>
    <row r="56" spans="1:22" ht="13.5" x14ac:dyDescent="0.35">
      <c r="A56" s="3">
        <v>42086</v>
      </c>
      <c r="B56" s="2">
        <v>6.1228999999999996</v>
      </c>
      <c r="C56" s="7">
        <v>54.857142857142811</v>
      </c>
      <c r="D56" s="7">
        <v>9.4752960806143705E-4</v>
      </c>
      <c r="E56" s="7">
        <v>1.2759040712226326E-2</v>
      </c>
      <c r="F56" s="7">
        <v>6.0499799999999997</v>
      </c>
      <c r="G56" s="7">
        <v>6.0975200000000012</v>
      </c>
      <c r="H56" s="7">
        <v>6.0906680000000017</v>
      </c>
      <c r="I56" s="7"/>
      <c r="J56" s="7" t="s">
        <v>48</v>
      </c>
      <c r="K56" s="7" t="s">
        <v>49</v>
      </c>
      <c r="L56" s="7" t="s">
        <v>50</v>
      </c>
      <c r="M56" s="7">
        <f t="shared" si="0"/>
        <v>25</v>
      </c>
      <c r="N56" s="7">
        <f t="shared" si="1"/>
        <v>45</v>
      </c>
      <c r="O56" s="7">
        <f t="shared" si="2"/>
        <v>75</v>
      </c>
      <c r="P56" s="7">
        <f t="shared" si="3"/>
        <v>66</v>
      </c>
      <c r="Q56" s="19">
        <f t="shared" si="4"/>
        <v>45.65</v>
      </c>
      <c r="R56" s="19">
        <f t="shared" si="5"/>
        <v>56.75</v>
      </c>
      <c r="S56" s="19">
        <f t="shared" si="6"/>
        <v>58.95</v>
      </c>
      <c r="T56" s="19">
        <f t="shared" si="7"/>
        <v>52.75</v>
      </c>
      <c r="U56" s="7">
        <f t="shared" si="8"/>
        <v>53.783333333333339</v>
      </c>
      <c r="V56" s="7">
        <f t="shared" si="9"/>
        <v>53.525000000000006</v>
      </c>
    </row>
    <row r="57" spans="1:22" ht="13.5" x14ac:dyDescent="0.35">
      <c r="A57" s="3">
        <v>42087</v>
      </c>
      <c r="B57" s="2">
        <v>6.2454999999999998</v>
      </c>
      <c r="C57" s="7">
        <v>56.13610478359908</v>
      </c>
      <c r="D57" s="7">
        <v>1.4515353490992311E-2</v>
      </c>
      <c r="E57" s="7">
        <v>1.3110303267979524E-2</v>
      </c>
      <c r="F57" s="7">
        <v>6.0811399999999995</v>
      </c>
      <c r="G57" s="7">
        <v>6.1018299999999996</v>
      </c>
      <c r="H57" s="7">
        <v>6.1016020000000006</v>
      </c>
      <c r="I57" s="7"/>
      <c r="J57" s="7" t="s">
        <v>48</v>
      </c>
      <c r="K57" s="7" t="s">
        <v>49</v>
      </c>
      <c r="L57" s="7" t="s">
        <v>50</v>
      </c>
      <c r="M57" s="7">
        <f t="shared" si="0"/>
        <v>25</v>
      </c>
      <c r="N57" s="7">
        <f t="shared" si="1"/>
        <v>0</v>
      </c>
      <c r="O57" s="7">
        <f t="shared" si="2"/>
        <v>75</v>
      </c>
      <c r="P57" s="7">
        <f t="shared" si="3"/>
        <v>66</v>
      </c>
      <c r="Q57" s="19">
        <f t="shared" si="4"/>
        <v>29.9</v>
      </c>
      <c r="R57" s="19">
        <f t="shared" si="5"/>
        <v>47.75</v>
      </c>
      <c r="S57" s="19">
        <f t="shared" si="6"/>
        <v>52.2</v>
      </c>
      <c r="T57" s="19">
        <f t="shared" si="7"/>
        <v>41.5</v>
      </c>
      <c r="U57" s="7">
        <f t="shared" si="8"/>
        <v>43.283333333333339</v>
      </c>
      <c r="V57" s="7">
        <f t="shared" si="9"/>
        <v>42.837500000000006</v>
      </c>
    </row>
    <row r="58" spans="1:22" ht="13.5" x14ac:dyDescent="0.35">
      <c r="A58" s="3">
        <v>42088</v>
      </c>
      <c r="B58" s="2">
        <v>6.2222999999999997</v>
      </c>
      <c r="C58" s="7">
        <v>53.922114047287906</v>
      </c>
      <c r="D58" s="7">
        <v>2.3129285553220136E-2</v>
      </c>
      <c r="E58" s="7">
        <v>1.5114099725027648E-2</v>
      </c>
      <c r="F58" s="7">
        <v>6.1096399999999997</v>
      </c>
      <c r="G58" s="7">
        <v>6.1048150000000003</v>
      </c>
      <c r="H58" s="7">
        <v>6.1114100000000011</v>
      </c>
      <c r="I58" s="7"/>
      <c r="J58" s="7" t="s">
        <v>48</v>
      </c>
      <c r="K58" s="7" t="s">
        <v>49</v>
      </c>
      <c r="L58" s="7" t="s">
        <v>50</v>
      </c>
      <c r="M58" s="7">
        <f t="shared" si="0"/>
        <v>25</v>
      </c>
      <c r="N58" s="7">
        <f t="shared" si="1"/>
        <v>0</v>
      </c>
      <c r="O58" s="7">
        <f t="shared" si="2"/>
        <v>75</v>
      </c>
      <c r="P58" s="7">
        <f t="shared" si="3"/>
        <v>66</v>
      </c>
      <c r="Q58" s="19">
        <f t="shared" si="4"/>
        <v>29.9</v>
      </c>
      <c r="R58" s="19">
        <f t="shared" si="5"/>
        <v>47.75</v>
      </c>
      <c r="S58" s="19">
        <f t="shared" si="6"/>
        <v>52.2</v>
      </c>
      <c r="T58" s="19">
        <f t="shared" si="7"/>
        <v>41.5</v>
      </c>
      <c r="U58" s="7">
        <f t="shared" si="8"/>
        <v>43.283333333333339</v>
      </c>
      <c r="V58" s="7">
        <f t="shared" si="9"/>
        <v>42.837500000000006</v>
      </c>
    </row>
    <row r="59" spans="1:22" ht="13.5" x14ac:dyDescent="0.35">
      <c r="A59" s="3">
        <v>42089</v>
      </c>
      <c r="B59" s="2">
        <v>6.2122999999999999</v>
      </c>
      <c r="C59" s="7">
        <v>53.424280005511896</v>
      </c>
      <c r="D59" s="7">
        <v>2.8816790325014274E-2</v>
      </c>
      <c r="E59" s="7">
        <v>1.7854637845024973E-2</v>
      </c>
      <c r="F59" s="7">
        <v>6.17258</v>
      </c>
      <c r="G59" s="7">
        <v>6.1081250000000002</v>
      </c>
      <c r="H59" s="7">
        <v>6.1171740000000003</v>
      </c>
      <c r="I59" s="7"/>
      <c r="J59" s="7" t="s">
        <v>48</v>
      </c>
      <c r="K59" s="7" t="s">
        <v>49</v>
      </c>
      <c r="L59" s="7" t="s">
        <v>50</v>
      </c>
      <c r="M59" s="7">
        <f t="shared" si="0"/>
        <v>25</v>
      </c>
      <c r="N59" s="7">
        <f t="shared" si="1"/>
        <v>0</v>
      </c>
      <c r="O59" s="7">
        <f t="shared" si="2"/>
        <v>75</v>
      </c>
      <c r="P59" s="7">
        <f t="shared" si="3"/>
        <v>66</v>
      </c>
      <c r="Q59" s="19">
        <f t="shared" si="4"/>
        <v>29.9</v>
      </c>
      <c r="R59" s="19">
        <f t="shared" si="5"/>
        <v>47.75</v>
      </c>
      <c r="S59" s="19">
        <f t="shared" si="6"/>
        <v>52.2</v>
      </c>
      <c r="T59" s="19">
        <f t="shared" si="7"/>
        <v>41.5</v>
      </c>
      <c r="U59" s="7">
        <f t="shared" si="8"/>
        <v>43.283333333333339</v>
      </c>
      <c r="V59" s="7">
        <f t="shared" si="9"/>
        <v>42.837500000000006</v>
      </c>
    </row>
    <row r="60" spans="1:22" ht="13.5" x14ac:dyDescent="0.35">
      <c r="A60" s="3">
        <v>42090</v>
      </c>
      <c r="B60" s="2">
        <v>6.1958000000000002</v>
      </c>
      <c r="C60" s="7">
        <v>59.390318627451016</v>
      </c>
      <c r="D60" s="7">
        <v>3.1628176794938234E-2</v>
      </c>
      <c r="E60" s="7">
        <v>2.0609345635007627E-2</v>
      </c>
      <c r="F60" s="7">
        <v>6.1997599999999995</v>
      </c>
      <c r="G60" s="7">
        <v>6.1116050000000017</v>
      </c>
      <c r="H60" s="7">
        <v>6.121150000000001</v>
      </c>
      <c r="I60" s="7"/>
      <c r="J60" s="7" t="s">
        <v>48</v>
      </c>
      <c r="K60" s="7" t="s">
        <v>49</v>
      </c>
      <c r="L60" s="7" t="s">
        <v>50</v>
      </c>
      <c r="M60" s="7">
        <f t="shared" si="0"/>
        <v>25</v>
      </c>
      <c r="N60" s="7">
        <f t="shared" si="1"/>
        <v>0</v>
      </c>
      <c r="O60" s="7">
        <f t="shared" si="2"/>
        <v>75</v>
      </c>
      <c r="P60" s="7">
        <f t="shared" si="3"/>
        <v>66</v>
      </c>
      <c r="Q60" s="19">
        <f t="shared" si="4"/>
        <v>29.9</v>
      </c>
      <c r="R60" s="19">
        <f t="shared" si="5"/>
        <v>47.75</v>
      </c>
      <c r="S60" s="19">
        <f t="shared" si="6"/>
        <v>52.2</v>
      </c>
      <c r="T60" s="19">
        <f t="shared" si="7"/>
        <v>41.5</v>
      </c>
      <c r="U60" s="7">
        <f t="shared" si="8"/>
        <v>43.283333333333339</v>
      </c>
      <c r="V60" s="7">
        <f t="shared" si="9"/>
        <v>42.837500000000006</v>
      </c>
    </row>
    <row r="61" spans="1:22" ht="13.5" x14ac:dyDescent="0.35">
      <c r="A61" s="3">
        <v>42093</v>
      </c>
      <c r="B61" s="2">
        <v>6.2553999999999998</v>
      </c>
      <c r="C61" s="7">
        <v>64.285714285714263</v>
      </c>
      <c r="D61" s="7">
        <v>3.82248109033414E-2</v>
      </c>
      <c r="E61" s="7">
        <v>2.4132438688674384E-2</v>
      </c>
      <c r="F61" s="7">
        <v>6.2262600000000008</v>
      </c>
      <c r="G61" s="7">
        <v>6.1217100000000011</v>
      </c>
      <c r="H61" s="7">
        <v>6.1277100000000022</v>
      </c>
      <c r="I61" s="7"/>
      <c r="J61" s="7" t="s">
        <v>48</v>
      </c>
      <c r="K61" s="7" t="s">
        <v>49</v>
      </c>
      <c r="L61" s="7" t="s">
        <v>50</v>
      </c>
      <c r="M61" s="7">
        <f t="shared" si="0"/>
        <v>25</v>
      </c>
      <c r="N61" s="7">
        <f t="shared" si="1"/>
        <v>0</v>
      </c>
      <c r="O61" s="7">
        <f t="shared" si="2"/>
        <v>75</v>
      </c>
      <c r="P61" s="7">
        <f t="shared" si="3"/>
        <v>66</v>
      </c>
      <c r="Q61" s="19">
        <f t="shared" si="4"/>
        <v>29.9</v>
      </c>
      <c r="R61" s="19">
        <f t="shared" si="5"/>
        <v>47.75</v>
      </c>
      <c r="S61" s="19">
        <f t="shared" si="6"/>
        <v>52.2</v>
      </c>
      <c r="T61" s="19">
        <f t="shared" si="7"/>
        <v>41.5</v>
      </c>
      <c r="U61" s="7">
        <f t="shared" si="8"/>
        <v>43.283333333333339</v>
      </c>
      <c r="V61" s="7">
        <f t="shared" si="9"/>
        <v>42.837500000000006</v>
      </c>
    </row>
    <row r="62" spans="1:22" ht="13.5" x14ac:dyDescent="0.35">
      <c r="A62" s="3">
        <v>42094</v>
      </c>
      <c r="B62" s="2">
        <v>6.1593</v>
      </c>
      <c r="C62" s="7">
        <v>54.181624783938304</v>
      </c>
      <c r="D62" s="7">
        <v>3.5291406732962827E-2</v>
      </c>
      <c r="E62" s="7">
        <v>2.6364232297532077E-2</v>
      </c>
      <c r="F62" s="7">
        <v>6.2090200000000006</v>
      </c>
      <c r="G62" s="7">
        <v>6.1268450000000012</v>
      </c>
      <c r="H62" s="7">
        <v>6.1312220000000011</v>
      </c>
      <c r="I62" s="7"/>
      <c r="J62" s="7" t="s">
        <v>53</v>
      </c>
      <c r="K62" s="7" t="s">
        <v>51</v>
      </c>
      <c r="L62" s="7" t="s">
        <v>47</v>
      </c>
      <c r="M62" s="7">
        <f t="shared" si="0"/>
        <v>25</v>
      </c>
      <c r="N62" s="7">
        <f t="shared" si="1"/>
        <v>0</v>
      </c>
      <c r="O62" s="7">
        <f t="shared" si="2"/>
        <v>75</v>
      </c>
      <c r="P62" s="7">
        <f t="shared" si="3"/>
        <v>0</v>
      </c>
      <c r="Q62" s="19">
        <f t="shared" si="4"/>
        <v>20</v>
      </c>
      <c r="R62" s="19">
        <f t="shared" si="5"/>
        <v>31.25</v>
      </c>
      <c r="S62" s="19">
        <f t="shared" si="6"/>
        <v>22.5</v>
      </c>
      <c r="T62" s="19">
        <f t="shared" si="7"/>
        <v>25</v>
      </c>
      <c r="U62" s="7">
        <f t="shared" si="8"/>
        <v>24.583333333333332</v>
      </c>
      <c r="V62" s="7">
        <f t="shared" si="9"/>
        <v>24.6875</v>
      </c>
    </row>
    <row r="63" spans="1:22" ht="13.5" x14ac:dyDescent="0.35">
      <c r="A63" s="3">
        <v>42095</v>
      </c>
      <c r="B63" s="2">
        <v>6.2454999999999998</v>
      </c>
      <c r="C63" s="7">
        <v>58.892997733508288</v>
      </c>
      <c r="D63" s="7">
        <v>3.9467327605367863E-2</v>
      </c>
      <c r="E63" s="7">
        <v>2.8984851359099235E-2</v>
      </c>
      <c r="F63" s="7">
        <v>6.21366</v>
      </c>
      <c r="G63" s="7">
        <v>6.1311550000000015</v>
      </c>
      <c r="H63" s="7">
        <v>6.1374520000000006</v>
      </c>
      <c r="I63" s="7"/>
      <c r="J63" s="7" t="s">
        <v>48</v>
      </c>
      <c r="K63" s="7" t="s">
        <v>49</v>
      </c>
      <c r="L63" s="7" t="s">
        <v>50</v>
      </c>
      <c r="M63" s="7">
        <f t="shared" si="0"/>
        <v>25</v>
      </c>
      <c r="N63" s="7">
        <f t="shared" si="1"/>
        <v>0</v>
      </c>
      <c r="O63" s="7">
        <f t="shared" si="2"/>
        <v>75</v>
      </c>
      <c r="P63" s="7">
        <f t="shared" si="3"/>
        <v>66</v>
      </c>
      <c r="Q63" s="19">
        <f t="shared" si="4"/>
        <v>29.9</v>
      </c>
      <c r="R63" s="19">
        <f t="shared" si="5"/>
        <v>47.75</v>
      </c>
      <c r="S63" s="19">
        <f t="shared" si="6"/>
        <v>52.2</v>
      </c>
      <c r="T63" s="19">
        <f t="shared" si="7"/>
        <v>41.5</v>
      </c>
      <c r="U63" s="7">
        <f t="shared" si="8"/>
        <v>43.283333333333339</v>
      </c>
      <c r="V63" s="7">
        <f t="shared" si="9"/>
        <v>42.837500000000006</v>
      </c>
    </row>
    <row r="64" spans="1:22" ht="13.5" x14ac:dyDescent="0.35">
      <c r="A64" s="3">
        <v>42096</v>
      </c>
      <c r="B64" s="2">
        <v>6.4276999999999997</v>
      </c>
      <c r="C64" s="7">
        <v>66.453642709664734</v>
      </c>
      <c r="D64" s="7">
        <v>5.6823763301919961E-2</v>
      </c>
      <c r="E64" s="7">
        <v>3.4552633747663382E-2</v>
      </c>
      <c r="F64" s="7">
        <v>6.2567400000000006</v>
      </c>
      <c r="G64" s="7">
        <v>6.1442449999999997</v>
      </c>
      <c r="H64" s="7">
        <v>6.1440780000000021</v>
      </c>
      <c r="I64" s="7"/>
      <c r="J64" s="7" t="s">
        <v>48</v>
      </c>
      <c r="K64" s="7" t="s">
        <v>49</v>
      </c>
      <c r="L64" s="7" t="s">
        <v>50</v>
      </c>
      <c r="M64" s="7">
        <f t="shared" si="0"/>
        <v>25</v>
      </c>
      <c r="N64" s="7">
        <f t="shared" si="1"/>
        <v>0</v>
      </c>
      <c r="O64" s="7">
        <f t="shared" si="2"/>
        <v>75</v>
      </c>
      <c r="P64" s="7">
        <f t="shared" si="3"/>
        <v>66</v>
      </c>
      <c r="Q64" s="19">
        <f t="shared" si="4"/>
        <v>29.9</v>
      </c>
      <c r="R64" s="19">
        <f t="shared" si="5"/>
        <v>47.75</v>
      </c>
      <c r="S64" s="19">
        <f t="shared" si="6"/>
        <v>52.2</v>
      </c>
      <c r="T64" s="19">
        <f t="shared" si="7"/>
        <v>41.5</v>
      </c>
      <c r="U64" s="7">
        <f t="shared" si="8"/>
        <v>43.283333333333339</v>
      </c>
      <c r="V64" s="7">
        <f t="shared" si="9"/>
        <v>42.837500000000006</v>
      </c>
    </row>
    <row r="65" spans="1:22" ht="13.5" x14ac:dyDescent="0.35">
      <c r="A65" s="3">
        <v>42097</v>
      </c>
      <c r="B65" s="2">
        <v>6.5270999999999999</v>
      </c>
      <c r="C65" s="7">
        <v>69.440214957456348</v>
      </c>
      <c r="D65" s="7">
        <v>7.7703890832815148E-2</v>
      </c>
      <c r="E65" s="7">
        <v>4.3182885164693735E-2</v>
      </c>
      <c r="F65" s="7">
        <v>6.3229999999999995</v>
      </c>
      <c r="G65" s="7">
        <v>6.1624700000000008</v>
      </c>
      <c r="H65" s="7">
        <v>6.1501080000000021</v>
      </c>
      <c r="I65" s="7"/>
      <c r="J65" s="7" t="s">
        <v>48</v>
      </c>
      <c r="K65" s="7" t="s">
        <v>49</v>
      </c>
      <c r="L65" s="7" t="s">
        <v>50</v>
      </c>
      <c r="M65" s="7">
        <f t="shared" si="0"/>
        <v>25</v>
      </c>
      <c r="N65" s="7">
        <f t="shared" si="1"/>
        <v>0</v>
      </c>
      <c r="O65" s="7">
        <f t="shared" si="2"/>
        <v>75</v>
      </c>
      <c r="P65" s="7">
        <f t="shared" si="3"/>
        <v>66</v>
      </c>
      <c r="Q65" s="19">
        <f t="shared" si="4"/>
        <v>29.9</v>
      </c>
      <c r="R65" s="19">
        <f t="shared" si="5"/>
        <v>47.75</v>
      </c>
      <c r="S65" s="19">
        <f t="shared" si="6"/>
        <v>52.2</v>
      </c>
      <c r="T65" s="19">
        <f t="shared" si="7"/>
        <v>41.5</v>
      </c>
      <c r="U65" s="7">
        <f t="shared" si="8"/>
        <v>43.283333333333339</v>
      </c>
      <c r="V65" s="7">
        <f t="shared" si="9"/>
        <v>42.837500000000006</v>
      </c>
    </row>
    <row r="66" spans="1:22" ht="13.5" x14ac:dyDescent="0.35">
      <c r="A66" s="3">
        <v>42100</v>
      </c>
      <c r="B66" s="2">
        <v>6.5369999999999999</v>
      </c>
      <c r="C66" s="7">
        <v>69.913631911673079</v>
      </c>
      <c r="D66" s="7">
        <v>9.3967194273456123E-2</v>
      </c>
      <c r="E66" s="7">
        <v>5.333974698644621E-2</v>
      </c>
      <c r="F66" s="7">
        <v>6.3793199999999999</v>
      </c>
      <c r="G66" s="7">
        <v>6.1856600000000013</v>
      </c>
      <c r="H66" s="7">
        <v>6.1572640000000005</v>
      </c>
      <c r="I66" s="7"/>
      <c r="J66" s="7" t="s">
        <v>48</v>
      </c>
      <c r="K66" s="7" t="s">
        <v>49</v>
      </c>
      <c r="L66" s="7" t="s">
        <v>50</v>
      </c>
      <c r="M66" s="7">
        <f t="shared" si="0"/>
        <v>25</v>
      </c>
      <c r="N66" s="7">
        <f t="shared" si="1"/>
        <v>0</v>
      </c>
      <c r="O66" s="7">
        <f t="shared" si="2"/>
        <v>75</v>
      </c>
      <c r="P66" s="7">
        <f t="shared" si="3"/>
        <v>66</v>
      </c>
      <c r="Q66" s="19">
        <f t="shared" si="4"/>
        <v>29.9</v>
      </c>
      <c r="R66" s="19">
        <f t="shared" si="5"/>
        <v>47.75</v>
      </c>
      <c r="S66" s="19">
        <f t="shared" si="6"/>
        <v>52.2</v>
      </c>
      <c r="T66" s="19">
        <f t="shared" si="7"/>
        <v>41.5</v>
      </c>
      <c r="U66" s="7">
        <f t="shared" si="8"/>
        <v>43.283333333333339</v>
      </c>
      <c r="V66" s="7">
        <f t="shared" si="9"/>
        <v>42.837500000000006</v>
      </c>
    </row>
    <row r="67" spans="1:22" ht="13.5" x14ac:dyDescent="0.35">
      <c r="A67" s="3">
        <v>42101</v>
      </c>
      <c r="B67" s="2">
        <v>6.5602</v>
      </c>
      <c r="C67" s="7">
        <v>71.136923618444243</v>
      </c>
      <c r="D67" s="7">
        <v>0.10748895971243666</v>
      </c>
      <c r="E67" s="7">
        <v>6.4169589531644311E-2</v>
      </c>
      <c r="F67" s="7">
        <v>6.4595000000000002</v>
      </c>
      <c r="G67" s="7">
        <v>6.210840000000001</v>
      </c>
      <c r="H67" s="7">
        <v>6.1659440000000005</v>
      </c>
      <c r="I67" s="7"/>
      <c r="J67" s="7" t="s">
        <v>48</v>
      </c>
      <c r="K67" s="7" t="s">
        <v>49</v>
      </c>
      <c r="L67" s="7" t="s">
        <v>50</v>
      </c>
      <c r="M67" s="7">
        <f t="shared" ref="M67:M130" si="10">IF(C67&lt;30,50,IF(C67&gt;70,0,25))</f>
        <v>0</v>
      </c>
      <c r="N67" s="7">
        <f t="shared" ref="N67:N130" si="11">IF(E67-D67&gt;0.02,100,IF(E67-D67&lt;0,0,45))</f>
        <v>0</v>
      </c>
      <c r="O67" s="7">
        <f t="shared" ref="O67:O130" si="12">IF(F67-I67&gt;10,100,IF(F67-I67&gt;5,75,IF(F67-I67&gt;0,50,0)))</f>
        <v>75</v>
      </c>
      <c r="P67" s="7">
        <f t="shared" ref="P67:P130" si="13">IF(L67="CONFIRMED BULLISH", 34, IF(L67="BULLISH DIVERGENCE",17,0))+IF(J67="Bullish",33,IF(J67="Bearish", 0,16.5))+IF(K67="Strong",33,IF(K67="Weak",0,16.5))</f>
        <v>66</v>
      </c>
      <c r="Q67" s="19">
        <f t="shared" ref="Q67:Q130" si="14">0.35*M67+0.35*N67+0.15*O67+0.15*P67</f>
        <v>21.15</v>
      </c>
      <c r="R67" s="19">
        <f t="shared" ref="R67:R130" si="15">0.2*M67+0.2*N67+0.35*O67+0.25*P67</f>
        <v>42.75</v>
      </c>
      <c r="S67" s="19">
        <f t="shared" ref="S67:S130" si="16">M67*0.15+N67*0.15+O67*0.25+P67*0.45</f>
        <v>48.45</v>
      </c>
      <c r="T67" s="19">
        <f t="shared" ref="T67:T130" si="17">0.25*SUM(M67:P67)</f>
        <v>35.25</v>
      </c>
      <c r="U67" s="7">
        <f t="shared" ref="U67:U130" si="18">SUM(Q67:S67)/3</f>
        <v>37.449999999999996</v>
      </c>
      <c r="V67" s="7">
        <f t="shared" ref="V67:V130" si="19">SUM(Q67:T67)/4</f>
        <v>36.9</v>
      </c>
    </row>
    <row r="68" spans="1:22" ht="13.5" x14ac:dyDescent="0.35">
      <c r="A68" s="3">
        <v>42102</v>
      </c>
      <c r="B68" s="2">
        <v>6.5933000000000002</v>
      </c>
      <c r="C68" s="7">
        <v>85.232452142206057</v>
      </c>
      <c r="D68" s="7">
        <v>0.11949844591434644</v>
      </c>
      <c r="E68" s="7">
        <v>7.5235360808184742E-2</v>
      </c>
      <c r="F68" s="7">
        <v>6.5290599999999994</v>
      </c>
      <c r="G68" s="7">
        <v>6.2356850000000001</v>
      </c>
      <c r="H68" s="7">
        <v>6.1744259999999986</v>
      </c>
      <c r="I68" s="7"/>
      <c r="J68" s="7" t="s">
        <v>48</v>
      </c>
      <c r="K68" s="7" t="s">
        <v>49</v>
      </c>
      <c r="L68" s="7" t="s">
        <v>50</v>
      </c>
      <c r="M68" s="7">
        <f t="shared" si="10"/>
        <v>0</v>
      </c>
      <c r="N68" s="7">
        <f t="shared" si="11"/>
        <v>0</v>
      </c>
      <c r="O68" s="7">
        <f t="shared" si="12"/>
        <v>75</v>
      </c>
      <c r="P68" s="7">
        <f t="shared" si="13"/>
        <v>66</v>
      </c>
      <c r="Q68" s="19">
        <f t="shared" si="14"/>
        <v>21.15</v>
      </c>
      <c r="R68" s="19">
        <f t="shared" si="15"/>
        <v>42.75</v>
      </c>
      <c r="S68" s="19">
        <f t="shared" si="16"/>
        <v>48.45</v>
      </c>
      <c r="T68" s="19">
        <f t="shared" si="17"/>
        <v>35.25</v>
      </c>
      <c r="U68" s="7">
        <f t="shared" si="18"/>
        <v>37.449999999999996</v>
      </c>
      <c r="V68" s="7">
        <f t="shared" si="19"/>
        <v>36.9</v>
      </c>
    </row>
    <row r="69" spans="1:22" ht="13.5" x14ac:dyDescent="0.35">
      <c r="A69" s="3">
        <v>42104</v>
      </c>
      <c r="B69" s="2">
        <v>6.6265000000000001</v>
      </c>
      <c r="C69" s="7">
        <v>83.010953157772121</v>
      </c>
      <c r="D69" s="7">
        <v>0.13019421492251659</v>
      </c>
      <c r="E69" s="7">
        <v>8.6227131631051113E-2</v>
      </c>
      <c r="F69" s="7">
        <v>6.5688199999999997</v>
      </c>
      <c r="G69" s="7">
        <v>6.2621900000000013</v>
      </c>
      <c r="H69" s="7">
        <v>6.1798599999999997</v>
      </c>
      <c r="I69" s="7"/>
      <c r="J69" s="7" t="s">
        <v>48</v>
      </c>
      <c r="K69" s="7" t="s">
        <v>49</v>
      </c>
      <c r="L69" s="7" t="s">
        <v>50</v>
      </c>
      <c r="M69" s="7">
        <f t="shared" si="10"/>
        <v>0</v>
      </c>
      <c r="N69" s="7">
        <f t="shared" si="11"/>
        <v>0</v>
      </c>
      <c r="O69" s="7">
        <f t="shared" si="12"/>
        <v>75</v>
      </c>
      <c r="P69" s="7">
        <f t="shared" si="13"/>
        <v>66</v>
      </c>
      <c r="Q69" s="19">
        <f t="shared" si="14"/>
        <v>21.15</v>
      </c>
      <c r="R69" s="19">
        <f t="shared" si="15"/>
        <v>42.75</v>
      </c>
      <c r="S69" s="19">
        <f t="shared" si="16"/>
        <v>48.45</v>
      </c>
      <c r="T69" s="19">
        <f t="shared" si="17"/>
        <v>35.25</v>
      </c>
      <c r="U69" s="7">
        <f t="shared" si="18"/>
        <v>37.449999999999996</v>
      </c>
      <c r="V69" s="7">
        <f t="shared" si="19"/>
        <v>36.9</v>
      </c>
    </row>
    <row r="70" spans="1:22" ht="13.5" x14ac:dyDescent="0.35">
      <c r="A70" s="3">
        <v>42107</v>
      </c>
      <c r="B70" s="2">
        <v>6.7590000000000003</v>
      </c>
      <c r="C70" s="7">
        <v>84.28371240702819</v>
      </c>
      <c r="D70" s="7">
        <v>0.14766019673891684</v>
      </c>
      <c r="E70" s="7">
        <v>9.8513744652624261E-2</v>
      </c>
      <c r="F70" s="7">
        <v>6.6151999999999997</v>
      </c>
      <c r="G70" s="7">
        <v>6.29549</v>
      </c>
      <c r="H70" s="7">
        <v>6.1891359999999995</v>
      </c>
      <c r="I70" s="7"/>
      <c r="J70" s="7" t="s">
        <v>48</v>
      </c>
      <c r="K70" s="7" t="s">
        <v>49</v>
      </c>
      <c r="L70" s="7" t="s">
        <v>50</v>
      </c>
      <c r="M70" s="7">
        <f t="shared" si="10"/>
        <v>0</v>
      </c>
      <c r="N70" s="7">
        <f t="shared" si="11"/>
        <v>0</v>
      </c>
      <c r="O70" s="7">
        <f t="shared" si="12"/>
        <v>75</v>
      </c>
      <c r="P70" s="7">
        <f t="shared" si="13"/>
        <v>66</v>
      </c>
      <c r="Q70" s="19">
        <f t="shared" si="14"/>
        <v>21.15</v>
      </c>
      <c r="R70" s="19">
        <f t="shared" si="15"/>
        <v>42.75</v>
      </c>
      <c r="S70" s="19">
        <f t="shared" si="16"/>
        <v>48.45</v>
      </c>
      <c r="T70" s="19">
        <f t="shared" si="17"/>
        <v>35.25</v>
      </c>
      <c r="U70" s="7">
        <f t="shared" si="18"/>
        <v>37.449999999999996</v>
      </c>
      <c r="V70" s="7">
        <f t="shared" si="19"/>
        <v>36.9</v>
      </c>
    </row>
    <row r="71" spans="1:22" ht="13.5" x14ac:dyDescent="0.35">
      <c r="A71" s="3">
        <v>42108</v>
      </c>
      <c r="B71" s="2">
        <v>6.7590000000000003</v>
      </c>
      <c r="C71" s="7">
        <v>81.890448391504208</v>
      </c>
      <c r="D71" s="7">
        <v>0.15966163324192184</v>
      </c>
      <c r="E71" s="7">
        <v>0.11074332237048379</v>
      </c>
      <c r="F71" s="7">
        <v>6.6596000000000002</v>
      </c>
      <c r="G71" s="7">
        <v>6.3287900000000006</v>
      </c>
      <c r="H71" s="7">
        <v>6.2010639999999997</v>
      </c>
      <c r="I71" s="7"/>
      <c r="J71" s="7" t="s">
        <v>48</v>
      </c>
      <c r="K71" s="7" t="s">
        <v>49</v>
      </c>
      <c r="L71" s="7" t="s">
        <v>50</v>
      </c>
      <c r="M71" s="7">
        <f t="shared" si="10"/>
        <v>0</v>
      </c>
      <c r="N71" s="7">
        <f t="shared" si="11"/>
        <v>0</v>
      </c>
      <c r="O71" s="7">
        <f t="shared" si="12"/>
        <v>75</v>
      </c>
      <c r="P71" s="7">
        <f t="shared" si="13"/>
        <v>66</v>
      </c>
      <c r="Q71" s="19">
        <f t="shared" si="14"/>
        <v>21.15</v>
      </c>
      <c r="R71" s="19">
        <f t="shared" si="15"/>
        <v>42.75</v>
      </c>
      <c r="S71" s="19">
        <f t="shared" si="16"/>
        <v>48.45</v>
      </c>
      <c r="T71" s="19">
        <f t="shared" si="17"/>
        <v>35.25</v>
      </c>
      <c r="U71" s="7">
        <f t="shared" si="18"/>
        <v>37.449999999999996</v>
      </c>
      <c r="V71" s="7">
        <f t="shared" si="19"/>
        <v>36.9</v>
      </c>
    </row>
    <row r="72" spans="1:22" ht="13.5" x14ac:dyDescent="0.35">
      <c r="A72" s="3">
        <v>42109</v>
      </c>
      <c r="B72" s="2">
        <v>6.6894</v>
      </c>
      <c r="C72" s="7">
        <v>77.428068115091051</v>
      </c>
      <c r="D72" s="7">
        <v>0.16169282556488085</v>
      </c>
      <c r="E72" s="7">
        <v>0.12093322300936321</v>
      </c>
      <c r="F72" s="7">
        <v>6.6854399999999998</v>
      </c>
      <c r="G72" s="7">
        <v>6.3587749999999996</v>
      </c>
      <c r="H72" s="7">
        <v>6.2096779999999994</v>
      </c>
      <c r="I72" s="7"/>
      <c r="J72" s="7" t="s">
        <v>48</v>
      </c>
      <c r="K72" s="7" t="s">
        <v>49</v>
      </c>
      <c r="L72" s="7" t="s">
        <v>50</v>
      </c>
      <c r="M72" s="7">
        <f t="shared" si="10"/>
        <v>0</v>
      </c>
      <c r="N72" s="7">
        <f t="shared" si="11"/>
        <v>0</v>
      </c>
      <c r="O72" s="7">
        <f t="shared" si="12"/>
        <v>75</v>
      </c>
      <c r="P72" s="7">
        <f t="shared" si="13"/>
        <v>66</v>
      </c>
      <c r="Q72" s="19">
        <f t="shared" si="14"/>
        <v>21.15</v>
      </c>
      <c r="R72" s="19">
        <f t="shared" si="15"/>
        <v>42.75</v>
      </c>
      <c r="S72" s="19">
        <f t="shared" si="16"/>
        <v>48.45</v>
      </c>
      <c r="T72" s="19">
        <f t="shared" si="17"/>
        <v>35.25</v>
      </c>
      <c r="U72" s="7">
        <f t="shared" si="18"/>
        <v>37.449999999999996</v>
      </c>
      <c r="V72" s="7">
        <f t="shared" si="19"/>
        <v>36.9</v>
      </c>
    </row>
    <row r="73" spans="1:22" ht="13.5" x14ac:dyDescent="0.35">
      <c r="A73" s="3">
        <v>42110</v>
      </c>
      <c r="B73" s="2">
        <v>6.5602</v>
      </c>
      <c r="C73" s="7">
        <v>67.920057690326587</v>
      </c>
      <c r="D73" s="7">
        <v>0.1511350095721582</v>
      </c>
      <c r="E73" s="7">
        <v>0.12697358032192221</v>
      </c>
      <c r="F73" s="7">
        <v>6.67882</v>
      </c>
      <c r="G73" s="7">
        <v>6.3827950000000007</v>
      </c>
      <c r="H73" s="7">
        <v>6.2169659999999984</v>
      </c>
      <c r="I73" s="7"/>
      <c r="J73" s="7" t="s">
        <v>48</v>
      </c>
      <c r="K73" s="7" t="s">
        <v>49</v>
      </c>
      <c r="L73" s="7" t="s">
        <v>56</v>
      </c>
      <c r="M73" s="7">
        <f t="shared" si="10"/>
        <v>25</v>
      </c>
      <c r="N73" s="7">
        <f t="shared" si="11"/>
        <v>0</v>
      </c>
      <c r="O73" s="7">
        <f t="shared" si="12"/>
        <v>75</v>
      </c>
      <c r="P73" s="7">
        <f t="shared" si="13"/>
        <v>83</v>
      </c>
      <c r="Q73" s="19">
        <f t="shared" si="14"/>
        <v>32.450000000000003</v>
      </c>
      <c r="R73" s="19">
        <f t="shared" si="15"/>
        <v>52</v>
      </c>
      <c r="S73" s="19">
        <f t="shared" si="16"/>
        <v>59.85</v>
      </c>
      <c r="T73" s="19">
        <f t="shared" si="17"/>
        <v>45.75</v>
      </c>
      <c r="U73" s="7">
        <f t="shared" si="18"/>
        <v>48.1</v>
      </c>
      <c r="V73" s="7">
        <f t="shared" si="19"/>
        <v>47.512500000000003</v>
      </c>
    </row>
    <row r="74" spans="1:22" ht="13.5" x14ac:dyDescent="0.35">
      <c r="A74" s="3">
        <v>42111</v>
      </c>
      <c r="B74" s="2">
        <v>6.5667999999999997</v>
      </c>
      <c r="C74" s="7">
        <v>69.306827643630285</v>
      </c>
      <c r="D74" s="7">
        <v>0.1416673758505409</v>
      </c>
      <c r="E74" s="7">
        <v>0.12991233942764596</v>
      </c>
      <c r="F74" s="7">
        <v>6.6668800000000008</v>
      </c>
      <c r="G74" s="7">
        <v>6.4162549999999996</v>
      </c>
      <c r="H74" s="7">
        <v>6.2264419999999987</v>
      </c>
      <c r="I74" s="7"/>
      <c r="J74" s="7" t="s">
        <v>48</v>
      </c>
      <c r="K74" s="7" t="s">
        <v>49</v>
      </c>
      <c r="L74" s="7" t="s">
        <v>56</v>
      </c>
      <c r="M74" s="7">
        <f t="shared" si="10"/>
        <v>25</v>
      </c>
      <c r="N74" s="7">
        <f t="shared" si="11"/>
        <v>0</v>
      </c>
      <c r="O74" s="7">
        <f t="shared" si="12"/>
        <v>75</v>
      </c>
      <c r="P74" s="7">
        <f t="shared" si="13"/>
        <v>83</v>
      </c>
      <c r="Q74" s="19">
        <f t="shared" si="14"/>
        <v>32.450000000000003</v>
      </c>
      <c r="R74" s="19">
        <f t="shared" si="15"/>
        <v>52</v>
      </c>
      <c r="S74" s="19">
        <f t="shared" si="16"/>
        <v>59.85</v>
      </c>
      <c r="T74" s="19">
        <f t="shared" si="17"/>
        <v>45.75</v>
      </c>
      <c r="U74" s="7">
        <f t="shared" si="18"/>
        <v>48.1</v>
      </c>
      <c r="V74" s="7">
        <f t="shared" si="19"/>
        <v>47.512500000000003</v>
      </c>
    </row>
    <row r="75" spans="1:22" ht="13.5" x14ac:dyDescent="0.35">
      <c r="A75" s="3">
        <v>42114</v>
      </c>
      <c r="B75" s="2">
        <v>6.6265000000000001</v>
      </c>
      <c r="C75" s="7">
        <v>69.31002185451139</v>
      </c>
      <c r="D75" s="7">
        <v>0.13739766423559274</v>
      </c>
      <c r="E75" s="7">
        <v>0.13140940438923532</v>
      </c>
      <c r="F75" s="7">
        <v>6.6403800000000004</v>
      </c>
      <c r="G75" s="7">
        <v>6.4445850000000009</v>
      </c>
      <c r="H75" s="7">
        <v>6.238567999999999</v>
      </c>
      <c r="I75" s="7"/>
      <c r="J75" s="7" t="s">
        <v>53</v>
      </c>
      <c r="K75" s="7" t="s">
        <v>51</v>
      </c>
      <c r="L75" s="7" t="s">
        <v>47</v>
      </c>
      <c r="M75" s="7">
        <f t="shared" si="10"/>
        <v>25</v>
      </c>
      <c r="N75" s="7">
        <f t="shared" si="11"/>
        <v>0</v>
      </c>
      <c r="O75" s="7">
        <f t="shared" si="12"/>
        <v>75</v>
      </c>
      <c r="P75" s="7">
        <f t="shared" si="13"/>
        <v>0</v>
      </c>
      <c r="Q75" s="19">
        <f t="shared" si="14"/>
        <v>20</v>
      </c>
      <c r="R75" s="19">
        <f t="shared" si="15"/>
        <v>31.25</v>
      </c>
      <c r="S75" s="19">
        <f t="shared" si="16"/>
        <v>22.5</v>
      </c>
      <c r="T75" s="19">
        <f t="shared" si="17"/>
        <v>25</v>
      </c>
      <c r="U75" s="7">
        <f t="shared" si="18"/>
        <v>24.583333333333332</v>
      </c>
      <c r="V75" s="7">
        <f t="shared" si="19"/>
        <v>24.6875</v>
      </c>
    </row>
    <row r="76" spans="1:22" ht="13.5" x14ac:dyDescent="0.35">
      <c r="A76" s="3">
        <v>42115</v>
      </c>
      <c r="B76" s="2">
        <v>6.6894</v>
      </c>
      <c r="C76" s="7">
        <v>78.57065861808772</v>
      </c>
      <c r="D76" s="7">
        <v>0.13750432705310534</v>
      </c>
      <c r="E76" s="7">
        <v>0.13262838892200934</v>
      </c>
      <c r="F76" s="7">
        <v>6.6264599999999998</v>
      </c>
      <c r="G76" s="7">
        <v>6.4729100000000006</v>
      </c>
      <c r="H76" s="7">
        <v>6.2507599999999988</v>
      </c>
      <c r="I76" s="7"/>
      <c r="J76" s="7" t="s">
        <v>48</v>
      </c>
      <c r="K76" s="7" t="s">
        <v>55</v>
      </c>
      <c r="L76" s="7" t="s">
        <v>56</v>
      </c>
      <c r="M76" s="7">
        <f t="shared" si="10"/>
        <v>0</v>
      </c>
      <c r="N76" s="7">
        <f t="shared" si="11"/>
        <v>0</v>
      </c>
      <c r="O76" s="7">
        <f t="shared" si="12"/>
        <v>75</v>
      </c>
      <c r="P76" s="7">
        <f t="shared" si="13"/>
        <v>66.5</v>
      </c>
      <c r="Q76" s="19">
        <f t="shared" si="14"/>
        <v>21.225000000000001</v>
      </c>
      <c r="R76" s="19">
        <f t="shared" si="15"/>
        <v>42.875</v>
      </c>
      <c r="S76" s="19">
        <f t="shared" si="16"/>
        <v>48.674999999999997</v>
      </c>
      <c r="T76" s="19">
        <f t="shared" si="17"/>
        <v>35.375</v>
      </c>
      <c r="U76" s="7">
        <f t="shared" si="18"/>
        <v>37.591666666666661</v>
      </c>
      <c r="V76" s="7">
        <f t="shared" si="19"/>
        <v>37.037499999999994</v>
      </c>
    </row>
    <row r="77" spans="1:22" ht="13.5" x14ac:dyDescent="0.35">
      <c r="A77" s="3">
        <v>42116</v>
      </c>
      <c r="B77" s="2">
        <v>6.6894</v>
      </c>
      <c r="C77" s="7">
        <v>76.37551990493165</v>
      </c>
      <c r="D77" s="7">
        <v>0.13602089390952532</v>
      </c>
      <c r="E77" s="7">
        <v>0.13330688991951256</v>
      </c>
      <c r="F77" s="7">
        <v>6.6264599999999998</v>
      </c>
      <c r="G77" s="7">
        <v>6.4951050000000006</v>
      </c>
      <c r="H77" s="7">
        <v>6.2611639999999991</v>
      </c>
      <c r="I77" s="7"/>
      <c r="J77" s="7" t="s">
        <v>48</v>
      </c>
      <c r="K77" s="7" t="s">
        <v>49</v>
      </c>
      <c r="L77" s="7" t="s">
        <v>50</v>
      </c>
      <c r="M77" s="7">
        <f t="shared" si="10"/>
        <v>0</v>
      </c>
      <c r="N77" s="7">
        <f t="shared" si="11"/>
        <v>0</v>
      </c>
      <c r="O77" s="7">
        <f t="shared" si="12"/>
        <v>75</v>
      </c>
      <c r="P77" s="7">
        <f t="shared" si="13"/>
        <v>66</v>
      </c>
      <c r="Q77" s="19">
        <f t="shared" si="14"/>
        <v>21.15</v>
      </c>
      <c r="R77" s="19">
        <f t="shared" si="15"/>
        <v>42.75</v>
      </c>
      <c r="S77" s="19">
        <f t="shared" si="16"/>
        <v>48.45</v>
      </c>
      <c r="T77" s="19">
        <f t="shared" si="17"/>
        <v>35.25</v>
      </c>
      <c r="U77" s="7">
        <f t="shared" si="18"/>
        <v>37.449999999999996</v>
      </c>
      <c r="V77" s="7">
        <f t="shared" si="19"/>
        <v>36.9</v>
      </c>
    </row>
    <row r="78" spans="1:22" ht="13.5" x14ac:dyDescent="0.35">
      <c r="A78" s="3">
        <v>42117</v>
      </c>
      <c r="B78" s="2">
        <v>6.8253000000000004</v>
      </c>
      <c r="C78" s="7">
        <v>75</v>
      </c>
      <c r="D78" s="7">
        <v>0.14414958994906257</v>
      </c>
      <c r="E78" s="7">
        <v>0.13547542992542258</v>
      </c>
      <c r="F78" s="7">
        <v>6.6794799999999999</v>
      </c>
      <c r="G78" s="7">
        <v>6.5252550000000014</v>
      </c>
      <c r="H78" s="7">
        <v>6.2762719999999987</v>
      </c>
      <c r="I78" s="7"/>
      <c r="J78" s="7" t="s">
        <v>48</v>
      </c>
      <c r="K78" s="7" t="s">
        <v>49</v>
      </c>
      <c r="L78" s="7" t="s">
        <v>50</v>
      </c>
      <c r="M78" s="7">
        <f t="shared" si="10"/>
        <v>0</v>
      </c>
      <c r="N78" s="7">
        <f t="shared" si="11"/>
        <v>0</v>
      </c>
      <c r="O78" s="7">
        <f t="shared" si="12"/>
        <v>75</v>
      </c>
      <c r="P78" s="7">
        <f t="shared" si="13"/>
        <v>66</v>
      </c>
      <c r="Q78" s="19">
        <f t="shared" si="14"/>
        <v>21.15</v>
      </c>
      <c r="R78" s="19">
        <f t="shared" si="15"/>
        <v>42.75</v>
      </c>
      <c r="S78" s="19">
        <f t="shared" si="16"/>
        <v>48.45</v>
      </c>
      <c r="T78" s="19">
        <f t="shared" si="17"/>
        <v>35.25</v>
      </c>
      <c r="U78" s="7">
        <f t="shared" si="18"/>
        <v>37.449999999999996</v>
      </c>
      <c r="V78" s="7">
        <f t="shared" si="19"/>
        <v>36.9</v>
      </c>
    </row>
    <row r="79" spans="1:22" ht="13.5" x14ac:dyDescent="0.35">
      <c r="A79" s="3">
        <v>42118</v>
      </c>
      <c r="B79" s="2">
        <v>6.8253000000000004</v>
      </c>
      <c r="C79" s="7">
        <v>71.428571428571431</v>
      </c>
      <c r="D79" s="7">
        <v>0.14887549607748518</v>
      </c>
      <c r="E79" s="7">
        <v>0.13815544315583511</v>
      </c>
      <c r="F79" s="7">
        <v>6.7311799999999993</v>
      </c>
      <c r="G79" s="7">
        <v>6.555905000000001</v>
      </c>
      <c r="H79" s="7">
        <v>6.2908499999999989</v>
      </c>
      <c r="I79" s="7"/>
      <c r="J79" s="7" t="s">
        <v>48</v>
      </c>
      <c r="K79" s="7" t="s">
        <v>49</v>
      </c>
      <c r="L79" s="7" t="s">
        <v>50</v>
      </c>
      <c r="M79" s="7">
        <f t="shared" si="10"/>
        <v>0</v>
      </c>
      <c r="N79" s="7">
        <f t="shared" si="11"/>
        <v>0</v>
      </c>
      <c r="O79" s="7">
        <f t="shared" si="12"/>
        <v>75</v>
      </c>
      <c r="P79" s="7">
        <f t="shared" si="13"/>
        <v>66</v>
      </c>
      <c r="Q79" s="19">
        <f t="shared" si="14"/>
        <v>21.15</v>
      </c>
      <c r="R79" s="19">
        <f t="shared" si="15"/>
        <v>42.75</v>
      </c>
      <c r="S79" s="19">
        <f t="shared" si="16"/>
        <v>48.45</v>
      </c>
      <c r="T79" s="19">
        <f t="shared" si="17"/>
        <v>35.25</v>
      </c>
      <c r="U79" s="7">
        <f t="shared" si="18"/>
        <v>37.449999999999996</v>
      </c>
      <c r="V79" s="7">
        <f t="shared" si="19"/>
        <v>36.9</v>
      </c>
    </row>
    <row r="80" spans="1:22" ht="13.5" x14ac:dyDescent="0.35">
      <c r="A80" s="3">
        <v>42121</v>
      </c>
      <c r="B80" s="2">
        <v>6.7920999999999996</v>
      </c>
      <c r="C80" s="7">
        <v>67.737449589764907</v>
      </c>
      <c r="D80" s="7">
        <v>0.1482331091857656</v>
      </c>
      <c r="E80" s="7">
        <v>0.14017097636182121</v>
      </c>
      <c r="F80" s="7">
        <v>6.7643000000000004</v>
      </c>
      <c r="G80" s="7">
        <v>6.5857200000000002</v>
      </c>
      <c r="H80" s="7">
        <v>6.3050959999999998</v>
      </c>
      <c r="I80" s="7"/>
      <c r="J80" s="7" t="s">
        <v>48</v>
      </c>
      <c r="K80" s="7" t="s">
        <v>49</v>
      </c>
      <c r="L80" s="7" t="s">
        <v>50</v>
      </c>
      <c r="M80" s="7">
        <f t="shared" si="10"/>
        <v>25</v>
      </c>
      <c r="N80" s="7">
        <f t="shared" si="11"/>
        <v>0</v>
      </c>
      <c r="O80" s="7">
        <f t="shared" si="12"/>
        <v>75</v>
      </c>
      <c r="P80" s="7">
        <f t="shared" si="13"/>
        <v>66</v>
      </c>
      <c r="Q80" s="19">
        <f t="shared" si="14"/>
        <v>29.9</v>
      </c>
      <c r="R80" s="19">
        <f t="shared" si="15"/>
        <v>47.75</v>
      </c>
      <c r="S80" s="19">
        <f t="shared" si="16"/>
        <v>52.2</v>
      </c>
      <c r="T80" s="19">
        <f t="shared" si="17"/>
        <v>41.5</v>
      </c>
      <c r="U80" s="7">
        <f t="shared" si="18"/>
        <v>43.283333333333339</v>
      </c>
      <c r="V80" s="7">
        <f t="shared" si="19"/>
        <v>42.837500000000006</v>
      </c>
    </row>
    <row r="81" spans="1:22" ht="13.5" x14ac:dyDescent="0.35">
      <c r="A81" s="3">
        <v>42122</v>
      </c>
      <c r="B81" s="2">
        <v>7.0571999999999999</v>
      </c>
      <c r="C81" s="7">
        <v>75.858480749219495</v>
      </c>
      <c r="D81" s="7">
        <v>0.16718812675851247</v>
      </c>
      <c r="E81" s="7">
        <v>0.14557440644115946</v>
      </c>
      <c r="F81" s="7">
        <v>6.8378600000000009</v>
      </c>
      <c r="G81" s="7">
        <v>6.6258100000000013</v>
      </c>
      <c r="H81" s="7">
        <v>6.3233180000000004</v>
      </c>
      <c r="I81" s="7"/>
      <c r="J81" s="7" t="s">
        <v>48</v>
      </c>
      <c r="K81" s="7" t="s">
        <v>49</v>
      </c>
      <c r="L81" s="7" t="s">
        <v>50</v>
      </c>
      <c r="M81" s="7">
        <f t="shared" si="10"/>
        <v>0</v>
      </c>
      <c r="N81" s="7">
        <f t="shared" si="11"/>
        <v>0</v>
      </c>
      <c r="O81" s="7">
        <f t="shared" si="12"/>
        <v>75</v>
      </c>
      <c r="P81" s="7">
        <f t="shared" si="13"/>
        <v>66</v>
      </c>
      <c r="Q81" s="19">
        <f t="shared" si="14"/>
        <v>21.15</v>
      </c>
      <c r="R81" s="19">
        <f t="shared" si="15"/>
        <v>42.75</v>
      </c>
      <c r="S81" s="19">
        <f t="shared" si="16"/>
        <v>48.45</v>
      </c>
      <c r="T81" s="19">
        <f t="shared" si="17"/>
        <v>35.25</v>
      </c>
      <c r="U81" s="7">
        <f t="shared" si="18"/>
        <v>37.449999999999996</v>
      </c>
      <c r="V81" s="7">
        <f t="shared" si="19"/>
        <v>36.9</v>
      </c>
    </row>
    <row r="82" spans="1:22" ht="13.5" x14ac:dyDescent="0.35">
      <c r="A82" s="3">
        <v>42123</v>
      </c>
      <c r="B82" s="2">
        <v>7.4813000000000001</v>
      </c>
      <c r="C82" s="7">
        <v>82.840236686390483</v>
      </c>
      <c r="D82" s="7">
        <v>0.21396498523563867</v>
      </c>
      <c r="E82" s="7">
        <v>0.15925252220005531</v>
      </c>
      <c r="F82" s="7">
        <v>6.9962400000000002</v>
      </c>
      <c r="G82" s="7">
        <v>6.69191</v>
      </c>
      <c r="H82" s="7">
        <v>6.3500220000000001</v>
      </c>
      <c r="I82" s="7"/>
      <c r="J82" s="7" t="s">
        <v>48</v>
      </c>
      <c r="K82" s="7" t="s">
        <v>49</v>
      </c>
      <c r="L82" s="7" t="s">
        <v>50</v>
      </c>
      <c r="M82" s="7">
        <f t="shared" si="10"/>
        <v>0</v>
      </c>
      <c r="N82" s="7">
        <f t="shared" si="11"/>
        <v>0</v>
      </c>
      <c r="O82" s="7">
        <f t="shared" si="12"/>
        <v>75</v>
      </c>
      <c r="P82" s="7">
        <f t="shared" si="13"/>
        <v>66</v>
      </c>
      <c r="Q82" s="19">
        <f t="shared" si="14"/>
        <v>21.15</v>
      </c>
      <c r="R82" s="19">
        <f t="shared" si="15"/>
        <v>42.75</v>
      </c>
      <c r="S82" s="19">
        <f t="shared" si="16"/>
        <v>48.45</v>
      </c>
      <c r="T82" s="19">
        <f t="shared" si="17"/>
        <v>35.25</v>
      </c>
      <c r="U82" s="7">
        <f t="shared" si="18"/>
        <v>37.449999999999996</v>
      </c>
      <c r="V82" s="7">
        <f t="shared" si="19"/>
        <v>36.9</v>
      </c>
    </row>
    <row r="83" spans="1:22" ht="13.5" x14ac:dyDescent="0.35">
      <c r="A83" s="3">
        <v>42124</v>
      </c>
      <c r="B83" s="2">
        <v>7.6867000000000001</v>
      </c>
      <c r="C83" s="7">
        <v>84.778900406770717</v>
      </c>
      <c r="D83" s="7">
        <v>0.26456035885463258</v>
      </c>
      <c r="E83" s="7">
        <v>0.18031408953097078</v>
      </c>
      <c r="F83" s="7">
        <v>7.1685199999999991</v>
      </c>
      <c r="G83" s="7">
        <v>6.7639700000000005</v>
      </c>
      <c r="H83" s="7">
        <v>6.3821599999999998</v>
      </c>
      <c r="I83" s="7"/>
      <c r="J83" s="7" t="s">
        <v>48</v>
      </c>
      <c r="K83" s="7" t="s">
        <v>49</v>
      </c>
      <c r="L83" s="7" t="s">
        <v>50</v>
      </c>
      <c r="M83" s="7">
        <f t="shared" si="10"/>
        <v>0</v>
      </c>
      <c r="N83" s="7">
        <f t="shared" si="11"/>
        <v>0</v>
      </c>
      <c r="O83" s="7">
        <f t="shared" si="12"/>
        <v>75</v>
      </c>
      <c r="P83" s="7">
        <f t="shared" si="13"/>
        <v>66</v>
      </c>
      <c r="Q83" s="19">
        <f t="shared" si="14"/>
        <v>21.15</v>
      </c>
      <c r="R83" s="19">
        <f t="shared" si="15"/>
        <v>42.75</v>
      </c>
      <c r="S83" s="19">
        <f t="shared" si="16"/>
        <v>48.45</v>
      </c>
      <c r="T83" s="19">
        <f t="shared" si="17"/>
        <v>35.25</v>
      </c>
      <c r="U83" s="7">
        <f t="shared" si="18"/>
        <v>37.449999999999996</v>
      </c>
      <c r="V83" s="7">
        <f t="shared" si="19"/>
        <v>36.9</v>
      </c>
    </row>
    <row r="84" spans="1:22" ht="13.5" x14ac:dyDescent="0.35">
      <c r="A84" s="3">
        <v>42128</v>
      </c>
      <c r="B84" s="2">
        <v>7.6204000000000001</v>
      </c>
      <c r="C84" s="7">
        <v>79.540466392318194</v>
      </c>
      <c r="D84" s="7">
        <v>0.2958967870876954</v>
      </c>
      <c r="E84" s="7">
        <v>0.20343062904231571</v>
      </c>
      <c r="F84" s="7">
        <v>7.3275399999999991</v>
      </c>
      <c r="G84" s="7">
        <v>6.8236050000000006</v>
      </c>
      <c r="H84" s="7">
        <v>6.4126399999999997</v>
      </c>
      <c r="I84" s="7"/>
      <c r="J84" s="7" t="s">
        <v>48</v>
      </c>
      <c r="K84" s="7" t="s">
        <v>49</v>
      </c>
      <c r="L84" s="7" t="s">
        <v>50</v>
      </c>
      <c r="M84" s="7">
        <f t="shared" si="10"/>
        <v>0</v>
      </c>
      <c r="N84" s="7">
        <f t="shared" si="11"/>
        <v>0</v>
      </c>
      <c r="O84" s="7">
        <f t="shared" si="12"/>
        <v>75</v>
      </c>
      <c r="P84" s="7">
        <f t="shared" si="13"/>
        <v>66</v>
      </c>
      <c r="Q84" s="19">
        <f t="shared" si="14"/>
        <v>21.15</v>
      </c>
      <c r="R84" s="19">
        <f t="shared" si="15"/>
        <v>42.75</v>
      </c>
      <c r="S84" s="19">
        <f t="shared" si="16"/>
        <v>48.45</v>
      </c>
      <c r="T84" s="19">
        <f t="shared" si="17"/>
        <v>35.25</v>
      </c>
      <c r="U84" s="7">
        <f t="shared" si="18"/>
        <v>37.449999999999996</v>
      </c>
      <c r="V84" s="7">
        <f t="shared" si="19"/>
        <v>36.9</v>
      </c>
    </row>
    <row r="85" spans="1:22" ht="13.5" x14ac:dyDescent="0.35">
      <c r="A85" s="3">
        <v>42129</v>
      </c>
      <c r="B85" s="2">
        <v>7.8423999999999996</v>
      </c>
      <c r="C85" s="7">
        <v>82.244047619047564</v>
      </c>
      <c r="D85" s="7">
        <v>0.33478547830063476</v>
      </c>
      <c r="E85" s="7">
        <v>0.22970159889397956</v>
      </c>
      <c r="F85" s="7">
        <v>7.5376000000000003</v>
      </c>
      <c r="G85" s="7">
        <v>6.8893700000000013</v>
      </c>
      <c r="H85" s="7">
        <v>6.4478260000000001</v>
      </c>
      <c r="I85" s="7"/>
      <c r="J85" s="7" t="s">
        <v>48</v>
      </c>
      <c r="K85" s="7" t="s">
        <v>49</v>
      </c>
      <c r="L85" s="7" t="s">
        <v>50</v>
      </c>
      <c r="M85" s="7">
        <f t="shared" si="10"/>
        <v>0</v>
      </c>
      <c r="N85" s="7">
        <f t="shared" si="11"/>
        <v>0</v>
      </c>
      <c r="O85" s="7">
        <f t="shared" si="12"/>
        <v>75</v>
      </c>
      <c r="P85" s="7">
        <f t="shared" si="13"/>
        <v>66</v>
      </c>
      <c r="Q85" s="19">
        <f t="shared" si="14"/>
        <v>21.15</v>
      </c>
      <c r="R85" s="19">
        <f t="shared" si="15"/>
        <v>42.75</v>
      </c>
      <c r="S85" s="19">
        <f t="shared" si="16"/>
        <v>48.45</v>
      </c>
      <c r="T85" s="19">
        <f t="shared" si="17"/>
        <v>35.25</v>
      </c>
      <c r="U85" s="7">
        <f t="shared" si="18"/>
        <v>37.449999999999996</v>
      </c>
      <c r="V85" s="7">
        <f t="shared" si="19"/>
        <v>36.9</v>
      </c>
    </row>
    <row r="86" spans="1:22" ht="13.5" x14ac:dyDescent="0.35">
      <c r="A86" s="3">
        <v>42130</v>
      </c>
      <c r="B86" s="2">
        <v>8.0146999999999995</v>
      </c>
      <c r="C86" s="7">
        <v>87.171144892578639</v>
      </c>
      <c r="D86" s="7">
        <v>0.37518333633583545</v>
      </c>
      <c r="E86" s="7">
        <v>0.25879794638235076</v>
      </c>
      <c r="F86" s="7">
        <v>7.7290999999999999</v>
      </c>
      <c r="G86" s="7">
        <v>6.9632550000000011</v>
      </c>
      <c r="H86" s="7">
        <v>6.4848680000000014</v>
      </c>
      <c r="I86" s="7"/>
      <c r="J86" s="7" t="s">
        <v>48</v>
      </c>
      <c r="K86" s="7" t="s">
        <v>49</v>
      </c>
      <c r="L86" s="7" t="s">
        <v>50</v>
      </c>
      <c r="M86" s="7">
        <f t="shared" si="10"/>
        <v>0</v>
      </c>
      <c r="N86" s="7">
        <f t="shared" si="11"/>
        <v>0</v>
      </c>
      <c r="O86" s="7">
        <f t="shared" si="12"/>
        <v>75</v>
      </c>
      <c r="P86" s="7">
        <f t="shared" si="13"/>
        <v>66</v>
      </c>
      <c r="Q86" s="19">
        <f t="shared" si="14"/>
        <v>21.15</v>
      </c>
      <c r="R86" s="19">
        <f t="shared" si="15"/>
        <v>42.75</v>
      </c>
      <c r="S86" s="19">
        <f t="shared" si="16"/>
        <v>48.45</v>
      </c>
      <c r="T86" s="19">
        <f t="shared" si="17"/>
        <v>35.25</v>
      </c>
      <c r="U86" s="7">
        <f t="shared" si="18"/>
        <v>37.449999999999996</v>
      </c>
      <c r="V86" s="7">
        <f t="shared" si="19"/>
        <v>36.9</v>
      </c>
    </row>
    <row r="87" spans="1:22" ht="13.5" x14ac:dyDescent="0.35">
      <c r="A87" s="3">
        <v>42131</v>
      </c>
      <c r="B87" s="2">
        <v>8.2167999999999992</v>
      </c>
      <c r="C87" s="7">
        <v>94.637852985557188</v>
      </c>
      <c r="D87" s="7">
        <v>0.41868042355616986</v>
      </c>
      <c r="E87" s="7">
        <v>0.29077444181711459</v>
      </c>
      <c r="F87" s="7">
        <v>7.8761999999999999</v>
      </c>
      <c r="G87" s="7">
        <v>7.0460850000000006</v>
      </c>
      <c r="H87" s="7">
        <v>6.5260180000000005</v>
      </c>
      <c r="I87" s="7"/>
      <c r="J87" s="7" t="s">
        <v>48</v>
      </c>
      <c r="K87" s="7" t="s">
        <v>49</v>
      </c>
      <c r="L87" s="7" t="s">
        <v>50</v>
      </c>
      <c r="M87" s="7">
        <f t="shared" si="10"/>
        <v>0</v>
      </c>
      <c r="N87" s="7">
        <f t="shared" si="11"/>
        <v>0</v>
      </c>
      <c r="O87" s="7">
        <f t="shared" si="12"/>
        <v>75</v>
      </c>
      <c r="P87" s="7">
        <f t="shared" si="13"/>
        <v>66</v>
      </c>
      <c r="Q87" s="19">
        <f t="shared" si="14"/>
        <v>21.15</v>
      </c>
      <c r="R87" s="19">
        <f t="shared" si="15"/>
        <v>42.75</v>
      </c>
      <c r="S87" s="19">
        <f t="shared" si="16"/>
        <v>48.45</v>
      </c>
      <c r="T87" s="19">
        <f t="shared" si="17"/>
        <v>35.25</v>
      </c>
      <c r="U87" s="7">
        <f t="shared" si="18"/>
        <v>37.449999999999996</v>
      </c>
      <c r="V87" s="7">
        <f t="shared" si="19"/>
        <v>36.9</v>
      </c>
    </row>
    <row r="88" spans="1:22" ht="13.5" x14ac:dyDescent="0.35">
      <c r="A88" s="3">
        <v>42132</v>
      </c>
      <c r="B88" s="2">
        <v>8.1837</v>
      </c>
      <c r="C88" s="7">
        <v>92.954678284894527</v>
      </c>
      <c r="D88" s="7">
        <v>0.44534759532644586</v>
      </c>
      <c r="E88" s="7">
        <v>0.32168907251898082</v>
      </c>
      <c r="F88" s="7">
        <v>7.9756</v>
      </c>
      <c r="G88" s="7">
        <v>7.1256050000000002</v>
      </c>
      <c r="H88" s="7">
        <v>6.5664400000000001</v>
      </c>
      <c r="I88" s="7"/>
      <c r="J88" s="7" t="s">
        <v>48</v>
      </c>
      <c r="K88" s="7" t="s">
        <v>49</v>
      </c>
      <c r="L88" s="7" t="s">
        <v>50</v>
      </c>
      <c r="M88" s="7">
        <f t="shared" si="10"/>
        <v>0</v>
      </c>
      <c r="N88" s="7">
        <f t="shared" si="11"/>
        <v>0</v>
      </c>
      <c r="O88" s="7">
        <f t="shared" si="12"/>
        <v>75</v>
      </c>
      <c r="P88" s="7">
        <f t="shared" si="13"/>
        <v>66</v>
      </c>
      <c r="Q88" s="19">
        <f t="shared" si="14"/>
        <v>21.15</v>
      </c>
      <c r="R88" s="19">
        <f t="shared" si="15"/>
        <v>42.75</v>
      </c>
      <c r="S88" s="19">
        <f t="shared" si="16"/>
        <v>48.45</v>
      </c>
      <c r="T88" s="19">
        <f t="shared" si="17"/>
        <v>35.25</v>
      </c>
      <c r="U88" s="7">
        <f t="shared" si="18"/>
        <v>37.449999999999996</v>
      </c>
      <c r="V88" s="7">
        <f t="shared" si="19"/>
        <v>36.9</v>
      </c>
    </row>
    <row r="89" spans="1:22" ht="13.5" x14ac:dyDescent="0.35">
      <c r="A89" s="3">
        <v>42135</v>
      </c>
      <c r="B89" s="2">
        <v>8.1206999999999994</v>
      </c>
      <c r="C89" s="7">
        <v>89.625543651214571</v>
      </c>
      <c r="D89" s="7">
        <v>0.45613985132507828</v>
      </c>
      <c r="E89" s="7">
        <v>0.34857922828020033</v>
      </c>
      <c r="F89" s="7">
        <v>8.0756599999999992</v>
      </c>
      <c r="G89" s="7">
        <v>7.2003150000000007</v>
      </c>
      <c r="H89" s="7">
        <v>6.6059320000000001</v>
      </c>
      <c r="I89" s="7"/>
      <c r="J89" s="7" t="s">
        <v>48</v>
      </c>
      <c r="K89" s="7" t="s">
        <v>49</v>
      </c>
      <c r="L89" s="7" t="s">
        <v>50</v>
      </c>
      <c r="M89" s="7">
        <f t="shared" si="10"/>
        <v>0</v>
      </c>
      <c r="N89" s="7">
        <f t="shared" si="11"/>
        <v>0</v>
      </c>
      <c r="O89" s="7">
        <f t="shared" si="12"/>
        <v>75</v>
      </c>
      <c r="P89" s="7">
        <f t="shared" si="13"/>
        <v>66</v>
      </c>
      <c r="Q89" s="19">
        <f t="shared" si="14"/>
        <v>21.15</v>
      </c>
      <c r="R89" s="19">
        <f t="shared" si="15"/>
        <v>42.75</v>
      </c>
      <c r="S89" s="19">
        <f t="shared" si="16"/>
        <v>48.45</v>
      </c>
      <c r="T89" s="19">
        <f t="shared" si="17"/>
        <v>35.25</v>
      </c>
      <c r="U89" s="7">
        <f t="shared" si="18"/>
        <v>37.449999999999996</v>
      </c>
      <c r="V89" s="7">
        <f t="shared" si="19"/>
        <v>36.9</v>
      </c>
    </row>
    <row r="90" spans="1:22" ht="13.5" x14ac:dyDescent="0.35">
      <c r="A90" s="3">
        <v>42136</v>
      </c>
      <c r="B90" s="2">
        <v>8.1670999999999996</v>
      </c>
      <c r="C90" s="7">
        <v>89.533950452137589</v>
      </c>
      <c r="D90" s="7">
        <v>0.46309857210662653</v>
      </c>
      <c r="E90" s="7">
        <v>0.3714830970454856</v>
      </c>
      <c r="F90" s="7">
        <v>8.1405999999999992</v>
      </c>
      <c r="G90" s="7">
        <v>7.2707199999999998</v>
      </c>
      <c r="H90" s="7">
        <v>6.6467500000000008</v>
      </c>
      <c r="I90" s="7"/>
      <c r="J90" s="7" t="s">
        <v>48</v>
      </c>
      <c r="K90" s="7" t="s">
        <v>49</v>
      </c>
      <c r="L90" s="7" t="s">
        <v>50</v>
      </c>
      <c r="M90" s="7">
        <f t="shared" si="10"/>
        <v>0</v>
      </c>
      <c r="N90" s="7">
        <f t="shared" si="11"/>
        <v>0</v>
      </c>
      <c r="O90" s="7">
        <f t="shared" si="12"/>
        <v>75</v>
      </c>
      <c r="P90" s="7">
        <f t="shared" si="13"/>
        <v>66</v>
      </c>
      <c r="Q90" s="19">
        <f t="shared" si="14"/>
        <v>21.15</v>
      </c>
      <c r="R90" s="19">
        <f t="shared" si="15"/>
        <v>42.75</v>
      </c>
      <c r="S90" s="19">
        <f t="shared" si="16"/>
        <v>48.45</v>
      </c>
      <c r="T90" s="19">
        <f t="shared" si="17"/>
        <v>35.25</v>
      </c>
      <c r="U90" s="7">
        <f t="shared" si="18"/>
        <v>37.449999999999996</v>
      </c>
      <c r="V90" s="7">
        <f t="shared" si="19"/>
        <v>36.9</v>
      </c>
    </row>
    <row r="91" spans="1:22" ht="13.5" x14ac:dyDescent="0.35">
      <c r="A91" s="3">
        <v>42137</v>
      </c>
      <c r="B91" s="2">
        <v>8.1506000000000007</v>
      </c>
      <c r="C91" s="7">
        <v>88.750397793571679</v>
      </c>
      <c r="D91" s="7">
        <v>0.46195684540149706</v>
      </c>
      <c r="E91" s="7">
        <v>0.38957784671668794</v>
      </c>
      <c r="F91" s="7">
        <v>8.1677799999999987</v>
      </c>
      <c r="G91" s="7">
        <v>7.3402999999999992</v>
      </c>
      <c r="H91" s="7">
        <v>6.6886960000000002</v>
      </c>
      <c r="I91" s="7"/>
      <c r="J91" s="7" t="s">
        <v>53</v>
      </c>
      <c r="K91" s="7" t="s">
        <v>51</v>
      </c>
      <c r="L91" s="7" t="s">
        <v>54</v>
      </c>
      <c r="M91" s="7">
        <f t="shared" si="10"/>
        <v>0</v>
      </c>
      <c r="N91" s="7">
        <f t="shared" si="11"/>
        <v>0</v>
      </c>
      <c r="O91" s="7">
        <f t="shared" si="12"/>
        <v>75</v>
      </c>
      <c r="P91" s="7">
        <f t="shared" si="13"/>
        <v>0</v>
      </c>
      <c r="Q91" s="19">
        <f t="shared" si="14"/>
        <v>11.25</v>
      </c>
      <c r="R91" s="19">
        <f t="shared" si="15"/>
        <v>26.25</v>
      </c>
      <c r="S91" s="19">
        <f t="shared" si="16"/>
        <v>18.75</v>
      </c>
      <c r="T91" s="19">
        <f t="shared" si="17"/>
        <v>18.75</v>
      </c>
      <c r="U91" s="7">
        <f t="shared" si="18"/>
        <v>18.75</v>
      </c>
      <c r="V91" s="7">
        <f t="shared" si="19"/>
        <v>18.75</v>
      </c>
    </row>
    <row r="92" spans="1:22" ht="13.5" x14ac:dyDescent="0.35">
      <c r="A92" s="3">
        <v>42138</v>
      </c>
      <c r="B92" s="2">
        <v>8.3825000000000003</v>
      </c>
      <c r="C92" s="7">
        <v>89.295447663268419</v>
      </c>
      <c r="D92" s="7">
        <v>0.4742970100011652</v>
      </c>
      <c r="E92" s="7">
        <v>0.40652167937358341</v>
      </c>
      <c r="F92" s="7">
        <v>8.20092</v>
      </c>
      <c r="G92" s="7">
        <v>7.4249549999999997</v>
      </c>
      <c r="H92" s="7">
        <v>6.735214</v>
      </c>
      <c r="I92" s="7"/>
      <c r="J92" s="7" t="s">
        <v>53</v>
      </c>
      <c r="K92" s="7" t="s">
        <v>55</v>
      </c>
      <c r="L92" s="7" t="s">
        <v>54</v>
      </c>
      <c r="M92" s="7">
        <f t="shared" si="10"/>
        <v>0</v>
      </c>
      <c r="N92" s="7">
        <f t="shared" si="11"/>
        <v>0</v>
      </c>
      <c r="O92" s="7">
        <f t="shared" si="12"/>
        <v>75</v>
      </c>
      <c r="P92" s="7">
        <f t="shared" si="13"/>
        <v>16.5</v>
      </c>
      <c r="Q92" s="19">
        <f t="shared" si="14"/>
        <v>13.725</v>
      </c>
      <c r="R92" s="19">
        <f t="shared" si="15"/>
        <v>30.375</v>
      </c>
      <c r="S92" s="19">
        <f t="shared" si="16"/>
        <v>26.175000000000001</v>
      </c>
      <c r="T92" s="19">
        <f t="shared" si="17"/>
        <v>22.875</v>
      </c>
      <c r="U92" s="7">
        <f t="shared" si="18"/>
        <v>23.425000000000001</v>
      </c>
      <c r="V92" s="7">
        <f t="shared" si="19"/>
        <v>23.287500000000001</v>
      </c>
    </row>
    <row r="93" spans="1:22" ht="13.5" x14ac:dyDescent="0.35">
      <c r="A93" s="3">
        <v>42139</v>
      </c>
      <c r="B93" s="2">
        <v>8.4671000000000003</v>
      </c>
      <c r="C93" s="7">
        <v>89.73378509196516</v>
      </c>
      <c r="D93" s="7">
        <v>0.48530885394676027</v>
      </c>
      <c r="E93" s="7">
        <v>0.42227911428821885</v>
      </c>
      <c r="F93" s="7">
        <v>8.2576000000000001</v>
      </c>
      <c r="G93" s="7">
        <v>7.5203000000000007</v>
      </c>
      <c r="H93" s="7">
        <v>6.7813700000000008</v>
      </c>
      <c r="I93" s="7"/>
      <c r="J93" s="7" t="s">
        <v>53</v>
      </c>
      <c r="K93" s="7" t="s">
        <v>51</v>
      </c>
      <c r="L93" s="7" t="s">
        <v>47</v>
      </c>
      <c r="M93" s="7">
        <f t="shared" si="10"/>
        <v>0</v>
      </c>
      <c r="N93" s="7">
        <f t="shared" si="11"/>
        <v>0</v>
      </c>
      <c r="O93" s="7">
        <f t="shared" si="12"/>
        <v>75</v>
      </c>
      <c r="P93" s="7">
        <f t="shared" si="13"/>
        <v>0</v>
      </c>
      <c r="Q93" s="19">
        <f t="shared" si="14"/>
        <v>11.25</v>
      </c>
      <c r="R93" s="19">
        <f t="shared" si="15"/>
        <v>26.25</v>
      </c>
      <c r="S93" s="19">
        <f t="shared" si="16"/>
        <v>18.75</v>
      </c>
      <c r="T93" s="19">
        <f t="shared" si="17"/>
        <v>18.75</v>
      </c>
      <c r="U93" s="7">
        <f t="shared" si="18"/>
        <v>18.75</v>
      </c>
      <c r="V93" s="7">
        <f t="shared" si="19"/>
        <v>18.75</v>
      </c>
    </row>
    <row r="94" spans="1:22" ht="13.5" x14ac:dyDescent="0.35">
      <c r="A94" s="3">
        <v>42142</v>
      </c>
      <c r="B94" s="2">
        <v>8.2942999999999998</v>
      </c>
      <c r="C94" s="7">
        <v>84.054225607544453</v>
      </c>
      <c r="D94" s="7">
        <v>0.47462116639477081</v>
      </c>
      <c r="E94" s="7">
        <v>0.43274752470952926</v>
      </c>
      <c r="F94" s="7">
        <v>8.2923200000000001</v>
      </c>
      <c r="G94" s="7">
        <v>7.6066750000000001</v>
      </c>
      <c r="H94" s="7">
        <v>6.8239380000000009</v>
      </c>
      <c r="I94" s="7"/>
      <c r="J94" s="7" t="s">
        <v>53</v>
      </c>
      <c r="K94" s="7" t="s">
        <v>51</v>
      </c>
      <c r="L94" s="7" t="s">
        <v>47</v>
      </c>
      <c r="M94" s="7">
        <f t="shared" si="10"/>
        <v>0</v>
      </c>
      <c r="N94" s="7">
        <f t="shared" si="11"/>
        <v>0</v>
      </c>
      <c r="O94" s="7">
        <f t="shared" si="12"/>
        <v>75</v>
      </c>
      <c r="P94" s="7">
        <f t="shared" si="13"/>
        <v>0</v>
      </c>
      <c r="Q94" s="19">
        <f t="shared" si="14"/>
        <v>11.25</v>
      </c>
      <c r="R94" s="19">
        <f t="shared" si="15"/>
        <v>26.25</v>
      </c>
      <c r="S94" s="19">
        <f t="shared" si="16"/>
        <v>18.75</v>
      </c>
      <c r="T94" s="19">
        <f t="shared" si="17"/>
        <v>18.75</v>
      </c>
      <c r="U94" s="7">
        <f t="shared" si="18"/>
        <v>18.75</v>
      </c>
      <c r="V94" s="7">
        <f t="shared" si="19"/>
        <v>18.75</v>
      </c>
    </row>
    <row r="95" spans="1:22" ht="13.5" x14ac:dyDescent="0.35">
      <c r="A95" s="3">
        <v>42143</v>
      </c>
      <c r="B95" s="2">
        <v>8.0455000000000005</v>
      </c>
      <c r="C95" s="7">
        <v>72.571141460740918</v>
      </c>
      <c r="D95" s="7">
        <v>0.44099154034811505</v>
      </c>
      <c r="E95" s="7">
        <v>0.43439632783724647</v>
      </c>
      <c r="F95" s="7">
        <v>8.2680000000000007</v>
      </c>
      <c r="G95" s="7">
        <v>7.6776250000000008</v>
      </c>
      <c r="H95" s="7">
        <v>6.8615960000000005</v>
      </c>
      <c r="I95" s="7"/>
      <c r="J95" s="7" t="s">
        <v>53</v>
      </c>
      <c r="K95" s="7" t="s">
        <v>51</v>
      </c>
      <c r="L95" s="7" t="s">
        <v>47</v>
      </c>
      <c r="M95" s="7">
        <f t="shared" si="10"/>
        <v>0</v>
      </c>
      <c r="N95" s="7">
        <f t="shared" si="11"/>
        <v>0</v>
      </c>
      <c r="O95" s="7">
        <f t="shared" si="12"/>
        <v>75</v>
      </c>
      <c r="P95" s="7">
        <f t="shared" si="13"/>
        <v>0</v>
      </c>
      <c r="Q95" s="19">
        <f t="shared" si="14"/>
        <v>11.25</v>
      </c>
      <c r="R95" s="19">
        <f t="shared" si="15"/>
        <v>26.25</v>
      </c>
      <c r="S95" s="19">
        <f t="shared" si="16"/>
        <v>18.75</v>
      </c>
      <c r="T95" s="19">
        <f t="shared" si="17"/>
        <v>18.75</v>
      </c>
      <c r="U95" s="7">
        <f t="shared" si="18"/>
        <v>18.75</v>
      </c>
      <c r="V95" s="7">
        <f t="shared" si="19"/>
        <v>18.75</v>
      </c>
    </row>
    <row r="96" spans="1:22" ht="13.5" x14ac:dyDescent="0.35">
      <c r="A96" s="3">
        <v>42144</v>
      </c>
      <c r="B96" s="2">
        <v>8.1525999999999996</v>
      </c>
      <c r="C96" s="7">
        <v>67.927148427068332</v>
      </c>
      <c r="D96" s="7">
        <v>0.41816158785745117</v>
      </c>
      <c r="E96" s="7">
        <v>0.43114937984128743</v>
      </c>
      <c r="F96" s="7">
        <v>8.2684000000000015</v>
      </c>
      <c r="G96" s="7">
        <v>7.7507850000000005</v>
      </c>
      <c r="H96" s="7">
        <v>6.9031840000000013</v>
      </c>
      <c r="I96" s="7"/>
      <c r="J96" s="7" t="s">
        <v>53</v>
      </c>
      <c r="K96" s="7" t="s">
        <v>51</v>
      </c>
      <c r="L96" s="7" t="s">
        <v>47</v>
      </c>
      <c r="M96" s="7">
        <f t="shared" si="10"/>
        <v>25</v>
      </c>
      <c r="N96" s="7">
        <f t="shared" si="11"/>
        <v>45</v>
      </c>
      <c r="O96" s="7">
        <f t="shared" si="12"/>
        <v>75</v>
      </c>
      <c r="P96" s="7">
        <f t="shared" si="13"/>
        <v>0</v>
      </c>
      <c r="Q96" s="19">
        <f t="shared" si="14"/>
        <v>35.75</v>
      </c>
      <c r="R96" s="19">
        <f t="shared" si="15"/>
        <v>40.25</v>
      </c>
      <c r="S96" s="19">
        <f t="shared" si="16"/>
        <v>29.25</v>
      </c>
      <c r="T96" s="19">
        <f t="shared" si="17"/>
        <v>36.25</v>
      </c>
      <c r="U96" s="7">
        <f t="shared" si="18"/>
        <v>35.083333333333336</v>
      </c>
      <c r="V96" s="7">
        <f t="shared" si="19"/>
        <v>35.375</v>
      </c>
    </row>
    <row r="97" spans="1:22" ht="13.5" x14ac:dyDescent="0.35">
      <c r="A97" s="3">
        <v>42145</v>
      </c>
      <c r="B97" s="2">
        <v>8.1214999999999993</v>
      </c>
      <c r="C97" s="7">
        <v>62.803297997644286</v>
      </c>
      <c r="D97" s="7">
        <v>0.39302858704160393</v>
      </c>
      <c r="E97" s="7">
        <v>0.42352522128135073</v>
      </c>
      <c r="F97" s="7">
        <v>8.2162000000000006</v>
      </c>
      <c r="G97" s="7">
        <v>7.8223900000000013</v>
      </c>
      <c r="H97" s="7">
        <v>6.9444820000000016</v>
      </c>
      <c r="I97" s="7"/>
      <c r="J97" s="7" t="s">
        <v>53</v>
      </c>
      <c r="K97" s="7" t="s">
        <v>51</v>
      </c>
      <c r="L97" s="7" t="s">
        <v>47</v>
      </c>
      <c r="M97" s="7">
        <f t="shared" si="10"/>
        <v>25</v>
      </c>
      <c r="N97" s="7">
        <f t="shared" si="11"/>
        <v>100</v>
      </c>
      <c r="O97" s="7">
        <f t="shared" si="12"/>
        <v>75</v>
      </c>
      <c r="P97" s="7">
        <f t="shared" si="13"/>
        <v>0</v>
      </c>
      <c r="Q97" s="19">
        <f t="shared" si="14"/>
        <v>55</v>
      </c>
      <c r="R97" s="19">
        <f t="shared" si="15"/>
        <v>51.25</v>
      </c>
      <c r="S97" s="19">
        <f t="shared" si="16"/>
        <v>37.5</v>
      </c>
      <c r="T97" s="19">
        <f t="shared" si="17"/>
        <v>50</v>
      </c>
      <c r="U97" s="7">
        <f t="shared" si="18"/>
        <v>47.916666666666664</v>
      </c>
      <c r="V97" s="7">
        <f t="shared" si="19"/>
        <v>48.4375</v>
      </c>
    </row>
    <row r="98" spans="1:22" ht="13.5" x14ac:dyDescent="0.35">
      <c r="A98" s="3">
        <v>42146</v>
      </c>
      <c r="B98" s="2">
        <v>8.0177999999999994</v>
      </c>
      <c r="C98" s="7">
        <v>61.449809842111335</v>
      </c>
      <c r="D98" s="7">
        <v>0.36058616660706289</v>
      </c>
      <c r="E98" s="7">
        <v>0.41093741034649317</v>
      </c>
      <c r="F98" s="7">
        <v>8.1263400000000008</v>
      </c>
      <c r="G98" s="7">
        <v>7.882015</v>
      </c>
      <c r="H98" s="7">
        <v>6.9829100000000013</v>
      </c>
      <c r="I98" s="7"/>
      <c r="J98" s="7" t="s">
        <v>53</v>
      </c>
      <c r="K98" s="7" t="s">
        <v>55</v>
      </c>
      <c r="L98" s="7" t="s">
        <v>47</v>
      </c>
      <c r="M98" s="7">
        <f t="shared" si="10"/>
        <v>25</v>
      </c>
      <c r="N98" s="7">
        <f t="shared" si="11"/>
        <v>100</v>
      </c>
      <c r="O98" s="7">
        <f t="shared" si="12"/>
        <v>75</v>
      </c>
      <c r="P98" s="7">
        <f t="shared" si="13"/>
        <v>16.5</v>
      </c>
      <c r="Q98" s="19">
        <f t="shared" si="14"/>
        <v>57.475000000000001</v>
      </c>
      <c r="R98" s="19">
        <f t="shared" si="15"/>
        <v>55.375</v>
      </c>
      <c r="S98" s="19">
        <f t="shared" si="16"/>
        <v>44.924999999999997</v>
      </c>
      <c r="T98" s="19">
        <f t="shared" si="17"/>
        <v>54.125</v>
      </c>
      <c r="U98" s="7">
        <f t="shared" si="18"/>
        <v>52.591666666666661</v>
      </c>
      <c r="V98" s="7">
        <f t="shared" si="19"/>
        <v>52.974999999999994</v>
      </c>
    </row>
    <row r="99" spans="1:22" ht="13.5" x14ac:dyDescent="0.35">
      <c r="A99" s="3">
        <v>42149</v>
      </c>
      <c r="B99" s="2">
        <v>7.9142000000000001</v>
      </c>
      <c r="C99" s="7">
        <v>52.220160791589386</v>
      </c>
      <c r="D99" s="7">
        <v>0.32279468431097325</v>
      </c>
      <c r="E99" s="7">
        <v>0.39330886513938923</v>
      </c>
      <c r="F99" s="7">
        <v>8.050320000000001</v>
      </c>
      <c r="G99" s="7">
        <v>7.9364599999999994</v>
      </c>
      <c r="H99" s="7">
        <v>7.0192660000000036</v>
      </c>
      <c r="I99" s="7"/>
      <c r="J99" s="7" t="s">
        <v>48</v>
      </c>
      <c r="K99" s="7" t="s">
        <v>55</v>
      </c>
      <c r="L99" s="7" t="s">
        <v>56</v>
      </c>
      <c r="M99" s="7">
        <f t="shared" si="10"/>
        <v>25</v>
      </c>
      <c r="N99" s="7">
        <f t="shared" si="11"/>
        <v>100</v>
      </c>
      <c r="O99" s="7">
        <f t="shared" si="12"/>
        <v>75</v>
      </c>
      <c r="P99" s="7">
        <f t="shared" si="13"/>
        <v>66.5</v>
      </c>
      <c r="Q99" s="19">
        <f t="shared" si="14"/>
        <v>64.974999999999994</v>
      </c>
      <c r="R99" s="19">
        <f t="shared" si="15"/>
        <v>67.875</v>
      </c>
      <c r="S99" s="19">
        <f t="shared" si="16"/>
        <v>67.424999999999997</v>
      </c>
      <c r="T99" s="19">
        <f t="shared" si="17"/>
        <v>66.625</v>
      </c>
      <c r="U99" s="7">
        <f t="shared" si="18"/>
        <v>66.758333333333326</v>
      </c>
      <c r="V99" s="7">
        <f t="shared" si="19"/>
        <v>66.724999999999994</v>
      </c>
    </row>
    <row r="100" spans="1:22" ht="13.5" x14ac:dyDescent="0.35">
      <c r="A100" s="3">
        <v>42150</v>
      </c>
      <c r="B100" s="2">
        <v>7.8761999999999999</v>
      </c>
      <c r="C100" s="7">
        <v>45.329466513792404</v>
      </c>
      <c r="D100" s="7">
        <v>0.28647606217801425</v>
      </c>
      <c r="E100" s="7">
        <v>0.3719423045471143</v>
      </c>
      <c r="F100" s="7">
        <v>8.0164599999999986</v>
      </c>
      <c r="G100" s="7">
        <v>7.9906650000000017</v>
      </c>
      <c r="H100" s="7">
        <v>7.0549300000000015</v>
      </c>
      <c r="I100" s="7"/>
      <c r="J100" s="7" t="s">
        <v>53</v>
      </c>
      <c r="K100" s="7" t="s">
        <v>55</v>
      </c>
      <c r="L100" s="7" t="s">
        <v>47</v>
      </c>
      <c r="M100" s="7">
        <f t="shared" si="10"/>
        <v>25</v>
      </c>
      <c r="N100" s="7">
        <f t="shared" si="11"/>
        <v>100</v>
      </c>
      <c r="O100" s="7">
        <f t="shared" si="12"/>
        <v>75</v>
      </c>
      <c r="P100" s="7">
        <f t="shared" si="13"/>
        <v>16.5</v>
      </c>
      <c r="Q100" s="19">
        <f t="shared" si="14"/>
        <v>57.475000000000001</v>
      </c>
      <c r="R100" s="19">
        <f t="shared" si="15"/>
        <v>55.375</v>
      </c>
      <c r="S100" s="19">
        <f t="shared" si="16"/>
        <v>44.924999999999997</v>
      </c>
      <c r="T100" s="19">
        <f t="shared" si="17"/>
        <v>54.125</v>
      </c>
      <c r="U100" s="7">
        <f t="shared" si="18"/>
        <v>52.591666666666661</v>
      </c>
      <c r="V100" s="7">
        <f t="shared" si="19"/>
        <v>52.974999999999994</v>
      </c>
    </row>
    <row r="101" spans="1:22" ht="13.5" x14ac:dyDescent="0.35">
      <c r="A101" s="3">
        <v>42151</v>
      </c>
      <c r="B101" s="2">
        <v>7.8139000000000003</v>
      </c>
      <c r="C101" s="7">
        <v>34.998883014371884</v>
      </c>
      <c r="D101" s="7">
        <v>0.24978681620856769</v>
      </c>
      <c r="E101" s="7">
        <v>0.34751120687940495</v>
      </c>
      <c r="F101" s="7">
        <v>7.9487199999999998</v>
      </c>
      <c r="G101" s="7">
        <v>8.0284999999999993</v>
      </c>
      <c r="H101" s="7">
        <v>7.089348000000002</v>
      </c>
      <c r="I101" s="7"/>
      <c r="J101" s="7" t="s">
        <v>53</v>
      </c>
      <c r="K101" s="7" t="s">
        <v>51</v>
      </c>
      <c r="L101" s="7" t="s">
        <v>47</v>
      </c>
      <c r="M101" s="7">
        <f t="shared" si="10"/>
        <v>25</v>
      </c>
      <c r="N101" s="7">
        <f t="shared" si="11"/>
        <v>100</v>
      </c>
      <c r="O101" s="7">
        <f t="shared" si="12"/>
        <v>75</v>
      </c>
      <c r="P101" s="7">
        <f t="shared" si="13"/>
        <v>0</v>
      </c>
      <c r="Q101" s="19">
        <f t="shared" si="14"/>
        <v>55</v>
      </c>
      <c r="R101" s="19">
        <f t="shared" si="15"/>
        <v>51.25</v>
      </c>
      <c r="S101" s="19">
        <f t="shared" si="16"/>
        <v>37.5</v>
      </c>
      <c r="T101" s="19">
        <f t="shared" si="17"/>
        <v>50</v>
      </c>
      <c r="U101" s="7">
        <f t="shared" si="18"/>
        <v>47.916666666666664</v>
      </c>
      <c r="V101" s="7">
        <f t="shared" si="19"/>
        <v>48.4375</v>
      </c>
    </row>
    <row r="102" spans="1:22" ht="13.5" x14ac:dyDescent="0.35">
      <c r="A102" s="3">
        <v>42152</v>
      </c>
      <c r="B102" s="2">
        <v>7.8105000000000002</v>
      </c>
      <c r="C102" s="7">
        <v>35.790435577215945</v>
      </c>
      <c r="D102" s="7">
        <v>0.21792388200220891</v>
      </c>
      <c r="E102" s="7">
        <v>0.32159374190396578</v>
      </c>
      <c r="F102" s="7">
        <v>7.88652</v>
      </c>
      <c r="G102" s="7">
        <v>8.0449599999999997</v>
      </c>
      <c r="H102" s="7">
        <v>7.1237640000000013</v>
      </c>
      <c r="I102" s="7"/>
      <c r="J102" s="7" t="s">
        <v>53</v>
      </c>
      <c r="K102" s="7" t="s">
        <v>51</v>
      </c>
      <c r="L102" s="7" t="s">
        <v>47</v>
      </c>
      <c r="M102" s="7">
        <f t="shared" si="10"/>
        <v>25</v>
      </c>
      <c r="N102" s="7">
        <f t="shared" si="11"/>
        <v>100</v>
      </c>
      <c r="O102" s="7">
        <f t="shared" si="12"/>
        <v>75</v>
      </c>
      <c r="P102" s="7">
        <f t="shared" si="13"/>
        <v>0</v>
      </c>
      <c r="Q102" s="19">
        <f t="shared" si="14"/>
        <v>55</v>
      </c>
      <c r="R102" s="19">
        <f t="shared" si="15"/>
        <v>51.25</v>
      </c>
      <c r="S102" s="19">
        <f t="shared" si="16"/>
        <v>37.5</v>
      </c>
      <c r="T102" s="19">
        <f t="shared" si="17"/>
        <v>50</v>
      </c>
      <c r="U102" s="7">
        <f t="shared" si="18"/>
        <v>47.916666666666664</v>
      </c>
      <c r="V102" s="7">
        <f t="shared" si="19"/>
        <v>48.4375</v>
      </c>
    </row>
    <row r="103" spans="1:22" ht="13.5" x14ac:dyDescent="0.35">
      <c r="A103" s="3">
        <v>42153</v>
      </c>
      <c r="B103" s="2">
        <v>7.8449999999999998</v>
      </c>
      <c r="C103" s="7">
        <v>39.269868451778606</v>
      </c>
      <c r="D103" s="7">
        <v>0.19322871837042133</v>
      </c>
      <c r="E103" s="7">
        <v>0.29592073719725687</v>
      </c>
      <c r="F103" s="7">
        <v>7.8519600000000009</v>
      </c>
      <c r="G103" s="7">
        <v>8.0528750000000002</v>
      </c>
      <c r="H103" s="7">
        <v>7.1590680000000022</v>
      </c>
      <c r="I103" s="7"/>
      <c r="J103" s="7" t="s">
        <v>53</v>
      </c>
      <c r="K103" s="7" t="s">
        <v>51</v>
      </c>
      <c r="L103" s="7" t="s">
        <v>47</v>
      </c>
      <c r="M103" s="7">
        <f t="shared" si="10"/>
        <v>25</v>
      </c>
      <c r="N103" s="7">
        <f t="shared" si="11"/>
        <v>100</v>
      </c>
      <c r="O103" s="7">
        <f t="shared" si="12"/>
        <v>75</v>
      </c>
      <c r="P103" s="7">
        <f t="shared" si="13"/>
        <v>0</v>
      </c>
      <c r="Q103" s="19">
        <f t="shared" si="14"/>
        <v>55</v>
      </c>
      <c r="R103" s="19">
        <f t="shared" si="15"/>
        <v>51.25</v>
      </c>
      <c r="S103" s="19">
        <f t="shared" si="16"/>
        <v>37.5</v>
      </c>
      <c r="T103" s="19">
        <f t="shared" si="17"/>
        <v>50</v>
      </c>
      <c r="U103" s="7">
        <f t="shared" si="18"/>
        <v>47.916666666666664</v>
      </c>
      <c r="V103" s="7">
        <f t="shared" si="19"/>
        <v>48.4375</v>
      </c>
    </row>
    <row r="104" spans="1:22" ht="13.5" x14ac:dyDescent="0.35">
      <c r="A104" s="3">
        <v>42156</v>
      </c>
      <c r="B104" s="2">
        <v>7.8449999999999998</v>
      </c>
      <c r="C104" s="7">
        <v>36.994266332875682</v>
      </c>
      <c r="D104" s="7">
        <v>0.17167861901935755</v>
      </c>
      <c r="E104" s="7">
        <v>0.27107231356167705</v>
      </c>
      <c r="F104" s="7">
        <v>7.8381200000000009</v>
      </c>
      <c r="G104" s="7">
        <v>8.0641049999999996</v>
      </c>
      <c r="H104" s="7">
        <v>7.1980160000000026</v>
      </c>
      <c r="I104" s="7"/>
      <c r="J104" s="7" t="s">
        <v>53</v>
      </c>
      <c r="K104" s="7" t="s">
        <v>51</v>
      </c>
      <c r="L104" s="7" t="s">
        <v>47</v>
      </c>
      <c r="M104" s="7">
        <f t="shared" si="10"/>
        <v>25</v>
      </c>
      <c r="N104" s="7">
        <f t="shared" si="11"/>
        <v>100</v>
      </c>
      <c r="O104" s="7">
        <f t="shared" si="12"/>
        <v>75</v>
      </c>
      <c r="P104" s="7">
        <f t="shared" si="13"/>
        <v>0</v>
      </c>
      <c r="Q104" s="19">
        <f t="shared" si="14"/>
        <v>55</v>
      </c>
      <c r="R104" s="19">
        <f t="shared" si="15"/>
        <v>51.25</v>
      </c>
      <c r="S104" s="19">
        <f t="shared" si="16"/>
        <v>37.5</v>
      </c>
      <c r="T104" s="19">
        <f t="shared" si="17"/>
        <v>50</v>
      </c>
      <c r="U104" s="7">
        <f t="shared" si="18"/>
        <v>47.916666666666664</v>
      </c>
      <c r="V104" s="7">
        <f t="shared" si="19"/>
        <v>48.4375</v>
      </c>
    </row>
    <row r="105" spans="1:22" ht="13.5" x14ac:dyDescent="0.35">
      <c r="A105" s="3">
        <v>42157</v>
      </c>
      <c r="B105" s="2">
        <v>7.9348999999999998</v>
      </c>
      <c r="C105" s="7">
        <v>41.777845543950555</v>
      </c>
      <c r="D105" s="7">
        <v>0.16000969651901542</v>
      </c>
      <c r="E105" s="7">
        <v>0.24885979015314474</v>
      </c>
      <c r="F105" s="7">
        <v>7.8498599999999996</v>
      </c>
      <c r="G105" s="7">
        <v>8.0687299999999986</v>
      </c>
      <c r="H105" s="7">
        <v>7.2355160000000032</v>
      </c>
      <c r="I105" s="7"/>
      <c r="J105" s="7" t="s">
        <v>48</v>
      </c>
      <c r="K105" s="7" t="s">
        <v>55</v>
      </c>
      <c r="L105" s="7" t="s">
        <v>50</v>
      </c>
      <c r="M105" s="7">
        <f t="shared" si="10"/>
        <v>25</v>
      </c>
      <c r="N105" s="7">
        <f t="shared" si="11"/>
        <v>100</v>
      </c>
      <c r="O105" s="7">
        <f t="shared" si="12"/>
        <v>75</v>
      </c>
      <c r="P105" s="7">
        <f t="shared" si="13"/>
        <v>49.5</v>
      </c>
      <c r="Q105" s="19">
        <f t="shared" si="14"/>
        <v>62.424999999999997</v>
      </c>
      <c r="R105" s="19">
        <f t="shared" si="15"/>
        <v>63.625</v>
      </c>
      <c r="S105" s="19">
        <f t="shared" si="16"/>
        <v>59.775000000000006</v>
      </c>
      <c r="T105" s="19">
        <f t="shared" si="17"/>
        <v>62.375</v>
      </c>
      <c r="U105" s="7">
        <f t="shared" si="18"/>
        <v>61.941666666666663</v>
      </c>
      <c r="V105" s="7">
        <f t="shared" si="19"/>
        <v>62.05</v>
      </c>
    </row>
    <row r="106" spans="1:22" ht="13.5" x14ac:dyDescent="0.35">
      <c r="A106" s="3">
        <v>42158</v>
      </c>
      <c r="B106" s="2">
        <v>7.8795999999999999</v>
      </c>
      <c r="C106" s="7">
        <v>27.847766716588794</v>
      </c>
      <c r="D106" s="7">
        <v>0.14463250998434241</v>
      </c>
      <c r="E106" s="7">
        <v>0.22801433411938427</v>
      </c>
      <c r="F106" s="7">
        <v>7.8629999999999995</v>
      </c>
      <c r="G106" s="7">
        <v>8.0619750000000003</v>
      </c>
      <c r="H106" s="7">
        <v>7.2706500000000016</v>
      </c>
      <c r="I106" s="7"/>
      <c r="J106" s="7" t="s">
        <v>48</v>
      </c>
      <c r="K106" s="7" t="s">
        <v>49</v>
      </c>
      <c r="L106" s="7" t="s">
        <v>50</v>
      </c>
      <c r="M106" s="7">
        <f t="shared" si="10"/>
        <v>50</v>
      </c>
      <c r="N106" s="7">
        <f t="shared" si="11"/>
        <v>100</v>
      </c>
      <c r="O106" s="7">
        <f t="shared" si="12"/>
        <v>75</v>
      </c>
      <c r="P106" s="7">
        <f t="shared" si="13"/>
        <v>66</v>
      </c>
      <c r="Q106" s="19">
        <f t="shared" si="14"/>
        <v>73.650000000000006</v>
      </c>
      <c r="R106" s="19">
        <f t="shared" si="15"/>
        <v>72.75</v>
      </c>
      <c r="S106" s="19">
        <f t="shared" si="16"/>
        <v>70.95</v>
      </c>
      <c r="T106" s="19">
        <f t="shared" si="17"/>
        <v>72.75</v>
      </c>
      <c r="U106" s="7">
        <f t="shared" si="18"/>
        <v>72.45</v>
      </c>
      <c r="V106" s="7">
        <f t="shared" si="19"/>
        <v>72.525000000000006</v>
      </c>
    </row>
    <row r="107" spans="1:22" ht="13.5" x14ac:dyDescent="0.35">
      <c r="A107" s="3">
        <v>42159</v>
      </c>
      <c r="B107" s="2">
        <v>7.9279999999999999</v>
      </c>
      <c r="C107" s="7">
        <v>25.470925470925408</v>
      </c>
      <c r="D107" s="7">
        <v>0.13479759164539029</v>
      </c>
      <c r="E107" s="7">
        <v>0.20937098562458548</v>
      </c>
      <c r="F107" s="7">
        <v>7.8864999999999998</v>
      </c>
      <c r="G107" s="7">
        <v>8.0475349999999999</v>
      </c>
      <c r="H107" s="7">
        <v>7.3043000000000013</v>
      </c>
      <c r="I107" s="7"/>
      <c r="J107" s="7" t="s">
        <v>48</v>
      </c>
      <c r="K107" s="7" t="s">
        <v>49</v>
      </c>
      <c r="L107" s="7" t="s">
        <v>50</v>
      </c>
      <c r="M107" s="7">
        <f t="shared" si="10"/>
        <v>50</v>
      </c>
      <c r="N107" s="7">
        <f t="shared" si="11"/>
        <v>100</v>
      </c>
      <c r="O107" s="7">
        <f t="shared" si="12"/>
        <v>75</v>
      </c>
      <c r="P107" s="7">
        <f t="shared" si="13"/>
        <v>66</v>
      </c>
      <c r="Q107" s="19">
        <f t="shared" si="14"/>
        <v>73.650000000000006</v>
      </c>
      <c r="R107" s="19">
        <f t="shared" si="15"/>
        <v>72.75</v>
      </c>
      <c r="S107" s="19">
        <f t="shared" si="16"/>
        <v>70.95</v>
      </c>
      <c r="T107" s="19">
        <f t="shared" si="17"/>
        <v>72.75</v>
      </c>
      <c r="U107" s="7">
        <f t="shared" si="18"/>
        <v>72.45</v>
      </c>
      <c r="V107" s="7">
        <f t="shared" si="19"/>
        <v>72.525000000000006</v>
      </c>
    </row>
    <row r="108" spans="1:22" ht="13.5" x14ac:dyDescent="0.35">
      <c r="A108" s="3">
        <v>42160</v>
      </c>
      <c r="B108" s="2">
        <v>7.8795999999999999</v>
      </c>
      <c r="C108" s="7">
        <v>28.72242175474598</v>
      </c>
      <c r="D108" s="7">
        <v>0.12169504774284423</v>
      </c>
      <c r="E108" s="7">
        <v>0.19183579804823725</v>
      </c>
      <c r="F108" s="7">
        <v>7.8934200000000008</v>
      </c>
      <c r="G108" s="7">
        <v>8.03233</v>
      </c>
      <c r="H108" s="7">
        <v>7.3374460000000008</v>
      </c>
      <c r="I108" s="7"/>
      <c r="J108" s="7" t="s">
        <v>48</v>
      </c>
      <c r="K108" s="7" t="s">
        <v>49</v>
      </c>
      <c r="L108" s="7" t="s">
        <v>50</v>
      </c>
      <c r="M108" s="7">
        <f t="shared" si="10"/>
        <v>50</v>
      </c>
      <c r="N108" s="7">
        <f t="shared" si="11"/>
        <v>100</v>
      </c>
      <c r="O108" s="7">
        <f t="shared" si="12"/>
        <v>75</v>
      </c>
      <c r="P108" s="7">
        <f t="shared" si="13"/>
        <v>66</v>
      </c>
      <c r="Q108" s="19">
        <f t="shared" si="14"/>
        <v>73.650000000000006</v>
      </c>
      <c r="R108" s="19">
        <f t="shared" si="15"/>
        <v>72.75</v>
      </c>
      <c r="S108" s="19">
        <f t="shared" si="16"/>
        <v>70.95</v>
      </c>
      <c r="T108" s="19">
        <f t="shared" si="17"/>
        <v>72.75</v>
      </c>
      <c r="U108" s="7">
        <f t="shared" si="18"/>
        <v>72.45</v>
      </c>
      <c r="V108" s="7">
        <f t="shared" si="19"/>
        <v>72.525000000000006</v>
      </c>
    </row>
    <row r="109" spans="1:22" ht="13.5" x14ac:dyDescent="0.35">
      <c r="A109" s="3">
        <v>42163</v>
      </c>
      <c r="B109" s="2">
        <v>8.0973000000000006</v>
      </c>
      <c r="C109" s="7">
        <v>52.74538901844393</v>
      </c>
      <c r="D109" s="7">
        <v>0.12740906550873721</v>
      </c>
      <c r="E109" s="7">
        <v>0.17895045154033726</v>
      </c>
      <c r="F109" s="7">
        <v>7.9438800000000001</v>
      </c>
      <c r="G109" s="7">
        <v>8.0311600000000016</v>
      </c>
      <c r="H109" s="7">
        <v>7.3751460000000009</v>
      </c>
      <c r="I109" s="7"/>
      <c r="J109" s="7" t="s">
        <v>48</v>
      </c>
      <c r="K109" s="7" t="s">
        <v>49</v>
      </c>
      <c r="L109" s="7" t="s">
        <v>50</v>
      </c>
      <c r="M109" s="7">
        <f t="shared" si="10"/>
        <v>25</v>
      </c>
      <c r="N109" s="7">
        <f t="shared" si="11"/>
        <v>100</v>
      </c>
      <c r="O109" s="7">
        <f t="shared" si="12"/>
        <v>75</v>
      </c>
      <c r="P109" s="7">
        <f t="shared" si="13"/>
        <v>66</v>
      </c>
      <c r="Q109" s="19">
        <f t="shared" si="14"/>
        <v>64.900000000000006</v>
      </c>
      <c r="R109" s="19">
        <f t="shared" si="15"/>
        <v>67.75</v>
      </c>
      <c r="S109" s="19">
        <f t="shared" si="16"/>
        <v>67.2</v>
      </c>
      <c r="T109" s="19">
        <f t="shared" si="17"/>
        <v>66.5</v>
      </c>
      <c r="U109" s="7">
        <f t="shared" si="18"/>
        <v>66.616666666666674</v>
      </c>
      <c r="V109" s="7">
        <f t="shared" si="19"/>
        <v>66.587500000000006</v>
      </c>
    </row>
    <row r="110" spans="1:22" ht="13.5" x14ac:dyDescent="0.35">
      <c r="A110" s="3">
        <v>42164</v>
      </c>
      <c r="B110" s="2">
        <v>8.0765999999999991</v>
      </c>
      <c r="C110" s="7">
        <v>45.565927654609077</v>
      </c>
      <c r="D110" s="7">
        <v>0.12878262284089015</v>
      </c>
      <c r="E110" s="7">
        <v>0.16891688580044784</v>
      </c>
      <c r="F110" s="7">
        <v>7.9722200000000001</v>
      </c>
      <c r="G110" s="7">
        <v>8.0266349999999989</v>
      </c>
      <c r="H110" s="7">
        <v>7.4127619999999999</v>
      </c>
      <c r="I110" s="7"/>
      <c r="J110" s="7" t="s">
        <v>48</v>
      </c>
      <c r="K110" s="7" t="s">
        <v>55</v>
      </c>
      <c r="L110" s="7" t="s">
        <v>50</v>
      </c>
      <c r="M110" s="7">
        <f t="shared" si="10"/>
        <v>25</v>
      </c>
      <c r="N110" s="7">
        <f t="shared" si="11"/>
        <v>100</v>
      </c>
      <c r="O110" s="7">
        <f t="shared" si="12"/>
        <v>75</v>
      </c>
      <c r="P110" s="7">
        <f t="shared" si="13"/>
        <v>49.5</v>
      </c>
      <c r="Q110" s="19">
        <f t="shared" si="14"/>
        <v>62.424999999999997</v>
      </c>
      <c r="R110" s="19">
        <f t="shared" si="15"/>
        <v>63.625</v>
      </c>
      <c r="S110" s="19">
        <f t="shared" si="16"/>
        <v>59.775000000000006</v>
      </c>
      <c r="T110" s="19">
        <f t="shared" si="17"/>
        <v>62.375</v>
      </c>
      <c r="U110" s="7">
        <f t="shared" si="18"/>
        <v>61.941666666666663</v>
      </c>
      <c r="V110" s="7">
        <f t="shared" si="19"/>
        <v>62.05</v>
      </c>
    </row>
    <row r="111" spans="1:22" ht="13.5" x14ac:dyDescent="0.35">
      <c r="A111" s="3">
        <v>42165</v>
      </c>
      <c r="B111" s="2">
        <v>8.0696999999999992</v>
      </c>
      <c r="C111" s="7">
        <v>46.890009606147935</v>
      </c>
      <c r="D111" s="7">
        <v>0.12784073615991787</v>
      </c>
      <c r="E111" s="7">
        <v>0.16070165587234186</v>
      </c>
      <c r="F111" s="7">
        <v>8.0102399999999996</v>
      </c>
      <c r="G111" s="7">
        <v>8.0225899999999992</v>
      </c>
      <c r="H111" s="7">
        <v>7.4490480000000012</v>
      </c>
      <c r="I111" s="7"/>
      <c r="J111" s="7" t="s">
        <v>48</v>
      </c>
      <c r="K111" s="7" t="s">
        <v>55</v>
      </c>
      <c r="L111" s="7" t="s">
        <v>50</v>
      </c>
      <c r="M111" s="7">
        <f t="shared" si="10"/>
        <v>25</v>
      </c>
      <c r="N111" s="7">
        <f t="shared" si="11"/>
        <v>100</v>
      </c>
      <c r="O111" s="7">
        <f t="shared" si="12"/>
        <v>75</v>
      </c>
      <c r="P111" s="7">
        <f t="shared" si="13"/>
        <v>49.5</v>
      </c>
      <c r="Q111" s="19">
        <f t="shared" si="14"/>
        <v>62.424999999999997</v>
      </c>
      <c r="R111" s="19">
        <f t="shared" si="15"/>
        <v>63.625</v>
      </c>
      <c r="S111" s="19">
        <f t="shared" si="16"/>
        <v>59.775000000000006</v>
      </c>
      <c r="T111" s="19">
        <f t="shared" si="17"/>
        <v>62.375</v>
      </c>
      <c r="U111" s="7">
        <f t="shared" si="18"/>
        <v>61.941666666666663</v>
      </c>
      <c r="V111" s="7">
        <f t="shared" si="19"/>
        <v>62.05</v>
      </c>
    </row>
    <row r="112" spans="1:22" ht="13.5" x14ac:dyDescent="0.35">
      <c r="A112" s="3">
        <v>42166</v>
      </c>
      <c r="B112" s="2">
        <v>8.0524000000000004</v>
      </c>
      <c r="C112" s="7">
        <v>52.317792068595999</v>
      </c>
      <c r="D112" s="7">
        <v>0.12426585928838829</v>
      </c>
      <c r="E112" s="7">
        <v>0.15341449655555114</v>
      </c>
      <c r="F112" s="7">
        <v>8.0351199999999992</v>
      </c>
      <c r="G112" s="7">
        <v>8.0060850000000006</v>
      </c>
      <c r="H112" s="7">
        <v>7.4869099999999991</v>
      </c>
      <c r="I112" s="7"/>
      <c r="J112" s="7" t="s">
        <v>53</v>
      </c>
      <c r="K112" s="7" t="s">
        <v>55</v>
      </c>
      <c r="L112" s="7" t="s">
        <v>54</v>
      </c>
      <c r="M112" s="7">
        <f t="shared" si="10"/>
        <v>25</v>
      </c>
      <c r="N112" s="7">
        <f t="shared" si="11"/>
        <v>100</v>
      </c>
      <c r="O112" s="7">
        <f t="shared" si="12"/>
        <v>75</v>
      </c>
      <c r="P112" s="7">
        <f t="shared" si="13"/>
        <v>16.5</v>
      </c>
      <c r="Q112" s="19">
        <f t="shared" si="14"/>
        <v>57.475000000000001</v>
      </c>
      <c r="R112" s="19">
        <f t="shared" si="15"/>
        <v>55.375</v>
      </c>
      <c r="S112" s="19">
        <f t="shared" si="16"/>
        <v>44.924999999999997</v>
      </c>
      <c r="T112" s="19">
        <f t="shared" si="17"/>
        <v>54.125</v>
      </c>
      <c r="U112" s="7">
        <f t="shared" si="18"/>
        <v>52.591666666666661</v>
      </c>
      <c r="V112" s="7">
        <f t="shared" si="19"/>
        <v>52.974999999999994</v>
      </c>
    </row>
    <row r="113" spans="1:22" ht="13.5" x14ac:dyDescent="0.35">
      <c r="A113" s="3">
        <v>42167</v>
      </c>
      <c r="B113" s="2">
        <v>7.9486999999999997</v>
      </c>
      <c r="C113" s="7">
        <v>52.310783657066274</v>
      </c>
      <c r="D113" s="7">
        <v>0.11177653000968579</v>
      </c>
      <c r="E113" s="7">
        <v>0.14508690324637807</v>
      </c>
      <c r="F113" s="7">
        <v>8.04894</v>
      </c>
      <c r="G113" s="7">
        <v>7.9801650000000013</v>
      </c>
      <c r="H113" s="7">
        <v>7.5209739999999989</v>
      </c>
      <c r="I113" s="7"/>
      <c r="J113" s="7" t="s">
        <v>53</v>
      </c>
      <c r="K113" s="7" t="s">
        <v>55</v>
      </c>
      <c r="L113" s="7" t="s">
        <v>54</v>
      </c>
      <c r="M113" s="7">
        <f t="shared" si="10"/>
        <v>25</v>
      </c>
      <c r="N113" s="7">
        <f t="shared" si="11"/>
        <v>100</v>
      </c>
      <c r="O113" s="7">
        <f t="shared" si="12"/>
        <v>75</v>
      </c>
      <c r="P113" s="7">
        <f t="shared" si="13"/>
        <v>16.5</v>
      </c>
      <c r="Q113" s="19">
        <f t="shared" si="14"/>
        <v>57.475000000000001</v>
      </c>
      <c r="R113" s="19">
        <f t="shared" si="15"/>
        <v>55.375</v>
      </c>
      <c r="S113" s="19">
        <f t="shared" si="16"/>
        <v>44.924999999999997</v>
      </c>
      <c r="T113" s="19">
        <f t="shared" si="17"/>
        <v>54.125</v>
      </c>
      <c r="U113" s="7">
        <f t="shared" si="18"/>
        <v>52.591666666666661</v>
      </c>
      <c r="V113" s="7">
        <f t="shared" si="19"/>
        <v>52.974999999999994</v>
      </c>
    </row>
    <row r="114" spans="1:22" ht="13.5" x14ac:dyDescent="0.35">
      <c r="A114" s="3">
        <v>42170</v>
      </c>
      <c r="B114" s="2">
        <v>7.9142000000000001</v>
      </c>
      <c r="C114" s="7">
        <v>52.557200538358025</v>
      </c>
      <c r="D114" s="7">
        <v>9.7965499606033291E-2</v>
      </c>
      <c r="E114" s="7">
        <v>0.13566262251830913</v>
      </c>
      <c r="F114" s="7">
        <v>8.012319999999999</v>
      </c>
      <c r="G114" s="7">
        <v>7.9611599999999996</v>
      </c>
      <c r="H114" s="7">
        <v>7.5507039999999996</v>
      </c>
      <c r="I114" s="7"/>
      <c r="J114" s="7" t="s">
        <v>53</v>
      </c>
      <c r="K114" s="7" t="s">
        <v>51</v>
      </c>
      <c r="L114" s="7" t="s">
        <v>47</v>
      </c>
      <c r="M114" s="7">
        <f t="shared" si="10"/>
        <v>25</v>
      </c>
      <c r="N114" s="7">
        <f t="shared" si="11"/>
        <v>100</v>
      </c>
      <c r="O114" s="7">
        <f t="shared" si="12"/>
        <v>75</v>
      </c>
      <c r="P114" s="7">
        <f t="shared" si="13"/>
        <v>0</v>
      </c>
      <c r="Q114" s="19">
        <f t="shared" si="14"/>
        <v>55</v>
      </c>
      <c r="R114" s="19">
        <f t="shared" si="15"/>
        <v>51.25</v>
      </c>
      <c r="S114" s="19">
        <f t="shared" si="16"/>
        <v>37.5</v>
      </c>
      <c r="T114" s="19">
        <f t="shared" si="17"/>
        <v>50</v>
      </c>
      <c r="U114" s="7">
        <f t="shared" si="18"/>
        <v>47.916666666666664</v>
      </c>
      <c r="V114" s="7">
        <f t="shared" si="19"/>
        <v>48.4375</v>
      </c>
    </row>
    <row r="115" spans="1:22" ht="13.5" x14ac:dyDescent="0.35">
      <c r="A115" s="3">
        <v>42171</v>
      </c>
      <c r="B115" s="2">
        <v>7.9073000000000002</v>
      </c>
      <c r="C115" s="7">
        <v>56.791739383362412</v>
      </c>
      <c r="D115" s="7">
        <v>8.5478048439570742E-2</v>
      </c>
      <c r="E115" s="7">
        <v>0.12562570770256146</v>
      </c>
      <c r="F115" s="7">
        <v>7.9784600000000001</v>
      </c>
      <c r="G115" s="7">
        <v>7.9542499999999992</v>
      </c>
      <c r="H115" s="7">
        <v>7.5783079999999998</v>
      </c>
      <c r="I115" s="7"/>
      <c r="J115" s="7" t="s">
        <v>53</v>
      </c>
      <c r="K115" s="7" t="s">
        <v>51</v>
      </c>
      <c r="L115" s="7" t="s">
        <v>47</v>
      </c>
      <c r="M115" s="7">
        <f t="shared" si="10"/>
        <v>25</v>
      </c>
      <c r="N115" s="7">
        <f t="shared" si="11"/>
        <v>100</v>
      </c>
      <c r="O115" s="7">
        <f t="shared" si="12"/>
        <v>75</v>
      </c>
      <c r="P115" s="7">
        <f t="shared" si="13"/>
        <v>0</v>
      </c>
      <c r="Q115" s="19">
        <f t="shared" si="14"/>
        <v>55</v>
      </c>
      <c r="R115" s="19">
        <f t="shared" si="15"/>
        <v>51.25</v>
      </c>
      <c r="S115" s="19">
        <f t="shared" si="16"/>
        <v>37.5</v>
      </c>
      <c r="T115" s="19">
        <f t="shared" si="17"/>
        <v>50</v>
      </c>
      <c r="U115" s="7">
        <f t="shared" si="18"/>
        <v>47.916666666666664</v>
      </c>
      <c r="V115" s="7">
        <f t="shared" si="19"/>
        <v>48.4375</v>
      </c>
    </row>
    <row r="116" spans="1:22" ht="13.5" x14ac:dyDescent="0.35">
      <c r="A116" s="3">
        <v>42172</v>
      </c>
      <c r="B116" s="2">
        <v>7.8795999999999999</v>
      </c>
      <c r="C116" s="7">
        <v>54.853209720466332</v>
      </c>
      <c r="D116" s="7">
        <v>7.2510637429497926E-2</v>
      </c>
      <c r="E116" s="7">
        <v>0.11500269364794875</v>
      </c>
      <c r="F116" s="7">
        <v>7.9404400000000006</v>
      </c>
      <c r="G116" s="7">
        <v>7.940599999999999</v>
      </c>
      <c r="H116" s="7">
        <v>7.6051599999999997</v>
      </c>
      <c r="I116" s="7"/>
      <c r="J116" s="7" t="s">
        <v>53</v>
      </c>
      <c r="K116" s="7" t="s">
        <v>51</v>
      </c>
      <c r="L116" s="7" t="s">
        <v>47</v>
      </c>
      <c r="M116" s="7">
        <f t="shared" si="10"/>
        <v>25</v>
      </c>
      <c r="N116" s="7">
        <f t="shared" si="11"/>
        <v>100</v>
      </c>
      <c r="O116" s="7">
        <f t="shared" si="12"/>
        <v>75</v>
      </c>
      <c r="P116" s="7">
        <f t="shared" si="13"/>
        <v>0</v>
      </c>
      <c r="Q116" s="19">
        <f t="shared" si="14"/>
        <v>55</v>
      </c>
      <c r="R116" s="19">
        <f t="shared" si="15"/>
        <v>51.25</v>
      </c>
      <c r="S116" s="19">
        <f t="shared" si="16"/>
        <v>37.5</v>
      </c>
      <c r="T116" s="19">
        <f t="shared" si="17"/>
        <v>50</v>
      </c>
      <c r="U116" s="7">
        <f t="shared" si="18"/>
        <v>47.916666666666664</v>
      </c>
      <c r="V116" s="7">
        <f t="shared" si="19"/>
        <v>48.4375</v>
      </c>
    </row>
    <row r="117" spans="1:22" ht="13.5" x14ac:dyDescent="0.35">
      <c r="A117" s="3">
        <v>42173</v>
      </c>
      <c r="B117" s="2">
        <v>8.0524000000000004</v>
      </c>
      <c r="C117" s="7">
        <v>62.197130087038353</v>
      </c>
      <c r="D117" s="7">
        <v>7.5309268262865992E-2</v>
      </c>
      <c r="E117" s="7">
        <v>0.10706400857093221</v>
      </c>
      <c r="F117" s="7">
        <v>7.9404399999999997</v>
      </c>
      <c r="G117" s="7">
        <v>7.937145000000001</v>
      </c>
      <c r="H117" s="7">
        <v>7.6350039999999986</v>
      </c>
      <c r="I117" s="7"/>
      <c r="J117" s="7" t="s">
        <v>53</v>
      </c>
      <c r="K117" s="7" t="s">
        <v>55</v>
      </c>
      <c r="L117" s="7" t="s">
        <v>50</v>
      </c>
      <c r="M117" s="7">
        <f t="shared" si="10"/>
        <v>25</v>
      </c>
      <c r="N117" s="7">
        <f t="shared" si="11"/>
        <v>100</v>
      </c>
      <c r="O117" s="7">
        <f t="shared" si="12"/>
        <v>75</v>
      </c>
      <c r="P117" s="7">
        <f t="shared" si="13"/>
        <v>16.5</v>
      </c>
      <c r="Q117" s="19">
        <f t="shared" si="14"/>
        <v>57.475000000000001</v>
      </c>
      <c r="R117" s="19">
        <f t="shared" si="15"/>
        <v>55.375</v>
      </c>
      <c r="S117" s="19">
        <f t="shared" si="16"/>
        <v>44.924999999999997</v>
      </c>
      <c r="T117" s="19">
        <f t="shared" si="17"/>
        <v>54.125</v>
      </c>
      <c r="U117" s="7">
        <f t="shared" si="18"/>
        <v>52.591666666666661</v>
      </c>
      <c r="V117" s="7">
        <f t="shared" si="19"/>
        <v>52.974999999999994</v>
      </c>
    </row>
    <row r="118" spans="1:22" ht="13.5" x14ac:dyDescent="0.35">
      <c r="A118" s="3">
        <v>42174</v>
      </c>
      <c r="B118" s="2">
        <v>8.0524000000000004</v>
      </c>
      <c r="C118" s="7">
        <v>62.197130087038353</v>
      </c>
      <c r="D118" s="7">
        <v>7.664370246834995E-2</v>
      </c>
      <c r="E118" s="7">
        <v>0.10097994735041575</v>
      </c>
      <c r="F118" s="7">
        <v>7.9611800000000006</v>
      </c>
      <c r="G118" s="7">
        <v>7.9388750000000012</v>
      </c>
      <c r="H118" s="7">
        <v>7.6641859999999982</v>
      </c>
      <c r="I118" s="7"/>
      <c r="J118" s="7" t="s">
        <v>53</v>
      </c>
      <c r="K118" s="7" t="s">
        <v>55</v>
      </c>
      <c r="L118" s="7" t="s">
        <v>54</v>
      </c>
      <c r="M118" s="7">
        <f t="shared" si="10"/>
        <v>25</v>
      </c>
      <c r="N118" s="7">
        <f t="shared" si="11"/>
        <v>100</v>
      </c>
      <c r="O118" s="7">
        <f t="shared" si="12"/>
        <v>75</v>
      </c>
      <c r="P118" s="7">
        <f t="shared" si="13"/>
        <v>16.5</v>
      </c>
      <c r="Q118" s="19">
        <f t="shared" si="14"/>
        <v>57.475000000000001</v>
      </c>
      <c r="R118" s="19">
        <f t="shared" si="15"/>
        <v>55.375</v>
      </c>
      <c r="S118" s="19">
        <f t="shared" si="16"/>
        <v>44.924999999999997</v>
      </c>
      <c r="T118" s="19">
        <f t="shared" si="17"/>
        <v>54.125</v>
      </c>
      <c r="U118" s="7">
        <f t="shared" si="18"/>
        <v>52.591666666666661</v>
      </c>
      <c r="V118" s="7">
        <f t="shared" si="19"/>
        <v>52.974999999999994</v>
      </c>
    </row>
    <row r="119" spans="1:22" ht="13.5" x14ac:dyDescent="0.35">
      <c r="A119" s="3">
        <v>42177</v>
      </c>
      <c r="B119" s="2">
        <v>8.0350999999999999</v>
      </c>
      <c r="C119" s="7">
        <v>56.442901234567891</v>
      </c>
      <c r="D119" s="7">
        <v>7.5435709866169098E-2</v>
      </c>
      <c r="E119" s="7">
        <v>9.5871099853566427E-2</v>
      </c>
      <c r="F119" s="7">
        <v>7.98536</v>
      </c>
      <c r="G119" s="7">
        <v>7.9449200000000006</v>
      </c>
      <c r="H119" s="7">
        <v>7.6923579999999978</v>
      </c>
      <c r="I119" s="7"/>
      <c r="J119" s="7" t="s">
        <v>48</v>
      </c>
      <c r="K119" s="7" t="s">
        <v>55</v>
      </c>
      <c r="L119" s="7" t="s">
        <v>50</v>
      </c>
      <c r="M119" s="7">
        <f t="shared" si="10"/>
        <v>25</v>
      </c>
      <c r="N119" s="7">
        <f t="shared" si="11"/>
        <v>100</v>
      </c>
      <c r="O119" s="7">
        <f t="shared" si="12"/>
        <v>75</v>
      </c>
      <c r="P119" s="7">
        <f t="shared" si="13"/>
        <v>49.5</v>
      </c>
      <c r="Q119" s="19">
        <f t="shared" si="14"/>
        <v>62.424999999999997</v>
      </c>
      <c r="R119" s="19">
        <f t="shared" si="15"/>
        <v>63.625</v>
      </c>
      <c r="S119" s="19">
        <f t="shared" si="16"/>
        <v>59.775000000000006</v>
      </c>
      <c r="T119" s="19">
        <f t="shared" si="17"/>
        <v>62.375</v>
      </c>
      <c r="U119" s="7">
        <f t="shared" si="18"/>
        <v>61.941666666666663</v>
      </c>
      <c r="V119" s="7">
        <f t="shared" si="19"/>
        <v>62.05</v>
      </c>
    </row>
    <row r="120" spans="1:22" ht="13.5" x14ac:dyDescent="0.35">
      <c r="A120" s="3">
        <v>42178</v>
      </c>
      <c r="B120" s="2">
        <v>8.0317000000000007</v>
      </c>
      <c r="C120" s="7">
        <v>60.479536998759855</v>
      </c>
      <c r="D120" s="7">
        <v>7.3358385635216017E-2</v>
      </c>
      <c r="E120" s="7">
        <v>9.1368557009896351E-2</v>
      </c>
      <c r="F120" s="7">
        <v>8.0102399999999996</v>
      </c>
      <c r="G120" s="7">
        <v>7.9526950000000003</v>
      </c>
      <c r="H120" s="7">
        <v>7.7178119999999977</v>
      </c>
      <c r="I120" s="7"/>
      <c r="J120" s="7" t="s">
        <v>53</v>
      </c>
      <c r="K120" s="7" t="s">
        <v>55</v>
      </c>
      <c r="L120" s="7" t="s">
        <v>54</v>
      </c>
      <c r="M120" s="7">
        <f t="shared" si="10"/>
        <v>25</v>
      </c>
      <c r="N120" s="7">
        <f t="shared" si="11"/>
        <v>45</v>
      </c>
      <c r="O120" s="7">
        <f t="shared" si="12"/>
        <v>75</v>
      </c>
      <c r="P120" s="7">
        <f t="shared" si="13"/>
        <v>16.5</v>
      </c>
      <c r="Q120" s="19">
        <f t="shared" si="14"/>
        <v>38.225000000000001</v>
      </c>
      <c r="R120" s="19">
        <f t="shared" si="15"/>
        <v>44.375</v>
      </c>
      <c r="S120" s="19">
        <f t="shared" si="16"/>
        <v>36.674999999999997</v>
      </c>
      <c r="T120" s="19">
        <f t="shared" si="17"/>
        <v>40.375</v>
      </c>
      <c r="U120" s="7">
        <f t="shared" si="18"/>
        <v>39.758333333333333</v>
      </c>
      <c r="V120" s="7">
        <f t="shared" si="19"/>
        <v>39.912499999999994</v>
      </c>
    </row>
    <row r="121" spans="1:22" ht="13.5" x14ac:dyDescent="0.35">
      <c r="A121" s="3">
        <v>42179</v>
      </c>
      <c r="B121" s="2">
        <v>8.1387999999999998</v>
      </c>
      <c r="C121" s="7">
        <v>63.437021927587949</v>
      </c>
      <c r="D121" s="7">
        <v>7.9438449150734947E-2</v>
      </c>
      <c r="E121" s="7">
        <v>8.8982535438064073E-2</v>
      </c>
      <c r="F121" s="7">
        <v>8.0620799999999999</v>
      </c>
      <c r="G121" s="7">
        <v>7.9689400000000008</v>
      </c>
      <c r="H121" s="7">
        <v>7.7454079999999967</v>
      </c>
      <c r="I121" s="7"/>
      <c r="J121" s="7" t="s">
        <v>48</v>
      </c>
      <c r="K121" s="7" t="s">
        <v>49</v>
      </c>
      <c r="L121" s="7" t="s">
        <v>50</v>
      </c>
      <c r="M121" s="7">
        <f t="shared" si="10"/>
        <v>25</v>
      </c>
      <c r="N121" s="7">
        <f t="shared" si="11"/>
        <v>45</v>
      </c>
      <c r="O121" s="7">
        <f t="shared" si="12"/>
        <v>75</v>
      </c>
      <c r="P121" s="7">
        <f t="shared" si="13"/>
        <v>66</v>
      </c>
      <c r="Q121" s="19">
        <f t="shared" si="14"/>
        <v>45.65</v>
      </c>
      <c r="R121" s="19">
        <f t="shared" si="15"/>
        <v>56.75</v>
      </c>
      <c r="S121" s="19">
        <f t="shared" si="16"/>
        <v>58.95</v>
      </c>
      <c r="T121" s="19">
        <f t="shared" si="17"/>
        <v>52.75</v>
      </c>
      <c r="U121" s="7">
        <f t="shared" si="18"/>
        <v>53.783333333333339</v>
      </c>
      <c r="V121" s="7">
        <f t="shared" si="19"/>
        <v>53.525000000000006</v>
      </c>
    </row>
    <row r="122" spans="1:22" ht="13.5" x14ac:dyDescent="0.35">
      <c r="A122" s="3">
        <v>42180</v>
      </c>
      <c r="B122" s="2">
        <v>8.5016999999999996</v>
      </c>
      <c r="C122" s="7">
        <v>78.30557830557828</v>
      </c>
      <c r="D122" s="7">
        <v>0.11224603795462418</v>
      </c>
      <c r="E122" s="7">
        <v>9.3635235941376099E-2</v>
      </c>
      <c r="F122" s="7">
        <v>8.1519399999999997</v>
      </c>
      <c r="G122" s="7">
        <v>8.0035000000000007</v>
      </c>
      <c r="H122" s="7">
        <v>7.7816539999999961</v>
      </c>
      <c r="I122" s="7"/>
      <c r="J122" s="7" t="s">
        <v>48</v>
      </c>
      <c r="K122" s="7" t="s">
        <v>49</v>
      </c>
      <c r="L122" s="7" t="s">
        <v>50</v>
      </c>
      <c r="M122" s="7">
        <f t="shared" si="10"/>
        <v>0</v>
      </c>
      <c r="N122" s="7">
        <f t="shared" si="11"/>
        <v>0</v>
      </c>
      <c r="O122" s="7">
        <f t="shared" si="12"/>
        <v>75</v>
      </c>
      <c r="P122" s="7">
        <f t="shared" si="13"/>
        <v>66</v>
      </c>
      <c r="Q122" s="19">
        <f t="shared" si="14"/>
        <v>21.15</v>
      </c>
      <c r="R122" s="19">
        <f t="shared" si="15"/>
        <v>42.75</v>
      </c>
      <c r="S122" s="19">
        <f t="shared" si="16"/>
        <v>48.45</v>
      </c>
      <c r="T122" s="19">
        <f t="shared" si="17"/>
        <v>35.25</v>
      </c>
      <c r="U122" s="7">
        <f t="shared" si="18"/>
        <v>37.449999999999996</v>
      </c>
      <c r="V122" s="7">
        <f t="shared" si="19"/>
        <v>36.9</v>
      </c>
    </row>
    <row r="123" spans="1:22" ht="13.5" x14ac:dyDescent="0.35">
      <c r="A123" s="3">
        <v>42181</v>
      </c>
      <c r="B123" s="2">
        <v>8.5708000000000002</v>
      </c>
      <c r="C123" s="7">
        <v>74.913185309902104</v>
      </c>
      <c r="D123" s="7">
        <v>0.1421830828812638</v>
      </c>
      <c r="E123" s="7">
        <v>0.10334480532935365</v>
      </c>
      <c r="F123" s="7">
        <v>8.2556200000000004</v>
      </c>
      <c r="G123" s="7">
        <v>8.03979</v>
      </c>
      <c r="H123" s="7">
        <v>7.8218659999999991</v>
      </c>
      <c r="I123" s="7"/>
      <c r="J123" s="7" t="s">
        <v>48</v>
      </c>
      <c r="K123" s="7" t="s">
        <v>49</v>
      </c>
      <c r="L123" s="7" t="s">
        <v>50</v>
      </c>
      <c r="M123" s="7">
        <f t="shared" si="10"/>
        <v>0</v>
      </c>
      <c r="N123" s="7">
        <f t="shared" si="11"/>
        <v>0</v>
      </c>
      <c r="O123" s="7">
        <f t="shared" si="12"/>
        <v>75</v>
      </c>
      <c r="P123" s="7">
        <f t="shared" si="13"/>
        <v>66</v>
      </c>
      <c r="Q123" s="19">
        <f t="shared" si="14"/>
        <v>21.15</v>
      </c>
      <c r="R123" s="19">
        <f t="shared" si="15"/>
        <v>42.75</v>
      </c>
      <c r="S123" s="19">
        <f t="shared" si="16"/>
        <v>48.45</v>
      </c>
      <c r="T123" s="19">
        <f t="shared" si="17"/>
        <v>35.25</v>
      </c>
      <c r="U123" s="7">
        <f t="shared" si="18"/>
        <v>37.449999999999996</v>
      </c>
      <c r="V123" s="7">
        <f t="shared" si="19"/>
        <v>36.9</v>
      </c>
    </row>
    <row r="124" spans="1:22" ht="13.5" x14ac:dyDescent="0.35">
      <c r="A124" s="3">
        <v>42184</v>
      </c>
      <c r="B124" s="2">
        <v>8.5570000000000004</v>
      </c>
      <c r="C124" s="7">
        <v>75.461098155607488</v>
      </c>
      <c r="D124" s="7">
        <v>0.16291685787642329</v>
      </c>
      <c r="E124" s="7">
        <v>0.11525921583876758</v>
      </c>
      <c r="F124" s="7">
        <v>8.3600000000000012</v>
      </c>
      <c r="G124" s="7">
        <v>8.0753899999999987</v>
      </c>
      <c r="H124" s="7">
        <v>7.8616699999999984</v>
      </c>
      <c r="I124" s="7"/>
      <c r="J124" s="7" t="s">
        <v>48</v>
      </c>
      <c r="K124" s="7" t="s">
        <v>49</v>
      </c>
      <c r="L124" s="7" t="s">
        <v>50</v>
      </c>
      <c r="M124" s="7">
        <f t="shared" si="10"/>
        <v>0</v>
      </c>
      <c r="N124" s="7">
        <f t="shared" si="11"/>
        <v>0</v>
      </c>
      <c r="O124" s="7">
        <f t="shared" si="12"/>
        <v>75</v>
      </c>
      <c r="P124" s="7">
        <f t="shared" si="13"/>
        <v>66</v>
      </c>
      <c r="Q124" s="19">
        <f t="shared" si="14"/>
        <v>21.15</v>
      </c>
      <c r="R124" s="19">
        <f t="shared" si="15"/>
        <v>42.75</v>
      </c>
      <c r="S124" s="19">
        <f t="shared" si="16"/>
        <v>48.45</v>
      </c>
      <c r="T124" s="19">
        <f t="shared" si="17"/>
        <v>35.25</v>
      </c>
      <c r="U124" s="7">
        <f t="shared" si="18"/>
        <v>37.449999999999996</v>
      </c>
      <c r="V124" s="7">
        <f t="shared" si="19"/>
        <v>36.9</v>
      </c>
    </row>
    <row r="125" spans="1:22" ht="13.5" x14ac:dyDescent="0.35">
      <c r="A125" s="3">
        <v>42185</v>
      </c>
      <c r="B125" s="2">
        <v>8.5708000000000002</v>
      </c>
      <c r="C125" s="7">
        <v>76.365358307902852</v>
      </c>
      <c r="D125" s="7">
        <v>0.17840552081705852</v>
      </c>
      <c r="E125" s="7">
        <v>0.12788847683442578</v>
      </c>
      <c r="F125" s="7">
        <v>8.4678199999999997</v>
      </c>
      <c r="G125" s="7">
        <v>8.1071849999999994</v>
      </c>
      <c r="H125" s="7">
        <v>7.900555999999999</v>
      </c>
      <c r="I125" s="7"/>
      <c r="J125" s="7" t="s">
        <v>48</v>
      </c>
      <c r="K125" s="7" t="s">
        <v>49</v>
      </c>
      <c r="L125" s="7" t="s">
        <v>50</v>
      </c>
      <c r="M125" s="7">
        <f t="shared" si="10"/>
        <v>0</v>
      </c>
      <c r="N125" s="7">
        <f t="shared" si="11"/>
        <v>0</v>
      </c>
      <c r="O125" s="7">
        <f t="shared" si="12"/>
        <v>75</v>
      </c>
      <c r="P125" s="7">
        <f t="shared" si="13"/>
        <v>66</v>
      </c>
      <c r="Q125" s="19">
        <f t="shared" si="14"/>
        <v>21.15</v>
      </c>
      <c r="R125" s="19">
        <f t="shared" si="15"/>
        <v>42.75</v>
      </c>
      <c r="S125" s="19">
        <f t="shared" si="16"/>
        <v>48.45</v>
      </c>
      <c r="T125" s="19">
        <f t="shared" si="17"/>
        <v>35.25</v>
      </c>
      <c r="U125" s="7">
        <f t="shared" si="18"/>
        <v>37.449999999999996</v>
      </c>
      <c r="V125" s="7">
        <f t="shared" si="19"/>
        <v>36.9</v>
      </c>
    </row>
    <row r="126" spans="1:22" ht="13.5" x14ac:dyDescent="0.35">
      <c r="A126" s="3">
        <v>42186</v>
      </c>
      <c r="B126" s="2">
        <v>8.5361999999999991</v>
      </c>
      <c r="C126" s="7">
        <v>74.999999999999915</v>
      </c>
      <c r="D126" s="7">
        <v>0.18574728784100891</v>
      </c>
      <c r="E126" s="7">
        <v>0.13946023903574242</v>
      </c>
      <c r="F126" s="7">
        <v>8.5472999999999999</v>
      </c>
      <c r="G126" s="7">
        <v>8.140015</v>
      </c>
      <c r="H126" s="7">
        <v>7.9374919999999998</v>
      </c>
      <c r="I126" s="7"/>
      <c r="J126" s="7" t="s">
        <v>48</v>
      </c>
      <c r="K126" s="7" t="s">
        <v>49</v>
      </c>
      <c r="L126" s="7" t="s">
        <v>50</v>
      </c>
      <c r="M126" s="7">
        <f t="shared" si="10"/>
        <v>0</v>
      </c>
      <c r="N126" s="7">
        <f t="shared" si="11"/>
        <v>0</v>
      </c>
      <c r="O126" s="7">
        <f t="shared" si="12"/>
        <v>75</v>
      </c>
      <c r="P126" s="7">
        <f t="shared" si="13"/>
        <v>66</v>
      </c>
      <c r="Q126" s="19">
        <f t="shared" si="14"/>
        <v>21.15</v>
      </c>
      <c r="R126" s="19">
        <f t="shared" si="15"/>
        <v>42.75</v>
      </c>
      <c r="S126" s="19">
        <f t="shared" si="16"/>
        <v>48.45</v>
      </c>
      <c r="T126" s="19">
        <f t="shared" si="17"/>
        <v>35.25</v>
      </c>
      <c r="U126" s="7">
        <f t="shared" si="18"/>
        <v>37.449999999999996</v>
      </c>
      <c r="V126" s="7">
        <f t="shared" si="19"/>
        <v>36.9</v>
      </c>
    </row>
    <row r="127" spans="1:22" ht="13.5" x14ac:dyDescent="0.35">
      <c r="A127" s="3">
        <v>42187</v>
      </c>
      <c r="B127" s="2">
        <v>8.5742999999999991</v>
      </c>
      <c r="C127" s="7">
        <v>84.678492239467815</v>
      </c>
      <c r="D127" s="7">
        <v>0.19242192254249524</v>
      </c>
      <c r="E127" s="7">
        <v>0.15005257573709299</v>
      </c>
      <c r="F127" s="7">
        <v>8.5618200000000009</v>
      </c>
      <c r="G127" s="7">
        <v>8.1723299999999988</v>
      </c>
      <c r="H127" s="7">
        <v>7.9751900000000004</v>
      </c>
      <c r="I127" s="7"/>
      <c r="J127" s="7" t="s">
        <v>48</v>
      </c>
      <c r="K127" s="7" t="s">
        <v>49</v>
      </c>
      <c r="L127" s="7" t="s">
        <v>50</v>
      </c>
      <c r="M127" s="7">
        <f t="shared" si="10"/>
        <v>0</v>
      </c>
      <c r="N127" s="7">
        <f t="shared" si="11"/>
        <v>0</v>
      </c>
      <c r="O127" s="7">
        <f t="shared" si="12"/>
        <v>75</v>
      </c>
      <c r="P127" s="7">
        <f t="shared" si="13"/>
        <v>66</v>
      </c>
      <c r="Q127" s="19">
        <f t="shared" si="14"/>
        <v>21.15</v>
      </c>
      <c r="R127" s="19">
        <f t="shared" si="15"/>
        <v>42.75</v>
      </c>
      <c r="S127" s="19">
        <f t="shared" si="16"/>
        <v>48.45</v>
      </c>
      <c r="T127" s="19">
        <f t="shared" si="17"/>
        <v>35.25</v>
      </c>
      <c r="U127" s="7">
        <f t="shared" si="18"/>
        <v>37.449999999999996</v>
      </c>
      <c r="V127" s="7">
        <f t="shared" si="19"/>
        <v>36.9</v>
      </c>
    </row>
    <row r="128" spans="1:22" ht="13.5" x14ac:dyDescent="0.35">
      <c r="A128" s="3">
        <v>42188</v>
      </c>
      <c r="B128" s="2">
        <v>8.7297999999999991</v>
      </c>
      <c r="C128" s="7">
        <v>89.863147605083014</v>
      </c>
      <c r="D128" s="7">
        <v>0.20786305317707843</v>
      </c>
      <c r="E128" s="7">
        <v>0.1616146712250901</v>
      </c>
      <c r="F128" s="7">
        <v>8.5936199999999996</v>
      </c>
      <c r="G128" s="7">
        <v>8.2148400000000006</v>
      </c>
      <c r="H128" s="7">
        <v>8.0132799999999982</v>
      </c>
      <c r="I128" s="7"/>
      <c r="J128" s="7" t="s">
        <v>48</v>
      </c>
      <c r="K128" s="7" t="s">
        <v>49</v>
      </c>
      <c r="L128" s="7" t="s">
        <v>50</v>
      </c>
      <c r="M128" s="7">
        <f t="shared" si="10"/>
        <v>0</v>
      </c>
      <c r="N128" s="7">
        <f t="shared" si="11"/>
        <v>0</v>
      </c>
      <c r="O128" s="7">
        <f t="shared" si="12"/>
        <v>75</v>
      </c>
      <c r="P128" s="7">
        <f t="shared" si="13"/>
        <v>66</v>
      </c>
      <c r="Q128" s="19">
        <f t="shared" si="14"/>
        <v>21.15</v>
      </c>
      <c r="R128" s="19">
        <f t="shared" si="15"/>
        <v>42.75</v>
      </c>
      <c r="S128" s="19">
        <f t="shared" si="16"/>
        <v>48.45</v>
      </c>
      <c r="T128" s="19">
        <f t="shared" si="17"/>
        <v>35.25</v>
      </c>
      <c r="U128" s="7">
        <f t="shared" si="18"/>
        <v>37.449999999999996</v>
      </c>
      <c r="V128" s="7">
        <f t="shared" si="19"/>
        <v>36.9</v>
      </c>
    </row>
    <row r="129" spans="1:22" ht="13.5" x14ac:dyDescent="0.35">
      <c r="A129" s="3">
        <v>42191</v>
      </c>
      <c r="B129" s="2">
        <v>8.5950000000000006</v>
      </c>
      <c r="C129" s="7">
        <v>79.876618298722775</v>
      </c>
      <c r="D129" s="7">
        <v>0.20683871902267015</v>
      </c>
      <c r="E129" s="7">
        <v>0.17065948078460613</v>
      </c>
      <c r="F129" s="7">
        <v>8.6012199999999996</v>
      </c>
      <c r="G129" s="7">
        <v>8.2397250000000017</v>
      </c>
      <c r="H129" s="7">
        <v>8.0486740000000001</v>
      </c>
      <c r="I129" s="7"/>
      <c r="J129" s="7" t="s">
        <v>48</v>
      </c>
      <c r="K129" s="7" t="s">
        <v>49</v>
      </c>
      <c r="L129" s="7" t="s">
        <v>50</v>
      </c>
      <c r="M129" s="7">
        <f t="shared" si="10"/>
        <v>0</v>
      </c>
      <c r="N129" s="7">
        <f t="shared" si="11"/>
        <v>0</v>
      </c>
      <c r="O129" s="7">
        <f t="shared" si="12"/>
        <v>75</v>
      </c>
      <c r="P129" s="7">
        <f t="shared" si="13"/>
        <v>66</v>
      </c>
      <c r="Q129" s="19">
        <f t="shared" si="14"/>
        <v>21.15</v>
      </c>
      <c r="R129" s="19">
        <f t="shared" si="15"/>
        <v>42.75</v>
      </c>
      <c r="S129" s="19">
        <f t="shared" si="16"/>
        <v>48.45</v>
      </c>
      <c r="T129" s="19">
        <f t="shared" si="17"/>
        <v>35.25</v>
      </c>
      <c r="U129" s="7">
        <f t="shared" si="18"/>
        <v>37.449999999999996</v>
      </c>
      <c r="V129" s="7">
        <f t="shared" si="19"/>
        <v>36.9</v>
      </c>
    </row>
    <row r="130" spans="1:22" ht="13.5" x14ac:dyDescent="0.35">
      <c r="A130" s="3">
        <v>42192</v>
      </c>
      <c r="B130" s="2">
        <v>8.5016999999999996</v>
      </c>
      <c r="C130" s="7">
        <v>75.569256062474295</v>
      </c>
      <c r="D130" s="7">
        <v>0.19623630657665103</v>
      </c>
      <c r="E130" s="7">
        <v>0.17577484594301512</v>
      </c>
      <c r="F130" s="7">
        <v>8.5873999999999988</v>
      </c>
      <c r="G130" s="7">
        <v>8.26098</v>
      </c>
      <c r="H130" s="7">
        <v>8.082866000000001</v>
      </c>
      <c r="I130" s="7"/>
      <c r="J130" s="7" t="s">
        <v>48</v>
      </c>
      <c r="K130" s="7" t="s">
        <v>49</v>
      </c>
      <c r="L130" s="7" t="s">
        <v>56</v>
      </c>
      <c r="M130" s="7">
        <f t="shared" si="10"/>
        <v>0</v>
      </c>
      <c r="N130" s="7">
        <f t="shared" si="11"/>
        <v>0</v>
      </c>
      <c r="O130" s="7">
        <f t="shared" si="12"/>
        <v>75</v>
      </c>
      <c r="P130" s="7">
        <f t="shared" si="13"/>
        <v>83</v>
      </c>
      <c r="Q130" s="19">
        <f t="shared" si="14"/>
        <v>23.7</v>
      </c>
      <c r="R130" s="19">
        <f t="shared" si="15"/>
        <v>47</v>
      </c>
      <c r="S130" s="19">
        <f t="shared" si="16"/>
        <v>56.1</v>
      </c>
      <c r="T130" s="19">
        <f t="shared" si="17"/>
        <v>39.5</v>
      </c>
      <c r="U130" s="7">
        <f t="shared" si="18"/>
        <v>42.266666666666673</v>
      </c>
      <c r="V130" s="7">
        <f t="shared" si="19"/>
        <v>41.575000000000003</v>
      </c>
    </row>
    <row r="131" spans="1:22" ht="13.5" x14ac:dyDescent="0.35">
      <c r="A131" s="3">
        <v>42193</v>
      </c>
      <c r="B131" s="2">
        <v>8.5881000000000007</v>
      </c>
      <c r="C131" s="7">
        <v>73.701442350234501</v>
      </c>
      <c r="D131" s="7">
        <v>0.19258556968502205</v>
      </c>
      <c r="E131" s="7">
        <v>0.1791369906914165</v>
      </c>
      <c r="F131" s="7">
        <v>8.5977800000000002</v>
      </c>
      <c r="G131" s="7">
        <v>8.286900000000001</v>
      </c>
      <c r="H131" s="7">
        <v>8.1134839999999997</v>
      </c>
      <c r="I131" s="7"/>
      <c r="J131" s="7" t="s">
        <v>48</v>
      </c>
      <c r="K131" s="7" t="s">
        <v>49</v>
      </c>
      <c r="L131" s="7" t="s">
        <v>50</v>
      </c>
      <c r="M131" s="7">
        <f t="shared" ref="M131:M194" si="20">IF(C131&lt;30,50,IF(C131&gt;70,0,25))</f>
        <v>0</v>
      </c>
      <c r="N131" s="7">
        <f t="shared" ref="N131:N194" si="21">IF(E131-D131&gt;0.02,100,IF(E131-D131&lt;0,0,45))</f>
        <v>0</v>
      </c>
      <c r="O131" s="7">
        <f t="shared" ref="O131:O194" si="22">IF(F131-I131&gt;10,100,IF(F131-I131&gt;5,75,IF(F131-I131&gt;0,50,0)))</f>
        <v>75</v>
      </c>
      <c r="P131" s="7">
        <f t="shared" ref="P131:P194" si="23">IF(L131="CONFIRMED BULLISH", 34, IF(L131="BULLISH DIVERGENCE",17,0))+IF(J131="Bullish",33,IF(J131="Bearish", 0,16.5))+IF(K131="Strong",33,IF(K131="Weak",0,16.5))</f>
        <v>66</v>
      </c>
      <c r="Q131" s="19">
        <f t="shared" ref="Q131:Q194" si="24">0.35*M131+0.35*N131+0.15*O131+0.15*P131</f>
        <v>21.15</v>
      </c>
      <c r="R131" s="19">
        <f t="shared" ref="R131:R194" si="25">0.2*M131+0.2*N131+0.35*O131+0.25*P131</f>
        <v>42.75</v>
      </c>
      <c r="S131" s="19">
        <f t="shared" ref="S131:S194" si="26">M131*0.15+N131*0.15+O131*0.25+P131*0.45</f>
        <v>48.45</v>
      </c>
      <c r="T131" s="19">
        <f t="shared" ref="T131:T194" si="27">0.25*SUM(M131:P131)</f>
        <v>35.25</v>
      </c>
      <c r="U131" s="7">
        <f t="shared" ref="U131:U194" si="28">SUM(Q131:S131)/3</f>
        <v>37.449999999999996</v>
      </c>
      <c r="V131" s="7">
        <f t="shared" ref="V131:V194" si="29">SUM(Q131:T131)/4</f>
        <v>36.9</v>
      </c>
    </row>
    <row r="132" spans="1:22" ht="13.5" x14ac:dyDescent="0.35">
      <c r="A132" s="3">
        <v>42194</v>
      </c>
      <c r="B132" s="2">
        <v>8.5881000000000007</v>
      </c>
      <c r="C132" s="7">
        <v>73.701442350234501</v>
      </c>
      <c r="D132" s="7">
        <v>0.18753059839175101</v>
      </c>
      <c r="E132" s="7">
        <v>0.18081571223148343</v>
      </c>
      <c r="F132" s="7">
        <v>8.6005400000000005</v>
      </c>
      <c r="G132" s="7">
        <v>8.3136849999999995</v>
      </c>
      <c r="H132" s="7">
        <v>8.1356200000000012</v>
      </c>
      <c r="I132" s="7"/>
      <c r="J132" s="7" t="s">
        <v>48</v>
      </c>
      <c r="K132" s="7" t="s">
        <v>55</v>
      </c>
      <c r="L132" s="7" t="s">
        <v>50</v>
      </c>
      <c r="M132" s="7">
        <f t="shared" si="20"/>
        <v>0</v>
      </c>
      <c r="N132" s="7">
        <f t="shared" si="21"/>
        <v>0</v>
      </c>
      <c r="O132" s="7">
        <f t="shared" si="22"/>
        <v>75</v>
      </c>
      <c r="P132" s="7">
        <f t="shared" si="23"/>
        <v>49.5</v>
      </c>
      <c r="Q132" s="19">
        <f t="shared" si="24"/>
        <v>18.675000000000001</v>
      </c>
      <c r="R132" s="19">
        <f t="shared" si="25"/>
        <v>38.625</v>
      </c>
      <c r="S132" s="19">
        <f t="shared" si="26"/>
        <v>41.025000000000006</v>
      </c>
      <c r="T132" s="19">
        <f t="shared" si="27"/>
        <v>31.125</v>
      </c>
      <c r="U132" s="7">
        <f t="shared" si="28"/>
        <v>32.774999999999999</v>
      </c>
      <c r="V132" s="7">
        <f t="shared" si="29"/>
        <v>32.362499999999997</v>
      </c>
    </row>
    <row r="133" spans="1:22" ht="13.5" x14ac:dyDescent="0.35">
      <c r="A133" s="3">
        <v>42195</v>
      </c>
      <c r="B133" s="2">
        <v>8.5708000000000002</v>
      </c>
      <c r="C133" s="7">
        <v>73.701442350234501</v>
      </c>
      <c r="D133" s="7">
        <v>0.18005299298087607</v>
      </c>
      <c r="E133" s="7">
        <v>0.18066316838136198</v>
      </c>
      <c r="F133" s="7">
        <v>8.56874</v>
      </c>
      <c r="G133" s="7">
        <v>8.3447899999999997</v>
      </c>
      <c r="H133" s="7">
        <v>8.1533020000000018</v>
      </c>
      <c r="I133" s="7"/>
      <c r="J133" s="7" t="s">
        <v>53</v>
      </c>
      <c r="K133" s="7" t="s">
        <v>51</v>
      </c>
      <c r="L133" s="7" t="s">
        <v>47</v>
      </c>
      <c r="M133" s="7">
        <f t="shared" si="20"/>
        <v>0</v>
      </c>
      <c r="N133" s="7">
        <f t="shared" si="21"/>
        <v>45</v>
      </c>
      <c r="O133" s="7">
        <f t="shared" si="22"/>
        <v>75</v>
      </c>
      <c r="P133" s="7">
        <f t="shared" si="23"/>
        <v>0</v>
      </c>
      <c r="Q133" s="19">
        <f t="shared" si="24"/>
        <v>27</v>
      </c>
      <c r="R133" s="19">
        <f t="shared" si="25"/>
        <v>35.25</v>
      </c>
      <c r="S133" s="19">
        <f t="shared" si="26"/>
        <v>25.5</v>
      </c>
      <c r="T133" s="19">
        <f t="shared" si="27"/>
        <v>30</v>
      </c>
      <c r="U133" s="7">
        <f t="shared" si="28"/>
        <v>29.25</v>
      </c>
      <c r="V133" s="7">
        <f t="shared" si="29"/>
        <v>29.4375</v>
      </c>
    </row>
    <row r="134" spans="1:22" ht="13.5" x14ac:dyDescent="0.35">
      <c r="A134" s="3">
        <v>42198</v>
      </c>
      <c r="B134" s="2">
        <v>8.5639000000000003</v>
      </c>
      <c r="C134" s="7">
        <v>73.47388849682423</v>
      </c>
      <c r="D134" s="7">
        <v>0.17159215691274632</v>
      </c>
      <c r="E134" s="7">
        <v>0.17884896608763884</v>
      </c>
      <c r="F134" s="7">
        <v>8.562520000000001</v>
      </c>
      <c r="G134" s="7">
        <v>8.3772749999999991</v>
      </c>
      <c r="H134" s="7">
        <v>8.1721720000000015</v>
      </c>
      <c r="I134" s="7"/>
      <c r="J134" s="7" t="s">
        <v>53</v>
      </c>
      <c r="K134" s="7" t="s">
        <v>55</v>
      </c>
      <c r="L134" s="7" t="s">
        <v>47</v>
      </c>
      <c r="M134" s="7">
        <f t="shared" si="20"/>
        <v>0</v>
      </c>
      <c r="N134" s="7">
        <f t="shared" si="21"/>
        <v>45</v>
      </c>
      <c r="O134" s="7">
        <f t="shared" si="22"/>
        <v>75</v>
      </c>
      <c r="P134" s="7">
        <f t="shared" si="23"/>
        <v>16.5</v>
      </c>
      <c r="Q134" s="19">
        <f t="shared" si="24"/>
        <v>29.475000000000001</v>
      </c>
      <c r="R134" s="19">
        <f t="shared" si="25"/>
        <v>39.375</v>
      </c>
      <c r="S134" s="19">
        <f t="shared" si="26"/>
        <v>32.924999999999997</v>
      </c>
      <c r="T134" s="19">
        <f t="shared" si="27"/>
        <v>34.125</v>
      </c>
      <c r="U134" s="7">
        <f t="shared" si="28"/>
        <v>33.924999999999997</v>
      </c>
      <c r="V134" s="7">
        <f t="shared" si="29"/>
        <v>33.974999999999994</v>
      </c>
    </row>
    <row r="135" spans="1:22" ht="13.5" x14ac:dyDescent="0.35">
      <c r="A135" s="3">
        <v>42199</v>
      </c>
      <c r="B135" s="2">
        <v>8.5361999999999991</v>
      </c>
      <c r="C135" s="7">
        <v>68.848415860367965</v>
      </c>
      <c r="D135" s="7">
        <v>0.16079814396007741</v>
      </c>
      <c r="E135" s="7">
        <v>0.17523880166212655</v>
      </c>
      <c r="F135" s="7">
        <v>8.5694200000000009</v>
      </c>
      <c r="G135" s="7">
        <v>8.4087199999999989</v>
      </c>
      <c r="H135" s="7">
        <v>8.1860480000000013</v>
      </c>
      <c r="I135" s="7"/>
      <c r="J135" s="7" t="s">
        <v>53</v>
      </c>
      <c r="K135" s="7" t="s">
        <v>55</v>
      </c>
      <c r="L135" s="7" t="s">
        <v>54</v>
      </c>
      <c r="M135" s="7">
        <f t="shared" si="20"/>
        <v>25</v>
      </c>
      <c r="N135" s="7">
        <f t="shared" si="21"/>
        <v>45</v>
      </c>
      <c r="O135" s="7">
        <f t="shared" si="22"/>
        <v>75</v>
      </c>
      <c r="P135" s="7">
        <f t="shared" si="23"/>
        <v>16.5</v>
      </c>
      <c r="Q135" s="19">
        <f t="shared" si="24"/>
        <v>38.225000000000001</v>
      </c>
      <c r="R135" s="19">
        <f t="shared" si="25"/>
        <v>44.375</v>
      </c>
      <c r="S135" s="19">
        <f t="shared" si="26"/>
        <v>36.674999999999997</v>
      </c>
      <c r="T135" s="19">
        <f t="shared" si="27"/>
        <v>40.375</v>
      </c>
      <c r="U135" s="7">
        <f t="shared" si="28"/>
        <v>39.758333333333333</v>
      </c>
      <c r="V135" s="7">
        <f t="shared" si="29"/>
        <v>39.912499999999994</v>
      </c>
    </row>
    <row r="136" spans="1:22" ht="13.5" x14ac:dyDescent="0.35">
      <c r="A136" s="3">
        <v>42200</v>
      </c>
      <c r="B136" s="2">
        <v>8.5361999999999991</v>
      </c>
      <c r="C136" s="7">
        <v>52.495298712570481</v>
      </c>
      <c r="D136" s="7">
        <v>0.15050883872411092</v>
      </c>
      <c r="E136" s="7">
        <v>0.17029280907452343</v>
      </c>
      <c r="F136" s="7">
        <v>8.5590399999999995</v>
      </c>
      <c r="G136" s="7">
        <v>8.4415499999999994</v>
      </c>
      <c r="H136" s="7">
        <v>8.1964780000000026</v>
      </c>
      <c r="I136" s="7"/>
      <c r="J136" s="7" t="s">
        <v>53</v>
      </c>
      <c r="K136" s="7" t="s">
        <v>51</v>
      </c>
      <c r="L136" s="7" t="s">
        <v>47</v>
      </c>
      <c r="M136" s="7">
        <f t="shared" si="20"/>
        <v>25</v>
      </c>
      <c r="N136" s="7">
        <f t="shared" si="21"/>
        <v>45</v>
      </c>
      <c r="O136" s="7">
        <f t="shared" si="22"/>
        <v>75</v>
      </c>
      <c r="P136" s="7">
        <f t="shared" si="23"/>
        <v>0</v>
      </c>
      <c r="Q136" s="19">
        <f t="shared" si="24"/>
        <v>35.75</v>
      </c>
      <c r="R136" s="19">
        <f t="shared" si="25"/>
        <v>40.25</v>
      </c>
      <c r="S136" s="19">
        <f t="shared" si="26"/>
        <v>29.25</v>
      </c>
      <c r="T136" s="19">
        <f t="shared" si="27"/>
        <v>36.25</v>
      </c>
      <c r="U136" s="7">
        <f t="shared" si="28"/>
        <v>35.083333333333336</v>
      </c>
      <c r="V136" s="7">
        <f t="shared" si="29"/>
        <v>35.375</v>
      </c>
    </row>
    <row r="137" spans="1:22" ht="13.5" x14ac:dyDescent="0.35">
      <c r="A137" s="3">
        <v>42201</v>
      </c>
      <c r="B137" s="2">
        <v>8.5016999999999996</v>
      </c>
      <c r="C137" s="7">
        <v>44.738845743870847</v>
      </c>
      <c r="D137" s="7">
        <v>0.13798008004950368</v>
      </c>
      <c r="E137" s="7">
        <v>0.16383026326951949</v>
      </c>
      <c r="F137" s="7">
        <v>8.54176</v>
      </c>
      <c r="G137" s="7">
        <v>8.4640149999999998</v>
      </c>
      <c r="H137" s="7">
        <v>8.2021760000000015</v>
      </c>
      <c r="I137" s="7"/>
      <c r="J137" s="7" t="s">
        <v>53</v>
      </c>
      <c r="K137" s="7" t="s">
        <v>51</v>
      </c>
      <c r="L137" s="7" t="s">
        <v>47</v>
      </c>
      <c r="M137" s="7">
        <f t="shared" si="20"/>
        <v>25</v>
      </c>
      <c r="N137" s="7">
        <f t="shared" si="21"/>
        <v>100</v>
      </c>
      <c r="O137" s="7">
        <f t="shared" si="22"/>
        <v>75</v>
      </c>
      <c r="P137" s="7">
        <f t="shared" si="23"/>
        <v>0</v>
      </c>
      <c r="Q137" s="19">
        <f t="shared" si="24"/>
        <v>55</v>
      </c>
      <c r="R137" s="19">
        <f t="shared" si="25"/>
        <v>51.25</v>
      </c>
      <c r="S137" s="19">
        <f t="shared" si="26"/>
        <v>37.5</v>
      </c>
      <c r="T137" s="19">
        <f t="shared" si="27"/>
        <v>50</v>
      </c>
      <c r="U137" s="7">
        <f t="shared" si="28"/>
        <v>47.916666666666664</v>
      </c>
      <c r="V137" s="7">
        <f t="shared" si="29"/>
        <v>48.4375</v>
      </c>
    </row>
    <row r="138" spans="1:22" ht="13.5" x14ac:dyDescent="0.35">
      <c r="A138" s="3">
        <v>42205</v>
      </c>
      <c r="B138" s="2">
        <v>8.4671000000000003</v>
      </c>
      <c r="C138" s="7">
        <v>43.365313653136546</v>
      </c>
      <c r="D138" s="7">
        <v>0.12383156450615651</v>
      </c>
      <c r="E138" s="7">
        <v>0.1558305235168469</v>
      </c>
      <c r="F138" s="7">
        <v>8.52102</v>
      </c>
      <c r="G138" s="7">
        <v>8.48475</v>
      </c>
      <c r="H138" s="7">
        <v>8.2078440000000015</v>
      </c>
      <c r="I138" s="7"/>
      <c r="J138" s="7" t="s">
        <v>53</v>
      </c>
      <c r="K138" s="7" t="s">
        <v>51</v>
      </c>
      <c r="L138" s="7" t="s">
        <v>47</v>
      </c>
      <c r="M138" s="7">
        <f t="shared" si="20"/>
        <v>25</v>
      </c>
      <c r="N138" s="7">
        <f t="shared" si="21"/>
        <v>100</v>
      </c>
      <c r="O138" s="7">
        <f t="shared" si="22"/>
        <v>75</v>
      </c>
      <c r="P138" s="7">
        <f t="shared" si="23"/>
        <v>0</v>
      </c>
      <c r="Q138" s="19">
        <f t="shared" si="24"/>
        <v>55</v>
      </c>
      <c r="R138" s="19">
        <f t="shared" si="25"/>
        <v>51.25</v>
      </c>
      <c r="S138" s="19">
        <f t="shared" si="26"/>
        <v>37.5</v>
      </c>
      <c r="T138" s="19">
        <f t="shared" si="27"/>
        <v>50</v>
      </c>
      <c r="U138" s="7">
        <f t="shared" si="28"/>
        <v>47.916666666666664</v>
      </c>
      <c r="V138" s="7">
        <f t="shared" si="29"/>
        <v>48.4375</v>
      </c>
    </row>
    <row r="139" spans="1:22" ht="13.5" x14ac:dyDescent="0.35">
      <c r="A139" s="3">
        <v>42206</v>
      </c>
      <c r="B139" s="2">
        <v>8.4326000000000008</v>
      </c>
      <c r="C139" s="7">
        <v>40.103122314523119</v>
      </c>
      <c r="D139" s="7">
        <v>0.10858322253337782</v>
      </c>
      <c r="E139" s="7">
        <v>0.14638106332015308</v>
      </c>
      <c r="F139" s="7">
        <v>8.4947599999999994</v>
      </c>
      <c r="G139" s="7">
        <v>8.5046250000000008</v>
      </c>
      <c r="H139" s="7">
        <v>8.2140820000000012</v>
      </c>
      <c r="I139" s="7"/>
      <c r="J139" s="7" t="s">
        <v>53</v>
      </c>
      <c r="K139" s="7" t="s">
        <v>51</v>
      </c>
      <c r="L139" s="7" t="s">
        <v>47</v>
      </c>
      <c r="M139" s="7">
        <f t="shared" si="20"/>
        <v>25</v>
      </c>
      <c r="N139" s="7">
        <f t="shared" si="21"/>
        <v>100</v>
      </c>
      <c r="O139" s="7">
        <f t="shared" si="22"/>
        <v>75</v>
      </c>
      <c r="P139" s="7">
        <f t="shared" si="23"/>
        <v>0</v>
      </c>
      <c r="Q139" s="19">
        <f t="shared" si="24"/>
        <v>55</v>
      </c>
      <c r="R139" s="19">
        <f t="shared" si="25"/>
        <v>51.25</v>
      </c>
      <c r="S139" s="19">
        <f t="shared" si="26"/>
        <v>37.5</v>
      </c>
      <c r="T139" s="19">
        <f t="shared" si="27"/>
        <v>50</v>
      </c>
      <c r="U139" s="7">
        <f t="shared" si="28"/>
        <v>47.916666666666664</v>
      </c>
      <c r="V139" s="7">
        <f t="shared" si="29"/>
        <v>48.4375</v>
      </c>
    </row>
    <row r="140" spans="1:22" ht="13.5" x14ac:dyDescent="0.35">
      <c r="A140" s="3">
        <v>42207</v>
      </c>
      <c r="B140" s="2">
        <v>8.3737999999999992</v>
      </c>
      <c r="C140" s="7">
        <v>38.759689922480661</v>
      </c>
      <c r="D140" s="7">
        <v>9.0708501927544205E-2</v>
      </c>
      <c r="E140" s="7">
        <v>0.1352465510416313</v>
      </c>
      <c r="F140" s="7">
        <v>8.4622800000000016</v>
      </c>
      <c r="G140" s="7">
        <v>8.5217299999999998</v>
      </c>
      <c r="H140" s="7">
        <v>8.2182160000000017</v>
      </c>
      <c r="I140" s="7"/>
      <c r="J140" s="7" t="s">
        <v>53</v>
      </c>
      <c r="K140" s="7" t="s">
        <v>51</v>
      </c>
      <c r="L140" s="7" t="s">
        <v>47</v>
      </c>
      <c r="M140" s="7">
        <f t="shared" si="20"/>
        <v>25</v>
      </c>
      <c r="N140" s="7">
        <f t="shared" si="21"/>
        <v>100</v>
      </c>
      <c r="O140" s="7">
        <f t="shared" si="22"/>
        <v>75</v>
      </c>
      <c r="P140" s="7">
        <f t="shared" si="23"/>
        <v>0</v>
      </c>
      <c r="Q140" s="19">
        <f t="shared" si="24"/>
        <v>55</v>
      </c>
      <c r="R140" s="19">
        <f t="shared" si="25"/>
        <v>51.25</v>
      </c>
      <c r="S140" s="19">
        <f t="shared" si="26"/>
        <v>37.5</v>
      </c>
      <c r="T140" s="19">
        <f t="shared" si="27"/>
        <v>50</v>
      </c>
      <c r="U140" s="7">
        <f t="shared" si="28"/>
        <v>47.916666666666664</v>
      </c>
      <c r="V140" s="7">
        <f t="shared" si="29"/>
        <v>48.4375</v>
      </c>
    </row>
    <row r="141" spans="1:22" ht="13.5" x14ac:dyDescent="0.35">
      <c r="A141" s="3">
        <v>42208</v>
      </c>
      <c r="B141" s="2">
        <v>8.3737999999999992</v>
      </c>
      <c r="C141" s="7">
        <v>35.349992693263246</v>
      </c>
      <c r="D141" s="7">
        <v>7.5670376074796764E-2</v>
      </c>
      <c r="E141" s="7">
        <v>0.1233313160482644</v>
      </c>
      <c r="F141" s="7">
        <v>8.4298000000000002</v>
      </c>
      <c r="G141" s="7">
        <v>8.5334799999999991</v>
      </c>
      <c r="H141" s="7">
        <v>8.2226800000000022</v>
      </c>
      <c r="I141" s="7"/>
      <c r="J141" s="7" t="s">
        <v>53</v>
      </c>
      <c r="K141" s="7" t="s">
        <v>51</v>
      </c>
      <c r="L141" s="7" t="s">
        <v>47</v>
      </c>
      <c r="M141" s="7">
        <f t="shared" si="20"/>
        <v>25</v>
      </c>
      <c r="N141" s="7">
        <f t="shared" si="21"/>
        <v>100</v>
      </c>
      <c r="O141" s="7">
        <f t="shared" si="22"/>
        <v>75</v>
      </c>
      <c r="P141" s="7">
        <f t="shared" si="23"/>
        <v>0</v>
      </c>
      <c r="Q141" s="19">
        <f t="shared" si="24"/>
        <v>55</v>
      </c>
      <c r="R141" s="19">
        <f t="shared" si="25"/>
        <v>51.25</v>
      </c>
      <c r="S141" s="19">
        <f t="shared" si="26"/>
        <v>37.5</v>
      </c>
      <c r="T141" s="19">
        <f t="shared" si="27"/>
        <v>50</v>
      </c>
      <c r="U141" s="7">
        <f t="shared" si="28"/>
        <v>47.916666666666664</v>
      </c>
      <c r="V141" s="7">
        <f t="shared" si="29"/>
        <v>48.4375</v>
      </c>
    </row>
    <row r="142" spans="1:22" ht="13.5" x14ac:dyDescent="0.35">
      <c r="A142" s="3">
        <v>42209</v>
      </c>
      <c r="B142" s="2">
        <v>8.2978000000000005</v>
      </c>
      <c r="C142" s="7">
        <v>14.285714285714448</v>
      </c>
      <c r="D142" s="7">
        <v>5.6963350109541011E-2</v>
      </c>
      <c r="E142" s="7">
        <v>0.11005772286051974</v>
      </c>
      <c r="F142" s="7">
        <v>8.3890200000000004</v>
      </c>
      <c r="G142" s="7">
        <v>8.5232849999999978</v>
      </c>
      <c r="H142" s="7">
        <v>8.2209860000000035</v>
      </c>
      <c r="I142" s="7"/>
      <c r="J142" s="7" t="s">
        <v>53</v>
      </c>
      <c r="K142" s="7" t="s">
        <v>51</v>
      </c>
      <c r="L142" s="7" t="s">
        <v>47</v>
      </c>
      <c r="M142" s="7">
        <f t="shared" si="20"/>
        <v>50</v>
      </c>
      <c r="N142" s="7">
        <f t="shared" si="21"/>
        <v>100</v>
      </c>
      <c r="O142" s="7">
        <f t="shared" si="22"/>
        <v>75</v>
      </c>
      <c r="P142" s="7">
        <f t="shared" si="23"/>
        <v>0</v>
      </c>
      <c r="Q142" s="19">
        <f t="shared" si="24"/>
        <v>63.75</v>
      </c>
      <c r="R142" s="19">
        <f t="shared" si="25"/>
        <v>56.25</v>
      </c>
      <c r="S142" s="19">
        <f t="shared" si="26"/>
        <v>41.25</v>
      </c>
      <c r="T142" s="19">
        <f t="shared" si="27"/>
        <v>56.25</v>
      </c>
      <c r="U142" s="7">
        <f t="shared" si="28"/>
        <v>53.75</v>
      </c>
      <c r="V142" s="7">
        <f t="shared" si="29"/>
        <v>54.375</v>
      </c>
    </row>
    <row r="143" spans="1:22" ht="13.5" x14ac:dyDescent="0.35">
      <c r="A143" s="3">
        <v>42212</v>
      </c>
      <c r="B143" s="2">
        <v>8.3634000000000004</v>
      </c>
      <c r="C143" s="7">
        <v>28.379387602688638</v>
      </c>
      <c r="D143" s="7">
        <v>4.6890741730955199E-2</v>
      </c>
      <c r="E143" s="7">
        <v>9.7424326634606831E-2</v>
      </c>
      <c r="F143" s="7">
        <v>8.3682800000000004</v>
      </c>
      <c r="G143" s="7">
        <v>8.5129149999999996</v>
      </c>
      <c r="H143" s="7">
        <v>8.2189120000000013</v>
      </c>
      <c r="I143" s="7"/>
      <c r="J143" s="7" t="s">
        <v>53</v>
      </c>
      <c r="K143" s="7" t="s">
        <v>55</v>
      </c>
      <c r="L143" s="7" t="s">
        <v>47</v>
      </c>
      <c r="M143" s="7">
        <f t="shared" si="20"/>
        <v>50</v>
      </c>
      <c r="N143" s="7">
        <f t="shared" si="21"/>
        <v>100</v>
      </c>
      <c r="O143" s="7">
        <f t="shared" si="22"/>
        <v>75</v>
      </c>
      <c r="P143" s="7">
        <f t="shared" si="23"/>
        <v>16.5</v>
      </c>
      <c r="Q143" s="19">
        <f t="shared" si="24"/>
        <v>66.224999999999994</v>
      </c>
      <c r="R143" s="19">
        <f t="shared" si="25"/>
        <v>60.375</v>
      </c>
      <c r="S143" s="19">
        <f t="shared" si="26"/>
        <v>48.674999999999997</v>
      </c>
      <c r="T143" s="19">
        <f t="shared" si="27"/>
        <v>60.375</v>
      </c>
      <c r="U143" s="7">
        <f t="shared" si="28"/>
        <v>58.42499999999999</v>
      </c>
      <c r="V143" s="7">
        <f t="shared" si="29"/>
        <v>58.912499999999994</v>
      </c>
    </row>
    <row r="144" spans="1:22" ht="13.5" x14ac:dyDescent="0.35">
      <c r="A144" s="3">
        <v>42213</v>
      </c>
      <c r="B144" s="2">
        <v>8.4671000000000003</v>
      </c>
      <c r="C144" s="7">
        <v>46.831501831501903</v>
      </c>
      <c r="D144" s="7">
        <v>4.6737094235130172E-2</v>
      </c>
      <c r="E144" s="7">
        <v>8.7286880154711505E-2</v>
      </c>
      <c r="F144" s="7">
        <v>8.3751800000000003</v>
      </c>
      <c r="G144" s="7">
        <v>8.5084199999999974</v>
      </c>
      <c r="H144" s="7">
        <v>8.2223680000000012</v>
      </c>
      <c r="I144" s="7"/>
      <c r="J144" s="7" t="s">
        <v>48</v>
      </c>
      <c r="K144" s="7" t="s">
        <v>55</v>
      </c>
      <c r="L144" s="7" t="s">
        <v>50</v>
      </c>
      <c r="M144" s="7">
        <f t="shared" si="20"/>
        <v>25</v>
      </c>
      <c r="N144" s="7">
        <f t="shared" si="21"/>
        <v>100</v>
      </c>
      <c r="O144" s="7">
        <f t="shared" si="22"/>
        <v>75</v>
      </c>
      <c r="P144" s="7">
        <f t="shared" si="23"/>
        <v>49.5</v>
      </c>
      <c r="Q144" s="19">
        <f t="shared" si="24"/>
        <v>62.424999999999997</v>
      </c>
      <c r="R144" s="19">
        <f t="shared" si="25"/>
        <v>63.625</v>
      </c>
      <c r="S144" s="19">
        <f t="shared" si="26"/>
        <v>59.775000000000006</v>
      </c>
      <c r="T144" s="19">
        <f t="shared" si="27"/>
        <v>62.375</v>
      </c>
      <c r="U144" s="7">
        <f t="shared" si="28"/>
        <v>61.941666666666663</v>
      </c>
      <c r="V144" s="7">
        <f t="shared" si="29"/>
        <v>62.05</v>
      </c>
    </row>
    <row r="145" spans="1:22" ht="13.5" x14ac:dyDescent="0.35">
      <c r="A145" s="3">
        <v>42214</v>
      </c>
      <c r="B145" s="2">
        <v>8.5708000000000002</v>
      </c>
      <c r="C145" s="7">
        <v>48.464406177880306</v>
      </c>
      <c r="D145" s="7">
        <v>5.4356463356803886E-2</v>
      </c>
      <c r="E145" s="7">
        <v>8.0700796795129981E-2</v>
      </c>
      <c r="F145" s="7">
        <v>8.4145799999999991</v>
      </c>
      <c r="G145" s="7">
        <v>8.5084199999999974</v>
      </c>
      <c r="H145" s="7">
        <v>8.2328740000000025</v>
      </c>
      <c r="I145" s="7"/>
      <c r="J145" s="7" t="s">
        <v>48</v>
      </c>
      <c r="K145" s="7" t="s">
        <v>55</v>
      </c>
      <c r="L145" s="7" t="s">
        <v>50</v>
      </c>
      <c r="M145" s="7">
        <f t="shared" si="20"/>
        <v>25</v>
      </c>
      <c r="N145" s="7">
        <f t="shared" si="21"/>
        <v>100</v>
      </c>
      <c r="O145" s="7">
        <f t="shared" si="22"/>
        <v>75</v>
      </c>
      <c r="P145" s="7">
        <f t="shared" si="23"/>
        <v>49.5</v>
      </c>
      <c r="Q145" s="19">
        <f t="shared" si="24"/>
        <v>62.424999999999997</v>
      </c>
      <c r="R145" s="19">
        <f t="shared" si="25"/>
        <v>63.625</v>
      </c>
      <c r="S145" s="19">
        <f t="shared" si="26"/>
        <v>59.775000000000006</v>
      </c>
      <c r="T145" s="19">
        <f t="shared" si="27"/>
        <v>62.375</v>
      </c>
      <c r="U145" s="7">
        <f t="shared" si="28"/>
        <v>61.941666666666663</v>
      </c>
      <c r="V145" s="7">
        <f t="shared" si="29"/>
        <v>62.05</v>
      </c>
    </row>
    <row r="146" spans="1:22" ht="13.5" x14ac:dyDescent="0.35">
      <c r="A146" s="3">
        <v>42215</v>
      </c>
      <c r="B146" s="2">
        <v>8.4186999999999994</v>
      </c>
      <c r="C146" s="7">
        <v>38.160469667318907</v>
      </c>
      <c r="D146" s="7">
        <v>4.7573274339804072E-2</v>
      </c>
      <c r="E146" s="7">
        <v>7.4075292304064802E-2</v>
      </c>
      <c r="F146" s="7">
        <v>8.4235600000000002</v>
      </c>
      <c r="G146" s="7">
        <v>8.5025449999999996</v>
      </c>
      <c r="H146" s="7">
        <v>8.2381960000000003</v>
      </c>
      <c r="I146" s="7"/>
      <c r="J146" s="7" t="s">
        <v>48</v>
      </c>
      <c r="K146" s="7" t="s">
        <v>55</v>
      </c>
      <c r="L146" s="7" t="s">
        <v>50</v>
      </c>
      <c r="M146" s="7">
        <f t="shared" si="20"/>
        <v>25</v>
      </c>
      <c r="N146" s="7">
        <f t="shared" si="21"/>
        <v>100</v>
      </c>
      <c r="O146" s="7">
        <f t="shared" si="22"/>
        <v>75</v>
      </c>
      <c r="P146" s="7">
        <f t="shared" si="23"/>
        <v>49.5</v>
      </c>
      <c r="Q146" s="19">
        <f t="shared" si="24"/>
        <v>62.424999999999997</v>
      </c>
      <c r="R146" s="19">
        <f t="shared" si="25"/>
        <v>63.625</v>
      </c>
      <c r="S146" s="19">
        <f t="shared" si="26"/>
        <v>59.775000000000006</v>
      </c>
      <c r="T146" s="19">
        <f t="shared" si="27"/>
        <v>62.375</v>
      </c>
      <c r="U146" s="7">
        <f t="shared" si="28"/>
        <v>61.941666666666663</v>
      </c>
      <c r="V146" s="7">
        <f t="shared" si="29"/>
        <v>62.05</v>
      </c>
    </row>
    <row r="147" spans="1:22" ht="13.5" x14ac:dyDescent="0.35">
      <c r="A147" s="3">
        <v>42216</v>
      </c>
      <c r="B147" s="2">
        <v>8.5672999999999995</v>
      </c>
      <c r="C147" s="7">
        <v>49.79331522381004</v>
      </c>
      <c r="D147" s="7">
        <v>5.3570795487853928E-2</v>
      </c>
      <c r="E147" s="7">
        <v>6.9974392940822638E-2</v>
      </c>
      <c r="F147" s="7">
        <v>8.4774599999999989</v>
      </c>
      <c r="G147" s="7">
        <v>8.5021949999999986</v>
      </c>
      <c r="H147" s="7">
        <v>8.2471120000000013</v>
      </c>
      <c r="I147" s="7"/>
      <c r="J147" s="7" t="s">
        <v>48</v>
      </c>
      <c r="K147" s="7" t="s">
        <v>49</v>
      </c>
      <c r="L147" s="7" t="s">
        <v>50</v>
      </c>
      <c r="M147" s="7">
        <f t="shared" si="20"/>
        <v>25</v>
      </c>
      <c r="N147" s="7">
        <f t="shared" si="21"/>
        <v>45</v>
      </c>
      <c r="O147" s="7">
        <f t="shared" si="22"/>
        <v>75</v>
      </c>
      <c r="P147" s="7">
        <f t="shared" si="23"/>
        <v>66</v>
      </c>
      <c r="Q147" s="19">
        <f t="shared" si="24"/>
        <v>45.65</v>
      </c>
      <c r="R147" s="19">
        <f t="shared" si="25"/>
        <v>56.75</v>
      </c>
      <c r="S147" s="19">
        <f t="shared" si="26"/>
        <v>58.95</v>
      </c>
      <c r="T147" s="19">
        <f t="shared" si="27"/>
        <v>52.75</v>
      </c>
      <c r="U147" s="7">
        <f t="shared" si="28"/>
        <v>53.783333333333339</v>
      </c>
      <c r="V147" s="7">
        <f t="shared" si="29"/>
        <v>53.525000000000006</v>
      </c>
    </row>
    <row r="148" spans="1:22" ht="13.5" x14ac:dyDescent="0.35">
      <c r="A148" s="3">
        <v>42219</v>
      </c>
      <c r="B148" s="2">
        <v>8.6918000000000006</v>
      </c>
      <c r="C148" s="7">
        <v>56.631753603650324</v>
      </c>
      <c r="D148" s="7">
        <v>6.7590838603985404E-2</v>
      </c>
      <c r="E148" s="7">
        <v>6.9497682073455191E-2</v>
      </c>
      <c r="F148" s="7">
        <v>8.5431399999999993</v>
      </c>
      <c r="G148" s="7">
        <v>8.5002949999999995</v>
      </c>
      <c r="H148" s="7">
        <v>8.2605920000000008</v>
      </c>
      <c r="I148" s="7"/>
      <c r="J148" s="7" t="s">
        <v>48</v>
      </c>
      <c r="K148" s="7" t="s">
        <v>49</v>
      </c>
      <c r="L148" s="7" t="s">
        <v>50</v>
      </c>
      <c r="M148" s="7">
        <f t="shared" si="20"/>
        <v>25</v>
      </c>
      <c r="N148" s="7">
        <f t="shared" si="21"/>
        <v>45</v>
      </c>
      <c r="O148" s="7">
        <f t="shared" si="22"/>
        <v>75</v>
      </c>
      <c r="P148" s="7">
        <f t="shared" si="23"/>
        <v>66</v>
      </c>
      <c r="Q148" s="19">
        <f t="shared" si="24"/>
        <v>45.65</v>
      </c>
      <c r="R148" s="19">
        <f t="shared" si="25"/>
        <v>56.75</v>
      </c>
      <c r="S148" s="19">
        <f t="shared" si="26"/>
        <v>58.95</v>
      </c>
      <c r="T148" s="19">
        <f t="shared" si="27"/>
        <v>52.75</v>
      </c>
      <c r="U148" s="7">
        <f t="shared" si="28"/>
        <v>53.783333333333339</v>
      </c>
      <c r="V148" s="7">
        <f t="shared" si="29"/>
        <v>53.525000000000006</v>
      </c>
    </row>
    <row r="149" spans="1:22" ht="13.5" x14ac:dyDescent="0.35">
      <c r="A149" s="3">
        <v>42220</v>
      </c>
      <c r="B149" s="2">
        <v>9.0546000000000006</v>
      </c>
      <c r="C149" s="7">
        <v>69.94766815453292</v>
      </c>
      <c r="D149" s="7">
        <v>0.10674624744307515</v>
      </c>
      <c r="E149" s="7">
        <v>7.6947395147379194E-2</v>
      </c>
      <c r="F149" s="7">
        <v>8.660639999999999</v>
      </c>
      <c r="G149" s="7">
        <v>8.5232749999999999</v>
      </c>
      <c r="H149" s="7">
        <v>8.2834000000000021</v>
      </c>
      <c r="I149" s="7"/>
      <c r="J149" s="7" t="s">
        <v>48</v>
      </c>
      <c r="K149" s="7" t="s">
        <v>49</v>
      </c>
      <c r="L149" s="7" t="s">
        <v>50</v>
      </c>
      <c r="M149" s="7">
        <f t="shared" si="20"/>
        <v>25</v>
      </c>
      <c r="N149" s="7">
        <f t="shared" si="21"/>
        <v>0</v>
      </c>
      <c r="O149" s="7">
        <f t="shared" si="22"/>
        <v>75</v>
      </c>
      <c r="P149" s="7">
        <f t="shared" si="23"/>
        <v>66</v>
      </c>
      <c r="Q149" s="19">
        <f t="shared" si="24"/>
        <v>29.9</v>
      </c>
      <c r="R149" s="19">
        <f t="shared" si="25"/>
        <v>47.75</v>
      </c>
      <c r="S149" s="19">
        <f t="shared" si="26"/>
        <v>52.2</v>
      </c>
      <c r="T149" s="19">
        <f t="shared" si="27"/>
        <v>41.5</v>
      </c>
      <c r="U149" s="7">
        <f t="shared" si="28"/>
        <v>43.283333333333339</v>
      </c>
      <c r="V149" s="7">
        <f t="shared" si="29"/>
        <v>42.837500000000006</v>
      </c>
    </row>
    <row r="150" spans="1:22" ht="13.5" x14ac:dyDescent="0.35">
      <c r="A150" s="3">
        <v>42221</v>
      </c>
      <c r="B150" s="2">
        <v>9.3207000000000004</v>
      </c>
      <c r="C150" s="7">
        <v>75.055892686042839</v>
      </c>
      <c r="D150" s="7">
        <v>0.15743443103560395</v>
      </c>
      <c r="E150" s="7">
        <v>9.3044802325024156E-2</v>
      </c>
      <c r="F150" s="7">
        <v>8.8106200000000001</v>
      </c>
      <c r="G150" s="7">
        <v>8.5642249999999986</v>
      </c>
      <c r="H150" s="7">
        <v>8.3122900000000008</v>
      </c>
      <c r="I150" s="7"/>
      <c r="J150" s="7" t="s">
        <v>48</v>
      </c>
      <c r="K150" s="7" t="s">
        <v>49</v>
      </c>
      <c r="L150" s="7" t="s">
        <v>50</v>
      </c>
      <c r="M150" s="7">
        <f t="shared" si="20"/>
        <v>0</v>
      </c>
      <c r="N150" s="7">
        <f t="shared" si="21"/>
        <v>0</v>
      </c>
      <c r="O150" s="7">
        <f t="shared" si="22"/>
        <v>75</v>
      </c>
      <c r="P150" s="7">
        <f t="shared" si="23"/>
        <v>66</v>
      </c>
      <c r="Q150" s="19">
        <f t="shared" si="24"/>
        <v>21.15</v>
      </c>
      <c r="R150" s="19">
        <f t="shared" si="25"/>
        <v>42.75</v>
      </c>
      <c r="S150" s="19">
        <f t="shared" si="26"/>
        <v>48.45</v>
      </c>
      <c r="T150" s="19">
        <f t="shared" si="27"/>
        <v>35.25</v>
      </c>
      <c r="U150" s="7">
        <f t="shared" si="28"/>
        <v>37.449999999999996</v>
      </c>
      <c r="V150" s="7">
        <f t="shared" si="29"/>
        <v>36.9</v>
      </c>
    </row>
    <row r="151" spans="1:22" ht="13.5" x14ac:dyDescent="0.35">
      <c r="A151" s="3">
        <v>42222</v>
      </c>
      <c r="B151" s="2">
        <v>9.4244000000000003</v>
      </c>
      <c r="C151" s="7">
        <v>78.222303786627535</v>
      </c>
      <c r="D151" s="7">
        <v>0.20362563549088186</v>
      </c>
      <c r="E151" s="7">
        <v>0.11516096895819569</v>
      </c>
      <c r="F151" s="7">
        <v>9.0117599999999989</v>
      </c>
      <c r="G151" s="7">
        <v>8.6060399999999984</v>
      </c>
      <c r="H151" s="7">
        <v>8.3445000000000018</v>
      </c>
      <c r="I151" s="7"/>
      <c r="J151" s="7" t="s">
        <v>48</v>
      </c>
      <c r="K151" s="7" t="s">
        <v>49</v>
      </c>
      <c r="L151" s="7" t="s">
        <v>50</v>
      </c>
      <c r="M151" s="7">
        <f t="shared" si="20"/>
        <v>0</v>
      </c>
      <c r="N151" s="7">
        <f t="shared" si="21"/>
        <v>0</v>
      </c>
      <c r="O151" s="7">
        <f t="shared" si="22"/>
        <v>75</v>
      </c>
      <c r="P151" s="7">
        <f t="shared" si="23"/>
        <v>66</v>
      </c>
      <c r="Q151" s="19">
        <f t="shared" si="24"/>
        <v>21.15</v>
      </c>
      <c r="R151" s="19">
        <f t="shared" si="25"/>
        <v>42.75</v>
      </c>
      <c r="S151" s="19">
        <f t="shared" si="26"/>
        <v>48.45</v>
      </c>
      <c r="T151" s="19">
        <f t="shared" si="27"/>
        <v>35.25</v>
      </c>
      <c r="U151" s="7">
        <f t="shared" si="28"/>
        <v>37.449999999999996</v>
      </c>
      <c r="V151" s="7">
        <f t="shared" si="29"/>
        <v>36.9</v>
      </c>
    </row>
    <row r="152" spans="1:22" ht="13.5" x14ac:dyDescent="0.35">
      <c r="A152" s="3">
        <v>42223</v>
      </c>
      <c r="B152" s="2">
        <v>9.5695999999999994</v>
      </c>
      <c r="C152" s="7">
        <v>81.58482782329682</v>
      </c>
      <c r="D152" s="7">
        <v>0.24907771151150371</v>
      </c>
      <c r="E152" s="7">
        <v>0.1419443174688573</v>
      </c>
      <c r="F152" s="7">
        <v>9.2122200000000003</v>
      </c>
      <c r="G152" s="7">
        <v>8.6551149999999986</v>
      </c>
      <c r="H152" s="7">
        <v>8.3796820000000007</v>
      </c>
      <c r="I152" s="7"/>
      <c r="J152" s="7" t="s">
        <v>48</v>
      </c>
      <c r="K152" s="7" t="s">
        <v>49</v>
      </c>
      <c r="L152" s="7" t="s">
        <v>50</v>
      </c>
      <c r="M152" s="7">
        <f t="shared" si="20"/>
        <v>0</v>
      </c>
      <c r="N152" s="7">
        <f t="shared" si="21"/>
        <v>0</v>
      </c>
      <c r="O152" s="7">
        <f t="shared" si="22"/>
        <v>75</v>
      </c>
      <c r="P152" s="7">
        <f t="shared" si="23"/>
        <v>66</v>
      </c>
      <c r="Q152" s="19">
        <f t="shared" si="24"/>
        <v>21.15</v>
      </c>
      <c r="R152" s="19">
        <f t="shared" si="25"/>
        <v>42.75</v>
      </c>
      <c r="S152" s="19">
        <f t="shared" si="26"/>
        <v>48.45</v>
      </c>
      <c r="T152" s="19">
        <f t="shared" si="27"/>
        <v>35.25</v>
      </c>
      <c r="U152" s="7">
        <f t="shared" si="28"/>
        <v>37.449999999999996</v>
      </c>
      <c r="V152" s="7">
        <f t="shared" si="29"/>
        <v>36.9</v>
      </c>
    </row>
    <row r="153" spans="1:22" ht="13.5" x14ac:dyDescent="0.35">
      <c r="A153" s="3">
        <v>42226</v>
      </c>
      <c r="B153" s="2">
        <v>9.4001999999999999</v>
      </c>
      <c r="C153" s="7">
        <v>75.731305180299941</v>
      </c>
      <c r="D153" s="7">
        <v>0.26833642963009297</v>
      </c>
      <c r="E153" s="7">
        <v>0.16722273990110445</v>
      </c>
      <c r="F153" s="7">
        <v>9.3538999999999994</v>
      </c>
      <c r="G153" s="7">
        <v>8.6965850000000007</v>
      </c>
      <c r="H153" s="7">
        <v>8.4107859999999999</v>
      </c>
      <c r="I153" s="7"/>
      <c r="J153" s="7" t="s">
        <v>48</v>
      </c>
      <c r="K153" s="7" t="s">
        <v>49</v>
      </c>
      <c r="L153" s="7" t="s">
        <v>50</v>
      </c>
      <c r="M153" s="7">
        <f t="shared" si="20"/>
        <v>0</v>
      </c>
      <c r="N153" s="7">
        <f t="shared" si="21"/>
        <v>0</v>
      </c>
      <c r="O153" s="7">
        <f t="shared" si="22"/>
        <v>75</v>
      </c>
      <c r="P153" s="7">
        <f t="shared" si="23"/>
        <v>66</v>
      </c>
      <c r="Q153" s="19">
        <f t="shared" si="24"/>
        <v>21.15</v>
      </c>
      <c r="R153" s="19">
        <f t="shared" si="25"/>
        <v>42.75</v>
      </c>
      <c r="S153" s="19">
        <f t="shared" si="26"/>
        <v>48.45</v>
      </c>
      <c r="T153" s="19">
        <f t="shared" si="27"/>
        <v>35.25</v>
      </c>
      <c r="U153" s="7">
        <f t="shared" si="28"/>
        <v>37.449999999999996</v>
      </c>
      <c r="V153" s="7">
        <f t="shared" si="29"/>
        <v>36.9</v>
      </c>
    </row>
    <row r="154" spans="1:22" ht="13.5" x14ac:dyDescent="0.35">
      <c r="A154" s="3">
        <v>42227</v>
      </c>
      <c r="B154" s="2">
        <v>9.4001999999999999</v>
      </c>
      <c r="C154" s="7">
        <v>78.176128252992243</v>
      </c>
      <c r="D154" s="7">
        <v>0.28036720388676528</v>
      </c>
      <c r="E154" s="7">
        <v>0.18985163269823663</v>
      </c>
      <c r="F154" s="7">
        <v>9.4230199999999993</v>
      </c>
      <c r="G154" s="7">
        <v>8.7384000000000022</v>
      </c>
      <c r="H154" s="7">
        <v>8.441889999999999</v>
      </c>
      <c r="I154" s="7"/>
      <c r="J154" s="7" t="s">
        <v>48</v>
      </c>
      <c r="K154" s="7" t="s">
        <v>49</v>
      </c>
      <c r="L154" s="7" t="s">
        <v>50</v>
      </c>
      <c r="M154" s="7">
        <f t="shared" si="20"/>
        <v>0</v>
      </c>
      <c r="N154" s="7">
        <f t="shared" si="21"/>
        <v>0</v>
      </c>
      <c r="O154" s="7">
        <f t="shared" si="22"/>
        <v>75</v>
      </c>
      <c r="P154" s="7">
        <f t="shared" si="23"/>
        <v>66</v>
      </c>
      <c r="Q154" s="19">
        <f t="shared" si="24"/>
        <v>21.15</v>
      </c>
      <c r="R154" s="19">
        <f t="shared" si="25"/>
        <v>42.75</v>
      </c>
      <c r="S154" s="19">
        <f t="shared" si="26"/>
        <v>48.45</v>
      </c>
      <c r="T154" s="19">
        <f t="shared" si="27"/>
        <v>35.25</v>
      </c>
      <c r="U154" s="7">
        <f t="shared" si="28"/>
        <v>37.449999999999996</v>
      </c>
      <c r="V154" s="7">
        <f t="shared" si="29"/>
        <v>36.9</v>
      </c>
    </row>
    <row r="155" spans="1:22" ht="13.5" x14ac:dyDescent="0.35">
      <c r="A155" s="3">
        <v>42228</v>
      </c>
      <c r="B155" s="2">
        <v>9.3933</v>
      </c>
      <c r="C155" s="7">
        <v>77.881091724552903</v>
      </c>
      <c r="D155" s="7">
        <v>0.2860475289723432</v>
      </c>
      <c r="E155" s="7">
        <v>0.20909081195305795</v>
      </c>
      <c r="F155" s="7">
        <v>9.4375399999999985</v>
      </c>
      <c r="G155" s="7">
        <v>8.7812550000000034</v>
      </c>
      <c r="H155" s="7">
        <v>8.4710579999999993</v>
      </c>
      <c r="I155" s="7"/>
      <c r="J155" s="7" t="s">
        <v>48</v>
      </c>
      <c r="K155" s="7" t="s">
        <v>49</v>
      </c>
      <c r="L155" s="7" t="s">
        <v>50</v>
      </c>
      <c r="M155" s="7">
        <f t="shared" si="20"/>
        <v>0</v>
      </c>
      <c r="N155" s="7">
        <f t="shared" si="21"/>
        <v>0</v>
      </c>
      <c r="O155" s="7">
        <f t="shared" si="22"/>
        <v>75</v>
      </c>
      <c r="P155" s="7">
        <f t="shared" si="23"/>
        <v>66</v>
      </c>
      <c r="Q155" s="19">
        <f t="shared" si="24"/>
        <v>21.15</v>
      </c>
      <c r="R155" s="19">
        <f t="shared" si="25"/>
        <v>42.75</v>
      </c>
      <c r="S155" s="19">
        <f t="shared" si="26"/>
        <v>48.45</v>
      </c>
      <c r="T155" s="19">
        <f t="shared" si="27"/>
        <v>35.25</v>
      </c>
      <c r="U155" s="7">
        <f t="shared" si="28"/>
        <v>37.449999999999996</v>
      </c>
      <c r="V155" s="7">
        <f t="shared" si="29"/>
        <v>36.9</v>
      </c>
    </row>
    <row r="156" spans="1:22" ht="13.5" x14ac:dyDescent="0.35">
      <c r="A156" s="3">
        <v>42230</v>
      </c>
      <c r="B156" s="2">
        <v>9.3277000000000001</v>
      </c>
      <c r="C156" s="7">
        <v>78.326640629297529</v>
      </c>
      <c r="D156" s="7">
        <v>0.28200507678614528</v>
      </c>
      <c r="E156" s="7">
        <v>0.22367366491967541</v>
      </c>
      <c r="F156" s="7">
        <v>9.4182000000000006</v>
      </c>
      <c r="G156" s="7">
        <v>8.8208300000000026</v>
      </c>
      <c r="H156" s="7">
        <v>8.5000199999999992</v>
      </c>
      <c r="I156" s="7"/>
      <c r="J156" s="7" t="s">
        <v>48</v>
      </c>
      <c r="K156" s="7" t="s">
        <v>55</v>
      </c>
      <c r="L156" s="7" t="s">
        <v>56</v>
      </c>
      <c r="M156" s="7">
        <f t="shared" si="20"/>
        <v>0</v>
      </c>
      <c r="N156" s="7">
        <f t="shared" si="21"/>
        <v>0</v>
      </c>
      <c r="O156" s="7">
        <f t="shared" si="22"/>
        <v>75</v>
      </c>
      <c r="P156" s="7">
        <f t="shared" si="23"/>
        <v>66.5</v>
      </c>
      <c r="Q156" s="19">
        <f t="shared" si="24"/>
        <v>21.225000000000001</v>
      </c>
      <c r="R156" s="19">
        <f t="shared" si="25"/>
        <v>42.875</v>
      </c>
      <c r="S156" s="19">
        <f t="shared" si="26"/>
        <v>48.674999999999997</v>
      </c>
      <c r="T156" s="19">
        <f t="shared" si="27"/>
        <v>35.375</v>
      </c>
      <c r="U156" s="7">
        <f t="shared" si="28"/>
        <v>37.591666666666661</v>
      </c>
      <c r="V156" s="7">
        <f t="shared" si="29"/>
        <v>37.037499999999994</v>
      </c>
    </row>
    <row r="157" spans="1:22" ht="13.5" x14ac:dyDescent="0.35">
      <c r="A157" s="3">
        <v>42233</v>
      </c>
      <c r="B157" s="2">
        <v>9.2273999999999994</v>
      </c>
      <c r="C157" s="7">
        <v>73.3185792939652</v>
      </c>
      <c r="D157" s="7">
        <v>0.26762304072247289</v>
      </c>
      <c r="E157" s="7">
        <v>0.23246354008023493</v>
      </c>
      <c r="F157" s="7">
        <v>9.3497599999999998</v>
      </c>
      <c r="G157" s="7">
        <v>8.8571150000000021</v>
      </c>
      <c r="H157" s="7">
        <v>8.5260079999999991</v>
      </c>
      <c r="I157" s="7"/>
      <c r="J157" s="7" t="s">
        <v>53</v>
      </c>
      <c r="K157" s="7" t="s">
        <v>51</v>
      </c>
      <c r="L157" s="7" t="s">
        <v>47</v>
      </c>
      <c r="M157" s="7">
        <f t="shared" si="20"/>
        <v>0</v>
      </c>
      <c r="N157" s="7">
        <f t="shared" si="21"/>
        <v>0</v>
      </c>
      <c r="O157" s="7">
        <f t="shared" si="22"/>
        <v>75</v>
      </c>
      <c r="P157" s="7">
        <f t="shared" si="23"/>
        <v>0</v>
      </c>
      <c r="Q157" s="19">
        <f t="shared" si="24"/>
        <v>11.25</v>
      </c>
      <c r="R157" s="19">
        <f t="shared" si="25"/>
        <v>26.25</v>
      </c>
      <c r="S157" s="19">
        <f t="shared" si="26"/>
        <v>18.75</v>
      </c>
      <c r="T157" s="19">
        <f t="shared" si="27"/>
        <v>18.75</v>
      </c>
      <c r="U157" s="7">
        <f t="shared" si="28"/>
        <v>18.75</v>
      </c>
      <c r="V157" s="7">
        <f t="shared" si="29"/>
        <v>18.75</v>
      </c>
    </row>
    <row r="158" spans="1:22" ht="13.5" x14ac:dyDescent="0.35">
      <c r="A158" s="3">
        <v>42234</v>
      </c>
      <c r="B158" s="2">
        <v>9.1893999999999991</v>
      </c>
      <c r="C158" s="7">
        <v>70.210979909340153</v>
      </c>
      <c r="D158" s="7">
        <v>0.2502738894962615</v>
      </c>
      <c r="E158" s="7">
        <v>0.23602560996344027</v>
      </c>
      <c r="F158" s="7">
        <v>9.3076000000000008</v>
      </c>
      <c r="G158" s="7">
        <v>8.8932300000000009</v>
      </c>
      <c r="H158" s="7">
        <v>8.5522039999999997</v>
      </c>
      <c r="I158" s="7"/>
      <c r="J158" s="7" t="s">
        <v>53</v>
      </c>
      <c r="K158" s="7" t="s">
        <v>55</v>
      </c>
      <c r="L158" s="7" t="s">
        <v>47</v>
      </c>
      <c r="M158" s="7">
        <f t="shared" si="20"/>
        <v>0</v>
      </c>
      <c r="N158" s="7">
        <f t="shared" si="21"/>
        <v>0</v>
      </c>
      <c r="O158" s="7">
        <f t="shared" si="22"/>
        <v>75</v>
      </c>
      <c r="P158" s="7">
        <f t="shared" si="23"/>
        <v>16.5</v>
      </c>
      <c r="Q158" s="19">
        <f t="shared" si="24"/>
        <v>13.725</v>
      </c>
      <c r="R158" s="19">
        <f t="shared" si="25"/>
        <v>30.375</v>
      </c>
      <c r="S158" s="19">
        <f t="shared" si="26"/>
        <v>26.175000000000001</v>
      </c>
      <c r="T158" s="19">
        <f t="shared" si="27"/>
        <v>22.875</v>
      </c>
      <c r="U158" s="7">
        <f t="shared" si="28"/>
        <v>23.425000000000001</v>
      </c>
      <c r="V158" s="7">
        <f t="shared" si="29"/>
        <v>23.287500000000001</v>
      </c>
    </row>
    <row r="159" spans="1:22" ht="13.5" x14ac:dyDescent="0.35">
      <c r="A159" s="3">
        <v>42235</v>
      </c>
      <c r="B159" s="2">
        <v>9.1893999999999991</v>
      </c>
      <c r="C159" s="7">
        <v>68.375712927756609</v>
      </c>
      <c r="D159" s="7">
        <v>0.23382912554984081</v>
      </c>
      <c r="E159" s="7">
        <v>0.23558631308072039</v>
      </c>
      <c r="F159" s="7">
        <v>9.2654399999999999</v>
      </c>
      <c r="G159" s="7">
        <v>8.9310700000000018</v>
      </c>
      <c r="H159" s="7">
        <v>8.5740459999999992</v>
      </c>
      <c r="I159" s="7"/>
      <c r="J159" s="7" t="s">
        <v>53</v>
      </c>
      <c r="K159" s="7" t="s">
        <v>55</v>
      </c>
      <c r="L159" s="7" t="s">
        <v>47</v>
      </c>
      <c r="M159" s="7">
        <f t="shared" si="20"/>
        <v>25</v>
      </c>
      <c r="N159" s="7">
        <f t="shared" si="21"/>
        <v>45</v>
      </c>
      <c r="O159" s="7">
        <f t="shared" si="22"/>
        <v>75</v>
      </c>
      <c r="P159" s="7">
        <f t="shared" si="23"/>
        <v>16.5</v>
      </c>
      <c r="Q159" s="19">
        <f t="shared" si="24"/>
        <v>38.225000000000001</v>
      </c>
      <c r="R159" s="19">
        <f t="shared" si="25"/>
        <v>44.375</v>
      </c>
      <c r="S159" s="19">
        <f t="shared" si="26"/>
        <v>36.674999999999997</v>
      </c>
      <c r="T159" s="19">
        <f t="shared" si="27"/>
        <v>40.375</v>
      </c>
      <c r="U159" s="7">
        <f t="shared" si="28"/>
        <v>39.758333333333333</v>
      </c>
      <c r="V159" s="7">
        <f t="shared" si="29"/>
        <v>39.912499999999994</v>
      </c>
    </row>
    <row r="160" spans="1:22" ht="13.5" x14ac:dyDescent="0.35">
      <c r="A160" s="3">
        <v>42236</v>
      </c>
      <c r="B160" s="2">
        <v>9.3968000000000007</v>
      </c>
      <c r="C160" s="7">
        <v>78.130572332470535</v>
      </c>
      <c r="D160" s="7">
        <v>0.2348250611980891</v>
      </c>
      <c r="E160" s="7">
        <v>0.23543406270419415</v>
      </c>
      <c r="F160" s="7">
        <v>9.2661399999999983</v>
      </c>
      <c r="G160" s="7">
        <v>8.9822199999999999</v>
      </c>
      <c r="H160" s="7">
        <v>8.6004499999999968</v>
      </c>
      <c r="I160" s="7"/>
      <c r="J160" s="7" t="s">
        <v>48</v>
      </c>
      <c r="K160" s="7" t="s">
        <v>55</v>
      </c>
      <c r="L160" s="7" t="s">
        <v>50</v>
      </c>
      <c r="M160" s="7">
        <f t="shared" si="20"/>
        <v>0</v>
      </c>
      <c r="N160" s="7">
        <f t="shared" si="21"/>
        <v>45</v>
      </c>
      <c r="O160" s="7">
        <f t="shared" si="22"/>
        <v>75</v>
      </c>
      <c r="P160" s="7">
        <f t="shared" si="23"/>
        <v>49.5</v>
      </c>
      <c r="Q160" s="19">
        <f t="shared" si="24"/>
        <v>34.424999999999997</v>
      </c>
      <c r="R160" s="19">
        <f t="shared" si="25"/>
        <v>47.625</v>
      </c>
      <c r="S160" s="19">
        <f t="shared" si="26"/>
        <v>47.775000000000006</v>
      </c>
      <c r="T160" s="19">
        <f t="shared" si="27"/>
        <v>42.375</v>
      </c>
      <c r="U160" s="7">
        <f t="shared" si="28"/>
        <v>43.274999999999999</v>
      </c>
      <c r="V160" s="7">
        <f t="shared" si="29"/>
        <v>43.05</v>
      </c>
    </row>
    <row r="161" spans="1:22" ht="13.5" x14ac:dyDescent="0.35">
      <c r="A161" s="3">
        <v>42237</v>
      </c>
      <c r="B161" s="2">
        <v>9.3657000000000004</v>
      </c>
      <c r="C161" s="7">
        <v>74.626773596545334</v>
      </c>
      <c r="D161" s="7">
        <v>0.2304483719060002</v>
      </c>
      <c r="E161" s="7">
        <v>0.23443692454455536</v>
      </c>
      <c r="F161" s="7">
        <v>9.2737400000000001</v>
      </c>
      <c r="G161" s="7">
        <v>9.0318149999999999</v>
      </c>
      <c r="H161" s="7">
        <v>8.6263699999999979</v>
      </c>
      <c r="I161" s="7"/>
      <c r="J161" s="7" t="s">
        <v>48</v>
      </c>
      <c r="K161" s="7" t="s">
        <v>55</v>
      </c>
      <c r="L161" s="7" t="s">
        <v>50</v>
      </c>
      <c r="M161" s="7">
        <f t="shared" si="20"/>
        <v>0</v>
      </c>
      <c r="N161" s="7">
        <f t="shared" si="21"/>
        <v>45</v>
      </c>
      <c r="O161" s="7">
        <f t="shared" si="22"/>
        <v>75</v>
      </c>
      <c r="P161" s="7">
        <f t="shared" si="23"/>
        <v>49.5</v>
      </c>
      <c r="Q161" s="19">
        <f t="shared" si="24"/>
        <v>34.424999999999997</v>
      </c>
      <c r="R161" s="19">
        <f t="shared" si="25"/>
        <v>47.625</v>
      </c>
      <c r="S161" s="19">
        <f t="shared" si="26"/>
        <v>47.775000000000006</v>
      </c>
      <c r="T161" s="19">
        <f t="shared" si="27"/>
        <v>42.375</v>
      </c>
      <c r="U161" s="7">
        <f t="shared" si="28"/>
        <v>43.274999999999999</v>
      </c>
      <c r="V161" s="7">
        <f t="shared" si="29"/>
        <v>43.05</v>
      </c>
    </row>
    <row r="162" spans="1:22" ht="13.5" x14ac:dyDescent="0.35">
      <c r="A162" s="3">
        <v>42240</v>
      </c>
      <c r="B162" s="2">
        <v>9.5902999999999992</v>
      </c>
      <c r="C162" s="7">
        <v>76.102492591946969</v>
      </c>
      <c r="D162" s="7">
        <v>0.24230995867822536</v>
      </c>
      <c r="E162" s="7">
        <v>0.23601153137128938</v>
      </c>
      <c r="F162" s="7">
        <v>9.3463200000000004</v>
      </c>
      <c r="G162" s="7">
        <v>9.0964400000000012</v>
      </c>
      <c r="H162" s="7">
        <v>8.6571279999999966</v>
      </c>
      <c r="I162" s="7"/>
      <c r="J162" s="7" t="s">
        <v>48</v>
      </c>
      <c r="K162" s="7" t="s">
        <v>49</v>
      </c>
      <c r="L162" s="7" t="s">
        <v>50</v>
      </c>
      <c r="M162" s="7">
        <f t="shared" si="20"/>
        <v>0</v>
      </c>
      <c r="N162" s="7">
        <f t="shared" si="21"/>
        <v>0</v>
      </c>
      <c r="O162" s="7">
        <f t="shared" si="22"/>
        <v>75</v>
      </c>
      <c r="P162" s="7">
        <f t="shared" si="23"/>
        <v>66</v>
      </c>
      <c r="Q162" s="19">
        <f t="shared" si="24"/>
        <v>21.15</v>
      </c>
      <c r="R162" s="19">
        <f t="shared" si="25"/>
        <v>42.75</v>
      </c>
      <c r="S162" s="19">
        <f t="shared" si="26"/>
        <v>48.45</v>
      </c>
      <c r="T162" s="19">
        <f t="shared" si="27"/>
        <v>35.25</v>
      </c>
      <c r="U162" s="7">
        <f t="shared" si="28"/>
        <v>37.449999999999996</v>
      </c>
      <c r="V162" s="7">
        <f t="shared" si="29"/>
        <v>36.9</v>
      </c>
    </row>
    <row r="163" spans="1:22" ht="13.5" x14ac:dyDescent="0.35">
      <c r="A163" s="3">
        <v>42241</v>
      </c>
      <c r="B163" s="2">
        <v>9.6387</v>
      </c>
      <c r="C163" s="7">
        <v>70.761356365962854</v>
      </c>
      <c r="D163" s="7">
        <v>0.25270282627836593</v>
      </c>
      <c r="E163" s="7">
        <v>0.23934979035270471</v>
      </c>
      <c r="F163" s="7">
        <v>9.4361799999999985</v>
      </c>
      <c r="G163" s="7">
        <v>9.1602050000000013</v>
      </c>
      <c r="H163" s="7">
        <v>8.690927999999996</v>
      </c>
      <c r="I163" s="7"/>
      <c r="J163" s="7" t="s">
        <v>48</v>
      </c>
      <c r="K163" s="7" t="s">
        <v>49</v>
      </c>
      <c r="L163" s="7" t="s">
        <v>50</v>
      </c>
      <c r="M163" s="7">
        <f t="shared" si="20"/>
        <v>0</v>
      </c>
      <c r="N163" s="7">
        <f t="shared" si="21"/>
        <v>0</v>
      </c>
      <c r="O163" s="7">
        <f t="shared" si="22"/>
        <v>75</v>
      </c>
      <c r="P163" s="7">
        <f t="shared" si="23"/>
        <v>66</v>
      </c>
      <c r="Q163" s="19">
        <f t="shared" si="24"/>
        <v>21.15</v>
      </c>
      <c r="R163" s="19">
        <f t="shared" si="25"/>
        <v>42.75</v>
      </c>
      <c r="S163" s="19">
        <f t="shared" si="26"/>
        <v>48.45</v>
      </c>
      <c r="T163" s="19">
        <f t="shared" si="27"/>
        <v>35.25</v>
      </c>
      <c r="U163" s="7">
        <f t="shared" si="28"/>
        <v>37.449999999999996</v>
      </c>
      <c r="V163" s="7">
        <f t="shared" si="29"/>
        <v>36.9</v>
      </c>
    </row>
    <row r="164" spans="1:22" ht="13.5" x14ac:dyDescent="0.35">
      <c r="A164" s="3">
        <v>42242</v>
      </c>
      <c r="B164" s="2">
        <v>9.9254999999999995</v>
      </c>
      <c r="C164" s="7">
        <v>71.185372005044087</v>
      </c>
      <c r="D164" s="7">
        <v>0.28084421455450581</v>
      </c>
      <c r="E164" s="7">
        <v>0.24764867519306494</v>
      </c>
      <c r="F164" s="7">
        <v>9.583400000000001</v>
      </c>
      <c r="G164" s="7">
        <v>9.2331249999999994</v>
      </c>
      <c r="H164" s="7">
        <v>8.7311539999999965</v>
      </c>
      <c r="I164" s="7"/>
      <c r="J164" s="7" t="s">
        <v>48</v>
      </c>
      <c r="K164" s="7" t="s">
        <v>49</v>
      </c>
      <c r="L164" s="7" t="s">
        <v>50</v>
      </c>
      <c r="M164" s="7">
        <f t="shared" si="20"/>
        <v>0</v>
      </c>
      <c r="N164" s="7">
        <f t="shared" si="21"/>
        <v>0</v>
      </c>
      <c r="O164" s="7">
        <f t="shared" si="22"/>
        <v>75</v>
      </c>
      <c r="P164" s="7">
        <f t="shared" si="23"/>
        <v>66</v>
      </c>
      <c r="Q164" s="19">
        <f t="shared" si="24"/>
        <v>21.15</v>
      </c>
      <c r="R164" s="19">
        <f t="shared" si="25"/>
        <v>42.75</v>
      </c>
      <c r="S164" s="19">
        <f t="shared" si="26"/>
        <v>48.45</v>
      </c>
      <c r="T164" s="19">
        <f t="shared" si="27"/>
        <v>35.25</v>
      </c>
      <c r="U164" s="7">
        <f t="shared" si="28"/>
        <v>37.449999999999996</v>
      </c>
      <c r="V164" s="7">
        <f t="shared" si="29"/>
        <v>36.9</v>
      </c>
    </row>
    <row r="165" spans="1:22" ht="13.5" x14ac:dyDescent="0.35">
      <c r="A165" s="3">
        <v>42243</v>
      </c>
      <c r="B165" s="2">
        <v>10.125999999999999</v>
      </c>
      <c r="C165" s="7">
        <v>73.015352315968997</v>
      </c>
      <c r="D165" s="7">
        <v>0.31568610890698423</v>
      </c>
      <c r="E165" s="7">
        <v>0.26125616193584883</v>
      </c>
      <c r="F165" s="7">
        <v>9.7292400000000008</v>
      </c>
      <c r="G165" s="7">
        <v>9.3108850000000025</v>
      </c>
      <c r="H165" s="7">
        <v>8.775527999999996</v>
      </c>
      <c r="I165" s="7"/>
      <c r="J165" s="7" t="s">
        <v>48</v>
      </c>
      <c r="K165" s="7" t="s">
        <v>49</v>
      </c>
      <c r="L165" s="7" t="s">
        <v>50</v>
      </c>
      <c r="M165" s="7">
        <f t="shared" si="20"/>
        <v>0</v>
      </c>
      <c r="N165" s="7">
        <f t="shared" si="21"/>
        <v>0</v>
      </c>
      <c r="O165" s="7">
        <f t="shared" si="22"/>
        <v>75</v>
      </c>
      <c r="P165" s="7">
        <f t="shared" si="23"/>
        <v>66</v>
      </c>
      <c r="Q165" s="19">
        <f t="shared" si="24"/>
        <v>21.15</v>
      </c>
      <c r="R165" s="19">
        <f t="shared" si="25"/>
        <v>42.75</v>
      </c>
      <c r="S165" s="19">
        <f t="shared" si="26"/>
        <v>48.45</v>
      </c>
      <c r="T165" s="19">
        <f t="shared" si="27"/>
        <v>35.25</v>
      </c>
      <c r="U165" s="7">
        <f t="shared" si="28"/>
        <v>37.449999999999996</v>
      </c>
      <c r="V165" s="7">
        <f t="shared" si="29"/>
        <v>36.9</v>
      </c>
    </row>
    <row r="166" spans="1:22" ht="13.5" x14ac:dyDescent="0.35">
      <c r="A166" s="3">
        <v>42244</v>
      </c>
      <c r="B166" s="2">
        <v>10.430099999999999</v>
      </c>
      <c r="C166" s="7">
        <v>75.562949319707656</v>
      </c>
      <c r="D166" s="7">
        <v>0.36364501634659696</v>
      </c>
      <c r="E166" s="7">
        <v>0.28173393281799847</v>
      </c>
      <c r="F166" s="7">
        <v>9.9421199999999992</v>
      </c>
      <c r="G166" s="7">
        <v>9.4114550000000019</v>
      </c>
      <c r="H166" s="7">
        <v>8.8265379999999958</v>
      </c>
      <c r="I166" s="7"/>
      <c r="J166" s="7" t="s">
        <v>48</v>
      </c>
      <c r="K166" s="7" t="s">
        <v>49</v>
      </c>
      <c r="L166" s="7" t="s">
        <v>50</v>
      </c>
      <c r="M166" s="7">
        <f t="shared" si="20"/>
        <v>0</v>
      </c>
      <c r="N166" s="7">
        <f t="shared" si="21"/>
        <v>0</v>
      </c>
      <c r="O166" s="7">
        <f t="shared" si="22"/>
        <v>75</v>
      </c>
      <c r="P166" s="7">
        <f t="shared" si="23"/>
        <v>66</v>
      </c>
      <c r="Q166" s="19">
        <f t="shared" si="24"/>
        <v>21.15</v>
      </c>
      <c r="R166" s="19">
        <f t="shared" si="25"/>
        <v>42.75</v>
      </c>
      <c r="S166" s="19">
        <f t="shared" si="26"/>
        <v>48.45</v>
      </c>
      <c r="T166" s="19">
        <f t="shared" si="27"/>
        <v>35.25</v>
      </c>
      <c r="U166" s="7">
        <f t="shared" si="28"/>
        <v>37.449999999999996</v>
      </c>
      <c r="V166" s="7">
        <f t="shared" si="29"/>
        <v>36.9</v>
      </c>
    </row>
    <row r="167" spans="1:22" ht="13.5" x14ac:dyDescent="0.35">
      <c r="A167" s="3">
        <v>42247</v>
      </c>
      <c r="B167" s="2">
        <v>10.333299999999999</v>
      </c>
      <c r="C167" s="7">
        <v>78.969264203663414</v>
      </c>
      <c r="D167" s="7">
        <v>0.38935361885516251</v>
      </c>
      <c r="E167" s="7">
        <v>0.30325787002543131</v>
      </c>
      <c r="F167" s="7">
        <v>10.090720000000001</v>
      </c>
      <c r="G167" s="7">
        <v>9.4997550000000004</v>
      </c>
      <c r="H167" s="7">
        <v>8.872155999999995</v>
      </c>
      <c r="I167" s="7"/>
      <c r="J167" s="7" t="s">
        <v>48</v>
      </c>
      <c r="K167" s="7" t="s">
        <v>49</v>
      </c>
      <c r="L167" s="7" t="s">
        <v>50</v>
      </c>
      <c r="M167" s="7">
        <f t="shared" si="20"/>
        <v>0</v>
      </c>
      <c r="N167" s="7">
        <f t="shared" si="21"/>
        <v>0</v>
      </c>
      <c r="O167" s="7">
        <f t="shared" si="22"/>
        <v>100</v>
      </c>
      <c r="P167" s="7">
        <f t="shared" si="23"/>
        <v>66</v>
      </c>
      <c r="Q167" s="19">
        <f t="shared" si="24"/>
        <v>24.9</v>
      </c>
      <c r="R167" s="19">
        <f t="shared" si="25"/>
        <v>51.5</v>
      </c>
      <c r="S167" s="19">
        <f t="shared" si="26"/>
        <v>54.7</v>
      </c>
      <c r="T167" s="19">
        <f t="shared" si="27"/>
        <v>41.5</v>
      </c>
      <c r="U167" s="7">
        <f t="shared" si="28"/>
        <v>43.70000000000001</v>
      </c>
      <c r="V167" s="7">
        <f t="shared" si="29"/>
        <v>43.150000000000006</v>
      </c>
    </row>
    <row r="168" spans="1:22" ht="13.5" x14ac:dyDescent="0.35">
      <c r="A168" s="3">
        <v>42248</v>
      </c>
      <c r="B168" s="2">
        <v>10.0258</v>
      </c>
      <c r="C168" s="7">
        <v>66.308654848800842</v>
      </c>
      <c r="D168" s="7">
        <v>0.38052869354016394</v>
      </c>
      <c r="E168" s="7">
        <v>0.31871203472837784</v>
      </c>
      <c r="F168" s="7">
        <v>10.168139999999999</v>
      </c>
      <c r="G168" s="7">
        <v>9.5664550000000013</v>
      </c>
      <c r="H168" s="7">
        <v>8.9116239999999962</v>
      </c>
      <c r="I168" s="7"/>
      <c r="J168" s="7" t="s">
        <v>48</v>
      </c>
      <c r="K168" s="7" t="s">
        <v>49</v>
      </c>
      <c r="L168" s="7" t="s">
        <v>50</v>
      </c>
      <c r="M168" s="7">
        <f t="shared" si="20"/>
        <v>25</v>
      </c>
      <c r="N168" s="7">
        <f t="shared" si="21"/>
        <v>0</v>
      </c>
      <c r="O168" s="7">
        <f t="shared" si="22"/>
        <v>100</v>
      </c>
      <c r="P168" s="7">
        <f t="shared" si="23"/>
        <v>66</v>
      </c>
      <c r="Q168" s="19">
        <f t="shared" si="24"/>
        <v>33.65</v>
      </c>
      <c r="R168" s="19">
        <f t="shared" si="25"/>
        <v>56.5</v>
      </c>
      <c r="S168" s="19">
        <f t="shared" si="26"/>
        <v>58.45</v>
      </c>
      <c r="T168" s="19">
        <f t="shared" si="27"/>
        <v>47.75</v>
      </c>
      <c r="U168" s="7">
        <f t="shared" si="28"/>
        <v>49.533333333333339</v>
      </c>
      <c r="V168" s="7">
        <f t="shared" si="29"/>
        <v>49.087500000000006</v>
      </c>
    </row>
    <row r="169" spans="1:22" ht="13.5" x14ac:dyDescent="0.35">
      <c r="A169" s="3">
        <v>42249</v>
      </c>
      <c r="B169" s="2">
        <v>9.6491000000000007</v>
      </c>
      <c r="C169" s="7">
        <v>55.59052364717197</v>
      </c>
      <c r="D169" s="7">
        <v>0.33922792648664313</v>
      </c>
      <c r="E169" s="7">
        <v>0.32281521308003092</v>
      </c>
      <c r="F169" s="7">
        <v>10.112860000000001</v>
      </c>
      <c r="G169" s="7">
        <v>9.5961800000000004</v>
      </c>
      <c r="H169" s="7">
        <v>8.9439039999999963</v>
      </c>
      <c r="I169" s="7"/>
      <c r="J169" s="7" t="s">
        <v>53</v>
      </c>
      <c r="K169" s="7" t="s">
        <v>51</v>
      </c>
      <c r="L169" s="7" t="s">
        <v>47</v>
      </c>
      <c r="M169" s="7">
        <f t="shared" si="20"/>
        <v>25</v>
      </c>
      <c r="N169" s="7">
        <f t="shared" si="21"/>
        <v>0</v>
      </c>
      <c r="O169" s="7">
        <f t="shared" si="22"/>
        <v>100</v>
      </c>
      <c r="P169" s="7">
        <f t="shared" si="23"/>
        <v>0</v>
      </c>
      <c r="Q169" s="19">
        <f t="shared" si="24"/>
        <v>23.75</v>
      </c>
      <c r="R169" s="19">
        <f t="shared" si="25"/>
        <v>40</v>
      </c>
      <c r="S169" s="19">
        <f t="shared" si="26"/>
        <v>28.75</v>
      </c>
      <c r="T169" s="19">
        <f t="shared" si="27"/>
        <v>31.25</v>
      </c>
      <c r="U169" s="7">
        <f t="shared" si="28"/>
        <v>30.833333333333332</v>
      </c>
      <c r="V169" s="7">
        <f t="shared" si="29"/>
        <v>30.9375</v>
      </c>
    </row>
    <row r="170" spans="1:22" ht="13.5" x14ac:dyDescent="0.35">
      <c r="A170" s="3">
        <v>42250</v>
      </c>
      <c r="B170" s="2">
        <v>10.1951</v>
      </c>
      <c r="C170" s="7">
        <v>65.667220576547933</v>
      </c>
      <c r="D170" s="7">
        <v>0.34655948590070551</v>
      </c>
      <c r="E170" s="7">
        <v>0.3275640676441659</v>
      </c>
      <c r="F170" s="7">
        <v>10.126679999999999</v>
      </c>
      <c r="G170" s="7">
        <v>9.6399000000000008</v>
      </c>
      <c r="H170" s="7">
        <v>8.9871719999999957</v>
      </c>
      <c r="I170" s="7"/>
      <c r="J170" s="7" t="s">
        <v>53</v>
      </c>
      <c r="K170" s="7" t="s">
        <v>55</v>
      </c>
      <c r="L170" s="7" t="s">
        <v>54</v>
      </c>
      <c r="M170" s="7">
        <f t="shared" si="20"/>
        <v>25</v>
      </c>
      <c r="N170" s="7">
        <f t="shared" si="21"/>
        <v>0</v>
      </c>
      <c r="O170" s="7">
        <f t="shared" si="22"/>
        <v>100</v>
      </c>
      <c r="P170" s="7">
        <f t="shared" si="23"/>
        <v>16.5</v>
      </c>
      <c r="Q170" s="19">
        <f t="shared" si="24"/>
        <v>26.225000000000001</v>
      </c>
      <c r="R170" s="19">
        <f t="shared" si="25"/>
        <v>44.125</v>
      </c>
      <c r="S170" s="19">
        <f t="shared" si="26"/>
        <v>36.174999999999997</v>
      </c>
      <c r="T170" s="19">
        <f t="shared" si="27"/>
        <v>35.375</v>
      </c>
      <c r="U170" s="7">
        <f t="shared" si="28"/>
        <v>35.508333333333333</v>
      </c>
      <c r="V170" s="7">
        <f t="shared" si="29"/>
        <v>35.474999999999994</v>
      </c>
    </row>
    <row r="171" spans="1:22" ht="13.5" x14ac:dyDescent="0.35">
      <c r="A171" s="3">
        <v>42251</v>
      </c>
      <c r="B171" s="2">
        <v>10.4267</v>
      </c>
      <c r="C171" s="7">
        <v>70.681151922745315</v>
      </c>
      <c r="D171" s="7">
        <v>0.36682940298122979</v>
      </c>
      <c r="E171" s="7">
        <v>0.33541713471157875</v>
      </c>
      <c r="F171" s="7">
        <v>10.125999999999999</v>
      </c>
      <c r="G171" s="7">
        <v>9.6900150000000025</v>
      </c>
      <c r="H171" s="7">
        <v>9.0329299999999968</v>
      </c>
      <c r="I171" s="7"/>
      <c r="J171" s="7" t="s">
        <v>53</v>
      </c>
      <c r="K171" s="7" t="s">
        <v>51</v>
      </c>
      <c r="L171" s="7" t="s">
        <v>47</v>
      </c>
      <c r="M171" s="7">
        <f t="shared" si="20"/>
        <v>0</v>
      </c>
      <c r="N171" s="7">
        <f t="shared" si="21"/>
        <v>0</v>
      </c>
      <c r="O171" s="7">
        <f t="shared" si="22"/>
        <v>100</v>
      </c>
      <c r="P171" s="7">
        <f t="shared" si="23"/>
        <v>0</v>
      </c>
      <c r="Q171" s="19">
        <f t="shared" si="24"/>
        <v>15</v>
      </c>
      <c r="R171" s="19">
        <f t="shared" si="25"/>
        <v>35</v>
      </c>
      <c r="S171" s="19">
        <f t="shared" si="26"/>
        <v>25</v>
      </c>
      <c r="T171" s="19">
        <f t="shared" si="27"/>
        <v>25</v>
      </c>
      <c r="U171" s="7">
        <f t="shared" si="28"/>
        <v>25</v>
      </c>
      <c r="V171" s="7">
        <f t="shared" si="29"/>
        <v>25</v>
      </c>
    </row>
    <row r="172" spans="1:22" ht="13.5" x14ac:dyDescent="0.35">
      <c r="A172" s="3">
        <v>42254</v>
      </c>
      <c r="B172" s="2">
        <v>10.907</v>
      </c>
      <c r="C172" s="7">
        <v>75.698725237895758</v>
      </c>
      <c r="D172" s="7">
        <v>0.41684453000464927</v>
      </c>
      <c r="E172" s="7">
        <v>0.35170261377019285</v>
      </c>
      <c r="F172" s="7">
        <v>10.240739999999999</v>
      </c>
      <c r="G172" s="7">
        <v>9.7568850000000023</v>
      </c>
      <c r="H172" s="7">
        <v>9.0810359999999957</v>
      </c>
      <c r="I172" s="7"/>
      <c r="J172" s="7" t="s">
        <v>48</v>
      </c>
      <c r="K172" s="7" t="s">
        <v>49</v>
      </c>
      <c r="L172" s="7" t="s">
        <v>50</v>
      </c>
      <c r="M172" s="7">
        <f t="shared" si="20"/>
        <v>0</v>
      </c>
      <c r="N172" s="7">
        <f t="shared" si="21"/>
        <v>0</v>
      </c>
      <c r="O172" s="7">
        <f t="shared" si="22"/>
        <v>100</v>
      </c>
      <c r="P172" s="7">
        <f t="shared" si="23"/>
        <v>66</v>
      </c>
      <c r="Q172" s="19">
        <f t="shared" si="24"/>
        <v>24.9</v>
      </c>
      <c r="R172" s="19">
        <f t="shared" si="25"/>
        <v>51.5</v>
      </c>
      <c r="S172" s="19">
        <f t="shared" si="26"/>
        <v>54.7</v>
      </c>
      <c r="T172" s="19">
        <f t="shared" si="27"/>
        <v>41.5</v>
      </c>
      <c r="U172" s="7">
        <f t="shared" si="28"/>
        <v>43.70000000000001</v>
      </c>
      <c r="V172" s="7">
        <f t="shared" si="29"/>
        <v>43.150000000000006</v>
      </c>
    </row>
    <row r="173" spans="1:22" ht="13.5" x14ac:dyDescent="0.35">
      <c r="A173" s="3">
        <v>42255</v>
      </c>
      <c r="B173" s="2">
        <v>10.7308</v>
      </c>
      <c r="C173" s="7">
        <v>71.90733371233658</v>
      </c>
      <c r="D173" s="7">
        <v>0.43722396536482222</v>
      </c>
      <c r="E173" s="7">
        <v>0.36880688408911871</v>
      </c>
      <c r="F173" s="7">
        <v>10.381740000000001</v>
      </c>
      <c r="G173" s="7">
        <v>9.8234150000000007</v>
      </c>
      <c r="H173" s="7">
        <v>9.1242359999999962</v>
      </c>
      <c r="I173" s="7"/>
      <c r="J173" s="7" t="s">
        <v>48</v>
      </c>
      <c r="K173" s="7" t="s">
        <v>55</v>
      </c>
      <c r="L173" s="7" t="s">
        <v>50</v>
      </c>
      <c r="M173" s="7">
        <f t="shared" si="20"/>
        <v>0</v>
      </c>
      <c r="N173" s="7">
        <f t="shared" si="21"/>
        <v>0</v>
      </c>
      <c r="O173" s="7">
        <f t="shared" si="22"/>
        <v>100</v>
      </c>
      <c r="P173" s="7">
        <f t="shared" si="23"/>
        <v>49.5</v>
      </c>
      <c r="Q173" s="19">
        <f t="shared" si="24"/>
        <v>22.425000000000001</v>
      </c>
      <c r="R173" s="19">
        <f t="shared" si="25"/>
        <v>47.375</v>
      </c>
      <c r="S173" s="19">
        <f t="shared" si="26"/>
        <v>47.275000000000006</v>
      </c>
      <c r="T173" s="19">
        <f t="shared" si="27"/>
        <v>37.375</v>
      </c>
      <c r="U173" s="7">
        <f t="shared" si="28"/>
        <v>39.024999999999999</v>
      </c>
      <c r="V173" s="7">
        <f t="shared" si="29"/>
        <v>38.612499999999997</v>
      </c>
    </row>
    <row r="174" spans="1:22" ht="13.5" x14ac:dyDescent="0.35">
      <c r="A174" s="3">
        <v>42256</v>
      </c>
      <c r="B174" s="2">
        <v>10.748100000000001</v>
      </c>
      <c r="C174" s="7">
        <v>70.302593226959956</v>
      </c>
      <c r="D174" s="7">
        <v>0.44958820713857861</v>
      </c>
      <c r="E174" s="7">
        <v>0.38496314869901072</v>
      </c>
      <c r="F174" s="7">
        <v>10.60154</v>
      </c>
      <c r="G174" s="7">
        <v>9.8908099999999983</v>
      </c>
      <c r="H174" s="7">
        <v>9.1680579999999967</v>
      </c>
      <c r="I174" s="7"/>
      <c r="J174" s="7" t="s">
        <v>48</v>
      </c>
      <c r="K174" s="7" t="s">
        <v>49</v>
      </c>
      <c r="L174" s="7" t="s">
        <v>50</v>
      </c>
      <c r="M174" s="7">
        <f t="shared" si="20"/>
        <v>0</v>
      </c>
      <c r="N174" s="7">
        <f t="shared" si="21"/>
        <v>0</v>
      </c>
      <c r="O174" s="7">
        <f t="shared" si="22"/>
        <v>100</v>
      </c>
      <c r="P174" s="7">
        <f t="shared" si="23"/>
        <v>66</v>
      </c>
      <c r="Q174" s="19">
        <f t="shared" si="24"/>
        <v>24.9</v>
      </c>
      <c r="R174" s="19">
        <f t="shared" si="25"/>
        <v>51.5</v>
      </c>
      <c r="S174" s="19">
        <f t="shared" si="26"/>
        <v>54.7</v>
      </c>
      <c r="T174" s="19">
        <f t="shared" si="27"/>
        <v>41.5</v>
      </c>
      <c r="U174" s="7">
        <f t="shared" si="28"/>
        <v>43.70000000000001</v>
      </c>
      <c r="V174" s="7">
        <f t="shared" si="29"/>
        <v>43.150000000000006</v>
      </c>
    </row>
    <row r="175" spans="1:22" ht="13.5" x14ac:dyDescent="0.35">
      <c r="A175" s="3">
        <v>42257</v>
      </c>
      <c r="B175" s="2">
        <v>10.748100000000001</v>
      </c>
      <c r="C175" s="7">
        <v>70.965785003639922</v>
      </c>
      <c r="D175" s="7">
        <v>0.45415177881729285</v>
      </c>
      <c r="E175" s="7">
        <v>0.39880087472266712</v>
      </c>
      <c r="F175" s="7">
        <v>10.712140000000002</v>
      </c>
      <c r="G175" s="7">
        <v>9.9585499999999989</v>
      </c>
      <c r="H175" s="7">
        <v>9.2116039999999977</v>
      </c>
      <c r="I175" s="7"/>
      <c r="J175" s="7" t="s">
        <v>48</v>
      </c>
      <c r="K175" s="7" t="s">
        <v>49</v>
      </c>
      <c r="L175" s="7" t="s">
        <v>50</v>
      </c>
      <c r="M175" s="7">
        <f t="shared" si="20"/>
        <v>0</v>
      </c>
      <c r="N175" s="7">
        <f t="shared" si="21"/>
        <v>0</v>
      </c>
      <c r="O175" s="7">
        <f t="shared" si="22"/>
        <v>100</v>
      </c>
      <c r="P175" s="7">
        <f t="shared" si="23"/>
        <v>66</v>
      </c>
      <c r="Q175" s="19">
        <f t="shared" si="24"/>
        <v>24.9</v>
      </c>
      <c r="R175" s="19">
        <f t="shared" si="25"/>
        <v>51.5</v>
      </c>
      <c r="S175" s="19">
        <f t="shared" si="26"/>
        <v>54.7</v>
      </c>
      <c r="T175" s="19">
        <f t="shared" si="27"/>
        <v>41.5</v>
      </c>
      <c r="U175" s="7">
        <f t="shared" si="28"/>
        <v>43.70000000000001</v>
      </c>
      <c r="V175" s="7">
        <f t="shared" si="29"/>
        <v>43.150000000000006</v>
      </c>
    </row>
    <row r="176" spans="1:22" ht="13.5" x14ac:dyDescent="0.35">
      <c r="A176" s="3">
        <v>42258</v>
      </c>
      <c r="B176" s="2">
        <v>10.779199999999999</v>
      </c>
      <c r="C176" s="7">
        <v>69.155415203170847</v>
      </c>
      <c r="D176" s="7">
        <v>0.4550326195477119</v>
      </c>
      <c r="E176" s="7">
        <v>0.4100472236876761</v>
      </c>
      <c r="F176" s="7">
        <v>10.782640000000001</v>
      </c>
      <c r="G176" s="7">
        <v>10.031124999999999</v>
      </c>
      <c r="H176" s="7">
        <v>9.2564639999999976</v>
      </c>
      <c r="I176" s="7"/>
      <c r="J176" s="7" t="s">
        <v>48</v>
      </c>
      <c r="K176" s="7" t="s">
        <v>49</v>
      </c>
      <c r="L176" s="7" t="s">
        <v>50</v>
      </c>
      <c r="M176" s="7">
        <f t="shared" si="20"/>
        <v>25</v>
      </c>
      <c r="N176" s="7">
        <f t="shared" si="21"/>
        <v>0</v>
      </c>
      <c r="O176" s="7">
        <f t="shared" si="22"/>
        <v>100</v>
      </c>
      <c r="P176" s="7">
        <f t="shared" si="23"/>
        <v>66</v>
      </c>
      <c r="Q176" s="19">
        <f t="shared" si="24"/>
        <v>33.65</v>
      </c>
      <c r="R176" s="19">
        <f t="shared" si="25"/>
        <v>56.5</v>
      </c>
      <c r="S176" s="19">
        <f t="shared" si="26"/>
        <v>58.45</v>
      </c>
      <c r="T176" s="19">
        <f t="shared" si="27"/>
        <v>47.75</v>
      </c>
      <c r="U176" s="7">
        <f t="shared" si="28"/>
        <v>49.533333333333339</v>
      </c>
      <c r="V176" s="7">
        <f t="shared" si="29"/>
        <v>49.087500000000006</v>
      </c>
    </row>
    <row r="177" spans="1:22" ht="13.5" x14ac:dyDescent="0.35">
      <c r="A177" s="3">
        <v>42261</v>
      </c>
      <c r="B177" s="2">
        <v>10.955399999999999</v>
      </c>
      <c r="C177" s="7">
        <v>70.375413945715096</v>
      </c>
      <c r="D177" s="7">
        <v>0.4645930204670119</v>
      </c>
      <c r="E177" s="7">
        <v>0.42095638304354333</v>
      </c>
      <c r="F177" s="7">
        <v>10.79232</v>
      </c>
      <c r="G177" s="7">
        <v>10.117524999999999</v>
      </c>
      <c r="H177" s="7">
        <v>9.3040859999999981</v>
      </c>
      <c r="I177" s="7"/>
      <c r="J177" s="7" t="s">
        <v>48</v>
      </c>
      <c r="K177" s="7" t="s">
        <v>49</v>
      </c>
      <c r="L177" s="7" t="s">
        <v>50</v>
      </c>
      <c r="M177" s="7">
        <f t="shared" si="20"/>
        <v>0</v>
      </c>
      <c r="N177" s="7">
        <f t="shared" si="21"/>
        <v>0</v>
      </c>
      <c r="O177" s="7">
        <f t="shared" si="22"/>
        <v>100</v>
      </c>
      <c r="P177" s="7">
        <f t="shared" si="23"/>
        <v>66</v>
      </c>
      <c r="Q177" s="19">
        <f t="shared" si="24"/>
        <v>24.9</v>
      </c>
      <c r="R177" s="19">
        <f t="shared" si="25"/>
        <v>51.5</v>
      </c>
      <c r="S177" s="19">
        <f t="shared" si="26"/>
        <v>54.7</v>
      </c>
      <c r="T177" s="19">
        <f t="shared" si="27"/>
        <v>41.5</v>
      </c>
      <c r="U177" s="7">
        <f t="shared" si="28"/>
        <v>43.70000000000001</v>
      </c>
      <c r="V177" s="7">
        <f t="shared" si="29"/>
        <v>43.150000000000006</v>
      </c>
    </row>
    <row r="178" spans="1:22" ht="13.5" x14ac:dyDescent="0.35">
      <c r="A178" s="3">
        <v>42262</v>
      </c>
      <c r="B178" s="2">
        <v>11.186999999999999</v>
      </c>
      <c r="C178" s="7">
        <v>69.860511980855833</v>
      </c>
      <c r="D178" s="7">
        <v>0.48526406938706756</v>
      </c>
      <c r="E178" s="7">
        <v>0.4338179203122482</v>
      </c>
      <c r="F178" s="7">
        <v>10.883559999999999</v>
      </c>
      <c r="G178" s="7">
        <v>10.217404999999999</v>
      </c>
      <c r="H178" s="7">
        <v>9.3532299999999982</v>
      </c>
      <c r="I178" s="7"/>
      <c r="J178" s="7" t="s">
        <v>48</v>
      </c>
      <c r="K178" s="7" t="s">
        <v>49</v>
      </c>
      <c r="L178" s="7" t="s">
        <v>50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66</v>
      </c>
      <c r="Q178" s="19">
        <f t="shared" si="24"/>
        <v>33.65</v>
      </c>
      <c r="R178" s="19">
        <f t="shared" si="25"/>
        <v>56.5</v>
      </c>
      <c r="S178" s="19">
        <f t="shared" si="26"/>
        <v>58.45</v>
      </c>
      <c r="T178" s="19">
        <f t="shared" si="27"/>
        <v>47.75</v>
      </c>
      <c r="U178" s="7">
        <f t="shared" si="28"/>
        <v>49.533333333333339</v>
      </c>
      <c r="V178" s="7">
        <f t="shared" si="29"/>
        <v>49.087500000000006</v>
      </c>
    </row>
    <row r="179" spans="1:22" ht="13.5" x14ac:dyDescent="0.35">
      <c r="A179" s="3">
        <v>42263</v>
      </c>
      <c r="B179" s="2">
        <v>10.889799999999999</v>
      </c>
      <c r="C179" s="7">
        <v>61.669620485241097</v>
      </c>
      <c r="D179" s="7">
        <v>0.4722209986619017</v>
      </c>
      <c r="E179" s="7">
        <v>0.44149853598217892</v>
      </c>
      <c r="F179" s="7">
        <v>10.911899999999999</v>
      </c>
      <c r="G179" s="7">
        <v>10.302424999999999</v>
      </c>
      <c r="H179" s="7">
        <v>9.3991260000000008</v>
      </c>
      <c r="I179" s="7"/>
      <c r="J179" s="7" t="s">
        <v>48</v>
      </c>
      <c r="K179" s="7" t="s">
        <v>49</v>
      </c>
      <c r="L179" s="7" t="s">
        <v>50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66</v>
      </c>
      <c r="Q179" s="19">
        <f t="shared" si="24"/>
        <v>33.65</v>
      </c>
      <c r="R179" s="19">
        <f t="shared" si="25"/>
        <v>56.5</v>
      </c>
      <c r="S179" s="19">
        <f t="shared" si="26"/>
        <v>58.45</v>
      </c>
      <c r="T179" s="19">
        <f t="shared" si="27"/>
        <v>47.75</v>
      </c>
      <c r="U179" s="7">
        <f t="shared" si="28"/>
        <v>49.533333333333339</v>
      </c>
      <c r="V179" s="7">
        <f t="shared" si="29"/>
        <v>49.087500000000006</v>
      </c>
    </row>
    <row r="180" spans="1:22" ht="13.5" x14ac:dyDescent="0.35">
      <c r="A180" s="3">
        <v>42264</v>
      </c>
      <c r="B180" s="2">
        <v>10.889799999999999</v>
      </c>
      <c r="C180" s="7">
        <v>57.742967828869801</v>
      </c>
      <c r="D180" s="7">
        <v>0.4566206327243858</v>
      </c>
      <c r="E180" s="7">
        <v>0.44452295533062031</v>
      </c>
      <c r="F180" s="7">
        <v>10.940239999999999</v>
      </c>
      <c r="G180" s="7">
        <v>10.377075000000001</v>
      </c>
      <c r="H180" s="7">
        <v>9.4468879999999995</v>
      </c>
      <c r="I180" s="7"/>
      <c r="J180" s="7" t="s">
        <v>48</v>
      </c>
      <c r="K180" s="7" t="s">
        <v>49</v>
      </c>
      <c r="L180" s="7" t="s">
        <v>50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66</v>
      </c>
      <c r="Q180" s="19">
        <f t="shared" si="24"/>
        <v>33.65</v>
      </c>
      <c r="R180" s="19">
        <f t="shared" si="25"/>
        <v>56.5</v>
      </c>
      <c r="S180" s="19">
        <f t="shared" si="26"/>
        <v>58.45</v>
      </c>
      <c r="T180" s="19">
        <f t="shared" si="27"/>
        <v>47.75</v>
      </c>
      <c r="U180" s="7">
        <f t="shared" si="28"/>
        <v>49.533333333333339</v>
      </c>
      <c r="V180" s="7">
        <f t="shared" si="29"/>
        <v>49.087500000000006</v>
      </c>
    </row>
    <row r="181" spans="1:22" ht="13.5" x14ac:dyDescent="0.35">
      <c r="A181" s="3">
        <v>42265</v>
      </c>
      <c r="B181" s="2">
        <v>10.851699999999999</v>
      </c>
      <c r="C181" s="7">
        <v>58.907828716750295</v>
      </c>
      <c r="D181" s="7">
        <v>0.43615515362548507</v>
      </c>
      <c r="E181" s="7">
        <v>0.4428493949895933</v>
      </c>
      <c r="F181" s="7">
        <v>10.954739999999999</v>
      </c>
      <c r="G181" s="7">
        <v>10.451375000000001</v>
      </c>
      <c r="H181" s="7">
        <v>9.4921600000000002</v>
      </c>
      <c r="I181" s="7"/>
      <c r="J181" s="7" t="s">
        <v>48</v>
      </c>
      <c r="K181" s="7" t="s">
        <v>49</v>
      </c>
      <c r="L181" s="7" t="s">
        <v>50</v>
      </c>
      <c r="M181" s="7">
        <f t="shared" si="20"/>
        <v>25</v>
      </c>
      <c r="N181" s="7">
        <f t="shared" si="21"/>
        <v>45</v>
      </c>
      <c r="O181" s="7">
        <f t="shared" si="22"/>
        <v>100</v>
      </c>
      <c r="P181" s="7">
        <f t="shared" si="23"/>
        <v>66</v>
      </c>
      <c r="Q181" s="19">
        <f t="shared" si="24"/>
        <v>49.4</v>
      </c>
      <c r="R181" s="19">
        <f t="shared" si="25"/>
        <v>65.5</v>
      </c>
      <c r="S181" s="19">
        <f t="shared" si="26"/>
        <v>65.2</v>
      </c>
      <c r="T181" s="19">
        <f t="shared" si="27"/>
        <v>59</v>
      </c>
      <c r="U181" s="7">
        <f t="shared" si="28"/>
        <v>60.033333333333339</v>
      </c>
      <c r="V181" s="7">
        <f t="shared" si="29"/>
        <v>59.775000000000006</v>
      </c>
    </row>
    <row r="182" spans="1:22" ht="13.5" x14ac:dyDescent="0.35">
      <c r="A182" s="3">
        <v>42268</v>
      </c>
      <c r="B182" s="2">
        <v>10.7135</v>
      </c>
      <c r="C182" s="7">
        <v>62.546980478014959</v>
      </c>
      <c r="D182" s="7">
        <v>0.40412601582861996</v>
      </c>
      <c r="E182" s="7">
        <v>0.43510471915739868</v>
      </c>
      <c r="F182" s="7">
        <v>10.906360000000001</v>
      </c>
      <c r="G182" s="7">
        <v>10.507535000000001</v>
      </c>
      <c r="H182" s="7">
        <v>9.5346679999999999</v>
      </c>
      <c r="I182" s="7"/>
      <c r="J182" s="7" t="s">
        <v>53</v>
      </c>
      <c r="K182" s="7" t="s">
        <v>55</v>
      </c>
      <c r="L182" s="7" t="s">
        <v>47</v>
      </c>
      <c r="M182" s="7">
        <f t="shared" si="20"/>
        <v>25</v>
      </c>
      <c r="N182" s="7">
        <f t="shared" si="21"/>
        <v>100</v>
      </c>
      <c r="O182" s="7">
        <f t="shared" si="22"/>
        <v>100</v>
      </c>
      <c r="P182" s="7">
        <f t="shared" si="23"/>
        <v>16.5</v>
      </c>
      <c r="Q182" s="19">
        <f t="shared" si="24"/>
        <v>61.225000000000001</v>
      </c>
      <c r="R182" s="19">
        <f t="shared" si="25"/>
        <v>64.125</v>
      </c>
      <c r="S182" s="19">
        <f t="shared" si="26"/>
        <v>51.174999999999997</v>
      </c>
      <c r="T182" s="19">
        <f t="shared" si="27"/>
        <v>60.375</v>
      </c>
      <c r="U182" s="7">
        <f t="shared" si="28"/>
        <v>58.841666666666661</v>
      </c>
      <c r="V182" s="7">
        <f t="shared" si="29"/>
        <v>59.224999999999994</v>
      </c>
    </row>
    <row r="183" spans="1:22" ht="13.5" x14ac:dyDescent="0.35">
      <c r="A183" s="3">
        <v>42269</v>
      </c>
      <c r="B183" s="2">
        <v>10.488899999999999</v>
      </c>
      <c r="C183" s="7">
        <v>66.222376757842667</v>
      </c>
      <c r="D183" s="7">
        <v>0.3565097282005496</v>
      </c>
      <c r="E183" s="7">
        <v>0.41938572096602889</v>
      </c>
      <c r="F183" s="7">
        <v>10.766739999999999</v>
      </c>
      <c r="G183" s="7">
        <v>10.550045000000001</v>
      </c>
      <c r="H183" s="7">
        <v>9.5730299999999993</v>
      </c>
      <c r="I183" s="7"/>
      <c r="J183" s="7" t="s">
        <v>53</v>
      </c>
      <c r="K183" s="7" t="s">
        <v>51</v>
      </c>
      <c r="L183" s="7" t="s">
        <v>47</v>
      </c>
      <c r="M183" s="7">
        <f t="shared" si="20"/>
        <v>25</v>
      </c>
      <c r="N183" s="7">
        <f t="shared" si="21"/>
        <v>100</v>
      </c>
      <c r="O183" s="7">
        <f t="shared" si="22"/>
        <v>100</v>
      </c>
      <c r="P183" s="7">
        <f t="shared" si="23"/>
        <v>0</v>
      </c>
      <c r="Q183" s="19">
        <f t="shared" si="24"/>
        <v>58.75</v>
      </c>
      <c r="R183" s="19">
        <f t="shared" si="25"/>
        <v>60</v>
      </c>
      <c r="S183" s="19">
        <f t="shared" si="26"/>
        <v>43.75</v>
      </c>
      <c r="T183" s="19">
        <f t="shared" si="27"/>
        <v>56.25</v>
      </c>
      <c r="U183" s="7">
        <f t="shared" si="28"/>
        <v>54.166666666666664</v>
      </c>
      <c r="V183" s="7">
        <f t="shared" si="29"/>
        <v>54.6875</v>
      </c>
    </row>
    <row r="184" spans="1:22" ht="13.5" x14ac:dyDescent="0.35">
      <c r="A184" s="3">
        <v>42270</v>
      </c>
      <c r="B184" s="2">
        <v>10.502700000000001</v>
      </c>
      <c r="C184" s="7">
        <v>57.479817138410674</v>
      </c>
      <c r="D184" s="7">
        <v>0.31624158572043015</v>
      </c>
      <c r="E184" s="7">
        <v>0.39875689391690916</v>
      </c>
      <c r="F184" s="7">
        <v>10.68932</v>
      </c>
      <c r="G184" s="7">
        <v>10.578905000000002</v>
      </c>
      <c r="H184" s="7">
        <v>9.6118059999999996</v>
      </c>
      <c r="I184" s="7"/>
      <c r="J184" s="7" t="s">
        <v>53</v>
      </c>
      <c r="K184" s="7" t="s">
        <v>55</v>
      </c>
      <c r="L184" s="7" t="s">
        <v>47</v>
      </c>
      <c r="M184" s="7">
        <f t="shared" si="20"/>
        <v>25</v>
      </c>
      <c r="N184" s="7">
        <f t="shared" si="21"/>
        <v>100</v>
      </c>
      <c r="O184" s="7">
        <f t="shared" si="22"/>
        <v>100</v>
      </c>
      <c r="P184" s="7">
        <f t="shared" si="23"/>
        <v>16.5</v>
      </c>
      <c r="Q184" s="19">
        <f t="shared" si="24"/>
        <v>61.225000000000001</v>
      </c>
      <c r="R184" s="19">
        <f t="shared" si="25"/>
        <v>64.125</v>
      </c>
      <c r="S184" s="19">
        <f t="shared" si="26"/>
        <v>51.174999999999997</v>
      </c>
      <c r="T184" s="19">
        <f t="shared" si="27"/>
        <v>60.375</v>
      </c>
      <c r="U184" s="7">
        <f t="shared" si="28"/>
        <v>58.841666666666661</v>
      </c>
      <c r="V184" s="7">
        <f t="shared" si="29"/>
        <v>59.224999999999994</v>
      </c>
    </row>
    <row r="185" spans="1:22" ht="13.5" x14ac:dyDescent="0.35">
      <c r="A185" s="3">
        <v>42275</v>
      </c>
      <c r="B185" s="2">
        <v>10.5061</v>
      </c>
      <c r="C185" s="7">
        <v>52.171772428884012</v>
      </c>
      <c r="D185" s="7">
        <v>0.2813598035981677</v>
      </c>
      <c r="E185" s="7">
        <v>0.3752774758531609</v>
      </c>
      <c r="F185" s="7">
        <v>10.612579999999999</v>
      </c>
      <c r="G185" s="7">
        <v>10.597910000000002</v>
      </c>
      <c r="H185" s="7">
        <v>9.6512040000000017</v>
      </c>
      <c r="I185" s="7"/>
      <c r="J185" s="7" t="s">
        <v>53</v>
      </c>
      <c r="K185" s="7" t="s">
        <v>55</v>
      </c>
      <c r="L185" s="7" t="s">
        <v>47</v>
      </c>
      <c r="M185" s="7">
        <f t="shared" si="20"/>
        <v>25</v>
      </c>
      <c r="N185" s="7">
        <f t="shared" si="21"/>
        <v>100</v>
      </c>
      <c r="O185" s="7">
        <f t="shared" si="22"/>
        <v>100</v>
      </c>
      <c r="P185" s="7">
        <f t="shared" si="23"/>
        <v>16.5</v>
      </c>
      <c r="Q185" s="19">
        <f t="shared" si="24"/>
        <v>61.225000000000001</v>
      </c>
      <c r="R185" s="19">
        <f t="shared" si="25"/>
        <v>64.125</v>
      </c>
      <c r="S185" s="19">
        <f t="shared" si="26"/>
        <v>51.174999999999997</v>
      </c>
      <c r="T185" s="19">
        <f t="shared" si="27"/>
        <v>60.375</v>
      </c>
      <c r="U185" s="7">
        <f t="shared" si="28"/>
        <v>58.841666666666661</v>
      </c>
      <c r="V185" s="7">
        <f t="shared" si="29"/>
        <v>59.224999999999994</v>
      </c>
    </row>
    <row r="186" spans="1:22" ht="13.5" x14ac:dyDescent="0.35">
      <c r="A186" s="3">
        <v>42276</v>
      </c>
      <c r="B186" s="2">
        <v>10.367900000000001</v>
      </c>
      <c r="C186" s="7">
        <v>31.859479103573605</v>
      </c>
      <c r="D186" s="7">
        <v>0.23979989106821087</v>
      </c>
      <c r="E186" s="7">
        <v>0.34818195889617093</v>
      </c>
      <c r="F186" s="7">
        <v>10.51582</v>
      </c>
      <c r="G186" s="7">
        <v>10.594799999999999</v>
      </c>
      <c r="H186" s="7">
        <v>9.6878380000000011</v>
      </c>
      <c r="I186" s="7"/>
      <c r="J186" s="7" t="s">
        <v>53</v>
      </c>
      <c r="K186" s="7" t="s">
        <v>55</v>
      </c>
      <c r="L186" s="7" t="s">
        <v>47</v>
      </c>
      <c r="M186" s="7">
        <f t="shared" si="20"/>
        <v>25</v>
      </c>
      <c r="N186" s="7">
        <f t="shared" si="21"/>
        <v>100</v>
      </c>
      <c r="O186" s="7">
        <f t="shared" si="22"/>
        <v>100</v>
      </c>
      <c r="P186" s="7">
        <f t="shared" si="23"/>
        <v>16.5</v>
      </c>
      <c r="Q186" s="19">
        <f t="shared" si="24"/>
        <v>61.225000000000001</v>
      </c>
      <c r="R186" s="19">
        <f t="shared" si="25"/>
        <v>64.125</v>
      </c>
      <c r="S186" s="19">
        <f t="shared" si="26"/>
        <v>51.174999999999997</v>
      </c>
      <c r="T186" s="19">
        <f t="shared" si="27"/>
        <v>60.375</v>
      </c>
      <c r="U186" s="7">
        <f t="shared" si="28"/>
        <v>58.841666666666661</v>
      </c>
      <c r="V186" s="7">
        <f t="shared" si="29"/>
        <v>59.224999999999994</v>
      </c>
    </row>
    <row r="187" spans="1:22" ht="13.5" x14ac:dyDescent="0.35">
      <c r="A187" s="3">
        <v>42277</v>
      </c>
      <c r="B187" s="2">
        <v>10.333299999999999</v>
      </c>
      <c r="C187" s="7">
        <v>35.215353715688437</v>
      </c>
      <c r="D187" s="7">
        <v>0.20174582978612854</v>
      </c>
      <c r="E187" s="7">
        <v>0.31889473307416244</v>
      </c>
      <c r="F187" s="7">
        <v>10.439780000000001</v>
      </c>
      <c r="G187" s="7">
        <v>10.594800000000001</v>
      </c>
      <c r="H187" s="7">
        <v>9.7244700000000019</v>
      </c>
      <c r="I187" s="7"/>
      <c r="J187" s="7" t="s">
        <v>53</v>
      </c>
      <c r="K187" s="7" t="s">
        <v>55</v>
      </c>
      <c r="L187" s="7" t="s">
        <v>47</v>
      </c>
      <c r="M187" s="7">
        <f t="shared" si="20"/>
        <v>25</v>
      </c>
      <c r="N187" s="7">
        <f t="shared" si="21"/>
        <v>100</v>
      </c>
      <c r="O187" s="7">
        <f t="shared" si="22"/>
        <v>100</v>
      </c>
      <c r="P187" s="7">
        <f t="shared" si="23"/>
        <v>16.5</v>
      </c>
      <c r="Q187" s="19">
        <f t="shared" si="24"/>
        <v>61.225000000000001</v>
      </c>
      <c r="R187" s="19">
        <f t="shared" si="25"/>
        <v>64.125</v>
      </c>
      <c r="S187" s="19">
        <f t="shared" si="26"/>
        <v>51.174999999999997</v>
      </c>
      <c r="T187" s="19">
        <f t="shared" si="27"/>
        <v>60.375</v>
      </c>
      <c r="U187" s="7">
        <f t="shared" si="28"/>
        <v>58.841666666666661</v>
      </c>
      <c r="V187" s="7">
        <f t="shared" si="29"/>
        <v>59.224999999999994</v>
      </c>
    </row>
    <row r="188" spans="1:22" ht="13.5" x14ac:dyDescent="0.35">
      <c r="A188" s="3">
        <v>42278</v>
      </c>
      <c r="B188" s="2">
        <v>10.2608</v>
      </c>
      <c r="C188" s="7">
        <v>32.590210789567664</v>
      </c>
      <c r="D188" s="7">
        <v>0.16384882074989626</v>
      </c>
      <c r="E188" s="7">
        <v>0.2878855506093092</v>
      </c>
      <c r="F188" s="7">
        <v>10.394159999999999</v>
      </c>
      <c r="G188" s="7">
        <v>10.60655</v>
      </c>
      <c r="H188" s="7">
        <v>9.7603440000000017</v>
      </c>
      <c r="I188" s="7"/>
      <c r="J188" s="7" t="s">
        <v>53</v>
      </c>
      <c r="K188" s="7" t="s">
        <v>55</v>
      </c>
      <c r="L188" s="7" t="s">
        <v>47</v>
      </c>
      <c r="M188" s="7">
        <f t="shared" si="20"/>
        <v>25</v>
      </c>
      <c r="N188" s="7">
        <f t="shared" si="21"/>
        <v>100</v>
      </c>
      <c r="O188" s="7">
        <f t="shared" si="22"/>
        <v>100</v>
      </c>
      <c r="P188" s="7">
        <f t="shared" si="23"/>
        <v>16.5</v>
      </c>
      <c r="Q188" s="19">
        <f t="shared" si="24"/>
        <v>61.225000000000001</v>
      </c>
      <c r="R188" s="19">
        <f t="shared" si="25"/>
        <v>64.125</v>
      </c>
      <c r="S188" s="19">
        <f t="shared" si="26"/>
        <v>51.174999999999997</v>
      </c>
      <c r="T188" s="19">
        <f t="shared" si="27"/>
        <v>60.375</v>
      </c>
      <c r="U188" s="7">
        <f t="shared" si="28"/>
        <v>58.841666666666661</v>
      </c>
      <c r="V188" s="7">
        <f t="shared" si="29"/>
        <v>59.224999999999994</v>
      </c>
    </row>
    <row r="189" spans="1:22" ht="13.5" x14ac:dyDescent="0.35">
      <c r="A189" s="3">
        <v>42279</v>
      </c>
      <c r="B189" s="2">
        <v>10.2608</v>
      </c>
      <c r="C189" s="7">
        <v>32.590210789567664</v>
      </c>
      <c r="D189" s="7">
        <v>0.13229020887535725</v>
      </c>
      <c r="E189" s="7">
        <v>0.2567664822625188</v>
      </c>
      <c r="F189" s="7">
        <v>10.345780000000001</v>
      </c>
      <c r="G189" s="7">
        <v>10.637134999999999</v>
      </c>
      <c r="H189" s="7">
        <v>9.7969080000000019</v>
      </c>
      <c r="I189" s="7"/>
      <c r="J189" s="7" t="s">
        <v>53</v>
      </c>
      <c r="K189" s="7" t="s">
        <v>55</v>
      </c>
      <c r="L189" s="7" t="s">
        <v>47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16.5</v>
      </c>
      <c r="Q189" s="19">
        <f t="shared" si="24"/>
        <v>61.225000000000001</v>
      </c>
      <c r="R189" s="19">
        <f t="shared" si="25"/>
        <v>64.125</v>
      </c>
      <c r="S189" s="19">
        <f t="shared" si="26"/>
        <v>51.174999999999997</v>
      </c>
      <c r="T189" s="19">
        <f t="shared" si="27"/>
        <v>60.375</v>
      </c>
      <c r="U189" s="7">
        <f t="shared" si="28"/>
        <v>58.841666666666661</v>
      </c>
      <c r="V189" s="7">
        <f t="shared" si="29"/>
        <v>59.224999999999994</v>
      </c>
    </row>
    <row r="190" spans="1:22" ht="13.5" x14ac:dyDescent="0.35">
      <c r="A190" s="3">
        <v>42282</v>
      </c>
      <c r="B190" s="2">
        <v>10.108700000000001</v>
      </c>
      <c r="C190" s="7">
        <v>27.951331798750445</v>
      </c>
      <c r="D190" s="7">
        <v>9.3923886650287614E-2</v>
      </c>
      <c r="E190" s="7">
        <v>0.22419796314007256</v>
      </c>
      <c r="F190" s="7">
        <v>10.266299999999999</v>
      </c>
      <c r="G190" s="7">
        <v>10.632814999999997</v>
      </c>
      <c r="H190" s="7">
        <v>9.8316060000000007</v>
      </c>
      <c r="I190" s="7"/>
      <c r="J190" s="7" t="s">
        <v>53</v>
      </c>
      <c r="K190" s="7" t="s">
        <v>51</v>
      </c>
      <c r="L190" s="7" t="s">
        <v>47</v>
      </c>
      <c r="M190" s="7">
        <f t="shared" si="20"/>
        <v>50</v>
      </c>
      <c r="N190" s="7">
        <f t="shared" si="21"/>
        <v>100</v>
      </c>
      <c r="O190" s="7">
        <f t="shared" si="22"/>
        <v>100</v>
      </c>
      <c r="P190" s="7">
        <f t="shared" si="23"/>
        <v>0</v>
      </c>
      <c r="Q190" s="19">
        <f t="shared" si="24"/>
        <v>67.5</v>
      </c>
      <c r="R190" s="19">
        <f t="shared" si="25"/>
        <v>65</v>
      </c>
      <c r="S190" s="19">
        <f t="shared" si="26"/>
        <v>47.5</v>
      </c>
      <c r="T190" s="19">
        <f t="shared" si="27"/>
        <v>62.5</v>
      </c>
      <c r="U190" s="7">
        <f t="shared" si="28"/>
        <v>60</v>
      </c>
      <c r="V190" s="7">
        <f t="shared" si="29"/>
        <v>60.625</v>
      </c>
    </row>
    <row r="191" spans="1:22" ht="13.5" x14ac:dyDescent="0.35">
      <c r="A191" s="3">
        <v>42283</v>
      </c>
      <c r="B191" s="2">
        <v>9.8079999999999998</v>
      </c>
      <c r="C191" s="7">
        <v>15.124620060790321</v>
      </c>
      <c r="D191" s="7">
        <v>3.8806980215825959E-2</v>
      </c>
      <c r="E191" s="7">
        <v>0.18711976655522325</v>
      </c>
      <c r="F191" s="7">
        <v>10.15432</v>
      </c>
      <c r="G191" s="7">
        <v>10.601879999999998</v>
      </c>
      <c r="H191" s="7">
        <v>9.8602900000000027</v>
      </c>
      <c r="I191" s="7"/>
      <c r="J191" s="7" t="s">
        <v>53</v>
      </c>
      <c r="K191" s="7" t="s">
        <v>51</v>
      </c>
      <c r="L191" s="7" t="s">
        <v>47</v>
      </c>
      <c r="M191" s="7">
        <f t="shared" si="20"/>
        <v>50</v>
      </c>
      <c r="N191" s="7">
        <f t="shared" si="21"/>
        <v>100</v>
      </c>
      <c r="O191" s="7">
        <f t="shared" si="22"/>
        <v>100</v>
      </c>
      <c r="P191" s="7">
        <f t="shared" si="23"/>
        <v>0</v>
      </c>
      <c r="Q191" s="19">
        <f t="shared" si="24"/>
        <v>67.5</v>
      </c>
      <c r="R191" s="19">
        <f t="shared" si="25"/>
        <v>65</v>
      </c>
      <c r="S191" s="19">
        <f t="shared" si="26"/>
        <v>47.5</v>
      </c>
      <c r="T191" s="19">
        <f t="shared" si="27"/>
        <v>62.5</v>
      </c>
      <c r="U191" s="7">
        <f t="shared" si="28"/>
        <v>60</v>
      </c>
      <c r="V191" s="7">
        <f t="shared" si="29"/>
        <v>60.625</v>
      </c>
    </row>
    <row r="192" spans="1:22" ht="13.5" x14ac:dyDescent="0.35">
      <c r="A192" s="3">
        <v>42284</v>
      </c>
      <c r="B192" s="2">
        <v>10.281499999999999</v>
      </c>
      <c r="C192" s="7">
        <v>26.005617679792252</v>
      </c>
      <c r="D192" s="7">
        <v>3.2954053747621614E-2</v>
      </c>
      <c r="E192" s="7">
        <v>0.15628662399370294</v>
      </c>
      <c r="F192" s="7">
        <v>10.14396</v>
      </c>
      <c r="G192" s="7">
        <v>10.570604999999997</v>
      </c>
      <c r="H192" s="7">
        <v>9.8999640000000024</v>
      </c>
      <c r="I192" s="7"/>
      <c r="J192" s="7" t="s">
        <v>48</v>
      </c>
      <c r="K192" s="7" t="s">
        <v>55</v>
      </c>
      <c r="L192" s="7" t="s">
        <v>56</v>
      </c>
      <c r="M192" s="7">
        <f t="shared" si="20"/>
        <v>50</v>
      </c>
      <c r="N192" s="7">
        <f t="shared" si="21"/>
        <v>100</v>
      </c>
      <c r="O192" s="7">
        <f t="shared" si="22"/>
        <v>100</v>
      </c>
      <c r="P192" s="7">
        <f t="shared" si="23"/>
        <v>66.5</v>
      </c>
      <c r="Q192" s="19">
        <f t="shared" si="24"/>
        <v>77.474999999999994</v>
      </c>
      <c r="R192" s="19">
        <f t="shared" si="25"/>
        <v>81.625</v>
      </c>
      <c r="S192" s="19">
        <f t="shared" si="26"/>
        <v>77.424999999999997</v>
      </c>
      <c r="T192" s="19">
        <f t="shared" si="27"/>
        <v>79.125</v>
      </c>
      <c r="U192" s="7">
        <f t="shared" si="28"/>
        <v>78.841666666666654</v>
      </c>
      <c r="V192" s="7">
        <f t="shared" si="29"/>
        <v>78.912499999999994</v>
      </c>
    </row>
    <row r="193" spans="1:22" ht="13.5" x14ac:dyDescent="0.35">
      <c r="A193" s="3">
        <v>42285</v>
      </c>
      <c r="B193" s="2">
        <v>10.281499999999999</v>
      </c>
      <c r="C193" s="7">
        <v>30.867459269044488</v>
      </c>
      <c r="D193" s="7">
        <v>2.7992882825266463E-2</v>
      </c>
      <c r="E193" s="7">
        <v>0.13062787576001567</v>
      </c>
      <c r="F193" s="7">
        <v>10.148100000000001</v>
      </c>
      <c r="G193" s="7">
        <v>10.548139999999997</v>
      </c>
      <c r="H193" s="7">
        <v>9.9383260000000018</v>
      </c>
      <c r="I193" s="7"/>
      <c r="J193" s="7" t="s">
        <v>48</v>
      </c>
      <c r="K193" s="7" t="s">
        <v>55</v>
      </c>
      <c r="L193" s="7" t="s">
        <v>50</v>
      </c>
      <c r="M193" s="7">
        <f t="shared" si="20"/>
        <v>25</v>
      </c>
      <c r="N193" s="7">
        <f t="shared" si="21"/>
        <v>100</v>
      </c>
      <c r="O193" s="7">
        <f t="shared" si="22"/>
        <v>100</v>
      </c>
      <c r="P193" s="7">
        <f t="shared" si="23"/>
        <v>49.5</v>
      </c>
      <c r="Q193" s="19">
        <f t="shared" si="24"/>
        <v>66.174999999999997</v>
      </c>
      <c r="R193" s="19">
        <f t="shared" si="25"/>
        <v>72.375</v>
      </c>
      <c r="S193" s="19">
        <f t="shared" si="26"/>
        <v>66.025000000000006</v>
      </c>
      <c r="T193" s="19">
        <f t="shared" si="27"/>
        <v>68.625</v>
      </c>
      <c r="U193" s="7">
        <f t="shared" si="28"/>
        <v>68.191666666666677</v>
      </c>
      <c r="V193" s="7">
        <f t="shared" si="29"/>
        <v>68.300000000000011</v>
      </c>
    </row>
    <row r="194" spans="1:22" ht="13.5" x14ac:dyDescent="0.35">
      <c r="A194" s="3">
        <v>42286</v>
      </c>
      <c r="B194" s="2">
        <v>10.295299999999999</v>
      </c>
      <c r="C194" s="7">
        <v>31.462425943249144</v>
      </c>
      <c r="D194" s="7">
        <v>2.4887773039088401E-2</v>
      </c>
      <c r="E194" s="7">
        <v>0.10947985521583022</v>
      </c>
      <c r="F194" s="7">
        <v>10.154999999999999</v>
      </c>
      <c r="G194" s="7">
        <v>10.525499999999997</v>
      </c>
      <c r="H194" s="7">
        <v>9.974890000000002</v>
      </c>
      <c r="I194" s="7"/>
      <c r="J194" s="7" t="s">
        <v>48</v>
      </c>
      <c r="K194" s="7" t="s">
        <v>49</v>
      </c>
      <c r="L194" s="7" t="s">
        <v>50</v>
      </c>
      <c r="M194" s="7">
        <f t="shared" si="20"/>
        <v>25</v>
      </c>
      <c r="N194" s="7">
        <f t="shared" si="21"/>
        <v>100</v>
      </c>
      <c r="O194" s="7">
        <f t="shared" si="22"/>
        <v>100</v>
      </c>
      <c r="P194" s="7">
        <f t="shared" si="23"/>
        <v>66</v>
      </c>
      <c r="Q194" s="19">
        <f t="shared" si="24"/>
        <v>68.650000000000006</v>
      </c>
      <c r="R194" s="19">
        <f t="shared" si="25"/>
        <v>76.5</v>
      </c>
      <c r="S194" s="19">
        <f t="shared" si="26"/>
        <v>73.45</v>
      </c>
      <c r="T194" s="19">
        <f t="shared" si="27"/>
        <v>72.75</v>
      </c>
      <c r="U194" s="7">
        <f t="shared" si="28"/>
        <v>72.866666666666674</v>
      </c>
      <c r="V194" s="7">
        <f t="shared" si="29"/>
        <v>72.837500000000006</v>
      </c>
    </row>
    <row r="195" spans="1:22" ht="13.5" x14ac:dyDescent="0.35">
      <c r="A195" s="3">
        <v>42289</v>
      </c>
      <c r="B195" s="2">
        <v>10.2608</v>
      </c>
      <c r="C195" s="7">
        <v>31.533220826301658</v>
      </c>
      <c r="D195" s="7">
        <v>1.9419236619272695E-2</v>
      </c>
      <c r="E195" s="7">
        <v>9.1467731496518712E-2</v>
      </c>
      <c r="F195" s="7">
        <v>10.185419999999999</v>
      </c>
      <c r="G195" s="7">
        <v>10.501134999999998</v>
      </c>
      <c r="H195" s="7">
        <v>10.008690000000003</v>
      </c>
      <c r="I195" s="7"/>
      <c r="J195" s="7" t="s">
        <v>48</v>
      </c>
      <c r="K195" s="7" t="s">
        <v>49</v>
      </c>
      <c r="L195" s="7" t="s">
        <v>50</v>
      </c>
      <c r="M195" s="7">
        <f t="shared" ref="M195:M258" si="30">IF(C195&lt;30,50,IF(C195&gt;70,0,25))</f>
        <v>25</v>
      </c>
      <c r="N195" s="7">
        <f t="shared" ref="N195:N258" si="31">IF(E195-D195&gt;0.02,100,IF(E195-D195&lt;0,0,45))</f>
        <v>100</v>
      </c>
      <c r="O195" s="7">
        <f t="shared" ref="O195:O258" si="32">IF(F195-I195&gt;10,100,IF(F195-I195&gt;5,75,IF(F195-I195&gt;0,50,0)))</f>
        <v>100</v>
      </c>
      <c r="P195" s="7">
        <f t="shared" ref="P195:P258" si="33">IF(L195="CONFIRMED BULLISH", 34, IF(L195="BULLISH DIVERGENCE",17,0))+IF(J195="Bullish",33,IF(J195="Bearish", 0,16.5))+IF(K195="Strong",33,IF(K195="Weak",0,16.5))</f>
        <v>66</v>
      </c>
      <c r="Q195" s="19">
        <f t="shared" ref="Q195:Q258" si="34">0.35*M195+0.35*N195+0.15*O195+0.15*P195</f>
        <v>68.650000000000006</v>
      </c>
      <c r="R195" s="19">
        <f t="shared" ref="R195:R258" si="35">0.2*M195+0.2*N195+0.35*O195+0.25*P195</f>
        <v>76.5</v>
      </c>
      <c r="S195" s="19">
        <f t="shared" ref="S195:S258" si="36">M195*0.15+N195*0.15+O195*0.25+P195*0.45</f>
        <v>73.45</v>
      </c>
      <c r="T195" s="19">
        <f t="shared" ref="T195:T258" si="37">0.25*SUM(M195:P195)</f>
        <v>72.75</v>
      </c>
      <c r="U195" s="7">
        <f t="shared" ref="U195:U258" si="38">SUM(Q195:S195)/3</f>
        <v>72.866666666666674</v>
      </c>
      <c r="V195" s="7">
        <f t="shared" ref="V195:V258" si="39">SUM(Q195:T195)/4</f>
        <v>72.837500000000006</v>
      </c>
    </row>
    <row r="196" spans="1:22" ht="13.5" x14ac:dyDescent="0.35">
      <c r="A196" s="3">
        <v>42290</v>
      </c>
      <c r="B196" s="2">
        <v>10.1951</v>
      </c>
      <c r="C196" s="7">
        <v>33.029985596438394</v>
      </c>
      <c r="D196" s="7">
        <v>9.6724432804506932E-3</v>
      </c>
      <c r="E196" s="7">
        <v>7.5108673853305108E-2</v>
      </c>
      <c r="F196" s="7">
        <v>10.262840000000001</v>
      </c>
      <c r="G196" s="7">
        <v>10.471929999999999</v>
      </c>
      <c r="H196" s="7">
        <v>10.044218000000004</v>
      </c>
      <c r="I196" s="7"/>
      <c r="J196" s="7" t="s">
        <v>48</v>
      </c>
      <c r="K196" s="7" t="s">
        <v>49</v>
      </c>
      <c r="L196" s="7" t="s">
        <v>50</v>
      </c>
      <c r="M196" s="7">
        <f t="shared" si="30"/>
        <v>25</v>
      </c>
      <c r="N196" s="7">
        <f t="shared" si="31"/>
        <v>100</v>
      </c>
      <c r="O196" s="7">
        <f t="shared" si="32"/>
        <v>100</v>
      </c>
      <c r="P196" s="7">
        <f t="shared" si="33"/>
        <v>66</v>
      </c>
      <c r="Q196" s="19">
        <f t="shared" si="34"/>
        <v>68.650000000000006</v>
      </c>
      <c r="R196" s="19">
        <f t="shared" si="35"/>
        <v>76.5</v>
      </c>
      <c r="S196" s="19">
        <f t="shared" si="36"/>
        <v>73.45</v>
      </c>
      <c r="T196" s="19">
        <f t="shared" si="37"/>
        <v>72.75</v>
      </c>
      <c r="U196" s="7">
        <f t="shared" si="38"/>
        <v>72.866666666666674</v>
      </c>
      <c r="V196" s="7">
        <f t="shared" si="39"/>
        <v>72.837500000000006</v>
      </c>
    </row>
    <row r="197" spans="1:22" ht="13.5" x14ac:dyDescent="0.35">
      <c r="A197" s="3">
        <v>42293</v>
      </c>
      <c r="B197" s="2">
        <v>10.436999999999999</v>
      </c>
      <c r="C197" s="7">
        <v>48.320062147989908</v>
      </c>
      <c r="D197" s="7">
        <v>2.1222705555954846E-2</v>
      </c>
      <c r="E197" s="7">
        <v>6.4331480193835056E-2</v>
      </c>
      <c r="F197" s="7">
        <v>10.293939999999999</v>
      </c>
      <c r="G197" s="7">
        <v>10.446009999999999</v>
      </c>
      <c r="H197" s="7">
        <v>10.081612000000002</v>
      </c>
      <c r="I197" s="7"/>
      <c r="J197" s="7" t="s">
        <v>48</v>
      </c>
      <c r="K197" s="7" t="s">
        <v>55</v>
      </c>
      <c r="L197" s="7" t="s">
        <v>50</v>
      </c>
      <c r="M197" s="7">
        <f t="shared" si="30"/>
        <v>25</v>
      </c>
      <c r="N197" s="7">
        <f t="shared" si="31"/>
        <v>100</v>
      </c>
      <c r="O197" s="7">
        <f t="shared" si="32"/>
        <v>100</v>
      </c>
      <c r="P197" s="7">
        <f t="shared" si="33"/>
        <v>49.5</v>
      </c>
      <c r="Q197" s="19">
        <f t="shared" si="34"/>
        <v>66.174999999999997</v>
      </c>
      <c r="R197" s="19">
        <f t="shared" si="35"/>
        <v>72.375</v>
      </c>
      <c r="S197" s="19">
        <f t="shared" si="36"/>
        <v>66.025000000000006</v>
      </c>
      <c r="T197" s="19">
        <f t="shared" si="37"/>
        <v>68.625</v>
      </c>
      <c r="U197" s="7">
        <f t="shared" si="38"/>
        <v>68.191666666666677</v>
      </c>
      <c r="V197" s="7">
        <f t="shared" si="39"/>
        <v>68.300000000000011</v>
      </c>
    </row>
    <row r="198" spans="1:22" ht="13.5" x14ac:dyDescent="0.35">
      <c r="A198" s="3">
        <v>42296</v>
      </c>
      <c r="B198" s="2">
        <v>10.3264</v>
      </c>
      <c r="C198" s="7">
        <v>44.629911666158954</v>
      </c>
      <c r="D198" s="7">
        <v>2.1207410124445047E-2</v>
      </c>
      <c r="E198" s="7">
        <v>5.5706666179957058E-2</v>
      </c>
      <c r="F198" s="7">
        <v>10.30292</v>
      </c>
      <c r="G198" s="7">
        <v>10.402979999999999</v>
      </c>
      <c r="H198" s="7">
        <v>10.114304000000002</v>
      </c>
      <c r="I198" s="7"/>
      <c r="J198" s="7" t="s">
        <v>48</v>
      </c>
      <c r="K198" s="7" t="s">
        <v>55</v>
      </c>
      <c r="L198" s="7" t="s">
        <v>50</v>
      </c>
      <c r="M198" s="7">
        <f t="shared" si="30"/>
        <v>25</v>
      </c>
      <c r="N198" s="7">
        <f t="shared" si="31"/>
        <v>100</v>
      </c>
      <c r="O198" s="7">
        <f t="shared" si="32"/>
        <v>100</v>
      </c>
      <c r="P198" s="7">
        <f t="shared" si="33"/>
        <v>49.5</v>
      </c>
      <c r="Q198" s="19">
        <f t="shared" si="34"/>
        <v>66.174999999999997</v>
      </c>
      <c r="R198" s="19">
        <f t="shared" si="35"/>
        <v>72.375</v>
      </c>
      <c r="S198" s="19">
        <f t="shared" si="36"/>
        <v>66.025000000000006</v>
      </c>
      <c r="T198" s="19">
        <f t="shared" si="37"/>
        <v>68.625</v>
      </c>
      <c r="U198" s="7">
        <f t="shared" si="38"/>
        <v>68.191666666666677</v>
      </c>
      <c r="V198" s="7">
        <f t="shared" si="39"/>
        <v>68.300000000000011</v>
      </c>
    </row>
    <row r="199" spans="1:22" ht="13.5" x14ac:dyDescent="0.35">
      <c r="A199" s="3">
        <v>42297</v>
      </c>
      <c r="B199" s="2">
        <v>10.3161</v>
      </c>
      <c r="C199" s="7">
        <v>44.236835719485562</v>
      </c>
      <c r="D199" s="7">
        <v>2.0132094215147944E-2</v>
      </c>
      <c r="E199" s="7">
        <v>4.8591751786995235E-2</v>
      </c>
      <c r="F199" s="7">
        <v>10.307079999999999</v>
      </c>
      <c r="G199" s="7">
        <v>10.374295</v>
      </c>
      <c r="H199" s="7">
        <v>10.139534000000001</v>
      </c>
      <c r="I199" s="7"/>
      <c r="J199" s="7" t="s">
        <v>53</v>
      </c>
      <c r="K199" s="7" t="s">
        <v>55</v>
      </c>
      <c r="L199" s="7" t="s">
        <v>54</v>
      </c>
      <c r="M199" s="7">
        <f t="shared" si="30"/>
        <v>25</v>
      </c>
      <c r="N199" s="7">
        <f t="shared" si="31"/>
        <v>100</v>
      </c>
      <c r="O199" s="7">
        <f t="shared" si="32"/>
        <v>100</v>
      </c>
      <c r="P199" s="7">
        <f t="shared" si="33"/>
        <v>16.5</v>
      </c>
      <c r="Q199" s="19">
        <f t="shared" si="34"/>
        <v>61.225000000000001</v>
      </c>
      <c r="R199" s="19">
        <f t="shared" si="35"/>
        <v>64.125</v>
      </c>
      <c r="S199" s="19">
        <f t="shared" si="36"/>
        <v>51.174999999999997</v>
      </c>
      <c r="T199" s="19">
        <f t="shared" si="37"/>
        <v>60.375</v>
      </c>
      <c r="U199" s="7">
        <f t="shared" si="38"/>
        <v>58.841666666666661</v>
      </c>
      <c r="V199" s="7">
        <f t="shared" si="39"/>
        <v>59.224999999999994</v>
      </c>
    </row>
    <row r="200" spans="1:22" ht="13.5" x14ac:dyDescent="0.35">
      <c r="A200" s="3">
        <v>42298</v>
      </c>
      <c r="B200" s="2">
        <v>10.191700000000001</v>
      </c>
      <c r="C200" s="7">
        <v>44.610302214609078</v>
      </c>
      <c r="D200" s="7">
        <v>9.1365379418792969E-3</v>
      </c>
      <c r="E200" s="7">
        <v>4.0700709017972056E-2</v>
      </c>
      <c r="F200" s="7">
        <v>10.29326</v>
      </c>
      <c r="G200" s="7">
        <v>10.33939</v>
      </c>
      <c r="H200" s="7">
        <v>10.156954000000002</v>
      </c>
      <c r="I200" s="7"/>
      <c r="J200" s="7" t="s">
        <v>53</v>
      </c>
      <c r="K200" s="7" t="s">
        <v>55</v>
      </c>
      <c r="L200" s="7" t="s">
        <v>47</v>
      </c>
      <c r="M200" s="7">
        <f t="shared" si="30"/>
        <v>25</v>
      </c>
      <c r="N200" s="7">
        <f t="shared" si="31"/>
        <v>100</v>
      </c>
      <c r="O200" s="7">
        <f t="shared" si="32"/>
        <v>100</v>
      </c>
      <c r="P200" s="7">
        <f t="shared" si="33"/>
        <v>16.5</v>
      </c>
      <c r="Q200" s="19">
        <f t="shared" si="34"/>
        <v>61.225000000000001</v>
      </c>
      <c r="R200" s="19">
        <f t="shared" si="35"/>
        <v>64.125</v>
      </c>
      <c r="S200" s="19">
        <f t="shared" si="36"/>
        <v>51.174999999999997</v>
      </c>
      <c r="T200" s="19">
        <f t="shared" si="37"/>
        <v>60.375</v>
      </c>
      <c r="U200" s="7">
        <f t="shared" si="38"/>
        <v>58.841666666666661</v>
      </c>
      <c r="V200" s="7">
        <f t="shared" si="39"/>
        <v>59.224999999999994</v>
      </c>
    </row>
    <row r="201" spans="1:22" ht="13.5" x14ac:dyDescent="0.35">
      <c r="A201" s="3">
        <v>42299</v>
      </c>
      <c r="B201" s="2">
        <v>10.2919</v>
      </c>
      <c r="C201" s="7">
        <v>48.782496176920375</v>
      </c>
      <c r="D201" s="7">
        <v>8.4108281785848504E-3</v>
      </c>
      <c r="E201" s="7">
        <v>3.4242732850094618E-2</v>
      </c>
      <c r="F201" s="7">
        <v>10.312619999999999</v>
      </c>
      <c r="G201" s="7">
        <v>10.311399999999999</v>
      </c>
      <c r="H201" s="7">
        <v>10.174304000000003</v>
      </c>
      <c r="I201" s="7">
        <v>7.9098620000000004</v>
      </c>
      <c r="J201" s="7" t="s">
        <v>53</v>
      </c>
      <c r="K201" s="7" t="s">
        <v>55</v>
      </c>
      <c r="L201" s="7" t="s">
        <v>54</v>
      </c>
      <c r="M201" s="7">
        <f t="shared" si="30"/>
        <v>25</v>
      </c>
      <c r="N201" s="7">
        <f t="shared" si="31"/>
        <v>100</v>
      </c>
      <c r="O201" s="7">
        <f t="shared" si="32"/>
        <v>50</v>
      </c>
      <c r="P201" s="7">
        <f t="shared" si="33"/>
        <v>16.5</v>
      </c>
      <c r="Q201" s="19">
        <f t="shared" si="34"/>
        <v>53.725000000000001</v>
      </c>
      <c r="R201" s="19">
        <f t="shared" si="35"/>
        <v>46.625</v>
      </c>
      <c r="S201" s="19">
        <f t="shared" si="36"/>
        <v>38.674999999999997</v>
      </c>
      <c r="T201" s="19">
        <f t="shared" si="37"/>
        <v>47.875</v>
      </c>
      <c r="U201" s="7">
        <f t="shared" si="38"/>
        <v>46.341666666666661</v>
      </c>
      <c r="V201" s="7">
        <f t="shared" si="39"/>
        <v>46.724999999999994</v>
      </c>
    </row>
    <row r="202" spans="1:22" ht="13.5" x14ac:dyDescent="0.35">
      <c r="A202" s="3">
        <v>42300</v>
      </c>
      <c r="B202" s="2">
        <v>10.1951</v>
      </c>
      <c r="C202" s="7">
        <v>48.095100028993912</v>
      </c>
      <c r="D202" s="7">
        <v>2.4464937501633699E-5</v>
      </c>
      <c r="E202" s="7">
        <v>2.7399079267576024E-2</v>
      </c>
      <c r="F202" s="7">
        <v>10.264240000000001</v>
      </c>
      <c r="G202" s="7">
        <v>10.28548</v>
      </c>
      <c r="H202" s="7">
        <v>10.186814000000004</v>
      </c>
      <c r="I202" s="7">
        <v>7.9330889999999998</v>
      </c>
      <c r="J202" s="7" t="s">
        <v>53</v>
      </c>
      <c r="K202" s="7" t="s">
        <v>51</v>
      </c>
      <c r="L202" s="7" t="s">
        <v>47</v>
      </c>
      <c r="M202" s="7">
        <f t="shared" si="30"/>
        <v>25</v>
      </c>
      <c r="N202" s="7">
        <f t="shared" si="31"/>
        <v>100</v>
      </c>
      <c r="O202" s="7">
        <f t="shared" si="32"/>
        <v>50</v>
      </c>
      <c r="P202" s="7">
        <f t="shared" si="33"/>
        <v>0</v>
      </c>
      <c r="Q202" s="19">
        <f t="shared" si="34"/>
        <v>51.25</v>
      </c>
      <c r="R202" s="19">
        <f t="shared" si="35"/>
        <v>42.5</v>
      </c>
      <c r="S202" s="19">
        <f t="shared" si="36"/>
        <v>31.25</v>
      </c>
      <c r="T202" s="19">
        <f t="shared" si="37"/>
        <v>43.75</v>
      </c>
      <c r="U202" s="7">
        <f t="shared" si="38"/>
        <v>41.666666666666664</v>
      </c>
      <c r="V202" s="7">
        <f t="shared" si="39"/>
        <v>42.1875</v>
      </c>
    </row>
    <row r="203" spans="1:22" ht="13.5" x14ac:dyDescent="0.35">
      <c r="A203" s="3">
        <v>42303</v>
      </c>
      <c r="B203" s="2">
        <v>10.1951</v>
      </c>
      <c r="C203" s="7">
        <v>48.095100028993912</v>
      </c>
      <c r="D203" s="7">
        <v>-6.5463263760250356E-3</v>
      </c>
      <c r="E203" s="7">
        <v>2.0609998138855813E-2</v>
      </c>
      <c r="F203" s="7">
        <v>10.237979999999999</v>
      </c>
      <c r="G203" s="7">
        <v>10.270790000000002</v>
      </c>
      <c r="H203" s="7">
        <v>10.202712000000004</v>
      </c>
      <c r="I203" s="7">
        <v>7.9569619999999999</v>
      </c>
      <c r="J203" s="7" t="s">
        <v>53</v>
      </c>
      <c r="K203" s="7" t="s">
        <v>55</v>
      </c>
      <c r="L203" s="7" t="s">
        <v>47</v>
      </c>
      <c r="M203" s="7">
        <f t="shared" si="30"/>
        <v>25</v>
      </c>
      <c r="N203" s="7">
        <f t="shared" si="31"/>
        <v>100</v>
      </c>
      <c r="O203" s="7">
        <f t="shared" si="32"/>
        <v>50</v>
      </c>
      <c r="P203" s="7">
        <f t="shared" si="33"/>
        <v>16.5</v>
      </c>
      <c r="Q203" s="19">
        <f t="shared" si="34"/>
        <v>53.725000000000001</v>
      </c>
      <c r="R203" s="19">
        <f t="shared" si="35"/>
        <v>46.625</v>
      </c>
      <c r="S203" s="19">
        <f t="shared" si="36"/>
        <v>38.674999999999997</v>
      </c>
      <c r="T203" s="19">
        <f t="shared" si="37"/>
        <v>47.875</v>
      </c>
      <c r="U203" s="7">
        <f t="shared" si="38"/>
        <v>46.341666666666661</v>
      </c>
      <c r="V203" s="7">
        <f t="shared" si="39"/>
        <v>46.724999999999994</v>
      </c>
    </row>
    <row r="204" spans="1:22" ht="13.5" x14ac:dyDescent="0.35">
      <c r="A204" s="3">
        <v>42304</v>
      </c>
      <c r="B204" s="2">
        <v>9.9946999999999999</v>
      </c>
      <c r="C204" s="7">
        <v>46.78474729241875</v>
      </c>
      <c r="D204" s="7">
        <v>-2.7606105024787553E-2</v>
      </c>
      <c r="E204" s="7">
        <v>1.0966777506127141E-2</v>
      </c>
      <c r="F204" s="7">
        <v>10.1737</v>
      </c>
      <c r="G204" s="7">
        <v>10.245389999999999</v>
      </c>
      <c r="H204" s="7">
        <v>10.214602000000003</v>
      </c>
      <c r="I204" s="7">
        <v>7.9799325000000003</v>
      </c>
      <c r="J204" s="7" t="s">
        <v>53</v>
      </c>
      <c r="K204" s="7" t="s">
        <v>51</v>
      </c>
      <c r="L204" s="7" t="s">
        <v>47</v>
      </c>
      <c r="M204" s="7">
        <f t="shared" si="30"/>
        <v>25</v>
      </c>
      <c r="N204" s="7">
        <f t="shared" si="31"/>
        <v>100</v>
      </c>
      <c r="O204" s="7">
        <f t="shared" si="32"/>
        <v>50</v>
      </c>
      <c r="P204" s="7">
        <f t="shared" si="33"/>
        <v>0</v>
      </c>
      <c r="Q204" s="19">
        <f t="shared" si="34"/>
        <v>51.25</v>
      </c>
      <c r="R204" s="19">
        <f t="shared" si="35"/>
        <v>42.5</v>
      </c>
      <c r="S204" s="19">
        <f t="shared" si="36"/>
        <v>31.25</v>
      </c>
      <c r="T204" s="19">
        <f t="shared" si="37"/>
        <v>43.75</v>
      </c>
      <c r="U204" s="7">
        <f t="shared" si="38"/>
        <v>41.666666666666664</v>
      </c>
      <c r="V204" s="7">
        <f t="shared" si="39"/>
        <v>42.1875</v>
      </c>
    </row>
    <row r="205" spans="1:22" ht="13.5" x14ac:dyDescent="0.35">
      <c r="A205" s="3">
        <v>42305</v>
      </c>
      <c r="B205" s="2">
        <v>10.0223</v>
      </c>
      <c r="C205" s="7">
        <v>57.144762285790506</v>
      </c>
      <c r="D205" s="7">
        <v>-4.1589622712281837E-2</v>
      </c>
      <c r="E205" s="7">
        <v>4.5549746244534506E-4</v>
      </c>
      <c r="F205" s="7">
        <v>10.13982</v>
      </c>
      <c r="G205" s="7">
        <v>10.2212</v>
      </c>
      <c r="H205" s="7">
        <v>10.227182000000004</v>
      </c>
      <c r="I205" s="7">
        <v>8.0031569999999999</v>
      </c>
      <c r="J205" s="7" t="s">
        <v>48</v>
      </c>
      <c r="K205" s="7" t="s">
        <v>55</v>
      </c>
      <c r="L205" s="7" t="s">
        <v>56</v>
      </c>
      <c r="M205" s="7">
        <f t="shared" si="30"/>
        <v>25</v>
      </c>
      <c r="N205" s="7">
        <f t="shared" si="31"/>
        <v>100</v>
      </c>
      <c r="O205" s="7">
        <f t="shared" si="32"/>
        <v>50</v>
      </c>
      <c r="P205" s="7">
        <f t="shared" si="33"/>
        <v>66.5</v>
      </c>
      <c r="Q205" s="19">
        <f t="shared" si="34"/>
        <v>61.225000000000001</v>
      </c>
      <c r="R205" s="19">
        <f t="shared" si="35"/>
        <v>59.125</v>
      </c>
      <c r="S205" s="19">
        <f t="shared" si="36"/>
        <v>61.174999999999997</v>
      </c>
      <c r="T205" s="19">
        <f t="shared" si="37"/>
        <v>60.375</v>
      </c>
      <c r="U205" s="7">
        <f t="shared" si="38"/>
        <v>60.508333333333326</v>
      </c>
      <c r="V205" s="7">
        <f t="shared" si="39"/>
        <v>60.474999999999994</v>
      </c>
    </row>
    <row r="206" spans="1:22" ht="13.5" x14ac:dyDescent="0.35">
      <c r="A206" s="3">
        <v>42306</v>
      </c>
      <c r="B206" s="2">
        <v>10.1882</v>
      </c>
      <c r="C206" s="7">
        <v>46.086737689791143</v>
      </c>
      <c r="D206" s="7">
        <v>-3.8837226339666131E-2</v>
      </c>
      <c r="E206" s="7">
        <v>-7.4030472979769507E-3</v>
      </c>
      <c r="F206" s="7">
        <v>10.11908</v>
      </c>
      <c r="G206" s="7">
        <v>10.212214999999999</v>
      </c>
      <c r="H206" s="7">
        <v>10.244392000000005</v>
      </c>
      <c r="I206" s="7">
        <v>8.0264325000000003</v>
      </c>
      <c r="J206" s="7" t="s">
        <v>48</v>
      </c>
      <c r="K206" s="7" t="s">
        <v>55</v>
      </c>
      <c r="L206" s="7" t="s">
        <v>56</v>
      </c>
      <c r="M206" s="7">
        <f t="shared" si="30"/>
        <v>25</v>
      </c>
      <c r="N206" s="7">
        <f t="shared" si="31"/>
        <v>100</v>
      </c>
      <c r="O206" s="7">
        <f t="shared" si="32"/>
        <v>50</v>
      </c>
      <c r="P206" s="7">
        <f t="shared" si="33"/>
        <v>66.5</v>
      </c>
      <c r="Q206" s="19">
        <f t="shared" si="34"/>
        <v>61.225000000000001</v>
      </c>
      <c r="R206" s="19">
        <f t="shared" si="35"/>
        <v>59.125</v>
      </c>
      <c r="S206" s="19">
        <f t="shared" si="36"/>
        <v>61.174999999999997</v>
      </c>
      <c r="T206" s="19">
        <f t="shared" si="37"/>
        <v>60.375</v>
      </c>
      <c r="U206" s="7">
        <f t="shared" si="38"/>
        <v>60.508333333333326</v>
      </c>
      <c r="V206" s="7">
        <f t="shared" si="39"/>
        <v>60.474999999999994</v>
      </c>
    </row>
    <row r="207" spans="1:22" ht="13.5" x14ac:dyDescent="0.35">
      <c r="A207" s="3">
        <v>42307</v>
      </c>
      <c r="B207" s="2">
        <v>10.1882</v>
      </c>
      <c r="C207" s="7">
        <v>46.086737689791143</v>
      </c>
      <c r="D207" s="7">
        <v>-3.6238200961237865E-2</v>
      </c>
      <c r="E207" s="7">
        <v>-1.3170078030629135E-2</v>
      </c>
      <c r="F207" s="7">
        <v>10.117700000000001</v>
      </c>
      <c r="G207" s="7">
        <v>10.204959999999998</v>
      </c>
      <c r="H207" s="7">
        <v>10.263608000000003</v>
      </c>
      <c r="I207" s="7">
        <v>8.0488795000000017</v>
      </c>
      <c r="J207" s="7" t="s">
        <v>48</v>
      </c>
      <c r="K207" s="7" t="s">
        <v>55</v>
      </c>
      <c r="L207" s="7" t="s">
        <v>56</v>
      </c>
      <c r="M207" s="7">
        <f t="shared" si="30"/>
        <v>25</v>
      </c>
      <c r="N207" s="7">
        <f t="shared" si="31"/>
        <v>100</v>
      </c>
      <c r="O207" s="7">
        <f t="shared" si="32"/>
        <v>50</v>
      </c>
      <c r="P207" s="7">
        <f t="shared" si="33"/>
        <v>66.5</v>
      </c>
      <c r="Q207" s="19">
        <f t="shared" si="34"/>
        <v>61.225000000000001</v>
      </c>
      <c r="R207" s="19">
        <f t="shared" si="35"/>
        <v>59.125</v>
      </c>
      <c r="S207" s="19">
        <f t="shared" si="36"/>
        <v>61.174999999999997</v>
      </c>
      <c r="T207" s="19">
        <f t="shared" si="37"/>
        <v>60.375</v>
      </c>
      <c r="U207" s="7">
        <f t="shared" si="38"/>
        <v>60.508333333333326</v>
      </c>
      <c r="V207" s="7">
        <f t="shared" si="39"/>
        <v>60.474999999999994</v>
      </c>
    </row>
    <row r="208" spans="1:22" ht="13.5" x14ac:dyDescent="0.35">
      <c r="A208" s="3">
        <v>42310</v>
      </c>
      <c r="B208" s="2">
        <v>10.1744</v>
      </c>
      <c r="C208" s="7">
        <v>44.929116684841908</v>
      </c>
      <c r="D208" s="7">
        <v>-3.4889811266330284E-2</v>
      </c>
      <c r="E208" s="7">
        <v>-1.7514024677769365E-2</v>
      </c>
      <c r="F208" s="7">
        <v>10.11356</v>
      </c>
      <c r="G208" s="7">
        <v>10.200639999999998</v>
      </c>
      <c r="H208" s="7">
        <v>10.283308000000003</v>
      </c>
      <c r="I208" s="7">
        <v>8.0710920000000019</v>
      </c>
      <c r="J208" s="7" t="s">
        <v>48</v>
      </c>
      <c r="K208" s="7" t="s">
        <v>55</v>
      </c>
      <c r="L208" s="7" t="s">
        <v>56</v>
      </c>
      <c r="M208" s="7">
        <f t="shared" si="30"/>
        <v>25</v>
      </c>
      <c r="N208" s="7">
        <f t="shared" si="31"/>
        <v>45</v>
      </c>
      <c r="O208" s="7">
        <f t="shared" si="32"/>
        <v>50</v>
      </c>
      <c r="P208" s="7">
        <f t="shared" si="33"/>
        <v>66.5</v>
      </c>
      <c r="Q208" s="19">
        <f t="shared" si="34"/>
        <v>41.975000000000001</v>
      </c>
      <c r="R208" s="19">
        <f t="shared" si="35"/>
        <v>48.125</v>
      </c>
      <c r="S208" s="19">
        <f t="shared" si="36"/>
        <v>52.924999999999997</v>
      </c>
      <c r="T208" s="19">
        <f t="shared" si="37"/>
        <v>46.625</v>
      </c>
      <c r="U208" s="7">
        <f t="shared" si="38"/>
        <v>47.67499999999999</v>
      </c>
      <c r="V208" s="7">
        <f t="shared" si="39"/>
        <v>47.412499999999994</v>
      </c>
    </row>
    <row r="209" spans="1:22" ht="13.5" x14ac:dyDescent="0.35">
      <c r="A209" s="3">
        <v>42311</v>
      </c>
      <c r="B209" s="2">
        <v>10.0223</v>
      </c>
      <c r="C209" s="7">
        <v>40.894861418645469</v>
      </c>
      <c r="D209" s="7">
        <v>-4.5569109240219063E-2</v>
      </c>
      <c r="E209" s="7">
        <v>-2.3125041590259306E-2</v>
      </c>
      <c r="F209" s="7">
        <v>10.11908</v>
      </c>
      <c r="G209" s="7">
        <v>10.188714999999998</v>
      </c>
      <c r="H209" s="7">
        <v>10.299966000000001</v>
      </c>
      <c r="I209" s="7">
        <v>8.091583</v>
      </c>
      <c r="J209" s="7" t="s">
        <v>48</v>
      </c>
      <c r="K209" s="7" t="s">
        <v>55</v>
      </c>
      <c r="L209" s="7" t="s">
        <v>50</v>
      </c>
      <c r="M209" s="7">
        <f t="shared" si="30"/>
        <v>25</v>
      </c>
      <c r="N209" s="7">
        <f t="shared" si="31"/>
        <v>100</v>
      </c>
      <c r="O209" s="7">
        <f t="shared" si="32"/>
        <v>50</v>
      </c>
      <c r="P209" s="7">
        <f t="shared" si="33"/>
        <v>49.5</v>
      </c>
      <c r="Q209" s="19">
        <f t="shared" si="34"/>
        <v>58.674999999999997</v>
      </c>
      <c r="R209" s="19">
        <f t="shared" si="35"/>
        <v>54.875</v>
      </c>
      <c r="S209" s="19">
        <f t="shared" si="36"/>
        <v>53.525000000000006</v>
      </c>
      <c r="T209" s="19">
        <f t="shared" si="37"/>
        <v>56.125</v>
      </c>
      <c r="U209" s="7">
        <f t="shared" si="38"/>
        <v>55.691666666666663</v>
      </c>
      <c r="V209" s="7">
        <f t="shared" si="39"/>
        <v>55.8</v>
      </c>
    </row>
    <row r="210" spans="1:22" ht="13.5" x14ac:dyDescent="0.35">
      <c r="A210" s="3">
        <v>42312</v>
      </c>
      <c r="B210" s="2">
        <v>9.9877000000000002</v>
      </c>
      <c r="C210" s="7">
        <v>41.889566713592984</v>
      </c>
      <c r="D210" s="7">
        <v>-5.6176888459189556E-2</v>
      </c>
      <c r="E210" s="7">
        <v>-2.9735410964045358E-2</v>
      </c>
      <c r="F210" s="7">
        <v>10.112159999999999</v>
      </c>
      <c r="G210" s="7">
        <v>10.182664999999997</v>
      </c>
      <c r="H210" s="7">
        <v>10.311784000000003</v>
      </c>
      <c r="I210" s="7">
        <v>8.1115365000000015</v>
      </c>
      <c r="J210" s="7" t="s">
        <v>53</v>
      </c>
      <c r="K210" s="7" t="s">
        <v>55</v>
      </c>
      <c r="L210" s="7" t="s">
        <v>47</v>
      </c>
      <c r="M210" s="7">
        <f t="shared" si="30"/>
        <v>25</v>
      </c>
      <c r="N210" s="7">
        <f t="shared" si="31"/>
        <v>100</v>
      </c>
      <c r="O210" s="7">
        <f t="shared" si="32"/>
        <v>50</v>
      </c>
      <c r="P210" s="7">
        <f t="shared" si="33"/>
        <v>16.5</v>
      </c>
      <c r="Q210" s="19">
        <f t="shared" si="34"/>
        <v>53.725000000000001</v>
      </c>
      <c r="R210" s="19">
        <f t="shared" si="35"/>
        <v>46.625</v>
      </c>
      <c r="S210" s="19">
        <f t="shared" si="36"/>
        <v>38.674999999999997</v>
      </c>
      <c r="T210" s="19">
        <f t="shared" si="37"/>
        <v>47.875</v>
      </c>
      <c r="U210" s="7">
        <f t="shared" si="38"/>
        <v>46.341666666666661</v>
      </c>
      <c r="V210" s="7">
        <f t="shared" si="39"/>
        <v>46.724999999999994</v>
      </c>
    </row>
    <row r="211" spans="1:22" ht="13.5" x14ac:dyDescent="0.35">
      <c r="A211" s="3">
        <v>42313</v>
      </c>
      <c r="B211" s="2">
        <v>10.125999999999999</v>
      </c>
      <c r="C211" s="7">
        <v>36.765957446808471</v>
      </c>
      <c r="D211" s="7">
        <v>-5.281515550015925E-2</v>
      </c>
      <c r="E211" s="7">
        <v>-3.4351359871268139E-2</v>
      </c>
      <c r="F211" s="7">
        <v>10.099720000000001</v>
      </c>
      <c r="G211" s="7">
        <v>10.198564999999999</v>
      </c>
      <c r="H211" s="7">
        <v>10.326990000000002</v>
      </c>
      <c r="I211" s="7">
        <v>8.1325295000000004</v>
      </c>
      <c r="J211" s="7" t="s">
        <v>53</v>
      </c>
      <c r="K211" s="7" t="s">
        <v>55</v>
      </c>
      <c r="L211" s="7" t="s">
        <v>47</v>
      </c>
      <c r="M211" s="7">
        <f t="shared" si="30"/>
        <v>25</v>
      </c>
      <c r="N211" s="7">
        <f t="shared" si="31"/>
        <v>45</v>
      </c>
      <c r="O211" s="7">
        <f t="shared" si="32"/>
        <v>50</v>
      </c>
      <c r="P211" s="7">
        <f t="shared" si="33"/>
        <v>16.5</v>
      </c>
      <c r="Q211" s="19">
        <f t="shared" si="34"/>
        <v>34.475000000000001</v>
      </c>
      <c r="R211" s="19">
        <f t="shared" si="35"/>
        <v>35.625</v>
      </c>
      <c r="S211" s="19">
        <f t="shared" si="36"/>
        <v>30.425000000000001</v>
      </c>
      <c r="T211" s="19">
        <f t="shared" si="37"/>
        <v>34.125</v>
      </c>
      <c r="U211" s="7">
        <f t="shared" si="38"/>
        <v>33.508333333333333</v>
      </c>
      <c r="V211" s="7">
        <f t="shared" si="39"/>
        <v>33.662499999999994</v>
      </c>
    </row>
    <row r="212" spans="1:22" ht="13.5" x14ac:dyDescent="0.35">
      <c r="A212" s="3">
        <v>42314</v>
      </c>
      <c r="B212" s="2">
        <v>9.7457999999999991</v>
      </c>
      <c r="C212" s="7">
        <v>29.904471826110978</v>
      </c>
      <c r="D212" s="7">
        <v>-7.990878175162841E-2</v>
      </c>
      <c r="E212" s="7">
        <v>-4.346284424734019E-2</v>
      </c>
      <c r="F212" s="7">
        <v>10.011240000000001</v>
      </c>
      <c r="G212" s="7">
        <v>10.171779999999998</v>
      </c>
      <c r="H212" s="7">
        <v>10.330100000000002</v>
      </c>
      <c r="I212" s="7">
        <v>8.1513399999999994</v>
      </c>
      <c r="J212" s="7" t="s">
        <v>53</v>
      </c>
      <c r="K212" s="7" t="s">
        <v>51</v>
      </c>
      <c r="L212" s="7" t="s">
        <v>47</v>
      </c>
      <c r="M212" s="7">
        <f t="shared" si="30"/>
        <v>50</v>
      </c>
      <c r="N212" s="7">
        <f t="shared" si="31"/>
        <v>100</v>
      </c>
      <c r="O212" s="7">
        <f t="shared" si="32"/>
        <v>50</v>
      </c>
      <c r="P212" s="7">
        <f t="shared" si="33"/>
        <v>0</v>
      </c>
      <c r="Q212" s="19">
        <f t="shared" si="34"/>
        <v>60</v>
      </c>
      <c r="R212" s="19">
        <f t="shared" si="35"/>
        <v>47.5</v>
      </c>
      <c r="S212" s="19">
        <f t="shared" si="36"/>
        <v>35</v>
      </c>
      <c r="T212" s="19">
        <f t="shared" si="37"/>
        <v>50</v>
      </c>
      <c r="U212" s="7">
        <f t="shared" si="38"/>
        <v>47.5</v>
      </c>
      <c r="V212" s="7">
        <f t="shared" si="39"/>
        <v>48.125</v>
      </c>
    </row>
    <row r="213" spans="1:22" ht="13.5" x14ac:dyDescent="0.35">
      <c r="A213" s="3">
        <v>42317</v>
      </c>
      <c r="B213" s="2">
        <v>9.6767000000000003</v>
      </c>
      <c r="C213" s="7">
        <v>28.734867633364331</v>
      </c>
      <c r="D213" s="7">
        <v>-0.1057375911309677</v>
      </c>
      <c r="E213" s="7">
        <v>-5.5917793624065695E-2</v>
      </c>
      <c r="F213" s="7">
        <v>9.9116999999999997</v>
      </c>
      <c r="G213" s="7">
        <v>10.141539999999999</v>
      </c>
      <c r="H213" s="7">
        <v>10.330860000000003</v>
      </c>
      <c r="I213" s="7">
        <v>8.1700534999999999</v>
      </c>
      <c r="J213" s="7" t="s">
        <v>53</v>
      </c>
      <c r="K213" s="7" t="s">
        <v>51</v>
      </c>
      <c r="L213" s="7" t="s">
        <v>47</v>
      </c>
      <c r="M213" s="7">
        <f t="shared" si="30"/>
        <v>50</v>
      </c>
      <c r="N213" s="7">
        <f t="shared" si="31"/>
        <v>100</v>
      </c>
      <c r="O213" s="7">
        <f t="shared" si="32"/>
        <v>50</v>
      </c>
      <c r="P213" s="7">
        <f t="shared" si="33"/>
        <v>0</v>
      </c>
      <c r="Q213" s="19">
        <f t="shared" si="34"/>
        <v>60</v>
      </c>
      <c r="R213" s="19">
        <f t="shared" si="35"/>
        <v>47.5</v>
      </c>
      <c r="S213" s="19">
        <f t="shared" si="36"/>
        <v>35</v>
      </c>
      <c r="T213" s="19">
        <f t="shared" si="37"/>
        <v>50</v>
      </c>
      <c r="U213" s="7">
        <f t="shared" si="38"/>
        <v>47.5</v>
      </c>
      <c r="V213" s="7">
        <f t="shared" si="39"/>
        <v>48.125</v>
      </c>
    </row>
    <row r="214" spans="1:22" ht="13.5" x14ac:dyDescent="0.35">
      <c r="A214" s="3">
        <v>42318</v>
      </c>
      <c r="B214" s="2">
        <v>9.8391000000000002</v>
      </c>
      <c r="C214" s="7">
        <v>38.562345919294103</v>
      </c>
      <c r="D214" s="7">
        <v>-0.11181386524719095</v>
      </c>
      <c r="E214" s="7">
        <v>-6.7097007948690751E-2</v>
      </c>
      <c r="F214" s="7">
        <v>9.8750600000000013</v>
      </c>
      <c r="G214" s="7">
        <v>10.118729999999999</v>
      </c>
      <c r="H214" s="7">
        <v>10.329132</v>
      </c>
      <c r="I214" s="7">
        <v>8.1887669999999986</v>
      </c>
      <c r="J214" s="7" t="s">
        <v>53</v>
      </c>
      <c r="K214" s="7" t="s">
        <v>55</v>
      </c>
      <c r="L214" s="7" t="s">
        <v>47</v>
      </c>
      <c r="M214" s="7">
        <f t="shared" si="30"/>
        <v>25</v>
      </c>
      <c r="N214" s="7">
        <f t="shared" si="31"/>
        <v>100</v>
      </c>
      <c r="O214" s="7">
        <f t="shared" si="32"/>
        <v>50</v>
      </c>
      <c r="P214" s="7">
        <f t="shared" si="33"/>
        <v>16.5</v>
      </c>
      <c r="Q214" s="19">
        <f t="shared" si="34"/>
        <v>53.725000000000001</v>
      </c>
      <c r="R214" s="19">
        <f t="shared" si="35"/>
        <v>46.625</v>
      </c>
      <c r="S214" s="19">
        <f t="shared" si="36"/>
        <v>38.674999999999997</v>
      </c>
      <c r="T214" s="19">
        <f t="shared" si="37"/>
        <v>47.875</v>
      </c>
      <c r="U214" s="7">
        <f t="shared" si="38"/>
        <v>46.341666666666661</v>
      </c>
      <c r="V214" s="7">
        <f t="shared" si="39"/>
        <v>46.724999999999994</v>
      </c>
    </row>
    <row r="215" spans="1:22" ht="13.5" x14ac:dyDescent="0.35">
      <c r="A215" s="3">
        <v>42319</v>
      </c>
      <c r="B215" s="2">
        <v>9.7112999999999996</v>
      </c>
      <c r="C215" s="7">
        <v>31.497769279796032</v>
      </c>
      <c r="D215" s="7">
        <v>-0.1254951185832951</v>
      </c>
      <c r="E215" s="7">
        <v>-7.8776630075611628E-2</v>
      </c>
      <c r="F215" s="7">
        <v>9.8197799999999997</v>
      </c>
      <c r="G215" s="7">
        <v>10.091255</v>
      </c>
      <c r="H215" s="7">
        <v>10.320838000000002</v>
      </c>
      <c r="I215" s="7">
        <v>8.2061954999999998</v>
      </c>
      <c r="J215" s="7" t="s">
        <v>53</v>
      </c>
      <c r="K215" s="7" t="s">
        <v>55</v>
      </c>
      <c r="L215" s="7" t="s">
        <v>47</v>
      </c>
      <c r="M215" s="7">
        <f t="shared" si="30"/>
        <v>25</v>
      </c>
      <c r="N215" s="7">
        <f t="shared" si="31"/>
        <v>100</v>
      </c>
      <c r="O215" s="7">
        <f t="shared" si="32"/>
        <v>50</v>
      </c>
      <c r="P215" s="7">
        <f t="shared" si="33"/>
        <v>16.5</v>
      </c>
      <c r="Q215" s="19">
        <f t="shared" si="34"/>
        <v>53.725000000000001</v>
      </c>
      <c r="R215" s="19">
        <f t="shared" si="35"/>
        <v>46.625</v>
      </c>
      <c r="S215" s="19">
        <f t="shared" si="36"/>
        <v>38.674999999999997</v>
      </c>
      <c r="T215" s="19">
        <f t="shared" si="37"/>
        <v>47.875</v>
      </c>
      <c r="U215" s="7">
        <f t="shared" si="38"/>
        <v>46.341666666666661</v>
      </c>
      <c r="V215" s="7">
        <f t="shared" si="39"/>
        <v>46.724999999999994</v>
      </c>
    </row>
    <row r="216" spans="1:22" ht="13.5" x14ac:dyDescent="0.35">
      <c r="A216" s="3">
        <v>42320</v>
      </c>
      <c r="B216" s="2">
        <v>9.8841000000000001</v>
      </c>
      <c r="C216" s="7">
        <v>40.547112462006076</v>
      </c>
      <c r="D216" s="7">
        <v>-0.12099929007359655</v>
      </c>
      <c r="E216" s="7">
        <v>-8.7221162075208622E-2</v>
      </c>
      <c r="F216" s="7">
        <v>9.7713999999999999</v>
      </c>
      <c r="G216" s="7">
        <v>10.075704999999997</v>
      </c>
      <c r="H216" s="7">
        <v>10.309918</v>
      </c>
      <c r="I216" s="7">
        <v>8.2247199999999978</v>
      </c>
      <c r="J216" s="7" t="s">
        <v>53</v>
      </c>
      <c r="K216" s="7" t="s">
        <v>55</v>
      </c>
      <c r="L216" s="7" t="s">
        <v>47</v>
      </c>
      <c r="M216" s="7">
        <f t="shared" si="30"/>
        <v>25</v>
      </c>
      <c r="N216" s="7">
        <f t="shared" si="31"/>
        <v>100</v>
      </c>
      <c r="O216" s="7">
        <f t="shared" si="32"/>
        <v>50</v>
      </c>
      <c r="P216" s="7">
        <f t="shared" si="33"/>
        <v>16.5</v>
      </c>
      <c r="Q216" s="19">
        <f t="shared" si="34"/>
        <v>53.725000000000001</v>
      </c>
      <c r="R216" s="19">
        <f t="shared" si="35"/>
        <v>46.625</v>
      </c>
      <c r="S216" s="19">
        <f t="shared" si="36"/>
        <v>38.674999999999997</v>
      </c>
      <c r="T216" s="19">
        <f t="shared" si="37"/>
        <v>47.875</v>
      </c>
      <c r="U216" s="7">
        <f t="shared" si="38"/>
        <v>46.341666666666661</v>
      </c>
      <c r="V216" s="7">
        <f t="shared" si="39"/>
        <v>46.724999999999994</v>
      </c>
    </row>
    <row r="217" spans="1:22" ht="13.5" x14ac:dyDescent="0.35">
      <c r="A217" s="3">
        <v>42321</v>
      </c>
      <c r="B217" s="2">
        <v>9.9808000000000003</v>
      </c>
      <c r="C217" s="7">
        <v>43.847964632255852</v>
      </c>
      <c r="D217" s="7">
        <v>-0.10838404790703748</v>
      </c>
      <c r="E217" s="7">
        <v>-9.1453739241574392E-2</v>
      </c>
      <c r="F217" s="7">
        <v>9.8184000000000005</v>
      </c>
      <c r="G217" s="7">
        <v>10.052894999999999</v>
      </c>
      <c r="H217" s="7">
        <v>10.302867999999998</v>
      </c>
      <c r="I217" s="7">
        <v>8.2439929999999997</v>
      </c>
      <c r="J217" s="7" t="s">
        <v>48</v>
      </c>
      <c r="K217" s="7" t="s">
        <v>55</v>
      </c>
      <c r="L217" s="7" t="s">
        <v>50</v>
      </c>
      <c r="M217" s="7">
        <f t="shared" si="30"/>
        <v>25</v>
      </c>
      <c r="N217" s="7">
        <f t="shared" si="31"/>
        <v>45</v>
      </c>
      <c r="O217" s="7">
        <f t="shared" si="32"/>
        <v>50</v>
      </c>
      <c r="P217" s="7">
        <f t="shared" si="33"/>
        <v>49.5</v>
      </c>
      <c r="Q217" s="19">
        <f t="shared" si="34"/>
        <v>39.424999999999997</v>
      </c>
      <c r="R217" s="19">
        <f t="shared" si="35"/>
        <v>43.875</v>
      </c>
      <c r="S217" s="19">
        <f t="shared" si="36"/>
        <v>45.275000000000006</v>
      </c>
      <c r="T217" s="19">
        <f t="shared" si="37"/>
        <v>42.375</v>
      </c>
      <c r="U217" s="7">
        <f t="shared" si="38"/>
        <v>42.858333333333327</v>
      </c>
      <c r="V217" s="7">
        <f t="shared" si="39"/>
        <v>42.737499999999997</v>
      </c>
    </row>
    <row r="218" spans="1:22" ht="13.5" x14ac:dyDescent="0.35">
      <c r="A218" s="3">
        <v>42324</v>
      </c>
      <c r="B218" s="2">
        <v>9.9359000000000002</v>
      </c>
      <c r="C218" s="7">
        <v>48.146513680494266</v>
      </c>
      <c r="D218" s="7">
        <v>-0.10084693170352743</v>
      </c>
      <c r="E218" s="7">
        <v>-9.3332377733965008E-2</v>
      </c>
      <c r="F218" s="7">
        <v>9.8702400000000008</v>
      </c>
      <c r="G218" s="7">
        <v>10.03337</v>
      </c>
      <c r="H218" s="7">
        <v>10.301069999999998</v>
      </c>
      <c r="I218" s="7">
        <v>8.2628264999999992</v>
      </c>
      <c r="J218" s="7" t="s">
        <v>48</v>
      </c>
      <c r="K218" s="7" t="s">
        <v>49</v>
      </c>
      <c r="L218" s="7" t="s">
        <v>50</v>
      </c>
      <c r="M218" s="7">
        <f t="shared" si="30"/>
        <v>25</v>
      </c>
      <c r="N218" s="7">
        <f t="shared" si="31"/>
        <v>45</v>
      </c>
      <c r="O218" s="7">
        <f t="shared" si="32"/>
        <v>50</v>
      </c>
      <c r="P218" s="7">
        <f t="shared" si="33"/>
        <v>66</v>
      </c>
      <c r="Q218" s="19">
        <f t="shared" si="34"/>
        <v>41.9</v>
      </c>
      <c r="R218" s="19">
        <f t="shared" si="35"/>
        <v>48</v>
      </c>
      <c r="S218" s="19">
        <f t="shared" si="36"/>
        <v>52.7</v>
      </c>
      <c r="T218" s="19">
        <f t="shared" si="37"/>
        <v>46.5</v>
      </c>
      <c r="U218" s="7">
        <f t="shared" si="38"/>
        <v>47.533333333333339</v>
      </c>
      <c r="V218" s="7">
        <f t="shared" si="39"/>
        <v>47.275000000000006</v>
      </c>
    </row>
    <row r="219" spans="1:22" ht="13.5" x14ac:dyDescent="0.35">
      <c r="A219" s="3">
        <v>42325</v>
      </c>
      <c r="B219" s="2">
        <v>10.1778</v>
      </c>
      <c r="C219" s="7">
        <v>54.318244931963342</v>
      </c>
      <c r="D219" s="7">
        <v>-7.4495664801023764E-2</v>
      </c>
      <c r="E219" s="7">
        <v>-8.9565035147376765E-2</v>
      </c>
      <c r="F219" s="7">
        <v>9.9379799999999996</v>
      </c>
      <c r="G219" s="7">
        <v>10.026455</v>
      </c>
      <c r="H219" s="7">
        <v>10.311643999999999</v>
      </c>
      <c r="I219" s="7">
        <v>8.2819414999999985</v>
      </c>
      <c r="J219" s="7" t="s">
        <v>48</v>
      </c>
      <c r="K219" s="7" t="s">
        <v>55</v>
      </c>
      <c r="L219" s="7" t="s">
        <v>50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49.5</v>
      </c>
      <c r="Q219" s="19">
        <f t="shared" si="34"/>
        <v>23.675000000000001</v>
      </c>
      <c r="R219" s="19">
        <f t="shared" si="35"/>
        <v>34.875</v>
      </c>
      <c r="S219" s="19">
        <f t="shared" si="36"/>
        <v>38.525000000000006</v>
      </c>
      <c r="T219" s="19">
        <f t="shared" si="37"/>
        <v>31.125</v>
      </c>
      <c r="U219" s="7">
        <f t="shared" si="38"/>
        <v>32.358333333333334</v>
      </c>
      <c r="V219" s="7">
        <f t="shared" si="39"/>
        <v>32.049999999999997</v>
      </c>
    </row>
    <row r="220" spans="1:22" ht="13.5" x14ac:dyDescent="0.35">
      <c r="A220" s="3">
        <v>42326</v>
      </c>
      <c r="B220" s="2">
        <v>10.1571</v>
      </c>
      <c r="C220" s="7">
        <v>49.060593245937284</v>
      </c>
      <c r="D220" s="7">
        <v>-5.4652413925259324E-2</v>
      </c>
      <c r="E220" s="7">
        <v>-8.2582510902953279E-2</v>
      </c>
      <c r="F220" s="7">
        <v>10.027139999999999</v>
      </c>
      <c r="G220" s="7">
        <v>10.024725</v>
      </c>
      <c r="H220" s="7">
        <v>10.310883999999996</v>
      </c>
      <c r="I220" s="7">
        <v>8.3012509999999988</v>
      </c>
      <c r="J220" s="7" t="s">
        <v>48</v>
      </c>
      <c r="K220" s="7" t="s">
        <v>55</v>
      </c>
      <c r="L220" s="7" t="s">
        <v>50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49.5</v>
      </c>
      <c r="Q220" s="19">
        <f t="shared" si="34"/>
        <v>23.675000000000001</v>
      </c>
      <c r="R220" s="19">
        <f t="shared" si="35"/>
        <v>34.875</v>
      </c>
      <c r="S220" s="19">
        <f t="shared" si="36"/>
        <v>38.525000000000006</v>
      </c>
      <c r="T220" s="19">
        <f t="shared" si="37"/>
        <v>31.125</v>
      </c>
      <c r="U220" s="7">
        <f t="shared" si="38"/>
        <v>32.358333333333334</v>
      </c>
      <c r="V220" s="7">
        <f t="shared" si="39"/>
        <v>32.049999999999997</v>
      </c>
    </row>
    <row r="221" spans="1:22" ht="13.5" x14ac:dyDescent="0.35">
      <c r="A221" s="3">
        <v>42327</v>
      </c>
      <c r="B221" s="2">
        <v>10.125999999999999</v>
      </c>
      <c r="C221" s="7">
        <v>48.155834914610985</v>
      </c>
      <c r="D221" s="7">
        <v>-4.0963799547666824E-2</v>
      </c>
      <c r="E221" s="7">
        <v>-7.4258768631895983E-2</v>
      </c>
      <c r="F221" s="7">
        <v>10.075519999999999</v>
      </c>
      <c r="G221" s="7">
        <v>10.016429999999998</v>
      </c>
      <c r="H221" s="7">
        <v>10.304869999999996</v>
      </c>
      <c r="I221" s="7">
        <v>8.3210679999999986</v>
      </c>
      <c r="J221" s="7" t="s">
        <v>53</v>
      </c>
      <c r="K221" s="7" t="s">
        <v>55</v>
      </c>
      <c r="L221" s="7" t="s">
        <v>54</v>
      </c>
      <c r="M221" s="7">
        <f t="shared" si="30"/>
        <v>25</v>
      </c>
      <c r="N221" s="7">
        <f t="shared" si="31"/>
        <v>0</v>
      </c>
      <c r="O221" s="7">
        <f t="shared" si="32"/>
        <v>50</v>
      </c>
      <c r="P221" s="7">
        <f t="shared" si="33"/>
        <v>16.5</v>
      </c>
      <c r="Q221" s="19">
        <f t="shared" si="34"/>
        <v>18.725000000000001</v>
      </c>
      <c r="R221" s="19">
        <f t="shared" si="35"/>
        <v>26.625</v>
      </c>
      <c r="S221" s="19">
        <f t="shared" si="36"/>
        <v>23.675000000000001</v>
      </c>
      <c r="T221" s="19">
        <f t="shared" si="37"/>
        <v>22.875</v>
      </c>
      <c r="U221" s="7">
        <f t="shared" si="38"/>
        <v>23.008333333333336</v>
      </c>
      <c r="V221" s="7">
        <f t="shared" si="39"/>
        <v>22.975000000000001</v>
      </c>
    </row>
    <row r="222" spans="1:22" ht="13.5" x14ac:dyDescent="0.35">
      <c r="A222" s="3">
        <v>42328</v>
      </c>
      <c r="B222" s="2">
        <v>9.9532000000000007</v>
      </c>
      <c r="C222" s="7">
        <v>44.006719410425923</v>
      </c>
      <c r="D222" s="7">
        <v>-4.3556893131627916E-2</v>
      </c>
      <c r="E222" s="7">
        <v>-6.8118393531842375E-2</v>
      </c>
      <c r="F222" s="7">
        <v>10.07</v>
      </c>
      <c r="G222" s="7">
        <v>10.004335000000001</v>
      </c>
      <c r="H222" s="7">
        <v>10.285793999999996</v>
      </c>
      <c r="I222" s="7">
        <v>8.3395404999999982</v>
      </c>
      <c r="J222" s="7" t="s">
        <v>53</v>
      </c>
      <c r="K222" s="7" t="s">
        <v>51</v>
      </c>
      <c r="L222" s="7" t="s">
        <v>47</v>
      </c>
      <c r="M222" s="7">
        <f t="shared" si="30"/>
        <v>25</v>
      </c>
      <c r="N222" s="7">
        <f t="shared" si="31"/>
        <v>0</v>
      </c>
      <c r="O222" s="7">
        <f t="shared" si="32"/>
        <v>50</v>
      </c>
      <c r="P222" s="7">
        <f t="shared" si="33"/>
        <v>0</v>
      </c>
      <c r="Q222" s="19">
        <f t="shared" si="34"/>
        <v>16.25</v>
      </c>
      <c r="R222" s="19">
        <f t="shared" si="35"/>
        <v>22.5</v>
      </c>
      <c r="S222" s="19">
        <f t="shared" si="36"/>
        <v>16.25</v>
      </c>
      <c r="T222" s="19">
        <f t="shared" si="37"/>
        <v>18.75</v>
      </c>
      <c r="U222" s="7">
        <f t="shared" si="38"/>
        <v>18.333333333333332</v>
      </c>
      <c r="V222" s="7">
        <f t="shared" si="39"/>
        <v>18.4375</v>
      </c>
    </row>
    <row r="223" spans="1:22" ht="13.5" x14ac:dyDescent="0.35">
      <c r="A223" s="3">
        <v>42331</v>
      </c>
      <c r="B223" s="2">
        <v>10.0223</v>
      </c>
      <c r="C223" s="7">
        <v>50</v>
      </c>
      <c r="D223" s="7">
        <v>-3.9579893596195959E-2</v>
      </c>
      <c r="E223" s="7">
        <v>-6.2410693544713097E-2</v>
      </c>
      <c r="F223" s="7">
        <v>10.08728</v>
      </c>
      <c r="G223" s="7">
        <v>9.9956949999999996</v>
      </c>
      <c r="H223" s="7">
        <v>10.271623999999997</v>
      </c>
      <c r="I223" s="7">
        <v>8.3586729999999978</v>
      </c>
      <c r="J223" s="7" t="s">
        <v>53</v>
      </c>
      <c r="K223" s="7" t="s">
        <v>51</v>
      </c>
      <c r="L223" s="7" t="s">
        <v>54</v>
      </c>
      <c r="M223" s="7">
        <f t="shared" si="30"/>
        <v>25</v>
      </c>
      <c r="N223" s="7">
        <f t="shared" si="31"/>
        <v>0</v>
      </c>
      <c r="O223" s="7">
        <f t="shared" si="32"/>
        <v>50</v>
      </c>
      <c r="P223" s="7">
        <f t="shared" si="33"/>
        <v>0</v>
      </c>
      <c r="Q223" s="19">
        <f t="shared" si="34"/>
        <v>16.25</v>
      </c>
      <c r="R223" s="19">
        <f t="shared" si="35"/>
        <v>22.5</v>
      </c>
      <c r="S223" s="19">
        <f t="shared" si="36"/>
        <v>16.25</v>
      </c>
      <c r="T223" s="19">
        <f t="shared" si="37"/>
        <v>18.75</v>
      </c>
      <c r="U223" s="7">
        <f t="shared" si="38"/>
        <v>18.333333333333332</v>
      </c>
      <c r="V223" s="7">
        <f t="shared" si="39"/>
        <v>18.4375</v>
      </c>
    </row>
    <row r="224" spans="1:22" ht="13.5" x14ac:dyDescent="0.35">
      <c r="A224" s="3">
        <v>42332</v>
      </c>
      <c r="B224" s="2">
        <v>9.7457999999999991</v>
      </c>
      <c r="C224" s="7">
        <v>43.965474230404588</v>
      </c>
      <c r="D224" s="7">
        <v>-5.8069937907795577E-2</v>
      </c>
      <c r="E224" s="7">
        <v>-6.1542542417329593E-2</v>
      </c>
      <c r="F224" s="7">
        <v>10.00088</v>
      </c>
      <c r="G224" s="7">
        <v>9.9832500000000017</v>
      </c>
      <c r="H224" s="7">
        <v>10.251577999999997</v>
      </c>
      <c r="I224" s="7">
        <v>8.3769369999999963</v>
      </c>
      <c r="J224" s="7" t="s">
        <v>53</v>
      </c>
      <c r="K224" s="7" t="s">
        <v>51</v>
      </c>
      <c r="L224" s="7" t="s">
        <v>47</v>
      </c>
      <c r="M224" s="7">
        <f t="shared" si="30"/>
        <v>25</v>
      </c>
      <c r="N224" s="7">
        <f t="shared" si="31"/>
        <v>0</v>
      </c>
      <c r="O224" s="7">
        <f t="shared" si="32"/>
        <v>50</v>
      </c>
      <c r="P224" s="7">
        <f t="shared" si="33"/>
        <v>0</v>
      </c>
      <c r="Q224" s="19">
        <f t="shared" si="34"/>
        <v>16.25</v>
      </c>
      <c r="R224" s="19">
        <f t="shared" si="35"/>
        <v>22.5</v>
      </c>
      <c r="S224" s="19">
        <f t="shared" si="36"/>
        <v>16.25</v>
      </c>
      <c r="T224" s="19">
        <f t="shared" si="37"/>
        <v>18.75</v>
      </c>
      <c r="U224" s="7">
        <f t="shared" si="38"/>
        <v>18.333333333333332</v>
      </c>
      <c r="V224" s="7">
        <f t="shared" si="39"/>
        <v>18.4375</v>
      </c>
    </row>
    <row r="225" spans="1:22" ht="13.5" x14ac:dyDescent="0.35">
      <c r="A225" s="3">
        <v>42333</v>
      </c>
      <c r="B225" s="2">
        <v>9.8149999999999995</v>
      </c>
      <c r="C225" s="7">
        <v>41.964654816039676</v>
      </c>
      <c r="D225" s="7">
        <v>-6.6374446266937781E-2</v>
      </c>
      <c r="E225" s="7">
        <v>-6.2508923187251236E-2</v>
      </c>
      <c r="F225" s="7">
        <v>9.9324600000000007</v>
      </c>
      <c r="G225" s="7">
        <v>9.9728849999999998</v>
      </c>
      <c r="H225" s="7">
        <v>10.232915999999996</v>
      </c>
      <c r="I225" s="7">
        <v>8.3959109999999981</v>
      </c>
      <c r="J225" s="7" t="s">
        <v>53</v>
      </c>
      <c r="K225" s="7" t="s">
        <v>51</v>
      </c>
      <c r="L225" s="7" t="s">
        <v>47</v>
      </c>
      <c r="M225" s="7">
        <f t="shared" si="30"/>
        <v>25</v>
      </c>
      <c r="N225" s="7">
        <f t="shared" si="31"/>
        <v>45</v>
      </c>
      <c r="O225" s="7">
        <f t="shared" si="32"/>
        <v>50</v>
      </c>
      <c r="P225" s="7">
        <f t="shared" si="33"/>
        <v>0</v>
      </c>
      <c r="Q225" s="19">
        <f t="shared" si="34"/>
        <v>32</v>
      </c>
      <c r="R225" s="19">
        <f t="shared" si="35"/>
        <v>31.5</v>
      </c>
      <c r="S225" s="19">
        <f t="shared" si="36"/>
        <v>23</v>
      </c>
      <c r="T225" s="19">
        <f t="shared" si="37"/>
        <v>30</v>
      </c>
      <c r="U225" s="7">
        <f t="shared" si="38"/>
        <v>28.833333333333332</v>
      </c>
      <c r="V225" s="7">
        <f t="shared" si="39"/>
        <v>29.125</v>
      </c>
    </row>
    <row r="226" spans="1:22" ht="13.5" x14ac:dyDescent="0.35">
      <c r="A226" s="3">
        <v>42334</v>
      </c>
      <c r="B226" s="2">
        <v>9.8115000000000006</v>
      </c>
      <c r="C226" s="7">
        <v>52.107795957651646</v>
      </c>
      <c r="D226" s="7">
        <v>-7.2403625793137749E-2</v>
      </c>
      <c r="E226" s="7">
        <v>-6.4487863708428544E-2</v>
      </c>
      <c r="F226" s="7">
        <v>9.8695599999999999</v>
      </c>
      <c r="G226" s="7">
        <v>9.9540499999999987</v>
      </c>
      <c r="H226" s="7">
        <v>10.213561999999998</v>
      </c>
      <c r="I226" s="7">
        <v>8.4145694999999971</v>
      </c>
      <c r="J226" s="7" t="s">
        <v>53</v>
      </c>
      <c r="K226" s="7" t="s">
        <v>51</v>
      </c>
      <c r="L226" s="7" t="s">
        <v>47</v>
      </c>
      <c r="M226" s="7">
        <f t="shared" si="30"/>
        <v>25</v>
      </c>
      <c r="N226" s="7">
        <f t="shared" si="31"/>
        <v>45</v>
      </c>
      <c r="O226" s="7">
        <f t="shared" si="32"/>
        <v>50</v>
      </c>
      <c r="P226" s="7">
        <f t="shared" si="33"/>
        <v>0</v>
      </c>
      <c r="Q226" s="19">
        <f t="shared" si="34"/>
        <v>32</v>
      </c>
      <c r="R226" s="19">
        <f t="shared" si="35"/>
        <v>31.5</v>
      </c>
      <c r="S226" s="19">
        <f t="shared" si="36"/>
        <v>23</v>
      </c>
      <c r="T226" s="19">
        <f t="shared" si="37"/>
        <v>30</v>
      </c>
      <c r="U226" s="7">
        <f t="shared" si="38"/>
        <v>28.833333333333332</v>
      </c>
      <c r="V226" s="7">
        <f t="shared" si="39"/>
        <v>29.125</v>
      </c>
    </row>
    <row r="227" spans="1:22" ht="13.5" x14ac:dyDescent="0.35">
      <c r="A227" s="3">
        <v>42335</v>
      </c>
      <c r="B227" s="2">
        <v>9.7804000000000002</v>
      </c>
      <c r="C227" s="7">
        <v>53.410062479447554</v>
      </c>
      <c r="D227" s="7">
        <v>-7.8783141082404029E-2</v>
      </c>
      <c r="E227" s="7">
        <v>-6.7346919183223636E-2</v>
      </c>
      <c r="F227" s="7">
        <v>9.8349999999999991</v>
      </c>
      <c r="G227" s="7">
        <v>9.9336599999999997</v>
      </c>
      <c r="H227" s="7">
        <v>10.190061999999996</v>
      </c>
      <c r="I227" s="7">
        <v>8.4326254999999968</v>
      </c>
      <c r="J227" s="7" t="s">
        <v>53</v>
      </c>
      <c r="K227" s="7" t="s">
        <v>51</v>
      </c>
      <c r="L227" s="7" t="s">
        <v>47</v>
      </c>
      <c r="M227" s="7">
        <f t="shared" si="30"/>
        <v>25</v>
      </c>
      <c r="N227" s="7">
        <f t="shared" si="31"/>
        <v>45</v>
      </c>
      <c r="O227" s="7">
        <f t="shared" si="32"/>
        <v>50</v>
      </c>
      <c r="P227" s="7">
        <f t="shared" si="33"/>
        <v>0</v>
      </c>
      <c r="Q227" s="19">
        <f t="shared" si="34"/>
        <v>32</v>
      </c>
      <c r="R227" s="19">
        <f t="shared" si="35"/>
        <v>31.5</v>
      </c>
      <c r="S227" s="19">
        <f t="shared" si="36"/>
        <v>23</v>
      </c>
      <c r="T227" s="19">
        <f t="shared" si="37"/>
        <v>30</v>
      </c>
      <c r="U227" s="7">
        <f t="shared" si="38"/>
        <v>28.833333333333332</v>
      </c>
      <c r="V227" s="7">
        <f t="shared" si="39"/>
        <v>29.125</v>
      </c>
    </row>
    <row r="228" spans="1:22" ht="13.5" x14ac:dyDescent="0.35">
      <c r="A228" s="3">
        <v>42338</v>
      </c>
      <c r="B228" s="2">
        <v>9.8149999999999995</v>
      </c>
      <c r="C228" s="7">
        <v>49.134774179651011</v>
      </c>
      <c r="D228" s="7">
        <v>-8.0123409288155756E-2</v>
      </c>
      <c r="E228" s="7">
        <v>-6.9902217204210054E-2</v>
      </c>
      <c r="F228" s="7">
        <v>9.7935400000000001</v>
      </c>
      <c r="G228" s="7">
        <v>9.9156900000000014</v>
      </c>
      <c r="H228" s="7">
        <v>10.162621999999995</v>
      </c>
      <c r="I228" s="7">
        <v>8.4513509999999972</v>
      </c>
      <c r="J228" s="7" t="s">
        <v>53</v>
      </c>
      <c r="K228" s="7" t="s">
        <v>51</v>
      </c>
      <c r="L228" s="7" t="s">
        <v>47</v>
      </c>
      <c r="M228" s="7">
        <f t="shared" si="30"/>
        <v>25</v>
      </c>
      <c r="N228" s="7">
        <f t="shared" si="31"/>
        <v>45</v>
      </c>
      <c r="O228" s="7">
        <f t="shared" si="32"/>
        <v>50</v>
      </c>
      <c r="P228" s="7">
        <f t="shared" si="33"/>
        <v>0</v>
      </c>
      <c r="Q228" s="19">
        <f t="shared" si="34"/>
        <v>32</v>
      </c>
      <c r="R228" s="19">
        <f t="shared" si="35"/>
        <v>31.5</v>
      </c>
      <c r="S228" s="19">
        <f t="shared" si="36"/>
        <v>23</v>
      </c>
      <c r="T228" s="19">
        <f t="shared" si="37"/>
        <v>30</v>
      </c>
      <c r="U228" s="7">
        <f t="shared" si="38"/>
        <v>28.833333333333332</v>
      </c>
      <c r="V228" s="7">
        <f t="shared" si="39"/>
        <v>29.125</v>
      </c>
    </row>
    <row r="229" spans="1:22" ht="13.5" x14ac:dyDescent="0.35">
      <c r="A229" s="3">
        <v>42339</v>
      </c>
      <c r="B229" s="2">
        <v>9.8841000000000001</v>
      </c>
      <c r="C229" s="7">
        <v>56.476761619190427</v>
      </c>
      <c r="D229" s="7">
        <v>-7.4748138973140144E-2</v>
      </c>
      <c r="E229" s="7">
        <v>-7.0871401557996067E-2</v>
      </c>
      <c r="F229" s="7">
        <v>9.8211999999999993</v>
      </c>
      <c r="G229" s="7">
        <v>9.9087800000000019</v>
      </c>
      <c r="H229" s="7">
        <v>10.142507999999994</v>
      </c>
      <c r="I229" s="7">
        <v>8.4702894999999963</v>
      </c>
      <c r="J229" s="7" t="s">
        <v>48</v>
      </c>
      <c r="K229" s="7" t="s">
        <v>55</v>
      </c>
      <c r="L229" s="7" t="s">
        <v>50</v>
      </c>
      <c r="M229" s="7">
        <f t="shared" si="30"/>
        <v>25</v>
      </c>
      <c r="N229" s="7">
        <f t="shared" si="31"/>
        <v>45</v>
      </c>
      <c r="O229" s="7">
        <f t="shared" si="32"/>
        <v>50</v>
      </c>
      <c r="P229" s="7">
        <f t="shared" si="33"/>
        <v>49.5</v>
      </c>
      <c r="Q229" s="19">
        <f t="shared" si="34"/>
        <v>39.424999999999997</v>
      </c>
      <c r="R229" s="19">
        <f t="shared" si="35"/>
        <v>43.875</v>
      </c>
      <c r="S229" s="19">
        <f t="shared" si="36"/>
        <v>45.275000000000006</v>
      </c>
      <c r="T229" s="19">
        <f t="shared" si="37"/>
        <v>42.375</v>
      </c>
      <c r="U229" s="7">
        <f t="shared" si="38"/>
        <v>42.858333333333327</v>
      </c>
      <c r="V229" s="7">
        <f t="shared" si="39"/>
        <v>42.737499999999997</v>
      </c>
    </row>
    <row r="230" spans="1:22" ht="13.5" x14ac:dyDescent="0.35">
      <c r="A230" s="3">
        <v>42340</v>
      </c>
      <c r="B230" s="2">
        <v>9.9014000000000006</v>
      </c>
      <c r="C230" s="7">
        <v>50.733983877810793</v>
      </c>
      <c r="D230" s="7">
        <v>-6.8304857228062232E-2</v>
      </c>
      <c r="E230" s="7">
        <v>-7.0358092692009308E-2</v>
      </c>
      <c r="F230" s="7">
        <v>9.8384800000000006</v>
      </c>
      <c r="G230" s="7">
        <v>9.9044650000000001</v>
      </c>
      <c r="H230" s="7">
        <v>10.122739999999995</v>
      </c>
      <c r="I230" s="7">
        <v>8.4893974999999973</v>
      </c>
      <c r="J230" s="7" t="s">
        <v>48</v>
      </c>
      <c r="K230" s="7" t="s">
        <v>55</v>
      </c>
      <c r="L230" s="7" t="s">
        <v>50</v>
      </c>
      <c r="M230" s="7">
        <f t="shared" si="30"/>
        <v>25</v>
      </c>
      <c r="N230" s="7">
        <f t="shared" si="31"/>
        <v>0</v>
      </c>
      <c r="O230" s="7">
        <f t="shared" si="32"/>
        <v>50</v>
      </c>
      <c r="P230" s="7">
        <f t="shared" si="33"/>
        <v>49.5</v>
      </c>
      <c r="Q230" s="19">
        <f t="shared" si="34"/>
        <v>23.675000000000001</v>
      </c>
      <c r="R230" s="19">
        <f t="shared" si="35"/>
        <v>34.875</v>
      </c>
      <c r="S230" s="19">
        <f t="shared" si="36"/>
        <v>38.525000000000006</v>
      </c>
      <c r="T230" s="19">
        <f t="shared" si="37"/>
        <v>31.125</v>
      </c>
      <c r="U230" s="7">
        <f t="shared" si="38"/>
        <v>32.358333333333334</v>
      </c>
      <c r="V230" s="7">
        <f t="shared" si="39"/>
        <v>32.049999999999997</v>
      </c>
    </row>
    <row r="231" spans="1:22" ht="13.5" x14ac:dyDescent="0.35">
      <c r="A231" s="3">
        <v>42341</v>
      </c>
      <c r="B231" s="2">
        <v>9.9014000000000006</v>
      </c>
      <c r="C231" s="7">
        <v>46.330190423368471</v>
      </c>
      <c r="D231" s="7">
        <v>-6.2478299083307931E-2</v>
      </c>
      <c r="E231" s="7">
        <v>-6.8782133970269041E-2</v>
      </c>
      <c r="F231" s="7">
        <v>9.8564600000000002</v>
      </c>
      <c r="G231" s="7">
        <v>9.8932349999999989</v>
      </c>
      <c r="H231" s="7">
        <v>10.103733999999996</v>
      </c>
      <c r="I231" s="7">
        <v>8.5081739999999968</v>
      </c>
      <c r="J231" s="7" t="s">
        <v>48</v>
      </c>
      <c r="K231" s="7" t="s">
        <v>55</v>
      </c>
      <c r="L231" s="7" t="s">
        <v>50</v>
      </c>
      <c r="M231" s="7">
        <f t="shared" si="30"/>
        <v>25</v>
      </c>
      <c r="N231" s="7">
        <f t="shared" si="31"/>
        <v>0</v>
      </c>
      <c r="O231" s="7">
        <f t="shared" si="32"/>
        <v>50</v>
      </c>
      <c r="P231" s="7">
        <f t="shared" si="33"/>
        <v>49.5</v>
      </c>
      <c r="Q231" s="19">
        <f t="shared" si="34"/>
        <v>23.675000000000001</v>
      </c>
      <c r="R231" s="19">
        <f t="shared" si="35"/>
        <v>34.875</v>
      </c>
      <c r="S231" s="19">
        <f t="shared" si="36"/>
        <v>38.525000000000006</v>
      </c>
      <c r="T231" s="19">
        <f t="shared" si="37"/>
        <v>31.125</v>
      </c>
      <c r="U231" s="7">
        <f t="shared" si="38"/>
        <v>32.358333333333334</v>
      </c>
      <c r="V231" s="7">
        <f t="shared" si="39"/>
        <v>32.049999999999997</v>
      </c>
    </row>
    <row r="232" spans="1:22" ht="13.5" x14ac:dyDescent="0.35">
      <c r="A232" s="3">
        <v>42342</v>
      </c>
      <c r="B232" s="2">
        <v>9.8495000000000008</v>
      </c>
      <c r="C232" s="7">
        <v>46.032329169728165</v>
      </c>
      <c r="D232" s="7">
        <v>-6.1341499407692623E-2</v>
      </c>
      <c r="E232" s="7">
        <v>-6.7294007057753763E-2</v>
      </c>
      <c r="F232" s="7">
        <v>9.8702800000000011</v>
      </c>
      <c r="G232" s="7">
        <v>9.8984199999999998</v>
      </c>
      <c r="H232" s="7">
        <v>10.086453999999996</v>
      </c>
      <c r="I232" s="7">
        <v>8.5266909999999978</v>
      </c>
      <c r="J232" s="7" t="s">
        <v>53</v>
      </c>
      <c r="K232" s="7" t="s">
        <v>51</v>
      </c>
      <c r="L232" s="7" t="s">
        <v>54</v>
      </c>
      <c r="M232" s="7">
        <f t="shared" si="30"/>
        <v>25</v>
      </c>
      <c r="N232" s="7">
        <f t="shared" si="31"/>
        <v>0</v>
      </c>
      <c r="O232" s="7">
        <f t="shared" si="32"/>
        <v>50</v>
      </c>
      <c r="P232" s="7">
        <f t="shared" si="33"/>
        <v>0</v>
      </c>
      <c r="Q232" s="19">
        <f t="shared" si="34"/>
        <v>16.25</v>
      </c>
      <c r="R232" s="19">
        <f t="shared" si="35"/>
        <v>22.5</v>
      </c>
      <c r="S232" s="19">
        <f t="shared" si="36"/>
        <v>16.25</v>
      </c>
      <c r="T232" s="19">
        <f t="shared" si="37"/>
        <v>18.75</v>
      </c>
      <c r="U232" s="7">
        <f t="shared" si="38"/>
        <v>18.333333333333332</v>
      </c>
      <c r="V232" s="7">
        <f t="shared" si="39"/>
        <v>18.4375</v>
      </c>
    </row>
    <row r="233" spans="1:22" ht="13.5" x14ac:dyDescent="0.35">
      <c r="A233" s="3">
        <v>42345</v>
      </c>
      <c r="B233" s="2">
        <v>9.8495000000000008</v>
      </c>
      <c r="C233" s="7">
        <v>30.61754634549537</v>
      </c>
      <c r="D233" s="7">
        <v>-5.9751795964887222E-2</v>
      </c>
      <c r="E233" s="7">
        <v>-6.5785564839180452E-2</v>
      </c>
      <c r="F233" s="7">
        <v>9.8771799999999992</v>
      </c>
      <c r="G233" s="7">
        <v>9.9070600000000013</v>
      </c>
      <c r="H233" s="7">
        <v>10.073665999999996</v>
      </c>
      <c r="I233" s="7">
        <v>8.5455394999999967</v>
      </c>
      <c r="J233" s="7" t="s">
        <v>53</v>
      </c>
      <c r="K233" s="7" t="s">
        <v>51</v>
      </c>
      <c r="L233" s="7" t="s">
        <v>54</v>
      </c>
      <c r="M233" s="7">
        <f t="shared" si="30"/>
        <v>25</v>
      </c>
      <c r="N233" s="7">
        <f t="shared" si="31"/>
        <v>0</v>
      </c>
      <c r="O233" s="7">
        <f t="shared" si="32"/>
        <v>50</v>
      </c>
      <c r="P233" s="7">
        <f t="shared" si="33"/>
        <v>0</v>
      </c>
      <c r="Q233" s="19">
        <f t="shared" si="34"/>
        <v>16.25</v>
      </c>
      <c r="R233" s="19">
        <f t="shared" si="35"/>
        <v>22.5</v>
      </c>
      <c r="S233" s="19">
        <f t="shared" si="36"/>
        <v>16.25</v>
      </c>
      <c r="T233" s="19">
        <f t="shared" si="37"/>
        <v>18.75</v>
      </c>
      <c r="U233" s="7">
        <f t="shared" si="38"/>
        <v>18.333333333333332</v>
      </c>
      <c r="V233" s="7">
        <f t="shared" si="39"/>
        <v>18.4375</v>
      </c>
    </row>
    <row r="234" spans="1:22" ht="13.5" x14ac:dyDescent="0.35">
      <c r="A234" s="3">
        <v>42346</v>
      </c>
      <c r="B234" s="2">
        <v>9.7804000000000002</v>
      </c>
      <c r="C234" s="7">
        <v>28.962358985814816</v>
      </c>
      <c r="D234" s="7">
        <v>-6.3337620379043003E-2</v>
      </c>
      <c r="E234" s="7">
        <v>-6.5295975947152973E-2</v>
      </c>
      <c r="F234" s="7">
        <v>9.856440000000001</v>
      </c>
      <c r="G234" s="7">
        <v>9.9041249999999987</v>
      </c>
      <c r="H234" s="7">
        <v>10.059219999999994</v>
      </c>
      <c r="I234" s="7">
        <v>8.5639594999999993</v>
      </c>
      <c r="J234" s="7" t="s">
        <v>53</v>
      </c>
      <c r="K234" s="7" t="s">
        <v>51</v>
      </c>
      <c r="L234" s="7" t="s">
        <v>47</v>
      </c>
      <c r="M234" s="7">
        <f t="shared" si="30"/>
        <v>50</v>
      </c>
      <c r="N234" s="7">
        <f t="shared" si="31"/>
        <v>0</v>
      </c>
      <c r="O234" s="7">
        <f t="shared" si="32"/>
        <v>50</v>
      </c>
      <c r="P234" s="7">
        <f t="shared" si="33"/>
        <v>0</v>
      </c>
      <c r="Q234" s="19">
        <f t="shared" si="34"/>
        <v>25</v>
      </c>
      <c r="R234" s="19">
        <f t="shared" si="35"/>
        <v>27.5</v>
      </c>
      <c r="S234" s="19">
        <f t="shared" si="36"/>
        <v>20</v>
      </c>
      <c r="T234" s="19">
        <f t="shared" si="37"/>
        <v>25</v>
      </c>
      <c r="U234" s="7">
        <f t="shared" si="38"/>
        <v>24.166666666666668</v>
      </c>
      <c r="V234" s="7">
        <f t="shared" si="39"/>
        <v>24.375</v>
      </c>
    </row>
    <row r="235" spans="1:22" ht="13.5" x14ac:dyDescent="0.35">
      <c r="A235" s="3">
        <v>42347</v>
      </c>
      <c r="B235" s="2">
        <v>9.7804000000000002</v>
      </c>
      <c r="C235" s="7">
        <v>30.004628558204132</v>
      </c>
      <c r="D235" s="7">
        <v>-6.5425230727695904E-2</v>
      </c>
      <c r="E235" s="7">
        <v>-6.5321826903261562E-2</v>
      </c>
      <c r="F235" s="7">
        <v>9.8322400000000005</v>
      </c>
      <c r="G235" s="7">
        <v>9.9075799999999994</v>
      </c>
      <c r="H235" s="7">
        <v>10.044705999999994</v>
      </c>
      <c r="I235" s="7">
        <v>8.5824459999999991</v>
      </c>
      <c r="J235" s="7" t="s">
        <v>53</v>
      </c>
      <c r="K235" s="7" t="s">
        <v>51</v>
      </c>
      <c r="L235" s="7" t="s">
        <v>47</v>
      </c>
      <c r="M235" s="7">
        <f t="shared" si="30"/>
        <v>25</v>
      </c>
      <c r="N235" s="7">
        <f t="shared" si="31"/>
        <v>45</v>
      </c>
      <c r="O235" s="7">
        <f t="shared" si="32"/>
        <v>50</v>
      </c>
      <c r="P235" s="7">
        <f t="shared" si="33"/>
        <v>0</v>
      </c>
      <c r="Q235" s="19">
        <f t="shared" si="34"/>
        <v>32</v>
      </c>
      <c r="R235" s="19">
        <f t="shared" si="35"/>
        <v>31.5</v>
      </c>
      <c r="S235" s="19">
        <f t="shared" si="36"/>
        <v>23</v>
      </c>
      <c r="T235" s="19">
        <f t="shared" si="37"/>
        <v>30</v>
      </c>
      <c r="U235" s="7">
        <f t="shared" si="38"/>
        <v>28.833333333333332</v>
      </c>
      <c r="V235" s="7">
        <f t="shared" si="39"/>
        <v>29.125</v>
      </c>
    </row>
    <row r="236" spans="1:22" ht="13.5" x14ac:dyDescent="0.35">
      <c r="A236" s="3">
        <v>42348</v>
      </c>
      <c r="B236" s="2">
        <v>9.7804000000000002</v>
      </c>
      <c r="C236" s="7">
        <v>37.503615851894672</v>
      </c>
      <c r="D236" s="7">
        <v>-6.6315236206238026E-2</v>
      </c>
      <c r="E236" s="7">
        <v>-6.5520508763856858E-2</v>
      </c>
      <c r="F236" s="7">
        <v>9.8080400000000001</v>
      </c>
      <c r="G236" s="7">
        <v>9.9023949999999985</v>
      </c>
      <c r="H236" s="7">
        <v>10.032955999999995</v>
      </c>
      <c r="I236" s="7">
        <v>8.6005350000000007</v>
      </c>
      <c r="J236" s="7" t="s">
        <v>53</v>
      </c>
      <c r="K236" s="7" t="s">
        <v>51</v>
      </c>
      <c r="L236" s="7" t="s">
        <v>47</v>
      </c>
      <c r="M236" s="7">
        <f t="shared" si="30"/>
        <v>25</v>
      </c>
      <c r="N236" s="7">
        <f t="shared" si="31"/>
        <v>45</v>
      </c>
      <c r="O236" s="7">
        <f t="shared" si="32"/>
        <v>50</v>
      </c>
      <c r="P236" s="7">
        <f t="shared" si="33"/>
        <v>0</v>
      </c>
      <c r="Q236" s="19">
        <f t="shared" si="34"/>
        <v>32</v>
      </c>
      <c r="R236" s="19">
        <f t="shared" si="35"/>
        <v>31.5</v>
      </c>
      <c r="S236" s="19">
        <f t="shared" si="36"/>
        <v>23</v>
      </c>
      <c r="T236" s="19">
        <f t="shared" si="37"/>
        <v>30</v>
      </c>
      <c r="U236" s="7">
        <f t="shared" si="38"/>
        <v>28.833333333333332</v>
      </c>
      <c r="V236" s="7">
        <f t="shared" si="39"/>
        <v>29.125</v>
      </c>
    </row>
    <row r="237" spans="1:22" ht="13.5" x14ac:dyDescent="0.35">
      <c r="A237" s="3">
        <v>42349</v>
      </c>
      <c r="B237" s="2">
        <v>9.7735000000000003</v>
      </c>
      <c r="C237" s="7">
        <v>30.228862047043961</v>
      </c>
      <c r="D237" s="7">
        <v>-6.6807232108729409E-2</v>
      </c>
      <c r="E237" s="7">
        <v>-6.5777853432831379E-2</v>
      </c>
      <c r="F237" s="7">
        <v>9.79284</v>
      </c>
      <c r="G237" s="7">
        <v>9.8920300000000001</v>
      </c>
      <c r="H237" s="7">
        <v>10.021759999999995</v>
      </c>
      <c r="I237" s="7">
        <v>8.618605999999998</v>
      </c>
      <c r="J237" s="7" t="s">
        <v>53</v>
      </c>
      <c r="K237" s="7" t="s">
        <v>55</v>
      </c>
      <c r="L237" s="7" t="s">
        <v>47</v>
      </c>
      <c r="M237" s="7">
        <f t="shared" si="30"/>
        <v>25</v>
      </c>
      <c r="N237" s="7">
        <f t="shared" si="31"/>
        <v>45</v>
      </c>
      <c r="O237" s="7">
        <f t="shared" si="32"/>
        <v>50</v>
      </c>
      <c r="P237" s="7">
        <f t="shared" si="33"/>
        <v>16.5</v>
      </c>
      <c r="Q237" s="19">
        <f t="shared" si="34"/>
        <v>34.475000000000001</v>
      </c>
      <c r="R237" s="19">
        <f t="shared" si="35"/>
        <v>35.625</v>
      </c>
      <c r="S237" s="19">
        <f t="shared" si="36"/>
        <v>30.425000000000001</v>
      </c>
      <c r="T237" s="19">
        <f t="shared" si="37"/>
        <v>34.125</v>
      </c>
      <c r="U237" s="7">
        <f t="shared" si="38"/>
        <v>33.508333333333333</v>
      </c>
      <c r="V237" s="7">
        <f t="shared" si="39"/>
        <v>33.662499999999994</v>
      </c>
    </row>
    <row r="238" spans="1:22" ht="13.5" x14ac:dyDescent="0.35">
      <c r="A238" s="3">
        <v>42352</v>
      </c>
      <c r="B238" s="2">
        <v>9.7804000000000002</v>
      </c>
      <c r="C238" s="7">
        <v>54.810901001112491</v>
      </c>
      <c r="D238" s="7">
        <v>-6.5880935655027173E-2</v>
      </c>
      <c r="E238" s="7">
        <v>-6.5798469877270532E-2</v>
      </c>
      <c r="F238" s="7">
        <v>9.7790199999999992</v>
      </c>
      <c r="G238" s="7">
        <v>9.8842549999999996</v>
      </c>
      <c r="H238" s="7">
        <v>10.012151999999997</v>
      </c>
      <c r="I238" s="7">
        <v>8.6366949999999996</v>
      </c>
      <c r="J238" s="7" t="s">
        <v>48</v>
      </c>
      <c r="K238" s="7" t="s">
        <v>55</v>
      </c>
      <c r="L238" s="7" t="s">
        <v>56</v>
      </c>
      <c r="M238" s="7">
        <f t="shared" si="30"/>
        <v>25</v>
      </c>
      <c r="N238" s="7">
        <f t="shared" si="31"/>
        <v>45</v>
      </c>
      <c r="O238" s="7">
        <f t="shared" si="32"/>
        <v>50</v>
      </c>
      <c r="P238" s="7">
        <f t="shared" si="33"/>
        <v>66.5</v>
      </c>
      <c r="Q238" s="19">
        <f t="shared" si="34"/>
        <v>41.975000000000001</v>
      </c>
      <c r="R238" s="19">
        <f t="shared" si="35"/>
        <v>48.125</v>
      </c>
      <c r="S238" s="19">
        <f t="shared" si="36"/>
        <v>52.924999999999997</v>
      </c>
      <c r="T238" s="19">
        <f t="shared" si="37"/>
        <v>46.625</v>
      </c>
      <c r="U238" s="7">
        <f t="shared" si="38"/>
        <v>47.67499999999999</v>
      </c>
      <c r="V238" s="7">
        <f t="shared" si="39"/>
        <v>47.412499999999994</v>
      </c>
    </row>
    <row r="239" spans="1:22" ht="13.5" x14ac:dyDescent="0.35">
      <c r="A239" s="3">
        <v>42353</v>
      </c>
      <c r="B239" s="2">
        <v>10.056900000000001</v>
      </c>
      <c r="C239" s="7">
        <v>71.335332510142962</v>
      </c>
      <c r="D239" s="7">
        <v>-4.2347444864747175E-2</v>
      </c>
      <c r="E239" s="7">
        <v>-6.1108264874765859E-2</v>
      </c>
      <c r="F239" s="7">
        <v>9.83432</v>
      </c>
      <c r="G239" s="7">
        <v>9.8782099999999993</v>
      </c>
      <c r="H239" s="7">
        <v>10.008073999999995</v>
      </c>
      <c r="I239" s="7">
        <v>8.6562490000000007</v>
      </c>
      <c r="J239" s="7" t="s">
        <v>48</v>
      </c>
      <c r="K239" s="7" t="s">
        <v>49</v>
      </c>
      <c r="L239" s="7" t="s">
        <v>50</v>
      </c>
      <c r="M239" s="7">
        <f t="shared" si="30"/>
        <v>0</v>
      </c>
      <c r="N239" s="7">
        <f t="shared" si="31"/>
        <v>0</v>
      </c>
      <c r="O239" s="7">
        <f t="shared" si="32"/>
        <v>50</v>
      </c>
      <c r="P239" s="7">
        <f t="shared" si="33"/>
        <v>66</v>
      </c>
      <c r="Q239" s="19">
        <f t="shared" si="34"/>
        <v>17.399999999999999</v>
      </c>
      <c r="R239" s="19">
        <f t="shared" si="35"/>
        <v>34</v>
      </c>
      <c r="S239" s="19">
        <f t="shared" si="36"/>
        <v>42.2</v>
      </c>
      <c r="T239" s="19">
        <f t="shared" si="37"/>
        <v>29</v>
      </c>
      <c r="U239" s="7">
        <f t="shared" si="38"/>
        <v>31.2</v>
      </c>
      <c r="V239" s="7">
        <f t="shared" si="39"/>
        <v>30.65</v>
      </c>
    </row>
    <row r="240" spans="1:22" ht="13.5" x14ac:dyDescent="0.35">
      <c r="A240" s="3">
        <v>42354</v>
      </c>
      <c r="B240" s="2">
        <v>10.367900000000001</v>
      </c>
      <c r="C240" s="7">
        <v>81.816102470265278</v>
      </c>
      <c r="D240" s="7">
        <v>1.3821840434751209E-3</v>
      </c>
      <c r="E240" s="7">
        <v>-4.8610175091117667E-2</v>
      </c>
      <c r="F240" s="7">
        <v>9.9518199999999997</v>
      </c>
      <c r="G240" s="7">
        <v>9.8887499999999982</v>
      </c>
      <c r="H240" s="7">
        <v>10.013257999999997</v>
      </c>
      <c r="I240" s="7">
        <v>8.6774575000000009</v>
      </c>
      <c r="J240" s="7" t="s">
        <v>48</v>
      </c>
      <c r="K240" s="7" t="s">
        <v>49</v>
      </c>
      <c r="L240" s="7" t="s">
        <v>50</v>
      </c>
      <c r="M240" s="7">
        <f t="shared" si="30"/>
        <v>0</v>
      </c>
      <c r="N240" s="7">
        <f t="shared" si="31"/>
        <v>0</v>
      </c>
      <c r="O240" s="7">
        <f t="shared" si="32"/>
        <v>50</v>
      </c>
      <c r="P240" s="7">
        <f t="shared" si="33"/>
        <v>66</v>
      </c>
      <c r="Q240" s="19">
        <f t="shared" si="34"/>
        <v>17.399999999999999</v>
      </c>
      <c r="R240" s="19">
        <f t="shared" si="35"/>
        <v>34</v>
      </c>
      <c r="S240" s="19">
        <f t="shared" si="36"/>
        <v>42.2</v>
      </c>
      <c r="T240" s="19">
        <f t="shared" si="37"/>
        <v>29</v>
      </c>
      <c r="U240" s="7">
        <f t="shared" si="38"/>
        <v>31.2</v>
      </c>
      <c r="V240" s="7">
        <f t="shared" si="39"/>
        <v>30.65</v>
      </c>
    </row>
    <row r="241" spans="1:22" ht="13.5" x14ac:dyDescent="0.35">
      <c r="A241" s="3">
        <v>42355</v>
      </c>
      <c r="B241" s="2">
        <v>10.7377</v>
      </c>
      <c r="C241" s="7">
        <v>89.456763663341832</v>
      </c>
      <c r="D241" s="7">
        <v>6.5127253028055776E-2</v>
      </c>
      <c r="E241" s="7">
        <v>-2.5862689467282981E-2</v>
      </c>
      <c r="F241" s="7">
        <v>10.143279999999999</v>
      </c>
      <c r="G241" s="7">
        <v>9.9193350000000002</v>
      </c>
      <c r="H241" s="7">
        <v>10.031851999999997</v>
      </c>
      <c r="I241" s="7">
        <v>8.7008794999999992</v>
      </c>
      <c r="J241" s="7" t="s">
        <v>48</v>
      </c>
      <c r="K241" s="7" t="s">
        <v>49</v>
      </c>
      <c r="L241" s="7" t="s">
        <v>50</v>
      </c>
      <c r="M241" s="7">
        <f t="shared" si="30"/>
        <v>0</v>
      </c>
      <c r="N241" s="7">
        <f t="shared" si="31"/>
        <v>0</v>
      </c>
      <c r="O241" s="7">
        <f t="shared" si="32"/>
        <v>50</v>
      </c>
      <c r="P241" s="7">
        <f t="shared" si="33"/>
        <v>66</v>
      </c>
      <c r="Q241" s="19">
        <f t="shared" si="34"/>
        <v>17.399999999999999</v>
      </c>
      <c r="R241" s="19">
        <f t="shared" si="35"/>
        <v>34</v>
      </c>
      <c r="S241" s="19">
        <f t="shared" si="36"/>
        <v>42.2</v>
      </c>
      <c r="T241" s="19">
        <f t="shared" si="37"/>
        <v>29</v>
      </c>
      <c r="U241" s="7">
        <f t="shared" si="38"/>
        <v>31.2</v>
      </c>
      <c r="V241" s="7">
        <f t="shared" si="39"/>
        <v>30.65</v>
      </c>
    </row>
    <row r="242" spans="1:22" ht="13.5" x14ac:dyDescent="0.35">
      <c r="A242" s="3">
        <v>42356</v>
      </c>
      <c r="B242" s="2">
        <v>10.813700000000001</v>
      </c>
      <c r="C242" s="7">
        <v>89.804703068951767</v>
      </c>
      <c r="D242" s="7">
        <v>0.12039045803844495</v>
      </c>
      <c r="E242" s="7">
        <v>3.3879400338626062E-3</v>
      </c>
      <c r="F242" s="7">
        <v>10.351319999999998</v>
      </c>
      <c r="G242" s="7">
        <v>9.9623600000000003</v>
      </c>
      <c r="H242" s="7">
        <v>10.042495999999996</v>
      </c>
      <c r="I242" s="7">
        <v>8.7246649999999981</v>
      </c>
      <c r="J242" s="7" t="s">
        <v>48</v>
      </c>
      <c r="K242" s="7" t="s">
        <v>49</v>
      </c>
      <c r="L242" s="7" t="s">
        <v>50</v>
      </c>
      <c r="M242" s="7">
        <f t="shared" si="30"/>
        <v>0</v>
      </c>
      <c r="N242" s="7">
        <f t="shared" si="31"/>
        <v>0</v>
      </c>
      <c r="O242" s="7">
        <f t="shared" si="32"/>
        <v>50</v>
      </c>
      <c r="P242" s="7">
        <f t="shared" si="33"/>
        <v>66</v>
      </c>
      <c r="Q242" s="19">
        <f t="shared" si="34"/>
        <v>17.399999999999999</v>
      </c>
      <c r="R242" s="19">
        <f t="shared" si="35"/>
        <v>34</v>
      </c>
      <c r="S242" s="19">
        <f t="shared" si="36"/>
        <v>42.2</v>
      </c>
      <c r="T242" s="19">
        <f t="shared" si="37"/>
        <v>29</v>
      </c>
      <c r="U242" s="7">
        <f t="shared" si="38"/>
        <v>31.2</v>
      </c>
      <c r="V242" s="7">
        <f t="shared" si="39"/>
        <v>30.65</v>
      </c>
    </row>
    <row r="243" spans="1:22" ht="13.5" x14ac:dyDescent="0.35">
      <c r="A243" s="3">
        <v>42359</v>
      </c>
      <c r="B243" s="2">
        <v>11.0418</v>
      </c>
      <c r="C243" s="7">
        <v>90.951538733639879</v>
      </c>
      <c r="D243" s="7">
        <v>0.18051188124557882</v>
      </c>
      <c r="E243" s="7">
        <v>3.8812728276205855E-2</v>
      </c>
      <c r="F243" s="7">
        <v>10.603600000000002</v>
      </c>
      <c r="G243" s="7">
        <v>10.013335</v>
      </c>
      <c r="H243" s="7">
        <v>10.057701999999997</v>
      </c>
      <c r="I243" s="7">
        <v>8.7490775000000003</v>
      </c>
      <c r="J243" s="7" t="s">
        <v>48</v>
      </c>
      <c r="K243" s="7" t="s">
        <v>49</v>
      </c>
      <c r="L243" s="7" t="s">
        <v>50</v>
      </c>
      <c r="M243" s="7">
        <f t="shared" si="30"/>
        <v>0</v>
      </c>
      <c r="N243" s="7">
        <f t="shared" si="31"/>
        <v>0</v>
      </c>
      <c r="O243" s="7">
        <f t="shared" si="32"/>
        <v>50</v>
      </c>
      <c r="P243" s="7">
        <f t="shared" si="33"/>
        <v>66</v>
      </c>
      <c r="Q243" s="19">
        <f t="shared" si="34"/>
        <v>17.399999999999999</v>
      </c>
      <c r="R243" s="19">
        <f t="shared" si="35"/>
        <v>34</v>
      </c>
      <c r="S243" s="19">
        <f t="shared" si="36"/>
        <v>42.2</v>
      </c>
      <c r="T243" s="19">
        <f t="shared" si="37"/>
        <v>29</v>
      </c>
      <c r="U243" s="7">
        <f t="shared" si="38"/>
        <v>31.2</v>
      </c>
      <c r="V243" s="7">
        <f t="shared" si="39"/>
        <v>30.65</v>
      </c>
    </row>
    <row r="244" spans="1:22" ht="13.5" x14ac:dyDescent="0.35">
      <c r="A244" s="3">
        <v>42360</v>
      </c>
      <c r="B244" s="2">
        <v>11.228400000000001</v>
      </c>
      <c r="C244" s="7">
        <v>91.919383371240826</v>
      </c>
      <c r="D244" s="7">
        <v>0.24044391502614637</v>
      </c>
      <c r="E244" s="7">
        <v>7.9138965626193963E-2</v>
      </c>
      <c r="F244" s="7">
        <v>10.837900000000001</v>
      </c>
      <c r="G244" s="7">
        <v>10.087465</v>
      </c>
      <c r="H244" s="7">
        <v>10.076363999999998</v>
      </c>
      <c r="I244" s="7">
        <v>8.7743900000000004</v>
      </c>
      <c r="J244" s="7" t="s">
        <v>48</v>
      </c>
      <c r="K244" s="7" t="s">
        <v>49</v>
      </c>
      <c r="L244" s="7" t="s">
        <v>50</v>
      </c>
      <c r="M244" s="7">
        <f t="shared" si="30"/>
        <v>0</v>
      </c>
      <c r="N244" s="7">
        <f t="shared" si="31"/>
        <v>0</v>
      </c>
      <c r="O244" s="7">
        <f t="shared" si="32"/>
        <v>50</v>
      </c>
      <c r="P244" s="7">
        <f t="shared" si="33"/>
        <v>66</v>
      </c>
      <c r="Q244" s="19">
        <f t="shared" si="34"/>
        <v>17.399999999999999</v>
      </c>
      <c r="R244" s="19">
        <f t="shared" si="35"/>
        <v>34</v>
      </c>
      <c r="S244" s="19">
        <f t="shared" si="36"/>
        <v>42.2</v>
      </c>
      <c r="T244" s="19">
        <f t="shared" si="37"/>
        <v>29</v>
      </c>
      <c r="U244" s="7">
        <f t="shared" si="38"/>
        <v>31.2</v>
      </c>
      <c r="V244" s="7">
        <f t="shared" si="39"/>
        <v>30.65</v>
      </c>
    </row>
    <row r="245" spans="1:22" ht="13.5" x14ac:dyDescent="0.35">
      <c r="A245" s="3">
        <v>42361</v>
      </c>
      <c r="B245" s="2">
        <v>11.5015</v>
      </c>
      <c r="C245" s="7">
        <v>93.108464895737896</v>
      </c>
      <c r="D245" s="7">
        <v>0.30644486553768857</v>
      </c>
      <c r="E245" s="7">
        <v>0.12460014560849289</v>
      </c>
      <c r="F245" s="7">
        <v>11.064620000000001</v>
      </c>
      <c r="G245" s="7">
        <v>10.17179</v>
      </c>
      <c r="H245" s="7">
        <v>10.101177999999997</v>
      </c>
      <c r="I245" s="7">
        <v>8.8010845</v>
      </c>
      <c r="J245" s="7" t="s">
        <v>48</v>
      </c>
      <c r="K245" s="7" t="s">
        <v>49</v>
      </c>
      <c r="L245" s="7" t="s">
        <v>50</v>
      </c>
      <c r="M245" s="7">
        <f t="shared" si="30"/>
        <v>0</v>
      </c>
      <c r="N245" s="7">
        <f t="shared" si="31"/>
        <v>0</v>
      </c>
      <c r="O245" s="7">
        <f t="shared" si="32"/>
        <v>50</v>
      </c>
      <c r="P245" s="7">
        <f t="shared" si="33"/>
        <v>66</v>
      </c>
      <c r="Q245" s="19">
        <f t="shared" si="34"/>
        <v>17.399999999999999</v>
      </c>
      <c r="R245" s="19">
        <f t="shared" si="35"/>
        <v>34</v>
      </c>
      <c r="S245" s="19">
        <f t="shared" si="36"/>
        <v>42.2</v>
      </c>
      <c r="T245" s="19">
        <f t="shared" si="37"/>
        <v>29</v>
      </c>
      <c r="U245" s="7">
        <f t="shared" si="38"/>
        <v>31.2</v>
      </c>
      <c r="V245" s="7">
        <f t="shared" si="39"/>
        <v>30.65</v>
      </c>
    </row>
    <row r="246" spans="1:22" ht="13.5" x14ac:dyDescent="0.35">
      <c r="A246" s="3">
        <v>42363</v>
      </c>
      <c r="B246" s="2">
        <v>11.473800000000001</v>
      </c>
      <c r="C246" s="7">
        <v>94.338592564284554</v>
      </c>
      <c r="D246" s="7">
        <v>0.35245307616026089</v>
      </c>
      <c r="E246" s="7">
        <v>0.1701707317188465</v>
      </c>
      <c r="F246" s="7">
        <v>11.21184</v>
      </c>
      <c r="G246" s="7">
        <v>10.254904999999999</v>
      </c>
      <c r="H246" s="7">
        <v>10.126751999999998</v>
      </c>
      <c r="I246" s="7">
        <v>8.8280874999999988</v>
      </c>
      <c r="J246" s="7" t="s">
        <v>48</v>
      </c>
      <c r="K246" s="7" t="s">
        <v>49</v>
      </c>
      <c r="L246" s="7" t="s">
        <v>50</v>
      </c>
      <c r="M246" s="7">
        <f t="shared" si="30"/>
        <v>0</v>
      </c>
      <c r="N246" s="7">
        <f t="shared" si="31"/>
        <v>0</v>
      </c>
      <c r="O246" s="7">
        <f t="shared" si="32"/>
        <v>50</v>
      </c>
      <c r="P246" s="7">
        <f t="shared" si="33"/>
        <v>66</v>
      </c>
      <c r="Q246" s="19">
        <f t="shared" si="34"/>
        <v>17.399999999999999</v>
      </c>
      <c r="R246" s="19">
        <f t="shared" si="35"/>
        <v>34</v>
      </c>
      <c r="S246" s="19">
        <f t="shared" si="36"/>
        <v>42.2</v>
      </c>
      <c r="T246" s="19">
        <f t="shared" si="37"/>
        <v>29</v>
      </c>
      <c r="U246" s="7">
        <f t="shared" si="38"/>
        <v>31.2</v>
      </c>
      <c r="V246" s="7">
        <f t="shared" si="39"/>
        <v>30.65</v>
      </c>
    </row>
    <row r="247" spans="1:22" ht="13.5" x14ac:dyDescent="0.35">
      <c r="A247" s="3">
        <v>42366</v>
      </c>
      <c r="B247" s="2">
        <v>11.304500000000001</v>
      </c>
      <c r="C247" s="7">
        <v>86.35682158920541</v>
      </c>
      <c r="D247" s="7">
        <v>0.37097742264620592</v>
      </c>
      <c r="E247" s="7">
        <v>0.21033206990431838</v>
      </c>
      <c r="F247" s="7">
        <v>11.310000000000002</v>
      </c>
      <c r="G247" s="7">
        <v>10.331109999999999</v>
      </c>
      <c r="H247" s="7">
        <v>10.144101999999998</v>
      </c>
      <c r="I247" s="7">
        <v>8.8543269999999978</v>
      </c>
      <c r="J247" s="7" t="s">
        <v>48</v>
      </c>
      <c r="K247" s="7" t="s">
        <v>49</v>
      </c>
      <c r="L247" s="7" t="s">
        <v>50</v>
      </c>
      <c r="M247" s="7">
        <f t="shared" si="30"/>
        <v>0</v>
      </c>
      <c r="N247" s="7">
        <f t="shared" si="31"/>
        <v>0</v>
      </c>
      <c r="O247" s="7">
        <f t="shared" si="32"/>
        <v>50</v>
      </c>
      <c r="P247" s="7">
        <f t="shared" si="33"/>
        <v>66</v>
      </c>
      <c r="Q247" s="19">
        <f t="shared" si="34"/>
        <v>17.399999999999999</v>
      </c>
      <c r="R247" s="19">
        <f t="shared" si="35"/>
        <v>34</v>
      </c>
      <c r="S247" s="19">
        <f t="shared" si="36"/>
        <v>42.2</v>
      </c>
      <c r="T247" s="19">
        <f t="shared" si="37"/>
        <v>29</v>
      </c>
      <c r="U247" s="7">
        <f t="shared" si="38"/>
        <v>31.2</v>
      </c>
      <c r="V247" s="7">
        <f t="shared" si="39"/>
        <v>30.65</v>
      </c>
    </row>
    <row r="248" spans="1:22" ht="13.5" x14ac:dyDescent="0.35">
      <c r="A248" s="3">
        <v>42367</v>
      </c>
      <c r="B248" s="2">
        <v>11.335599999999999</v>
      </c>
      <c r="C248" s="7">
        <v>89.612837493632227</v>
      </c>
      <c r="D248" s="7">
        <v>0.38374404826743103</v>
      </c>
      <c r="E248" s="7">
        <v>0.24501446557694093</v>
      </c>
      <c r="F248" s="7">
        <v>11.36876</v>
      </c>
      <c r="G248" s="7">
        <v>10.40714</v>
      </c>
      <c r="H248" s="7">
        <v>10.164286000000001</v>
      </c>
      <c r="I248" s="7">
        <v>8.8805229999999984</v>
      </c>
      <c r="J248" s="7" t="s">
        <v>48</v>
      </c>
      <c r="K248" s="7" t="s">
        <v>49</v>
      </c>
      <c r="L248" s="7" t="s">
        <v>50</v>
      </c>
      <c r="M248" s="7">
        <f t="shared" si="30"/>
        <v>0</v>
      </c>
      <c r="N248" s="7">
        <f t="shared" si="31"/>
        <v>0</v>
      </c>
      <c r="O248" s="7">
        <f t="shared" si="32"/>
        <v>50</v>
      </c>
      <c r="P248" s="7">
        <f t="shared" si="33"/>
        <v>66</v>
      </c>
      <c r="Q248" s="19">
        <f t="shared" si="34"/>
        <v>17.399999999999999</v>
      </c>
      <c r="R248" s="19">
        <f t="shared" si="35"/>
        <v>34</v>
      </c>
      <c r="S248" s="19">
        <f t="shared" si="36"/>
        <v>42.2</v>
      </c>
      <c r="T248" s="19">
        <f t="shared" si="37"/>
        <v>29</v>
      </c>
      <c r="U248" s="7">
        <f t="shared" si="38"/>
        <v>31.2</v>
      </c>
      <c r="V248" s="7">
        <f t="shared" si="39"/>
        <v>30.65</v>
      </c>
    </row>
    <row r="249" spans="1:22" ht="13.5" x14ac:dyDescent="0.35">
      <c r="A249" s="3">
        <v>42368</v>
      </c>
      <c r="B249" s="2">
        <v>11.646599999999999</v>
      </c>
      <c r="C249" s="7">
        <v>91.033421284080944</v>
      </c>
      <c r="D249" s="7">
        <v>0.41418235554027305</v>
      </c>
      <c r="E249" s="7">
        <v>0.27884804356960735</v>
      </c>
      <c r="F249" s="7">
        <v>11.452400000000001</v>
      </c>
      <c r="G249" s="7">
        <v>10.495265</v>
      </c>
      <c r="H249" s="7">
        <v>10.190896</v>
      </c>
      <c r="I249" s="7">
        <v>8.9082739999999987</v>
      </c>
      <c r="J249" s="7" t="s">
        <v>48</v>
      </c>
      <c r="K249" s="7" t="s">
        <v>49</v>
      </c>
      <c r="L249" s="7" t="s">
        <v>50</v>
      </c>
      <c r="M249" s="7">
        <f t="shared" si="30"/>
        <v>0</v>
      </c>
      <c r="N249" s="7">
        <f t="shared" si="31"/>
        <v>0</v>
      </c>
      <c r="O249" s="7">
        <f t="shared" si="32"/>
        <v>50</v>
      </c>
      <c r="P249" s="7">
        <f t="shared" si="33"/>
        <v>66</v>
      </c>
      <c r="Q249" s="19">
        <f t="shared" si="34"/>
        <v>17.399999999999999</v>
      </c>
      <c r="R249" s="19">
        <f t="shared" si="35"/>
        <v>34</v>
      </c>
      <c r="S249" s="19">
        <f t="shared" si="36"/>
        <v>42.2</v>
      </c>
      <c r="T249" s="19">
        <f t="shared" si="37"/>
        <v>29</v>
      </c>
      <c r="U249" s="7">
        <f t="shared" si="38"/>
        <v>31.2</v>
      </c>
      <c r="V249" s="7">
        <f t="shared" si="39"/>
        <v>30.65</v>
      </c>
    </row>
    <row r="250" spans="1:22" ht="13.5" x14ac:dyDescent="0.35">
      <c r="A250" s="3">
        <v>42369</v>
      </c>
      <c r="B250" s="2">
        <v>11.8851</v>
      </c>
      <c r="C250" s="7">
        <v>91.884577114427884</v>
      </c>
      <c r="D250" s="7">
        <v>0.45233564636041734</v>
      </c>
      <c r="E250" s="7">
        <v>0.31354556412776935</v>
      </c>
      <c r="F250" s="7">
        <v>11.529120000000001</v>
      </c>
      <c r="G250" s="7">
        <v>10.59445</v>
      </c>
      <c r="H250" s="7">
        <v>10.224764</v>
      </c>
      <c r="I250" s="7">
        <v>8.9372344999999989</v>
      </c>
      <c r="J250" s="7" t="s">
        <v>48</v>
      </c>
      <c r="K250" s="7" t="s">
        <v>49</v>
      </c>
      <c r="L250" s="7" t="s">
        <v>50</v>
      </c>
      <c r="M250" s="7">
        <f t="shared" si="30"/>
        <v>0</v>
      </c>
      <c r="N250" s="7">
        <f t="shared" si="31"/>
        <v>0</v>
      </c>
      <c r="O250" s="7">
        <f t="shared" si="32"/>
        <v>50</v>
      </c>
      <c r="P250" s="7">
        <f t="shared" si="33"/>
        <v>66</v>
      </c>
      <c r="Q250" s="19">
        <f t="shared" si="34"/>
        <v>17.399999999999999</v>
      </c>
      <c r="R250" s="19">
        <f t="shared" si="35"/>
        <v>34</v>
      </c>
      <c r="S250" s="19">
        <f t="shared" si="36"/>
        <v>42.2</v>
      </c>
      <c r="T250" s="19">
        <f t="shared" si="37"/>
        <v>29</v>
      </c>
      <c r="U250" s="7">
        <f t="shared" si="38"/>
        <v>31.2</v>
      </c>
      <c r="V250" s="7">
        <f t="shared" si="39"/>
        <v>30.65</v>
      </c>
    </row>
    <row r="251" spans="1:22" ht="13.5" x14ac:dyDescent="0.35">
      <c r="A251" s="3">
        <v>42373</v>
      </c>
      <c r="B251" s="2">
        <v>12.597</v>
      </c>
      <c r="C251" s="7">
        <v>93.877233877233891</v>
      </c>
      <c r="D251" s="7">
        <v>0.5338627471869053</v>
      </c>
      <c r="E251" s="7">
        <v>0.35760900073959656</v>
      </c>
      <c r="F251" s="7">
        <v>11.75376</v>
      </c>
      <c r="G251" s="7">
        <v>10.729229999999999</v>
      </c>
      <c r="H251" s="7">
        <v>10.270866000000002</v>
      </c>
      <c r="I251" s="7">
        <v>8.9697544999999987</v>
      </c>
      <c r="J251" s="7" t="s">
        <v>48</v>
      </c>
      <c r="K251" s="7" t="s">
        <v>49</v>
      </c>
      <c r="L251" s="7" t="s">
        <v>50</v>
      </c>
      <c r="M251" s="7">
        <f t="shared" si="30"/>
        <v>0</v>
      </c>
      <c r="N251" s="7">
        <f t="shared" si="31"/>
        <v>0</v>
      </c>
      <c r="O251" s="7">
        <f t="shared" si="32"/>
        <v>50</v>
      </c>
      <c r="P251" s="7">
        <f t="shared" si="33"/>
        <v>66</v>
      </c>
      <c r="Q251" s="19">
        <f t="shared" si="34"/>
        <v>17.399999999999999</v>
      </c>
      <c r="R251" s="19">
        <f t="shared" si="35"/>
        <v>34</v>
      </c>
      <c r="S251" s="19">
        <f t="shared" si="36"/>
        <v>42.2</v>
      </c>
      <c r="T251" s="19">
        <f t="shared" si="37"/>
        <v>29</v>
      </c>
      <c r="U251" s="7">
        <f t="shared" si="38"/>
        <v>31.2</v>
      </c>
      <c r="V251" s="7">
        <f t="shared" si="39"/>
        <v>30.65</v>
      </c>
    </row>
    <row r="252" spans="1:22" ht="13.5" x14ac:dyDescent="0.35">
      <c r="A252" s="3">
        <v>42374</v>
      </c>
      <c r="B252" s="2">
        <v>12.787100000000001</v>
      </c>
      <c r="C252" s="7">
        <v>94.207075013967739</v>
      </c>
      <c r="D252" s="7">
        <v>0.60681802279527375</v>
      </c>
      <c r="E252" s="7">
        <v>0.40745080515073201</v>
      </c>
      <c r="F252" s="7">
        <v>12.050280000000001</v>
      </c>
      <c r="G252" s="7">
        <v>10.876110000000001</v>
      </c>
      <c r="H252" s="7">
        <v>10.322706</v>
      </c>
      <c r="I252" s="7">
        <v>9.0032414999999979</v>
      </c>
      <c r="J252" s="7" t="s">
        <v>48</v>
      </c>
      <c r="K252" s="7" t="s">
        <v>49</v>
      </c>
      <c r="L252" s="7" t="s">
        <v>50</v>
      </c>
      <c r="M252" s="7">
        <f t="shared" si="30"/>
        <v>0</v>
      </c>
      <c r="N252" s="7">
        <f t="shared" si="31"/>
        <v>0</v>
      </c>
      <c r="O252" s="7">
        <f t="shared" si="32"/>
        <v>50</v>
      </c>
      <c r="P252" s="7">
        <f t="shared" si="33"/>
        <v>66</v>
      </c>
      <c r="Q252" s="19">
        <f t="shared" si="34"/>
        <v>17.399999999999999</v>
      </c>
      <c r="R252" s="19">
        <f t="shared" si="35"/>
        <v>34</v>
      </c>
      <c r="S252" s="19">
        <f t="shared" si="36"/>
        <v>42.2</v>
      </c>
      <c r="T252" s="19">
        <f t="shared" si="37"/>
        <v>29</v>
      </c>
      <c r="U252" s="7">
        <f t="shared" si="38"/>
        <v>31.2</v>
      </c>
      <c r="V252" s="7">
        <f t="shared" si="39"/>
        <v>30.65</v>
      </c>
    </row>
    <row r="253" spans="1:22" ht="13.5" x14ac:dyDescent="0.35">
      <c r="A253" s="3">
        <v>42375</v>
      </c>
      <c r="B253" s="2">
        <v>12.6143</v>
      </c>
      <c r="C253" s="7">
        <v>88.783742796481647</v>
      </c>
      <c r="D253" s="7">
        <v>0.64327679402353688</v>
      </c>
      <c r="E253" s="7">
        <v>0.45461600292529303</v>
      </c>
      <c r="F253" s="7">
        <v>12.30602</v>
      </c>
      <c r="G253" s="7">
        <v>11.014350000000002</v>
      </c>
      <c r="H253" s="7">
        <v>10.371089999999999</v>
      </c>
      <c r="I253" s="7">
        <v>9.0359139999999982</v>
      </c>
      <c r="J253" s="7" t="s">
        <v>48</v>
      </c>
      <c r="K253" s="7" t="s">
        <v>49</v>
      </c>
      <c r="L253" s="7" t="s">
        <v>50</v>
      </c>
      <c r="M253" s="7">
        <f t="shared" si="30"/>
        <v>0</v>
      </c>
      <c r="N253" s="7">
        <f t="shared" si="31"/>
        <v>0</v>
      </c>
      <c r="O253" s="7">
        <f t="shared" si="32"/>
        <v>50</v>
      </c>
      <c r="P253" s="7">
        <f t="shared" si="33"/>
        <v>66</v>
      </c>
      <c r="Q253" s="19">
        <f t="shared" si="34"/>
        <v>17.399999999999999</v>
      </c>
      <c r="R253" s="19">
        <f t="shared" si="35"/>
        <v>34</v>
      </c>
      <c r="S253" s="19">
        <f t="shared" si="36"/>
        <v>42.2</v>
      </c>
      <c r="T253" s="19">
        <f t="shared" si="37"/>
        <v>29</v>
      </c>
      <c r="U253" s="7">
        <f t="shared" si="38"/>
        <v>31.2</v>
      </c>
      <c r="V253" s="7">
        <f t="shared" si="39"/>
        <v>30.65</v>
      </c>
    </row>
    <row r="254" spans="1:22" ht="13.5" x14ac:dyDescent="0.35">
      <c r="A254" s="3">
        <v>42376</v>
      </c>
      <c r="B254" s="2">
        <v>12.2376</v>
      </c>
      <c r="C254" s="7">
        <v>77.800576917358086</v>
      </c>
      <c r="D254" s="7">
        <v>0.63446042625053778</v>
      </c>
      <c r="E254" s="7">
        <v>0.49058488759034202</v>
      </c>
      <c r="F254" s="7">
        <v>12.42422</v>
      </c>
      <c r="G254" s="7">
        <v>11.13721</v>
      </c>
      <c r="H254" s="7">
        <v>10.415948</v>
      </c>
      <c r="I254" s="7">
        <v>9.067613999999999</v>
      </c>
      <c r="J254" s="7" t="s">
        <v>48</v>
      </c>
      <c r="K254" s="7" t="s">
        <v>49</v>
      </c>
      <c r="L254" s="7" t="s">
        <v>50</v>
      </c>
      <c r="M254" s="7">
        <f t="shared" si="30"/>
        <v>0</v>
      </c>
      <c r="N254" s="7">
        <f t="shared" si="31"/>
        <v>0</v>
      </c>
      <c r="O254" s="7">
        <f t="shared" si="32"/>
        <v>50</v>
      </c>
      <c r="P254" s="7">
        <f t="shared" si="33"/>
        <v>66</v>
      </c>
      <c r="Q254" s="19">
        <f t="shared" si="34"/>
        <v>17.399999999999999</v>
      </c>
      <c r="R254" s="19">
        <f t="shared" si="35"/>
        <v>34</v>
      </c>
      <c r="S254" s="19">
        <f t="shared" si="36"/>
        <v>42.2</v>
      </c>
      <c r="T254" s="19">
        <f t="shared" si="37"/>
        <v>29</v>
      </c>
      <c r="U254" s="7">
        <f t="shared" si="38"/>
        <v>31.2</v>
      </c>
      <c r="V254" s="7">
        <f t="shared" si="39"/>
        <v>30.65</v>
      </c>
    </row>
    <row r="255" spans="1:22" ht="13.5" x14ac:dyDescent="0.35">
      <c r="A255" s="3">
        <v>42377</v>
      </c>
      <c r="B255" s="2">
        <v>12.4415</v>
      </c>
      <c r="C255" s="7">
        <v>76.648523523523536</v>
      </c>
      <c r="D255" s="7">
        <v>0.63658822441983531</v>
      </c>
      <c r="E255" s="7">
        <v>0.51978555495624068</v>
      </c>
      <c r="F255" s="7">
        <v>12.535500000000001</v>
      </c>
      <c r="G255" s="7">
        <v>11.270264999999998</v>
      </c>
      <c r="H255" s="7">
        <v>10.464331999999999</v>
      </c>
      <c r="I255" s="7">
        <v>9.0995220000000003</v>
      </c>
      <c r="J255" s="7" t="s">
        <v>48</v>
      </c>
      <c r="K255" s="7" t="s">
        <v>49</v>
      </c>
      <c r="L255" s="7" t="s">
        <v>50</v>
      </c>
      <c r="M255" s="7">
        <f t="shared" si="30"/>
        <v>0</v>
      </c>
      <c r="N255" s="7">
        <f t="shared" si="31"/>
        <v>0</v>
      </c>
      <c r="O255" s="7">
        <f t="shared" si="32"/>
        <v>50</v>
      </c>
      <c r="P255" s="7">
        <f t="shared" si="33"/>
        <v>66</v>
      </c>
      <c r="Q255" s="19">
        <f t="shared" si="34"/>
        <v>17.399999999999999</v>
      </c>
      <c r="R255" s="19">
        <f t="shared" si="35"/>
        <v>34</v>
      </c>
      <c r="S255" s="19">
        <f t="shared" si="36"/>
        <v>42.2</v>
      </c>
      <c r="T255" s="19">
        <f t="shared" si="37"/>
        <v>29</v>
      </c>
      <c r="U255" s="7">
        <f t="shared" si="38"/>
        <v>31.2</v>
      </c>
      <c r="V255" s="7">
        <f t="shared" si="39"/>
        <v>30.65</v>
      </c>
    </row>
    <row r="256" spans="1:22" ht="13.5" x14ac:dyDescent="0.35">
      <c r="A256" s="3">
        <v>42380</v>
      </c>
      <c r="B256" s="2">
        <v>12.5106</v>
      </c>
      <c r="C256" s="7">
        <v>76.598012476880157</v>
      </c>
      <c r="D256" s="7">
        <v>0.63651298680979984</v>
      </c>
      <c r="E256" s="7">
        <v>0.54313104132695256</v>
      </c>
      <c r="F256" s="7">
        <v>12.518219999999999</v>
      </c>
      <c r="G256" s="7">
        <v>11.406775</v>
      </c>
      <c r="H256" s="7">
        <v>10.510779999999997</v>
      </c>
      <c r="I256" s="7">
        <v>9.1314604999999975</v>
      </c>
      <c r="J256" s="7" t="s">
        <v>48</v>
      </c>
      <c r="K256" s="7" t="s">
        <v>49</v>
      </c>
      <c r="L256" s="7" t="s">
        <v>56</v>
      </c>
      <c r="M256" s="7">
        <f t="shared" si="30"/>
        <v>0</v>
      </c>
      <c r="N256" s="7">
        <f t="shared" si="31"/>
        <v>0</v>
      </c>
      <c r="O256" s="7">
        <f t="shared" si="32"/>
        <v>50</v>
      </c>
      <c r="P256" s="7">
        <f t="shared" si="33"/>
        <v>83</v>
      </c>
      <c r="Q256" s="19">
        <f t="shared" si="34"/>
        <v>19.95</v>
      </c>
      <c r="R256" s="19">
        <f t="shared" si="35"/>
        <v>38.25</v>
      </c>
      <c r="S256" s="19">
        <f t="shared" si="36"/>
        <v>49.85</v>
      </c>
      <c r="T256" s="19">
        <f t="shared" si="37"/>
        <v>33.25</v>
      </c>
      <c r="U256" s="7">
        <f t="shared" si="38"/>
        <v>36.016666666666673</v>
      </c>
      <c r="V256" s="7">
        <f t="shared" si="39"/>
        <v>35.325000000000003</v>
      </c>
    </row>
    <row r="257" spans="1:22" ht="13.5" x14ac:dyDescent="0.35">
      <c r="A257" s="3">
        <v>42381</v>
      </c>
      <c r="B257" s="2">
        <v>12.579700000000001</v>
      </c>
      <c r="C257" s="7">
        <v>75.370352040648015</v>
      </c>
      <c r="D257" s="7">
        <v>0.63471258142518749</v>
      </c>
      <c r="E257" s="7">
        <v>0.56144734934659957</v>
      </c>
      <c r="F257" s="7">
        <v>12.476740000000001</v>
      </c>
      <c r="G257" s="7">
        <v>11.547084999999999</v>
      </c>
      <c r="H257" s="7">
        <v>10.558610000000002</v>
      </c>
      <c r="I257" s="7">
        <v>9.1631314999999987</v>
      </c>
      <c r="J257" s="7" t="s">
        <v>48</v>
      </c>
      <c r="K257" s="7" t="s">
        <v>49</v>
      </c>
      <c r="L257" s="7" t="s">
        <v>56</v>
      </c>
      <c r="M257" s="7">
        <f t="shared" si="30"/>
        <v>0</v>
      </c>
      <c r="N257" s="7">
        <f t="shared" si="31"/>
        <v>0</v>
      </c>
      <c r="O257" s="7">
        <f t="shared" si="32"/>
        <v>50</v>
      </c>
      <c r="P257" s="7">
        <f t="shared" si="33"/>
        <v>83</v>
      </c>
      <c r="Q257" s="19">
        <f t="shared" si="34"/>
        <v>19.95</v>
      </c>
      <c r="R257" s="19">
        <f t="shared" si="35"/>
        <v>38.25</v>
      </c>
      <c r="S257" s="19">
        <f t="shared" si="36"/>
        <v>49.85</v>
      </c>
      <c r="T257" s="19">
        <f t="shared" si="37"/>
        <v>33.25</v>
      </c>
      <c r="U257" s="7">
        <f t="shared" si="38"/>
        <v>36.016666666666673</v>
      </c>
      <c r="V257" s="7">
        <f t="shared" si="39"/>
        <v>35.325000000000003</v>
      </c>
    </row>
    <row r="258" spans="1:22" ht="13.5" x14ac:dyDescent="0.35">
      <c r="A258" s="3">
        <v>42382</v>
      </c>
      <c r="B258" s="2">
        <v>12.4415</v>
      </c>
      <c r="C258" s="7">
        <v>70.336965632858323</v>
      </c>
      <c r="D258" s="7">
        <v>0.61504431417029082</v>
      </c>
      <c r="E258" s="7">
        <v>0.57216674231133791</v>
      </c>
      <c r="F258" s="7">
        <v>12.44218</v>
      </c>
      <c r="G258" s="7">
        <v>11.68014</v>
      </c>
      <c r="H258" s="7">
        <v>10.603952000000001</v>
      </c>
      <c r="I258" s="7">
        <v>9.1942275000000002</v>
      </c>
      <c r="J258" s="7" t="s">
        <v>48</v>
      </c>
      <c r="K258" s="7" t="s">
        <v>49</v>
      </c>
      <c r="L258" s="7" t="s">
        <v>56</v>
      </c>
      <c r="M258" s="7">
        <f t="shared" si="30"/>
        <v>0</v>
      </c>
      <c r="N258" s="7">
        <f t="shared" si="31"/>
        <v>0</v>
      </c>
      <c r="O258" s="7">
        <f t="shared" si="32"/>
        <v>50</v>
      </c>
      <c r="P258" s="7">
        <f t="shared" si="33"/>
        <v>83</v>
      </c>
      <c r="Q258" s="19">
        <f t="shared" si="34"/>
        <v>19.95</v>
      </c>
      <c r="R258" s="19">
        <f t="shared" si="35"/>
        <v>38.25</v>
      </c>
      <c r="S258" s="19">
        <f t="shared" si="36"/>
        <v>49.85</v>
      </c>
      <c r="T258" s="19">
        <f t="shared" si="37"/>
        <v>33.25</v>
      </c>
      <c r="U258" s="7">
        <f t="shared" si="38"/>
        <v>36.016666666666673</v>
      </c>
      <c r="V258" s="7">
        <f t="shared" si="39"/>
        <v>35.325000000000003</v>
      </c>
    </row>
    <row r="259" spans="1:22" ht="13.5" x14ac:dyDescent="0.35">
      <c r="A259" s="3">
        <v>42384</v>
      </c>
      <c r="B259" s="2">
        <v>12.2272</v>
      </c>
      <c r="C259" s="7">
        <v>62.410644046926834</v>
      </c>
      <c r="D259" s="7">
        <v>0.57553049436465464</v>
      </c>
      <c r="E259" s="7">
        <v>0.5728394927220013</v>
      </c>
      <c r="F259" s="7">
        <v>12.440100000000001</v>
      </c>
      <c r="G259" s="7">
        <v>11.788655000000002</v>
      </c>
      <c r="H259" s="7">
        <v>10.648050000000003</v>
      </c>
      <c r="I259" s="7">
        <v>9.2243019999999998</v>
      </c>
      <c r="J259" s="7" t="s">
        <v>48</v>
      </c>
      <c r="K259" s="7" t="s">
        <v>49</v>
      </c>
      <c r="L259" s="7" t="s">
        <v>56</v>
      </c>
      <c r="M259" s="7">
        <f t="shared" ref="M259:M322" si="40">IF(C259&lt;30,50,IF(C259&gt;70,0,25))</f>
        <v>25</v>
      </c>
      <c r="N259" s="7">
        <f t="shared" ref="N259:N322" si="41">IF(E259-D259&gt;0.02,100,IF(E259-D259&lt;0,0,45))</f>
        <v>0</v>
      </c>
      <c r="O259" s="7">
        <f t="shared" ref="O259:O322" si="42">IF(F259-I259&gt;10,100,IF(F259-I259&gt;5,75,IF(F259-I259&gt;0,50,0)))</f>
        <v>50</v>
      </c>
      <c r="P259" s="7">
        <f t="shared" ref="P259:P322" si="43">IF(L259="CONFIRMED BULLISH", 34, IF(L259="BULLISH DIVERGENCE",17,0))+IF(J259="Bullish",33,IF(J259="Bearish", 0,16.5))+IF(K259="Strong",33,IF(K259="Weak",0,16.5))</f>
        <v>83</v>
      </c>
      <c r="Q259" s="19">
        <f t="shared" ref="Q259:Q322" si="44">0.35*M259+0.35*N259+0.15*O259+0.15*P259</f>
        <v>28.7</v>
      </c>
      <c r="R259" s="19">
        <f t="shared" ref="R259:R322" si="45">0.2*M259+0.2*N259+0.35*O259+0.25*P259</f>
        <v>43.25</v>
      </c>
      <c r="S259" s="19">
        <f t="shared" ref="S259:S322" si="46">M259*0.15+N259*0.15+O259*0.25+P259*0.45</f>
        <v>53.6</v>
      </c>
      <c r="T259" s="19">
        <f t="shared" ref="T259:T322" si="47">0.25*SUM(M259:P259)</f>
        <v>39.5</v>
      </c>
      <c r="U259" s="7">
        <f t="shared" ref="U259:U322" si="48">SUM(Q259:S259)/3</f>
        <v>41.85</v>
      </c>
      <c r="V259" s="7">
        <f t="shared" ref="V259:V322" si="49">SUM(Q259:T259)/4</f>
        <v>41.262500000000003</v>
      </c>
    </row>
    <row r="260" spans="1:22" ht="13.5" x14ac:dyDescent="0.35">
      <c r="A260" s="3">
        <v>42387</v>
      </c>
      <c r="B260" s="2">
        <v>12.7525</v>
      </c>
      <c r="C260" s="7">
        <v>68.687341069184214</v>
      </c>
      <c r="D260" s="7">
        <v>0.57991789486605505</v>
      </c>
      <c r="E260" s="7">
        <v>0.57425517315081209</v>
      </c>
      <c r="F260" s="7">
        <v>12.5023</v>
      </c>
      <c r="G260" s="7">
        <v>11.907885</v>
      </c>
      <c r="H260" s="7">
        <v>10.703346000000003</v>
      </c>
      <c r="I260" s="7">
        <v>9.2570855000000005</v>
      </c>
      <c r="J260" s="7" t="s">
        <v>48</v>
      </c>
      <c r="K260" s="7" t="s">
        <v>49</v>
      </c>
      <c r="L260" s="7" t="s">
        <v>50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66</v>
      </c>
      <c r="Q260" s="19">
        <f t="shared" si="44"/>
        <v>26.15</v>
      </c>
      <c r="R260" s="19">
        <f t="shared" si="45"/>
        <v>39</v>
      </c>
      <c r="S260" s="19">
        <f t="shared" si="46"/>
        <v>45.95</v>
      </c>
      <c r="T260" s="19">
        <f t="shared" si="47"/>
        <v>35.25</v>
      </c>
      <c r="U260" s="7">
        <f t="shared" si="48"/>
        <v>37.033333333333339</v>
      </c>
      <c r="V260" s="7">
        <f t="shared" si="49"/>
        <v>36.587500000000006</v>
      </c>
    </row>
    <row r="261" spans="1:22" ht="13.5" x14ac:dyDescent="0.35">
      <c r="A261" s="3">
        <v>42388</v>
      </c>
      <c r="B261" s="2">
        <v>12.8216</v>
      </c>
      <c r="C261" s="7">
        <v>72.84032398903976</v>
      </c>
      <c r="D261" s="7">
        <v>0.58225881668492008</v>
      </c>
      <c r="E261" s="7">
        <v>0.57585590185763369</v>
      </c>
      <c r="F261" s="7">
        <v>12.564500000000001</v>
      </c>
      <c r="G261" s="7">
        <v>12.012079999999999</v>
      </c>
      <c r="H261" s="7">
        <v>10.757258000000002</v>
      </c>
      <c r="I261" s="7">
        <v>9.2899164999999986</v>
      </c>
      <c r="J261" s="7" t="s">
        <v>48</v>
      </c>
      <c r="K261" s="7" t="s">
        <v>49</v>
      </c>
      <c r="L261" s="7" t="s">
        <v>50</v>
      </c>
      <c r="M261" s="7">
        <f t="shared" si="40"/>
        <v>0</v>
      </c>
      <c r="N261" s="7">
        <f t="shared" si="41"/>
        <v>0</v>
      </c>
      <c r="O261" s="7">
        <f t="shared" si="42"/>
        <v>50</v>
      </c>
      <c r="P261" s="7">
        <f t="shared" si="43"/>
        <v>66</v>
      </c>
      <c r="Q261" s="19">
        <f t="shared" si="44"/>
        <v>17.399999999999999</v>
      </c>
      <c r="R261" s="19">
        <f t="shared" si="45"/>
        <v>34</v>
      </c>
      <c r="S261" s="19">
        <f t="shared" si="46"/>
        <v>42.2</v>
      </c>
      <c r="T261" s="19">
        <f t="shared" si="47"/>
        <v>29</v>
      </c>
      <c r="U261" s="7">
        <f t="shared" si="48"/>
        <v>31.2</v>
      </c>
      <c r="V261" s="7">
        <f t="shared" si="49"/>
        <v>30.65</v>
      </c>
    </row>
    <row r="262" spans="1:22" ht="13.5" x14ac:dyDescent="0.35">
      <c r="A262" s="3">
        <v>42389</v>
      </c>
      <c r="B262" s="2">
        <v>13.2364</v>
      </c>
      <c r="C262" s="7">
        <v>75.653206650831351</v>
      </c>
      <c r="D262" s="7">
        <v>0.61054690282009894</v>
      </c>
      <c r="E262" s="7">
        <v>0.58279410205012672</v>
      </c>
      <c r="F262" s="7">
        <v>12.69584</v>
      </c>
      <c r="G262" s="7">
        <v>12.133215</v>
      </c>
      <c r="H262" s="7">
        <v>10.827070000000001</v>
      </c>
      <c r="I262" s="7">
        <v>9.3253019999999989</v>
      </c>
      <c r="J262" s="7" t="s">
        <v>48</v>
      </c>
      <c r="K262" s="7" t="s">
        <v>49</v>
      </c>
      <c r="L262" s="7" t="s">
        <v>50</v>
      </c>
      <c r="M262" s="7">
        <f t="shared" si="40"/>
        <v>0</v>
      </c>
      <c r="N262" s="7">
        <f t="shared" si="41"/>
        <v>0</v>
      </c>
      <c r="O262" s="7">
        <f t="shared" si="42"/>
        <v>50</v>
      </c>
      <c r="P262" s="7">
        <f t="shared" si="43"/>
        <v>66</v>
      </c>
      <c r="Q262" s="19">
        <f t="shared" si="44"/>
        <v>17.399999999999999</v>
      </c>
      <c r="R262" s="19">
        <f t="shared" si="45"/>
        <v>34</v>
      </c>
      <c r="S262" s="19">
        <f t="shared" si="46"/>
        <v>42.2</v>
      </c>
      <c r="T262" s="19">
        <f t="shared" si="47"/>
        <v>29</v>
      </c>
      <c r="U262" s="7">
        <f t="shared" si="48"/>
        <v>31.2</v>
      </c>
      <c r="V262" s="7">
        <f t="shared" si="49"/>
        <v>30.65</v>
      </c>
    </row>
    <row r="263" spans="1:22" ht="13.5" x14ac:dyDescent="0.35">
      <c r="A263" s="3">
        <v>42390</v>
      </c>
      <c r="B263" s="2">
        <v>12.952999999999999</v>
      </c>
      <c r="C263" s="7">
        <v>67.763515718481443</v>
      </c>
      <c r="D263" s="7">
        <v>0.60314472639814376</v>
      </c>
      <c r="E263" s="7">
        <v>0.58686422691973017</v>
      </c>
      <c r="F263" s="7">
        <v>12.79814</v>
      </c>
      <c r="G263" s="7">
        <v>12.228774999999999</v>
      </c>
      <c r="H263" s="7">
        <v>10.892596000000001</v>
      </c>
      <c r="I263" s="7">
        <v>9.3588394999999984</v>
      </c>
      <c r="J263" s="7" t="s">
        <v>48</v>
      </c>
      <c r="K263" s="7" t="s">
        <v>49</v>
      </c>
      <c r="L263" s="7" t="s">
        <v>50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66</v>
      </c>
      <c r="Q263" s="19">
        <f t="shared" si="44"/>
        <v>26.15</v>
      </c>
      <c r="R263" s="19">
        <f t="shared" si="45"/>
        <v>39</v>
      </c>
      <c r="S263" s="19">
        <f t="shared" si="46"/>
        <v>45.95</v>
      </c>
      <c r="T263" s="19">
        <f t="shared" si="47"/>
        <v>35.25</v>
      </c>
      <c r="U263" s="7">
        <f t="shared" si="48"/>
        <v>37.033333333333339</v>
      </c>
      <c r="V263" s="7">
        <f t="shared" si="49"/>
        <v>36.587500000000006</v>
      </c>
    </row>
    <row r="264" spans="1:22" ht="13.5" x14ac:dyDescent="0.35">
      <c r="A264" s="3">
        <v>42391</v>
      </c>
      <c r="B264" s="2">
        <v>12.8804</v>
      </c>
      <c r="C264" s="7">
        <v>64.172813487881982</v>
      </c>
      <c r="D264" s="7">
        <v>0.58468040325959691</v>
      </c>
      <c r="E264" s="7">
        <v>0.58642746218770359</v>
      </c>
      <c r="F264" s="7">
        <v>12.92878</v>
      </c>
      <c r="G264" s="7">
        <v>12.311375</v>
      </c>
      <c r="H264" s="7">
        <v>10.953422</v>
      </c>
      <c r="I264" s="7">
        <v>9.3911029999999975</v>
      </c>
      <c r="J264" s="7" t="s">
        <v>48</v>
      </c>
      <c r="K264" s="7" t="s">
        <v>49</v>
      </c>
      <c r="L264" s="7" t="s">
        <v>50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66</v>
      </c>
      <c r="Q264" s="19">
        <f t="shared" si="44"/>
        <v>41.9</v>
      </c>
      <c r="R264" s="19">
        <f t="shared" si="45"/>
        <v>48</v>
      </c>
      <c r="S264" s="19">
        <f t="shared" si="46"/>
        <v>52.7</v>
      </c>
      <c r="T264" s="19">
        <f t="shared" si="47"/>
        <v>46.5</v>
      </c>
      <c r="U264" s="7">
        <f t="shared" si="48"/>
        <v>47.533333333333339</v>
      </c>
      <c r="V264" s="7">
        <f t="shared" si="49"/>
        <v>47.275000000000006</v>
      </c>
    </row>
    <row r="265" spans="1:22" ht="13.5" x14ac:dyDescent="0.35">
      <c r="A265" s="3">
        <v>42394</v>
      </c>
      <c r="B265" s="2">
        <v>13.1327</v>
      </c>
      <c r="C265" s="7">
        <v>58.777075072910186</v>
      </c>
      <c r="D265" s="7">
        <v>0.5836775244101986</v>
      </c>
      <c r="E265" s="7">
        <v>0.58587747463220263</v>
      </c>
      <c r="F265" s="7">
        <v>13.00482</v>
      </c>
      <c r="G265" s="7">
        <v>12.392935</v>
      </c>
      <c r="H265" s="7">
        <v>11.021849999999999</v>
      </c>
      <c r="I265" s="7">
        <v>9.4241309999999991</v>
      </c>
      <c r="J265" s="7" t="s">
        <v>48</v>
      </c>
      <c r="K265" s="7" t="s">
        <v>49</v>
      </c>
      <c r="L265" s="7" t="s">
        <v>50</v>
      </c>
      <c r="M265" s="7">
        <f t="shared" si="40"/>
        <v>25</v>
      </c>
      <c r="N265" s="7">
        <f t="shared" si="41"/>
        <v>45</v>
      </c>
      <c r="O265" s="7">
        <f t="shared" si="42"/>
        <v>50</v>
      </c>
      <c r="P265" s="7">
        <f t="shared" si="43"/>
        <v>66</v>
      </c>
      <c r="Q265" s="19">
        <f t="shared" si="44"/>
        <v>41.9</v>
      </c>
      <c r="R265" s="19">
        <f t="shared" si="45"/>
        <v>48</v>
      </c>
      <c r="S265" s="19">
        <f t="shared" si="46"/>
        <v>52.7</v>
      </c>
      <c r="T265" s="19">
        <f t="shared" si="47"/>
        <v>46.5</v>
      </c>
      <c r="U265" s="7">
        <f t="shared" si="48"/>
        <v>47.533333333333339</v>
      </c>
      <c r="V265" s="7">
        <f t="shared" si="49"/>
        <v>47.275000000000006</v>
      </c>
    </row>
    <row r="266" spans="1:22" ht="13.5" x14ac:dyDescent="0.35">
      <c r="A266" s="3">
        <v>42395</v>
      </c>
      <c r="B266" s="2">
        <v>13.1327</v>
      </c>
      <c r="C266" s="7">
        <v>56.038579815487829</v>
      </c>
      <c r="D266" s="7">
        <v>0.57624019739816035</v>
      </c>
      <c r="E266" s="7">
        <v>0.58395001918539413</v>
      </c>
      <c r="F266" s="7">
        <v>13.06704</v>
      </c>
      <c r="G266" s="7">
        <v>12.47588</v>
      </c>
      <c r="H266" s="7">
        <v>11.086822000000002</v>
      </c>
      <c r="I266" s="7">
        <v>9.4571094999999996</v>
      </c>
      <c r="J266" s="7" t="s">
        <v>48</v>
      </c>
      <c r="K266" s="7" t="s">
        <v>55</v>
      </c>
      <c r="L266" s="7" t="s">
        <v>50</v>
      </c>
      <c r="M266" s="7">
        <f t="shared" si="40"/>
        <v>25</v>
      </c>
      <c r="N266" s="7">
        <f t="shared" si="41"/>
        <v>45</v>
      </c>
      <c r="O266" s="7">
        <f t="shared" si="42"/>
        <v>50</v>
      </c>
      <c r="P266" s="7">
        <f t="shared" si="43"/>
        <v>49.5</v>
      </c>
      <c r="Q266" s="19">
        <f t="shared" si="44"/>
        <v>39.424999999999997</v>
      </c>
      <c r="R266" s="19">
        <f t="shared" si="45"/>
        <v>43.875</v>
      </c>
      <c r="S266" s="19">
        <f t="shared" si="46"/>
        <v>45.275000000000006</v>
      </c>
      <c r="T266" s="19">
        <f t="shared" si="47"/>
        <v>42.375</v>
      </c>
      <c r="U266" s="7">
        <f t="shared" si="48"/>
        <v>42.858333333333327</v>
      </c>
      <c r="V266" s="7">
        <f t="shared" si="49"/>
        <v>42.737499999999997</v>
      </c>
    </row>
    <row r="267" spans="1:22" ht="13.5" x14ac:dyDescent="0.35">
      <c r="A267" s="3">
        <v>42396</v>
      </c>
      <c r="B267" s="2">
        <v>13.063599999999999</v>
      </c>
      <c r="C267" s="7">
        <v>58.145690561659215</v>
      </c>
      <c r="D267" s="7">
        <v>0.55833414122179903</v>
      </c>
      <c r="E267" s="7">
        <v>0.57882684359267511</v>
      </c>
      <c r="F267" s="7">
        <v>13.032479999999998</v>
      </c>
      <c r="G267" s="7">
        <v>12.563835000000001</v>
      </c>
      <c r="H267" s="7">
        <v>11.148478000000001</v>
      </c>
      <c r="I267" s="7">
        <v>9.4896265</v>
      </c>
      <c r="J267" s="7" t="s">
        <v>53</v>
      </c>
      <c r="K267" s="7" t="s">
        <v>51</v>
      </c>
      <c r="L267" s="7" t="s">
        <v>47</v>
      </c>
      <c r="M267" s="7">
        <f t="shared" si="40"/>
        <v>25</v>
      </c>
      <c r="N267" s="7">
        <f t="shared" si="41"/>
        <v>100</v>
      </c>
      <c r="O267" s="7">
        <f t="shared" si="42"/>
        <v>50</v>
      </c>
      <c r="P267" s="7">
        <f t="shared" si="43"/>
        <v>0</v>
      </c>
      <c r="Q267" s="19">
        <f t="shared" si="44"/>
        <v>51.25</v>
      </c>
      <c r="R267" s="19">
        <f t="shared" si="45"/>
        <v>42.5</v>
      </c>
      <c r="S267" s="19">
        <f t="shared" si="46"/>
        <v>31.25</v>
      </c>
      <c r="T267" s="19">
        <f t="shared" si="47"/>
        <v>43.75</v>
      </c>
      <c r="U267" s="7">
        <f t="shared" si="48"/>
        <v>41.666666666666664</v>
      </c>
      <c r="V267" s="7">
        <f t="shared" si="49"/>
        <v>42.1875</v>
      </c>
    </row>
    <row r="268" spans="1:22" ht="13.5" x14ac:dyDescent="0.35">
      <c r="A268" s="3">
        <v>42397</v>
      </c>
      <c r="B268" s="2">
        <v>13.129200000000001</v>
      </c>
      <c r="C268" s="7">
        <v>68.219715546836667</v>
      </c>
      <c r="D268" s="7">
        <v>0.54317544602696444</v>
      </c>
      <c r="E268" s="7">
        <v>0.57169656407953306</v>
      </c>
      <c r="F268" s="7">
        <v>13.06772</v>
      </c>
      <c r="G268" s="7">
        <v>12.653515000000002</v>
      </c>
      <c r="H268" s="7">
        <v>11.212343999999998</v>
      </c>
      <c r="I268" s="7">
        <v>9.5223060000000004</v>
      </c>
      <c r="J268" s="7" t="s">
        <v>48</v>
      </c>
      <c r="K268" s="7" t="s">
        <v>55</v>
      </c>
      <c r="L268" s="7" t="s">
        <v>50</v>
      </c>
      <c r="M268" s="7">
        <f t="shared" si="40"/>
        <v>25</v>
      </c>
      <c r="N268" s="7">
        <f t="shared" si="41"/>
        <v>100</v>
      </c>
      <c r="O268" s="7">
        <f t="shared" si="42"/>
        <v>50</v>
      </c>
      <c r="P268" s="7">
        <f t="shared" si="43"/>
        <v>49.5</v>
      </c>
      <c r="Q268" s="19">
        <f t="shared" si="44"/>
        <v>58.674999999999997</v>
      </c>
      <c r="R268" s="19">
        <f t="shared" si="45"/>
        <v>54.875</v>
      </c>
      <c r="S268" s="19">
        <f t="shared" si="46"/>
        <v>53.525000000000006</v>
      </c>
      <c r="T268" s="19">
        <f t="shared" si="47"/>
        <v>56.125</v>
      </c>
      <c r="U268" s="7">
        <f t="shared" si="48"/>
        <v>55.691666666666663</v>
      </c>
      <c r="V268" s="7">
        <f t="shared" si="49"/>
        <v>55.8</v>
      </c>
    </row>
    <row r="269" spans="1:22" ht="13.5" x14ac:dyDescent="0.35">
      <c r="A269" s="3">
        <v>42398</v>
      </c>
      <c r="B269" s="2">
        <v>13.478300000000001</v>
      </c>
      <c r="C269" s="7">
        <v>70</v>
      </c>
      <c r="D269" s="7">
        <v>0.55295737490819619</v>
      </c>
      <c r="E269" s="7">
        <v>0.56794872624526571</v>
      </c>
      <c r="F269" s="7">
        <v>13.187300000000002</v>
      </c>
      <c r="G269" s="7">
        <v>12.745100000000001</v>
      </c>
      <c r="H269" s="7">
        <v>11.278353999999997</v>
      </c>
      <c r="I269" s="7">
        <v>9.5565649999999991</v>
      </c>
      <c r="J269" s="7" t="s">
        <v>48</v>
      </c>
      <c r="K269" s="7" t="s">
        <v>49</v>
      </c>
      <c r="L269" s="7" t="s">
        <v>50</v>
      </c>
      <c r="M269" s="7">
        <f t="shared" si="40"/>
        <v>25</v>
      </c>
      <c r="N269" s="7">
        <f t="shared" si="41"/>
        <v>45</v>
      </c>
      <c r="O269" s="7">
        <f t="shared" si="42"/>
        <v>50</v>
      </c>
      <c r="P269" s="7">
        <f t="shared" si="43"/>
        <v>66</v>
      </c>
      <c r="Q269" s="19">
        <f t="shared" si="44"/>
        <v>41.9</v>
      </c>
      <c r="R269" s="19">
        <f t="shared" si="45"/>
        <v>48</v>
      </c>
      <c r="S269" s="19">
        <f t="shared" si="46"/>
        <v>52.7</v>
      </c>
      <c r="T269" s="19">
        <f t="shared" si="47"/>
        <v>46.5</v>
      </c>
      <c r="U269" s="7">
        <f t="shared" si="48"/>
        <v>47.533333333333339</v>
      </c>
      <c r="V269" s="7">
        <f t="shared" si="49"/>
        <v>47.275000000000006</v>
      </c>
    </row>
    <row r="270" spans="1:22" ht="13.5" x14ac:dyDescent="0.35">
      <c r="A270" s="3">
        <v>42401</v>
      </c>
      <c r="B270" s="2">
        <v>13.582000000000001</v>
      </c>
      <c r="C270" s="7">
        <v>70.395187695119148</v>
      </c>
      <c r="D270" s="7">
        <v>0.56259213542872644</v>
      </c>
      <c r="E270" s="7">
        <v>0.56687740808195786</v>
      </c>
      <c r="F270" s="7">
        <v>13.277160000000004</v>
      </c>
      <c r="G270" s="7">
        <v>12.829945</v>
      </c>
      <c r="H270" s="7">
        <v>11.346851999999998</v>
      </c>
      <c r="I270" s="7">
        <v>9.590679999999999</v>
      </c>
      <c r="J270" s="7" t="s">
        <v>48</v>
      </c>
      <c r="K270" s="7" t="s">
        <v>49</v>
      </c>
      <c r="L270" s="7" t="s">
        <v>50</v>
      </c>
      <c r="M270" s="7">
        <f t="shared" si="40"/>
        <v>0</v>
      </c>
      <c r="N270" s="7">
        <f t="shared" si="41"/>
        <v>45</v>
      </c>
      <c r="O270" s="7">
        <f t="shared" si="42"/>
        <v>50</v>
      </c>
      <c r="P270" s="7">
        <f t="shared" si="43"/>
        <v>66</v>
      </c>
      <c r="Q270" s="19">
        <f t="shared" si="44"/>
        <v>33.15</v>
      </c>
      <c r="R270" s="19">
        <f t="shared" si="45"/>
        <v>43</v>
      </c>
      <c r="S270" s="19">
        <f t="shared" si="46"/>
        <v>48.95</v>
      </c>
      <c r="T270" s="19">
        <f t="shared" si="47"/>
        <v>40.25</v>
      </c>
      <c r="U270" s="7">
        <f t="shared" si="48"/>
        <v>41.7</v>
      </c>
      <c r="V270" s="7">
        <f t="shared" si="49"/>
        <v>41.337500000000006</v>
      </c>
    </row>
    <row r="271" spans="1:22" ht="13.5" x14ac:dyDescent="0.35">
      <c r="A271" s="3">
        <v>42402</v>
      </c>
      <c r="B271" s="2">
        <v>13.4748</v>
      </c>
      <c r="C271" s="7">
        <v>66.795511689871248</v>
      </c>
      <c r="D271" s="7">
        <v>0.55517786363793142</v>
      </c>
      <c r="E271" s="7">
        <v>0.56453749919315266</v>
      </c>
      <c r="F271" s="7">
        <v>13.345579999999998</v>
      </c>
      <c r="G271" s="7">
        <v>12.873835</v>
      </c>
      <c r="H271" s="7">
        <v>11.413827999999999</v>
      </c>
      <c r="I271" s="7">
        <v>9.6242589999999986</v>
      </c>
      <c r="J271" s="7" t="s">
        <v>48</v>
      </c>
      <c r="K271" s="7" t="s">
        <v>55</v>
      </c>
      <c r="L271" s="7" t="s">
        <v>50</v>
      </c>
      <c r="M271" s="7">
        <f t="shared" si="40"/>
        <v>25</v>
      </c>
      <c r="N271" s="7">
        <f t="shared" si="41"/>
        <v>45</v>
      </c>
      <c r="O271" s="7">
        <f t="shared" si="42"/>
        <v>50</v>
      </c>
      <c r="P271" s="7">
        <f t="shared" si="43"/>
        <v>49.5</v>
      </c>
      <c r="Q271" s="19">
        <f t="shared" si="44"/>
        <v>39.424999999999997</v>
      </c>
      <c r="R271" s="19">
        <f t="shared" si="45"/>
        <v>43.875</v>
      </c>
      <c r="S271" s="19">
        <f t="shared" si="46"/>
        <v>45.275000000000006</v>
      </c>
      <c r="T271" s="19">
        <f t="shared" si="47"/>
        <v>42.375</v>
      </c>
      <c r="U271" s="7">
        <f t="shared" si="48"/>
        <v>42.858333333333327</v>
      </c>
      <c r="V271" s="7">
        <f t="shared" si="49"/>
        <v>42.737499999999997</v>
      </c>
    </row>
    <row r="272" spans="1:22" ht="13.5" x14ac:dyDescent="0.35">
      <c r="A272" s="3">
        <v>42403</v>
      </c>
      <c r="B272" s="2">
        <v>13.374599999999999</v>
      </c>
      <c r="C272" s="7">
        <v>67.761830433623913</v>
      </c>
      <c r="D272" s="7">
        <v>0.53504898558374236</v>
      </c>
      <c r="E272" s="7">
        <v>0.5586397964712706</v>
      </c>
      <c r="F272" s="7">
        <v>13.407779999999999</v>
      </c>
      <c r="G272" s="7">
        <v>12.903209999999998</v>
      </c>
      <c r="H272" s="7">
        <v>11.482255999999998</v>
      </c>
      <c r="I272" s="7">
        <v>9.6576849999999972</v>
      </c>
      <c r="J272" s="7" t="s">
        <v>48</v>
      </c>
      <c r="K272" s="7" t="s">
        <v>49</v>
      </c>
      <c r="L272" s="7" t="s">
        <v>50</v>
      </c>
      <c r="M272" s="7">
        <f t="shared" si="40"/>
        <v>25</v>
      </c>
      <c r="N272" s="7">
        <f t="shared" si="41"/>
        <v>100</v>
      </c>
      <c r="O272" s="7">
        <f t="shared" si="42"/>
        <v>50</v>
      </c>
      <c r="P272" s="7">
        <f t="shared" si="43"/>
        <v>66</v>
      </c>
      <c r="Q272" s="19">
        <f t="shared" si="44"/>
        <v>61.15</v>
      </c>
      <c r="R272" s="19">
        <f t="shared" si="45"/>
        <v>59</v>
      </c>
      <c r="S272" s="19">
        <f t="shared" si="46"/>
        <v>60.95</v>
      </c>
      <c r="T272" s="19">
        <f t="shared" si="47"/>
        <v>60.25</v>
      </c>
      <c r="U272" s="7">
        <f t="shared" si="48"/>
        <v>60.366666666666674</v>
      </c>
      <c r="V272" s="7">
        <f t="shared" si="49"/>
        <v>60.337500000000006</v>
      </c>
    </row>
    <row r="273" spans="1:22" ht="13.5" x14ac:dyDescent="0.35">
      <c r="A273" s="3">
        <v>42404</v>
      </c>
      <c r="B273" s="2">
        <v>13.143000000000001</v>
      </c>
      <c r="C273" s="7">
        <v>67.318456883509839</v>
      </c>
      <c r="D273" s="7">
        <v>0.4947058590673965</v>
      </c>
      <c r="E273" s="7">
        <v>0.54585300899049582</v>
      </c>
      <c r="F273" s="7">
        <v>13.410540000000001</v>
      </c>
      <c r="G273" s="7">
        <v>12.929644999999999</v>
      </c>
      <c r="H273" s="7">
        <v>11.544670000000002</v>
      </c>
      <c r="I273" s="7">
        <v>9.6905990000000006</v>
      </c>
      <c r="J273" s="7" t="s">
        <v>48</v>
      </c>
      <c r="K273" s="7" t="s">
        <v>55</v>
      </c>
      <c r="L273" s="7" t="s">
        <v>50</v>
      </c>
      <c r="M273" s="7">
        <f t="shared" si="40"/>
        <v>25</v>
      </c>
      <c r="N273" s="7">
        <f t="shared" si="41"/>
        <v>100</v>
      </c>
      <c r="O273" s="7">
        <f t="shared" si="42"/>
        <v>50</v>
      </c>
      <c r="P273" s="7">
        <f t="shared" si="43"/>
        <v>49.5</v>
      </c>
      <c r="Q273" s="19">
        <f t="shared" si="44"/>
        <v>58.674999999999997</v>
      </c>
      <c r="R273" s="19">
        <f t="shared" si="45"/>
        <v>54.875</v>
      </c>
      <c r="S273" s="19">
        <f t="shared" si="46"/>
        <v>53.525000000000006</v>
      </c>
      <c r="T273" s="19">
        <f t="shared" si="47"/>
        <v>56.125</v>
      </c>
      <c r="U273" s="7">
        <f t="shared" si="48"/>
        <v>55.691666666666663</v>
      </c>
      <c r="V273" s="7">
        <f t="shared" si="49"/>
        <v>55.8</v>
      </c>
    </row>
    <row r="274" spans="1:22" ht="13.5" x14ac:dyDescent="0.35">
      <c r="A274" s="3">
        <v>42405</v>
      </c>
      <c r="B274" s="2">
        <v>13.440300000000001</v>
      </c>
      <c r="C274" s="7">
        <v>64.234271523178819</v>
      </c>
      <c r="D274" s="7">
        <v>0.48117656212077442</v>
      </c>
      <c r="E274" s="7">
        <v>0.53291771961655154</v>
      </c>
      <c r="F274" s="7">
        <v>13.402940000000001</v>
      </c>
      <c r="G274" s="7">
        <v>12.98978</v>
      </c>
      <c r="H274" s="7">
        <v>11.61856</v>
      </c>
      <c r="I274" s="7">
        <v>9.7249665000000007</v>
      </c>
      <c r="J274" s="7" t="s">
        <v>53</v>
      </c>
      <c r="K274" s="7" t="s">
        <v>55</v>
      </c>
      <c r="L274" s="7" t="s">
        <v>47</v>
      </c>
      <c r="M274" s="7">
        <f t="shared" si="40"/>
        <v>25</v>
      </c>
      <c r="N274" s="7">
        <f t="shared" si="41"/>
        <v>100</v>
      </c>
      <c r="O274" s="7">
        <f t="shared" si="42"/>
        <v>50</v>
      </c>
      <c r="P274" s="7">
        <f t="shared" si="43"/>
        <v>16.5</v>
      </c>
      <c r="Q274" s="19">
        <f t="shared" si="44"/>
        <v>53.725000000000001</v>
      </c>
      <c r="R274" s="19">
        <f t="shared" si="45"/>
        <v>46.625</v>
      </c>
      <c r="S274" s="19">
        <f t="shared" si="46"/>
        <v>38.674999999999997</v>
      </c>
      <c r="T274" s="19">
        <f t="shared" si="47"/>
        <v>47.875</v>
      </c>
      <c r="U274" s="7">
        <f t="shared" si="48"/>
        <v>46.341666666666661</v>
      </c>
      <c r="V274" s="7">
        <f t="shared" si="49"/>
        <v>46.724999999999994</v>
      </c>
    </row>
    <row r="275" spans="1:22" ht="13.5" x14ac:dyDescent="0.35">
      <c r="A275" s="3">
        <v>42408</v>
      </c>
      <c r="B275" s="2">
        <v>13.426399999999999</v>
      </c>
      <c r="C275" s="7">
        <v>62.809217214503519</v>
      </c>
      <c r="D275" s="7">
        <v>0.46398436010138866</v>
      </c>
      <c r="E275" s="7">
        <v>0.51913104771351903</v>
      </c>
      <c r="F275" s="7">
        <v>13.37182</v>
      </c>
      <c r="G275" s="7">
        <v>13.039024999999999</v>
      </c>
      <c r="H275" s="7">
        <v>11.690788</v>
      </c>
      <c r="I275" s="7">
        <v>9.7589660000000009</v>
      </c>
      <c r="J275" s="7" t="s">
        <v>53</v>
      </c>
      <c r="K275" s="7" t="s">
        <v>55</v>
      </c>
      <c r="L275" s="7" t="s">
        <v>47</v>
      </c>
      <c r="M275" s="7">
        <f t="shared" si="40"/>
        <v>25</v>
      </c>
      <c r="N275" s="7">
        <f t="shared" si="41"/>
        <v>100</v>
      </c>
      <c r="O275" s="7">
        <f t="shared" si="42"/>
        <v>50</v>
      </c>
      <c r="P275" s="7">
        <f t="shared" si="43"/>
        <v>16.5</v>
      </c>
      <c r="Q275" s="19">
        <f t="shared" si="44"/>
        <v>53.725000000000001</v>
      </c>
      <c r="R275" s="19">
        <f t="shared" si="45"/>
        <v>46.625</v>
      </c>
      <c r="S275" s="19">
        <f t="shared" si="46"/>
        <v>38.674999999999997</v>
      </c>
      <c r="T275" s="19">
        <f t="shared" si="47"/>
        <v>47.875</v>
      </c>
      <c r="U275" s="7">
        <f t="shared" si="48"/>
        <v>46.341666666666661</v>
      </c>
      <c r="V275" s="7">
        <f t="shared" si="49"/>
        <v>46.724999999999994</v>
      </c>
    </row>
    <row r="276" spans="1:22" ht="13.5" x14ac:dyDescent="0.35">
      <c r="A276" s="3">
        <v>42409</v>
      </c>
      <c r="B276" s="2">
        <v>13.4092</v>
      </c>
      <c r="C276" s="7">
        <v>54.400977995110026</v>
      </c>
      <c r="D276" s="7">
        <v>0.4438550353272106</v>
      </c>
      <c r="E276" s="7">
        <v>0.50407584523625737</v>
      </c>
      <c r="F276" s="7">
        <v>13.358700000000002</v>
      </c>
      <c r="G276" s="7">
        <v>13.083955</v>
      </c>
      <c r="H276" s="7">
        <v>11.762742000000001</v>
      </c>
      <c r="I276" s="7">
        <v>9.7925650000000015</v>
      </c>
      <c r="J276" s="7" t="s">
        <v>48</v>
      </c>
      <c r="K276" s="7" t="s">
        <v>55</v>
      </c>
      <c r="L276" s="7" t="s">
        <v>56</v>
      </c>
      <c r="M276" s="7">
        <f t="shared" si="40"/>
        <v>25</v>
      </c>
      <c r="N276" s="7">
        <f t="shared" si="41"/>
        <v>100</v>
      </c>
      <c r="O276" s="7">
        <f t="shared" si="42"/>
        <v>50</v>
      </c>
      <c r="P276" s="7">
        <f t="shared" si="43"/>
        <v>66.5</v>
      </c>
      <c r="Q276" s="19">
        <f t="shared" si="44"/>
        <v>61.225000000000001</v>
      </c>
      <c r="R276" s="19">
        <f t="shared" si="45"/>
        <v>59.125</v>
      </c>
      <c r="S276" s="19">
        <f t="shared" si="46"/>
        <v>61.174999999999997</v>
      </c>
      <c r="T276" s="19">
        <f t="shared" si="47"/>
        <v>60.375</v>
      </c>
      <c r="U276" s="7">
        <f t="shared" si="48"/>
        <v>60.508333333333326</v>
      </c>
      <c r="V276" s="7">
        <f t="shared" si="49"/>
        <v>60.474999999999994</v>
      </c>
    </row>
    <row r="277" spans="1:22" ht="13.5" x14ac:dyDescent="0.35">
      <c r="A277" s="3">
        <v>42410</v>
      </c>
      <c r="B277" s="2">
        <v>13.004799999999999</v>
      </c>
      <c r="C277" s="7">
        <v>51.242683043853759</v>
      </c>
      <c r="D277" s="7">
        <v>0.39076619072832841</v>
      </c>
      <c r="E277" s="7">
        <v>0.48141391433467162</v>
      </c>
      <c r="F277" s="7">
        <v>13.284739999999999</v>
      </c>
      <c r="G277" s="7">
        <v>13.10521</v>
      </c>
      <c r="H277" s="7">
        <v>11.827230000000002</v>
      </c>
      <c r="I277" s="7">
        <v>9.8241420000000002</v>
      </c>
      <c r="J277" s="7" t="s">
        <v>53</v>
      </c>
      <c r="K277" s="7" t="s">
        <v>55</v>
      </c>
      <c r="L277" s="7" t="s">
        <v>47</v>
      </c>
      <c r="M277" s="7">
        <f t="shared" si="40"/>
        <v>25</v>
      </c>
      <c r="N277" s="7">
        <f t="shared" si="41"/>
        <v>100</v>
      </c>
      <c r="O277" s="7">
        <f t="shared" si="42"/>
        <v>50</v>
      </c>
      <c r="P277" s="7">
        <f t="shared" si="43"/>
        <v>16.5</v>
      </c>
      <c r="Q277" s="19">
        <f t="shared" si="44"/>
        <v>53.725000000000001</v>
      </c>
      <c r="R277" s="19">
        <f t="shared" si="45"/>
        <v>46.625</v>
      </c>
      <c r="S277" s="19">
        <f t="shared" si="46"/>
        <v>38.674999999999997</v>
      </c>
      <c r="T277" s="19">
        <f t="shared" si="47"/>
        <v>47.875</v>
      </c>
      <c r="U277" s="7">
        <f t="shared" si="48"/>
        <v>46.341666666666661</v>
      </c>
      <c r="V277" s="7">
        <f t="shared" si="49"/>
        <v>46.724999999999994</v>
      </c>
    </row>
    <row r="278" spans="1:22" ht="13.5" x14ac:dyDescent="0.35">
      <c r="A278" s="3">
        <v>42411</v>
      </c>
      <c r="B278" s="2">
        <v>13.0083</v>
      </c>
      <c r="C278" s="7">
        <v>53.173539774701013</v>
      </c>
      <c r="D278" s="7">
        <v>0.34499839292888268</v>
      </c>
      <c r="E278" s="7">
        <v>0.45413081005351386</v>
      </c>
      <c r="F278" s="7">
        <v>13.2578</v>
      </c>
      <c r="G278" s="7">
        <v>13.133549999999996</v>
      </c>
      <c r="H278" s="7">
        <v>11.891096000000003</v>
      </c>
      <c r="I278" s="7">
        <v>9.8550569999999986</v>
      </c>
      <c r="J278" s="7" t="s">
        <v>48</v>
      </c>
      <c r="K278" s="7" t="s">
        <v>55</v>
      </c>
      <c r="L278" s="7" t="s">
        <v>56</v>
      </c>
      <c r="M278" s="7">
        <f t="shared" si="40"/>
        <v>25</v>
      </c>
      <c r="N278" s="7">
        <f t="shared" si="41"/>
        <v>100</v>
      </c>
      <c r="O278" s="7">
        <f t="shared" si="42"/>
        <v>50</v>
      </c>
      <c r="P278" s="7">
        <f t="shared" si="43"/>
        <v>66.5</v>
      </c>
      <c r="Q278" s="19">
        <f t="shared" si="44"/>
        <v>61.225000000000001</v>
      </c>
      <c r="R278" s="19">
        <f t="shared" si="45"/>
        <v>59.125</v>
      </c>
      <c r="S278" s="19">
        <f t="shared" si="46"/>
        <v>61.174999999999997</v>
      </c>
      <c r="T278" s="19">
        <f t="shared" si="47"/>
        <v>60.375</v>
      </c>
      <c r="U278" s="7">
        <f t="shared" si="48"/>
        <v>60.508333333333326</v>
      </c>
      <c r="V278" s="7">
        <f t="shared" si="49"/>
        <v>60.474999999999994</v>
      </c>
    </row>
    <row r="279" spans="1:22" ht="13.5" x14ac:dyDescent="0.35">
      <c r="A279" s="3">
        <v>42412</v>
      </c>
      <c r="B279" s="2">
        <v>13.0152</v>
      </c>
      <c r="C279" s="7">
        <v>46.680228287280336</v>
      </c>
      <c r="D279" s="7">
        <v>0.30575925342300359</v>
      </c>
      <c r="E279" s="7">
        <v>0.42445649872741181</v>
      </c>
      <c r="F279" s="7">
        <v>13.172779999999999</v>
      </c>
      <c r="G279" s="7">
        <v>13.172949999999997</v>
      </c>
      <c r="H279" s="7">
        <v>11.953718000000002</v>
      </c>
      <c r="I279" s="7">
        <v>9.8860065000000024</v>
      </c>
      <c r="J279" s="7" t="s">
        <v>48</v>
      </c>
      <c r="K279" s="7" t="s">
        <v>49</v>
      </c>
      <c r="L279" s="7" t="s">
        <v>56</v>
      </c>
      <c r="M279" s="7">
        <f t="shared" si="40"/>
        <v>25</v>
      </c>
      <c r="N279" s="7">
        <f t="shared" si="41"/>
        <v>100</v>
      </c>
      <c r="O279" s="7">
        <f t="shared" si="42"/>
        <v>50</v>
      </c>
      <c r="P279" s="7">
        <f t="shared" si="43"/>
        <v>83</v>
      </c>
      <c r="Q279" s="19">
        <f t="shared" si="44"/>
        <v>63.7</v>
      </c>
      <c r="R279" s="19">
        <f t="shared" si="45"/>
        <v>63.25</v>
      </c>
      <c r="S279" s="19">
        <f t="shared" si="46"/>
        <v>68.599999999999994</v>
      </c>
      <c r="T279" s="19">
        <f t="shared" si="47"/>
        <v>64.5</v>
      </c>
      <c r="U279" s="7">
        <f t="shared" si="48"/>
        <v>65.183333333333337</v>
      </c>
      <c r="V279" s="7">
        <f t="shared" si="49"/>
        <v>65.012500000000003</v>
      </c>
    </row>
    <row r="280" spans="1:22" ht="13.5" x14ac:dyDescent="0.35">
      <c r="A280" s="3">
        <v>42415</v>
      </c>
      <c r="B280" s="2">
        <v>13.1569</v>
      </c>
      <c r="C280" s="7">
        <v>50.633043842209908</v>
      </c>
      <c r="D280" s="7">
        <v>0.28283560562297794</v>
      </c>
      <c r="E280" s="7">
        <v>0.3961323201065251</v>
      </c>
      <c r="F280" s="7">
        <v>13.118880000000001</v>
      </c>
      <c r="G280" s="7">
        <v>13.193169999999999</v>
      </c>
      <c r="H280" s="7">
        <v>12.018828000000001</v>
      </c>
      <c r="I280" s="7">
        <v>9.9178305000000009</v>
      </c>
      <c r="J280" s="7" t="s">
        <v>48</v>
      </c>
      <c r="K280" s="7" t="s">
        <v>49</v>
      </c>
      <c r="L280" s="7" t="s">
        <v>56</v>
      </c>
      <c r="M280" s="7">
        <f t="shared" si="40"/>
        <v>25</v>
      </c>
      <c r="N280" s="7">
        <f t="shared" si="41"/>
        <v>100</v>
      </c>
      <c r="O280" s="7">
        <f t="shared" si="42"/>
        <v>50</v>
      </c>
      <c r="P280" s="7">
        <f t="shared" si="43"/>
        <v>83</v>
      </c>
      <c r="Q280" s="19">
        <f t="shared" si="44"/>
        <v>63.7</v>
      </c>
      <c r="R280" s="19">
        <f t="shared" si="45"/>
        <v>63.25</v>
      </c>
      <c r="S280" s="19">
        <f t="shared" si="46"/>
        <v>68.599999999999994</v>
      </c>
      <c r="T280" s="19">
        <f t="shared" si="47"/>
        <v>64.5</v>
      </c>
      <c r="U280" s="7">
        <f t="shared" si="48"/>
        <v>65.183333333333337</v>
      </c>
      <c r="V280" s="7">
        <f t="shared" si="49"/>
        <v>65.012500000000003</v>
      </c>
    </row>
    <row r="281" spans="1:22" ht="13.5" x14ac:dyDescent="0.35">
      <c r="A281" s="3">
        <v>42416</v>
      </c>
      <c r="B281" s="2">
        <v>13.385</v>
      </c>
      <c r="C281" s="7">
        <v>57.761785162287481</v>
      </c>
      <c r="D281" s="7">
        <v>0.27984829631386532</v>
      </c>
      <c r="E281" s="7">
        <v>0.37287551534799318</v>
      </c>
      <c r="F281" s="7">
        <v>13.114039999999999</v>
      </c>
      <c r="G281" s="7">
        <v>13.221339999999998</v>
      </c>
      <c r="H281" s="7">
        <v>12.0885</v>
      </c>
      <c r="I281" s="7">
        <v>9.9494694999999993</v>
      </c>
      <c r="J281" s="7" t="s">
        <v>48</v>
      </c>
      <c r="K281" s="7" t="s">
        <v>49</v>
      </c>
      <c r="L281" s="7" t="s">
        <v>56</v>
      </c>
      <c r="M281" s="7">
        <f t="shared" si="40"/>
        <v>25</v>
      </c>
      <c r="N281" s="7">
        <f t="shared" si="41"/>
        <v>100</v>
      </c>
      <c r="O281" s="7">
        <f t="shared" si="42"/>
        <v>50</v>
      </c>
      <c r="P281" s="7">
        <f t="shared" si="43"/>
        <v>83</v>
      </c>
      <c r="Q281" s="19">
        <f t="shared" si="44"/>
        <v>63.7</v>
      </c>
      <c r="R281" s="19">
        <f t="shared" si="45"/>
        <v>63.25</v>
      </c>
      <c r="S281" s="19">
        <f t="shared" si="46"/>
        <v>68.599999999999994</v>
      </c>
      <c r="T281" s="19">
        <f t="shared" si="47"/>
        <v>64.5</v>
      </c>
      <c r="U281" s="7">
        <f t="shared" si="48"/>
        <v>65.183333333333337</v>
      </c>
      <c r="V281" s="7">
        <f t="shared" si="49"/>
        <v>65.012500000000003</v>
      </c>
    </row>
    <row r="282" spans="1:22" ht="13.5" x14ac:dyDescent="0.35">
      <c r="A282" s="3">
        <v>42417</v>
      </c>
      <c r="B282" s="2">
        <v>13.7409</v>
      </c>
      <c r="C282" s="7">
        <v>62.955902910153739</v>
      </c>
      <c r="D282" s="7">
        <v>0.30270954062935829</v>
      </c>
      <c r="E282" s="7">
        <v>0.35884232040426622</v>
      </c>
      <c r="F282" s="7">
        <v>13.261259999999998</v>
      </c>
      <c r="G282" s="7">
        <v>13.246564999999999</v>
      </c>
      <c r="H282" s="7">
        <v>12.166327999999998</v>
      </c>
      <c r="I282" s="7">
        <v>9.9807675000000025</v>
      </c>
      <c r="J282" s="7" t="s">
        <v>48</v>
      </c>
      <c r="K282" s="7" t="s">
        <v>49</v>
      </c>
      <c r="L282" s="7" t="s">
        <v>50</v>
      </c>
      <c r="M282" s="7">
        <f t="shared" si="40"/>
        <v>25</v>
      </c>
      <c r="N282" s="7">
        <f t="shared" si="41"/>
        <v>100</v>
      </c>
      <c r="O282" s="7">
        <f t="shared" si="42"/>
        <v>50</v>
      </c>
      <c r="P282" s="7">
        <f t="shared" si="43"/>
        <v>66</v>
      </c>
      <c r="Q282" s="19">
        <f t="shared" si="44"/>
        <v>61.15</v>
      </c>
      <c r="R282" s="19">
        <f t="shared" si="45"/>
        <v>59</v>
      </c>
      <c r="S282" s="19">
        <f t="shared" si="46"/>
        <v>60.95</v>
      </c>
      <c r="T282" s="19">
        <f t="shared" si="47"/>
        <v>60.25</v>
      </c>
      <c r="U282" s="7">
        <f t="shared" si="48"/>
        <v>60.366666666666674</v>
      </c>
      <c r="V282" s="7">
        <f t="shared" si="49"/>
        <v>60.337500000000006</v>
      </c>
    </row>
    <row r="283" spans="1:22" ht="13.5" x14ac:dyDescent="0.35">
      <c r="A283" s="3">
        <v>42418</v>
      </c>
      <c r="B283" s="2">
        <v>14.4459</v>
      </c>
      <c r="C283" s="7">
        <v>67.809025988367779</v>
      </c>
      <c r="D283" s="7">
        <v>0.37341040679529414</v>
      </c>
      <c r="E283" s="7">
        <v>0.36175593768247183</v>
      </c>
      <c r="F283" s="7">
        <v>13.548779999999999</v>
      </c>
      <c r="G283" s="7">
        <v>13.321209999999999</v>
      </c>
      <c r="H283" s="7">
        <v>12.258256000000001</v>
      </c>
      <c r="I283" s="7">
        <v>10.014563500000001</v>
      </c>
      <c r="J283" s="7" t="s">
        <v>48</v>
      </c>
      <c r="K283" s="7" t="s">
        <v>49</v>
      </c>
      <c r="L283" s="7" t="s">
        <v>50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66</v>
      </c>
      <c r="Q283" s="19">
        <f t="shared" si="44"/>
        <v>26.15</v>
      </c>
      <c r="R283" s="19">
        <f t="shared" si="45"/>
        <v>39</v>
      </c>
      <c r="S283" s="19">
        <f t="shared" si="46"/>
        <v>45.95</v>
      </c>
      <c r="T283" s="19">
        <f t="shared" si="47"/>
        <v>35.25</v>
      </c>
      <c r="U283" s="7">
        <f t="shared" si="48"/>
        <v>37.033333333333339</v>
      </c>
      <c r="V283" s="7">
        <f t="shared" si="49"/>
        <v>36.587500000000006</v>
      </c>
    </row>
    <row r="284" spans="1:22" ht="13.5" x14ac:dyDescent="0.35">
      <c r="A284" s="3">
        <v>42419</v>
      </c>
      <c r="B284" s="2">
        <v>15.3203</v>
      </c>
      <c r="C284" s="7">
        <v>74.923293092076932</v>
      </c>
      <c r="D284" s="7">
        <v>0.4943001406085461</v>
      </c>
      <c r="E284" s="7">
        <v>0.38826477826768674</v>
      </c>
      <c r="F284" s="7">
        <v>14.009799999999998</v>
      </c>
      <c r="G284" s="7">
        <v>13.443205000000001</v>
      </c>
      <c r="H284" s="7">
        <v>12.369053999999998</v>
      </c>
      <c r="I284" s="7">
        <v>10.053063000000003</v>
      </c>
      <c r="J284" s="7" t="s">
        <v>48</v>
      </c>
      <c r="K284" s="7" t="s">
        <v>49</v>
      </c>
      <c r="L284" s="7" t="s">
        <v>50</v>
      </c>
      <c r="M284" s="7">
        <f t="shared" si="40"/>
        <v>0</v>
      </c>
      <c r="N284" s="7">
        <f t="shared" si="41"/>
        <v>0</v>
      </c>
      <c r="O284" s="7">
        <f t="shared" si="42"/>
        <v>50</v>
      </c>
      <c r="P284" s="7">
        <f t="shared" si="43"/>
        <v>66</v>
      </c>
      <c r="Q284" s="19">
        <f t="shared" si="44"/>
        <v>17.399999999999999</v>
      </c>
      <c r="R284" s="19">
        <f t="shared" si="45"/>
        <v>34</v>
      </c>
      <c r="S284" s="19">
        <f t="shared" si="46"/>
        <v>42.2</v>
      </c>
      <c r="T284" s="19">
        <f t="shared" si="47"/>
        <v>29</v>
      </c>
      <c r="U284" s="7">
        <f t="shared" si="48"/>
        <v>31.2</v>
      </c>
      <c r="V284" s="7">
        <f t="shared" si="49"/>
        <v>30.65</v>
      </c>
    </row>
    <row r="285" spans="1:22" ht="13.5" x14ac:dyDescent="0.35">
      <c r="A285" s="3">
        <v>42422</v>
      </c>
      <c r="B285" s="2">
        <v>15.5519</v>
      </c>
      <c r="C285" s="7">
        <v>78.755156851344225</v>
      </c>
      <c r="D285" s="7">
        <v>0.60185648316185159</v>
      </c>
      <c r="E285" s="7">
        <v>0.43098311924651977</v>
      </c>
      <c r="F285" s="7">
        <v>14.488800000000001</v>
      </c>
      <c r="G285" s="7">
        <v>13.564164999999999</v>
      </c>
      <c r="H285" s="7">
        <v>12.484484</v>
      </c>
      <c r="I285" s="7">
        <v>10.091610500000003</v>
      </c>
      <c r="J285" s="7" t="s">
        <v>48</v>
      </c>
      <c r="K285" s="7" t="s">
        <v>49</v>
      </c>
      <c r="L285" s="7" t="s">
        <v>50</v>
      </c>
      <c r="M285" s="7">
        <f t="shared" si="40"/>
        <v>0</v>
      </c>
      <c r="N285" s="7">
        <f t="shared" si="41"/>
        <v>0</v>
      </c>
      <c r="O285" s="7">
        <f t="shared" si="42"/>
        <v>50</v>
      </c>
      <c r="P285" s="7">
        <f t="shared" si="43"/>
        <v>66</v>
      </c>
      <c r="Q285" s="19">
        <f t="shared" si="44"/>
        <v>17.399999999999999</v>
      </c>
      <c r="R285" s="19">
        <f t="shared" si="45"/>
        <v>34</v>
      </c>
      <c r="S285" s="19">
        <f t="shared" si="46"/>
        <v>42.2</v>
      </c>
      <c r="T285" s="19">
        <f t="shared" si="47"/>
        <v>29</v>
      </c>
      <c r="U285" s="7">
        <f t="shared" si="48"/>
        <v>31.2</v>
      </c>
      <c r="V285" s="7">
        <f t="shared" si="49"/>
        <v>30.65</v>
      </c>
    </row>
    <row r="286" spans="1:22" ht="13.5" x14ac:dyDescent="0.35">
      <c r="A286" s="3">
        <v>42423</v>
      </c>
      <c r="B286" s="2">
        <v>15.3894</v>
      </c>
      <c r="C286" s="7">
        <v>77.419706042460547</v>
      </c>
      <c r="D286" s="7">
        <v>0.66630254660775279</v>
      </c>
      <c r="E286" s="7">
        <v>0.47804700471876638</v>
      </c>
      <c r="F286" s="7">
        <v>14.889679999999998</v>
      </c>
      <c r="G286" s="7">
        <v>13.677000000000001</v>
      </c>
      <c r="H286" s="7">
        <v>12.596664000000001</v>
      </c>
      <c r="I286" s="7">
        <v>10.128484000000004</v>
      </c>
      <c r="J286" s="7" t="s">
        <v>48</v>
      </c>
      <c r="K286" s="7" t="s">
        <v>49</v>
      </c>
      <c r="L286" s="7" t="s">
        <v>50</v>
      </c>
      <c r="M286" s="7">
        <f t="shared" si="40"/>
        <v>0</v>
      </c>
      <c r="N286" s="7">
        <f t="shared" si="41"/>
        <v>0</v>
      </c>
      <c r="O286" s="7">
        <f t="shared" si="42"/>
        <v>50</v>
      </c>
      <c r="P286" s="7">
        <f t="shared" si="43"/>
        <v>66</v>
      </c>
      <c r="Q286" s="19">
        <f t="shared" si="44"/>
        <v>17.399999999999999</v>
      </c>
      <c r="R286" s="19">
        <f t="shared" si="45"/>
        <v>34</v>
      </c>
      <c r="S286" s="19">
        <f t="shared" si="46"/>
        <v>42.2</v>
      </c>
      <c r="T286" s="19">
        <f t="shared" si="47"/>
        <v>29</v>
      </c>
      <c r="U286" s="7">
        <f t="shared" si="48"/>
        <v>31.2</v>
      </c>
      <c r="V286" s="7">
        <f t="shared" si="49"/>
        <v>30.65</v>
      </c>
    </row>
    <row r="287" spans="1:22" ht="13.5" x14ac:dyDescent="0.35">
      <c r="A287" s="3">
        <v>42424</v>
      </c>
      <c r="B287" s="2">
        <v>14.916</v>
      </c>
      <c r="C287" s="7">
        <v>72.639052045558998</v>
      </c>
      <c r="D287" s="7">
        <v>0.67143718267952401</v>
      </c>
      <c r="E287" s="7">
        <v>0.51672504031091793</v>
      </c>
      <c r="F287" s="7">
        <v>15.124700000000001</v>
      </c>
      <c r="G287" s="7">
        <v>13.769619999999998</v>
      </c>
      <c r="H287" s="7">
        <v>12.699514000000004</v>
      </c>
      <c r="I287" s="7">
        <v>10.161980000000003</v>
      </c>
      <c r="J287" s="7" t="s">
        <v>48</v>
      </c>
      <c r="K287" s="7" t="s">
        <v>49</v>
      </c>
      <c r="L287" s="7" t="s">
        <v>50</v>
      </c>
      <c r="M287" s="7">
        <f t="shared" si="40"/>
        <v>0</v>
      </c>
      <c r="N287" s="7">
        <f t="shared" si="41"/>
        <v>0</v>
      </c>
      <c r="O287" s="7">
        <f t="shared" si="42"/>
        <v>50</v>
      </c>
      <c r="P287" s="7">
        <f t="shared" si="43"/>
        <v>66</v>
      </c>
      <c r="Q287" s="19">
        <f t="shared" si="44"/>
        <v>17.399999999999999</v>
      </c>
      <c r="R287" s="19">
        <f t="shared" si="45"/>
        <v>34</v>
      </c>
      <c r="S287" s="19">
        <f t="shared" si="46"/>
        <v>42.2</v>
      </c>
      <c r="T287" s="19">
        <f t="shared" si="47"/>
        <v>29</v>
      </c>
      <c r="U287" s="7">
        <f t="shared" si="48"/>
        <v>31.2</v>
      </c>
      <c r="V287" s="7">
        <f t="shared" si="49"/>
        <v>30.65</v>
      </c>
    </row>
    <row r="288" spans="1:22" ht="13.5" x14ac:dyDescent="0.35">
      <c r="A288" s="3">
        <v>42425</v>
      </c>
      <c r="B288" s="2">
        <v>15.3445</v>
      </c>
      <c r="C288" s="7">
        <v>73.5260686928589</v>
      </c>
      <c r="D288" s="7">
        <v>0.70199067609553367</v>
      </c>
      <c r="E288" s="7">
        <v>0.55377816746784114</v>
      </c>
      <c r="F288" s="7">
        <v>15.304419999999999</v>
      </c>
      <c r="G288" s="7">
        <v>13.880384999999999</v>
      </c>
      <c r="H288" s="7">
        <v>12.810796000000005</v>
      </c>
      <c r="I288" s="7">
        <v>10.197784000000002</v>
      </c>
      <c r="J288" s="7" t="s">
        <v>48</v>
      </c>
      <c r="K288" s="7" t="s">
        <v>49</v>
      </c>
      <c r="L288" s="7" t="s">
        <v>50</v>
      </c>
      <c r="M288" s="7">
        <f t="shared" si="40"/>
        <v>0</v>
      </c>
      <c r="N288" s="7">
        <f t="shared" si="41"/>
        <v>0</v>
      </c>
      <c r="O288" s="7">
        <f t="shared" si="42"/>
        <v>75</v>
      </c>
      <c r="P288" s="7">
        <f t="shared" si="43"/>
        <v>66</v>
      </c>
      <c r="Q288" s="19">
        <f t="shared" si="44"/>
        <v>21.15</v>
      </c>
      <c r="R288" s="19">
        <f t="shared" si="45"/>
        <v>42.75</v>
      </c>
      <c r="S288" s="19">
        <f t="shared" si="46"/>
        <v>48.45</v>
      </c>
      <c r="T288" s="19">
        <f t="shared" si="47"/>
        <v>35.25</v>
      </c>
      <c r="U288" s="7">
        <f t="shared" si="48"/>
        <v>37.449999999999996</v>
      </c>
      <c r="V288" s="7">
        <f t="shared" si="49"/>
        <v>36.9</v>
      </c>
    </row>
    <row r="289" spans="1:22" ht="13.5" x14ac:dyDescent="0.35">
      <c r="A289" s="3">
        <v>42426</v>
      </c>
      <c r="B289" s="2">
        <v>15.482699999999999</v>
      </c>
      <c r="C289" s="7">
        <v>74.648191211372961</v>
      </c>
      <c r="D289" s="7">
        <v>0.72895320596738777</v>
      </c>
      <c r="E289" s="7">
        <v>0.58881317516775056</v>
      </c>
      <c r="F289" s="7">
        <v>15.336899999999996</v>
      </c>
      <c r="G289" s="7">
        <v>13.980605000000001</v>
      </c>
      <c r="H289" s="7">
        <v>12.919312000000005</v>
      </c>
      <c r="I289" s="7">
        <v>10.234594000000003</v>
      </c>
      <c r="J289" s="7" t="s">
        <v>48</v>
      </c>
      <c r="K289" s="7" t="s">
        <v>55</v>
      </c>
      <c r="L289" s="7" t="s">
        <v>50</v>
      </c>
      <c r="M289" s="7">
        <f t="shared" si="40"/>
        <v>0</v>
      </c>
      <c r="N289" s="7">
        <f t="shared" si="41"/>
        <v>0</v>
      </c>
      <c r="O289" s="7">
        <f t="shared" si="42"/>
        <v>75</v>
      </c>
      <c r="P289" s="7">
        <f t="shared" si="43"/>
        <v>49.5</v>
      </c>
      <c r="Q289" s="19">
        <f t="shared" si="44"/>
        <v>18.675000000000001</v>
      </c>
      <c r="R289" s="19">
        <f t="shared" si="45"/>
        <v>38.625</v>
      </c>
      <c r="S289" s="19">
        <f t="shared" si="46"/>
        <v>41.025000000000006</v>
      </c>
      <c r="T289" s="19">
        <f t="shared" si="47"/>
        <v>31.125</v>
      </c>
      <c r="U289" s="7">
        <f t="shared" si="48"/>
        <v>32.774999999999999</v>
      </c>
      <c r="V289" s="7">
        <f t="shared" si="49"/>
        <v>32.362499999999997</v>
      </c>
    </row>
    <row r="290" spans="1:22" ht="13.5" x14ac:dyDescent="0.35">
      <c r="A290" s="3">
        <v>42429</v>
      </c>
      <c r="B290" s="2">
        <v>15.5899</v>
      </c>
      <c r="C290" s="7">
        <v>75.587262103114071</v>
      </c>
      <c r="D290" s="7">
        <v>0.75032210309242942</v>
      </c>
      <c r="E290" s="7">
        <v>0.62111496075268635</v>
      </c>
      <c r="F290" s="7">
        <v>15.3445</v>
      </c>
      <c r="G290" s="7">
        <v>14.081</v>
      </c>
      <c r="H290" s="7">
        <v>13.023752000000004</v>
      </c>
      <c r="I290" s="7">
        <v>10.271708000000004</v>
      </c>
      <c r="J290" s="7" t="s">
        <v>53</v>
      </c>
      <c r="K290" s="7" t="s">
        <v>55</v>
      </c>
      <c r="L290" s="7" t="s">
        <v>54</v>
      </c>
      <c r="M290" s="7">
        <f t="shared" si="40"/>
        <v>0</v>
      </c>
      <c r="N290" s="7">
        <f t="shared" si="41"/>
        <v>0</v>
      </c>
      <c r="O290" s="7">
        <f t="shared" si="42"/>
        <v>75</v>
      </c>
      <c r="P290" s="7">
        <f t="shared" si="43"/>
        <v>16.5</v>
      </c>
      <c r="Q290" s="19">
        <f t="shared" si="44"/>
        <v>13.725</v>
      </c>
      <c r="R290" s="19">
        <f t="shared" si="45"/>
        <v>30.375</v>
      </c>
      <c r="S290" s="19">
        <f t="shared" si="46"/>
        <v>26.175000000000001</v>
      </c>
      <c r="T290" s="19">
        <f t="shared" si="47"/>
        <v>22.875</v>
      </c>
      <c r="U290" s="7">
        <f t="shared" si="48"/>
        <v>23.425000000000001</v>
      </c>
      <c r="V290" s="7">
        <f t="shared" si="49"/>
        <v>23.287500000000001</v>
      </c>
    </row>
    <row r="291" spans="1:22" ht="13.5" x14ac:dyDescent="0.35">
      <c r="A291" s="3">
        <v>42430</v>
      </c>
      <c r="B291" s="2">
        <v>16.398599999999998</v>
      </c>
      <c r="C291" s="7">
        <v>86.370456104252398</v>
      </c>
      <c r="D291" s="7">
        <v>0.82302511818364366</v>
      </c>
      <c r="E291" s="7">
        <v>0.66149699223887781</v>
      </c>
      <c r="F291" s="7">
        <v>15.546340000000001</v>
      </c>
      <c r="G291" s="7">
        <v>14.227190000000002</v>
      </c>
      <c r="H291" s="7">
        <v>13.136970000000005</v>
      </c>
      <c r="I291" s="7">
        <v>10.312948000000004</v>
      </c>
      <c r="J291" s="7" t="s">
        <v>48</v>
      </c>
      <c r="K291" s="7" t="s">
        <v>49</v>
      </c>
      <c r="L291" s="7" t="s">
        <v>50</v>
      </c>
      <c r="M291" s="7">
        <f t="shared" si="40"/>
        <v>0</v>
      </c>
      <c r="N291" s="7">
        <f t="shared" si="41"/>
        <v>0</v>
      </c>
      <c r="O291" s="7">
        <f t="shared" si="42"/>
        <v>75</v>
      </c>
      <c r="P291" s="7">
        <f t="shared" si="43"/>
        <v>66</v>
      </c>
      <c r="Q291" s="19">
        <f t="shared" si="44"/>
        <v>21.15</v>
      </c>
      <c r="R291" s="19">
        <f t="shared" si="45"/>
        <v>42.75</v>
      </c>
      <c r="S291" s="19">
        <f t="shared" si="46"/>
        <v>48.45</v>
      </c>
      <c r="T291" s="19">
        <f t="shared" si="47"/>
        <v>35.25</v>
      </c>
      <c r="U291" s="7">
        <f t="shared" si="48"/>
        <v>37.449999999999996</v>
      </c>
      <c r="V291" s="7">
        <f t="shared" si="49"/>
        <v>36.9</v>
      </c>
    </row>
    <row r="292" spans="1:22" ht="13.5" x14ac:dyDescent="0.35">
      <c r="A292" s="3">
        <v>42431</v>
      </c>
      <c r="B292" s="2">
        <v>15.932</v>
      </c>
      <c r="C292" s="7">
        <v>78.503324429192617</v>
      </c>
      <c r="D292" s="7">
        <v>0.83338531384560888</v>
      </c>
      <c r="E292" s="7">
        <v>0.69587465656022407</v>
      </c>
      <c r="F292" s="7">
        <v>15.74954</v>
      </c>
      <c r="G292" s="7">
        <v>14.35506</v>
      </c>
      <c r="H292" s="7">
        <v>13.239336000000003</v>
      </c>
      <c r="I292" s="7">
        <v>10.350695500000002</v>
      </c>
      <c r="J292" s="7" t="s">
        <v>48</v>
      </c>
      <c r="K292" s="7" t="s">
        <v>49</v>
      </c>
      <c r="L292" s="7" t="s">
        <v>50</v>
      </c>
      <c r="M292" s="7">
        <f t="shared" si="40"/>
        <v>0</v>
      </c>
      <c r="N292" s="7">
        <f t="shared" si="41"/>
        <v>0</v>
      </c>
      <c r="O292" s="7">
        <f t="shared" si="42"/>
        <v>75</v>
      </c>
      <c r="P292" s="7">
        <f t="shared" si="43"/>
        <v>66</v>
      </c>
      <c r="Q292" s="19">
        <f t="shared" si="44"/>
        <v>21.15</v>
      </c>
      <c r="R292" s="19">
        <f t="shared" si="45"/>
        <v>42.75</v>
      </c>
      <c r="S292" s="19">
        <f t="shared" si="46"/>
        <v>48.45</v>
      </c>
      <c r="T292" s="19">
        <f t="shared" si="47"/>
        <v>35.25</v>
      </c>
      <c r="U292" s="7">
        <f t="shared" si="48"/>
        <v>37.449999999999996</v>
      </c>
      <c r="V292" s="7">
        <f t="shared" si="49"/>
        <v>36.9</v>
      </c>
    </row>
    <row r="293" spans="1:22" ht="13.5" x14ac:dyDescent="0.35">
      <c r="A293" s="3">
        <v>42432</v>
      </c>
      <c r="B293" s="2">
        <v>15.897500000000001</v>
      </c>
      <c r="C293" s="7">
        <v>77.949304734014731</v>
      </c>
      <c r="D293" s="7">
        <v>0.82925287097284084</v>
      </c>
      <c r="E293" s="7">
        <v>0.7225502994427474</v>
      </c>
      <c r="F293" s="7">
        <v>15.860140000000001</v>
      </c>
      <c r="G293" s="7">
        <v>14.492785000000001</v>
      </c>
      <c r="H293" s="7">
        <v>13.336450000000005</v>
      </c>
      <c r="I293" s="7">
        <v>10.387847500000003</v>
      </c>
      <c r="J293" s="7" t="s">
        <v>48</v>
      </c>
      <c r="K293" s="7" t="s">
        <v>49</v>
      </c>
      <c r="L293" s="7" t="s">
        <v>50</v>
      </c>
      <c r="M293" s="7">
        <f t="shared" si="40"/>
        <v>0</v>
      </c>
      <c r="N293" s="7">
        <f t="shared" si="41"/>
        <v>0</v>
      </c>
      <c r="O293" s="7">
        <f t="shared" si="42"/>
        <v>75</v>
      </c>
      <c r="P293" s="7">
        <f t="shared" si="43"/>
        <v>66</v>
      </c>
      <c r="Q293" s="19">
        <f t="shared" si="44"/>
        <v>21.15</v>
      </c>
      <c r="R293" s="19">
        <f t="shared" si="45"/>
        <v>42.75</v>
      </c>
      <c r="S293" s="19">
        <f t="shared" si="46"/>
        <v>48.45</v>
      </c>
      <c r="T293" s="19">
        <f t="shared" si="47"/>
        <v>35.25</v>
      </c>
      <c r="U293" s="7">
        <f t="shared" si="48"/>
        <v>37.449999999999996</v>
      </c>
      <c r="V293" s="7">
        <f t="shared" si="49"/>
        <v>36.9</v>
      </c>
    </row>
    <row r="294" spans="1:22" ht="13.5" x14ac:dyDescent="0.35">
      <c r="A294" s="3">
        <v>42433</v>
      </c>
      <c r="B294" s="2">
        <v>16.0703</v>
      </c>
      <c r="C294" s="7">
        <v>78.081505185642172</v>
      </c>
      <c r="D294" s="7">
        <v>0.83034964227226205</v>
      </c>
      <c r="E294" s="7">
        <v>0.74411016800865037</v>
      </c>
      <c r="F294" s="7">
        <v>15.97766</v>
      </c>
      <c r="G294" s="7">
        <v>14.624284999999997</v>
      </c>
      <c r="H294" s="7">
        <v>13.433288000000005</v>
      </c>
      <c r="I294" s="7">
        <v>10.4267275</v>
      </c>
      <c r="J294" s="7" t="s">
        <v>48</v>
      </c>
      <c r="K294" s="7" t="s">
        <v>49</v>
      </c>
      <c r="L294" s="7" t="s">
        <v>50</v>
      </c>
      <c r="M294" s="7">
        <f t="shared" si="40"/>
        <v>0</v>
      </c>
      <c r="N294" s="7">
        <f t="shared" si="41"/>
        <v>0</v>
      </c>
      <c r="O294" s="7">
        <f t="shared" si="42"/>
        <v>75</v>
      </c>
      <c r="P294" s="7">
        <f t="shared" si="43"/>
        <v>66</v>
      </c>
      <c r="Q294" s="19">
        <f t="shared" si="44"/>
        <v>21.15</v>
      </c>
      <c r="R294" s="19">
        <f t="shared" si="45"/>
        <v>42.75</v>
      </c>
      <c r="S294" s="19">
        <f t="shared" si="46"/>
        <v>48.45</v>
      </c>
      <c r="T294" s="19">
        <f t="shared" si="47"/>
        <v>35.25</v>
      </c>
      <c r="U294" s="7">
        <f t="shared" si="48"/>
        <v>37.449999999999996</v>
      </c>
      <c r="V294" s="7">
        <f t="shared" si="49"/>
        <v>36.9</v>
      </c>
    </row>
    <row r="295" spans="1:22" ht="13.5" x14ac:dyDescent="0.35">
      <c r="A295" s="3">
        <v>42436</v>
      </c>
      <c r="B295" s="2">
        <v>15.379099999999999</v>
      </c>
      <c r="C295" s="7">
        <v>67.645341120254869</v>
      </c>
      <c r="D295" s="7">
        <v>0.76660780050089983</v>
      </c>
      <c r="E295" s="7">
        <v>0.74860969450710024</v>
      </c>
      <c r="F295" s="7">
        <v>15.935499999999999</v>
      </c>
      <c r="G295" s="7">
        <v>14.721919999999997</v>
      </c>
      <c r="H295" s="7">
        <v>13.510840000000004</v>
      </c>
      <c r="I295" s="7">
        <v>10.463395500000001</v>
      </c>
      <c r="J295" s="7" t="s">
        <v>48</v>
      </c>
      <c r="K295" s="7" t="s">
        <v>49</v>
      </c>
      <c r="L295" s="7" t="s">
        <v>56</v>
      </c>
      <c r="M295" s="7">
        <f t="shared" si="40"/>
        <v>25</v>
      </c>
      <c r="N295" s="7">
        <f t="shared" si="41"/>
        <v>0</v>
      </c>
      <c r="O295" s="7">
        <f t="shared" si="42"/>
        <v>75</v>
      </c>
      <c r="P295" s="7">
        <f t="shared" si="43"/>
        <v>83</v>
      </c>
      <c r="Q295" s="19">
        <f t="shared" si="44"/>
        <v>32.450000000000003</v>
      </c>
      <c r="R295" s="19">
        <f t="shared" si="45"/>
        <v>52</v>
      </c>
      <c r="S295" s="19">
        <f t="shared" si="46"/>
        <v>59.85</v>
      </c>
      <c r="T295" s="19">
        <f t="shared" si="47"/>
        <v>45.75</v>
      </c>
      <c r="U295" s="7">
        <f t="shared" si="48"/>
        <v>48.1</v>
      </c>
      <c r="V295" s="7">
        <f t="shared" si="49"/>
        <v>47.512500000000003</v>
      </c>
    </row>
    <row r="296" spans="1:22" ht="13.5" x14ac:dyDescent="0.35">
      <c r="A296" s="3">
        <v>42437</v>
      </c>
      <c r="B296" s="2">
        <v>15.5519</v>
      </c>
      <c r="C296" s="7">
        <v>66.561802685005688</v>
      </c>
      <c r="D296" s="7">
        <v>0.72171595523272991</v>
      </c>
      <c r="E296" s="7">
        <v>0.74323094665222622</v>
      </c>
      <c r="F296" s="7">
        <v>15.766159999999999</v>
      </c>
      <c r="G296" s="7">
        <v>14.829054999999997</v>
      </c>
      <c r="H296" s="7">
        <v>13.592402000000003</v>
      </c>
      <c r="I296" s="7">
        <v>10.500392</v>
      </c>
      <c r="J296" s="7" t="s">
        <v>48</v>
      </c>
      <c r="K296" s="7" t="s">
        <v>55</v>
      </c>
      <c r="L296" s="7" t="s">
        <v>56</v>
      </c>
      <c r="M296" s="7">
        <f t="shared" si="40"/>
        <v>25</v>
      </c>
      <c r="N296" s="7">
        <f t="shared" si="41"/>
        <v>100</v>
      </c>
      <c r="O296" s="7">
        <f t="shared" si="42"/>
        <v>75</v>
      </c>
      <c r="P296" s="7">
        <f t="shared" si="43"/>
        <v>66.5</v>
      </c>
      <c r="Q296" s="19">
        <f t="shared" si="44"/>
        <v>64.974999999999994</v>
      </c>
      <c r="R296" s="19">
        <f t="shared" si="45"/>
        <v>67.875</v>
      </c>
      <c r="S296" s="19">
        <f t="shared" si="46"/>
        <v>67.424999999999997</v>
      </c>
      <c r="T296" s="19">
        <f t="shared" si="47"/>
        <v>66.625</v>
      </c>
      <c r="U296" s="7">
        <f t="shared" si="48"/>
        <v>66.758333333333326</v>
      </c>
      <c r="V296" s="7">
        <f t="shared" si="49"/>
        <v>66.724999999999994</v>
      </c>
    </row>
    <row r="297" spans="1:22" ht="13.5" x14ac:dyDescent="0.35">
      <c r="A297" s="3">
        <v>42438</v>
      </c>
      <c r="B297" s="2">
        <v>15.379099999999999</v>
      </c>
      <c r="C297" s="7">
        <v>59.454530718106668</v>
      </c>
      <c r="D297" s="7">
        <v>0.66453498295444291</v>
      </c>
      <c r="E297" s="7">
        <v>0.72749175391266951</v>
      </c>
      <c r="F297" s="7">
        <v>15.655579999999997</v>
      </c>
      <c r="G297" s="7">
        <v>14.94777</v>
      </c>
      <c r="H297" s="7">
        <v>13.673894000000004</v>
      </c>
      <c r="I297" s="7">
        <v>10.53668</v>
      </c>
      <c r="J297" s="7" t="s">
        <v>48</v>
      </c>
      <c r="K297" s="7" t="s">
        <v>55</v>
      </c>
      <c r="L297" s="7" t="s">
        <v>56</v>
      </c>
      <c r="M297" s="7">
        <f t="shared" si="40"/>
        <v>25</v>
      </c>
      <c r="N297" s="7">
        <f t="shared" si="41"/>
        <v>100</v>
      </c>
      <c r="O297" s="7">
        <f t="shared" si="42"/>
        <v>75</v>
      </c>
      <c r="P297" s="7">
        <f t="shared" si="43"/>
        <v>66.5</v>
      </c>
      <c r="Q297" s="19">
        <f t="shared" si="44"/>
        <v>64.974999999999994</v>
      </c>
      <c r="R297" s="19">
        <f t="shared" si="45"/>
        <v>67.875</v>
      </c>
      <c r="S297" s="19">
        <f t="shared" si="46"/>
        <v>67.424999999999997</v>
      </c>
      <c r="T297" s="19">
        <f t="shared" si="47"/>
        <v>66.625</v>
      </c>
      <c r="U297" s="7">
        <f t="shared" si="48"/>
        <v>66.758333333333326</v>
      </c>
      <c r="V297" s="7">
        <f t="shared" si="49"/>
        <v>66.724999999999994</v>
      </c>
    </row>
    <row r="298" spans="1:22" ht="13.5" x14ac:dyDescent="0.35">
      <c r="A298" s="3">
        <v>42439</v>
      </c>
      <c r="B298" s="2">
        <v>15.5449</v>
      </c>
      <c r="C298" s="7">
        <v>52.656981971324477</v>
      </c>
      <c r="D298" s="7">
        <v>0.62538823848622194</v>
      </c>
      <c r="E298" s="7">
        <v>0.70707105082737998</v>
      </c>
      <c r="F298" s="7">
        <v>15.585060000000002</v>
      </c>
      <c r="G298" s="7">
        <v>15.074599999999998</v>
      </c>
      <c r="H298" s="7">
        <v>13.758080000000001</v>
      </c>
      <c r="I298" s="7">
        <v>10.574315500000001</v>
      </c>
      <c r="J298" s="7" t="s">
        <v>48</v>
      </c>
      <c r="K298" s="7" t="s">
        <v>49</v>
      </c>
      <c r="L298" s="7" t="s">
        <v>56</v>
      </c>
      <c r="M298" s="7">
        <f t="shared" si="40"/>
        <v>25</v>
      </c>
      <c r="N298" s="7">
        <f t="shared" si="41"/>
        <v>100</v>
      </c>
      <c r="O298" s="7">
        <f t="shared" si="42"/>
        <v>75</v>
      </c>
      <c r="P298" s="7">
        <f t="shared" si="43"/>
        <v>83</v>
      </c>
      <c r="Q298" s="19">
        <f t="shared" si="44"/>
        <v>67.45</v>
      </c>
      <c r="R298" s="19">
        <f t="shared" si="45"/>
        <v>72</v>
      </c>
      <c r="S298" s="19">
        <f t="shared" si="46"/>
        <v>74.849999999999994</v>
      </c>
      <c r="T298" s="19">
        <f t="shared" si="47"/>
        <v>70.75</v>
      </c>
      <c r="U298" s="7">
        <f t="shared" si="48"/>
        <v>71.433333333333323</v>
      </c>
      <c r="V298" s="7">
        <f t="shared" si="49"/>
        <v>71.262499999999989</v>
      </c>
    </row>
    <row r="299" spans="1:22" ht="13.5" x14ac:dyDescent="0.35">
      <c r="A299" s="3">
        <v>42440</v>
      </c>
      <c r="B299" s="2">
        <v>15.5519</v>
      </c>
      <c r="C299" s="7">
        <v>50</v>
      </c>
      <c r="D299" s="7">
        <v>0.58814918525913917</v>
      </c>
      <c r="E299" s="7">
        <v>0.68328667771373186</v>
      </c>
      <c r="F299" s="7">
        <v>15.481379999999998</v>
      </c>
      <c r="G299" s="7">
        <v>15.201434999999998</v>
      </c>
      <c r="H299" s="7">
        <v>13.836186000000003</v>
      </c>
      <c r="I299" s="7">
        <v>10.612504000000001</v>
      </c>
      <c r="J299" s="7" t="s">
        <v>48</v>
      </c>
      <c r="K299" s="7" t="s">
        <v>49</v>
      </c>
      <c r="L299" s="7" t="s">
        <v>56</v>
      </c>
      <c r="M299" s="7">
        <f t="shared" si="40"/>
        <v>25</v>
      </c>
      <c r="N299" s="7">
        <f t="shared" si="41"/>
        <v>100</v>
      </c>
      <c r="O299" s="7">
        <f t="shared" si="42"/>
        <v>50</v>
      </c>
      <c r="P299" s="7">
        <f t="shared" si="43"/>
        <v>83</v>
      </c>
      <c r="Q299" s="19">
        <f t="shared" si="44"/>
        <v>63.7</v>
      </c>
      <c r="R299" s="19">
        <f t="shared" si="45"/>
        <v>63.25</v>
      </c>
      <c r="S299" s="19">
        <f t="shared" si="46"/>
        <v>68.599999999999994</v>
      </c>
      <c r="T299" s="19">
        <f t="shared" si="47"/>
        <v>64.5</v>
      </c>
      <c r="U299" s="7">
        <f t="shared" si="48"/>
        <v>65.183333333333337</v>
      </c>
      <c r="V299" s="7">
        <f t="shared" si="49"/>
        <v>65.012500000000003</v>
      </c>
    </row>
    <row r="300" spans="1:22" ht="13.5" x14ac:dyDescent="0.35">
      <c r="A300" s="3">
        <v>42443</v>
      </c>
      <c r="B300" s="2">
        <v>15.8802</v>
      </c>
      <c r="C300" s="7">
        <v>55.887998464417691</v>
      </c>
      <c r="D300" s="7">
        <v>0.57845990782755941</v>
      </c>
      <c r="E300" s="7">
        <v>0.66232132373649732</v>
      </c>
      <c r="F300" s="7">
        <v>15.5816</v>
      </c>
      <c r="G300" s="7">
        <v>15.337599999999998</v>
      </c>
      <c r="H300" s="7">
        <v>13.916088000000002</v>
      </c>
      <c r="I300" s="7">
        <v>10.652524000000001</v>
      </c>
      <c r="J300" s="7" t="s">
        <v>48</v>
      </c>
      <c r="K300" s="7" t="s">
        <v>49</v>
      </c>
      <c r="L300" s="7" t="s">
        <v>50</v>
      </c>
      <c r="M300" s="7">
        <f t="shared" si="40"/>
        <v>25</v>
      </c>
      <c r="N300" s="7">
        <f t="shared" si="41"/>
        <v>100</v>
      </c>
      <c r="O300" s="7">
        <f t="shared" si="42"/>
        <v>50</v>
      </c>
      <c r="P300" s="7">
        <f t="shared" si="43"/>
        <v>66</v>
      </c>
      <c r="Q300" s="19">
        <f t="shared" si="44"/>
        <v>61.15</v>
      </c>
      <c r="R300" s="19">
        <f t="shared" si="45"/>
        <v>59</v>
      </c>
      <c r="S300" s="19">
        <f t="shared" si="46"/>
        <v>60.95</v>
      </c>
      <c r="T300" s="19">
        <f t="shared" si="47"/>
        <v>60.25</v>
      </c>
      <c r="U300" s="7">
        <f t="shared" si="48"/>
        <v>60.366666666666674</v>
      </c>
      <c r="V300" s="7">
        <f t="shared" si="49"/>
        <v>60.337500000000006</v>
      </c>
    </row>
    <row r="301" spans="1:22" ht="13.5" x14ac:dyDescent="0.35">
      <c r="A301" s="3">
        <v>42444</v>
      </c>
      <c r="B301" s="2">
        <v>15.8283</v>
      </c>
      <c r="C301" s="7">
        <v>62.176013666817944</v>
      </c>
      <c r="D301" s="7">
        <v>0.56013628695862927</v>
      </c>
      <c r="E301" s="7">
        <v>0.6418843163809238</v>
      </c>
      <c r="F301" s="7">
        <v>15.63688</v>
      </c>
      <c r="G301" s="7">
        <v>15.459764999999999</v>
      </c>
      <c r="H301" s="7">
        <v>13.980713999999999</v>
      </c>
      <c r="I301" s="7">
        <v>10.692596000000004</v>
      </c>
      <c r="J301" s="7" t="s">
        <v>48</v>
      </c>
      <c r="K301" s="7" t="s">
        <v>55</v>
      </c>
      <c r="L301" s="7" t="s">
        <v>50</v>
      </c>
      <c r="M301" s="7">
        <f t="shared" si="40"/>
        <v>25</v>
      </c>
      <c r="N301" s="7">
        <f t="shared" si="41"/>
        <v>100</v>
      </c>
      <c r="O301" s="7">
        <f t="shared" si="42"/>
        <v>50</v>
      </c>
      <c r="P301" s="7">
        <f t="shared" si="43"/>
        <v>49.5</v>
      </c>
      <c r="Q301" s="19">
        <f t="shared" si="44"/>
        <v>58.674999999999997</v>
      </c>
      <c r="R301" s="19">
        <f t="shared" si="45"/>
        <v>54.875</v>
      </c>
      <c r="S301" s="19">
        <f t="shared" si="46"/>
        <v>53.525000000000006</v>
      </c>
      <c r="T301" s="19">
        <f t="shared" si="47"/>
        <v>56.125</v>
      </c>
      <c r="U301" s="7">
        <f t="shared" si="48"/>
        <v>55.691666666666663</v>
      </c>
      <c r="V301" s="7">
        <f t="shared" si="49"/>
        <v>55.8</v>
      </c>
    </row>
    <row r="302" spans="1:22" ht="13.5" x14ac:dyDescent="0.35">
      <c r="A302" s="3">
        <v>42445</v>
      </c>
      <c r="B302" s="2">
        <v>15.8283</v>
      </c>
      <c r="C302" s="7">
        <v>57.29097594791731</v>
      </c>
      <c r="D302" s="7">
        <v>0.53939685423272898</v>
      </c>
      <c r="E302" s="7">
        <v>0.62138682395128497</v>
      </c>
      <c r="F302" s="7">
        <v>15.72672</v>
      </c>
      <c r="G302" s="7">
        <v>15.564135000000002</v>
      </c>
      <c r="H302" s="7">
        <v>14.041537999999997</v>
      </c>
      <c r="I302" s="7">
        <v>10.732685000000004</v>
      </c>
      <c r="J302" s="7" t="s">
        <v>48</v>
      </c>
      <c r="K302" s="7" t="s">
        <v>55</v>
      </c>
      <c r="L302" s="7" t="s">
        <v>50</v>
      </c>
      <c r="M302" s="7">
        <f t="shared" si="40"/>
        <v>25</v>
      </c>
      <c r="N302" s="7">
        <f t="shared" si="41"/>
        <v>100</v>
      </c>
      <c r="O302" s="7">
        <f t="shared" si="42"/>
        <v>50</v>
      </c>
      <c r="P302" s="7">
        <f t="shared" si="43"/>
        <v>49.5</v>
      </c>
      <c r="Q302" s="19">
        <f t="shared" si="44"/>
        <v>58.674999999999997</v>
      </c>
      <c r="R302" s="19">
        <f t="shared" si="45"/>
        <v>54.875</v>
      </c>
      <c r="S302" s="19">
        <f t="shared" si="46"/>
        <v>53.525000000000006</v>
      </c>
      <c r="T302" s="19">
        <f t="shared" si="47"/>
        <v>56.125</v>
      </c>
      <c r="U302" s="7">
        <f t="shared" si="48"/>
        <v>55.691666666666663</v>
      </c>
      <c r="V302" s="7">
        <f t="shared" si="49"/>
        <v>55.8</v>
      </c>
    </row>
    <row r="303" spans="1:22" ht="13.5" x14ac:dyDescent="0.35">
      <c r="A303" s="3">
        <v>42446</v>
      </c>
      <c r="B303" s="2">
        <v>15.8802</v>
      </c>
      <c r="C303" s="7">
        <v>56.150394553612891</v>
      </c>
      <c r="D303" s="7">
        <v>0.52114120917132212</v>
      </c>
      <c r="E303" s="7">
        <v>0.60133770099529249</v>
      </c>
      <c r="F303" s="7">
        <v>15.793779999999998</v>
      </c>
      <c r="G303" s="7">
        <v>15.63585</v>
      </c>
      <c r="H303" s="7">
        <v>14.106856000000001</v>
      </c>
      <c r="I303" s="7">
        <v>10.772861000000002</v>
      </c>
      <c r="J303" s="7" t="s">
        <v>48</v>
      </c>
      <c r="K303" s="7" t="s">
        <v>55</v>
      </c>
      <c r="L303" s="7" t="s">
        <v>50</v>
      </c>
      <c r="M303" s="7">
        <f t="shared" si="40"/>
        <v>25</v>
      </c>
      <c r="N303" s="7">
        <f t="shared" si="41"/>
        <v>100</v>
      </c>
      <c r="O303" s="7">
        <f t="shared" si="42"/>
        <v>75</v>
      </c>
      <c r="P303" s="7">
        <f t="shared" si="43"/>
        <v>49.5</v>
      </c>
      <c r="Q303" s="19">
        <f t="shared" si="44"/>
        <v>62.424999999999997</v>
      </c>
      <c r="R303" s="19">
        <f t="shared" si="45"/>
        <v>63.625</v>
      </c>
      <c r="S303" s="19">
        <f t="shared" si="46"/>
        <v>59.775000000000006</v>
      </c>
      <c r="T303" s="19">
        <f t="shared" si="47"/>
        <v>62.375</v>
      </c>
      <c r="U303" s="7">
        <f t="shared" si="48"/>
        <v>61.941666666666663</v>
      </c>
      <c r="V303" s="7">
        <f t="shared" si="49"/>
        <v>62.05</v>
      </c>
    </row>
    <row r="304" spans="1:22" ht="13.5" x14ac:dyDescent="0.35">
      <c r="A304" s="3">
        <v>42447</v>
      </c>
      <c r="B304" s="2">
        <v>16.346699999999998</v>
      </c>
      <c r="C304" s="7">
        <v>60.538041662025172</v>
      </c>
      <c r="D304" s="7">
        <v>0.53811309740901159</v>
      </c>
      <c r="E304" s="7">
        <v>0.58869278027803629</v>
      </c>
      <c r="F304" s="7">
        <v>15.95274</v>
      </c>
      <c r="G304" s="7">
        <v>15.68717</v>
      </c>
      <c r="H304" s="7">
        <v>14.189038</v>
      </c>
      <c r="I304" s="7">
        <v>10.815369500000005</v>
      </c>
      <c r="J304" s="7" t="s">
        <v>48</v>
      </c>
      <c r="K304" s="7" t="s">
        <v>55</v>
      </c>
      <c r="L304" s="7" t="s">
        <v>50</v>
      </c>
      <c r="M304" s="7">
        <f t="shared" si="40"/>
        <v>25</v>
      </c>
      <c r="N304" s="7">
        <f t="shared" si="41"/>
        <v>100</v>
      </c>
      <c r="O304" s="7">
        <f t="shared" si="42"/>
        <v>75</v>
      </c>
      <c r="P304" s="7">
        <f t="shared" si="43"/>
        <v>49.5</v>
      </c>
      <c r="Q304" s="19">
        <f t="shared" si="44"/>
        <v>62.424999999999997</v>
      </c>
      <c r="R304" s="19">
        <f t="shared" si="45"/>
        <v>63.625</v>
      </c>
      <c r="S304" s="19">
        <f t="shared" si="46"/>
        <v>59.775000000000006</v>
      </c>
      <c r="T304" s="19">
        <f t="shared" si="47"/>
        <v>62.375</v>
      </c>
      <c r="U304" s="7">
        <f t="shared" si="48"/>
        <v>61.941666666666663</v>
      </c>
      <c r="V304" s="7">
        <f t="shared" si="49"/>
        <v>62.05</v>
      </c>
    </row>
    <row r="305" spans="1:22" ht="13.5" x14ac:dyDescent="0.35">
      <c r="A305" s="3">
        <v>42450</v>
      </c>
      <c r="B305" s="2">
        <v>16.633600000000001</v>
      </c>
      <c r="C305" s="7">
        <v>53.828608667318399</v>
      </c>
      <c r="D305" s="7">
        <v>0.5681644275392923</v>
      </c>
      <c r="E305" s="7">
        <v>0.58458710973028749</v>
      </c>
      <c r="F305" s="7">
        <v>16.10342</v>
      </c>
      <c r="G305" s="7">
        <v>15.741255000000001</v>
      </c>
      <c r="H305" s="7">
        <v>14.272879999999997</v>
      </c>
      <c r="I305" s="7">
        <v>10.858863000000007</v>
      </c>
      <c r="J305" s="7" t="s">
        <v>48</v>
      </c>
      <c r="K305" s="7" t="s">
        <v>49</v>
      </c>
      <c r="L305" s="7" t="s">
        <v>50</v>
      </c>
      <c r="M305" s="7">
        <f t="shared" si="40"/>
        <v>25</v>
      </c>
      <c r="N305" s="7">
        <f t="shared" si="41"/>
        <v>45</v>
      </c>
      <c r="O305" s="7">
        <f t="shared" si="42"/>
        <v>75</v>
      </c>
      <c r="P305" s="7">
        <f t="shared" si="43"/>
        <v>66</v>
      </c>
      <c r="Q305" s="19">
        <f t="shared" si="44"/>
        <v>45.65</v>
      </c>
      <c r="R305" s="19">
        <f t="shared" si="45"/>
        <v>56.75</v>
      </c>
      <c r="S305" s="19">
        <f t="shared" si="46"/>
        <v>58.95</v>
      </c>
      <c r="T305" s="19">
        <f t="shared" si="47"/>
        <v>52.75</v>
      </c>
      <c r="U305" s="7">
        <f t="shared" si="48"/>
        <v>53.783333333333339</v>
      </c>
      <c r="V305" s="7">
        <f t="shared" si="49"/>
        <v>53.525000000000006</v>
      </c>
    </row>
    <row r="306" spans="1:22" ht="13.5" x14ac:dyDescent="0.35">
      <c r="A306" s="3">
        <v>42451</v>
      </c>
      <c r="B306" s="2">
        <v>17.2729</v>
      </c>
      <c r="C306" s="7">
        <v>70.68204954190702</v>
      </c>
      <c r="D306" s="7">
        <v>0.63623239926484842</v>
      </c>
      <c r="E306" s="7">
        <v>0.59491616763719968</v>
      </c>
      <c r="F306" s="7">
        <v>16.392340000000001</v>
      </c>
      <c r="G306" s="7">
        <v>15.835429999999999</v>
      </c>
      <c r="H306" s="7">
        <v>14.368126000000002</v>
      </c>
      <c r="I306" s="7">
        <v>10.905829500000007</v>
      </c>
      <c r="J306" s="7" t="s">
        <v>48</v>
      </c>
      <c r="K306" s="7" t="s">
        <v>49</v>
      </c>
      <c r="L306" s="7" t="s">
        <v>50</v>
      </c>
      <c r="M306" s="7">
        <f t="shared" si="40"/>
        <v>0</v>
      </c>
      <c r="N306" s="7">
        <f t="shared" si="41"/>
        <v>0</v>
      </c>
      <c r="O306" s="7">
        <f t="shared" si="42"/>
        <v>75</v>
      </c>
      <c r="P306" s="7">
        <f t="shared" si="43"/>
        <v>66</v>
      </c>
      <c r="Q306" s="19">
        <f t="shared" si="44"/>
        <v>21.15</v>
      </c>
      <c r="R306" s="19">
        <f t="shared" si="45"/>
        <v>42.75</v>
      </c>
      <c r="S306" s="19">
        <f t="shared" si="46"/>
        <v>48.45</v>
      </c>
      <c r="T306" s="19">
        <f t="shared" si="47"/>
        <v>35.25</v>
      </c>
      <c r="U306" s="7">
        <f t="shared" si="48"/>
        <v>37.449999999999996</v>
      </c>
      <c r="V306" s="7">
        <f t="shared" si="49"/>
        <v>36.9</v>
      </c>
    </row>
    <row r="307" spans="1:22" ht="13.5" x14ac:dyDescent="0.35">
      <c r="A307" s="3">
        <v>42452</v>
      </c>
      <c r="B307" s="2">
        <v>17.279800000000002</v>
      </c>
      <c r="C307" s="7">
        <v>71.50368687968637</v>
      </c>
      <c r="D307" s="7">
        <v>0.68286192242002741</v>
      </c>
      <c r="E307" s="7">
        <v>0.61250531859376522</v>
      </c>
      <c r="F307" s="7">
        <v>16.682639999999999</v>
      </c>
      <c r="G307" s="7">
        <v>15.953620000000001</v>
      </c>
      <c r="H307" s="7">
        <v>14.462128000000002</v>
      </c>
      <c r="I307" s="7">
        <v>10.952588500000006</v>
      </c>
      <c r="J307" s="7" t="s">
        <v>48</v>
      </c>
      <c r="K307" s="7" t="s">
        <v>49</v>
      </c>
      <c r="L307" s="7" t="s">
        <v>50</v>
      </c>
      <c r="M307" s="7">
        <f t="shared" si="40"/>
        <v>0</v>
      </c>
      <c r="N307" s="7">
        <f t="shared" si="41"/>
        <v>0</v>
      </c>
      <c r="O307" s="7">
        <f t="shared" si="42"/>
        <v>75</v>
      </c>
      <c r="P307" s="7">
        <f t="shared" si="43"/>
        <v>66</v>
      </c>
      <c r="Q307" s="19">
        <f t="shared" si="44"/>
        <v>21.15</v>
      </c>
      <c r="R307" s="19">
        <f t="shared" si="45"/>
        <v>42.75</v>
      </c>
      <c r="S307" s="19">
        <f t="shared" si="46"/>
        <v>48.45</v>
      </c>
      <c r="T307" s="19">
        <f t="shared" si="47"/>
        <v>35.25</v>
      </c>
      <c r="U307" s="7">
        <f t="shared" si="48"/>
        <v>37.449999999999996</v>
      </c>
      <c r="V307" s="7">
        <f t="shared" si="49"/>
        <v>36.9</v>
      </c>
    </row>
    <row r="308" spans="1:22" ht="13.5" x14ac:dyDescent="0.35">
      <c r="A308" s="3">
        <v>42453</v>
      </c>
      <c r="B308" s="2">
        <v>18.199100000000001</v>
      </c>
      <c r="C308" s="7">
        <v>76.874715952128469</v>
      </c>
      <c r="D308" s="7">
        <v>0.78494759529180946</v>
      </c>
      <c r="E308" s="7">
        <v>0.64699377393337409</v>
      </c>
      <c r="F308" s="7">
        <v>17.146419999999999</v>
      </c>
      <c r="G308" s="7">
        <v>16.096350000000001</v>
      </c>
      <c r="H308" s="7">
        <v>14.57728</v>
      </c>
      <c r="I308" s="7">
        <v>11.004186000000004</v>
      </c>
      <c r="J308" s="7" t="s">
        <v>48</v>
      </c>
      <c r="K308" s="7" t="s">
        <v>49</v>
      </c>
      <c r="L308" s="7" t="s">
        <v>50</v>
      </c>
      <c r="M308" s="7">
        <f t="shared" si="40"/>
        <v>0</v>
      </c>
      <c r="N308" s="7">
        <f t="shared" si="41"/>
        <v>0</v>
      </c>
      <c r="O308" s="7">
        <f t="shared" si="42"/>
        <v>75</v>
      </c>
      <c r="P308" s="7">
        <f t="shared" si="43"/>
        <v>66</v>
      </c>
      <c r="Q308" s="19">
        <f t="shared" si="44"/>
        <v>21.15</v>
      </c>
      <c r="R308" s="19">
        <f t="shared" si="45"/>
        <v>42.75</v>
      </c>
      <c r="S308" s="19">
        <f t="shared" si="46"/>
        <v>48.45</v>
      </c>
      <c r="T308" s="19">
        <f t="shared" si="47"/>
        <v>35.25</v>
      </c>
      <c r="U308" s="7">
        <f t="shared" si="48"/>
        <v>37.449999999999996</v>
      </c>
      <c r="V308" s="7">
        <f t="shared" si="49"/>
        <v>36.9</v>
      </c>
    </row>
    <row r="309" spans="1:22" ht="13.5" x14ac:dyDescent="0.35">
      <c r="A309" s="3">
        <v>42454</v>
      </c>
      <c r="B309" s="2">
        <v>18.257899999999999</v>
      </c>
      <c r="C309" s="7">
        <v>93.248602848386511</v>
      </c>
      <c r="D309" s="7">
        <v>0.86067457437606087</v>
      </c>
      <c r="E309" s="7">
        <v>0.68972993402191141</v>
      </c>
      <c r="F309" s="7">
        <v>17.528660000000002</v>
      </c>
      <c r="G309" s="7">
        <v>16.235110000000002</v>
      </c>
      <c r="H309" s="7">
        <v>14.697893999999998</v>
      </c>
      <c r="I309" s="7">
        <v>11.054989000000004</v>
      </c>
      <c r="J309" s="7" t="s">
        <v>48</v>
      </c>
      <c r="K309" s="7" t="s">
        <v>49</v>
      </c>
      <c r="L309" s="7" t="s">
        <v>50</v>
      </c>
      <c r="M309" s="7">
        <f t="shared" si="40"/>
        <v>0</v>
      </c>
      <c r="N309" s="7">
        <f t="shared" si="41"/>
        <v>0</v>
      </c>
      <c r="O309" s="7">
        <f t="shared" si="42"/>
        <v>75</v>
      </c>
      <c r="P309" s="7">
        <f t="shared" si="43"/>
        <v>66</v>
      </c>
      <c r="Q309" s="19">
        <f t="shared" si="44"/>
        <v>21.15</v>
      </c>
      <c r="R309" s="19">
        <f t="shared" si="45"/>
        <v>42.75</v>
      </c>
      <c r="S309" s="19">
        <f t="shared" si="46"/>
        <v>48.45</v>
      </c>
      <c r="T309" s="19">
        <f t="shared" si="47"/>
        <v>35.25</v>
      </c>
      <c r="U309" s="7">
        <f t="shared" si="48"/>
        <v>37.449999999999996</v>
      </c>
      <c r="V309" s="7">
        <f t="shared" si="49"/>
        <v>36.9</v>
      </c>
    </row>
    <row r="310" spans="1:22" ht="13.5" x14ac:dyDescent="0.35">
      <c r="A310" s="3">
        <v>42457</v>
      </c>
      <c r="B310" s="2">
        <v>18.257899999999999</v>
      </c>
      <c r="C310" s="7">
        <v>92.878874310705442</v>
      </c>
      <c r="D310" s="7">
        <v>0.9101965713864999</v>
      </c>
      <c r="E310" s="7">
        <v>0.73382326149482913</v>
      </c>
      <c r="F310" s="7">
        <v>17.853520000000003</v>
      </c>
      <c r="G310" s="7">
        <v>16.368510000000001</v>
      </c>
      <c r="H310" s="7">
        <v>14.808001999999997</v>
      </c>
      <c r="I310" s="7">
        <v>11.105895500000006</v>
      </c>
      <c r="J310" s="7" t="s">
        <v>48</v>
      </c>
      <c r="K310" s="7" t="s">
        <v>49</v>
      </c>
      <c r="L310" s="7" t="s">
        <v>50</v>
      </c>
      <c r="M310" s="7">
        <f t="shared" si="40"/>
        <v>0</v>
      </c>
      <c r="N310" s="7">
        <f t="shared" si="41"/>
        <v>0</v>
      </c>
      <c r="O310" s="7">
        <f t="shared" si="42"/>
        <v>75</v>
      </c>
      <c r="P310" s="7">
        <f t="shared" si="43"/>
        <v>66</v>
      </c>
      <c r="Q310" s="19">
        <f t="shared" si="44"/>
        <v>21.15</v>
      </c>
      <c r="R310" s="19">
        <f t="shared" si="45"/>
        <v>42.75</v>
      </c>
      <c r="S310" s="19">
        <f t="shared" si="46"/>
        <v>48.45</v>
      </c>
      <c r="T310" s="19">
        <f t="shared" si="47"/>
        <v>35.25</v>
      </c>
      <c r="U310" s="7">
        <f t="shared" si="48"/>
        <v>37.449999999999996</v>
      </c>
      <c r="V310" s="7">
        <f t="shared" si="49"/>
        <v>36.9</v>
      </c>
    </row>
    <row r="311" spans="1:22" ht="13.5" x14ac:dyDescent="0.35">
      <c r="A311" s="3">
        <v>42458</v>
      </c>
      <c r="B311" s="2">
        <v>17.901900000000001</v>
      </c>
      <c r="C311" s="7">
        <v>87.782303959743658</v>
      </c>
      <c r="D311" s="7">
        <v>0.91022438589454779</v>
      </c>
      <c r="E311" s="7">
        <v>0.76910348637477288</v>
      </c>
      <c r="F311" s="7">
        <v>17.979319999999998</v>
      </c>
      <c r="G311" s="7">
        <v>16.443675000000002</v>
      </c>
      <c r="H311" s="7">
        <v>14.909607999999997</v>
      </c>
      <c r="I311" s="7">
        <v>11.155056500000006</v>
      </c>
      <c r="J311" s="7" t="s">
        <v>48</v>
      </c>
      <c r="K311" s="7" t="s">
        <v>49</v>
      </c>
      <c r="L311" s="7" t="s">
        <v>50</v>
      </c>
      <c r="M311" s="7">
        <f t="shared" si="40"/>
        <v>0</v>
      </c>
      <c r="N311" s="7">
        <f t="shared" si="41"/>
        <v>0</v>
      </c>
      <c r="O311" s="7">
        <f t="shared" si="42"/>
        <v>75</v>
      </c>
      <c r="P311" s="7">
        <f t="shared" si="43"/>
        <v>66</v>
      </c>
      <c r="Q311" s="19">
        <f t="shared" si="44"/>
        <v>21.15</v>
      </c>
      <c r="R311" s="19">
        <f t="shared" si="45"/>
        <v>42.75</v>
      </c>
      <c r="S311" s="19">
        <f t="shared" si="46"/>
        <v>48.45</v>
      </c>
      <c r="T311" s="19">
        <f t="shared" si="47"/>
        <v>35.25</v>
      </c>
      <c r="U311" s="7">
        <f t="shared" si="48"/>
        <v>37.449999999999996</v>
      </c>
      <c r="V311" s="7">
        <f t="shared" si="49"/>
        <v>36.9</v>
      </c>
    </row>
    <row r="312" spans="1:22" ht="13.5" x14ac:dyDescent="0.35">
      <c r="A312" s="3">
        <v>42459</v>
      </c>
      <c r="B312" s="2">
        <v>17.901900000000001</v>
      </c>
      <c r="C312" s="7">
        <v>87.143847705496782</v>
      </c>
      <c r="D312" s="7">
        <v>0.89987325041345301</v>
      </c>
      <c r="E312" s="7">
        <v>0.79525743918250902</v>
      </c>
      <c r="F312" s="7">
        <v>18.103739999999998</v>
      </c>
      <c r="G312" s="7">
        <v>16.542170000000002</v>
      </c>
      <c r="H312" s="7">
        <v>15.002917999999996</v>
      </c>
      <c r="I312" s="7">
        <v>11.204304000000004</v>
      </c>
      <c r="J312" s="7" t="s">
        <v>48</v>
      </c>
      <c r="K312" s="7" t="s">
        <v>49</v>
      </c>
      <c r="L312" s="7" t="s">
        <v>50</v>
      </c>
      <c r="M312" s="7">
        <f t="shared" si="40"/>
        <v>0</v>
      </c>
      <c r="N312" s="7">
        <f t="shared" si="41"/>
        <v>0</v>
      </c>
      <c r="O312" s="7">
        <f t="shared" si="42"/>
        <v>75</v>
      </c>
      <c r="P312" s="7">
        <f t="shared" si="43"/>
        <v>66</v>
      </c>
      <c r="Q312" s="19">
        <f t="shared" si="44"/>
        <v>21.15</v>
      </c>
      <c r="R312" s="19">
        <f t="shared" si="45"/>
        <v>42.75</v>
      </c>
      <c r="S312" s="19">
        <f t="shared" si="46"/>
        <v>48.45</v>
      </c>
      <c r="T312" s="19">
        <f t="shared" si="47"/>
        <v>35.25</v>
      </c>
      <c r="U312" s="7">
        <f t="shared" si="48"/>
        <v>37.449999999999996</v>
      </c>
      <c r="V312" s="7">
        <f t="shared" si="49"/>
        <v>36.9</v>
      </c>
    </row>
    <row r="313" spans="1:22" ht="13.5" x14ac:dyDescent="0.35">
      <c r="A313" s="3">
        <v>42460</v>
      </c>
      <c r="B313" s="2">
        <v>18.479099999999999</v>
      </c>
      <c r="C313" s="7">
        <v>89.10232433876574</v>
      </c>
      <c r="D313" s="7">
        <v>0.92755286506030643</v>
      </c>
      <c r="E313" s="7">
        <v>0.82171652435806852</v>
      </c>
      <c r="F313" s="7">
        <v>18.159739999999999</v>
      </c>
      <c r="G313" s="7">
        <v>16.671250000000004</v>
      </c>
      <c r="H313" s="7">
        <v>15.113439999999995</v>
      </c>
      <c r="I313" s="7">
        <v>11.256956000000002</v>
      </c>
      <c r="J313" s="7" t="s">
        <v>48</v>
      </c>
      <c r="K313" s="7" t="s">
        <v>49</v>
      </c>
      <c r="L313" s="7" t="s">
        <v>50</v>
      </c>
      <c r="M313" s="7">
        <f t="shared" si="40"/>
        <v>0</v>
      </c>
      <c r="N313" s="7">
        <f t="shared" si="41"/>
        <v>0</v>
      </c>
      <c r="O313" s="7">
        <f t="shared" si="42"/>
        <v>75</v>
      </c>
      <c r="P313" s="7">
        <f t="shared" si="43"/>
        <v>66</v>
      </c>
      <c r="Q313" s="19">
        <f t="shared" si="44"/>
        <v>21.15</v>
      </c>
      <c r="R313" s="19">
        <f t="shared" si="45"/>
        <v>42.75</v>
      </c>
      <c r="S313" s="19">
        <f t="shared" si="46"/>
        <v>48.45</v>
      </c>
      <c r="T313" s="19">
        <f t="shared" si="47"/>
        <v>35.25</v>
      </c>
      <c r="U313" s="7">
        <f t="shared" si="48"/>
        <v>37.449999999999996</v>
      </c>
      <c r="V313" s="7">
        <f t="shared" si="49"/>
        <v>36.9</v>
      </c>
    </row>
    <row r="314" spans="1:22" ht="13.5" x14ac:dyDescent="0.35">
      <c r="A314" s="3">
        <v>42461</v>
      </c>
      <c r="B314" s="2">
        <v>18.638000000000002</v>
      </c>
      <c r="C314" s="7">
        <v>88.585739870158989</v>
      </c>
      <c r="D314" s="7">
        <v>0.95134455328720691</v>
      </c>
      <c r="E314" s="7">
        <v>0.84764213014389633</v>
      </c>
      <c r="F314" s="7">
        <v>18.235760000000003</v>
      </c>
      <c r="G314" s="7">
        <v>16.799635000000002</v>
      </c>
      <c r="H314" s="7">
        <v>15.228591999999997</v>
      </c>
      <c r="I314" s="7">
        <v>11.310575000000002</v>
      </c>
      <c r="J314" s="7" t="s">
        <v>48</v>
      </c>
      <c r="K314" s="7" t="s">
        <v>55</v>
      </c>
      <c r="L314" s="7" t="s">
        <v>50</v>
      </c>
      <c r="M314" s="7">
        <f t="shared" si="40"/>
        <v>0</v>
      </c>
      <c r="N314" s="7">
        <f t="shared" si="41"/>
        <v>0</v>
      </c>
      <c r="O314" s="7">
        <f t="shared" si="42"/>
        <v>75</v>
      </c>
      <c r="P314" s="7">
        <f t="shared" si="43"/>
        <v>49.5</v>
      </c>
      <c r="Q314" s="19">
        <f t="shared" si="44"/>
        <v>18.675000000000001</v>
      </c>
      <c r="R314" s="19">
        <f t="shared" si="45"/>
        <v>38.625</v>
      </c>
      <c r="S314" s="19">
        <f t="shared" si="46"/>
        <v>41.025000000000006</v>
      </c>
      <c r="T314" s="19">
        <f t="shared" si="47"/>
        <v>31.125</v>
      </c>
      <c r="U314" s="7">
        <f t="shared" si="48"/>
        <v>32.774999999999999</v>
      </c>
      <c r="V314" s="7">
        <f t="shared" si="49"/>
        <v>32.362499999999997</v>
      </c>
    </row>
    <row r="315" spans="1:22" ht="13.5" x14ac:dyDescent="0.35">
      <c r="A315" s="3">
        <v>42464</v>
      </c>
      <c r="B315" s="2">
        <v>18.524000000000001</v>
      </c>
      <c r="C315" s="7">
        <v>87.072640756938171</v>
      </c>
      <c r="D315" s="7">
        <v>0.95004921439618073</v>
      </c>
      <c r="E315" s="7">
        <v>0.86812354699435323</v>
      </c>
      <c r="F315" s="7">
        <v>18.288980000000002</v>
      </c>
      <c r="G315" s="7">
        <v>16.956880000000002</v>
      </c>
      <c r="H315" s="7">
        <v>15.336417999999998</v>
      </c>
      <c r="I315" s="7">
        <v>11.363658500000001</v>
      </c>
      <c r="J315" s="7" t="s">
        <v>53</v>
      </c>
      <c r="K315" s="7" t="s">
        <v>55</v>
      </c>
      <c r="L315" s="7" t="s">
        <v>54</v>
      </c>
      <c r="M315" s="7">
        <f t="shared" si="40"/>
        <v>0</v>
      </c>
      <c r="N315" s="7">
        <f t="shared" si="41"/>
        <v>0</v>
      </c>
      <c r="O315" s="7">
        <f t="shared" si="42"/>
        <v>75</v>
      </c>
      <c r="P315" s="7">
        <f t="shared" si="43"/>
        <v>16.5</v>
      </c>
      <c r="Q315" s="19">
        <f t="shared" si="44"/>
        <v>13.725</v>
      </c>
      <c r="R315" s="19">
        <f t="shared" si="45"/>
        <v>30.375</v>
      </c>
      <c r="S315" s="19">
        <f t="shared" si="46"/>
        <v>26.175000000000001</v>
      </c>
      <c r="T315" s="19">
        <f t="shared" si="47"/>
        <v>22.875</v>
      </c>
      <c r="U315" s="7">
        <f t="shared" si="48"/>
        <v>23.425000000000001</v>
      </c>
      <c r="V315" s="7">
        <f t="shared" si="49"/>
        <v>23.287500000000001</v>
      </c>
    </row>
    <row r="316" spans="1:22" ht="13.5" x14ac:dyDescent="0.35">
      <c r="A316" s="3">
        <v>42465</v>
      </c>
      <c r="B316" s="2">
        <v>18.5136</v>
      </c>
      <c r="C316" s="7">
        <v>86.82427799566662</v>
      </c>
      <c r="D316" s="7">
        <v>0.93737794644000516</v>
      </c>
      <c r="E316" s="7">
        <v>0.8819744268834836</v>
      </c>
      <c r="F316" s="7">
        <v>18.41132</v>
      </c>
      <c r="G316" s="7">
        <v>17.104965</v>
      </c>
      <c r="H316" s="7">
        <v>15.444035999999997</v>
      </c>
      <c r="I316" s="7">
        <v>11.416828500000001</v>
      </c>
      <c r="J316" s="7" t="s">
        <v>48</v>
      </c>
      <c r="K316" s="7" t="s">
        <v>55</v>
      </c>
      <c r="L316" s="7" t="s">
        <v>50</v>
      </c>
      <c r="M316" s="7">
        <f t="shared" si="40"/>
        <v>0</v>
      </c>
      <c r="N316" s="7">
        <f t="shared" si="41"/>
        <v>0</v>
      </c>
      <c r="O316" s="7">
        <f t="shared" si="42"/>
        <v>75</v>
      </c>
      <c r="P316" s="7">
        <f t="shared" si="43"/>
        <v>49.5</v>
      </c>
      <c r="Q316" s="19">
        <f t="shared" si="44"/>
        <v>18.675000000000001</v>
      </c>
      <c r="R316" s="19">
        <f t="shared" si="45"/>
        <v>38.625</v>
      </c>
      <c r="S316" s="19">
        <f t="shared" si="46"/>
        <v>41.025000000000006</v>
      </c>
      <c r="T316" s="19">
        <f t="shared" si="47"/>
        <v>31.125</v>
      </c>
      <c r="U316" s="7">
        <f t="shared" si="48"/>
        <v>32.774999999999999</v>
      </c>
      <c r="V316" s="7">
        <f t="shared" si="49"/>
        <v>32.362499999999997</v>
      </c>
    </row>
    <row r="317" spans="1:22" ht="13.5" x14ac:dyDescent="0.35">
      <c r="A317" s="3">
        <v>42466</v>
      </c>
      <c r="B317" s="2">
        <v>18.351199999999999</v>
      </c>
      <c r="C317" s="7">
        <v>82.888782409625691</v>
      </c>
      <c r="D317" s="7">
        <v>0.9038129593354256</v>
      </c>
      <c r="E317" s="7">
        <v>0.88634213337387202</v>
      </c>
      <c r="F317" s="7">
        <v>18.501179999999998</v>
      </c>
      <c r="G317" s="7">
        <v>17.253570000000003</v>
      </c>
      <c r="H317" s="7">
        <v>15.549787999999996</v>
      </c>
      <c r="I317" s="7">
        <v>11.468322500000001</v>
      </c>
      <c r="J317" s="7" t="s">
        <v>48</v>
      </c>
      <c r="K317" s="7" t="s">
        <v>55</v>
      </c>
      <c r="L317" s="7" t="s">
        <v>50</v>
      </c>
      <c r="M317" s="7">
        <f t="shared" si="40"/>
        <v>0</v>
      </c>
      <c r="N317" s="7">
        <f t="shared" si="41"/>
        <v>0</v>
      </c>
      <c r="O317" s="7">
        <f t="shared" si="42"/>
        <v>75</v>
      </c>
      <c r="P317" s="7">
        <f t="shared" si="43"/>
        <v>49.5</v>
      </c>
      <c r="Q317" s="19">
        <f t="shared" si="44"/>
        <v>18.675000000000001</v>
      </c>
      <c r="R317" s="19">
        <f t="shared" si="45"/>
        <v>38.625</v>
      </c>
      <c r="S317" s="19">
        <f t="shared" si="46"/>
        <v>41.025000000000006</v>
      </c>
      <c r="T317" s="19">
        <f t="shared" si="47"/>
        <v>31.125</v>
      </c>
      <c r="U317" s="7">
        <f t="shared" si="48"/>
        <v>32.774999999999999</v>
      </c>
      <c r="V317" s="7">
        <f t="shared" si="49"/>
        <v>32.362499999999997</v>
      </c>
    </row>
    <row r="318" spans="1:22" ht="13.5" x14ac:dyDescent="0.35">
      <c r="A318" s="3">
        <v>42467</v>
      </c>
      <c r="B318" s="2">
        <v>18.5136</v>
      </c>
      <c r="C318" s="7">
        <v>81.381607530774787</v>
      </c>
      <c r="D318" s="7">
        <v>0.88017072773684291</v>
      </c>
      <c r="E318" s="7">
        <v>0.88510785224646626</v>
      </c>
      <c r="F318" s="7">
        <v>18.50808</v>
      </c>
      <c r="G318" s="7">
        <v>17.402004999999999</v>
      </c>
      <c r="H318" s="7">
        <v>15.657475999999996</v>
      </c>
      <c r="I318" s="7">
        <v>11.520628500000004</v>
      </c>
      <c r="J318" s="7" t="s">
        <v>53</v>
      </c>
      <c r="K318" s="7" t="s">
        <v>55</v>
      </c>
      <c r="L318" s="7" t="s">
        <v>54</v>
      </c>
      <c r="M318" s="7">
        <f t="shared" si="40"/>
        <v>0</v>
      </c>
      <c r="N318" s="7">
        <f t="shared" si="41"/>
        <v>45</v>
      </c>
      <c r="O318" s="7">
        <f t="shared" si="42"/>
        <v>75</v>
      </c>
      <c r="P318" s="7">
        <f t="shared" si="43"/>
        <v>16.5</v>
      </c>
      <c r="Q318" s="19">
        <f t="shared" si="44"/>
        <v>29.475000000000001</v>
      </c>
      <c r="R318" s="19">
        <f t="shared" si="45"/>
        <v>39.375</v>
      </c>
      <c r="S318" s="19">
        <f t="shared" si="46"/>
        <v>32.924999999999997</v>
      </c>
      <c r="T318" s="19">
        <f t="shared" si="47"/>
        <v>34.125</v>
      </c>
      <c r="U318" s="7">
        <f t="shared" si="48"/>
        <v>33.924999999999997</v>
      </c>
      <c r="V318" s="7">
        <f t="shared" si="49"/>
        <v>33.974999999999994</v>
      </c>
    </row>
    <row r="319" spans="1:22" ht="13.5" x14ac:dyDescent="0.35">
      <c r="A319" s="3">
        <v>42468</v>
      </c>
      <c r="B319" s="2">
        <v>18.482500000000002</v>
      </c>
      <c r="C319" s="7">
        <v>78.918885100259644</v>
      </c>
      <c r="D319" s="7">
        <v>0.84913626448739521</v>
      </c>
      <c r="E319" s="7">
        <v>0.87791353469465205</v>
      </c>
      <c r="F319" s="7">
        <v>18.476980000000001</v>
      </c>
      <c r="G319" s="7">
        <v>17.548535000000001</v>
      </c>
      <c r="H319" s="7">
        <v>15.757559999999996</v>
      </c>
      <c r="I319" s="7">
        <v>11.572865500000004</v>
      </c>
      <c r="J319" s="7" t="s">
        <v>53</v>
      </c>
      <c r="K319" s="7" t="s">
        <v>55</v>
      </c>
      <c r="L319" s="7" t="s">
        <v>47</v>
      </c>
      <c r="M319" s="7">
        <f t="shared" si="40"/>
        <v>0</v>
      </c>
      <c r="N319" s="7">
        <f t="shared" si="41"/>
        <v>100</v>
      </c>
      <c r="O319" s="7">
        <f t="shared" si="42"/>
        <v>75</v>
      </c>
      <c r="P319" s="7">
        <f t="shared" si="43"/>
        <v>16.5</v>
      </c>
      <c r="Q319" s="19">
        <f t="shared" si="44"/>
        <v>48.725000000000001</v>
      </c>
      <c r="R319" s="19">
        <f t="shared" si="45"/>
        <v>50.375</v>
      </c>
      <c r="S319" s="19">
        <f t="shared" si="46"/>
        <v>41.174999999999997</v>
      </c>
      <c r="T319" s="19">
        <f t="shared" si="47"/>
        <v>47.875</v>
      </c>
      <c r="U319" s="7">
        <f t="shared" si="48"/>
        <v>46.758333333333326</v>
      </c>
      <c r="V319" s="7">
        <f t="shared" si="49"/>
        <v>47.037499999999994</v>
      </c>
    </row>
    <row r="320" spans="1:22" ht="13.5" x14ac:dyDescent="0.35">
      <c r="A320" s="3">
        <v>42471</v>
      </c>
      <c r="B320" s="2">
        <v>18.2302</v>
      </c>
      <c r="C320" s="7">
        <v>67.035626579350094</v>
      </c>
      <c r="D320" s="7">
        <v>0.79501825180492247</v>
      </c>
      <c r="E320" s="7">
        <v>0.86133447811670616</v>
      </c>
      <c r="F320" s="7">
        <v>18.418219999999998</v>
      </c>
      <c r="G320" s="7">
        <v>17.666035000000001</v>
      </c>
      <c r="H320" s="7">
        <v>15.850523999999997</v>
      </c>
      <c r="I320" s="7">
        <v>11.623858000000006</v>
      </c>
      <c r="J320" s="7" t="s">
        <v>53</v>
      </c>
      <c r="K320" s="7" t="s">
        <v>55</v>
      </c>
      <c r="L320" s="7" t="s">
        <v>47</v>
      </c>
      <c r="M320" s="7">
        <f t="shared" si="40"/>
        <v>25</v>
      </c>
      <c r="N320" s="7">
        <f t="shared" si="41"/>
        <v>100</v>
      </c>
      <c r="O320" s="7">
        <f t="shared" si="42"/>
        <v>75</v>
      </c>
      <c r="P320" s="7">
        <f t="shared" si="43"/>
        <v>16.5</v>
      </c>
      <c r="Q320" s="19">
        <f t="shared" si="44"/>
        <v>57.475000000000001</v>
      </c>
      <c r="R320" s="19">
        <f t="shared" si="45"/>
        <v>55.375</v>
      </c>
      <c r="S320" s="19">
        <f t="shared" si="46"/>
        <v>44.924999999999997</v>
      </c>
      <c r="T320" s="19">
        <f t="shared" si="47"/>
        <v>54.125</v>
      </c>
      <c r="U320" s="7">
        <f t="shared" si="48"/>
        <v>52.591666666666661</v>
      </c>
      <c r="V320" s="7">
        <f t="shared" si="49"/>
        <v>52.974999999999994</v>
      </c>
    </row>
    <row r="321" spans="1:22" ht="13.5" x14ac:dyDescent="0.35">
      <c r="A321" s="3">
        <v>42472</v>
      </c>
      <c r="B321" s="2">
        <v>17.971</v>
      </c>
      <c r="C321" s="7">
        <v>61.28674069235791</v>
      </c>
      <c r="D321" s="7">
        <v>0.72288113928384234</v>
      </c>
      <c r="E321" s="7">
        <v>0.83364381035013346</v>
      </c>
      <c r="F321" s="7">
        <v>18.309699999999999</v>
      </c>
      <c r="G321" s="7">
        <v>17.773170000000004</v>
      </c>
      <c r="H321" s="7">
        <v>15.940447999999996</v>
      </c>
      <c r="I321" s="7">
        <v>11.673019000000004</v>
      </c>
      <c r="J321" s="7" t="s">
        <v>53</v>
      </c>
      <c r="K321" s="7" t="s">
        <v>55</v>
      </c>
      <c r="L321" s="7" t="s">
        <v>47</v>
      </c>
      <c r="M321" s="7">
        <f t="shared" si="40"/>
        <v>25</v>
      </c>
      <c r="N321" s="7">
        <f t="shared" si="41"/>
        <v>100</v>
      </c>
      <c r="O321" s="7">
        <f t="shared" si="42"/>
        <v>75</v>
      </c>
      <c r="P321" s="7">
        <f t="shared" si="43"/>
        <v>16.5</v>
      </c>
      <c r="Q321" s="19">
        <f t="shared" si="44"/>
        <v>57.475000000000001</v>
      </c>
      <c r="R321" s="19">
        <f t="shared" si="45"/>
        <v>55.375</v>
      </c>
      <c r="S321" s="19">
        <f t="shared" si="46"/>
        <v>44.924999999999997</v>
      </c>
      <c r="T321" s="19">
        <f t="shared" si="47"/>
        <v>54.125</v>
      </c>
      <c r="U321" s="7">
        <f t="shared" si="48"/>
        <v>52.591666666666661</v>
      </c>
      <c r="V321" s="7">
        <f t="shared" si="49"/>
        <v>52.974999999999994</v>
      </c>
    </row>
    <row r="322" spans="1:22" ht="13.5" x14ac:dyDescent="0.35">
      <c r="A322" s="3">
        <v>42473</v>
      </c>
      <c r="B322" s="2">
        <v>17.971</v>
      </c>
      <c r="C322" s="7">
        <v>44.677276333597767</v>
      </c>
      <c r="D322" s="7">
        <v>0.65812549683246502</v>
      </c>
      <c r="E322" s="7">
        <v>0.79854014764659986</v>
      </c>
      <c r="F322" s="7">
        <v>18.23366</v>
      </c>
      <c r="G322" s="7">
        <v>17.880305</v>
      </c>
      <c r="H322" s="7">
        <v>16.032375999999996</v>
      </c>
      <c r="I322" s="7">
        <v>11.720365500000003</v>
      </c>
      <c r="J322" s="7" t="s">
        <v>53</v>
      </c>
      <c r="K322" s="7" t="s">
        <v>55</v>
      </c>
      <c r="L322" s="7" t="s">
        <v>47</v>
      </c>
      <c r="M322" s="7">
        <f t="shared" si="40"/>
        <v>25</v>
      </c>
      <c r="N322" s="7">
        <f t="shared" si="41"/>
        <v>100</v>
      </c>
      <c r="O322" s="7">
        <f t="shared" si="42"/>
        <v>75</v>
      </c>
      <c r="P322" s="7">
        <f t="shared" si="43"/>
        <v>16.5</v>
      </c>
      <c r="Q322" s="19">
        <f t="shared" si="44"/>
        <v>57.475000000000001</v>
      </c>
      <c r="R322" s="19">
        <f t="shared" si="45"/>
        <v>55.375</v>
      </c>
      <c r="S322" s="19">
        <f t="shared" si="46"/>
        <v>44.924999999999997</v>
      </c>
      <c r="T322" s="19">
        <f t="shared" si="47"/>
        <v>54.125</v>
      </c>
      <c r="U322" s="7">
        <f t="shared" si="48"/>
        <v>52.591666666666661</v>
      </c>
      <c r="V322" s="7">
        <f t="shared" si="49"/>
        <v>52.974999999999994</v>
      </c>
    </row>
    <row r="323" spans="1:22" ht="13.5" x14ac:dyDescent="0.35">
      <c r="A323" s="3">
        <v>42474</v>
      </c>
      <c r="B323" s="2">
        <v>17.971</v>
      </c>
      <c r="C323" s="7">
        <v>43.11627237391432</v>
      </c>
      <c r="D323" s="7">
        <v>0.59989101346648965</v>
      </c>
      <c r="E323" s="7">
        <v>0.75881032081057787</v>
      </c>
      <c r="F323" s="7">
        <v>18.125140000000002</v>
      </c>
      <c r="G323" s="7">
        <v>17.984845000000004</v>
      </c>
      <c r="H323" s="7">
        <v>16.128935999999996</v>
      </c>
      <c r="I323" s="7">
        <v>11.767366500000005</v>
      </c>
      <c r="J323" s="7" t="s">
        <v>53</v>
      </c>
      <c r="K323" s="7" t="s">
        <v>55</v>
      </c>
      <c r="L323" s="7" t="s">
        <v>47</v>
      </c>
      <c r="M323" s="7">
        <f t="shared" ref="M323:M386" si="50">IF(C323&lt;30,50,IF(C323&gt;70,0,25))</f>
        <v>25</v>
      </c>
      <c r="N323" s="7">
        <f t="shared" ref="N323:N386" si="51">IF(E323-D323&gt;0.02,100,IF(E323-D323&lt;0,0,45))</f>
        <v>100</v>
      </c>
      <c r="O323" s="7">
        <f t="shared" ref="O323:O386" si="52">IF(F323-I323&gt;10,100,IF(F323-I323&gt;5,75,IF(F323-I323&gt;0,50,0)))</f>
        <v>75</v>
      </c>
      <c r="P323" s="7">
        <f t="shared" ref="P323:P386" si="53">IF(L323="CONFIRMED BULLISH", 34, IF(L323="BULLISH DIVERGENCE",17,0))+IF(J323="Bullish",33,IF(J323="Bearish", 0,16.5))+IF(K323="Strong",33,IF(K323="Weak",0,16.5))</f>
        <v>16.5</v>
      </c>
      <c r="Q323" s="19">
        <f t="shared" ref="Q323:Q386" si="54">0.35*M323+0.35*N323+0.15*O323+0.15*P323</f>
        <v>57.475000000000001</v>
      </c>
      <c r="R323" s="19">
        <f t="shared" ref="R323:R386" si="55">0.2*M323+0.2*N323+0.35*O323+0.25*P323</f>
        <v>55.375</v>
      </c>
      <c r="S323" s="19">
        <f t="shared" ref="S323:S386" si="56">M323*0.15+N323*0.15+O323*0.25+P323*0.45</f>
        <v>44.924999999999997</v>
      </c>
      <c r="T323" s="19">
        <f t="shared" ref="T323:T386" si="57">0.25*SUM(M323:P323)</f>
        <v>54.125</v>
      </c>
      <c r="U323" s="7">
        <f t="shared" ref="U323:U386" si="58">SUM(Q323:S323)/3</f>
        <v>52.591666666666661</v>
      </c>
      <c r="V323" s="7">
        <f t="shared" ref="V323:V386" si="59">SUM(Q323:T323)/4</f>
        <v>52.974999999999994</v>
      </c>
    </row>
    <row r="324" spans="1:22" ht="13.5" x14ac:dyDescent="0.35">
      <c r="A324" s="3">
        <v>42475</v>
      </c>
      <c r="B324" s="2">
        <v>18.520499999999998</v>
      </c>
      <c r="C324" s="7">
        <v>54.985949722791808</v>
      </c>
      <c r="D324" s="7">
        <v>0.59126409899494803</v>
      </c>
      <c r="E324" s="7">
        <v>0.7253010764474519</v>
      </c>
      <c r="F324" s="7">
        <v>18.132740000000002</v>
      </c>
      <c r="G324" s="7">
        <v>18.093535000000003</v>
      </c>
      <c r="H324" s="7">
        <v>16.230539999999994</v>
      </c>
      <c r="I324" s="7">
        <v>11.817184000000005</v>
      </c>
      <c r="J324" s="7" t="s">
        <v>48</v>
      </c>
      <c r="K324" s="7" t="s">
        <v>55</v>
      </c>
      <c r="L324" s="7" t="s">
        <v>50</v>
      </c>
      <c r="M324" s="7">
        <f t="shared" si="50"/>
        <v>25</v>
      </c>
      <c r="N324" s="7">
        <f t="shared" si="51"/>
        <v>100</v>
      </c>
      <c r="O324" s="7">
        <f t="shared" si="52"/>
        <v>75</v>
      </c>
      <c r="P324" s="7">
        <f t="shared" si="53"/>
        <v>49.5</v>
      </c>
      <c r="Q324" s="19">
        <f t="shared" si="54"/>
        <v>62.424999999999997</v>
      </c>
      <c r="R324" s="19">
        <f t="shared" si="55"/>
        <v>63.625</v>
      </c>
      <c r="S324" s="19">
        <f t="shared" si="56"/>
        <v>59.775000000000006</v>
      </c>
      <c r="T324" s="19">
        <f t="shared" si="57"/>
        <v>62.375</v>
      </c>
      <c r="U324" s="7">
        <f t="shared" si="58"/>
        <v>61.941666666666663</v>
      </c>
      <c r="V324" s="7">
        <f t="shared" si="59"/>
        <v>62.05</v>
      </c>
    </row>
    <row r="325" spans="1:22" ht="13.5" x14ac:dyDescent="0.35">
      <c r="A325" s="3">
        <v>42478</v>
      </c>
      <c r="B325" s="2">
        <v>18.520499999999998</v>
      </c>
      <c r="C325" s="7">
        <v>63.581276894704402</v>
      </c>
      <c r="D325" s="7">
        <v>0.57776706801018207</v>
      </c>
      <c r="E325" s="7">
        <v>0.695794274759998</v>
      </c>
      <c r="F325" s="7">
        <v>18.190799999999999</v>
      </c>
      <c r="G325" s="7">
        <v>18.18788</v>
      </c>
      <c r="H325" s="7">
        <v>16.332421999999994</v>
      </c>
      <c r="I325" s="7">
        <v>11.866932500000008</v>
      </c>
      <c r="J325" s="7" t="s">
        <v>48</v>
      </c>
      <c r="K325" s="7" t="s">
        <v>55</v>
      </c>
      <c r="L325" s="7" t="s">
        <v>50</v>
      </c>
      <c r="M325" s="7">
        <f t="shared" si="50"/>
        <v>25</v>
      </c>
      <c r="N325" s="7">
        <f t="shared" si="51"/>
        <v>100</v>
      </c>
      <c r="O325" s="7">
        <f t="shared" si="52"/>
        <v>75</v>
      </c>
      <c r="P325" s="7">
        <f t="shared" si="53"/>
        <v>49.5</v>
      </c>
      <c r="Q325" s="19">
        <f t="shared" si="54"/>
        <v>62.424999999999997</v>
      </c>
      <c r="R325" s="19">
        <f t="shared" si="55"/>
        <v>63.625</v>
      </c>
      <c r="S325" s="19">
        <f t="shared" si="56"/>
        <v>59.775000000000006</v>
      </c>
      <c r="T325" s="19">
        <f t="shared" si="57"/>
        <v>62.375</v>
      </c>
      <c r="U325" s="7">
        <f t="shared" si="58"/>
        <v>61.941666666666663</v>
      </c>
      <c r="V325" s="7">
        <f t="shared" si="59"/>
        <v>62.05</v>
      </c>
    </row>
    <row r="326" spans="1:22" ht="13.5" x14ac:dyDescent="0.35">
      <c r="A326" s="3">
        <v>42479</v>
      </c>
      <c r="B326" s="2">
        <v>18.662199999999999</v>
      </c>
      <c r="C326" s="7">
        <v>65.714521929643183</v>
      </c>
      <c r="D326" s="7">
        <v>0.57191193469721213</v>
      </c>
      <c r="E326" s="7">
        <v>0.67101780674744094</v>
      </c>
      <c r="F326" s="7">
        <v>18.329039999999999</v>
      </c>
      <c r="G326" s="7">
        <v>18.257344999999997</v>
      </c>
      <c r="H326" s="7">
        <v>16.437481999999992</v>
      </c>
      <c r="I326" s="7">
        <v>11.917562500000008</v>
      </c>
      <c r="J326" s="7" t="s">
        <v>48</v>
      </c>
      <c r="K326" s="7" t="s">
        <v>55</v>
      </c>
      <c r="L326" s="7" t="s">
        <v>50</v>
      </c>
      <c r="M326" s="7">
        <f t="shared" si="50"/>
        <v>25</v>
      </c>
      <c r="N326" s="7">
        <f t="shared" si="51"/>
        <v>100</v>
      </c>
      <c r="O326" s="7">
        <f t="shared" si="52"/>
        <v>75</v>
      </c>
      <c r="P326" s="7">
        <f t="shared" si="53"/>
        <v>49.5</v>
      </c>
      <c r="Q326" s="19">
        <f t="shared" si="54"/>
        <v>62.424999999999997</v>
      </c>
      <c r="R326" s="19">
        <f t="shared" si="55"/>
        <v>63.625</v>
      </c>
      <c r="S326" s="19">
        <f t="shared" si="56"/>
        <v>59.775000000000006</v>
      </c>
      <c r="T326" s="19">
        <f t="shared" si="57"/>
        <v>62.375</v>
      </c>
      <c r="U326" s="7">
        <f t="shared" si="58"/>
        <v>61.941666666666663</v>
      </c>
      <c r="V326" s="7">
        <f t="shared" si="59"/>
        <v>62.05</v>
      </c>
    </row>
    <row r="327" spans="1:22" ht="13.5" x14ac:dyDescent="0.35">
      <c r="A327" s="3">
        <v>42480</v>
      </c>
      <c r="B327" s="2">
        <v>18.745200000000001</v>
      </c>
      <c r="C327" s="7">
        <v>56.91204737908464</v>
      </c>
      <c r="D327" s="7">
        <v>0.56742814723323676</v>
      </c>
      <c r="E327" s="7">
        <v>0.65029987484460006</v>
      </c>
      <c r="F327" s="7">
        <v>18.483879999999999</v>
      </c>
      <c r="G327" s="7">
        <v>18.330614999999998</v>
      </c>
      <c r="H327" s="7">
        <v>16.552289999999992</v>
      </c>
      <c r="I327" s="7">
        <v>11.968417000000006</v>
      </c>
      <c r="J327" s="7" t="s">
        <v>48</v>
      </c>
      <c r="K327" s="7" t="s">
        <v>55</v>
      </c>
      <c r="L327" s="7" t="s">
        <v>50</v>
      </c>
      <c r="M327" s="7">
        <f t="shared" si="50"/>
        <v>25</v>
      </c>
      <c r="N327" s="7">
        <f t="shared" si="51"/>
        <v>100</v>
      </c>
      <c r="O327" s="7">
        <f t="shared" si="52"/>
        <v>75</v>
      </c>
      <c r="P327" s="7">
        <f t="shared" si="53"/>
        <v>49.5</v>
      </c>
      <c r="Q327" s="19">
        <f t="shared" si="54"/>
        <v>62.424999999999997</v>
      </c>
      <c r="R327" s="19">
        <f t="shared" si="55"/>
        <v>63.625</v>
      </c>
      <c r="S327" s="19">
        <f t="shared" si="56"/>
        <v>59.775000000000006</v>
      </c>
      <c r="T327" s="19">
        <f t="shared" si="57"/>
        <v>62.375</v>
      </c>
      <c r="U327" s="7">
        <f t="shared" si="58"/>
        <v>61.941666666666663</v>
      </c>
      <c r="V327" s="7">
        <f t="shared" si="59"/>
        <v>62.05</v>
      </c>
    </row>
    <row r="328" spans="1:22" ht="13.5" x14ac:dyDescent="0.35">
      <c r="A328" s="3">
        <v>42481</v>
      </c>
      <c r="B328" s="2">
        <v>18.931799999999999</v>
      </c>
      <c r="C328" s="7">
        <v>57.523302263648389</v>
      </c>
      <c r="D328" s="7">
        <v>0.57233426079014649</v>
      </c>
      <c r="E328" s="7">
        <v>0.63470675203370941</v>
      </c>
      <c r="F328" s="7">
        <v>18.676039999999997</v>
      </c>
      <c r="G328" s="7">
        <v>18.367249999999995</v>
      </c>
      <c r="H328" s="7">
        <v>16.670759999999994</v>
      </c>
      <c r="I328" s="7">
        <v>12.019427000000006</v>
      </c>
      <c r="J328" s="7" t="s">
        <v>48</v>
      </c>
      <c r="K328" s="7" t="s">
        <v>55</v>
      </c>
      <c r="L328" s="7" t="s">
        <v>50</v>
      </c>
      <c r="M328" s="7">
        <f t="shared" si="50"/>
        <v>25</v>
      </c>
      <c r="N328" s="7">
        <f t="shared" si="51"/>
        <v>100</v>
      </c>
      <c r="O328" s="7">
        <f t="shared" si="52"/>
        <v>75</v>
      </c>
      <c r="P328" s="7">
        <f t="shared" si="53"/>
        <v>49.5</v>
      </c>
      <c r="Q328" s="19">
        <f t="shared" si="54"/>
        <v>62.424999999999997</v>
      </c>
      <c r="R328" s="19">
        <f t="shared" si="55"/>
        <v>63.625</v>
      </c>
      <c r="S328" s="19">
        <f t="shared" si="56"/>
        <v>59.775000000000006</v>
      </c>
      <c r="T328" s="19">
        <f t="shared" si="57"/>
        <v>62.375</v>
      </c>
      <c r="U328" s="7">
        <f t="shared" si="58"/>
        <v>61.941666666666663</v>
      </c>
      <c r="V328" s="7">
        <f t="shared" si="59"/>
        <v>62.05</v>
      </c>
    </row>
    <row r="329" spans="1:22" ht="13.5" x14ac:dyDescent="0.35">
      <c r="A329" s="3">
        <v>42482</v>
      </c>
      <c r="B329" s="2">
        <v>18.973299999999998</v>
      </c>
      <c r="C329" s="7">
        <v>61.948832508909014</v>
      </c>
      <c r="D329" s="7">
        <v>0.57296629550521416</v>
      </c>
      <c r="E329" s="7">
        <v>0.62235866072801049</v>
      </c>
      <c r="F329" s="7">
        <v>18.766599999999997</v>
      </c>
      <c r="G329" s="7">
        <v>18.403020000000005</v>
      </c>
      <c r="H329" s="7">
        <v>16.789921999999994</v>
      </c>
      <c r="I329" s="7">
        <v>12.071318500000007</v>
      </c>
      <c r="J329" s="7" t="s">
        <v>48</v>
      </c>
      <c r="K329" s="7" t="s">
        <v>55</v>
      </c>
      <c r="L329" s="7" t="s">
        <v>50</v>
      </c>
      <c r="M329" s="7">
        <f t="shared" si="50"/>
        <v>25</v>
      </c>
      <c r="N329" s="7">
        <f t="shared" si="51"/>
        <v>100</v>
      </c>
      <c r="O329" s="7">
        <f t="shared" si="52"/>
        <v>75</v>
      </c>
      <c r="P329" s="7">
        <f t="shared" si="53"/>
        <v>49.5</v>
      </c>
      <c r="Q329" s="19">
        <f t="shared" si="54"/>
        <v>62.424999999999997</v>
      </c>
      <c r="R329" s="19">
        <f t="shared" si="55"/>
        <v>63.625</v>
      </c>
      <c r="S329" s="19">
        <f t="shared" si="56"/>
        <v>59.775000000000006</v>
      </c>
      <c r="T329" s="19">
        <f t="shared" si="57"/>
        <v>62.375</v>
      </c>
      <c r="U329" s="7">
        <f t="shared" si="58"/>
        <v>61.941666666666663</v>
      </c>
      <c r="V329" s="7">
        <f t="shared" si="59"/>
        <v>62.05</v>
      </c>
    </row>
    <row r="330" spans="1:22" ht="13.5" x14ac:dyDescent="0.35">
      <c r="A330" s="3">
        <v>42485</v>
      </c>
      <c r="B330" s="2">
        <v>19.180599999999998</v>
      </c>
      <c r="C330" s="7">
        <v>66.056812710640287</v>
      </c>
      <c r="D330" s="7">
        <v>0.58346870110242932</v>
      </c>
      <c r="E330" s="7">
        <v>0.6145806688028943</v>
      </c>
      <c r="F330" s="7">
        <v>18.898619999999998</v>
      </c>
      <c r="G330" s="7">
        <v>18.449155000000001</v>
      </c>
      <c r="H330" s="7">
        <v>16.910395999999995</v>
      </c>
      <c r="I330" s="7">
        <v>12.124713000000007</v>
      </c>
      <c r="J330" s="7" t="s">
        <v>48</v>
      </c>
      <c r="K330" s="7" t="s">
        <v>55</v>
      </c>
      <c r="L330" s="7" t="s">
        <v>50</v>
      </c>
      <c r="M330" s="7">
        <f t="shared" si="50"/>
        <v>25</v>
      </c>
      <c r="N330" s="7">
        <f t="shared" si="51"/>
        <v>100</v>
      </c>
      <c r="O330" s="7">
        <f t="shared" si="52"/>
        <v>75</v>
      </c>
      <c r="P330" s="7">
        <f t="shared" si="53"/>
        <v>49.5</v>
      </c>
      <c r="Q330" s="19">
        <f t="shared" si="54"/>
        <v>62.424999999999997</v>
      </c>
      <c r="R330" s="19">
        <f t="shared" si="55"/>
        <v>63.625</v>
      </c>
      <c r="S330" s="19">
        <f t="shared" si="56"/>
        <v>59.775000000000006</v>
      </c>
      <c r="T330" s="19">
        <f t="shared" si="57"/>
        <v>62.375</v>
      </c>
      <c r="U330" s="7">
        <f t="shared" si="58"/>
        <v>61.941666666666663</v>
      </c>
      <c r="V330" s="7">
        <f t="shared" si="59"/>
        <v>62.05</v>
      </c>
    </row>
    <row r="331" spans="1:22" ht="13.5" x14ac:dyDescent="0.35">
      <c r="A331" s="3">
        <v>42486</v>
      </c>
      <c r="B331" s="2">
        <v>19.180599999999998</v>
      </c>
      <c r="C331" s="7">
        <v>71.659876736655164</v>
      </c>
      <c r="D331" s="7">
        <v>0.58504786558911093</v>
      </c>
      <c r="E331" s="7">
        <v>0.60867410816013767</v>
      </c>
      <c r="F331" s="7">
        <v>19.002299999999998</v>
      </c>
      <c r="G331" s="7">
        <v>18.513090000000005</v>
      </c>
      <c r="H331" s="7">
        <v>17.026307999999997</v>
      </c>
      <c r="I331" s="7">
        <v>12.177675500000007</v>
      </c>
      <c r="J331" s="7" t="s">
        <v>48</v>
      </c>
      <c r="K331" s="7" t="s">
        <v>55</v>
      </c>
      <c r="L331" s="7" t="s">
        <v>50</v>
      </c>
      <c r="M331" s="7">
        <f t="shared" si="50"/>
        <v>0</v>
      </c>
      <c r="N331" s="7">
        <f t="shared" si="51"/>
        <v>100</v>
      </c>
      <c r="O331" s="7">
        <f t="shared" si="52"/>
        <v>75</v>
      </c>
      <c r="P331" s="7">
        <f t="shared" si="53"/>
        <v>49.5</v>
      </c>
      <c r="Q331" s="19">
        <f t="shared" si="54"/>
        <v>53.674999999999997</v>
      </c>
      <c r="R331" s="19">
        <f t="shared" si="55"/>
        <v>58.625</v>
      </c>
      <c r="S331" s="19">
        <f t="shared" si="56"/>
        <v>56.025000000000006</v>
      </c>
      <c r="T331" s="19">
        <f t="shared" si="57"/>
        <v>56.125</v>
      </c>
      <c r="U331" s="7">
        <f t="shared" si="58"/>
        <v>56.108333333333327</v>
      </c>
      <c r="V331" s="7">
        <f t="shared" si="59"/>
        <v>56.112499999999997</v>
      </c>
    </row>
    <row r="332" spans="1:22" ht="13.5" x14ac:dyDescent="0.35">
      <c r="A332" s="3">
        <v>42487</v>
      </c>
      <c r="B332" s="2">
        <v>19.312000000000001</v>
      </c>
      <c r="C332" s="7">
        <v>71.193459333191768</v>
      </c>
      <c r="D332" s="7">
        <v>0.59009994186113701</v>
      </c>
      <c r="E332" s="7">
        <v>0.60495927490033752</v>
      </c>
      <c r="F332" s="7">
        <v>19.115659999999998</v>
      </c>
      <c r="G332" s="7">
        <v>18.583595000000003</v>
      </c>
      <c r="H332" s="7">
        <v>17.137729999999998</v>
      </c>
      <c r="I332" s="7">
        <v>12.231295000000006</v>
      </c>
      <c r="J332" s="7" t="s">
        <v>48</v>
      </c>
      <c r="K332" s="7" t="s">
        <v>55</v>
      </c>
      <c r="L332" s="7" t="s">
        <v>50</v>
      </c>
      <c r="M332" s="7">
        <f t="shared" si="50"/>
        <v>0</v>
      </c>
      <c r="N332" s="7">
        <f t="shared" si="51"/>
        <v>45</v>
      </c>
      <c r="O332" s="7">
        <f t="shared" si="52"/>
        <v>75</v>
      </c>
      <c r="P332" s="7">
        <f t="shared" si="53"/>
        <v>49.5</v>
      </c>
      <c r="Q332" s="19">
        <f t="shared" si="54"/>
        <v>34.424999999999997</v>
      </c>
      <c r="R332" s="19">
        <f t="shared" si="55"/>
        <v>47.625</v>
      </c>
      <c r="S332" s="19">
        <f t="shared" si="56"/>
        <v>47.775000000000006</v>
      </c>
      <c r="T332" s="19">
        <f t="shared" si="57"/>
        <v>42.375</v>
      </c>
      <c r="U332" s="7">
        <f t="shared" si="58"/>
        <v>43.274999999999999</v>
      </c>
      <c r="V332" s="7">
        <f t="shared" si="59"/>
        <v>43.05</v>
      </c>
    </row>
    <row r="333" spans="1:22" ht="13.5" x14ac:dyDescent="0.35">
      <c r="A333" s="3">
        <v>42488</v>
      </c>
      <c r="B333" s="2">
        <v>19.111499999999999</v>
      </c>
      <c r="C333" s="7">
        <v>65.319045299561537</v>
      </c>
      <c r="D333" s="7">
        <v>0.57133903362000282</v>
      </c>
      <c r="E333" s="7">
        <v>0.59823522664427065</v>
      </c>
      <c r="F333" s="7">
        <v>19.151599999999995</v>
      </c>
      <c r="G333" s="7">
        <v>18.615214999999999</v>
      </c>
      <c r="H333" s="7">
        <v>17.231041999999995</v>
      </c>
      <c r="I333" s="7">
        <v>12.283998500000006</v>
      </c>
      <c r="J333" s="7" t="s">
        <v>48</v>
      </c>
      <c r="K333" s="7" t="s">
        <v>55</v>
      </c>
      <c r="L333" s="7" t="s">
        <v>50</v>
      </c>
      <c r="M333" s="7">
        <f t="shared" si="50"/>
        <v>25</v>
      </c>
      <c r="N333" s="7">
        <f t="shared" si="51"/>
        <v>100</v>
      </c>
      <c r="O333" s="7">
        <f t="shared" si="52"/>
        <v>75</v>
      </c>
      <c r="P333" s="7">
        <f t="shared" si="53"/>
        <v>49.5</v>
      </c>
      <c r="Q333" s="19">
        <f t="shared" si="54"/>
        <v>62.424999999999997</v>
      </c>
      <c r="R333" s="19">
        <f t="shared" si="55"/>
        <v>63.625</v>
      </c>
      <c r="S333" s="19">
        <f t="shared" si="56"/>
        <v>59.775000000000006</v>
      </c>
      <c r="T333" s="19">
        <f t="shared" si="57"/>
        <v>62.375</v>
      </c>
      <c r="U333" s="7">
        <f t="shared" si="58"/>
        <v>61.941666666666663</v>
      </c>
      <c r="V333" s="7">
        <f t="shared" si="59"/>
        <v>62.05</v>
      </c>
    </row>
    <row r="334" spans="1:22" ht="13.5" x14ac:dyDescent="0.35">
      <c r="A334" s="3">
        <v>42489</v>
      </c>
      <c r="B334" s="2">
        <v>18.662199999999999</v>
      </c>
      <c r="C334" s="7">
        <v>59.599999999999959</v>
      </c>
      <c r="D334" s="7">
        <v>0.51428773475734957</v>
      </c>
      <c r="E334" s="7">
        <v>0.58144572826688645</v>
      </c>
      <c r="F334" s="7">
        <v>19.089379999999998</v>
      </c>
      <c r="G334" s="7">
        <v>18.616425</v>
      </c>
      <c r="H334" s="7">
        <v>17.297879999999996</v>
      </c>
      <c r="I334" s="7">
        <v>12.33449000000001</v>
      </c>
      <c r="J334" s="7" t="s">
        <v>48</v>
      </c>
      <c r="K334" s="7" t="s">
        <v>55</v>
      </c>
      <c r="L334" s="7" t="s">
        <v>56</v>
      </c>
      <c r="M334" s="7">
        <f t="shared" si="50"/>
        <v>25</v>
      </c>
      <c r="N334" s="7">
        <f t="shared" si="51"/>
        <v>100</v>
      </c>
      <c r="O334" s="7">
        <f t="shared" si="52"/>
        <v>75</v>
      </c>
      <c r="P334" s="7">
        <f t="shared" si="53"/>
        <v>66.5</v>
      </c>
      <c r="Q334" s="19">
        <f t="shared" si="54"/>
        <v>64.974999999999994</v>
      </c>
      <c r="R334" s="19">
        <f t="shared" si="55"/>
        <v>67.875</v>
      </c>
      <c r="S334" s="19">
        <f t="shared" si="56"/>
        <v>67.424999999999997</v>
      </c>
      <c r="T334" s="19">
        <f t="shared" si="57"/>
        <v>66.625</v>
      </c>
      <c r="U334" s="7">
        <f t="shared" si="58"/>
        <v>66.758333333333326</v>
      </c>
      <c r="V334" s="7">
        <f t="shared" si="59"/>
        <v>66.724999999999994</v>
      </c>
    </row>
    <row r="335" spans="1:22" ht="13.5" x14ac:dyDescent="0.35">
      <c r="A335" s="3">
        <v>42492</v>
      </c>
      <c r="B335" s="2">
        <v>18.264800000000001</v>
      </c>
      <c r="C335" s="7">
        <v>56.151076124277722</v>
      </c>
      <c r="D335" s="7">
        <v>0.43202717029507198</v>
      </c>
      <c r="E335" s="7">
        <v>0.55156201667252358</v>
      </c>
      <c r="F335" s="7">
        <v>18.906220000000001</v>
      </c>
      <c r="G335" s="7">
        <v>18.603464999999996</v>
      </c>
      <c r="H335" s="7">
        <v>17.352137999999997</v>
      </c>
      <c r="I335" s="7">
        <v>12.38313300000001</v>
      </c>
      <c r="J335" s="7" t="s">
        <v>53</v>
      </c>
      <c r="K335" s="7" t="s">
        <v>55</v>
      </c>
      <c r="L335" s="7" t="s">
        <v>47</v>
      </c>
      <c r="M335" s="7">
        <f t="shared" si="50"/>
        <v>25</v>
      </c>
      <c r="N335" s="7">
        <f t="shared" si="51"/>
        <v>100</v>
      </c>
      <c r="O335" s="7">
        <f t="shared" si="52"/>
        <v>75</v>
      </c>
      <c r="P335" s="7">
        <f t="shared" si="53"/>
        <v>16.5</v>
      </c>
      <c r="Q335" s="19">
        <f t="shared" si="54"/>
        <v>57.475000000000001</v>
      </c>
      <c r="R335" s="19">
        <f t="shared" si="55"/>
        <v>55.375</v>
      </c>
      <c r="S335" s="19">
        <f t="shared" si="56"/>
        <v>44.924999999999997</v>
      </c>
      <c r="T335" s="19">
        <f t="shared" si="57"/>
        <v>54.125</v>
      </c>
      <c r="U335" s="7">
        <f t="shared" si="58"/>
        <v>52.591666666666661</v>
      </c>
      <c r="V335" s="7">
        <f t="shared" si="59"/>
        <v>52.974999999999994</v>
      </c>
    </row>
    <row r="336" spans="1:22" ht="13.5" x14ac:dyDescent="0.35">
      <c r="A336" s="3">
        <v>42493</v>
      </c>
      <c r="B336" s="2">
        <v>18.015999999999998</v>
      </c>
      <c r="C336" s="7">
        <v>50.853242320819071</v>
      </c>
      <c r="D336" s="7">
        <v>0.3428073301004666</v>
      </c>
      <c r="E336" s="7">
        <v>0.50981107935811221</v>
      </c>
      <c r="F336" s="7">
        <v>18.673300000000001</v>
      </c>
      <c r="G336" s="7">
        <v>18.578585000000004</v>
      </c>
      <c r="H336" s="7">
        <v>17.404669999999996</v>
      </c>
      <c r="I336" s="7">
        <v>12.43053200000001</v>
      </c>
      <c r="J336" s="7" t="s">
        <v>53</v>
      </c>
      <c r="K336" s="7" t="s">
        <v>55</v>
      </c>
      <c r="L336" s="7" t="s">
        <v>47</v>
      </c>
      <c r="M336" s="7">
        <f t="shared" si="50"/>
        <v>25</v>
      </c>
      <c r="N336" s="7">
        <f t="shared" si="51"/>
        <v>100</v>
      </c>
      <c r="O336" s="7">
        <f t="shared" si="52"/>
        <v>75</v>
      </c>
      <c r="P336" s="7">
        <f t="shared" si="53"/>
        <v>16.5</v>
      </c>
      <c r="Q336" s="19">
        <f t="shared" si="54"/>
        <v>57.475000000000001</v>
      </c>
      <c r="R336" s="19">
        <f t="shared" si="55"/>
        <v>55.375</v>
      </c>
      <c r="S336" s="19">
        <f t="shared" si="56"/>
        <v>44.924999999999997</v>
      </c>
      <c r="T336" s="19">
        <f t="shared" si="57"/>
        <v>54.125</v>
      </c>
      <c r="U336" s="7">
        <f t="shared" si="58"/>
        <v>52.591666666666661</v>
      </c>
      <c r="V336" s="7">
        <f t="shared" si="59"/>
        <v>52.974999999999994</v>
      </c>
    </row>
    <row r="337" spans="1:22" ht="13.5" x14ac:dyDescent="0.35">
      <c r="A337" s="3">
        <v>42494</v>
      </c>
      <c r="B337" s="2">
        <v>18.779699999999998</v>
      </c>
      <c r="C337" s="7">
        <v>61.89019907666065</v>
      </c>
      <c r="D337" s="7">
        <v>0.32992104698389113</v>
      </c>
      <c r="E337" s="7">
        <v>0.47383307288326804</v>
      </c>
      <c r="F337" s="7">
        <v>18.566839999999996</v>
      </c>
      <c r="G337" s="7">
        <v>18.600009999999997</v>
      </c>
      <c r="H337" s="7">
        <v>17.481943999999999</v>
      </c>
      <c r="I337" s="7">
        <v>12.481922000000012</v>
      </c>
      <c r="J337" s="7" t="s">
        <v>53</v>
      </c>
      <c r="K337" s="7" t="s">
        <v>55</v>
      </c>
      <c r="L337" s="7" t="s">
        <v>47</v>
      </c>
      <c r="M337" s="7">
        <f t="shared" si="50"/>
        <v>25</v>
      </c>
      <c r="N337" s="7">
        <f t="shared" si="51"/>
        <v>100</v>
      </c>
      <c r="O337" s="7">
        <f t="shared" si="52"/>
        <v>75</v>
      </c>
      <c r="P337" s="7">
        <f t="shared" si="53"/>
        <v>16.5</v>
      </c>
      <c r="Q337" s="19">
        <f t="shared" si="54"/>
        <v>57.475000000000001</v>
      </c>
      <c r="R337" s="19">
        <f t="shared" si="55"/>
        <v>55.375</v>
      </c>
      <c r="S337" s="19">
        <f t="shared" si="56"/>
        <v>44.924999999999997</v>
      </c>
      <c r="T337" s="19">
        <f t="shared" si="57"/>
        <v>54.125</v>
      </c>
      <c r="U337" s="7">
        <f t="shared" si="58"/>
        <v>52.591666666666661</v>
      </c>
      <c r="V337" s="7">
        <f t="shared" si="59"/>
        <v>52.974999999999994</v>
      </c>
    </row>
    <row r="338" spans="1:22" ht="13.5" x14ac:dyDescent="0.35">
      <c r="A338" s="3">
        <v>42495</v>
      </c>
      <c r="B338" s="2">
        <v>19.3154</v>
      </c>
      <c r="C338" s="7">
        <v>61.734919838200128</v>
      </c>
      <c r="D338" s="7">
        <v>0.35879907534572908</v>
      </c>
      <c r="E338" s="7">
        <v>0.45082627337576026</v>
      </c>
      <c r="F338" s="7">
        <v>18.607620000000001</v>
      </c>
      <c r="G338" s="7">
        <v>18.640099999999997</v>
      </c>
      <c r="H338" s="7">
        <v>17.561361999999995</v>
      </c>
      <c r="I338" s="7">
        <v>12.536163500000011</v>
      </c>
      <c r="J338" s="7" t="s">
        <v>53</v>
      </c>
      <c r="K338" s="7" t="s">
        <v>55</v>
      </c>
      <c r="L338" s="7" t="s">
        <v>54</v>
      </c>
      <c r="M338" s="7">
        <f t="shared" si="50"/>
        <v>25</v>
      </c>
      <c r="N338" s="7">
        <f t="shared" si="51"/>
        <v>100</v>
      </c>
      <c r="O338" s="7">
        <f t="shared" si="52"/>
        <v>75</v>
      </c>
      <c r="P338" s="7">
        <f t="shared" si="53"/>
        <v>16.5</v>
      </c>
      <c r="Q338" s="19">
        <f t="shared" si="54"/>
        <v>57.475000000000001</v>
      </c>
      <c r="R338" s="19">
        <f t="shared" si="55"/>
        <v>55.375</v>
      </c>
      <c r="S338" s="19">
        <f t="shared" si="56"/>
        <v>44.924999999999997</v>
      </c>
      <c r="T338" s="19">
        <f t="shared" si="57"/>
        <v>54.125</v>
      </c>
      <c r="U338" s="7">
        <f t="shared" si="58"/>
        <v>52.591666666666661</v>
      </c>
      <c r="V338" s="7">
        <f t="shared" si="59"/>
        <v>52.974999999999994</v>
      </c>
    </row>
    <row r="339" spans="1:22" ht="13.5" x14ac:dyDescent="0.35">
      <c r="A339" s="3">
        <v>42496</v>
      </c>
      <c r="B339" s="2">
        <v>18.776299999999999</v>
      </c>
      <c r="C339" s="7">
        <v>53.257768721344874</v>
      </c>
      <c r="D339" s="7">
        <v>0.33433030468511049</v>
      </c>
      <c r="E339" s="7">
        <v>0.42752707963763037</v>
      </c>
      <c r="F339" s="7">
        <v>18.63044</v>
      </c>
      <c r="G339" s="7">
        <v>18.654789999999998</v>
      </c>
      <c r="H339" s="7">
        <v>17.627233999999998</v>
      </c>
      <c r="I339" s="7">
        <v>12.587882000000011</v>
      </c>
      <c r="J339" s="7" t="s">
        <v>53</v>
      </c>
      <c r="K339" s="7" t="s">
        <v>55</v>
      </c>
      <c r="L339" s="7" t="s">
        <v>54</v>
      </c>
      <c r="M339" s="7">
        <f t="shared" si="50"/>
        <v>25</v>
      </c>
      <c r="N339" s="7">
        <f t="shared" si="51"/>
        <v>100</v>
      </c>
      <c r="O339" s="7">
        <f t="shared" si="52"/>
        <v>75</v>
      </c>
      <c r="P339" s="7">
        <f t="shared" si="53"/>
        <v>16.5</v>
      </c>
      <c r="Q339" s="19">
        <f t="shared" si="54"/>
        <v>57.475000000000001</v>
      </c>
      <c r="R339" s="19">
        <f t="shared" si="55"/>
        <v>55.375</v>
      </c>
      <c r="S339" s="19">
        <f t="shared" si="56"/>
        <v>44.924999999999997</v>
      </c>
      <c r="T339" s="19">
        <f t="shared" si="57"/>
        <v>54.125</v>
      </c>
      <c r="U339" s="7">
        <f t="shared" si="58"/>
        <v>52.591666666666661</v>
      </c>
      <c r="V339" s="7">
        <f t="shared" si="59"/>
        <v>52.974999999999994</v>
      </c>
    </row>
    <row r="340" spans="1:22" ht="13.5" x14ac:dyDescent="0.35">
      <c r="A340" s="3">
        <v>42499</v>
      </c>
      <c r="B340" s="2">
        <v>19.146100000000001</v>
      </c>
      <c r="C340" s="7">
        <v>55.824366288726807</v>
      </c>
      <c r="D340" s="7">
        <v>0.34084929855858803</v>
      </c>
      <c r="E340" s="7">
        <v>0.41019152342182197</v>
      </c>
      <c r="F340" s="7">
        <v>18.806699999999999</v>
      </c>
      <c r="G340" s="7">
        <v>18.700585</v>
      </c>
      <c r="H340" s="7">
        <v>17.698357999999999</v>
      </c>
      <c r="I340" s="7">
        <v>12.641743500000011</v>
      </c>
      <c r="J340" s="7" t="s">
        <v>48</v>
      </c>
      <c r="K340" s="7" t="s">
        <v>55</v>
      </c>
      <c r="L340" s="7" t="s">
        <v>50</v>
      </c>
      <c r="M340" s="7">
        <f t="shared" si="50"/>
        <v>25</v>
      </c>
      <c r="N340" s="7">
        <f t="shared" si="51"/>
        <v>100</v>
      </c>
      <c r="O340" s="7">
        <f t="shared" si="52"/>
        <v>75</v>
      </c>
      <c r="P340" s="7">
        <f t="shared" si="53"/>
        <v>49.5</v>
      </c>
      <c r="Q340" s="19">
        <f t="shared" si="54"/>
        <v>62.424999999999997</v>
      </c>
      <c r="R340" s="19">
        <f t="shared" si="55"/>
        <v>63.625</v>
      </c>
      <c r="S340" s="19">
        <f t="shared" si="56"/>
        <v>59.775000000000006</v>
      </c>
      <c r="T340" s="19">
        <f t="shared" si="57"/>
        <v>62.375</v>
      </c>
      <c r="U340" s="7">
        <f t="shared" si="58"/>
        <v>61.941666666666663</v>
      </c>
      <c r="V340" s="7">
        <f t="shared" si="59"/>
        <v>62.05</v>
      </c>
    </row>
    <row r="341" spans="1:22" ht="13.5" x14ac:dyDescent="0.35">
      <c r="A341" s="3">
        <v>42500</v>
      </c>
      <c r="B341" s="2">
        <v>19.025099999999998</v>
      </c>
      <c r="C341" s="7">
        <v>53.338422270461074</v>
      </c>
      <c r="D341" s="7">
        <v>0.33242002824796302</v>
      </c>
      <c r="E341" s="7">
        <v>0.39463722438705023</v>
      </c>
      <c r="F341" s="7">
        <v>19.008519999999997</v>
      </c>
      <c r="G341" s="7">
        <v>18.75329</v>
      </c>
      <c r="H341" s="7">
        <v>17.750887999999996</v>
      </c>
      <c r="I341" s="7">
        <v>12.695000000000009</v>
      </c>
      <c r="J341" s="7" t="s">
        <v>48</v>
      </c>
      <c r="K341" s="7" t="s">
        <v>55</v>
      </c>
      <c r="L341" s="7" t="s">
        <v>50</v>
      </c>
      <c r="M341" s="7">
        <f t="shared" si="50"/>
        <v>25</v>
      </c>
      <c r="N341" s="7">
        <f t="shared" si="51"/>
        <v>100</v>
      </c>
      <c r="O341" s="7">
        <f t="shared" si="52"/>
        <v>75</v>
      </c>
      <c r="P341" s="7">
        <f t="shared" si="53"/>
        <v>49.5</v>
      </c>
      <c r="Q341" s="19">
        <f t="shared" si="54"/>
        <v>62.424999999999997</v>
      </c>
      <c r="R341" s="19">
        <f t="shared" si="55"/>
        <v>63.625</v>
      </c>
      <c r="S341" s="19">
        <f t="shared" si="56"/>
        <v>59.775000000000006</v>
      </c>
      <c r="T341" s="19">
        <f t="shared" si="57"/>
        <v>62.375</v>
      </c>
      <c r="U341" s="7">
        <f t="shared" si="58"/>
        <v>61.941666666666663</v>
      </c>
      <c r="V341" s="7">
        <f t="shared" si="59"/>
        <v>62.05</v>
      </c>
    </row>
    <row r="342" spans="1:22" ht="13.5" x14ac:dyDescent="0.35">
      <c r="A342" s="3">
        <v>42501</v>
      </c>
      <c r="B342" s="2">
        <v>19.249700000000001</v>
      </c>
      <c r="C342" s="7">
        <v>53.757594383111517</v>
      </c>
      <c r="D342" s="7">
        <v>0.33994444577384897</v>
      </c>
      <c r="E342" s="7">
        <v>0.38369866866440999</v>
      </c>
      <c r="F342" s="7">
        <v>19.102520000000002</v>
      </c>
      <c r="G342" s="7">
        <v>18.817225000000001</v>
      </c>
      <c r="H342" s="7">
        <v>17.817241999999997</v>
      </c>
      <c r="I342" s="7">
        <v>12.749759500000009</v>
      </c>
      <c r="J342" s="7" t="s">
        <v>48</v>
      </c>
      <c r="K342" s="7" t="s">
        <v>55</v>
      </c>
      <c r="L342" s="7" t="s">
        <v>50</v>
      </c>
      <c r="M342" s="7">
        <f t="shared" si="50"/>
        <v>25</v>
      </c>
      <c r="N342" s="7">
        <f t="shared" si="51"/>
        <v>100</v>
      </c>
      <c r="O342" s="7">
        <f t="shared" si="52"/>
        <v>75</v>
      </c>
      <c r="P342" s="7">
        <f t="shared" si="53"/>
        <v>49.5</v>
      </c>
      <c r="Q342" s="19">
        <f t="shared" si="54"/>
        <v>62.424999999999997</v>
      </c>
      <c r="R342" s="19">
        <f t="shared" si="55"/>
        <v>63.625</v>
      </c>
      <c r="S342" s="19">
        <f t="shared" si="56"/>
        <v>59.775000000000006</v>
      </c>
      <c r="T342" s="19">
        <f t="shared" si="57"/>
        <v>62.375</v>
      </c>
      <c r="U342" s="7">
        <f t="shared" si="58"/>
        <v>61.941666666666663</v>
      </c>
      <c r="V342" s="7">
        <f t="shared" si="59"/>
        <v>62.05</v>
      </c>
    </row>
    <row r="343" spans="1:22" ht="13.5" x14ac:dyDescent="0.35">
      <c r="A343" s="3">
        <v>42502</v>
      </c>
      <c r="B343" s="2">
        <v>18.990500000000001</v>
      </c>
      <c r="C343" s="7">
        <v>50.193354017716651</v>
      </c>
      <c r="D343" s="7">
        <v>0.32128871083516941</v>
      </c>
      <c r="E343" s="7">
        <v>0.37121667709856193</v>
      </c>
      <c r="F343" s="7">
        <v>19.03754</v>
      </c>
      <c r="G343" s="7">
        <v>18.868199999999998</v>
      </c>
      <c r="H343" s="7">
        <v>17.879102</v>
      </c>
      <c r="I343" s="7">
        <v>12.802895000000008</v>
      </c>
      <c r="J343" s="7" t="s">
        <v>53</v>
      </c>
      <c r="K343" s="7" t="s">
        <v>55</v>
      </c>
      <c r="L343" s="7" t="s">
        <v>47</v>
      </c>
      <c r="M343" s="7">
        <f t="shared" si="50"/>
        <v>25</v>
      </c>
      <c r="N343" s="7">
        <f t="shared" si="51"/>
        <v>100</v>
      </c>
      <c r="O343" s="7">
        <f t="shared" si="52"/>
        <v>75</v>
      </c>
      <c r="P343" s="7">
        <f t="shared" si="53"/>
        <v>16.5</v>
      </c>
      <c r="Q343" s="19">
        <f t="shared" si="54"/>
        <v>57.475000000000001</v>
      </c>
      <c r="R343" s="19">
        <f t="shared" si="55"/>
        <v>55.375</v>
      </c>
      <c r="S343" s="19">
        <f t="shared" si="56"/>
        <v>44.924999999999997</v>
      </c>
      <c r="T343" s="19">
        <f t="shared" si="57"/>
        <v>54.125</v>
      </c>
      <c r="U343" s="7">
        <f t="shared" si="58"/>
        <v>52.591666666666661</v>
      </c>
      <c r="V343" s="7">
        <f t="shared" si="59"/>
        <v>52.974999999999994</v>
      </c>
    </row>
    <row r="344" spans="1:22" ht="13.5" x14ac:dyDescent="0.35">
      <c r="A344" s="3">
        <v>42503</v>
      </c>
      <c r="B344" s="2">
        <v>18.952500000000001</v>
      </c>
      <c r="C344" s="7">
        <v>47.33434614935144</v>
      </c>
      <c r="D344" s="7">
        <v>0.2999796454463457</v>
      </c>
      <c r="E344" s="7">
        <v>0.35696927076811868</v>
      </c>
      <c r="F344" s="7">
        <v>19.072780000000002</v>
      </c>
      <c r="G344" s="7">
        <v>18.889800000000001</v>
      </c>
      <c r="H344" s="7">
        <v>17.936745999999999</v>
      </c>
      <c r="I344" s="7">
        <v>12.855322000000006</v>
      </c>
      <c r="J344" s="7" t="s">
        <v>53</v>
      </c>
      <c r="K344" s="7" t="s">
        <v>55</v>
      </c>
      <c r="L344" s="7" t="s">
        <v>54</v>
      </c>
      <c r="M344" s="7">
        <f t="shared" si="50"/>
        <v>25</v>
      </c>
      <c r="N344" s="7">
        <f t="shared" si="51"/>
        <v>100</v>
      </c>
      <c r="O344" s="7">
        <f t="shared" si="52"/>
        <v>75</v>
      </c>
      <c r="P344" s="7">
        <f t="shared" si="53"/>
        <v>16.5</v>
      </c>
      <c r="Q344" s="19">
        <f t="shared" si="54"/>
        <v>57.475000000000001</v>
      </c>
      <c r="R344" s="19">
        <f t="shared" si="55"/>
        <v>55.375</v>
      </c>
      <c r="S344" s="19">
        <f t="shared" si="56"/>
        <v>44.924999999999997</v>
      </c>
      <c r="T344" s="19">
        <f t="shared" si="57"/>
        <v>54.125</v>
      </c>
      <c r="U344" s="7">
        <f t="shared" si="58"/>
        <v>52.591666666666661</v>
      </c>
      <c r="V344" s="7">
        <f t="shared" si="59"/>
        <v>52.974999999999994</v>
      </c>
    </row>
    <row r="345" spans="1:22" ht="13.5" x14ac:dyDescent="0.35">
      <c r="A345" s="3">
        <v>42506</v>
      </c>
      <c r="B345" s="2">
        <v>19.466200000000001</v>
      </c>
      <c r="C345" s="7">
        <v>52.97984224364594</v>
      </c>
      <c r="D345" s="7">
        <v>0.32084485466653945</v>
      </c>
      <c r="E345" s="7">
        <v>0.3497443875478029</v>
      </c>
      <c r="F345" s="7">
        <v>19.136800000000001</v>
      </c>
      <c r="G345" s="7">
        <v>18.937085</v>
      </c>
      <c r="H345" s="7">
        <v>18.018487999999998</v>
      </c>
      <c r="I345" s="7">
        <v>12.909799000000005</v>
      </c>
      <c r="J345" s="7" t="s">
        <v>53</v>
      </c>
      <c r="K345" s="7" t="s">
        <v>55</v>
      </c>
      <c r="L345" s="7" t="s">
        <v>47</v>
      </c>
      <c r="M345" s="7">
        <f t="shared" si="50"/>
        <v>25</v>
      </c>
      <c r="N345" s="7">
        <f t="shared" si="51"/>
        <v>100</v>
      </c>
      <c r="O345" s="7">
        <f t="shared" si="52"/>
        <v>75</v>
      </c>
      <c r="P345" s="7">
        <f t="shared" si="53"/>
        <v>16.5</v>
      </c>
      <c r="Q345" s="19">
        <f t="shared" si="54"/>
        <v>57.475000000000001</v>
      </c>
      <c r="R345" s="19">
        <f t="shared" si="55"/>
        <v>55.375</v>
      </c>
      <c r="S345" s="19">
        <f t="shared" si="56"/>
        <v>44.924999999999997</v>
      </c>
      <c r="T345" s="19">
        <f t="shared" si="57"/>
        <v>54.125</v>
      </c>
      <c r="U345" s="7">
        <f t="shared" si="58"/>
        <v>52.591666666666661</v>
      </c>
      <c r="V345" s="7">
        <f t="shared" si="59"/>
        <v>52.974999999999994</v>
      </c>
    </row>
    <row r="346" spans="1:22" ht="13.5" x14ac:dyDescent="0.35">
      <c r="A346" s="3">
        <v>42507</v>
      </c>
      <c r="B346" s="2">
        <v>18.973299999999998</v>
      </c>
      <c r="C346" s="7">
        <v>46.714011292857542</v>
      </c>
      <c r="D346" s="7">
        <v>0.29421623106792794</v>
      </c>
      <c r="E346" s="7">
        <v>0.33863875625182793</v>
      </c>
      <c r="F346" s="7">
        <v>19.126439999999999</v>
      </c>
      <c r="G346" s="7">
        <v>18.952639999999999</v>
      </c>
      <c r="H346" s="7">
        <v>18.086915999999995</v>
      </c>
      <c r="I346" s="7">
        <v>12.962572000000005</v>
      </c>
      <c r="J346" s="7" t="s">
        <v>48</v>
      </c>
      <c r="K346" s="7" t="s">
        <v>55</v>
      </c>
      <c r="L346" s="7" t="s">
        <v>56</v>
      </c>
      <c r="M346" s="7">
        <f t="shared" si="50"/>
        <v>25</v>
      </c>
      <c r="N346" s="7">
        <f t="shared" si="51"/>
        <v>100</v>
      </c>
      <c r="O346" s="7">
        <f t="shared" si="52"/>
        <v>75</v>
      </c>
      <c r="P346" s="7">
        <f t="shared" si="53"/>
        <v>66.5</v>
      </c>
      <c r="Q346" s="19">
        <f t="shared" si="54"/>
        <v>64.974999999999994</v>
      </c>
      <c r="R346" s="19">
        <f t="shared" si="55"/>
        <v>67.875</v>
      </c>
      <c r="S346" s="19">
        <f t="shared" si="56"/>
        <v>67.424999999999997</v>
      </c>
      <c r="T346" s="19">
        <f t="shared" si="57"/>
        <v>66.625</v>
      </c>
      <c r="U346" s="7">
        <f t="shared" si="58"/>
        <v>66.758333333333326</v>
      </c>
      <c r="V346" s="7">
        <f t="shared" si="59"/>
        <v>66.724999999999994</v>
      </c>
    </row>
    <row r="347" spans="1:22" ht="13.5" x14ac:dyDescent="0.35">
      <c r="A347" s="3">
        <v>42508</v>
      </c>
      <c r="B347" s="2">
        <v>18.7959</v>
      </c>
      <c r="C347" s="7">
        <v>46.924336334931596</v>
      </c>
      <c r="D347" s="7">
        <v>0.2558488908574148</v>
      </c>
      <c r="E347" s="7">
        <v>0.32208078317294531</v>
      </c>
      <c r="F347" s="7">
        <v>19.035679999999999</v>
      </c>
      <c r="G347" s="7">
        <v>18.955175000000001</v>
      </c>
      <c r="H347" s="7">
        <v>18.155251999999997</v>
      </c>
      <c r="I347" s="7">
        <v>13.013715000000005</v>
      </c>
      <c r="J347" s="7" t="s">
        <v>53</v>
      </c>
      <c r="K347" s="7" t="s">
        <v>55</v>
      </c>
      <c r="L347" s="7" t="s">
        <v>47</v>
      </c>
      <c r="M347" s="7">
        <f t="shared" si="50"/>
        <v>25</v>
      </c>
      <c r="N347" s="7">
        <f t="shared" si="51"/>
        <v>100</v>
      </c>
      <c r="O347" s="7">
        <f t="shared" si="52"/>
        <v>75</v>
      </c>
      <c r="P347" s="7">
        <f t="shared" si="53"/>
        <v>16.5</v>
      </c>
      <c r="Q347" s="19">
        <f t="shared" si="54"/>
        <v>57.475000000000001</v>
      </c>
      <c r="R347" s="19">
        <f t="shared" si="55"/>
        <v>55.375</v>
      </c>
      <c r="S347" s="19">
        <f t="shared" si="56"/>
        <v>44.924999999999997</v>
      </c>
      <c r="T347" s="19">
        <f t="shared" si="57"/>
        <v>54.125</v>
      </c>
      <c r="U347" s="7">
        <f t="shared" si="58"/>
        <v>52.591666666666661</v>
      </c>
      <c r="V347" s="7">
        <f t="shared" si="59"/>
        <v>52.974999999999994</v>
      </c>
    </row>
    <row r="348" spans="1:22" ht="13.5" x14ac:dyDescent="0.35">
      <c r="A348" s="3">
        <v>42509</v>
      </c>
      <c r="B348" s="2">
        <v>18.405799999999999</v>
      </c>
      <c r="C348" s="7">
        <v>47.472098434357392</v>
      </c>
      <c r="D348" s="7">
        <v>0.19175426373114135</v>
      </c>
      <c r="E348" s="7">
        <v>0.29601547928458455</v>
      </c>
      <c r="F348" s="7">
        <v>18.91874</v>
      </c>
      <c r="G348" s="7">
        <v>18.928874999999998</v>
      </c>
      <c r="H348" s="7">
        <v>18.212469999999996</v>
      </c>
      <c r="I348" s="7">
        <v>13.062285000000005</v>
      </c>
      <c r="J348" s="7" t="s">
        <v>53</v>
      </c>
      <c r="K348" s="7" t="s">
        <v>55</v>
      </c>
      <c r="L348" s="7" t="s">
        <v>47</v>
      </c>
      <c r="M348" s="7">
        <f t="shared" si="50"/>
        <v>25</v>
      </c>
      <c r="N348" s="7">
        <f t="shared" si="51"/>
        <v>100</v>
      </c>
      <c r="O348" s="7">
        <f t="shared" si="52"/>
        <v>75</v>
      </c>
      <c r="P348" s="7">
        <f t="shared" si="53"/>
        <v>16.5</v>
      </c>
      <c r="Q348" s="19">
        <f t="shared" si="54"/>
        <v>57.475000000000001</v>
      </c>
      <c r="R348" s="19">
        <f t="shared" si="55"/>
        <v>55.375</v>
      </c>
      <c r="S348" s="19">
        <f t="shared" si="56"/>
        <v>44.924999999999997</v>
      </c>
      <c r="T348" s="19">
        <f t="shared" si="57"/>
        <v>54.125</v>
      </c>
      <c r="U348" s="7">
        <f t="shared" si="58"/>
        <v>52.591666666666661</v>
      </c>
      <c r="V348" s="7">
        <f t="shared" si="59"/>
        <v>52.974999999999994</v>
      </c>
    </row>
    <row r="349" spans="1:22" ht="13.5" x14ac:dyDescent="0.35">
      <c r="A349" s="3">
        <v>42510</v>
      </c>
      <c r="B349" s="2">
        <v>18.331399999999999</v>
      </c>
      <c r="C349" s="7">
        <v>50.701288855193305</v>
      </c>
      <c r="D349" s="7">
        <v>0.1334173990170413</v>
      </c>
      <c r="E349" s="7">
        <v>0.26349586323107588</v>
      </c>
      <c r="F349" s="7">
        <v>18.794519999999999</v>
      </c>
      <c r="G349" s="7">
        <v>18.89678</v>
      </c>
      <c r="H349" s="7">
        <v>18.268059999999998</v>
      </c>
      <c r="I349" s="7">
        <v>13.108669000000004</v>
      </c>
      <c r="J349" s="7" t="s">
        <v>53</v>
      </c>
      <c r="K349" s="7" t="s">
        <v>55</v>
      </c>
      <c r="L349" s="7" t="s">
        <v>47</v>
      </c>
      <c r="M349" s="7">
        <f t="shared" si="50"/>
        <v>25</v>
      </c>
      <c r="N349" s="7">
        <f t="shared" si="51"/>
        <v>100</v>
      </c>
      <c r="O349" s="7">
        <f t="shared" si="52"/>
        <v>75</v>
      </c>
      <c r="P349" s="7">
        <f t="shared" si="53"/>
        <v>16.5</v>
      </c>
      <c r="Q349" s="19">
        <f t="shared" si="54"/>
        <v>57.475000000000001</v>
      </c>
      <c r="R349" s="19">
        <f t="shared" si="55"/>
        <v>55.375</v>
      </c>
      <c r="S349" s="19">
        <f t="shared" si="56"/>
        <v>44.924999999999997</v>
      </c>
      <c r="T349" s="19">
        <f t="shared" si="57"/>
        <v>54.125</v>
      </c>
      <c r="U349" s="7">
        <f t="shared" si="58"/>
        <v>52.591666666666661</v>
      </c>
      <c r="V349" s="7">
        <f t="shared" si="59"/>
        <v>52.974999999999994</v>
      </c>
    </row>
    <row r="350" spans="1:22" ht="13.5" x14ac:dyDescent="0.35">
      <c r="A350" s="3">
        <v>42513</v>
      </c>
      <c r="B350" s="2">
        <v>18.366800000000001</v>
      </c>
      <c r="C350" s="7">
        <v>53.867695700110268</v>
      </c>
      <c r="D350" s="7">
        <v>8.9015383653951119E-2</v>
      </c>
      <c r="E350" s="7">
        <v>0.22859976731565096</v>
      </c>
      <c r="F350" s="7">
        <v>18.574639999999999</v>
      </c>
      <c r="G350" s="7">
        <v>18.856090000000002</v>
      </c>
      <c r="H350" s="7">
        <v>18.317792000000001</v>
      </c>
      <c r="I350" s="7">
        <v>13.153899500000001</v>
      </c>
      <c r="J350" s="7" t="s">
        <v>53</v>
      </c>
      <c r="K350" s="7" t="s">
        <v>55</v>
      </c>
      <c r="L350" s="7" t="s">
        <v>47</v>
      </c>
      <c r="M350" s="7">
        <f t="shared" si="50"/>
        <v>25</v>
      </c>
      <c r="N350" s="7">
        <f t="shared" si="51"/>
        <v>100</v>
      </c>
      <c r="O350" s="7">
        <f t="shared" si="52"/>
        <v>75</v>
      </c>
      <c r="P350" s="7">
        <f t="shared" si="53"/>
        <v>16.5</v>
      </c>
      <c r="Q350" s="19">
        <f t="shared" si="54"/>
        <v>57.475000000000001</v>
      </c>
      <c r="R350" s="19">
        <f t="shared" si="55"/>
        <v>55.375</v>
      </c>
      <c r="S350" s="19">
        <f t="shared" si="56"/>
        <v>44.924999999999997</v>
      </c>
      <c r="T350" s="19">
        <f t="shared" si="57"/>
        <v>54.125</v>
      </c>
      <c r="U350" s="7">
        <f t="shared" si="58"/>
        <v>52.591666666666661</v>
      </c>
      <c r="V350" s="7">
        <f t="shared" si="59"/>
        <v>52.974999999999994</v>
      </c>
    </row>
    <row r="351" spans="1:22" ht="13.5" x14ac:dyDescent="0.35">
      <c r="A351" s="3">
        <v>42514</v>
      </c>
      <c r="B351" s="2">
        <v>18.778199999999998</v>
      </c>
      <c r="C351" s="7">
        <v>49.982068998493794</v>
      </c>
      <c r="D351" s="7">
        <v>8.6031293171139112E-2</v>
      </c>
      <c r="E351" s="7">
        <v>0.20008607248674859</v>
      </c>
      <c r="F351" s="7">
        <v>18.535620000000002</v>
      </c>
      <c r="G351" s="7">
        <v>18.835969999999996</v>
      </c>
      <c r="H351" s="7">
        <v>18.37679</v>
      </c>
      <c r="I351" s="7">
        <v>13.200668500000004</v>
      </c>
      <c r="J351" s="7" t="s">
        <v>48</v>
      </c>
      <c r="K351" s="7" t="s">
        <v>55</v>
      </c>
      <c r="L351" s="7" t="s">
        <v>56</v>
      </c>
      <c r="M351" s="7">
        <f t="shared" si="50"/>
        <v>25</v>
      </c>
      <c r="N351" s="7">
        <f t="shared" si="51"/>
        <v>100</v>
      </c>
      <c r="O351" s="7">
        <f t="shared" si="52"/>
        <v>75</v>
      </c>
      <c r="P351" s="7">
        <f t="shared" si="53"/>
        <v>66.5</v>
      </c>
      <c r="Q351" s="19">
        <f t="shared" si="54"/>
        <v>64.974999999999994</v>
      </c>
      <c r="R351" s="19">
        <f t="shared" si="55"/>
        <v>67.875</v>
      </c>
      <c r="S351" s="19">
        <f t="shared" si="56"/>
        <v>67.424999999999997</v>
      </c>
      <c r="T351" s="19">
        <f t="shared" si="57"/>
        <v>66.625</v>
      </c>
      <c r="U351" s="7">
        <f t="shared" si="58"/>
        <v>66.758333333333326</v>
      </c>
      <c r="V351" s="7">
        <f t="shared" si="59"/>
        <v>66.724999999999994</v>
      </c>
    </row>
    <row r="352" spans="1:22" ht="13.5" x14ac:dyDescent="0.35">
      <c r="A352" s="3">
        <v>42515</v>
      </c>
      <c r="B352" s="2">
        <v>18.973299999999998</v>
      </c>
      <c r="C352" s="7">
        <v>45.548007600010394</v>
      </c>
      <c r="D352" s="7">
        <v>9.827644970829752E-2</v>
      </c>
      <c r="E352" s="7">
        <v>0.1797241479310584</v>
      </c>
      <c r="F352" s="7">
        <v>18.571099999999998</v>
      </c>
      <c r="G352" s="7">
        <v>18.819034999999996</v>
      </c>
      <c r="H352" s="7">
        <v>18.439689999999999</v>
      </c>
      <c r="I352" s="7">
        <v>13.247687000000003</v>
      </c>
      <c r="J352" s="7" t="s">
        <v>48</v>
      </c>
      <c r="K352" s="7" t="s">
        <v>55</v>
      </c>
      <c r="L352" s="7" t="s">
        <v>50</v>
      </c>
      <c r="M352" s="7">
        <f t="shared" si="50"/>
        <v>25</v>
      </c>
      <c r="N352" s="7">
        <f t="shared" si="51"/>
        <v>100</v>
      </c>
      <c r="O352" s="7">
        <f t="shared" si="52"/>
        <v>75</v>
      </c>
      <c r="P352" s="7">
        <f t="shared" si="53"/>
        <v>49.5</v>
      </c>
      <c r="Q352" s="19">
        <f t="shared" si="54"/>
        <v>62.424999999999997</v>
      </c>
      <c r="R352" s="19">
        <f t="shared" si="55"/>
        <v>63.625</v>
      </c>
      <c r="S352" s="19">
        <f t="shared" si="56"/>
        <v>59.775000000000006</v>
      </c>
      <c r="T352" s="19">
        <f t="shared" si="57"/>
        <v>62.375</v>
      </c>
      <c r="U352" s="7">
        <f t="shared" si="58"/>
        <v>61.941666666666663</v>
      </c>
      <c r="V352" s="7">
        <f t="shared" si="59"/>
        <v>62.05</v>
      </c>
    </row>
    <row r="353" spans="1:22" ht="13.5" x14ac:dyDescent="0.35">
      <c r="A353" s="3">
        <v>42516</v>
      </c>
      <c r="B353" s="2">
        <v>18.973299999999998</v>
      </c>
      <c r="C353" s="7">
        <v>52.982137450802284</v>
      </c>
      <c r="D353" s="7">
        <v>0.10675027377919477</v>
      </c>
      <c r="E353" s="7">
        <v>0.16512937310068568</v>
      </c>
      <c r="F353" s="7">
        <v>18.684599999999996</v>
      </c>
      <c r="G353" s="7">
        <v>18.812124999999998</v>
      </c>
      <c r="H353" s="7">
        <v>18.501552</v>
      </c>
      <c r="I353" s="7">
        <v>13.295552500000007</v>
      </c>
      <c r="J353" s="7" t="s">
        <v>48</v>
      </c>
      <c r="K353" s="7" t="s">
        <v>55</v>
      </c>
      <c r="L353" s="7" t="s">
        <v>50</v>
      </c>
      <c r="M353" s="7">
        <f t="shared" si="50"/>
        <v>25</v>
      </c>
      <c r="N353" s="7">
        <f t="shared" si="51"/>
        <v>100</v>
      </c>
      <c r="O353" s="7">
        <f t="shared" si="52"/>
        <v>75</v>
      </c>
      <c r="P353" s="7">
        <f t="shared" si="53"/>
        <v>49.5</v>
      </c>
      <c r="Q353" s="19">
        <f t="shared" si="54"/>
        <v>62.424999999999997</v>
      </c>
      <c r="R353" s="19">
        <f t="shared" si="55"/>
        <v>63.625</v>
      </c>
      <c r="S353" s="19">
        <f t="shared" si="56"/>
        <v>59.775000000000006</v>
      </c>
      <c r="T353" s="19">
        <f t="shared" si="57"/>
        <v>62.375</v>
      </c>
      <c r="U353" s="7">
        <f t="shared" si="58"/>
        <v>61.941666666666663</v>
      </c>
      <c r="V353" s="7">
        <f t="shared" si="59"/>
        <v>62.05</v>
      </c>
    </row>
    <row r="354" spans="1:22" ht="13.5" x14ac:dyDescent="0.35">
      <c r="A354" s="3">
        <v>42517</v>
      </c>
      <c r="B354" s="2">
        <v>19.111599999999999</v>
      </c>
      <c r="C354" s="7">
        <v>49.438385153833607</v>
      </c>
      <c r="D354" s="7">
        <v>0.12320526102814</v>
      </c>
      <c r="E354" s="7">
        <v>0.15674455068617657</v>
      </c>
      <c r="F354" s="7">
        <v>18.840639999999997</v>
      </c>
      <c r="G354" s="7">
        <v>18.834595</v>
      </c>
      <c r="H354" s="7">
        <v>18.556849999999997</v>
      </c>
      <c r="I354" s="7">
        <v>13.344109500000007</v>
      </c>
      <c r="J354" s="7" t="s">
        <v>48</v>
      </c>
      <c r="K354" s="7" t="s">
        <v>55</v>
      </c>
      <c r="L354" s="7" t="s">
        <v>50</v>
      </c>
      <c r="M354" s="7">
        <f t="shared" si="50"/>
        <v>25</v>
      </c>
      <c r="N354" s="7">
        <f t="shared" si="51"/>
        <v>100</v>
      </c>
      <c r="O354" s="7">
        <f t="shared" si="52"/>
        <v>75</v>
      </c>
      <c r="P354" s="7">
        <f t="shared" si="53"/>
        <v>49.5</v>
      </c>
      <c r="Q354" s="19">
        <f t="shared" si="54"/>
        <v>62.424999999999997</v>
      </c>
      <c r="R354" s="19">
        <f t="shared" si="55"/>
        <v>63.625</v>
      </c>
      <c r="S354" s="19">
        <f t="shared" si="56"/>
        <v>59.775000000000006</v>
      </c>
      <c r="T354" s="19">
        <f t="shared" si="57"/>
        <v>62.375</v>
      </c>
      <c r="U354" s="7">
        <f t="shared" si="58"/>
        <v>61.941666666666663</v>
      </c>
      <c r="V354" s="7">
        <f t="shared" si="59"/>
        <v>62.05</v>
      </c>
    </row>
    <row r="355" spans="1:22" ht="13.5" x14ac:dyDescent="0.35">
      <c r="A355" s="3">
        <v>42520</v>
      </c>
      <c r="B355" s="2">
        <v>19.186</v>
      </c>
      <c r="C355" s="7">
        <v>52.659592052629861</v>
      </c>
      <c r="D355" s="7">
        <v>0.14062833923141227</v>
      </c>
      <c r="E355" s="7">
        <v>0.15352130839522371</v>
      </c>
      <c r="F355" s="7">
        <v>19.004479999999994</v>
      </c>
      <c r="G355" s="7">
        <v>18.880654999999997</v>
      </c>
      <c r="H355" s="7">
        <v>18.607897999999999</v>
      </c>
      <c r="I355" s="7">
        <v>13.393073000000008</v>
      </c>
      <c r="J355" s="7" t="s">
        <v>48</v>
      </c>
      <c r="K355" s="7" t="s">
        <v>55</v>
      </c>
      <c r="L355" s="7" t="s">
        <v>50</v>
      </c>
      <c r="M355" s="7">
        <f t="shared" si="50"/>
        <v>25</v>
      </c>
      <c r="N355" s="7">
        <f t="shared" si="51"/>
        <v>45</v>
      </c>
      <c r="O355" s="7">
        <f t="shared" si="52"/>
        <v>75</v>
      </c>
      <c r="P355" s="7">
        <f t="shared" si="53"/>
        <v>49.5</v>
      </c>
      <c r="Q355" s="19">
        <f t="shared" si="54"/>
        <v>43.174999999999997</v>
      </c>
      <c r="R355" s="19">
        <f t="shared" si="55"/>
        <v>52.625</v>
      </c>
      <c r="S355" s="19">
        <f t="shared" si="56"/>
        <v>51.525000000000006</v>
      </c>
      <c r="T355" s="19">
        <f t="shared" si="57"/>
        <v>48.625</v>
      </c>
      <c r="U355" s="7">
        <f t="shared" si="58"/>
        <v>49.108333333333327</v>
      </c>
      <c r="V355" s="7">
        <f t="shared" si="59"/>
        <v>48.987499999999997</v>
      </c>
    </row>
    <row r="356" spans="1:22" ht="13.5" x14ac:dyDescent="0.35">
      <c r="A356" s="3">
        <v>42521</v>
      </c>
      <c r="B356" s="2">
        <v>19.363399999999999</v>
      </c>
      <c r="C356" s="7">
        <v>51.909191657991023</v>
      </c>
      <c r="D356" s="7">
        <v>0.16682786387236703</v>
      </c>
      <c r="E356" s="7">
        <v>0.15618261949065237</v>
      </c>
      <c r="F356" s="7">
        <v>19.12152</v>
      </c>
      <c r="G356" s="7">
        <v>18.948024999999998</v>
      </c>
      <c r="H356" s="7">
        <v>18.649707999999997</v>
      </c>
      <c r="I356" s="7">
        <v>13.443251500000008</v>
      </c>
      <c r="J356" s="7" t="s">
        <v>48</v>
      </c>
      <c r="K356" s="7" t="s">
        <v>55</v>
      </c>
      <c r="L356" s="7" t="s">
        <v>50</v>
      </c>
      <c r="M356" s="7">
        <f t="shared" si="50"/>
        <v>25</v>
      </c>
      <c r="N356" s="7">
        <f t="shared" si="51"/>
        <v>0</v>
      </c>
      <c r="O356" s="7">
        <f t="shared" si="52"/>
        <v>75</v>
      </c>
      <c r="P356" s="7">
        <f t="shared" si="53"/>
        <v>49.5</v>
      </c>
      <c r="Q356" s="19">
        <f t="shared" si="54"/>
        <v>27.425000000000001</v>
      </c>
      <c r="R356" s="19">
        <f t="shared" si="55"/>
        <v>43.625</v>
      </c>
      <c r="S356" s="19">
        <f t="shared" si="56"/>
        <v>44.775000000000006</v>
      </c>
      <c r="T356" s="19">
        <f t="shared" si="57"/>
        <v>37.375</v>
      </c>
      <c r="U356" s="7">
        <f t="shared" si="58"/>
        <v>38.608333333333334</v>
      </c>
      <c r="V356" s="7">
        <f t="shared" si="59"/>
        <v>38.299999999999997</v>
      </c>
    </row>
    <row r="357" spans="1:22" ht="13.5" x14ac:dyDescent="0.35">
      <c r="A357" s="3">
        <v>42522</v>
      </c>
      <c r="B357" s="2">
        <v>20.2041</v>
      </c>
      <c r="C357" s="7">
        <v>67.04877500561922</v>
      </c>
      <c r="D357" s="7">
        <v>0.25251777219365579</v>
      </c>
      <c r="E357" s="7">
        <v>0.17544965003125307</v>
      </c>
      <c r="F357" s="7">
        <v>19.36768</v>
      </c>
      <c r="G357" s="7">
        <v>19.019245000000002</v>
      </c>
      <c r="H357" s="7">
        <v>18.708193999999995</v>
      </c>
      <c r="I357" s="7">
        <v>13.498135000000008</v>
      </c>
      <c r="J357" s="7" t="s">
        <v>53</v>
      </c>
      <c r="K357" s="7" t="s">
        <v>55</v>
      </c>
      <c r="L357" s="7" t="s">
        <v>47</v>
      </c>
      <c r="M357" s="7">
        <f t="shared" si="50"/>
        <v>25</v>
      </c>
      <c r="N357" s="7">
        <f t="shared" si="51"/>
        <v>0</v>
      </c>
      <c r="O357" s="7">
        <f t="shared" si="52"/>
        <v>75</v>
      </c>
      <c r="P357" s="7">
        <f t="shared" si="53"/>
        <v>16.5</v>
      </c>
      <c r="Q357" s="19">
        <f t="shared" si="54"/>
        <v>22.475000000000001</v>
      </c>
      <c r="R357" s="19">
        <f t="shared" si="55"/>
        <v>35.375</v>
      </c>
      <c r="S357" s="19">
        <f t="shared" si="56"/>
        <v>29.925000000000001</v>
      </c>
      <c r="T357" s="19">
        <f t="shared" si="57"/>
        <v>29.125</v>
      </c>
      <c r="U357" s="7">
        <f t="shared" si="58"/>
        <v>29.258333333333336</v>
      </c>
      <c r="V357" s="7">
        <f t="shared" si="59"/>
        <v>29.225000000000001</v>
      </c>
    </row>
    <row r="358" spans="1:22" ht="13.5" x14ac:dyDescent="0.35">
      <c r="A358" s="3">
        <v>42523</v>
      </c>
      <c r="B358" s="2">
        <v>21.38</v>
      </c>
      <c r="C358" s="7">
        <v>75.840412169210751</v>
      </c>
      <c r="D358" s="7">
        <v>0.41058003344601701</v>
      </c>
      <c r="E358" s="7">
        <v>0.22247572671420587</v>
      </c>
      <c r="F358" s="7">
        <v>19.849019999999999</v>
      </c>
      <c r="G358" s="7">
        <v>19.122475000000001</v>
      </c>
      <c r="H358" s="7">
        <v>18.771811999999997</v>
      </c>
      <c r="I358" s="7">
        <v>13.559088000000008</v>
      </c>
      <c r="J358" s="7" t="s">
        <v>48</v>
      </c>
      <c r="K358" s="7" t="s">
        <v>55</v>
      </c>
      <c r="L358" s="7" t="s">
        <v>56</v>
      </c>
      <c r="M358" s="7">
        <f t="shared" si="50"/>
        <v>0</v>
      </c>
      <c r="N358" s="7">
        <f t="shared" si="51"/>
        <v>0</v>
      </c>
      <c r="O358" s="7">
        <f t="shared" si="52"/>
        <v>75</v>
      </c>
      <c r="P358" s="7">
        <f t="shared" si="53"/>
        <v>66.5</v>
      </c>
      <c r="Q358" s="19">
        <f t="shared" si="54"/>
        <v>21.225000000000001</v>
      </c>
      <c r="R358" s="19">
        <f t="shared" si="55"/>
        <v>42.875</v>
      </c>
      <c r="S358" s="19">
        <f t="shared" si="56"/>
        <v>48.674999999999997</v>
      </c>
      <c r="T358" s="19">
        <f t="shared" si="57"/>
        <v>35.375</v>
      </c>
      <c r="U358" s="7">
        <f t="shared" si="58"/>
        <v>37.591666666666661</v>
      </c>
      <c r="V358" s="7">
        <f t="shared" si="59"/>
        <v>37.037499999999994</v>
      </c>
    </row>
    <row r="359" spans="1:22" ht="13.5" x14ac:dyDescent="0.35">
      <c r="A359" s="3">
        <v>42524</v>
      </c>
      <c r="B359" s="2">
        <v>22.342099999999999</v>
      </c>
      <c r="C359" s="7">
        <v>77.945777864153115</v>
      </c>
      <c r="D359" s="7">
        <v>0.6064877306272578</v>
      </c>
      <c r="E359" s="7">
        <v>0.29927812749681626</v>
      </c>
      <c r="F359" s="7">
        <v>20.49512</v>
      </c>
      <c r="G359" s="7">
        <v>19.300765000000002</v>
      </c>
      <c r="H359" s="7">
        <v>18.853495999999996</v>
      </c>
      <c r="I359" s="7">
        <v>13.624851500000007</v>
      </c>
      <c r="J359" s="7" t="s">
        <v>48</v>
      </c>
      <c r="K359" s="7" t="s">
        <v>49</v>
      </c>
      <c r="L359" s="7" t="s">
        <v>56</v>
      </c>
      <c r="M359" s="7">
        <f t="shared" si="50"/>
        <v>0</v>
      </c>
      <c r="N359" s="7">
        <f t="shared" si="51"/>
        <v>0</v>
      </c>
      <c r="O359" s="7">
        <f t="shared" si="52"/>
        <v>75</v>
      </c>
      <c r="P359" s="7">
        <f t="shared" si="53"/>
        <v>83</v>
      </c>
      <c r="Q359" s="19">
        <f t="shared" si="54"/>
        <v>23.7</v>
      </c>
      <c r="R359" s="19">
        <f t="shared" si="55"/>
        <v>47</v>
      </c>
      <c r="S359" s="19">
        <f t="shared" si="56"/>
        <v>56.1</v>
      </c>
      <c r="T359" s="19">
        <f t="shared" si="57"/>
        <v>39.5</v>
      </c>
      <c r="U359" s="7">
        <f t="shared" si="58"/>
        <v>42.266666666666673</v>
      </c>
      <c r="V359" s="7">
        <f t="shared" si="59"/>
        <v>41.575000000000003</v>
      </c>
    </row>
    <row r="360" spans="1:22" ht="13.5" x14ac:dyDescent="0.35">
      <c r="A360" s="3">
        <v>42527</v>
      </c>
      <c r="B360" s="2">
        <v>22.9193</v>
      </c>
      <c r="C360" s="7">
        <v>87.726108072966468</v>
      </c>
      <c r="D360" s="7">
        <v>0.79910957051994203</v>
      </c>
      <c r="E360" s="7">
        <v>0.39924441610144146</v>
      </c>
      <c r="F360" s="7">
        <v>21.241779999999999</v>
      </c>
      <c r="G360" s="7">
        <v>19.489425000000001</v>
      </c>
      <c r="H360" s="7">
        <v>18.946723999999996</v>
      </c>
      <c r="I360" s="7">
        <v>13.692464000000006</v>
      </c>
      <c r="J360" s="7" t="s">
        <v>48</v>
      </c>
      <c r="K360" s="7" t="s">
        <v>49</v>
      </c>
      <c r="L360" s="7" t="s">
        <v>56</v>
      </c>
      <c r="M360" s="7">
        <f t="shared" si="50"/>
        <v>0</v>
      </c>
      <c r="N360" s="7">
        <f t="shared" si="51"/>
        <v>0</v>
      </c>
      <c r="O360" s="7">
        <f t="shared" si="52"/>
        <v>75</v>
      </c>
      <c r="P360" s="7">
        <f t="shared" si="53"/>
        <v>83</v>
      </c>
      <c r="Q360" s="19">
        <f t="shared" si="54"/>
        <v>23.7</v>
      </c>
      <c r="R360" s="19">
        <f t="shared" si="55"/>
        <v>47</v>
      </c>
      <c r="S360" s="19">
        <f t="shared" si="56"/>
        <v>56.1</v>
      </c>
      <c r="T360" s="19">
        <f t="shared" si="57"/>
        <v>39.5</v>
      </c>
      <c r="U360" s="7">
        <f t="shared" si="58"/>
        <v>42.266666666666673</v>
      </c>
      <c r="V360" s="7">
        <f t="shared" si="59"/>
        <v>41.575000000000003</v>
      </c>
    </row>
    <row r="361" spans="1:22" ht="13.5" x14ac:dyDescent="0.35">
      <c r="A361" s="3">
        <v>42528</v>
      </c>
      <c r="B361" s="2">
        <v>22.662800000000001</v>
      </c>
      <c r="C361" s="7">
        <v>86.419032191226052</v>
      </c>
      <c r="D361" s="7">
        <v>0.92045591721056397</v>
      </c>
      <c r="E361" s="7">
        <v>0.50348671632326603</v>
      </c>
      <c r="F361" s="7">
        <v>21.90166</v>
      </c>
      <c r="G361" s="7">
        <v>19.671310000000002</v>
      </c>
      <c r="H361" s="7">
        <v>19.041941999999995</v>
      </c>
      <c r="I361" s="7">
        <v>13.758949500000007</v>
      </c>
      <c r="J361" s="7" t="s">
        <v>48</v>
      </c>
      <c r="K361" s="7" t="s">
        <v>49</v>
      </c>
      <c r="L361" s="7" t="s">
        <v>56</v>
      </c>
      <c r="M361" s="7">
        <f t="shared" si="50"/>
        <v>0</v>
      </c>
      <c r="N361" s="7">
        <f t="shared" si="51"/>
        <v>0</v>
      </c>
      <c r="O361" s="7">
        <f t="shared" si="52"/>
        <v>75</v>
      </c>
      <c r="P361" s="7">
        <f t="shared" si="53"/>
        <v>83</v>
      </c>
      <c r="Q361" s="19">
        <f t="shared" si="54"/>
        <v>23.7</v>
      </c>
      <c r="R361" s="19">
        <f t="shared" si="55"/>
        <v>47</v>
      </c>
      <c r="S361" s="19">
        <f t="shared" si="56"/>
        <v>56.1</v>
      </c>
      <c r="T361" s="19">
        <f t="shared" si="57"/>
        <v>39.5</v>
      </c>
      <c r="U361" s="7">
        <f t="shared" si="58"/>
        <v>42.266666666666673</v>
      </c>
      <c r="V361" s="7">
        <f t="shared" si="59"/>
        <v>41.575000000000003</v>
      </c>
    </row>
    <row r="362" spans="1:22" ht="13.5" x14ac:dyDescent="0.35">
      <c r="A362" s="3">
        <v>42529</v>
      </c>
      <c r="B362" s="2">
        <v>22.342099999999999</v>
      </c>
      <c r="C362" s="7">
        <v>87.563698826223842</v>
      </c>
      <c r="D362" s="7">
        <v>0.97945540915095819</v>
      </c>
      <c r="E362" s="7">
        <v>0.5986804548888045</v>
      </c>
      <c r="F362" s="7">
        <v>22.329260000000001</v>
      </c>
      <c r="G362" s="7">
        <v>19.825930000000003</v>
      </c>
      <c r="H362" s="7">
        <v>19.130745999999995</v>
      </c>
      <c r="I362" s="7">
        <v>13.822708500000008</v>
      </c>
      <c r="J362" s="7" t="s">
        <v>48</v>
      </c>
      <c r="K362" s="7" t="s">
        <v>49</v>
      </c>
      <c r="L362" s="7" t="s">
        <v>50</v>
      </c>
      <c r="M362" s="7">
        <f t="shared" si="50"/>
        <v>0</v>
      </c>
      <c r="N362" s="7">
        <f t="shared" si="51"/>
        <v>0</v>
      </c>
      <c r="O362" s="7">
        <f t="shared" si="52"/>
        <v>75</v>
      </c>
      <c r="P362" s="7">
        <f t="shared" si="53"/>
        <v>66</v>
      </c>
      <c r="Q362" s="19">
        <f t="shared" si="54"/>
        <v>21.15</v>
      </c>
      <c r="R362" s="19">
        <f t="shared" si="55"/>
        <v>42.75</v>
      </c>
      <c r="S362" s="19">
        <f t="shared" si="56"/>
        <v>48.45</v>
      </c>
      <c r="T362" s="19">
        <f t="shared" si="57"/>
        <v>35.25</v>
      </c>
      <c r="U362" s="7">
        <f t="shared" si="58"/>
        <v>37.449999999999996</v>
      </c>
      <c r="V362" s="7">
        <f t="shared" si="59"/>
        <v>36.9</v>
      </c>
    </row>
    <row r="363" spans="1:22" ht="13.5" x14ac:dyDescent="0.35">
      <c r="A363" s="3">
        <v>42530</v>
      </c>
      <c r="B363" s="2">
        <v>22.689499999999999</v>
      </c>
      <c r="C363" s="7">
        <v>89.529251700680263</v>
      </c>
      <c r="D363" s="7">
        <v>1.0422310178318845</v>
      </c>
      <c r="E363" s="7">
        <v>0.68739056747742056</v>
      </c>
      <c r="F363" s="7">
        <v>22.591159999999999</v>
      </c>
      <c r="G363" s="7">
        <v>20.010880000000004</v>
      </c>
      <c r="H363" s="7">
        <v>19.214953999999992</v>
      </c>
      <c r="I363" s="7">
        <v>13.887962500000008</v>
      </c>
      <c r="J363" s="7" t="s">
        <v>48</v>
      </c>
      <c r="K363" s="7" t="s">
        <v>49</v>
      </c>
      <c r="L363" s="7" t="s">
        <v>50</v>
      </c>
      <c r="M363" s="7">
        <f t="shared" si="50"/>
        <v>0</v>
      </c>
      <c r="N363" s="7">
        <f t="shared" si="51"/>
        <v>0</v>
      </c>
      <c r="O363" s="7">
        <f t="shared" si="52"/>
        <v>75</v>
      </c>
      <c r="P363" s="7">
        <f t="shared" si="53"/>
        <v>66</v>
      </c>
      <c r="Q363" s="19">
        <f t="shared" si="54"/>
        <v>21.15</v>
      </c>
      <c r="R363" s="19">
        <f t="shared" si="55"/>
        <v>42.75</v>
      </c>
      <c r="S363" s="19">
        <f t="shared" si="56"/>
        <v>48.45</v>
      </c>
      <c r="T363" s="19">
        <f t="shared" si="57"/>
        <v>35.25</v>
      </c>
      <c r="U363" s="7">
        <f t="shared" si="58"/>
        <v>37.449999999999996</v>
      </c>
      <c r="V363" s="7">
        <f t="shared" si="59"/>
        <v>36.9</v>
      </c>
    </row>
    <row r="364" spans="1:22" ht="13.5" x14ac:dyDescent="0.35">
      <c r="A364" s="3">
        <v>42531</v>
      </c>
      <c r="B364" s="2">
        <v>22.449000000000002</v>
      </c>
      <c r="C364" s="7">
        <v>85.698544843990504</v>
      </c>
      <c r="D364" s="7">
        <v>1.060351725284665</v>
      </c>
      <c r="E364" s="7">
        <v>0.76198279903886945</v>
      </c>
      <c r="F364" s="7">
        <v>22.612539999999999</v>
      </c>
      <c r="G364" s="7">
        <v>20.185705000000006</v>
      </c>
      <c r="H364" s="7">
        <v>19.291173999999991</v>
      </c>
      <c r="I364" s="7">
        <v>13.950580000000008</v>
      </c>
      <c r="J364" s="7" t="s">
        <v>53</v>
      </c>
      <c r="K364" s="7" t="s">
        <v>55</v>
      </c>
      <c r="L364" s="7" t="s">
        <v>54</v>
      </c>
      <c r="M364" s="7">
        <f t="shared" si="50"/>
        <v>0</v>
      </c>
      <c r="N364" s="7">
        <f t="shared" si="51"/>
        <v>0</v>
      </c>
      <c r="O364" s="7">
        <f t="shared" si="52"/>
        <v>75</v>
      </c>
      <c r="P364" s="7">
        <f t="shared" si="53"/>
        <v>16.5</v>
      </c>
      <c r="Q364" s="19">
        <f t="shared" si="54"/>
        <v>13.725</v>
      </c>
      <c r="R364" s="19">
        <f t="shared" si="55"/>
        <v>30.375</v>
      </c>
      <c r="S364" s="19">
        <f t="shared" si="56"/>
        <v>26.175000000000001</v>
      </c>
      <c r="T364" s="19">
        <f t="shared" si="57"/>
        <v>22.875</v>
      </c>
      <c r="U364" s="7">
        <f t="shared" si="58"/>
        <v>23.425000000000001</v>
      </c>
      <c r="V364" s="7">
        <f t="shared" si="59"/>
        <v>23.287500000000001</v>
      </c>
    </row>
    <row r="365" spans="1:22" ht="13.5" x14ac:dyDescent="0.35">
      <c r="A365" s="3">
        <v>42534</v>
      </c>
      <c r="B365" s="2">
        <v>23.143799999999999</v>
      </c>
      <c r="C365" s="7">
        <v>86.373937677053846</v>
      </c>
      <c r="D365" s="7">
        <v>1.1178907214338878</v>
      </c>
      <c r="E365" s="7">
        <v>0.83316438351787314</v>
      </c>
      <c r="F365" s="7">
        <v>22.657440000000001</v>
      </c>
      <c r="G365" s="7">
        <v>20.369585000000004</v>
      </c>
      <c r="H365" s="7">
        <v>19.383569999999995</v>
      </c>
      <c r="I365" s="7">
        <v>14.015669000000004</v>
      </c>
      <c r="J365" s="7" t="s">
        <v>48</v>
      </c>
      <c r="K365" s="7" t="s">
        <v>55</v>
      </c>
      <c r="L365" s="7" t="s">
        <v>50</v>
      </c>
      <c r="M365" s="7">
        <f t="shared" si="50"/>
        <v>0</v>
      </c>
      <c r="N365" s="7">
        <f t="shared" si="51"/>
        <v>0</v>
      </c>
      <c r="O365" s="7">
        <f t="shared" si="52"/>
        <v>75</v>
      </c>
      <c r="P365" s="7">
        <f t="shared" si="53"/>
        <v>49.5</v>
      </c>
      <c r="Q365" s="19">
        <f t="shared" si="54"/>
        <v>18.675000000000001</v>
      </c>
      <c r="R365" s="19">
        <f t="shared" si="55"/>
        <v>38.625</v>
      </c>
      <c r="S365" s="19">
        <f t="shared" si="56"/>
        <v>41.025000000000006</v>
      </c>
      <c r="T365" s="19">
        <f t="shared" si="57"/>
        <v>31.125</v>
      </c>
      <c r="U365" s="7">
        <f t="shared" si="58"/>
        <v>32.774999999999999</v>
      </c>
      <c r="V365" s="7">
        <f t="shared" si="59"/>
        <v>32.362499999999997</v>
      </c>
    </row>
    <row r="366" spans="1:22" ht="13.5" x14ac:dyDescent="0.35">
      <c r="A366" s="3">
        <v>42535</v>
      </c>
      <c r="B366" s="2">
        <v>23.464500000000001</v>
      </c>
      <c r="C366" s="7">
        <v>86.653282407860829</v>
      </c>
      <c r="D366" s="7">
        <v>1.1758145421042592</v>
      </c>
      <c r="E366" s="7">
        <v>0.90169441523515037</v>
      </c>
      <c r="F366" s="7">
        <v>22.817779999999999</v>
      </c>
      <c r="G366" s="7">
        <v>20.594145000000005</v>
      </c>
      <c r="H366" s="7">
        <v>19.482587999999996</v>
      </c>
      <c r="I366" s="7">
        <v>14.080841000000007</v>
      </c>
      <c r="J366" s="7" t="s">
        <v>48</v>
      </c>
      <c r="K366" s="7" t="s">
        <v>49</v>
      </c>
      <c r="L366" s="7" t="s">
        <v>50</v>
      </c>
      <c r="M366" s="7">
        <f t="shared" si="50"/>
        <v>0</v>
      </c>
      <c r="N366" s="7">
        <f t="shared" si="51"/>
        <v>0</v>
      </c>
      <c r="O366" s="7">
        <f t="shared" si="52"/>
        <v>75</v>
      </c>
      <c r="P366" s="7">
        <f t="shared" si="53"/>
        <v>66</v>
      </c>
      <c r="Q366" s="19">
        <f t="shared" si="54"/>
        <v>21.15</v>
      </c>
      <c r="R366" s="19">
        <f t="shared" si="55"/>
        <v>42.75</v>
      </c>
      <c r="S366" s="19">
        <f t="shared" si="56"/>
        <v>48.45</v>
      </c>
      <c r="T366" s="19">
        <f t="shared" si="57"/>
        <v>35.25</v>
      </c>
      <c r="U366" s="7">
        <f t="shared" si="58"/>
        <v>37.449999999999996</v>
      </c>
      <c r="V366" s="7">
        <f t="shared" si="59"/>
        <v>36.9</v>
      </c>
    </row>
    <row r="367" spans="1:22" ht="13.5" x14ac:dyDescent="0.35">
      <c r="A367" s="3">
        <v>42536</v>
      </c>
      <c r="B367" s="2">
        <v>23.7745</v>
      </c>
      <c r="C367" s="7">
        <v>87.296087996768506</v>
      </c>
      <c r="D367" s="7">
        <v>1.232526201693819</v>
      </c>
      <c r="E367" s="7">
        <v>0.96786077252688418</v>
      </c>
      <c r="F367" s="7">
        <v>23.10426</v>
      </c>
      <c r="G367" s="7">
        <v>20.843075000000002</v>
      </c>
      <c r="H367" s="7">
        <v>19.591053999999996</v>
      </c>
      <c r="I367" s="7">
        <v>14.148047000000005</v>
      </c>
      <c r="J367" s="7" t="s">
        <v>48</v>
      </c>
      <c r="K367" s="7" t="s">
        <v>49</v>
      </c>
      <c r="L367" s="7" t="s">
        <v>50</v>
      </c>
      <c r="M367" s="7">
        <f t="shared" si="50"/>
        <v>0</v>
      </c>
      <c r="N367" s="7">
        <f t="shared" si="51"/>
        <v>0</v>
      </c>
      <c r="O367" s="7">
        <f t="shared" si="52"/>
        <v>75</v>
      </c>
      <c r="P367" s="7">
        <f t="shared" si="53"/>
        <v>66</v>
      </c>
      <c r="Q367" s="19">
        <f t="shared" si="54"/>
        <v>21.15</v>
      </c>
      <c r="R367" s="19">
        <f t="shared" si="55"/>
        <v>42.75</v>
      </c>
      <c r="S367" s="19">
        <f t="shared" si="56"/>
        <v>48.45</v>
      </c>
      <c r="T367" s="19">
        <f t="shared" si="57"/>
        <v>35.25</v>
      </c>
      <c r="U367" s="7">
        <f t="shared" si="58"/>
        <v>37.449999999999996</v>
      </c>
      <c r="V367" s="7">
        <f t="shared" si="59"/>
        <v>36.9</v>
      </c>
    </row>
    <row r="368" spans="1:22" ht="13.5" x14ac:dyDescent="0.35">
      <c r="A368" s="3">
        <v>42537</v>
      </c>
      <c r="B368" s="2">
        <v>24.4801</v>
      </c>
      <c r="C368" s="7">
        <v>88.325076029069535</v>
      </c>
      <c r="D368" s="7">
        <v>1.319199710469757</v>
      </c>
      <c r="E368" s="7">
        <v>1.0381285601154588</v>
      </c>
      <c r="F368" s="7">
        <v>23.462380000000003</v>
      </c>
      <c r="G368" s="7">
        <v>21.146789999999999</v>
      </c>
      <c r="H368" s="7">
        <v>19.710383999999994</v>
      </c>
      <c r="I368" s="7">
        <v>14.220318500000005</v>
      </c>
      <c r="J368" s="7" t="s">
        <v>48</v>
      </c>
      <c r="K368" s="7" t="s">
        <v>49</v>
      </c>
      <c r="L368" s="7" t="s">
        <v>50</v>
      </c>
      <c r="M368" s="7">
        <f t="shared" si="50"/>
        <v>0</v>
      </c>
      <c r="N368" s="7">
        <f t="shared" si="51"/>
        <v>0</v>
      </c>
      <c r="O368" s="7">
        <f t="shared" si="52"/>
        <v>75</v>
      </c>
      <c r="P368" s="7">
        <f t="shared" si="53"/>
        <v>66</v>
      </c>
      <c r="Q368" s="19">
        <f t="shared" si="54"/>
        <v>21.15</v>
      </c>
      <c r="R368" s="19">
        <f t="shared" si="55"/>
        <v>42.75</v>
      </c>
      <c r="S368" s="19">
        <f t="shared" si="56"/>
        <v>48.45</v>
      </c>
      <c r="T368" s="19">
        <f t="shared" si="57"/>
        <v>35.25</v>
      </c>
      <c r="U368" s="7">
        <f t="shared" si="58"/>
        <v>37.449999999999996</v>
      </c>
      <c r="V368" s="7">
        <f t="shared" si="59"/>
        <v>36.9</v>
      </c>
    </row>
    <row r="369" spans="1:22" ht="13.5" x14ac:dyDescent="0.35">
      <c r="A369" s="3">
        <v>42538</v>
      </c>
      <c r="B369" s="2">
        <v>25.3887</v>
      </c>
      <c r="C369" s="7">
        <v>89.567624807032331</v>
      </c>
      <c r="D369" s="7">
        <v>1.4445536024113608</v>
      </c>
      <c r="E369" s="7">
        <v>1.1194135685746391</v>
      </c>
      <c r="F369" s="7">
        <v>24.050319999999999</v>
      </c>
      <c r="G369" s="7">
        <v>21.499654999999997</v>
      </c>
      <c r="H369" s="7">
        <v>19.848507999999995</v>
      </c>
      <c r="I369" s="7">
        <v>14.299016500000008</v>
      </c>
      <c r="J369" s="7" t="s">
        <v>48</v>
      </c>
      <c r="K369" s="7" t="s">
        <v>49</v>
      </c>
      <c r="L369" s="7" t="s">
        <v>50</v>
      </c>
      <c r="M369" s="7">
        <f t="shared" si="50"/>
        <v>0</v>
      </c>
      <c r="N369" s="7">
        <f t="shared" si="51"/>
        <v>0</v>
      </c>
      <c r="O369" s="7">
        <f t="shared" si="52"/>
        <v>75</v>
      </c>
      <c r="P369" s="7">
        <f t="shared" si="53"/>
        <v>66</v>
      </c>
      <c r="Q369" s="19">
        <f t="shared" si="54"/>
        <v>21.15</v>
      </c>
      <c r="R369" s="19">
        <f t="shared" si="55"/>
        <v>42.75</v>
      </c>
      <c r="S369" s="19">
        <f t="shared" si="56"/>
        <v>48.45</v>
      </c>
      <c r="T369" s="19">
        <f t="shared" si="57"/>
        <v>35.25</v>
      </c>
      <c r="U369" s="7">
        <f t="shared" si="58"/>
        <v>37.449999999999996</v>
      </c>
      <c r="V369" s="7">
        <f t="shared" si="59"/>
        <v>36.9</v>
      </c>
    </row>
    <row r="370" spans="1:22" ht="13.5" x14ac:dyDescent="0.35">
      <c r="A370" s="3">
        <v>42541</v>
      </c>
      <c r="B370" s="2">
        <v>25.7682</v>
      </c>
      <c r="C370" s="7">
        <v>89.829854978731888</v>
      </c>
      <c r="D370" s="7">
        <v>1.5565766960703229</v>
      </c>
      <c r="E370" s="7">
        <v>1.206846194073776</v>
      </c>
      <c r="F370" s="7">
        <v>24.575200000000002</v>
      </c>
      <c r="G370" s="7">
        <v>21.869724999999995</v>
      </c>
      <c r="H370" s="7">
        <v>19.999267999999997</v>
      </c>
      <c r="I370" s="7">
        <v>14.376882000000005</v>
      </c>
      <c r="J370" s="7" t="s">
        <v>48</v>
      </c>
      <c r="K370" s="7" t="s">
        <v>49</v>
      </c>
      <c r="L370" s="7" t="s">
        <v>50</v>
      </c>
      <c r="M370" s="7">
        <f t="shared" si="50"/>
        <v>0</v>
      </c>
      <c r="N370" s="7">
        <f t="shared" si="51"/>
        <v>0</v>
      </c>
      <c r="O370" s="7">
        <f t="shared" si="52"/>
        <v>100</v>
      </c>
      <c r="P370" s="7">
        <f t="shared" si="53"/>
        <v>66</v>
      </c>
      <c r="Q370" s="19">
        <f t="shared" si="54"/>
        <v>24.9</v>
      </c>
      <c r="R370" s="19">
        <f t="shared" si="55"/>
        <v>51.5</v>
      </c>
      <c r="S370" s="19">
        <f t="shared" si="56"/>
        <v>54.7</v>
      </c>
      <c r="T370" s="19">
        <f t="shared" si="57"/>
        <v>41.5</v>
      </c>
      <c r="U370" s="7">
        <f t="shared" si="58"/>
        <v>43.70000000000001</v>
      </c>
      <c r="V370" s="7">
        <f t="shared" si="59"/>
        <v>43.150000000000006</v>
      </c>
    </row>
    <row r="371" spans="1:22" ht="13.5" x14ac:dyDescent="0.35">
      <c r="A371" s="3">
        <v>42542</v>
      </c>
      <c r="B371" s="2">
        <v>26.072900000000001</v>
      </c>
      <c r="C371" s="7">
        <v>89.10343540950403</v>
      </c>
      <c r="D371" s="7">
        <v>1.6509118640815323</v>
      </c>
      <c r="E371" s="7">
        <v>1.2956593280753275</v>
      </c>
      <c r="F371" s="7">
        <v>25.096879999999999</v>
      </c>
      <c r="G371" s="7">
        <v>22.234459999999995</v>
      </c>
      <c r="H371" s="7">
        <v>20.161305999999996</v>
      </c>
      <c r="I371" s="7">
        <v>14.455113000000006</v>
      </c>
      <c r="J371" s="7" t="s">
        <v>48</v>
      </c>
      <c r="K371" s="7" t="s">
        <v>49</v>
      </c>
      <c r="L371" s="7" t="s">
        <v>50</v>
      </c>
      <c r="M371" s="7">
        <f t="shared" si="50"/>
        <v>0</v>
      </c>
      <c r="N371" s="7">
        <f t="shared" si="51"/>
        <v>0</v>
      </c>
      <c r="O371" s="7">
        <f t="shared" si="52"/>
        <v>100</v>
      </c>
      <c r="P371" s="7">
        <f t="shared" si="53"/>
        <v>66</v>
      </c>
      <c r="Q371" s="19">
        <f t="shared" si="54"/>
        <v>24.9</v>
      </c>
      <c r="R371" s="19">
        <f t="shared" si="55"/>
        <v>51.5</v>
      </c>
      <c r="S371" s="19">
        <f t="shared" si="56"/>
        <v>54.7</v>
      </c>
      <c r="T371" s="19">
        <f t="shared" si="57"/>
        <v>41.5</v>
      </c>
      <c r="U371" s="7">
        <f t="shared" si="58"/>
        <v>43.70000000000001</v>
      </c>
      <c r="V371" s="7">
        <f t="shared" si="59"/>
        <v>43.150000000000006</v>
      </c>
    </row>
    <row r="372" spans="1:22" ht="13.5" x14ac:dyDescent="0.35">
      <c r="A372" s="3">
        <v>42543</v>
      </c>
      <c r="B372" s="2">
        <v>25.869800000000001</v>
      </c>
      <c r="C372" s="7">
        <v>84.370885261965299</v>
      </c>
      <c r="D372" s="7">
        <v>1.6898056639298389</v>
      </c>
      <c r="E372" s="7">
        <v>1.3744885952462298</v>
      </c>
      <c r="F372" s="7">
        <v>25.515940000000001</v>
      </c>
      <c r="G372" s="7">
        <v>22.579284999999995</v>
      </c>
      <c r="H372" s="7">
        <v>20.319281999999994</v>
      </c>
      <c r="I372" s="7">
        <v>14.529927000000004</v>
      </c>
      <c r="J372" s="7" t="s">
        <v>48</v>
      </c>
      <c r="K372" s="7" t="s">
        <v>49</v>
      </c>
      <c r="L372" s="7" t="s">
        <v>50</v>
      </c>
      <c r="M372" s="7">
        <f t="shared" si="50"/>
        <v>0</v>
      </c>
      <c r="N372" s="7">
        <f t="shared" si="51"/>
        <v>0</v>
      </c>
      <c r="O372" s="7">
        <f t="shared" si="52"/>
        <v>100</v>
      </c>
      <c r="P372" s="7">
        <f t="shared" si="53"/>
        <v>66</v>
      </c>
      <c r="Q372" s="19">
        <f t="shared" si="54"/>
        <v>24.9</v>
      </c>
      <c r="R372" s="19">
        <f t="shared" si="55"/>
        <v>51.5</v>
      </c>
      <c r="S372" s="19">
        <f t="shared" si="56"/>
        <v>54.7</v>
      </c>
      <c r="T372" s="19">
        <f t="shared" si="57"/>
        <v>41.5</v>
      </c>
      <c r="U372" s="7">
        <f t="shared" si="58"/>
        <v>43.70000000000001</v>
      </c>
      <c r="V372" s="7">
        <f t="shared" si="59"/>
        <v>43.150000000000006</v>
      </c>
    </row>
    <row r="373" spans="1:22" ht="13.5" x14ac:dyDescent="0.35">
      <c r="A373" s="3">
        <v>42544</v>
      </c>
      <c r="B373" s="2">
        <v>25.549099999999999</v>
      </c>
      <c r="C373" s="7">
        <v>77.224108658743631</v>
      </c>
      <c r="D373" s="7">
        <v>1.6754380636522441</v>
      </c>
      <c r="E373" s="7">
        <v>1.4346784889274327</v>
      </c>
      <c r="F373" s="7">
        <v>25.72974</v>
      </c>
      <c r="G373" s="7">
        <v>22.908074999999997</v>
      </c>
      <c r="H373" s="7">
        <v>20.470843999999992</v>
      </c>
      <c r="I373" s="7">
        <v>14.604018500000006</v>
      </c>
      <c r="J373" s="7" t="s">
        <v>48</v>
      </c>
      <c r="K373" s="7" t="s">
        <v>55</v>
      </c>
      <c r="L373" s="7" t="s">
        <v>50</v>
      </c>
      <c r="M373" s="7">
        <f t="shared" si="50"/>
        <v>0</v>
      </c>
      <c r="N373" s="7">
        <f t="shared" si="51"/>
        <v>0</v>
      </c>
      <c r="O373" s="7">
        <f t="shared" si="52"/>
        <v>100</v>
      </c>
      <c r="P373" s="7">
        <f t="shared" si="53"/>
        <v>49.5</v>
      </c>
      <c r="Q373" s="19">
        <f t="shared" si="54"/>
        <v>22.425000000000001</v>
      </c>
      <c r="R373" s="19">
        <f t="shared" si="55"/>
        <v>47.375</v>
      </c>
      <c r="S373" s="19">
        <f t="shared" si="56"/>
        <v>47.275000000000006</v>
      </c>
      <c r="T373" s="19">
        <f t="shared" si="57"/>
        <v>37.375</v>
      </c>
      <c r="U373" s="7">
        <f t="shared" si="58"/>
        <v>39.024999999999999</v>
      </c>
      <c r="V373" s="7">
        <f t="shared" si="59"/>
        <v>38.612499999999997</v>
      </c>
    </row>
    <row r="374" spans="1:22" ht="13.5" x14ac:dyDescent="0.35">
      <c r="A374" s="3">
        <v>42545</v>
      </c>
      <c r="B374" s="2">
        <v>23.9937</v>
      </c>
      <c r="C374" s="7">
        <v>57.821554410180255</v>
      </c>
      <c r="D374" s="7">
        <v>1.5210105926239024</v>
      </c>
      <c r="E374" s="7">
        <v>1.4519449096667267</v>
      </c>
      <c r="F374" s="7">
        <v>25.45074</v>
      </c>
      <c r="G374" s="7">
        <v>23.152179999999998</v>
      </c>
      <c r="H374" s="7">
        <v>20.580307999999995</v>
      </c>
      <c r="I374" s="7">
        <v>14.670246500000005</v>
      </c>
      <c r="J374" s="7" t="s">
        <v>53</v>
      </c>
      <c r="K374" s="7" t="s">
        <v>55</v>
      </c>
      <c r="L374" s="7" t="s">
        <v>47</v>
      </c>
      <c r="M374" s="7">
        <f t="shared" si="50"/>
        <v>25</v>
      </c>
      <c r="N374" s="7">
        <f t="shared" si="51"/>
        <v>0</v>
      </c>
      <c r="O374" s="7">
        <f t="shared" si="52"/>
        <v>100</v>
      </c>
      <c r="P374" s="7">
        <f t="shared" si="53"/>
        <v>16.5</v>
      </c>
      <c r="Q374" s="19">
        <f t="shared" si="54"/>
        <v>26.225000000000001</v>
      </c>
      <c r="R374" s="19">
        <f t="shared" si="55"/>
        <v>44.125</v>
      </c>
      <c r="S374" s="19">
        <f t="shared" si="56"/>
        <v>36.174999999999997</v>
      </c>
      <c r="T374" s="19">
        <f t="shared" si="57"/>
        <v>35.375</v>
      </c>
      <c r="U374" s="7">
        <f t="shared" si="58"/>
        <v>35.508333333333333</v>
      </c>
      <c r="V374" s="7">
        <f t="shared" si="59"/>
        <v>35.474999999999994</v>
      </c>
    </row>
    <row r="375" spans="1:22" ht="13.5" x14ac:dyDescent="0.35">
      <c r="A375" s="3">
        <v>42548</v>
      </c>
      <c r="B375" s="2">
        <v>23.9937</v>
      </c>
      <c r="C375" s="7">
        <v>60.064733729600555</v>
      </c>
      <c r="D375" s="7">
        <v>1.3826869547227965</v>
      </c>
      <c r="E375" s="7">
        <v>1.4380933186779408</v>
      </c>
      <c r="F375" s="7">
        <v>25.095840000000003</v>
      </c>
      <c r="G375" s="7">
        <v>23.392564999999998</v>
      </c>
      <c r="H375" s="7">
        <v>20.689771999999994</v>
      </c>
      <c r="I375" s="7">
        <v>14.736474500000003</v>
      </c>
      <c r="J375" s="7" t="s">
        <v>53</v>
      </c>
      <c r="K375" s="7" t="s">
        <v>51</v>
      </c>
      <c r="L375" s="7" t="s">
        <v>47</v>
      </c>
      <c r="M375" s="7">
        <f t="shared" si="50"/>
        <v>25</v>
      </c>
      <c r="N375" s="7">
        <f t="shared" si="51"/>
        <v>100</v>
      </c>
      <c r="O375" s="7">
        <f t="shared" si="52"/>
        <v>100</v>
      </c>
      <c r="P375" s="7">
        <f t="shared" si="53"/>
        <v>0</v>
      </c>
      <c r="Q375" s="19">
        <f t="shared" si="54"/>
        <v>58.75</v>
      </c>
      <c r="R375" s="19">
        <f t="shared" si="55"/>
        <v>60</v>
      </c>
      <c r="S375" s="19">
        <f t="shared" si="56"/>
        <v>43.75</v>
      </c>
      <c r="T375" s="19">
        <f t="shared" si="57"/>
        <v>56.25</v>
      </c>
      <c r="U375" s="7">
        <f t="shared" si="58"/>
        <v>54.166666666666664</v>
      </c>
      <c r="V375" s="7">
        <f t="shared" si="59"/>
        <v>54.6875</v>
      </c>
    </row>
    <row r="376" spans="1:22" ht="13.5" x14ac:dyDescent="0.35">
      <c r="A376" s="3">
        <v>42549</v>
      </c>
      <c r="B376" s="2">
        <v>22.534500000000001</v>
      </c>
      <c r="C376" s="7">
        <v>51.241258290108661</v>
      </c>
      <c r="D376" s="7">
        <v>1.1421531990484546</v>
      </c>
      <c r="E376" s="7">
        <v>1.3789052947520435</v>
      </c>
      <c r="F376" s="7">
        <v>24.388159999999999</v>
      </c>
      <c r="G376" s="7">
        <v>23.551119999999997</v>
      </c>
      <c r="H376" s="7">
        <v>20.767217999999993</v>
      </c>
      <c r="I376" s="7">
        <v>14.795251000000006</v>
      </c>
      <c r="J376" s="7" t="s">
        <v>53</v>
      </c>
      <c r="K376" s="7" t="s">
        <v>51</v>
      </c>
      <c r="L376" s="7" t="s">
        <v>47</v>
      </c>
      <c r="M376" s="7">
        <f t="shared" si="50"/>
        <v>25</v>
      </c>
      <c r="N376" s="7">
        <f t="shared" si="51"/>
        <v>100</v>
      </c>
      <c r="O376" s="7">
        <f t="shared" si="52"/>
        <v>75</v>
      </c>
      <c r="P376" s="7">
        <f t="shared" si="53"/>
        <v>0</v>
      </c>
      <c r="Q376" s="19">
        <f t="shared" si="54"/>
        <v>55</v>
      </c>
      <c r="R376" s="19">
        <f t="shared" si="55"/>
        <v>51.25</v>
      </c>
      <c r="S376" s="19">
        <f t="shared" si="56"/>
        <v>37.5</v>
      </c>
      <c r="T376" s="19">
        <f t="shared" si="57"/>
        <v>50</v>
      </c>
      <c r="U376" s="7">
        <f t="shared" si="58"/>
        <v>47.916666666666664</v>
      </c>
      <c r="V376" s="7">
        <f t="shared" si="59"/>
        <v>48.4375</v>
      </c>
    </row>
    <row r="377" spans="1:22" ht="13.5" x14ac:dyDescent="0.35">
      <c r="A377" s="3">
        <v>42550</v>
      </c>
      <c r="B377" s="2">
        <v>21.5243</v>
      </c>
      <c r="C377" s="7">
        <v>43.075002971591587</v>
      </c>
      <c r="D377" s="7">
        <v>0.86009908051102357</v>
      </c>
      <c r="E377" s="7">
        <v>1.2751440519038395</v>
      </c>
      <c r="F377" s="7">
        <v>23.51906</v>
      </c>
      <c r="G377" s="7">
        <v>23.617129999999996</v>
      </c>
      <c r="H377" s="7">
        <v>20.822799999999994</v>
      </c>
      <c r="I377" s="7">
        <v>14.848095500000001</v>
      </c>
      <c r="J377" s="7" t="s">
        <v>53</v>
      </c>
      <c r="K377" s="7" t="s">
        <v>51</v>
      </c>
      <c r="L377" s="7" t="s">
        <v>47</v>
      </c>
      <c r="M377" s="7">
        <f t="shared" si="50"/>
        <v>25</v>
      </c>
      <c r="N377" s="7">
        <f t="shared" si="51"/>
        <v>100</v>
      </c>
      <c r="O377" s="7">
        <f t="shared" si="52"/>
        <v>75</v>
      </c>
      <c r="P377" s="7">
        <f t="shared" si="53"/>
        <v>0</v>
      </c>
      <c r="Q377" s="19">
        <f t="shared" si="54"/>
        <v>55</v>
      </c>
      <c r="R377" s="19">
        <f t="shared" si="55"/>
        <v>51.25</v>
      </c>
      <c r="S377" s="19">
        <f t="shared" si="56"/>
        <v>37.5</v>
      </c>
      <c r="T377" s="19">
        <f t="shared" si="57"/>
        <v>50</v>
      </c>
      <c r="U377" s="7">
        <f t="shared" si="58"/>
        <v>47.916666666666664</v>
      </c>
      <c r="V377" s="7">
        <f t="shared" si="59"/>
        <v>48.4375</v>
      </c>
    </row>
    <row r="378" spans="1:22" ht="13.5" x14ac:dyDescent="0.35">
      <c r="A378" s="3">
        <v>42551</v>
      </c>
      <c r="B378" s="2">
        <v>22.8338</v>
      </c>
      <c r="C378" s="7">
        <v>52.029107783168094</v>
      </c>
      <c r="D378" s="7">
        <v>0.7337763485456712</v>
      </c>
      <c r="E378" s="7">
        <v>1.166870511232206</v>
      </c>
      <c r="F378" s="7">
        <v>22.975999999999999</v>
      </c>
      <c r="G378" s="7">
        <v>23.689819999999997</v>
      </c>
      <c r="H378" s="7">
        <v>20.900839999999999</v>
      </c>
      <c r="I378" s="7">
        <v>14.906329500000002</v>
      </c>
      <c r="J378" s="7" t="s">
        <v>48</v>
      </c>
      <c r="K378" s="7" t="s">
        <v>49</v>
      </c>
      <c r="L378" s="7" t="s">
        <v>56</v>
      </c>
      <c r="M378" s="7">
        <f t="shared" si="50"/>
        <v>25</v>
      </c>
      <c r="N378" s="7">
        <f t="shared" si="51"/>
        <v>100</v>
      </c>
      <c r="O378" s="7">
        <f t="shared" si="52"/>
        <v>75</v>
      </c>
      <c r="P378" s="7">
        <f t="shared" si="53"/>
        <v>83</v>
      </c>
      <c r="Q378" s="19">
        <f t="shared" si="54"/>
        <v>67.45</v>
      </c>
      <c r="R378" s="19">
        <f t="shared" si="55"/>
        <v>72</v>
      </c>
      <c r="S378" s="19">
        <f t="shared" si="56"/>
        <v>74.849999999999994</v>
      </c>
      <c r="T378" s="19">
        <f t="shared" si="57"/>
        <v>70.75</v>
      </c>
      <c r="U378" s="7">
        <f t="shared" si="58"/>
        <v>71.433333333333323</v>
      </c>
      <c r="V378" s="7">
        <f t="shared" si="59"/>
        <v>71.262499999999989</v>
      </c>
    </row>
    <row r="379" spans="1:22" ht="13.5" x14ac:dyDescent="0.35">
      <c r="A379" s="3">
        <v>42552</v>
      </c>
      <c r="B379" s="2">
        <v>23.400400000000001</v>
      </c>
      <c r="C379" s="7">
        <v>51.371635057409833</v>
      </c>
      <c r="D379" s="7">
        <v>0.67164228391702707</v>
      </c>
      <c r="E379" s="7">
        <v>1.0678248657691702</v>
      </c>
      <c r="F379" s="7">
        <v>22.857340000000001</v>
      </c>
      <c r="G379" s="7">
        <v>23.742734999999996</v>
      </c>
      <c r="H379" s="7">
        <v>20.989381999999996</v>
      </c>
      <c r="I379" s="7">
        <v>14.968882500000001</v>
      </c>
      <c r="J379" s="7" t="s">
        <v>48</v>
      </c>
      <c r="K379" s="7" t="s">
        <v>49</v>
      </c>
      <c r="L379" s="7" t="s">
        <v>56</v>
      </c>
      <c r="M379" s="7">
        <f t="shared" si="50"/>
        <v>25</v>
      </c>
      <c r="N379" s="7">
        <f t="shared" si="51"/>
        <v>100</v>
      </c>
      <c r="O379" s="7">
        <f t="shared" si="52"/>
        <v>75</v>
      </c>
      <c r="P379" s="7">
        <f t="shared" si="53"/>
        <v>83</v>
      </c>
      <c r="Q379" s="19">
        <f t="shared" si="54"/>
        <v>67.45</v>
      </c>
      <c r="R379" s="19">
        <f t="shared" si="55"/>
        <v>72</v>
      </c>
      <c r="S379" s="19">
        <f t="shared" si="56"/>
        <v>74.849999999999994</v>
      </c>
      <c r="T379" s="19">
        <f t="shared" si="57"/>
        <v>70.75</v>
      </c>
      <c r="U379" s="7">
        <f t="shared" si="58"/>
        <v>71.433333333333323</v>
      </c>
      <c r="V379" s="7">
        <f t="shared" si="59"/>
        <v>71.262499999999989</v>
      </c>
    </row>
    <row r="380" spans="1:22" ht="13.5" x14ac:dyDescent="0.35">
      <c r="A380" s="3">
        <v>42555</v>
      </c>
      <c r="B380" s="2">
        <v>22.983499999999999</v>
      </c>
      <c r="C380" s="7">
        <v>47.455026455026449</v>
      </c>
      <c r="D380" s="7">
        <v>0.5820507257730192</v>
      </c>
      <c r="E380" s="7">
        <v>0.97067003776993999</v>
      </c>
      <c r="F380" s="7">
        <v>22.6553</v>
      </c>
      <c r="G380" s="7">
        <v>23.745944999999995</v>
      </c>
      <c r="H380" s="7">
        <v>21.065439999999999</v>
      </c>
      <c r="I380" s="7">
        <v>15.029351000000002</v>
      </c>
      <c r="J380" s="7" t="s">
        <v>48</v>
      </c>
      <c r="K380" s="7" t="s">
        <v>49</v>
      </c>
      <c r="L380" s="7" t="s">
        <v>56</v>
      </c>
      <c r="M380" s="7">
        <f t="shared" si="50"/>
        <v>25</v>
      </c>
      <c r="N380" s="7">
        <f t="shared" si="51"/>
        <v>100</v>
      </c>
      <c r="O380" s="7">
        <f t="shared" si="52"/>
        <v>75</v>
      </c>
      <c r="P380" s="7">
        <f t="shared" si="53"/>
        <v>83</v>
      </c>
      <c r="Q380" s="19">
        <f t="shared" si="54"/>
        <v>67.45</v>
      </c>
      <c r="R380" s="19">
        <f t="shared" si="55"/>
        <v>72</v>
      </c>
      <c r="S380" s="19">
        <f t="shared" si="56"/>
        <v>74.849999999999994</v>
      </c>
      <c r="T380" s="19">
        <f t="shared" si="57"/>
        <v>70.75</v>
      </c>
      <c r="U380" s="7">
        <f t="shared" si="58"/>
        <v>71.433333333333323</v>
      </c>
      <c r="V380" s="7">
        <f t="shared" si="59"/>
        <v>71.262499999999989</v>
      </c>
    </row>
    <row r="381" spans="1:22" ht="13.5" x14ac:dyDescent="0.35">
      <c r="A381" s="3">
        <v>42559</v>
      </c>
      <c r="B381" s="2">
        <v>23.250699999999998</v>
      </c>
      <c r="C381" s="7">
        <v>47.215962241687215</v>
      </c>
      <c r="D381" s="7">
        <v>0.5265399525744634</v>
      </c>
      <c r="E381" s="7">
        <v>0.88184402073084478</v>
      </c>
      <c r="F381" s="7">
        <v>22.798539999999996</v>
      </c>
      <c r="G381" s="7">
        <v>23.775339999999996</v>
      </c>
      <c r="H381" s="7">
        <v>21.146841999999992</v>
      </c>
      <c r="I381" s="7">
        <v>15.091346000000001</v>
      </c>
      <c r="J381" s="7" t="s">
        <v>48</v>
      </c>
      <c r="K381" s="7" t="s">
        <v>49</v>
      </c>
      <c r="L381" s="7" t="s">
        <v>50</v>
      </c>
      <c r="M381" s="7">
        <f t="shared" si="50"/>
        <v>25</v>
      </c>
      <c r="N381" s="7">
        <f t="shared" si="51"/>
        <v>100</v>
      </c>
      <c r="O381" s="7">
        <f t="shared" si="52"/>
        <v>75</v>
      </c>
      <c r="P381" s="7">
        <f t="shared" si="53"/>
        <v>66</v>
      </c>
      <c r="Q381" s="19">
        <f t="shared" si="54"/>
        <v>64.900000000000006</v>
      </c>
      <c r="R381" s="19">
        <f t="shared" si="55"/>
        <v>67.75</v>
      </c>
      <c r="S381" s="19">
        <f t="shared" si="56"/>
        <v>67.2</v>
      </c>
      <c r="T381" s="19">
        <f t="shared" si="57"/>
        <v>66.5</v>
      </c>
      <c r="U381" s="7">
        <f t="shared" si="58"/>
        <v>66.616666666666674</v>
      </c>
      <c r="V381" s="7">
        <f t="shared" si="59"/>
        <v>66.587500000000006</v>
      </c>
    </row>
    <row r="382" spans="1:22" ht="13.5" x14ac:dyDescent="0.35">
      <c r="A382" s="3">
        <v>42562</v>
      </c>
      <c r="B382" s="2">
        <v>23.4057</v>
      </c>
      <c r="C382" s="7">
        <v>43.934466951200228</v>
      </c>
      <c r="D382" s="7">
        <v>0.48941282311606216</v>
      </c>
      <c r="E382" s="7">
        <v>0.80335778120788826</v>
      </c>
      <c r="F382" s="7">
        <v>23.17482</v>
      </c>
      <c r="G382" s="7">
        <v>23.828519999999997</v>
      </c>
      <c r="H382" s="7">
        <v>21.228715999999995</v>
      </c>
      <c r="I382" s="7">
        <v>15.154806999999998</v>
      </c>
      <c r="J382" s="7" t="s">
        <v>48</v>
      </c>
      <c r="K382" s="7" t="s">
        <v>49</v>
      </c>
      <c r="L382" s="7" t="s">
        <v>50</v>
      </c>
      <c r="M382" s="7">
        <f t="shared" si="50"/>
        <v>25</v>
      </c>
      <c r="N382" s="7">
        <f t="shared" si="51"/>
        <v>100</v>
      </c>
      <c r="O382" s="7">
        <f t="shared" si="52"/>
        <v>75</v>
      </c>
      <c r="P382" s="7">
        <f t="shared" si="53"/>
        <v>66</v>
      </c>
      <c r="Q382" s="19">
        <f t="shared" si="54"/>
        <v>64.900000000000006</v>
      </c>
      <c r="R382" s="19">
        <f t="shared" si="55"/>
        <v>67.75</v>
      </c>
      <c r="S382" s="19">
        <f t="shared" si="56"/>
        <v>67.2</v>
      </c>
      <c r="T382" s="19">
        <f t="shared" si="57"/>
        <v>66.5</v>
      </c>
      <c r="U382" s="7">
        <f t="shared" si="58"/>
        <v>66.616666666666674</v>
      </c>
      <c r="V382" s="7">
        <f t="shared" si="59"/>
        <v>66.587500000000006</v>
      </c>
    </row>
    <row r="383" spans="1:22" ht="13.5" x14ac:dyDescent="0.35">
      <c r="A383" s="3">
        <v>42563</v>
      </c>
      <c r="B383" s="2">
        <v>23.86</v>
      </c>
      <c r="C383" s="7">
        <v>40.903086059769343</v>
      </c>
      <c r="D383" s="7">
        <v>0.49098771800630203</v>
      </c>
      <c r="E383" s="7">
        <v>0.7408837685675711</v>
      </c>
      <c r="F383" s="7">
        <v>23.380059999999997</v>
      </c>
      <c r="G383" s="7">
        <v>23.887045000000001</v>
      </c>
      <c r="H383" s="7">
        <v>21.323685999999995</v>
      </c>
      <c r="I383" s="7">
        <v>15.221662500000001</v>
      </c>
      <c r="J383" s="7" t="s">
        <v>48</v>
      </c>
      <c r="K383" s="7" t="s">
        <v>49</v>
      </c>
      <c r="L383" s="7" t="s">
        <v>50</v>
      </c>
      <c r="M383" s="7">
        <f t="shared" si="50"/>
        <v>25</v>
      </c>
      <c r="N383" s="7">
        <f t="shared" si="51"/>
        <v>100</v>
      </c>
      <c r="O383" s="7">
        <f t="shared" si="52"/>
        <v>75</v>
      </c>
      <c r="P383" s="7">
        <f t="shared" si="53"/>
        <v>66</v>
      </c>
      <c r="Q383" s="19">
        <f t="shared" si="54"/>
        <v>64.900000000000006</v>
      </c>
      <c r="R383" s="19">
        <f t="shared" si="55"/>
        <v>67.75</v>
      </c>
      <c r="S383" s="19">
        <f t="shared" si="56"/>
        <v>67.2</v>
      </c>
      <c r="T383" s="19">
        <f t="shared" si="57"/>
        <v>66.5</v>
      </c>
      <c r="U383" s="7">
        <f t="shared" si="58"/>
        <v>66.616666666666674</v>
      </c>
      <c r="V383" s="7">
        <f t="shared" si="59"/>
        <v>66.587500000000006</v>
      </c>
    </row>
    <row r="384" spans="1:22" ht="13.5" x14ac:dyDescent="0.35">
      <c r="A384" s="3">
        <v>42564</v>
      </c>
      <c r="B384" s="2">
        <v>24.314399999999999</v>
      </c>
      <c r="C384" s="7">
        <v>41.425234747322222</v>
      </c>
      <c r="D384" s="7">
        <v>0.52287474143305346</v>
      </c>
      <c r="E384" s="7">
        <v>0.69728196314066759</v>
      </c>
      <c r="F384" s="7">
        <v>23.562860000000001</v>
      </c>
      <c r="G384" s="7">
        <v>23.980314999999997</v>
      </c>
      <c r="H384" s="7">
        <v>21.436729999999997</v>
      </c>
      <c r="I384" s="7">
        <v>15.290721000000001</v>
      </c>
      <c r="J384" s="7" t="s">
        <v>48</v>
      </c>
      <c r="K384" s="7" t="s">
        <v>55</v>
      </c>
      <c r="L384" s="7" t="s">
        <v>50</v>
      </c>
      <c r="M384" s="7">
        <f t="shared" si="50"/>
        <v>25</v>
      </c>
      <c r="N384" s="7">
        <f t="shared" si="51"/>
        <v>100</v>
      </c>
      <c r="O384" s="7">
        <f t="shared" si="52"/>
        <v>75</v>
      </c>
      <c r="P384" s="7">
        <f t="shared" si="53"/>
        <v>49.5</v>
      </c>
      <c r="Q384" s="19">
        <f t="shared" si="54"/>
        <v>62.424999999999997</v>
      </c>
      <c r="R384" s="19">
        <f t="shared" si="55"/>
        <v>63.625</v>
      </c>
      <c r="S384" s="19">
        <f t="shared" si="56"/>
        <v>59.775000000000006</v>
      </c>
      <c r="T384" s="19">
        <f t="shared" si="57"/>
        <v>62.375</v>
      </c>
      <c r="U384" s="7">
        <f t="shared" si="58"/>
        <v>61.941666666666663</v>
      </c>
      <c r="V384" s="7">
        <f t="shared" si="59"/>
        <v>62.05</v>
      </c>
    </row>
    <row r="385" spans="1:22" ht="13.5" x14ac:dyDescent="0.35">
      <c r="A385" s="3">
        <v>42565</v>
      </c>
      <c r="B385" s="2">
        <v>24.319700000000001</v>
      </c>
      <c r="C385" s="7">
        <v>39.280735650174869</v>
      </c>
      <c r="D385" s="7">
        <v>0.54232155760577072</v>
      </c>
      <c r="E385" s="7">
        <v>0.66628988203368822</v>
      </c>
      <c r="F385" s="7">
        <v>23.830100000000002</v>
      </c>
      <c r="G385" s="7">
        <v>24.039110000000001</v>
      </c>
      <c r="H385" s="7">
        <v>21.557828000000001</v>
      </c>
      <c r="I385" s="7">
        <v>15.359789000000001</v>
      </c>
      <c r="J385" s="7" t="s">
        <v>48</v>
      </c>
      <c r="K385" s="7" t="s">
        <v>49</v>
      </c>
      <c r="L385" s="7" t="s">
        <v>50</v>
      </c>
      <c r="M385" s="7">
        <f t="shared" si="50"/>
        <v>25</v>
      </c>
      <c r="N385" s="7">
        <f t="shared" si="51"/>
        <v>100</v>
      </c>
      <c r="O385" s="7">
        <f t="shared" si="52"/>
        <v>75</v>
      </c>
      <c r="P385" s="7">
        <f t="shared" si="53"/>
        <v>66</v>
      </c>
      <c r="Q385" s="19">
        <f t="shared" si="54"/>
        <v>64.900000000000006</v>
      </c>
      <c r="R385" s="19">
        <f t="shared" si="55"/>
        <v>67.75</v>
      </c>
      <c r="S385" s="19">
        <f t="shared" si="56"/>
        <v>67.2</v>
      </c>
      <c r="T385" s="19">
        <f t="shared" si="57"/>
        <v>66.5</v>
      </c>
      <c r="U385" s="7">
        <f t="shared" si="58"/>
        <v>66.616666666666674</v>
      </c>
      <c r="V385" s="7">
        <f t="shared" si="59"/>
        <v>66.587500000000006</v>
      </c>
    </row>
    <row r="386" spans="1:22" ht="13.5" x14ac:dyDescent="0.35">
      <c r="A386" s="3">
        <v>42566</v>
      </c>
      <c r="B386" s="2">
        <v>24.052499999999998</v>
      </c>
      <c r="C386" s="7">
        <v>38.975236292602425</v>
      </c>
      <c r="D386" s="7">
        <v>0.53006226477692309</v>
      </c>
      <c r="E386" s="7">
        <v>0.63904435858233521</v>
      </c>
      <c r="F386" s="7">
        <v>23.990459999999995</v>
      </c>
      <c r="G386" s="7">
        <v>24.06851</v>
      </c>
      <c r="H386" s="7">
        <v>21.678558000000002</v>
      </c>
      <c r="I386" s="7">
        <v>15.428212</v>
      </c>
      <c r="J386" s="7" t="s">
        <v>53</v>
      </c>
      <c r="K386" s="7" t="s">
        <v>55</v>
      </c>
      <c r="L386" s="7" t="s">
        <v>54</v>
      </c>
      <c r="M386" s="7">
        <f t="shared" si="50"/>
        <v>25</v>
      </c>
      <c r="N386" s="7">
        <f t="shared" si="51"/>
        <v>100</v>
      </c>
      <c r="O386" s="7">
        <f t="shared" si="52"/>
        <v>75</v>
      </c>
      <c r="P386" s="7">
        <f t="shared" si="53"/>
        <v>16.5</v>
      </c>
      <c r="Q386" s="19">
        <f t="shared" si="54"/>
        <v>57.475000000000001</v>
      </c>
      <c r="R386" s="19">
        <f t="shared" si="55"/>
        <v>55.375</v>
      </c>
      <c r="S386" s="19">
        <f t="shared" si="56"/>
        <v>44.924999999999997</v>
      </c>
      <c r="T386" s="19">
        <f t="shared" si="57"/>
        <v>54.125</v>
      </c>
      <c r="U386" s="7">
        <f t="shared" si="58"/>
        <v>52.591666666666661</v>
      </c>
      <c r="V386" s="7">
        <f t="shared" si="59"/>
        <v>52.974999999999994</v>
      </c>
    </row>
    <row r="387" spans="1:22" ht="13.5" x14ac:dyDescent="0.35">
      <c r="A387" s="3">
        <v>42569</v>
      </c>
      <c r="B387" s="2">
        <v>24.266300000000001</v>
      </c>
      <c r="C387" s="7">
        <v>42.115550092194248</v>
      </c>
      <c r="D387" s="7">
        <v>0.53147208076826402</v>
      </c>
      <c r="E387" s="7">
        <v>0.61752990301952093</v>
      </c>
      <c r="F387" s="7">
        <v>24.162579999999998</v>
      </c>
      <c r="G387" s="7">
        <v>24.0931</v>
      </c>
      <c r="H387" s="7">
        <v>21.788290000000003</v>
      </c>
      <c r="I387" s="7">
        <v>15.497876999999999</v>
      </c>
      <c r="J387" s="7" t="s">
        <v>53</v>
      </c>
      <c r="K387" s="7" t="s">
        <v>55</v>
      </c>
      <c r="L387" s="7" t="s">
        <v>54</v>
      </c>
      <c r="M387" s="7">
        <f t="shared" ref="M387:M450" si="60">IF(C387&lt;30,50,IF(C387&gt;70,0,25))</f>
        <v>25</v>
      </c>
      <c r="N387" s="7">
        <f t="shared" ref="N387:N450" si="61">IF(E387-D387&gt;0.02,100,IF(E387-D387&lt;0,0,45))</f>
        <v>100</v>
      </c>
      <c r="O387" s="7">
        <f t="shared" ref="O387:O450" si="62">IF(F387-I387&gt;10,100,IF(F387-I387&gt;5,75,IF(F387-I387&gt;0,50,0)))</f>
        <v>75</v>
      </c>
      <c r="P387" s="7">
        <f t="shared" ref="P387:P450" si="63">IF(L387="CONFIRMED BULLISH", 34, IF(L387="BULLISH DIVERGENCE",17,0))+IF(J387="Bullish",33,IF(J387="Bearish", 0,16.5))+IF(K387="Strong",33,IF(K387="Weak",0,16.5))</f>
        <v>16.5</v>
      </c>
      <c r="Q387" s="19">
        <f t="shared" ref="Q387:Q450" si="64">0.35*M387+0.35*N387+0.15*O387+0.15*P387</f>
        <v>57.475000000000001</v>
      </c>
      <c r="R387" s="19">
        <f t="shared" ref="R387:R450" si="65">0.2*M387+0.2*N387+0.35*O387+0.25*P387</f>
        <v>55.375</v>
      </c>
      <c r="S387" s="19">
        <f t="shared" ref="S387:S450" si="66">M387*0.15+N387*0.15+O387*0.25+P387*0.45</f>
        <v>44.924999999999997</v>
      </c>
      <c r="T387" s="19">
        <f t="shared" ref="T387:T450" si="67">0.25*SUM(M387:P387)</f>
        <v>54.125</v>
      </c>
      <c r="U387" s="7">
        <f t="shared" ref="U387:U450" si="68">SUM(Q387:S387)/3</f>
        <v>52.591666666666661</v>
      </c>
      <c r="V387" s="7">
        <f t="shared" ref="V387:V450" si="69">SUM(Q387:T387)/4</f>
        <v>52.974999999999994</v>
      </c>
    </row>
    <row r="388" spans="1:22" ht="13.5" x14ac:dyDescent="0.35">
      <c r="A388" s="3">
        <v>42570</v>
      </c>
      <c r="B388" s="2">
        <v>24.0471</v>
      </c>
      <c r="C388" s="7">
        <v>50.392716361710896</v>
      </c>
      <c r="D388" s="7">
        <v>0.50903393568149724</v>
      </c>
      <c r="E388" s="7">
        <v>0.59583070955191619</v>
      </c>
      <c r="F388" s="7">
        <v>24.2</v>
      </c>
      <c r="G388" s="7">
        <v>24.071450000000002</v>
      </c>
      <c r="H388" s="7">
        <v>21.882924000000003</v>
      </c>
      <c r="I388" s="7">
        <v>15.566808500000002</v>
      </c>
      <c r="J388" s="7" t="s">
        <v>53</v>
      </c>
      <c r="K388" s="7" t="s">
        <v>55</v>
      </c>
      <c r="L388" s="7" t="s">
        <v>54</v>
      </c>
      <c r="M388" s="7">
        <f t="shared" si="60"/>
        <v>25</v>
      </c>
      <c r="N388" s="7">
        <f t="shared" si="61"/>
        <v>100</v>
      </c>
      <c r="O388" s="7">
        <f t="shared" si="62"/>
        <v>75</v>
      </c>
      <c r="P388" s="7">
        <f t="shared" si="63"/>
        <v>16.5</v>
      </c>
      <c r="Q388" s="19">
        <f t="shared" si="64"/>
        <v>57.475000000000001</v>
      </c>
      <c r="R388" s="19">
        <f t="shared" si="65"/>
        <v>55.375</v>
      </c>
      <c r="S388" s="19">
        <f t="shared" si="66"/>
        <v>44.924999999999997</v>
      </c>
      <c r="T388" s="19">
        <f t="shared" si="67"/>
        <v>54.125</v>
      </c>
      <c r="U388" s="7">
        <f t="shared" si="68"/>
        <v>52.591666666666661</v>
      </c>
      <c r="V388" s="7">
        <f t="shared" si="69"/>
        <v>52.974999999999994</v>
      </c>
    </row>
    <row r="389" spans="1:22" ht="13.5" x14ac:dyDescent="0.35">
      <c r="A389" s="3">
        <v>42571</v>
      </c>
      <c r="B389" s="2">
        <v>23.886800000000001</v>
      </c>
      <c r="C389" s="7">
        <v>49.231940911899528</v>
      </c>
      <c r="D389" s="7">
        <v>0.47286577146045161</v>
      </c>
      <c r="E389" s="7">
        <v>0.57123772193362332</v>
      </c>
      <c r="F389" s="7">
        <v>24.114479999999997</v>
      </c>
      <c r="G389" s="7">
        <v>23.996355000000001</v>
      </c>
      <c r="H389" s="7">
        <v>21.985134000000002</v>
      </c>
      <c r="I389" s="7">
        <v>15.634938500000002</v>
      </c>
      <c r="J389" s="7" t="s">
        <v>53</v>
      </c>
      <c r="K389" s="7" t="s">
        <v>51</v>
      </c>
      <c r="L389" s="7" t="s">
        <v>47</v>
      </c>
      <c r="M389" s="7">
        <f t="shared" si="60"/>
        <v>25</v>
      </c>
      <c r="N389" s="7">
        <f t="shared" si="61"/>
        <v>100</v>
      </c>
      <c r="O389" s="7">
        <f t="shared" si="62"/>
        <v>75</v>
      </c>
      <c r="P389" s="7">
        <f t="shared" si="63"/>
        <v>0</v>
      </c>
      <c r="Q389" s="19">
        <f t="shared" si="64"/>
        <v>55</v>
      </c>
      <c r="R389" s="19">
        <f t="shared" si="65"/>
        <v>51.25</v>
      </c>
      <c r="S389" s="19">
        <f t="shared" si="66"/>
        <v>37.5</v>
      </c>
      <c r="T389" s="19">
        <f t="shared" si="67"/>
        <v>50</v>
      </c>
      <c r="U389" s="7">
        <f t="shared" si="68"/>
        <v>47.916666666666664</v>
      </c>
      <c r="V389" s="7">
        <f t="shared" si="69"/>
        <v>48.4375</v>
      </c>
    </row>
    <row r="390" spans="1:22" ht="13.5" x14ac:dyDescent="0.35">
      <c r="A390" s="3">
        <v>42572</v>
      </c>
      <c r="B390" s="2">
        <v>23.7852</v>
      </c>
      <c r="C390" s="7">
        <v>61.163973935552946</v>
      </c>
      <c r="D390" s="7">
        <v>0.43103526363529809</v>
      </c>
      <c r="E390" s="7">
        <v>0.54319723027395828</v>
      </c>
      <c r="F390" s="7">
        <v>24.007580000000001</v>
      </c>
      <c r="G390" s="7">
        <v>23.897205</v>
      </c>
      <c r="H390" s="7">
        <v>22.077916000000002</v>
      </c>
      <c r="I390" s="7">
        <v>15.703320999999999</v>
      </c>
      <c r="J390" s="7" t="s">
        <v>53</v>
      </c>
      <c r="K390" s="7" t="s">
        <v>51</v>
      </c>
      <c r="L390" s="7" t="s">
        <v>47</v>
      </c>
      <c r="M390" s="7">
        <f t="shared" si="60"/>
        <v>25</v>
      </c>
      <c r="N390" s="7">
        <f t="shared" si="61"/>
        <v>100</v>
      </c>
      <c r="O390" s="7">
        <f t="shared" si="62"/>
        <v>75</v>
      </c>
      <c r="P390" s="7">
        <f t="shared" si="63"/>
        <v>0</v>
      </c>
      <c r="Q390" s="19">
        <f t="shared" si="64"/>
        <v>55</v>
      </c>
      <c r="R390" s="19">
        <f t="shared" si="65"/>
        <v>51.25</v>
      </c>
      <c r="S390" s="19">
        <f t="shared" si="66"/>
        <v>37.5</v>
      </c>
      <c r="T390" s="19">
        <f t="shared" si="67"/>
        <v>50</v>
      </c>
      <c r="U390" s="7">
        <f t="shared" si="68"/>
        <v>47.916666666666664</v>
      </c>
      <c r="V390" s="7">
        <f t="shared" si="69"/>
        <v>48.4375</v>
      </c>
    </row>
    <row r="391" spans="1:22" ht="13.5" x14ac:dyDescent="0.35">
      <c r="A391" s="3">
        <v>42573</v>
      </c>
      <c r="B391" s="2">
        <v>23.518000000000001</v>
      </c>
      <c r="C391" s="7">
        <v>70.517649480292235</v>
      </c>
      <c r="D391" s="7">
        <v>0.37203489125221978</v>
      </c>
      <c r="E391" s="7">
        <v>0.50896476246961053</v>
      </c>
      <c r="F391" s="7">
        <v>23.900680000000001</v>
      </c>
      <c r="G391" s="7">
        <v>23.769459999999999</v>
      </c>
      <c r="H391" s="7">
        <v>22.167774000000005</v>
      </c>
      <c r="I391" s="7">
        <v>15.771871000000003</v>
      </c>
      <c r="J391" s="7" t="s">
        <v>53</v>
      </c>
      <c r="K391" s="7" t="s">
        <v>55</v>
      </c>
      <c r="L391" s="7" t="s">
        <v>47</v>
      </c>
      <c r="M391" s="7">
        <f t="shared" si="60"/>
        <v>0</v>
      </c>
      <c r="N391" s="7">
        <f t="shared" si="61"/>
        <v>100</v>
      </c>
      <c r="O391" s="7">
        <f t="shared" si="62"/>
        <v>75</v>
      </c>
      <c r="P391" s="7">
        <f t="shared" si="63"/>
        <v>16.5</v>
      </c>
      <c r="Q391" s="19">
        <f t="shared" si="64"/>
        <v>48.725000000000001</v>
      </c>
      <c r="R391" s="19">
        <f t="shared" si="65"/>
        <v>50.375</v>
      </c>
      <c r="S391" s="19">
        <f t="shared" si="66"/>
        <v>41.174999999999997</v>
      </c>
      <c r="T391" s="19">
        <f t="shared" si="67"/>
        <v>47.875</v>
      </c>
      <c r="U391" s="7">
        <f t="shared" si="68"/>
        <v>46.758333333333326</v>
      </c>
      <c r="V391" s="7">
        <f t="shared" si="69"/>
        <v>47.037499999999994</v>
      </c>
    </row>
    <row r="392" spans="1:22" ht="13.5" x14ac:dyDescent="0.35">
      <c r="A392" s="3">
        <v>42577</v>
      </c>
      <c r="B392" s="2">
        <v>22.983499999999999</v>
      </c>
      <c r="C392" s="7">
        <v>51.832986408718</v>
      </c>
      <c r="D392" s="7">
        <v>0.27893163777542895</v>
      </c>
      <c r="E392" s="7">
        <v>0.46295813753077425</v>
      </c>
      <c r="F392" s="7">
        <v>23.644119999999997</v>
      </c>
      <c r="G392" s="7">
        <v>23.625144999999996</v>
      </c>
      <c r="H392" s="7">
        <v>22.242450000000009</v>
      </c>
      <c r="I392" s="7">
        <v>15.835381000000002</v>
      </c>
      <c r="J392" s="7" t="s">
        <v>53</v>
      </c>
      <c r="K392" s="7" t="s">
        <v>55</v>
      </c>
      <c r="L392" s="7" t="s">
        <v>47</v>
      </c>
      <c r="M392" s="7">
        <f t="shared" si="60"/>
        <v>25</v>
      </c>
      <c r="N392" s="7">
        <f t="shared" si="61"/>
        <v>100</v>
      </c>
      <c r="O392" s="7">
        <f t="shared" si="62"/>
        <v>75</v>
      </c>
      <c r="P392" s="7">
        <f t="shared" si="63"/>
        <v>16.5</v>
      </c>
      <c r="Q392" s="19">
        <f t="shared" si="64"/>
        <v>57.475000000000001</v>
      </c>
      <c r="R392" s="19">
        <f t="shared" si="65"/>
        <v>55.375</v>
      </c>
      <c r="S392" s="19">
        <f t="shared" si="66"/>
        <v>44.924999999999997</v>
      </c>
      <c r="T392" s="19">
        <f t="shared" si="67"/>
        <v>54.125</v>
      </c>
      <c r="U392" s="7">
        <f t="shared" si="68"/>
        <v>52.591666666666661</v>
      </c>
      <c r="V392" s="7">
        <f t="shared" si="69"/>
        <v>52.974999999999994</v>
      </c>
    </row>
    <row r="393" spans="1:22" ht="13.5" x14ac:dyDescent="0.35">
      <c r="A393" s="3">
        <v>42578</v>
      </c>
      <c r="B393" s="2">
        <v>22.8445</v>
      </c>
      <c r="C393" s="7">
        <v>42.397220930550617</v>
      </c>
      <c r="D393" s="7">
        <v>0.19172046610243854</v>
      </c>
      <c r="E393" s="7">
        <v>0.40871060324510711</v>
      </c>
      <c r="F393" s="7">
        <v>23.403599999999997</v>
      </c>
      <c r="G393" s="7">
        <v>23.489914999999996</v>
      </c>
      <c r="H393" s="7">
        <v>22.319530000000004</v>
      </c>
      <c r="I393" s="7">
        <v>15.898196000000002</v>
      </c>
      <c r="J393" s="7" t="s">
        <v>53</v>
      </c>
      <c r="K393" s="7" t="s">
        <v>51</v>
      </c>
      <c r="L393" s="7" t="s">
        <v>47</v>
      </c>
      <c r="M393" s="7">
        <f t="shared" si="60"/>
        <v>25</v>
      </c>
      <c r="N393" s="7">
        <f t="shared" si="61"/>
        <v>100</v>
      </c>
      <c r="O393" s="7">
        <f t="shared" si="62"/>
        <v>75</v>
      </c>
      <c r="P393" s="7">
        <f t="shared" si="63"/>
        <v>0</v>
      </c>
      <c r="Q393" s="19">
        <f t="shared" si="64"/>
        <v>55</v>
      </c>
      <c r="R393" s="19">
        <f t="shared" si="65"/>
        <v>51.25</v>
      </c>
      <c r="S393" s="19">
        <f t="shared" si="66"/>
        <v>37.5</v>
      </c>
      <c r="T393" s="19">
        <f t="shared" si="67"/>
        <v>50</v>
      </c>
      <c r="U393" s="7">
        <f t="shared" si="68"/>
        <v>47.916666666666664</v>
      </c>
      <c r="V393" s="7">
        <f t="shared" si="69"/>
        <v>48.4375</v>
      </c>
    </row>
    <row r="394" spans="1:22" ht="13.5" x14ac:dyDescent="0.35">
      <c r="A394" s="3">
        <v>42579</v>
      </c>
      <c r="B394" s="2">
        <v>22.716200000000001</v>
      </c>
      <c r="C394" s="7">
        <v>46.030944673774265</v>
      </c>
      <c r="D394" s="7">
        <v>0.11097301859679121</v>
      </c>
      <c r="E394" s="7">
        <v>0.3491630863154439</v>
      </c>
      <c r="F394" s="7">
        <v>23.16948</v>
      </c>
      <c r="G394" s="7">
        <v>23.426039999999997</v>
      </c>
      <c r="H394" s="7">
        <v>22.394804000000004</v>
      </c>
      <c r="I394" s="7">
        <v>15.960300500000002</v>
      </c>
      <c r="J394" s="7" t="s">
        <v>53</v>
      </c>
      <c r="K394" s="7" t="s">
        <v>51</v>
      </c>
      <c r="L394" s="7" t="s">
        <v>47</v>
      </c>
      <c r="M394" s="7">
        <f t="shared" si="60"/>
        <v>25</v>
      </c>
      <c r="N394" s="7">
        <f t="shared" si="61"/>
        <v>100</v>
      </c>
      <c r="O394" s="7">
        <f t="shared" si="62"/>
        <v>75</v>
      </c>
      <c r="P394" s="7">
        <f t="shared" si="63"/>
        <v>0</v>
      </c>
      <c r="Q394" s="19">
        <f t="shared" si="64"/>
        <v>55</v>
      </c>
      <c r="R394" s="19">
        <f t="shared" si="65"/>
        <v>51.25</v>
      </c>
      <c r="S394" s="19">
        <f t="shared" si="66"/>
        <v>37.5</v>
      </c>
      <c r="T394" s="19">
        <f t="shared" si="67"/>
        <v>50</v>
      </c>
      <c r="U394" s="7">
        <f t="shared" si="68"/>
        <v>47.916666666666664</v>
      </c>
      <c r="V394" s="7">
        <f t="shared" si="69"/>
        <v>48.4375</v>
      </c>
    </row>
    <row r="395" spans="1:22" ht="13.5" x14ac:dyDescent="0.35">
      <c r="A395" s="3">
        <v>42580</v>
      </c>
      <c r="B395" s="2">
        <v>22.716200000000001</v>
      </c>
      <c r="C395" s="7">
        <v>41.379310344827651</v>
      </c>
      <c r="D395" s="7">
        <v>4.6444699114058352E-2</v>
      </c>
      <c r="E395" s="7">
        <v>0.28861940887516679</v>
      </c>
      <c r="F395" s="7">
        <v>22.955680000000001</v>
      </c>
      <c r="G395" s="7">
        <v>23.362164999999997</v>
      </c>
      <c r="H395" s="7">
        <v>22.459804000000005</v>
      </c>
      <c r="I395" s="7">
        <v>16.022577500000001</v>
      </c>
      <c r="J395" s="7" t="s">
        <v>53</v>
      </c>
      <c r="K395" s="7" t="s">
        <v>55</v>
      </c>
      <c r="L395" s="7" t="s">
        <v>47</v>
      </c>
      <c r="M395" s="7">
        <f t="shared" si="60"/>
        <v>25</v>
      </c>
      <c r="N395" s="7">
        <f t="shared" si="61"/>
        <v>100</v>
      </c>
      <c r="O395" s="7">
        <f t="shared" si="62"/>
        <v>75</v>
      </c>
      <c r="P395" s="7">
        <f t="shared" si="63"/>
        <v>16.5</v>
      </c>
      <c r="Q395" s="19">
        <f t="shared" si="64"/>
        <v>57.475000000000001</v>
      </c>
      <c r="R395" s="19">
        <f t="shared" si="65"/>
        <v>55.375</v>
      </c>
      <c r="S395" s="19">
        <f t="shared" si="66"/>
        <v>44.924999999999997</v>
      </c>
      <c r="T395" s="19">
        <f t="shared" si="67"/>
        <v>54.125</v>
      </c>
      <c r="U395" s="7">
        <f t="shared" si="68"/>
        <v>52.591666666666661</v>
      </c>
      <c r="V395" s="7">
        <f t="shared" si="69"/>
        <v>52.974999999999994</v>
      </c>
    </row>
    <row r="396" spans="1:22" ht="13.5" x14ac:dyDescent="0.35">
      <c r="A396" s="3">
        <v>42583</v>
      </c>
      <c r="B396" s="2">
        <v>22.662800000000001</v>
      </c>
      <c r="C396" s="7">
        <v>37.612139403034902</v>
      </c>
      <c r="D396" s="7">
        <v>-8.9007899292710135E-3</v>
      </c>
      <c r="E396" s="7">
        <v>0.22911536911427924</v>
      </c>
      <c r="F396" s="7">
        <v>22.784640000000003</v>
      </c>
      <c r="G396" s="7">
        <v>23.368580000000001</v>
      </c>
      <c r="H396" s="7">
        <v>22.533594000000008</v>
      </c>
      <c r="I396" s="7">
        <v>16.084916000000003</v>
      </c>
      <c r="J396" s="7" t="s">
        <v>53</v>
      </c>
      <c r="K396" s="7" t="s">
        <v>55</v>
      </c>
      <c r="L396" s="7" t="s">
        <v>47</v>
      </c>
      <c r="M396" s="7">
        <f t="shared" si="60"/>
        <v>25</v>
      </c>
      <c r="N396" s="7">
        <f t="shared" si="61"/>
        <v>100</v>
      </c>
      <c r="O396" s="7">
        <f t="shared" si="62"/>
        <v>75</v>
      </c>
      <c r="P396" s="7">
        <f t="shared" si="63"/>
        <v>16.5</v>
      </c>
      <c r="Q396" s="19">
        <f t="shared" si="64"/>
        <v>57.475000000000001</v>
      </c>
      <c r="R396" s="19">
        <f t="shared" si="65"/>
        <v>55.375</v>
      </c>
      <c r="S396" s="19">
        <f t="shared" si="66"/>
        <v>44.924999999999997</v>
      </c>
      <c r="T396" s="19">
        <f t="shared" si="67"/>
        <v>54.125</v>
      </c>
      <c r="U396" s="7">
        <f t="shared" si="68"/>
        <v>52.591666666666661</v>
      </c>
      <c r="V396" s="7">
        <f t="shared" si="69"/>
        <v>52.974999999999994</v>
      </c>
    </row>
    <row r="397" spans="1:22" ht="13.5" x14ac:dyDescent="0.35">
      <c r="A397" s="3">
        <v>42584</v>
      </c>
      <c r="B397" s="2">
        <v>22.181699999999999</v>
      </c>
      <c r="C397" s="7">
        <v>22.26225498297697</v>
      </c>
      <c r="D397" s="7">
        <v>-9.0539554394222677E-2</v>
      </c>
      <c r="E397" s="7">
        <v>0.16518438441257888</v>
      </c>
      <c r="F397" s="7">
        <v>22.624279999999999</v>
      </c>
      <c r="G397" s="7">
        <v>23.401449999999997</v>
      </c>
      <c r="H397" s="7">
        <v>22.601310000000012</v>
      </c>
      <c r="I397" s="7">
        <v>16.143639500000003</v>
      </c>
      <c r="J397" s="7" t="s">
        <v>53</v>
      </c>
      <c r="K397" s="7" t="s">
        <v>51</v>
      </c>
      <c r="L397" s="7" t="s">
        <v>47</v>
      </c>
      <c r="M397" s="7">
        <f t="shared" si="60"/>
        <v>50</v>
      </c>
      <c r="N397" s="7">
        <f t="shared" si="61"/>
        <v>100</v>
      </c>
      <c r="O397" s="7">
        <f t="shared" si="62"/>
        <v>75</v>
      </c>
      <c r="P397" s="7">
        <f t="shared" si="63"/>
        <v>0</v>
      </c>
      <c r="Q397" s="19">
        <f t="shared" si="64"/>
        <v>63.75</v>
      </c>
      <c r="R397" s="19">
        <f t="shared" si="65"/>
        <v>56.25</v>
      </c>
      <c r="S397" s="19">
        <f t="shared" si="66"/>
        <v>41.25</v>
      </c>
      <c r="T397" s="19">
        <f t="shared" si="67"/>
        <v>56.25</v>
      </c>
      <c r="U397" s="7">
        <f t="shared" si="68"/>
        <v>53.75</v>
      </c>
      <c r="V397" s="7">
        <f t="shared" si="69"/>
        <v>54.375</v>
      </c>
    </row>
    <row r="398" spans="1:22" ht="13.5" x14ac:dyDescent="0.35">
      <c r="A398" s="3">
        <v>42585</v>
      </c>
      <c r="B398" s="2">
        <v>22.181699999999999</v>
      </c>
      <c r="C398" s="7">
        <v>8.5223073631803601</v>
      </c>
      <c r="D398" s="7">
        <v>-0.15346975955173292</v>
      </c>
      <c r="E398" s="7">
        <v>0.10145355561971652</v>
      </c>
      <c r="F398" s="7">
        <v>22.491720000000004</v>
      </c>
      <c r="G398" s="7">
        <v>23.368844999999997</v>
      </c>
      <c r="H398" s="7">
        <v>22.676828000000011</v>
      </c>
      <c r="I398" s="7">
        <v>16.202916000000005</v>
      </c>
      <c r="J398" s="7" t="s">
        <v>53</v>
      </c>
      <c r="K398" s="7" t="s">
        <v>51</v>
      </c>
      <c r="L398" s="7" t="s">
        <v>47</v>
      </c>
      <c r="M398" s="7">
        <f t="shared" si="60"/>
        <v>50</v>
      </c>
      <c r="N398" s="7">
        <f t="shared" si="61"/>
        <v>100</v>
      </c>
      <c r="O398" s="7">
        <f t="shared" si="62"/>
        <v>75</v>
      </c>
      <c r="P398" s="7">
        <f t="shared" si="63"/>
        <v>0</v>
      </c>
      <c r="Q398" s="19">
        <f t="shared" si="64"/>
        <v>63.75</v>
      </c>
      <c r="R398" s="19">
        <f t="shared" si="65"/>
        <v>56.25</v>
      </c>
      <c r="S398" s="19">
        <f t="shared" si="66"/>
        <v>41.25</v>
      </c>
      <c r="T398" s="19">
        <f t="shared" si="67"/>
        <v>56.25</v>
      </c>
      <c r="U398" s="7">
        <f t="shared" si="68"/>
        <v>53.75</v>
      </c>
      <c r="V398" s="7">
        <f t="shared" si="69"/>
        <v>54.375</v>
      </c>
    </row>
    <row r="399" spans="1:22" ht="13.5" x14ac:dyDescent="0.35">
      <c r="A399" s="3">
        <v>42586</v>
      </c>
      <c r="B399" s="2">
        <v>22.4971</v>
      </c>
      <c r="C399" s="7">
        <v>18.36862200624789</v>
      </c>
      <c r="D399" s="7">
        <v>-0.17586499425289404</v>
      </c>
      <c r="E399" s="7">
        <v>4.5989845645194406E-2</v>
      </c>
      <c r="F399" s="7">
        <v>22.447900000000001</v>
      </c>
      <c r="G399" s="7">
        <v>23.323679999999996</v>
      </c>
      <c r="H399" s="7">
        <v>22.760142000000009</v>
      </c>
      <c r="I399" s="7">
        <v>16.263821000000004</v>
      </c>
      <c r="J399" s="7" t="s">
        <v>53</v>
      </c>
      <c r="K399" s="7" t="s">
        <v>51</v>
      </c>
      <c r="L399" s="7" t="s">
        <v>47</v>
      </c>
      <c r="M399" s="7">
        <f t="shared" si="60"/>
        <v>50</v>
      </c>
      <c r="N399" s="7">
        <f t="shared" si="61"/>
        <v>100</v>
      </c>
      <c r="O399" s="7">
        <f t="shared" si="62"/>
        <v>75</v>
      </c>
      <c r="P399" s="7">
        <f t="shared" si="63"/>
        <v>0</v>
      </c>
      <c r="Q399" s="19">
        <f t="shared" si="64"/>
        <v>63.75</v>
      </c>
      <c r="R399" s="19">
        <f t="shared" si="65"/>
        <v>56.25</v>
      </c>
      <c r="S399" s="19">
        <f t="shared" si="66"/>
        <v>41.25</v>
      </c>
      <c r="T399" s="19">
        <f t="shared" si="67"/>
        <v>56.25</v>
      </c>
      <c r="U399" s="7">
        <f t="shared" si="68"/>
        <v>53.75</v>
      </c>
      <c r="V399" s="7">
        <f t="shared" si="69"/>
        <v>54.375</v>
      </c>
    </row>
    <row r="400" spans="1:22" ht="13.5" x14ac:dyDescent="0.35">
      <c r="A400" s="3">
        <v>42587</v>
      </c>
      <c r="B400" s="2">
        <v>22.716200000000001</v>
      </c>
      <c r="C400" s="7">
        <v>26.414628119594852</v>
      </c>
      <c r="D400" s="7">
        <v>-0.17392889614978202</v>
      </c>
      <c r="E400" s="7">
        <v>2.0060972861991253E-3</v>
      </c>
      <c r="F400" s="7">
        <v>22.447899999999997</v>
      </c>
      <c r="G400" s="7">
        <v>23.310314999999999</v>
      </c>
      <c r="H400" s="7">
        <v>22.847130000000011</v>
      </c>
      <c r="I400" s="7">
        <v>16.326443500000007</v>
      </c>
      <c r="J400" s="7" t="s">
        <v>53</v>
      </c>
      <c r="K400" s="7" t="s">
        <v>51</v>
      </c>
      <c r="L400" s="7" t="s">
        <v>50</v>
      </c>
      <c r="M400" s="7">
        <f t="shared" si="60"/>
        <v>50</v>
      </c>
      <c r="N400" s="7">
        <f t="shared" si="61"/>
        <v>100</v>
      </c>
      <c r="O400" s="7">
        <f t="shared" si="62"/>
        <v>75</v>
      </c>
      <c r="P400" s="7">
        <f t="shared" si="63"/>
        <v>0</v>
      </c>
      <c r="Q400" s="19">
        <f t="shared" si="64"/>
        <v>63.75</v>
      </c>
      <c r="R400" s="19">
        <f t="shared" si="65"/>
        <v>56.25</v>
      </c>
      <c r="S400" s="19">
        <f t="shared" si="66"/>
        <v>41.25</v>
      </c>
      <c r="T400" s="19">
        <f t="shared" si="67"/>
        <v>56.25</v>
      </c>
      <c r="U400" s="7">
        <f t="shared" si="68"/>
        <v>53.75</v>
      </c>
      <c r="V400" s="7">
        <f t="shared" si="69"/>
        <v>54.375</v>
      </c>
    </row>
    <row r="401" spans="1:22" ht="13.5" x14ac:dyDescent="0.35">
      <c r="A401" s="3">
        <v>42590</v>
      </c>
      <c r="B401" s="2">
        <v>22.716200000000001</v>
      </c>
      <c r="C401" s="7">
        <v>20.407773662708593</v>
      </c>
      <c r="D401" s="7">
        <v>-0.17042991448893829</v>
      </c>
      <c r="E401" s="7">
        <v>-3.2481105068828356E-2</v>
      </c>
      <c r="F401" s="7">
        <v>22.458580000000001</v>
      </c>
      <c r="G401" s="7">
        <v>23.283589999999997</v>
      </c>
      <c r="H401" s="7">
        <v>22.92589000000001</v>
      </c>
      <c r="I401" s="7">
        <v>16.388565000000007</v>
      </c>
      <c r="J401" s="7" t="s">
        <v>53</v>
      </c>
      <c r="K401" s="7" t="s">
        <v>51</v>
      </c>
      <c r="L401" s="7" t="s">
        <v>54</v>
      </c>
      <c r="M401" s="7">
        <f t="shared" si="60"/>
        <v>50</v>
      </c>
      <c r="N401" s="7">
        <f t="shared" si="61"/>
        <v>100</v>
      </c>
      <c r="O401" s="7">
        <f t="shared" si="62"/>
        <v>75</v>
      </c>
      <c r="P401" s="7">
        <f t="shared" si="63"/>
        <v>0</v>
      </c>
      <c r="Q401" s="19">
        <f t="shared" si="64"/>
        <v>63.75</v>
      </c>
      <c r="R401" s="19">
        <f t="shared" si="65"/>
        <v>56.25</v>
      </c>
      <c r="S401" s="19">
        <f t="shared" si="66"/>
        <v>41.25</v>
      </c>
      <c r="T401" s="19">
        <f t="shared" si="67"/>
        <v>56.25</v>
      </c>
      <c r="U401" s="7">
        <f t="shared" si="68"/>
        <v>53.75</v>
      </c>
      <c r="V401" s="7">
        <f t="shared" si="69"/>
        <v>54.375</v>
      </c>
    </row>
    <row r="402" spans="1:22" ht="13.5" x14ac:dyDescent="0.35">
      <c r="A402" s="3">
        <v>42591</v>
      </c>
      <c r="B402" s="2">
        <v>22.4543</v>
      </c>
      <c r="C402" s="7">
        <v>20.080396724021369</v>
      </c>
      <c r="D402" s="7">
        <v>-0.18663863353541288</v>
      </c>
      <c r="E402" s="7">
        <v>-6.3312610762145269E-2</v>
      </c>
      <c r="F402" s="7">
        <v>22.513100000000001</v>
      </c>
      <c r="G402" s="7">
        <v>23.23602</v>
      </c>
      <c r="H402" s="7">
        <v>22.99551000000001</v>
      </c>
      <c r="I402" s="7">
        <v>16.449861000000006</v>
      </c>
      <c r="J402" s="7" t="s">
        <v>48</v>
      </c>
      <c r="K402" s="7" t="s">
        <v>55</v>
      </c>
      <c r="L402" s="7" t="s">
        <v>50</v>
      </c>
      <c r="M402" s="7">
        <f t="shared" si="60"/>
        <v>50</v>
      </c>
      <c r="N402" s="7">
        <f t="shared" si="61"/>
        <v>100</v>
      </c>
      <c r="O402" s="7">
        <f t="shared" si="62"/>
        <v>75</v>
      </c>
      <c r="P402" s="7">
        <f t="shared" si="63"/>
        <v>49.5</v>
      </c>
      <c r="Q402" s="19">
        <f t="shared" si="64"/>
        <v>71.174999999999997</v>
      </c>
      <c r="R402" s="19">
        <f t="shared" si="65"/>
        <v>68.625</v>
      </c>
      <c r="S402" s="19">
        <f t="shared" si="66"/>
        <v>63.525000000000006</v>
      </c>
      <c r="T402" s="19">
        <f t="shared" si="67"/>
        <v>68.625</v>
      </c>
      <c r="U402" s="7">
        <f t="shared" si="68"/>
        <v>67.775000000000006</v>
      </c>
      <c r="V402" s="7">
        <f t="shared" si="69"/>
        <v>67.987500000000011</v>
      </c>
    </row>
    <row r="403" spans="1:22" ht="13.5" x14ac:dyDescent="0.35">
      <c r="A403" s="3">
        <v>42592</v>
      </c>
      <c r="B403" s="2">
        <v>22.705500000000001</v>
      </c>
      <c r="C403" s="7">
        <v>28.542885167290322</v>
      </c>
      <c r="D403" s="7">
        <v>-0.17717208995603784</v>
      </c>
      <c r="E403" s="7">
        <v>-8.6084506600923788E-2</v>
      </c>
      <c r="F403" s="7">
        <v>22.61786</v>
      </c>
      <c r="G403" s="7">
        <v>23.178294999999999</v>
      </c>
      <c r="H403" s="7">
        <v>23.070154000000006</v>
      </c>
      <c r="I403" s="7">
        <v>16.512413000000006</v>
      </c>
      <c r="J403" s="7" t="s">
        <v>48</v>
      </c>
      <c r="K403" s="7" t="s">
        <v>55</v>
      </c>
      <c r="L403" s="7" t="s">
        <v>50</v>
      </c>
      <c r="M403" s="7">
        <f t="shared" si="60"/>
        <v>50</v>
      </c>
      <c r="N403" s="7">
        <f t="shared" si="61"/>
        <v>100</v>
      </c>
      <c r="O403" s="7">
        <f t="shared" si="62"/>
        <v>75</v>
      </c>
      <c r="P403" s="7">
        <f t="shared" si="63"/>
        <v>49.5</v>
      </c>
      <c r="Q403" s="19">
        <f t="shared" si="64"/>
        <v>71.174999999999997</v>
      </c>
      <c r="R403" s="19">
        <f t="shared" si="65"/>
        <v>68.625</v>
      </c>
      <c r="S403" s="19">
        <f t="shared" si="66"/>
        <v>63.525000000000006</v>
      </c>
      <c r="T403" s="19">
        <f t="shared" si="67"/>
        <v>68.625</v>
      </c>
      <c r="U403" s="7">
        <f t="shared" si="68"/>
        <v>67.775000000000006</v>
      </c>
      <c r="V403" s="7">
        <f t="shared" si="69"/>
        <v>67.987500000000011</v>
      </c>
    </row>
    <row r="404" spans="1:22" ht="13.5" x14ac:dyDescent="0.35">
      <c r="A404" s="3">
        <v>42593</v>
      </c>
      <c r="B404" s="2">
        <v>22.662800000000001</v>
      </c>
      <c r="C404" s="7">
        <v>29.166976019006654</v>
      </c>
      <c r="D404" s="7">
        <v>-0.17114249495845257</v>
      </c>
      <c r="E404" s="7">
        <v>-0.10309610427242955</v>
      </c>
      <c r="F404" s="7">
        <v>22.651000000000003</v>
      </c>
      <c r="G404" s="7">
        <v>23.095714999999998</v>
      </c>
      <c r="H404" s="7">
        <v>23.141178000000011</v>
      </c>
      <c r="I404" s="7">
        <v>16.575753500000005</v>
      </c>
      <c r="J404" s="7" t="s">
        <v>48</v>
      </c>
      <c r="K404" s="7" t="s">
        <v>55</v>
      </c>
      <c r="L404" s="7" t="s">
        <v>50</v>
      </c>
      <c r="M404" s="7">
        <f t="shared" si="60"/>
        <v>50</v>
      </c>
      <c r="N404" s="7">
        <f t="shared" si="61"/>
        <v>100</v>
      </c>
      <c r="O404" s="7">
        <f t="shared" si="62"/>
        <v>75</v>
      </c>
      <c r="P404" s="7">
        <f t="shared" si="63"/>
        <v>49.5</v>
      </c>
      <c r="Q404" s="19">
        <f t="shared" si="64"/>
        <v>71.174999999999997</v>
      </c>
      <c r="R404" s="19">
        <f t="shared" si="65"/>
        <v>68.625</v>
      </c>
      <c r="S404" s="19">
        <f t="shared" si="66"/>
        <v>63.525000000000006</v>
      </c>
      <c r="T404" s="19">
        <f t="shared" si="67"/>
        <v>68.625</v>
      </c>
      <c r="U404" s="7">
        <f t="shared" si="68"/>
        <v>67.775000000000006</v>
      </c>
      <c r="V404" s="7">
        <f t="shared" si="69"/>
        <v>67.987500000000011</v>
      </c>
    </row>
    <row r="405" spans="1:22" ht="13.5" x14ac:dyDescent="0.35">
      <c r="A405" s="3">
        <v>42594</v>
      </c>
      <c r="B405" s="2">
        <v>22.635999999999999</v>
      </c>
      <c r="C405" s="7">
        <v>32.024944974321357</v>
      </c>
      <c r="D405" s="7">
        <v>-0.16660600320868113</v>
      </c>
      <c r="E405" s="7">
        <v>-0.11579808405967987</v>
      </c>
      <c r="F405" s="7">
        <v>22.63496</v>
      </c>
      <c r="G405" s="7">
        <v>23.01153</v>
      </c>
      <c r="H405" s="7">
        <v>23.210178000000006</v>
      </c>
      <c r="I405" s="7">
        <v>16.638822000000008</v>
      </c>
      <c r="J405" s="7" t="s">
        <v>53</v>
      </c>
      <c r="K405" s="7" t="s">
        <v>55</v>
      </c>
      <c r="L405" s="7" t="s">
        <v>47</v>
      </c>
      <c r="M405" s="7">
        <f t="shared" si="60"/>
        <v>25</v>
      </c>
      <c r="N405" s="7">
        <f t="shared" si="61"/>
        <v>100</v>
      </c>
      <c r="O405" s="7">
        <f t="shared" si="62"/>
        <v>75</v>
      </c>
      <c r="P405" s="7">
        <f t="shared" si="63"/>
        <v>16.5</v>
      </c>
      <c r="Q405" s="19">
        <f t="shared" si="64"/>
        <v>57.475000000000001</v>
      </c>
      <c r="R405" s="19">
        <f t="shared" si="65"/>
        <v>55.375</v>
      </c>
      <c r="S405" s="19">
        <f t="shared" si="66"/>
        <v>44.924999999999997</v>
      </c>
      <c r="T405" s="19">
        <f t="shared" si="67"/>
        <v>54.125</v>
      </c>
      <c r="U405" s="7">
        <f t="shared" si="68"/>
        <v>52.591666666666661</v>
      </c>
      <c r="V405" s="7">
        <f t="shared" si="69"/>
        <v>52.974999999999994</v>
      </c>
    </row>
    <row r="406" spans="1:22" ht="13.5" x14ac:dyDescent="0.35">
      <c r="A406" s="3">
        <v>42597</v>
      </c>
      <c r="B406" s="2">
        <v>22.705500000000001</v>
      </c>
      <c r="C406" s="7">
        <v>43.009454838060797</v>
      </c>
      <c r="D406" s="7">
        <v>-0.15560896832543136</v>
      </c>
      <c r="E406" s="7">
        <v>-0.12376026091283017</v>
      </c>
      <c r="F406" s="7">
        <v>22.632820000000002</v>
      </c>
      <c r="G406" s="7">
        <v>22.944180000000006</v>
      </c>
      <c r="H406" s="7">
        <v>23.277020000000007</v>
      </c>
      <c r="I406" s="7">
        <v>16.70140850000001</v>
      </c>
      <c r="J406" s="7" t="s">
        <v>53</v>
      </c>
      <c r="K406" s="7" t="s">
        <v>55</v>
      </c>
      <c r="L406" s="7" t="s">
        <v>47</v>
      </c>
      <c r="M406" s="7">
        <f t="shared" si="60"/>
        <v>25</v>
      </c>
      <c r="N406" s="7">
        <f t="shared" si="61"/>
        <v>100</v>
      </c>
      <c r="O406" s="7">
        <f t="shared" si="62"/>
        <v>75</v>
      </c>
      <c r="P406" s="7">
        <f t="shared" si="63"/>
        <v>16.5</v>
      </c>
      <c r="Q406" s="19">
        <f t="shared" si="64"/>
        <v>57.475000000000001</v>
      </c>
      <c r="R406" s="19">
        <f t="shared" si="65"/>
        <v>55.375</v>
      </c>
      <c r="S406" s="19">
        <f t="shared" si="66"/>
        <v>44.924999999999997</v>
      </c>
      <c r="T406" s="19">
        <f t="shared" si="67"/>
        <v>54.125</v>
      </c>
      <c r="U406" s="7">
        <f t="shared" si="68"/>
        <v>52.591666666666661</v>
      </c>
      <c r="V406" s="7">
        <f t="shared" si="69"/>
        <v>52.974999999999994</v>
      </c>
    </row>
    <row r="407" spans="1:22" ht="13.5" x14ac:dyDescent="0.35">
      <c r="A407" s="3">
        <v>42598</v>
      </c>
      <c r="B407" s="2">
        <v>22.678799999999999</v>
      </c>
      <c r="C407" s="7">
        <v>45.583924097862578</v>
      </c>
      <c r="D407" s="7">
        <v>-0.14734965075791706</v>
      </c>
      <c r="E407" s="7">
        <v>-0.12847813888184756</v>
      </c>
      <c r="F407" s="7">
        <v>22.677720000000001</v>
      </c>
      <c r="G407" s="7">
        <v>22.864805000000008</v>
      </c>
      <c r="H407" s="7">
        <v>23.326514000000003</v>
      </c>
      <c r="I407" s="7">
        <v>16.763861500000008</v>
      </c>
      <c r="J407" s="7" t="s">
        <v>53</v>
      </c>
      <c r="K407" s="7" t="s">
        <v>55</v>
      </c>
      <c r="L407" s="7" t="s">
        <v>54</v>
      </c>
      <c r="M407" s="7">
        <f t="shared" si="60"/>
        <v>25</v>
      </c>
      <c r="N407" s="7">
        <f t="shared" si="61"/>
        <v>45</v>
      </c>
      <c r="O407" s="7">
        <f t="shared" si="62"/>
        <v>75</v>
      </c>
      <c r="P407" s="7">
        <f t="shared" si="63"/>
        <v>16.5</v>
      </c>
      <c r="Q407" s="19">
        <f t="shared" si="64"/>
        <v>38.225000000000001</v>
      </c>
      <c r="R407" s="19">
        <f t="shared" si="65"/>
        <v>44.375</v>
      </c>
      <c r="S407" s="19">
        <f t="shared" si="66"/>
        <v>36.674999999999997</v>
      </c>
      <c r="T407" s="19">
        <f t="shared" si="67"/>
        <v>40.375</v>
      </c>
      <c r="U407" s="7">
        <f t="shared" si="68"/>
        <v>39.758333333333333</v>
      </c>
      <c r="V407" s="7">
        <f t="shared" si="69"/>
        <v>39.912499999999994</v>
      </c>
    </row>
    <row r="408" spans="1:22" ht="13.5" x14ac:dyDescent="0.35">
      <c r="A408" s="3">
        <v>42599</v>
      </c>
      <c r="B408" s="2">
        <v>22.705500000000001</v>
      </c>
      <c r="C408" s="7">
        <v>49.698506621583547</v>
      </c>
      <c r="D408" s="7">
        <v>-0.1370695626265892</v>
      </c>
      <c r="E408" s="7">
        <v>-0.13019642363079589</v>
      </c>
      <c r="F408" s="7">
        <v>22.677720000000001</v>
      </c>
      <c r="G408" s="7">
        <v>22.797725000000007</v>
      </c>
      <c r="H408" s="7">
        <v>23.353024000000001</v>
      </c>
      <c r="I408" s="7">
        <v>16.82651700000001</v>
      </c>
      <c r="J408" s="7" t="s">
        <v>53</v>
      </c>
      <c r="K408" s="7" t="s">
        <v>55</v>
      </c>
      <c r="L408" s="7" t="s">
        <v>50</v>
      </c>
      <c r="M408" s="7">
        <f t="shared" si="60"/>
        <v>25</v>
      </c>
      <c r="N408" s="7">
        <f t="shared" si="61"/>
        <v>45</v>
      </c>
      <c r="O408" s="7">
        <f t="shared" si="62"/>
        <v>75</v>
      </c>
      <c r="P408" s="7">
        <f t="shared" si="63"/>
        <v>16.5</v>
      </c>
      <c r="Q408" s="19">
        <f t="shared" si="64"/>
        <v>38.225000000000001</v>
      </c>
      <c r="R408" s="19">
        <f t="shared" si="65"/>
        <v>44.375</v>
      </c>
      <c r="S408" s="19">
        <f t="shared" si="66"/>
        <v>36.674999999999997</v>
      </c>
      <c r="T408" s="19">
        <f t="shared" si="67"/>
        <v>40.375</v>
      </c>
      <c r="U408" s="7">
        <f t="shared" si="68"/>
        <v>39.758333333333333</v>
      </c>
      <c r="V408" s="7">
        <f t="shared" si="69"/>
        <v>39.912499999999994</v>
      </c>
    </row>
    <row r="409" spans="1:22" ht="13.5" x14ac:dyDescent="0.35">
      <c r="A409" s="3">
        <v>42600</v>
      </c>
      <c r="B409" s="2">
        <v>22.662800000000001</v>
      </c>
      <c r="C409" s="7">
        <v>48.530706581554057</v>
      </c>
      <c r="D409" s="7">
        <v>-0.13085958403222264</v>
      </c>
      <c r="E409" s="7">
        <v>-0.13032905571108125</v>
      </c>
      <c r="F409" s="7">
        <v>22.677720000000001</v>
      </c>
      <c r="G409" s="7">
        <v>22.736525000000007</v>
      </c>
      <c r="H409" s="7">
        <v>23.359438000000001</v>
      </c>
      <c r="I409" s="7">
        <v>16.889719500000009</v>
      </c>
      <c r="J409" s="7" t="s">
        <v>53</v>
      </c>
      <c r="K409" s="7" t="s">
        <v>55</v>
      </c>
      <c r="L409" s="7" t="s">
        <v>50</v>
      </c>
      <c r="M409" s="7">
        <f t="shared" si="60"/>
        <v>25</v>
      </c>
      <c r="N409" s="7">
        <f t="shared" si="61"/>
        <v>45</v>
      </c>
      <c r="O409" s="7">
        <f t="shared" si="62"/>
        <v>75</v>
      </c>
      <c r="P409" s="7">
        <f t="shared" si="63"/>
        <v>16.5</v>
      </c>
      <c r="Q409" s="19">
        <f t="shared" si="64"/>
        <v>38.225000000000001</v>
      </c>
      <c r="R409" s="19">
        <f t="shared" si="65"/>
        <v>44.375</v>
      </c>
      <c r="S409" s="19">
        <f t="shared" si="66"/>
        <v>36.674999999999997</v>
      </c>
      <c r="T409" s="19">
        <f t="shared" si="67"/>
        <v>40.375</v>
      </c>
      <c r="U409" s="7">
        <f t="shared" si="68"/>
        <v>39.758333333333333</v>
      </c>
      <c r="V409" s="7">
        <f t="shared" si="69"/>
        <v>39.912499999999994</v>
      </c>
    </row>
    <row r="410" spans="1:22" ht="13.5" x14ac:dyDescent="0.35">
      <c r="A410" s="3">
        <v>42601</v>
      </c>
      <c r="B410" s="2">
        <v>23.1919</v>
      </c>
      <c r="C410" s="7">
        <v>61.537790570892696</v>
      </c>
      <c r="D410" s="7">
        <v>-8.2295531469316785E-2</v>
      </c>
      <c r="E410" s="7">
        <v>-0.12072235086272837</v>
      </c>
      <c r="F410" s="7">
        <v>22.788900000000002</v>
      </c>
      <c r="G410" s="7">
        <v>22.706860000000006</v>
      </c>
      <c r="H410" s="7">
        <v>23.364889999999995</v>
      </c>
      <c r="I410" s="7">
        <v>16.955740500000005</v>
      </c>
      <c r="J410" s="7" t="s">
        <v>48</v>
      </c>
      <c r="K410" s="7" t="s">
        <v>49</v>
      </c>
      <c r="L410" s="7" t="s">
        <v>50</v>
      </c>
      <c r="M410" s="7">
        <f t="shared" si="60"/>
        <v>25</v>
      </c>
      <c r="N410" s="7">
        <f t="shared" si="61"/>
        <v>0</v>
      </c>
      <c r="O410" s="7">
        <f t="shared" si="62"/>
        <v>75</v>
      </c>
      <c r="P410" s="7">
        <f t="shared" si="63"/>
        <v>66</v>
      </c>
      <c r="Q410" s="19">
        <f t="shared" si="64"/>
        <v>29.9</v>
      </c>
      <c r="R410" s="19">
        <f t="shared" si="65"/>
        <v>47.75</v>
      </c>
      <c r="S410" s="19">
        <f t="shared" si="66"/>
        <v>52.2</v>
      </c>
      <c r="T410" s="19">
        <f t="shared" si="67"/>
        <v>41.5</v>
      </c>
      <c r="U410" s="7">
        <f t="shared" si="68"/>
        <v>43.283333333333339</v>
      </c>
      <c r="V410" s="7">
        <f t="shared" si="69"/>
        <v>42.837500000000006</v>
      </c>
    </row>
    <row r="411" spans="1:22" ht="13.5" x14ac:dyDescent="0.35">
      <c r="A411" s="3">
        <v>42604</v>
      </c>
      <c r="B411" s="2">
        <v>23.3843</v>
      </c>
      <c r="C411" s="7">
        <v>80.001995808801411</v>
      </c>
      <c r="D411" s="7">
        <v>-2.7960783376222764E-2</v>
      </c>
      <c r="E411" s="7">
        <v>-0.10217003736542725</v>
      </c>
      <c r="F411" s="7">
        <v>22.924659999999999</v>
      </c>
      <c r="G411" s="7">
        <v>22.700175000000005</v>
      </c>
      <c r="H411" s="7">
        <v>23.379319999999996</v>
      </c>
      <c r="I411" s="7">
        <v>17.022032000000006</v>
      </c>
      <c r="J411" s="7" t="s">
        <v>48</v>
      </c>
      <c r="K411" s="7" t="s">
        <v>49</v>
      </c>
      <c r="L411" s="7" t="s">
        <v>50</v>
      </c>
      <c r="M411" s="7">
        <f t="shared" si="60"/>
        <v>0</v>
      </c>
      <c r="N411" s="7">
        <f t="shared" si="61"/>
        <v>0</v>
      </c>
      <c r="O411" s="7">
        <f t="shared" si="62"/>
        <v>75</v>
      </c>
      <c r="P411" s="7">
        <f t="shared" si="63"/>
        <v>66</v>
      </c>
      <c r="Q411" s="19">
        <f t="shared" si="64"/>
        <v>21.15</v>
      </c>
      <c r="R411" s="19">
        <f t="shared" si="65"/>
        <v>42.75</v>
      </c>
      <c r="S411" s="19">
        <f t="shared" si="66"/>
        <v>48.45</v>
      </c>
      <c r="T411" s="19">
        <f t="shared" si="67"/>
        <v>35.25</v>
      </c>
      <c r="U411" s="7">
        <f t="shared" si="68"/>
        <v>37.449999999999996</v>
      </c>
      <c r="V411" s="7">
        <f t="shared" si="69"/>
        <v>36.9</v>
      </c>
    </row>
    <row r="412" spans="1:22" ht="13.5" x14ac:dyDescent="0.35">
      <c r="A412" s="3">
        <v>42605</v>
      </c>
      <c r="B412" s="2">
        <v>23.3843</v>
      </c>
      <c r="C412" s="7">
        <v>80.001995808801411</v>
      </c>
      <c r="D412" s="7">
        <v>1.4927817361972018E-2</v>
      </c>
      <c r="E412" s="7">
        <v>-7.8750466419947401E-2</v>
      </c>
      <c r="F412" s="7">
        <v>23.065760000000001</v>
      </c>
      <c r="G412" s="7">
        <v>22.720215000000003</v>
      </c>
      <c r="H412" s="7">
        <v>23.400163999999997</v>
      </c>
      <c r="I412" s="7">
        <v>17.090224500000009</v>
      </c>
      <c r="J412" s="7" t="s">
        <v>48</v>
      </c>
      <c r="K412" s="7" t="s">
        <v>49</v>
      </c>
      <c r="L412" s="7" t="s">
        <v>50</v>
      </c>
      <c r="M412" s="7">
        <f t="shared" si="60"/>
        <v>0</v>
      </c>
      <c r="N412" s="7">
        <f t="shared" si="61"/>
        <v>0</v>
      </c>
      <c r="O412" s="7">
        <f t="shared" si="62"/>
        <v>75</v>
      </c>
      <c r="P412" s="7">
        <f t="shared" si="63"/>
        <v>66</v>
      </c>
      <c r="Q412" s="19">
        <f t="shared" si="64"/>
        <v>21.15</v>
      </c>
      <c r="R412" s="19">
        <f t="shared" si="65"/>
        <v>42.75</v>
      </c>
      <c r="S412" s="19">
        <f t="shared" si="66"/>
        <v>48.45</v>
      </c>
      <c r="T412" s="19">
        <f t="shared" si="67"/>
        <v>35.25</v>
      </c>
      <c r="U412" s="7">
        <f t="shared" si="68"/>
        <v>37.449999999999996</v>
      </c>
      <c r="V412" s="7">
        <f t="shared" si="69"/>
        <v>36.9</v>
      </c>
    </row>
    <row r="413" spans="1:22" ht="13.5" x14ac:dyDescent="0.35">
      <c r="A413" s="3">
        <v>42606</v>
      </c>
      <c r="B413" s="2">
        <v>23.357600000000001</v>
      </c>
      <c r="C413" s="7">
        <v>75.080151559312128</v>
      </c>
      <c r="D413" s="7">
        <v>4.6229965320819133E-2</v>
      </c>
      <c r="E413" s="7">
        <v>-5.3754380071794096E-2</v>
      </c>
      <c r="F413" s="7">
        <v>23.196180000000002</v>
      </c>
      <c r="G413" s="7">
        <v>22.74587</v>
      </c>
      <c r="H413" s="7">
        <v>23.413525999999997</v>
      </c>
      <c r="I413" s="7">
        <v>17.158629000000008</v>
      </c>
      <c r="J413" s="7" t="s">
        <v>48</v>
      </c>
      <c r="K413" s="7" t="s">
        <v>49</v>
      </c>
      <c r="L413" s="7" t="s">
        <v>50</v>
      </c>
      <c r="M413" s="7">
        <f t="shared" si="60"/>
        <v>0</v>
      </c>
      <c r="N413" s="7">
        <f t="shared" si="61"/>
        <v>0</v>
      </c>
      <c r="O413" s="7">
        <f t="shared" si="62"/>
        <v>75</v>
      </c>
      <c r="P413" s="7">
        <f t="shared" si="63"/>
        <v>66</v>
      </c>
      <c r="Q413" s="19">
        <f t="shared" si="64"/>
        <v>21.15</v>
      </c>
      <c r="R413" s="19">
        <f t="shared" si="65"/>
        <v>42.75</v>
      </c>
      <c r="S413" s="19">
        <f t="shared" si="66"/>
        <v>48.45</v>
      </c>
      <c r="T413" s="19">
        <f t="shared" si="67"/>
        <v>35.25</v>
      </c>
      <c r="U413" s="7">
        <f t="shared" si="68"/>
        <v>37.449999999999996</v>
      </c>
      <c r="V413" s="7">
        <f t="shared" si="69"/>
        <v>36.9</v>
      </c>
    </row>
    <row r="414" spans="1:22" ht="13.5" x14ac:dyDescent="0.35">
      <c r="A414" s="3">
        <v>42607</v>
      </c>
      <c r="B414" s="2">
        <v>23.250699999999998</v>
      </c>
      <c r="C414" s="7">
        <v>66.66874571196891</v>
      </c>
      <c r="D414" s="7">
        <v>6.1699967678080725E-2</v>
      </c>
      <c r="E414" s="7">
        <v>-3.0663510521819131E-2</v>
      </c>
      <c r="F414" s="7">
        <v>23.313759999999998</v>
      </c>
      <c r="G414" s="7">
        <v>22.772595000000003</v>
      </c>
      <c r="H414" s="7">
        <v>23.429559999999995</v>
      </c>
      <c r="I414" s="7">
        <v>17.225687000000008</v>
      </c>
      <c r="J414" s="7" t="s">
        <v>48</v>
      </c>
      <c r="K414" s="7" t="s">
        <v>49</v>
      </c>
      <c r="L414" s="7" t="s">
        <v>50</v>
      </c>
      <c r="M414" s="7">
        <f t="shared" si="60"/>
        <v>25</v>
      </c>
      <c r="N414" s="7">
        <f t="shared" si="61"/>
        <v>0</v>
      </c>
      <c r="O414" s="7">
        <f t="shared" si="62"/>
        <v>75</v>
      </c>
      <c r="P414" s="7">
        <f t="shared" si="63"/>
        <v>66</v>
      </c>
      <c r="Q414" s="19">
        <f t="shared" si="64"/>
        <v>29.9</v>
      </c>
      <c r="R414" s="19">
        <f t="shared" si="65"/>
        <v>47.75</v>
      </c>
      <c r="S414" s="19">
        <f t="shared" si="66"/>
        <v>52.2</v>
      </c>
      <c r="T414" s="19">
        <f t="shared" si="67"/>
        <v>41.5</v>
      </c>
      <c r="U414" s="7">
        <f t="shared" si="68"/>
        <v>43.283333333333339</v>
      </c>
      <c r="V414" s="7">
        <f t="shared" si="69"/>
        <v>42.837500000000006</v>
      </c>
    </row>
    <row r="415" spans="1:22" ht="13.5" x14ac:dyDescent="0.35">
      <c r="A415" s="3">
        <v>42608</v>
      </c>
      <c r="B415" s="2">
        <v>23.507300000000001</v>
      </c>
      <c r="C415" s="7">
        <v>71.267272434001711</v>
      </c>
      <c r="D415" s="7">
        <v>9.3586722030028824E-2</v>
      </c>
      <c r="E415" s="7">
        <v>-5.8134640114495435E-3</v>
      </c>
      <c r="F415" s="7">
        <v>23.376839999999998</v>
      </c>
      <c r="G415" s="7">
        <v>22.812149999999995</v>
      </c>
      <c r="H415" s="7">
        <v>23.43683</v>
      </c>
      <c r="I415" s="7">
        <v>17.294667000000008</v>
      </c>
      <c r="J415" s="7" t="s">
        <v>48</v>
      </c>
      <c r="K415" s="7" t="s">
        <v>55</v>
      </c>
      <c r="L415" s="7" t="s">
        <v>50</v>
      </c>
      <c r="M415" s="7">
        <f t="shared" si="60"/>
        <v>0</v>
      </c>
      <c r="N415" s="7">
        <f t="shared" si="61"/>
        <v>0</v>
      </c>
      <c r="O415" s="7">
        <f t="shared" si="62"/>
        <v>75</v>
      </c>
      <c r="P415" s="7">
        <f t="shared" si="63"/>
        <v>49.5</v>
      </c>
      <c r="Q415" s="19">
        <f t="shared" si="64"/>
        <v>18.675000000000001</v>
      </c>
      <c r="R415" s="19">
        <f t="shared" si="65"/>
        <v>38.625</v>
      </c>
      <c r="S415" s="19">
        <f t="shared" si="66"/>
        <v>41.025000000000006</v>
      </c>
      <c r="T415" s="19">
        <f t="shared" si="67"/>
        <v>31.125</v>
      </c>
      <c r="U415" s="7">
        <f t="shared" si="68"/>
        <v>32.774999999999999</v>
      </c>
      <c r="V415" s="7">
        <f t="shared" si="69"/>
        <v>32.362499999999997</v>
      </c>
    </row>
    <row r="416" spans="1:22" ht="13.5" x14ac:dyDescent="0.35">
      <c r="A416" s="3">
        <v>42611</v>
      </c>
      <c r="B416" s="2">
        <v>23.507300000000001</v>
      </c>
      <c r="C416" s="7">
        <v>82.947434292865907</v>
      </c>
      <c r="D416" s="7">
        <v>0.11750270652765238</v>
      </c>
      <c r="E416" s="7">
        <v>1.884977009637084E-2</v>
      </c>
      <c r="F416" s="7">
        <v>23.401440000000001</v>
      </c>
      <c r="G416" s="7">
        <v>22.854374999999997</v>
      </c>
      <c r="H416" s="7">
        <v>23.437685999999999</v>
      </c>
      <c r="I416" s="7">
        <v>17.362783000000007</v>
      </c>
      <c r="J416" s="7" t="s">
        <v>53</v>
      </c>
      <c r="K416" s="7" t="s">
        <v>55</v>
      </c>
      <c r="L416" s="7" t="s">
        <v>54</v>
      </c>
      <c r="M416" s="7">
        <f t="shared" si="60"/>
        <v>0</v>
      </c>
      <c r="N416" s="7">
        <f t="shared" si="61"/>
        <v>0</v>
      </c>
      <c r="O416" s="7">
        <f t="shared" si="62"/>
        <v>75</v>
      </c>
      <c r="P416" s="7">
        <f t="shared" si="63"/>
        <v>16.5</v>
      </c>
      <c r="Q416" s="19">
        <f t="shared" si="64"/>
        <v>13.725</v>
      </c>
      <c r="R416" s="19">
        <f t="shared" si="65"/>
        <v>30.375</v>
      </c>
      <c r="S416" s="19">
        <f t="shared" si="66"/>
        <v>26.175000000000001</v>
      </c>
      <c r="T416" s="19">
        <f t="shared" si="67"/>
        <v>22.875</v>
      </c>
      <c r="U416" s="7">
        <f t="shared" si="68"/>
        <v>23.425000000000001</v>
      </c>
      <c r="V416" s="7">
        <f t="shared" si="69"/>
        <v>23.287500000000001</v>
      </c>
    </row>
    <row r="417" spans="1:22" ht="13.5" x14ac:dyDescent="0.35">
      <c r="A417" s="3">
        <v>42612</v>
      </c>
      <c r="B417" s="2">
        <v>23.507300000000001</v>
      </c>
      <c r="C417" s="7">
        <v>79.766854766854578</v>
      </c>
      <c r="D417" s="7">
        <v>0.13490123903687135</v>
      </c>
      <c r="E417" s="7">
        <v>4.2060063884470943E-2</v>
      </c>
      <c r="F417" s="7">
        <v>23.42604</v>
      </c>
      <c r="G417" s="7">
        <v>22.920654999999996</v>
      </c>
      <c r="H417" s="7">
        <v>23.432341999999998</v>
      </c>
      <c r="I417" s="7">
        <v>17.430415500000009</v>
      </c>
      <c r="J417" s="7" t="s">
        <v>53</v>
      </c>
      <c r="K417" s="7" t="s">
        <v>55</v>
      </c>
      <c r="L417" s="7" t="s">
        <v>54</v>
      </c>
      <c r="M417" s="7">
        <f t="shared" si="60"/>
        <v>0</v>
      </c>
      <c r="N417" s="7">
        <f t="shared" si="61"/>
        <v>0</v>
      </c>
      <c r="O417" s="7">
        <f t="shared" si="62"/>
        <v>75</v>
      </c>
      <c r="P417" s="7">
        <f t="shared" si="63"/>
        <v>16.5</v>
      </c>
      <c r="Q417" s="19">
        <f t="shared" si="64"/>
        <v>13.725</v>
      </c>
      <c r="R417" s="19">
        <f t="shared" si="65"/>
        <v>30.375</v>
      </c>
      <c r="S417" s="19">
        <f t="shared" si="66"/>
        <v>26.175000000000001</v>
      </c>
      <c r="T417" s="19">
        <f t="shared" si="67"/>
        <v>22.875</v>
      </c>
      <c r="U417" s="7">
        <f t="shared" si="68"/>
        <v>23.425000000000001</v>
      </c>
      <c r="V417" s="7">
        <f t="shared" si="69"/>
        <v>23.287500000000001</v>
      </c>
    </row>
    <row r="418" spans="1:22" ht="13.5" x14ac:dyDescent="0.35">
      <c r="A418" s="3">
        <v>42613</v>
      </c>
      <c r="B418" s="2">
        <v>23.518000000000001</v>
      </c>
      <c r="C418" s="7">
        <v>82.522056586552878</v>
      </c>
      <c r="D418" s="7">
        <v>0.14784879312201937</v>
      </c>
      <c r="E418" s="7">
        <v>6.3217809731980629E-2</v>
      </c>
      <c r="F418" s="7">
        <v>23.458120000000001</v>
      </c>
      <c r="G418" s="7">
        <v>22.987469999999995</v>
      </c>
      <c r="H418" s="7">
        <v>23.4131</v>
      </c>
      <c r="I418" s="7">
        <v>17.498326000000006</v>
      </c>
      <c r="J418" s="7" t="s">
        <v>48</v>
      </c>
      <c r="K418" s="7" t="s">
        <v>55</v>
      </c>
      <c r="L418" s="7" t="s">
        <v>50</v>
      </c>
      <c r="M418" s="7">
        <f t="shared" si="60"/>
        <v>0</v>
      </c>
      <c r="N418" s="7">
        <f t="shared" si="61"/>
        <v>0</v>
      </c>
      <c r="O418" s="7">
        <f t="shared" si="62"/>
        <v>75</v>
      </c>
      <c r="P418" s="7">
        <f t="shared" si="63"/>
        <v>49.5</v>
      </c>
      <c r="Q418" s="19">
        <f t="shared" si="64"/>
        <v>18.675000000000001</v>
      </c>
      <c r="R418" s="19">
        <f t="shared" si="65"/>
        <v>38.625</v>
      </c>
      <c r="S418" s="19">
        <f t="shared" si="66"/>
        <v>41.025000000000006</v>
      </c>
      <c r="T418" s="19">
        <f t="shared" si="67"/>
        <v>31.125</v>
      </c>
      <c r="U418" s="7">
        <f t="shared" si="68"/>
        <v>32.774999999999999</v>
      </c>
      <c r="V418" s="7">
        <f t="shared" si="69"/>
        <v>32.362499999999997</v>
      </c>
    </row>
    <row r="419" spans="1:22" ht="13.5" x14ac:dyDescent="0.35">
      <c r="A419" s="3">
        <v>42614</v>
      </c>
      <c r="B419" s="2">
        <v>23.448499999999999</v>
      </c>
      <c r="C419" s="7">
        <v>79.926335174953763</v>
      </c>
      <c r="D419" s="7">
        <v>0.15076384212751037</v>
      </c>
      <c r="E419" s="7">
        <v>8.0727016211086577E-2</v>
      </c>
      <c r="F419" s="7">
        <v>23.497679999999999</v>
      </c>
      <c r="G419" s="7">
        <v>23.035040000000002</v>
      </c>
      <c r="H419" s="7">
        <v>23.374296000000001</v>
      </c>
      <c r="I419" s="7">
        <v>17.564679500000004</v>
      </c>
      <c r="J419" s="7" t="s">
        <v>48</v>
      </c>
      <c r="K419" s="7" t="s">
        <v>55</v>
      </c>
      <c r="L419" s="7" t="s">
        <v>50</v>
      </c>
      <c r="M419" s="7">
        <f t="shared" si="60"/>
        <v>0</v>
      </c>
      <c r="N419" s="7">
        <f t="shared" si="61"/>
        <v>0</v>
      </c>
      <c r="O419" s="7">
        <f t="shared" si="62"/>
        <v>75</v>
      </c>
      <c r="P419" s="7">
        <f t="shared" si="63"/>
        <v>49.5</v>
      </c>
      <c r="Q419" s="19">
        <f t="shared" si="64"/>
        <v>18.675000000000001</v>
      </c>
      <c r="R419" s="19">
        <f t="shared" si="65"/>
        <v>38.625</v>
      </c>
      <c r="S419" s="19">
        <f t="shared" si="66"/>
        <v>41.025000000000006</v>
      </c>
      <c r="T419" s="19">
        <f t="shared" si="67"/>
        <v>31.125</v>
      </c>
      <c r="U419" s="7">
        <f t="shared" si="68"/>
        <v>32.774999999999999</v>
      </c>
      <c r="V419" s="7">
        <f t="shared" si="69"/>
        <v>32.362499999999997</v>
      </c>
    </row>
    <row r="420" spans="1:22" ht="13.5" x14ac:dyDescent="0.35">
      <c r="A420" s="3">
        <v>42615</v>
      </c>
      <c r="B420" s="2">
        <v>23.24</v>
      </c>
      <c r="C420" s="7">
        <v>67.858336117607578</v>
      </c>
      <c r="D420" s="7">
        <v>0.13469712733548889</v>
      </c>
      <c r="E420" s="7">
        <v>9.1521038435967039E-2</v>
      </c>
      <c r="F420" s="7">
        <v>23.444219999999998</v>
      </c>
      <c r="G420" s="7">
        <v>23.061229999999998</v>
      </c>
      <c r="H420" s="7">
        <v>23.323732</v>
      </c>
      <c r="I420" s="7">
        <v>17.630094000000007</v>
      </c>
      <c r="J420" s="7" t="s">
        <v>48</v>
      </c>
      <c r="K420" s="7" t="s">
        <v>55</v>
      </c>
      <c r="L420" s="7" t="s">
        <v>56</v>
      </c>
      <c r="M420" s="7">
        <f t="shared" si="60"/>
        <v>25</v>
      </c>
      <c r="N420" s="7">
        <f t="shared" si="61"/>
        <v>0</v>
      </c>
      <c r="O420" s="7">
        <f t="shared" si="62"/>
        <v>75</v>
      </c>
      <c r="P420" s="7">
        <f t="shared" si="63"/>
        <v>66.5</v>
      </c>
      <c r="Q420" s="19">
        <f t="shared" si="64"/>
        <v>29.975000000000001</v>
      </c>
      <c r="R420" s="19">
        <f t="shared" si="65"/>
        <v>47.875</v>
      </c>
      <c r="S420" s="19">
        <f t="shared" si="66"/>
        <v>52.424999999999997</v>
      </c>
      <c r="T420" s="19">
        <f t="shared" si="67"/>
        <v>41.625</v>
      </c>
      <c r="U420" s="7">
        <f t="shared" si="68"/>
        <v>43.42499999999999</v>
      </c>
      <c r="V420" s="7">
        <f t="shared" si="69"/>
        <v>42.974999999999994</v>
      </c>
    </row>
    <row r="421" spans="1:22" ht="13.5" x14ac:dyDescent="0.35">
      <c r="A421" s="3">
        <v>42618</v>
      </c>
      <c r="B421" s="2">
        <v>23.117100000000001</v>
      </c>
      <c r="C421" s="7">
        <v>63.759653418722941</v>
      </c>
      <c r="D421" s="7">
        <v>0.11077024677381431</v>
      </c>
      <c r="E421" s="7">
        <v>9.5370880103536504E-2</v>
      </c>
      <c r="F421" s="7">
        <v>23.366179999999996</v>
      </c>
      <c r="G421" s="7">
        <v>23.081274999999998</v>
      </c>
      <c r="H421" s="7">
        <v>23.264615999999997</v>
      </c>
      <c r="I421" s="7">
        <v>17.695049500000003</v>
      </c>
      <c r="J421" s="7" t="s">
        <v>48</v>
      </c>
      <c r="K421" s="7" t="s">
        <v>55</v>
      </c>
      <c r="L421" s="7" t="s">
        <v>56</v>
      </c>
      <c r="M421" s="7">
        <f t="shared" si="60"/>
        <v>25</v>
      </c>
      <c r="N421" s="7">
        <f t="shared" si="61"/>
        <v>0</v>
      </c>
      <c r="O421" s="7">
        <f t="shared" si="62"/>
        <v>75</v>
      </c>
      <c r="P421" s="7">
        <f t="shared" si="63"/>
        <v>66.5</v>
      </c>
      <c r="Q421" s="19">
        <f t="shared" si="64"/>
        <v>29.975000000000001</v>
      </c>
      <c r="R421" s="19">
        <f t="shared" si="65"/>
        <v>47.875</v>
      </c>
      <c r="S421" s="19">
        <f t="shared" si="66"/>
        <v>52.424999999999997</v>
      </c>
      <c r="T421" s="19">
        <f t="shared" si="67"/>
        <v>41.625</v>
      </c>
      <c r="U421" s="7">
        <f t="shared" si="68"/>
        <v>43.42499999999999</v>
      </c>
      <c r="V421" s="7">
        <f t="shared" si="69"/>
        <v>42.974999999999994</v>
      </c>
    </row>
    <row r="422" spans="1:22" ht="13.5" x14ac:dyDescent="0.35">
      <c r="A422" s="3">
        <v>42619</v>
      </c>
      <c r="B422" s="2">
        <v>23.036899999999999</v>
      </c>
      <c r="C422" s="7">
        <v>60.065605637225055</v>
      </c>
      <c r="D422" s="7">
        <v>8.436405548733461E-2</v>
      </c>
      <c r="E422" s="7">
        <v>9.3169515180296134E-2</v>
      </c>
      <c r="F422" s="7">
        <v>23.272100000000002</v>
      </c>
      <c r="G422" s="7">
        <v>23.110405</v>
      </c>
      <c r="H422" s="7">
        <v>23.207957999999998</v>
      </c>
      <c r="I422" s="7">
        <v>17.760468000000007</v>
      </c>
      <c r="J422" s="7" t="s">
        <v>53</v>
      </c>
      <c r="K422" s="7" t="s">
        <v>55</v>
      </c>
      <c r="L422" s="7" t="s">
        <v>47</v>
      </c>
      <c r="M422" s="7">
        <f t="shared" si="60"/>
        <v>25</v>
      </c>
      <c r="N422" s="7">
        <f t="shared" si="61"/>
        <v>45</v>
      </c>
      <c r="O422" s="7">
        <f t="shared" si="62"/>
        <v>75</v>
      </c>
      <c r="P422" s="7">
        <f t="shared" si="63"/>
        <v>16.5</v>
      </c>
      <c r="Q422" s="19">
        <f t="shared" si="64"/>
        <v>38.225000000000001</v>
      </c>
      <c r="R422" s="19">
        <f t="shared" si="65"/>
        <v>44.375</v>
      </c>
      <c r="S422" s="19">
        <f t="shared" si="66"/>
        <v>36.674999999999997</v>
      </c>
      <c r="T422" s="19">
        <f t="shared" si="67"/>
        <v>40.375</v>
      </c>
      <c r="U422" s="7">
        <f t="shared" si="68"/>
        <v>39.758333333333333</v>
      </c>
      <c r="V422" s="7">
        <f t="shared" si="69"/>
        <v>39.912499999999994</v>
      </c>
    </row>
    <row r="423" spans="1:22" ht="13.5" x14ac:dyDescent="0.35">
      <c r="A423" s="3">
        <v>42620</v>
      </c>
      <c r="B423" s="2">
        <v>23.2133</v>
      </c>
      <c r="C423" s="7">
        <v>65.464351929883648</v>
      </c>
      <c r="D423" s="7">
        <v>7.6785825214592762E-2</v>
      </c>
      <c r="E423" s="7">
        <v>8.9892777187155465E-2</v>
      </c>
      <c r="F423" s="7">
        <v>23.21116</v>
      </c>
      <c r="G423" s="7">
        <v>23.135794999999998</v>
      </c>
      <c r="H423" s="7">
        <v>23.161241999999998</v>
      </c>
      <c r="I423" s="7">
        <v>17.826423000000005</v>
      </c>
      <c r="J423" s="7" t="s">
        <v>53</v>
      </c>
      <c r="K423" s="7" t="s">
        <v>55</v>
      </c>
      <c r="L423" s="7" t="s">
        <v>47</v>
      </c>
      <c r="M423" s="7">
        <f t="shared" si="60"/>
        <v>25</v>
      </c>
      <c r="N423" s="7">
        <f t="shared" si="61"/>
        <v>45</v>
      </c>
      <c r="O423" s="7">
        <f t="shared" si="62"/>
        <v>75</v>
      </c>
      <c r="P423" s="7">
        <f t="shared" si="63"/>
        <v>16.5</v>
      </c>
      <c r="Q423" s="19">
        <f t="shared" si="64"/>
        <v>38.225000000000001</v>
      </c>
      <c r="R423" s="19">
        <f t="shared" si="65"/>
        <v>44.375</v>
      </c>
      <c r="S423" s="19">
        <f t="shared" si="66"/>
        <v>36.674999999999997</v>
      </c>
      <c r="T423" s="19">
        <f t="shared" si="67"/>
        <v>40.375</v>
      </c>
      <c r="U423" s="7">
        <f t="shared" si="68"/>
        <v>39.758333333333333</v>
      </c>
      <c r="V423" s="7">
        <f t="shared" si="69"/>
        <v>39.912499999999994</v>
      </c>
    </row>
    <row r="424" spans="1:22" ht="13.5" x14ac:dyDescent="0.35">
      <c r="A424" s="3">
        <v>42621</v>
      </c>
      <c r="B424" s="2">
        <v>23.2133</v>
      </c>
      <c r="C424" s="7">
        <v>50.855452510393341</v>
      </c>
      <c r="D424" s="7">
        <v>6.9973413175098642E-2</v>
      </c>
      <c r="E424" s="7">
        <v>8.5908904384744106E-2</v>
      </c>
      <c r="F424" s="7">
        <v>23.164120000000004</v>
      </c>
      <c r="G424" s="7">
        <v>23.163320000000002</v>
      </c>
      <c r="H424" s="7">
        <v>23.145633999999994</v>
      </c>
      <c r="I424" s="7">
        <v>17.893760500000003</v>
      </c>
      <c r="J424" s="7" t="s">
        <v>53</v>
      </c>
      <c r="K424" s="7" t="s">
        <v>55</v>
      </c>
      <c r="L424" s="7" t="s">
        <v>47</v>
      </c>
      <c r="M424" s="7">
        <f t="shared" si="60"/>
        <v>25</v>
      </c>
      <c r="N424" s="7">
        <f t="shared" si="61"/>
        <v>45</v>
      </c>
      <c r="O424" s="7">
        <f t="shared" si="62"/>
        <v>75</v>
      </c>
      <c r="P424" s="7">
        <f t="shared" si="63"/>
        <v>16.5</v>
      </c>
      <c r="Q424" s="19">
        <f t="shared" si="64"/>
        <v>38.225000000000001</v>
      </c>
      <c r="R424" s="19">
        <f t="shared" si="65"/>
        <v>44.375</v>
      </c>
      <c r="S424" s="19">
        <f t="shared" si="66"/>
        <v>36.674999999999997</v>
      </c>
      <c r="T424" s="19">
        <f t="shared" si="67"/>
        <v>40.375</v>
      </c>
      <c r="U424" s="7">
        <f t="shared" si="68"/>
        <v>39.758333333333333</v>
      </c>
      <c r="V424" s="7">
        <f t="shared" si="69"/>
        <v>39.912499999999994</v>
      </c>
    </row>
    <row r="425" spans="1:22" ht="13.5" x14ac:dyDescent="0.35">
      <c r="A425" s="3">
        <v>42622</v>
      </c>
      <c r="B425" s="2">
        <v>23.250699999999998</v>
      </c>
      <c r="C425" s="7">
        <v>43.903997079759037</v>
      </c>
      <c r="D425" s="7">
        <v>6.6822111284611907E-2</v>
      </c>
      <c r="E425" s="7">
        <v>8.209154576471768E-2</v>
      </c>
      <c r="F425" s="7">
        <v>23.166260000000001</v>
      </c>
      <c r="G425" s="7">
        <v>23.194054999999999</v>
      </c>
      <c r="H425" s="7">
        <v>23.130773999999995</v>
      </c>
      <c r="I425" s="7">
        <v>17.960939000000007</v>
      </c>
      <c r="J425" s="7" t="s">
        <v>53</v>
      </c>
      <c r="K425" s="7" t="s">
        <v>55</v>
      </c>
      <c r="L425" s="7" t="s">
        <v>54</v>
      </c>
      <c r="M425" s="7">
        <f t="shared" si="60"/>
        <v>25</v>
      </c>
      <c r="N425" s="7">
        <f t="shared" si="61"/>
        <v>45</v>
      </c>
      <c r="O425" s="7">
        <f t="shared" si="62"/>
        <v>75</v>
      </c>
      <c r="P425" s="7">
        <f t="shared" si="63"/>
        <v>16.5</v>
      </c>
      <c r="Q425" s="19">
        <f t="shared" si="64"/>
        <v>38.225000000000001</v>
      </c>
      <c r="R425" s="19">
        <f t="shared" si="65"/>
        <v>44.375</v>
      </c>
      <c r="S425" s="19">
        <f t="shared" si="66"/>
        <v>36.674999999999997</v>
      </c>
      <c r="T425" s="19">
        <f t="shared" si="67"/>
        <v>40.375</v>
      </c>
      <c r="U425" s="7">
        <f t="shared" si="68"/>
        <v>39.758333333333333</v>
      </c>
      <c r="V425" s="7">
        <f t="shared" si="69"/>
        <v>39.912499999999994</v>
      </c>
    </row>
    <row r="426" spans="1:22" ht="13.5" x14ac:dyDescent="0.35">
      <c r="A426" s="3">
        <v>42627</v>
      </c>
      <c r="B426" s="2">
        <v>23.437799999999999</v>
      </c>
      <c r="C426" s="7">
        <v>52.08511965079115</v>
      </c>
      <c r="D426" s="7">
        <v>7.8516993150643088E-2</v>
      </c>
      <c r="E426" s="7">
        <v>8.1376635241902764E-2</v>
      </c>
      <c r="F426" s="7">
        <v>23.230399999999996</v>
      </c>
      <c r="G426" s="7">
        <v>23.23067</v>
      </c>
      <c r="H426" s="7">
        <v>23.148839999999996</v>
      </c>
      <c r="I426" s="7">
        <v>18.029070500000007</v>
      </c>
      <c r="J426" s="7" t="s">
        <v>48</v>
      </c>
      <c r="K426" s="7" t="s">
        <v>55</v>
      </c>
      <c r="L426" s="7" t="s">
        <v>50</v>
      </c>
      <c r="M426" s="7">
        <f t="shared" si="60"/>
        <v>25</v>
      </c>
      <c r="N426" s="7">
        <f t="shared" si="61"/>
        <v>45</v>
      </c>
      <c r="O426" s="7">
        <f t="shared" si="62"/>
        <v>75</v>
      </c>
      <c r="P426" s="7">
        <f t="shared" si="63"/>
        <v>49.5</v>
      </c>
      <c r="Q426" s="19">
        <f t="shared" si="64"/>
        <v>43.174999999999997</v>
      </c>
      <c r="R426" s="19">
        <f t="shared" si="65"/>
        <v>52.625</v>
      </c>
      <c r="S426" s="19">
        <f t="shared" si="66"/>
        <v>51.525000000000006</v>
      </c>
      <c r="T426" s="19">
        <f t="shared" si="67"/>
        <v>48.625</v>
      </c>
      <c r="U426" s="7">
        <f t="shared" si="68"/>
        <v>49.108333333333327</v>
      </c>
      <c r="V426" s="7">
        <f t="shared" si="69"/>
        <v>48.987499999999997</v>
      </c>
    </row>
    <row r="427" spans="1:22" ht="13.5" x14ac:dyDescent="0.35">
      <c r="A427" s="3">
        <v>42628</v>
      </c>
      <c r="B427" s="2">
        <v>23.2988</v>
      </c>
      <c r="C427" s="7">
        <v>47.892775229357753</v>
      </c>
      <c r="D427" s="7">
        <v>7.5696550246245664E-2</v>
      </c>
      <c r="E427" s="7">
        <v>8.0240618242771344E-2</v>
      </c>
      <c r="F427" s="7">
        <v>23.282779999999999</v>
      </c>
      <c r="G427" s="7">
        <v>23.261669999999999</v>
      </c>
      <c r="H427" s="7">
        <v>23.184329999999996</v>
      </c>
      <c r="I427" s="7">
        <v>18.096662500000008</v>
      </c>
      <c r="J427" s="7" t="s">
        <v>53</v>
      </c>
      <c r="K427" s="7" t="s">
        <v>55</v>
      </c>
      <c r="L427" s="7" t="s">
        <v>54</v>
      </c>
      <c r="M427" s="7">
        <f t="shared" si="60"/>
        <v>25</v>
      </c>
      <c r="N427" s="7">
        <f t="shared" si="61"/>
        <v>45</v>
      </c>
      <c r="O427" s="7">
        <f t="shared" si="62"/>
        <v>75</v>
      </c>
      <c r="P427" s="7">
        <f t="shared" si="63"/>
        <v>16.5</v>
      </c>
      <c r="Q427" s="19">
        <f t="shared" si="64"/>
        <v>38.225000000000001</v>
      </c>
      <c r="R427" s="19">
        <f t="shared" si="65"/>
        <v>44.375</v>
      </c>
      <c r="S427" s="19">
        <f t="shared" si="66"/>
        <v>36.674999999999997</v>
      </c>
      <c r="T427" s="19">
        <f t="shared" si="67"/>
        <v>40.375</v>
      </c>
      <c r="U427" s="7">
        <f t="shared" si="68"/>
        <v>39.758333333333333</v>
      </c>
      <c r="V427" s="7">
        <f t="shared" si="69"/>
        <v>39.912499999999994</v>
      </c>
    </row>
    <row r="428" spans="1:22" ht="13.5" x14ac:dyDescent="0.35">
      <c r="A428" s="3">
        <v>42629</v>
      </c>
      <c r="B428" s="2">
        <v>23.095700000000001</v>
      </c>
      <c r="C428" s="7">
        <v>44.803540297706945</v>
      </c>
      <c r="D428" s="7">
        <v>5.6422453381021143E-2</v>
      </c>
      <c r="E428" s="7">
        <v>7.5476985270421307E-2</v>
      </c>
      <c r="F428" s="7">
        <v>23.259260000000001</v>
      </c>
      <c r="G428" s="7">
        <v>23.281179999999999</v>
      </c>
      <c r="H428" s="7">
        <v>23.189567999999998</v>
      </c>
      <c r="I428" s="7">
        <v>18.163066000000004</v>
      </c>
      <c r="J428" s="7" t="s">
        <v>53</v>
      </c>
      <c r="K428" s="7" t="s">
        <v>55</v>
      </c>
      <c r="L428" s="7" t="s">
        <v>47</v>
      </c>
      <c r="M428" s="7">
        <f t="shared" si="60"/>
        <v>25</v>
      </c>
      <c r="N428" s="7">
        <f t="shared" si="61"/>
        <v>45</v>
      </c>
      <c r="O428" s="7">
        <f t="shared" si="62"/>
        <v>75</v>
      </c>
      <c r="P428" s="7">
        <f t="shared" si="63"/>
        <v>16.5</v>
      </c>
      <c r="Q428" s="19">
        <f t="shared" si="64"/>
        <v>38.225000000000001</v>
      </c>
      <c r="R428" s="19">
        <f t="shared" si="65"/>
        <v>44.375</v>
      </c>
      <c r="S428" s="19">
        <f t="shared" si="66"/>
        <v>36.674999999999997</v>
      </c>
      <c r="T428" s="19">
        <f t="shared" si="67"/>
        <v>40.375</v>
      </c>
      <c r="U428" s="7">
        <f t="shared" si="68"/>
        <v>39.758333333333333</v>
      </c>
      <c r="V428" s="7">
        <f t="shared" si="69"/>
        <v>39.912499999999994</v>
      </c>
    </row>
    <row r="429" spans="1:22" ht="13.5" x14ac:dyDescent="0.35">
      <c r="A429" s="3">
        <v>42632</v>
      </c>
      <c r="B429" s="2">
        <v>23.090399999999999</v>
      </c>
      <c r="C429" s="7">
        <v>33.1908717038948</v>
      </c>
      <c r="D429" s="7">
        <v>4.0255882294236045E-2</v>
      </c>
      <c r="E429" s="7">
        <v>6.8432764675184249E-2</v>
      </c>
      <c r="F429" s="7">
        <v>23.234680000000001</v>
      </c>
      <c r="G429" s="7">
        <v>23.30256</v>
      </c>
      <c r="H429" s="7">
        <v>23.183368000000005</v>
      </c>
      <c r="I429" s="7">
        <v>18.229097500000005</v>
      </c>
      <c r="J429" s="7" t="s">
        <v>53</v>
      </c>
      <c r="K429" s="7" t="s">
        <v>55</v>
      </c>
      <c r="L429" s="7" t="s">
        <v>47</v>
      </c>
      <c r="M429" s="7">
        <f t="shared" si="60"/>
        <v>25</v>
      </c>
      <c r="N429" s="7">
        <f t="shared" si="61"/>
        <v>100</v>
      </c>
      <c r="O429" s="7">
        <f t="shared" si="62"/>
        <v>75</v>
      </c>
      <c r="P429" s="7">
        <f t="shared" si="63"/>
        <v>16.5</v>
      </c>
      <c r="Q429" s="19">
        <f t="shared" si="64"/>
        <v>57.475000000000001</v>
      </c>
      <c r="R429" s="19">
        <f t="shared" si="65"/>
        <v>55.375</v>
      </c>
      <c r="S429" s="19">
        <f t="shared" si="66"/>
        <v>44.924999999999997</v>
      </c>
      <c r="T429" s="19">
        <f t="shared" si="67"/>
        <v>54.125</v>
      </c>
      <c r="U429" s="7">
        <f t="shared" si="68"/>
        <v>52.591666666666661</v>
      </c>
      <c r="V429" s="7">
        <f t="shared" si="69"/>
        <v>52.974999999999994</v>
      </c>
    </row>
    <row r="430" spans="1:22" ht="13.5" x14ac:dyDescent="0.35">
      <c r="A430" s="3">
        <v>42633</v>
      </c>
      <c r="B430" s="2">
        <v>22.983499999999999</v>
      </c>
      <c r="C430" s="7">
        <v>30.556792873051194</v>
      </c>
      <c r="D430" s="7">
        <v>1.8603373524882727E-2</v>
      </c>
      <c r="E430" s="7">
        <v>5.8466886445123947E-2</v>
      </c>
      <c r="F430" s="7">
        <v>23.181240000000003</v>
      </c>
      <c r="G430" s="7">
        <v>23.292139999999996</v>
      </c>
      <c r="H430" s="7">
        <v>23.183368000000005</v>
      </c>
      <c r="I430" s="7">
        <v>18.294508000000011</v>
      </c>
      <c r="J430" s="7" t="s">
        <v>53</v>
      </c>
      <c r="K430" s="7" t="s">
        <v>55</v>
      </c>
      <c r="L430" s="7" t="s">
        <v>47</v>
      </c>
      <c r="M430" s="7">
        <f t="shared" si="60"/>
        <v>25</v>
      </c>
      <c r="N430" s="7">
        <f t="shared" si="61"/>
        <v>100</v>
      </c>
      <c r="O430" s="7">
        <f t="shared" si="62"/>
        <v>50</v>
      </c>
      <c r="P430" s="7">
        <f t="shared" si="63"/>
        <v>16.5</v>
      </c>
      <c r="Q430" s="19">
        <f t="shared" si="64"/>
        <v>53.725000000000001</v>
      </c>
      <c r="R430" s="19">
        <f t="shared" si="65"/>
        <v>46.625</v>
      </c>
      <c r="S430" s="19">
        <f t="shared" si="66"/>
        <v>38.674999999999997</v>
      </c>
      <c r="T430" s="19">
        <f t="shared" si="67"/>
        <v>47.875</v>
      </c>
      <c r="U430" s="7">
        <f t="shared" si="68"/>
        <v>46.341666666666661</v>
      </c>
      <c r="V430" s="7">
        <f t="shared" si="69"/>
        <v>46.724999999999994</v>
      </c>
    </row>
    <row r="431" spans="1:22" ht="13.5" x14ac:dyDescent="0.35">
      <c r="A431" s="3">
        <v>42634</v>
      </c>
      <c r="B431" s="2">
        <v>22.983499999999999</v>
      </c>
      <c r="C431" s="7">
        <v>30.556792873051194</v>
      </c>
      <c r="D431" s="7">
        <v>1.4271529959053453E-3</v>
      </c>
      <c r="E431" s="7">
        <v>4.7058939755280228E-2</v>
      </c>
      <c r="F431" s="7">
        <v>23.09038</v>
      </c>
      <c r="G431" s="7">
        <v>23.272100000000002</v>
      </c>
      <c r="H431" s="7">
        <v>23.178024000000008</v>
      </c>
      <c r="I431" s="7">
        <v>18.359918500000006</v>
      </c>
      <c r="J431" s="7" t="s">
        <v>53</v>
      </c>
      <c r="K431" s="7" t="s">
        <v>55</v>
      </c>
      <c r="L431" s="7" t="s">
        <v>47</v>
      </c>
      <c r="M431" s="7">
        <f t="shared" si="60"/>
        <v>25</v>
      </c>
      <c r="N431" s="7">
        <f t="shared" si="61"/>
        <v>100</v>
      </c>
      <c r="O431" s="7">
        <f t="shared" si="62"/>
        <v>50</v>
      </c>
      <c r="P431" s="7">
        <f t="shared" si="63"/>
        <v>16.5</v>
      </c>
      <c r="Q431" s="19">
        <f t="shared" si="64"/>
        <v>53.725000000000001</v>
      </c>
      <c r="R431" s="19">
        <f t="shared" si="65"/>
        <v>46.625</v>
      </c>
      <c r="S431" s="19">
        <f t="shared" si="66"/>
        <v>38.674999999999997</v>
      </c>
      <c r="T431" s="19">
        <f t="shared" si="67"/>
        <v>47.875</v>
      </c>
      <c r="U431" s="7">
        <f t="shared" si="68"/>
        <v>46.341666666666661</v>
      </c>
      <c r="V431" s="7">
        <f t="shared" si="69"/>
        <v>46.724999999999994</v>
      </c>
    </row>
    <row r="432" spans="1:22" ht="13.5" x14ac:dyDescent="0.35">
      <c r="A432" s="3">
        <v>42635</v>
      </c>
      <c r="B432" s="2">
        <v>22.972799999999999</v>
      </c>
      <c r="C432" s="7">
        <v>29.762435040831463</v>
      </c>
      <c r="D432" s="7">
        <v>-1.2899824945552751E-2</v>
      </c>
      <c r="E432" s="7">
        <v>3.5067186815113636E-2</v>
      </c>
      <c r="F432" s="7">
        <v>23.025179999999999</v>
      </c>
      <c r="G432" s="7">
        <v>23.251524999999997</v>
      </c>
      <c r="H432" s="7">
        <v>23.169366000000011</v>
      </c>
      <c r="I432" s="7">
        <v>18.425535000000011</v>
      </c>
      <c r="J432" s="7" t="s">
        <v>53</v>
      </c>
      <c r="K432" s="7" t="s">
        <v>55</v>
      </c>
      <c r="L432" s="7" t="s">
        <v>47</v>
      </c>
      <c r="M432" s="7">
        <f t="shared" si="60"/>
        <v>50</v>
      </c>
      <c r="N432" s="7">
        <f t="shared" si="61"/>
        <v>100</v>
      </c>
      <c r="O432" s="7">
        <f t="shared" si="62"/>
        <v>50</v>
      </c>
      <c r="P432" s="7">
        <f t="shared" si="63"/>
        <v>16.5</v>
      </c>
      <c r="Q432" s="19">
        <f t="shared" si="64"/>
        <v>62.475000000000001</v>
      </c>
      <c r="R432" s="19">
        <f t="shared" si="65"/>
        <v>51.625</v>
      </c>
      <c r="S432" s="19">
        <f t="shared" si="66"/>
        <v>42.424999999999997</v>
      </c>
      <c r="T432" s="19">
        <f t="shared" si="67"/>
        <v>54.125</v>
      </c>
      <c r="U432" s="7">
        <f t="shared" si="68"/>
        <v>52.17499999999999</v>
      </c>
      <c r="V432" s="7">
        <f t="shared" si="69"/>
        <v>52.662499999999994</v>
      </c>
    </row>
    <row r="433" spans="1:22" ht="13.5" x14ac:dyDescent="0.35">
      <c r="A433" s="3">
        <v>42636</v>
      </c>
      <c r="B433" s="2">
        <v>22.9514</v>
      </c>
      <c r="C433" s="7">
        <v>30.864577719608903</v>
      </c>
      <c r="D433" s="7">
        <v>-2.5684781168116899E-2</v>
      </c>
      <c r="E433" s="7">
        <v>2.291679321846753E-2</v>
      </c>
      <c r="F433" s="7">
        <v>22.996320000000004</v>
      </c>
      <c r="G433" s="7">
        <v>23.231214999999999</v>
      </c>
      <c r="H433" s="7">
        <v>23.151194000000011</v>
      </c>
      <c r="I433" s="7">
        <v>18.491044500000008</v>
      </c>
      <c r="J433" s="7" t="s">
        <v>53</v>
      </c>
      <c r="K433" s="7" t="s">
        <v>55</v>
      </c>
      <c r="L433" s="7" t="s">
        <v>47</v>
      </c>
      <c r="M433" s="7">
        <f t="shared" si="60"/>
        <v>25</v>
      </c>
      <c r="N433" s="7">
        <f t="shared" si="61"/>
        <v>100</v>
      </c>
      <c r="O433" s="7">
        <f t="shared" si="62"/>
        <v>50</v>
      </c>
      <c r="P433" s="7">
        <f t="shared" si="63"/>
        <v>16.5</v>
      </c>
      <c r="Q433" s="19">
        <f t="shared" si="64"/>
        <v>53.725000000000001</v>
      </c>
      <c r="R433" s="19">
        <f t="shared" si="65"/>
        <v>46.625</v>
      </c>
      <c r="S433" s="19">
        <f t="shared" si="66"/>
        <v>38.674999999999997</v>
      </c>
      <c r="T433" s="19">
        <f t="shared" si="67"/>
        <v>47.875</v>
      </c>
      <c r="U433" s="7">
        <f t="shared" si="68"/>
        <v>46.341666666666661</v>
      </c>
      <c r="V433" s="7">
        <f t="shared" si="69"/>
        <v>46.724999999999994</v>
      </c>
    </row>
    <row r="434" spans="1:22" ht="13.5" x14ac:dyDescent="0.35">
      <c r="A434" s="3">
        <v>42639</v>
      </c>
      <c r="B434" s="2">
        <v>22.8766</v>
      </c>
      <c r="C434" s="7">
        <v>34.406110538963304</v>
      </c>
      <c r="D434" s="7">
        <v>-4.1375732269347765E-2</v>
      </c>
      <c r="E434" s="7">
        <v>1.0058288120904472E-2</v>
      </c>
      <c r="F434" s="7">
        <v>22.95356</v>
      </c>
      <c r="G434" s="7">
        <v>23.212509999999998</v>
      </c>
      <c r="H434" s="7">
        <v>23.122438000000006</v>
      </c>
      <c r="I434" s="7">
        <v>18.556525500000006</v>
      </c>
      <c r="J434" s="7" t="s">
        <v>53</v>
      </c>
      <c r="K434" s="7" t="s">
        <v>55</v>
      </c>
      <c r="L434" s="7" t="s">
        <v>47</v>
      </c>
      <c r="M434" s="7">
        <f t="shared" si="60"/>
        <v>25</v>
      </c>
      <c r="N434" s="7">
        <f t="shared" si="61"/>
        <v>100</v>
      </c>
      <c r="O434" s="7">
        <f t="shared" si="62"/>
        <v>50</v>
      </c>
      <c r="P434" s="7">
        <f t="shared" si="63"/>
        <v>16.5</v>
      </c>
      <c r="Q434" s="19">
        <f t="shared" si="64"/>
        <v>53.725000000000001</v>
      </c>
      <c r="R434" s="19">
        <f t="shared" si="65"/>
        <v>46.625</v>
      </c>
      <c r="S434" s="19">
        <f t="shared" si="66"/>
        <v>38.674999999999997</v>
      </c>
      <c r="T434" s="19">
        <f t="shared" si="67"/>
        <v>47.875</v>
      </c>
      <c r="U434" s="7">
        <f t="shared" si="68"/>
        <v>46.341666666666661</v>
      </c>
      <c r="V434" s="7">
        <f t="shared" si="69"/>
        <v>46.724999999999994</v>
      </c>
    </row>
    <row r="435" spans="1:22" ht="13.5" x14ac:dyDescent="0.35">
      <c r="A435" s="3">
        <v>42640</v>
      </c>
      <c r="B435" s="2">
        <v>22.716200000000001</v>
      </c>
      <c r="C435" s="7">
        <v>33.333333333333329</v>
      </c>
      <c r="D435" s="7">
        <v>-6.5993135755846311E-2</v>
      </c>
      <c r="E435" s="7">
        <v>-5.1519966544456841E-3</v>
      </c>
      <c r="F435" s="7">
        <v>22.900100000000002</v>
      </c>
      <c r="G435" s="7">
        <v>23.172954999999998</v>
      </c>
      <c r="H435" s="7">
        <v>23.090368000000009</v>
      </c>
      <c r="I435" s="7">
        <v>18.621204500000005</v>
      </c>
      <c r="J435" s="7" t="s">
        <v>53</v>
      </c>
      <c r="K435" s="7" t="s">
        <v>55</v>
      </c>
      <c r="L435" s="7" t="s">
        <v>47</v>
      </c>
      <c r="M435" s="7">
        <f t="shared" si="60"/>
        <v>25</v>
      </c>
      <c r="N435" s="7">
        <f t="shared" si="61"/>
        <v>100</v>
      </c>
      <c r="O435" s="7">
        <f t="shared" si="62"/>
        <v>50</v>
      </c>
      <c r="P435" s="7">
        <f t="shared" si="63"/>
        <v>16.5</v>
      </c>
      <c r="Q435" s="19">
        <f t="shared" si="64"/>
        <v>53.725000000000001</v>
      </c>
      <c r="R435" s="19">
        <f t="shared" si="65"/>
        <v>46.625</v>
      </c>
      <c r="S435" s="19">
        <f t="shared" si="66"/>
        <v>38.674999999999997</v>
      </c>
      <c r="T435" s="19">
        <f t="shared" si="67"/>
        <v>47.875</v>
      </c>
      <c r="U435" s="7">
        <f t="shared" si="68"/>
        <v>46.341666666666661</v>
      </c>
      <c r="V435" s="7">
        <f t="shared" si="69"/>
        <v>46.724999999999994</v>
      </c>
    </row>
    <row r="436" spans="1:22" ht="13.5" x14ac:dyDescent="0.35">
      <c r="A436" s="3">
        <v>42641</v>
      </c>
      <c r="B436" s="2">
        <v>22.449000000000002</v>
      </c>
      <c r="C436" s="7">
        <v>28.847952795567437</v>
      </c>
      <c r="D436" s="7">
        <v>-0.10584331642753853</v>
      </c>
      <c r="E436" s="7">
        <v>-2.5290260609064252E-2</v>
      </c>
      <c r="F436" s="7">
        <v>22.793199999999999</v>
      </c>
      <c r="G436" s="7">
        <v>23.120039999999999</v>
      </c>
      <c r="H436" s="7">
        <v>23.058298000000015</v>
      </c>
      <c r="I436" s="7">
        <v>18.684547500000004</v>
      </c>
      <c r="J436" s="7" t="s">
        <v>53</v>
      </c>
      <c r="K436" s="7" t="s">
        <v>55</v>
      </c>
      <c r="L436" s="7" t="s">
        <v>47</v>
      </c>
      <c r="M436" s="7">
        <f t="shared" si="60"/>
        <v>50</v>
      </c>
      <c r="N436" s="7">
        <f t="shared" si="61"/>
        <v>100</v>
      </c>
      <c r="O436" s="7">
        <f t="shared" si="62"/>
        <v>50</v>
      </c>
      <c r="P436" s="7">
        <f t="shared" si="63"/>
        <v>16.5</v>
      </c>
      <c r="Q436" s="19">
        <f t="shared" si="64"/>
        <v>62.475000000000001</v>
      </c>
      <c r="R436" s="19">
        <f t="shared" si="65"/>
        <v>51.625</v>
      </c>
      <c r="S436" s="19">
        <f t="shared" si="66"/>
        <v>42.424999999999997</v>
      </c>
      <c r="T436" s="19">
        <f t="shared" si="67"/>
        <v>54.125</v>
      </c>
      <c r="U436" s="7">
        <f t="shared" si="68"/>
        <v>52.17499999999999</v>
      </c>
      <c r="V436" s="7">
        <f t="shared" si="69"/>
        <v>52.662499999999994</v>
      </c>
    </row>
    <row r="437" spans="1:22" ht="13.5" x14ac:dyDescent="0.35">
      <c r="A437" s="3">
        <v>42642</v>
      </c>
      <c r="B437" s="2">
        <v>22.181699999999999</v>
      </c>
      <c r="C437" s="7">
        <v>15.162771849250248</v>
      </c>
      <c r="D437" s="7">
        <v>-0.15718185323382272</v>
      </c>
      <c r="E437" s="7">
        <v>-5.1668579134015943E-2</v>
      </c>
      <c r="F437" s="7">
        <v>22.634980000000002</v>
      </c>
      <c r="G437" s="7">
        <v>23.05376</v>
      </c>
      <c r="H437" s="7">
        <v>23.016606000000014</v>
      </c>
      <c r="I437" s="7">
        <v>18.746588500000009</v>
      </c>
      <c r="J437" s="7" t="s">
        <v>53</v>
      </c>
      <c r="K437" s="7" t="s">
        <v>55</v>
      </c>
      <c r="L437" s="7" t="s">
        <v>47</v>
      </c>
      <c r="M437" s="7">
        <f t="shared" si="60"/>
        <v>50</v>
      </c>
      <c r="N437" s="7">
        <f t="shared" si="61"/>
        <v>100</v>
      </c>
      <c r="O437" s="7">
        <f t="shared" si="62"/>
        <v>50</v>
      </c>
      <c r="P437" s="7">
        <f t="shared" si="63"/>
        <v>16.5</v>
      </c>
      <c r="Q437" s="19">
        <f t="shared" si="64"/>
        <v>62.475000000000001</v>
      </c>
      <c r="R437" s="19">
        <f t="shared" si="65"/>
        <v>51.625</v>
      </c>
      <c r="S437" s="19">
        <f t="shared" si="66"/>
        <v>42.424999999999997</v>
      </c>
      <c r="T437" s="19">
        <f t="shared" si="67"/>
        <v>54.125</v>
      </c>
      <c r="U437" s="7">
        <f t="shared" si="68"/>
        <v>52.17499999999999</v>
      </c>
      <c r="V437" s="7">
        <f t="shared" si="69"/>
        <v>52.662499999999994</v>
      </c>
    </row>
    <row r="438" spans="1:22" ht="13.5" x14ac:dyDescent="0.35">
      <c r="A438" s="3">
        <v>42643</v>
      </c>
      <c r="B438" s="2">
        <v>22.4222</v>
      </c>
      <c r="C438" s="7">
        <v>27.017605020045309</v>
      </c>
      <c r="D438" s="7">
        <v>-0.1764279222047378</v>
      </c>
      <c r="E438" s="7">
        <v>-7.662044774816032E-2</v>
      </c>
      <c r="F438" s="7">
        <v>22.529140000000002</v>
      </c>
      <c r="G438" s="7">
        <v>22.998969999999996</v>
      </c>
      <c r="H438" s="7">
        <v>22.984108000000013</v>
      </c>
      <c r="I438" s="7">
        <v>18.809797500000005</v>
      </c>
      <c r="J438" s="7" t="s">
        <v>53</v>
      </c>
      <c r="K438" s="7" t="s">
        <v>55</v>
      </c>
      <c r="L438" s="7" t="s">
        <v>47</v>
      </c>
      <c r="M438" s="7">
        <f t="shared" si="60"/>
        <v>50</v>
      </c>
      <c r="N438" s="7">
        <f t="shared" si="61"/>
        <v>100</v>
      </c>
      <c r="O438" s="7">
        <f t="shared" si="62"/>
        <v>50</v>
      </c>
      <c r="P438" s="7">
        <f t="shared" si="63"/>
        <v>16.5</v>
      </c>
      <c r="Q438" s="19">
        <f t="shared" si="64"/>
        <v>62.475000000000001</v>
      </c>
      <c r="R438" s="19">
        <f t="shared" si="65"/>
        <v>51.625</v>
      </c>
      <c r="S438" s="19">
        <f t="shared" si="66"/>
        <v>42.424999999999997</v>
      </c>
      <c r="T438" s="19">
        <f t="shared" si="67"/>
        <v>54.125</v>
      </c>
      <c r="U438" s="7">
        <f t="shared" si="68"/>
        <v>52.17499999999999</v>
      </c>
      <c r="V438" s="7">
        <f t="shared" si="69"/>
        <v>52.662499999999994</v>
      </c>
    </row>
    <row r="439" spans="1:22" ht="13.5" x14ac:dyDescent="0.35">
      <c r="A439" s="3">
        <v>42647</v>
      </c>
      <c r="B439" s="2">
        <v>22.416899999999998</v>
      </c>
      <c r="C439" s="7">
        <v>25.316755476613437</v>
      </c>
      <c r="D439" s="7">
        <v>-0.18991896858132762</v>
      </c>
      <c r="E439" s="7">
        <v>-9.9280151914793779E-2</v>
      </c>
      <c r="F439" s="7">
        <v>22.437200000000001</v>
      </c>
      <c r="G439" s="7">
        <v>22.947389999999999</v>
      </c>
      <c r="H439" s="7">
        <v>22.954710000000013</v>
      </c>
      <c r="I439" s="7">
        <v>18.871597500000007</v>
      </c>
      <c r="J439" s="7" t="s">
        <v>53</v>
      </c>
      <c r="K439" s="7" t="s">
        <v>55</v>
      </c>
      <c r="L439" s="7" t="s">
        <v>47</v>
      </c>
      <c r="M439" s="7">
        <f t="shared" si="60"/>
        <v>50</v>
      </c>
      <c r="N439" s="7">
        <f t="shared" si="61"/>
        <v>100</v>
      </c>
      <c r="O439" s="7">
        <f t="shared" si="62"/>
        <v>50</v>
      </c>
      <c r="P439" s="7">
        <f t="shared" si="63"/>
        <v>16.5</v>
      </c>
      <c r="Q439" s="19">
        <f t="shared" si="64"/>
        <v>62.475000000000001</v>
      </c>
      <c r="R439" s="19">
        <f t="shared" si="65"/>
        <v>51.625</v>
      </c>
      <c r="S439" s="19">
        <f t="shared" si="66"/>
        <v>42.424999999999997</v>
      </c>
      <c r="T439" s="19">
        <f t="shared" si="67"/>
        <v>54.125</v>
      </c>
      <c r="U439" s="7">
        <f t="shared" si="68"/>
        <v>52.17499999999999</v>
      </c>
      <c r="V439" s="7">
        <f t="shared" si="69"/>
        <v>52.662499999999994</v>
      </c>
    </row>
    <row r="440" spans="1:22" ht="13.5" x14ac:dyDescent="0.35">
      <c r="A440" s="3">
        <v>42648</v>
      </c>
      <c r="B440" s="2">
        <v>22.4222</v>
      </c>
      <c r="C440" s="7">
        <v>16.308386411889728</v>
      </c>
      <c r="D440" s="7">
        <v>-0.19790176595807196</v>
      </c>
      <c r="E440" s="7">
        <v>-0.11900447472344944</v>
      </c>
      <c r="F440" s="7">
        <v>22.378400000000003</v>
      </c>
      <c r="G440" s="7">
        <v>22.906499999999994</v>
      </c>
      <c r="H440" s="7">
        <v>22.927450000000011</v>
      </c>
      <c r="I440" s="7">
        <v>18.931869000000006</v>
      </c>
      <c r="J440" s="7" t="s">
        <v>53</v>
      </c>
      <c r="K440" s="7" t="s">
        <v>55</v>
      </c>
      <c r="L440" s="7" t="s">
        <v>47</v>
      </c>
      <c r="M440" s="7">
        <f t="shared" si="60"/>
        <v>50</v>
      </c>
      <c r="N440" s="7">
        <f t="shared" si="61"/>
        <v>100</v>
      </c>
      <c r="O440" s="7">
        <f t="shared" si="62"/>
        <v>50</v>
      </c>
      <c r="P440" s="7">
        <f t="shared" si="63"/>
        <v>16.5</v>
      </c>
      <c r="Q440" s="19">
        <f t="shared" si="64"/>
        <v>62.475000000000001</v>
      </c>
      <c r="R440" s="19">
        <f t="shared" si="65"/>
        <v>51.625</v>
      </c>
      <c r="S440" s="19">
        <f t="shared" si="66"/>
        <v>42.424999999999997</v>
      </c>
      <c r="T440" s="19">
        <f t="shared" si="67"/>
        <v>54.125</v>
      </c>
      <c r="U440" s="7">
        <f t="shared" si="68"/>
        <v>52.17499999999999</v>
      </c>
      <c r="V440" s="7">
        <f t="shared" si="69"/>
        <v>52.662499999999994</v>
      </c>
    </row>
    <row r="441" spans="1:22" ht="13.5" x14ac:dyDescent="0.35">
      <c r="A441" s="3">
        <v>42649</v>
      </c>
      <c r="B441" s="2">
        <v>22.4222</v>
      </c>
      <c r="C441" s="7">
        <v>17.965209764654418</v>
      </c>
      <c r="D441" s="7">
        <v>-0.20190080360699625</v>
      </c>
      <c r="E441" s="7">
        <v>-0.13558374050015881</v>
      </c>
      <c r="F441" s="7">
        <v>22.37304</v>
      </c>
      <c r="G441" s="7">
        <v>22.871754999999993</v>
      </c>
      <c r="H441" s="7">
        <v>22.905534000000007</v>
      </c>
      <c r="I441" s="7">
        <v>18.990291500000009</v>
      </c>
      <c r="J441" s="7" t="s">
        <v>53</v>
      </c>
      <c r="K441" s="7" t="s">
        <v>55</v>
      </c>
      <c r="L441" s="7" t="s">
        <v>47</v>
      </c>
      <c r="M441" s="7">
        <f t="shared" si="60"/>
        <v>50</v>
      </c>
      <c r="N441" s="7">
        <f t="shared" si="61"/>
        <v>100</v>
      </c>
      <c r="O441" s="7">
        <f t="shared" si="62"/>
        <v>50</v>
      </c>
      <c r="P441" s="7">
        <f t="shared" si="63"/>
        <v>16.5</v>
      </c>
      <c r="Q441" s="19">
        <f t="shared" si="64"/>
        <v>62.475000000000001</v>
      </c>
      <c r="R441" s="19">
        <f t="shared" si="65"/>
        <v>51.625</v>
      </c>
      <c r="S441" s="19">
        <f t="shared" si="66"/>
        <v>42.424999999999997</v>
      </c>
      <c r="T441" s="19">
        <f t="shared" si="67"/>
        <v>54.125</v>
      </c>
      <c r="U441" s="7">
        <f t="shared" si="68"/>
        <v>52.17499999999999</v>
      </c>
      <c r="V441" s="7">
        <f t="shared" si="69"/>
        <v>52.662499999999994</v>
      </c>
    </row>
    <row r="442" spans="1:22" ht="13.5" x14ac:dyDescent="0.35">
      <c r="A442" s="3">
        <v>42650</v>
      </c>
      <c r="B442" s="2">
        <v>22.026700000000002</v>
      </c>
      <c r="C442" s="7">
        <v>15.750352428553242</v>
      </c>
      <c r="D442" s="7">
        <v>-0.23428294645322723</v>
      </c>
      <c r="E442" s="7">
        <v>-0.15532358169077251</v>
      </c>
      <c r="F442" s="7">
        <v>22.342040000000004</v>
      </c>
      <c r="G442" s="7">
        <v>22.821244999999998</v>
      </c>
      <c r="H442" s="7">
        <v>22.886398</v>
      </c>
      <c r="I442" s="7">
        <v>19.046356500000009</v>
      </c>
      <c r="J442" s="7" t="s">
        <v>53</v>
      </c>
      <c r="K442" s="7" t="s">
        <v>55</v>
      </c>
      <c r="L442" s="7" t="s">
        <v>47</v>
      </c>
      <c r="M442" s="7">
        <f t="shared" si="60"/>
        <v>50</v>
      </c>
      <c r="N442" s="7">
        <f t="shared" si="61"/>
        <v>100</v>
      </c>
      <c r="O442" s="7">
        <f t="shared" si="62"/>
        <v>50</v>
      </c>
      <c r="P442" s="7">
        <f t="shared" si="63"/>
        <v>16.5</v>
      </c>
      <c r="Q442" s="19">
        <f t="shared" si="64"/>
        <v>62.475000000000001</v>
      </c>
      <c r="R442" s="19">
        <f t="shared" si="65"/>
        <v>51.625</v>
      </c>
      <c r="S442" s="19">
        <f t="shared" si="66"/>
        <v>42.424999999999997</v>
      </c>
      <c r="T442" s="19">
        <f t="shared" si="67"/>
        <v>54.125</v>
      </c>
      <c r="U442" s="7">
        <f t="shared" si="68"/>
        <v>52.17499999999999</v>
      </c>
      <c r="V442" s="7">
        <f t="shared" si="69"/>
        <v>52.662499999999994</v>
      </c>
    </row>
    <row r="443" spans="1:22" ht="13.5" x14ac:dyDescent="0.35">
      <c r="A443" s="3">
        <v>42653</v>
      </c>
      <c r="B443" s="2">
        <v>22.657399999999999</v>
      </c>
      <c r="C443" s="7">
        <v>40.096065873741999</v>
      </c>
      <c r="D443" s="7">
        <v>-0.20667142935037575</v>
      </c>
      <c r="E443" s="7">
        <v>-0.16559315122269316</v>
      </c>
      <c r="F443" s="7">
        <v>22.38908</v>
      </c>
      <c r="G443" s="7">
        <v>22.793449999999996</v>
      </c>
      <c r="H443" s="7">
        <v>22.882656000000001</v>
      </c>
      <c r="I443" s="7">
        <v>19.104434500000011</v>
      </c>
      <c r="J443" s="7" t="s">
        <v>48</v>
      </c>
      <c r="K443" s="7" t="s">
        <v>55</v>
      </c>
      <c r="L443" s="7" t="s">
        <v>50</v>
      </c>
      <c r="M443" s="7">
        <f t="shared" si="60"/>
        <v>25</v>
      </c>
      <c r="N443" s="7">
        <f t="shared" si="61"/>
        <v>100</v>
      </c>
      <c r="O443" s="7">
        <f t="shared" si="62"/>
        <v>50</v>
      </c>
      <c r="P443" s="7">
        <f t="shared" si="63"/>
        <v>49.5</v>
      </c>
      <c r="Q443" s="19">
        <f t="shared" si="64"/>
        <v>58.674999999999997</v>
      </c>
      <c r="R443" s="19">
        <f t="shared" si="65"/>
        <v>54.875</v>
      </c>
      <c r="S443" s="19">
        <f t="shared" si="66"/>
        <v>53.525000000000006</v>
      </c>
      <c r="T443" s="19">
        <f t="shared" si="67"/>
        <v>56.125</v>
      </c>
      <c r="U443" s="7">
        <f t="shared" si="68"/>
        <v>55.691666666666663</v>
      </c>
      <c r="V443" s="7">
        <f t="shared" si="69"/>
        <v>55.8</v>
      </c>
    </row>
    <row r="444" spans="1:22" ht="13.5" x14ac:dyDescent="0.35">
      <c r="A444" s="3">
        <v>42654</v>
      </c>
      <c r="B444" s="2">
        <v>22.288599999999999</v>
      </c>
      <c r="C444" s="7">
        <v>35.806201233710524</v>
      </c>
      <c r="D444" s="7">
        <v>-0.21210318741110257</v>
      </c>
      <c r="E444" s="7">
        <v>-0.17489515846037507</v>
      </c>
      <c r="F444" s="7">
        <v>22.363419999999998</v>
      </c>
      <c r="G444" s="7">
        <v>22.747214999999994</v>
      </c>
      <c r="H444" s="7">
        <v>22.874104000000003</v>
      </c>
      <c r="I444" s="7">
        <v>19.159735500000004</v>
      </c>
      <c r="J444" s="7" t="s">
        <v>53</v>
      </c>
      <c r="K444" s="7" t="s">
        <v>55</v>
      </c>
      <c r="L444" s="7" t="s">
        <v>47</v>
      </c>
      <c r="M444" s="7">
        <f t="shared" si="60"/>
        <v>25</v>
      </c>
      <c r="N444" s="7">
        <f t="shared" si="61"/>
        <v>100</v>
      </c>
      <c r="O444" s="7">
        <f t="shared" si="62"/>
        <v>50</v>
      </c>
      <c r="P444" s="7">
        <f t="shared" si="63"/>
        <v>16.5</v>
      </c>
      <c r="Q444" s="19">
        <f t="shared" si="64"/>
        <v>53.725000000000001</v>
      </c>
      <c r="R444" s="19">
        <f t="shared" si="65"/>
        <v>46.625</v>
      </c>
      <c r="S444" s="19">
        <f t="shared" si="66"/>
        <v>38.674999999999997</v>
      </c>
      <c r="T444" s="19">
        <f t="shared" si="67"/>
        <v>47.875</v>
      </c>
      <c r="U444" s="7">
        <f t="shared" si="68"/>
        <v>46.341666666666661</v>
      </c>
      <c r="V444" s="7">
        <f t="shared" si="69"/>
        <v>46.724999999999994</v>
      </c>
    </row>
    <row r="445" spans="1:22" ht="13.5" x14ac:dyDescent="0.35">
      <c r="A445" s="3">
        <v>42655</v>
      </c>
      <c r="B445" s="2">
        <v>22.395499999999998</v>
      </c>
      <c r="C445" s="7">
        <v>38.492249882573958</v>
      </c>
      <c r="D445" s="7">
        <v>-0.20541407264487432</v>
      </c>
      <c r="E445" s="7">
        <v>-0.18099894129727492</v>
      </c>
      <c r="F445" s="7">
        <v>22.358080000000001</v>
      </c>
      <c r="G445" s="7">
        <v>22.704454999999996</v>
      </c>
      <c r="H445" s="7">
        <v>22.867690000000003</v>
      </c>
      <c r="I445" s="7">
        <v>19.214205500000006</v>
      </c>
      <c r="J445" s="7" t="s">
        <v>53</v>
      </c>
      <c r="K445" s="7" t="s">
        <v>55</v>
      </c>
      <c r="L445" s="7" t="s">
        <v>47</v>
      </c>
      <c r="M445" s="7">
        <f t="shared" si="60"/>
        <v>25</v>
      </c>
      <c r="N445" s="7">
        <f t="shared" si="61"/>
        <v>100</v>
      </c>
      <c r="O445" s="7">
        <f t="shared" si="62"/>
        <v>50</v>
      </c>
      <c r="P445" s="7">
        <f t="shared" si="63"/>
        <v>16.5</v>
      </c>
      <c r="Q445" s="19">
        <f t="shared" si="64"/>
        <v>53.725000000000001</v>
      </c>
      <c r="R445" s="19">
        <f t="shared" si="65"/>
        <v>46.625</v>
      </c>
      <c r="S445" s="19">
        <f t="shared" si="66"/>
        <v>38.674999999999997</v>
      </c>
      <c r="T445" s="19">
        <f t="shared" si="67"/>
        <v>47.875</v>
      </c>
      <c r="U445" s="7">
        <f t="shared" si="68"/>
        <v>46.341666666666661</v>
      </c>
      <c r="V445" s="7">
        <f t="shared" si="69"/>
        <v>46.724999999999994</v>
      </c>
    </row>
    <row r="446" spans="1:22" ht="13.5" x14ac:dyDescent="0.35">
      <c r="A446" s="3">
        <v>42656</v>
      </c>
      <c r="B446" s="2">
        <v>22.080200000000001</v>
      </c>
      <c r="C446" s="7">
        <v>34.391830453941409</v>
      </c>
      <c r="D446" s="7">
        <v>-0.2229845488520219</v>
      </c>
      <c r="E446" s="7">
        <v>-0.18939606280822435</v>
      </c>
      <c r="F446" s="7">
        <v>22.289680000000001</v>
      </c>
      <c r="G446" s="7">
        <v>22.636575000000001</v>
      </c>
      <c r="H446" s="7">
        <v>22.856038000000002</v>
      </c>
      <c r="I446" s="7">
        <v>19.267237500000004</v>
      </c>
      <c r="J446" s="7" t="s">
        <v>53</v>
      </c>
      <c r="K446" s="7" t="s">
        <v>55</v>
      </c>
      <c r="L446" s="7" t="s">
        <v>47</v>
      </c>
      <c r="M446" s="7">
        <f t="shared" si="60"/>
        <v>25</v>
      </c>
      <c r="N446" s="7">
        <f t="shared" si="61"/>
        <v>100</v>
      </c>
      <c r="O446" s="7">
        <f t="shared" si="62"/>
        <v>50</v>
      </c>
      <c r="P446" s="7">
        <f t="shared" si="63"/>
        <v>16.5</v>
      </c>
      <c r="Q446" s="19">
        <f t="shared" si="64"/>
        <v>53.725000000000001</v>
      </c>
      <c r="R446" s="19">
        <f t="shared" si="65"/>
        <v>46.625</v>
      </c>
      <c r="S446" s="19">
        <f t="shared" si="66"/>
        <v>38.674999999999997</v>
      </c>
      <c r="T446" s="19">
        <f t="shared" si="67"/>
        <v>47.875</v>
      </c>
      <c r="U446" s="7">
        <f t="shared" si="68"/>
        <v>46.341666666666661</v>
      </c>
      <c r="V446" s="7">
        <f t="shared" si="69"/>
        <v>46.724999999999994</v>
      </c>
    </row>
    <row r="447" spans="1:22" ht="13.5" x14ac:dyDescent="0.35">
      <c r="A447" s="3">
        <v>42657</v>
      </c>
      <c r="B447" s="2">
        <v>22.593299999999999</v>
      </c>
      <c r="C447" s="7">
        <v>44.656978305630979</v>
      </c>
      <c r="D447" s="7">
        <v>-0.19327840287355258</v>
      </c>
      <c r="E447" s="7">
        <v>-0.19017253082129001</v>
      </c>
      <c r="F447" s="7">
        <v>22.402999999999999</v>
      </c>
      <c r="G447" s="7">
        <v>22.601299999999998</v>
      </c>
      <c r="H447" s="7">
        <v>22.864270000000005</v>
      </c>
      <c r="I447" s="7">
        <v>19.323681500000006</v>
      </c>
      <c r="J447" s="7" t="s">
        <v>48</v>
      </c>
      <c r="K447" s="7" t="s">
        <v>55</v>
      </c>
      <c r="L447" s="7" t="s">
        <v>50</v>
      </c>
      <c r="M447" s="7">
        <f t="shared" si="60"/>
        <v>25</v>
      </c>
      <c r="N447" s="7">
        <f t="shared" si="61"/>
        <v>45</v>
      </c>
      <c r="O447" s="7">
        <f t="shared" si="62"/>
        <v>50</v>
      </c>
      <c r="P447" s="7">
        <f t="shared" si="63"/>
        <v>49.5</v>
      </c>
      <c r="Q447" s="19">
        <f t="shared" si="64"/>
        <v>39.424999999999997</v>
      </c>
      <c r="R447" s="19">
        <f t="shared" si="65"/>
        <v>43.875</v>
      </c>
      <c r="S447" s="19">
        <f t="shared" si="66"/>
        <v>45.275000000000006</v>
      </c>
      <c r="T447" s="19">
        <f t="shared" si="67"/>
        <v>42.375</v>
      </c>
      <c r="U447" s="7">
        <f t="shared" si="68"/>
        <v>42.858333333333327</v>
      </c>
      <c r="V447" s="7">
        <f t="shared" si="69"/>
        <v>42.737499999999997</v>
      </c>
    </row>
    <row r="448" spans="1:22" ht="13.5" x14ac:dyDescent="0.35">
      <c r="A448" s="3">
        <v>42660</v>
      </c>
      <c r="B448" s="2">
        <v>22.582599999999999</v>
      </c>
      <c r="C448" s="7">
        <v>45.527836933373884</v>
      </c>
      <c r="D448" s="7">
        <v>-0.1686553152508381</v>
      </c>
      <c r="E448" s="7">
        <v>-0.18586908770719965</v>
      </c>
      <c r="F448" s="7">
        <v>22.38804</v>
      </c>
      <c r="G448" s="7">
        <v>22.575645000000002</v>
      </c>
      <c r="H448" s="7">
        <v>22.872288000000005</v>
      </c>
      <c r="I448" s="7">
        <v>19.379916500000007</v>
      </c>
      <c r="J448" s="7" t="s">
        <v>53</v>
      </c>
      <c r="K448" s="7" t="s">
        <v>55</v>
      </c>
      <c r="L448" s="7" t="s">
        <v>47</v>
      </c>
      <c r="M448" s="7">
        <f t="shared" si="60"/>
        <v>25</v>
      </c>
      <c r="N448" s="7">
        <f t="shared" si="61"/>
        <v>0</v>
      </c>
      <c r="O448" s="7">
        <f t="shared" si="62"/>
        <v>50</v>
      </c>
      <c r="P448" s="7">
        <f t="shared" si="63"/>
        <v>16.5</v>
      </c>
      <c r="Q448" s="19">
        <f t="shared" si="64"/>
        <v>18.725000000000001</v>
      </c>
      <c r="R448" s="19">
        <f t="shared" si="65"/>
        <v>26.625</v>
      </c>
      <c r="S448" s="19">
        <f t="shared" si="66"/>
        <v>23.675000000000001</v>
      </c>
      <c r="T448" s="19">
        <f t="shared" si="67"/>
        <v>22.875</v>
      </c>
      <c r="U448" s="7">
        <f t="shared" si="68"/>
        <v>23.008333333333336</v>
      </c>
      <c r="V448" s="7">
        <f t="shared" si="69"/>
        <v>22.975000000000001</v>
      </c>
    </row>
    <row r="449" spans="1:22" ht="13.5" x14ac:dyDescent="0.35">
      <c r="A449" s="3">
        <v>42661</v>
      </c>
      <c r="B449" s="2">
        <v>22.395499999999998</v>
      </c>
      <c r="C449" s="7">
        <v>45.160998279868387</v>
      </c>
      <c r="D449" s="7">
        <v>-0.16236708061479987</v>
      </c>
      <c r="E449" s="7">
        <v>-0.18116868628871971</v>
      </c>
      <c r="F449" s="7">
        <v>22.409420000000001</v>
      </c>
      <c r="G449" s="7">
        <v>22.540900000000001</v>
      </c>
      <c r="H449" s="7">
        <v>22.870256000000008</v>
      </c>
      <c r="I449" s="7">
        <v>19.433661000000008</v>
      </c>
      <c r="J449" s="7" t="s">
        <v>48</v>
      </c>
      <c r="K449" s="7" t="s">
        <v>55</v>
      </c>
      <c r="L449" s="7" t="s">
        <v>50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49.5</v>
      </c>
      <c r="Q449" s="19">
        <f t="shared" si="64"/>
        <v>23.675000000000001</v>
      </c>
      <c r="R449" s="19">
        <f t="shared" si="65"/>
        <v>34.875</v>
      </c>
      <c r="S449" s="19">
        <f t="shared" si="66"/>
        <v>38.525000000000006</v>
      </c>
      <c r="T449" s="19">
        <f t="shared" si="67"/>
        <v>31.125</v>
      </c>
      <c r="U449" s="7">
        <f t="shared" si="68"/>
        <v>32.358333333333334</v>
      </c>
      <c r="V449" s="7">
        <f t="shared" si="69"/>
        <v>32.049999999999997</v>
      </c>
    </row>
    <row r="450" spans="1:22" ht="13.5" x14ac:dyDescent="0.35">
      <c r="A450" s="3">
        <v>42662</v>
      </c>
      <c r="B450" s="2">
        <v>22.288599999999999</v>
      </c>
      <c r="C450" s="7">
        <v>47.456713388723237</v>
      </c>
      <c r="D450" s="7">
        <v>-0.16411769928325981</v>
      </c>
      <c r="E450" s="7">
        <v>-0.17775848888762774</v>
      </c>
      <c r="F450" s="7">
        <v>22.38804</v>
      </c>
      <c r="G450" s="7">
        <v>22.506155</v>
      </c>
      <c r="H450" s="7">
        <v>22.86170400000001</v>
      </c>
      <c r="I450" s="7">
        <v>19.485678500000002</v>
      </c>
      <c r="J450" s="7" t="s">
        <v>53</v>
      </c>
      <c r="K450" s="7" t="s">
        <v>55</v>
      </c>
      <c r="L450" s="7" t="s">
        <v>47</v>
      </c>
      <c r="M450" s="7">
        <f t="shared" si="60"/>
        <v>25</v>
      </c>
      <c r="N450" s="7">
        <f t="shared" si="61"/>
        <v>0</v>
      </c>
      <c r="O450" s="7">
        <f t="shared" si="62"/>
        <v>50</v>
      </c>
      <c r="P450" s="7">
        <f t="shared" si="63"/>
        <v>16.5</v>
      </c>
      <c r="Q450" s="19">
        <f t="shared" si="64"/>
        <v>18.725000000000001</v>
      </c>
      <c r="R450" s="19">
        <f t="shared" si="65"/>
        <v>26.625</v>
      </c>
      <c r="S450" s="19">
        <f t="shared" si="66"/>
        <v>23.675000000000001</v>
      </c>
      <c r="T450" s="19">
        <f t="shared" si="67"/>
        <v>22.875</v>
      </c>
      <c r="U450" s="7">
        <f t="shared" si="68"/>
        <v>23.008333333333336</v>
      </c>
      <c r="V450" s="7">
        <f t="shared" si="69"/>
        <v>22.975000000000001</v>
      </c>
    </row>
    <row r="451" spans="1:22" ht="13.5" x14ac:dyDescent="0.35">
      <c r="A451" s="3">
        <v>42663</v>
      </c>
      <c r="B451" s="2">
        <v>22.181699999999999</v>
      </c>
      <c r="C451" s="7">
        <v>50</v>
      </c>
      <c r="D451" s="7">
        <v>-0.17214661477241933</v>
      </c>
      <c r="E451" s="7">
        <v>-0.17663611406458607</v>
      </c>
      <c r="F451" s="7">
        <v>22.408339999999999</v>
      </c>
      <c r="G451" s="7">
        <v>22.466064999999997</v>
      </c>
      <c r="H451" s="7">
        <v>22.851014000000006</v>
      </c>
      <c r="I451" s="7">
        <v>19.533602000000002</v>
      </c>
      <c r="J451" s="7" t="s">
        <v>48</v>
      </c>
      <c r="K451" s="7" t="s">
        <v>55</v>
      </c>
      <c r="L451" s="7" t="s">
        <v>50</v>
      </c>
      <c r="M451" s="7">
        <f t="shared" ref="M451:M514" si="70">IF(C451&lt;30,50,IF(C451&gt;70,0,25))</f>
        <v>25</v>
      </c>
      <c r="N451" s="7">
        <f t="shared" ref="N451:N514" si="71">IF(E451-D451&gt;0.02,100,IF(E451-D451&lt;0,0,45))</f>
        <v>0</v>
      </c>
      <c r="O451" s="7">
        <f t="shared" ref="O451:O514" si="72">IF(F451-I451&gt;10,100,IF(F451-I451&gt;5,75,IF(F451-I451&gt;0,50,0)))</f>
        <v>50</v>
      </c>
      <c r="P451" s="7">
        <f t="shared" ref="P451:P514" si="73">IF(L451="CONFIRMED BULLISH", 34, IF(L451="BULLISH DIVERGENCE",17,0))+IF(J451="Bullish",33,IF(J451="Bearish", 0,16.5))+IF(K451="Strong",33,IF(K451="Weak",0,16.5))</f>
        <v>49.5</v>
      </c>
      <c r="Q451" s="19">
        <f t="shared" ref="Q451:Q514" si="74">0.35*M451+0.35*N451+0.15*O451+0.15*P451</f>
        <v>23.675000000000001</v>
      </c>
      <c r="R451" s="19">
        <f t="shared" ref="R451:R514" si="75">0.2*M451+0.2*N451+0.35*O451+0.25*P451</f>
        <v>34.875</v>
      </c>
      <c r="S451" s="19">
        <f t="shared" ref="S451:S514" si="76">M451*0.15+N451*0.15+O451*0.25+P451*0.45</f>
        <v>38.525000000000006</v>
      </c>
      <c r="T451" s="19">
        <f t="shared" ref="T451:T514" si="77">0.25*SUM(M451:P451)</f>
        <v>31.125</v>
      </c>
      <c r="U451" s="7">
        <f t="shared" ref="U451:U514" si="78">SUM(Q451:S451)/3</f>
        <v>32.358333333333334</v>
      </c>
      <c r="V451" s="7">
        <f t="shared" ref="V451:V514" si="79">SUM(Q451:T451)/4</f>
        <v>32.049999999999997</v>
      </c>
    </row>
    <row r="452" spans="1:22" ht="13.5" x14ac:dyDescent="0.35">
      <c r="A452" s="3">
        <v>42664</v>
      </c>
      <c r="B452" s="2">
        <v>22.122900000000001</v>
      </c>
      <c r="C452" s="7">
        <v>44.676839896133465</v>
      </c>
      <c r="D452" s="7">
        <v>-0.18116588913261467</v>
      </c>
      <c r="E452" s="7">
        <v>-0.17754206907819181</v>
      </c>
      <c r="F452" s="7">
        <v>22.314259999999997</v>
      </c>
      <c r="G452" s="7">
        <v>22.423569999999998</v>
      </c>
      <c r="H452" s="7">
        <v>22.844386000000007</v>
      </c>
      <c r="I452" s="7">
        <v>19.580281000000003</v>
      </c>
      <c r="J452" s="7" t="s">
        <v>53</v>
      </c>
      <c r="K452" s="7" t="s">
        <v>55</v>
      </c>
      <c r="L452" s="7" t="s">
        <v>47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16.5</v>
      </c>
      <c r="Q452" s="19">
        <f t="shared" si="74"/>
        <v>34.475000000000001</v>
      </c>
      <c r="R452" s="19">
        <f t="shared" si="75"/>
        <v>35.625</v>
      </c>
      <c r="S452" s="19">
        <f t="shared" si="76"/>
        <v>30.425000000000001</v>
      </c>
      <c r="T452" s="19">
        <f t="shared" si="77"/>
        <v>34.125</v>
      </c>
      <c r="U452" s="7">
        <f t="shared" si="78"/>
        <v>33.508333333333333</v>
      </c>
      <c r="V452" s="7">
        <f t="shared" si="79"/>
        <v>33.662499999999994</v>
      </c>
    </row>
    <row r="453" spans="1:22" ht="13.5" x14ac:dyDescent="0.35">
      <c r="A453" s="3">
        <v>42667</v>
      </c>
      <c r="B453" s="2">
        <v>21.930499999999999</v>
      </c>
      <c r="C453" s="7">
        <v>41.889007470651002</v>
      </c>
      <c r="D453" s="7">
        <v>-0.20151585178937381</v>
      </c>
      <c r="E453" s="7">
        <v>-0.18233682562042822</v>
      </c>
      <c r="F453" s="7">
        <v>22.18384</v>
      </c>
      <c r="G453" s="7">
        <v>22.372525000000003</v>
      </c>
      <c r="H453" s="7">
        <v>22.828886000000008</v>
      </c>
      <c r="I453" s="7">
        <v>19.626862000000003</v>
      </c>
      <c r="J453" s="7" t="s">
        <v>53</v>
      </c>
      <c r="K453" s="7" t="s">
        <v>55</v>
      </c>
      <c r="L453" s="7" t="s">
        <v>47</v>
      </c>
      <c r="M453" s="7">
        <f t="shared" si="70"/>
        <v>25</v>
      </c>
      <c r="N453" s="7">
        <f t="shared" si="71"/>
        <v>45</v>
      </c>
      <c r="O453" s="7">
        <f t="shared" si="72"/>
        <v>50</v>
      </c>
      <c r="P453" s="7">
        <f t="shared" si="73"/>
        <v>16.5</v>
      </c>
      <c r="Q453" s="19">
        <f t="shared" si="74"/>
        <v>34.475000000000001</v>
      </c>
      <c r="R453" s="19">
        <f t="shared" si="75"/>
        <v>35.625</v>
      </c>
      <c r="S453" s="19">
        <f t="shared" si="76"/>
        <v>30.425000000000001</v>
      </c>
      <c r="T453" s="19">
        <f t="shared" si="77"/>
        <v>34.125</v>
      </c>
      <c r="U453" s="7">
        <f t="shared" si="78"/>
        <v>33.508333333333333</v>
      </c>
      <c r="V453" s="7">
        <f t="shared" si="79"/>
        <v>33.662499999999994</v>
      </c>
    </row>
    <row r="454" spans="1:22" ht="13.5" x14ac:dyDescent="0.35">
      <c r="A454" s="3">
        <v>42668</v>
      </c>
      <c r="B454" s="2">
        <v>21.861000000000001</v>
      </c>
      <c r="C454" s="7">
        <v>40.837850192646748</v>
      </c>
      <c r="D454" s="7">
        <v>-0.22070723732627684</v>
      </c>
      <c r="E454" s="7">
        <v>-0.19001090796159795</v>
      </c>
      <c r="F454" s="7">
        <v>22.07694</v>
      </c>
      <c r="G454" s="7">
        <v>22.321745</v>
      </c>
      <c r="H454" s="7">
        <v>22.812850000000008</v>
      </c>
      <c r="I454" s="7">
        <v>19.674979000000004</v>
      </c>
      <c r="J454" s="7" t="s">
        <v>53</v>
      </c>
      <c r="K454" s="7" t="s">
        <v>55</v>
      </c>
      <c r="L454" s="7" t="s">
        <v>47</v>
      </c>
      <c r="M454" s="7">
        <f t="shared" si="70"/>
        <v>25</v>
      </c>
      <c r="N454" s="7">
        <f t="shared" si="71"/>
        <v>100</v>
      </c>
      <c r="O454" s="7">
        <f t="shared" si="72"/>
        <v>50</v>
      </c>
      <c r="P454" s="7">
        <f t="shared" si="73"/>
        <v>16.5</v>
      </c>
      <c r="Q454" s="19">
        <f t="shared" si="74"/>
        <v>53.725000000000001</v>
      </c>
      <c r="R454" s="19">
        <f t="shared" si="75"/>
        <v>46.625</v>
      </c>
      <c r="S454" s="19">
        <f t="shared" si="76"/>
        <v>38.674999999999997</v>
      </c>
      <c r="T454" s="19">
        <f t="shared" si="77"/>
        <v>47.875</v>
      </c>
      <c r="U454" s="7">
        <f t="shared" si="78"/>
        <v>46.341666666666661</v>
      </c>
      <c r="V454" s="7">
        <f t="shared" si="79"/>
        <v>46.724999999999994</v>
      </c>
    </row>
    <row r="455" spans="1:22" ht="13.5" x14ac:dyDescent="0.35">
      <c r="A455" s="3">
        <v>42669</v>
      </c>
      <c r="B455" s="2">
        <v>21.861000000000001</v>
      </c>
      <c r="C455" s="7">
        <v>40.837850192646748</v>
      </c>
      <c r="D455" s="7">
        <v>-0.23322804095403527</v>
      </c>
      <c r="E455" s="7">
        <v>-0.19865433456008541</v>
      </c>
      <c r="F455" s="7">
        <v>21.991420000000002</v>
      </c>
      <c r="G455" s="7">
        <v>22.278984999999999</v>
      </c>
      <c r="H455" s="7">
        <v>22.797350000000002</v>
      </c>
      <c r="I455" s="7">
        <v>19.7220765</v>
      </c>
      <c r="J455" s="7" t="s">
        <v>53</v>
      </c>
      <c r="K455" s="7" t="s">
        <v>55</v>
      </c>
      <c r="L455" s="7" t="s">
        <v>47</v>
      </c>
      <c r="M455" s="7">
        <f t="shared" si="70"/>
        <v>25</v>
      </c>
      <c r="N455" s="7">
        <f t="shared" si="71"/>
        <v>100</v>
      </c>
      <c r="O455" s="7">
        <f t="shared" si="72"/>
        <v>50</v>
      </c>
      <c r="P455" s="7">
        <f t="shared" si="73"/>
        <v>16.5</v>
      </c>
      <c r="Q455" s="19">
        <f t="shared" si="74"/>
        <v>53.725000000000001</v>
      </c>
      <c r="R455" s="19">
        <f t="shared" si="75"/>
        <v>46.625</v>
      </c>
      <c r="S455" s="19">
        <f t="shared" si="76"/>
        <v>38.674999999999997</v>
      </c>
      <c r="T455" s="19">
        <f t="shared" si="77"/>
        <v>47.875</v>
      </c>
      <c r="U455" s="7">
        <f t="shared" si="78"/>
        <v>46.341666666666661</v>
      </c>
      <c r="V455" s="7">
        <f t="shared" si="79"/>
        <v>46.724999999999994</v>
      </c>
    </row>
    <row r="456" spans="1:22" ht="13.5" x14ac:dyDescent="0.35">
      <c r="A456" s="3">
        <v>42670</v>
      </c>
      <c r="B456" s="2">
        <v>21.38</v>
      </c>
      <c r="C456" s="7">
        <v>39.728725262856891</v>
      </c>
      <c r="D456" s="7">
        <v>-0.27875028834382576</v>
      </c>
      <c r="E456" s="7">
        <v>-0.21467352531683348</v>
      </c>
      <c r="F456" s="7">
        <v>21.83108</v>
      </c>
      <c r="G456" s="7">
        <v>22.225534999999997</v>
      </c>
      <c r="H456" s="7">
        <v>22.770840000000007</v>
      </c>
      <c r="I456" s="7">
        <v>19.766423500000002</v>
      </c>
      <c r="J456" s="7" t="s">
        <v>53</v>
      </c>
      <c r="K456" s="7" t="s">
        <v>51</v>
      </c>
      <c r="L456" s="7" t="s">
        <v>47</v>
      </c>
      <c r="M456" s="7">
        <f t="shared" si="70"/>
        <v>25</v>
      </c>
      <c r="N456" s="7">
        <f t="shared" si="71"/>
        <v>100</v>
      </c>
      <c r="O456" s="7">
        <f t="shared" si="72"/>
        <v>50</v>
      </c>
      <c r="P456" s="7">
        <f t="shared" si="73"/>
        <v>0</v>
      </c>
      <c r="Q456" s="19">
        <f t="shared" si="74"/>
        <v>51.25</v>
      </c>
      <c r="R456" s="19">
        <f t="shared" si="75"/>
        <v>42.5</v>
      </c>
      <c r="S456" s="19">
        <f t="shared" si="76"/>
        <v>31.25</v>
      </c>
      <c r="T456" s="19">
        <f t="shared" si="77"/>
        <v>43.75</v>
      </c>
      <c r="U456" s="7">
        <f t="shared" si="78"/>
        <v>41.666666666666664</v>
      </c>
      <c r="V456" s="7">
        <f t="shared" si="79"/>
        <v>42.1875</v>
      </c>
    </row>
    <row r="457" spans="1:22" ht="13.5" x14ac:dyDescent="0.35">
      <c r="A457" s="3">
        <v>42671</v>
      </c>
      <c r="B457" s="2">
        <v>21.994599999999998</v>
      </c>
      <c r="C457" s="7">
        <v>39.418901660280937</v>
      </c>
      <c r="D457" s="7">
        <v>-0.26221130509259183</v>
      </c>
      <c r="E457" s="7">
        <v>-0.22418108127198516</v>
      </c>
      <c r="F457" s="7">
        <v>21.805419999999998</v>
      </c>
      <c r="G457" s="7">
        <v>22.216179999999998</v>
      </c>
      <c r="H457" s="7">
        <v>22.757155999999998</v>
      </c>
      <c r="I457" s="7">
        <v>19.813497999999999</v>
      </c>
      <c r="J457" s="7" t="s">
        <v>53</v>
      </c>
      <c r="K457" s="7" t="s">
        <v>55</v>
      </c>
      <c r="L457" s="7" t="s">
        <v>47</v>
      </c>
      <c r="M457" s="7">
        <f t="shared" si="70"/>
        <v>25</v>
      </c>
      <c r="N457" s="7">
        <f t="shared" si="71"/>
        <v>100</v>
      </c>
      <c r="O457" s="7">
        <f t="shared" si="72"/>
        <v>50</v>
      </c>
      <c r="P457" s="7">
        <f t="shared" si="73"/>
        <v>16.5</v>
      </c>
      <c r="Q457" s="19">
        <f t="shared" si="74"/>
        <v>53.725000000000001</v>
      </c>
      <c r="R457" s="19">
        <f t="shared" si="75"/>
        <v>46.625</v>
      </c>
      <c r="S457" s="19">
        <f t="shared" si="76"/>
        <v>38.674999999999997</v>
      </c>
      <c r="T457" s="19">
        <f t="shared" si="77"/>
        <v>47.875</v>
      </c>
      <c r="U457" s="7">
        <f t="shared" si="78"/>
        <v>46.341666666666661</v>
      </c>
      <c r="V457" s="7">
        <f t="shared" si="79"/>
        <v>46.724999999999994</v>
      </c>
    </row>
    <row r="458" spans="1:22" ht="13.5" x14ac:dyDescent="0.35">
      <c r="A458" s="3">
        <v>42674</v>
      </c>
      <c r="B458" s="2">
        <v>22.315300000000001</v>
      </c>
      <c r="C458" s="7">
        <v>50.432893414183361</v>
      </c>
      <c r="D458" s="7">
        <v>-0.22068234322803093</v>
      </c>
      <c r="E458" s="7">
        <v>-0.22348133366319434</v>
      </c>
      <c r="F458" s="7">
        <v>21.882380000000001</v>
      </c>
      <c r="G458" s="7">
        <v>22.210834999999996</v>
      </c>
      <c r="H458" s="7">
        <v>22.749351999999998</v>
      </c>
      <c r="I458" s="7">
        <v>19.862867000000001</v>
      </c>
      <c r="J458" s="7" t="s">
        <v>48</v>
      </c>
      <c r="K458" s="7" t="s">
        <v>55</v>
      </c>
      <c r="L458" s="7" t="s">
        <v>50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49.5</v>
      </c>
      <c r="Q458" s="19">
        <f t="shared" si="74"/>
        <v>23.675000000000001</v>
      </c>
      <c r="R458" s="19">
        <f t="shared" si="75"/>
        <v>34.875</v>
      </c>
      <c r="S458" s="19">
        <f t="shared" si="76"/>
        <v>38.525000000000006</v>
      </c>
      <c r="T458" s="19">
        <f t="shared" si="77"/>
        <v>31.125</v>
      </c>
      <c r="U458" s="7">
        <f t="shared" si="78"/>
        <v>32.358333333333334</v>
      </c>
      <c r="V458" s="7">
        <f t="shared" si="79"/>
        <v>32.049999999999997</v>
      </c>
    </row>
    <row r="459" spans="1:22" ht="13.5" x14ac:dyDescent="0.35">
      <c r="A459" s="3">
        <v>42675</v>
      </c>
      <c r="B459" s="2">
        <v>22.716200000000001</v>
      </c>
      <c r="C459" s="7">
        <v>54.747032179756687</v>
      </c>
      <c r="D459" s="7">
        <v>-0.15364988201530849</v>
      </c>
      <c r="E459" s="7">
        <v>-0.2095150433336172</v>
      </c>
      <c r="F459" s="7">
        <v>22.053420000000003</v>
      </c>
      <c r="G459" s="7">
        <v>22.2258</v>
      </c>
      <c r="H459" s="7">
        <v>22.750419999999998</v>
      </c>
      <c r="I459" s="7">
        <v>19.915312</v>
      </c>
      <c r="J459" s="7" t="s">
        <v>48</v>
      </c>
      <c r="K459" s="7" t="s">
        <v>49</v>
      </c>
      <c r="L459" s="7" t="s">
        <v>50</v>
      </c>
      <c r="M459" s="7">
        <f t="shared" si="70"/>
        <v>25</v>
      </c>
      <c r="N459" s="7">
        <f t="shared" si="71"/>
        <v>0</v>
      </c>
      <c r="O459" s="7">
        <f t="shared" si="72"/>
        <v>50</v>
      </c>
      <c r="P459" s="7">
        <f t="shared" si="73"/>
        <v>66</v>
      </c>
      <c r="Q459" s="19">
        <f t="shared" si="74"/>
        <v>26.15</v>
      </c>
      <c r="R459" s="19">
        <f t="shared" si="75"/>
        <v>39</v>
      </c>
      <c r="S459" s="19">
        <f t="shared" si="76"/>
        <v>45.95</v>
      </c>
      <c r="T459" s="19">
        <f t="shared" si="77"/>
        <v>35.25</v>
      </c>
      <c r="U459" s="7">
        <f t="shared" si="78"/>
        <v>37.033333333333339</v>
      </c>
      <c r="V459" s="7">
        <f t="shared" si="79"/>
        <v>36.587500000000006</v>
      </c>
    </row>
    <row r="460" spans="1:22" ht="13.5" x14ac:dyDescent="0.35">
      <c r="A460" s="3">
        <v>42676</v>
      </c>
      <c r="B460" s="2">
        <v>23.224</v>
      </c>
      <c r="C460" s="7">
        <v>66.01781313018148</v>
      </c>
      <c r="D460" s="7">
        <v>-5.8872314033656892E-2</v>
      </c>
      <c r="E460" s="7">
        <v>-0.17938649747362517</v>
      </c>
      <c r="F460" s="7">
        <v>22.32602</v>
      </c>
      <c r="G460" s="7">
        <v>22.265889999999995</v>
      </c>
      <c r="H460" s="7">
        <v>22.751061999999997</v>
      </c>
      <c r="I460" s="7">
        <v>19.967669499999996</v>
      </c>
      <c r="J460" s="7" t="s">
        <v>48</v>
      </c>
      <c r="K460" s="7" t="s">
        <v>49</v>
      </c>
      <c r="L460" s="7" t="s">
        <v>50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66</v>
      </c>
      <c r="Q460" s="19">
        <f t="shared" si="74"/>
        <v>26.15</v>
      </c>
      <c r="R460" s="19">
        <f t="shared" si="75"/>
        <v>39</v>
      </c>
      <c r="S460" s="19">
        <f t="shared" si="76"/>
        <v>45.95</v>
      </c>
      <c r="T460" s="19">
        <f t="shared" si="77"/>
        <v>35.25</v>
      </c>
      <c r="U460" s="7">
        <f t="shared" si="78"/>
        <v>37.033333333333339</v>
      </c>
      <c r="V460" s="7">
        <f t="shared" si="79"/>
        <v>36.587500000000006</v>
      </c>
    </row>
    <row r="461" spans="1:22" ht="13.5" x14ac:dyDescent="0.35">
      <c r="A461" s="3">
        <v>42677</v>
      </c>
      <c r="B461" s="2">
        <v>23.518000000000001</v>
      </c>
      <c r="C461" s="7">
        <v>63.796138811804383</v>
      </c>
      <c r="D461" s="7">
        <v>3.9507516311321211E-2</v>
      </c>
      <c r="E461" s="7">
        <v>-0.13560769471663589</v>
      </c>
      <c r="F461" s="7">
        <v>22.753620000000002</v>
      </c>
      <c r="G461" s="7">
        <v>22.320679999999999</v>
      </c>
      <c r="H461" s="7">
        <v>22.753735999999993</v>
      </c>
      <c r="I461" s="7">
        <v>20.021151499999995</v>
      </c>
      <c r="J461" s="7" t="s">
        <v>48</v>
      </c>
      <c r="K461" s="7" t="s">
        <v>49</v>
      </c>
      <c r="L461" s="7" t="s">
        <v>50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66</v>
      </c>
      <c r="Q461" s="19">
        <f t="shared" si="74"/>
        <v>26.15</v>
      </c>
      <c r="R461" s="19">
        <f t="shared" si="75"/>
        <v>39</v>
      </c>
      <c r="S461" s="19">
        <f t="shared" si="76"/>
        <v>45.95</v>
      </c>
      <c r="T461" s="19">
        <f t="shared" si="77"/>
        <v>35.25</v>
      </c>
      <c r="U461" s="7">
        <f t="shared" si="78"/>
        <v>37.033333333333339</v>
      </c>
      <c r="V461" s="7">
        <f t="shared" si="79"/>
        <v>36.587500000000006</v>
      </c>
    </row>
    <row r="462" spans="1:22" ht="13.5" x14ac:dyDescent="0.35">
      <c r="A462" s="3">
        <v>42678</v>
      </c>
      <c r="B462" s="2">
        <v>23.250699999999998</v>
      </c>
      <c r="C462" s="7">
        <v>59.258848637711665</v>
      </c>
      <c r="D462" s="7">
        <v>9.4812425939881706E-2</v>
      </c>
      <c r="E462" s="7">
        <v>-8.9523670585332379E-2</v>
      </c>
      <c r="F462" s="7">
        <v>23.004839999999998</v>
      </c>
      <c r="G462" s="7">
        <v>22.381879999999999</v>
      </c>
      <c r="H462" s="7">
        <v>22.751063999999992</v>
      </c>
      <c r="I462" s="7">
        <v>20.071222999999996</v>
      </c>
      <c r="J462" s="7" t="s">
        <v>48</v>
      </c>
      <c r="K462" s="7" t="s">
        <v>49</v>
      </c>
      <c r="L462" s="7" t="s">
        <v>50</v>
      </c>
      <c r="M462" s="7">
        <f t="shared" si="70"/>
        <v>25</v>
      </c>
      <c r="N462" s="7">
        <f t="shared" si="71"/>
        <v>0</v>
      </c>
      <c r="O462" s="7">
        <f t="shared" si="72"/>
        <v>50</v>
      </c>
      <c r="P462" s="7">
        <f t="shared" si="73"/>
        <v>66</v>
      </c>
      <c r="Q462" s="19">
        <f t="shared" si="74"/>
        <v>26.15</v>
      </c>
      <c r="R462" s="19">
        <f t="shared" si="75"/>
        <v>39</v>
      </c>
      <c r="S462" s="19">
        <f t="shared" si="76"/>
        <v>45.95</v>
      </c>
      <c r="T462" s="19">
        <f t="shared" si="77"/>
        <v>35.25</v>
      </c>
      <c r="U462" s="7">
        <f t="shared" si="78"/>
        <v>37.033333333333339</v>
      </c>
      <c r="V462" s="7">
        <f t="shared" si="79"/>
        <v>36.587500000000006</v>
      </c>
    </row>
    <row r="463" spans="1:22" ht="13.5" x14ac:dyDescent="0.35">
      <c r="A463" s="3">
        <v>42681</v>
      </c>
      <c r="B463" s="2">
        <v>23.3202</v>
      </c>
      <c r="C463" s="7">
        <v>63.246712316992813</v>
      </c>
      <c r="D463" s="7">
        <v>0.14260615939883792</v>
      </c>
      <c r="E463" s="7">
        <v>-4.309770458849832E-2</v>
      </c>
      <c r="F463" s="7">
        <v>23.205819999999999</v>
      </c>
      <c r="G463" s="7">
        <v>22.415019999999995</v>
      </c>
      <c r="H463" s="7">
        <v>22.750315999999994</v>
      </c>
      <c r="I463" s="7">
        <v>20.123058999999998</v>
      </c>
      <c r="J463" s="7" t="s">
        <v>48</v>
      </c>
      <c r="K463" s="7" t="s">
        <v>49</v>
      </c>
      <c r="L463" s="7" t="s">
        <v>50</v>
      </c>
      <c r="M463" s="7">
        <f t="shared" si="70"/>
        <v>25</v>
      </c>
      <c r="N463" s="7">
        <f t="shared" si="71"/>
        <v>0</v>
      </c>
      <c r="O463" s="7">
        <f t="shared" si="72"/>
        <v>50</v>
      </c>
      <c r="P463" s="7">
        <f t="shared" si="73"/>
        <v>66</v>
      </c>
      <c r="Q463" s="19">
        <f t="shared" si="74"/>
        <v>26.15</v>
      </c>
      <c r="R463" s="19">
        <f t="shared" si="75"/>
        <v>39</v>
      </c>
      <c r="S463" s="19">
        <f t="shared" si="76"/>
        <v>45.95</v>
      </c>
      <c r="T463" s="19">
        <f t="shared" si="77"/>
        <v>35.25</v>
      </c>
      <c r="U463" s="7">
        <f t="shared" si="78"/>
        <v>37.033333333333339</v>
      </c>
      <c r="V463" s="7">
        <f t="shared" si="79"/>
        <v>36.587500000000006</v>
      </c>
    </row>
    <row r="464" spans="1:22" ht="13.5" x14ac:dyDescent="0.35">
      <c r="A464" s="3">
        <v>42682</v>
      </c>
      <c r="B464" s="2">
        <v>23.250699999999998</v>
      </c>
      <c r="C464" s="7">
        <v>63.931767499782751</v>
      </c>
      <c r="D464" s="7">
        <v>0.17288209120401987</v>
      </c>
      <c r="E464" s="7">
        <v>9.825457000531973E-5</v>
      </c>
      <c r="F464" s="7">
        <v>23.312719999999999</v>
      </c>
      <c r="G464" s="7">
        <v>22.463124999999998</v>
      </c>
      <c r="H464" s="7">
        <v>22.750315999999994</v>
      </c>
      <c r="I464" s="7">
        <v>20.174910499999996</v>
      </c>
      <c r="J464" s="7" t="s">
        <v>48</v>
      </c>
      <c r="K464" s="7" t="s">
        <v>49</v>
      </c>
      <c r="L464" s="7" t="s">
        <v>50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66</v>
      </c>
      <c r="Q464" s="19">
        <f t="shared" si="74"/>
        <v>26.15</v>
      </c>
      <c r="R464" s="19">
        <f t="shared" si="75"/>
        <v>39</v>
      </c>
      <c r="S464" s="19">
        <f t="shared" si="76"/>
        <v>45.95</v>
      </c>
      <c r="T464" s="19">
        <f t="shared" si="77"/>
        <v>35.25</v>
      </c>
      <c r="U464" s="7">
        <f t="shared" si="78"/>
        <v>37.033333333333339</v>
      </c>
      <c r="V464" s="7">
        <f t="shared" si="79"/>
        <v>36.587500000000006</v>
      </c>
    </row>
    <row r="465" spans="1:22" ht="13.5" x14ac:dyDescent="0.35">
      <c r="A465" s="3">
        <v>42683</v>
      </c>
      <c r="B465" s="2">
        <v>22.978100000000001</v>
      </c>
      <c r="C465" s="7">
        <v>61.004255789531882</v>
      </c>
      <c r="D465" s="7">
        <v>0.17288651536814825</v>
      </c>
      <c r="E465" s="7">
        <v>3.4655906729633909E-2</v>
      </c>
      <c r="F465" s="7">
        <v>23.263539999999999</v>
      </c>
      <c r="G465" s="7">
        <v>22.492254999999997</v>
      </c>
      <c r="H465" s="7">
        <v>22.739732</v>
      </c>
      <c r="I465" s="7">
        <v>20.224137499999998</v>
      </c>
      <c r="J465" s="7" t="s">
        <v>48</v>
      </c>
      <c r="K465" s="7" t="s">
        <v>55</v>
      </c>
      <c r="L465" s="7" t="s">
        <v>56</v>
      </c>
      <c r="M465" s="7">
        <f t="shared" si="70"/>
        <v>25</v>
      </c>
      <c r="N465" s="7">
        <f t="shared" si="71"/>
        <v>0</v>
      </c>
      <c r="O465" s="7">
        <f t="shared" si="72"/>
        <v>50</v>
      </c>
      <c r="P465" s="7">
        <f t="shared" si="73"/>
        <v>66.5</v>
      </c>
      <c r="Q465" s="19">
        <f t="shared" si="74"/>
        <v>26.225000000000001</v>
      </c>
      <c r="R465" s="19">
        <f t="shared" si="75"/>
        <v>39.125</v>
      </c>
      <c r="S465" s="19">
        <f t="shared" si="76"/>
        <v>46.174999999999997</v>
      </c>
      <c r="T465" s="19">
        <f t="shared" si="77"/>
        <v>35.375</v>
      </c>
      <c r="U465" s="7">
        <f t="shared" si="78"/>
        <v>37.174999999999997</v>
      </c>
      <c r="V465" s="7">
        <f t="shared" si="79"/>
        <v>36.724999999999994</v>
      </c>
    </row>
    <row r="466" spans="1:22" ht="13.5" x14ac:dyDescent="0.35">
      <c r="A466" s="3">
        <v>42684</v>
      </c>
      <c r="B466" s="2">
        <v>22.914000000000001</v>
      </c>
      <c r="C466" s="7">
        <v>60.915036286873239</v>
      </c>
      <c r="D466" s="7">
        <v>0.16580637458086045</v>
      </c>
      <c r="E466" s="7">
        <v>6.0886000299879221E-2</v>
      </c>
      <c r="F466" s="7">
        <v>23.142739999999996</v>
      </c>
      <c r="G466" s="7">
        <v>22.533944999999996</v>
      </c>
      <c r="H466" s="7">
        <v>22.727865999999995</v>
      </c>
      <c r="I466" s="7">
        <v>20.273043999999999</v>
      </c>
      <c r="J466" s="7" t="s">
        <v>53</v>
      </c>
      <c r="K466" s="7" t="s">
        <v>55</v>
      </c>
      <c r="L466" s="7" t="s">
        <v>47</v>
      </c>
      <c r="M466" s="7">
        <f t="shared" si="70"/>
        <v>25</v>
      </c>
      <c r="N466" s="7">
        <f t="shared" si="71"/>
        <v>0</v>
      </c>
      <c r="O466" s="7">
        <f t="shared" si="72"/>
        <v>50</v>
      </c>
      <c r="P466" s="7">
        <f t="shared" si="73"/>
        <v>16.5</v>
      </c>
      <c r="Q466" s="19">
        <f t="shared" si="74"/>
        <v>18.725000000000001</v>
      </c>
      <c r="R466" s="19">
        <f t="shared" si="75"/>
        <v>26.625</v>
      </c>
      <c r="S466" s="19">
        <f t="shared" si="76"/>
        <v>23.675000000000001</v>
      </c>
      <c r="T466" s="19">
        <f t="shared" si="77"/>
        <v>22.875</v>
      </c>
      <c r="U466" s="7">
        <f t="shared" si="78"/>
        <v>23.008333333333336</v>
      </c>
      <c r="V466" s="7">
        <f t="shared" si="79"/>
        <v>22.975000000000001</v>
      </c>
    </row>
    <row r="467" spans="1:22" ht="13.5" x14ac:dyDescent="0.35">
      <c r="A467" s="3">
        <v>42685</v>
      </c>
      <c r="B467" s="2">
        <v>22.705500000000001</v>
      </c>
      <c r="C467" s="7">
        <v>60.645604395604408</v>
      </c>
      <c r="D467" s="7">
        <v>0.14173724576368585</v>
      </c>
      <c r="E467" s="7">
        <v>7.7056249392640552E-2</v>
      </c>
      <c r="F467" s="7">
        <v>23.0337</v>
      </c>
      <c r="G467" s="7">
        <v>22.539554999999996</v>
      </c>
      <c r="H467" s="7">
        <v>22.711829999999999</v>
      </c>
      <c r="I467" s="7">
        <v>20.321253499999997</v>
      </c>
      <c r="J467" s="7" t="s">
        <v>53</v>
      </c>
      <c r="K467" s="7" t="s">
        <v>55</v>
      </c>
      <c r="L467" s="7" t="s">
        <v>47</v>
      </c>
      <c r="M467" s="7">
        <f t="shared" si="70"/>
        <v>25</v>
      </c>
      <c r="N467" s="7">
        <f t="shared" si="71"/>
        <v>0</v>
      </c>
      <c r="O467" s="7">
        <f t="shared" si="72"/>
        <v>50</v>
      </c>
      <c r="P467" s="7">
        <f t="shared" si="73"/>
        <v>16.5</v>
      </c>
      <c r="Q467" s="19">
        <f t="shared" si="74"/>
        <v>18.725000000000001</v>
      </c>
      <c r="R467" s="19">
        <f t="shared" si="75"/>
        <v>26.625</v>
      </c>
      <c r="S467" s="19">
        <f t="shared" si="76"/>
        <v>23.675000000000001</v>
      </c>
      <c r="T467" s="19">
        <f t="shared" si="77"/>
        <v>22.875</v>
      </c>
      <c r="U467" s="7">
        <f t="shared" si="78"/>
        <v>23.008333333333336</v>
      </c>
      <c r="V467" s="7">
        <f t="shared" si="79"/>
        <v>22.975000000000001</v>
      </c>
    </row>
    <row r="468" spans="1:22" ht="13.5" x14ac:dyDescent="0.35">
      <c r="A468" s="3">
        <v>42688</v>
      </c>
      <c r="B468" s="2">
        <v>22.4864</v>
      </c>
      <c r="C468" s="7">
        <v>58.251530504538714</v>
      </c>
      <c r="D468" s="7">
        <v>0.10378636426004917</v>
      </c>
      <c r="E468" s="7">
        <v>8.2402272366122284E-2</v>
      </c>
      <c r="F468" s="7">
        <v>22.86694</v>
      </c>
      <c r="G468" s="7">
        <v>22.534744999999997</v>
      </c>
      <c r="H468" s="7">
        <v>22.691198</v>
      </c>
      <c r="I468" s="7">
        <v>20.368039499999998</v>
      </c>
      <c r="J468" s="7" t="s">
        <v>53</v>
      </c>
      <c r="K468" s="7" t="s">
        <v>55</v>
      </c>
      <c r="L468" s="7" t="s">
        <v>47</v>
      </c>
      <c r="M468" s="7">
        <f t="shared" si="70"/>
        <v>25</v>
      </c>
      <c r="N468" s="7">
        <f t="shared" si="71"/>
        <v>0</v>
      </c>
      <c r="O468" s="7">
        <f t="shared" si="72"/>
        <v>50</v>
      </c>
      <c r="P468" s="7">
        <f t="shared" si="73"/>
        <v>16.5</v>
      </c>
      <c r="Q468" s="19">
        <f t="shared" si="74"/>
        <v>18.725000000000001</v>
      </c>
      <c r="R468" s="19">
        <f t="shared" si="75"/>
        <v>26.625</v>
      </c>
      <c r="S468" s="19">
        <f t="shared" si="76"/>
        <v>23.675000000000001</v>
      </c>
      <c r="T468" s="19">
        <f t="shared" si="77"/>
        <v>22.875</v>
      </c>
      <c r="U468" s="7">
        <f t="shared" si="78"/>
        <v>23.008333333333336</v>
      </c>
      <c r="V468" s="7">
        <f t="shared" si="79"/>
        <v>22.975000000000001</v>
      </c>
    </row>
    <row r="469" spans="1:22" ht="13.5" x14ac:dyDescent="0.35">
      <c r="A469" s="3">
        <v>42689</v>
      </c>
      <c r="B469" s="2">
        <v>22.5078</v>
      </c>
      <c r="C469" s="7">
        <v>58.485961689845155</v>
      </c>
      <c r="D469" s="7">
        <v>7.4577139557653993E-2</v>
      </c>
      <c r="E469" s="7">
        <v>8.0837245804428637E-2</v>
      </c>
      <c r="F469" s="7">
        <v>22.718360000000001</v>
      </c>
      <c r="G469" s="7">
        <v>22.540359999999993</v>
      </c>
      <c r="H469" s="7">
        <v>22.672383999999997</v>
      </c>
      <c r="I469" s="7">
        <v>20.413187000000001</v>
      </c>
      <c r="J469" s="7" t="s">
        <v>53</v>
      </c>
      <c r="K469" s="7" t="s">
        <v>55</v>
      </c>
      <c r="L469" s="7" t="s">
        <v>47</v>
      </c>
      <c r="M469" s="7">
        <f t="shared" si="70"/>
        <v>25</v>
      </c>
      <c r="N469" s="7">
        <f t="shared" si="71"/>
        <v>45</v>
      </c>
      <c r="O469" s="7">
        <f t="shared" si="72"/>
        <v>50</v>
      </c>
      <c r="P469" s="7">
        <f t="shared" si="73"/>
        <v>16.5</v>
      </c>
      <c r="Q469" s="19">
        <f t="shared" si="74"/>
        <v>34.475000000000001</v>
      </c>
      <c r="R469" s="19">
        <f t="shared" si="75"/>
        <v>35.625</v>
      </c>
      <c r="S469" s="19">
        <f t="shared" si="76"/>
        <v>30.425000000000001</v>
      </c>
      <c r="T469" s="19">
        <f t="shared" si="77"/>
        <v>34.125</v>
      </c>
      <c r="U469" s="7">
        <f t="shared" si="78"/>
        <v>33.508333333333333</v>
      </c>
      <c r="V469" s="7">
        <f t="shared" si="79"/>
        <v>33.662499999999994</v>
      </c>
    </row>
    <row r="470" spans="1:22" ht="13.5" x14ac:dyDescent="0.35">
      <c r="A470" s="3">
        <v>42690</v>
      </c>
      <c r="B470" s="2">
        <v>22.4971</v>
      </c>
      <c r="C470" s="7">
        <v>66.719549794953139</v>
      </c>
      <c r="D470" s="7">
        <v>4.9988976163383825E-2</v>
      </c>
      <c r="E470" s="7">
        <v>7.4667591876219686E-2</v>
      </c>
      <c r="F470" s="7">
        <v>22.622160000000001</v>
      </c>
      <c r="G470" s="7">
        <v>22.550784999999998</v>
      </c>
      <c r="H470" s="7">
        <v>22.657526000000004</v>
      </c>
      <c r="I470" s="7">
        <v>20.457762499999998</v>
      </c>
      <c r="J470" s="7" t="s">
        <v>53</v>
      </c>
      <c r="K470" s="7" t="s">
        <v>55</v>
      </c>
      <c r="L470" s="7" t="s">
        <v>47</v>
      </c>
      <c r="M470" s="7">
        <f t="shared" si="70"/>
        <v>25</v>
      </c>
      <c r="N470" s="7">
        <f t="shared" si="71"/>
        <v>100</v>
      </c>
      <c r="O470" s="7">
        <f t="shared" si="72"/>
        <v>50</v>
      </c>
      <c r="P470" s="7">
        <f t="shared" si="73"/>
        <v>16.5</v>
      </c>
      <c r="Q470" s="19">
        <f t="shared" si="74"/>
        <v>53.725000000000001</v>
      </c>
      <c r="R470" s="19">
        <f t="shared" si="75"/>
        <v>46.625</v>
      </c>
      <c r="S470" s="19">
        <f t="shared" si="76"/>
        <v>38.674999999999997</v>
      </c>
      <c r="T470" s="19">
        <f t="shared" si="77"/>
        <v>47.875</v>
      </c>
      <c r="U470" s="7">
        <f t="shared" si="78"/>
        <v>46.341666666666661</v>
      </c>
      <c r="V470" s="7">
        <f t="shared" si="79"/>
        <v>46.724999999999994</v>
      </c>
    </row>
    <row r="471" spans="1:22" ht="13.5" x14ac:dyDescent="0.35">
      <c r="A471" s="3">
        <v>42691</v>
      </c>
      <c r="B471" s="2">
        <v>22.481000000000002</v>
      </c>
      <c r="C471" s="7">
        <v>58.868791481292448</v>
      </c>
      <c r="D471" s="7">
        <v>2.8870740157465491E-2</v>
      </c>
      <c r="E471" s="7">
        <v>6.5508221532468852E-2</v>
      </c>
      <c r="F471" s="7">
        <v>22.535560000000004</v>
      </c>
      <c r="G471" s="7">
        <v>22.565750000000001</v>
      </c>
      <c r="H471" s="7">
        <v>22.644804000000001</v>
      </c>
      <c r="I471" s="7">
        <v>20.502793499999999</v>
      </c>
      <c r="J471" s="7" t="s">
        <v>53</v>
      </c>
      <c r="K471" s="7" t="s">
        <v>55</v>
      </c>
      <c r="L471" s="7" t="s">
        <v>47</v>
      </c>
      <c r="M471" s="7">
        <f t="shared" si="70"/>
        <v>25</v>
      </c>
      <c r="N471" s="7">
        <f t="shared" si="71"/>
        <v>100</v>
      </c>
      <c r="O471" s="7">
        <f t="shared" si="72"/>
        <v>50</v>
      </c>
      <c r="P471" s="7">
        <f t="shared" si="73"/>
        <v>16.5</v>
      </c>
      <c r="Q471" s="19">
        <f t="shared" si="74"/>
        <v>53.725000000000001</v>
      </c>
      <c r="R471" s="19">
        <f t="shared" si="75"/>
        <v>46.625</v>
      </c>
      <c r="S471" s="19">
        <f t="shared" si="76"/>
        <v>38.674999999999997</v>
      </c>
      <c r="T471" s="19">
        <f t="shared" si="77"/>
        <v>47.875</v>
      </c>
      <c r="U471" s="7">
        <f t="shared" si="78"/>
        <v>46.341666666666661</v>
      </c>
      <c r="V471" s="7">
        <f t="shared" si="79"/>
        <v>46.724999999999994</v>
      </c>
    </row>
    <row r="472" spans="1:22" ht="13.5" x14ac:dyDescent="0.35">
      <c r="A472" s="3">
        <v>42692</v>
      </c>
      <c r="B472" s="2">
        <v>22.9086</v>
      </c>
      <c r="C472" s="7">
        <v>60.412059948755733</v>
      </c>
      <c r="D472" s="7">
        <v>4.6106643683796023E-2</v>
      </c>
      <c r="E472" s="7">
        <v>6.1627905962734285E-2</v>
      </c>
      <c r="F472" s="7">
        <v>22.576180000000001</v>
      </c>
      <c r="G472" s="7">
        <v>22.605034999999994</v>
      </c>
      <c r="H472" s="7">
        <v>22.642237999999999</v>
      </c>
      <c r="I472" s="7">
        <v>20.550463499999999</v>
      </c>
      <c r="J472" s="7" t="s">
        <v>48</v>
      </c>
      <c r="K472" s="7" t="s">
        <v>55</v>
      </c>
      <c r="L472" s="7" t="s">
        <v>50</v>
      </c>
      <c r="M472" s="7">
        <f t="shared" si="70"/>
        <v>25</v>
      </c>
      <c r="N472" s="7">
        <f t="shared" si="71"/>
        <v>45</v>
      </c>
      <c r="O472" s="7">
        <f t="shared" si="72"/>
        <v>50</v>
      </c>
      <c r="P472" s="7">
        <f t="shared" si="73"/>
        <v>49.5</v>
      </c>
      <c r="Q472" s="19">
        <f t="shared" si="74"/>
        <v>39.424999999999997</v>
      </c>
      <c r="R472" s="19">
        <f t="shared" si="75"/>
        <v>43.875</v>
      </c>
      <c r="S472" s="19">
        <f t="shared" si="76"/>
        <v>45.275000000000006</v>
      </c>
      <c r="T472" s="19">
        <f t="shared" si="77"/>
        <v>42.375</v>
      </c>
      <c r="U472" s="7">
        <f t="shared" si="78"/>
        <v>42.858333333333327</v>
      </c>
      <c r="V472" s="7">
        <f t="shared" si="79"/>
        <v>42.737499999999997</v>
      </c>
    </row>
    <row r="473" spans="1:22" ht="13.5" x14ac:dyDescent="0.35">
      <c r="A473" s="3">
        <v>42695</v>
      </c>
      <c r="B473" s="2">
        <v>22.871200000000002</v>
      </c>
      <c r="C473" s="7">
        <v>53.117959446411355</v>
      </c>
      <c r="D473" s="7">
        <v>5.6101649082673788E-2</v>
      </c>
      <c r="E473" s="7">
        <v>6.0522654586722187E-2</v>
      </c>
      <c r="F473" s="7">
        <v>22.65314</v>
      </c>
      <c r="G473" s="7">
        <v>22.652069999999998</v>
      </c>
      <c r="H473" s="7">
        <v>22.635396</v>
      </c>
      <c r="I473" s="7">
        <v>20.599104499999999</v>
      </c>
      <c r="J473" s="7" t="s">
        <v>53</v>
      </c>
      <c r="K473" s="7" t="s">
        <v>51</v>
      </c>
      <c r="L473" s="7" t="s">
        <v>54</v>
      </c>
      <c r="M473" s="7">
        <f t="shared" si="70"/>
        <v>25</v>
      </c>
      <c r="N473" s="7">
        <f t="shared" si="71"/>
        <v>45</v>
      </c>
      <c r="O473" s="7">
        <f t="shared" si="72"/>
        <v>50</v>
      </c>
      <c r="P473" s="7">
        <f t="shared" si="73"/>
        <v>0</v>
      </c>
      <c r="Q473" s="19">
        <f t="shared" si="74"/>
        <v>32</v>
      </c>
      <c r="R473" s="19">
        <f t="shared" si="75"/>
        <v>31.5</v>
      </c>
      <c r="S473" s="19">
        <f t="shared" si="76"/>
        <v>23</v>
      </c>
      <c r="T473" s="19">
        <f t="shared" si="77"/>
        <v>30</v>
      </c>
      <c r="U473" s="7">
        <f t="shared" si="78"/>
        <v>28.833333333333332</v>
      </c>
      <c r="V473" s="7">
        <f t="shared" si="79"/>
        <v>29.125</v>
      </c>
    </row>
    <row r="474" spans="1:22" ht="13.5" x14ac:dyDescent="0.35">
      <c r="A474" s="3">
        <v>42696</v>
      </c>
      <c r="B474" s="2">
        <v>22.956700000000001</v>
      </c>
      <c r="C474" s="7">
        <v>43.522512480007784</v>
      </c>
      <c r="D474" s="7">
        <v>7.0113671556633506E-2</v>
      </c>
      <c r="E474" s="7">
        <v>6.2440857980704458E-2</v>
      </c>
      <c r="F474" s="7">
        <v>22.742919999999998</v>
      </c>
      <c r="G474" s="7">
        <v>22.706854999999997</v>
      </c>
      <c r="H474" s="7">
        <v>22.630263999999997</v>
      </c>
      <c r="I474" s="7">
        <v>20.646686500000001</v>
      </c>
      <c r="J474" s="7" t="s">
        <v>53</v>
      </c>
      <c r="K474" s="7" t="s">
        <v>51</v>
      </c>
      <c r="L474" s="7" t="s">
        <v>54</v>
      </c>
      <c r="M474" s="7">
        <f t="shared" si="70"/>
        <v>25</v>
      </c>
      <c r="N474" s="7">
        <f t="shared" si="71"/>
        <v>0</v>
      </c>
      <c r="O474" s="7">
        <f t="shared" si="72"/>
        <v>50</v>
      </c>
      <c r="P474" s="7">
        <f t="shared" si="73"/>
        <v>0</v>
      </c>
      <c r="Q474" s="19">
        <f t="shared" si="74"/>
        <v>16.25</v>
      </c>
      <c r="R474" s="19">
        <f t="shared" si="75"/>
        <v>22.5</v>
      </c>
      <c r="S474" s="19">
        <f t="shared" si="76"/>
        <v>16.25</v>
      </c>
      <c r="T474" s="19">
        <f t="shared" si="77"/>
        <v>18.75</v>
      </c>
      <c r="U474" s="7">
        <f t="shared" si="78"/>
        <v>18.333333333333332</v>
      </c>
      <c r="V474" s="7">
        <f t="shared" si="79"/>
        <v>18.4375</v>
      </c>
    </row>
    <row r="475" spans="1:22" ht="13.5" x14ac:dyDescent="0.35">
      <c r="A475" s="3">
        <v>42697</v>
      </c>
      <c r="B475" s="2">
        <v>22.956700000000001</v>
      </c>
      <c r="C475" s="7">
        <v>34.137794608037069</v>
      </c>
      <c r="D475" s="7">
        <v>8.0292735642427004E-2</v>
      </c>
      <c r="E475" s="7">
        <v>6.6011233513048967E-2</v>
      </c>
      <c r="F475" s="7">
        <v>22.83484</v>
      </c>
      <c r="G475" s="7">
        <v>22.76164</v>
      </c>
      <c r="H475" s="7">
        <v>22.624383999999999</v>
      </c>
      <c r="I475" s="7">
        <v>20.694338000000002</v>
      </c>
      <c r="J475" s="7" t="s">
        <v>53</v>
      </c>
      <c r="K475" s="7" t="s">
        <v>51</v>
      </c>
      <c r="L475" s="7" t="s">
        <v>54</v>
      </c>
      <c r="M475" s="7">
        <f t="shared" si="70"/>
        <v>25</v>
      </c>
      <c r="N475" s="7">
        <f t="shared" si="71"/>
        <v>0</v>
      </c>
      <c r="O475" s="7">
        <f t="shared" si="72"/>
        <v>50</v>
      </c>
      <c r="P475" s="7">
        <f t="shared" si="73"/>
        <v>0</v>
      </c>
      <c r="Q475" s="19">
        <f t="shared" si="74"/>
        <v>16.25</v>
      </c>
      <c r="R475" s="19">
        <f t="shared" si="75"/>
        <v>22.5</v>
      </c>
      <c r="S475" s="19">
        <f t="shared" si="76"/>
        <v>16.25</v>
      </c>
      <c r="T475" s="19">
        <f t="shared" si="77"/>
        <v>18.75</v>
      </c>
      <c r="U475" s="7">
        <f t="shared" si="78"/>
        <v>18.333333333333332</v>
      </c>
      <c r="V475" s="7">
        <f t="shared" si="79"/>
        <v>18.4375</v>
      </c>
    </row>
    <row r="476" spans="1:22" ht="13.5" x14ac:dyDescent="0.35">
      <c r="A476" s="3">
        <v>42698</v>
      </c>
      <c r="B476" s="2">
        <v>22.7697</v>
      </c>
      <c r="C476" s="7">
        <v>35.760805210183577</v>
      </c>
      <c r="D476" s="7">
        <v>7.2435390004315536E-2</v>
      </c>
      <c r="E476" s="7">
        <v>6.7296064811302292E-2</v>
      </c>
      <c r="F476" s="7">
        <v>22.892580000000002</v>
      </c>
      <c r="G476" s="7">
        <v>22.831124999999997</v>
      </c>
      <c r="H476" s="7">
        <v>22.611022000000002</v>
      </c>
      <c r="I476" s="7">
        <v>20.741140499999997</v>
      </c>
      <c r="J476" s="7" t="s">
        <v>53</v>
      </c>
      <c r="K476" s="7" t="s">
        <v>51</v>
      </c>
      <c r="L476" s="7" t="s">
        <v>54</v>
      </c>
      <c r="M476" s="7">
        <f t="shared" si="70"/>
        <v>25</v>
      </c>
      <c r="N476" s="7">
        <f t="shared" si="71"/>
        <v>0</v>
      </c>
      <c r="O476" s="7">
        <f t="shared" si="72"/>
        <v>50</v>
      </c>
      <c r="P476" s="7">
        <f t="shared" si="73"/>
        <v>0</v>
      </c>
      <c r="Q476" s="19">
        <f t="shared" si="74"/>
        <v>16.25</v>
      </c>
      <c r="R476" s="19">
        <f t="shared" si="75"/>
        <v>22.5</v>
      </c>
      <c r="S476" s="19">
        <f t="shared" si="76"/>
        <v>16.25</v>
      </c>
      <c r="T476" s="19">
        <f t="shared" si="77"/>
        <v>18.75</v>
      </c>
      <c r="U476" s="7">
        <f t="shared" si="78"/>
        <v>18.333333333333332</v>
      </c>
      <c r="V476" s="7">
        <f t="shared" si="79"/>
        <v>18.4375</v>
      </c>
    </row>
    <row r="477" spans="1:22" ht="13.5" x14ac:dyDescent="0.35">
      <c r="A477" s="3">
        <v>42699</v>
      </c>
      <c r="B477" s="2">
        <v>22.742899999999999</v>
      </c>
      <c r="C477" s="7">
        <v>32.466743606875966</v>
      </c>
      <c r="D477" s="7">
        <v>6.3315983706601742E-2</v>
      </c>
      <c r="E477" s="7">
        <v>6.6500048590362182E-2</v>
      </c>
      <c r="F477" s="7">
        <v>22.859439999999999</v>
      </c>
      <c r="G477" s="7">
        <v>22.868540000000003</v>
      </c>
      <c r="H477" s="7">
        <v>22.599904000000002</v>
      </c>
      <c r="I477" s="7">
        <v>20.789831</v>
      </c>
      <c r="J477" s="7" t="s">
        <v>53</v>
      </c>
      <c r="K477" s="7" t="s">
        <v>51</v>
      </c>
      <c r="L477" s="7" t="s">
        <v>47</v>
      </c>
      <c r="M477" s="7">
        <f t="shared" si="70"/>
        <v>25</v>
      </c>
      <c r="N477" s="7">
        <f t="shared" si="71"/>
        <v>45</v>
      </c>
      <c r="O477" s="7">
        <f t="shared" si="72"/>
        <v>50</v>
      </c>
      <c r="P477" s="7">
        <f t="shared" si="73"/>
        <v>0</v>
      </c>
      <c r="Q477" s="19">
        <f t="shared" si="74"/>
        <v>32</v>
      </c>
      <c r="R477" s="19">
        <f t="shared" si="75"/>
        <v>31.5</v>
      </c>
      <c r="S477" s="19">
        <f t="shared" si="76"/>
        <v>23</v>
      </c>
      <c r="T477" s="19">
        <f t="shared" si="77"/>
        <v>30</v>
      </c>
      <c r="U477" s="7">
        <f t="shared" si="78"/>
        <v>28.833333333333332</v>
      </c>
      <c r="V477" s="7">
        <f t="shared" si="79"/>
        <v>29.125</v>
      </c>
    </row>
    <row r="478" spans="1:22" ht="13.5" x14ac:dyDescent="0.35">
      <c r="A478" s="3">
        <v>42702</v>
      </c>
      <c r="B478" s="2">
        <v>22.972799999999999</v>
      </c>
      <c r="C478" s="7">
        <v>42.309182487407995</v>
      </c>
      <c r="D478" s="7">
        <v>7.3789201180396446E-2</v>
      </c>
      <c r="E478" s="7">
        <v>6.7957879108369035E-2</v>
      </c>
      <c r="F478" s="7">
        <v>22.879759999999997</v>
      </c>
      <c r="G478" s="7">
        <v>22.901415</v>
      </c>
      <c r="H478" s="7">
        <v>22.597446000000005</v>
      </c>
      <c r="I478" s="7">
        <v>20.839653500000001</v>
      </c>
      <c r="J478" s="7" t="s">
        <v>53</v>
      </c>
      <c r="K478" s="7" t="s">
        <v>55</v>
      </c>
      <c r="L478" s="7" t="s">
        <v>54</v>
      </c>
      <c r="M478" s="7">
        <f t="shared" si="70"/>
        <v>25</v>
      </c>
      <c r="N478" s="7">
        <f t="shared" si="71"/>
        <v>0</v>
      </c>
      <c r="O478" s="7">
        <f t="shared" si="72"/>
        <v>50</v>
      </c>
      <c r="P478" s="7">
        <f t="shared" si="73"/>
        <v>16.5</v>
      </c>
      <c r="Q478" s="19">
        <f t="shared" si="74"/>
        <v>18.725000000000001</v>
      </c>
      <c r="R478" s="19">
        <f t="shared" si="75"/>
        <v>26.625</v>
      </c>
      <c r="S478" s="19">
        <f t="shared" si="76"/>
        <v>23.675000000000001</v>
      </c>
      <c r="T478" s="19">
        <f t="shared" si="77"/>
        <v>22.875</v>
      </c>
      <c r="U478" s="7">
        <f t="shared" si="78"/>
        <v>23.008333333333336</v>
      </c>
      <c r="V478" s="7">
        <f t="shared" si="79"/>
        <v>22.975000000000001</v>
      </c>
    </row>
    <row r="479" spans="1:22" ht="13.5" x14ac:dyDescent="0.35">
      <c r="A479" s="3">
        <v>42703</v>
      </c>
      <c r="B479" s="2">
        <v>22.983499999999999</v>
      </c>
      <c r="C479" s="7">
        <v>50.174779906783989</v>
      </c>
      <c r="D479" s="7">
        <v>8.2007372122195221E-2</v>
      </c>
      <c r="E479" s="7">
        <v>7.0767777711134267E-2</v>
      </c>
      <c r="F479" s="7">
        <v>22.885120000000001</v>
      </c>
      <c r="G479" s="7">
        <v>22.91478</v>
      </c>
      <c r="H479" s="7">
        <v>22.595308000000003</v>
      </c>
      <c r="I479" s="7">
        <v>20.889495000000007</v>
      </c>
      <c r="J479" s="7" t="s">
        <v>53</v>
      </c>
      <c r="K479" s="7" t="s">
        <v>55</v>
      </c>
      <c r="L479" s="7" t="s">
        <v>54</v>
      </c>
      <c r="M479" s="7">
        <f t="shared" si="70"/>
        <v>25</v>
      </c>
      <c r="N479" s="7">
        <f t="shared" si="71"/>
        <v>0</v>
      </c>
      <c r="O479" s="7">
        <f t="shared" si="72"/>
        <v>50</v>
      </c>
      <c r="P479" s="7">
        <f t="shared" si="73"/>
        <v>16.5</v>
      </c>
      <c r="Q479" s="19">
        <f t="shared" si="74"/>
        <v>18.725000000000001</v>
      </c>
      <c r="R479" s="19">
        <f t="shared" si="75"/>
        <v>26.625</v>
      </c>
      <c r="S479" s="19">
        <f t="shared" si="76"/>
        <v>23.675000000000001</v>
      </c>
      <c r="T479" s="19">
        <f t="shared" si="77"/>
        <v>22.875</v>
      </c>
      <c r="U479" s="7">
        <f t="shared" si="78"/>
        <v>23.008333333333336</v>
      </c>
      <c r="V479" s="7">
        <f t="shared" si="79"/>
        <v>22.975000000000001</v>
      </c>
    </row>
    <row r="480" spans="1:22" ht="13.5" x14ac:dyDescent="0.35">
      <c r="A480" s="3">
        <v>42704</v>
      </c>
      <c r="B480" s="2">
        <v>23.459199999999999</v>
      </c>
      <c r="C480" s="7">
        <v>63.933755878143479</v>
      </c>
      <c r="D480" s="7">
        <v>0.12545913143987519</v>
      </c>
      <c r="E480" s="7">
        <v>8.1706048456882452E-2</v>
      </c>
      <c r="F480" s="7">
        <v>22.985619999999997</v>
      </c>
      <c r="G480" s="7">
        <v>22.926539999999999</v>
      </c>
      <c r="H480" s="7">
        <v>22.604822000000002</v>
      </c>
      <c r="I480" s="7">
        <v>20.941006500000007</v>
      </c>
      <c r="J480" s="7" t="s">
        <v>53</v>
      </c>
      <c r="K480" s="7" t="s">
        <v>55</v>
      </c>
      <c r="L480" s="7" t="s">
        <v>54</v>
      </c>
      <c r="M480" s="7">
        <f t="shared" si="70"/>
        <v>25</v>
      </c>
      <c r="N480" s="7">
        <f t="shared" si="71"/>
        <v>0</v>
      </c>
      <c r="O480" s="7">
        <f t="shared" si="72"/>
        <v>50</v>
      </c>
      <c r="P480" s="7">
        <f t="shared" si="73"/>
        <v>16.5</v>
      </c>
      <c r="Q480" s="19">
        <f t="shared" si="74"/>
        <v>18.725000000000001</v>
      </c>
      <c r="R480" s="19">
        <f t="shared" si="75"/>
        <v>26.625</v>
      </c>
      <c r="S480" s="19">
        <f t="shared" si="76"/>
        <v>23.675000000000001</v>
      </c>
      <c r="T480" s="19">
        <f t="shared" si="77"/>
        <v>22.875</v>
      </c>
      <c r="U480" s="7">
        <f t="shared" si="78"/>
        <v>23.008333333333336</v>
      </c>
      <c r="V480" s="7">
        <f t="shared" si="79"/>
        <v>22.975000000000001</v>
      </c>
    </row>
    <row r="481" spans="1:22" ht="13.5" x14ac:dyDescent="0.35">
      <c r="A481" s="3">
        <v>42705</v>
      </c>
      <c r="B481" s="2">
        <v>23.496600000000001</v>
      </c>
      <c r="C481" s="7">
        <v>72.155940178121341</v>
      </c>
      <c r="D481" s="7">
        <v>0.16105627470654937</v>
      </c>
      <c r="E481" s="7">
        <v>9.7576093706815831E-2</v>
      </c>
      <c r="F481" s="7">
        <v>23.130999999999997</v>
      </c>
      <c r="G481" s="7">
        <v>22.925470000000001</v>
      </c>
      <c r="H481" s="7">
        <v>22.615084000000003</v>
      </c>
      <c r="I481" s="7">
        <v>20.991564500000003</v>
      </c>
      <c r="J481" s="7" t="s">
        <v>48</v>
      </c>
      <c r="K481" s="7" t="s">
        <v>55</v>
      </c>
      <c r="L481" s="7" t="s">
        <v>50</v>
      </c>
      <c r="M481" s="7">
        <f t="shared" si="70"/>
        <v>0</v>
      </c>
      <c r="N481" s="7">
        <f t="shared" si="71"/>
        <v>0</v>
      </c>
      <c r="O481" s="7">
        <f t="shared" si="72"/>
        <v>50</v>
      </c>
      <c r="P481" s="7">
        <f t="shared" si="73"/>
        <v>49.5</v>
      </c>
      <c r="Q481" s="19">
        <f t="shared" si="74"/>
        <v>14.925000000000001</v>
      </c>
      <c r="R481" s="19">
        <f t="shared" si="75"/>
        <v>29.875</v>
      </c>
      <c r="S481" s="19">
        <f t="shared" si="76"/>
        <v>34.775000000000006</v>
      </c>
      <c r="T481" s="19">
        <f t="shared" si="77"/>
        <v>24.875</v>
      </c>
      <c r="U481" s="7">
        <f t="shared" si="78"/>
        <v>26.525000000000002</v>
      </c>
      <c r="V481" s="7">
        <f t="shared" si="79"/>
        <v>26.112500000000001</v>
      </c>
    </row>
    <row r="482" spans="1:22" ht="13.5" x14ac:dyDescent="0.35">
      <c r="A482" s="3">
        <v>42706</v>
      </c>
      <c r="B482" s="2">
        <v>23.464500000000001</v>
      </c>
      <c r="C482" s="7">
        <v>80.598135518988997</v>
      </c>
      <c r="D482" s="7">
        <v>0.18454969151427036</v>
      </c>
      <c r="E482" s="7">
        <v>0.11497081326830674</v>
      </c>
      <c r="F482" s="7">
        <v>23.275320000000001</v>
      </c>
      <c r="G482" s="7">
        <v>22.936160000000001</v>
      </c>
      <c r="H482" s="7">
        <v>22.624918000000001</v>
      </c>
      <c r="I482" s="7">
        <v>21.040182500000011</v>
      </c>
      <c r="J482" s="7" t="s">
        <v>48</v>
      </c>
      <c r="K482" s="7" t="s">
        <v>49</v>
      </c>
      <c r="L482" s="7" t="s">
        <v>50</v>
      </c>
      <c r="M482" s="7">
        <f t="shared" si="70"/>
        <v>0</v>
      </c>
      <c r="N482" s="7">
        <f t="shared" si="71"/>
        <v>0</v>
      </c>
      <c r="O482" s="7">
        <f t="shared" si="72"/>
        <v>50</v>
      </c>
      <c r="P482" s="7">
        <f t="shared" si="73"/>
        <v>66</v>
      </c>
      <c r="Q482" s="19">
        <f t="shared" si="74"/>
        <v>17.399999999999999</v>
      </c>
      <c r="R482" s="19">
        <f t="shared" si="75"/>
        <v>34</v>
      </c>
      <c r="S482" s="19">
        <f t="shared" si="76"/>
        <v>42.2</v>
      </c>
      <c r="T482" s="19">
        <f t="shared" si="77"/>
        <v>29</v>
      </c>
      <c r="U482" s="7">
        <f t="shared" si="78"/>
        <v>31.2</v>
      </c>
      <c r="V482" s="7">
        <f t="shared" si="79"/>
        <v>30.65</v>
      </c>
    </row>
    <row r="483" spans="1:22" ht="13.5" x14ac:dyDescent="0.35">
      <c r="A483" s="3">
        <v>42709</v>
      </c>
      <c r="B483" s="2">
        <v>22.999500000000001</v>
      </c>
      <c r="C483" s="7">
        <v>62.040256623732844</v>
      </c>
      <c r="D483" s="7">
        <v>0.16375906717257749</v>
      </c>
      <c r="E483" s="7">
        <v>0.12472846404916089</v>
      </c>
      <c r="F483" s="7">
        <v>23.280660000000001</v>
      </c>
      <c r="G483" s="7">
        <v>22.920125000000002</v>
      </c>
      <c r="H483" s="7">
        <v>22.625880000000002</v>
      </c>
      <c r="I483" s="7">
        <v>21.08295050000001</v>
      </c>
      <c r="J483" s="7" t="s">
        <v>48</v>
      </c>
      <c r="K483" s="7" t="s">
        <v>55</v>
      </c>
      <c r="L483" s="7" t="s">
        <v>50</v>
      </c>
      <c r="M483" s="7">
        <f t="shared" si="70"/>
        <v>25</v>
      </c>
      <c r="N483" s="7">
        <f t="shared" si="71"/>
        <v>0</v>
      </c>
      <c r="O483" s="7">
        <f t="shared" si="72"/>
        <v>50</v>
      </c>
      <c r="P483" s="7">
        <f t="shared" si="73"/>
        <v>49.5</v>
      </c>
      <c r="Q483" s="19">
        <f t="shared" si="74"/>
        <v>23.675000000000001</v>
      </c>
      <c r="R483" s="19">
        <f t="shared" si="75"/>
        <v>34.875</v>
      </c>
      <c r="S483" s="19">
        <f t="shared" si="76"/>
        <v>38.525000000000006</v>
      </c>
      <c r="T483" s="19">
        <f t="shared" si="77"/>
        <v>31.125</v>
      </c>
      <c r="U483" s="7">
        <f t="shared" si="78"/>
        <v>32.358333333333334</v>
      </c>
      <c r="V483" s="7">
        <f t="shared" si="79"/>
        <v>32.049999999999997</v>
      </c>
    </row>
    <row r="484" spans="1:22" ht="13.5" x14ac:dyDescent="0.35">
      <c r="A484" s="3">
        <v>42710</v>
      </c>
      <c r="B484" s="2">
        <v>22.881900000000002</v>
      </c>
      <c r="C484" s="7">
        <v>58.953834698436395</v>
      </c>
      <c r="D484" s="7">
        <v>0.13622271970062627</v>
      </c>
      <c r="E484" s="7">
        <v>0.12702731517945398</v>
      </c>
      <c r="F484" s="7">
        <v>23.260339999999999</v>
      </c>
      <c r="G484" s="7">
        <v>22.901685000000004</v>
      </c>
      <c r="H484" s="7">
        <v>22.625986000000001</v>
      </c>
      <c r="I484" s="7">
        <v>21.120758500000012</v>
      </c>
      <c r="J484" s="7" t="s">
        <v>48</v>
      </c>
      <c r="K484" s="7" t="s">
        <v>55</v>
      </c>
      <c r="L484" s="7" t="s">
        <v>56</v>
      </c>
      <c r="M484" s="7">
        <f t="shared" si="70"/>
        <v>25</v>
      </c>
      <c r="N484" s="7">
        <f t="shared" si="71"/>
        <v>0</v>
      </c>
      <c r="O484" s="7">
        <f t="shared" si="72"/>
        <v>50</v>
      </c>
      <c r="P484" s="7">
        <f t="shared" si="73"/>
        <v>66.5</v>
      </c>
      <c r="Q484" s="19">
        <f t="shared" si="74"/>
        <v>26.225000000000001</v>
      </c>
      <c r="R484" s="19">
        <f t="shared" si="75"/>
        <v>39.125</v>
      </c>
      <c r="S484" s="19">
        <f t="shared" si="76"/>
        <v>46.174999999999997</v>
      </c>
      <c r="T484" s="19">
        <f t="shared" si="77"/>
        <v>35.375</v>
      </c>
      <c r="U484" s="7">
        <f t="shared" si="78"/>
        <v>37.174999999999997</v>
      </c>
      <c r="V484" s="7">
        <f t="shared" si="79"/>
        <v>36.724999999999994</v>
      </c>
    </row>
    <row r="485" spans="1:22" ht="13.5" x14ac:dyDescent="0.35">
      <c r="A485" s="3">
        <v>42711</v>
      </c>
      <c r="B485" s="2">
        <v>22.791</v>
      </c>
      <c r="C485" s="7">
        <v>56.970678179528655</v>
      </c>
      <c r="D485" s="7">
        <v>0.10584498057358971</v>
      </c>
      <c r="E485" s="7">
        <v>0.12279084825828113</v>
      </c>
      <c r="F485" s="7">
        <v>23.1267</v>
      </c>
      <c r="G485" s="7">
        <v>22.892330000000001</v>
      </c>
      <c r="H485" s="7">
        <v>22.627482000000001</v>
      </c>
      <c r="I485" s="7">
        <v>21.15695400000001</v>
      </c>
      <c r="J485" s="7" t="s">
        <v>53</v>
      </c>
      <c r="K485" s="7" t="s">
        <v>55</v>
      </c>
      <c r="L485" s="7" t="s">
        <v>47</v>
      </c>
      <c r="M485" s="7">
        <f t="shared" si="70"/>
        <v>25</v>
      </c>
      <c r="N485" s="7">
        <f t="shared" si="71"/>
        <v>45</v>
      </c>
      <c r="O485" s="7">
        <f t="shared" si="72"/>
        <v>50</v>
      </c>
      <c r="P485" s="7">
        <f t="shared" si="73"/>
        <v>16.5</v>
      </c>
      <c r="Q485" s="19">
        <f t="shared" si="74"/>
        <v>34.475000000000001</v>
      </c>
      <c r="R485" s="19">
        <f t="shared" si="75"/>
        <v>35.625</v>
      </c>
      <c r="S485" s="19">
        <f t="shared" si="76"/>
        <v>30.425000000000001</v>
      </c>
      <c r="T485" s="19">
        <f t="shared" si="77"/>
        <v>34.125</v>
      </c>
      <c r="U485" s="7">
        <f t="shared" si="78"/>
        <v>33.508333333333333</v>
      </c>
      <c r="V485" s="7">
        <f t="shared" si="79"/>
        <v>33.662499999999994</v>
      </c>
    </row>
    <row r="486" spans="1:22" ht="13.5" x14ac:dyDescent="0.35">
      <c r="A486" s="3">
        <v>42712</v>
      </c>
      <c r="B486" s="2">
        <v>22.635999999999999</v>
      </c>
      <c r="C486" s="7">
        <v>43.0138390568939</v>
      </c>
      <c r="D486" s="7">
        <v>6.8473874641313159E-2</v>
      </c>
      <c r="E486" s="7">
        <v>0.11192745353488753</v>
      </c>
      <c r="F486" s="7">
        <v>22.95458</v>
      </c>
      <c r="G486" s="7">
        <v>22.878430000000002</v>
      </c>
      <c r="H486" s="7">
        <v>22.631221999999998</v>
      </c>
      <c r="I486" s="7">
        <v>21.193187000000009</v>
      </c>
      <c r="J486" s="7" t="s">
        <v>53</v>
      </c>
      <c r="K486" s="7" t="s">
        <v>51</v>
      </c>
      <c r="L486" s="7" t="s">
        <v>47</v>
      </c>
      <c r="M486" s="7">
        <f t="shared" si="70"/>
        <v>25</v>
      </c>
      <c r="N486" s="7">
        <f t="shared" si="71"/>
        <v>100</v>
      </c>
      <c r="O486" s="7">
        <f t="shared" si="72"/>
        <v>50</v>
      </c>
      <c r="P486" s="7">
        <f t="shared" si="73"/>
        <v>0</v>
      </c>
      <c r="Q486" s="19">
        <f t="shared" si="74"/>
        <v>51.25</v>
      </c>
      <c r="R486" s="19">
        <f t="shared" si="75"/>
        <v>42.5</v>
      </c>
      <c r="S486" s="19">
        <f t="shared" si="76"/>
        <v>31.25</v>
      </c>
      <c r="T486" s="19">
        <f t="shared" si="77"/>
        <v>43.75</v>
      </c>
      <c r="U486" s="7">
        <f t="shared" si="78"/>
        <v>41.666666666666664</v>
      </c>
      <c r="V486" s="7">
        <f t="shared" si="79"/>
        <v>42.1875</v>
      </c>
    </row>
    <row r="487" spans="1:22" ht="13.5" x14ac:dyDescent="0.35">
      <c r="A487" s="3">
        <v>42713</v>
      </c>
      <c r="B487" s="2">
        <v>22.716200000000001</v>
      </c>
      <c r="C487" s="7">
        <v>46.112950145450881</v>
      </c>
      <c r="D487" s="7">
        <v>4.4811909883645029E-2</v>
      </c>
      <c r="E487" s="7">
        <v>9.8504344804639044E-2</v>
      </c>
      <c r="F487" s="7">
        <v>22.804919999999999</v>
      </c>
      <c r="G487" s="7">
        <v>22.878965000000001</v>
      </c>
      <c r="H487" s="7">
        <v>22.641912000000001</v>
      </c>
      <c r="I487" s="7">
        <v>21.232188000000004</v>
      </c>
      <c r="J487" s="7" t="s">
        <v>53</v>
      </c>
      <c r="K487" s="7" t="s">
        <v>51</v>
      </c>
      <c r="L487" s="7" t="s">
        <v>47</v>
      </c>
      <c r="M487" s="7">
        <f t="shared" si="70"/>
        <v>25</v>
      </c>
      <c r="N487" s="7">
        <f t="shared" si="71"/>
        <v>100</v>
      </c>
      <c r="O487" s="7">
        <f t="shared" si="72"/>
        <v>50</v>
      </c>
      <c r="P487" s="7">
        <f t="shared" si="73"/>
        <v>0</v>
      </c>
      <c r="Q487" s="19">
        <f t="shared" si="74"/>
        <v>51.25</v>
      </c>
      <c r="R487" s="19">
        <f t="shared" si="75"/>
        <v>42.5</v>
      </c>
      <c r="S487" s="19">
        <f t="shared" si="76"/>
        <v>31.25</v>
      </c>
      <c r="T487" s="19">
        <f t="shared" si="77"/>
        <v>43.75</v>
      </c>
      <c r="U487" s="7">
        <f t="shared" si="78"/>
        <v>41.666666666666664</v>
      </c>
      <c r="V487" s="7">
        <f t="shared" si="79"/>
        <v>42.1875</v>
      </c>
    </row>
    <row r="488" spans="1:22" ht="13.5" x14ac:dyDescent="0.35">
      <c r="A488" s="3">
        <v>42717</v>
      </c>
      <c r="B488" s="2">
        <v>22.662800000000001</v>
      </c>
      <c r="C488" s="7">
        <v>42.509048274455843</v>
      </c>
      <c r="D488" s="7">
        <v>2.1502827411016057E-2</v>
      </c>
      <c r="E488" s="7">
        <v>8.3104041325914452E-2</v>
      </c>
      <c r="F488" s="7">
        <v>22.737580000000001</v>
      </c>
      <c r="G488" s="7">
        <v>22.887785000000001</v>
      </c>
      <c r="H488" s="7">
        <v>22.646724000000003</v>
      </c>
      <c r="I488" s="7">
        <v>21.268779500000004</v>
      </c>
      <c r="J488" s="7" t="s">
        <v>53</v>
      </c>
      <c r="K488" s="7" t="s">
        <v>55</v>
      </c>
      <c r="L488" s="7" t="s">
        <v>47</v>
      </c>
      <c r="M488" s="7">
        <f t="shared" si="70"/>
        <v>25</v>
      </c>
      <c r="N488" s="7">
        <f t="shared" si="71"/>
        <v>100</v>
      </c>
      <c r="O488" s="7">
        <f t="shared" si="72"/>
        <v>50</v>
      </c>
      <c r="P488" s="7">
        <f t="shared" si="73"/>
        <v>16.5</v>
      </c>
      <c r="Q488" s="19">
        <f t="shared" si="74"/>
        <v>53.725000000000001</v>
      </c>
      <c r="R488" s="19">
        <f t="shared" si="75"/>
        <v>46.625</v>
      </c>
      <c r="S488" s="19">
        <f t="shared" si="76"/>
        <v>38.674999999999997</v>
      </c>
      <c r="T488" s="19">
        <f t="shared" si="77"/>
        <v>47.875</v>
      </c>
      <c r="U488" s="7">
        <f t="shared" si="78"/>
        <v>46.341666666666661</v>
      </c>
      <c r="V488" s="7">
        <f t="shared" si="79"/>
        <v>46.724999999999994</v>
      </c>
    </row>
    <row r="489" spans="1:22" ht="13.5" x14ac:dyDescent="0.35">
      <c r="A489" s="3">
        <v>42718</v>
      </c>
      <c r="B489" s="2">
        <v>22.502400000000002</v>
      </c>
      <c r="C489" s="7">
        <v>39.295980396776812</v>
      </c>
      <c r="D489" s="7">
        <v>-9.7997623029932868E-3</v>
      </c>
      <c r="E489" s="7">
        <v>6.4523280600132904E-2</v>
      </c>
      <c r="F489" s="7">
        <v>22.66168</v>
      </c>
      <c r="G489" s="7">
        <v>22.887515000000004</v>
      </c>
      <c r="H489" s="7">
        <v>22.648434000000002</v>
      </c>
      <c r="I489" s="7">
        <v>21.303878000000005</v>
      </c>
      <c r="J489" s="7" t="s">
        <v>53</v>
      </c>
      <c r="K489" s="7" t="s">
        <v>55</v>
      </c>
      <c r="L489" s="7" t="s">
        <v>47</v>
      </c>
      <c r="M489" s="7">
        <f t="shared" si="70"/>
        <v>25</v>
      </c>
      <c r="N489" s="7">
        <f t="shared" si="71"/>
        <v>100</v>
      </c>
      <c r="O489" s="7">
        <f t="shared" si="72"/>
        <v>50</v>
      </c>
      <c r="P489" s="7">
        <f t="shared" si="73"/>
        <v>16.5</v>
      </c>
      <c r="Q489" s="19">
        <f t="shared" si="74"/>
        <v>53.725000000000001</v>
      </c>
      <c r="R489" s="19">
        <f t="shared" si="75"/>
        <v>46.625</v>
      </c>
      <c r="S489" s="19">
        <f t="shared" si="76"/>
        <v>38.674999999999997</v>
      </c>
      <c r="T489" s="19">
        <f t="shared" si="77"/>
        <v>47.875</v>
      </c>
      <c r="U489" s="7">
        <f t="shared" si="78"/>
        <v>46.341666666666661</v>
      </c>
      <c r="V489" s="7">
        <f t="shared" si="79"/>
        <v>46.724999999999994</v>
      </c>
    </row>
    <row r="490" spans="1:22" ht="13.5" x14ac:dyDescent="0.35">
      <c r="A490" s="3">
        <v>42719</v>
      </c>
      <c r="B490" s="2">
        <v>21.9145</v>
      </c>
      <c r="C490" s="7">
        <v>33.051922314704768</v>
      </c>
      <c r="D490" s="7">
        <v>-8.1110910799122138E-2</v>
      </c>
      <c r="E490" s="7">
        <v>3.5396442320281898E-2</v>
      </c>
      <c r="F490" s="7">
        <v>22.486380000000004</v>
      </c>
      <c r="G490" s="7">
        <v>22.858385000000002</v>
      </c>
      <c r="H490" s="7">
        <v>22.638280000000009</v>
      </c>
      <c r="I490" s="7">
        <v>21.335501000000008</v>
      </c>
      <c r="J490" s="7" t="s">
        <v>53</v>
      </c>
      <c r="K490" s="7" t="s">
        <v>55</v>
      </c>
      <c r="L490" s="7" t="s">
        <v>47</v>
      </c>
      <c r="M490" s="7">
        <f t="shared" si="70"/>
        <v>25</v>
      </c>
      <c r="N490" s="7">
        <f t="shared" si="71"/>
        <v>100</v>
      </c>
      <c r="O490" s="7">
        <f t="shared" si="72"/>
        <v>50</v>
      </c>
      <c r="P490" s="7">
        <f t="shared" si="73"/>
        <v>16.5</v>
      </c>
      <c r="Q490" s="19">
        <f t="shared" si="74"/>
        <v>53.725000000000001</v>
      </c>
      <c r="R490" s="19">
        <f t="shared" si="75"/>
        <v>46.625</v>
      </c>
      <c r="S490" s="19">
        <f t="shared" si="76"/>
        <v>38.674999999999997</v>
      </c>
      <c r="T490" s="19">
        <f t="shared" si="77"/>
        <v>47.875</v>
      </c>
      <c r="U490" s="7">
        <f t="shared" si="78"/>
        <v>46.341666666666661</v>
      </c>
      <c r="V490" s="7">
        <f t="shared" si="79"/>
        <v>46.724999999999994</v>
      </c>
    </row>
    <row r="491" spans="1:22" ht="13.5" x14ac:dyDescent="0.35">
      <c r="A491" s="3">
        <v>42720</v>
      </c>
      <c r="B491" s="2">
        <v>21.807600000000001</v>
      </c>
      <c r="C491" s="7">
        <v>32.034881487457341</v>
      </c>
      <c r="D491" s="7">
        <v>-0.14458476320151092</v>
      </c>
      <c r="E491" s="7">
        <v>-5.9979878407666679E-4</v>
      </c>
      <c r="F491" s="7">
        <v>22.320700000000006</v>
      </c>
      <c r="G491" s="7">
        <v>22.824715000000001</v>
      </c>
      <c r="H491" s="7">
        <v>22.625988000000007</v>
      </c>
      <c r="I491" s="7">
        <v>21.362546000000005</v>
      </c>
      <c r="J491" s="7" t="s">
        <v>53</v>
      </c>
      <c r="K491" s="7" t="s">
        <v>55</v>
      </c>
      <c r="L491" s="7" t="s">
        <v>47</v>
      </c>
      <c r="M491" s="7">
        <f t="shared" si="70"/>
        <v>25</v>
      </c>
      <c r="N491" s="7">
        <f t="shared" si="71"/>
        <v>100</v>
      </c>
      <c r="O491" s="7">
        <f t="shared" si="72"/>
        <v>50</v>
      </c>
      <c r="P491" s="7">
        <f t="shared" si="73"/>
        <v>16.5</v>
      </c>
      <c r="Q491" s="19">
        <f t="shared" si="74"/>
        <v>53.725000000000001</v>
      </c>
      <c r="R491" s="19">
        <f t="shared" si="75"/>
        <v>46.625</v>
      </c>
      <c r="S491" s="19">
        <f t="shared" si="76"/>
        <v>38.674999999999997</v>
      </c>
      <c r="T491" s="19">
        <f t="shared" si="77"/>
        <v>47.875</v>
      </c>
      <c r="U491" s="7">
        <f t="shared" si="78"/>
        <v>46.341666666666661</v>
      </c>
      <c r="V491" s="7">
        <f t="shared" si="79"/>
        <v>46.724999999999994</v>
      </c>
    </row>
    <row r="492" spans="1:22" ht="13.5" x14ac:dyDescent="0.35">
      <c r="A492" s="3">
        <v>42723</v>
      </c>
      <c r="B492" s="2">
        <v>21.807600000000001</v>
      </c>
      <c r="C492" s="7">
        <v>25.450868026293676</v>
      </c>
      <c r="D492" s="7">
        <v>-0.19266729983356257</v>
      </c>
      <c r="E492" s="7">
        <v>-3.9013298993973849E-2</v>
      </c>
      <c r="F492" s="7">
        <v>22.138980000000004</v>
      </c>
      <c r="G492" s="7">
        <v>22.769665</v>
      </c>
      <c r="H492" s="7">
        <v>22.621606000000007</v>
      </c>
      <c r="I492" s="7">
        <v>21.391924000000003</v>
      </c>
      <c r="J492" s="7" t="s">
        <v>53</v>
      </c>
      <c r="K492" s="7" t="s">
        <v>55</v>
      </c>
      <c r="L492" s="7" t="s">
        <v>47</v>
      </c>
      <c r="M492" s="7">
        <f t="shared" si="70"/>
        <v>50</v>
      </c>
      <c r="N492" s="7">
        <f t="shared" si="71"/>
        <v>100</v>
      </c>
      <c r="O492" s="7">
        <f t="shared" si="72"/>
        <v>50</v>
      </c>
      <c r="P492" s="7">
        <f t="shared" si="73"/>
        <v>16.5</v>
      </c>
      <c r="Q492" s="19">
        <f t="shared" si="74"/>
        <v>62.475000000000001</v>
      </c>
      <c r="R492" s="19">
        <f t="shared" si="75"/>
        <v>51.625</v>
      </c>
      <c r="S492" s="19">
        <f t="shared" si="76"/>
        <v>42.424999999999997</v>
      </c>
      <c r="T492" s="19">
        <f t="shared" si="77"/>
        <v>54.125</v>
      </c>
      <c r="U492" s="7">
        <f t="shared" si="78"/>
        <v>52.17499999999999</v>
      </c>
      <c r="V492" s="7">
        <f t="shared" si="79"/>
        <v>52.662499999999994</v>
      </c>
    </row>
    <row r="493" spans="1:22" ht="13.5" x14ac:dyDescent="0.35">
      <c r="A493" s="3">
        <v>42724</v>
      </c>
      <c r="B493" s="2">
        <v>21.807600000000001</v>
      </c>
      <c r="C493" s="7">
        <v>25.113227513227585</v>
      </c>
      <c r="D493" s="7">
        <v>-0.22814316414832092</v>
      </c>
      <c r="E493" s="7">
        <v>-7.6839272024843266E-2</v>
      </c>
      <c r="F493" s="7">
        <v>21.967940000000006</v>
      </c>
      <c r="G493" s="7">
        <v>22.716484999999999</v>
      </c>
      <c r="H493" s="7">
        <v>22.604610000000001</v>
      </c>
      <c r="I493" s="7">
        <v>21.421474500000002</v>
      </c>
      <c r="J493" s="7" t="s">
        <v>53</v>
      </c>
      <c r="K493" s="7" t="s">
        <v>55</v>
      </c>
      <c r="L493" s="7" t="s">
        <v>47</v>
      </c>
      <c r="M493" s="7">
        <f t="shared" si="70"/>
        <v>50</v>
      </c>
      <c r="N493" s="7">
        <f t="shared" si="71"/>
        <v>100</v>
      </c>
      <c r="O493" s="7">
        <f t="shared" si="72"/>
        <v>50</v>
      </c>
      <c r="P493" s="7">
        <f t="shared" si="73"/>
        <v>16.5</v>
      </c>
      <c r="Q493" s="19">
        <f t="shared" si="74"/>
        <v>62.475000000000001</v>
      </c>
      <c r="R493" s="19">
        <f t="shared" si="75"/>
        <v>51.625</v>
      </c>
      <c r="S493" s="19">
        <f t="shared" si="76"/>
        <v>42.424999999999997</v>
      </c>
      <c r="T493" s="19">
        <f t="shared" si="77"/>
        <v>54.125</v>
      </c>
      <c r="U493" s="7">
        <f t="shared" si="78"/>
        <v>52.17499999999999</v>
      </c>
      <c r="V493" s="7">
        <f t="shared" si="79"/>
        <v>52.662499999999994</v>
      </c>
    </row>
    <row r="494" spans="1:22" ht="13.5" x14ac:dyDescent="0.35">
      <c r="A494" s="3">
        <v>42725</v>
      </c>
      <c r="B494" s="2">
        <v>21.754100000000001</v>
      </c>
      <c r="C494" s="7">
        <v>6.0609184146782979</v>
      </c>
      <c r="D494" s="7">
        <v>-0.25760552890606192</v>
      </c>
      <c r="E494" s="7">
        <v>-0.11299252340108701</v>
      </c>
      <c r="F494" s="7">
        <v>21.818279999999998</v>
      </c>
      <c r="G494" s="7">
        <v>22.656354999999998</v>
      </c>
      <c r="H494" s="7">
        <v>22.593920000000004</v>
      </c>
      <c r="I494" s="7">
        <v>21.449893500000009</v>
      </c>
      <c r="J494" s="7" t="s">
        <v>53</v>
      </c>
      <c r="K494" s="7" t="s">
        <v>55</v>
      </c>
      <c r="L494" s="7" t="s">
        <v>47</v>
      </c>
      <c r="M494" s="7">
        <f t="shared" si="70"/>
        <v>50</v>
      </c>
      <c r="N494" s="7">
        <f t="shared" si="71"/>
        <v>100</v>
      </c>
      <c r="O494" s="7">
        <f t="shared" si="72"/>
        <v>50</v>
      </c>
      <c r="P494" s="7">
        <f t="shared" si="73"/>
        <v>16.5</v>
      </c>
      <c r="Q494" s="19">
        <f t="shared" si="74"/>
        <v>62.475000000000001</v>
      </c>
      <c r="R494" s="19">
        <f t="shared" si="75"/>
        <v>51.625</v>
      </c>
      <c r="S494" s="19">
        <f t="shared" si="76"/>
        <v>42.424999999999997</v>
      </c>
      <c r="T494" s="19">
        <f t="shared" si="77"/>
        <v>54.125</v>
      </c>
      <c r="U494" s="7">
        <f t="shared" si="78"/>
        <v>52.17499999999999</v>
      </c>
      <c r="V494" s="7">
        <f t="shared" si="79"/>
        <v>52.662499999999994</v>
      </c>
    </row>
    <row r="495" spans="1:22" ht="13.5" x14ac:dyDescent="0.35">
      <c r="A495" s="3">
        <v>42726</v>
      </c>
      <c r="B495" s="2">
        <v>21.754100000000001</v>
      </c>
      <c r="C495" s="7">
        <v>4.2146197908456173</v>
      </c>
      <c r="D495" s="7">
        <v>-0.27775290267459241</v>
      </c>
      <c r="E495" s="7">
        <v>-0.14594459925578809</v>
      </c>
      <c r="F495" s="7">
        <v>21.786199999999997</v>
      </c>
      <c r="G495" s="7">
        <v>22.596224999999997</v>
      </c>
      <c r="H495" s="7">
        <v>22.581092000000002</v>
      </c>
      <c r="I495" s="7">
        <v>21.481768500000008</v>
      </c>
      <c r="J495" s="7" t="s">
        <v>53</v>
      </c>
      <c r="K495" s="7" t="s">
        <v>55</v>
      </c>
      <c r="L495" s="7" t="s">
        <v>47</v>
      </c>
      <c r="M495" s="7">
        <f t="shared" si="70"/>
        <v>50</v>
      </c>
      <c r="N495" s="7">
        <f t="shared" si="71"/>
        <v>100</v>
      </c>
      <c r="O495" s="7">
        <f t="shared" si="72"/>
        <v>50</v>
      </c>
      <c r="P495" s="7">
        <f t="shared" si="73"/>
        <v>16.5</v>
      </c>
      <c r="Q495" s="19">
        <f t="shared" si="74"/>
        <v>62.475000000000001</v>
      </c>
      <c r="R495" s="19">
        <f t="shared" si="75"/>
        <v>51.625</v>
      </c>
      <c r="S495" s="19">
        <f t="shared" si="76"/>
        <v>42.424999999999997</v>
      </c>
      <c r="T495" s="19">
        <f t="shared" si="77"/>
        <v>54.125</v>
      </c>
      <c r="U495" s="7">
        <f t="shared" si="78"/>
        <v>52.17499999999999</v>
      </c>
      <c r="V495" s="7">
        <f t="shared" si="79"/>
        <v>52.662499999999994</v>
      </c>
    </row>
    <row r="496" spans="1:22" ht="13.5" x14ac:dyDescent="0.35">
      <c r="A496" s="3">
        <v>42727</v>
      </c>
      <c r="B496" s="2">
        <v>21.796900000000001</v>
      </c>
      <c r="C496" s="7">
        <v>6.4276755852843337</v>
      </c>
      <c r="D496" s="7">
        <v>-0.28695836186446755</v>
      </c>
      <c r="E496" s="7">
        <v>-0.174147351777524</v>
      </c>
      <c r="F496" s="7">
        <v>21.78406</v>
      </c>
      <c r="G496" s="7">
        <v>22.547584999999994</v>
      </c>
      <c r="H496" s="7">
        <v>22.575426000000004</v>
      </c>
      <c r="I496" s="7">
        <v>21.512993500000007</v>
      </c>
      <c r="J496" s="7" t="s">
        <v>53</v>
      </c>
      <c r="K496" s="7" t="s">
        <v>55</v>
      </c>
      <c r="L496" s="7" t="s">
        <v>47</v>
      </c>
      <c r="M496" s="7">
        <f t="shared" si="70"/>
        <v>50</v>
      </c>
      <c r="N496" s="7">
        <f t="shared" si="71"/>
        <v>100</v>
      </c>
      <c r="O496" s="7">
        <f t="shared" si="72"/>
        <v>50</v>
      </c>
      <c r="P496" s="7">
        <f t="shared" si="73"/>
        <v>16.5</v>
      </c>
      <c r="Q496" s="19">
        <f t="shared" si="74"/>
        <v>62.475000000000001</v>
      </c>
      <c r="R496" s="19">
        <f t="shared" si="75"/>
        <v>51.625</v>
      </c>
      <c r="S496" s="19">
        <f t="shared" si="76"/>
        <v>42.424999999999997</v>
      </c>
      <c r="T496" s="19">
        <f t="shared" si="77"/>
        <v>54.125</v>
      </c>
      <c r="U496" s="7">
        <f t="shared" si="78"/>
        <v>52.17499999999999</v>
      </c>
      <c r="V496" s="7">
        <f t="shared" si="79"/>
        <v>52.662499999999994</v>
      </c>
    </row>
    <row r="497" spans="1:22" ht="13.5" x14ac:dyDescent="0.35">
      <c r="A497" s="3">
        <v>42730</v>
      </c>
      <c r="B497" s="2">
        <v>22.0107</v>
      </c>
      <c r="C497" s="7">
        <v>20.259865255052929</v>
      </c>
      <c r="D497" s="7">
        <v>-0.27384516479824939</v>
      </c>
      <c r="E497" s="7">
        <v>-0.19408691438166908</v>
      </c>
      <c r="F497" s="7">
        <v>21.824679999999997</v>
      </c>
      <c r="G497" s="7">
        <v>22.510974999999995</v>
      </c>
      <c r="H497" s="7">
        <v>22.563773999999999</v>
      </c>
      <c r="I497" s="7">
        <v>21.546151500000004</v>
      </c>
      <c r="J497" s="7" t="s">
        <v>48</v>
      </c>
      <c r="K497" s="7" t="s">
        <v>55</v>
      </c>
      <c r="L497" s="7" t="s">
        <v>50</v>
      </c>
      <c r="M497" s="7">
        <f t="shared" si="70"/>
        <v>50</v>
      </c>
      <c r="N497" s="7">
        <f t="shared" si="71"/>
        <v>100</v>
      </c>
      <c r="O497" s="7">
        <f t="shared" si="72"/>
        <v>50</v>
      </c>
      <c r="P497" s="7">
        <f t="shared" si="73"/>
        <v>49.5</v>
      </c>
      <c r="Q497" s="19">
        <f t="shared" si="74"/>
        <v>67.424999999999997</v>
      </c>
      <c r="R497" s="19">
        <f t="shared" si="75"/>
        <v>59.875</v>
      </c>
      <c r="S497" s="19">
        <f t="shared" si="76"/>
        <v>57.275000000000006</v>
      </c>
      <c r="T497" s="19">
        <f t="shared" si="77"/>
        <v>62.375</v>
      </c>
      <c r="U497" s="7">
        <f t="shared" si="78"/>
        <v>61.524999999999999</v>
      </c>
      <c r="V497" s="7">
        <f t="shared" si="79"/>
        <v>61.737499999999997</v>
      </c>
    </row>
    <row r="498" spans="1:22" ht="13.5" x14ac:dyDescent="0.35">
      <c r="A498" s="3">
        <v>42731</v>
      </c>
      <c r="B498" s="2">
        <v>21.754100000000001</v>
      </c>
      <c r="C498" s="7">
        <v>18.696569334961694</v>
      </c>
      <c r="D498" s="7">
        <v>-0.28092006550365411</v>
      </c>
      <c r="E498" s="7">
        <v>-0.21145354460606611</v>
      </c>
      <c r="F498" s="7">
        <v>21.813980000000004</v>
      </c>
      <c r="G498" s="7">
        <v>22.450039999999994</v>
      </c>
      <c r="H498" s="7">
        <v>22.547204000000001</v>
      </c>
      <c r="I498" s="7">
        <v>21.577197500000008</v>
      </c>
      <c r="J498" s="7" t="s">
        <v>53</v>
      </c>
      <c r="K498" s="7" t="s">
        <v>55</v>
      </c>
      <c r="L498" s="7" t="s">
        <v>47</v>
      </c>
      <c r="M498" s="7">
        <f t="shared" si="70"/>
        <v>50</v>
      </c>
      <c r="N498" s="7">
        <f t="shared" si="71"/>
        <v>100</v>
      </c>
      <c r="O498" s="7">
        <f t="shared" si="72"/>
        <v>50</v>
      </c>
      <c r="P498" s="7">
        <f t="shared" si="73"/>
        <v>16.5</v>
      </c>
      <c r="Q498" s="19">
        <f t="shared" si="74"/>
        <v>62.475000000000001</v>
      </c>
      <c r="R498" s="19">
        <f t="shared" si="75"/>
        <v>51.625</v>
      </c>
      <c r="S498" s="19">
        <f t="shared" si="76"/>
        <v>42.424999999999997</v>
      </c>
      <c r="T498" s="19">
        <f t="shared" si="77"/>
        <v>54.125</v>
      </c>
      <c r="U498" s="7">
        <f t="shared" si="78"/>
        <v>52.17499999999999</v>
      </c>
      <c r="V498" s="7">
        <f t="shared" si="79"/>
        <v>52.662499999999994</v>
      </c>
    </row>
    <row r="499" spans="1:22" ht="13.5" x14ac:dyDescent="0.35">
      <c r="A499" s="3">
        <v>42732</v>
      </c>
      <c r="B499" s="2">
        <v>21.807600000000001</v>
      </c>
      <c r="C499" s="7">
        <v>22.125850340136054</v>
      </c>
      <c r="D499" s="7">
        <v>-0.27899390434118132</v>
      </c>
      <c r="E499" s="7">
        <v>-0.22496161655308916</v>
      </c>
      <c r="F499" s="7">
        <v>21.824680000000001</v>
      </c>
      <c r="G499" s="7">
        <v>22.391244999999994</v>
      </c>
      <c r="H499" s="7">
        <v>22.535445999999997</v>
      </c>
      <c r="I499" s="7">
        <v>21.608476000000007</v>
      </c>
      <c r="J499" s="7" t="s">
        <v>48</v>
      </c>
      <c r="K499" s="7" t="s">
        <v>49</v>
      </c>
      <c r="L499" s="7" t="s">
        <v>50</v>
      </c>
      <c r="M499" s="7">
        <f t="shared" si="70"/>
        <v>50</v>
      </c>
      <c r="N499" s="7">
        <f t="shared" si="71"/>
        <v>100</v>
      </c>
      <c r="O499" s="7">
        <f t="shared" si="72"/>
        <v>50</v>
      </c>
      <c r="P499" s="7">
        <f t="shared" si="73"/>
        <v>66</v>
      </c>
      <c r="Q499" s="19">
        <f t="shared" si="74"/>
        <v>69.900000000000006</v>
      </c>
      <c r="R499" s="19">
        <f t="shared" si="75"/>
        <v>64</v>
      </c>
      <c r="S499" s="19">
        <f t="shared" si="76"/>
        <v>64.7</v>
      </c>
      <c r="T499" s="19">
        <f t="shared" si="77"/>
        <v>66.5</v>
      </c>
      <c r="U499" s="7">
        <f t="shared" si="78"/>
        <v>66.2</v>
      </c>
      <c r="V499" s="7">
        <f t="shared" si="79"/>
        <v>66.275000000000006</v>
      </c>
    </row>
    <row r="500" spans="1:22" ht="13.5" x14ac:dyDescent="0.35">
      <c r="A500" s="3">
        <v>42733</v>
      </c>
      <c r="B500" s="2">
        <v>22</v>
      </c>
      <c r="C500" s="7">
        <v>32.347063395137113</v>
      </c>
      <c r="D500" s="7">
        <v>-0.25895723785387403</v>
      </c>
      <c r="E500" s="7">
        <v>-0.23176074081324616</v>
      </c>
      <c r="F500" s="7">
        <v>21.873860000000001</v>
      </c>
      <c r="G500" s="7">
        <v>22.318284999999996</v>
      </c>
      <c r="H500" s="7">
        <v>22.529674</v>
      </c>
      <c r="I500" s="7">
        <v>21.639075000000005</v>
      </c>
      <c r="J500" s="7" t="s">
        <v>48</v>
      </c>
      <c r="K500" s="7" t="s">
        <v>49</v>
      </c>
      <c r="L500" s="7" t="s">
        <v>50</v>
      </c>
      <c r="M500" s="7">
        <f t="shared" si="70"/>
        <v>25</v>
      </c>
      <c r="N500" s="7">
        <f t="shared" si="71"/>
        <v>100</v>
      </c>
      <c r="O500" s="7">
        <f t="shared" si="72"/>
        <v>50</v>
      </c>
      <c r="P500" s="7">
        <f t="shared" si="73"/>
        <v>66</v>
      </c>
      <c r="Q500" s="19">
        <f t="shared" si="74"/>
        <v>61.15</v>
      </c>
      <c r="R500" s="19">
        <f t="shared" si="75"/>
        <v>59</v>
      </c>
      <c r="S500" s="19">
        <f t="shared" si="76"/>
        <v>60.95</v>
      </c>
      <c r="T500" s="19">
        <f t="shared" si="77"/>
        <v>60.25</v>
      </c>
      <c r="U500" s="7">
        <f t="shared" si="78"/>
        <v>60.366666666666674</v>
      </c>
      <c r="V500" s="7">
        <f t="shared" si="79"/>
        <v>60.337500000000006</v>
      </c>
    </row>
    <row r="501" spans="1:22" ht="13.5" x14ac:dyDescent="0.35">
      <c r="A501" s="3">
        <v>42734</v>
      </c>
      <c r="B501" s="2">
        <v>21.834299999999999</v>
      </c>
      <c r="C501" s="7">
        <v>26.630982034023987</v>
      </c>
      <c r="D501" s="7">
        <v>-0.25352614886406144</v>
      </c>
      <c r="E501" s="7">
        <v>-0.23611382242340923</v>
      </c>
      <c r="F501" s="7">
        <v>21.881340000000002</v>
      </c>
      <c r="G501" s="7">
        <v>22.235169999999997</v>
      </c>
      <c r="H501" s="7">
        <v>22.522725999999999</v>
      </c>
      <c r="I501" s="7">
        <v>21.669105000000009</v>
      </c>
      <c r="J501" s="7" t="s">
        <v>48</v>
      </c>
      <c r="K501" s="7" t="s">
        <v>49</v>
      </c>
      <c r="L501" s="7" t="s">
        <v>50</v>
      </c>
      <c r="M501" s="7">
        <f t="shared" si="70"/>
        <v>50</v>
      </c>
      <c r="N501" s="7">
        <f t="shared" si="71"/>
        <v>45</v>
      </c>
      <c r="O501" s="7">
        <f t="shared" si="72"/>
        <v>50</v>
      </c>
      <c r="P501" s="7">
        <f t="shared" si="73"/>
        <v>66</v>
      </c>
      <c r="Q501" s="19">
        <f t="shared" si="74"/>
        <v>50.65</v>
      </c>
      <c r="R501" s="19">
        <f t="shared" si="75"/>
        <v>53</v>
      </c>
      <c r="S501" s="19">
        <f t="shared" si="76"/>
        <v>56.45</v>
      </c>
      <c r="T501" s="19">
        <f t="shared" si="77"/>
        <v>52.75</v>
      </c>
      <c r="U501" s="7">
        <f t="shared" si="78"/>
        <v>53.366666666666674</v>
      </c>
      <c r="V501" s="7">
        <f t="shared" si="79"/>
        <v>53.212500000000006</v>
      </c>
    </row>
    <row r="502" spans="1:22" ht="13.5" x14ac:dyDescent="0.35">
      <c r="A502" s="3">
        <v>42737</v>
      </c>
      <c r="B502" s="2">
        <v>21.780799999999999</v>
      </c>
      <c r="C502" s="7">
        <v>26.629570747217727</v>
      </c>
      <c r="D502" s="7">
        <v>-0.25064964154880442</v>
      </c>
      <c r="E502" s="7">
        <v>-0.23902098624848828</v>
      </c>
      <c r="F502" s="7">
        <v>21.835360000000001</v>
      </c>
      <c r="G502" s="7">
        <v>22.150984999999999</v>
      </c>
      <c r="H502" s="7">
        <v>22.515884</v>
      </c>
      <c r="I502" s="7">
        <v>21.698867500000006</v>
      </c>
      <c r="J502" s="7" t="s">
        <v>48</v>
      </c>
      <c r="K502" s="7" t="s">
        <v>55</v>
      </c>
      <c r="L502" s="7" t="s">
        <v>56</v>
      </c>
      <c r="M502" s="7">
        <f t="shared" si="70"/>
        <v>50</v>
      </c>
      <c r="N502" s="7">
        <f t="shared" si="71"/>
        <v>45</v>
      </c>
      <c r="O502" s="7">
        <f t="shared" si="72"/>
        <v>50</v>
      </c>
      <c r="P502" s="7">
        <f t="shared" si="73"/>
        <v>66.5</v>
      </c>
      <c r="Q502" s="19">
        <f t="shared" si="74"/>
        <v>50.725000000000001</v>
      </c>
      <c r="R502" s="19">
        <f t="shared" si="75"/>
        <v>53.125</v>
      </c>
      <c r="S502" s="19">
        <f t="shared" si="76"/>
        <v>56.674999999999997</v>
      </c>
      <c r="T502" s="19">
        <f t="shared" si="77"/>
        <v>52.875</v>
      </c>
      <c r="U502" s="7">
        <f t="shared" si="78"/>
        <v>53.508333333333326</v>
      </c>
      <c r="V502" s="7">
        <f t="shared" si="79"/>
        <v>53.349999999999994</v>
      </c>
    </row>
    <row r="503" spans="1:22" ht="13.5" x14ac:dyDescent="0.35">
      <c r="A503" s="3">
        <v>42738</v>
      </c>
      <c r="B503" s="2">
        <v>21.6739</v>
      </c>
      <c r="C503" s="7">
        <v>27.406599400054461</v>
      </c>
      <c r="D503" s="7">
        <v>-0.2540671968824455</v>
      </c>
      <c r="E503" s="7">
        <v>-0.24203022837527974</v>
      </c>
      <c r="F503" s="7">
        <v>21.819319999999998</v>
      </c>
      <c r="G503" s="7">
        <v>22.084705</v>
      </c>
      <c r="H503" s="7">
        <v>22.510751999999997</v>
      </c>
      <c r="I503" s="7">
        <v>21.727836000000007</v>
      </c>
      <c r="J503" s="7" t="s">
        <v>48</v>
      </c>
      <c r="K503" s="7" t="s">
        <v>55</v>
      </c>
      <c r="L503" s="7" t="s">
        <v>56</v>
      </c>
      <c r="M503" s="7">
        <f t="shared" si="70"/>
        <v>50</v>
      </c>
      <c r="N503" s="7">
        <f t="shared" si="71"/>
        <v>45</v>
      </c>
      <c r="O503" s="7">
        <f t="shared" si="72"/>
        <v>50</v>
      </c>
      <c r="P503" s="7">
        <f t="shared" si="73"/>
        <v>66.5</v>
      </c>
      <c r="Q503" s="19">
        <f t="shared" si="74"/>
        <v>50.725000000000001</v>
      </c>
      <c r="R503" s="19">
        <f t="shared" si="75"/>
        <v>53.125</v>
      </c>
      <c r="S503" s="19">
        <f t="shared" si="76"/>
        <v>56.674999999999997</v>
      </c>
      <c r="T503" s="19">
        <f t="shared" si="77"/>
        <v>52.875</v>
      </c>
      <c r="U503" s="7">
        <f t="shared" si="78"/>
        <v>53.508333333333326</v>
      </c>
      <c r="V503" s="7">
        <f t="shared" si="79"/>
        <v>53.349999999999994</v>
      </c>
    </row>
    <row r="504" spans="1:22" ht="13.5" x14ac:dyDescent="0.35">
      <c r="A504" s="3">
        <v>42739</v>
      </c>
      <c r="B504" s="2">
        <v>21.9679</v>
      </c>
      <c r="C504" s="7">
        <v>51.734216679657052</v>
      </c>
      <c r="D504" s="7">
        <v>-0.23039642460102883</v>
      </c>
      <c r="E504" s="7">
        <v>-0.23970346762042957</v>
      </c>
      <c r="F504" s="7">
        <v>21.851379999999999</v>
      </c>
      <c r="G504" s="7">
        <v>22.039004999999996</v>
      </c>
      <c r="H504" s="7">
        <v>22.512890000000002</v>
      </c>
      <c r="I504" s="7">
        <v>21.755942000000005</v>
      </c>
      <c r="J504" s="7" t="s">
        <v>48</v>
      </c>
      <c r="K504" s="7" t="s">
        <v>49</v>
      </c>
      <c r="L504" s="7" t="s">
        <v>50</v>
      </c>
      <c r="M504" s="7">
        <f t="shared" si="70"/>
        <v>25</v>
      </c>
      <c r="N504" s="7">
        <f t="shared" si="71"/>
        <v>0</v>
      </c>
      <c r="O504" s="7">
        <f t="shared" si="72"/>
        <v>50</v>
      </c>
      <c r="P504" s="7">
        <f t="shared" si="73"/>
        <v>66</v>
      </c>
      <c r="Q504" s="19">
        <f t="shared" si="74"/>
        <v>26.15</v>
      </c>
      <c r="R504" s="19">
        <f t="shared" si="75"/>
        <v>39</v>
      </c>
      <c r="S504" s="19">
        <f t="shared" si="76"/>
        <v>45.95</v>
      </c>
      <c r="T504" s="19">
        <f t="shared" si="77"/>
        <v>35.25</v>
      </c>
      <c r="U504" s="7">
        <f t="shared" si="78"/>
        <v>37.033333333333339</v>
      </c>
      <c r="V504" s="7">
        <f t="shared" si="79"/>
        <v>36.587500000000006</v>
      </c>
    </row>
    <row r="505" spans="1:22" ht="13.5" x14ac:dyDescent="0.35">
      <c r="A505" s="3">
        <v>42740</v>
      </c>
      <c r="B505" s="2">
        <v>21.839600000000001</v>
      </c>
      <c r="C505" s="7">
        <v>51.024983984625237</v>
      </c>
      <c r="D505" s="7">
        <v>-0.21946010529677196</v>
      </c>
      <c r="E505" s="7">
        <v>-0.23565479515569807</v>
      </c>
      <c r="F505" s="7">
        <v>21.819300000000002</v>
      </c>
      <c r="G505" s="7">
        <v>21.991434999999999</v>
      </c>
      <c r="H505" s="7">
        <v>22.512461999999999</v>
      </c>
      <c r="I505" s="7">
        <v>21.78197200000001</v>
      </c>
      <c r="J505" s="7" t="s">
        <v>48</v>
      </c>
      <c r="K505" s="7" t="s">
        <v>55</v>
      </c>
      <c r="L505" s="7" t="s">
        <v>56</v>
      </c>
      <c r="M505" s="7">
        <f t="shared" si="70"/>
        <v>25</v>
      </c>
      <c r="N505" s="7">
        <f t="shared" si="71"/>
        <v>0</v>
      </c>
      <c r="O505" s="7">
        <f t="shared" si="72"/>
        <v>50</v>
      </c>
      <c r="P505" s="7">
        <f t="shared" si="73"/>
        <v>66.5</v>
      </c>
      <c r="Q505" s="19">
        <f t="shared" si="74"/>
        <v>26.225000000000001</v>
      </c>
      <c r="R505" s="19">
        <f t="shared" si="75"/>
        <v>39.125</v>
      </c>
      <c r="S505" s="19">
        <f t="shared" si="76"/>
        <v>46.174999999999997</v>
      </c>
      <c r="T505" s="19">
        <f t="shared" si="77"/>
        <v>35.375</v>
      </c>
      <c r="U505" s="7">
        <f t="shared" si="78"/>
        <v>37.174999999999997</v>
      </c>
      <c r="V505" s="7">
        <f t="shared" si="79"/>
        <v>36.724999999999994</v>
      </c>
    </row>
    <row r="506" spans="1:22" ht="13.5" x14ac:dyDescent="0.35">
      <c r="A506" s="3">
        <v>42741</v>
      </c>
      <c r="B506" s="2">
        <v>22.181699999999999</v>
      </c>
      <c r="C506" s="7">
        <v>59.828700541222204</v>
      </c>
      <c r="D506" s="7">
        <v>-0.18110076561056943</v>
      </c>
      <c r="E506" s="7">
        <v>-0.22474398924667235</v>
      </c>
      <c r="F506" s="7">
        <v>21.888780000000004</v>
      </c>
      <c r="G506" s="7">
        <v>21.968719999999998</v>
      </c>
      <c r="H506" s="7">
        <v>22.528496000000001</v>
      </c>
      <c r="I506" s="7">
        <v>21.806516000000009</v>
      </c>
      <c r="J506" s="7" t="s">
        <v>48</v>
      </c>
      <c r="K506" s="7" t="s">
        <v>55</v>
      </c>
      <c r="L506" s="7" t="s">
        <v>50</v>
      </c>
      <c r="M506" s="7">
        <f t="shared" si="70"/>
        <v>25</v>
      </c>
      <c r="N506" s="7">
        <f t="shared" si="71"/>
        <v>0</v>
      </c>
      <c r="O506" s="7">
        <f t="shared" si="72"/>
        <v>50</v>
      </c>
      <c r="P506" s="7">
        <f t="shared" si="73"/>
        <v>49.5</v>
      </c>
      <c r="Q506" s="19">
        <f t="shared" si="74"/>
        <v>23.675000000000001</v>
      </c>
      <c r="R506" s="19">
        <f t="shared" si="75"/>
        <v>34.875</v>
      </c>
      <c r="S506" s="19">
        <f t="shared" si="76"/>
        <v>38.525000000000006</v>
      </c>
      <c r="T506" s="19">
        <f t="shared" si="77"/>
        <v>31.125</v>
      </c>
      <c r="U506" s="7">
        <f t="shared" si="78"/>
        <v>32.358333333333334</v>
      </c>
      <c r="V506" s="7">
        <f t="shared" si="79"/>
        <v>32.049999999999997</v>
      </c>
    </row>
    <row r="507" spans="1:22" ht="13.5" x14ac:dyDescent="0.35">
      <c r="A507" s="3">
        <v>42744</v>
      </c>
      <c r="B507" s="2">
        <v>22.224499999999999</v>
      </c>
      <c r="C507" s="7">
        <v>60.712266817410949</v>
      </c>
      <c r="D507" s="7">
        <v>-0.14556908049333828</v>
      </c>
      <c r="E507" s="7">
        <v>-0.20890900749600555</v>
      </c>
      <c r="F507" s="7">
        <v>21.977520000000005</v>
      </c>
      <c r="G507" s="7">
        <v>21.944134999999996</v>
      </c>
      <c r="H507" s="7">
        <v>22.533094000000002</v>
      </c>
      <c r="I507" s="7">
        <v>21.831239500000009</v>
      </c>
      <c r="J507" s="7" t="s">
        <v>48</v>
      </c>
      <c r="K507" s="7" t="s">
        <v>49</v>
      </c>
      <c r="L507" s="7" t="s">
        <v>50</v>
      </c>
      <c r="M507" s="7">
        <f t="shared" si="70"/>
        <v>25</v>
      </c>
      <c r="N507" s="7">
        <f t="shared" si="71"/>
        <v>0</v>
      </c>
      <c r="O507" s="7">
        <f t="shared" si="72"/>
        <v>50</v>
      </c>
      <c r="P507" s="7">
        <f t="shared" si="73"/>
        <v>66</v>
      </c>
      <c r="Q507" s="19">
        <f t="shared" si="74"/>
        <v>26.15</v>
      </c>
      <c r="R507" s="19">
        <f t="shared" si="75"/>
        <v>39</v>
      </c>
      <c r="S507" s="19">
        <f t="shared" si="76"/>
        <v>45.95</v>
      </c>
      <c r="T507" s="19">
        <f t="shared" si="77"/>
        <v>35.25</v>
      </c>
      <c r="U507" s="7">
        <f t="shared" si="78"/>
        <v>37.033333333333339</v>
      </c>
      <c r="V507" s="7">
        <f t="shared" si="79"/>
        <v>36.587500000000006</v>
      </c>
    </row>
    <row r="508" spans="1:22" ht="13.5" x14ac:dyDescent="0.35">
      <c r="A508" s="3">
        <v>42745</v>
      </c>
      <c r="B508" s="2">
        <v>21.9679</v>
      </c>
      <c r="C508" s="7">
        <v>54.974406700791057</v>
      </c>
      <c r="D508" s="7">
        <v>-0.13654147442720799</v>
      </c>
      <c r="E508" s="7">
        <v>-0.19443550088224604</v>
      </c>
      <c r="F508" s="7">
        <v>22.036320000000003</v>
      </c>
      <c r="G508" s="7">
        <v>21.909389999999998</v>
      </c>
      <c r="H508" s="7">
        <v>22.526146000000004</v>
      </c>
      <c r="I508" s="7">
        <v>21.850083500000011</v>
      </c>
      <c r="J508" s="7" t="s">
        <v>48</v>
      </c>
      <c r="K508" s="7" t="s">
        <v>49</v>
      </c>
      <c r="L508" s="7" t="s">
        <v>50</v>
      </c>
      <c r="M508" s="7">
        <f t="shared" si="70"/>
        <v>25</v>
      </c>
      <c r="N508" s="7">
        <f t="shared" si="71"/>
        <v>0</v>
      </c>
      <c r="O508" s="7">
        <f t="shared" si="72"/>
        <v>50</v>
      </c>
      <c r="P508" s="7">
        <f t="shared" si="73"/>
        <v>66</v>
      </c>
      <c r="Q508" s="19">
        <f t="shared" si="74"/>
        <v>26.15</v>
      </c>
      <c r="R508" s="19">
        <f t="shared" si="75"/>
        <v>39</v>
      </c>
      <c r="S508" s="19">
        <f t="shared" si="76"/>
        <v>45.95</v>
      </c>
      <c r="T508" s="19">
        <f t="shared" si="77"/>
        <v>35.25</v>
      </c>
      <c r="U508" s="7">
        <f t="shared" si="78"/>
        <v>37.033333333333339</v>
      </c>
      <c r="V508" s="7">
        <f t="shared" si="79"/>
        <v>36.587500000000006</v>
      </c>
    </row>
    <row r="509" spans="1:22" ht="13.5" x14ac:dyDescent="0.35">
      <c r="A509" s="3">
        <v>42746</v>
      </c>
      <c r="B509" s="2">
        <v>21.9679</v>
      </c>
      <c r="C509" s="7">
        <v>54.974406700791057</v>
      </c>
      <c r="D509" s="7">
        <v>-0.1279125354930386</v>
      </c>
      <c r="E509" s="7">
        <v>-0.18113090780440455</v>
      </c>
      <c r="F509" s="7">
        <v>22.03632</v>
      </c>
      <c r="G509" s="7">
        <v>21.882664999999996</v>
      </c>
      <c r="H509" s="7">
        <v>22.511180000000003</v>
      </c>
      <c r="I509" s="7">
        <v>21.868633500000005</v>
      </c>
      <c r="J509" s="7" t="s">
        <v>53</v>
      </c>
      <c r="K509" s="7" t="s">
        <v>55</v>
      </c>
      <c r="L509" s="7" t="s">
        <v>50</v>
      </c>
      <c r="M509" s="7">
        <f t="shared" si="70"/>
        <v>25</v>
      </c>
      <c r="N509" s="7">
        <f t="shared" si="71"/>
        <v>0</v>
      </c>
      <c r="O509" s="7">
        <f t="shared" si="72"/>
        <v>50</v>
      </c>
      <c r="P509" s="7">
        <f t="shared" si="73"/>
        <v>16.5</v>
      </c>
      <c r="Q509" s="19">
        <f t="shared" si="74"/>
        <v>18.725000000000001</v>
      </c>
      <c r="R509" s="19">
        <f t="shared" si="75"/>
        <v>26.625</v>
      </c>
      <c r="S509" s="19">
        <f t="shared" si="76"/>
        <v>23.675000000000001</v>
      </c>
      <c r="T509" s="19">
        <f t="shared" si="77"/>
        <v>22.875</v>
      </c>
      <c r="U509" s="7">
        <f t="shared" si="78"/>
        <v>23.008333333333336</v>
      </c>
      <c r="V509" s="7">
        <f t="shared" si="79"/>
        <v>22.975000000000001</v>
      </c>
    </row>
    <row r="510" spans="1:22" ht="13.5" x14ac:dyDescent="0.35">
      <c r="A510" s="3">
        <v>42747</v>
      </c>
      <c r="B510" s="2">
        <v>22.0214</v>
      </c>
      <c r="C510" s="7">
        <v>55.197481131638646</v>
      </c>
      <c r="D510" s="7">
        <v>-0.1154264718210456</v>
      </c>
      <c r="E510" s="7">
        <v>-0.16799002060773277</v>
      </c>
      <c r="F510" s="7">
        <v>22.072679999999998</v>
      </c>
      <c r="G510" s="7">
        <v>21.888009999999998</v>
      </c>
      <c r="H510" s="7">
        <v>22.487128000000002</v>
      </c>
      <c r="I510" s="7">
        <v>21.887451000000002</v>
      </c>
      <c r="J510" s="7" t="s">
        <v>48</v>
      </c>
      <c r="K510" s="7" t="s">
        <v>55</v>
      </c>
      <c r="L510" s="7" t="s">
        <v>50</v>
      </c>
      <c r="M510" s="7">
        <f t="shared" si="70"/>
        <v>25</v>
      </c>
      <c r="N510" s="7">
        <f t="shared" si="71"/>
        <v>0</v>
      </c>
      <c r="O510" s="7">
        <f t="shared" si="72"/>
        <v>50</v>
      </c>
      <c r="P510" s="7">
        <f t="shared" si="73"/>
        <v>49.5</v>
      </c>
      <c r="Q510" s="19">
        <f t="shared" si="74"/>
        <v>23.675000000000001</v>
      </c>
      <c r="R510" s="19">
        <f t="shared" si="75"/>
        <v>34.875</v>
      </c>
      <c r="S510" s="19">
        <f t="shared" si="76"/>
        <v>38.525000000000006</v>
      </c>
      <c r="T510" s="19">
        <f t="shared" si="77"/>
        <v>31.125</v>
      </c>
      <c r="U510" s="7">
        <f t="shared" si="78"/>
        <v>32.358333333333334</v>
      </c>
      <c r="V510" s="7">
        <f t="shared" si="79"/>
        <v>32.049999999999997</v>
      </c>
    </row>
    <row r="511" spans="1:22" ht="13.5" x14ac:dyDescent="0.35">
      <c r="A511" s="3">
        <v>42748</v>
      </c>
      <c r="B511" s="2">
        <v>22.219100000000001</v>
      </c>
      <c r="C511" s="7">
        <v>54.86098152640421</v>
      </c>
      <c r="D511" s="7">
        <v>-8.8557601743890046E-2</v>
      </c>
      <c r="E511" s="7">
        <v>-0.15210353683496425</v>
      </c>
      <c r="F511" s="7">
        <v>22.080159999999999</v>
      </c>
      <c r="G511" s="7">
        <v>21.908584999999999</v>
      </c>
      <c r="H511" s="7">
        <v>22.461150000000004</v>
      </c>
      <c r="I511" s="7">
        <v>21.909036999999998</v>
      </c>
      <c r="J511" s="7" t="s">
        <v>48</v>
      </c>
      <c r="K511" s="7" t="s">
        <v>55</v>
      </c>
      <c r="L511" s="7" t="s">
        <v>50</v>
      </c>
      <c r="M511" s="7">
        <f t="shared" si="70"/>
        <v>25</v>
      </c>
      <c r="N511" s="7">
        <f t="shared" si="71"/>
        <v>0</v>
      </c>
      <c r="O511" s="7">
        <f t="shared" si="72"/>
        <v>50</v>
      </c>
      <c r="P511" s="7">
        <f t="shared" si="73"/>
        <v>49.5</v>
      </c>
      <c r="Q511" s="19">
        <f t="shared" si="74"/>
        <v>23.675000000000001</v>
      </c>
      <c r="R511" s="19">
        <f t="shared" si="75"/>
        <v>34.875</v>
      </c>
      <c r="S511" s="19">
        <f t="shared" si="76"/>
        <v>38.525000000000006</v>
      </c>
      <c r="T511" s="19">
        <f t="shared" si="77"/>
        <v>31.125</v>
      </c>
      <c r="U511" s="7">
        <f t="shared" si="78"/>
        <v>32.358333333333334</v>
      </c>
      <c r="V511" s="7">
        <f t="shared" si="79"/>
        <v>32.049999999999997</v>
      </c>
    </row>
    <row r="512" spans="1:22" ht="13.5" x14ac:dyDescent="0.35">
      <c r="A512" s="3">
        <v>42751</v>
      </c>
      <c r="B512" s="2">
        <v>22.0107</v>
      </c>
      <c r="C512" s="7">
        <v>56.122935954948908</v>
      </c>
      <c r="D512" s="7">
        <v>-8.3121790694903552E-2</v>
      </c>
      <c r="E512" s="7">
        <v>-0.13830718760695213</v>
      </c>
      <c r="F512" s="7">
        <v>22.037399999999998</v>
      </c>
      <c r="G512" s="7">
        <v>21.91874</v>
      </c>
      <c r="H512" s="7">
        <v>22.436350000000001</v>
      </c>
      <c r="I512" s="7">
        <v>21.929580999999995</v>
      </c>
      <c r="J512" s="7" t="s">
        <v>48</v>
      </c>
      <c r="K512" s="7" t="s">
        <v>55</v>
      </c>
      <c r="L512" s="7" t="s">
        <v>56</v>
      </c>
      <c r="M512" s="7">
        <f t="shared" si="70"/>
        <v>25</v>
      </c>
      <c r="N512" s="7">
        <f t="shared" si="71"/>
        <v>0</v>
      </c>
      <c r="O512" s="7">
        <f t="shared" si="72"/>
        <v>50</v>
      </c>
      <c r="P512" s="7">
        <f t="shared" si="73"/>
        <v>66.5</v>
      </c>
      <c r="Q512" s="19">
        <f t="shared" si="74"/>
        <v>26.225000000000001</v>
      </c>
      <c r="R512" s="19">
        <f t="shared" si="75"/>
        <v>39.125</v>
      </c>
      <c r="S512" s="19">
        <f t="shared" si="76"/>
        <v>46.174999999999997</v>
      </c>
      <c r="T512" s="19">
        <f t="shared" si="77"/>
        <v>35.375</v>
      </c>
      <c r="U512" s="7">
        <f t="shared" si="78"/>
        <v>37.174999999999997</v>
      </c>
      <c r="V512" s="7">
        <f t="shared" si="79"/>
        <v>36.724999999999994</v>
      </c>
    </row>
    <row r="513" spans="1:22" ht="13.5" x14ac:dyDescent="0.35">
      <c r="A513" s="3">
        <v>42752</v>
      </c>
      <c r="B513" s="2">
        <v>22.363399999999999</v>
      </c>
      <c r="C513" s="7">
        <v>61.605278543389261</v>
      </c>
      <c r="D513" s="7">
        <v>-4.9780094964841481E-2</v>
      </c>
      <c r="E513" s="7">
        <v>-0.12060176907853001</v>
      </c>
      <c r="F513" s="7">
        <v>22.116499999999998</v>
      </c>
      <c r="G513" s="7">
        <v>21.946530000000003</v>
      </c>
      <c r="H513" s="7">
        <v>22.417213999999998</v>
      </c>
      <c r="I513" s="7">
        <v>21.949002500000002</v>
      </c>
      <c r="J513" s="7" t="s">
        <v>48</v>
      </c>
      <c r="K513" s="7" t="s">
        <v>55</v>
      </c>
      <c r="L513" s="7" t="s">
        <v>50</v>
      </c>
      <c r="M513" s="7">
        <f t="shared" si="70"/>
        <v>25</v>
      </c>
      <c r="N513" s="7">
        <f t="shared" si="71"/>
        <v>0</v>
      </c>
      <c r="O513" s="7">
        <f t="shared" si="72"/>
        <v>50</v>
      </c>
      <c r="P513" s="7">
        <f t="shared" si="73"/>
        <v>49.5</v>
      </c>
      <c r="Q513" s="19">
        <f t="shared" si="74"/>
        <v>23.675000000000001</v>
      </c>
      <c r="R513" s="19">
        <f t="shared" si="75"/>
        <v>34.875</v>
      </c>
      <c r="S513" s="19">
        <f t="shared" si="76"/>
        <v>38.525000000000006</v>
      </c>
      <c r="T513" s="19">
        <f t="shared" si="77"/>
        <v>31.125</v>
      </c>
      <c r="U513" s="7">
        <f t="shared" si="78"/>
        <v>32.358333333333334</v>
      </c>
      <c r="V513" s="7">
        <f t="shared" si="79"/>
        <v>32.049999999999997</v>
      </c>
    </row>
    <row r="514" spans="1:22" ht="13.5" x14ac:dyDescent="0.35">
      <c r="A514" s="3">
        <v>42753</v>
      </c>
      <c r="B514" s="2">
        <v>22.374099999999999</v>
      </c>
      <c r="C514" s="7">
        <v>58.452709114736301</v>
      </c>
      <c r="D514" s="7">
        <v>-2.2236827997247133E-2</v>
      </c>
      <c r="E514" s="7">
        <v>-0.10092878086227344</v>
      </c>
      <c r="F514" s="7">
        <v>22.19774</v>
      </c>
      <c r="G514" s="7">
        <v>21.977529999999994</v>
      </c>
      <c r="H514" s="7">
        <v>22.399681999999999</v>
      </c>
      <c r="I514" s="7">
        <v>21.967682999999997</v>
      </c>
      <c r="J514" s="7" t="s">
        <v>48</v>
      </c>
      <c r="K514" s="7" t="s">
        <v>55</v>
      </c>
      <c r="L514" s="7" t="s">
        <v>50</v>
      </c>
      <c r="M514" s="7">
        <f t="shared" si="70"/>
        <v>25</v>
      </c>
      <c r="N514" s="7">
        <f t="shared" si="71"/>
        <v>0</v>
      </c>
      <c r="O514" s="7">
        <f t="shared" si="72"/>
        <v>50</v>
      </c>
      <c r="P514" s="7">
        <f t="shared" si="73"/>
        <v>49.5</v>
      </c>
      <c r="Q514" s="19">
        <f t="shared" si="74"/>
        <v>23.675000000000001</v>
      </c>
      <c r="R514" s="19">
        <f t="shared" si="75"/>
        <v>34.875</v>
      </c>
      <c r="S514" s="19">
        <f t="shared" si="76"/>
        <v>38.525000000000006</v>
      </c>
      <c r="T514" s="19">
        <f t="shared" si="77"/>
        <v>31.125</v>
      </c>
      <c r="U514" s="7">
        <f t="shared" si="78"/>
        <v>32.358333333333334</v>
      </c>
      <c r="V514" s="7">
        <f t="shared" si="79"/>
        <v>32.049999999999997</v>
      </c>
    </row>
    <row r="515" spans="1:22" ht="13.5" x14ac:dyDescent="0.35">
      <c r="A515" s="3">
        <v>42754</v>
      </c>
      <c r="B515" s="2">
        <v>22.235199999999999</v>
      </c>
      <c r="C515" s="7">
        <v>59.169296921458319</v>
      </c>
      <c r="D515" s="7">
        <v>-1.1484276065406362E-2</v>
      </c>
      <c r="E515" s="7">
        <v>-8.303987990290003E-2</v>
      </c>
      <c r="F515" s="7">
        <v>22.240499999999997</v>
      </c>
      <c r="G515" s="7">
        <v>22.001584999999999</v>
      </c>
      <c r="H515" s="7">
        <v>22.384823999999998</v>
      </c>
      <c r="I515" s="7">
        <v>21.986239000000001</v>
      </c>
      <c r="J515" s="7" t="s">
        <v>48</v>
      </c>
      <c r="K515" s="7" t="s">
        <v>55</v>
      </c>
      <c r="L515" s="7" t="s">
        <v>50</v>
      </c>
      <c r="M515" s="7">
        <f t="shared" ref="M515:M578" si="80">IF(C515&lt;30,50,IF(C515&gt;70,0,25))</f>
        <v>25</v>
      </c>
      <c r="N515" s="7">
        <f t="shared" ref="N515:N578" si="81">IF(E515-D515&gt;0.02,100,IF(E515-D515&lt;0,0,45))</f>
        <v>0</v>
      </c>
      <c r="O515" s="7">
        <f t="shared" ref="O515:O578" si="82">IF(F515-I515&gt;10,100,IF(F515-I515&gt;5,75,IF(F515-I515&gt;0,50,0)))</f>
        <v>50</v>
      </c>
      <c r="P515" s="7">
        <f t="shared" ref="P515:P578" si="83">IF(L515="CONFIRMED BULLISH", 34, IF(L515="BULLISH DIVERGENCE",17,0))+IF(J515="Bullish",33,IF(J515="Bearish", 0,16.5))+IF(K515="Strong",33,IF(K515="Weak",0,16.5))</f>
        <v>49.5</v>
      </c>
      <c r="Q515" s="19">
        <f t="shared" ref="Q515:Q578" si="84">0.35*M515+0.35*N515+0.15*O515+0.15*P515</f>
        <v>23.675000000000001</v>
      </c>
      <c r="R515" s="19">
        <f t="shared" ref="R515:R578" si="85">0.2*M515+0.2*N515+0.35*O515+0.25*P515</f>
        <v>34.875</v>
      </c>
      <c r="S515" s="19">
        <f t="shared" ref="S515:S578" si="86">M515*0.15+N515*0.15+O515*0.25+P515*0.45</f>
        <v>38.525000000000006</v>
      </c>
      <c r="T515" s="19">
        <f t="shared" ref="T515:T578" si="87">0.25*SUM(M515:P515)</f>
        <v>31.125</v>
      </c>
      <c r="U515" s="7">
        <f t="shared" ref="U515:U578" si="88">SUM(Q515:S515)/3</f>
        <v>32.358333333333334</v>
      </c>
      <c r="V515" s="7">
        <f t="shared" ref="V515:V578" si="89">SUM(Q515:T515)/4</f>
        <v>32.049999999999997</v>
      </c>
    </row>
    <row r="516" spans="1:22" ht="13.5" x14ac:dyDescent="0.35">
      <c r="A516" s="3">
        <v>42755</v>
      </c>
      <c r="B516" s="2">
        <v>21.9145</v>
      </c>
      <c r="C516" s="7">
        <v>52.724901153548316</v>
      </c>
      <c r="D516" s="7">
        <v>-2.8511943058230571E-2</v>
      </c>
      <c r="E516" s="7">
        <v>-7.2134292533966138E-2</v>
      </c>
      <c r="F516" s="7">
        <v>22.179579999999998</v>
      </c>
      <c r="G516" s="7">
        <v>22.007465</v>
      </c>
      <c r="H516" s="7">
        <v>22.364834000000002</v>
      </c>
      <c r="I516" s="7">
        <v>22.0032435</v>
      </c>
      <c r="J516" s="7" t="s">
        <v>48</v>
      </c>
      <c r="K516" s="7" t="s">
        <v>55</v>
      </c>
      <c r="L516" s="7" t="s">
        <v>56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66.5</v>
      </c>
      <c r="Q516" s="19">
        <f t="shared" si="84"/>
        <v>26.225000000000001</v>
      </c>
      <c r="R516" s="19">
        <f t="shared" si="85"/>
        <v>39.125</v>
      </c>
      <c r="S516" s="19">
        <f t="shared" si="86"/>
        <v>46.174999999999997</v>
      </c>
      <c r="T516" s="19">
        <f t="shared" si="87"/>
        <v>35.375</v>
      </c>
      <c r="U516" s="7">
        <f t="shared" si="88"/>
        <v>37.174999999999997</v>
      </c>
      <c r="V516" s="7">
        <f t="shared" si="89"/>
        <v>36.724999999999994</v>
      </c>
    </row>
    <row r="517" spans="1:22" ht="13.5" x14ac:dyDescent="0.35">
      <c r="A517" s="3">
        <v>42758</v>
      </c>
      <c r="B517" s="2">
        <v>21.727399999999999</v>
      </c>
      <c r="C517" s="7">
        <v>51.055851588711263</v>
      </c>
      <c r="D517" s="7">
        <v>-5.6453141493538084E-2</v>
      </c>
      <c r="E517" s="7">
        <v>-6.899806232588053E-2</v>
      </c>
      <c r="F517" s="7">
        <v>22.122920000000001</v>
      </c>
      <c r="G517" s="7">
        <v>21.993300000000001</v>
      </c>
      <c r="H517" s="7">
        <v>22.345272000000005</v>
      </c>
      <c r="I517" s="7">
        <v>22.020124499999998</v>
      </c>
      <c r="J517" s="7" t="s">
        <v>48</v>
      </c>
      <c r="K517" s="7" t="s">
        <v>55</v>
      </c>
      <c r="L517" s="7" t="s">
        <v>56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66.5</v>
      </c>
      <c r="Q517" s="19">
        <f t="shared" si="84"/>
        <v>26.225000000000001</v>
      </c>
      <c r="R517" s="19">
        <f t="shared" si="85"/>
        <v>39.125</v>
      </c>
      <c r="S517" s="19">
        <f t="shared" si="86"/>
        <v>46.174999999999997</v>
      </c>
      <c r="T517" s="19">
        <f t="shared" si="87"/>
        <v>35.375</v>
      </c>
      <c r="U517" s="7">
        <f t="shared" si="88"/>
        <v>37.174999999999997</v>
      </c>
      <c r="V517" s="7">
        <f t="shared" si="89"/>
        <v>36.724999999999994</v>
      </c>
    </row>
    <row r="518" spans="1:22" ht="13.5" x14ac:dyDescent="0.35">
      <c r="A518" s="3">
        <v>42759</v>
      </c>
      <c r="B518" s="2">
        <v>21.700700000000001</v>
      </c>
      <c r="C518" s="7">
        <v>44.104668608242882</v>
      </c>
      <c r="D518" s="7">
        <v>-7.9830967715004419E-2</v>
      </c>
      <c r="E518" s="7">
        <v>-7.1164643403705319E-2</v>
      </c>
      <c r="F518" s="7">
        <v>21.990379999999998</v>
      </c>
      <c r="G518" s="7">
        <v>21.990630000000003</v>
      </c>
      <c r="H518" s="7">
        <v>22.329558000000006</v>
      </c>
      <c r="I518" s="7">
        <v>22.036059999999999</v>
      </c>
      <c r="J518" s="7" t="s">
        <v>53</v>
      </c>
      <c r="K518" s="7" t="s">
        <v>55</v>
      </c>
      <c r="L518" s="7" t="s">
        <v>47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16.5</v>
      </c>
      <c r="Q518" s="19">
        <f t="shared" si="84"/>
        <v>26.975000000000001</v>
      </c>
      <c r="R518" s="19">
        <f t="shared" si="85"/>
        <v>18.125</v>
      </c>
      <c r="S518" s="19">
        <f t="shared" si="86"/>
        <v>17.925000000000001</v>
      </c>
      <c r="T518" s="19">
        <f t="shared" si="87"/>
        <v>21.625</v>
      </c>
      <c r="U518" s="7">
        <f t="shared" si="88"/>
        <v>21.008333333333336</v>
      </c>
      <c r="V518" s="7">
        <f t="shared" si="89"/>
        <v>21.162500000000001</v>
      </c>
    </row>
    <row r="519" spans="1:22" ht="13.5" x14ac:dyDescent="0.35">
      <c r="A519" s="3">
        <v>42760</v>
      </c>
      <c r="B519" s="2">
        <v>21.38</v>
      </c>
      <c r="C519" s="7">
        <v>40.653217278125709</v>
      </c>
      <c r="D519" s="7">
        <v>-0.12282007979490217</v>
      </c>
      <c r="E519" s="7">
        <v>-8.1495730681944697E-2</v>
      </c>
      <c r="F519" s="7">
        <v>21.791559999999997</v>
      </c>
      <c r="G519" s="7">
        <v>21.969249999999995</v>
      </c>
      <c r="H519" s="7">
        <v>22.307002000000008</v>
      </c>
      <c r="I519" s="7">
        <v>22.050547500000004</v>
      </c>
      <c r="J519" s="7" t="s">
        <v>53</v>
      </c>
      <c r="K519" s="7" t="s">
        <v>55</v>
      </c>
      <c r="L519" s="7" t="s">
        <v>47</v>
      </c>
      <c r="M519" s="7">
        <f t="shared" si="80"/>
        <v>25</v>
      </c>
      <c r="N519" s="7">
        <f t="shared" si="81"/>
        <v>100</v>
      </c>
      <c r="O519" s="7">
        <f t="shared" si="82"/>
        <v>0</v>
      </c>
      <c r="P519" s="7">
        <f t="shared" si="83"/>
        <v>16.5</v>
      </c>
      <c r="Q519" s="19">
        <f t="shared" si="84"/>
        <v>46.225000000000001</v>
      </c>
      <c r="R519" s="19">
        <f t="shared" si="85"/>
        <v>29.125</v>
      </c>
      <c r="S519" s="19">
        <f t="shared" si="86"/>
        <v>26.175000000000001</v>
      </c>
      <c r="T519" s="19">
        <f t="shared" si="87"/>
        <v>35.375</v>
      </c>
      <c r="U519" s="7">
        <f t="shared" si="88"/>
        <v>33.841666666666661</v>
      </c>
      <c r="V519" s="7">
        <f t="shared" si="89"/>
        <v>34.224999999999994</v>
      </c>
    </row>
    <row r="520" spans="1:22" ht="13.5" x14ac:dyDescent="0.35">
      <c r="A520" s="3">
        <v>42761</v>
      </c>
      <c r="B520" s="2">
        <v>21.299800000000001</v>
      </c>
      <c r="C520" s="7">
        <v>29.926708244184468</v>
      </c>
      <c r="D520" s="7">
        <v>-0.16149906983135054</v>
      </c>
      <c r="E520" s="7">
        <v>-9.7496398511825871E-2</v>
      </c>
      <c r="F520" s="7">
        <v>21.604480000000002</v>
      </c>
      <c r="G520" s="7">
        <v>21.934239999999996</v>
      </c>
      <c r="H520" s="7">
        <v>22.283056000000006</v>
      </c>
      <c r="I520" s="7">
        <v>22.065895499999996</v>
      </c>
      <c r="J520" s="7" t="s">
        <v>53</v>
      </c>
      <c r="K520" s="7" t="s">
        <v>55</v>
      </c>
      <c r="L520" s="7" t="s">
        <v>47</v>
      </c>
      <c r="M520" s="7">
        <f t="shared" si="80"/>
        <v>50</v>
      </c>
      <c r="N520" s="7">
        <f t="shared" si="81"/>
        <v>100</v>
      </c>
      <c r="O520" s="7">
        <f t="shared" si="82"/>
        <v>0</v>
      </c>
      <c r="P520" s="7">
        <f t="shared" si="83"/>
        <v>16.5</v>
      </c>
      <c r="Q520" s="19">
        <f t="shared" si="84"/>
        <v>54.975000000000001</v>
      </c>
      <c r="R520" s="19">
        <f t="shared" si="85"/>
        <v>34.125</v>
      </c>
      <c r="S520" s="19">
        <f t="shared" si="86"/>
        <v>29.925000000000001</v>
      </c>
      <c r="T520" s="19">
        <f t="shared" si="87"/>
        <v>41.625</v>
      </c>
      <c r="U520" s="7">
        <f t="shared" si="88"/>
        <v>39.674999999999997</v>
      </c>
      <c r="V520" s="7">
        <f t="shared" si="89"/>
        <v>40.162499999999994</v>
      </c>
    </row>
    <row r="521" spans="1:22" ht="13.5" x14ac:dyDescent="0.35">
      <c r="A521" s="3">
        <v>42762</v>
      </c>
      <c r="B521" s="2">
        <v>21.273099999999999</v>
      </c>
      <c r="C521" s="7">
        <v>28.184903237641009</v>
      </c>
      <c r="D521" s="7">
        <v>-0.19209259114387933</v>
      </c>
      <c r="E521" s="7">
        <v>-0.11641563703823657</v>
      </c>
      <c r="F521" s="7">
        <v>21.476199999999999</v>
      </c>
      <c r="G521" s="7">
        <v>21.906179999999999</v>
      </c>
      <c r="H521" s="7">
        <v>22.258898000000009</v>
      </c>
      <c r="I521" s="7">
        <v>22.082406000000002</v>
      </c>
      <c r="J521" s="7" t="s">
        <v>53</v>
      </c>
      <c r="K521" s="7" t="s">
        <v>55</v>
      </c>
      <c r="L521" s="7" t="s">
        <v>47</v>
      </c>
      <c r="M521" s="7">
        <f t="shared" si="80"/>
        <v>50</v>
      </c>
      <c r="N521" s="7">
        <f t="shared" si="81"/>
        <v>100</v>
      </c>
      <c r="O521" s="7">
        <f t="shared" si="82"/>
        <v>0</v>
      </c>
      <c r="P521" s="7">
        <f t="shared" si="83"/>
        <v>16.5</v>
      </c>
      <c r="Q521" s="19">
        <f t="shared" si="84"/>
        <v>54.975000000000001</v>
      </c>
      <c r="R521" s="19">
        <f t="shared" si="85"/>
        <v>34.125</v>
      </c>
      <c r="S521" s="19">
        <f t="shared" si="86"/>
        <v>29.925000000000001</v>
      </c>
      <c r="T521" s="19">
        <f t="shared" si="87"/>
        <v>41.625</v>
      </c>
      <c r="U521" s="7">
        <f t="shared" si="88"/>
        <v>39.674999999999997</v>
      </c>
      <c r="V521" s="7">
        <f t="shared" si="89"/>
        <v>40.162499999999994</v>
      </c>
    </row>
    <row r="522" spans="1:22" ht="13.5" x14ac:dyDescent="0.35">
      <c r="A522" s="3">
        <v>42765</v>
      </c>
      <c r="B522" s="2">
        <v>21.005800000000001</v>
      </c>
      <c r="C522" s="7">
        <v>28.047277871583077</v>
      </c>
      <c r="D522" s="7">
        <v>-0.23519586178881013</v>
      </c>
      <c r="E522" s="7">
        <v>-0.14017168198835128</v>
      </c>
      <c r="F522" s="7">
        <v>21.331880000000002</v>
      </c>
      <c r="G522" s="7">
        <v>21.867429999999999</v>
      </c>
      <c r="H522" s="7">
        <v>22.220842000000001</v>
      </c>
      <c r="I522" s="7">
        <v>22.097579999999997</v>
      </c>
      <c r="J522" s="7" t="s">
        <v>53</v>
      </c>
      <c r="K522" s="7" t="s">
        <v>55</v>
      </c>
      <c r="L522" s="7" t="s">
        <v>47</v>
      </c>
      <c r="M522" s="7">
        <f t="shared" si="80"/>
        <v>50</v>
      </c>
      <c r="N522" s="7">
        <f t="shared" si="81"/>
        <v>100</v>
      </c>
      <c r="O522" s="7">
        <f t="shared" si="82"/>
        <v>0</v>
      </c>
      <c r="P522" s="7">
        <f t="shared" si="83"/>
        <v>16.5</v>
      </c>
      <c r="Q522" s="19">
        <f t="shared" si="84"/>
        <v>54.975000000000001</v>
      </c>
      <c r="R522" s="19">
        <f t="shared" si="85"/>
        <v>34.125</v>
      </c>
      <c r="S522" s="19">
        <f t="shared" si="86"/>
        <v>29.925000000000001</v>
      </c>
      <c r="T522" s="19">
        <f t="shared" si="87"/>
        <v>41.625</v>
      </c>
      <c r="U522" s="7">
        <f t="shared" si="88"/>
        <v>39.674999999999997</v>
      </c>
      <c r="V522" s="7">
        <f t="shared" si="89"/>
        <v>40.162499999999994</v>
      </c>
    </row>
    <row r="523" spans="1:22" ht="13.5" x14ac:dyDescent="0.35">
      <c r="A523" s="3">
        <v>42766</v>
      </c>
      <c r="B523" s="2">
        <v>20.380500000000001</v>
      </c>
      <c r="C523" s="7">
        <v>21.820634807924435</v>
      </c>
      <c r="D523" s="7">
        <v>-0.31616741728795716</v>
      </c>
      <c r="E523" s="7">
        <v>-0.17537082904827245</v>
      </c>
      <c r="F523" s="7">
        <v>21.067839999999997</v>
      </c>
      <c r="G523" s="7">
        <v>21.802759999999999</v>
      </c>
      <c r="H523" s="7">
        <v>22.171028</v>
      </c>
      <c r="I523" s="7">
        <v>22.109627499999998</v>
      </c>
      <c r="J523" s="7" t="s">
        <v>53</v>
      </c>
      <c r="K523" s="7" t="s">
        <v>51</v>
      </c>
      <c r="L523" s="7" t="s">
        <v>47</v>
      </c>
      <c r="M523" s="7">
        <f t="shared" si="80"/>
        <v>50</v>
      </c>
      <c r="N523" s="7">
        <f t="shared" si="81"/>
        <v>100</v>
      </c>
      <c r="O523" s="7">
        <f t="shared" si="82"/>
        <v>0</v>
      </c>
      <c r="P523" s="7">
        <f t="shared" si="83"/>
        <v>0</v>
      </c>
      <c r="Q523" s="19">
        <f t="shared" si="84"/>
        <v>52.5</v>
      </c>
      <c r="R523" s="19">
        <f t="shared" si="85"/>
        <v>30</v>
      </c>
      <c r="S523" s="19">
        <f t="shared" si="86"/>
        <v>22.5</v>
      </c>
      <c r="T523" s="19">
        <f t="shared" si="87"/>
        <v>37.5</v>
      </c>
      <c r="U523" s="7">
        <f t="shared" si="88"/>
        <v>35</v>
      </c>
      <c r="V523" s="7">
        <f t="shared" si="89"/>
        <v>35.625</v>
      </c>
    </row>
    <row r="524" spans="1:22" ht="13.5" x14ac:dyDescent="0.35">
      <c r="A524" s="3">
        <v>42767</v>
      </c>
      <c r="B524" s="2">
        <v>20.7118</v>
      </c>
      <c r="C524" s="7">
        <v>28.839193381592537</v>
      </c>
      <c r="D524" s="7">
        <v>-0.34957513265294793</v>
      </c>
      <c r="E524" s="7">
        <v>-0.21021168976920757</v>
      </c>
      <c r="F524" s="7">
        <v>20.934200000000001</v>
      </c>
      <c r="G524" s="7">
        <v>21.739954999999998</v>
      </c>
      <c r="H524" s="7">
        <v>22.12613</v>
      </c>
      <c r="I524" s="7">
        <v>22.120583999999997</v>
      </c>
      <c r="J524" s="7" t="s">
        <v>53</v>
      </c>
      <c r="K524" s="7" t="s">
        <v>55</v>
      </c>
      <c r="L524" s="7" t="s">
        <v>47</v>
      </c>
      <c r="M524" s="7">
        <f t="shared" si="80"/>
        <v>50</v>
      </c>
      <c r="N524" s="7">
        <f t="shared" si="81"/>
        <v>100</v>
      </c>
      <c r="O524" s="7">
        <f t="shared" si="82"/>
        <v>0</v>
      </c>
      <c r="P524" s="7">
        <f t="shared" si="83"/>
        <v>16.5</v>
      </c>
      <c r="Q524" s="19">
        <f t="shared" si="84"/>
        <v>54.975000000000001</v>
      </c>
      <c r="R524" s="19">
        <f t="shared" si="85"/>
        <v>34.125</v>
      </c>
      <c r="S524" s="19">
        <f t="shared" si="86"/>
        <v>29.925000000000001</v>
      </c>
      <c r="T524" s="19">
        <f t="shared" si="87"/>
        <v>41.625</v>
      </c>
      <c r="U524" s="7">
        <f t="shared" si="88"/>
        <v>39.674999999999997</v>
      </c>
      <c r="V524" s="7">
        <f t="shared" si="89"/>
        <v>40.162499999999994</v>
      </c>
    </row>
    <row r="525" spans="1:22" ht="13.5" x14ac:dyDescent="0.35">
      <c r="A525" s="3">
        <v>42768</v>
      </c>
      <c r="B525" s="2">
        <v>21.267700000000001</v>
      </c>
      <c r="C525" s="7">
        <v>36.221977640039384</v>
      </c>
      <c r="D525" s="7">
        <v>-0.32742020728190013</v>
      </c>
      <c r="E525" s="7">
        <v>-0.23365339327174611</v>
      </c>
      <c r="F525" s="7">
        <v>20.927780000000002</v>
      </c>
      <c r="G525" s="7">
        <v>21.711359999999999</v>
      </c>
      <c r="H525" s="7">
        <v>22.092349999999996</v>
      </c>
      <c r="I525" s="7">
        <v>22.134320000000002</v>
      </c>
      <c r="J525" s="7" t="s">
        <v>53</v>
      </c>
      <c r="K525" s="7" t="s">
        <v>55</v>
      </c>
      <c r="L525" s="7" t="s">
        <v>47</v>
      </c>
      <c r="M525" s="7">
        <f t="shared" si="80"/>
        <v>25</v>
      </c>
      <c r="N525" s="7">
        <f t="shared" si="81"/>
        <v>100</v>
      </c>
      <c r="O525" s="7">
        <f t="shared" si="82"/>
        <v>0</v>
      </c>
      <c r="P525" s="7">
        <f t="shared" si="83"/>
        <v>16.5</v>
      </c>
      <c r="Q525" s="19">
        <f t="shared" si="84"/>
        <v>46.225000000000001</v>
      </c>
      <c r="R525" s="19">
        <f t="shared" si="85"/>
        <v>29.125</v>
      </c>
      <c r="S525" s="19">
        <f t="shared" si="86"/>
        <v>26.175000000000001</v>
      </c>
      <c r="T525" s="19">
        <f t="shared" si="87"/>
        <v>35.375</v>
      </c>
      <c r="U525" s="7">
        <f t="shared" si="88"/>
        <v>33.841666666666661</v>
      </c>
      <c r="V525" s="7">
        <f t="shared" si="89"/>
        <v>34.224999999999994</v>
      </c>
    </row>
    <row r="526" spans="1:22" ht="13.5" x14ac:dyDescent="0.35">
      <c r="A526" s="3">
        <v>42769</v>
      </c>
      <c r="B526" s="2">
        <v>21.235700000000001</v>
      </c>
      <c r="C526" s="7">
        <v>38.172272755021062</v>
      </c>
      <c r="D526" s="7">
        <v>-0.30888378190820731</v>
      </c>
      <c r="E526" s="7">
        <v>-0.24869947099903836</v>
      </c>
      <c r="F526" s="7">
        <v>20.920300000000005</v>
      </c>
      <c r="G526" s="7">
        <v>21.664059999999999</v>
      </c>
      <c r="H526" s="7">
        <v>22.061669999999999</v>
      </c>
      <c r="I526" s="7">
        <v>22.147187500000005</v>
      </c>
      <c r="J526" s="7" t="s">
        <v>53</v>
      </c>
      <c r="K526" s="7" t="s">
        <v>55</v>
      </c>
      <c r="L526" s="7" t="s">
        <v>47</v>
      </c>
      <c r="M526" s="7">
        <f t="shared" si="80"/>
        <v>25</v>
      </c>
      <c r="N526" s="7">
        <f t="shared" si="81"/>
        <v>100</v>
      </c>
      <c r="O526" s="7">
        <f t="shared" si="82"/>
        <v>0</v>
      </c>
      <c r="P526" s="7">
        <f t="shared" si="83"/>
        <v>16.5</v>
      </c>
      <c r="Q526" s="19">
        <f t="shared" si="84"/>
        <v>46.225000000000001</v>
      </c>
      <c r="R526" s="19">
        <f t="shared" si="85"/>
        <v>29.125</v>
      </c>
      <c r="S526" s="19">
        <f t="shared" si="86"/>
        <v>26.175000000000001</v>
      </c>
      <c r="T526" s="19">
        <f t="shared" si="87"/>
        <v>35.375</v>
      </c>
      <c r="U526" s="7">
        <f t="shared" si="88"/>
        <v>33.841666666666661</v>
      </c>
      <c r="V526" s="7">
        <f t="shared" si="89"/>
        <v>34.224999999999994</v>
      </c>
    </row>
    <row r="527" spans="1:22" ht="13.5" x14ac:dyDescent="0.35">
      <c r="A527" s="3">
        <v>42772</v>
      </c>
      <c r="B527" s="2">
        <v>20.845500000000001</v>
      </c>
      <c r="C527" s="7">
        <v>27.096598967921082</v>
      </c>
      <c r="D527" s="7">
        <v>-0.32196796394410754</v>
      </c>
      <c r="E527" s="7">
        <v>-0.26335316958805222</v>
      </c>
      <c r="F527" s="7">
        <v>20.88824</v>
      </c>
      <c r="G527" s="7">
        <v>21.595109999999998</v>
      </c>
      <c r="H527" s="7">
        <v>22.023721999999992</v>
      </c>
      <c r="I527" s="7">
        <v>22.157689000000008</v>
      </c>
      <c r="J527" s="7" t="s">
        <v>53</v>
      </c>
      <c r="K527" s="7" t="s">
        <v>55</v>
      </c>
      <c r="L527" s="7" t="s">
        <v>47</v>
      </c>
      <c r="M527" s="7">
        <f t="shared" si="80"/>
        <v>50</v>
      </c>
      <c r="N527" s="7">
        <f t="shared" si="81"/>
        <v>100</v>
      </c>
      <c r="O527" s="7">
        <f t="shared" si="82"/>
        <v>0</v>
      </c>
      <c r="P527" s="7">
        <f t="shared" si="83"/>
        <v>16.5</v>
      </c>
      <c r="Q527" s="19">
        <f t="shared" si="84"/>
        <v>54.975000000000001</v>
      </c>
      <c r="R527" s="19">
        <f t="shared" si="85"/>
        <v>34.125</v>
      </c>
      <c r="S527" s="19">
        <f t="shared" si="86"/>
        <v>29.925000000000001</v>
      </c>
      <c r="T527" s="19">
        <f t="shared" si="87"/>
        <v>41.625</v>
      </c>
      <c r="U527" s="7">
        <f t="shared" si="88"/>
        <v>39.674999999999997</v>
      </c>
      <c r="V527" s="7">
        <f t="shared" si="89"/>
        <v>40.162499999999994</v>
      </c>
    </row>
    <row r="528" spans="1:22" ht="13.5" x14ac:dyDescent="0.35">
      <c r="A528" s="3">
        <v>42773</v>
      </c>
      <c r="B528" s="2">
        <v>20.551500000000001</v>
      </c>
      <c r="C528" s="7">
        <v>24.664998609952761</v>
      </c>
      <c r="D528" s="7">
        <v>-0.35200294458255854</v>
      </c>
      <c r="E528" s="7">
        <v>-0.2810831245869535</v>
      </c>
      <c r="F528" s="7">
        <v>20.922440000000002</v>
      </c>
      <c r="G528" s="7">
        <v>21.524289999999997</v>
      </c>
      <c r="H528" s="7">
        <v>21.975295999999993</v>
      </c>
      <c r="I528" s="7">
        <v>22.1657875</v>
      </c>
      <c r="J528" s="7" t="s">
        <v>53</v>
      </c>
      <c r="K528" s="7" t="s">
        <v>55</v>
      </c>
      <c r="L528" s="7" t="s">
        <v>54</v>
      </c>
      <c r="M528" s="7">
        <f t="shared" si="80"/>
        <v>50</v>
      </c>
      <c r="N528" s="7">
        <f t="shared" si="81"/>
        <v>100</v>
      </c>
      <c r="O528" s="7">
        <f t="shared" si="82"/>
        <v>0</v>
      </c>
      <c r="P528" s="7">
        <f t="shared" si="83"/>
        <v>16.5</v>
      </c>
      <c r="Q528" s="19">
        <f t="shared" si="84"/>
        <v>54.975000000000001</v>
      </c>
      <c r="R528" s="19">
        <f t="shared" si="85"/>
        <v>34.125</v>
      </c>
      <c r="S528" s="19">
        <f t="shared" si="86"/>
        <v>29.925000000000001</v>
      </c>
      <c r="T528" s="19">
        <f t="shared" si="87"/>
        <v>41.625</v>
      </c>
      <c r="U528" s="7">
        <f t="shared" si="88"/>
        <v>39.674999999999997</v>
      </c>
      <c r="V528" s="7">
        <f t="shared" si="89"/>
        <v>40.162499999999994</v>
      </c>
    </row>
    <row r="529" spans="1:22" ht="13.5" x14ac:dyDescent="0.35">
      <c r="A529" s="3">
        <v>42774</v>
      </c>
      <c r="B529" s="2">
        <v>20.578199999999999</v>
      </c>
      <c r="C529" s="7">
        <v>26.225321395775921</v>
      </c>
      <c r="D529" s="7">
        <v>-0.36939328047214559</v>
      </c>
      <c r="E529" s="7">
        <v>-0.29874515576399197</v>
      </c>
      <c r="F529" s="7">
        <v>20.895720000000001</v>
      </c>
      <c r="G529" s="7">
        <v>21.454805</v>
      </c>
      <c r="H529" s="7">
        <v>21.927189999999992</v>
      </c>
      <c r="I529" s="7">
        <v>22.173812000000009</v>
      </c>
      <c r="J529" s="7" t="s">
        <v>53</v>
      </c>
      <c r="K529" s="7" t="s">
        <v>55</v>
      </c>
      <c r="L529" s="7" t="s">
        <v>47</v>
      </c>
      <c r="M529" s="7">
        <f t="shared" si="80"/>
        <v>50</v>
      </c>
      <c r="N529" s="7">
        <f t="shared" si="81"/>
        <v>100</v>
      </c>
      <c r="O529" s="7">
        <f t="shared" si="82"/>
        <v>0</v>
      </c>
      <c r="P529" s="7">
        <f t="shared" si="83"/>
        <v>16.5</v>
      </c>
      <c r="Q529" s="19">
        <f t="shared" si="84"/>
        <v>54.975000000000001</v>
      </c>
      <c r="R529" s="19">
        <f t="shared" si="85"/>
        <v>34.125</v>
      </c>
      <c r="S529" s="19">
        <f t="shared" si="86"/>
        <v>29.925000000000001</v>
      </c>
      <c r="T529" s="19">
        <f t="shared" si="87"/>
        <v>41.625</v>
      </c>
      <c r="U529" s="7">
        <f t="shared" si="88"/>
        <v>39.674999999999997</v>
      </c>
      <c r="V529" s="7">
        <f t="shared" si="89"/>
        <v>40.162499999999994</v>
      </c>
    </row>
    <row r="530" spans="1:22" ht="13.5" x14ac:dyDescent="0.35">
      <c r="A530" s="3">
        <v>42775</v>
      </c>
      <c r="B530" s="2">
        <v>20.311</v>
      </c>
      <c r="C530" s="7">
        <v>26.634220266371315</v>
      </c>
      <c r="D530" s="7">
        <v>-0.40012367718937369</v>
      </c>
      <c r="E530" s="7">
        <v>-0.31902086004906832</v>
      </c>
      <c r="F530" s="7">
        <v>20.704379999999997</v>
      </c>
      <c r="G530" s="7">
        <v>21.369284999999998</v>
      </c>
      <c r="H530" s="7">
        <v>21.864225999999995</v>
      </c>
      <c r="I530" s="7">
        <v>22.179464000000003</v>
      </c>
      <c r="J530" s="7" t="s">
        <v>53</v>
      </c>
      <c r="K530" s="7" t="s">
        <v>55</v>
      </c>
      <c r="L530" s="7" t="s">
        <v>47</v>
      </c>
      <c r="M530" s="7">
        <f t="shared" si="80"/>
        <v>50</v>
      </c>
      <c r="N530" s="7">
        <f t="shared" si="81"/>
        <v>100</v>
      </c>
      <c r="O530" s="7">
        <f t="shared" si="82"/>
        <v>0</v>
      </c>
      <c r="P530" s="7">
        <f t="shared" si="83"/>
        <v>16.5</v>
      </c>
      <c r="Q530" s="19">
        <f t="shared" si="84"/>
        <v>54.975000000000001</v>
      </c>
      <c r="R530" s="19">
        <f t="shared" si="85"/>
        <v>34.125</v>
      </c>
      <c r="S530" s="19">
        <f t="shared" si="86"/>
        <v>29.925000000000001</v>
      </c>
      <c r="T530" s="19">
        <f t="shared" si="87"/>
        <v>41.625</v>
      </c>
      <c r="U530" s="7">
        <f t="shared" si="88"/>
        <v>39.674999999999997</v>
      </c>
      <c r="V530" s="7">
        <f t="shared" si="89"/>
        <v>40.162499999999994</v>
      </c>
    </row>
    <row r="531" spans="1:22" ht="13.5" x14ac:dyDescent="0.35">
      <c r="A531" s="3">
        <v>42776</v>
      </c>
      <c r="B531" s="2">
        <v>20.3644</v>
      </c>
      <c r="C531" s="7">
        <v>29.333454633672957</v>
      </c>
      <c r="D531" s="7">
        <v>-0.41538055578903155</v>
      </c>
      <c r="E531" s="7">
        <v>-0.33829279919706101</v>
      </c>
      <c r="F531" s="7">
        <v>20.530120000000004</v>
      </c>
      <c r="G531" s="7">
        <v>21.276549999999993</v>
      </c>
      <c r="H531" s="7">
        <v>21.801581999999989</v>
      </c>
      <c r="I531" s="7">
        <v>22.185383000000002</v>
      </c>
      <c r="J531" s="7" t="s">
        <v>53</v>
      </c>
      <c r="K531" s="7" t="s">
        <v>55</v>
      </c>
      <c r="L531" s="7" t="s">
        <v>47</v>
      </c>
      <c r="M531" s="7">
        <f t="shared" si="80"/>
        <v>50</v>
      </c>
      <c r="N531" s="7">
        <f t="shared" si="81"/>
        <v>100</v>
      </c>
      <c r="O531" s="7">
        <f t="shared" si="82"/>
        <v>0</v>
      </c>
      <c r="P531" s="7">
        <f t="shared" si="83"/>
        <v>16.5</v>
      </c>
      <c r="Q531" s="19">
        <f t="shared" si="84"/>
        <v>54.975000000000001</v>
      </c>
      <c r="R531" s="19">
        <f t="shared" si="85"/>
        <v>34.125</v>
      </c>
      <c r="S531" s="19">
        <f t="shared" si="86"/>
        <v>29.925000000000001</v>
      </c>
      <c r="T531" s="19">
        <f t="shared" si="87"/>
        <v>41.625</v>
      </c>
      <c r="U531" s="7">
        <f t="shared" si="88"/>
        <v>39.674999999999997</v>
      </c>
      <c r="V531" s="7">
        <f t="shared" si="89"/>
        <v>40.162499999999994</v>
      </c>
    </row>
    <row r="532" spans="1:22" ht="13.5" x14ac:dyDescent="0.35">
      <c r="A532" s="3">
        <v>42779</v>
      </c>
      <c r="B532" s="2">
        <v>20.311</v>
      </c>
      <c r="C532" s="7">
        <v>29.097855187558238</v>
      </c>
      <c r="D532" s="7">
        <v>-0.42686009821566984</v>
      </c>
      <c r="E532" s="7">
        <v>-0.35600625900078275</v>
      </c>
      <c r="F532" s="7">
        <v>20.423219999999997</v>
      </c>
      <c r="G532" s="7">
        <v>21.191564999999997</v>
      </c>
      <c r="H532" s="7">
        <v>21.738511999999993</v>
      </c>
      <c r="I532" s="7">
        <v>22.190377999999999</v>
      </c>
      <c r="J532" s="7" t="s">
        <v>53</v>
      </c>
      <c r="K532" s="7" t="s">
        <v>55</v>
      </c>
      <c r="L532" s="7" t="s">
        <v>47</v>
      </c>
      <c r="M532" s="7">
        <f t="shared" si="80"/>
        <v>50</v>
      </c>
      <c r="N532" s="7">
        <f t="shared" si="81"/>
        <v>100</v>
      </c>
      <c r="O532" s="7">
        <f t="shared" si="82"/>
        <v>0</v>
      </c>
      <c r="P532" s="7">
        <f t="shared" si="83"/>
        <v>16.5</v>
      </c>
      <c r="Q532" s="19">
        <f t="shared" si="84"/>
        <v>54.975000000000001</v>
      </c>
      <c r="R532" s="19">
        <f t="shared" si="85"/>
        <v>34.125</v>
      </c>
      <c r="S532" s="19">
        <f t="shared" si="86"/>
        <v>29.925000000000001</v>
      </c>
      <c r="T532" s="19">
        <f t="shared" si="87"/>
        <v>41.625</v>
      </c>
      <c r="U532" s="7">
        <f t="shared" si="88"/>
        <v>39.674999999999997</v>
      </c>
      <c r="V532" s="7">
        <f t="shared" si="89"/>
        <v>40.162499999999994</v>
      </c>
    </row>
    <row r="533" spans="1:22" ht="13.5" x14ac:dyDescent="0.35">
      <c r="A533" s="3">
        <v>42780</v>
      </c>
      <c r="B533" s="2">
        <v>19.776499999999999</v>
      </c>
      <c r="C533" s="7">
        <v>27.339532517452838</v>
      </c>
      <c r="D533" s="7">
        <v>-0.47362771580673169</v>
      </c>
      <c r="E533" s="7">
        <v>-0.37953055036197259</v>
      </c>
      <c r="F533" s="7">
        <v>20.268220000000003</v>
      </c>
      <c r="G533" s="7">
        <v>21.062219999999996</v>
      </c>
      <c r="H533" s="7">
        <v>21.674051999999996</v>
      </c>
      <c r="I533" s="7">
        <v>22.193702999999999</v>
      </c>
      <c r="J533" s="7" t="s">
        <v>53</v>
      </c>
      <c r="K533" s="7" t="s">
        <v>55</v>
      </c>
      <c r="L533" s="7" t="s">
        <v>47</v>
      </c>
      <c r="M533" s="7">
        <f t="shared" si="80"/>
        <v>50</v>
      </c>
      <c r="N533" s="7">
        <f t="shared" si="81"/>
        <v>100</v>
      </c>
      <c r="O533" s="7">
        <f t="shared" si="82"/>
        <v>0</v>
      </c>
      <c r="P533" s="7">
        <f t="shared" si="83"/>
        <v>16.5</v>
      </c>
      <c r="Q533" s="19">
        <f t="shared" si="84"/>
        <v>54.975000000000001</v>
      </c>
      <c r="R533" s="19">
        <f t="shared" si="85"/>
        <v>34.125</v>
      </c>
      <c r="S533" s="19">
        <f t="shared" si="86"/>
        <v>29.925000000000001</v>
      </c>
      <c r="T533" s="19">
        <f t="shared" si="87"/>
        <v>41.625</v>
      </c>
      <c r="U533" s="7">
        <f t="shared" si="88"/>
        <v>39.674999999999997</v>
      </c>
      <c r="V533" s="7">
        <f t="shared" si="89"/>
        <v>40.162499999999994</v>
      </c>
    </row>
    <row r="534" spans="1:22" ht="13.5" x14ac:dyDescent="0.35">
      <c r="A534" s="3">
        <v>42781</v>
      </c>
      <c r="B534" s="2">
        <v>19.4558</v>
      </c>
      <c r="C534" s="7">
        <v>25.599428359709904</v>
      </c>
      <c r="D534" s="7">
        <v>-0.53045445077628983</v>
      </c>
      <c r="E534" s="7">
        <v>-0.40971533044483605</v>
      </c>
      <c r="F534" s="7">
        <v>20.04374</v>
      </c>
      <c r="G534" s="7">
        <v>20.916304999999998</v>
      </c>
      <c r="H534" s="7">
        <v>21.605529999999998</v>
      </c>
      <c r="I534" s="7">
        <v>22.197671</v>
      </c>
      <c r="J534" s="7" t="s">
        <v>53</v>
      </c>
      <c r="K534" s="7" t="s">
        <v>55</v>
      </c>
      <c r="L534" s="7" t="s">
        <v>47</v>
      </c>
      <c r="M534" s="7">
        <f t="shared" si="80"/>
        <v>50</v>
      </c>
      <c r="N534" s="7">
        <f t="shared" si="81"/>
        <v>100</v>
      </c>
      <c r="O534" s="7">
        <f t="shared" si="82"/>
        <v>0</v>
      </c>
      <c r="P534" s="7">
        <f t="shared" si="83"/>
        <v>16.5</v>
      </c>
      <c r="Q534" s="19">
        <f t="shared" si="84"/>
        <v>54.975000000000001</v>
      </c>
      <c r="R534" s="19">
        <f t="shared" si="85"/>
        <v>34.125</v>
      </c>
      <c r="S534" s="19">
        <f t="shared" si="86"/>
        <v>29.925000000000001</v>
      </c>
      <c r="T534" s="19">
        <f t="shared" si="87"/>
        <v>41.625</v>
      </c>
      <c r="U534" s="7">
        <f t="shared" si="88"/>
        <v>39.674999999999997</v>
      </c>
      <c r="V534" s="7">
        <f t="shared" si="89"/>
        <v>40.162499999999994</v>
      </c>
    </row>
    <row r="535" spans="1:22" ht="13.5" x14ac:dyDescent="0.35">
      <c r="A535" s="3">
        <v>42782</v>
      </c>
      <c r="B535" s="2">
        <v>18.7075</v>
      </c>
      <c r="C535" s="7">
        <v>21.49460023998931</v>
      </c>
      <c r="D535" s="7">
        <v>-0.62862520380627274</v>
      </c>
      <c r="E535" s="7">
        <v>-0.45349730511712338</v>
      </c>
      <c r="F535" s="7">
        <v>19.723039999999997</v>
      </c>
      <c r="G535" s="7">
        <v>20.739919999999994</v>
      </c>
      <c r="H535" s="7">
        <v>21.523859999999999</v>
      </c>
      <c r="I535" s="7">
        <v>22.199884500000003</v>
      </c>
      <c r="J535" s="7" t="s">
        <v>53</v>
      </c>
      <c r="K535" s="7" t="s">
        <v>55</v>
      </c>
      <c r="L535" s="7" t="s">
        <v>47</v>
      </c>
      <c r="M535" s="7">
        <f t="shared" si="80"/>
        <v>50</v>
      </c>
      <c r="N535" s="7">
        <f t="shared" si="81"/>
        <v>100</v>
      </c>
      <c r="O535" s="7">
        <f t="shared" si="82"/>
        <v>0</v>
      </c>
      <c r="P535" s="7">
        <f t="shared" si="83"/>
        <v>16.5</v>
      </c>
      <c r="Q535" s="19">
        <f t="shared" si="84"/>
        <v>54.975000000000001</v>
      </c>
      <c r="R535" s="19">
        <f t="shared" si="85"/>
        <v>34.125</v>
      </c>
      <c r="S535" s="19">
        <f t="shared" si="86"/>
        <v>29.925000000000001</v>
      </c>
      <c r="T535" s="19">
        <f t="shared" si="87"/>
        <v>41.625</v>
      </c>
      <c r="U535" s="7">
        <f t="shared" si="88"/>
        <v>39.674999999999997</v>
      </c>
      <c r="V535" s="7">
        <f t="shared" si="89"/>
        <v>40.162499999999994</v>
      </c>
    </row>
    <row r="536" spans="1:22" ht="13.5" x14ac:dyDescent="0.35">
      <c r="A536" s="3">
        <v>42783</v>
      </c>
      <c r="B536" s="2">
        <v>18.440200000000001</v>
      </c>
      <c r="C536" s="7">
        <v>21.49460023998931</v>
      </c>
      <c r="D536" s="7">
        <v>-0.71969886838752473</v>
      </c>
      <c r="E536" s="7">
        <v>-0.50673761777120374</v>
      </c>
      <c r="F536" s="7">
        <v>19.338200000000001</v>
      </c>
      <c r="G536" s="7">
        <v>20.566205</v>
      </c>
      <c r="H536" s="7">
        <v>21.439944000000001</v>
      </c>
      <c r="I536" s="7">
        <v>22.202005500000006</v>
      </c>
      <c r="J536" s="7" t="s">
        <v>53</v>
      </c>
      <c r="K536" s="7" t="s">
        <v>51</v>
      </c>
      <c r="L536" s="7" t="s">
        <v>47</v>
      </c>
      <c r="M536" s="7">
        <f t="shared" si="80"/>
        <v>50</v>
      </c>
      <c r="N536" s="7">
        <f t="shared" si="81"/>
        <v>100</v>
      </c>
      <c r="O536" s="7">
        <f t="shared" si="82"/>
        <v>0</v>
      </c>
      <c r="P536" s="7">
        <f t="shared" si="83"/>
        <v>0</v>
      </c>
      <c r="Q536" s="19">
        <f t="shared" si="84"/>
        <v>52.5</v>
      </c>
      <c r="R536" s="19">
        <f t="shared" si="85"/>
        <v>30</v>
      </c>
      <c r="S536" s="19">
        <f t="shared" si="86"/>
        <v>22.5</v>
      </c>
      <c r="T536" s="19">
        <f t="shared" si="87"/>
        <v>37.5</v>
      </c>
      <c r="U536" s="7">
        <f t="shared" si="88"/>
        <v>35</v>
      </c>
      <c r="V536" s="7">
        <f t="shared" si="89"/>
        <v>35.625</v>
      </c>
    </row>
    <row r="537" spans="1:22" ht="13.5" x14ac:dyDescent="0.35">
      <c r="A537" s="3">
        <v>42786</v>
      </c>
      <c r="B537" s="2">
        <v>19.242000000000001</v>
      </c>
      <c r="C537" s="7">
        <v>37.827955609724789</v>
      </c>
      <c r="D537" s="7">
        <v>-0.71888992903224036</v>
      </c>
      <c r="E537" s="7">
        <v>-0.54916808002341111</v>
      </c>
      <c r="F537" s="7">
        <v>19.124400000000001</v>
      </c>
      <c r="G537" s="7">
        <v>20.441934999999997</v>
      </c>
      <c r="H537" s="7">
        <v>21.370459999999998</v>
      </c>
      <c r="I537" s="7">
        <v>22.204317000000007</v>
      </c>
      <c r="J537" s="7" t="s">
        <v>53</v>
      </c>
      <c r="K537" s="7" t="s">
        <v>51</v>
      </c>
      <c r="L537" s="7" t="s">
        <v>47</v>
      </c>
      <c r="M537" s="7">
        <f t="shared" si="80"/>
        <v>25</v>
      </c>
      <c r="N537" s="7">
        <f t="shared" si="81"/>
        <v>100</v>
      </c>
      <c r="O537" s="7">
        <f t="shared" si="82"/>
        <v>0</v>
      </c>
      <c r="P537" s="7">
        <f t="shared" si="83"/>
        <v>0</v>
      </c>
      <c r="Q537" s="19">
        <f t="shared" si="84"/>
        <v>43.75</v>
      </c>
      <c r="R537" s="19">
        <f t="shared" si="85"/>
        <v>25</v>
      </c>
      <c r="S537" s="19">
        <f t="shared" si="86"/>
        <v>18.75</v>
      </c>
      <c r="T537" s="19">
        <f t="shared" si="87"/>
        <v>31.25</v>
      </c>
      <c r="U537" s="7">
        <f t="shared" si="88"/>
        <v>29.166666666666668</v>
      </c>
      <c r="V537" s="7">
        <f t="shared" si="89"/>
        <v>29.6875</v>
      </c>
    </row>
    <row r="538" spans="1:22" ht="13.5" x14ac:dyDescent="0.35">
      <c r="A538" s="3">
        <v>42787</v>
      </c>
      <c r="B538" s="2">
        <v>19.242000000000001</v>
      </c>
      <c r="C538" s="7">
        <v>33.087863027569384</v>
      </c>
      <c r="D538" s="7">
        <v>-0.71006366681334399</v>
      </c>
      <c r="E538" s="7">
        <v>-0.58134719738139773</v>
      </c>
      <c r="F538" s="7">
        <v>19.017500000000002</v>
      </c>
      <c r="G538" s="7">
        <v>20.319000000000003</v>
      </c>
      <c r="H538" s="7">
        <v>21.302044000000002</v>
      </c>
      <c r="I538" s="7">
        <v>22.203950000000006</v>
      </c>
      <c r="J538" s="7" t="s">
        <v>53</v>
      </c>
      <c r="K538" s="7" t="s">
        <v>55</v>
      </c>
      <c r="L538" s="7" t="s">
        <v>47</v>
      </c>
      <c r="M538" s="7">
        <f t="shared" si="80"/>
        <v>25</v>
      </c>
      <c r="N538" s="7">
        <f t="shared" si="81"/>
        <v>100</v>
      </c>
      <c r="O538" s="7">
        <f t="shared" si="82"/>
        <v>0</v>
      </c>
      <c r="P538" s="7">
        <f t="shared" si="83"/>
        <v>16.5</v>
      </c>
      <c r="Q538" s="19">
        <f t="shared" si="84"/>
        <v>46.225000000000001</v>
      </c>
      <c r="R538" s="19">
        <f t="shared" si="85"/>
        <v>29.125</v>
      </c>
      <c r="S538" s="19">
        <f t="shared" si="86"/>
        <v>26.175000000000001</v>
      </c>
      <c r="T538" s="19">
        <f t="shared" si="87"/>
        <v>35.375</v>
      </c>
      <c r="U538" s="7">
        <f t="shared" si="88"/>
        <v>33.841666666666661</v>
      </c>
      <c r="V538" s="7">
        <f t="shared" si="89"/>
        <v>34.224999999999994</v>
      </c>
    </row>
    <row r="539" spans="1:22" ht="13.5" x14ac:dyDescent="0.35">
      <c r="A539" s="3">
        <v>42788</v>
      </c>
      <c r="B539" s="2">
        <v>19.0763</v>
      </c>
      <c r="C539" s="7">
        <v>22.297228964401256</v>
      </c>
      <c r="D539" s="7">
        <v>-0.70827484408556884</v>
      </c>
      <c r="E539" s="7">
        <v>-0.606732726722232</v>
      </c>
      <c r="F539" s="7">
        <v>18.941600000000001</v>
      </c>
      <c r="G539" s="7">
        <v>20.203815000000002</v>
      </c>
      <c r="H539" s="7">
        <v>21.233521999999997</v>
      </c>
      <c r="I539" s="7">
        <v>22.205450000000006</v>
      </c>
      <c r="J539" s="7" t="s">
        <v>53</v>
      </c>
      <c r="K539" s="7" t="s">
        <v>51</v>
      </c>
      <c r="L539" s="7" t="s">
        <v>47</v>
      </c>
      <c r="M539" s="7">
        <f t="shared" si="80"/>
        <v>50</v>
      </c>
      <c r="N539" s="7">
        <f t="shared" si="81"/>
        <v>100</v>
      </c>
      <c r="O539" s="7">
        <f t="shared" si="82"/>
        <v>0</v>
      </c>
      <c r="P539" s="7">
        <f t="shared" si="83"/>
        <v>0</v>
      </c>
      <c r="Q539" s="19">
        <f t="shared" si="84"/>
        <v>52.5</v>
      </c>
      <c r="R539" s="19">
        <f t="shared" si="85"/>
        <v>30</v>
      </c>
      <c r="S539" s="19">
        <f t="shared" si="86"/>
        <v>22.5</v>
      </c>
      <c r="T539" s="19">
        <f t="shared" si="87"/>
        <v>37.5</v>
      </c>
      <c r="U539" s="7">
        <f t="shared" si="88"/>
        <v>35</v>
      </c>
      <c r="V539" s="7">
        <f t="shared" si="89"/>
        <v>35.625</v>
      </c>
    </row>
    <row r="540" spans="1:22" ht="13.5" x14ac:dyDescent="0.35">
      <c r="A540" s="3">
        <v>42789</v>
      </c>
      <c r="B540" s="2">
        <v>18.702100000000002</v>
      </c>
      <c r="C540" s="7">
        <v>20.521710801880189</v>
      </c>
      <c r="D540" s="7">
        <v>-0.72865254885342523</v>
      </c>
      <c r="E540" s="7">
        <v>-0.63111669114847069</v>
      </c>
      <c r="F540" s="7">
        <v>18.940519999999999</v>
      </c>
      <c r="G540" s="7">
        <v>20.073930000000001</v>
      </c>
      <c r="H540" s="7">
        <v>21.169273999999994</v>
      </c>
      <c r="I540" s="7">
        <v>22.203230000000005</v>
      </c>
      <c r="J540" s="7" t="s">
        <v>53</v>
      </c>
      <c r="K540" s="7" t="s">
        <v>51</v>
      </c>
      <c r="L540" s="7" t="s">
        <v>47</v>
      </c>
      <c r="M540" s="7">
        <f t="shared" si="80"/>
        <v>50</v>
      </c>
      <c r="N540" s="7">
        <f t="shared" si="81"/>
        <v>100</v>
      </c>
      <c r="O540" s="7">
        <f t="shared" si="82"/>
        <v>0</v>
      </c>
      <c r="P540" s="7">
        <f t="shared" si="83"/>
        <v>0</v>
      </c>
      <c r="Q540" s="19">
        <f t="shared" si="84"/>
        <v>52.5</v>
      </c>
      <c r="R540" s="19">
        <f t="shared" si="85"/>
        <v>30</v>
      </c>
      <c r="S540" s="19">
        <f t="shared" si="86"/>
        <v>22.5</v>
      </c>
      <c r="T540" s="19">
        <f t="shared" si="87"/>
        <v>37.5</v>
      </c>
      <c r="U540" s="7">
        <f t="shared" si="88"/>
        <v>35</v>
      </c>
      <c r="V540" s="7">
        <f t="shared" si="89"/>
        <v>35.625</v>
      </c>
    </row>
    <row r="541" spans="1:22" ht="13.5" x14ac:dyDescent="0.35">
      <c r="A541" s="3">
        <v>42790</v>
      </c>
      <c r="B541" s="2">
        <v>18.670100000000001</v>
      </c>
      <c r="C541" s="7">
        <v>22.387794476035708</v>
      </c>
      <c r="D541" s="7">
        <v>-0.73886696086410453</v>
      </c>
      <c r="E541" s="7">
        <v>-0.6526667450915975</v>
      </c>
      <c r="F541" s="7">
        <v>18.986499999999999</v>
      </c>
      <c r="G541" s="7">
        <v>19.94378</v>
      </c>
      <c r="H541" s="7">
        <v>21.106524</v>
      </c>
      <c r="I541" s="7">
        <v>22.201455000000006</v>
      </c>
      <c r="J541" s="7" t="s">
        <v>53</v>
      </c>
      <c r="K541" s="7" t="s">
        <v>55</v>
      </c>
      <c r="L541" s="7" t="s">
        <v>54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16.5</v>
      </c>
      <c r="Q541" s="19">
        <f t="shared" si="84"/>
        <v>54.975000000000001</v>
      </c>
      <c r="R541" s="19">
        <f t="shared" si="85"/>
        <v>34.125</v>
      </c>
      <c r="S541" s="19">
        <f t="shared" si="86"/>
        <v>29.925000000000001</v>
      </c>
      <c r="T541" s="19">
        <f t="shared" si="87"/>
        <v>41.625</v>
      </c>
      <c r="U541" s="7">
        <f t="shared" si="88"/>
        <v>39.674999999999997</v>
      </c>
      <c r="V541" s="7">
        <f t="shared" si="89"/>
        <v>40.162499999999994</v>
      </c>
    </row>
    <row r="542" spans="1:22" ht="13.5" x14ac:dyDescent="0.35">
      <c r="A542" s="3">
        <v>42793</v>
      </c>
      <c r="B542" s="2">
        <v>19.177800000000001</v>
      </c>
      <c r="C542" s="7">
        <v>33.460954995304476</v>
      </c>
      <c r="D542" s="7">
        <v>-0.69794928411048573</v>
      </c>
      <c r="E542" s="7">
        <v>-0.66172325289537515</v>
      </c>
      <c r="F542" s="7">
        <v>18.973660000000002</v>
      </c>
      <c r="G542" s="7">
        <v>19.85238</v>
      </c>
      <c r="H542" s="7">
        <v>21.053927999999999</v>
      </c>
      <c r="I542" s="7">
        <v>22.201095500000012</v>
      </c>
      <c r="J542" s="7" t="s">
        <v>53</v>
      </c>
      <c r="K542" s="7" t="s">
        <v>55</v>
      </c>
      <c r="L542" s="7" t="s">
        <v>47</v>
      </c>
      <c r="M542" s="7">
        <f t="shared" si="80"/>
        <v>25</v>
      </c>
      <c r="N542" s="7">
        <f t="shared" si="81"/>
        <v>100</v>
      </c>
      <c r="O542" s="7">
        <f t="shared" si="82"/>
        <v>0</v>
      </c>
      <c r="P542" s="7">
        <f t="shared" si="83"/>
        <v>16.5</v>
      </c>
      <c r="Q542" s="19">
        <f t="shared" si="84"/>
        <v>46.225000000000001</v>
      </c>
      <c r="R542" s="19">
        <f t="shared" si="85"/>
        <v>29.125</v>
      </c>
      <c r="S542" s="19">
        <f t="shared" si="86"/>
        <v>26.175000000000001</v>
      </c>
      <c r="T542" s="19">
        <f t="shared" si="87"/>
        <v>35.375</v>
      </c>
      <c r="U542" s="7">
        <f t="shared" si="88"/>
        <v>33.841666666666661</v>
      </c>
      <c r="V542" s="7">
        <f t="shared" si="89"/>
        <v>34.224999999999994</v>
      </c>
    </row>
    <row r="543" spans="1:22" ht="13.5" x14ac:dyDescent="0.35">
      <c r="A543" s="3">
        <v>42794</v>
      </c>
      <c r="B543" s="2">
        <v>19.5627</v>
      </c>
      <c r="C543" s="7">
        <v>38.744430405000998</v>
      </c>
      <c r="D543" s="7">
        <v>-0.62723316375809901</v>
      </c>
      <c r="E543" s="7">
        <v>-0.65482523506792001</v>
      </c>
      <c r="F543" s="7">
        <v>19.037800000000004</v>
      </c>
      <c r="G543" s="7">
        <v>19.811489999999999</v>
      </c>
      <c r="H543" s="7">
        <v>21.009029999999999</v>
      </c>
      <c r="I543" s="7">
        <v>22.203956500000007</v>
      </c>
      <c r="J543" s="7" t="s">
        <v>48</v>
      </c>
      <c r="K543" s="7" t="s">
        <v>49</v>
      </c>
      <c r="L543" s="7" t="s">
        <v>50</v>
      </c>
      <c r="M543" s="7">
        <f t="shared" si="80"/>
        <v>25</v>
      </c>
      <c r="N543" s="7">
        <f t="shared" si="81"/>
        <v>0</v>
      </c>
      <c r="O543" s="7">
        <f t="shared" si="82"/>
        <v>0</v>
      </c>
      <c r="P543" s="7">
        <f t="shared" si="83"/>
        <v>66</v>
      </c>
      <c r="Q543" s="19">
        <f t="shared" si="84"/>
        <v>18.649999999999999</v>
      </c>
      <c r="R543" s="19">
        <f t="shared" si="85"/>
        <v>21.5</v>
      </c>
      <c r="S543" s="19">
        <f t="shared" si="86"/>
        <v>33.450000000000003</v>
      </c>
      <c r="T543" s="19">
        <f t="shared" si="87"/>
        <v>22.75</v>
      </c>
      <c r="U543" s="7">
        <f t="shared" si="88"/>
        <v>24.533333333333331</v>
      </c>
      <c r="V543" s="7">
        <f t="shared" si="89"/>
        <v>24.087499999999999</v>
      </c>
    </row>
    <row r="544" spans="1:22" ht="13.5" x14ac:dyDescent="0.35">
      <c r="A544" s="3">
        <v>42795</v>
      </c>
      <c r="B544" s="2">
        <v>19.4558</v>
      </c>
      <c r="C544" s="7">
        <v>40.171922405074916</v>
      </c>
      <c r="D544" s="7">
        <v>-0.57320847500613681</v>
      </c>
      <c r="E544" s="7">
        <v>-0.63850188305556332</v>
      </c>
      <c r="F544" s="7">
        <v>19.113700000000001</v>
      </c>
      <c r="G544" s="7">
        <v>19.748690000000003</v>
      </c>
      <c r="H544" s="7">
        <v>20.963063999999999</v>
      </c>
      <c r="I544" s="7">
        <v>22.20647300000001</v>
      </c>
      <c r="J544" s="7" t="s">
        <v>48</v>
      </c>
      <c r="K544" s="7" t="s">
        <v>49</v>
      </c>
      <c r="L544" s="7" t="s">
        <v>50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66</v>
      </c>
      <c r="Q544" s="19">
        <f t="shared" si="84"/>
        <v>18.649999999999999</v>
      </c>
      <c r="R544" s="19">
        <f t="shared" si="85"/>
        <v>21.5</v>
      </c>
      <c r="S544" s="19">
        <f t="shared" si="86"/>
        <v>33.450000000000003</v>
      </c>
      <c r="T544" s="19">
        <f t="shared" si="87"/>
        <v>22.75</v>
      </c>
      <c r="U544" s="7">
        <f t="shared" si="88"/>
        <v>24.533333333333331</v>
      </c>
      <c r="V544" s="7">
        <f t="shared" si="89"/>
        <v>24.087499999999999</v>
      </c>
    </row>
    <row r="545" spans="1:22" ht="13.5" x14ac:dyDescent="0.35">
      <c r="A545" s="3">
        <v>42796</v>
      </c>
      <c r="B545" s="2">
        <v>19.242000000000001</v>
      </c>
      <c r="C545" s="7">
        <v>37.559851037417978</v>
      </c>
      <c r="D545" s="7">
        <v>-0.54140442000096911</v>
      </c>
      <c r="E545" s="7">
        <v>-0.61908239044464453</v>
      </c>
      <c r="F545" s="7">
        <v>19.221679999999999</v>
      </c>
      <c r="G545" s="7">
        <v>19.647404999999999</v>
      </c>
      <c r="H545" s="7">
        <v>20.912822000000002</v>
      </c>
      <c r="I545" s="7">
        <v>22.205352000000008</v>
      </c>
      <c r="J545" s="7" t="s">
        <v>48</v>
      </c>
      <c r="K545" s="7" t="s">
        <v>49</v>
      </c>
      <c r="L545" s="7" t="s">
        <v>50</v>
      </c>
      <c r="M545" s="7">
        <f t="shared" si="80"/>
        <v>25</v>
      </c>
      <c r="N545" s="7">
        <f t="shared" si="81"/>
        <v>0</v>
      </c>
      <c r="O545" s="7">
        <f t="shared" si="82"/>
        <v>0</v>
      </c>
      <c r="P545" s="7">
        <f t="shared" si="83"/>
        <v>66</v>
      </c>
      <c r="Q545" s="19">
        <f t="shared" si="84"/>
        <v>18.649999999999999</v>
      </c>
      <c r="R545" s="19">
        <f t="shared" si="85"/>
        <v>21.5</v>
      </c>
      <c r="S545" s="19">
        <f t="shared" si="86"/>
        <v>33.450000000000003</v>
      </c>
      <c r="T545" s="19">
        <f t="shared" si="87"/>
        <v>22.75</v>
      </c>
      <c r="U545" s="7">
        <f t="shared" si="88"/>
        <v>24.533333333333331</v>
      </c>
      <c r="V545" s="7">
        <f t="shared" si="89"/>
        <v>24.087499999999999</v>
      </c>
    </row>
    <row r="546" spans="1:22" ht="13.5" x14ac:dyDescent="0.35">
      <c r="A546" s="3">
        <v>42797</v>
      </c>
      <c r="B546" s="2">
        <v>19.4451</v>
      </c>
      <c r="C546" s="7">
        <v>40.71102147653886</v>
      </c>
      <c r="D546" s="7">
        <v>-0.49411515274619688</v>
      </c>
      <c r="E546" s="7">
        <v>-0.59408894290495506</v>
      </c>
      <c r="F546" s="7">
        <v>19.37668</v>
      </c>
      <c r="G546" s="7">
        <v>19.557875000000003</v>
      </c>
      <c r="H546" s="7">
        <v>20.865786</v>
      </c>
      <c r="I546" s="7">
        <v>22.207711000000014</v>
      </c>
      <c r="J546" s="7" t="s">
        <v>48</v>
      </c>
      <c r="K546" s="7" t="s">
        <v>49</v>
      </c>
      <c r="L546" s="7" t="s">
        <v>50</v>
      </c>
      <c r="M546" s="7">
        <f t="shared" si="80"/>
        <v>25</v>
      </c>
      <c r="N546" s="7">
        <f t="shared" si="81"/>
        <v>0</v>
      </c>
      <c r="O546" s="7">
        <f t="shared" si="82"/>
        <v>0</v>
      </c>
      <c r="P546" s="7">
        <f t="shared" si="83"/>
        <v>66</v>
      </c>
      <c r="Q546" s="19">
        <f t="shared" si="84"/>
        <v>18.649999999999999</v>
      </c>
      <c r="R546" s="19">
        <f t="shared" si="85"/>
        <v>21.5</v>
      </c>
      <c r="S546" s="19">
        <f t="shared" si="86"/>
        <v>33.450000000000003</v>
      </c>
      <c r="T546" s="19">
        <f t="shared" si="87"/>
        <v>22.75</v>
      </c>
      <c r="U546" s="7">
        <f t="shared" si="88"/>
        <v>24.533333333333331</v>
      </c>
      <c r="V546" s="7">
        <f t="shared" si="89"/>
        <v>24.087499999999999</v>
      </c>
    </row>
    <row r="547" spans="1:22" ht="13.5" x14ac:dyDescent="0.35">
      <c r="A547" s="3">
        <v>42800</v>
      </c>
      <c r="B547" s="2">
        <v>19.3489</v>
      </c>
      <c r="C547" s="7">
        <v>44.936768815421786</v>
      </c>
      <c r="D547" s="7">
        <v>-0.45910828919620528</v>
      </c>
      <c r="E547" s="7">
        <v>-0.56709281216320506</v>
      </c>
      <c r="F547" s="7">
        <v>19.410900000000002</v>
      </c>
      <c r="G547" s="7">
        <v>19.483045000000004</v>
      </c>
      <c r="H547" s="7">
        <v>20.812550000000002</v>
      </c>
      <c r="I547" s="7">
        <v>22.210476000000014</v>
      </c>
      <c r="J547" s="7" t="s">
        <v>53</v>
      </c>
      <c r="K547" s="7" t="s">
        <v>55</v>
      </c>
      <c r="L547" s="7" t="s">
        <v>54</v>
      </c>
      <c r="M547" s="7">
        <f t="shared" si="80"/>
        <v>25</v>
      </c>
      <c r="N547" s="7">
        <f t="shared" si="81"/>
        <v>0</v>
      </c>
      <c r="O547" s="7">
        <f t="shared" si="82"/>
        <v>0</v>
      </c>
      <c r="P547" s="7">
        <f t="shared" si="83"/>
        <v>16.5</v>
      </c>
      <c r="Q547" s="19">
        <f t="shared" si="84"/>
        <v>11.225</v>
      </c>
      <c r="R547" s="19">
        <f t="shared" si="85"/>
        <v>9.125</v>
      </c>
      <c r="S547" s="19">
        <f t="shared" si="86"/>
        <v>11.175000000000001</v>
      </c>
      <c r="T547" s="19">
        <f t="shared" si="87"/>
        <v>10.375</v>
      </c>
      <c r="U547" s="7">
        <f t="shared" si="88"/>
        <v>10.508333333333335</v>
      </c>
      <c r="V547" s="7">
        <f t="shared" si="89"/>
        <v>10.475000000000001</v>
      </c>
    </row>
    <row r="548" spans="1:22" ht="13.5" x14ac:dyDescent="0.35">
      <c r="A548" s="3">
        <v>42801</v>
      </c>
      <c r="B548" s="2">
        <v>19.081600000000002</v>
      </c>
      <c r="C548" s="7">
        <v>45.512328504269419</v>
      </c>
      <c r="D548" s="7">
        <v>-0.44777233297674002</v>
      </c>
      <c r="E548" s="7">
        <v>-0.54322871632591208</v>
      </c>
      <c r="F548" s="7">
        <v>19.314679999999999</v>
      </c>
      <c r="G548" s="7">
        <v>19.409550000000003</v>
      </c>
      <c r="H548" s="7">
        <v>20.7591</v>
      </c>
      <c r="I548" s="7">
        <v>22.213855000000013</v>
      </c>
      <c r="J548" s="7" t="s">
        <v>53</v>
      </c>
      <c r="K548" s="7" t="s">
        <v>51</v>
      </c>
      <c r="L548" s="7" t="s">
        <v>47</v>
      </c>
      <c r="M548" s="7">
        <f t="shared" si="80"/>
        <v>25</v>
      </c>
      <c r="N548" s="7">
        <f t="shared" si="81"/>
        <v>0</v>
      </c>
      <c r="O548" s="7">
        <f t="shared" si="82"/>
        <v>0</v>
      </c>
      <c r="P548" s="7">
        <f t="shared" si="83"/>
        <v>0</v>
      </c>
      <c r="Q548" s="19">
        <f t="shared" si="84"/>
        <v>8.75</v>
      </c>
      <c r="R548" s="19">
        <f t="shared" si="85"/>
        <v>5</v>
      </c>
      <c r="S548" s="19">
        <f t="shared" si="86"/>
        <v>3.75</v>
      </c>
      <c r="T548" s="19">
        <f t="shared" si="87"/>
        <v>6.25</v>
      </c>
      <c r="U548" s="7">
        <f t="shared" si="88"/>
        <v>5.833333333333333</v>
      </c>
      <c r="V548" s="7">
        <f t="shared" si="89"/>
        <v>5.9375</v>
      </c>
    </row>
    <row r="549" spans="1:22" ht="13.5" x14ac:dyDescent="0.35">
      <c r="A549" s="3">
        <v>42802</v>
      </c>
      <c r="B549" s="2">
        <v>18.1249</v>
      </c>
      <c r="C549" s="7">
        <v>43.345668859649116</v>
      </c>
      <c r="D549" s="7">
        <v>-0.51010601590477833</v>
      </c>
      <c r="E549" s="7">
        <v>-0.53660417624168533</v>
      </c>
      <c r="F549" s="7">
        <v>19.048500000000001</v>
      </c>
      <c r="G549" s="7">
        <v>19.286885000000002</v>
      </c>
      <c r="H549" s="7">
        <v>20.685445999999999</v>
      </c>
      <c r="I549" s="7">
        <v>22.212822500000012</v>
      </c>
      <c r="J549" s="7" t="s">
        <v>53</v>
      </c>
      <c r="K549" s="7" t="s">
        <v>51</v>
      </c>
      <c r="L549" s="7" t="s">
        <v>47</v>
      </c>
      <c r="M549" s="7">
        <f t="shared" si="80"/>
        <v>25</v>
      </c>
      <c r="N549" s="7">
        <f t="shared" si="81"/>
        <v>0</v>
      </c>
      <c r="O549" s="7">
        <f t="shared" si="82"/>
        <v>0</v>
      </c>
      <c r="P549" s="7">
        <f t="shared" si="83"/>
        <v>0</v>
      </c>
      <c r="Q549" s="19">
        <f t="shared" si="84"/>
        <v>8.75</v>
      </c>
      <c r="R549" s="19">
        <f t="shared" si="85"/>
        <v>5</v>
      </c>
      <c r="S549" s="19">
        <f t="shared" si="86"/>
        <v>3.75</v>
      </c>
      <c r="T549" s="19">
        <f t="shared" si="87"/>
        <v>6.25</v>
      </c>
      <c r="U549" s="7">
        <f t="shared" si="88"/>
        <v>5.833333333333333</v>
      </c>
      <c r="V549" s="7">
        <f t="shared" si="89"/>
        <v>5.9375</v>
      </c>
    </row>
    <row r="550" spans="1:22" ht="13.5" x14ac:dyDescent="0.35">
      <c r="A550" s="3">
        <v>42803</v>
      </c>
      <c r="B550" s="2">
        <v>18.7075</v>
      </c>
      <c r="C550" s="7">
        <v>52.847919197084948</v>
      </c>
      <c r="D550" s="7">
        <v>-0.50665455932811199</v>
      </c>
      <c r="E550" s="7">
        <v>-0.53061425285897068</v>
      </c>
      <c r="F550" s="7">
        <v>18.941600000000001</v>
      </c>
      <c r="G550" s="7">
        <v>19.206710000000001</v>
      </c>
      <c r="H550" s="7">
        <v>20.619595999999998</v>
      </c>
      <c r="I550" s="7">
        <v>22.214526000000014</v>
      </c>
      <c r="J550" s="7" t="s">
        <v>53</v>
      </c>
      <c r="K550" s="7" t="s">
        <v>51</v>
      </c>
      <c r="L550" s="7" t="s">
        <v>47</v>
      </c>
      <c r="M550" s="7">
        <f t="shared" si="80"/>
        <v>25</v>
      </c>
      <c r="N550" s="7">
        <f t="shared" si="81"/>
        <v>0</v>
      </c>
      <c r="O550" s="7">
        <f t="shared" si="82"/>
        <v>0</v>
      </c>
      <c r="P550" s="7">
        <f t="shared" si="83"/>
        <v>0</v>
      </c>
      <c r="Q550" s="19">
        <f t="shared" si="84"/>
        <v>8.75</v>
      </c>
      <c r="R550" s="19">
        <f t="shared" si="85"/>
        <v>5</v>
      </c>
      <c r="S550" s="19">
        <f t="shared" si="86"/>
        <v>3.75</v>
      </c>
      <c r="T550" s="19">
        <f t="shared" si="87"/>
        <v>6.25</v>
      </c>
      <c r="U550" s="7">
        <f t="shared" si="88"/>
        <v>5.833333333333333</v>
      </c>
      <c r="V550" s="7">
        <f t="shared" si="89"/>
        <v>5.9375</v>
      </c>
    </row>
    <row r="551" spans="1:22" ht="13.5" x14ac:dyDescent="0.35">
      <c r="A551" s="3">
        <v>42804</v>
      </c>
      <c r="B551" s="2">
        <v>18.814399999999999</v>
      </c>
      <c r="C551" s="7">
        <v>44.652326163081511</v>
      </c>
      <c r="D551" s="7">
        <v>-0.48964895022299615</v>
      </c>
      <c r="E551" s="7">
        <v>-0.52242119233177586</v>
      </c>
      <c r="F551" s="7">
        <v>18.815460000000002</v>
      </c>
      <c r="G551" s="7">
        <v>19.12921</v>
      </c>
      <c r="H551" s="7">
        <v>20.559197999999995</v>
      </c>
      <c r="I551" s="7">
        <v>22.214707000000018</v>
      </c>
      <c r="J551" s="7" t="s">
        <v>53</v>
      </c>
      <c r="K551" s="7" t="s">
        <v>51</v>
      </c>
      <c r="L551" s="7" t="s">
        <v>47</v>
      </c>
      <c r="M551" s="7">
        <f t="shared" si="80"/>
        <v>25</v>
      </c>
      <c r="N551" s="7">
        <f t="shared" si="81"/>
        <v>0</v>
      </c>
      <c r="O551" s="7">
        <f t="shared" si="82"/>
        <v>0</v>
      </c>
      <c r="P551" s="7">
        <f t="shared" si="83"/>
        <v>0</v>
      </c>
      <c r="Q551" s="19">
        <f t="shared" si="84"/>
        <v>8.75</v>
      </c>
      <c r="R551" s="19">
        <f t="shared" si="85"/>
        <v>5</v>
      </c>
      <c r="S551" s="19">
        <f t="shared" si="86"/>
        <v>3.75</v>
      </c>
      <c r="T551" s="19">
        <f t="shared" si="87"/>
        <v>6.25</v>
      </c>
      <c r="U551" s="7">
        <f t="shared" si="88"/>
        <v>5.833333333333333</v>
      </c>
      <c r="V551" s="7">
        <f t="shared" si="89"/>
        <v>5.9375</v>
      </c>
    </row>
    <row r="552" spans="1:22" ht="13.5" x14ac:dyDescent="0.35">
      <c r="A552" s="3">
        <v>42807</v>
      </c>
      <c r="B552" s="2">
        <v>18.7075</v>
      </c>
      <c r="C552" s="7">
        <v>43.489488172671663</v>
      </c>
      <c r="D552" s="7">
        <v>-0.47927305761673011</v>
      </c>
      <c r="E552" s="7">
        <v>-0.5137915653887668</v>
      </c>
      <c r="F552" s="7">
        <v>18.687179999999998</v>
      </c>
      <c r="G552" s="7">
        <v>19.049034999999996</v>
      </c>
      <c r="H552" s="7">
        <v>20.497731999999996</v>
      </c>
      <c r="I552" s="7">
        <v>22.213378000000016</v>
      </c>
      <c r="J552" s="7" t="s">
        <v>53</v>
      </c>
      <c r="K552" s="7" t="s">
        <v>55</v>
      </c>
      <c r="L552" s="7" t="s">
        <v>47</v>
      </c>
      <c r="M552" s="7">
        <f t="shared" si="80"/>
        <v>25</v>
      </c>
      <c r="N552" s="7">
        <f t="shared" si="81"/>
        <v>0</v>
      </c>
      <c r="O552" s="7">
        <f t="shared" si="82"/>
        <v>0</v>
      </c>
      <c r="P552" s="7">
        <f t="shared" si="83"/>
        <v>16.5</v>
      </c>
      <c r="Q552" s="19">
        <f t="shared" si="84"/>
        <v>11.225</v>
      </c>
      <c r="R552" s="19">
        <f t="shared" si="85"/>
        <v>9.125</v>
      </c>
      <c r="S552" s="19">
        <f t="shared" si="86"/>
        <v>11.175000000000001</v>
      </c>
      <c r="T552" s="19">
        <f t="shared" si="87"/>
        <v>10.375</v>
      </c>
      <c r="U552" s="7">
        <f t="shared" si="88"/>
        <v>10.508333333333335</v>
      </c>
      <c r="V552" s="7">
        <f t="shared" si="89"/>
        <v>10.475000000000001</v>
      </c>
    </row>
    <row r="553" spans="1:22" ht="13.5" x14ac:dyDescent="0.35">
      <c r="A553" s="3">
        <v>42808</v>
      </c>
      <c r="B553" s="2">
        <v>18.7075</v>
      </c>
      <c r="C553" s="7">
        <v>45.31884646628756</v>
      </c>
      <c r="D553" s="7">
        <v>-0.46568199580137559</v>
      </c>
      <c r="E553" s="7">
        <v>-0.50416965147128856</v>
      </c>
      <c r="F553" s="7">
        <v>18.612359999999999</v>
      </c>
      <c r="G553" s="7">
        <v>18.995584999999998</v>
      </c>
      <c r="H553" s="7">
        <v>20.438403999999995</v>
      </c>
      <c r="I553" s="7">
        <v>22.212049000000022</v>
      </c>
      <c r="J553" s="7" t="s">
        <v>53</v>
      </c>
      <c r="K553" s="7" t="s">
        <v>55</v>
      </c>
      <c r="L553" s="7" t="s">
        <v>47</v>
      </c>
      <c r="M553" s="7">
        <f t="shared" si="80"/>
        <v>25</v>
      </c>
      <c r="N553" s="7">
        <f t="shared" si="81"/>
        <v>0</v>
      </c>
      <c r="O553" s="7">
        <f t="shared" si="82"/>
        <v>0</v>
      </c>
      <c r="P553" s="7">
        <f t="shared" si="83"/>
        <v>16.5</v>
      </c>
      <c r="Q553" s="19">
        <f t="shared" si="84"/>
        <v>11.225</v>
      </c>
      <c r="R553" s="19">
        <f t="shared" si="85"/>
        <v>9.125</v>
      </c>
      <c r="S553" s="19">
        <f t="shared" si="86"/>
        <v>11.175000000000001</v>
      </c>
      <c r="T553" s="19">
        <f t="shared" si="87"/>
        <v>10.375</v>
      </c>
      <c r="U553" s="7">
        <f t="shared" si="88"/>
        <v>10.508333333333335</v>
      </c>
      <c r="V553" s="7">
        <f t="shared" si="89"/>
        <v>10.475000000000001</v>
      </c>
    </row>
    <row r="554" spans="1:22" ht="13.5" x14ac:dyDescent="0.35">
      <c r="A554" s="3">
        <v>42809</v>
      </c>
      <c r="B554" s="2">
        <v>18.440200000000001</v>
      </c>
      <c r="C554" s="7">
        <v>46.582991936956908</v>
      </c>
      <c r="D554" s="7">
        <v>-0.4710498875893272</v>
      </c>
      <c r="E554" s="7">
        <v>-0.49754569869489629</v>
      </c>
      <c r="F554" s="7">
        <v>18.675419999999999</v>
      </c>
      <c r="G554" s="7">
        <v>18.944804999999995</v>
      </c>
      <c r="H554" s="7">
        <v>20.367849999999994</v>
      </c>
      <c r="I554" s="7">
        <v>22.208692000000013</v>
      </c>
      <c r="J554" s="7" t="s">
        <v>48</v>
      </c>
      <c r="K554" s="7" t="s">
        <v>55</v>
      </c>
      <c r="L554" s="7" t="s">
        <v>50</v>
      </c>
      <c r="M554" s="7">
        <f t="shared" si="80"/>
        <v>25</v>
      </c>
      <c r="N554" s="7">
        <f t="shared" si="81"/>
        <v>0</v>
      </c>
      <c r="O554" s="7">
        <f t="shared" si="82"/>
        <v>0</v>
      </c>
      <c r="P554" s="7">
        <f t="shared" si="83"/>
        <v>49.5</v>
      </c>
      <c r="Q554" s="19">
        <f t="shared" si="84"/>
        <v>16.175000000000001</v>
      </c>
      <c r="R554" s="19">
        <f t="shared" si="85"/>
        <v>17.375</v>
      </c>
      <c r="S554" s="19">
        <f t="shared" si="86"/>
        <v>26.025000000000002</v>
      </c>
      <c r="T554" s="19">
        <f t="shared" si="87"/>
        <v>18.625</v>
      </c>
      <c r="U554" s="7">
        <f t="shared" si="88"/>
        <v>19.858333333333334</v>
      </c>
      <c r="V554" s="7">
        <f t="shared" si="89"/>
        <v>19.55</v>
      </c>
    </row>
    <row r="555" spans="1:22" ht="13.5" x14ac:dyDescent="0.35">
      <c r="A555" s="3">
        <v>42810</v>
      </c>
      <c r="B555" s="2">
        <v>18.172999999999998</v>
      </c>
      <c r="C555" s="7">
        <v>43.889366933005491</v>
      </c>
      <c r="D555" s="7">
        <v>-0.49120251064154985</v>
      </c>
      <c r="E555" s="7">
        <v>-0.49627706108422703</v>
      </c>
      <c r="F555" s="7">
        <v>18.568519999999999</v>
      </c>
      <c r="G555" s="7">
        <v>18.918079999999996</v>
      </c>
      <c r="H555" s="7">
        <v>20.294517999999993</v>
      </c>
      <c r="I555" s="7">
        <v>22.203627000000015</v>
      </c>
      <c r="J555" s="7" t="s">
        <v>53</v>
      </c>
      <c r="K555" s="7" t="s">
        <v>51</v>
      </c>
      <c r="L555" s="7" t="s">
        <v>47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0</v>
      </c>
      <c r="Q555" s="19">
        <f t="shared" si="84"/>
        <v>8.75</v>
      </c>
      <c r="R555" s="19">
        <f t="shared" si="85"/>
        <v>5</v>
      </c>
      <c r="S555" s="19">
        <f t="shared" si="86"/>
        <v>3.75</v>
      </c>
      <c r="T555" s="19">
        <f t="shared" si="87"/>
        <v>6.25</v>
      </c>
      <c r="U555" s="7">
        <f t="shared" si="88"/>
        <v>5.833333333333333</v>
      </c>
      <c r="V555" s="7">
        <f t="shared" si="89"/>
        <v>5.9375</v>
      </c>
    </row>
    <row r="556" spans="1:22" ht="13.5" x14ac:dyDescent="0.35">
      <c r="A556" s="3">
        <v>42811</v>
      </c>
      <c r="B556" s="2">
        <v>17.638500000000001</v>
      </c>
      <c r="C556" s="7">
        <v>31.20191485724051</v>
      </c>
      <c r="D556" s="7">
        <v>-0.54403203000563494</v>
      </c>
      <c r="E556" s="7">
        <v>-0.50582805486850868</v>
      </c>
      <c r="F556" s="7">
        <v>18.33334</v>
      </c>
      <c r="G556" s="7">
        <v>18.877994999999999</v>
      </c>
      <c r="H556" s="7">
        <v>20.203653999999993</v>
      </c>
      <c r="I556" s="7">
        <v>22.195002500000015</v>
      </c>
      <c r="J556" s="7" t="s">
        <v>53</v>
      </c>
      <c r="K556" s="7" t="s">
        <v>51</v>
      </c>
      <c r="L556" s="7" t="s">
        <v>47</v>
      </c>
      <c r="M556" s="7">
        <f t="shared" si="80"/>
        <v>25</v>
      </c>
      <c r="N556" s="7">
        <f t="shared" si="81"/>
        <v>100</v>
      </c>
      <c r="O556" s="7">
        <f t="shared" si="82"/>
        <v>0</v>
      </c>
      <c r="P556" s="7">
        <f t="shared" si="83"/>
        <v>0</v>
      </c>
      <c r="Q556" s="19">
        <f t="shared" si="84"/>
        <v>43.75</v>
      </c>
      <c r="R556" s="19">
        <f t="shared" si="85"/>
        <v>25</v>
      </c>
      <c r="S556" s="19">
        <f t="shared" si="86"/>
        <v>18.75</v>
      </c>
      <c r="T556" s="19">
        <f t="shared" si="87"/>
        <v>31.25</v>
      </c>
      <c r="U556" s="7">
        <f t="shared" si="88"/>
        <v>29.166666666666668</v>
      </c>
      <c r="V556" s="7">
        <f t="shared" si="89"/>
        <v>29.6875</v>
      </c>
    </row>
    <row r="557" spans="1:22" ht="13.5" x14ac:dyDescent="0.35">
      <c r="A557" s="3">
        <v>42815</v>
      </c>
      <c r="B557" s="2">
        <v>18.033999999999999</v>
      </c>
      <c r="C557" s="7">
        <v>31.37957075690025</v>
      </c>
      <c r="D557" s="7">
        <v>-0.54767302631646686</v>
      </c>
      <c r="E557" s="7">
        <v>-0.51419704915810038</v>
      </c>
      <c r="F557" s="7">
        <v>18.198640000000001</v>
      </c>
      <c r="G557" s="7">
        <v>18.817595000000001</v>
      </c>
      <c r="H557" s="7">
        <v>20.11984399999999</v>
      </c>
      <c r="I557" s="7">
        <v>22.184152000000019</v>
      </c>
      <c r="J557" s="7" t="s">
        <v>53</v>
      </c>
      <c r="K557" s="7" t="s">
        <v>51</v>
      </c>
      <c r="L557" s="7" t="s">
        <v>47</v>
      </c>
      <c r="M557" s="7">
        <f t="shared" si="80"/>
        <v>25</v>
      </c>
      <c r="N557" s="7">
        <f t="shared" si="81"/>
        <v>100</v>
      </c>
      <c r="O557" s="7">
        <f t="shared" si="82"/>
        <v>0</v>
      </c>
      <c r="P557" s="7">
        <f t="shared" si="83"/>
        <v>0</v>
      </c>
      <c r="Q557" s="19">
        <f t="shared" si="84"/>
        <v>43.75</v>
      </c>
      <c r="R557" s="19">
        <f t="shared" si="85"/>
        <v>25</v>
      </c>
      <c r="S557" s="19">
        <f t="shared" si="86"/>
        <v>18.75</v>
      </c>
      <c r="T557" s="19">
        <f t="shared" si="87"/>
        <v>31.25</v>
      </c>
      <c r="U557" s="7">
        <f t="shared" si="88"/>
        <v>29.166666666666668</v>
      </c>
      <c r="V557" s="7">
        <f t="shared" si="89"/>
        <v>29.6875</v>
      </c>
    </row>
    <row r="558" spans="1:22" ht="13.5" x14ac:dyDescent="0.35">
      <c r="A558" s="3">
        <v>42816</v>
      </c>
      <c r="B558" s="2">
        <v>18.440200000000001</v>
      </c>
      <c r="C558" s="7">
        <v>38.470096725852592</v>
      </c>
      <c r="D558" s="7">
        <v>-0.51188095190111937</v>
      </c>
      <c r="E558" s="7">
        <v>-0.51373382970670423</v>
      </c>
      <c r="F558" s="7">
        <v>18.14518</v>
      </c>
      <c r="G558" s="7">
        <v>18.777505000000001</v>
      </c>
      <c r="H558" s="7">
        <v>20.049289999999989</v>
      </c>
      <c r="I558" s="7">
        <v>22.169453000000019</v>
      </c>
      <c r="J558" s="7" t="s">
        <v>53</v>
      </c>
      <c r="K558" s="7" t="s">
        <v>51</v>
      </c>
      <c r="L558" s="7" t="s">
        <v>47</v>
      </c>
      <c r="M558" s="7">
        <f t="shared" si="80"/>
        <v>25</v>
      </c>
      <c r="N558" s="7">
        <f t="shared" si="81"/>
        <v>0</v>
      </c>
      <c r="O558" s="7">
        <f t="shared" si="82"/>
        <v>0</v>
      </c>
      <c r="P558" s="7">
        <f t="shared" si="83"/>
        <v>0</v>
      </c>
      <c r="Q558" s="19">
        <f t="shared" si="84"/>
        <v>8.75</v>
      </c>
      <c r="R558" s="19">
        <f t="shared" si="85"/>
        <v>5</v>
      </c>
      <c r="S558" s="19">
        <f t="shared" si="86"/>
        <v>3.75</v>
      </c>
      <c r="T558" s="19">
        <f t="shared" si="87"/>
        <v>6.25</v>
      </c>
      <c r="U558" s="7">
        <f t="shared" si="88"/>
        <v>5.833333333333333</v>
      </c>
      <c r="V558" s="7">
        <f t="shared" si="89"/>
        <v>5.9375</v>
      </c>
    </row>
    <row r="559" spans="1:22" ht="13.5" x14ac:dyDescent="0.35">
      <c r="A559" s="3">
        <v>42817</v>
      </c>
      <c r="B559" s="2">
        <v>18.172999999999998</v>
      </c>
      <c r="C559" s="7">
        <v>38.009242641780297</v>
      </c>
      <c r="D559" s="7">
        <v>-0.49932042691016676</v>
      </c>
      <c r="E559" s="7">
        <v>-0.51085114914739682</v>
      </c>
      <c r="F559" s="7">
        <v>18.091739999999998</v>
      </c>
      <c r="G559" s="7">
        <v>18.732340000000004</v>
      </c>
      <c r="H559" s="7">
        <v>19.973391999999993</v>
      </c>
      <c r="I559" s="7">
        <v>22.148607500000011</v>
      </c>
      <c r="J559" s="7" t="s">
        <v>53</v>
      </c>
      <c r="K559" s="7" t="s">
        <v>51</v>
      </c>
      <c r="L559" s="7" t="s">
        <v>47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0</v>
      </c>
      <c r="Q559" s="19">
        <f t="shared" si="84"/>
        <v>8.75</v>
      </c>
      <c r="R559" s="19">
        <f t="shared" si="85"/>
        <v>5</v>
      </c>
      <c r="S559" s="19">
        <f t="shared" si="86"/>
        <v>3.75</v>
      </c>
      <c r="T559" s="19">
        <f t="shared" si="87"/>
        <v>6.25</v>
      </c>
      <c r="U559" s="7">
        <f t="shared" si="88"/>
        <v>5.833333333333333</v>
      </c>
      <c r="V559" s="7">
        <f t="shared" si="89"/>
        <v>5.9375</v>
      </c>
    </row>
    <row r="560" spans="1:22" ht="13.5" x14ac:dyDescent="0.35">
      <c r="A560" s="3">
        <v>42818</v>
      </c>
      <c r="B560" s="2">
        <v>18.172999999999998</v>
      </c>
      <c r="C560" s="7">
        <v>35.049947114819588</v>
      </c>
      <c r="D560" s="7">
        <v>-0.48378929847667962</v>
      </c>
      <c r="E560" s="7">
        <v>-0.5054387790132534</v>
      </c>
      <c r="F560" s="7">
        <v>18.091740000000001</v>
      </c>
      <c r="G560" s="7">
        <v>18.705885000000002</v>
      </c>
      <c r="H560" s="7">
        <v>19.896423999999993</v>
      </c>
      <c r="I560" s="7">
        <v>22.124876000000004</v>
      </c>
      <c r="J560" s="7" t="s">
        <v>48</v>
      </c>
      <c r="K560" s="7" t="s">
        <v>55</v>
      </c>
      <c r="L560" s="7" t="s">
        <v>50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49.5</v>
      </c>
      <c r="Q560" s="19">
        <f t="shared" si="84"/>
        <v>16.175000000000001</v>
      </c>
      <c r="R560" s="19">
        <f t="shared" si="85"/>
        <v>17.375</v>
      </c>
      <c r="S560" s="19">
        <f t="shared" si="86"/>
        <v>26.025000000000002</v>
      </c>
      <c r="T560" s="19">
        <f t="shared" si="87"/>
        <v>18.625</v>
      </c>
      <c r="U560" s="7">
        <f t="shared" si="88"/>
        <v>19.858333333333334</v>
      </c>
      <c r="V560" s="7">
        <f t="shared" si="89"/>
        <v>19.55</v>
      </c>
    </row>
    <row r="561" spans="1:22" ht="13.5" x14ac:dyDescent="0.35">
      <c r="A561" s="3">
        <v>42821</v>
      </c>
      <c r="B561" s="2">
        <v>18.440200000000001</v>
      </c>
      <c r="C561" s="7">
        <v>39.733363461755744</v>
      </c>
      <c r="D561" s="7">
        <v>-0.44479266738518319</v>
      </c>
      <c r="E561" s="7">
        <v>-0.49330955668763937</v>
      </c>
      <c r="F561" s="7">
        <v>18.252079999999999</v>
      </c>
      <c r="G561" s="7">
        <v>18.694390000000002</v>
      </c>
      <c r="H561" s="7">
        <v>19.820845999999992</v>
      </c>
      <c r="I561" s="7">
        <v>22.103763000000008</v>
      </c>
      <c r="J561" s="7" t="s">
        <v>48</v>
      </c>
      <c r="K561" s="7" t="s">
        <v>49</v>
      </c>
      <c r="L561" s="7" t="s">
        <v>50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66</v>
      </c>
      <c r="Q561" s="19">
        <f t="shared" si="84"/>
        <v>18.649999999999999</v>
      </c>
      <c r="R561" s="19">
        <f t="shared" si="85"/>
        <v>21.5</v>
      </c>
      <c r="S561" s="19">
        <f t="shared" si="86"/>
        <v>33.450000000000003</v>
      </c>
      <c r="T561" s="19">
        <f t="shared" si="87"/>
        <v>22.75</v>
      </c>
      <c r="U561" s="7">
        <f t="shared" si="88"/>
        <v>24.533333333333331</v>
      </c>
      <c r="V561" s="7">
        <f t="shared" si="89"/>
        <v>24.087499999999999</v>
      </c>
    </row>
    <row r="562" spans="1:22" ht="13.5" x14ac:dyDescent="0.35">
      <c r="A562" s="3">
        <v>42822</v>
      </c>
      <c r="B562" s="2">
        <v>18.755600000000001</v>
      </c>
      <c r="C562" s="7">
        <v>46.35640200286123</v>
      </c>
      <c r="D562" s="7">
        <v>-0.38401077502135905</v>
      </c>
      <c r="E562" s="7">
        <v>-0.47144980035438333</v>
      </c>
      <c r="F562" s="7">
        <v>18.3964</v>
      </c>
      <c r="G562" s="7">
        <v>18.673280000000002</v>
      </c>
      <c r="H562" s="7">
        <v>19.755743999999993</v>
      </c>
      <c r="I562" s="7">
        <v>22.085830500000007</v>
      </c>
      <c r="J562" s="7" t="s">
        <v>48</v>
      </c>
      <c r="K562" s="7" t="s">
        <v>55</v>
      </c>
      <c r="L562" s="7" t="s">
        <v>50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49.5</v>
      </c>
      <c r="Q562" s="19">
        <f t="shared" si="84"/>
        <v>16.175000000000001</v>
      </c>
      <c r="R562" s="19">
        <f t="shared" si="85"/>
        <v>17.375</v>
      </c>
      <c r="S562" s="19">
        <f t="shared" si="86"/>
        <v>26.025000000000002</v>
      </c>
      <c r="T562" s="19">
        <f t="shared" si="87"/>
        <v>18.625</v>
      </c>
      <c r="U562" s="7">
        <f t="shared" si="88"/>
        <v>19.858333333333334</v>
      </c>
      <c r="V562" s="7">
        <f t="shared" si="89"/>
        <v>19.55</v>
      </c>
    </row>
    <row r="563" spans="1:22" ht="13.5" x14ac:dyDescent="0.35">
      <c r="A563" s="3">
        <v>42823</v>
      </c>
      <c r="B563" s="2">
        <v>18.7075</v>
      </c>
      <c r="C563" s="7">
        <v>58.171107994389885</v>
      </c>
      <c r="D563" s="7">
        <v>-0.33585048014917263</v>
      </c>
      <c r="E563" s="7">
        <v>-0.44432993631334122</v>
      </c>
      <c r="F563" s="7">
        <v>18.449859999999997</v>
      </c>
      <c r="G563" s="7">
        <v>18.630520000000001</v>
      </c>
      <c r="H563" s="7">
        <v>19.682625999999992</v>
      </c>
      <c r="I563" s="7">
        <v>22.065920500000015</v>
      </c>
      <c r="J563" s="7" t="s">
        <v>48</v>
      </c>
      <c r="K563" s="7" t="s">
        <v>55</v>
      </c>
      <c r="L563" s="7" t="s">
        <v>50</v>
      </c>
      <c r="M563" s="7">
        <f t="shared" si="80"/>
        <v>25</v>
      </c>
      <c r="N563" s="7">
        <f t="shared" si="81"/>
        <v>0</v>
      </c>
      <c r="O563" s="7">
        <f t="shared" si="82"/>
        <v>0</v>
      </c>
      <c r="P563" s="7">
        <f t="shared" si="83"/>
        <v>49.5</v>
      </c>
      <c r="Q563" s="19">
        <f t="shared" si="84"/>
        <v>16.175000000000001</v>
      </c>
      <c r="R563" s="19">
        <f t="shared" si="85"/>
        <v>17.375</v>
      </c>
      <c r="S563" s="19">
        <f t="shared" si="86"/>
        <v>26.025000000000002</v>
      </c>
      <c r="T563" s="19">
        <f t="shared" si="87"/>
        <v>18.625</v>
      </c>
      <c r="U563" s="7">
        <f t="shared" si="88"/>
        <v>19.858333333333334</v>
      </c>
      <c r="V563" s="7">
        <f t="shared" si="89"/>
        <v>19.55</v>
      </c>
    </row>
    <row r="564" spans="1:22" ht="13.5" x14ac:dyDescent="0.35">
      <c r="A564" s="3">
        <v>42824</v>
      </c>
      <c r="B564" s="2">
        <v>18.702100000000002</v>
      </c>
      <c r="C564" s="7">
        <v>49.909632505522488</v>
      </c>
      <c r="D564" s="7">
        <v>-0.29472146872339877</v>
      </c>
      <c r="E564" s="7">
        <v>-0.41440824279535277</v>
      </c>
      <c r="F564" s="7">
        <v>18.555680000000002</v>
      </c>
      <c r="G564" s="7">
        <v>18.592835000000001</v>
      </c>
      <c r="H564" s="7">
        <v>19.609185999999994</v>
      </c>
      <c r="I564" s="7">
        <v>22.047186000000014</v>
      </c>
      <c r="J564" s="7" t="s">
        <v>48</v>
      </c>
      <c r="K564" s="7" t="s">
        <v>55</v>
      </c>
      <c r="L564" s="7" t="s">
        <v>50</v>
      </c>
      <c r="M564" s="7">
        <f t="shared" si="80"/>
        <v>25</v>
      </c>
      <c r="N564" s="7">
        <f t="shared" si="81"/>
        <v>0</v>
      </c>
      <c r="O564" s="7">
        <f t="shared" si="82"/>
        <v>0</v>
      </c>
      <c r="P564" s="7">
        <f t="shared" si="83"/>
        <v>49.5</v>
      </c>
      <c r="Q564" s="19">
        <f t="shared" si="84"/>
        <v>16.175000000000001</v>
      </c>
      <c r="R564" s="19">
        <f t="shared" si="85"/>
        <v>17.375</v>
      </c>
      <c r="S564" s="19">
        <f t="shared" si="86"/>
        <v>26.025000000000002</v>
      </c>
      <c r="T564" s="19">
        <f t="shared" si="87"/>
        <v>18.625</v>
      </c>
      <c r="U564" s="7">
        <f t="shared" si="88"/>
        <v>19.858333333333334</v>
      </c>
      <c r="V564" s="7">
        <f t="shared" si="89"/>
        <v>19.55</v>
      </c>
    </row>
    <row r="565" spans="1:22" ht="13.5" x14ac:dyDescent="0.35">
      <c r="A565" s="3">
        <v>42825</v>
      </c>
      <c r="B565" s="2">
        <v>18.6647</v>
      </c>
      <c r="C565" s="7">
        <v>47.435150601377529</v>
      </c>
      <c r="D565" s="7">
        <v>-0.26212271084025929</v>
      </c>
      <c r="E565" s="7">
        <v>-0.38395113640433409</v>
      </c>
      <c r="F565" s="7">
        <v>18.654019999999999</v>
      </c>
      <c r="G565" s="7">
        <v>18.563969999999998</v>
      </c>
      <c r="H565" s="7">
        <v>19.537775999999997</v>
      </c>
      <c r="I565" s="7">
        <v>22.024790500000016</v>
      </c>
      <c r="J565" s="7" t="s">
        <v>48</v>
      </c>
      <c r="K565" s="7" t="s">
        <v>55</v>
      </c>
      <c r="L565" s="7" t="s">
        <v>50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49.5</v>
      </c>
      <c r="Q565" s="19">
        <f t="shared" si="84"/>
        <v>16.175000000000001</v>
      </c>
      <c r="R565" s="19">
        <f t="shared" si="85"/>
        <v>17.375</v>
      </c>
      <c r="S565" s="19">
        <f t="shared" si="86"/>
        <v>26.025000000000002</v>
      </c>
      <c r="T565" s="19">
        <f t="shared" si="87"/>
        <v>18.625</v>
      </c>
      <c r="U565" s="7">
        <f t="shared" si="88"/>
        <v>19.858333333333334</v>
      </c>
      <c r="V565" s="7">
        <f t="shared" si="89"/>
        <v>19.55</v>
      </c>
    </row>
    <row r="566" spans="1:22" ht="13.5" x14ac:dyDescent="0.35">
      <c r="A566" s="3">
        <v>42828</v>
      </c>
      <c r="B566" s="2">
        <v>18.654</v>
      </c>
      <c r="C566" s="7">
        <v>49.052124304595871</v>
      </c>
      <c r="D566" s="7">
        <v>-0.23444878132109892</v>
      </c>
      <c r="E566" s="7">
        <v>-0.35405066538768704</v>
      </c>
      <c r="F566" s="7">
        <v>18.696779999999997</v>
      </c>
      <c r="G566" s="7">
        <v>18.524414999999998</v>
      </c>
      <c r="H566" s="7">
        <v>19.472565999999993</v>
      </c>
      <c r="I566" s="7">
        <v>22.00073800000002</v>
      </c>
      <c r="J566" s="7" t="s">
        <v>53</v>
      </c>
      <c r="K566" s="7" t="s">
        <v>55</v>
      </c>
      <c r="L566" s="7" t="s">
        <v>54</v>
      </c>
      <c r="M566" s="7">
        <f t="shared" si="80"/>
        <v>25</v>
      </c>
      <c r="N566" s="7">
        <f t="shared" si="81"/>
        <v>0</v>
      </c>
      <c r="O566" s="7">
        <f t="shared" si="82"/>
        <v>0</v>
      </c>
      <c r="P566" s="7">
        <f t="shared" si="83"/>
        <v>16.5</v>
      </c>
      <c r="Q566" s="19">
        <f t="shared" si="84"/>
        <v>11.225</v>
      </c>
      <c r="R566" s="19">
        <f t="shared" si="85"/>
        <v>9.125</v>
      </c>
      <c r="S566" s="19">
        <f t="shared" si="86"/>
        <v>11.175000000000001</v>
      </c>
      <c r="T566" s="19">
        <f t="shared" si="87"/>
        <v>10.375</v>
      </c>
      <c r="U566" s="7">
        <f t="shared" si="88"/>
        <v>10.508333333333335</v>
      </c>
      <c r="V566" s="7">
        <f t="shared" si="89"/>
        <v>10.475000000000001</v>
      </c>
    </row>
    <row r="567" spans="1:22" ht="13.5" x14ac:dyDescent="0.35">
      <c r="A567" s="3">
        <v>42829</v>
      </c>
      <c r="B567" s="2">
        <v>18.654</v>
      </c>
      <c r="C567" s="7">
        <v>49.052124304595871</v>
      </c>
      <c r="D567" s="7">
        <v>-0.21009514672550722</v>
      </c>
      <c r="E567" s="7">
        <v>-0.32525956165525105</v>
      </c>
      <c r="F567" s="7">
        <v>18.676459999999999</v>
      </c>
      <c r="G567" s="7">
        <v>18.489669999999997</v>
      </c>
      <c r="H567" s="7">
        <v>19.411097999999996</v>
      </c>
      <c r="I567" s="7">
        <v>21.975135500000018</v>
      </c>
      <c r="J567" s="7" t="s">
        <v>53</v>
      </c>
      <c r="K567" s="7" t="s">
        <v>55</v>
      </c>
      <c r="L567" s="7" t="s">
        <v>47</v>
      </c>
      <c r="M567" s="7">
        <f t="shared" si="80"/>
        <v>25</v>
      </c>
      <c r="N567" s="7">
        <f t="shared" si="81"/>
        <v>0</v>
      </c>
      <c r="O567" s="7">
        <f t="shared" si="82"/>
        <v>0</v>
      </c>
      <c r="P567" s="7">
        <f t="shared" si="83"/>
        <v>16.5</v>
      </c>
      <c r="Q567" s="19">
        <f t="shared" si="84"/>
        <v>11.225</v>
      </c>
      <c r="R567" s="19">
        <f t="shared" si="85"/>
        <v>9.125</v>
      </c>
      <c r="S567" s="19">
        <f t="shared" si="86"/>
        <v>11.175000000000001</v>
      </c>
      <c r="T567" s="19">
        <f t="shared" si="87"/>
        <v>10.375</v>
      </c>
      <c r="U567" s="7">
        <f t="shared" si="88"/>
        <v>10.508333333333335</v>
      </c>
      <c r="V567" s="7">
        <f t="shared" si="89"/>
        <v>10.475000000000001</v>
      </c>
    </row>
    <row r="568" spans="1:22" ht="13.5" x14ac:dyDescent="0.35">
      <c r="A568" s="3">
        <v>42830</v>
      </c>
      <c r="B568" s="2">
        <v>18.440200000000001</v>
      </c>
      <c r="C568" s="7">
        <v>50</v>
      </c>
      <c r="D568" s="7">
        <v>-0.20567568774918499</v>
      </c>
      <c r="E568" s="7">
        <v>-0.30134278687403787</v>
      </c>
      <c r="F568" s="7">
        <v>18.622999999999998</v>
      </c>
      <c r="G568" s="7">
        <v>18.457599999999999</v>
      </c>
      <c r="H568" s="7">
        <v>19.345887999999999</v>
      </c>
      <c r="I568" s="7">
        <v>21.944936000000016</v>
      </c>
      <c r="J568" s="7" t="s">
        <v>53</v>
      </c>
      <c r="K568" s="7" t="s">
        <v>55</v>
      </c>
      <c r="L568" s="7" t="s">
        <v>47</v>
      </c>
      <c r="M568" s="7">
        <f t="shared" si="80"/>
        <v>25</v>
      </c>
      <c r="N568" s="7">
        <f t="shared" si="81"/>
        <v>0</v>
      </c>
      <c r="O568" s="7">
        <f t="shared" si="82"/>
        <v>0</v>
      </c>
      <c r="P568" s="7">
        <f t="shared" si="83"/>
        <v>16.5</v>
      </c>
      <c r="Q568" s="19">
        <f t="shared" si="84"/>
        <v>11.225</v>
      </c>
      <c r="R568" s="19">
        <f t="shared" si="85"/>
        <v>9.125</v>
      </c>
      <c r="S568" s="19">
        <f t="shared" si="86"/>
        <v>11.175000000000001</v>
      </c>
      <c r="T568" s="19">
        <f t="shared" si="87"/>
        <v>10.375</v>
      </c>
      <c r="U568" s="7">
        <f t="shared" si="88"/>
        <v>10.508333333333335</v>
      </c>
      <c r="V568" s="7">
        <f t="shared" si="89"/>
        <v>10.475000000000001</v>
      </c>
    </row>
    <row r="569" spans="1:22" ht="13.5" x14ac:dyDescent="0.35">
      <c r="A569" s="3">
        <v>42831</v>
      </c>
      <c r="B569" s="2">
        <v>18.638000000000002</v>
      </c>
      <c r="C569" s="7">
        <v>58.613663307646753</v>
      </c>
      <c r="D569" s="7">
        <v>-0.18409034880478004</v>
      </c>
      <c r="E569" s="7">
        <v>-0.27789229926018633</v>
      </c>
      <c r="F569" s="7">
        <v>18.610180000000003</v>
      </c>
      <c r="G569" s="7">
        <v>18.483254999999996</v>
      </c>
      <c r="H569" s="7">
        <v>19.291048</v>
      </c>
      <c r="I569" s="7">
        <v>21.911182500000013</v>
      </c>
      <c r="J569" s="7" t="s">
        <v>48</v>
      </c>
      <c r="K569" s="7" t="s">
        <v>55</v>
      </c>
      <c r="L569" s="7" t="s">
        <v>56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66.5</v>
      </c>
      <c r="Q569" s="19">
        <f t="shared" si="84"/>
        <v>18.725000000000001</v>
      </c>
      <c r="R569" s="19">
        <f t="shared" si="85"/>
        <v>21.625</v>
      </c>
      <c r="S569" s="19">
        <f t="shared" si="86"/>
        <v>33.674999999999997</v>
      </c>
      <c r="T569" s="19">
        <f t="shared" si="87"/>
        <v>22.875</v>
      </c>
      <c r="U569" s="7">
        <f t="shared" si="88"/>
        <v>24.675000000000001</v>
      </c>
      <c r="V569" s="7">
        <f t="shared" si="89"/>
        <v>24.225000000000001</v>
      </c>
    </row>
    <row r="570" spans="1:22" ht="13.5" x14ac:dyDescent="0.35">
      <c r="A570" s="3">
        <v>42832</v>
      </c>
      <c r="B570" s="2">
        <v>18.1997</v>
      </c>
      <c r="C570" s="7">
        <v>60.779869381482861</v>
      </c>
      <c r="D570" s="7">
        <v>-0.20004496531495164</v>
      </c>
      <c r="E570" s="7">
        <v>-0.26232283247113941</v>
      </c>
      <c r="F570" s="7">
        <v>18.517180000000003</v>
      </c>
      <c r="G570" s="7">
        <v>18.457864999999998</v>
      </c>
      <c r="H570" s="7">
        <v>19.229045999999997</v>
      </c>
      <c r="I570" s="7">
        <v>21.873340000000017</v>
      </c>
      <c r="J570" s="7" t="s">
        <v>53</v>
      </c>
      <c r="K570" s="7" t="s">
        <v>55</v>
      </c>
      <c r="L570" s="7" t="s">
        <v>47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16.5</v>
      </c>
      <c r="Q570" s="19">
        <f t="shared" si="84"/>
        <v>11.225</v>
      </c>
      <c r="R570" s="19">
        <f t="shared" si="85"/>
        <v>9.125</v>
      </c>
      <c r="S570" s="19">
        <f t="shared" si="86"/>
        <v>11.175000000000001</v>
      </c>
      <c r="T570" s="19">
        <f t="shared" si="87"/>
        <v>10.375</v>
      </c>
      <c r="U570" s="7">
        <f t="shared" si="88"/>
        <v>10.508333333333335</v>
      </c>
      <c r="V570" s="7">
        <f t="shared" si="89"/>
        <v>10.475000000000001</v>
      </c>
    </row>
    <row r="571" spans="1:22" ht="13.5" x14ac:dyDescent="0.35">
      <c r="A571" s="3">
        <v>42835</v>
      </c>
      <c r="B571" s="2">
        <v>18.119499999999999</v>
      </c>
      <c r="C571" s="7">
        <v>51.868689076364895</v>
      </c>
      <c r="D571" s="7">
        <v>-0.21666302707858875</v>
      </c>
      <c r="E571" s="7">
        <v>-0.2531908713926293</v>
      </c>
      <c r="F571" s="7">
        <v>18.410280000000004</v>
      </c>
      <c r="G571" s="7">
        <v>18.423120000000001</v>
      </c>
      <c r="H571" s="7">
        <v>19.165974000000002</v>
      </c>
      <c r="I571" s="7">
        <v>21.833573000000015</v>
      </c>
      <c r="J571" s="7" t="s">
        <v>53</v>
      </c>
      <c r="K571" s="7" t="s">
        <v>55</v>
      </c>
      <c r="L571" s="7" t="s">
        <v>47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16.5</v>
      </c>
      <c r="Q571" s="19">
        <f t="shared" si="84"/>
        <v>11.225</v>
      </c>
      <c r="R571" s="19">
        <f t="shared" si="85"/>
        <v>9.125</v>
      </c>
      <c r="S571" s="19">
        <f t="shared" si="86"/>
        <v>11.175000000000001</v>
      </c>
      <c r="T571" s="19">
        <f t="shared" si="87"/>
        <v>10.375</v>
      </c>
      <c r="U571" s="7">
        <f t="shared" si="88"/>
        <v>10.508333333333335</v>
      </c>
      <c r="V571" s="7">
        <f t="shared" si="89"/>
        <v>10.475000000000001</v>
      </c>
    </row>
    <row r="572" spans="1:22" ht="13.5" x14ac:dyDescent="0.35">
      <c r="A572" s="3">
        <v>42836</v>
      </c>
      <c r="B572" s="2">
        <v>18.172999999999998</v>
      </c>
      <c r="C572" s="7">
        <v>43.09560723514209</v>
      </c>
      <c r="D572" s="7">
        <v>-0.22294597544521721</v>
      </c>
      <c r="E572" s="7">
        <v>-0.24714189220314689</v>
      </c>
      <c r="F572" s="7">
        <v>18.314080000000001</v>
      </c>
      <c r="G572" s="7">
        <v>18.396395000000005</v>
      </c>
      <c r="H572" s="7">
        <v>19.109318000000002</v>
      </c>
      <c r="I572" s="7">
        <v>21.795089000000011</v>
      </c>
      <c r="J572" s="7" t="s">
        <v>53</v>
      </c>
      <c r="K572" s="7" t="s">
        <v>55</v>
      </c>
      <c r="L572" s="7" t="s">
        <v>47</v>
      </c>
      <c r="M572" s="7">
        <f t="shared" si="80"/>
        <v>25</v>
      </c>
      <c r="N572" s="7">
        <f t="shared" si="81"/>
        <v>0</v>
      </c>
      <c r="O572" s="7">
        <f t="shared" si="82"/>
        <v>0</v>
      </c>
      <c r="P572" s="7">
        <f t="shared" si="83"/>
        <v>16.5</v>
      </c>
      <c r="Q572" s="19">
        <f t="shared" si="84"/>
        <v>11.225</v>
      </c>
      <c r="R572" s="19">
        <f t="shared" si="85"/>
        <v>9.125</v>
      </c>
      <c r="S572" s="19">
        <f t="shared" si="86"/>
        <v>11.175000000000001</v>
      </c>
      <c r="T572" s="19">
        <f t="shared" si="87"/>
        <v>10.375</v>
      </c>
      <c r="U572" s="7">
        <f t="shared" si="88"/>
        <v>10.508333333333335</v>
      </c>
      <c r="V572" s="7">
        <f t="shared" si="89"/>
        <v>10.475000000000001</v>
      </c>
    </row>
    <row r="573" spans="1:22" ht="13.5" x14ac:dyDescent="0.35">
      <c r="A573" s="3">
        <v>42837</v>
      </c>
      <c r="B573" s="2">
        <v>18.402799999999999</v>
      </c>
      <c r="C573" s="7">
        <v>56.055016863406408</v>
      </c>
      <c r="D573" s="7">
        <v>-0.20699619453080587</v>
      </c>
      <c r="E573" s="7">
        <v>-0.23911275266867871</v>
      </c>
      <c r="F573" s="7">
        <v>18.3066</v>
      </c>
      <c r="G573" s="7">
        <v>18.381160000000001</v>
      </c>
      <c r="H573" s="7">
        <v>19.069763999999999</v>
      </c>
      <c r="I573" s="7">
        <v>21.759357500000014</v>
      </c>
      <c r="J573" s="7" t="s">
        <v>53</v>
      </c>
      <c r="K573" s="7" t="s">
        <v>55</v>
      </c>
      <c r="L573" s="7" t="s">
        <v>47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16.5</v>
      </c>
      <c r="Q573" s="19">
        <f t="shared" si="84"/>
        <v>11.225</v>
      </c>
      <c r="R573" s="19">
        <f t="shared" si="85"/>
        <v>9.125</v>
      </c>
      <c r="S573" s="19">
        <f t="shared" si="86"/>
        <v>11.175000000000001</v>
      </c>
      <c r="T573" s="19">
        <f t="shared" si="87"/>
        <v>10.375</v>
      </c>
      <c r="U573" s="7">
        <f t="shared" si="88"/>
        <v>10.508333333333335</v>
      </c>
      <c r="V573" s="7">
        <f t="shared" si="89"/>
        <v>10.475000000000001</v>
      </c>
    </row>
    <row r="574" spans="1:22" ht="13.5" x14ac:dyDescent="0.35">
      <c r="A574" s="3">
        <v>42838</v>
      </c>
      <c r="B574" s="2">
        <v>18.172999999999998</v>
      </c>
      <c r="C574" s="7">
        <v>50</v>
      </c>
      <c r="D574" s="7">
        <v>-0.21047262037244252</v>
      </c>
      <c r="E574" s="7">
        <v>-0.23338472620943146</v>
      </c>
      <c r="F574" s="7">
        <v>18.2136</v>
      </c>
      <c r="G574" s="7">
        <v>18.367799999999999</v>
      </c>
      <c r="H574" s="7">
        <v>19.018988</v>
      </c>
      <c r="I574" s="7">
        <v>21.730254000000009</v>
      </c>
      <c r="J574" s="7" t="s">
        <v>53</v>
      </c>
      <c r="K574" s="7" t="s">
        <v>55</v>
      </c>
      <c r="L574" s="7" t="s">
        <v>47</v>
      </c>
      <c r="M574" s="7">
        <f t="shared" si="80"/>
        <v>25</v>
      </c>
      <c r="N574" s="7">
        <f t="shared" si="81"/>
        <v>0</v>
      </c>
      <c r="O574" s="7">
        <f t="shared" si="82"/>
        <v>0</v>
      </c>
      <c r="P574" s="7">
        <f t="shared" si="83"/>
        <v>16.5</v>
      </c>
      <c r="Q574" s="19">
        <f t="shared" si="84"/>
        <v>11.225</v>
      </c>
      <c r="R574" s="19">
        <f t="shared" si="85"/>
        <v>9.125</v>
      </c>
      <c r="S574" s="19">
        <f t="shared" si="86"/>
        <v>11.175000000000001</v>
      </c>
      <c r="T574" s="19">
        <f t="shared" si="87"/>
        <v>10.375</v>
      </c>
      <c r="U574" s="7">
        <f t="shared" si="88"/>
        <v>10.508333333333335</v>
      </c>
      <c r="V574" s="7">
        <f t="shared" si="89"/>
        <v>10.475000000000001</v>
      </c>
    </row>
    <row r="575" spans="1:22" ht="13.5" x14ac:dyDescent="0.35">
      <c r="A575" s="3">
        <v>42839</v>
      </c>
      <c r="B575" s="2">
        <v>18.386800000000001</v>
      </c>
      <c r="C575" s="7">
        <v>48.712632594021215</v>
      </c>
      <c r="D575" s="7">
        <v>-0.1937424967968262</v>
      </c>
      <c r="E575" s="7">
        <v>-0.22545628032691042</v>
      </c>
      <c r="F575" s="7">
        <v>18.25102</v>
      </c>
      <c r="G575" s="7">
        <v>18.378490000000003</v>
      </c>
      <c r="H575" s="7">
        <v>18.961369999999999</v>
      </c>
      <c r="I575" s="7">
        <v>21.702219500000009</v>
      </c>
      <c r="J575" s="7" t="s">
        <v>53</v>
      </c>
      <c r="K575" s="7" t="s">
        <v>55</v>
      </c>
      <c r="L575" s="7" t="s">
        <v>54</v>
      </c>
      <c r="M575" s="7">
        <f t="shared" si="80"/>
        <v>25</v>
      </c>
      <c r="N575" s="7">
        <f t="shared" si="81"/>
        <v>0</v>
      </c>
      <c r="O575" s="7">
        <f t="shared" si="82"/>
        <v>0</v>
      </c>
      <c r="P575" s="7">
        <f t="shared" si="83"/>
        <v>16.5</v>
      </c>
      <c r="Q575" s="19">
        <f t="shared" si="84"/>
        <v>11.225</v>
      </c>
      <c r="R575" s="19">
        <f t="shared" si="85"/>
        <v>9.125</v>
      </c>
      <c r="S575" s="19">
        <f t="shared" si="86"/>
        <v>11.175000000000001</v>
      </c>
      <c r="T575" s="19">
        <f t="shared" si="87"/>
        <v>10.375</v>
      </c>
      <c r="U575" s="7">
        <f t="shared" si="88"/>
        <v>10.508333333333335</v>
      </c>
      <c r="V575" s="7">
        <f t="shared" si="89"/>
        <v>10.475000000000001</v>
      </c>
    </row>
    <row r="576" spans="1:22" ht="13.5" x14ac:dyDescent="0.35">
      <c r="A576" s="3">
        <v>42842</v>
      </c>
      <c r="B576" s="2">
        <v>18.434899999999999</v>
      </c>
      <c r="C576" s="7">
        <v>41.124702496263872</v>
      </c>
      <c r="D576" s="7">
        <v>-0.17458992138234919</v>
      </c>
      <c r="E576" s="7">
        <v>-0.21528300853799817</v>
      </c>
      <c r="F576" s="7">
        <v>18.314100000000003</v>
      </c>
      <c r="G576" s="7">
        <v>18.418310000000002</v>
      </c>
      <c r="H576" s="7">
        <v>18.905353999999999</v>
      </c>
      <c r="I576" s="7">
        <v>21.681721500000013</v>
      </c>
      <c r="J576" s="7" t="s">
        <v>48</v>
      </c>
      <c r="K576" s="7" t="s">
        <v>55</v>
      </c>
      <c r="L576" s="7" t="s">
        <v>50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49.5</v>
      </c>
      <c r="Q576" s="19">
        <f t="shared" si="84"/>
        <v>16.175000000000001</v>
      </c>
      <c r="R576" s="19">
        <f t="shared" si="85"/>
        <v>17.375</v>
      </c>
      <c r="S576" s="19">
        <f t="shared" si="86"/>
        <v>26.025000000000002</v>
      </c>
      <c r="T576" s="19">
        <f t="shared" si="87"/>
        <v>18.625</v>
      </c>
      <c r="U576" s="7">
        <f t="shared" si="88"/>
        <v>19.858333333333334</v>
      </c>
      <c r="V576" s="7">
        <f t="shared" si="89"/>
        <v>19.55</v>
      </c>
    </row>
    <row r="577" spans="1:22" ht="13.5" x14ac:dyDescent="0.35">
      <c r="A577" s="3">
        <v>42843</v>
      </c>
      <c r="B577" s="2">
        <v>18.060700000000001</v>
      </c>
      <c r="C577" s="7">
        <v>34.83683420855219</v>
      </c>
      <c r="D577" s="7">
        <v>-0.18744542587092283</v>
      </c>
      <c r="E577" s="7">
        <v>-0.20971549200458312</v>
      </c>
      <c r="F577" s="7">
        <v>18.291640000000001</v>
      </c>
      <c r="G577" s="7">
        <v>18.419645000000003</v>
      </c>
      <c r="H577" s="7">
        <v>18.849657999999998</v>
      </c>
      <c r="I577" s="7">
        <v>21.664403500000006</v>
      </c>
      <c r="J577" s="7" t="s">
        <v>48</v>
      </c>
      <c r="K577" s="7" t="s">
        <v>55</v>
      </c>
      <c r="L577" s="7" t="s">
        <v>56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66.5</v>
      </c>
      <c r="Q577" s="19">
        <f t="shared" si="84"/>
        <v>18.725000000000001</v>
      </c>
      <c r="R577" s="19">
        <f t="shared" si="85"/>
        <v>21.625</v>
      </c>
      <c r="S577" s="19">
        <f t="shared" si="86"/>
        <v>33.674999999999997</v>
      </c>
      <c r="T577" s="19">
        <f t="shared" si="87"/>
        <v>22.875</v>
      </c>
      <c r="U577" s="7">
        <f t="shared" si="88"/>
        <v>24.675000000000001</v>
      </c>
      <c r="V577" s="7">
        <f t="shared" si="89"/>
        <v>24.225000000000001</v>
      </c>
    </row>
    <row r="578" spans="1:22" ht="13.5" x14ac:dyDescent="0.35">
      <c r="A578" s="3">
        <v>42844</v>
      </c>
      <c r="B578" s="2">
        <v>18.007300000000001</v>
      </c>
      <c r="C578" s="7">
        <v>34.070066030814388</v>
      </c>
      <c r="D578" s="7">
        <v>-0.19964110117255984</v>
      </c>
      <c r="E578" s="7">
        <v>-0.20770061383817848</v>
      </c>
      <c r="F578" s="7">
        <v>18.212539999999997</v>
      </c>
      <c r="G578" s="7">
        <v>18.397999999999996</v>
      </c>
      <c r="H578" s="7">
        <v>18.798773999999998</v>
      </c>
      <c r="I578" s="7">
        <v>21.640271000000006</v>
      </c>
      <c r="J578" s="7" t="s">
        <v>53</v>
      </c>
      <c r="K578" s="7" t="s">
        <v>55</v>
      </c>
      <c r="L578" s="7" t="s">
        <v>47</v>
      </c>
      <c r="M578" s="7">
        <f t="shared" si="80"/>
        <v>25</v>
      </c>
      <c r="N578" s="7">
        <f t="shared" si="81"/>
        <v>0</v>
      </c>
      <c r="O578" s="7">
        <f t="shared" si="82"/>
        <v>0</v>
      </c>
      <c r="P578" s="7">
        <f t="shared" si="83"/>
        <v>16.5</v>
      </c>
      <c r="Q578" s="19">
        <f t="shared" si="84"/>
        <v>11.225</v>
      </c>
      <c r="R578" s="19">
        <f t="shared" si="85"/>
        <v>9.125</v>
      </c>
      <c r="S578" s="19">
        <f t="shared" si="86"/>
        <v>11.175000000000001</v>
      </c>
      <c r="T578" s="19">
        <f t="shared" si="87"/>
        <v>10.375</v>
      </c>
      <c r="U578" s="7">
        <f t="shared" si="88"/>
        <v>10.508333333333335</v>
      </c>
      <c r="V578" s="7">
        <f t="shared" si="89"/>
        <v>10.475000000000001</v>
      </c>
    </row>
    <row r="579" spans="1:22" ht="13.5" x14ac:dyDescent="0.35">
      <c r="A579" s="3">
        <v>42845</v>
      </c>
      <c r="B579" s="2">
        <v>18.172999999999998</v>
      </c>
      <c r="C579" s="7">
        <v>39.352994673249285</v>
      </c>
      <c r="D579" s="7">
        <v>-0.19370277155222126</v>
      </c>
      <c r="E579" s="7">
        <v>-0.20490104538098705</v>
      </c>
      <c r="F579" s="7">
        <v>18.212540000000001</v>
      </c>
      <c r="G579" s="7">
        <v>18.398000000000003</v>
      </c>
      <c r="H579" s="7">
        <v>18.75067</v>
      </c>
      <c r="I579" s="7">
        <v>21.614134000000004</v>
      </c>
      <c r="J579" s="7" t="s">
        <v>48</v>
      </c>
      <c r="K579" s="7" t="s">
        <v>55</v>
      </c>
      <c r="L579" s="7" t="s">
        <v>50</v>
      </c>
      <c r="M579" s="7">
        <f t="shared" ref="M579:M642" si="90">IF(C579&lt;30,50,IF(C579&gt;70,0,25))</f>
        <v>25</v>
      </c>
      <c r="N579" s="7">
        <f t="shared" ref="N579:N642" si="91">IF(E579-D579&gt;0.02,100,IF(E579-D579&lt;0,0,45))</f>
        <v>0</v>
      </c>
      <c r="O579" s="7">
        <f t="shared" ref="O579:O642" si="92">IF(F579-I579&gt;10,100,IF(F579-I579&gt;5,75,IF(F579-I579&gt;0,50,0)))</f>
        <v>0</v>
      </c>
      <c r="P579" s="7">
        <f t="shared" ref="P579:P642" si="93">IF(L579="CONFIRMED BULLISH", 34, IF(L579="BULLISH DIVERGENCE",17,0))+IF(J579="Bullish",33,IF(J579="Bearish", 0,16.5))+IF(K579="Strong",33,IF(K579="Weak",0,16.5))</f>
        <v>49.5</v>
      </c>
      <c r="Q579" s="19">
        <f t="shared" ref="Q579:Q642" si="94">0.35*M579+0.35*N579+0.15*O579+0.15*P579</f>
        <v>16.175000000000001</v>
      </c>
      <c r="R579" s="19">
        <f t="shared" ref="R579:R642" si="95">0.2*M579+0.2*N579+0.35*O579+0.25*P579</f>
        <v>17.375</v>
      </c>
      <c r="S579" s="19">
        <f t="shared" ref="S579:S642" si="96">M579*0.15+N579*0.15+O579*0.25+P579*0.45</f>
        <v>26.025000000000002</v>
      </c>
      <c r="T579" s="19">
        <f t="shared" ref="T579:T642" si="97">0.25*SUM(M579:P579)</f>
        <v>18.625</v>
      </c>
      <c r="U579" s="7">
        <f t="shared" ref="U579:U642" si="98">SUM(Q579:S579)/3</f>
        <v>19.858333333333334</v>
      </c>
      <c r="V579" s="7">
        <f t="shared" ref="V579:V642" si="99">SUM(Q579:T579)/4</f>
        <v>19.55</v>
      </c>
    </row>
    <row r="580" spans="1:22" ht="13.5" x14ac:dyDescent="0.35">
      <c r="A580" s="3">
        <v>42846</v>
      </c>
      <c r="B580" s="2">
        <v>18.172999999999998</v>
      </c>
      <c r="C580" s="7">
        <v>39.536199095022589</v>
      </c>
      <c r="D580" s="7">
        <v>-0.1868427951083369</v>
      </c>
      <c r="E580" s="7">
        <v>-0.20128939532645704</v>
      </c>
      <c r="F580" s="7">
        <v>18.169779999999999</v>
      </c>
      <c r="G580" s="7">
        <v>18.398000000000003</v>
      </c>
      <c r="H580" s="7">
        <v>18.707909999999998</v>
      </c>
      <c r="I580" s="7">
        <v>21.5900815</v>
      </c>
      <c r="J580" s="7" t="s">
        <v>48</v>
      </c>
      <c r="K580" s="7" t="s">
        <v>55</v>
      </c>
      <c r="L580" s="7" t="s">
        <v>56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66.5</v>
      </c>
      <c r="Q580" s="19">
        <f t="shared" si="94"/>
        <v>18.725000000000001</v>
      </c>
      <c r="R580" s="19">
        <f t="shared" si="95"/>
        <v>21.625</v>
      </c>
      <c r="S580" s="19">
        <f t="shared" si="96"/>
        <v>33.674999999999997</v>
      </c>
      <c r="T580" s="19">
        <f t="shared" si="97"/>
        <v>22.875</v>
      </c>
      <c r="U580" s="7">
        <f t="shared" si="98"/>
        <v>24.675000000000001</v>
      </c>
      <c r="V580" s="7">
        <f t="shared" si="99"/>
        <v>24.225000000000001</v>
      </c>
    </row>
    <row r="581" spans="1:22" ht="13.5" x14ac:dyDescent="0.35">
      <c r="A581" s="3">
        <v>42849</v>
      </c>
      <c r="B581" s="2">
        <v>18.2211</v>
      </c>
      <c r="C581" s="7">
        <v>40.77562326869807</v>
      </c>
      <c r="D581" s="7">
        <v>-0.17550187002998996</v>
      </c>
      <c r="E581" s="7">
        <v>-0.19613189026716363</v>
      </c>
      <c r="F581" s="7">
        <v>18.127019999999998</v>
      </c>
      <c r="G581" s="7">
        <v>18.387044999999993</v>
      </c>
      <c r="H581" s="7">
        <v>18.665043999999998</v>
      </c>
      <c r="I581" s="7">
        <v>21.564933500000002</v>
      </c>
      <c r="J581" s="7" t="s">
        <v>48</v>
      </c>
      <c r="K581" s="7" t="s">
        <v>55</v>
      </c>
      <c r="L581" s="7" t="s">
        <v>56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66.5</v>
      </c>
      <c r="Q581" s="19">
        <f t="shared" si="94"/>
        <v>18.725000000000001</v>
      </c>
      <c r="R581" s="19">
        <f t="shared" si="95"/>
        <v>21.625</v>
      </c>
      <c r="S581" s="19">
        <f t="shared" si="96"/>
        <v>33.674999999999997</v>
      </c>
      <c r="T581" s="19">
        <f t="shared" si="97"/>
        <v>22.875</v>
      </c>
      <c r="U581" s="7">
        <f t="shared" si="98"/>
        <v>24.675000000000001</v>
      </c>
      <c r="V581" s="7">
        <f t="shared" si="99"/>
        <v>24.225000000000001</v>
      </c>
    </row>
    <row r="582" spans="1:22" ht="13.5" x14ac:dyDescent="0.35">
      <c r="A582" s="3">
        <v>42850</v>
      </c>
      <c r="B582" s="2">
        <v>18.066099999999999</v>
      </c>
      <c r="C582" s="7">
        <v>41.823665690431412</v>
      </c>
      <c r="D582" s="7">
        <v>-0.17698118092267734</v>
      </c>
      <c r="E582" s="7">
        <v>-0.19230174839826639</v>
      </c>
      <c r="F582" s="7">
        <v>18.1281</v>
      </c>
      <c r="G582" s="7">
        <v>18.352569999999996</v>
      </c>
      <c r="H582" s="7">
        <v>18.620145999999998</v>
      </c>
      <c r="I582" s="7">
        <v>21.538235499999999</v>
      </c>
      <c r="J582" s="7" t="s">
        <v>48</v>
      </c>
      <c r="K582" s="7" t="s">
        <v>55</v>
      </c>
      <c r="L582" s="7" t="s">
        <v>50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49.5</v>
      </c>
      <c r="Q582" s="19">
        <f t="shared" si="94"/>
        <v>16.175000000000001</v>
      </c>
      <c r="R582" s="19">
        <f t="shared" si="95"/>
        <v>17.375</v>
      </c>
      <c r="S582" s="19">
        <f t="shared" si="96"/>
        <v>26.025000000000002</v>
      </c>
      <c r="T582" s="19">
        <f t="shared" si="97"/>
        <v>18.625</v>
      </c>
      <c r="U582" s="7">
        <f t="shared" si="98"/>
        <v>19.858333333333334</v>
      </c>
      <c r="V582" s="7">
        <f t="shared" si="99"/>
        <v>19.55</v>
      </c>
    </row>
    <row r="583" spans="1:22" ht="13.5" x14ac:dyDescent="0.35">
      <c r="A583" s="3">
        <v>42851</v>
      </c>
      <c r="B583" s="2">
        <v>18.2959</v>
      </c>
      <c r="C583" s="7">
        <v>42.626201664008249</v>
      </c>
      <c r="D583" s="7">
        <v>-0.15779168169702729</v>
      </c>
      <c r="E583" s="7">
        <v>-0.1853997350580186</v>
      </c>
      <c r="F583" s="7">
        <v>18.18582</v>
      </c>
      <c r="G583" s="7">
        <v>18.331989999999998</v>
      </c>
      <c r="H583" s="7">
        <v>18.590533999999995</v>
      </c>
      <c r="I583" s="7">
        <v>21.510415000000002</v>
      </c>
      <c r="J583" s="7" t="s">
        <v>48</v>
      </c>
      <c r="K583" s="7" t="s">
        <v>55</v>
      </c>
      <c r="L583" s="7" t="s">
        <v>50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49.5</v>
      </c>
      <c r="Q583" s="19">
        <f t="shared" si="94"/>
        <v>16.175000000000001</v>
      </c>
      <c r="R583" s="19">
        <f t="shared" si="95"/>
        <v>17.375</v>
      </c>
      <c r="S583" s="19">
        <f t="shared" si="96"/>
        <v>26.025000000000002</v>
      </c>
      <c r="T583" s="19">
        <f t="shared" si="97"/>
        <v>18.625</v>
      </c>
      <c r="U583" s="7">
        <f t="shared" si="98"/>
        <v>19.858333333333334</v>
      </c>
      <c r="V583" s="7">
        <f t="shared" si="99"/>
        <v>19.55</v>
      </c>
    </row>
    <row r="584" spans="1:22" ht="13.5" x14ac:dyDescent="0.35">
      <c r="A584" s="3">
        <v>42852</v>
      </c>
      <c r="B584" s="2">
        <v>18.6113</v>
      </c>
      <c r="C584" s="7">
        <v>59.368171886380175</v>
      </c>
      <c r="D584" s="7">
        <v>-0.1157988639937777</v>
      </c>
      <c r="E584" s="7">
        <v>-0.17147956084517041</v>
      </c>
      <c r="F584" s="7">
        <v>18.273479999999999</v>
      </c>
      <c r="G584" s="7">
        <v>18.327449999999999</v>
      </c>
      <c r="H584" s="7">
        <v>18.573643999999998</v>
      </c>
      <c r="I584" s="7">
        <v>21.481899500000001</v>
      </c>
      <c r="J584" s="7" t="s">
        <v>48</v>
      </c>
      <c r="K584" s="7" t="s">
        <v>49</v>
      </c>
      <c r="L584" s="7" t="s">
        <v>50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66</v>
      </c>
      <c r="Q584" s="19">
        <f t="shared" si="94"/>
        <v>18.649999999999999</v>
      </c>
      <c r="R584" s="19">
        <f t="shared" si="95"/>
        <v>21.5</v>
      </c>
      <c r="S584" s="19">
        <f t="shared" si="96"/>
        <v>33.450000000000003</v>
      </c>
      <c r="T584" s="19">
        <f t="shared" si="97"/>
        <v>22.75</v>
      </c>
      <c r="U584" s="7">
        <f t="shared" si="98"/>
        <v>24.533333333333331</v>
      </c>
      <c r="V584" s="7">
        <f t="shared" si="99"/>
        <v>24.087499999999999</v>
      </c>
    </row>
    <row r="585" spans="1:22" ht="13.5" x14ac:dyDescent="0.35">
      <c r="A585" s="3">
        <v>42853</v>
      </c>
      <c r="B585" s="2">
        <v>18.867799999999999</v>
      </c>
      <c r="C585" s="7">
        <v>65.766297248324975</v>
      </c>
      <c r="D585" s="7">
        <v>-6.1117324608112256E-2</v>
      </c>
      <c r="E585" s="7">
        <v>-0.14940711359775879</v>
      </c>
      <c r="F585" s="7">
        <v>18.41244</v>
      </c>
      <c r="G585" s="7">
        <v>18.337605000000003</v>
      </c>
      <c r="H585" s="7">
        <v>18.57685</v>
      </c>
      <c r="I585" s="7">
        <v>21.454639999999994</v>
      </c>
      <c r="J585" s="7" t="s">
        <v>48</v>
      </c>
      <c r="K585" s="7" t="s">
        <v>49</v>
      </c>
      <c r="L585" s="7" t="s">
        <v>50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66</v>
      </c>
      <c r="Q585" s="19">
        <f t="shared" si="94"/>
        <v>18.649999999999999</v>
      </c>
      <c r="R585" s="19">
        <f t="shared" si="95"/>
        <v>21.5</v>
      </c>
      <c r="S585" s="19">
        <f t="shared" si="96"/>
        <v>33.450000000000003</v>
      </c>
      <c r="T585" s="19">
        <f t="shared" si="97"/>
        <v>22.75</v>
      </c>
      <c r="U585" s="7">
        <f t="shared" si="98"/>
        <v>24.533333333333331</v>
      </c>
      <c r="V585" s="7">
        <f t="shared" si="99"/>
        <v>24.087499999999999</v>
      </c>
    </row>
    <row r="586" spans="1:22" ht="13.5" x14ac:dyDescent="0.35">
      <c r="A586" s="3">
        <v>42857</v>
      </c>
      <c r="B586" s="2">
        <v>19.1297</v>
      </c>
      <c r="C586" s="7">
        <v>68.529924462521805</v>
      </c>
      <c r="D586" s="7">
        <v>3.3131387237688159E-3</v>
      </c>
      <c r="E586" s="7">
        <v>-0.11886306313345328</v>
      </c>
      <c r="F586" s="7">
        <v>18.594159999999999</v>
      </c>
      <c r="G586" s="7">
        <v>18.361390000000004</v>
      </c>
      <c r="H586" s="7">
        <v>18.590639999999997</v>
      </c>
      <c r="I586" s="7">
        <v>21.430025999999998</v>
      </c>
      <c r="J586" s="7" t="s">
        <v>48</v>
      </c>
      <c r="K586" s="7" t="s">
        <v>49</v>
      </c>
      <c r="L586" s="7" t="s">
        <v>50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66</v>
      </c>
      <c r="Q586" s="19">
        <f t="shared" si="94"/>
        <v>18.649999999999999</v>
      </c>
      <c r="R586" s="19">
        <f t="shared" si="95"/>
        <v>21.5</v>
      </c>
      <c r="S586" s="19">
        <f t="shared" si="96"/>
        <v>33.450000000000003</v>
      </c>
      <c r="T586" s="19">
        <f t="shared" si="97"/>
        <v>22.75</v>
      </c>
      <c r="U586" s="7">
        <f t="shared" si="98"/>
        <v>24.533333333333331</v>
      </c>
      <c r="V586" s="7">
        <f t="shared" si="99"/>
        <v>24.087499999999999</v>
      </c>
    </row>
    <row r="587" spans="1:22" ht="13.5" x14ac:dyDescent="0.35">
      <c r="A587" s="3">
        <v>42858</v>
      </c>
      <c r="B587" s="2">
        <v>19.252700000000001</v>
      </c>
      <c r="C587" s="7">
        <v>67.171778397381516</v>
      </c>
      <c r="D587" s="7">
        <v>6.3567055707732578E-2</v>
      </c>
      <c r="E587" s="7">
        <v>-8.2377039365216106E-2</v>
      </c>
      <c r="F587" s="7">
        <v>18.831480000000003</v>
      </c>
      <c r="G587" s="7">
        <v>18.391324999999998</v>
      </c>
      <c r="H587" s="7">
        <v>18.590854</v>
      </c>
      <c r="I587" s="7">
        <v>21.404958000000001</v>
      </c>
      <c r="J587" s="7" t="s">
        <v>48</v>
      </c>
      <c r="K587" s="7" t="s">
        <v>49</v>
      </c>
      <c r="L587" s="7" t="s">
        <v>50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66</v>
      </c>
      <c r="Q587" s="19">
        <f t="shared" si="94"/>
        <v>18.649999999999999</v>
      </c>
      <c r="R587" s="19">
        <f t="shared" si="95"/>
        <v>21.5</v>
      </c>
      <c r="S587" s="19">
        <f t="shared" si="96"/>
        <v>33.450000000000003</v>
      </c>
      <c r="T587" s="19">
        <f t="shared" si="97"/>
        <v>22.75</v>
      </c>
      <c r="U587" s="7">
        <f t="shared" si="98"/>
        <v>24.533333333333331</v>
      </c>
      <c r="V587" s="7">
        <f t="shared" si="99"/>
        <v>24.087499999999999</v>
      </c>
    </row>
    <row r="588" spans="1:22" ht="13.5" x14ac:dyDescent="0.35">
      <c r="A588" s="3">
        <v>42859</v>
      </c>
      <c r="B588" s="2">
        <v>19.744399999999999</v>
      </c>
      <c r="C588" s="7">
        <v>78.710809033106784</v>
      </c>
      <c r="D588" s="7">
        <v>0.14927406125690723</v>
      </c>
      <c r="E588" s="7">
        <v>-3.6046819240791436E-2</v>
      </c>
      <c r="F588" s="7">
        <v>19.121180000000003</v>
      </c>
      <c r="G588" s="7">
        <v>18.456535000000002</v>
      </c>
      <c r="H588" s="7">
        <v>18.600902000000001</v>
      </c>
      <c r="I588" s="7">
        <v>21.383444499999996</v>
      </c>
      <c r="J588" s="7" t="s">
        <v>48</v>
      </c>
      <c r="K588" s="7" t="s">
        <v>49</v>
      </c>
      <c r="L588" s="7" t="s">
        <v>50</v>
      </c>
      <c r="M588" s="7">
        <f t="shared" si="90"/>
        <v>0</v>
      </c>
      <c r="N588" s="7">
        <f t="shared" si="91"/>
        <v>0</v>
      </c>
      <c r="O588" s="7">
        <f t="shared" si="92"/>
        <v>0</v>
      </c>
      <c r="P588" s="7">
        <f t="shared" si="93"/>
        <v>66</v>
      </c>
      <c r="Q588" s="19">
        <f t="shared" si="94"/>
        <v>9.9</v>
      </c>
      <c r="R588" s="19">
        <f t="shared" si="95"/>
        <v>16.5</v>
      </c>
      <c r="S588" s="19">
        <f t="shared" si="96"/>
        <v>29.7</v>
      </c>
      <c r="T588" s="19">
        <f t="shared" si="97"/>
        <v>16.5</v>
      </c>
      <c r="U588" s="7">
        <f t="shared" si="98"/>
        <v>18.7</v>
      </c>
      <c r="V588" s="7">
        <f t="shared" si="99"/>
        <v>18.149999999999999</v>
      </c>
    </row>
    <row r="589" spans="1:22" ht="13.5" x14ac:dyDescent="0.35">
      <c r="A589" s="3">
        <v>42860</v>
      </c>
      <c r="B589" s="2">
        <v>19.242000000000001</v>
      </c>
      <c r="C589" s="7">
        <v>64.13460267089782</v>
      </c>
      <c r="D589" s="7">
        <v>0.17464480279820194</v>
      </c>
      <c r="E589" s="7">
        <v>6.0915051670072419E-3</v>
      </c>
      <c r="F589" s="7">
        <v>19.247320000000002</v>
      </c>
      <c r="G589" s="7">
        <v>18.486735000000003</v>
      </c>
      <c r="H589" s="7">
        <v>18.604216000000001</v>
      </c>
      <c r="I589" s="7">
        <v>21.3602205</v>
      </c>
      <c r="J589" s="7" t="s">
        <v>48</v>
      </c>
      <c r="K589" s="7" t="s">
        <v>49</v>
      </c>
      <c r="L589" s="7" t="s">
        <v>50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66</v>
      </c>
      <c r="Q589" s="19">
        <f t="shared" si="94"/>
        <v>18.649999999999999</v>
      </c>
      <c r="R589" s="19">
        <f t="shared" si="95"/>
        <v>21.5</v>
      </c>
      <c r="S589" s="19">
        <f t="shared" si="96"/>
        <v>33.450000000000003</v>
      </c>
      <c r="T589" s="19">
        <f t="shared" si="97"/>
        <v>22.75</v>
      </c>
      <c r="U589" s="7">
        <f t="shared" si="98"/>
        <v>24.533333333333331</v>
      </c>
      <c r="V589" s="7">
        <f t="shared" si="99"/>
        <v>24.087499999999999</v>
      </c>
    </row>
    <row r="590" spans="1:22" ht="13.5" x14ac:dyDescent="0.35">
      <c r="A590" s="3">
        <v>42863</v>
      </c>
      <c r="B590" s="2">
        <v>19.242000000000001</v>
      </c>
      <c r="C590" s="7">
        <v>63.555137549964783</v>
      </c>
      <c r="D590" s="7">
        <v>0.19253191024168714</v>
      </c>
      <c r="E590" s="7">
        <v>4.3379586181943222E-2</v>
      </c>
      <c r="F590" s="7">
        <v>19.322160000000004</v>
      </c>
      <c r="G590" s="7">
        <v>18.538850000000004</v>
      </c>
      <c r="H590" s="7">
        <v>18.615013999999995</v>
      </c>
      <c r="I590" s="7">
        <v>21.337504500000001</v>
      </c>
      <c r="J590" s="7" t="s">
        <v>48</v>
      </c>
      <c r="K590" s="7" t="s">
        <v>49</v>
      </c>
      <c r="L590" s="7" t="s">
        <v>50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66</v>
      </c>
      <c r="Q590" s="19">
        <f t="shared" si="94"/>
        <v>18.649999999999999</v>
      </c>
      <c r="R590" s="19">
        <f t="shared" si="95"/>
        <v>21.5</v>
      </c>
      <c r="S590" s="19">
        <f t="shared" si="96"/>
        <v>33.450000000000003</v>
      </c>
      <c r="T590" s="19">
        <f t="shared" si="97"/>
        <v>22.75</v>
      </c>
      <c r="U590" s="7">
        <f t="shared" si="98"/>
        <v>24.533333333333331</v>
      </c>
      <c r="V590" s="7">
        <f t="shared" si="99"/>
        <v>24.087499999999999</v>
      </c>
    </row>
    <row r="591" spans="1:22" ht="13.5" x14ac:dyDescent="0.35">
      <c r="A591" s="3">
        <v>42864</v>
      </c>
      <c r="B591" s="2">
        <v>19.236599999999999</v>
      </c>
      <c r="C591" s="7">
        <v>72.541502127822696</v>
      </c>
      <c r="D591" s="7">
        <v>0.20392116068611088</v>
      </c>
      <c r="E591" s="7">
        <v>7.5487901082776754E-2</v>
      </c>
      <c r="F591" s="7">
        <v>19.343540000000001</v>
      </c>
      <c r="G591" s="7">
        <v>18.594705000000001</v>
      </c>
      <c r="H591" s="7">
        <v>18.626343999999996</v>
      </c>
      <c r="I591" s="7">
        <v>21.316097500000001</v>
      </c>
      <c r="J591" s="7" t="s">
        <v>48</v>
      </c>
      <c r="K591" s="7" t="s">
        <v>55</v>
      </c>
      <c r="L591" s="7" t="s">
        <v>50</v>
      </c>
      <c r="M591" s="7">
        <f t="shared" si="90"/>
        <v>0</v>
      </c>
      <c r="N591" s="7">
        <f t="shared" si="91"/>
        <v>0</v>
      </c>
      <c r="O591" s="7">
        <f t="shared" si="92"/>
        <v>0</v>
      </c>
      <c r="P591" s="7">
        <f t="shared" si="93"/>
        <v>49.5</v>
      </c>
      <c r="Q591" s="19">
        <f t="shared" si="94"/>
        <v>7.4249999999999998</v>
      </c>
      <c r="R591" s="19">
        <f t="shared" si="95"/>
        <v>12.375</v>
      </c>
      <c r="S591" s="19">
        <f t="shared" si="96"/>
        <v>22.275000000000002</v>
      </c>
      <c r="T591" s="19">
        <f t="shared" si="97"/>
        <v>12.375</v>
      </c>
      <c r="U591" s="7">
        <f t="shared" si="98"/>
        <v>14.025</v>
      </c>
      <c r="V591" s="7">
        <f t="shared" si="99"/>
        <v>13.612500000000001</v>
      </c>
    </row>
    <row r="592" spans="1:22" ht="13.5" x14ac:dyDescent="0.35">
      <c r="A592" s="3">
        <v>42865</v>
      </c>
      <c r="B592" s="2">
        <v>19.742699999999999</v>
      </c>
      <c r="C592" s="7">
        <v>78.346945442665771</v>
      </c>
      <c r="D592" s="7">
        <v>0.25089312430283783</v>
      </c>
      <c r="E592" s="7">
        <v>0.11056894572678896</v>
      </c>
      <c r="F592" s="7">
        <v>19.44154</v>
      </c>
      <c r="G592" s="7">
        <v>18.673190000000002</v>
      </c>
      <c r="H592" s="7">
        <v>18.637641999999996</v>
      </c>
      <c r="I592" s="7">
        <v>21.299893500000003</v>
      </c>
      <c r="J592" s="7" t="s">
        <v>53</v>
      </c>
      <c r="K592" s="7" t="s">
        <v>55</v>
      </c>
      <c r="L592" s="7" t="s">
        <v>47</v>
      </c>
      <c r="M592" s="7">
        <f t="shared" si="90"/>
        <v>0</v>
      </c>
      <c r="N592" s="7">
        <f t="shared" si="91"/>
        <v>0</v>
      </c>
      <c r="O592" s="7">
        <f t="shared" si="92"/>
        <v>0</v>
      </c>
      <c r="P592" s="7">
        <f t="shared" si="93"/>
        <v>16.5</v>
      </c>
      <c r="Q592" s="19">
        <f t="shared" si="94"/>
        <v>2.4750000000000001</v>
      </c>
      <c r="R592" s="19">
        <f t="shared" si="95"/>
        <v>4.125</v>
      </c>
      <c r="S592" s="19">
        <f t="shared" si="96"/>
        <v>7.4249999999999998</v>
      </c>
      <c r="T592" s="19">
        <f t="shared" si="97"/>
        <v>4.125</v>
      </c>
      <c r="U592" s="7">
        <f t="shared" si="98"/>
        <v>4.6749999999999998</v>
      </c>
      <c r="V592" s="7">
        <f t="shared" si="99"/>
        <v>4.5374999999999996</v>
      </c>
    </row>
    <row r="593" spans="1:22" ht="13.5" x14ac:dyDescent="0.35">
      <c r="A593" s="3">
        <v>42866</v>
      </c>
      <c r="B593" s="2">
        <v>20.132000000000001</v>
      </c>
      <c r="C593" s="7">
        <v>79.820982768069172</v>
      </c>
      <c r="D593" s="7">
        <v>0.31589061005038843</v>
      </c>
      <c r="E593" s="7">
        <v>0.15163327859150888</v>
      </c>
      <c r="F593" s="7">
        <v>19.519060000000003</v>
      </c>
      <c r="G593" s="7">
        <v>18.759650000000001</v>
      </c>
      <c r="H593" s="7">
        <v>18.649027999999994</v>
      </c>
      <c r="I593" s="7">
        <v>21.286331000000001</v>
      </c>
      <c r="J593" s="7" t="s">
        <v>53</v>
      </c>
      <c r="K593" s="7" t="s">
        <v>55</v>
      </c>
      <c r="L593" s="7" t="s">
        <v>47</v>
      </c>
      <c r="M593" s="7">
        <f t="shared" si="90"/>
        <v>0</v>
      </c>
      <c r="N593" s="7">
        <f t="shared" si="91"/>
        <v>0</v>
      </c>
      <c r="O593" s="7">
        <f t="shared" si="92"/>
        <v>0</v>
      </c>
      <c r="P593" s="7">
        <f t="shared" si="93"/>
        <v>16.5</v>
      </c>
      <c r="Q593" s="19">
        <f t="shared" si="94"/>
        <v>2.4750000000000001</v>
      </c>
      <c r="R593" s="19">
        <f t="shared" si="95"/>
        <v>4.125</v>
      </c>
      <c r="S593" s="19">
        <f t="shared" si="96"/>
        <v>7.4249999999999998</v>
      </c>
      <c r="T593" s="19">
        <f t="shared" si="97"/>
        <v>4.125</v>
      </c>
      <c r="U593" s="7">
        <f t="shared" si="98"/>
        <v>4.6749999999999998</v>
      </c>
      <c r="V593" s="7">
        <f t="shared" si="99"/>
        <v>4.5374999999999996</v>
      </c>
    </row>
    <row r="594" spans="1:22" ht="13.5" x14ac:dyDescent="0.35">
      <c r="A594" s="3">
        <v>42867</v>
      </c>
      <c r="B594" s="2">
        <v>19.965199999999999</v>
      </c>
      <c r="C594" s="7">
        <v>75.963377180274634</v>
      </c>
      <c r="D594" s="7">
        <v>0.34990869022239579</v>
      </c>
      <c r="E594" s="7">
        <v>0.19128836091768625</v>
      </c>
      <c r="F594" s="7">
        <v>19.663699999999999</v>
      </c>
      <c r="G594" s="7">
        <v>18.849260000000001</v>
      </c>
      <c r="H594" s="7">
        <v>18.659215999999994</v>
      </c>
      <c r="I594" s="7">
        <v>21.272576000000001</v>
      </c>
      <c r="J594" s="7" t="s">
        <v>53</v>
      </c>
      <c r="K594" s="7" t="s">
        <v>55</v>
      </c>
      <c r="L594" s="7" t="s">
        <v>47</v>
      </c>
      <c r="M594" s="7">
        <f t="shared" si="90"/>
        <v>0</v>
      </c>
      <c r="N594" s="7">
        <f t="shared" si="91"/>
        <v>0</v>
      </c>
      <c r="O594" s="7">
        <f t="shared" si="92"/>
        <v>0</v>
      </c>
      <c r="P594" s="7">
        <f t="shared" si="93"/>
        <v>16.5</v>
      </c>
      <c r="Q594" s="19">
        <f t="shared" si="94"/>
        <v>2.4750000000000001</v>
      </c>
      <c r="R594" s="19">
        <f t="shared" si="95"/>
        <v>4.125</v>
      </c>
      <c r="S594" s="19">
        <f t="shared" si="96"/>
        <v>7.4249999999999998</v>
      </c>
      <c r="T594" s="19">
        <f t="shared" si="97"/>
        <v>4.125</v>
      </c>
      <c r="U594" s="7">
        <f t="shared" si="98"/>
        <v>4.6749999999999998</v>
      </c>
      <c r="V594" s="7">
        <f t="shared" si="99"/>
        <v>4.5374999999999996</v>
      </c>
    </row>
    <row r="595" spans="1:22" ht="13.5" x14ac:dyDescent="0.35">
      <c r="A595" s="3">
        <v>42870</v>
      </c>
      <c r="B595" s="2">
        <v>20.132000000000001</v>
      </c>
      <c r="C595" s="7">
        <v>76.762555670709474</v>
      </c>
      <c r="D595" s="7">
        <v>0.38587945172214688</v>
      </c>
      <c r="E595" s="7">
        <v>0.23020657907857839</v>
      </c>
      <c r="F595" s="7">
        <v>19.841699999999999</v>
      </c>
      <c r="G595" s="7">
        <v>18.936520000000002</v>
      </c>
      <c r="H595" s="7">
        <v>18.677015999999991</v>
      </c>
      <c r="I595" s="7">
        <v>21.259654999999995</v>
      </c>
      <c r="J595" s="7" t="s">
        <v>48</v>
      </c>
      <c r="K595" s="7" t="s">
        <v>55</v>
      </c>
      <c r="L595" s="7" t="s">
        <v>50</v>
      </c>
      <c r="M595" s="7">
        <f t="shared" si="90"/>
        <v>0</v>
      </c>
      <c r="N595" s="7">
        <f t="shared" si="91"/>
        <v>0</v>
      </c>
      <c r="O595" s="7">
        <f t="shared" si="92"/>
        <v>0</v>
      </c>
      <c r="P595" s="7">
        <f t="shared" si="93"/>
        <v>49.5</v>
      </c>
      <c r="Q595" s="19">
        <f t="shared" si="94"/>
        <v>7.4249999999999998</v>
      </c>
      <c r="R595" s="19">
        <f t="shared" si="95"/>
        <v>12.375</v>
      </c>
      <c r="S595" s="19">
        <f t="shared" si="96"/>
        <v>22.275000000000002</v>
      </c>
      <c r="T595" s="19">
        <f t="shared" si="97"/>
        <v>12.375</v>
      </c>
      <c r="U595" s="7">
        <f t="shared" si="98"/>
        <v>14.025</v>
      </c>
      <c r="V595" s="7">
        <f t="shared" si="99"/>
        <v>13.612500000000001</v>
      </c>
    </row>
    <row r="596" spans="1:22" ht="13.5" x14ac:dyDescent="0.35">
      <c r="A596" s="3">
        <v>42871</v>
      </c>
      <c r="B596" s="2">
        <v>20.132000000000001</v>
      </c>
      <c r="C596" s="7">
        <v>80.246552077537984</v>
      </c>
      <c r="D596" s="7">
        <v>0.40966418564106988</v>
      </c>
      <c r="E596" s="7">
        <v>0.26609810039107673</v>
      </c>
      <c r="F596" s="7">
        <v>20.020780000000002</v>
      </c>
      <c r="G596" s="7">
        <v>19.021374999999999</v>
      </c>
      <c r="H596" s="7">
        <v>18.690753999999991</v>
      </c>
      <c r="I596" s="7">
        <v>21.24700099999999</v>
      </c>
      <c r="J596" s="7" t="s">
        <v>48</v>
      </c>
      <c r="K596" s="7" t="s">
        <v>55</v>
      </c>
      <c r="L596" s="7" t="s">
        <v>50</v>
      </c>
      <c r="M596" s="7">
        <f t="shared" si="90"/>
        <v>0</v>
      </c>
      <c r="N596" s="7">
        <f t="shared" si="91"/>
        <v>0</v>
      </c>
      <c r="O596" s="7">
        <f t="shared" si="92"/>
        <v>0</v>
      </c>
      <c r="P596" s="7">
        <f t="shared" si="93"/>
        <v>49.5</v>
      </c>
      <c r="Q596" s="19">
        <f t="shared" si="94"/>
        <v>7.4249999999999998</v>
      </c>
      <c r="R596" s="19">
        <f t="shared" si="95"/>
        <v>12.375</v>
      </c>
      <c r="S596" s="19">
        <f t="shared" si="96"/>
        <v>22.275000000000002</v>
      </c>
      <c r="T596" s="19">
        <f t="shared" si="97"/>
        <v>12.375</v>
      </c>
      <c r="U596" s="7">
        <f t="shared" si="98"/>
        <v>14.025</v>
      </c>
      <c r="V596" s="7">
        <f t="shared" si="99"/>
        <v>13.612500000000001</v>
      </c>
    </row>
    <row r="597" spans="1:22" ht="13.5" x14ac:dyDescent="0.35">
      <c r="A597" s="3">
        <v>42872</v>
      </c>
      <c r="B597" s="2">
        <v>20.026299999999999</v>
      </c>
      <c r="C597" s="7">
        <v>76.289881494986261</v>
      </c>
      <c r="D597" s="7">
        <v>0.4151985021229514</v>
      </c>
      <c r="E597" s="7">
        <v>0.29591818073745169</v>
      </c>
      <c r="F597" s="7">
        <v>20.077500000000004</v>
      </c>
      <c r="G597" s="7">
        <v>19.119655000000002</v>
      </c>
      <c r="H597" s="7">
        <v>18.704301999999995</v>
      </c>
      <c r="I597" s="7">
        <v>21.236223999999996</v>
      </c>
      <c r="J597" s="7" t="s">
        <v>48</v>
      </c>
      <c r="K597" s="7" t="s">
        <v>55</v>
      </c>
      <c r="L597" s="7" t="s">
        <v>50</v>
      </c>
      <c r="M597" s="7">
        <f t="shared" si="90"/>
        <v>0</v>
      </c>
      <c r="N597" s="7">
        <f t="shared" si="91"/>
        <v>0</v>
      </c>
      <c r="O597" s="7">
        <f t="shared" si="92"/>
        <v>0</v>
      </c>
      <c r="P597" s="7">
        <f t="shared" si="93"/>
        <v>49.5</v>
      </c>
      <c r="Q597" s="19">
        <f t="shared" si="94"/>
        <v>7.4249999999999998</v>
      </c>
      <c r="R597" s="19">
        <f t="shared" si="95"/>
        <v>12.375</v>
      </c>
      <c r="S597" s="19">
        <f t="shared" si="96"/>
        <v>22.275000000000002</v>
      </c>
      <c r="T597" s="19">
        <f t="shared" si="97"/>
        <v>12.375</v>
      </c>
      <c r="U597" s="7">
        <f t="shared" si="98"/>
        <v>14.025</v>
      </c>
      <c r="V597" s="7">
        <f t="shared" si="99"/>
        <v>13.612500000000001</v>
      </c>
    </row>
    <row r="598" spans="1:22" ht="13.5" x14ac:dyDescent="0.35">
      <c r="A598" s="3">
        <v>42873</v>
      </c>
      <c r="B598" s="2">
        <v>19.965199999999999</v>
      </c>
      <c r="C598" s="7">
        <v>72.292290973754348</v>
      </c>
      <c r="D598" s="7">
        <v>0.40992882412871978</v>
      </c>
      <c r="E598" s="7">
        <v>0.31872030941570528</v>
      </c>
      <c r="F598" s="7">
        <v>20.044140000000002</v>
      </c>
      <c r="G598" s="7">
        <v>19.217549999999996</v>
      </c>
      <c r="H598" s="7">
        <v>18.721973999999992</v>
      </c>
      <c r="I598" s="7">
        <v>21.225141499999996</v>
      </c>
      <c r="J598" s="7" t="s">
        <v>48</v>
      </c>
      <c r="K598" s="7" t="s">
        <v>55</v>
      </c>
      <c r="L598" s="7" t="s">
        <v>56</v>
      </c>
      <c r="M598" s="7">
        <f t="shared" si="90"/>
        <v>0</v>
      </c>
      <c r="N598" s="7">
        <f t="shared" si="91"/>
        <v>0</v>
      </c>
      <c r="O598" s="7">
        <f t="shared" si="92"/>
        <v>0</v>
      </c>
      <c r="P598" s="7">
        <f t="shared" si="93"/>
        <v>66.5</v>
      </c>
      <c r="Q598" s="19">
        <f t="shared" si="94"/>
        <v>9.9749999999999996</v>
      </c>
      <c r="R598" s="19">
        <f t="shared" si="95"/>
        <v>16.625</v>
      </c>
      <c r="S598" s="19">
        <f t="shared" si="96"/>
        <v>29.925000000000001</v>
      </c>
      <c r="T598" s="19">
        <f t="shared" si="97"/>
        <v>16.625</v>
      </c>
      <c r="U598" s="7">
        <f t="shared" si="98"/>
        <v>18.841666666666669</v>
      </c>
      <c r="V598" s="7">
        <f t="shared" si="99"/>
        <v>18.287500000000001</v>
      </c>
    </row>
    <row r="599" spans="1:22" ht="13.5" x14ac:dyDescent="0.35">
      <c r="A599" s="3">
        <v>42874</v>
      </c>
      <c r="B599" s="2">
        <v>19.965199999999999</v>
      </c>
      <c r="C599" s="7">
        <v>69.735990216531135</v>
      </c>
      <c r="D599" s="7">
        <v>0.40112860548219942</v>
      </c>
      <c r="E599" s="7">
        <v>0.33520196862900414</v>
      </c>
      <c r="F599" s="7">
        <v>20.044139999999999</v>
      </c>
      <c r="G599" s="7">
        <v>19.307159999999996</v>
      </c>
      <c r="H599" s="7">
        <v>18.758779999999991</v>
      </c>
      <c r="I599" s="7">
        <v>21.212481999999994</v>
      </c>
      <c r="J599" s="7" t="s">
        <v>48</v>
      </c>
      <c r="K599" s="7" t="s">
        <v>55</v>
      </c>
      <c r="L599" s="7" t="s">
        <v>50</v>
      </c>
      <c r="M599" s="7">
        <f t="shared" si="90"/>
        <v>25</v>
      </c>
      <c r="N599" s="7">
        <f t="shared" si="91"/>
        <v>0</v>
      </c>
      <c r="O599" s="7">
        <f t="shared" si="92"/>
        <v>0</v>
      </c>
      <c r="P599" s="7">
        <f t="shared" si="93"/>
        <v>49.5</v>
      </c>
      <c r="Q599" s="19">
        <f t="shared" si="94"/>
        <v>16.175000000000001</v>
      </c>
      <c r="R599" s="19">
        <f t="shared" si="95"/>
        <v>17.375</v>
      </c>
      <c r="S599" s="19">
        <f t="shared" si="96"/>
        <v>26.025000000000002</v>
      </c>
      <c r="T599" s="19">
        <f t="shared" si="97"/>
        <v>18.625</v>
      </c>
      <c r="U599" s="7">
        <f t="shared" si="98"/>
        <v>19.858333333333334</v>
      </c>
      <c r="V599" s="7">
        <f t="shared" si="99"/>
        <v>19.55</v>
      </c>
    </row>
    <row r="600" spans="1:22" ht="13.5" x14ac:dyDescent="0.35">
      <c r="A600" s="3">
        <v>42877</v>
      </c>
      <c r="B600" s="2">
        <v>19.965199999999999</v>
      </c>
      <c r="C600" s="7">
        <v>66.588571655481815</v>
      </c>
      <c r="D600" s="7">
        <v>0.38966258112401775</v>
      </c>
      <c r="E600" s="7">
        <v>0.34609409112800688</v>
      </c>
      <c r="F600" s="7">
        <v>20.010779999999997</v>
      </c>
      <c r="G600" s="7">
        <v>19.396769999999997</v>
      </c>
      <c r="H600" s="7">
        <v>18.783933999999991</v>
      </c>
      <c r="I600" s="7">
        <v>21.198726999999995</v>
      </c>
      <c r="J600" s="7" t="s">
        <v>53</v>
      </c>
      <c r="K600" s="7" t="s">
        <v>55</v>
      </c>
      <c r="L600" s="7" t="s">
        <v>47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16.5</v>
      </c>
      <c r="Q600" s="19">
        <f t="shared" si="94"/>
        <v>11.225</v>
      </c>
      <c r="R600" s="19">
        <f t="shared" si="95"/>
        <v>9.125</v>
      </c>
      <c r="S600" s="19">
        <f t="shared" si="96"/>
        <v>11.175000000000001</v>
      </c>
      <c r="T600" s="19">
        <f t="shared" si="97"/>
        <v>10.375</v>
      </c>
      <c r="U600" s="7">
        <f t="shared" si="98"/>
        <v>10.508333333333335</v>
      </c>
      <c r="V600" s="7">
        <f t="shared" si="99"/>
        <v>10.475000000000001</v>
      </c>
    </row>
    <row r="601" spans="1:22" ht="13.5" x14ac:dyDescent="0.35">
      <c r="A601" s="3">
        <v>42878</v>
      </c>
      <c r="B601" s="2">
        <v>19.931799999999999</v>
      </c>
      <c r="C601" s="7">
        <v>63.980730431918239</v>
      </c>
      <c r="D601" s="7">
        <v>0.37357424202716416</v>
      </c>
      <c r="E601" s="7">
        <v>0.35159012130783834</v>
      </c>
      <c r="F601" s="7">
        <v>19.970739999999999</v>
      </c>
      <c r="G601" s="7">
        <v>19.482304999999997</v>
      </c>
      <c r="H601" s="7">
        <v>18.806281999999992</v>
      </c>
      <c r="I601" s="7">
        <v>21.184804999999997</v>
      </c>
      <c r="J601" s="7" t="s">
        <v>53</v>
      </c>
      <c r="K601" s="7" t="s">
        <v>55</v>
      </c>
      <c r="L601" s="7" t="s">
        <v>47</v>
      </c>
      <c r="M601" s="7">
        <f t="shared" si="90"/>
        <v>25</v>
      </c>
      <c r="N601" s="7">
        <f t="shared" si="91"/>
        <v>0</v>
      </c>
      <c r="O601" s="7">
        <f t="shared" si="92"/>
        <v>0</v>
      </c>
      <c r="P601" s="7">
        <f t="shared" si="93"/>
        <v>16.5</v>
      </c>
      <c r="Q601" s="19">
        <f t="shared" si="94"/>
        <v>11.225</v>
      </c>
      <c r="R601" s="19">
        <f t="shared" si="95"/>
        <v>9.125</v>
      </c>
      <c r="S601" s="19">
        <f t="shared" si="96"/>
        <v>11.175000000000001</v>
      </c>
      <c r="T601" s="19">
        <f t="shared" si="97"/>
        <v>10.375</v>
      </c>
      <c r="U601" s="7">
        <f t="shared" si="98"/>
        <v>10.508333333333335</v>
      </c>
      <c r="V601" s="7">
        <f t="shared" si="99"/>
        <v>10.475000000000001</v>
      </c>
    </row>
    <row r="602" spans="1:22" ht="13.5" x14ac:dyDescent="0.35">
      <c r="A602" s="3">
        <v>42879</v>
      </c>
      <c r="B602" s="2">
        <v>19.659300000000002</v>
      </c>
      <c r="C602" s="7">
        <v>48.074224937768797</v>
      </c>
      <c r="D602" s="7">
        <v>0.33497426989114487</v>
      </c>
      <c r="E602" s="7">
        <v>0.34826695102449967</v>
      </c>
      <c r="F602" s="7">
        <v>19.89734</v>
      </c>
      <c r="G602" s="7">
        <v>19.561964999999997</v>
      </c>
      <c r="H602" s="7">
        <v>18.825317999999992</v>
      </c>
      <c r="I602" s="7">
        <v>21.170830000000006</v>
      </c>
      <c r="J602" s="7" t="s">
        <v>53</v>
      </c>
      <c r="K602" s="7" t="s">
        <v>55</v>
      </c>
      <c r="L602" s="7" t="s">
        <v>47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16.5</v>
      </c>
      <c r="Q602" s="19">
        <f t="shared" si="94"/>
        <v>26.975000000000001</v>
      </c>
      <c r="R602" s="19">
        <f t="shared" si="95"/>
        <v>18.125</v>
      </c>
      <c r="S602" s="19">
        <f t="shared" si="96"/>
        <v>17.925000000000001</v>
      </c>
      <c r="T602" s="19">
        <f t="shared" si="97"/>
        <v>21.625</v>
      </c>
      <c r="U602" s="7">
        <f t="shared" si="98"/>
        <v>21.008333333333336</v>
      </c>
      <c r="V602" s="7">
        <f t="shared" si="99"/>
        <v>21.162500000000001</v>
      </c>
    </row>
    <row r="603" spans="1:22" ht="13.5" x14ac:dyDescent="0.35">
      <c r="A603" s="3">
        <v>42880</v>
      </c>
      <c r="B603" s="2">
        <v>19.659300000000002</v>
      </c>
      <c r="C603" s="7">
        <v>62.22248257278423</v>
      </c>
      <c r="D603" s="7">
        <v>0.30091475588267969</v>
      </c>
      <c r="E603" s="7">
        <v>0.3387965119961357</v>
      </c>
      <c r="F603" s="7">
        <v>19.83616</v>
      </c>
      <c r="G603" s="7">
        <v>19.630135000000003</v>
      </c>
      <c r="H603" s="7">
        <v>18.844353999999996</v>
      </c>
      <c r="I603" s="7">
        <v>21.155599000000006</v>
      </c>
      <c r="J603" s="7" t="s">
        <v>53</v>
      </c>
      <c r="K603" s="7" t="s">
        <v>55</v>
      </c>
      <c r="L603" s="7" t="s">
        <v>47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16.5</v>
      </c>
      <c r="Q603" s="19">
        <f t="shared" si="94"/>
        <v>46.225000000000001</v>
      </c>
      <c r="R603" s="19">
        <f t="shared" si="95"/>
        <v>29.125</v>
      </c>
      <c r="S603" s="19">
        <f t="shared" si="96"/>
        <v>26.175000000000001</v>
      </c>
      <c r="T603" s="19">
        <f t="shared" si="97"/>
        <v>35.375</v>
      </c>
      <c r="U603" s="7">
        <f t="shared" si="98"/>
        <v>33.841666666666661</v>
      </c>
      <c r="V603" s="7">
        <f t="shared" si="99"/>
        <v>34.224999999999994</v>
      </c>
    </row>
    <row r="604" spans="1:22" ht="13.5" x14ac:dyDescent="0.35">
      <c r="A604" s="3">
        <v>42881</v>
      </c>
      <c r="B604" s="2">
        <v>19.965199999999999</v>
      </c>
      <c r="C604" s="7">
        <v>67.963238946845422</v>
      </c>
      <c r="D604" s="7">
        <v>0.29520300267510535</v>
      </c>
      <c r="E604" s="7">
        <v>0.33007781013192966</v>
      </c>
      <c r="F604" s="7">
        <v>19.83616</v>
      </c>
      <c r="G604" s="7">
        <v>19.69783</v>
      </c>
      <c r="H604" s="7">
        <v>18.874853999999992</v>
      </c>
      <c r="I604" s="7">
        <v>21.142111000000003</v>
      </c>
      <c r="J604" s="7" t="s">
        <v>48</v>
      </c>
      <c r="K604" s="7" t="s">
        <v>55</v>
      </c>
      <c r="L604" s="7" t="s">
        <v>50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49.5</v>
      </c>
      <c r="Q604" s="19">
        <f t="shared" si="94"/>
        <v>51.174999999999997</v>
      </c>
      <c r="R604" s="19">
        <f t="shared" si="95"/>
        <v>37.375</v>
      </c>
      <c r="S604" s="19">
        <f t="shared" si="96"/>
        <v>41.025000000000006</v>
      </c>
      <c r="T604" s="19">
        <f t="shared" si="97"/>
        <v>43.625</v>
      </c>
      <c r="U604" s="7">
        <f t="shared" si="98"/>
        <v>43.191666666666663</v>
      </c>
      <c r="V604" s="7">
        <f t="shared" si="99"/>
        <v>43.3</v>
      </c>
    </row>
    <row r="605" spans="1:22" ht="13.5" x14ac:dyDescent="0.35">
      <c r="A605" s="3">
        <v>42884</v>
      </c>
      <c r="B605" s="2">
        <v>19.8873</v>
      </c>
      <c r="C605" s="7">
        <v>65.600575401582347</v>
      </c>
      <c r="D605" s="7">
        <v>0.28114960055891558</v>
      </c>
      <c r="E605" s="7">
        <v>0.32029216821732687</v>
      </c>
      <c r="F605" s="7">
        <v>19.82058</v>
      </c>
      <c r="G605" s="7">
        <v>19.748804999999997</v>
      </c>
      <c r="H605" s="7">
        <v>18.909139999999994</v>
      </c>
      <c r="I605" s="7">
        <v>21.12836750000001</v>
      </c>
      <c r="J605" s="7" t="s">
        <v>48</v>
      </c>
      <c r="K605" s="7" t="s">
        <v>55</v>
      </c>
      <c r="L605" s="7" t="s">
        <v>56</v>
      </c>
      <c r="M605" s="7">
        <f t="shared" si="90"/>
        <v>25</v>
      </c>
      <c r="N605" s="7">
        <f t="shared" si="91"/>
        <v>100</v>
      </c>
      <c r="O605" s="7">
        <f t="shared" si="92"/>
        <v>0</v>
      </c>
      <c r="P605" s="7">
        <f t="shared" si="93"/>
        <v>66.5</v>
      </c>
      <c r="Q605" s="19">
        <f t="shared" si="94"/>
        <v>53.725000000000001</v>
      </c>
      <c r="R605" s="19">
        <f t="shared" si="95"/>
        <v>41.625</v>
      </c>
      <c r="S605" s="19">
        <f t="shared" si="96"/>
        <v>48.674999999999997</v>
      </c>
      <c r="T605" s="19">
        <f t="shared" si="97"/>
        <v>47.875</v>
      </c>
      <c r="U605" s="7">
        <f t="shared" si="98"/>
        <v>48.008333333333326</v>
      </c>
      <c r="V605" s="7">
        <f t="shared" si="99"/>
        <v>47.974999999999994</v>
      </c>
    </row>
    <row r="606" spans="1:22" ht="13.5" x14ac:dyDescent="0.35">
      <c r="A606" s="3">
        <v>42885</v>
      </c>
      <c r="B606" s="2">
        <v>19.742699999999999</v>
      </c>
      <c r="C606" s="7">
        <v>50</v>
      </c>
      <c r="D606" s="7">
        <v>0.25540007353843208</v>
      </c>
      <c r="E606" s="7">
        <v>0.30731374928154792</v>
      </c>
      <c r="F606" s="7">
        <v>19.78276</v>
      </c>
      <c r="G606" s="7">
        <v>19.779455000000002</v>
      </c>
      <c r="H606" s="7">
        <v>18.951223999999993</v>
      </c>
      <c r="I606" s="7">
        <v>21.113553500000009</v>
      </c>
      <c r="J606" s="7" t="s">
        <v>48</v>
      </c>
      <c r="K606" s="7" t="s">
        <v>55</v>
      </c>
      <c r="L606" s="7" t="s">
        <v>56</v>
      </c>
      <c r="M606" s="7">
        <f t="shared" si="90"/>
        <v>25</v>
      </c>
      <c r="N606" s="7">
        <f t="shared" si="91"/>
        <v>100</v>
      </c>
      <c r="O606" s="7">
        <f t="shared" si="92"/>
        <v>0</v>
      </c>
      <c r="P606" s="7">
        <f t="shared" si="93"/>
        <v>66.5</v>
      </c>
      <c r="Q606" s="19">
        <f t="shared" si="94"/>
        <v>53.725000000000001</v>
      </c>
      <c r="R606" s="19">
        <f t="shared" si="95"/>
        <v>41.625</v>
      </c>
      <c r="S606" s="19">
        <f t="shared" si="96"/>
        <v>48.674999999999997</v>
      </c>
      <c r="T606" s="19">
        <f t="shared" si="97"/>
        <v>47.875</v>
      </c>
      <c r="U606" s="7">
        <f t="shared" si="98"/>
        <v>48.008333333333326</v>
      </c>
      <c r="V606" s="7">
        <f t="shared" si="99"/>
        <v>47.974999999999994</v>
      </c>
    </row>
    <row r="607" spans="1:22" ht="13.5" x14ac:dyDescent="0.35">
      <c r="A607" s="3">
        <v>42886</v>
      </c>
      <c r="B607" s="2">
        <v>19.6815</v>
      </c>
      <c r="C607" s="7">
        <v>33.863457267712533</v>
      </c>
      <c r="D607" s="7">
        <v>0.22743334925129233</v>
      </c>
      <c r="E607" s="7">
        <v>0.29133766927549681</v>
      </c>
      <c r="F607" s="7">
        <v>19.787199999999999</v>
      </c>
      <c r="G607" s="7">
        <v>19.800895000000004</v>
      </c>
      <c r="H607" s="7">
        <v>18.984173999999992</v>
      </c>
      <c r="I607" s="7">
        <v>21.098567000000006</v>
      </c>
      <c r="J607" s="7" t="s">
        <v>48</v>
      </c>
      <c r="K607" s="7" t="s">
        <v>55</v>
      </c>
      <c r="L607" s="7" t="s">
        <v>50</v>
      </c>
      <c r="M607" s="7">
        <f t="shared" si="90"/>
        <v>25</v>
      </c>
      <c r="N607" s="7">
        <f t="shared" si="91"/>
        <v>100</v>
      </c>
      <c r="O607" s="7">
        <f t="shared" si="92"/>
        <v>0</v>
      </c>
      <c r="P607" s="7">
        <f t="shared" si="93"/>
        <v>49.5</v>
      </c>
      <c r="Q607" s="19">
        <f t="shared" si="94"/>
        <v>51.174999999999997</v>
      </c>
      <c r="R607" s="19">
        <f t="shared" si="95"/>
        <v>37.375</v>
      </c>
      <c r="S607" s="19">
        <f t="shared" si="96"/>
        <v>41.025000000000006</v>
      </c>
      <c r="T607" s="19">
        <f t="shared" si="97"/>
        <v>43.625</v>
      </c>
      <c r="U607" s="7">
        <f t="shared" si="98"/>
        <v>43.191666666666663</v>
      </c>
      <c r="V607" s="7">
        <f t="shared" si="99"/>
        <v>43.3</v>
      </c>
    </row>
    <row r="608" spans="1:22" ht="13.5" x14ac:dyDescent="0.35">
      <c r="A608" s="3">
        <v>42887</v>
      </c>
      <c r="B608" s="2">
        <v>18.919599999999999</v>
      </c>
      <c r="C608" s="7">
        <v>23.741838272224996</v>
      </c>
      <c r="D608" s="7">
        <v>0.14215191741092781</v>
      </c>
      <c r="E608" s="7">
        <v>0.26150051890258302</v>
      </c>
      <c r="F608" s="7">
        <v>19.63926</v>
      </c>
      <c r="G608" s="7">
        <v>19.759655000000002</v>
      </c>
      <c r="H608" s="7">
        <v>18.99376199999999</v>
      </c>
      <c r="I608" s="7">
        <v>21.079637500000004</v>
      </c>
      <c r="J608" s="7" t="s">
        <v>53</v>
      </c>
      <c r="K608" s="7" t="s">
        <v>55</v>
      </c>
      <c r="L608" s="7" t="s">
        <v>47</v>
      </c>
      <c r="M608" s="7">
        <f t="shared" si="90"/>
        <v>50</v>
      </c>
      <c r="N608" s="7">
        <f t="shared" si="91"/>
        <v>100</v>
      </c>
      <c r="O608" s="7">
        <f t="shared" si="92"/>
        <v>0</v>
      </c>
      <c r="P608" s="7">
        <f t="shared" si="93"/>
        <v>16.5</v>
      </c>
      <c r="Q608" s="19">
        <f t="shared" si="94"/>
        <v>54.975000000000001</v>
      </c>
      <c r="R608" s="19">
        <f t="shared" si="95"/>
        <v>34.125</v>
      </c>
      <c r="S608" s="19">
        <f t="shared" si="96"/>
        <v>29.925000000000001</v>
      </c>
      <c r="T608" s="19">
        <f t="shared" si="97"/>
        <v>41.625</v>
      </c>
      <c r="U608" s="7">
        <f t="shared" si="98"/>
        <v>39.674999999999997</v>
      </c>
      <c r="V608" s="7">
        <f t="shared" si="99"/>
        <v>40.162499999999994</v>
      </c>
    </row>
    <row r="609" spans="1:22" ht="13.5" x14ac:dyDescent="0.35">
      <c r="A609" s="3">
        <v>42888</v>
      </c>
      <c r="B609" s="2">
        <v>19.464600000000001</v>
      </c>
      <c r="C609" s="7">
        <v>35.915076819179447</v>
      </c>
      <c r="D609" s="7">
        <v>0.11719179938886626</v>
      </c>
      <c r="E609" s="7">
        <v>0.2326387749998397</v>
      </c>
      <c r="F609" s="7">
        <v>19.53914</v>
      </c>
      <c r="G609" s="7">
        <v>19.770785000000004</v>
      </c>
      <c r="H609" s="7">
        <v>19.019593999999994</v>
      </c>
      <c r="I609" s="7">
        <v>21.063646500000004</v>
      </c>
      <c r="J609" s="7" t="s">
        <v>53</v>
      </c>
      <c r="K609" s="7" t="s">
        <v>55</v>
      </c>
      <c r="L609" s="7" t="s">
        <v>47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16.5</v>
      </c>
      <c r="Q609" s="19">
        <f t="shared" si="94"/>
        <v>46.225000000000001</v>
      </c>
      <c r="R609" s="19">
        <f t="shared" si="95"/>
        <v>29.125</v>
      </c>
      <c r="S609" s="19">
        <f t="shared" si="96"/>
        <v>26.175000000000001</v>
      </c>
      <c r="T609" s="19">
        <f t="shared" si="97"/>
        <v>35.375</v>
      </c>
      <c r="U609" s="7">
        <f t="shared" si="98"/>
        <v>33.841666666666661</v>
      </c>
      <c r="V609" s="7">
        <f t="shared" si="99"/>
        <v>34.224999999999994</v>
      </c>
    </row>
    <row r="610" spans="1:22" ht="13.5" x14ac:dyDescent="0.35">
      <c r="A610" s="3">
        <v>42891</v>
      </c>
      <c r="B610" s="2">
        <v>19.520299999999999</v>
      </c>
      <c r="C610" s="7">
        <v>37.387108746752375</v>
      </c>
      <c r="D610" s="7">
        <v>0.10074393712783447</v>
      </c>
      <c r="E610" s="7">
        <v>0.20625980742543867</v>
      </c>
      <c r="F610" s="7">
        <v>19.46574</v>
      </c>
      <c r="G610" s="7">
        <v>19.784700000000008</v>
      </c>
      <c r="H610" s="7">
        <v>19.046539999999993</v>
      </c>
      <c r="I610" s="7">
        <v>21.045288500000005</v>
      </c>
      <c r="J610" s="7" t="s">
        <v>53</v>
      </c>
      <c r="K610" s="7" t="s">
        <v>55</v>
      </c>
      <c r="L610" s="7" t="s">
        <v>47</v>
      </c>
      <c r="M610" s="7">
        <f t="shared" si="90"/>
        <v>25</v>
      </c>
      <c r="N610" s="7">
        <f t="shared" si="91"/>
        <v>100</v>
      </c>
      <c r="O610" s="7">
        <f t="shared" si="92"/>
        <v>0</v>
      </c>
      <c r="P610" s="7">
        <f t="shared" si="93"/>
        <v>16.5</v>
      </c>
      <c r="Q610" s="19">
        <f t="shared" si="94"/>
        <v>46.225000000000001</v>
      </c>
      <c r="R610" s="19">
        <f t="shared" si="95"/>
        <v>29.125</v>
      </c>
      <c r="S610" s="19">
        <f t="shared" si="96"/>
        <v>26.175000000000001</v>
      </c>
      <c r="T610" s="19">
        <f t="shared" si="97"/>
        <v>35.375</v>
      </c>
      <c r="U610" s="7">
        <f t="shared" si="98"/>
        <v>33.841666666666661</v>
      </c>
      <c r="V610" s="7">
        <f t="shared" si="99"/>
        <v>34.224999999999994</v>
      </c>
    </row>
    <row r="611" spans="1:22" ht="13.5" x14ac:dyDescent="0.35">
      <c r="A611" s="3">
        <v>42892</v>
      </c>
      <c r="B611" s="2">
        <v>19.464600000000001</v>
      </c>
      <c r="C611" s="7">
        <v>38.174238915322746</v>
      </c>
      <c r="D611" s="7">
        <v>8.2266051457477118E-2</v>
      </c>
      <c r="E611" s="7">
        <v>0.18146105623184638</v>
      </c>
      <c r="F611" s="7">
        <v>19.410120000000003</v>
      </c>
      <c r="G611" s="7">
        <v>19.796100000000003</v>
      </c>
      <c r="H611" s="7">
        <v>19.06702799999999</v>
      </c>
      <c r="I611" s="7">
        <v>21.025690000000004</v>
      </c>
      <c r="J611" s="7" t="s">
        <v>53</v>
      </c>
      <c r="K611" s="7" t="s">
        <v>55</v>
      </c>
      <c r="L611" s="7" t="s">
        <v>47</v>
      </c>
      <c r="M611" s="7">
        <f t="shared" si="90"/>
        <v>25</v>
      </c>
      <c r="N611" s="7">
        <f t="shared" si="91"/>
        <v>100</v>
      </c>
      <c r="O611" s="7">
        <f t="shared" si="92"/>
        <v>0</v>
      </c>
      <c r="P611" s="7">
        <f t="shared" si="93"/>
        <v>16.5</v>
      </c>
      <c r="Q611" s="19">
        <f t="shared" si="94"/>
        <v>46.225000000000001</v>
      </c>
      <c r="R611" s="19">
        <f t="shared" si="95"/>
        <v>29.125</v>
      </c>
      <c r="S611" s="19">
        <f t="shared" si="96"/>
        <v>26.175000000000001</v>
      </c>
      <c r="T611" s="19">
        <f t="shared" si="97"/>
        <v>35.375</v>
      </c>
      <c r="U611" s="7">
        <f t="shared" si="98"/>
        <v>33.841666666666661</v>
      </c>
      <c r="V611" s="7">
        <f t="shared" si="99"/>
        <v>34.224999999999994</v>
      </c>
    </row>
    <row r="612" spans="1:22" ht="13.5" x14ac:dyDescent="0.35">
      <c r="A612" s="3">
        <v>42893</v>
      </c>
      <c r="B612" s="2">
        <v>19.464600000000001</v>
      </c>
      <c r="C612" s="7">
        <v>39.182297519232435</v>
      </c>
      <c r="D612" s="7">
        <v>6.6851570645003022E-2</v>
      </c>
      <c r="E612" s="7">
        <v>0.15853915911447772</v>
      </c>
      <c r="F612" s="7">
        <v>19.36674</v>
      </c>
      <c r="G612" s="7">
        <v>19.782195000000005</v>
      </c>
      <c r="H612" s="7">
        <v>19.081207999999993</v>
      </c>
      <c r="I612" s="7">
        <v>21.006091500000007</v>
      </c>
      <c r="J612" s="7" t="s">
        <v>53</v>
      </c>
      <c r="K612" s="7" t="s">
        <v>55</v>
      </c>
      <c r="L612" s="7" t="s">
        <v>47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16.5</v>
      </c>
      <c r="Q612" s="19">
        <f t="shared" si="94"/>
        <v>46.225000000000001</v>
      </c>
      <c r="R612" s="19">
        <f t="shared" si="95"/>
        <v>29.125</v>
      </c>
      <c r="S612" s="19">
        <f t="shared" si="96"/>
        <v>26.175000000000001</v>
      </c>
      <c r="T612" s="19">
        <f t="shared" si="97"/>
        <v>35.375</v>
      </c>
      <c r="U612" s="7">
        <f t="shared" si="98"/>
        <v>33.841666666666661</v>
      </c>
      <c r="V612" s="7">
        <f t="shared" si="99"/>
        <v>34.224999999999994</v>
      </c>
    </row>
    <row r="613" spans="1:22" ht="13.5" x14ac:dyDescent="0.35">
      <c r="A613" s="3">
        <v>42894</v>
      </c>
      <c r="B613" s="2">
        <v>19.4758</v>
      </c>
      <c r="C613" s="7">
        <v>39.475268817204274</v>
      </c>
      <c r="D613" s="7">
        <v>5.4906304246113535E-2</v>
      </c>
      <c r="E613" s="7">
        <v>0.13781258814080488</v>
      </c>
      <c r="F613" s="7">
        <v>19.477980000000002</v>
      </c>
      <c r="G613" s="7">
        <v>19.749385000000007</v>
      </c>
      <c r="H613" s="7">
        <v>19.096573999999997</v>
      </c>
      <c r="I613" s="7">
        <v>20.986682500000008</v>
      </c>
      <c r="J613" s="7" t="s">
        <v>48</v>
      </c>
      <c r="K613" s="7" t="s">
        <v>55</v>
      </c>
      <c r="L613" s="7" t="s">
        <v>50</v>
      </c>
      <c r="M613" s="7">
        <f t="shared" si="90"/>
        <v>25</v>
      </c>
      <c r="N613" s="7">
        <f t="shared" si="91"/>
        <v>100</v>
      </c>
      <c r="O613" s="7">
        <f t="shared" si="92"/>
        <v>0</v>
      </c>
      <c r="P613" s="7">
        <f t="shared" si="93"/>
        <v>49.5</v>
      </c>
      <c r="Q613" s="19">
        <f t="shared" si="94"/>
        <v>51.174999999999997</v>
      </c>
      <c r="R613" s="19">
        <f t="shared" si="95"/>
        <v>37.375</v>
      </c>
      <c r="S613" s="19">
        <f t="shared" si="96"/>
        <v>41.025000000000006</v>
      </c>
      <c r="T613" s="19">
        <f t="shared" si="97"/>
        <v>43.625</v>
      </c>
      <c r="U613" s="7">
        <f t="shared" si="98"/>
        <v>43.191666666666663</v>
      </c>
      <c r="V613" s="7">
        <f t="shared" si="99"/>
        <v>43.3</v>
      </c>
    </row>
    <row r="614" spans="1:22" ht="13.5" x14ac:dyDescent="0.35">
      <c r="A614" s="3">
        <v>42895</v>
      </c>
      <c r="B614" s="2">
        <v>19.4758</v>
      </c>
      <c r="C614" s="7">
        <v>39.475268817204274</v>
      </c>
      <c r="D614" s="7">
        <v>4.4921764426511857E-2</v>
      </c>
      <c r="E614" s="7">
        <v>0.11923442339794628</v>
      </c>
      <c r="F614" s="7">
        <v>19.480219999999996</v>
      </c>
      <c r="G614" s="7">
        <v>19.724915000000003</v>
      </c>
      <c r="H614" s="7">
        <v>19.112047999999998</v>
      </c>
      <c r="I614" s="7">
        <v>20.967808000000009</v>
      </c>
      <c r="J614" s="7" t="s">
        <v>48</v>
      </c>
      <c r="K614" s="7" t="s">
        <v>55</v>
      </c>
      <c r="L614" s="7" t="s">
        <v>50</v>
      </c>
      <c r="M614" s="7">
        <f t="shared" si="90"/>
        <v>25</v>
      </c>
      <c r="N614" s="7">
        <f t="shared" si="91"/>
        <v>100</v>
      </c>
      <c r="O614" s="7">
        <f t="shared" si="92"/>
        <v>0</v>
      </c>
      <c r="P614" s="7">
        <f t="shared" si="93"/>
        <v>49.5</v>
      </c>
      <c r="Q614" s="19">
        <f t="shared" si="94"/>
        <v>51.174999999999997</v>
      </c>
      <c r="R614" s="19">
        <f t="shared" si="95"/>
        <v>37.375</v>
      </c>
      <c r="S614" s="19">
        <f t="shared" si="96"/>
        <v>41.025000000000006</v>
      </c>
      <c r="T614" s="19">
        <f t="shared" si="97"/>
        <v>43.625</v>
      </c>
      <c r="U614" s="7">
        <f t="shared" si="98"/>
        <v>43.191666666666663</v>
      </c>
      <c r="V614" s="7">
        <f t="shared" si="99"/>
        <v>43.3</v>
      </c>
    </row>
    <row r="615" spans="1:22" ht="13.5" x14ac:dyDescent="0.35">
      <c r="A615" s="3">
        <v>42898</v>
      </c>
      <c r="B615" s="2">
        <v>19.464600000000001</v>
      </c>
      <c r="C615" s="7">
        <v>39.855827688031958</v>
      </c>
      <c r="D615" s="7">
        <v>3.5693743035924541E-2</v>
      </c>
      <c r="E615" s="7">
        <v>0.10252628732554195</v>
      </c>
      <c r="F615" s="7">
        <v>19.469079999999998</v>
      </c>
      <c r="G615" s="7">
        <v>19.691545000000001</v>
      </c>
      <c r="H615" s="7">
        <v>19.128046000000001</v>
      </c>
      <c r="I615" s="7">
        <v>20.947594500000008</v>
      </c>
      <c r="J615" s="7" t="s">
        <v>48</v>
      </c>
      <c r="K615" s="7" t="s">
        <v>55</v>
      </c>
      <c r="L615" s="7" t="s">
        <v>56</v>
      </c>
      <c r="M615" s="7">
        <f t="shared" si="90"/>
        <v>25</v>
      </c>
      <c r="N615" s="7">
        <f t="shared" si="91"/>
        <v>100</v>
      </c>
      <c r="O615" s="7">
        <f t="shared" si="92"/>
        <v>0</v>
      </c>
      <c r="P615" s="7">
        <f t="shared" si="93"/>
        <v>66.5</v>
      </c>
      <c r="Q615" s="19">
        <f t="shared" si="94"/>
        <v>53.725000000000001</v>
      </c>
      <c r="R615" s="19">
        <f t="shared" si="95"/>
        <v>41.625</v>
      </c>
      <c r="S615" s="19">
        <f t="shared" si="96"/>
        <v>48.674999999999997</v>
      </c>
      <c r="T615" s="19">
        <f t="shared" si="97"/>
        <v>47.875</v>
      </c>
      <c r="U615" s="7">
        <f t="shared" si="98"/>
        <v>48.008333333333326</v>
      </c>
      <c r="V615" s="7">
        <f t="shared" si="99"/>
        <v>47.974999999999994</v>
      </c>
    </row>
    <row r="616" spans="1:22" ht="13.5" x14ac:dyDescent="0.35">
      <c r="A616" s="3">
        <v>42899</v>
      </c>
      <c r="B616" s="2">
        <v>19.464600000000001</v>
      </c>
      <c r="C616" s="7">
        <v>45.205142097226961</v>
      </c>
      <c r="D616" s="7">
        <v>2.8057045444601414E-2</v>
      </c>
      <c r="E616" s="7">
        <v>8.7632438949353852E-2</v>
      </c>
      <c r="F616" s="7">
        <v>19.469079999999998</v>
      </c>
      <c r="G616" s="7">
        <v>19.658175000000007</v>
      </c>
      <c r="H616" s="7">
        <v>19.144258000000001</v>
      </c>
      <c r="I616" s="7">
        <v>20.927381000000011</v>
      </c>
      <c r="J616" s="7" t="s">
        <v>48</v>
      </c>
      <c r="K616" s="7" t="s">
        <v>55</v>
      </c>
      <c r="L616" s="7" t="s">
        <v>50</v>
      </c>
      <c r="M616" s="7">
        <f t="shared" si="90"/>
        <v>25</v>
      </c>
      <c r="N616" s="7">
        <f t="shared" si="91"/>
        <v>100</v>
      </c>
      <c r="O616" s="7">
        <f t="shared" si="92"/>
        <v>0</v>
      </c>
      <c r="P616" s="7">
        <f t="shared" si="93"/>
        <v>49.5</v>
      </c>
      <c r="Q616" s="19">
        <f t="shared" si="94"/>
        <v>51.174999999999997</v>
      </c>
      <c r="R616" s="19">
        <f t="shared" si="95"/>
        <v>37.375</v>
      </c>
      <c r="S616" s="19">
        <f t="shared" si="96"/>
        <v>41.025000000000006</v>
      </c>
      <c r="T616" s="19">
        <f t="shared" si="97"/>
        <v>43.625</v>
      </c>
      <c r="U616" s="7">
        <f t="shared" si="98"/>
        <v>43.191666666666663</v>
      </c>
      <c r="V616" s="7">
        <f t="shared" si="99"/>
        <v>43.3</v>
      </c>
    </row>
    <row r="617" spans="1:22" ht="13.5" x14ac:dyDescent="0.35">
      <c r="A617" s="3">
        <v>42900</v>
      </c>
      <c r="B617" s="2">
        <v>18.975200000000001</v>
      </c>
      <c r="C617" s="7">
        <v>36.424971226733291</v>
      </c>
      <c r="D617" s="7">
        <v>-1.7286316434013571E-2</v>
      </c>
      <c r="E617" s="7">
        <v>6.6648687872680371E-2</v>
      </c>
      <c r="F617" s="7">
        <v>19.371200000000002</v>
      </c>
      <c r="G617" s="7">
        <v>19.605620000000005</v>
      </c>
      <c r="H617" s="7">
        <v>19.150682</v>
      </c>
      <c r="I617" s="7">
        <v>20.904720500000007</v>
      </c>
      <c r="J617" s="7" t="s">
        <v>48</v>
      </c>
      <c r="K617" s="7" t="s">
        <v>55</v>
      </c>
      <c r="L617" s="7" t="s">
        <v>56</v>
      </c>
      <c r="M617" s="7">
        <f t="shared" si="90"/>
        <v>25</v>
      </c>
      <c r="N617" s="7">
        <f t="shared" si="91"/>
        <v>100</v>
      </c>
      <c r="O617" s="7">
        <f t="shared" si="92"/>
        <v>0</v>
      </c>
      <c r="P617" s="7">
        <f t="shared" si="93"/>
        <v>66.5</v>
      </c>
      <c r="Q617" s="19">
        <f t="shared" si="94"/>
        <v>53.725000000000001</v>
      </c>
      <c r="R617" s="19">
        <f t="shared" si="95"/>
        <v>41.625</v>
      </c>
      <c r="S617" s="19">
        <f t="shared" si="96"/>
        <v>48.674999999999997</v>
      </c>
      <c r="T617" s="19">
        <f t="shared" si="97"/>
        <v>47.875</v>
      </c>
      <c r="U617" s="7">
        <f t="shared" si="98"/>
        <v>48.008333333333326</v>
      </c>
      <c r="V617" s="7">
        <f t="shared" si="99"/>
        <v>47.974999999999994</v>
      </c>
    </row>
    <row r="618" spans="1:22" ht="13.5" x14ac:dyDescent="0.35">
      <c r="A618" s="3">
        <v>42901</v>
      </c>
      <c r="B618" s="2">
        <v>18.6861</v>
      </c>
      <c r="C618" s="7">
        <v>24.447640736745356</v>
      </c>
      <c r="D618" s="7">
        <v>-7.5676855610314675E-2</v>
      </c>
      <c r="E618" s="7">
        <v>3.818357917608136E-2</v>
      </c>
      <c r="F618" s="7">
        <v>19.213259999999998</v>
      </c>
      <c r="G618" s="7">
        <v>19.541665000000002</v>
      </c>
      <c r="H618" s="7">
        <v>19.155600000000003</v>
      </c>
      <c r="I618" s="7">
        <v>20.880561000000007</v>
      </c>
      <c r="J618" s="7" t="s">
        <v>53</v>
      </c>
      <c r="K618" s="7" t="s">
        <v>55</v>
      </c>
      <c r="L618" s="7" t="s">
        <v>47</v>
      </c>
      <c r="M618" s="7">
        <f t="shared" si="90"/>
        <v>50</v>
      </c>
      <c r="N618" s="7">
        <f t="shared" si="91"/>
        <v>100</v>
      </c>
      <c r="O618" s="7">
        <f t="shared" si="92"/>
        <v>0</v>
      </c>
      <c r="P618" s="7">
        <f t="shared" si="93"/>
        <v>16.5</v>
      </c>
      <c r="Q618" s="19">
        <f t="shared" si="94"/>
        <v>54.975000000000001</v>
      </c>
      <c r="R618" s="19">
        <f t="shared" si="95"/>
        <v>34.125</v>
      </c>
      <c r="S618" s="19">
        <f t="shared" si="96"/>
        <v>29.925000000000001</v>
      </c>
      <c r="T618" s="19">
        <f t="shared" si="97"/>
        <v>41.625</v>
      </c>
      <c r="U618" s="7">
        <f t="shared" si="98"/>
        <v>39.674999999999997</v>
      </c>
      <c r="V618" s="7">
        <f t="shared" si="99"/>
        <v>40.162499999999994</v>
      </c>
    </row>
    <row r="619" spans="1:22" ht="13.5" x14ac:dyDescent="0.35">
      <c r="A619" s="3">
        <v>42902</v>
      </c>
      <c r="B619" s="2">
        <v>18.9085</v>
      </c>
      <c r="C619" s="7">
        <v>31.513938203520425</v>
      </c>
      <c r="D619" s="7">
        <v>-0.1028207041887832</v>
      </c>
      <c r="E619" s="7">
        <v>9.9827225031084502E-3</v>
      </c>
      <c r="F619" s="7">
        <v>19.099800000000002</v>
      </c>
      <c r="G619" s="7">
        <v>19.48883</v>
      </c>
      <c r="H619" s="7">
        <v>19.161010000000005</v>
      </c>
      <c r="I619" s="7">
        <v>20.857861</v>
      </c>
      <c r="J619" s="7" t="s">
        <v>53</v>
      </c>
      <c r="K619" s="7" t="s">
        <v>55</v>
      </c>
      <c r="L619" s="7" t="s">
        <v>47</v>
      </c>
      <c r="M619" s="7">
        <f t="shared" si="90"/>
        <v>25</v>
      </c>
      <c r="N619" s="7">
        <f t="shared" si="91"/>
        <v>100</v>
      </c>
      <c r="O619" s="7">
        <f t="shared" si="92"/>
        <v>0</v>
      </c>
      <c r="P619" s="7">
        <f t="shared" si="93"/>
        <v>16.5</v>
      </c>
      <c r="Q619" s="19">
        <f t="shared" si="94"/>
        <v>46.225000000000001</v>
      </c>
      <c r="R619" s="19">
        <f t="shared" si="95"/>
        <v>29.125</v>
      </c>
      <c r="S619" s="19">
        <f t="shared" si="96"/>
        <v>26.175000000000001</v>
      </c>
      <c r="T619" s="19">
        <f t="shared" si="97"/>
        <v>35.375</v>
      </c>
      <c r="U619" s="7">
        <f t="shared" si="98"/>
        <v>33.841666666666661</v>
      </c>
      <c r="V619" s="7">
        <f t="shared" si="99"/>
        <v>34.224999999999994</v>
      </c>
    </row>
    <row r="620" spans="1:22" ht="13.5" x14ac:dyDescent="0.35">
      <c r="A620" s="3">
        <v>42905</v>
      </c>
      <c r="B620" s="2">
        <v>18.897400000000001</v>
      </c>
      <c r="C620" s="7">
        <v>33.187477624408288</v>
      </c>
      <c r="D620" s="7">
        <v>-0.12380097638913412</v>
      </c>
      <c r="E620" s="7">
        <v>-1.6774017275340065E-2</v>
      </c>
      <c r="F620" s="7">
        <v>18.986360000000001</v>
      </c>
      <c r="G620" s="7">
        <v>19.435440000000003</v>
      </c>
      <c r="H620" s="7">
        <v>19.174964000000003</v>
      </c>
      <c r="I620" s="7">
        <v>20.836148000000001</v>
      </c>
      <c r="J620" s="7" t="s">
        <v>53</v>
      </c>
      <c r="K620" s="7" t="s">
        <v>55</v>
      </c>
      <c r="L620" s="7" t="s">
        <v>47</v>
      </c>
      <c r="M620" s="7">
        <f t="shared" si="90"/>
        <v>25</v>
      </c>
      <c r="N620" s="7">
        <f t="shared" si="91"/>
        <v>100</v>
      </c>
      <c r="O620" s="7">
        <f t="shared" si="92"/>
        <v>0</v>
      </c>
      <c r="P620" s="7">
        <f t="shared" si="93"/>
        <v>16.5</v>
      </c>
      <c r="Q620" s="19">
        <f t="shared" si="94"/>
        <v>46.225000000000001</v>
      </c>
      <c r="R620" s="19">
        <f t="shared" si="95"/>
        <v>29.125</v>
      </c>
      <c r="S620" s="19">
        <f t="shared" si="96"/>
        <v>26.175000000000001</v>
      </c>
      <c r="T620" s="19">
        <f t="shared" si="97"/>
        <v>35.375</v>
      </c>
      <c r="U620" s="7">
        <f t="shared" si="98"/>
        <v>33.841666666666661</v>
      </c>
      <c r="V620" s="7">
        <f t="shared" si="99"/>
        <v>34.224999999999994</v>
      </c>
    </row>
    <row r="621" spans="1:22" ht="13.5" x14ac:dyDescent="0.35">
      <c r="A621" s="3">
        <v>42906</v>
      </c>
      <c r="B621" s="2">
        <v>18.630400000000002</v>
      </c>
      <c r="C621" s="7">
        <v>30.676177519579369</v>
      </c>
      <c r="D621" s="7">
        <v>-0.16012681955021435</v>
      </c>
      <c r="E621" s="7">
        <v>-4.544457773031492E-2</v>
      </c>
      <c r="F621" s="7">
        <v>18.819520000000001</v>
      </c>
      <c r="G621" s="7">
        <v>19.370370000000001</v>
      </c>
      <c r="H621" s="7">
        <v>19.185182000000001</v>
      </c>
      <c r="I621" s="7">
        <v>20.8137145</v>
      </c>
      <c r="J621" s="7" t="s">
        <v>53</v>
      </c>
      <c r="K621" s="7" t="s">
        <v>51</v>
      </c>
      <c r="L621" s="7" t="s">
        <v>47</v>
      </c>
      <c r="M621" s="7">
        <f t="shared" si="90"/>
        <v>25</v>
      </c>
      <c r="N621" s="7">
        <f t="shared" si="91"/>
        <v>100</v>
      </c>
      <c r="O621" s="7">
        <f t="shared" si="92"/>
        <v>0</v>
      </c>
      <c r="P621" s="7">
        <f t="shared" si="93"/>
        <v>0</v>
      </c>
      <c r="Q621" s="19">
        <f t="shared" si="94"/>
        <v>43.75</v>
      </c>
      <c r="R621" s="19">
        <f t="shared" si="95"/>
        <v>25</v>
      </c>
      <c r="S621" s="19">
        <f t="shared" si="96"/>
        <v>18.75</v>
      </c>
      <c r="T621" s="19">
        <f t="shared" si="97"/>
        <v>31.25</v>
      </c>
      <c r="U621" s="7">
        <f t="shared" si="98"/>
        <v>29.166666666666668</v>
      </c>
      <c r="V621" s="7">
        <f t="shared" si="99"/>
        <v>29.6875</v>
      </c>
    </row>
    <row r="622" spans="1:22" ht="13.5" x14ac:dyDescent="0.35">
      <c r="A622" s="3">
        <v>42907</v>
      </c>
      <c r="B622" s="2">
        <v>18.841799999999999</v>
      </c>
      <c r="C622" s="7">
        <v>48.206712151945418</v>
      </c>
      <c r="D622" s="7">
        <v>-0.16989861325704325</v>
      </c>
      <c r="E622" s="7">
        <v>-7.0335384835660597E-2</v>
      </c>
      <c r="F622" s="7">
        <v>18.792840000000002</v>
      </c>
      <c r="G622" s="7">
        <v>19.329494999999998</v>
      </c>
      <c r="H622" s="7">
        <v>19.198558000000002</v>
      </c>
      <c r="I622" s="7">
        <v>20.792739000000001</v>
      </c>
      <c r="J622" s="7" t="s">
        <v>53</v>
      </c>
      <c r="K622" s="7" t="s">
        <v>55</v>
      </c>
      <c r="L622" s="7" t="s">
        <v>47</v>
      </c>
      <c r="M622" s="7">
        <f t="shared" si="90"/>
        <v>25</v>
      </c>
      <c r="N622" s="7">
        <f t="shared" si="91"/>
        <v>100</v>
      </c>
      <c r="O622" s="7">
        <f t="shared" si="92"/>
        <v>0</v>
      </c>
      <c r="P622" s="7">
        <f t="shared" si="93"/>
        <v>16.5</v>
      </c>
      <c r="Q622" s="19">
        <f t="shared" si="94"/>
        <v>46.225000000000001</v>
      </c>
      <c r="R622" s="19">
        <f t="shared" si="95"/>
        <v>29.125</v>
      </c>
      <c r="S622" s="19">
        <f t="shared" si="96"/>
        <v>26.175000000000001</v>
      </c>
      <c r="T622" s="19">
        <f t="shared" si="97"/>
        <v>35.375</v>
      </c>
      <c r="U622" s="7">
        <f t="shared" si="98"/>
        <v>33.841666666666661</v>
      </c>
      <c r="V622" s="7">
        <f t="shared" si="99"/>
        <v>34.224999999999994</v>
      </c>
    </row>
    <row r="623" spans="1:22" ht="13.5" x14ac:dyDescent="0.35">
      <c r="A623" s="3">
        <v>42908</v>
      </c>
      <c r="B623" s="2">
        <v>18.658300000000001</v>
      </c>
      <c r="C623" s="7">
        <v>27.698180007744511</v>
      </c>
      <c r="D623" s="7">
        <v>-0.19025658709279725</v>
      </c>
      <c r="E623" s="7">
        <v>-9.4319625287087927E-2</v>
      </c>
      <c r="F623" s="7">
        <v>18.787279999999999</v>
      </c>
      <c r="G623" s="7">
        <v>19.279444999999999</v>
      </c>
      <c r="H623" s="7">
        <v>19.203668000000004</v>
      </c>
      <c r="I623" s="7">
        <v>20.769964000000005</v>
      </c>
      <c r="J623" s="7" t="s">
        <v>53</v>
      </c>
      <c r="K623" s="7" t="s">
        <v>51</v>
      </c>
      <c r="L623" s="7" t="s">
        <v>47</v>
      </c>
      <c r="M623" s="7">
        <f t="shared" si="90"/>
        <v>50</v>
      </c>
      <c r="N623" s="7">
        <f t="shared" si="91"/>
        <v>100</v>
      </c>
      <c r="O623" s="7">
        <f t="shared" si="92"/>
        <v>0</v>
      </c>
      <c r="P623" s="7">
        <f t="shared" si="93"/>
        <v>0</v>
      </c>
      <c r="Q623" s="19">
        <f t="shared" si="94"/>
        <v>52.5</v>
      </c>
      <c r="R623" s="19">
        <f t="shared" si="95"/>
        <v>30</v>
      </c>
      <c r="S623" s="19">
        <f t="shared" si="96"/>
        <v>22.5</v>
      </c>
      <c r="T623" s="19">
        <f t="shared" si="97"/>
        <v>37.5</v>
      </c>
      <c r="U623" s="7">
        <f t="shared" si="98"/>
        <v>35</v>
      </c>
      <c r="V623" s="7">
        <f t="shared" si="99"/>
        <v>35.625</v>
      </c>
    </row>
    <row r="624" spans="1:22" ht="13.5" x14ac:dyDescent="0.35">
      <c r="A624" s="3">
        <v>42909</v>
      </c>
      <c r="B624" s="2">
        <v>18.5748</v>
      </c>
      <c r="C624" s="7">
        <v>24.24407518387352</v>
      </c>
      <c r="D624" s="7">
        <v>-0.21069936902003761</v>
      </c>
      <c r="E624" s="7">
        <v>-0.11759557403367787</v>
      </c>
      <c r="F624" s="7">
        <v>18.72054</v>
      </c>
      <c r="G624" s="7">
        <v>19.209924999999995</v>
      </c>
      <c r="H624" s="7">
        <v>19.211704000000005</v>
      </c>
      <c r="I624" s="7">
        <v>20.746771500000005</v>
      </c>
      <c r="J624" s="7" t="s">
        <v>53</v>
      </c>
      <c r="K624" s="7" t="s">
        <v>51</v>
      </c>
      <c r="L624" s="7" t="s">
        <v>47</v>
      </c>
      <c r="M624" s="7">
        <f t="shared" si="90"/>
        <v>50</v>
      </c>
      <c r="N624" s="7">
        <f t="shared" si="91"/>
        <v>100</v>
      </c>
      <c r="O624" s="7">
        <f t="shared" si="92"/>
        <v>0</v>
      </c>
      <c r="P624" s="7">
        <f t="shared" si="93"/>
        <v>0</v>
      </c>
      <c r="Q624" s="19">
        <f t="shared" si="94"/>
        <v>52.5</v>
      </c>
      <c r="R624" s="19">
        <f t="shared" si="95"/>
        <v>30</v>
      </c>
      <c r="S624" s="19">
        <f t="shared" si="96"/>
        <v>22.5</v>
      </c>
      <c r="T624" s="19">
        <f t="shared" si="97"/>
        <v>37.5</v>
      </c>
      <c r="U624" s="7">
        <f t="shared" si="98"/>
        <v>35</v>
      </c>
      <c r="V624" s="7">
        <f t="shared" si="99"/>
        <v>35.625</v>
      </c>
    </row>
    <row r="625" spans="1:22" ht="13.5" x14ac:dyDescent="0.35">
      <c r="A625" s="3">
        <v>42914</v>
      </c>
      <c r="B625" s="2">
        <v>18.519200000000001</v>
      </c>
      <c r="C625" s="7">
        <v>24.245396098942919</v>
      </c>
      <c r="D625" s="7">
        <v>-0.22874998883174769</v>
      </c>
      <c r="E625" s="7">
        <v>-0.13982645699329183</v>
      </c>
      <c r="F625" s="7">
        <v>18.6449</v>
      </c>
      <c r="G625" s="7">
        <v>19.141519999999996</v>
      </c>
      <c r="H625" s="7">
        <v>19.214352000000005</v>
      </c>
      <c r="I625" s="7">
        <v>20.723114000000006</v>
      </c>
      <c r="J625" s="7" t="s">
        <v>53</v>
      </c>
      <c r="K625" s="7" t="s">
        <v>51</v>
      </c>
      <c r="L625" s="7" t="s">
        <v>47</v>
      </c>
      <c r="M625" s="7">
        <f t="shared" si="90"/>
        <v>50</v>
      </c>
      <c r="N625" s="7">
        <f t="shared" si="91"/>
        <v>100</v>
      </c>
      <c r="O625" s="7">
        <f t="shared" si="92"/>
        <v>0</v>
      </c>
      <c r="P625" s="7">
        <f t="shared" si="93"/>
        <v>0</v>
      </c>
      <c r="Q625" s="19">
        <f t="shared" si="94"/>
        <v>52.5</v>
      </c>
      <c r="R625" s="19">
        <f t="shared" si="95"/>
        <v>30</v>
      </c>
      <c r="S625" s="19">
        <f t="shared" si="96"/>
        <v>22.5</v>
      </c>
      <c r="T625" s="19">
        <f t="shared" si="97"/>
        <v>37.5</v>
      </c>
      <c r="U625" s="7">
        <f t="shared" si="98"/>
        <v>35</v>
      </c>
      <c r="V625" s="7">
        <f t="shared" si="99"/>
        <v>35.625</v>
      </c>
    </row>
    <row r="626" spans="1:22" ht="13.5" x14ac:dyDescent="0.35">
      <c r="A626" s="3">
        <v>42915</v>
      </c>
      <c r="B626" s="2">
        <v>18.352399999999999</v>
      </c>
      <c r="C626" s="7">
        <v>22.225551892917679</v>
      </c>
      <c r="D626" s="7">
        <v>-0.25359135775737229</v>
      </c>
      <c r="E626" s="7">
        <v>-0.16257943714610792</v>
      </c>
      <c r="F626" s="7">
        <v>18.589300000000001</v>
      </c>
      <c r="G626" s="7">
        <v>19.072004999999997</v>
      </c>
      <c r="H626" s="7">
        <v>19.212702</v>
      </c>
      <c r="I626" s="7">
        <v>20.697687000000002</v>
      </c>
      <c r="J626" s="7" t="s">
        <v>53</v>
      </c>
      <c r="K626" s="7" t="s">
        <v>51</v>
      </c>
      <c r="L626" s="7" t="s">
        <v>47</v>
      </c>
      <c r="M626" s="7">
        <f t="shared" si="90"/>
        <v>50</v>
      </c>
      <c r="N626" s="7">
        <f t="shared" si="91"/>
        <v>100</v>
      </c>
      <c r="O626" s="7">
        <f t="shared" si="92"/>
        <v>0</v>
      </c>
      <c r="P626" s="7">
        <f t="shared" si="93"/>
        <v>0</v>
      </c>
      <c r="Q626" s="19">
        <f t="shared" si="94"/>
        <v>52.5</v>
      </c>
      <c r="R626" s="19">
        <f t="shared" si="95"/>
        <v>30</v>
      </c>
      <c r="S626" s="19">
        <f t="shared" si="96"/>
        <v>22.5</v>
      </c>
      <c r="T626" s="19">
        <f t="shared" si="97"/>
        <v>37.5</v>
      </c>
      <c r="U626" s="7">
        <f t="shared" si="98"/>
        <v>35</v>
      </c>
      <c r="V626" s="7">
        <f t="shared" si="99"/>
        <v>35.625</v>
      </c>
    </row>
    <row r="627" spans="1:22" ht="13.5" x14ac:dyDescent="0.35">
      <c r="A627" s="3">
        <v>42916</v>
      </c>
      <c r="B627" s="2">
        <v>18.2133</v>
      </c>
      <c r="C627" s="7">
        <v>20.365241068494399</v>
      </c>
      <c r="D627" s="7">
        <v>-0.28126033503234993</v>
      </c>
      <c r="E627" s="7">
        <v>-0.18631561672335634</v>
      </c>
      <c r="F627" s="7">
        <v>18.463600000000003</v>
      </c>
      <c r="G627" s="7">
        <v>18.998594999999998</v>
      </c>
      <c r="H627" s="7">
        <v>19.215754</v>
      </c>
      <c r="I627" s="7">
        <v>20.672259500000006</v>
      </c>
      <c r="J627" s="7" t="s">
        <v>53</v>
      </c>
      <c r="K627" s="7" t="s">
        <v>51</v>
      </c>
      <c r="L627" s="7" t="s">
        <v>47</v>
      </c>
      <c r="M627" s="7">
        <f t="shared" si="90"/>
        <v>50</v>
      </c>
      <c r="N627" s="7">
        <f t="shared" si="91"/>
        <v>100</v>
      </c>
      <c r="O627" s="7">
        <f t="shared" si="92"/>
        <v>0</v>
      </c>
      <c r="P627" s="7">
        <f t="shared" si="93"/>
        <v>0</v>
      </c>
      <c r="Q627" s="19">
        <f t="shared" si="94"/>
        <v>52.5</v>
      </c>
      <c r="R627" s="19">
        <f t="shared" si="95"/>
        <v>30</v>
      </c>
      <c r="S627" s="19">
        <f t="shared" si="96"/>
        <v>22.5</v>
      </c>
      <c r="T627" s="19">
        <f t="shared" si="97"/>
        <v>37.5</v>
      </c>
      <c r="U627" s="7">
        <f t="shared" si="98"/>
        <v>35</v>
      </c>
      <c r="V627" s="7">
        <f t="shared" si="99"/>
        <v>35.625</v>
      </c>
    </row>
    <row r="628" spans="1:22" ht="13.5" x14ac:dyDescent="0.35">
      <c r="A628" s="3">
        <v>42919</v>
      </c>
      <c r="B628" s="2">
        <v>18.074300000000001</v>
      </c>
      <c r="C628" s="7">
        <v>19.117711868141512</v>
      </c>
      <c r="D628" s="7">
        <v>-0.31082138178588181</v>
      </c>
      <c r="E628" s="7">
        <v>-0.21121676973586143</v>
      </c>
      <c r="F628" s="7">
        <v>18.346800000000002</v>
      </c>
      <c r="G628" s="7">
        <v>18.956330000000001</v>
      </c>
      <c r="H628" s="7">
        <v>19.217094000000003</v>
      </c>
      <c r="I628" s="7">
        <v>20.647152500000011</v>
      </c>
      <c r="J628" s="7" t="s">
        <v>53</v>
      </c>
      <c r="K628" s="7" t="s">
        <v>51</v>
      </c>
      <c r="L628" s="7" t="s">
        <v>47</v>
      </c>
      <c r="M628" s="7">
        <f t="shared" si="90"/>
        <v>50</v>
      </c>
      <c r="N628" s="7">
        <f t="shared" si="91"/>
        <v>100</v>
      </c>
      <c r="O628" s="7">
        <f t="shared" si="92"/>
        <v>0</v>
      </c>
      <c r="P628" s="7">
        <f t="shared" si="93"/>
        <v>0</v>
      </c>
      <c r="Q628" s="19">
        <f t="shared" si="94"/>
        <v>52.5</v>
      </c>
      <c r="R628" s="19">
        <f t="shared" si="95"/>
        <v>30</v>
      </c>
      <c r="S628" s="19">
        <f t="shared" si="96"/>
        <v>22.5</v>
      </c>
      <c r="T628" s="19">
        <f t="shared" si="97"/>
        <v>37.5</v>
      </c>
      <c r="U628" s="7">
        <f t="shared" si="98"/>
        <v>35</v>
      </c>
      <c r="V628" s="7">
        <f t="shared" si="99"/>
        <v>35.625</v>
      </c>
    </row>
    <row r="629" spans="1:22" ht="13.5" x14ac:dyDescent="0.35">
      <c r="A629" s="3">
        <v>42920</v>
      </c>
      <c r="B629" s="2">
        <v>17.273499999999999</v>
      </c>
      <c r="C629" s="7">
        <v>14.182495831562377</v>
      </c>
      <c r="D629" s="7">
        <v>-0.39432110352399263</v>
      </c>
      <c r="E629" s="7">
        <v>-0.2478376364934877</v>
      </c>
      <c r="F629" s="7">
        <v>18.086539999999999</v>
      </c>
      <c r="G629" s="7">
        <v>18.846775000000001</v>
      </c>
      <c r="H629" s="7">
        <v>19.199104000000002</v>
      </c>
      <c r="I629" s="7">
        <v>20.618068000000008</v>
      </c>
      <c r="J629" s="7" t="s">
        <v>53</v>
      </c>
      <c r="K629" s="7" t="s">
        <v>51</v>
      </c>
      <c r="L629" s="7" t="s">
        <v>47</v>
      </c>
      <c r="M629" s="7">
        <f t="shared" si="90"/>
        <v>50</v>
      </c>
      <c r="N629" s="7">
        <f t="shared" si="91"/>
        <v>100</v>
      </c>
      <c r="O629" s="7">
        <f t="shared" si="92"/>
        <v>0</v>
      </c>
      <c r="P629" s="7">
        <f t="shared" si="93"/>
        <v>0</v>
      </c>
      <c r="Q629" s="19">
        <f t="shared" si="94"/>
        <v>52.5</v>
      </c>
      <c r="R629" s="19">
        <f t="shared" si="95"/>
        <v>30</v>
      </c>
      <c r="S629" s="19">
        <f t="shared" si="96"/>
        <v>22.5</v>
      </c>
      <c r="T629" s="19">
        <f t="shared" si="97"/>
        <v>37.5</v>
      </c>
      <c r="U629" s="7">
        <f t="shared" si="98"/>
        <v>35</v>
      </c>
      <c r="V629" s="7">
        <f t="shared" si="99"/>
        <v>35.625</v>
      </c>
    </row>
    <row r="630" spans="1:22" ht="13.5" x14ac:dyDescent="0.35">
      <c r="A630" s="3">
        <v>42921</v>
      </c>
      <c r="B630" s="2">
        <v>17.679500000000001</v>
      </c>
      <c r="C630" s="7">
        <v>24.238750829797681</v>
      </c>
      <c r="D630" s="7">
        <v>-0.42285996125585967</v>
      </c>
      <c r="E630" s="7">
        <v>-0.28284210144596211</v>
      </c>
      <c r="F630" s="7">
        <v>17.918600000000001</v>
      </c>
      <c r="G630" s="7">
        <v>18.754735000000004</v>
      </c>
      <c r="H630" s="7">
        <v>19.189234000000003</v>
      </c>
      <c r="I630" s="7">
        <v>20.59154800000001</v>
      </c>
      <c r="J630" s="7" t="s">
        <v>53</v>
      </c>
      <c r="K630" s="7" t="s">
        <v>55</v>
      </c>
      <c r="L630" s="7" t="s">
        <v>47</v>
      </c>
      <c r="M630" s="7">
        <f t="shared" si="90"/>
        <v>50</v>
      </c>
      <c r="N630" s="7">
        <f t="shared" si="91"/>
        <v>100</v>
      </c>
      <c r="O630" s="7">
        <f t="shared" si="92"/>
        <v>0</v>
      </c>
      <c r="P630" s="7">
        <f t="shared" si="93"/>
        <v>16.5</v>
      </c>
      <c r="Q630" s="19">
        <f t="shared" si="94"/>
        <v>54.975000000000001</v>
      </c>
      <c r="R630" s="19">
        <f t="shared" si="95"/>
        <v>34.125</v>
      </c>
      <c r="S630" s="19">
        <f t="shared" si="96"/>
        <v>29.925000000000001</v>
      </c>
      <c r="T630" s="19">
        <f t="shared" si="97"/>
        <v>41.625</v>
      </c>
      <c r="U630" s="7">
        <f t="shared" si="98"/>
        <v>39.674999999999997</v>
      </c>
      <c r="V630" s="7">
        <f t="shared" si="99"/>
        <v>40.162499999999994</v>
      </c>
    </row>
    <row r="631" spans="1:22" ht="13.5" x14ac:dyDescent="0.35">
      <c r="A631" s="3">
        <v>42922</v>
      </c>
      <c r="B631" s="2">
        <v>17.240100000000002</v>
      </c>
      <c r="C631" s="7">
        <v>24.593668550677961</v>
      </c>
      <c r="D631" s="7">
        <v>-0.47545240009129941</v>
      </c>
      <c r="E631" s="7">
        <v>-0.32136416117502958</v>
      </c>
      <c r="F631" s="7">
        <v>17.69614</v>
      </c>
      <c r="G631" s="7">
        <v>18.643509999999999</v>
      </c>
      <c r="H631" s="7">
        <v>19.169614000000003</v>
      </c>
      <c r="I631" s="7">
        <v>20.56283100000001</v>
      </c>
      <c r="J631" s="7" t="s">
        <v>53</v>
      </c>
      <c r="K631" s="7" t="s">
        <v>55</v>
      </c>
      <c r="L631" s="7" t="s">
        <v>47</v>
      </c>
      <c r="M631" s="7">
        <f t="shared" si="90"/>
        <v>50</v>
      </c>
      <c r="N631" s="7">
        <f t="shared" si="91"/>
        <v>100</v>
      </c>
      <c r="O631" s="7">
        <f t="shared" si="92"/>
        <v>0</v>
      </c>
      <c r="P631" s="7">
        <f t="shared" si="93"/>
        <v>16.5</v>
      </c>
      <c r="Q631" s="19">
        <f t="shared" si="94"/>
        <v>54.975000000000001</v>
      </c>
      <c r="R631" s="19">
        <f t="shared" si="95"/>
        <v>34.125</v>
      </c>
      <c r="S631" s="19">
        <f t="shared" si="96"/>
        <v>29.925000000000001</v>
      </c>
      <c r="T631" s="19">
        <f t="shared" si="97"/>
        <v>41.625</v>
      </c>
      <c r="U631" s="7">
        <f t="shared" si="98"/>
        <v>39.674999999999997</v>
      </c>
      <c r="V631" s="7">
        <f t="shared" si="99"/>
        <v>40.162499999999994</v>
      </c>
    </row>
    <row r="632" spans="1:22" ht="13.5" x14ac:dyDescent="0.35">
      <c r="A632" s="3">
        <v>42923</v>
      </c>
      <c r="B632" s="2">
        <v>16.823</v>
      </c>
      <c r="C632" s="7">
        <v>23.705083693228332</v>
      </c>
      <c r="D632" s="7">
        <v>-0.54451197581603239</v>
      </c>
      <c r="E632" s="7">
        <v>-0.36599372410323017</v>
      </c>
      <c r="F632" s="7">
        <v>17.418079999999996</v>
      </c>
      <c r="G632" s="7">
        <v>18.511430000000001</v>
      </c>
      <c r="H632" s="7">
        <v>19.144752</v>
      </c>
      <c r="I632" s="7">
        <v>20.532082000000006</v>
      </c>
      <c r="J632" s="7" t="s">
        <v>53</v>
      </c>
      <c r="K632" s="7" t="s">
        <v>55</v>
      </c>
      <c r="L632" s="7" t="s">
        <v>47</v>
      </c>
      <c r="M632" s="7">
        <f t="shared" si="90"/>
        <v>50</v>
      </c>
      <c r="N632" s="7">
        <f t="shared" si="91"/>
        <v>100</v>
      </c>
      <c r="O632" s="7">
        <f t="shared" si="92"/>
        <v>0</v>
      </c>
      <c r="P632" s="7">
        <f t="shared" si="93"/>
        <v>16.5</v>
      </c>
      <c r="Q632" s="19">
        <f t="shared" si="94"/>
        <v>54.975000000000001</v>
      </c>
      <c r="R632" s="19">
        <f t="shared" si="95"/>
        <v>34.125</v>
      </c>
      <c r="S632" s="19">
        <f t="shared" si="96"/>
        <v>29.925000000000001</v>
      </c>
      <c r="T632" s="19">
        <f t="shared" si="97"/>
        <v>41.625</v>
      </c>
      <c r="U632" s="7">
        <f t="shared" si="98"/>
        <v>39.674999999999997</v>
      </c>
      <c r="V632" s="7">
        <f t="shared" si="99"/>
        <v>40.162499999999994</v>
      </c>
    </row>
    <row r="633" spans="1:22" ht="13.5" x14ac:dyDescent="0.35">
      <c r="A633" s="3">
        <v>42926</v>
      </c>
      <c r="B633" s="2">
        <v>17.568200000000001</v>
      </c>
      <c r="C633" s="7">
        <v>33.516172672488011</v>
      </c>
      <c r="D633" s="7">
        <v>-0.53296706248565329</v>
      </c>
      <c r="E633" s="7">
        <v>-0.3993883917797148</v>
      </c>
      <c r="F633" s="7">
        <v>17.316859999999998</v>
      </c>
      <c r="G633" s="7">
        <v>18.416049999999998</v>
      </c>
      <c r="H633" s="7">
        <v>19.130198000000004</v>
      </c>
      <c r="I633" s="7">
        <v>20.50516600000001</v>
      </c>
      <c r="J633" s="7" t="s">
        <v>48</v>
      </c>
      <c r="K633" s="7" t="s">
        <v>55</v>
      </c>
      <c r="L633" s="7" t="s">
        <v>56</v>
      </c>
      <c r="M633" s="7">
        <f t="shared" si="90"/>
        <v>25</v>
      </c>
      <c r="N633" s="7">
        <f t="shared" si="91"/>
        <v>100</v>
      </c>
      <c r="O633" s="7">
        <f t="shared" si="92"/>
        <v>0</v>
      </c>
      <c r="P633" s="7">
        <f t="shared" si="93"/>
        <v>66.5</v>
      </c>
      <c r="Q633" s="19">
        <f t="shared" si="94"/>
        <v>53.725000000000001</v>
      </c>
      <c r="R633" s="19">
        <f t="shared" si="95"/>
        <v>41.625</v>
      </c>
      <c r="S633" s="19">
        <f t="shared" si="96"/>
        <v>48.674999999999997</v>
      </c>
      <c r="T633" s="19">
        <f t="shared" si="97"/>
        <v>47.875</v>
      </c>
      <c r="U633" s="7">
        <f t="shared" si="98"/>
        <v>48.008333333333326</v>
      </c>
      <c r="V633" s="7">
        <f t="shared" si="99"/>
        <v>47.974999999999994</v>
      </c>
    </row>
    <row r="634" spans="1:22" ht="13.5" x14ac:dyDescent="0.35">
      <c r="A634" s="3">
        <v>42927</v>
      </c>
      <c r="B634" s="2">
        <v>17.5182</v>
      </c>
      <c r="C634" s="7">
        <v>33.198518662898351</v>
      </c>
      <c r="D634" s="7">
        <v>-0.52183680773979191</v>
      </c>
      <c r="E634" s="7">
        <v>-0.42387807497173025</v>
      </c>
      <c r="F634" s="7">
        <v>17.3658</v>
      </c>
      <c r="G634" s="7">
        <v>18.318170000000002</v>
      </c>
      <c r="H634" s="7">
        <v>19.108336000000001</v>
      </c>
      <c r="I634" s="7">
        <v>20.478374000000009</v>
      </c>
      <c r="J634" s="7" t="s">
        <v>48</v>
      </c>
      <c r="K634" s="7" t="s">
        <v>55</v>
      </c>
      <c r="L634" s="7" t="s">
        <v>50</v>
      </c>
      <c r="M634" s="7">
        <f t="shared" si="90"/>
        <v>25</v>
      </c>
      <c r="N634" s="7">
        <f t="shared" si="91"/>
        <v>100</v>
      </c>
      <c r="O634" s="7">
        <f t="shared" si="92"/>
        <v>0</v>
      </c>
      <c r="P634" s="7">
        <f t="shared" si="93"/>
        <v>49.5</v>
      </c>
      <c r="Q634" s="19">
        <f t="shared" si="94"/>
        <v>51.174999999999997</v>
      </c>
      <c r="R634" s="19">
        <f t="shared" si="95"/>
        <v>37.375</v>
      </c>
      <c r="S634" s="19">
        <f t="shared" si="96"/>
        <v>41.025000000000006</v>
      </c>
      <c r="T634" s="19">
        <f t="shared" si="97"/>
        <v>43.625</v>
      </c>
      <c r="U634" s="7">
        <f t="shared" si="98"/>
        <v>43.191666666666663</v>
      </c>
      <c r="V634" s="7">
        <f t="shared" si="99"/>
        <v>43.3</v>
      </c>
    </row>
    <row r="635" spans="1:22" ht="13.5" x14ac:dyDescent="0.35">
      <c r="A635" s="3">
        <v>42928</v>
      </c>
      <c r="B635" s="2">
        <v>17.590499999999999</v>
      </c>
      <c r="C635" s="7">
        <v>36.701025654142228</v>
      </c>
      <c r="D635" s="7">
        <v>-0.50140214310711428</v>
      </c>
      <c r="E635" s="7">
        <v>-0.43938288859880703</v>
      </c>
      <c r="F635" s="7">
        <v>17.348000000000003</v>
      </c>
      <c r="G635" s="7">
        <v>18.224465000000002</v>
      </c>
      <c r="H635" s="7">
        <v>19.082790000000003</v>
      </c>
      <c r="I635" s="7">
        <v>20.452745500000006</v>
      </c>
      <c r="J635" s="7" t="s">
        <v>48</v>
      </c>
      <c r="K635" s="7" t="s">
        <v>49</v>
      </c>
      <c r="L635" s="7" t="s">
        <v>56</v>
      </c>
      <c r="M635" s="7">
        <f t="shared" si="90"/>
        <v>25</v>
      </c>
      <c r="N635" s="7">
        <f t="shared" si="91"/>
        <v>100</v>
      </c>
      <c r="O635" s="7">
        <f t="shared" si="92"/>
        <v>0</v>
      </c>
      <c r="P635" s="7">
        <f t="shared" si="93"/>
        <v>83</v>
      </c>
      <c r="Q635" s="19">
        <f t="shared" si="94"/>
        <v>56.2</v>
      </c>
      <c r="R635" s="19">
        <f t="shared" si="95"/>
        <v>45.75</v>
      </c>
      <c r="S635" s="19">
        <f t="shared" si="96"/>
        <v>56.1</v>
      </c>
      <c r="T635" s="19">
        <f t="shared" si="97"/>
        <v>52</v>
      </c>
      <c r="U635" s="7">
        <f t="shared" si="98"/>
        <v>52.683333333333337</v>
      </c>
      <c r="V635" s="7">
        <f t="shared" si="99"/>
        <v>52.512500000000003</v>
      </c>
    </row>
    <row r="636" spans="1:22" ht="13.5" x14ac:dyDescent="0.35">
      <c r="A636" s="3">
        <v>42929</v>
      </c>
      <c r="B636" s="2">
        <v>18.491399999999999</v>
      </c>
      <c r="C636" s="7">
        <v>46.190641850756649</v>
      </c>
      <c r="D636" s="7">
        <v>-0.40781142702045869</v>
      </c>
      <c r="E636" s="7">
        <v>-0.43306859628313743</v>
      </c>
      <c r="F636" s="7">
        <v>17.59826</v>
      </c>
      <c r="G636" s="7">
        <v>18.175805</v>
      </c>
      <c r="H636" s="7">
        <v>19.070024000000004</v>
      </c>
      <c r="I636" s="7">
        <v>20.432957500000008</v>
      </c>
      <c r="J636" s="7" t="s">
        <v>48</v>
      </c>
      <c r="K636" s="7" t="s">
        <v>49</v>
      </c>
      <c r="L636" s="7" t="s">
        <v>50</v>
      </c>
      <c r="M636" s="7">
        <f t="shared" si="90"/>
        <v>25</v>
      </c>
      <c r="N636" s="7">
        <f t="shared" si="91"/>
        <v>0</v>
      </c>
      <c r="O636" s="7">
        <f t="shared" si="92"/>
        <v>0</v>
      </c>
      <c r="P636" s="7">
        <f t="shared" si="93"/>
        <v>66</v>
      </c>
      <c r="Q636" s="19">
        <f t="shared" si="94"/>
        <v>18.649999999999999</v>
      </c>
      <c r="R636" s="19">
        <f t="shared" si="95"/>
        <v>21.5</v>
      </c>
      <c r="S636" s="19">
        <f t="shared" si="96"/>
        <v>33.450000000000003</v>
      </c>
      <c r="T636" s="19">
        <f t="shared" si="97"/>
        <v>22.75</v>
      </c>
      <c r="U636" s="7">
        <f t="shared" si="98"/>
        <v>24.533333333333331</v>
      </c>
      <c r="V636" s="7">
        <f t="shared" si="99"/>
        <v>24.087499999999999</v>
      </c>
    </row>
    <row r="637" spans="1:22" ht="13.5" x14ac:dyDescent="0.35">
      <c r="A637" s="3">
        <v>42930</v>
      </c>
      <c r="B637" s="2">
        <v>18.691600000000001</v>
      </c>
      <c r="C637" s="7">
        <v>50.360709720747856</v>
      </c>
      <c r="D637" s="7">
        <v>-0.31386757336828808</v>
      </c>
      <c r="E637" s="7">
        <v>-0.40922839170016756</v>
      </c>
      <c r="F637" s="7">
        <v>17.971979999999995</v>
      </c>
      <c r="G637" s="7">
        <v>18.161624999999997</v>
      </c>
      <c r="H637" s="7">
        <v>19.058802000000004</v>
      </c>
      <c r="I637" s="7">
        <v>20.415507000000005</v>
      </c>
      <c r="J637" s="7" t="s">
        <v>48</v>
      </c>
      <c r="K637" s="7" t="s">
        <v>49</v>
      </c>
      <c r="L637" s="7" t="s">
        <v>50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66</v>
      </c>
      <c r="Q637" s="19">
        <f t="shared" si="94"/>
        <v>18.649999999999999</v>
      </c>
      <c r="R637" s="19">
        <f t="shared" si="95"/>
        <v>21.5</v>
      </c>
      <c r="S637" s="19">
        <f t="shared" si="96"/>
        <v>33.450000000000003</v>
      </c>
      <c r="T637" s="19">
        <f t="shared" si="97"/>
        <v>22.75</v>
      </c>
      <c r="U637" s="7">
        <f t="shared" si="98"/>
        <v>24.533333333333331</v>
      </c>
      <c r="V637" s="7">
        <f t="shared" si="99"/>
        <v>24.087499999999999</v>
      </c>
    </row>
    <row r="638" spans="1:22" ht="13.5" x14ac:dyDescent="0.35">
      <c r="A638" s="3">
        <v>42933</v>
      </c>
      <c r="B638" s="2">
        <v>18.964099999999998</v>
      </c>
      <c r="C638" s="7">
        <v>54.051072863118875</v>
      </c>
      <c r="D638" s="7">
        <v>-0.2149501088445831</v>
      </c>
      <c r="E638" s="7">
        <v>-0.37037273512905072</v>
      </c>
      <c r="F638" s="7">
        <v>18.251159999999999</v>
      </c>
      <c r="G638" s="7">
        <v>18.175525</v>
      </c>
      <c r="H638" s="7">
        <v>19.043196000000002</v>
      </c>
      <c r="I638" s="7">
        <v>20.398216500000004</v>
      </c>
      <c r="J638" s="7" t="s">
        <v>48</v>
      </c>
      <c r="K638" s="7" t="s">
        <v>49</v>
      </c>
      <c r="L638" s="7" t="s">
        <v>50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66</v>
      </c>
      <c r="Q638" s="19">
        <f t="shared" si="94"/>
        <v>18.649999999999999</v>
      </c>
      <c r="R638" s="19">
        <f t="shared" si="95"/>
        <v>21.5</v>
      </c>
      <c r="S638" s="19">
        <f t="shared" si="96"/>
        <v>33.450000000000003</v>
      </c>
      <c r="T638" s="19">
        <f t="shared" si="97"/>
        <v>22.75</v>
      </c>
      <c r="U638" s="7">
        <f t="shared" si="98"/>
        <v>24.533333333333331</v>
      </c>
      <c r="V638" s="7">
        <f t="shared" si="99"/>
        <v>24.087499999999999</v>
      </c>
    </row>
    <row r="639" spans="1:22" ht="13.5" x14ac:dyDescent="0.35">
      <c r="A639" s="3">
        <v>42934</v>
      </c>
      <c r="B639" s="2">
        <v>18.658300000000001</v>
      </c>
      <c r="C639" s="7">
        <v>51.375838262348914</v>
      </c>
      <c r="D639" s="7">
        <v>-0.15939539893177113</v>
      </c>
      <c r="E639" s="7">
        <v>-0.32817726788959484</v>
      </c>
      <c r="F639" s="7">
        <v>18.479179999999999</v>
      </c>
      <c r="G639" s="7">
        <v>18.163014999999998</v>
      </c>
      <c r="H639" s="7">
        <v>19.031522000000002</v>
      </c>
      <c r="I639" s="7">
        <v>20.379423500000005</v>
      </c>
      <c r="J639" s="7" t="s">
        <v>48</v>
      </c>
      <c r="K639" s="7" t="s">
        <v>49</v>
      </c>
      <c r="L639" s="7" t="s">
        <v>50</v>
      </c>
      <c r="M639" s="7">
        <f t="shared" si="90"/>
        <v>25</v>
      </c>
      <c r="N639" s="7">
        <f t="shared" si="91"/>
        <v>0</v>
      </c>
      <c r="O639" s="7">
        <f t="shared" si="92"/>
        <v>0</v>
      </c>
      <c r="P639" s="7">
        <f t="shared" si="93"/>
        <v>66</v>
      </c>
      <c r="Q639" s="19">
        <f t="shared" si="94"/>
        <v>18.649999999999999</v>
      </c>
      <c r="R639" s="19">
        <f t="shared" si="95"/>
        <v>21.5</v>
      </c>
      <c r="S639" s="19">
        <f t="shared" si="96"/>
        <v>33.450000000000003</v>
      </c>
      <c r="T639" s="19">
        <f t="shared" si="97"/>
        <v>22.75</v>
      </c>
      <c r="U639" s="7">
        <f t="shared" si="98"/>
        <v>24.533333333333331</v>
      </c>
      <c r="V639" s="7">
        <f t="shared" si="99"/>
        <v>24.087499999999999</v>
      </c>
    </row>
    <row r="640" spans="1:22" ht="13.5" x14ac:dyDescent="0.35">
      <c r="A640" s="3">
        <v>42935</v>
      </c>
      <c r="B640" s="2">
        <v>18.652699999999999</v>
      </c>
      <c r="C640" s="7">
        <v>53.068105192178017</v>
      </c>
      <c r="D640" s="7">
        <v>-0.11449988092108754</v>
      </c>
      <c r="E640" s="7">
        <v>-0.28544179049589341</v>
      </c>
      <c r="F640" s="7">
        <v>18.691619999999997</v>
      </c>
      <c r="G640" s="7">
        <v>18.150779999999997</v>
      </c>
      <c r="H640" s="7">
        <v>19.019736000000002</v>
      </c>
      <c r="I640" s="7">
        <v>20.360576000000009</v>
      </c>
      <c r="J640" s="7" t="s">
        <v>48</v>
      </c>
      <c r="K640" s="7" t="s">
        <v>49</v>
      </c>
      <c r="L640" s="7" t="s">
        <v>50</v>
      </c>
      <c r="M640" s="7">
        <f t="shared" si="90"/>
        <v>25</v>
      </c>
      <c r="N640" s="7">
        <f t="shared" si="91"/>
        <v>0</v>
      </c>
      <c r="O640" s="7">
        <f t="shared" si="92"/>
        <v>0</v>
      </c>
      <c r="P640" s="7">
        <f t="shared" si="93"/>
        <v>66</v>
      </c>
      <c r="Q640" s="19">
        <f t="shared" si="94"/>
        <v>18.649999999999999</v>
      </c>
      <c r="R640" s="19">
        <f t="shared" si="95"/>
        <v>21.5</v>
      </c>
      <c r="S640" s="19">
        <f t="shared" si="96"/>
        <v>33.450000000000003</v>
      </c>
      <c r="T640" s="19">
        <f t="shared" si="97"/>
        <v>22.75</v>
      </c>
      <c r="U640" s="7">
        <f t="shared" si="98"/>
        <v>24.533333333333331</v>
      </c>
      <c r="V640" s="7">
        <f t="shared" si="99"/>
        <v>24.087499999999999</v>
      </c>
    </row>
    <row r="641" spans="1:22" ht="13.5" x14ac:dyDescent="0.35">
      <c r="A641" s="3">
        <v>42936</v>
      </c>
      <c r="B641" s="2">
        <v>18.652699999999999</v>
      </c>
      <c r="C641" s="7">
        <v>54.620593926137786</v>
      </c>
      <c r="D641" s="7">
        <v>-7.8020487825298801E-2</v>
      </c>
      <c r="E641" s="7">
        <v>-0.2439575299617745</v>
      </c>
      <c r="F641" s="7">
        <v>18.723879999999998</v>
      </c>
      <c r="G641" s="7">
        <v>18.151894999999996</v>
      </c>
      <c r="H641" s="7">
        <v>19.008058000000002</v>
      </c>
      <c r="I641" s="7">
        <v>20.341728500000002</v>
      </c>
      <c r="J641" s="7" t="s">
        <v>48</v>
      </c>
      <c r="K641" s="7" t="s">
        <v>49</v>
      </c>
      <c r="L641" s="7" t="s">
        <v>50</v>
      </c>
      <c r="M641" s="7">
        <f t="shared" si="90"/>
        <v>25</v>
      </c>
      <c r="N641" s="7">
        <f t="shared" si="91"/>
        <v>0</v>
      </c>
      <c r="O641" s="7">
        <f t="shared" si="92"/>
        <v>0</v>
      </c>
      <c r="P641" s="7">
        <f t="shared" si="93"/>
        <v>66</v>
      </c>
      <c r="Q641" s="19">
        <f t="shared" si="94"/>
        <v>18.649999999999999</v>
      </c>
      <c r="R641" s="19">
        <f t="shared" si="95"/>
        <v>21.5</v>
      </c>
      <c r="S641" s="19">
        <f t="shared" si="96"/>
        <v>33.450000000000003</v>
      </c>
      <c r="T641" s="19">
        <f t="shared" si="97"/>
        <v>22.75</v>
      </c>
      <c r="U641" s="7">
        <f t="shared" si="98"/>
        <v>24.533333333333331</v>
      </c>
      <c r="V641" s="7">
        <f t="shared" si="99"/>
        <v>24.087499999999999</v>
      </c>
    </row>
    <row r="642" spans="1:22" ht="13.5" x14ac:dyDescent="0.35">
      <c r="A642" s="3">
        <v>42937</v>
      </c>
      <c r="B642" s="2">
        <v>18.352399999999999</v>
      </c>
      <c r="C642" s="7">
        <v>52.828461585403041</v>
      </c>
      <c r="D642" s="7">
        <v>-7.2506199926028359E-2</v>
      </c>
      <c r="E642" s="7">
        <v>-0.20966726395462529</v>
      </c>
      <c r="F642" s="7">
        <v>18.656039999999997</v>
      </c>
      <c r="G642" s="7">
        <v>18.127424999999995</v>
      </c>
      <c r="H642" s="7">
        <v>18.980252000000004</v>
      </c>
      <c r="I642" s="7">
        <v>20.323357000000005</v>
      </c>
      <c r="J642" s="7" t="s">
        <v>48</v>
      </c>
      <c r="K642" s="7" t="s">
        <v>55</v>
      </c>
      <c r="L642" s="7" t="s">
        <v>56</v>
      </c>
      <c r="M642" s="7">
        <f t="shared" si="90"/>
        <v>25</v>
      </c>
      <c r="N642" s="7">
        <f t="shared" si="91"/>
        <v>0</v>
      </c>
      <c r="O642" s="7">
        <f t="shared" si="92"/>
        <v>0</v>
      </c>
      <c r="P642" s="7">
        <f t="shared" si="93"/>
        <v>66.5</v>
      </c>
      <c r="Q642" s="19">
        <f t="shared" si="94"/>
        <v>18.725000000000001</v>
      </c>
      <c r="R642" s="19">
        <f t="shared" si="95"/>
        <v>21.625</v>
      </c>
      <c r="S642" s="19">
        <f t="shared" si="96"/>
        <v>33.674999999999997</v>
      </c>
      <c r="T642" s="19">
        <f t="shared" si="97"/>
        <v>22.875</v>
      </c>
      <c r="U642" s="7">
        <f t="shared" si="98"/>
        <v>24.675000000000001</v>
      </c>
      <c r="V642" s="7">
        <f t="shared" si="99"/>
        <v>24.225000000000001</v>
      </c>
    </row>
    <row r="643" spans="1:22" ht="13.5" x14ac:dyDescent="0.35">
      <c r="A643" s="3">
        <v>42940</v>
      </c>
      <c r="B643" s="2">
        <v>17.740600000000001</v>
      </c>
      <c r="C643" s="7">
        <v>54.940661293393433</v>
      </c>
      <c r="D643" s="7">
        <v>-0.11616416581775724</v>
      </c>
      <c r="E643" s="7">
        <v>-0.19096664432725169</v>
      </c>
      <c r="F643" s="7">
        <v>18.411340000000003</v>
      </c>
      <c r="G643" s="7">
        <v>18.081539999999997</v>
      </c>
      <c r="H643" s="7">
        <v>18.932424000000005</v>
      </c>
      <c r="I643" s="7">
        <v>20.298773000000004</v>
      </c>
      <c r="J643" s="7" t="s">
        <v>53</v>
      </c>
      <c r="K643" s="7" t="s">
        <v>55</v>
      </c>
      <c r="L643" s="7" t="s">
        <v>47</v>
      </c>
      <c r="M643" s="7">
        <f t="shared" ref="M643:M706" si="100">IF(C643&lt;30,50,IF(C643&gt;70,0,25))</f>
        <v>25</v>
      </c>
      <c r="N643" s="7">
        <f t="shared" ref="N643:N706" si="101">IF(E643-D643&gt;0.02,100,IF(E643-D643&lt;0,0,45))</f>
        <v>0</v>
      </c>
      <c r="O643" s="7">
        <f t="shared" ref="O643:O706" si="102">IF(F643-I643&gt;10,100,IF(F643-I643&gt;5,75,IF(F643-I643&gt;0,50,0)))</f>
        <v>0</v>
      </c>
      <c r="P643" s="7">
        <f t="shared" ref="P643:P706" si="103">IF(L643="CONFIRMED BULLISH", 34, IF(L643="BULLISH DIVERGENCE",17,0))+IF(J643="Bullish",33,IF(J643="Bearish", 0,16.5))+IF(K643="Strong",33,IF(K643="Weak",0,16.5))</f>
        <v>16.5</v>
      </c>
      <c r="Q643" s="19">
        <f t="shared" ref="Q643:Q706" si="104">0.35*M643+0.35*N643+0.15*O643+0.15*P643</f>
        <v>11.225</v>
      </c>
      <c r="R643" s="19">
        <f t="shared" ref="R643:R706" si="105">0.2*M643+0.2*N643+0.35*O643+0.25*P643</f>
        <v>9.125</v>
      </c>
      <c r="S643" s="19">
        <f t="shared" ref="S643:S706" si="106">M643*0.15+N643*0.15+O643*0.25+P643*0.45</f>
        <v>11.175000000000001</v>
      </c>
      <c r="T643" s="19">
        <f t="shared" ref="T643:T706" si="107">0.25*SUM(M643:P643)</f>
        <v>10.375</v>
      </c>
      <c r="U643" s="7">
        <f t="shared" ref="U643:U706" si="108">SUM(Q643:S643)/3</f>
        <v>10.508333333333335</v>
      </c>
      <c r="V643" s="7">
        <f t="shared" ref="V643:V706" si="109">SUM(Q643:T643)/4</f>
        <v>10.475000000000001</v>
      </c>
    </row>
    <row r="644" spans="1:22" ht="13.5" x14ac:dyDescent="0.35">
      <c r="A644" s="3">
        <v>42942</v>
      </c>
      <c r="B644" s="2">
        <v>18.263400000000001</v>
      </c>
      <c r="C644" s="7">
        <v>56.027168190920541</v>
      </c>
      <c r="D644" s="7">
        <v>-0.10734047338742769</v>
      </c>
      <c r="E644" s="7">
        <v>-0.1742414101392869</v>
      </c>
      <c r="F644" s="7">
        <v>18.332360000000001</v>
      </c>
      <c r="G644" s="7">
        <v>18.065969999999997</v>
      </c>
      <c r="H644" s="7">
        <v>18.898388000000001</v>
      </c>
      <c r="I644" s="7">
        <v>20.278646999999999</v>
      </c>
      <c r="J644" s="7" t="s">
        <v>53</v>
      </c>
      <c r="K644" s="7" t="s">
        <v>55</v>
      </c>
      <c r="L644" s="7" t="s">
        <v>47</v>
      </c>
      <c r="M644" s="7">
        <f t="shared" si="100"/>
        <v>25</v>
      </c>
      <c r="N644" s="7">
        <f t="shared" si="101"/>
        <v>0</v>
      </c>
      <c r="O644" s="7">
        <f t="shared" si="102"/>
        <v>0</v>
      </c>
      <c r="P644" s="7">
        <f t="shared" si="103"/>
        <v>16.5</v>
      </c>
      <c r="Q644" s="19">
        <f t="shared" si="104"/>
        <v>11.225</v>
      </c>
      <c r="R644" s="19">
        <f t="shared" si="105"/>
        <v>9.125</v>
      </c>
      <c r="S644" s="19">
        <f t="shared" si="106"/>
        <v>11.175000000000001</v>
      </c>
      <c r="T644" s="19">
        <f t="shared" si="107"/>
        <v>10.375</v>
      </c>
      <c r="U644" s="7">
        <f t="shared" si="108"/>
        <v>10.508333333333335</v>
      </c>
      <c r="V644" s="7">
        <f t="shared" si="109"/>
        <v>10.475000000000001</v>
      </c>
    </row>
    <row r="645" spans="1:22" ht="13.5" x14ac:dyDescent="0.35">
      <c r="A645" s="3">
        <v>42943</v>
      </c>
      <c r="B645" s="2">
        <v>18.352399999999999</v>
      </c>
      <c r="C645" s="7">
        <v>62.37676644041391</v>
      </c>
      <c r="D645" s="7">
        <v>-9.2104355689734518E-2</v>
      </c>
      <c r="E645" s="7">
        <v>-0.15781399924937645</v>
      </c>
      <c r="F645" s="7">
        <v>18.272300000000001</v>
      </c>
      <c r="G645" s="7">
        <v>18.057629999999996</v>
      </c>
      <c r="H645" s="7">
        <v>18.862795999999999</v>
      </c>
      <c r="I645" s="7">
        <v>20.2584315</v>
      </c>
      <c r="J645" s="7" t="s">
        <v>53</v>
      </c>
      <c r="K645" s="7" t="s">
        <v>55</v>
      </c>
      <c r="L645" s="7" t="s">
        <v>47</v>
      </c>
      <c r="M645" s="7">
        <f t="shared" si="100"/>
        <v>25</v>
      </c>
      <c r="N645" s="7">
        <f t="shared" si="101"/>
        <v>0</v>
      </c>
      <c r="O645" s="7">
        <f t="shared" si="102"/>
        <v>0</v>
      </c>
      <c r="P645" s="7">
        <f t="shared" si="103"/>
        <v>16.5</v>
      </c>
      <c r="Q645" s="19">
        <f t="shared" si="104"/>
        <v>11.225</v>
      </c>
      <c r="R645" s="19">
        <f t="shared" si="105"/>
        <v>9.125</v>
      </c>
      <c r="S645" s="19">
        <f t="shared" si="106"/>
        <v>11.175000000000001</v>
      </c>
      <c r="T645" s="19">
        <f t="shared" si="107"/>
        <v>10.375</v>
      </c>
      <c r="U645" s="7">
        <f t="shared" si="108"/>
        <v>10.508333333333335</v>
      </c>
      <c r="V645" s="7">
        <f t="shared" si="109"/>
        <v>10.475000000000001</v>
      </c>
    </row>
    <row r="646" spans="1:22" ht="13.5" x14ac:dyDescent="0.35">
      <c r="A646" s="3">
        <v>42944</v>
      </c>
      <c r="B646" s="2">
        <v>18.074300000000001</v>
      </c>
      <c r="C646" s="7">
        <v>64.367895280744079</v>
      </c>
      <c r="D646" s="7">
        <v>-0.10130221953695795</v>
      </c>
      <c r="E646" s="7">
        <v>-0.14651164330689276</v>
      </c>
      <c r="F646" s="7">
        <v>18.156620000000004</v>
      </c>
      <c r="G646" s="7">
        <v>18.043724999999998</v>
      </c>
      <c r="H646" s="7">
        <v>18.821642000000001</v>
      </c>
      <c r="I646" s="7">
        <v>20.238402000000001</v>
      </c>
      <c r="J646" s="7" t="s">
        <v>53</v>
      </c>
      <c r="K646" s="7" t="s">
        <v>55</v>
      </c>
      <c r="L646" s="7" t="s">
        <v>47</v>
      </c>
      <c r="M646" s="7">
        <f t="shared" si="100"/>
        <v>25</v>
      </c>
      <c r="N646" s="7">
        <f t="shared" si="101"/>
        <v>0</v>
      </c>
      <c r="O646" s="7">
        <f t="shared" si="102"/>
        <v>0</v>
      </c>
      <c r="P646" s="7">
        <f t="shared" si="103"/>
        <v>16.5</v>
      </c>
      <c r="Q646" s="19">
        <f t="shared" si="104"/>
        <v>11.225</v>
      </c>
      <c r="R646" s="19">
        <f t="shared" si="105"/>
        <v>9.125</v>
      </c>
      <c r="S646" s="19">
        <f t="shared" si="106"/>
        <v>11.175000000000001</v>
      </c>
      <c r="T646" s="19">
        <f t="shared" si="107"/>
        <v>10.375</v>
      </c>
      <c r="U646" s="7">
        <f t="shared" si="108"/>
        <v>10.508333333333335</v>
      </c>
      <c r="V646" s="7">
        <f t="shared" si="109"/>
        <v>10.475000000000001</v>
      </c>
    </row>
    <row r="647" spans="1:22" ht="13.5" x14ac:dyDescent="0.35">
      <c r="A647" s="3">
        <v>42947</v>
      </c>
      <c r="B647" s="2">
        <v>17.9909</v>
      </c>
      <c r="C647" s="7">
        <v>55.723454382971802</v>
      </c>
      <c r="D647" s="7">
        <v>-0.1140070733256735</v>
      </c>
      <c r="E647" s="7">
        <v>-0.1400107293106489</v>
      </c>
      <c r="F647" s="7">
        <v>18.084319999999998</v>
      </c>
      <c r="G647" s="7">
        <v>18.032604999999997</v>
      </c>
      <c r="H647" s="7">
        <v>18.780934000000002</v>
      </c>
      <c r="I647" s="7">
        <v>20.215389999999999</v>
      </c>
      <c r="J647" s="7" t="s">
        <v>53</v>
      </c>
      <c r="K647" s="7" t="s">
        <v>55</v>
      </c>
      <c r="L647" s="7" t="s">
        <v>47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16.5</v>
      </c>
      <c r="Q647" s="19">
        <f t="shared" si="104"/>
        <v>11.225</v>
      </c>
      <c r="R647" s="19">
        <f t="shared" si="105"/>
        <v>9.125</v>
      </c>
      <c r="S647" s="19">
        <f t="shared" si="106"/>
        <v>11.175000000000001</v>
      </c>
      <c r="T647" s="19">
        <f t="shared" si="107"/>
        <v>10.375</v>
      </c>
      <c r="U647" s="7">
        <f t="shared" si="108"/>
        <v>10.508333333333335</v>
      </c>
      <c r="V647" s="7">
        <f t="shared" si="109"/>
        <v>10.475000000000001</v>
      </c>
    </row>
    <row r="648" spans="1:22" ht="13.5" x14ac:dyDescent="0.35">
      <c r="A648" s="3">
        <v>42948</v>
      </c>
      <c r="B648" s="2">
        <v>17.796199999999999</v>
      </c>
      <c r="C648" s="7">
        <v>53.622244227862609</v>
      </c>
      <c r="D648" s="7">
        <v>-0.13819341662651041</v>
      </c>
      <c r="E648" s="7">
        <v>-0.13964726677382119</v>
      </c>
      <c r="F648" s="7">
        <v>18.09544</v>
      </c>
      <c r="G648" s="7">
        <v>18.018699999999999</v>
      </c>
      <c r="H648" s="7">
        <v>18.737553999999999</v>
      </c>
      <c r="I648" s="7">
        <v>20.191457999999997</v>
      </c>
      <c r="J648" s="7" t="s">
        <v>53</v>
      </c>
      <c r="K648" s="7" t="s">
        <v>55</v>
      </c>
      <c r="L648" s="7" t="s">
        <v>54</v>
      </c>
      <c r="M648" s="7">
        <f t="shared" si="100"/>
        <v>25</v>
      </c>
      <c r="N648" s="7">
        <f t="shared" si="101"/>
        <v>0</v>
      </c>
      <c r="O648" s="7">
        <f t="shared" si="102"/>
        <v>0</v>
      </c>
      <c r="P648" s="7">
        <f t="shared" si="103"/>
        <v>16.5</v>
      </c>
      <c r="Q648" s="19">
        <f t="shared" si="104"/>
        <v>11.225</v>
      </c>
      <c r="R648" s="19">
        <f t="shared" si="105"/>
        <v>9.125</v>
      </c>
      <c r="S648" s="19">
        <f t="shared" si="106"/>
        <v>11.175000000000001</v>
      </c>
      <c r="T648" s="19">
        <f t="shared" si="107"/>
        <v>10.375</v>
      </c>
      <c r="U648" s="7">
        <f t="shared" si="108"/>
        <v>10.508333333333335</v>
      </c>
      <c r="V648" s="7">
        <f t="shared" si="109"/>
        <v>10.475000000000001</v>
      </c>
    </row>
    <row r="649" spans="1:22" ht="13.5" x14ac:dyDescent="0.35">
      <c r="A649" s="3">
        <v>42949</v>
      </c>
      <c r="B649" s="2">
        <v>18.018699999999999</v>
      </c>
      <c r="C649" s="7">
        <v>55.369144347477189</v>
      </c>
      <c r="D649" s="7">
        <v>-0.13781868939353004</v>
      </c>
      <c r="E649" s="7">
        <v>-0.13928155129776296</v>
      </c>
      <c r="F649" s="7">
        <v>18.046499999999998</v>
      </c>
      <c r="G649" s="7">
        <v>18.055960000000002</v>
      </c>
      <c r="H649" s="7">
        <v>18.698623999999999</v>
      </c>
      <c r="I649" s="7">
        <v>20.169574000000001</v>
      </c>
      <c r="J649" s="7" t="s">
        <v>53</v>
      </c>
      <c r="K649" s="7" t="s">
        <v>55</v>
      </c>
      <c r="L649" s="7" t="s">
        <v>47</v>
      </c>
      <c r="M649" s="7">
        <f t="shared" si="100"/>
        <v>25</v>
      </c>
      <c r="N649" s="7">
        <f t="shared" si="101"/>
        <v>0</v>
      </c>
      <c r="O649" s="7">
        <f t="shared" si="102"/>
        <v>0</v>
      </c>
      <c r="P649" s="7">
        <f t="shared" si="103"/>
        <v>16.5</v>
      </c>
      <c r="Q649" s="19">
        <f t="shared" si="104"/>
        <v>11.225</v>
      </c>
      <c r="R649" s="19">
        <f t="shared" si="105"/>
        <v>9.125</v>
      </c>
      <c r="S649" s="19">
        <f t="shared" si="106"/>
        <v>11.175000000000001</v>
      </c>
      <c r="T649" s="19">
        <f t="shared" si="107"/>
        <v>10.375</v>
      </c>
      <c r="U649" s="7">
        <f t="shared" si="108"/>
        <v>10.508333333333335</v>
      </c>
      <c r="V649" s="7">
        <f t="shared" si="109"/>
        <v>10.475000000000001</v>
      </c>
    </row>
    <row r="650" spans="1:22" ht="13.5" x14ac:dyDescent="0.35">
      <c r="A650" s="3">
        <v>42950</v>
      </c>
      <c r="B650" s="2">
        <v>18.2745</v>
      </c>
      <c r="C650" s="7">
        <v>46.755422587883338</v>
      </c>
      <c r="D650" s="7">
        <v>-0.11554881832046959</v>
      </c>
      <c r="E650" s="7">
        <v>-0.13453500470230428</v>
      </c>
      <c r="F650" s="7">
        <v>18.030920000000002</v>
      </c>
      <c r="G650" s="7">
        <v>18.085709999999999</v>
      </c>
      <c r="H650" s="7">
        <v>18.664809999999999</v>
      </c>
      <c r="I650" s="7">
        <v>20.149503499999994</v>
      </c>
      <c r="J650" s="7" t="s">
        <v>53</v>
      </c>
      <c r="K650" s="7" t="s">
        <v>55</v>
      </c>
      <c r="L650" s="7" t="s">
        <v>47</v>
      </c>
      <c r="M650" s="7">
        <f t="shared" si="100"/>
        <v>25</v>
      </c>
      <c r="N650" s="7">
        <f t="shared" si="101"/>
        <v>0</v>
      </c>
      <c r="O650" s="7">
        <f t="shared" si="102"/>
        <v>0</v>
      </c>
      <c r="P650" s="7">
        <f t="shared" si="103"/>
        <v>16.5</v>
      </c>
      <c r="Q650" s="19">
        <f t="shared" si="104"/>
        <v>11.225</v>
      </c>
      <c r="R650" s="19">
        <f t="shared" si="105"/>
        <v>9.125</v>
      </c>
      <c r="S650" s="19">
        <f t="shared" si="106"/>
        <v>11.175000000000001</v>
      </c>
      <c r="T650" s="19">
        <f t="shared" si="107"/>
        <v>10.375</v>
      </c>
      <c r="U650" s="7">
        <f t="shared" si="108"/>
        <v>10.508333333333335</v>
      </c>
      <c r="V650" s="7">
        <f t="shared" si="109"/>
        <v>10.475000000000001</v>
      </c>
    </row>
    <row r="651" spans="1:22" ht="13.5" x14ac:dyDescent="0.35">
      <c r="A651" s="3">
        <v>42951</v>
      </c>
      <c r="B651" s="2">
        <v>18.074300000000001</v>
      </c>
      <c r="C651" s="7">
        <v>40.765893792071786</v>
      </c>
      <c r="D651" s="7">
        <v>-0.11275448835359825</v>
      </c>
      <c r="E651" s="7">
        <v>-0.13017890143256308</v>
      </c>
      <c r="F651" s="7">
        <v>18.030919999999998</v>
      </c>
      <c r="G651" s="7">
        <v>18.127420000000001</v>
      </c>
      <c r="H651" s="7">
        <v>18.627659999999999</v>
      </c>
      <c r="I651" s="7">
        <v>20.128966499999997</v>
      </c>
      <c r="J651" s="7" t="s">
        <v>53</v>
      </c>
      <c r="K651" s="7" t="s">
        <v>55</v>
      </c>
      <c r="L651" s="7" t="s">
        <v>50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16.5</v>
      </c>
      <c r="Q651" s="19">
        <f t="shared" si="104"/>
        <v>11.225</v>
      </c>
      <c r="R651" s="19">
        <f t="shared" si="105"/>
        <v>9.125</v>
      </c>
      <c r="S651" s="19">
        <f t="shared" si="106"/>
        <v>11.175000000000001</v>
      </c>
      <c r="T651" s="19">
        <f t="shared" si="107"/>
        <v>10.375</v>
      </c>
      <c r="U651" s="7">
        <f t="shared" si="108"/>
        <v>10.508333333333335</v>
      </c>
      <c r="V651" s="7">
        <f t="shared" si="109"/>
        <v>10.475000000000001</v>
      </c>
    </row>
    <row r="652" spans="1:22" ht="13.5" x14ac:dyDescent="0.35">
      <c r="A652" s="3">
        <v>42954</v>
      </c>
      <c r="B652" s="2">
        <v>18.185500000000001</v>
      </c>
      <c r="C652" s="7">
        <v>37.762479567458847</v>
      </c>
      <c r="D652" s="7">
        <v>-0.10040959178862252</v>
      </c>
      <c r="E652" s="7">
        <v>-0.12422503950377498</v>
      </c>
      <c r="F652" s="7">
        <v>18.069840000000003</v>
      </c>
      <c r="G652" s="7">
        <v>18.195544999999999</v>
      </c>
      <c r="H652" s="7">
        <v>18.598184</v>
      </c>
      <c r="I652" s="7">
        <v>20.1092795</v>
      </c>
      <c r="J652" s="7" t="s">
        <v>48</v>
      </c>
      <c r="K652" s="7" t="s">
        <v>55</v>
      </c>
      <c r="L652" s="7" t="s">
        <v>50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49.5</v>
      </c>
      <c r="Q652" s="19">
        <f t="shared" si="104"/>
        <v>16.175000000000001</v>
      </c>
      <c r="R652" s="19">
        <f t="shared" si="105"/>
        <v>17.375</v>
      </c>
      <c r="S652" s="19">
        <f t="shared" si="106"/>
        <v>26.025000000000002</v>
      </c>
      <c r="T652" s="19">
        <f t="shared" si="107"/>
        <v>18.625</v>
      </c>
      <c r="U652" s="7">
        <f t="shared" si="108"/>
        <v>19.858333333333334</v>
      </c>
      <c r="V652" s="7">
        <f t="shared" si="109"/>
        <v>19.55</v>
      </c>
    </row>
    <row r="653" spans="1:22" ht="13.5" x14ac:dyDescent="0.35">
      <c r="A653" s="3">
        <v>42955</v>
      </c>
      <c r="B653" s="2">
        <v>17.840699999999998</v>
      </c>
      <c r="C653" s="7">
        <v>37.305136326936186</v>
      </c>
      <c r="D653" s="7">
        <v>-0.11709880853357646</v>
      </c>
      <c r="E653" s="7">
        <v>-0.12279979330973528</v>
      </c>
      <c r="F653" s="7">
        <v>18.07874</v>
      </c>
      <c r="G653" s="7">
        <v>18.20917</v>
      </c>
      <c r="H653" s="7">
        <v>18.561812</v>
      </c>
      <c r="I653" s="7">
        <v>20.0888305</v>
      </c>
      <c r="J653" s="7" t="s">
        <v>48</v>
      </c>
      <c r="K653" s="7" t="s">
        <v>55</v>
      </c>
      <c r="L653" s="7" t="s">
        <v>50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49.5</v>
      </c>
      <c r="Q653" s="19">
        <f t="shared" si="104"/>
        <v>16.175000000000001</v>
      </c>
      <c r="R653" s="19">
        <f t="shared" si="105"/>
        <v>17.375</v>
      </c>
      <c r="S653" s="19">
        <f t="shared" si="106"/>
        <v>26.025000000000002</v>
      </c>
      <c r="T653" s="19">
        <f t="shared" si="107"/>
        <v>18.625</v>
      </c>
      <c r="U653" s="7">
        <f t="shared" si="108"/>
        <v>19.858333333333334</v>
      </c>
      <c r="V653" s="7">
        <f t="shared" si="109"/>
        <v>19.55</v>
      </c>
    </row>
    <row r="654" spans="1:22" ht="13.5" x14ac:dyDescent="0.35">
      <c r="A654" s="3">
        <v>42956</v>
      </c>
      <c r="B654" s="2">
        <v>17.846299999999999</v>
      </c>
      <c r="C654" s="7">
        <v>37.479038569032987</v>
      </c>
      <c r="D654" s="7">
        <v>-0.12839322269519471</v>
      </c>
      <c r="E654" s="7">
        <v>-0.12391847918682718</v>
      </c>
      <c r="F654" s="7">
        <v>18.044260000000001</v>
      </c>
      <c r="G654" s="7">
        <v>18.225574999999996</v>
      </c>
      <c r="H654" s="7">
        <v>18.519434</v>
      </c>
      <c r="I654" s="7">
        <v>20.068757000000002</v>
      </c>
      <c r="J654" s="7" t="s">
        <v>48</v>
      </c>
      <c r="K654" s="7" t="s">
        <v>55</v>
      </c>
      <c r="L654" s="7" t="s">
        <v>56</v>
      </c>
      <c r="M654" s="7">
        <f t="shared" si="100"/>
        <v>25</v>
      </c>
      <c r="N654" s="7">
        <f t="shared" si="101"/>
        <v>45</v>
      </c>
      <c r="O654" s="7">
        <f t="shared" si="102"/>
        <v>0</v>
      </c>
      <c r="P654" s="7">
        <f t="shared" si="103"/>
        <v>66.5</v>
      </c>
      <c r="Q654" s="19">
        <f t="shared" si="104"/>
        <v>34.475000000000001</v>
      </c>
      <c r="R654" s="19">
        <f t="shared" si="105"/>
        <v>30.625</v>
      </c>
      <c r="S654" s="19">
        <f t="shared" si="106"/>
        <v>40.424999999999997</v>
      </c>
      <c r="T654" s="19">
        <f t="shared" si="107"/>
        <v>34.125</v>
      </c>
      <c r="U654" s="7">
        <f t="shared" si="108"/>
        <v>35.174999999999997</v>
      </c>
      <c r="V654" s="7">
        <f t="shared" si="109"/>
        <v>34.912499999999994</v>
      </c>
    </row>
    <row r="655" spans="1:22" ht="13.5" x14ac:dyDescent="0.35">
      <c r="A655" s="3">
        <v>42957</v>
      </c>
      <c r="B655" s="2">
        <v>18.0243</v>
      </c>
      <c r="C655" s="7">
        <v>40.753928550409057</v>
      </c>
      <c r="D655" s="7">
        <v>-0.12157952185093279</v>
      </c>
      <c r="E655" s="7">
        <v>-0.1234506877196483</v>
      </c>
      <c r="F655" s="7">
        <v>17.994219999999999</v>
      </c>
      <c r="G655" s="7">
        <v>18.247264999999992</v>
      </c>
      <c r="H655" s="7">
        <v>18.482174000000001</v>
      </c>
      <c r="I655" s="7">
        <v>20.049573500000001</v>
      </c>
      <c r="J655" s="7" t="s">
        <v>48</v>
      </c>
      <c r="K655" s="7" t="s">
        <v>55</v>
      </c>
      <c r="L655" s="7" t="s">
        <v>56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66.5</v>
      </c>
      <c r="Q655" s="19">
        <f t="shared" si="104"/>
        <v>18.725000000000001</v>
      </c>
      <c r="R655" s="19">
        <f t="shared" si="105"/>
        <v>21.625</v>
      </c>
      <c r="S655" s="19">
        <f t="shared" si="106"/>
        <v>33.674999999999997</v>
      </c>
      <c r="T655" s="19">
        <f t="shared" si="107"/>
        <v>22.875</v>
      </c>
      <c r="U655" s="7">
        <f t="shared" si="108"/>
        <v>24.675000000000001</v>
      </c>
      <c r="V655" s="7">
        <f t="shared" si="109"/>
        <v>24.225000000000001</v>
      </c>
    </row>
    <row r="656" spans="1:22" ht="13.5" x14ac:dyDescent="0.35">
      <c r="A656" s="3">
        <v>42958</v>
      </c>
      <c r="B656" s="2">
        <v>18.013100000000001</v>
      </c>
      <c r="C656" s="7">
        <v>44.543437007494163</v>
      </c>
      <c r="D656" s="7">
        <v>-0.11574907792051903</v>
      </c>
      <c r="E656" s="7">
        <v>-0.12191036575982246</v>
      </c>
      <c r="F656" s="7">
        <v>17.98198</v>
      </c>
      <c r="G656" s="7">
        <v>18.22335</v>
      </c>
      <c r="H656" s="7">
        <v>18.447582000000001</v>
      </c>
      <c r="I656" s="7">
        <v>20.032739000000003</v>
      </c>
      <c r="J656" s="7" t="s">
        <v>48</v>
      </c>
      <c r="K656" s="7" t="s">
        <v>55</v>
      </c>
      <c r="L656" s="7" t="s">
        <v>56</v>
      </c>
      <c r="M656" s="7">
        <f t="shared" si="100"/>
        <v>25</v>
      </c>
      <c r="N656" s="7">
        <f t="shared" si="101"/>
        <v>0</v>
      </c>
      <c r="O656" s="7">
        <f t="shared" si="102"/>
        <v>0</v>
      </c>
      <c r="P656" s="7">
        <f t="shared" si="103"/>
        <v>66.5</v>
      </c>
      <c r="Q656" s="19">
        <f t="shared" si="104"/>
        <v>18.725000000000001</v>
      </c>
      <c r="R656" s="19">
        <f t="shared" si="105"/>
        <v>21.625</v>
      </c>
      <c r="S656" s="19">
        <f t="shared" si="106"/>
        <v>33.674999999999997</v>
      </c>
      <c r="T656" s="19">
        <f t="shared" si="107"/>
        <v>22.875</v>
      </c>
      <c r="U656" s="7">
        <f t="shared" si="108"/>
        <v>24.675000000000001</v>
      </c>
      <c r="V656" s="7">
        <f t="shared" si="109"/>
        <v>24.225000000000001</v>
      </c>
    </row>
    <row r="657" spans="1:22" ht="13.5" x14ac:dyDescent="0.35">
      <c r="A657" s="3">
        <v>42961</v>
      </c>
      <c r="B657" s="2">
        <v>18.0076</v>
      </c>
      <c r="C657" s="7">
        <v>55.334025891002064</v>
      </c>
      <c r="D657" s="7">
        <v>-0.11030073492181103</v>
      </c>
      <c r="E657" s="7">
        <v>-0.11958843959222018</v>
      </c>
      <c r="F657" s="7">
        <v>17.946400000000001</v>
      </c>
      <c r="G657" s="7">
        <v>18.189150000000001</v>
      </c>
      <c r="H657" s="7">
        <v>18.414103999999998</v>
      </c>
      <c r="I657" s="7">
        <v>20.012804000000003</v>
      </c>
      <c r="J657" s="7" t="s">
        <v>53</v>
      </c>
      <c r="K657" s="7" t="s">
        <v>55</v>
      </c>
      <c r="L657" s="7" t="s">
        <v>47</v>
      </c>
      <c r="M657" s="7">
        <f t="shared" si="100"/>
        <v>25</v>
      </c>
      <c r="N657" s="7">
        <f t="shared" si="101"/>
        <v>0</v>
      </c>
      <c r="O657" s="7">
        <f t="shared" si="102"/>
        <v>0</v>
      </c>
      <c r="P657" s="7">
        <f t="shared" si="103"/>
        <v>16.5</v>
      </c>
      <c r="Q657" s="19">
        <f t="shared" si="104"/>
        <v>11.225</v>
      </c>
      <c r="R657" s="19">
        <f t="shared" si="105"/>
        <v>9.125</v>
      </c>
      <c r="S657" s="19">
        <f t="shared" si="106"/>
        <v>11.175000000000001</v>
      </c>
      <c r="T657" s="19">
        <f t="shared" si="107"/>
        <v>10.375</v>
      </c>
      <c r="U657" s="7">
        <f t="shared" si="108"/>
        <v>10.508333333333335</v>
      </c>
      <c r="V657" s="7">
        <f t="shared" si="109"/>
        <v>10.475000000000001</v>
      </c>
    </row>
    <row r="658" spans="1:22" ht="13.5" x14ac:dyDescent="0.35">
      <c r="A658" s="3">
        <v>42962</v>
      </c>
      <c r="B658" s="2">
        <v>17.935300000000002</v>
      </c>
      <c r="C658" s="7">
        <v>42.006529259854823</v>
      </c>
      <c r="D658" s="7">
        <v>-0.11054262305761853</v>
      </c>
      <c r="E658" s="7">
        <v>-0.11777927628529986</v>
      </c>
      <c r="F658" s="7">
        <v>17.965319999999998</v>
      </c>
      <c r="G658" s="7">
        <v>18.137709999999998</v>
      </c>
      <c r="H658" s="7">
        <v>18.394418000000002</v>
      </c>
      <c r="I658" s="7">
        <v>19.990904</v>
      </c>
      <c r="J658" s="7" t="s">
        <v>53</v>
      </c>
      <c r="K658" s="7" t="s">
        <v>55</v>
      </c>
      <c r="L658" s="7" t="s">
        <v>54</v>
      </c>
      <c r="M658" s="7">
        <f t="shared" si="100"/>
        <v>25</v>
      </c>
      <c r="N658" s="7">
        <f t="shared" si="101"/>
        <v>0</v>
      </c>
      <c r="O658" s="7">
        <f t="shared" si="102"/>
        <v>0</v>
      </c>
      <c r="P658" s="7">
        <f t="shared" si="103"/>
        <v>16.5</v>
      </c>
      <c r="Q658" s="19">
        <f t="shared" si="104"/>
        <v>11.225</v>
      </c>
      <c r="R658" s="19">
        <f t="shared" si="105"/>
        <v>9.125</v>
      </c>
      <c r="S658" s="19">
        <f t="shared" si="106"/>
        <v>11.175000000000001</v>
      </c>
      <c r="T658" s="19">
        <f t="shared" si="107"/>
        <v>10.375</v>
      </c>
      <c r="U658" s="7">
        <f t="shared" si="108"/>
        <v>10.508333333333335</v>
      </c>
      <c r="V658" s="7">
        <f t="shared" si="109"/>
        <v>10.475000000000001</v>
      </c>
    </row>
    <row r="659" spans="1:22" ht="13.5" x14ac:dyDescent="0.35">
      <c r="A659" s="3">
        <v>42963</v>
      </c>
      <c r="B659" s="2">
        <v>17.846299999999999</v>
      </c>
      <c r="C659" s="7">
        <v>37.6699312965941</v>
      </c>
      <c r="D659" s="7">
        <v>-0.11657210666194118</v>
      </c>
      <c r="E659" s="7">
        <v>-0.11753784236062811</v>
      </c>
      <c r="F659" s="7">
        <v>17.965319999999998</v>
      </c>
      <c r="G659" s="7">
        <v>18.097109999999997</v>
      </c>
      <c r="H659" s="7">
        <v>18.362052000000002</v>
      </c>
      <c r="I659" s="7">
        <v>19.966554500000001</v>
      </c>
      <c r="J659" s="7" t="s">
        <v>53</v>
      </c>
      <c r="K659" s="7" t="s">
        <v>55</v>
      </c>
      <c r="L659" s="7" t="s">
        <v>50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16.5</v>
      </c>
      <c r="Q659" s="19">
        <f t="shared" si="104"/>
        <v>11.225</v>
      </c>
      <c r="R659" s="19">
        <f t="shared" si="105"/>
        <v>9.125</v>
      </c>
      <c r="S659" s="19">
        <f t="shared" si="106"/>
        <v>11.175000000000001</v>
      </c>
      <c r="T659" s="19">
        <f t="shared" si="107"/>
        <v>10.375</v>
      </c>
      <c r="U659" s="7">
        <f t="shared" si="108"/>
        <v>10.508333333333335</v>
      </c>
      <c r="V659" s="7">
        <f t="shared" si="109"/>
        <v>10.475000000000001</v>
      </c>
    </row>
    <row r="660" spans="1:22" ht="13.5" x14ac:dyDescent="0.35">
      <c r="A660" s="3">
        <v>42964</v>
      </c>
      <c r="B660" s="2">
        <v>17.6294</v>
      </c>
      <c r="C660" s="7">
        <v>38.827783637185497</v>
      </c>
      <c r="D660" s="7">
        <v>-0.13727016809937709</v>
      </c>
      <c r="E660" s="7">
        <v>-0.12148430750837791</v>
      </c>
      <c r="F660" s="7">
        <v>17.886340000000001</v>
      </c>
      <c r="G660" s="7">
        <v>18.045944999999996</v>
      </c>
      <c r="H660" s="7">
        <v>18.324234000000004</v>
      </c>
      <c r="I660" s="7">
        <v>19.938581500000002</v>
      </c>
      <c r="J660" s="7" t="s">
        <v>53</v>
      </c>
      <c r="K660" s="7" t="s">
        <v>55</v>
      </c>
      <c r="L660" s="7" t="s">
        <v>47</v>
      </c>
      <c r="M660" s="7">
        <f t="shared" si="100"/>
        <v>25</v>
      </c>
      <c r="N660" s="7">
        <f t="shared" si="101"/>
        <v>45</v>
      </c>
      <c r="O660" s="7">
        <f t="shared" si="102"/>
        <v>0</v>
      </c>
      <c r="P660" s="7">
        <f t="shared" si="103"/>
        <v>16.5</v>
      </c>
      <c r="Q660" s="19">
        <f t="shared" si="104"/>
        <v>26.975000000000001</v>
      </c>
      <c r="R660" s="19">
        <f t="shared" si="105"/>
        <v>18.125</v>
      </c>
      <c r="S660" s="19">
        <f t="shared" si="106"/>
        <v>17.925000000000001</v>
      </c>
      <c r="T660" s="19">
        <f t="shared" si="107"/>
        <v>21.625</v>
      </c>
      <c r="U660" s="7">
        <f t="shared" si="108"/>
        <v>21.008333333333336</v>
      </c>
      <c r="V660" s="7">
        <f t="shared" si="109"/>
        <v>21.162500000000001</v>
      </c>
    </row>
    <row r="661" spans="1:22" ht="13.5" x14ac:dyDescent="0.35">
      <c r="A661" s="3">
        <v>42965</v>
      </c>
      <c r="B661" s="2">
        <v>17.790700000000001</v>
      </c>
      <c r="C661" s="7">
        <v>45.161913968100571</v>
      </c>
      <c r="D661" s="7">
        <v>-0.13905502913327084</v>
      </c>
      <c r="E661" s="7">
        <v>-0.12499845183335651</v>
      </c>
      <c r="F661" s="7">
        <v>17.84186</v>
      </c>
      <c r="G661" s="7">
        <v>18.002845000000001</v>
      </c>
      <c r="H661" s="7">
        <v>18.290756000000002</v>
      </c>
      <c r="I661" s="7">
        <v>19.909945</v>
      </c>
      <c r="J661" s="7" t="s">
        <v>53</v>
      </c>
      <c r="K661" s="7" t="s">
        <v>55</v>
      </c>
      <c r="L661" s="7" t="s">
        <v>47</v>
      </c>
      <c r="M661" s="7">
        <f t="shared" si="100"/>
        <v>25</v>
      </c>
      <c r="N661" s="7">
        <f t="shared" si="101"/>
        <v>45</v>
      </c>
      <c r="O661" s="7">
        <f t="shared" si="102"/>
        <v>0</v>
      </c>
      <c r="P661" s="7">
        <f t="shared" si="103"/>
        <v>16.5</v>
      </c>
      <c r="Q661" s="19">
        <f t="shared" si="104"/>
        <v>26.975000000000001</v>
      </c>
      <c r="R661" s="19">
        <f t="shared" si="105"/>
        <v>18.125</v>
      </c>
      <c r="S661" s="19">
        <f t="shared" si="106"/>
        <v>17.925000000000001</v>
      </c>
      <c r="T661" s="19">
        <f t="shared" si="107"/>
        <v>21.625</v>
      </c>
      <c r="U661" s="7">
        <f t="shared" si="108"/>
        <v>21.008333333333336</v>
      </c>
      <c r="V661" s="7">
        <f t="shared" si="109"/>
        <v>21.162500000000001</v>
      </c>
    </row>
    <row r="662" spans="1:22" ht="13.5" x14ac:dyDescent="0.35">
      <c r="A662" s="3">
        <v>42968</v>
      </c>
      <c r="B662" s="2">
        <v>17.790700000000001</v>
      </c>
      <c r="C662" s="7">
        <v>49.853278557328125</v>
      </c>
      <c r="D662" s="7">
        <v>-0.13886875183352032</v>
      </c>
      <c r="E662" s="7">
        <v>-0.12777251183338928</v>
      </c>
      <c r="F662" s="7">
        <v>17.798480000000001</v>
      </c>
      <c r="G662" s="7">
        <v>17.974759999999996</v>
      </c>
      <c r="H662" s="7">
        <v>18.257278000000003</v>
      </c>
      <c r="I662" s="7">
        <v>19.882645000000004</v>
      </c>
      <c r="J662" s="7" t="s">
        <v>53</v>
      </c>
      <c r="K662" s="7" t="s">
        <v>55</v>
      </c>
      <c r="L662" s="7" t="s">
        <v>47</v>
      </c>
      <c r="M662" s="7">
        <f t="shared" si="100"/>
        <v>25</v>
      </c>
      <c r="N662" s="7">
        <f t="shared" si="101"/>
        <v>45</v>
      </c>
      <c r="O662" s="7">
        <f t="shared" si="102"/>
        <v>0</v>
      </c>
      <c r="P662" s="7">
        <f t="shared" si="103"/>
        <v>16.5</v>
      </c>
      <c r="Q662" s="19">
        <f t="shared" si="104"/>
        <v>26.975000000000001</v>
      </c>
      <c r="R662" s="19">
        <f t="shared" si="105"/>
        <v>18.125</v>
      </c>
      <c r="S662" s="19">
        <f t="shared" si="106"/>
        <v>17.925000000000001</v>
      </c>
      <c r="T662" s="19">
        <f t="shared" si="107"/>
        <v>21.625</v>
      </c>
      <c r="U662" s="7">
        <f t="shared" si="108"/>
        <v>21.008333333333336</v>
      </c>
      <c r="V662" s="7">
        <f t="shared" si="109"/>
        <v>21.162500000000001</v>
      </c>
    </row>
    <row r="663" spans="1:22" ht="13.5" x14ac:dyDescent="0.35">
      <c r="A663" s="3">
        <v>42969</v>
      </c>
      <c r="B663" s="2">
        <v>17.684999999999999</v>
      </c>
      <c r="C663" s="7">
        <v>40.506401137980113</v>
      </c>
      <c r="D663" s="7">
        <v>-0.1455721670336203</v>
      </c>
      <c r="E663" s="7">
        <v>-0.13133244287343548</v>
      </c>
      <c r="F663" s="7">
        <v>17.748420000000003</v>
      </c>
      <c r="G663" s="7">
        <v>17.971979999999999</v>
      </c>
      <c r="H663" s="7">
        <v>18.221462000000002</v>
      </c>
      <c r="I663" s="7">
        <v>19.854469000000002</v>
      </c>
      <c r="J663" s="7" t="s">
        <v>53</v>
      </c>
      <c r="K663" s="7" t="s">
        <v>55</v>
      </c>
      <c r="L663" s="7" t="s">
        <v>47</v>
      </c>
      <c r="M663" s="7">
        <f t="shared" si="100"/>
        <v>25</v>
      </c>
      <c r="N663" s="7">
        <f t="shared" si="101"/>
        <v>45</v>
      </c>
      <c r="O663" s="7">
        <f t="shared" si="102"/>
        <v>0</v>
      </c>
      <c r="P663" s="7">
        <f t="shared" si="103"/>
        <v>16.5</v>
      </c>
      <c r="Q663" s="19">
        <f t="shared" si="104"/>
        <v>26.975000000000001</v>
      </c>
      <c r="R663" s="19">
        <f t="shared" si="105"/>
        <v>18.125</v>
      </c>
      <c r="S663" s="19">
        <f t="shared" si="106"/>
        <v>17.925000000000001</v>
      </c>
      <c r="T663" s="19">
        <f t="shared" si="107"/>
        <v>21.625</v>
      </c>
      <c r="U663" s="7">
        <f t="shared" si="108"/>
        <v>21.008333333333336</v>
      </c>
      <c r="V663" s="7">
        <f t="shared" si="109"/>
        <v>21.162500000000001</v>
      </c>
    </row>
    <row r="664" spans="1:22" ht="13.5" x14ac:dyDescent="0.35">
      <c r="A664" s="3">
        <v>42970</v>
      </c>
      <c r="B664" s="2">
        <v>17.735099999999999</v>
      </c>
      <c r="C664" s="7">
        <v>32.620183013274968</v>
      </c>
      <c r="D664" s="7">
        <v>-0.1451686072384426</v>
      </c>
      <c r="E664" s="7">
        <v>-0.13409967574643691</v>
      </c>
      <c r="F664" s="7">
        <v>17.726180000000003</v>
      </c>
      <c r="G664" s="7">
        <v>17.945565000000002</v>
      </c>
      <c r="H664" s="7">
        <v>18.186648000000002</v>
      </c>
      <c r="I664" s="7">
        <v>19.826891000000003</v>
      </c>
      <c r="J664" s="7" t="s">
        <v>53</v>
      </c>
      <c r="K664" s="7" t="s">
        <v>55</v>
      </c>
      <c r="L664" s="7" t="s">
        <v>47</v>
      </c>
      <c r="M664" s="7">
        <f t="shared" si="100"/>
        <v>25</v>
      </c>
      <c r="N664" s="7">
        <f t="shared" si="101"/>
        <v>45</v>
      </c>
      <c r="O664" s="7">
        <f t="shared" si="102"/>
        <v>0</v>
      </c>
      <c r="P664" s="7">
        <f t="shared" si="103"/>
        <v>16.5</v>
      </c>
      <c r="Q664" s="19">
        <f t="shared" si="104"/>
        <v>26.975000000000001</v>
      </c>
      <c r="R664" s="19">
        <f t="shared" si="105"/>
        <v>18.125</v>
      </c>
      <c r="S664" s="19">
        <f t="shared" si="106"/>
        <v>17.925000000000001</v>
      </c>
      <c r="T664" s="19">
        <f t="shared" si="107"/>
        <v>21.625</v>
      </c>
      <c r="U664" s="7">
        <f t="shared" si="108"/>
        <v>21.008333333333336</v>
      </c>
      <c r="V664" s="7">
        <f t="shared" si="109"/>
        <v>21.162500000000001</v>
      </c>
    </row>
    <row r="665" spans="1:22" ht="13.5" x14ac:dyDescent="0.35">
      <c r="A665" s="3">
        <v>42971</v>
      </c>
      <c r="B665" s="2">
        <v>17.684999999999999</v>
      </c>
      <c r="C665" s="7">
        <v>36.113291003781136</v>
      </c>
      <c r="D665" s="7">
        <v>-0.14719466600588405</v>
      </c>
      <c r="E665" s="7">
        <v>-0.13671867379832636</v>
      </c>
      <c r="F665" s="7">
        <v>17.737300000000001</v>
      </c>
      <c r="G665" s="7">
        <v>17.912195000000004</v>
      </c>
      <c r="H665" s="7">
        <v>18.151056000000001</v>
      </c>
      <c r="I665" s="7">
        <v>19.800425500000003</v>
      </c>
      <c r="J665" s="7" t="s">
        <v>53</v>
      </c>
      <c r="K665" s="7" t="s">
        <v>55</v>
      </c>
      <c r="L665" s="7" t="s">
        <v>54</v>
      </c>
      <c r="M665" s="7">
        <f t="shared" si="100"/>
        <v>25</v>
      </c>
      <c r="N665" s="7">
        <f t="shared" si="101"/>
        <v>45</v>
      </c>
      <c r="O665" s="7">
        <f t="shared" si="102"/>
        <v>0</v>
      </c>
      <c r="P665" s="7">
        <f t="shared" si="103"/>
        <v>16.5</v>
      </c>
      <c r="Q665" s="19">
        <f t="shared" si="104"/>
        <v>26.975000000000001</v>
      </c>
      <c r="R665" s="19">
        <f t="shared" si="105"/>
        <v>18.125</v>
      </c>
      <c r="S665" s="19">
        <f t="shared" si="106"/>
        <v>17.925000000000001</v>
      </c>
      <c r="T665" s="19">
        <f t="shared" si="107"/>
        <v>21.625</v>
      </c>
      <c r="U665" s="7">
        <f t="shared" si="108"/>
        <v>21.008333333333336</v>
      </c>
      <c r="V665" s="7">
        <f t="shared" si="109"/>
        <v>21.162500000000001</v>
      </c>
    </row>
    <row r="666" spans="1:22" ht="13.5" x14ac:dyDescent="0.35">
      <c r="A666" s="3">
        <v>42972</v>
      </c>
      <c r="B666" s="2">
        <v>17.6294</v>
      </c>
      <c r="C666" s="7">
        <v>29.344030904093387</v>
      </c>
      <c r="D666" s="7">
        <v>-0.15153992953016981</v>
      </c>
      <c r="E666" s="7">
        <v>-0.13968292494469506</v>
      </c>
      <c r="F666" s="7">
        <v>17.705040000000004</v>
      </c>
      <c r="G666" s="7">
        <v>17.889949999999999</v>
      </c>
      <c r="H666" s="7">
        <v>18.114352</v>
      </c>
      <c r="I666" s="7">
        <v>19.774002500000002</v>
      </c>
      <c r="J666" s="7" t="s">
        <v>53</v>
      </c>
      <c r="K666" s="7" t="s">
        <v>55</v>
      </c>
      <c r="L666" s="7" t="s">
        <v>47</v>
      </c>
      <c r="M666" s="7">
        <f t="shared" si="100"/>
        <v>50</v>
      </c>
      <c r="N666" s="7">
        <f t="shared" si="101"/>
        <v>45</v>
      </c>
      <c r="O666" s="7">
        <f t="shared" si="102"/>
        <v>0</v>
      </c>
      <c r="P666" s="7">
        <f t="shared" si="103"/>
        <v>16.5</v>
      </c>
      <c r="Q666" s="19">
        <f t="shared" si="104"/>
        <v>35.725000000000001</v>
      </c>
      <c r="R666" s="19">
        <f t="shared" si="105"/>
        <v>23.125</v>
      </c>
      <c r="S666" s="19">
        <f t="shared" si="106"/>
        <v>21.675000000000001</v>
      </c>
      <c r="T666" s="19">
        <f t="shared" si="107"/>
        <v>27.875</v>
      </c>
      <c r="U666" s="7">
        <f t="shared" si="108"/>
        <v>26.841666666666669</v>
      </c>
      <c r="V666" s="7">
        <f t="shared" si="109"/>
        <v>27.1</v>
      </c>
    </row>
    <row r="667" spans="1:22" ht="13.5" x14ac:dyDescent="0.35">
      <c r="A667" s="3">
        <v>42975</v>
      </c>
      <c r="B667" s="2">
        <v>17.684999999999999</v>
      </c>
      <c r="C667" s="7">
        <v>42.634118648878832</v>
      </c>
      <c r="D667" s="7">
        <v>-0.14878205987506021</v>
      </c>
      <c r="E667" s="7">
        <v>-0.14150275193076811</v>
      </c>
      <c r="F667" s="7">
        <v>17.683900000000001</v>
      </c>
      <c r="G667" s="7">
        <v>17.874655000000001</v>
      </c>
      <c r="H667" s="7">
        <v>18.088547999999999</v>
      </c>
      <c r="I667" s="7">
        <v>19.748900000000003</v>
      </c>
      <c r="J667" s="7" t="s">
        <v>53</v>
      </c>
      <c r="K667" s="7" t="s">
        <v>55</v>
      </c>
      <c r="L667" s="7" t="s">
        <v>47</v>
      </c>
      <c r="M667" s="7">
        <f t="shared" si="100"/>
        <v>25</v>
      </c>
      <c r="N667" s="7">
        <f t="shared" si="101"/>
        <v>45</v>
      </c>
      <c r="O667" s="7">
        <f t="shared" si="102"/>
        <v>0</v>
      </c>
      <c r="P667" s="7">
        <f t="shared" si="103"/>
        <v>16.5</v>
      </c>
      <c r="Q667" s="19">
        <f t="shared" si="104"/>
        <v>26.975000000000001</v>
      </c>
      <c r="R667" s="19">
        <f t="shared" si="105"/>
        <v>18.125</v>
      </c>
      <c r="S667" s="19">
        <f t="shared" si="106"/>
        <v>17.925000000000001</v>
      </c>
      <c r="T667" s="19">
        <f t="shared" si="107"/>
        <v>21.625</v>
      </c>
      <c r="U667" s="7">
        <f t="shared" si="108"/>
        <v>21.008333333333336</v>
      </c>
      <c r="V667" s="7">
        <f t="shared" si="109"/>
        <v>21.162500000000001</v>
      </c>
    </row>
    <row r="668" spans="1:22" ht="13.5" x14ac:dyDescent="0.35">
      <c r="A668" s="3">
        <v>42976</v>
      </c>
      <c r="B668" s="2">
        <v>17.462599999999998</v>
      </c>
      <c r="C668" s="7">
        <v>34.937583418387362</v>
      </c>
      <c r="D668" s="7">
        <v>-0.16266712427775332</v>
      </c>
      <c r="E668" s="7">
        <v>-0.14573562640016516</v>
      </c>
      <c r="F668" s="7">
        <v>17.639419999999998</v>
      </c>
      <c r="G668" s="7">
        <v>17.857975</v>
      </c>
      <c r="H668" s="7">
        <v>18.064077999999999</v>
      </c>
      <c r="I668" s="7">
        <v>19.723781000000002</v>
      </c>
      <c r="J668" s="7" t="s">
        <v>53</v>
      </c>
      <c r="K668" s="7" t="s">
        <v>55</v>
      </c>
      <c r="L668" s="7" t="s">
        <v>47</v>
      </c>
      <c r="M668" s="7">
        <f t="shared" si="100"/>
        <v>25</v>
      </c>
      <c r="N668" s="7">
        <f t="shared" si="101"/>
        <v>45</v>
      </c>
      <c r="O668" s="7">
        <f t="shared" si="102"/>
        <v>0</v>
      </c>
      <c r="P668" s="7">
        <f t="shared" si="103"/>
        <v>16.5</v>
      </c>
      <c r="Q668" s="19">
        <f t="shared" si="104"/>
        <v>26.975000000000001</v>
      </c>
      <c r="R668" s="19">
        <f t="shared" si="105"/>
        <v>18.125</v>
      </c>
      <c r="S668" s="19">
        <f t="shared" si="106"/>
        <v>17.925000000000001</v>
      </c>
      <c r="T668" s="19">
        <f t="shared" si="107"/>
        <v>21.625</v>
      </c>
      <c r="U668" s="7">
        <f t="shared" si="108"/>
        <v>21.008333333333336</v>
      </c>
      <c r="V668" s="7">
        <f t="shared" si="109"/>
        <v>21.162500000000001</v>
      </c>
    </row>
    <row r="669" spans="1:22" ht="13.5" x14ac:dyDescent="0.35">
      <c r="A669" s="3">
        <v>42977</v>
      </c>
      <c r="B669" s="2">
        <v>17.668299999999999</v>
      </c>
      <c r="C669" s="7">
        <v>36.322422007069264</v>
      </c>
      <c r="D669" s="7">
        <v>-0.15528286277811887</v>
      </c>
      <c r="E669" s="7">
        <v>-0.14764507367575591</v>
      </c>
      <c r="F669" s="7">
        <v>17.626059999999999</v>
      </c>
      <c r="G669" s="7">
        <v>17.840454999999999</v>
      </c>
      <c r="H669" s="7">
        <v>18.039273999999999</v>
      </c>
      <c r="I669" s="7">
        <v>19.699583499999999</v>
      </c>
      <c r="J669" s="7" t="s">
        <v>53</v>
      </c>
      <c r="K669" s="7" t="s">
        <v>55</v>
      </c>
      <c r="L669" s="7" t="s">
        <v>47</v>
      </c>
      <c r="M669" s="7">
        <f t="shared" si="100"/>
        <v>25</v>
      </c>
      <c r="N669" s="7">
        <f t="shared" si="101"/>
        <v>45</v>
      </c>
      <c r="O669" s="7">
        <f t="shared" si="102"/>
        <v>0</v>
      </c>
      <c r="P669" s="7">
        <f t="shared" si="103"/>
        <v>16.5</v>
      </c>
      <c r="Q669" s="19">
        <f t="shared" si="104"/>
        <v>26.975000000000001</v>
      </c>
      <c r="R669" s="19">
        <f t="shared" si="105"/>
        <v>18.125</v>
      </c>
      <c r="S669" s="19">
        <f t="shared" si="106"/>
        <v>17.925000000000001</v>
      </c>
      <c r="T669" s="19">
        <f t="shared" si="107"/>
        <v>21.625</v>
      </c>
      <c r="U669" s="7">
        <f t="shared" si="108"/>
        <v>21.008333333333336</v>
      </c>
      <c r="V669" s="7">
        <f t="shared" si="109"/>
        <v>21.162500000000001</v>
      </c>
    </row>
    <row r="670" spans="1:22" ht="13.5" x14ac:dyDescent="0.35">
      <c r="A670" s="3">
        <v>42978</v>
      </c>
      <c r="B670" s="2">
        <v>17.668299999999999</v>
      </c>
      <c r="C670" s="7">
        <v>36.637730584405432</v>
      </c>
      <c r="D670" s="7">
        <v>-0.14772786744048005</v>
      </c>
      <c r="E670" s="7">
        <v>-0.14766163242870073</v>
      </c>
      <c r="F670" s="7">
        <v>17.622720000000001</v>
      </c>
      <c r="G670" s="7">
        <v>17.810144999999999</v>
      </c>
      <c r="H670" s="7">
        <v>18.014692</v>
      </c>
      <c r="I670" s="7">
        <v>19.675439499999996</v>
      </c>
      <c r="J670" s="7" t="s">
        <v>53</v>
      </c>
      <c r="K670" s="7" t="s">
        <v>55</v>
      </c>
      <c r="L670" s="7" t="s">
        <v>47</v>
      </c>
      <c r="M670" s="7">
        <f t="shared" si="100"/>
        <v>25</v>
      </c>
      <c r="N670" s="7">
        <f t="shared" si="101"/>
        <v>45</v>
      </c>
      <c r="O670" s="7">
        <f t="shared" si="102"/>
        <v>0</v>
      </c>
      <c r="P670" s="7">
        <f t="shared" si="103"/>
        <v>16.5</v>
      </c>
      <c r="Q670" s="19">
        <f t="shared" si="104"/>
        <v>26.975000000000001</v>
      </c>
      <c r="R670" s="19">
        <f t="shared" si="105"/>
        <v>18.125</v>
      </c>
      <c r="S670" s="19">
        <f t="shared" si="106"/>
        <v>17.925000000000001</v>
      </c>
      <c r="T670" s="19">
        <f t="shared" si="107"/>
        <v>21.625</v>
      </c>
      <c r="U670" s="7">
        <f t="shared" si="108"/>
        <v>21.008333333333336</v>
      </c>
      <c r="V670" s="7">
        <f t="shared" si="109"/>
        <v>21.162500000000001</v>
      </c>
    </row>
    <row r="671" spans="1:22" ht="13.5" x14ac:dyDescent="0.35">
      <c r="A671" s="3">
        <v>42982</v>
      </c>
      <c r="B671" s="2">
        <v>17.568200000000001</v>
      </c>
      <c r="C671" s="7">
        <v>34.134893125361074</v>
      </c>
      <c r="D671" s="7">
        <v>-0.14811038827349421</v>
      </c>
      <c r="E671" s="7">
        <v>-0.14775138359765944</v>
      </c>
      <c r="F671" s="7">
        <v>17.610480000000003</v>
      </c>
      <c r="G671" s="7">
        <v>17.784839999999996</v>
      </c>
      <c r="H671" s="7">
        <v>17.993448000000001</v>
      </c>
      <c r="I671" s="7">
        <v>19.650875499999998</v>
      </c>
      <c r="J671" s="7" t="s">
        <v>53</v>
      </c>
      <c r="K671" s="7" t="s">
        <v>55</v>
      </c>
      <c r="L671" s="7" t="s">
        <v>47</v>
      </c>
      <c r="M671" s="7">
        <f t="shared" si="100"/>
        <v>25</v>
      </c>
      <c r="N671" s="7">
        <f t="shared" si="101"/>
        <v>45</v>
      </c>
      <c r="O671" s="7">
        <f t="shared" si="102"/>
        <v>0</v>
      </c>
      <c r="P671" s="7">
        <f t="shared" si="103"/>
        <v>16.5</v>
      </c>
      <c r="Q671" s="19">
        <f t="shared" si="104"/>
        <v>26.975000000000001</v>
      </c>
      <c r="R671" s="19">
        <f t="shared" si="105"/>
        <v>18.125</v>
      </c>
      <c r="S671" s="19">
        <f t="shared" si="106"/>
        <v>17.925000000000001</v>
      </c>
      <c r="T671" s="19">
        <f t="shared" si="107"/>
        <v>21.625</v>
      </c>
      <c r="U671" s="7">
        <f t="shared" si="108"/>
        <v>21.008333333333336</v>
      </c>
      <c r="V671" s="7">
        <f t="shared" si="109"/>
        <v>21.162500000000001</v>
      </c>
    </row>
    <row r="672" spans="1:22" ht="13.5" x14ac:dyDescent="0.35">
      <c r="A672" s="3">
        <v>42983</v>
      </c>
      <c r="B672" s="2">
        <v>17.512599999999999</v>
      </c>
      <c r="C672" s="7">
        <v>34.551567867845847</v>
      </c>
      <c r="D672" s="7">
        <v>-0.15115754404553172</v>
      </c>
      <c r="E672" s="7">
        <v>-0.1484326156872339</v>
      </c>
      <c r="F672" s="7">
        <v>17.576000000000001</v>
      </c>
      <c r="G672" s="7">
        <v>17.751194999999999</v>
      </c>
      <c r="H672" s="7">
        <v>17.966864000000001</v>
      </c>
      <c r="I672" s="7">
        <v>19.6238955</v>
      </c>
      <c r="J672" s="7" t="s">
        <v>53</v>
      </c>
      <c r="K672" s="7" t="s">
        <v>55</v>
      </c>
      <c r="L672" s="7" t="s">
        <v>47</v>
      </c>
      <c r="M672" s="7">
        <f t="shared" si="100"/>
        <v>25</v>
      </c>
      <c r="N672" s="7">
        <f t="shared" si="101"/>
        <v>45</v>
      </c>
      <c r="O672" s="7">
        <f t="shared" si="102"/>
        <v>0</v>
      </c>
      <c r="P672" s="7">
        <f t="shared" si="103"/>
        <v>16.5</v>
      </c>
      <c r="Q672" s="19">
        <f t="shared" si="104"/>
        <v>26.975000000000001</v>
      </c>
      <c r="R672" s="19">
        <f t="shared" si="105"/>
        <v>18.125</v>
      </c>
      <c r="S672" s="19">
        <f t="shared" si="106"/>
        <v>17.925000000000001</v>
      </c>
      <c r="T672" s="19">
        <f t="shared" si="107"/>
        <v>21.625</v>
      </c>
      <c r="U672" s="7">
        <f t="shared" si="108"/>
        <v>21.008333333333336</v>
      </c>
      <c r="V672" s="7">
        <f t="shared" si="109"/>
        <v>21.162500000000001</v>
      </c>
    </row>
    <row r="673" spans="1:22" ht="13.5" x14ac:dyDescent="0.35">
      <c r="A673" s="3">
        <v>42984</v>
      </c>
      <c r="B673" s="2">
        <v>17.379100000000001</v>
      </c>
      <c r="C673" s="7">
        <v>33.463117655387265</v>
      </c>
      <c r="D673" s="7">
        <v>-0.16247189635643977</v>
      </c>
      <c r="E673" s="7">
        <v>-0.15124047182107508</v>
      </c>
      <c r="F673" s="7">
        <v>17.559299999999997</v>
      </c>
      <c r="G673" s="7">
        <v>17.728114999999999</v>
      </c>
      <c r="H673" s="7">
        <v>17.941280000000003</v>
      </c>
      <c r="I673" s="7">
        <v>19.596435</v>
      </c>
      <c r="J673" s="7" t="s">
        <v>53</v>
      </c>
      <c r="K673" s="7" t="s">
        <v>55</v>
      </c>
      <c r="L673" s="7" t="s">
        <v>47</v>
      </c>
      <c r="M673" s="7">
        <f t="shared" si="100"/>
        <v>25</v>
      </c>
      <c r="N673" s="7">
        <f t="shared" si="101"/>
        <v>45</v>
      </c>
      <c r="O673" s="7">
        <f t="shared" si="102"/>
        <v>0</v>
      </c>
      <c r="P673" s="7">
        <f t="shared" si="103"/>
        <v>16.5</v>
      </c>
      <c r="Q673" s="19">
        <f t="shared" si="104"/>
        <v>26.975000000000001</v>
      </c>
      <c r="R673" s="19">
        <f t="shared" si="105"/>
        <v>18.125</v>
      </c>
      <c r="S673" s="19">
        <f t="shared" si="106"/>
        <v>17.925000000000001</v>
      </c>
      <c r="T673" s="19">
        <f t="shared" si="107"/>
        <v>21.625</v>
      </c>
      <c r="U673" s="7">
        <f t="shared" si="108"/>
        <v>21.008333333333336</v>
      </c>
      <c r="V673" s="7">
        <f t="shared" si="109"/>
        <v>21.162500000000001</v>
      </c>
    </row>
    <row r="674" spans="1:22" ht="13.5" x14ac:dyDescent="0.35">
      <c r="A674" s="3">
        <v>42985</v>
      </c>
      <c r="B674" s="2">
        <v>17.351299999999998</v>
      </c>
      <c r="C674" s="7">
        <v>38.635063342868747</v>
      </c>
      <c r="D674" s="7">
        <v>-0.17170254963300025</v>
      </c>
      <c r="E674" s="7">
        <v>-0.15533288738346013</v>
      </c>
      <c r="F674" s="7">
        <v>17.495899999999999</v>
      </c>
      <c r="G674" s="7">
        <v>17.703364999999998</v>
      </c>
      <c r="H674" s="7">
        <v>17.916810000000002</v>
      </c>
      <c r="I674" s="7">
        <v>19.568407999999998</v>
      </c>
      <c r="J674" s="7" t="s">
        <v>53</v>
      </c>
      <c r="K674" s="7" t="s">
        <v>55</v>
      </c>
      <c r="L674" s="7" t="s">
        <v>47</v>
      </c>
      <c r="M674" s="7">
        <f t="shared" si="100"/>
        <v>25</v>
      </c>
      <c r="N674" s="7">
        <f t="shared" si="101"/>
        <v>45</v>
      </c>
      <c r="O674" s="7">
        <f t="shared" si="102"/>
        <v>0</v>
      </c>
      <c r="P674" s="7">
        <f t="shared" si="103"/>
        <v>16.5</v>
      </c>
      <c r="Q674" s="19">
        <f t="shared" si="104"/>
        <v>26.975000000000001</v>
      </c>
      <c r="R674" s="19">
        <f t="shared" si="105"/>
        <v>18.125</v>
      </c>
      <c r="S674" s="19">
        <f t="shared" si="106"/>
        <v>17.925000000000001</v>
      </c>
      <c r="T674" s="19">
        <f t="shared" si="107"/>
        <v>21.625</v>
      </c>
      <c r="U674" s="7">
        <f t="shared" si="108"/>
        <v>21.008333333333336</v>
      </c>
      <c r="V674" s="7">
        <f t="shared" si="109"/>
        <v>21.162500000000001</v>
      </c>
    </row>
    <row r="675" spans="1:22" ht="13.5" x14ac:dyDescent="0.35">
      <c r="A675" s="3">
        <v>42986</v>
      </c>
      <c r="B675" s="2">
        <v>17.240100000000002</v>
      </c>
      <c r="C675" s="7">
        <v>26.538264871314112</v>
      </c>
      <c r="D675" s="7">
        <v>-0.18584847399916526</v>
      </c>
      <c r="E675" s="7">
        <v>-0.16143600470660116</v>
      </c>
      <c r="F675" s="7">
        <v>17.410260000000001</v>
      </c>
      <c r="G675" s="7">
        <v>17.664155000000001</v>
      </c>
      <c r="H675" s="7">
        <v>17.891228000000002</v>
      </c>
      <c r="I675" s="7">
        <v>19.539824999999997</v>
      </c>
      <c r="J675" s="7" t="s">
        <v>53</v>
      </c>
      <c r="K675" s="7" t="s">
        <v>55</v>
      </c>
      <c r="L675" s="7" t="s">
        <v>47</v>
      </c>
      <c r="M675" s="7">
        <f t="shared" si="100"/>
        <v>50</v>
      </c>
      <c r="N675" s="7">
        <f t="shared" si="101"/>
        <v>100</v>
      </c>
      <c r="O675" s="7">
        <f t="shared" si="102"/>
        <v>0</v>
      </c>
      <c r="P675" s="7">
        <f t="shared" si="103"/>
        <v>16.5</v>
      </c>
      <c r="Q675" s="19">
        <f t="shared" si="104"/>
        <v>54.975000000000001</v>
      </c>
      <c r="R675" s="19">
        <f t="shared" si="105"/>
        <v>34.125</v>
      </c>
      <c r="S675" s="19">
        <f t="shared" si="106"/>
        <v>29.925000000000001</v>
      </c>
      <c r="T675" s="19">
        <f t="shared" si="107"/>
        <v>41.625</v>
      </c>
      <c r="U675" s="7">
        <f t="shared" si="108"/>
        <v>39.674999999999997</v>
      </c>
      <c r="V675" s="7">
        <f t="shared" si="109"/>
        <v>40.162499999999994</v>
      </c>
    </row>
    <row r="676" spans="1:22" ht="13.5" x14ac:dyDescent="0.35">
      <c r="A676" s="3">
        <v>42989</v>
      </c>
      <c r="B676" s="2">
        <v>17.1233</v>
      </c>
      <c r="C676" s="7">
        <v>24.13579290032547</v>
      </c>
      <c r="D676" s="7">
        <v>-0.20413091076468604</v>
      </c>
      <c r="E676" s="7">
        <v>-0.16997498591821814</v>
      </c>
      <c r="F676" s="7">
        <v>17.321279999999998</v>
      </c>
      <c r="G676" s="7">
        <v>17.619664999999998</v>
      </c>
      <c r="H676" s="7">
        <v>17.866645999999999</v>
      </c>
      <c r="I676" s="7">
        <v>19.511593000000001</v>
      </c>
      <c r="J676" s="7" t="s">
        <v>53</v>
      </c>
      <c r="K676" s="7" t="s">
        <v>55</v>
      </c>
      <c r="L676" s="7" t="s">
        <v>47</v>
      </c>
      <c r="M676" s="7">
        <f t="shared" si="100"/>
        <v>50</v>
      </c>
      <c r="N676" s="7">
        <f t="shared" si="101"/>
        <v>100</v>
      </c>
      <c r="O676" s="7">
        <f t="shared" si="102"/>
        <v>0</v>
      </c>
      <c r="P676" s="7">
        <f t="shared" si="103"/>
        <v>16.5</v>
      </c>
      <c r="Q676" s="19">
        <f t="shared" si="104"/>
        <v>54.975000000000001</v>
      </c>
      <c r="R676" s="19">
        <f t="shared" si="105"/>
        <v>34.125</v>
      </c>
      <c r="S676" s="19">
        <f t="shared" si="106"/>
        <v>29.925000000000001</v>
      </c>
      <c r="T676" s="19">
        <f t="shared" si="107"/>
        <v>41.625</v>
      </c>
      <c r="U676" s="7">
        <f t="shared" si="108"/>
        <v>39.674999999999997</v>
      </c>
      <c r="V676" s="7">
        <f t="shared" si="109"/>
        <v>40.162499999999994</v>
      </c>
    </row>
    <row r="677" spans="1:22" ht="13.5" x14ac:dyDescent="0.35">
      <c r="A677" s="3">
        <v>42990</v>
      </c>
      <c r="B677" s="2">
        <v>17.0733</v>
      </c>
      <c r="C677" s="7">
        <v>25.224787363304955</v>
      </c>
      <c r="D677" s="7">
        <v>-0.2201170830366479</v>
      </c>
      <c r="E677" s="7">
        <v>-0.18000340534190409</v>
      </c>
      <c r="F677" s="7">
        <v>17.233420000000002</v>
      </c>
      <c r="G677" s="7">
        <v>17.572949999999999</v>
      </c>
      <c r="H677" s="7">
        <v>17.843845999999999</v>
      </c>
      <c r="I677" s="7">
        <v>19.483244999999997</v>
      </c>
      <c r="J677" s="7" t="s">
        <v>53</v>
      </c>
      <c r="K677" s="7" t="s">
        <v>55</v>
      </c>
      <c r="L677" s="7" t="s">
        <v>47</v>
      </c>
      <c r="M677" s="7">
        <f t="shared" si="100"/>
        <v>50</v>
      </c>
      <c r="N677" s="7">
        <f t="shared" si="101"/>
        <v>100</v>
      </c>
      <c r="O677" s="7">
        <f t="shared" si="102"/>
        <v>0</v>
      </c>
      <c r="P677" s="7">
        <f t="shared" si="103"/>
        <v>16.5</v>
      </c>
      <c r="Q677" s="19">
        <f t="shared" si="104"/>
        <v>54.975000000000001</v>
      </c>
      <c r="R677" s="19">
        <f t="shared" si="105"/>
        <v>34.125</v>
      </c>
      <c r="S677" s="19">
        <f t="shared" si="106"/>
        <v>29.925000000000001</v>
      </c>
      <c r="T677" s="19">
        <f t="shared" si="107"/>
        <v>41.625</v>
      </c>
      <c r="U677" s="7">
        <f t="shared" si="108"/>
        <v>39.674999999999997</v>
      </c>
      <c r="V677" s="7">
        <f t="shared" si="109"/>
        <v>40.162499999999994</v>
      </c>
    </row>
    <row r="678" spans="1:22" ht="13.5" x14ac:dyDescent="0.35">
      <c r="A678" s="3">
        <v>42991</v>
      </c>
      <c r="B678" s="2">
        <v>16.8508</v>
      </c>
      <c r="C678" s="7">
        <v>18.572748596204363</v>
      </c>
      <c r="D678" s="7">
        <v>-0.24788269284475106</v>
      </c>
      <c r="E678" s="7">
        <v>-0.19357926284247351</v>
      </c>
      <c r="F678" s="7">
        <v>17.127760000000002</v>
      </c>
      <c r="G678" s="7">
        <v>17.518724999999996</v>
      </c>
      <c r="H678" s="7">
        <v>17.819376000000002</v>
      </c>
      <c r="I678" s="7">
        <v>19.452634999999997</v>
      </c>
      <c r="J678" s="7" t="s">
        <v>53</v>
      </c>
      <c r="K678" s="7" t="s">
        <v>55</v>
      </c>
      <c r="L678" s="7" t="s">
        <v>47</v>
      </c>
      <c r="M678" s="7">
        <f t="shared" si="100"/>
        <v>50</v>
      </c>
      <c r="N678" s="7">
        <f t="shared" si="101"/>
        <v>100</v>
      </c>
      <c r="O678" s="7">
        <f t="shared" si="102"/>
        <v>0</v>
      </c>
      <c r="P678" s="7">
        <f t="shared" si="103"/>
        <v>16.5</v>
      </c>
      <c r="Q678" s="19">
        <f t="shared" si="104"/>
        <v>54.975000000000001</v>
      </c>
      <c r="R678" s="19">
        <f t="shared" si="105"/>
        <v>34.125</v>
      </c>
      <c r="S678" s="19">
        <f t="shared" si="106"/>
        <v>29.925000000000001</v>
      </c>
      <c r="T678" s="19">
        <f t="shared" si="107"/>
        <v>41.625</v>
      </c>
      <c r="U678" s="7">
        <f t="shared" si="108"/>
        <v>39.674999999999997</v>
      </c>
      <c r="V678" s="7">
        <f t="shared" si="109"/>
        <v>40.162499999999994</v>
      </c>
    </row>
    <row r="679" spans="1:22" ht="13.5" x14ac:dyDescent="0.35">
      <c r="A679" s="3">
        <v>42992</v>
      </c>
      <c r="B679" s="2">
        <v>16.628399999999999</v>
      </c>
      <c r="C679" s="7">
        <v>16.546352583586568</v>
      </c>
      <c r="D679" s="7">
        <v>-0.284552812291615</v>
      </c>
      <c r="E679" s="7">
        <v>-0.21177397273230181</v>
      </c>
      <c r="F679" s="7">
        <v>16.983179999999997</v>
      </c>
      <c r="G679" s="7">
        <v>17.457829999999994</v>
      </c>
      <c r="H679" s="7">
        <v>17.806474000000001</v>
      </c>
      <c r="I679" s="7">
        <v>19.420859499999995</v>
      </c>
      <c r="J679" s="7" t="s">
        <v>53</v>
      </c>
      <c r="K679" s="7" t="s">
        <v>55</v>
      </c>
      <c r="L679" s="7" t="s">
        <v>47</v>
      </c>
      <c r="M679" s="7">
        <f t="shared" si="100"/>
        <v>50</v>
      </c>
      <c r="N679" s="7">
        <f t="shared" si="101"/>
        <v>100</v>
      </c>
      <c r="O679" s="7">
        <f t="shared" si="102"/>
        <v>0</v>
      </c>
      <c r="P679" s="7">
        <f t="shared" si="103"/>
        <v>16.5</v>
      </c>
      <c r="Q679" s="19">
        <f t="shared" si="104"/>
        <v>54.975000000000001</v>
      </c>
      <c r="R679" s="19">
        <f t="shared" si="105"/>
        <v>34.125</v>
      </c>
      <c r="S679" s="19">
        <f t="shared" si="106"/>
        <v>29.925000000000001</v>
      </c>
      <c r="T679" s="19">
        <f t="shared" si="107"/>
        <v>41.625</v>
      </c>
      <c r="U679" s="7">
        <f t="shared" si="108"/>
        <v>39.674999999999997</v>
      </c>
      <c r="V679" s="7">
        <f t="shared" si="109"/>
        <v>40.162499999999994</v>
      </c>
    </row>
    <row r="680" spans="1:22" ht="13.5" x14ac:dyDescent="0.35">
      <c r="A680" s="3">
        <v>42993</v>
      </c>
      <c r="B680" s="2">
        <v>16.405899999999999</v>
      </c>
      <c r="C680" s="7">
        <v>14.964778649561808</v>
      </c>
      <c r="D680" s="7">
        <v>-0.32778948351304393</v>
      </c>
      <c r="E680" s="7">
        <v>-0.23497707488845027</v>
      </c>
      <c r="F680" s="7">
        <v>16.816340000000004</v>
      </c>
      <c r="G680" s="7">
        <v>17.396654999999999</v>
      </c>
      <c r="H680" s="7">
        <v>17.781002000000004</v>
      </c>
      <c r="I680" s="7">
        <v>19.385593</v>
      </c>
      <c r="J680" s="7" t="s">
        <v>53</v>
      </c>
      <c r="K680" s="7" t="s">
        <v>55</v>
      </c>
      <c r="L680" s="7" t="s">
        <v>47</v>
      </c>
      <c r="M680" s="7">
        <f t="shared" si="100"/>
        <v>50</v>
      </c>
      <c r="N680" s="7">
        <f t="shared" si="101"/>
        <v>100</v>
      </c>
      <c r="O680" s="7">
        <f t="shared" si="102"/>
        <v>0</v>
      </c>
      <c r="P680" s="7">
        <f t="shared" si="103"/>
        <v>16.5</v>
      </c>
      <c r="Q680" s="19">
        <f t="shared" si="104"/>
        <v>54.975000000000001</v>
      </c>
      <c r="R680" s="19">
        <f t="shared" si="105"/>
        <v>34.125</v>
      </c>
      <c r="S680" s="19">
        <f t="shared" si="106"/>
        <v>29.925000000000001</v>
      </c>
      <c r="T680" s="19">
        <f t="shared" si="107"/>
        <v>41.625</v>
      </c>
      <c r="U680" s="7">
        <f t="shared" si="108"/>
        <v>39.674999999999997</v>
      </c>
      <c r="V680" s="7">
        <f t="shared" si="109"/>
        <v>40.162499999999994</v>
      </c>
    </row>
    <row r="681" spans="1:22" ht="13.5" x14ac:dyDescent="0.35">
      <c r="A681" s="3">
        <v>42996</v>
      </c>
      <c r="B681" s="2">
        <v>16.127800000000001</v>
      </c>
      <c r="C681" s="7">
        <v>10.449050086355797</v>
      </c>
      <c r="D681" s="7">
        <v>-0.38011349106814407</v>
      </c>
      <c r="E681" s="7">
        <v>-0.26400435812438905</v>
      </c>
      <c r="F681" s="7">
        <v>16.617239999999999</v>
      </c>
      <c r="G681" s="7">
        <v>17.313509999999997</v>
      </c>
      <c r="H681" s="7">
        <v>17.758755999999998</v>
      </c>
      <c r="I681" s="7">
        <v>19.348749000000002</v>
      </c>
      <c r="J681" s="7" t="s">
        <v>53</v>
      </c>
      <c r="K681" s="7" t="s">
        <v>55</v>
      </c>
      <c r="L681" s="7" t="s">
        <v>47</v>
      </c>
      <c r="M681" s="7">
        <f t="shared" si="100"/>
        <v>50</v>
      </c>
      <c r="N681" s="7">
        <f t="shared" si="101"/>
        <v>100</v>
      </c>
      <c r="O681" s="7">
        <f t="shared" si="102"/>
        <v>0</v>
      </c>
      <c r="P681" s="7">
        <f t="shared" si="103"/>
        <v>16.5</v>
      </c>
      <c r="Q681" s="19">
        <f t="shared" si="104"/>
        <v>54.975000000000001</v>
      </c>
      <c r="R681" s="19">
        <f t="shared" si="105"/>
        <v>34.125</v>
      </c>
      <c r="S681" s="19">
        <f t="shared" si="106"/>
        <v>29.925000000000001</v>
      </c>
      <c r="T681" s="19">
        <f t="shared" si="107"/>
        <v>41.625</v>
      </c>
      <c r="U681" s="7">
        <f t="shared" si="108"/>
        <v>39.674999999999997</v>
      </c>
      <c r="V681" s="7">
        <f t="shared" si="109"/>
        <v>40.162499999999994</v>
      </c>
    </row>
    <row r="682" spans="1:22" ht="13.5" x14ac:dyDescent="0.35">
      <c r="A682" s="3">
        <v>42997</v>
      </c>
      <c r="B682" s="2">
        <v>16.3169</v>
      </c>
      <c r="C682" s="7">
        <v>20.399937994109465</v>
      </c>
      <c r="D682" s="7">
        <v>-0.40169140592108121</v>
      </c>
      <c r="E682" s="7">
        <v>-0.29154176768372753</v>
      </c>
      <c r="F682" s="7">
        <v>16.465960000000003</v>
      </c>
      <c r="G682" s="7">
        <v>17.239819999999995</v>
      </c>
      <c r="H682" s="7">
        <v>17.748633999999996</v>
      </c>
      <c r="I682" s="7">
        <v>19.313010999999999</v>
      </c>
      <c r="J682" s="7" t="s">
        <v>53</v>
      </c>
      <c r="K682" s="7" t="s">
        <v>55</v>
      </c>
      <c r="L682" s="7" t="s">
        <v>47</v>
      </c>
      <c r="M682" s="7">
        <f t="shared" si="100"/>
        <v>50</v>
      </c>
      <c r="N682" s="7">
        <f t="shared" si="101"/>
        <v>100</v>
      </c>
      <c r="O682" s="7">
        <f t="shared" si="102"/>
        <v>0</v>
      </c>
      <c r="P682" s="7">
        <f t="shared" si="103"/>
        <v>16.5</v>
      </c>
      <c r="Q682" s="19">
        <f t="shared" si="104"/>
        <v>54.975000000000001</v>
      </c>
      <c r="R682" s="19">
        <f t="shared" si="105"/>
        <v>34.125</v>
      </c>
      <c r="S682" s="19">
        <f t="shared" si="106"/>
        <v>29.925000000000001</v>
      </c>
      <c r="T682" s="19">
        <f t="shared" si="107"/>
        <v>41.625</v>
      </c>
      <c r="U682" s="7">
        <f t="shared" si="108"/>
        <v>39.674999999999997</v>
      </c>
      <c r="V682" s="7">
        <f t="shared" si="109"/>
        <v>40.162499999999994</v>
      </c>
    </row>
    <row r="683" spans="1:22" ht="13.5" x14ac:dyDescent="0.35">
      <c r="A683" s="3">
        <v>42998</v>
      </c>
      <c r="B683" s="2">
        <v>16.684000000000001</v>
      </c>
      <c r="C683" s="7">
        <v>26.52740020031483</v>
      </c>
      <c r="D683" s="7">
        <v>-0.3847351693423704</v>
      </c>
      <c r="E683" s="7">
        <v>-0.31018044801545613</v>
      </c>
      <c r="F683" s="7">
        <v>16.432600000000001</v>
      </c>
      <c r="G683" s="7">
        <v>17.189769999999999</v>
      </c>
      <c r="H683" s="7">
        <v>17.730949999999996</v>
      </c>
      <c r="I683" s="7">
        <v>19.281433500000006</v>
      </c>
      <c r="J683" s="7" t="s">
        <v>53</v>
      </c>
      <c r="K683" s="7" t="s">
        <v>55</v>
      </c>
      <c r="L683" s="7" t="s">
        <v>47</v>
      </c>
      <c r="M683" s="7">
        <f t="shared" si="100"/>
        <v>50</v>
      </c>
      <c r="N683" s="7">
        <f t="shared" si="101"/>
        <v>100</v>
      </c>
      <c r="O683" s="7">
        <f t="shared" si="102"/>
        <v>0</v>
      </c>
      <c r="P683" s="7">
        <f t="shared" si="103"/>
        <v>16.5</v>
      </c>
      <c r="Q683" s="19">
        <f t="shared" si="104"/>
        <v>54.975000000000001</v>
      </c>
      <c r="R683" s="19">
        <f t="shared" si="105"/>
        <v>34.125</v>
      </c>
      <c r="S683" s="19">
        <f t="shared" si="106"/>
        <v>29.925000000000001</v>
      </c>
      <c r="T683" s="19">
        <f t="shared" si="107"/>
        <v>41.625</v>
      </c>
      <c r="U683" s="7">
        <f t="shared" si="108"/>
        <v>39.674999999999997</v>
      </c>
      <c r="V683" s="7">
        <f t="shared" si="109"/>
        <v>40.162499999999994</v>
      </c>
    </row>
    <row r="684" spans="1:22" ht="13.5" x14ac:dyDescent="0.35">
      <c r="A684" s="3">
        <v>43000</v>
      </c>
      <c r="B684" s="2">
        <v>16.739599999999999</v>
      </c>
      <c r="C684" s="7">
        <v>28.42540538029084</v>
      </c>
      <c r="D684" s="7">
        <v>-0.36263059459446367</v>
      </c>
      <c r="E684" s="7">
        <v>-0.32067047733125764</v>
      </c>
      <c r="F684" s="7">
        <v>16.454839999999997</v>
      </c>
      <c r="G684" s="7">
        <v>17.139994999999999</v>
      </c>
      <c r="H684" s="7">
        <v>17.715377999999998</v>
      </c>
      <c r="I684" s="7">
        <v>19.250722000000003</v>
      </c>
      <c r="J684" s="7" t="s">
        <v>48</v>
      </c>
      <c r="K684" s="7" t="s">
        <v>55</v>
      </c>
      <c r="L684" s="7" t="s">
        <v>50</v>
      </c>
      <c r="M684" s="7">
        <f t="shared" si="100"/>
        <v>50</v>
      </c>
      <c r="N684" s="7">
        <f t="shared" si="101"/>
        <v>100</v>
      </c>
      <c r="O684" s="7">
        <f t="shared" si="102"/>
        <v>0</v>
      </c>
      <c r="P684" s="7">
        <f t="shared" si="103"/>
        <v>49.5</v>
      </c>
      <c r="Q684" s="19">
        <f t="shared" si="104"/>
        <v>59.924999999999997</v>
      </c>
      <c r="R684" s="19">
        <f t="shared" si="105"/>
        <v>42.375</v>
      </c>
      <c r="S684" s="19">
        <f t="shared" si="106"/>
        <v>44.775000000000006</v>
      </c>
      <c r="T684" s="19">
        <f t="shared" si="107"/>
        <v>49.875</v>
      </c>
      <c r="U684" s="7">
        <f t="shared" si="108"/>
        <v>49.024999999999999</v>
      </c>
      <c r="V684" s="7">
        <f t="shared" si="109"/>
        <v>49.237499999999997</v>
      </c>
    </row>
    <row r="685" spans="1:22" ht="13.5" x14ac:dyDescent="0.35">
      <c r="A685" s="3">
        <v>43003</v>
      </c>
      <c r="B685" s="2">
        <v>16.6951</v>
      </c>
      <c r="C685" s="7">
        <v>29.179186340439699</v>
      </c>
      <c r="D685" s="7">
        <v>-0.34472951073676583</v>
      </c>
      <c r="E685" s="7">
        <v>-0.32548228401235929</v>
      </c>
      <c r="F685" s="7">
        <v>16.512679999999996</v>
      </c>
      <c r="G685" s="7">
        <v>17.090499999999999</v>
      </c>
      <c r="H685" s="7">
        <v>17.697469999999999</v>
      </c>
      <c r="I685" s="7">
        <v>19.220242500000001</v>
      </c>
      <c r="J685" s="7" t="s">
        <v>48</v>
      </c>
      <c r="K685" s="7" t="s">
        <v>55</v>
      </c>
      <c r="L685" s="7" t="s">
        <v>50</v>
      </c>
      <c r="M685" s="7">
        <f t="shared" si="100"/>
        <v>50</v>
      </c>
      <c r="N685" s="7">
        <f t="shared" si="101"/>
        <v>45</v>
      </c>
      <c r="O685" s="7">
        <f t="shared" si="102"/>
        <v>0</v>
      </c>
      <c r="P685" s="7">
        <f t="shared" si="103"/>
        <v>49.5</v>
      </c>
      <c r="Q685" s="19">
        <f t="shared" si="104"/>
        <v>40.674999999999997</v>
      </c>
      <c r="R685" s="19">
        <f t="shared" si="105"/>
        <v>31.375</v>
      </c>
      <c r="S685" s="19">
        <f t="shared" si="106"/>
        <v>36.525000000000006</v>
      </c>
      <c r="T685" s="19">
        <f t="shared" si="107"/>
        <v>36.125</v>
      </c>
      <c r="U685" s="7">
        <f t="shared" si="108"/>
        <v>36.19166666666667</v>
      </c>
      <c r="V685" s="7">
        <f t="shared" si="109"/>
        <v>36.174999999999997</v>
      </c>
    </row>
    <row r="686" spans="1:22" ht="13.5" x14ac:dyDescent="0.35">
      <c r="A686" s="3">
        <v>43004</v>
      </c>
      <c r="B686" s="2">
        <v>16.739599999999999</v>
      </c>
      <c r="C686" s="7">
        <v>31.468162639048685</v>
      </c>
      <c r="D686" s="7">
        <v>-0.32322604605353433</v>
      </c>
      <c r="E686" s="7">
        <v>-0.32503103642059433</v>
      </c>
      <c r="F686" s="7">
        <v>16.635039999999996</v>
      </c>
      <c r="G686" s="7">
        <v>17.046010000000003</v>
      </c>
      <c r="H686" s="7">
        <v>17.662434000000001</v>
      </c>
      <c r="I686" s="7">
        <v>19.190760500000003</v>
      </c>
      <c r="J686" s="7" t="s">
        <v>48</v>
      </c>
      <c r="K686" s="7" t="s">
        <v>55</v>
      </c>
      <c r="L686" s="7" t="s">
        <v>50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49.5</v>
      </c>
      <c r="Q686" s="19">
        <f t="shared" si="104"/>
        <v>16.175000000000001</v>
      </c>
      <c r="R686" s="19">
        <f t="shared" si="105"/>
        <v>17.375</v>
      </c>
      <c r="S686" s="19">
        <f t="shared" si="106"/>
        <v>26.025000000000002</v>
      </c>
      <c r="T686" s="19">
        <f t="shared" si="107"/>
        <v>18.625</v>
      </c>
      <c r="U686" s="7">
        <f t="shared" si="108"/>
        <v>19.858333333333334</v>
      </c>
      <c r="V686" s="7">
        <f t="shared" si="109"/>
        <v>19.55</v>
      </c>
    </row>
    <row r="687" spans="1:22" ht="13.5" x14ac:dyDescent="0.35">
      <c r="A687" s="3">
        <v>43005</v>
      </c>
      <c r="B687" s="2">
        <v>16.739599999999999</v>
      </c>
      <c r="C687" s="7">
        <v>33.620203882997728</v>
      </c>
      <c r="D687" s="7">
        <v>-0.30269511450908482</v>
      </c>
      <c r="E687" s="7">
        <v>-0.32056385203829241</v>
      </c>
      <c r="F687" s="7">
        <v>16.719580000000001</v>
      </c>
      <c r="G687" s="7">
        <v>16.998740000000002</v>
      </c>
      <c r="H687" s="7">
        <v>17.623394000000005</v>
      </c>
      <c r="I687" s="7">
        <v>19.160877499999998</v>
      </c>
      <c r="J687" s="7" t="s">
        <v>48</v>
      </c>
      <c r="K687" s="7" t="s">
        <v>55</v>
      </c>
      <c r="L687" s="7" t="s">
        <v>50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49.5</v>
      </c>
      <c r="Q687" s="19">
        <f t="shared" si="104"/>
        <v>16.175000000000001</v>
      </c>
      <c r="R687" s="19">
        <f t="shared" si="105"/>
        <v>17.375</v>
      </c>
      <c r="S687" s="19">
        <f t="shared" si="106"/>
        <v>26.025000000000002</v>
      </c>
      <c r="T687" s="19">
        <f t="shared" si="107"/>
        <v>18.625</v>
      </c>
      <c r="U687" s="7">
        <f t="shared" si="108"/>
        <v>19.858333333333334</v>
      </c>
      <c r="V687" s="7">
        <f t="shared" si="109"/>
        <v>19.55</v>
      </c>
    </row>
    <row r="688" spans="1:22" ht="13.5" x14ac:dyDescent="0.35">
      <c r="A688" s="3">
        <v>43006</v>
      </c>
      <c r="B688" s="2">
        <v>16.656199999999998</v>
      </c>
      <c r="C688" s="7">
        <v>32.689146784878176</v>
      </c>
      <c r="D688" s="7">
        <v>-0.28981310131033666</v>
      </c>
      <c r="E688" s="7">
        <v>-0.31441370189270129</v>
      </c>
      <c r="F688" s="7">
        <v>16.714019999999998</v>
      </c>
      <c r="G688" s="7">
        <v>16.95842</v>
      </c>
      <c r="H688" s="7">
        <v>17.577235999999999</v>
      </c>
      <c r="I688" s="7">
        <v>19.130844499999998</v>
      </c>
      <c r="J688" s="7" t="s">
        <v>53</v>
      </c>
      <c r="K688" s="7" t="s">
        <v>55</v>
      </c>
      <c r="L688" s="7" t="s">
        <v>47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16.5</v>
      </c>
      <c r="Q688" s="19">
        <f t="shared" si="104"/>
        <v>11.225</v>
      </c>
      <c r="R688" s="19">
        <f t="shared" si="105"/>
        <v>9.125</v>
      </c>
      <c r="S688" s="19">
        <f t="shared" si="106"/>
        <v>11.175000000000001</v>
      </c>
      <c r="T688" s="19">
        <f t="shared" si="107"/>
        <v>10.375</v>
      </c>
      <c r="U688" s="7">
        <f t="shared" si="108"/>
        <v>10.508333333333335</v>
      </c>
      <c r="V688" s="7">
        <f t="shared" si="109"/>
        <v>10.475000000000001</v>
      </c>
    </row>
    <row r="689" spans="1:22" ht="13.5" x14ac:dyDescent="0.35">
      <c r="A689" s="3">
        <v>43007</v>
      </c>
      <c r="B689" s="2">
        <v>16.517099999999999</v>
      </c>
      <c r="C689" s="7">
        <v>32.241108272745066</v>
      </c>
      <c r="D689" s="7">
        <v>-0.287513938817753</v>
      </c>
      <c r="E689" s="7">
        <v>-0.30903374927771166</v>
      </c>
      <c r="F689" s="7">
        <v>16.669519999999999</v>
      </c>
      <c r="G689" s="7">
        <v>16.900860000000002</v>
      </c>
      <c r="H689" s="7">
        <v>17.534412000000003</v>
      </c>
      <c r="I689" s="7">
        <v>19.100917999999997</v>
      </c>
      <c r="J689" s="7" t="s">
        <v>53</v>
      </c>
      <c r="K689" s="7" t="s">
        <v>55</v>
      </c>
      <c r="L689" s="7" t="s">
        <v>47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16.5</v>
      </c>
      <c r="Q689" s="19">
        <f t="shared" si="104"/>
        <v>11.225</v>
      </c>
      <c r="R689" s="19">
        <f t="shared" si="105"/>
        <v>9.125</v>
      </c>
      <c r="S689" s="19">
        <f t="shared" si="106"/>
        <v>11.175000000000001</v>
      </c>
      <c r="T689" s="19">
        <f t="shared" si="107"/>
        <v>10.375</v>
      </c>
      <c r="U689" s="7">
        <f t="shared" si="108"/>
        <v>10.508333333333335</v>
      </c>
      <c r="V689" s="7">
        <f t="shared" si="109"/>
        <v>10.475000000000001</v>
      </c>
    </row>
    <row r="690" spans="1:22" ht="13.5" x14ac:dyDescent="0.35">
      <c r="A690" s="3">
        <v>43010</v>
      </c>
      <c r="B690" s="2">
        <v>16.461500000000001</v>
      </c>
      <c r="C690" s="7">
        <v>33.240478119935148</v>
      </c>
      <c r="D690" s="7">
        <v>-0.286871416194586</v>
      </c>
      <c r="E690" s="7">
        <v>-0.30460128266108655</v>
      </c>
      <c r="F690" s="7">
        <v>16.622800000000002</v>
      </c>
      <c r="G690" s="7">
        <v>16.840520000000005</v>
      </c>
      <c r="H690" s="7">
        <v>17.490588000000002</v>
      </c>
      <c r="I690" s="7">
        <v>19.073652999999997</v>
      </c>
      <c r="J690" s="7" t="s">
        <v>53</v>
      </c>
      <c r="K690" s="7" t="s">
        <v>55</v>
      </c>
      <c r="L690" s="7" t="s">
        <v>47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16.5</v>
      </c>
      <c r="Q690" s="19">
        <f t="shared" si="104"/>
        <v>11.225</v>
      </c>
      <c r="R690" s="19">
        <f t="shared" si="105"/>
        <v>9.125</v>
      </c>
      <c r="S690" s="19">
        <f t="shared" si="106"/>
        <v>11.175000000000001</v>
      </c>
      <c r="T690" s="19">
        <f t="shared" si="107"/>
        <v>10.375</v>
      </c>
      <c r="U690" s="7">
        <f t="shared" si="108"/>
        <v>10.508333333333335</v>
      </c>
      <c r="V690" s="7">
        <f t="shared" si="109"/>
        <v>10.475000000000001</v>
      </c>
    </row>
    <row r="691" spans="1:22" ht="13.5" x14ac:dyDescent="0.35">
      <c r="A691" s="3">
        <v>43011</v>
      </c>
      <c r="B691" s="2">
        <v>16.405899999999999</v>
      </c>
      <c r="C691" s="7">
        <v>33.146464646464594</v>
      </c>
      <c r="D691" s="7">
        <v>-0.28753415298618279</v>
      </c>
      <c r="E691" s="7">
        <v>-0.30118785672610582</v>
      </c>
      <c r="F691" s="7">
        <v>16.556059999999999</v>
      </c>
      <c r="G691" s="7">
        <v>16.782405000000001</v>
      </c>
      <c r="H691" s="7">
        <v>17.445651999999999</v>
      </c>
      <c r="I691" s="7">
        <v>19.046644499999999</v>
      </c>
      <c r="J691" s="7" t="s">
        <v>53</v>
      </c>
      <c r="K691" s="7" t="s">
        <v>55</v>
      </c>
      <c r="L691" s="7" t="s">
        <v>47</v>
      </c>
      <c r="M691" s="7">
        <f t="shared" si="100"/>
        <v>25</v>
      </c>
      <c r="N691" s="7">
        <f t="shared" si="101"/>
        <v>0</v>
      </c>
      <c r="O691" s="7">
        <f t="shared" si="102"/>
        <v>0</v>
      </c>
      <c r="P691" s="7">
        <f t="shared" si="103"/>
        <v>16.5</v>
      </c>
      <c r="Q691" s="19">
        <f t="shared" si="104"/>
        <v>11.225</v>
      </c>
      <c r="R691" s="19">
        <f t="shared" si="105"/>
        <v>9.125</v>
      </c>
      <c r="S691" s="19">
        <f t="shared" si="106"/>
        <v>11.175000000000001</v>
      </c>
      <c r="T691" s="19">
        <f t="shared" si="107"/>
        <v>10.375</v>
      </c>
      <c r="U691" s="7">
        <f t="shared" si="108"/>
        <v>10.508333333333335</v>
      </c>
      <c r="V691" s="7">
        <f t="shared" si="109"/>
        <v>10.475000000000001</v>
      </c>
    </row>
    <row r="692" spans="1:22" ht="13.5" x14ac:dyDescent="0.35">
      <c r="A692" s="3">
        <v>43012</v>
      </c>
      <c r="B692" s="2">
        <v>16.372499999999999</v>
      </c>
      <c r="C692" s="7">
        <v>36.646378915628965</v>
      </c>
      <c r="D692" s="7">
        <v>-0.2874410361934352</v>
      </c>
      <c r="E692" s="7">
        <v>-0.29843849261957173</v>
      </c>
      <c r="F692" s="7">
        <v>16.48264</v>
      </c>
      <c r="G692" s="7">
        <v>16.7254</v>
      </c>
      <c r="H692" s="7">
        <v>17.406053999999997</v>
      </c>
      <c r="I692" s="7">
        <v>19.019469000000001</v>
      </c>
      <c r="J692" s="7" t="s">
        <v>53</v>
      </c>
      <c r="K692" s="7" t="s">
        <v>55</v>
      </c>
      <c r="L692" s="7" t="s">
        <v>47</v>
      </c>
      <c r="M692" s="7">
        <f t="shared" si="100"/>
        <v>25</v>
      </c>
      <c r="N692" s="7">
        <f t="shared" si="101"/>
        <v>0</v>
      </c>
      <c r="O692" s="7">
        <f t="shared" si="102"/>
        <v>0</v>
      </c>
      <c r="P692" s="7">
        <f t="shared" si="103"/>
        <v>16.5</v>
      </c>
      <c r="Q692" s="19">
        <f t="shared" si="104"/>
        <v>11.225</v>
      </c>
      <c r="R692" s="19">
        <f t="shared" si="105"/>
        <v>9.125</v>
      </c>
      <c r="S692" s="19">
        <f t="shared" si="106"/>
        <v>11.175000000000001</v>
      </c>
      <c r="T692" s="19">
        <f t="shared" si="107"/>
        <v>10.375</v>
      </c>
      <c r="U692" s="7">
        <f t="shared" si="108"/>
        <v>10.508333333333335</v>
      </c>
      <c r="V692" s="7">
        <f t="shared" si="109"/>
        <v>10.475000000000001</v>
      </c>
    </row>
    <row r="693" spans="1:22" ht="13.5" x14ac:dyDescent="0.35">
      <c r="A693" s="3">
        <v>43013</v>
      </c>
      <c r="B693" s="2">
        <v>16.127800000000001</v>
      </c>
      <c r="C693" s="7">
        <v>36.195676152658287</v>
      </c>
      <c r="D693" s="7">
        <v>-0.30361262803736722</v>
      </c>
      <c r="E693" s="7">
        <v>-0.29947331970313085</v>
      </c>
      <c r="F693" s="7">
        <v>16.376960000000004</v>
      </c>
      <c r="G693" s="7">
        <v>16.662834999999998</v>
      </c>
      <c r="H693" s="7">
        <v>17.373797999999997</v>
      </c>
      <c r="I693" s="7">
        <v>18.991070000000001</v>
      </c>
      <c r="J693" s="7" t="s">
        <v>53</v>
      </c>
      <c r="K693" s="7" t="s">
        <v>55</v>
      </c>
      <c r="L693" s="7" t="s">
        <v>47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16.5</v>
      </c>
      <c r="Q693" s="19">
        <f t="shared" si="104"/>
        <v>26.975000000000001</v>
      </c>
      <c r="R693" s="19">
        <f t="shared" si="105"/>
        <v>18.125</v>
      </c>
      <c r="S693" s="19">
        <f t="shared" si="106"/>
        <v>17.925000000000001</v>
      </c>
      <c r="T693" s="19">
        <f t="shared" si="107"/>
        <v>21.625</v>
      </c>
      <c r="U693" s="7">
        <f t="shared" si="108"/>
        <v>21.008333333333336</v>
      </c>
      <c r="V693" s="7">
        <f t="shared" si="109"/>
        <v>21.162500000000001</v>
      </c>
    </row>
    <row r="694" spans="1:22" ht="13.5" x14ac:dyDescent="0.35">
      <c r="A694" s="3">
        <v>43014</v>
      </c>
      <c r="B694" s="2">
        <v>16.127800000000001</v>
      </c>
      <c r="C694" s="7">
        <v>41.2585654114541</v>
      </c>
      <c r="D694" s="7">
        <v>-0.31282270565825243</v>
      </c>
      <c r="E694" s="7">
        <v>-0.3021431968941552</v>
      </c>
      <c r="F694" s="7">
        <v>16.299100000000003</v>
      </c>
      <c r="G694" s="7">
        <v>16.601659999999995</v>
      </c>
      <c r="H694" s="7">
        <v>17.331085999999999</v>
      </c>
      <c r="I694" s="7">
        <v>18.962938500000003</v>
      </c>
      <c r="J694" s="7" t="s">
        <v>53</v>
      </c>
      <c r="K694" s="7" t="s">
        <v>55</v>
      </c>
      <c r="L694" s="7" t="s">
        <v>47</v>
      </c>
      <c r="M694" s="7">
        <f t="shared" si="100"/>
        <v>25</v>
      </c>
      <c r="N694" s="7">
        <f t="shared" si="101"/>
        <v>45</v>
      </c>
      <c r="O694" s="7">
        <f t="shared" si="102"/>
        <v>0</v>
      </c>
      <c r="P694" s="7">
        <f t="shared" si="103"/>
        <v>16.5</v>
      </c>
      <c r="Q694" s="19">
        <f t="shared" si="104"/>
        <v>26.975000000000001</v>
      </c>
      <c r="R694" s="19">
        <f t="shared" si="105"/>
        <v>18.125</v>
      </c>
      <c r="S694" s="19">
        <f t="shared" si="106"/>
        <v>17.925000000000001</v>
      </c>
      <c r="T694" s="19">
        <f t="shared" si="107"/>
        <v>21.625</v>
      </c>
      <c r="U694" s="7">
        <f t="shared" si="108"/>
        <v>21.008333333333336</v>
      </c>
      <c r="V694" s="7">
        <f t="shared" si="109"/>
        <v>21.162500000000001</v>
      </c>
    </row>
    <row r="695" spans="1:22" ht="13.5" x14ac:dyDescent="0.35">
      <c r="A695" s="3">
        <v>43017</v>
      </c>
      <c r="B695" s="2">
        <v>16.072199999999999</v>
      </c>
      <c r="C695" s="7">
        <v>47.968133313842934</v>
      </c>
      <c r="D695" s="7">
        <v>-0.32090897495486459</v>
      </c>
      <c r="E695" s="7">
        <v>-0.3058963525062971</v>
      </c>
      <c r="F695" s="7">
        <v>16.221239999999998</v>
      </c>
      <c r="G695" s="7">
        <v>16.543264999999998</v>
      </c>
      <c r="H695" s="7">
        <v>17.285481999999998</v>
      </c>
      <c r="I695" s="7">
        <v>18.934529000000001</v>
      </c>
      <c r="J695" s="7" t="s">
        <v>53</v>
      </c>
      <c r="K695" s="7" t="s">
        <v>51</v>
      </c>
      <c r="L695" s="7" t="s">
        <v>47</v>
      </c>
      <c r="M695" s="7">
        <f t="shared" si="100"/>
        <v>25</v>
      </c>
      <c r="N695" s="7">
        <f t="shared" si="101"/>
        <v>45</v>
      </c>
      <c r="O695" s="7">
        <f t="shared" si="102"/>
        <v>0</v>
      </c>
      <c r="P695" s="7">
        <f t="shared" si="103"/>
        <v>0</v>
      </c>
      <c r="Q695" s="19">
        <f t="shared" si="104"/>
        <v>24.5</v>
      </c>
      <c r="R695" s="19">
        <f t="shared" si="105"/>
        <v>14</v>
      </c>
      <c r="S695" s="19">
        <f t="shared" si="106"/>
        <v>10.5</v>
      </c>
      <c r="T695" s="19">
        <f t="shared" si="107"/>
        <v>17.5</v>
      </c>
      <c r="U695" s="7">
        <f t="shared" si="108"/>
        <v>16.333333333333332</v>
      </c>
      <c r="V695" s="7">
        <f t="shared" si="109"/>
        <v>16.625</v>
      </c>
    </row>
    <row r="696" spans="1:22" ht="13.5" x14ac:dyDescent="0.35">
      <c r="A696" s="3">
        <v>43018</v>
      </c>
      <c r="B696" s="2">
        <v>15.955399999999999</v>
      </c>
      <c r="C696" s="7">
        <v>36.052164518867123</v>
      </c>
      <c r="D696" s="7">
        <v>-0.33290466770913341</v>
      </c>
      <c r="E696" s="7">
        <v>-0.31129801554686437</v>
      </c>
      <c r="F696" s="7">
        <v>16.131139999999998</v>
      </c>
      <c r="G696" s="7">
        <v>16.484869999999997</v>
      </c>
      <c r="H696" s="7">
        <v>17.243103999999995</v>
      </c>
      <c r="I696" s="7">
        <v>18.905321499999999</v>
      </c>
      <c r="J696" s="7" t="s">
        <v>53</v>
      </c>
      <c r="K696" s="7" t="s">
        <v>51</v>
      </c>
      <c r="L696" s="7" t="s">
        <v>47</v>
      </c>
      <c r="M696" s="7">
        <f t="shared" si="100"/>
        <v>25</v>
      </c>
      <c r="N696" s="7">
        <f t="shared" si="101"/>
        <v>100</v>
      </c>
      <c r="O696" s="7">
        <f t="shared" si="102"/>
        <v>0</v>
      </c>
      <c r="P696" s="7">
        <f t="shared" si="103"/>
        <v>0</v>
      </c>
      <c r="Q696" s="19">
        <f t="shared" si="104"/>
        <v>43.75</v>
      </c>
      <c r="R696" s="19">
        <f t="shared" si="105"/>
        <v>25</v>
      </c>
      <c r="S696" s="19">
        <f t="shared" si="106"/>
        <v>18.75</v>
      </c>
      <c r="T696" s="19">
        <f t="shared" si="107"/>
        <v>31.25</v>
      </c>
      <c r="U696" s="7">
        <f t="shared" si="108"/>
        <v>29.166666666666668</v>
      </c>
      <c r="V696" s="7">
        <f t="shared" si="109"/>
        <v>29.6875</v>
      </c>
    </row>
    <row r="697" spans="1:22" ht="13.5" x14ac:dyDescent="0.35">
      <c r="A697" s="3">
        <v>43019</v>
      </c>
      <c r="B697" s="2">
        <v>15.805300000000001</v>
      </c>
      <c r="C697" s="7">
        <v>9.2779683010471814</v>
      </c>
      <c r="D697" s="7">
        <v>-0.35048300627491003</v>
      </c>
      <c r="E697" s="7">
        <v>-0.31913501369247349</v>
      </c>
      <c r="F697" s="7">
        <v>16.017699999999998</v>
      </c>
      <c r="G697" s="7">
        <v>16.421469999999996</v>
      </c>
      <c r="H697" s="7">
        <v>17.199392</v>
      </c>
      <c r="I697" s="7">
        <v>18.874294500000005</v>
      </c>
      <c r="J697" s="7" t="s">
        <v>53</v>
      </c>
      <c r="K697" s="7" t="s">
        <v>51</v>
      </c>
      <c r="L697" s="7" t="s">
        <v>47</v>
      </c>
      <c r="M697" s="7">
        <f t="shared" si="100"/>
        <v>50</v>
      </c>
      <c r="N697" s="7">
        <f t="shared" si="101"/>
        <v>100</v>
      </c>
      <c r="O697" s="7">
        <f t="shared" si="102"/>
        <v>0</v>
      </c>
      <c r="P697" s="7">
        <f t="shared" si="103"/>
        <v>0</v>
      </c>
      <c r="Q697" s="19">
        <f t="shared" si="104"/>
        <v>52.5</v>
      </c>
      <c r="R697" s="19">
        <f t="shared" si="105"/>
        <v>30</v>
      </c>
      <c r="S697" s="19">
        <f t="shared" si="106"/>
        <v>22.5</v>
      </c>
      <c r="T697" s="19">
        <f t="shared" si="107"/>
        <v>37.5</v>
      </c>
      <c r="U697" s="7">
        <f t="shared" si="108"/>
        <v>35</v>
      </c>
      <c r="V697" s="7">
        <f t="shared" si="109"/>
        <v>35.625</v>
      </c>
    </row>
    <row r="698" spans="1:22" ht="13.5" x14ac:dyDescent="0.35">
      <c r="A698" s="3">
        <v>43020</v>
      </c>
      <c r="B698" s="2">
        <v>15.4605</v>
      </c>
      <c r="C698" s="7">
        <v>3.2526862071485567</v>
      </c>
      <c r="D698" s="7">
        <v>-0.3877665136267332</v>
      </c>
      <c r="E698" s="7">
        <v>-0.33286131367932548</v>
      </c>
      <c r="F698" s="7">
        <v>15.88424</v>
      </c>
      <c r="G698" s="7">
        <v>16.351955</v>
      </c>
      <c r="H698" s="7">
        <v>17.152677999999995</v>
      </c>
      <c r="I698" s="7">
        <v>18.842826500000005</v>
      </c>
      <c r="J698" s="7" t="s">
        <v>53</v>
      </c>
      <c r="K698" s="7" t="s">
        <v>51</v>
      </c>
      <c r="L698" s="7" t="s">
        <v>47</v>
      </c>
      <c r="M698" s="7">
        <f t="shared" si="100"/>
        <v>50</v>
      </c>
      <c r="N698" s="7">
        <f t="shared" si="101"/>
        <v>100</v>
      </c>
      <c r="O698" s="7">
        <f t="shared" si="102"/>
        <v>0</v>
      </c>
      <c r="P698" s="7">
        <f t="shared" si="103"/>
        <v>0</v>
      </c>
      <c r="Q698" s="19">
        <f t="shared" si="104"/>
        <v>52.5</v>
      </c>
      <c r="R698" s="19">
        <f t="shared" si="105"/>
        <v>30</v>
      </c>
      <c r="S698" s="19">
        <f t="shared" si="106"/>
        <v>22.5</v>
      </c>
      <c r="T698" s="19">
        <f t="shared" si="107"/>
        <v>37.5</v>
      </c>
      <c r="U698" s="7">
        <f t="shared" si="108"/>
        <v>35</v>
      </c>
      <c r="V698" s="7">
        <f t="shared" si="109"/>
        <v>35.625</v>
      </c>
    </row>
    <row r="699" spans="1:22" ht="13.5" x14ac:dyDescent="0.35">
      <c r="A699" s="3">
        <v>43021</v>
      </c>
      <c r="B699" s="2">
        <v>15.5717</v>
      </c>
      <c r="C699" s="7">
        <v>10.851686646222447</v>
      </c>
      <c r="D699" s="7">
        <v>-0.40368759188098835</v>
      </c>
      <c r="E699" s="7">
        <v>-0.34702656931965808</v>
      </c>
      <c r="F699" s="7">
        <v>15.773020000000002</v>
      </c>
      <c r="G699" s="7">
        <v>16.299120000000002</v>
      </c>
      <c r="H699" s="7">
        <v>17.103738</v>
      </c>
      <c r="I699" s="7">
        <v>18.811647000000004</v>
      </c>
      <c r="J699" s="7" t="s">
        <v>53</v>
      </c>
      <c r="K699" s="7" t="s">
        <v>55</v>
      </c>
      <c r="L699" s="7" t="s">
        <v>47</v>
      </c>
      <c r="M699" s="7">
        <f t="shared" si="100"/>
        <v>50</v>
      </c>
      <c r="N699" s="7">
        <f t="shared" si="101"/>
        <v>100</v>
      </c>
      <c r="O699" s="7">
        <f t="shared" si="102"/>
        <v>0</v>
      </c>
      <c r="P699" s="7">
        <f t="shared" si="103"/>
        <v>16.5</v>
      </c>
      <c r="Q699" s="19">
        <f t="shared" si="104"/>
        <v>54.975000000000001</v>
      </c>
      <c r="R699" s="19">
        <f t="shared" si="105"/>
        <v>34.125</v>
      </c>
      <c r="S699" s="19">
        <f t="shared" si="106"/>
        <v>29.925000000000001</v>
      </c>
      <c r="T699" s="19">
        <f t="shared" si="107"/>
        <v>41.625</v>
      </c>
      <c r="U699" s="7">
        <f t="shared" si="108"/>
        <v>39.674999999999997</v>
      </c>
      <c r="V699" s="7">
        <f t="shared" si="109"/>
        <v>40.162499999999994</v>
      </c>
    </row>
    <row r="700" spans="1:22" ht="13.5" x14ac:dyDescent="0.35">
      <c r="A700" s="3">
        <v>43024</v>
      </c>
      <c r="B700" s="2">
        <v>15.349299999999999</v>
      </c>
      <c r="C700" s="7">
        <v>6.8952688038692997</v>
      </c>
      <c r="D700" s="7">
        <v>-0.42930225328382576</v>
      </c>
      <c r="E700" s="7">
        <v>-0.36348170611249164</v>
      </c>
      <c r="F700" s="7">
        <v>15.628440000000001</v>
      </c>
      <c r="G700" s="7">
        <v>16.246290000000005</v>
      </c>
      <c r="H700" s="7">
        <v>17.045233999999997</v>
      </c>
      <c r="I700" s="7">
        <v>18.778393500000004</v>
      </c>
      <c r="J700" s="7" t="s">
        <v>53</v>
      </c>
      <c r="K700" s="7" t="s">
        <v>55</v>
      </c>
      <c r="L700" s="7" t="s">
        <v>47</v>
      </c>
      <c r="M700" s="7">
        <f t="shared" si="100"/>
        <v>50</v>
      </c>
      <c r="N700" s="7">
        <f t="shared" si="101"/>
        <v>100</v>
      </c>
      <c r="O700" s="7">
        <f t="shared" si="102"/>
        <v>0</v>
      </c>
      <c r="P700" s="7">
        <f t="shared" si="103"/>
        <v>16.5</v>
      </c>
      <c r="Q700" s="19">
        <f t="shared" si="104"/>
        <v>54.975000000000001</v>
      </c>
      <c r="R700" s="19">
        <f t="shared" si="105"/>
        <v>34.125</v>
      </c>
      <c r="S700" s="19">
        <f t="shared" si="106"/>
        <v>29.925000000000001</v>
      </c>
      <c r="T700" s="19">
        <f t="shared" si="107"/>
        <v>41.625</v>
      </c>
      <c r="U700" s="7">
        <f t="shared" si="108"/>
        <v>39.674999999999997</v>
      </c>
      <c r="V700" s="7">
        <f t="shared" si="109"/>
        <v>40.162499999999994</v>
      </c>
    </row>
    <row r="701" spans="1:22" ht="13.5" x14ac:dyDescent="0.35">
      <c r="A701" s="3">
        <v>43025</v>
      </c>
      <c r="B701" s="2">
        <v>15.4605</v>
      </c>
      <c r="C701" s="7">
        <v>12.900980335286278</v>
      </c>
      <c r="D701" s="7">
        <v>-0.43560773155347121</v>
      </c>
      <c r="E701" s="7">
        <v>-0.37790691120068759</v>
      </c>
      <c r="F701" s="7">
        <v>15.52946</v>
      </c>
      <c r="G701" s="7">
        <v>16.212925000000006</v>
      </c>
      <c r="H701" s="7">
        <v>16.992957999999998</v>
      </c>
      <c r="I701" s="7">
        <v>18.746524500000007</v>
      </c>
      <c r="J701" s="7" t="s">
        <v>48</v>
      </c>
      <c r="K701" s="7" t="s">
        <v>55</v>
      </c>
      <c r="L701" s="7" t="s">
        <v>56</v>
      </c>
      <c r="M701" s="7">
        <f t="shared" si="100"/>
        <v>50</v>
      </c>
      <c r="N701" s="7">
        <f t="shared" si="101"/>
        <v>100</v>
      </c>
      <c r="O701" s="7">
        <f t="shared" si="102"/>
        <v>0</v>
      </c>
      <c r="P701" s="7">
        <f t="shared" si="103"/>
        <v>66.5</v>
      </c>
      <c r="Q701" s="19">
        <f t="shared" si="104"/>
        <v>62.475000000000001</v>
      </c>
      <c r="R701" s="19">
        <f t="shared" si="105"/>
        <v>46.625</v>
      </c>
      <c r="S701" s="19">
        <f t="shared" si="106"/>
        <v>52.424999999999997</v>
      </c>
      <c r="T701" s="19">
        <f t="shared" si="107"/>
        <v>54.125</v>
      </c>
      <c r="U701" s="7">
        <f t="shared" si="108"/>
        <v>53.841666666666661</v>
      </c>
      <c r="V701" s="7">
        <f t="shared" si="109"/>
        <v>53.912499999999994</v>
      </c>
    </row>
    <row r="702" spans="1:22" ht="13.5" x14ac:dyDescent="0.35">
      <c r="A702" s="3">
        <v>43026</v>
      </c>
      <c r="B702" s="2">
        <v>15.4605</v>
      </c>
      <c r="C702" s="7">
        <v>13.556842426089631</v>
      </c>
      <c r="D702" s="7">
        <v>-0.43558373040799658</v>
      </c>
      <c r="E702" s="7">
        <v>-0.3894422750421494</v>
      </c>
      <c r="F702" s="7">
        <v>15.4605</v>
      </c>
      <c r="G702" s="7">
        <v>16.170105000000007</v>
      </c>
      <c r="H702" s="7">
        <v>16.938457999999997</v>
      </c>
      <c r="I702" s="7">
        <v>18.71492300000001</v>
      </c>
      <c r="J702" s="7" t="s">
        <v>48</v>
      </c>
      <c r="K702" s="7" t="s">
        <v>55</v>
      </c>
      <c r="L702" s="7" t="s">
        <v>56</v>
      </c>
      <c r="M702" s="7">
        <f t="shared" si="100"/>
        <v>50</v>
      </c>
      <c r="N702" s="7">
        <f t="shared" si="101"/>
        <v>100</v>
      </c>
      <c r="O702" s="7">
        <f t="shared" si="102"/>
        <v>0</v>
      </c>
      <c r="P702" s="7">
        <f t="shared" si="103"/>
        <v>66.5</v>
      </c>
      <c r="Q702" s="19">
        <f t="shared" si="104"/>
        <v>62.475000000000001</v>
      </c>
      <c r="R702" s="19">
        <f t="shared" si="105"/>
        <v>46.625</v>
      </c>
      <c r="S702" s="19">
        <f t="shared" si="106"/>
        <v>52.424999999999997</v>
      </c>
      <c r="T702" s="19">
        <f t="shared" si="107"/>
        <v>54.125</v>
      </c>
      <c r="U702" s="7">
        <f t="shared" si="108"/>
        <v>53.841666666666661</v>
      </c>
      <c r="V702" s="7">
        <f t="shared" si="109"/>
        <v>53.912499999999994</v>
      </c>
    </row>
    <row r="703" spans="1:22" ht="13.5" x14ac:dyDescent="0.35">
      <c r="A703" s="3">
        <v>43027</v>
      </c>
      <c r="B703" s="2">
        <v>15.349299999999999</v>
      </c>
      <c r="C703" s="7">
        <v>13.791392781843001</v>
      </c>
      <c r="D703" s="7">
        <v>-0.43947166420674932</v>
      </c>
      <c r="E703" s="7">
        <v>-0.39944815287506941</v>
      </c>
      <c r="F703" s="7">
        <v>15.43826</v>
      </c>
      <c r="G703" s="7">
        <v>16.103370000000002</v>
      </c>
      <c r="H703" s="7">
        <v>16.888629999999996</v>
      </c>
      <c r="I703" s="7">
        <v>18.683300000000006</v>
      </c>
      <c r="J703" s="7" t="s">
        <v>48</v>
      </c>
      <c r="K703" s="7" t="s">
        <v>55</v>
      </c>
      <c r="L703" s="7" t="s">
        <v>56</v>
      </c>
      <c r="M703" s="7">
        <f t="shared" si="100"/>
        <v>50</v>
      </c>
      <c r="N703" s="7">
        <f t="shared" si="101"/>
        <v>100</v>
      </c>
      <c r="O703" s="7">
        <f t="shared" si="102"/>
        <v>0</v>
      </c>
      <c r="P703" s="7">
        <f t="shared" si="103"/>
        <v>66.5</v>
      </c>
      <c r="Q703" s="19">
        <f t="shared" si="104"/>
        <v>62.475000000000001</v>
      </c>
      <c r="R703" s="19">
        <f t="shared" si="105"/>
        <v>46.625</v>
      </c>
      <c r="S703" s="19">
        <f t="shared" si="106"/>
        <v>52.424999999999997</v>
      </c>
      <c r="T703" s="19">
        <f t="shared" si="107"/>
        <v>54.125</v>
      </c>
      <c r="U703" s="7">
        <f t="shared" si="108"/>
        <v>53.841666666666661</v>
      </c>
      <c r="V703" s="7">
        <f t="shared" si="109"/>
        <v>53.912499999999994</v>
      </c>
    </row>
    <row r="704" spans="1:22" ht="13.5" x14ac:dyDescent="0.35">
      <c r="A704" s="3">
        <v>43028</v>
      </c>
      <c r="B704" s="2">
        <v>15.1769</v>
      </c>
      <c r="C704" s="7">
        <v>12.859951428241004</v>
      </c>
      <c r="D704" s="7">
        <v>-0.45126224864501197</v>
      </c>
      <c r="E704" s="7">
        <v>-0.40981097202905792</v>
      </c>
      <c r="F704" s="7">
        <v>15.359299999999999</v>
      </c>
      <c r="G704" s="7">
        <v>16.025235000000002</v>
      </c>
      <c r="H704" s="7">
        <v>16.835241999999997</v>
      </c>
      <c r="I704" s="7">
        <v>18.649345000000007</v>
      </c>
      <c r="J704" s="7" t="s">
        <v>48</v>
      </c>
      <c r="K704" s="7" t="s">
        <v>55</v>
      </c>
      <c r="L704" s="7" t="s">
        <v>56</v>
      </c>
      <c r="M704" s="7">
        <f t="shared" si="100"/>
        <v>50</v>
      </c>
      <c r="N704" s="7">
        <f t="shared" si="101"/>
        <v>100</v>
      </c>
      <c r="O704" s="7">
        <f t="shared" si="102"/>
        <v>0</v>
      </c>
      <c r="P704" s="7">
        <f t="shared" si="103"/>
        <v>66.5</v>
      </c>
      <c r="Q704" s="19">
        <f t="shared" si="104"/>
        <v>62.475000000000001</v>
      </c>
      <c r="R704" s="19">
        <f t="shared" si="105"/>
        <v>46.625</v>
      </c>
      <c r="S704" s="19">
        <f t="shared" si="106"/>
        <v>52.424999999999997</v>
      </c>
      <c r="T704" s="19">
        <f t="shared" si="107"/>
        <v>54.125</v>
      </c>
      <c r="U704" s="7">
        <f t="shared" si="108"/>
        <v>53.841666666666661</v>
      </c>
      <c r="V704" s="7">
        <f t="shared" si="109"/>
        <v>53.912499999999994</v>
      </c>
    </row>
    <row r="705" spans="1:22" ht="13.5" x14ac:dyDescent="0.35">
      <c r="A705" s="3">
        <v>43031</v>
      </c>
      <c r="B705" s="2">
        <v>15.015599999999999</v>
      </c>
      <c r="C705" s="7">
        <v>12.119230559642546</v>
      </c>
      <c r="D705" s="7">
        <v>-0.4682245327645056</v>
      </c>
      <c r="E705" s="7">
        <v>-0.42149368417614752</v>
      </c>
      <c r="F705" s="7">
        <v>15.292559999999998</v>
      </c>
      <c r="G705" s="7">
        <v>15.94126</v>
      </c>
      <c r="H705" s="7">
        <v>16.775067999999997</v>
      </c>
      <c r="I705" s="7">
        <v>18.615225000000006</v>
      </c>
      <c r="J705" s="7" t="s">
        <v>53</v>
      </c>
      <c r="K705" s="7" t="s">
        <v>55</v>
      </c>
      <c r="L705" s="7" t="s">
        <v>47</v>
      </c>
      <c r="M705" s="7">
        <f t="shared" si="100"/>
        <v>50</v>
      </c>
      <c r="N705" s="7">
        <f t="shared" si="101"/>
        <v>100</v>
      </c>
      <c r="O705" s="7">
        <f t="shared" si="102"/>
        <v>0</v>
      </c>
      <c r="P705" s="7">
        <f t="shared" si="103"/>
        <v>16.5</v>
      </c>
      <c r="Q705" s="19">
        <f t="shared" si="104"/>
        <v>54.975000000000001</v>
      </c>
      <c r="R705" s="19">
        <f t="shared" si="105"/>
        <v>34.125</v>
      </c>
      <c r="S705" s="19">
        <f t="shared" si="106"/>
        <v>29.925000000000001</v>
      </c>
      <c r="T705" s="19">
        <f t="shared" si="107"/>
        <v>41.625</v>
      </c>
      <c r="U705" s="7">
        <f t="shared" si="108"/>
        <v>39.674999999999997</v>
      </c>
      <c r="V705" s="7">
        <f t="shared" si="109"/>
        <v>40.162499999999994</v>
      </c>
    </row>
    <row r="706" spans="1:22" ht="13.5" x14ac:dyDescent="0.35">
      <c r="A706" s="3">
        <v>43032</v>
      </c>
      <c r="B706" s="2">
        <v>14.731999999999999</v>
      </c>
      <c r="C706" s="7">
        <v>10.665132115283185</v>
      </c>
      <c r="D706" s="7">
        <v>-0.49880154131664867</v>
      </c>
      <c r="E706" s="7">
        <v>-0.43695525560424775</v>
      </c>
      <c r="F706" s="7">
        <v>15.146859999999998</v>
      </c>
      <c r="G706" s="7">
        <v>15.840879999999999</v>
      </c>
      <c r="H706" s="7">
        <v>16.709445999999996</v>
      </c>
      <c r="I706" s="7">
        <v>18.577976500000005</v>
      </c>
      <c r="J706" s="7" t="s">
        <v>53</v>
      </c>
      <c r="K706" s="7" t="s">
        <v>55</v>
      </c>
      <c r="L706" s="7" t="s">
        <v>47</v>
      </c>
      <c r="M706" s="7">
        <f t="shared" si="100"/>
        <v>50</v>
      </c>
      <c r="N706" s="7">
        <f t="shared" si="101"/>
        <v>100</v>
      </c>
      <c r="O706" s="7">
        <f t="shared" si="102"/>
        <v>0</v>
      </c>
      <c r="P706" s="7">
        <f t="shared" si="103"/>
        <v>16.5</v>
      </c>
      <c r="Q706" s="19">
        <f t="shared" si="104"/>
        <v>54.975000000000001</v>
      </c>
      <c r="R706" s="19">
        <f t="shared" si="105"/>
        <v>34.125</v>
      </c>
      <c r="S706" s="19">
        <f t="shared" si="106"/>
        <v>29.925000000000001</v>
      </c>
      <c r="T706" s="19">
        <f t="shared" si="107"/>
        <v>41.625</v>
      </c>
      <c r="U706" s="7">
        <f t="shared" si="108"/>
        <v>39.674999999999997</v>
      </c>
      <c r="V706" s="7">
        <f t="shared" si="109"/>
        <v>40.162499999999994</v>
      </c>
    </row>
    <row r="707" spans="1:22" ht="13.5" x14ac:dyDescent="0.35">
      <c r="A707" s="3">
        <v>43033</v>
      </c>
      <c r="B707" s="2">
        <v>14.192500000000001</v>
      </c>
      <c r="C707" s="7">
        <v>9.3441452039830324</v>
      </c>
      <c r="D707" s="7">
        <v>-0.56011057603623193</v>
      </c>
      <c r="E707" s="7">
        <v>-0.46158631969064456</v>
      </c>
      <c r="F707" s="7">
        <v>14.893259999999998</v>
      </c>
      <c r="G707" s="7">
        <v>15.713524999999999</v>
      </c>
      <c r="H707" s="7">
        <v>16.633143999999994</v>
      </c>
      <c r="I707" s="7">
        <v>18.537816500000005</v>
      </c>
      <c r="J707" s="7" t="s">
        <v>53</v>
      </c>
      <c r="K707" s="7" t="s">
        <v>55</v>
      </c>
      <c r="L707" s="7" t="s">
        <v>47</v>
      </c>
      <c r="M707" s="7">
        <f t="shared" ref="M707:M770" si="110">IF(C707&lt;30,50,IF(C707&gt;70,0,25))</f>
        <v>50</v>
      </c>
      <c r="N707" s="7">
        <f t="shared" ref="N707:N770" si="111">IF(E707-D707&gt;0.02,100,IF(E707-D707&lt;0,0,45))</f>
        <v>100</v>
      </c>
      <c r="O707" s="7">
        <f t="shared" ref="O707:O770" si="112">IF(F707-I707&gt;10,100,IF(F707-I707&gt;5,75,IF(F707-I707&gt;0,50,0)))</f>
        <v>0</v>
      </c>
      <c r="P707" s="7">
        <f t="shared" ref="P707:P770" si="113">IF(L707="CONFIRMED BULLISH", 34, IF(L707="BULLISH DIVERGENCE",17,0))+IF(J707="Bullish",33,IF(J707="Bearish", 0,16.5))+IF(K707="Strong",33,IF(K707="Weak",0,16.5))</f>
        <v>16.5</v>
      </c>
      <c r="Q707" s="19">
        <f t="shared" ref="Q707:Q770" si="114">0.35*M707+0.35*N707+0.15*O707+0.15*P707</f>
        <v>54.975000000000001</v>
      </c>
      <c r="R707" s="19">
        <f t="shared" ref="R707:R770" si="115">0.2*M707+0.2*N707+0.35*O707+0.25*P707</f>
        <v>34.125</v>
      </c>
      <c r="S707" s="19">
        <f t="shared" ref="S707:S770" si="116">M707*0.15+N707*0.15+O707*0.25+P707*0.45</f>
        <v>29.925000000000001</v>
      </c>
      <c r="T707" s="19">
        <f t="shared" ref="T707:T770" si="117">0.25*SUM(M707:P707)</f>
        <v>41.625</v>
      </c>
      <c r="U707" s="7">
        <f t="shared" ref="U707:U770" si="118">SUM(Q707:S707)/3</f>
        <v>39.674999999999997</v>
      </c>
      <c r="V707" s="7">
        <f t="shared" ref="V707:V770" si="119">SUM(Q707:T707)/4</f>
        <v>40.162499999999994</v>
      </c>
    </row>
    <row r="708" spans="1:22" ht="13.5" x14ac:dyDescent="0.35">
      <c r="A708" s="3">
        <v>43034</v>
      </c>
      <c r="B708" s="2">
        <v>14.6374</v>
      </c>
      <c r="C708" s="7">
        <v>23.621238938053082</v>
      </c>
      <c r="D708" s="7">
        <v>-0.56627109524916719</v>
      </c>
      <c r="E708" s="7">
        <v>-0.48252327480234913</v>
      </c>
      <c r="F708" s="7">
        <v>14.75088</v>
      </c>
      <c r="G708" s="7">
        <v>15.612584999999999</v>
      </c>
      <c r="H708" s="7">
        <v>16.567185999999996</v>
      </c>
      <c r="I708" s="7">
        <v>18.501164000000006</v>
      </c>
      <c r="J708" s="7" t="s">
        <v>53</v>
      </c>
      <c r="K708" s="7" t="s">
        <v>55</v>
      </c>
      <c r="L708" s="7" t="s">
        <v>47</v>
      </c>
      <c r="M708" s="7">
        <f t="shared" si="110"/>
        <v>50</v>
      </c>
      <c r="N708" s="7">
        <f t="shared" si="111"/>
        <v>100</v>
      </c>
      <c r="O708" s="7">
        <f t="shared" si="112"/>
        <v>0</v>
      </c>
      <c r="P708" s="7">
        <f t="shared" si="113"/>
        <v>16.5</v>
      </c>
      <c r="Q708" s="19">
        <f t="shared" si="114"/>
        <v>54.975000000000001</v>
      </c>
      <c r="R708" s="19">
        <f t="shared" si="115"/>
        <v>34.125</v>
      </c>
      <c r="S708" s="19">
        <f t="shared" si="116"/>
        <v>29.925000000000001</v>
      </c>
      <c r="T708" s="19">
        <f t="shared" si="117"/>
        <v>41.625</v>
      </c>
      <c r="U708" s="7">
        <f t="shared" si="118"/>
        <v>39.674999999999997</v>
      </c>
      <c r="V708" s="7">
        <f t="shared" si="119"/>
        <v>40.162499999999994</v>
      </c>
    </row>
    <row r="709" spans="1:22" ht="13.5" x14ac:dyDescent="0.35">
      <c r="A709" s="3">
        <v>43035</v>
      </c>
      <c r="B709" s="2">
        <v>14.96</v>
      </c>
      <c r="C709" s="7">
        <v>32.01487710219925</v>
      </c>
      <c r="D709" s="7">
        <v>-0.53891000807697331</v>
      </c>
      <c r="E709" s="7">
        <v>-0.49380062145727399</v>
      </c>
      <c r="F709" s="7">
        <v>14.7075</v>
      </c>
      <c r="G709" s="7">
        <v>15.53473</v>
      </c>
      <c r="H709" s="7">
        <v>16.509459999999994</v>
      </c>
      <c r="I709" s="7">
        <v>18.466124500000006</v>
      </c>
      <c r="J709" s="7" t="s">
        <v>48</v>
      </c>
      <c r="K709" s="7" t="s">
        <v>55</v>
      </c>
      <c r="L709" s="7" t="s">
        <v>56</v>
      </c>
      <c r="M709" s="7">
        <f t="shared" si="110"/>
        <v>25</v>
      </c>
      <c r="N709" s="7">
        <f t="shared" si="111"/>
        <v>100</v>
      </c>
      <c r="O709" s="7">
        <f t="shared" si="112"/>
        <v>0</v>
      </c>
      <c r="P709" s="7">
        <f t="shared" si="113"/>
        <v>66.5</v>
      </c>
      <c r="Q709" s="19">
        <f t="shared" si="114"/>
        <v>53.725000000000001</v>
      </c>
      <c r="R709" s="19">
        <f t="shared" si="115"/>
        <v>41.625</v>
      </c>
      <c r="S709" s="19">
        <f t="shared" si="116"/>
        <v>48.674999999999997</v>
      </c>
      <c r="T709" s="19">
        <f t="shared" si="117"/>
        <v>47.875</v>
      </c>
      <c r="U709" s="7">
        <f t="shared" si="118"/>
        <v>48.008333333333326</v>
      </c>
      <c r="V709" s="7">
        <f t="shared" si="119"/>
        <v>47.974999999999994</v>
      </c>
    </row>
    <row r="710" spans="1:22" ht="13.5" x14ac:dyDescent="0.35">
      <c r="A710" s="3">
        <v>43038</v>
      </c>
      <c r="B710" s="2">
        <v>14.737500000000001</v>
      </c>
      <c r="C710" s="7">
        <v>30.956625074272154</v>
      </c>
      <c r="D710" s="7">
        <v>-0.52908112202380764</v>
      </c>
      <c r="E710" s="7">
        <v>-0.50085672157058081</v>
      </c>
      <c r="F710" s="7">
        <v>14.65188</v>
      </c>
      <c r="G710" s="7">
        <v>15.44853</v>
      </c>
      <c r="H710" s="7">
        <v>16.451621999999997</v>
      </c>
      <c r="I710" s="7">
        <v>18.429705000000009</v>
      </c>
      <c r="J710" s="7" t="s">
        <v>48</v>
      </c>
      <c r="K710" s="7" t="s">
        <v>55</v>
      </c>
      <c r="L710" s="7" t="s">
        <v>56</v>
      </c>
      <c r="M710" s="7">
        <f t="shared" si="110"/>
        <v>25</v>
      </c>
      <c r="N710" s="7">
        <f t="shared" si="111"/>
        <v>100</v>
      </c>
      <c r="O710" s="7">
        <f t="shared" si="112"/>
        <v>0</v>
      </c>
      <c r="P710" s="7">
        <f t="shared" si="113"/>
        <v>66.5</v>
      </c>
      <c r="Q710" s="19">
        <f t="shared" si="114"/>
        <v>53.725000000000001</v>
      </c>
      <c r="R710" s="19">
        <f t="shared" si="115"/>
        <v>41.625</v>
      </c>
      <c r="S710" s="19">
        <f t="shared" si="116"/>
        <v>48.674999999999997</v>
      </c>
      <c r="T710" s="19">
        <f t="shared" si="117"/>
        <v>47.875</v>
      </c>
      <c r="U710" s="7">
        <f t="shared" si="118"/>
        <v>48.008333333333326</v>
      </c>
      <c r="V710" s="7">
        <f t="shared" si="119"/>
        <v>47.974999999999994</v>
      </c>
    </row>
    <row r="711" spans="1:22" ht="13.5" x14ac:dyDescent="0.35">
      <c r="A711" s="3">
        <v>43039</v>
      </c>
      <c r="B711" s="2">
        <v>14.9322</v>
      </c>
      <c r="C711" s="7">
        <v>36.535792492983362</v>
      </c>
      <c r="D711" s="7">
        <v>-0.4998193893949896</v>
      </c>
      <c r="E711" s="7">
        <v>-0.50064925513546266</v>
      </c>
      <c r="F711" s="7">
        <v>14.69192</v>
      </c>
      <c r="G711" s="7">
        <v>15.374844999999999</v>
      </c>
      <c r="H711" s="7">
        <v>16.394451999999994</v>
      </c>
      <c r="I711" s="7">
        <v>18.393270500000014</v>
      </c>
      <c r="J711" s="7" t="s">
        <v>48</v>
      </c>
      <c r="K711" s="7" t="s">
        <v>55</v>
      </c>
      <c r="L711" s="7" t="s">
        <v>50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49.5</v>
      </c>
      <c r="Q711" s="19">
        <f t="shared" si="114"/>
        <v>16.175000000000001</v>
      </c>
      <c r="R711" s="19">
        <f t="shared" si="115"/>
        <v>17.375</v>
      </c>
      <c r="S711" s="19">
        <f t="shared" si="116"/>
        <v>26.025000000000002</v>
      </c>
      <c r="T711" s="19">
        <f t="shared" si="117"/>
        <v>18.625</v>
      </c>
      <c r="U711" s="7">
        <f t="shared" si="118"/>
        <v>19.858333333333334</v>
      </c>
      <c r="V711" s="7">
        <f t="shared" si="119"/>
        <v>19.55</v>
      </c>
    </row>
    <row r="712" spans="1:22" ht="13.5" x14ac:dyDescent="0.35">
      <c r="A712" s="3">
        <v>43040</v>
      </c>
      <c r="B712" s="2">
        <v>14.9544</v>
      </c>
      <c r="C712" s="7">
        <v>41.333013665787576</v>
      </c>
      <c r="D712" s="7">
        <v>-0.469426642869335</v>
      </c>
      <c r="E712" s="7">
        <v>-0.49440473268223717</v>
      </c>
      <c r="F712" s="7">
        <v>14.8443</v>
      </c>
      <c r="G712" s="7">
        <v>15.303940000000001</v>
      </c>
      <c r="H712" s="7">
        <v>16.337725999999996</v>
      </c>
      <c r="I712" s="7">
        <v>18.357989000000014</v>
      </c>
      <c r="J712" s="7" t="s">
        <v>48</v>
      </c>
      <c r="K712" s="7" t="s">
        <v>49</v>
      </c>
      <c r="L712" s="7" t="s">
        <v>50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66</v>
      </c>
      <c r="Q712" s="19">
        <f t="shared" si="114"/>
        <v>18.649999999999999</v>
      </c>
      <c r="R712" s="19">
        <f t="shared" si="115"/>
        <v>21.5</v>
      </c>
      <c r="S712" s="19">
        <f t="shared" si="116"/>
        <v>33.450000000000003</v>
      </c>
      <c r="T712" s="19">
        <f t="shared" si="117"/>
        <v>22.75</v>
      </c>
      <c r="U712" s="7">
        <f t="shared" si="118"/>
        <v>24.533333333333331</v>
      </c>
      <c r="V712" s="7">
        <f t="shared" si="119"/>
        <v>24.087499999999999</v>
      </c>
    </row>
    <row r="713" spans="1:22" ht="13.5" x14ac:dyDescent="0.35">
      <c r="A713" s="3">
        <v>43041</v>
      </c>
      <c r="B713" s="2">
        <v>14.8766</v>
      </c>
      <c r="C713" s="7">
        <v>37.958632158819249</v>
      </c>
      <c r="D713" s="7">
        <v>-0.44647133840770259</v>
      </c>
      <c r="E713" s="7">
        <v>-0.48481805382733029</v>
      </c>
      <c r="F713" s="7">
        <v>14.892140000000001</v>
      </c>
      <c r="G713" s="7">
        <v>15.241380000000001</v>
      </c>
      <c r="H713" s="7">
        <v>16.281557999999997</v>
      </c>
      <c r="I713" s="7">
        <v>18.320555000000013</v>
      </c>
      <c r="J713" s="7" t="s">
        <v>48</v>
      </c>
      <c r="K713" s="7" t="s">
        <v>55</v>
      </c>
      <c r="L713" s="7" t="s">
        <v>50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49.5</v>
      </c>
      <c r="Q713" s="19">
        <f t="shared" si="114"/>
        <v>16.175000000000001</v>
      </c>
      <c r="R713" s="19">
        <f t="shared" si="115"/>
        <v>17.375</v>
      </c>
      <c r="S713" s="19">
        <f t="shared" si="116"/>
        <v>26.025000000000002</v>
      </c>
      <c r="T713" s="19">
        <f t="shared" si="117"/>
        <v>18.625</v>
      </c>
      <c r="U713" s="7">
        <f t="shared" si="118"/>
        <v>19.858333333333334</v>
      </c>
      <c r="V713" s="7">
        <f t="shared" si="119"/>
        <v>19.55</v>
      </c>
    </row>
    <row r="714" spans="1:22" ht="13.5" x14ac:dyDescent="0.35">
      <c r="A714" s="3">
        <v>43042</v>
      </c>
      <c r="B714" s="2">
        <v>14.926600000000001</v>
      </c>
      <c r="C714" s="7">
        <v>42.212314381517395</v>
      </c>
      <c r="D714" s="7">
        <v>-0.41940981681061018</v>
      </c>
      <c r="E714" s="7">
        <v>-0.47173640642398629</v>
      </c>
      <c r="F714" s="7">
        <v>14.88546</v>
      </c>
      <c r="G714" s="7">
        <v>15.181320000000003</v>
      </c>
      <c r="H714" s="7">
        <v>16.225387999999999</v>
      </c>
      <c r="I714" s="7">
        <v>18.283317500000013</v>
      </c>
      <c r="J714" s="7" t="s">
        <v>48</v>
      </c>
      <c r="K714" s="7" t="s">
        <v>55</v>
      </c>
      <c r="L714" s="7" t="s">
        <v>56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66.5</v>
      </c>
      <c r="Q714" s="19">
        <f t="shared" si="114"/>
        <v>18.725000000000001</v>
      </c>
      <c r="R714" s="19">
        <f t="shared" si="115"/>
        <v>21.625</v>
      </c>
      <c r="S714" s="19">
        <f t="shared" si="116"/>
        <v>33.674999999999997</v>
      </c>
      <c r="T714" s="19">
        <f t="shared" si="117"/>
        <v>22.875</v>
      </c>
      <c r="U714" s="7">
        <f t="shared" si="118"/>
        <v>24.675000000000001</v>
      </c>
      <c r="V714" s="7">
        <f t="shared" si="119"/>
        <v>24.225000000000001</v>
      </c>
    </row>
    <row r="715" spans="1:22" ht="13.5" x14ac:dyDescent="0.35">
      <c r="A715" s="3">
        <v>43045</v>
      </c>
      <c r="B715" s="2">
        <v>15.349299999999999</v>
      </c>
      <c r="C715" s="7">
        <v>48.162226482448595</v>
      </c>
      <c r="D715" s="7">
        <v>-0.35970851280364968</v>
      </c>
      <c r="E715" s="7">
        <v>-0.449330827699919</v>
      </c>
      <c r="F715" s="7">
        <v>15.007819999999999</v>
      </c>
      <c r="G715" s="7">
        <v>15.145175</v>
      </c>
      <c r="H715" s="7">
        <v>16.178673999999997</v>
      </c>
      <c r="I715" s="7">
        <v>18.248888000000012</v>
      </c>
      <c r="J715" s="7" t="s">
        <v>48</v>
      </c>
      <c r="K715" s="7" t="s">
        <v>49</v>
      </c>
      <c r="L715" s="7" t="s">
        <v>50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66</v>
      </c>
      <c r="Q715" s="19">
        <f t="shared" si="114"/>
        <v>18.649999999999999</v>
      </c>
      <c r="R715" s="19">
        <f t="shared" si="115"/>
        <v>21.5</v>
      </c>
      <c r="S715" s="19">
        <f t="shared" si="116"/>
        <v>33.450000000000003</v>
      </c>
      <c r="T715" s="19">
        <f t="shared" si="117"/>
        <v>22.75</v>
      </c>
      <c r="U715" s="7">
        <f t="shared" si="118"/>
        <v>24.533333333333331</v>
      </c>
      <c r="V715" s="7">
        <f t="shared" si="119"/>
        <v>24.087499999999999</v>
      </c>
    </row>
    <row r="716" spans="1:22" ht="13.5" x14ac:dyDescent="0.35">
      <c r="A716" s="3">
        <v>43046</v>
      </c>
      <c r="B716" s="2">
        <v>16.211300000000001</v>
      </c>
      <c r="C716" s="7">
        <v>59.65684004733243</v>
      </c>
      <c r="D716" s="7">
        <v>-0.24007121179758428</v>
      </c>
      <c r="E716" s="7">
        <v>-0.40747890451945207</v>
      </c>
      <c r="F716" s="7">
        <v>15.263639999999999</v>
      </c>
      <c r="G716" s="7">
        <v>15.157970000000002</v>
      </c>
      <c r="H716" s="7">
        <v>16.150312</v>
      </c>
      <c r="I716" s="7">
        <v>18.220372000000012</v>
      </c>
      <c r="J716" s="7" t="s">
        <v>48</v>
      </c>
      <c r="K716" s="7" t="s">
        <v>49</v>
      </c>
      <c r="L716" s="7" t="s">
        <v>50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66</v>
      </c>
      <c r="Q716" s="19">
        <f t="shared" si="114"/>
        <v>18.649999999999999</v>
      </c>
      <c r="R716" s="19">
        <f t="shared" si="115"/>
        <v>21.5</v>
      </c>
      <c r="S716" s="19">
        <f t="shared" si="116"/>
        <v>33.450000000000003</v>
      </c>
      <c r="T716" s="19">
        <f t="shared" si="117"/>
        <v>22.75</v>
      </c>
      <c r="U716" s="7">
        <f t="shared" si="118"/>
        <v>24.533333333333331</v>
      </c>
      <c r="V716" s="7">
        <f t="shared" si="119"/>
        <v>24.087499999999999</v>
      </c>
    </row>
    <row r="717" spans="1:22" ht="13.5" x14ac:dyDescent="0.35">
      <c r="A717" s="3">
        <v>43047</v>
      </c>
      <c r="B717" s="2">
        <v>16.878599999999999</v>
      </c>
      <c r="C717" s="7">
        <v>67.208281759873984</v>
      </c>
      <c r="D717" s="7">
        <v>-9.0370520561522838E-2</v>
      </c>
      <c r="E717" s="7">
        <v>-0.34405722772786629</v>
      </c>
      <c r="F717" s="7">
        <v>15.648480000000001</v>
      </c>
      <c r="G717" s="7">
        <v>15.211635000000001</v>
      </c>
      <c r="H717" s="7">
        <v>16.134183999999994</v>
      </c>
      <c r="I717" s="7">
        <v>18.196128000000012</v>
      </c>
      <c r="J717" s="7" t="s">
        <v>48</v>
      </c>
      <c r="K717" s="7" t="s">
        <v>49</v>
      </c>
      <c r="L717" s="7" t="s">
        <v>50</v>
      </c>
      <c r="M717" s="7">
        <f t="shared" si="110"/>
        <v>25</v>
      </c>
      <c r="N717" s="7">
        <f t="shared" si="111"/>
        <v>0</v>
      </c>
      <c r="O717" s="7">
        <f t="shared" si="112"/>
        <v>0</v>
      </c>
      <c r="P717" s="7">
        <f t="shared" si="113"/>
        <v>66</v>
      </c>
      <c r="Q717" s="19">
        <f t="shared" si="114"/>
        <v>18.649999999999999</v>
      </c>
      <c r="R717" s="19">
        <f t="shared" si="115"/>
        <v>21.5</v>
      </c>
      <c r="S717" s="19">
        <f t="shared" si="116"/>
        <v>33.450000000000003</v>
      </c>
      <c r="T717" s="19">
        <f t="shared" si="117"/>
        <v>22.75</v>
      </c>
      <c r="U717" s="7">
        <f t="shared" si="118"/>
        <v>24.533333333333331</v>
      </c>
      <c r="V717" s="7">
        <f t="shared" si="119"/>
        <v>24.087499999999999</v>
      </c>
    </row>
    <row r="718" spans="1:22" ht="13.5" x14ac:dyDescent="0.35">
      <c r="A718" s="3">
        <v>43048</v>
      </c>
      <c r="B718" s="2">
        <v>16.628399999999999</v>
      </c>
      <c r="C718" s="7">
        <v>66.051799261274425</v>
      </c>
      <c r="D718" s="7">
        <v>7.9872349147276367E-3</v>
      </c>
      <c r="E718" s="7">
        <v>-0.27364833519934756</v>
      </c>
      <c r="F718" s="7">
        <v>15.998840000000001</v>
      </c>
      <c r="G718" s="7">
        <v>15.27003</v>
      </c>
      <c r="H718" s="7">
        <v>16.1175</v>
      </c>
      <c r="I718" s="7">
        <v>18.17076650000001</v>
      </c>
      <c r="J718" s="7" t="s">
        <v>48</v>
      </c>
      <c r="K718" s="7" t="s">
        <v>49</v>
      </c>
      <c r="L718" s="7" t="s">
        <v>50</v>
      </c>
      <c r="M718" s="7">
        <f t="shared" si="110"/>
        <v>25</v>
      </c>
      <c r="N718" s="7">
        <f t="shared" si="111"/>
        <v>0</v>
      </c>
      <c r="O718" s="7">
        <f t="shared" si="112"/>
        <v>0</v>
      </c>
      <c r="P718" s="7">
        <f t="shared" si="113"/>
        <v>66</v>
      </c>
      <c r="Q718" s="19">
        <f t="shared" si="114"/>
        <v>18.649999999999999</v>
      </c>
      <c r="R718" s="19">
        <f t="shared" si="115"/>
        <v>21.5</v>
      </c>
      <c r="S718" s="19">
        <f t="shared" si="116"/>
        <v>33.450000000000003</v>
      </c>
      <c r="T718" s="19">
        <f t="shared" si="117"/>
        <v>22.75</v>
      </c>
      <c r="U718" s="7">
        <f t="shared" si="118"/>
        <v>24.533333333333331</v>
      </c>
      <c r="V718" s="7">
        <f t="shared" si="119"/>
        <v>24.087499999999999</v>
      </c>
    </row>
    <row r="719" spans="1:22" ht="13.5" x14ac:dyDescent="0.35">
      <c r="A719" s="3">
        <v>43049</v>
      </c>
      <c r="B719" s="2">
        <v>16.405899999999999</v>
      </c>
      <c r="C719" s="7">
        <v>65.169667212220418</v>
      </c>
      <c r="D719" s="7">
        <v>6.7207844078001955E-2</v>
      </c>
      <c r="E719" s="7">
        <v>-0.20547709934387767</v>
      </c>
      <c r="F719" s="7">
        <v>16.294699999999999</v>
      </c>
      <c r="G719" s="7">
        <v>15.311739999999997</v>
      </c>
      <c r="H719" s="7">
        <v>16.092251999999998</v>
      </c>
      <c r="I719" s="7">
        <v>18.145896000000011</v>
      </c>
      <c r="J719" s="7" t="s">
        <v>48</v>
      </c>
      <c r="K719" s="7" t="s">
        <v>49</v>
      </c>
      <c r="L719" s="7" t="s">
        <v>50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66</v>
      </c>
      <c r="Q719" s="19">
        <f t="shared" si="114"/>
        <v>18.649999999999999</v>
      </c>
      <c r="R719" s="19">
        <f t="shared" si="115"/>
        <v>21.5</v>
      </c>
      <c r="S719" s="19">
        <f t="shared" si="116"/>
        <v>33.450000000000003</v>
      </c>
      <c r="T719" s="19">
        <f t="shared" si="117"/>
        <v>22.75</v>
      </c>
      <c r="U719" s="7">
        <f t="shared" si="118"/>
        <v>24.533333333333331</v>
      </c>
      <c r="V719" s="7">
        <f t="shared" si="119"/>
        <v>24.087499999999999</v>
      </c>
    </row>
    <row r="720" spans="1:22" ht="13.5" x14ac:dyDescent="0.35">
      <c r="A720" s="3">
        <v>43052</v>
      </c>
      <c r="B720" s="2">
        <v>16.3614</v>
      </c>
      <c r="C720" s="7">
        <v>68.757194824331194</v>
      </c>
      <c r="D720" s="7">
        <v>0.10928999833324227</v>
      </c>
      <c r="E720" s="7">
        <v>-0.14252367980845371</v>
      </c>
      <c r="F720" s="7">
        <v>16.497120000000002</v>
      </c>
      <c r="G720" s="7">
        <v>15.362344999999996</v>
      </c>
      <c r="H720" s="7">
        <v>16.066113999999999</v>
      </c>
      <c r="I720" s="7">
        <v>18.121204000000013</v>
      </c>
      <c r="J720" s="7" t="s">
        <v>48</v>
      </c>
      <c r="K720" s="7" t="s">
        <v>49</v>
      </c>
      <c r="L720" s="7" t="s">
        <v>50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66</v>
      </c>
      <c r="Q720" s="19">
        <f t="shared" si="114"/>
        <v>18.649999999999999</v>
      </c>
      <c r="R720" s="19">
        <f t="shared" si="115"/>
        <v>21.5</v>
      </c>
      <c r="S720" s="19">
        <f t="shared" si="116"/>
        <v>33.450000000000003</v>
      </c>
      <c r="T720" s="19">
        <f t="shared" si="117"/>
        <v>22.75</v>
      </c>
      <c r="U720" s="7">
        <f t="shared" si="118"/>
        <v>24.533333333333331</v>
      </c>
      <c r="V720" s="7">
        <f t="shared" si="119"/>
        <v>24.087499999999999</v>
      </c>
    </row>
    <row r="721" spans="1:22" ht="13.5" x14ac:dyDescent="0.35">
      <c r="A721" s="3">
        <v>43053</v>
      </c>
      <c r="B721" s="2">
        <v>16.127800000000001</v>
      </c>
      <c r="C721" s="7">
        <v>73.966563467492279</v>
      </c>
      <c r="D721" s="7">
        <v>0.12238011920748093</v>
      </c>
      <c r="E721" s="7">
        <v>-8.9542920005266785E-2</v>
      </c>
      <c r="F721" s="7">
        <v>16.480419999999999</v>
      </c>
      <c r="G721" s="7">
        <v>15.395709999999998</v>
      </c>
      <c r="H721" s="7">
        <v>16.037305999999997</v>
      </c>
      <c r="I721" s="7">
        <v>18.095477500000012</v>
      </c>
      <c r="J721" s="7" t="s">
        <v>48</v>
      </c>
      <c r="K721" s="7" t="s">
        <v>55</v>
      </c>
      <c r="L721" s="7" t="s">
        <v>56</v>
      </c>
      <c r="M721" s="7">
        <f t="shared" si="110"/>
        <v>0</v>
      </c>
      <c r="N721" s="7">
        <f t="shared" si="111"/>
        <v>0</v>
      </c>
      <c r="O721" s="7">
        <f t="shared" si="112"/>
        <v>0</v>
      </c>
      <c r="P721" s="7">
        <f t="shared" si="113"/>
        <v>66.5</v>
      </c>
      <c r="Q721" s="19">
        <f t="shared" si="114"/>
        <v>9.9749999999999996</v>
      </c>
      <c r="R721" s="19">
        <f t="shared" si="115"/>
        <v>16.625</v>
      </c>
      <c r="S721" s="19">
        <f t="shared" si="116"/>
        <v>29.925000000000001</v>
      </c>
      <c r="T721" s="19">
        <f t="shared" si="117"/>
        <v>16.625</v>
      </c>
      <c r="U721" s="7">
        <f t="shared" si="118"/>
        <v>18.841666666666669</v>
      </c>
      <c r="V721" s="7">
        <f t="shared" si="119"/>
        <v>18.287500000000001</v>
      </c>
    </row>
    <row r="722" spans="1:22" ht="13.5" x14ac:dyDescent="0.35">
      <c r="A722" s="3">
        <v>43054</v>
      </c>
      <c r="B722" s="2">
        <v>15.8498</v>
      </c>
      <c r="C722" s="7">
        <v>65.661654523846437</v>
      </c>
      <c r="D722" s="7">
        <v>0.10906462850544507</v>
      </c>
      <c r="E722" s="7">
        <v>-4.9821410303124411E-2</v>
      </c>
      <c r="F722" s="7">
        <v>16.274660000000004</v>
      </c>
      <c r="G722" s="7">
        <v>15.415175</v>
      </c>
      <c r="H722" s="7">
        <v>16.004049999999996</v>
      </c>
      <c r="I722" s="7">
        <v>18.069697500000011</v>
      </c>
      <c r="J722" s="7" t="s">
        <v>53</v>
      </c>
      <c r="K722" s="7" t="s">
        <v>55</v>
      </c>
      <c r="L722" s="7" t="s">
        <v>47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19">
        <f t="shared" si="114"/>
        <v>11.225</v>
      </c>
      <c r="R722" s="19">
        <f t="shared" si="115"/>
        <v>9.125</v>
      </c>
      <c r="S722" s="19">
        <f t="shared" si="116"/>
        <v>11.175000000000001</v>
      </c>
      <c r="T722" s="19">
        <f t="shared" si="117"/>
        <v>10.375</v>
      </c>
      <c r="U722" s="7">
        <f t="shared" si="118"/>
        <v>10.508333333333335</v>
      </c>
      <c r="V722" s="7">
        <f t="shared" si="119"/>
        <v>10.475000000000001</v>
      </c>
    </row>
    <row r="723" spans="1:22" ht="13.5" x14ac:dyDescent="0.35">
      <c r="A723" s="3">
        <v>43055</v>
      </c>
      <c r="B723" s="2">
        <v>15.8498</v>
      </c>
      <c r="C723" s="7">
        <v>62.53945885005637</v>
      </c>
      <c r="D723" s="7">
        <v>9.7389362245952071E-2</v>
      </c>
      <c r="E723" s="7">
        <v>-2.0379255793309119E-2</v>
      </c>
      <c r="F723" s="7">
        <v>16.118940000000002</v>
      </c>
      <c r="G723" s="7">
        <v>15.440200000000001</v>
      </c>
      <c r="H723" s="7">
        <v>15.973463999999995</v>
      </c>
      <c r="I723" s="7">
        <v>18.04704400000001</v>
      </c>
      <c r="J723" s="7" t="s">
        <v>53</v>
      </c>
      <c r="K723" s="7" t="s">
        <v>55</v>
      </c>
      <c r="L723" s="7" t="s">
        <v>47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16.5</v>
      </c>
      <c r="Q723" s="19">
        <f t="shared" si="114"/>
        <v>11.225</v>
      </c>
      <c r="R723" s="19">
        <f t="shared" si="115"/>
        <v>9.125</v>
      </c>
      <c r="S723" s="19">
        <f t="shared" si="116"/>
        <v>11.175000000000001</v>
      </c>
      <c r="T723" s="19">
        <f t="shared" si="117"/>
        <v>10.375</v>
      </c>
      <c r="U723" s="7">
        <f t="shared" si="118"/>
        <v>10.508333333333335</v>
      </c>
      <c r="V723" s="7">
        <f t="shared" si="119"/>
        <v>10.475000000000001</v>
      </c>
    </row>
    <row r="724" spans="1:22" ht="13.5" x14ac:dyDescent="0.35">
      <c r="A724" s="3">
        <v>43056</v>
      </c>
      <c r="B724" s="2">
        <v>15.710800000000001</v>
      </c>
      <c r="C724" s="7">
        <v>64.046759994227187</v>
      </c>
      <c r="D724" s="7">
        <v>7.6043904495685766E-2</v>
      </c>
      <c r="E724" s="7">
        <v>-1.0946237355101435E-3</v>
      </c>
      <c r="F724" s="7">
        <v>15.979920000000002</v>
      </c>
      <c r="G724" s="7">
        <v>15.466895000000003</v>
      </c>
      <c r="H724" s="7">
        <v>15.940653999999993</v>
      </c>
      <c r="I724" s="7">
        <v>18.02203900000001</v>
      </c>
      <c r="J724" s="7" t="s">
        <v>53</v>
      </c>
      <c r="K724" s="7" t="s">
        <v>55</v>
      </c>
      <c r="L724" s="7" t="s">
        <v>47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16.5</v>
      </c>
      <c r="Q724" s="19">
        <f t="shared" si="114"/>
        <v>11.225</v>
      </c>
      <c r="R724" s="19">
        <f t="shared" si="115"/>
        <v>9.125</v>
      </c>
      <c r="S724" s="19">
        <f t="shared" si="116"/>
        <v>11.175000000000001</v>
      </c>
      <c r="T724" s="19">
        <f t="shared" si="117"/>
        <v>10.375</v>
      </c>
      <c r="U724" s="7">
        <f t="shared" si="118"/>
        <v>10.508333333333335</v>
      </c>
      <c r="V724" s="7">
        <f t="shared" si="119"/>
        <v>10.475000000000001</v>
      </c>
    </row>
    <row r="725" spans="1:22" ht="13.5" x14ac:dyDescent="0.35">
      <c r="A725" s="3">
        <v>43059</v>
      </c>
      <c r="B725" s="2">
        <v>15.7052</v>
      </c>
      <c r="C725" s="7">
        <v>61.800085485742201</v>
      </c>
      <c r="D725" s="7">
        <v>5.8006934412190958E-2</v>
      </c>
      <c r="E725" s="7">
        <v>1.0725687894030077E-2</v>
      </c>
      <c r="F725" s="7">
        <v>15.848680000000002</v>
      </c>
      <c r="G725" s="7">
        <v>15.501375000000001</v>
      </c>
      <c r="H725" s="7">
        <v>15.909955999999998</v>
      </c>
      <c r="I725" s="7">
        <v>17.994226500000011</v>
      </c>
      <c r="J725" s="7" t="s">
        <v>53</v>
      </c>
      <c r="K725" s="7" t="s">
        <v>55</v>
      </c>
      <c r="L725" s="7" t="s">
        <v>47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16.5</v>
      </c>
      <c r="Q725" s="19">
        <f t="shared" si="114"/>
        <v>11.225</v>
      </c>
      <c r="R725" s="19">
        <f t="shared" si="115"/>
        <v>9.125</v>
      </c>
      <c r="S725" s="19">
        <f t="shared" si="116"/>
        <v>11.175000000000001</v>
      </c>
      <c r="T725" s="19">
        <f t="shared" si="117"/>
        <v>10.375</v>
      </c>
      <c r="U725" s="7">
        <f t="shared" si="118"/>
        <v>10.508333333333335</v>
      </c>
      <c r="V725" s="7">
        <f t="shared" si="119"/>
        <v>10.475000000000001</v>
      </c>
    </row>
    <row r="726" spans="1:22" ht="13.5" x14ac:dyDescent="0.35">
      <c r="A726" s="3">
        <v>43060</v>
      </c>
      <c r="B726" s="2">
        <v>15.710800000000001</v>
      </c>
      <c r="C726" s="7">
        <v>61.605498956671191</v>
      </c>
      <c r="D726" s="7">
        <v>4.3661081105611288E-2</v>
      </c>
      <c r="E726" s="7">
        <v>1.7312766536346322E-2</v>
      </c>
      <c r="F726" s="7">
        <v>15.765280000000001</v>
      </c>
      <c r="G726" s="7">
        <v>15.550315000000001</v>
      </c>
      <c r="H726" s="7">
        <v>15.881705999999992</v>
      </c>
      <c r="I726" s="7">
        <v>17.966602000000009</v>
      </c>
      <c r="J726" s="7" t="s">
        <v>53</v>
      </c>
      <c r="K726" s="7" t="s">
        <v>55</v>
      </c>
      <c r="L726" s="7" t="s">
        <v>47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16.5</v>
      </c>
      <c r="Q726" s="19">
        <f t="shared" si="114"/>
        <v>11.225</v>
      </c>
      <c r="R726" s="19">
        <f t="shared" si="115"/>
        <v>9.125</v>
      </c>
      <c r="S726" s="19">
        <f t="shared" si="116"/>
        <v>11.175000000000001</v>
      </c>
      <c r="T726" s="19">
        <f t="shared" si="117"/>
        <v>10.375</v>
      </c>
      <c r="U726" s="7">
        <f t="shared" si="118"/>
        <v>10.508333333333335</v>
      </c>
      <c r="V726" s="7">
        <f t="shared" si="119"/>
        <v>10.475000000000001</v>
      </c>
    </row>
    <row r="727" spans="1:22" ht="13.5" x14ac:dyDescent="0.35">
      <c r="A727" s="3">
        <v>43061</v>
      </c>
      <c r="B727" s="2">
        <v>15.354799999999999</v>
      </c>
      <c r="C727" s="7">
        <v>56.759966072943165</v>
      </c>
      <c r="D727" s="7">
        <v>3.5250298699072147E-3</v>
      </c>
      <c r="E727" s="7">
        <v>1.45552192030585E-2</v>
      </c>
      <c r="F727" s="7">
        <v>15.66628</v>
      </c>
      <c r="G727" s="7">
        <v>15.608429999999998</v>
      </c>
      <c r="H727" s="7">
        <v>15.847335999999991</v>
      </c>
      <c r="I727" s="7">
        <v>17.939148500000012</v>
      </c>
      <c r="J727" s="7" t="s">
        <v>53</v>
      </c>
      <c r="K727" s="7" t="s">
        <v>55</v>
      </c>
      <c r="L727" s="7" t="s">
        <v>47</v>
      </c>
      <c r="M727" s="7">
        <f t="shared" si="110"/>
        <v>25</v>
      </c>
      <c r="N727" s="7">
        <f t="shared" si="111"/>
        <v>45</v>
      </c>
      <c r="O727" s="7">
        <f t="shared" si="112"/>
        <v>0</v>
      </c>
      <c r="P727" s="7">
        <f t="shared" si="113"/>
        <v>16.5</v>
      </c>
      <c r="Q727" s="19">
        <f t="shared" si="114"/>
        <v>26.975000000000001</v>
      </c>
      <c r="R727" s="19">
        <f t="shared" si="115"/>
        <v>18.125</v>
      </c>
      <c r="S727" s="19">
        <f t="shared" si="116"/>
        <v>17.925000000000001</v>
      </c>
      <c r="T727" s="19">
        <f t="shared" si="117"/>
        <v>21.625</v>
      </c>
      <c r="U727" s="7">
        <f t="shared" si="118"/>
        <v>21.008333333333336</v>
      </c>
      <c r="V727" s="7">
        <f t="shared" si="119"/>
        <v>21.162500000000001</v>
      </c>
    </row>
    <row r="728" spans="1:22" ht="13.5" x14ac:dyDescent="0.35">
      <c r="A728" s="3">
        <v>43062</v>
      </c>
      <c r="B728" s="2">
        <v>15.4049</v>
      </c>
      <c r="C728" s="7">
        <v>56.761188544287677</v>
      </c>
      <c r="D728" s="7">
        <v>-2.3964184401597421E-2</v>
      </c>
      <c r="E728" s="7">
        <v>6.8513384821273166E-3</v>
      </c>
      <c r="F728" s="7">
        <v>15.577299999999999</v>
      </c>
      <c r="G728" s="7">
        <v>15.646805000000001</v>
      </c>
      <c r="H728" s="7">
        <v>15.818417999999998</v>
      </c>
      <c r="I728" s="7">
        <v>17.91341550000001</v>
      </c>
      <c r="J728" s="7" t="s">
        <v>48</v>
      </c>
      <c r="K728" s="7" t="s">
        <v>55</v>
      </c>
      <c r="L728" s="7" t="s">
        <v>56</v>
      </c>
      <c r="M728" s="7">
        <f t="shared" si="110"/>
        <v>25</v>
      </c>
      <c r="N728" s="7">
        <f t="shared" si="111"/>
        <v>100</v>
      </c>
      <c r="O728" s="7">
        <f t="shared" si="112"/>
        <v>0</v>
      </c>
      <c r="P728" s="7">
        <f t="shared" si="113"/>
        <v>66.5</v>
      </c>
      <c r="Q728" s="19">
        <f t="shared" si="114"/>
        <v>53.725000000000001</v>
      </c>
      <c r="R728" s="19">
        <f t="shared" si="115"/>
        <v>41.625</v>
      </c>
      <c r="S728" s="19">
        <f t="shared" si="116"/>
        <v>48.674999999999997</v>
      </c>
      <c r="T728" s="19">
        <f t="shared" si="117"/>
        <v>47.875</v>
      </c>
      <c r="U728" s="7">
        <f t="shared" si="118"/>
        <v>48.008333333333326</v>
      </c>
      <c r="V728" s="7">
        <f t="shared" si="119"/>
        <v>47.974999999999994</v>
      </c>
    </row>
    <row r="729" spans="1:22" ht="13.5" x14ac:dyDescent="0.35">
      <c r="A729" s="3">
        <v>43063</v>
      </c>
      <c r="B729" s="2">
        <v>15.5105</v>
      </c>
      <c r="C729" s="7">
        <v>52.503105590062127</v>
      </c>
      <c r="D729" s="7">
        <v>-3.6804290347630442E-2</v>
      </c>
      <c r="E729" s="7">
        <v>-1.8797872838242349E-3</v>
      </c>
      <c r="F729" s="7">
        <v>15.537240000000001</v>
      </c>
      <c r="G729" s="7">
        <v>15.674329999999998</v>
      </c>
      <c r="H729" s="7">
        <v>15.796059999999995</v>
      </c>
      <c r="I729" s="7">
        <v>17.88807700000001</v>
      </c>
      <c r="J729" s="7" t="s">
        <v>48</v>
      </c>
      <c r="K729" s="7" t="s">
        <v>55</v>
      </c>
      <c r="L729" s="7" t="s">
        <v>56</v>
      </c>
      <c r="M729" s="7">
        <f t="shared" si="110"/>
        <v>25</v>
      </c>
      <c r="N729" s="7">
        <f t="shared" si="111"/>
        <v>100</v>
      </c>
      <c r="O729" s="7">
        <f t="shared" si="112"/>
        <v>0</v>
      </c>
      <c r="P729" s="7">
        <f t="shared" si="113"/>
        <v>66.5</v>
      </c>
      <c r="Q729" s="19">
        <f t="shared" si="114"/>
        <v>53.725000000000001</v>
      </c>
      <c r="R729" s="19">
        <f t="shared" si="115"/>
        <v>41.625</v>
      </c>
      <c r="S729" s="19">
        <f t="shared" si="116"/>
        <v>48.674999999999997</v>
      </c>
      <c r="T729" s="19">
        <f t="shared" si="117"/>
        <v>47.875</v>
      </c>
      <c r="U729" s="7">
        <f t="shared" si="118"/>
        <v>48.008333333333326</v>
      </c>
      <c r="V729" s="7">
        <f t="shared" si="119"/>
        <v>47.974999999999994</v>
      </c>
    </row>
    <row r="730" spans="1:22" ht="13.5" x14ac:dyDescent="0.35">
      <c r="A730" s="3">
        <v>43066</v>
      </c>
      <c r="B730" s="2">
        <v>15.482699999999999</v>
      </c>
      <c r="C730" s="7">
        <v>34.730488724955961</v>
      </c>
      <c r="D730" s="7">
        <v>-4.8662444119049297E-2</v>
      </c>
      <c r="E730" s="7">
        <v>-1.1236318650869248E-2</v>
      </c>
      <c r="F730" s="7">
        <v>15.492740000000001</v>
      </c>
      <c r="G730" s="7">
        <v>15.711589999999998</v>
      </c>
      <c r="H730" s="7">
        <v>15.777595999999996</v>
      </c>
      <c r="I730" s="7">
        <v>17.863935500000007</v>
      </c>
      <c r="J730" s="7" t="s">
        <v>48</v>
      </c>
      <c r="K730" s="7" t="s">
        <v>55</v>
      </c>
      <c r="L730" s="7" t="s">
        <v>56</v>
      </c>
      <c r="M730" s="7">
        <f t="shared" si="110"/>
        <v>25</v>
      </c>
      <c r="N730" s="7">
        <f t="shared" si="111"/>
        <v>100</v>
      </c>
      <c r="O730" s="7">
        <f t="shared" si="112"/>
        <v>0</v>
      </c>
      <c r="P730" s="7">
        <f t="shared" si="113"/>
        <v>66.5</v>
      </c>
      <c r="Q730" s="19">
        <f t="shared" si="114"/>
        <v>53.725000000000001</v>
      </c>
      <c r="R730" s="19">
        <f t="shared" si="115"/>
        <v>41.625</v>
      </c>
      <c r="S730" s="19">
        <f t="shared" si="116"/>
        <v>48.674999999999997</v>
      </c>
      <c r="T730" s="19">
        <f t="shared" si="117"/>
        <v>47.875</v>
      </c>
      <c r="U730" s="7">
        <f t="shared" si="118"/>
        <v>48.008333333333326</v>
      </c>
      <c r="V730" s="7">
        <f t="shared" si="119"/>
        <v>47.974999999999994</v>
      </c>
    </row>
    <row r="731" spans="1:22" ht="13.5" x14ac:dyDescent="0.35">
      <c r="A731" s="3">
        <v>43067</v>
      </c>
      <c r="B731" s="2">
        <v>15.827500000000001</v>
      </c>
      <c r="C731" s="7">
        <v>24.528667668298468</v>
      </c>
      <c r="D731" s="7">
        <v>-2.9893049562536689E-2</v>
      </c>
      <c r="E731" s="7">
        <v>-1.4967664833202736E-2</v>
      </c>
      <c r="F731" s="7">
        <v>15.516079999999999</v>
      </c>
      <c r="G731" s="7">
        <v>15.756354999999999</v>
      </c>
      <c r="H731" s="7">
        <v>15.771589999999996</v>
      </c>
      <c r="I731" s="7">
        <v>17.84125100000001</v>
      </c>
      <c r="J731" s="7" t="s">
        <v>48</v>
      </c>
      <c r="K731" s="7" t="s">
        <v>55</v>
      </c>
      <c r="L731" s="7" t="s">
        <v>50</v>
      </c>
      <c r="M731" s="7">
        <f t="shared" si="110"/>
        <v>50</v>
      </c>
      <c r="N731" s="7">
        <f t="shared" si="111"/>
        <v>45</v>
      </c>
      <c r="O731" s="7">
        <f t="shared" si="112"/>
        <v>0</v>
      </c>
      <c r="P731" s="7">
        <f t="shared" si="113"/>
        <v>49.5</v>
      </c>
      <c r="Q731" s="19">
        <f t="shared" si="114"/>
        <v>40.674999999999997</v>
      </c>
      <c r="R731" s="19">
        <f t="shared" si="115"/>
        <v>31.375</v>
      </c>
      <c r="S731" s="19">
        <f t="shared" si="116"/>
        <v>36.525000000000006</v>
      </c>
      <c r="T731" s="19">
        <f t="shared" si="117"/>
        <v>36.125</v>
      </c>
      <c r="U731" s="7">
        <f t="shared" si="118"/>
        <v>36.19166666666667</v>
      </c>
      <c r="V731" s="7">
        <f t="shared" si="119"/>
        <v>36.174999999999997</v>
      </c>
    </row>
    <row r="732" spans="1:22" ht="13.5" x14ac:dyDescent="0.35">
      <c r="A732" s="3">
        <v>43068</v>
      </c>
      <c r="B732" s="2">
        <v>15.788600000000001</v>
      </c>
      <c r="C732" s="7">
        <v>27.327213822894279</v>
      </c>
      <c r="D732" s="7">
        <v>-1.7950155826666148E-2</v>
      </c>
      <c r="E732" s="7">
        <v>-1.5564163031895419E-2</v>
      </c>
      <c r="F732" s="7">
        <v>15.60284</v>
      </c>
      <c r="G732" s="7">
        <v>15.798064999999999</v>
      </c>
      <c r="H732" s="7">
        <v>15.761023999999995</v>
      </c>
      <c r="I732" s="7">
        <v>17.818639000000005</v>
      </c>
      <c r="J732" s="7" t="s">
        <v>48</v>
      </c>
      <c r="K732" s="7" t="s">
        <v>55</v>
      </c>
      <c r="L732" s="7" t="s">
        <v>50</v>
      </c>
      <c r="M732" s="7">
        <f t="shared" si="110"/>
        <v>50</v>
      </c>
      <c r="N732" s="7">
        <f t="shared" si="111"/>
        <v>45</v>
      </c>
      <c r="O732" s="7">
        <f t="shared" si="112"/>
        <v>0</v>
      </c>
      <c r="P732" s="7">
        <f t="shared" si="113"/>
        <v>49.5</v>
      </c>
      <c r="Q732" s="19">
        <f t="shared" si="114"/>
        <v>40.674999999999997</v>
      </c>
      <c r="R732" s="19">
        <f t="shared" si="115"/>
        <v>31.375</v>
      </c>
      <c r="S732" s="19">
        <f t="shared" si="116"/>
        <v>36.525000000000006</v>
      </c>
      <c r="T732" s="19">
        <f t="shared" si="117"/>
        <v>36.125</v>
      </c>
      <c r="U732" s="7">
        <f t="shared" si="118"/>
        <v>36.19166666666667</v>
      </c>
      <c r="V732" s="7">
        <f t="shared" si="119"/>
        <v>36.174999999999997</v>
      </c>
    </row>
    <row r="733" spans="1:22" ht="13.5" x14ac:dyDescent="0.35">
      <c r="A733" s="3">
        <v>43069</v>
      </c>
      <c r="B733" s="2">
        <v>15.733000000000001</v>
      </c>
      <c r="C733" s="7">
        <v>30.033825885704218</v>
      </c>
      <c r="D733" s="7">
        <v>-1.2823955254951613E-2</v>
      </c>
      <c r="E733" s="7">
        <v>-1.5016121476506659E-2</v>
      </c>
      <c r="F733" s="7">
        <v>15.668460000000001</v>
      </c>
      <c r="G733" s="7">
        <v>15.840885</v>
      </c>
      <c r="H733" s="7">
        <v>15.742003999999994</v>
      </c>
      <c r="I733" s="7">
        <v>17.798421500000007</v>
      </c>
      <c r="J733" s="7" t="s">
        <v>48</v>
      </c>
      <c r="K733" s="7" t="s">
        <v>55</v>
      </c>
      <c r="L733" s="7" t="s">
        <v>50</v>
      </c>
      <c r="M733" s="7">
        <f t="shared" si="110"/>
        <v>25</v>
      </c>
      <c r="N733" s="7">
        <f t="shared" si="111"/>
        <v>0</v>
      </c>
      <c r="O733" s="7">
        <f t="shared" si="112"/>
        <v>0</v>
      </c>
      <c r="P733" s="7">
        <f t="shared" si="113"/>
        <v>49.5</v>
      </c>
      <c r="Q733" s="19">
        <f t="shared" si="114"/>
        <v>16.175000000000001</v>
      </c>
      <c r="R733" s="19">
        <f t="shared" si="115"/>
        <v>17.375</v>
      </c>
      <c r="S733" s="19">
        <f t="shared" si="116"/>
        <v>26.025000000000002</v>
      </c>
      <c r="T733" s="19">
        <f t="shared" si="117"/>
        <v>18.625</v>
      </c>
      <c r="U733" s="7">
        <f t="shared" si="118"/>
        <v>19.858333333333334</v>
      </c>
      <c r="V733" s="7">
        <f t="shared" si="119"/>
        <v>19.55</v>
      </c>
    </row>
    <row r="734" spans="1:22" ht="13.5" x14ac:dyDescent="0.35">
      <c r="A734" s="3">
        <v>43073</v>
      </c>
      <c r="B734" s="2">
        <v>15.6663</v>
      </c>
      <c r="C734" s="7">
        <v>29.643296432964419</v>
      </c>
      <c r="D734" s="7">
        <v>-1.3982357026344872E-2</v>
      </c>
      <c r="E734" s="7">
        <v>-1.4809368586474303E-2</v>
      </c>
      <c r="F734" s="7">
        <v>15.699619999999999</v>
      </c>
      <c r="G734" s="7">
        <v>15.877869999999998</v>
      </c>
      <c r="H734" s="7">
        <v>15.720537999999992</v>
      </c>
      <c r="I734" s="7">
        <v>17.779474000000008</v>
      </c>
      <c r="J734" s="7" t="s">
        <v>48</v>
      </c>
      <c r="K734" s="7" t="s">
        <v>55</v>
      </c>
      <c r="L734" s="7" t="s">
        <v>50</v>
      </c>
      <c r="M734" s="7">
        <f t="shared" si="110"/>
        <v>50</v>
      </c>
      <c r="N734" s="7">
        <f t="shared" si="111"/>
        <v>0</v>
      </c>
      <c r="O734" s="7">
        <f t="shared" si="112"/>
        <v>0</v>
      </c>
      <c r="P734" s="7">
        <f t="shared" si="113"/>
        <v>49.5</v>
      </c>
      <c r="Q734" s="19">
        <f t="shared" si="114"/>
        <v>24.925000000000001</v>
      </c>
      <c r="R734" s="19">
        <f t="shared" si="115"/>
        <v>22.375</v>
      </c>
      <c r="S734" s="19">
        <f t="shared" si="116"/>
        <v>29.775000000000002</v>
      </c>
      <c r="T734" s="19">
        <f t="shared" si="117"/>
        <v>24.875</v>
      </c>
      <c r="U734" s="7">
        <f t="shared" si="118"/>
        <v>25.691666666666666</v>
      </c>
      <c r="V734" s="7">
        <f t="shared" si="119"/>
        <v>25.487500000000001</v>
      </c>
    </row>
    <row r="735" spans="1:22" ht="13.5" x14ac:dyDescent="0.35">
      <c r="A735" s="3">
        <v>43074</v>
      </c>
      <c r="B735" s="2">
        <v>15.6273</v>
      </c>
      <c r="C735" s="7">
        <v>33.456732993984318</v>
      </c>
      <c r="D735" s="7">
        <v>-1.7841704772862954E-2</v>
      </c>
      <c r="E735" s="7">
        <v>-1.5415835823752035E-2</v>
      </c>
      <c r="F735" s="7">
        <v>15.728540000000001</v>
      </c>
      <c r="G735" s="7">
        <v>15.891769999999999</v>
      </c>
      <c r="H735" s="7">
        <v>15.699181999999992</v>
      </c>
      <c r="I735" s="7">
        <v>17.764073000000007</v>
      </c>
      <c r="J735" s="7" t="s">
        <v>48</v>
      </c>
      <c r="K735" s="7" t="s">
        <v>55</v>
      </c>
      <c r="L735" s="7" t="s">
        <v>50</v>
      </c>
      <c r="M735" s="7">
        <f t="shared" si="110"/>
        <v>25</v>
      </c>
      <c r="N735" s="7">
        <f t="shared" si="111"/>
        <v>45</v>
      </c>
      <c r="O735" s="7">
        <f t="shared" si="112"/>
        <v>0</v>
      </c>
      <c r="P735" s="7">
        <f t="shared" si="113"/>
        <v>49.5</v>
      </c>
      <c r="Q735" s="19">
        <f t="shared" si="114"/>
        <v>31.925000000000001</v>
      </c>
      <c r="R735" s="19">
        <f t="shared" si="115"/>
        <v>26.375</v>
      </c>
      <c r="S735" s="19">
        <f t="shared" si="116"/>
        <v>32.775000000000006</v>
      </c>
      <c r="T735" s="19">
        <f t="shared" si="117"/>
        <v>29.875</v>
      </c>
      <c r="U735" s="7">
        <f t="shared" si="118"/>
        <v>30.358333333333334</v>
      </c>
      <c r="V735" s="7">
        <f t="shared" si="119"/>
        <v>30.237500000000001</v>
      </c>
    </row>
    <row r="736" spans="1:22" ht="13.5" x14ac:dyDescent="0.35">
      <c r="A736" s="3">
        <v>43075</v>
      </c>
      <c r="B736" s="2">
        <v>15.5161</v>
      </c>
      <c r="C736" s="7">
        <v>37.603090868563847</v>
      </c>
      <c r="D736" s="7">
        <v>-2.9532741272010554E-2</v>
      </c>
      <c r="E736" s="7">
        <v>-1.8239216913403741E-2</v>
      </c>
      <c r="F736" s="7">
        <v>15.666259999999999</v>
      </c>
      <c r="G736" s="7">
        <v>15.857009999999997</v>
      </c>
      <c r="H736" s="7">
        <v>15.674711999999992</v>
      </c>
      <c r="I736" s="7">
        <v>17.749452500000004</v>
      </c>
      <c r="J736" s="7" t="s">
        <v>53</v>
      </c>
      <c r="K736" s="7" t="s">
        <v>55</v>
      </c>
      <c r="L736" s="7" t="s">
        <v>47</v>
      </c>
      <c r="M736" s="7">
        <f t="shared" si="110"/>
        <v>25</v>
      </c>
      <c r="N736" s="7">
        <f t="shared" si="111"/>
        <v>45</v>
      </c>
      <c r="O736" s="7">
        <f t="shared" si="112"/>
        <v>0</v>
      </c>
      <c r="P736" s="7">
        <f t="shared" si="113"/>
        <v>16.5</v>
      </c>
      <c r="Q736" s="19">
        <f t="shared" si="114"/>
        <v>26.975000000000001</v>
      </c>
      <c r="R736" s="19">
        <f t="shared" si="115"/>
        <v>18.125</v>
      </c>
      <c r="S736" s="19">
        <f t="shared" si="116"/>
        <v>17.925000000000001</v>
      </c>
      <c r="T736" s="19">
        <f t="shared" si="117"/>
        <v>21.625</v>
      </c>
      <c r="U736" s="7">
        <f t="shared" si="118"/>
        <v>21.008333333333336</v>
      </c>
      <c r="V736" s="7">
        <f t="shared" si="119"/>
        <v>21.162500000000001</v>
      </c>
    </row>
    <row r="737" spans="1:22" ht="13.5" x14ac:dyDescent="0.35">
      <c r="A737" s="3">
        <v>43076</v>
      </c>
      <c r="B737" s="2">
        <v>15.243600000000001</v>
      </c>
      <c r="C737" s="7">
        <v>31.271626297577953</v>
      </c>
      <c r="D737" s="7">
        <v>-6.0093721534625999E-2</v>
      </c>
      <c r="E737" s="7">
        <v>-2.6610117837648193E-2</v>
      </c>
      <c r="F737" s="7">
        <v>15.557260000000003</v>
      </c>
      <c r="G737" s="7">
        <v>15.775260000000003</v>
      </c>
      <c r="H737" s="7">
        <v>15.644791999999994</v>
      </c>
      <c r="I737" s="7">
        <v>17.729460500000005</v>
      </c>
      <c r="J737" s="7" t="s">
        <v>53</v>
      </c>
      <c r="K737" s="7" t="s">
        <v>55</v>
      </c>
      <c r="L737" s="7" t="s">
        <v>47</v>
      </c>
      <c r="M737" s="7">
        <f t="shared" si="110"/>
        <v>25</v>
      </c>
      <c r="N737" s="7">
        <f t="shared" si="111"/>
        <v>100</v>
      </c>
      <c r="O737" s="7">
        <f t="shared" si="112"/>
        <v>0</v>
      </c>
      <c r="P737" s="7">
        <f t="shared" si="113"/>
        <v>16.5</v>
      </c>
      <c r="Q737" s="19">
        <f t="shared" si="114"/>
        <v>46.225000000000001</v>
      </c>
      <c r="R737" s="19">
        <f t="shared" si="115"/>
        <v>29.125</v>
      </c>
      <c r="S737" s="19">
        <f t="shared" si="116"/>
        <v>26.175000000000001</v>
      </c>
      <c r="T737" s="19">
        <f t="shared" si="117"/>
        <v>35.375</v>
      </c>
      <c r="U737" s="7">
        <f t="shared" si="118"/>
        <v>33.841666666666661</v>
      </c>
      <c r="V737" s="7">
        <f t="shared" si="119"/>
        <v>34.224999999999994</v>
      </c>
    </row>
    <row r="738" spans="1:22" ht="13.5" x14ac:dyDescent="0.35">
      <c r="A738" s="3">
        <v>43077</v>
      </c>
      <c r="B738" s="2">
        <v>15.238</v>
      </c>
      <c r="C738" s="7">
        <v>34.080808080808126</v>
      </c>
      <c r="D738" s="7">
        <v>-8.3799404400950905E-2</v>
      </c>
      <c r="E738" s="7">
        <v>-3.8047975150308735E-2</v>
      </c>
      <c r="F738" s="7">
        <v>15.458260000000001</v>
      </c>
      <c r="G738" s="7">
        <v>15.705740000000002</v>
      </c>
      <c r="H738" s="7">
        <v>15.616427999999992</v>
      </c>
      <c r="I738" s="7">
        <v>17.709440500000007</v>
      </c>
      <c r="J738" s="7" t="s">
        <v>53</v>
      </c>
      <c r="K738" s="7" t="s">
        <v>55</v>
      </c>
      <c r="L738" s="7" t="s">
        <v>47</v>
      </c>
      <c r="M738" s="7">
        <f t="shared" si="110"/>
        <v>25</v>
      </c>
      <c r="N738" s="7">
        <f t="shared" si="111"/>
        <v>100</v>
      </c>
      <c r="O738" s="7">
        <f t="shared" si="112"/>
        <v>0</v>
      </c>
      <c r="P738" s="7">
        <f t="shared" si="113"/>
        <v>16.5</v>
      </c>
      <c r="Q738" s="19">
        <f t="shared" si="114"/>
        <v>46.225000000000001</v>
      </c>
      <c r="R738" s="19">
        <f t="shared" si="115"/>
        <v>29.125</v>
      </c>
      <c r="S738" s="19">
        <f t="shared" si="116"/>
        <v>26.175000000000001</v>
      </c>
      <c r="T738" s="19">
        <f t="shared" si="117"/>
        <v>35.375</v>
      </c>
      <c r="U738" s="7">
        <f t="shared" si="118"/>
        <v>33.841666666666661</v>
      </c>
      <c r="V738" s="7">
        <f t="shared" si="119"/>
        <v>34.224999999999994</v>
      </c>
    </row>
    <row r="739" spans="1:22" ht="13.5" x14ac:dyDescent="0.35">
      <c r="A739" s="3">
        <v>43080</v>
      </c>
      <c r="B739" s="2">
        <v>15.015599999999999</v>
      </c>
      <c r="C739" s="7">
        <v>29.739099776707093</v>
      </c>
      <c r="D739" s="7">
        <v>-0.1191585644312525</v>
      </c>
      <c r="E739" s="7">
        <v>-5.4270093006497488E-2</v>
      </c>
      <c r="F739" s="7">
        <v>15.328120000000002</v>
      </c>
      <c r="G739" s="7">
        <v>15.636225000000001</v>
      </c>
      <c r="H739" s="7">
        <v>15.586397999999996</v>
      </c>
      <c r="I739" s="7">
        <v>17.689137000000002</v>
      </c>
      <c r="J739" s="7" t="s">
        <v>53</v>
      </c>
      <c r="K739" s="7" t="s">
        <v>55</v>
      </c>
      <c r="L739" s="7" t="s">
        <v>47</v>
      </c>
      <c r="M739" s="7">
        <f t="shared" si="110"/>
        <v>50</v>
      </c>
      <c r="N739" s="7">
        <f t="shared" si="111"/>
        <v>100</v>
      </c>
      <c r="O739" s="7">
        <f t="shared" si="112"/>
        <v>0</v>
      </c>
      <c r="P739" s="7">
        <f t="shared" si="113"/>
        <v>16.5</v>
      </c>
      <c r="Q739" s="19">
        <f t="shared" si="114"/>
        <v>54.975000000000001</v>
      </c>
      <c r="R739" s="19">
        <f t="shared" si="115"/>
        <v>34.125</v>
      </c>
      <c r="S739" s="19">
        <f t="shared" si="116"/>
        <v>29.925000000000001</v>
      </c>
      <c r="T739" s="19">
        <f t="shared" si="117"/>
        <v>41.625</v>
      </c>
      <c r="U739" s="7">
        <f t="shared" si="118"/>
        <v>39.674999999999997</v>
      </c>
      <c r="V739" s="7">
        <f t="shared" si="119"/>
        <v>40.162499999999994</v>
      </c>
    </row>
    <row r="740" spans="1:22" ht="13.5" x14ac:dyDescent="0.35">
      <c r="A740" s="3">
        <v>43081</v>
      </c>
      <c r="B740" s="2">
        <v>14.737500000000001</v>
      </c>
      <c r="C740" s="7">
        <v>25.350757230410835</v>
      </c>
      <c r="D740" s="7">
        <v>-0.16768829306546351</v>
      </c>
      <c r="E740" s="7">
        <v>-7.6953733018290699E-2</v>
      </c>
      <c r="F740" s="7">
        <v>15.15016</v>
      </c>
      <c r="G740" s="7">
        <v>15.555030000000002</v>
      </c>
      <c r="H740" s="7">
        <v>15.551917999999995</v>
      </c>
      <c r="I740" s="7">
        <v>17.669314000000007</v>
      </c>
      <c r="J740" s="7" t="s">
        <v>53</v>
      </c>
      <c r="K740" s="7" t="s">
        <v>55</v>
      </c>
      <c r="L740" s="7" t="s">
        <v>47</v>
      </c>
      <c r="M740" s="7">
        <f t="shared" si="110"/>
        <v>50</v>
      </c>
      <c r="N740" s="7">
        <f t="shared" si="111"/>
        <v>100</v>
      </c>
      <c r="O740" s="7">
        <f t="shared" si="112"/>
        <v>0</v>
      </c>
      <c r="P740" s="7">
        <f t="shared" si="113"/>
        <v>16.5</v>
      </c>
      <c r="Q740" s="19">
        <f t="shared" si="114"/>
        <v>54.975000000000001</v>
      </c>
      <c r="R740" s="19">
        <f t="shared" si="115"/>
        <v>34.125</v>
      </c>
      <c r="S740" s="19">
        <f t="shared" si="116"/>
        <v>29.925000000000001</v>
      </c>
      <c r="T740" s="19">
        <f t="shared" si="117"/>
        <v>41.625</v>
      </c>
      <c r="U740" s="7">
        <f t="shared" si="118"/>
        <v>39.674999999999997</v>
      </c>
      <c r="V740" s="7">
        <f t="shared" si="119"/>
        <v>40.162499999999994</v>
      </c>
    </row>
    <row r="741" spans="1:22" ht="13.5" x14ac:dyDescent="0.35">
      <c r="A741" s="3">
        <v>43082</v>
      </c>
      <c r="B741" s="2">
        <v>14.620699999999999</v>
      </c>
      <c r="C741" s="7">
        <v>28.845599677252096</v>
      </c>
      <c r="D741" s="7">
        <v>-0.21311656144764868</v>
      </c>
      <c r="E741" s="7">
        <v>-0.10418629870416229</v>
      </c>
      <c r="F741" s="7">
        <v>14.971080000000001</v>
      </c>
      <c r="G741" s="7">
        <v>15.479675</v>
      </c>
      <c r="H741" s="7">
        <v>15.516213999999991</v>
      </c>
      <c r="I741" s="7">
        <v>17.649067000000002</v>
      </c>
      <c r="J741" s="7" t="s">
        <v>53</v>
      </c>
      <c r="K741" s="7" t="s">
        <v>55</v>
      </c>
      <c r="L741" s="7" t="s">
        <v>47</v>
      </c>
      <c r="M741" s="7">
        <f t="shared" si="110"/>
        <v>50</v>
      </c>
      <c r="N741" s="7">
        <f t="shared" si="111"/>
        <v>100</v>
      </c>
      <c r="O741" s="7">
        <f t="shared" si="112"/>
        <v>0</v>
      </c>
      <c r="P741" s="7">
        <f t="shared" si="113"/>
        <v>16.5</v>
      </c>
      <c r="Q741" s="19">
        <f t="shared" si="114"/>
        <v>54.975000000000001</v>
      </c>
      <c r="R741" s="19">
        <f t="shared" si="115"/>
        <v>34.125</v>
      </c>
      <c r="S741" s="19">
        <f t="shared" si="116"/>
        <v>29.925000000000001</v>
      </c>
      <c r="T741" s="19">
        <f t="shared" si="117"/>
        <v>41.625</v>
      </c>
      <c r="U741" s="7">
        <f t="shared" si="118"/>
        <v>39.674999999999997</v>
      </c>
      <c r="V741" s="7">
        <f t="shared" si="119"/>
        <v>40.162499999999994</v>
      </c>
    </row>
    <row r="742" spans="1:22" ht="13.5" x14ac:dyDescent="0.35">
      <c r="A742" s="3">
        <v>43083</v>
      </c>
      <c r="B742" s="2">
        <v>14.4595</v>
      </c>
      <c r="C742" s="7">
        <v>24.396056765247593</v>
      </c>
      <c r="D742" s="7">
        <v>-0.25913909010665037</v>
      </c>
      <c r="E742" s="7">
        <v>-0.13517685698465992</v>
      </c>
      <c r="F742" s="7">
        <v>14.814260000000001</v>
      </c>
      <c r="G742" s="7">
        <v>15.410160000000001</v>
      </c>
      <c r="H742" s="7">
        <v>15.477953999999997</v>
      </c>
      <c r="I742" s="7">
        <v>17.625475500000004</v>
      </c>
      <c r="J742" s="7" t="s">
        <v>53</v>
      </c>
      <c r="K742" s="7" t="s">
        <v>55</v>
      </c>
      <c r="L742" s="7" t="s">
        <v>47</v>
      </c>
      <c r="M742" s="7">
        <f t="shared" si="110"/>
        <v>50</v>
      </c>
      <c r="N742" s="7">
        <f t="shared" si="111"/>
        <v>100</v>
      </c>
      <c r="O742" s="7">
        <f t="shared" si="112"/>
        <v>0</v>
      </c>
      <c r="P742" s="7">
        <f t="shared" si="113"/>
        <v>16.5</v>
      </c>
      <c r="Q742" s="19">
        <f t="shared" si="114"/>
        <v>54.975000000000001</v>
      </c>
      <c r="R742" s="19">
        <f t="shared" si="115"/>
        <v>34.125</v>
      </c>
      <c r="S742" s="19">
        <f t="shared" si="116"/>
        <v>29.925000000000001</v>
      </c>
      <c r="T742" s="19">
        <f t="shared" si="117"/>
        <v>41.625</v>
      </c>
      <c r="U742" s="7">
        <f t="shared" si="118"/>
        <v>39.674999999999997</v>
      </c>
      <c r="V742" s="7">
        <f t="shared" si="119"/>
        <v>40.162499999999994</v>
      </c>
    </row>
    <row r="743" spans="1:22" ht="13.5" x14ac:dyDescent="0.35">
      <c r="A743" s="3">
        <v>43084</v>
      </c>
      <c r="B743" s="2">
        <v>14.4595</v>
      </c>
      <c r="C743" s="7">
        <v>19.80926117430775</v>
      </c>
      <c r="D743" s="7">
        <v>-0.29224347478129076</v>
      </c>
      <c r="E743" s="7">
        <v>-0.16659018054398611</v>
      </c>
      <c r="F743" s="7">
        <v>14.65856</v>
      </c>
      <c r="G743" s="7">
        <v>15.340644999999999</v>
      </c>
      <c r="H743" s="7">
        <v>15.444588</v>
      </c>
      <c r="I743" s="7">
        <v>17.599959500000001</v>
      </c>
      <c r="J743" s="7" t="s">
        <v>53</v>
      </c>
      <c r="K743" s="7" t="s">
        <v>55</v>
      </c>
      <c r="L743" s="7" t="s">
        <v>47</v>
      </c>
      <c r="M743" s="7">
        <f t="shared" si="110"/>
        <v>50</v>
      </c>
      <c r="N743" s="7">
        <f t="shared" si="111"/>
        <v>100</v>
      </c>
      <c r="O743" s="7">
        <f t="shared" si="112"/>
        <v>0</v>
      </c>
      <c r="P743" s="7">
        <f t="shared" si="113"/>
        <v>16.5</v>
      </c>
      <c r="Q743" s="19">
        <f t="shared" si="114"/>
        <v>54.975000000000001</v>
      </c>
      <c r="R743" s="19">
        <f t="shared" si="115"/>
        <v>34.125</v>
      </c>
      <c r="S743" s="19">
        <f t="shared" si="116"/>
        <v>29.925000000000001</v>
      </c>
      <c r="T743" s="19">
        <f t="shared" si="117"/>
        <v>41.625</v>
      </c>
      <c r="U743" s="7">
        <f t="shared" si="118"/>
        <v>39.674999999999997</v>
      </c>
      <c r="V743" s="7">
        <f t="shared" si="119"/>
        <v>40.162499999999994</v>
      </c>
    </row>
    <row r="744" spans="1:22" ht="13.5" x14ac:dyDescent="0.35">
      <c r="A744" s="3">
        <v>43087</v>
      </c>
      <c r="B744" s="2">
        <v>14.4595</v>
      </c>
      <c r="C744" s="7">
        <v>20.130780009341478</v>
      </c>
      <c r="D744" s="7">
        <v>-0.31484954853172198</v>
      </c>
      <c r="E744" s="7">
        <v>-0.19624205414153328</v>
      </c>
      <c r="F744" s="7">
        <v>14.54734</v>
      </c>
      <c r="G744" s="7">
        <v>15.278079999999999</v>
      </c>
      <c r="H744" s="7">
        <v>15.411222</v>
      </c>
      <c r="I744" s="7">
        <v>17.574977999999998</v>
      </c>
      <c r="J744" s="7" t="s">
        <v>53</v>
      </c>
      <c r="K744" s="7" t="s">
        <v>55</v>
      </c>
      <c r="L744" s="7" t="s">
        <v>47</v>
      </c>
      <c r="M744" s="7">
        <f t="shared" si="110"/>
        <v>50</v>
      </c>
      <c r="N744" s="7">
        <f t="shared" si="111"/>
        <v>100</v>
      </c>
      <c r="O744" s="7">
        <f t="shared" si="112"/>
        <v>0</v>
      </c>
      <c r="P744" s="7">
        <f t="shared" si="113"/>
        <v>16.5</v>
      </c>
      <c r="Q744" s="19">
        <f t="shared" si="114"/>
        <v>54.975000000000001</v>
      </c>
      <c r="R744" s="19">
        <f t="shared" si="115"/>
        <v>34.125</v>
      </c>
      <c r="S744" s="19">
        <f t="shared" si="116"/>
        <v>29.925000000000001</v>
      </c>
      <c r="T744" s="19">
        <f t="shared" si="117"/>
        <v>41.625</v>
      </c>
      <c r="U744" s="7">
        <f t="shared" si="118"/>
        <v>39.674999999999997</v>
      </c>
      <c r="V744" s="7">
        <f t="shared" si="119"/>
        <v>40.162499999999994</v>
      </c>
    </row>
    <row r="745" spans="1:22" ht="13.5" x14ac:dyDescent="0.35">
      <c r="A745" s="3">
        <v>43088</v>
      </c>
      <c r="B745" s="2">
        <v>14.4595</v>
      </c>
      <c r="C745" s="7">
        <v>0</v>
      </c>
      <c r="D745" s="7">
        <v>-0.32897283083155671</v>
      </c>
      <c r="E745" s="7">
        <v>-0.22278820947953798</v>
      </c>
      <c r="F745" s="7">
        <v>14.491739999999998</v>
      </c>
      <c r="G745" s="7">
        <v>15.215795</v>
      </c>
      <c r="H745" s="7">
        <v>15.378968</v>
      </c>
      <c r="I745" s="7">
        <v>17.551065499999996</v>
      </c>
      <c r="J745" s="7" t="s">
        <v>53</v>
      </c>
      <c r="K745" s="7" t="s">
        <v>55</v>
      </c>
      <c r="L745" s="7" t="s">
        <v>47</v>
      </c>
      <c r="M745" s="7">
        <f t="shared" si="110"/>
        <v>50</v>
      </c>
      <c r="N745" s="7">
        <f t="shared" si="111"/>
        <v>100</v>
      </c>
      <c r="O745" s="7">
        <f t="shared" si="112"/>
        <v>0</v>
      </c>
      <c r="P745" s="7">
        <f t="shared" si="113"/>
        <v>16.5</v>
      </c>
      <c r="Q745" s="19">
        <f t="shared" si="114"/>
        <v>54.975000000000001</v>
      </c>
      <c r="R745" s="19">
        <f t="shared" si="115"/>
        <v>34.125</v>
      </c>
      <c r="S745" s="19">
        <f t="shared" si="116"/>
        <v>29.925000000000001</v>
      </c>
      <c r="T745" s="19">
        <f t="shared" si="117"/>
        <v>41.625</v>
      </c>
      <c r="U745" s="7">
        <f t="shared" si="118"/>
        <v>39.674999999999997</v>
      </c>
      <c r="V745" s="7">
        <f t="shared" si="119"/>
        <v>40.162499999999994</v>
      </c>
    </row>
    <row r="746" spans="1:22" ht="13.5" x14ac:dyDescent="0.35">
      <c r="A746" s="3">
        <v>43089</v>
      </c>
      <c r="B746" s="2">
        <v>14.4094</v>
      </c>
      <c r="C746" s="7">
        <v>0</v>
      </c>
      <c r="D746" s="7">
        <v>-0.34028568356411348</v>
      </c>
      <c r="E746" s="7">
        <v>-0.24628770429645308</v>
      </c>
      <c r="F746" s="7">
        <v>14.449479999999999</v>
      </c>
      <c r="G746" s="7">
        <v>15.150725</v>
      </c>
      <c r="H746" s="7">
        <v>15.348047999999999</v>
      </c>
      <c r="I746" s="7">
        <v>17.525886999999997</v>
      </c>
      <c r="J746" s="7" t="s">
        <v>53</v>
      </c>
      <c r="K746" s="7" t="s">
        <v>55</v>
      </c>
      <c r="L746" s="7" t="s">
        <v>47</v>
      </c>
      <c r="M746" s="7">
        <f t="shared" si="110"/>
        <v>50</v>
      </c>
      <c r="N746" s="7">
        <f t="shared" si="111"/>
        <v>100</v>
      </c>
      <c r="O746" s="7">
        <f t="shared" si="112"/>
        <v>0</v>
      </c>
      <c r="P746" s="7">
        <f t="shared" si="113"/>
        <v>16.5</v>
      </c>
      <c r="Q746" s="19">
        <f t="shared" si="114"/>
        <v>54.975000000000001</v>
      </c>
      <c r="R746" s="19">
        <f t="shared" si="115"/>
        <v>34.125</v>
      </c>
      <c r="S746" s="19">
        <f t="shared" si="116"/>
        <v>29.925000000000001</v>
      </c>
      <c r="T746" s="19">
        <f t="shared" si="117"/>
        <v>41.625</v>
      </c>
      <c r="U746" s="7">
        <f t="shared" si="118"/>
        <v>39.674999999999997</v>
      </c>
      <c r="V746" s="7">
        <f t="shared" si="119"/>
        <v>40.162499999999994</v>
      </c>
    </row>
    <row r="747" spans="1:22" ht="13.5" x14ac:dyDescent="0.35">
      <c r="A747" s="3">
        <v>43090</v>
      </c>
      <c r="B747" s="2">
        <v>14.7097</v>
      </c>
      <c r="C747" s="7">
        <v>18.492518012192861</v>
      </c>
      <c r="D747" s="7">
        <v>-0.32131557463874927</v>
      </c>
      <c r="E747" s="7">
        <v>-0.26129327836491234</v>
      </c>
      <c r="F747" s="7">
        <v>14.49952</v>
      </c>
      <c r="G747" s="7">
        <v>15.118469999999999</v>
      </c>
      <c r="H747" s="7">
        <v>15.326135999999998</v>
      </c>
      <c r="I747" s="7">
        <v>17.502690999999995</v>
      </c>
      <c r="J747" s="7" t="s">
        <v>48</v>
      </c>
      <c r="K747" s="7" t="s">
        <v>55</v>
      </c>
      <c r="L747" s="7" t="s">
        <v>50</v>
      </c>
      <c r="M747" s="7">
        <f t="shared" si="110"/>
        <v>50</v>
      </c>
      <c r="N747" s="7">
        <f t="shared" si="111"/>
        <v>100</v>
      </c>
      <c r="O747" s="7">
        <f t="shared" si="112"/>
        <v>0</v>
      </c>
      <c r="P747" s="7">
        <f t="shared" si="113"/>
        <v>49.5</v>
      </c>
      <c r="Q747" s="19">
        <f t="shared" si="114"/>
        <v>59.924999999999997</v>
      </c>
      <c r="R747" s="19">
        <f t="shared" si="115"/>
        <v>42.375</v>
      </c>
      <c r="S747" s="19">
        <f t="shared" si="116"/>
        <v>44.775000000000006</v>
      </c>
      <c r="T747" s="19">
        <f t="shared" si="117"/>
        <v>49.875</v>
      </c>
      <c r="U747" s="7">
        <f t="shared" si="118"/>
        <v>49.024999999999999</v>
      </c>
      <c r="V747" s="7">
        <f t="shared" si="119"/>
        <v>49.237499999999997</v>
      </c>
    </row>
    <row r="748" spans="1:22" ht="13.5" x14ac:dyDescent="0.35">
      <c r="A748" s="3">
        <v>43091</v>
      </c>
      <c r="B748" s="2">
        <v>14.4595</v>
      </c>
      <c r="C748" s="7">
        <v>16.61502711076686</v>
      </c>
      <c r="D748" s="7">
        <v>-0.32275021209450294</v>
      </c>
      <c r="E748" s="7">
        <v>-0.27358466511083046</v>
      </c>
      <c r="F748" s="7">
        <v>14.49952</v>
      </c>
      <c r="G748" s="7">
        <v>15.071199999999999</v>
      </c>
      <c r="H748" s="7">
        <v>15.306116000000001</v>
      </c>
      <c r="I748" s="7">
        <v>17.479580499999994</v>
      </c>
      <c r="J748" s="7" t="s">
        <v>53</v>
      </c>
      <c r="K748" s="7" t="s">
        <v>55</v>
      </c>
      <c r="L748" s="7" t="s">
        <v>50</v>
      </c>
      <c r="M748" s="7">
        <f t="shared" si="110"/>
        <v>50</v>
      </c>
      <c r="N748" s="7">
        <f t="shared" si="111"/>
        <v>100</v>
      </c>
      <c r="O748" s="7">
        <f t="shared" si="112"/>
        <v>0</v>
      </c>
      <c r="P748" s="7">
        <f t="shared" si="113"/>
        <v>16.5</v>
      </c>
      <c r="Q748" s="19">
        <f t="shared" si="114"/>
        <v>54.975000000000001</v>
      </c>
      <c r="R748" s="19">
        <f t="shared" si="115"/>
        <v>34.125</v>
      </c>
      <c r="S748" s="19">
        <f t="shared" si="116"/>
        <v>29.925000000000001</v>
      </c>
      <c r="T748" s="19">
        <f t="shared" si="117"/>
        <v>41.625</v>
      </c>
      <c r="U748" s="7">
        <f t="shared" si="118"/>
        <v>39.674999999999997</v>
      </c>
      <c r="V748" s="7">
        <f t="shared" si="119"/>
        <v>40.162499999999994</v>
      </c>
    </row>
    <row r="749" spans="1:22" ht="13.5" x14ac:dyDescent="0.35">
      <c r="A749" s="3">
        <v>43094</v>
      </c>
      <c r="B749" s="2">
        <v>14.153600000000001</v>
      </c>
      <c r="C749" s="7">
        <v>14.477173022224378</v>
      </c>
      <c r="D749" s="7">
        <v>-0.3445984299063376</v>
      </c>
      <c r="E749" s="7">
        <v>-0.28778741806993191</v>
      </c>
      <c r="F749" s="7">
        <v>14.43834</v>
      </c>
      <c r="G749" s="7">
        <v>15.003354999999996</v>
      </c>
      <c r="H749" s="7">
        <v>15.277754000000002</v>
      </c>
      <c r="I749" s="7">
        <v>17.459723999999994</v>
      </c>
      <c r="J749" s="7" t="s">
        <v>53</v>
      </c>
      <c r="K749" s="7" t="s">
        <v>55</v>
      </c>
      <c r="L749" s="7" t="s">
        <v>47</v>
      </c>
      <c r="M749" s="7">
        <f t="shared" si="110"/>
        <v>50</v>
      </c>
      <c r="N749" s="7">
        <f t="shared" si="111"/>
        <v>100</v>
      </c>
      <c r="O749" s="7">
        <f t="shared" si="112"/>
        <v>0</v>
      </c>
      <c r="P749" s="7">
        <f t="shared" si="113"/>
        <v>16.5</v>
      </c>
      <c r="Q749" s="19">
        <f t="shared" si="114"/>
        <v>54.975000000000001</v>
      </c>
      <c r="R749" s="19">
        <f t="shared" si="115"/>
        <v>34.125</v>
      </c>
      <c r="S749" s="19">
        <f t="shared" si="116"/>
        <v>29.925000000000001</v>
      </c>
      <c r="T749" s="19">
        <f t="shared" si="117"/>
        <v>41.625</v>
      </c>
      <c r="U749" s="7">
        <f t="shared" si="118"/>
        <v>39.674999999999997</v>
      </c>
      <c r="V749" s="7">
        <f t="shared" si="119"/>
        <v>40.162499999999994</v>
      </c>
    </row>
    <row r="750" spans="1:22" ht="13.5" x14ac:dyDescent="0.35">
      <c r="A750" s="3">
        <v>43095</v>
      </c>
      <c r="B750" s="2">
        <v>14.4595</v>
      </c>
      <c r="C750" s="7">
        <v>26.716615249008356</v>
      </c>
      <c r="D750" s="7">
        <v>-0.33338665263747735</v>
      </c>
      <c r="E750" s="7">
        <v>-0.296907264983441</v>
      </c>
      <c r="F750" s="7">
        <v>14.438340000000002</v>
      </c>
      <c r="G750" s="7">
        <v>14.952194999999998</v>
      </c>
      <c r="H750" s="7">
        <v>15.259958000000001</v>
      </c>
      <c r="I750" s="7">
        <v>17.438483999999992</v>
      </c>
      <c r="J750" s="7" t="s">
        <v>48</v>
      </c>
      <c r="K750" s="7" t="s">
        <v>49</v>
      </c>
      <c r="L750" s="7" t="s">
        <v>50</v>
      </c>
      <c r="M750" s="7">
        <f t="shared" si="110"/>
        <v>50</v>
      </c>
      <c r="N750" s="7">
        <f t="shared" si="111"/>
        <v>100</v>
      </c>
      <c r="O750" s="7">
        <f t="shared" si="112"/>
        <v>0</v>
      </c>
      <c r="P750" s="7">
        <f t="shared" si="113"/>
        <v>66</v>
      </c>
      <c r="Q750" s="19">
        <f t="shared" si="114"/>
        <v>62.4</v>
      </c>
      <c r="R750" s="19">
        <f t="shared" si="115"/>
        <v>46.5</v>
      </c>
      <c r="S750" s="19">
        <f t="shared" si="116"/>
        <v>52.2</v>
      </c>
      <c r="T750" s="19">
        <f t="shared" si="117"/>
        <v>54</v>
      </c>
      <c r="U750" s="7">
        <f t="shared" si="118"/>
        <v>53.70000000000001</v>
      </c>
      <c r="V750" s="7">
        <f t="shared" si="119"/>
        <v>53.775000000000006</v>
      </c>
    </row>
    <row r="751" spans="1:22" ht="13.5" x14ac:dyDescent="0.35">
      <c r="A751" s="3">
        <v>43096</v>
      </c>
      <c r="B751" s="2">
        <v>14.4595</v>
      </c>
      <c r="C751" s="7">
        <v>30.363135487102412</v>
      </c>
      <c r="D751" s="7">
        <v>-0.32080321856486549</v>
      </c>
      <c r="E751" s="7">
        <v>-0.30168645569972591</v>
      </c>
      <c r="F751" s="7">
        <v>14.448359999999999</v>
      </c>
      <c r="G751" s="7">
        <v>14.883794999999997</v>
      </c>
      <c r="H751" s="7">
        <v>15.239938000000004</v>
      </c>
      <c r="I751" s="7">
        <v>17.416709499999993</v>
      </c>
      <c r="J751" s="7" t="s">
        <v>48</v>
      </c>
      <c r="K751" s="7" t="s">
        <v>49</v>
      </c>
      <c r="L751" s="7" t="s">
        <v>50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66</v>
      </c>
      <c r="Q751" s="19">
        <f t="shared" si="114"/>
        <v>34.4</v>
      </c>
      <c r="R751" s="19">
        <f t="shared" si="115"/>
        <v>30.5</v>
      </c>
      <c r="S751" s="19">
        <f t="shared" si="116"/>
        <v>40.200000000000003</v>
      </c>
      <c r="T751" s="19">
        <f t="shared" si="117"/>
        <v>34</v>
      </c>
      <c r="U751" s="7">
        <f t="shared" si="118"/>
        <v>35.033333333333339</v>
      </c>
      <c r="V751" s="7">
        <f t="shared" si="119"/>
        <v>34.775000000000006</v>
      </c>
    </row>
    <row r="752" spans="1:22" ht="13.5" x14ac:dyDescent="0.35">
      <c r="A752" s="3">
        <v>43097</v>
      </c>
      <c r="B752" s="2">
        <v>14.8932</v>
      </c>
      <c r="C752" s="7">
        <v>42.88954879155326</v>
      </c>
      <c r="D752" s="7">
        <v>-0.27269137456421433</v>
      </c>
      <c r="E752" s="7">
        <v>-0.29588743947262358</v>
      </c>
      <c r="F752" s="7">
        <v>14.485059999999999</v>
      </c>
      <c r="G752" s="7">
        <v>14.839024999999998</v>
      </c>
      <c r="H752" s="7">
        <v>15.228592000000001</v>
      </c>
      <c r="I752" s="7">
        <v>17.397637999999993</v>
      </c>
      <c r="J752" s="7" t="s">
        <v>48</v>
      </c>
      <c r="K752" s="7" t="s">
        <v>49</v>
      </c>
      <c r="L752" s="7" t="s">
        <v>50</v>
      </c>
      <c r="M752" s="7">
        <f t="shared" si="110"/>
        <v>25</v>
      </c>
      <c r="N752" s="7">
        <f t="shared" si="111"/>
        <v>0</v>
      </c>
      <c r="O752" s="7">
        <f t="shared" si="112"/>
        <v>0</v>
      </c>
      <c r="P752" s="7">
        <f t="shared" si="113"/>
        <v>66</v>
      </c>
      <c r="Q752" s="19">
        <f t="shared" si="114"/>
        <v>18.649999999999999</v>
      </c>
      <c r="R752" s="19">
        <f t="shared" si="115"/>
        <v>21.5</v>
      </c>
      <c r="S752" s="19">
        <f t="shared" si="116"/>
        <v>33.450000000000003</v>
      </c>
      <c r="T752" s="19">
        <f t="shared" si="117"/>
        <v>22.75</v>
      </c>
      <c r="U752" s="7">
        <f t="shared" si="118"/>
        <v>24.533333333333331</v>
      </c>
      <c r="V752" s="7">
        <f t="shared" si="119"/>
        <v>24.087499999999999</v>
      </c>
    </row>
    <row r="753" spans="1:22" ht="13.5" x14ac:dyDescent="0.35">
      <c r="A753" s="3">
        <v>43098</v>
      </c>
      <c r="B753" s="2">
        <v>15.015599999999999</v>
      </c>
      <c r="C753" s="7">
        <v>50</v>
      </c>
      <c r="D753" s="7">
        <v>-0.2221252133151097</v>
      </c>
      <c r="E753" s="7">
        <v>-0.28113499424112082</v>
      </c>
      <c r="F753" s="7">
        <v>14.596280000000002</v>
      </c>
      <c r="G753" s="7">
        <v>14.803154999999999</v>
      </c>
      <c r="H753" s="7">
        <v>15.221918000000002</v>
      </c>
      <c r="I753" s="7">
        <v>17.379178499999995</v>
      </c>
      <c r="J753" s="7" t="s">
        <v>48</v>
      </c>
      <c r="K753" s="7" t="s">
        <v>49</v>
      </c>
      <c r="L753" s="7" t="s">
        <v>50</v>
      </c>
      <c r="M753" s="7">
        <f t="shared" si="110"/>
        <v>25</v>
      </c>
      <c r="N753" s="7">
        <f t="shared" si="111"/>
        <v>0</v>
      </c>
      <c r="O753" s="7">
        <f t="shared" si="112"/>
        <v>0</v>
      </c>
      <c r="P753" s="7">
        <f t="shared" si="113"/>
        <v>66</v>
      </c>
      <c r="Q753" s="19">
        <f t="shared" si="114"/>
        <v>18.649999999999999</v>
      </c>
      <c r="R753" s="19">
        <f t="shared" si="115"/>
        <v>21.5</v>
      </c>
      <c r="S753" s="19">
        <f t="shared" si="116"/>
        <v>33.450000000000003</v>
      </c>
      <c r="T753" s="19">
        <f t="shared" si="117"/>
        <v>22.75</v>
      </c>
      <c r="U753" s="7">
        <f t="shared" si="118"/>
        <v>24.533333333333331</v>
      </c>
      <c r="V753" s="7">
        <f t="shared" si="119"/>
        <v>24.087499999999999</v>
      </c>
    </row>
    <row r="754" spans="1:22" ht="13.5" x14ac:dyDescent="0.35">
      <c r="A754" s="3">
        <v>43102</v>
      </c>
      <c r="B754" s="2">
        <v>14.737500000000001</v>
      </c>
      <c r="C754" s="7">
        <v>50</v>
      </c>
      <c r="D754" s="7">
        <v>-0.20216112443543999</v>
      </c>
      <c r="E754" s="7">
        <v>-0.26534022027998466</v>
      </c>
      <c r="F754" s="7">
        <v>14.713060000000002</v>
      </c>
      <c r="G754" s="7">
        <v>14.756715</v>
      </c>
      <c r="H754" s="7">
        <v>15.213130000000003</v>
      </c>
      <c r="I754" s="7">
        <v>17.360664999999997</v>
      </c>
      <c r="J754" s="7" t="s">
        <v>48</v>
      </c>
      <c r="K754" s="7" t="s">
        <v>49</v>
      </c>
      <c r="L754" s="7" t="s">
        <v>50</v>
      </c>
      <c r="M754" s="7">
        <f t="shared" si="110"/>
        <v>25</v>
      </c>
      <c r="N754" s="7">
        <f t="shared" si="111"/>
        <v>0</v>
      </c>
      <c r="O754" s="7">
        <f t="shared" si="112"/>
        <v>0</v>
      </c>
      <c r="P754" s="7">
        <f t="shared" si="113"/>
        <v>66</v>
      </c>
      <c r="Q754" s="19">
        <f t="shared" si="114"/>
        <v>18.649999999999999</v>
      </c>
      <c r="R754" s="19">
        <f t="shared" si="115"/>
        <v>21.5</v>
      </c>
      <c r="S754" s="19">
        <f t="shared" si="116"/>
        <v>33.450000000000003</v>
      </c>
      <c r="T754" s="19">
        <f t="shared" si="117"/>
        <v>22.75</v>
      </c>
      <c r="U754" s="7">
        <f t="shared" si="118"/>
        <v>24.533333333333331</v>
      </c>
      <c r="V754" s="7">
        <f t="shared" si="119"/>
        <v>24.087499999999999</v>
      </c>
    </row>
    <row r="755" spans="1:22" ht="13.5" x14ac:dyDescent="0.35">
      <c r="A755" s="3">
        <v>43103</v>
      </c>
      <c r="B755" s="2">
        <v>15.293699999999999</v>
      </c>
      <c r="C755" s="7">
        <v>62.174384949348791</v>
      </c>
      <c r="D755" s="7">
        <v>-0.13984668301193359</v>
      </c>
      <c r="E755" s="7">
        <v>-0.24024151282637446</v>
      </c>
      <c r="F755" s="7">
        <v>14.879900000000001</v>
      </c>
      <c r="G755" s="7">
        <v>14.740035000000001</v>
      </c>
      <c r="H755" s="7">
        <v>15.218691999999999</v>
      </c>
      <c r="I755" s="7">
        <v>17.346268499999997</v>
      </c>
      <c r="J755" s="7" t="s">
        <v>48</v>
      </c>
      <c r="K755" s="7" t="s">
        <v>55</v>
      </c>
      <c r="L755" s="7" t="s">
        <v>50</v>
      </c>
      <c r="M755" s="7">
        <f t="shared" si="110"/>
        <v>25</v>
      </c>
      <c r="N755" s="7">
        <f t="shared" si="111"/>
        <v>0</v>
      </c>
      <c r="O755" s="7">
        <f t="shared" si="112"/>
        <v>0</v>
      </c>
      <c r="P755" s="7">
        <f t="shared" si="113"/>
        <v>49.5</v>
      </c>
      <c r="Q755" s="19">
        <f t="shared" si="114"/>
        <v>16.175000000000001</v>
      </c>
      <c r="R755" s="19">
        <f t="shared" si="115"/>
        <v>17.375</v>
      </c>
      <c r="S755" s="19">
        <f t="shared" si="116"/>
        <v>26.025000000000002</v>
      </c>
      <c r="T755" s="19">
        <f t="shared" si="117"/>
        <v>18.625</v>
      </c>
      <c r="U755" s="7">
        <f t="shared" si="118"/>
        <v>19.858333333333334</v>
      </c>
      <c r="V755" s="7">
        <f t="shared" si="119"/>
        <v>19.55</v>
      </c>
    </row>
    <row r="756" spans="1:22" ht="13.5" x14ac:dyDescent="0.35">
      <c r="A756" s="3">
        <v>43104</v>
      </c>
      <c r="B756" s="2">
        <v>15.844200000000001</v>
      </c>
      <c r="C756" s="7">
        <v>71.956363175086452</v>
      </c>
      <c r="D756" s="7">
        <v>-4.5516602887968105E-2</v>
      </c>
      <c r="E756" s="7">
        <v>-0.2012965308386932</v>
      </c>
      <c r="F756" s="7">
        <v>15.156839999999999</v>
      </c>
      <c r="G756" s="7">
        <v>14.756440000000001</v>
      </c>
      <c r="H756" s="7">
        <v>15.240936</v>
      </c>
      <c r="I756" s="7">
        <v>17.337297</v>
      </c>
      <c r="J756" s="7" t="s">
        <v>48</v>
      </c>
      <c r="K756" s="7" t="s">
        <v>49</v>
      </c>
      <c r="L756" s="7" t="s">
        <v>50</v>
      </c>
      <c r="M756" s="7">
        <f t="shared" si="110"/>
        <v>0</v>
      </c>
      <c r="N756" s="7">
        <f t="shared" si="111"/>
        <v>0</v>
      </c>
      <c r="O756" s="7">
        <f t="shared" si="112"/>
        <v>0</v>
      </c>
      <c r="P756" s="7">
        <f t="shared" si="113"/>
        <v>66</v>
      </c>
      <c r="Q756" s="19">
        <f t="shared" si="114"/>
        <v>9.9</v>
      </c>
      <c r="R756" s="19">
        <f t="shared" si="115"/>
        <v>16.5</v>
      </c>
      <c r="S756" s="19">
        <f t="shared" si="116"/>
        <v>29.7</v>
      </c>
      <c r="T756" s="19">
        <f t="shared" si="117"/>
        <v>16.5</v>
      </c>
      <c r="U756" s="7">
        <f t="shared" si="118"/>
        <v>18.7</v>
      </c>
      <c r="V756" s="7">
        <f t="shared" si="119"/>
        <v>18.149999999999999</v>
      </c>
    </row>
    <row r="757" spans="1:22" ht="13.5" x14ac:dyDescent="0.35">
      <c r="A757" s="3">
        <v>43105</v>
      </c>
      <c r="B757" s="2">
        <v>15.5662</v>
      </c>
      <c r="C757" s="7">
        <v>66.126540961151761</v>
      </c>
      <c r="D757" s="7">
        <v>6.7308000910699661E-3</v>
      </c>
      <c r="E757" s="7">
        <v>-0.15969106465274058</v>
      </c>
      <c r="F757" s="7">
        <v>15.29144</v>
      </c>
      <c r="G757" s="7">
        <v>14.772569999999998</v>
      </c>
      <c r="H757" s="7">
        <v>15.268410000000001</v>
      </c>
      <c r="I757" s="7">
        <v>17.324958000000002</v>
      </c>
      <c r="J757" s="7" t="s">
        <v>48</v>
      </c>
      <c r="K757" s="7" t="s">
        <v>55</v>
      </c>
      <c r="L757" s="7" t="s">
        <v>50</v>
      </c>
      <c r="M757" s="7">
        <f t="shared" si="110"/>
        <v>25</v>
      </c>
      <c r="N757" s="7">
        <f t="shared" si="111"/>
        <v>0</v>
      </c>
      <c r="O757" s="7">
        <f t="shared" si="112"/>
        <v>0</v>
      </c>
      <c r="P757" s="7">
        <f t="shared" si="113"/>
        <v>49.5</v>
      </c>
      <c r="Q757" s="19">
        <f t="shared" si="114"/>
        <v>16.175000000000001</v>
      </c>
      <c r="R757" s="19">
        <f t="shared" si="115"/>
        <v>17.375</v>
      </c>
      <c r="S757" s="19">
        <f t="shared" si="116"/>
        <v>26.025000000000002</v>
      </c>
      <c r="T757" s="19">
        <f t="shared" si="117"/>
        <v>18.625</v>
      </c>
      <c r="U757" s="7">
        <f t="shared" si="118"/>
        <v>19.858333333333334</v>
      </c>
      <c r="V757" s="7">
        <f t="shared" si="119"/>
        <v>19.55</v>
      </c>
    </row>
    <row r="758" spans="1:22" ht="13.5" x14ac:dyDescent="0.35">
      <c r="A758" s="3">
        <v>43108</v>
      </c>
      <c r="B758" s="2">
        <v>15.6663</v>
      </c>
      <c r="C758" s="7">
        <v>67.086707821260703</v>
      </c>
      <c r="D758" s="7">
        <v>5.5573855985290521E-2</v>
      </c>
      <c r="E758" s="7">
        <v>-0.11663808052513437</v>
      </c>
      <c r="F758" s="7">
        <v>15.421580000000001</v>
      </c>
      <c r="G758" s="7">
        <v>14.793984999999997</v>
      </c>
      <c r="H758" s="7">
        <v>15.288988000000002</v>
      </c>
      <c r="I758" s="7">
        <v>17.3110885</v>
      </c>
      <c r="J758" s="7" t="s">
        <v>48</v>
      </c>
      <c r="K758" s="7" t="s">
        <v>55</v>
      </c>
      <c r="L758" s="7" t="s">
        <v>50</v>
      </c>
      <c r="M758" s="7">
        <f t="shared" si="110"/>
        <v>25</v>
      </c>
      <c r="N758" s="7">
        <f t="shared" si="111"/>
        <v>0</v>
      </c>
      <c r="O758" s="7">
        <f t="shared" si="112"/>
        <v>0</v>
      </c>
      <c r="P758" s="7">
        <f t="shared" si="113"/>
        <v>49.5</v>
      </c>
      <c r="Q758" s="19">
        <f t="shared" si="114"/>
        <v>16.175000000000001</v>
      </c>
      <c r="R758" s="19">
        <f t="shared" si="115"/>
        <v>17.375</v>
      </c>
      <c r="S758" s="19">
        <f t="shared" si="116"/>
        <v>26.025000000000002</v>
      </c>
      <c r="T758" s="19">
        <f t="shared" si="117"/>
        <v>18.625</v>
      </c>
      <c r="U758" s="7">
        <f t="shared" si="118"/>
        <v>19.858333333333334</v>
      </c>
      <c r="V758" s="7">
        <f t="shared" si="119"/>
        <v>19.55</v>
      </c>
    </row>
    <row r="759" spans="1:22" ht="13.5" x14ac:dyDescent="0.35">
      <c r="A759" s="3">
        <v>43109</v>
      </c>
      <c r="B759" s="2">
        <v>15.5717</v>
      </c>
      <c r="C759" s="7">
        <v>65.336458907887504</v>
      </c>
      <c r="D759" s="7">
        <v>8.566144842679968E-2</v>
      </c>
      <c r="E759" s="7">
        <v>-7.6178174734747556E-2</v>
      </c>
      <c r="F759" s="7">
        <v>15.588420000000003</v>
      </c>
      <c r="G759" s="7">
        <v>14.821790000000002</v>
      </c>
      <c r="H759" s="7">
        <v>15.301222000000001</v>
      </c>
      <c r="I759" s="7">
        <v>17.298082000000004</v>
      </c>
      <c r="J759" s="7" t="s">
        <v>48</v>
      </c>
      <c r="K759" s="7" t="s">
        <v>55</v>
      </c>
      <c r="L759" s="7" t="s">
        <v>50</v>
      </c>
      <c r="M759" s="7">
        <f t="shared" si="110"/>
        <v>25</v>
      </c>
      <c r="N759" s="7">
        <f t="shared" si="111"/>
        <v>0</v>
      </c>
      <c r="O759" s="7">
        <f t="shared" si="112"/>
        <v>0</v>
      </c>
      <c r="P759" s="7">
        <f t="shared" si="113"/>
        <v>49.5</v>
      </c>
      <c r="Q759" s="19">
        <f t="shared" si="114"/>
        <v>16.175000000000001</v>
      </c>
      <c r="R759" s="19">
        <f t="shared" si="115"/>
        <v>17.375</v>
      </c>
      <c r="S759" s="19">
        <f t="shared" si="116"/>
        <v>26.025000000000002</v>
      </c>
      <c r="T759" s="19">
        <f t="shared" si="117"/>
        <v>18.625</v>
      </c>
      <c r="U759" s="7">
        <f t="shared" si="118"/>
        <v>19.858333333333334</v>
      </c>
      <c r="V759" s="7">
        <f t="shared" si="119"/>
        <v>19.55</v>
      </c>
    </row>
    <row r="760" spans="1:22" ht="13.5" x14ac:dyDescent="0.35">
      <c r="A760" s="3">
        <v>43110</v>
      </c>
      <c r="B760" s="2">
        <v>15.015599999999999</v>
      </c>
      <c r="C760" s="7">
        <v>57.335430784123908</v>
      </c>
      <c r="D760" s="7">
        <v>6.3896896084084887E-2</v>
      </c>
      <c r="E760" s="7">
        <v>-4.8163160570981065E-2</v>
      </c>
      <c r="F760" s="7">
        <v>15.5328</v>
      </c>
      <c r="G760" s="7">
        <v>14.835695000000001</v>
      </c>
      <c r="H760" s="7">
        <v>15.306783999999999</v>
      </c>
      <c r="I760" s="7">
        <v>17.282295000000005</v>
      </c>
      <c r="J760" s="7" t="s">
        <v>53</v>
      </c>
      <c r="K760" s="7" t="s">
        <v>55</v>
      </c>
      <c r="L760" s="7" t="s">
        <v>47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16.5</v>
      </c>
      <c r="Q760" s="19">
        <f t="shared" si="114"/>
        <v>11.225</v>
      </c>
      <c r="R760" s="19">
        <f t="shared" si="115"/>
        <v>9.125</v>
      </c>
      <c r="S760" s="19">
        <f t="shared" si="116"/>
        <v>11.175000000000001</v>
      </c>
      <c r="T760" s="19">
        <f t="shared" si="117"/>
        <v>10.375</v>
      </c>
      <c r="U760" s="7">
        <f t="shared" si="118"/>
        <v>10.508333333333335</v>
      </c>
      <c r="V760" s="7">
        <f t="shared" si="119"/>
        <v>10.475000000000001</v>
      </c>
    </row>
    <row r="761" spans="1:22" ht="13.5" x14ac:dyDescent="0.35">
      <c r="A761" s="3">
        <v>43111</v>
      </c>
      <c r="B761" s="2">
        <v>15.238</v>
      </c>
      <c r="C761" s="7">
        <v>56.515626156236898</v>
      </c>
      <c r="D761" s="7">
        <v>6.3858037170744453E-2</v>
      </c>
      <c r="E761" s="7">
        <v>-2.5758921022635963E-2</v>
      </c>
      <c r="F761" s="7">
        <v>15.41156</v>
      </c>
      <c r="G761" s="7">
        <v>14.866560000000002</v>
      </c>
      <c r="H761" s="7">
        <v>15.312899999999996</v>
      </c>
      <c r="I761" s="7">
        <v>17.266283999999999</v>
      </c>
      <c r="J761" s="7" t="s">
        <v>53</v>
      </c>
      <c r="K761" s="7" t="s">
        <v>55</v>
      </c>
      <c r="L761" s="7" t="s">
        <v>47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16.5</v>
      </c>
      <c r="Q761" s="19">
        <f t="shared" si="114"/>
        <v>11.225</v>
      </c>
      <c r="R761" s="19">
        <f t="shared" si="115"/>
        <v>9.125</v>
      </c>
      <c r="S761" s="19">
        <f t="shared" si="116"/>
        <v>11.175000000000001</v>
      </c>
      <c r="T761" s="19">
        <f t="shared" si="117"/>
        <v>10.375</v>
      </c>
      <c r="U761" s="7">
        <f t="shared" si="118"/>
        <v>10.508333333333335</v>
      </c>
      <c r="V761" s="7">
        <f t="shared" si="119"/>
        <v>10.475000000000001</v>
      </c>
    </row>
    <row r="762" spans="1:22" ht="13.5" x14ac:dyDescent="0.35">
      <c r="A762" s="3">
        <v>43112</v>
      </c>
      <c r="B762" s="2">
        <v>15.238</v>
      </c>
      <c r="C762" s="7">
        <v>60.23291884644707</v>
      </c>
      <c r="D762" s="7">
        <v>6.309986523384481E-2</v>
      </c>
      <c r="E762" s="7">
        <v>-7.98716377133981E-3</v>
      </c>
      <c r="F762" s="7">
        <v>15.345920000000001</v>
      </c>
      <c r="G762" s="7">
        <v>14.905485000000002</v>
      </c>
      <c r="H762" s="7">
        <v>15.318571999999994</v>
      </c>
      <c r="I762" s="7">
        <v>17.248695999999999</v>
      </c>
      <c r="J762" s="7" t="s">
        <v>53</v>
      </c>
      <c r="K762" s="7" t="s">
        <v>55</v>
      </c>
      <c r="L762" s="7" t="s">
        <v>47</v>
      </c>
      <c r="M762" s="7">
        <f t="shared" si="110"/>
        <v>25</v>
      </c>
      <c r="N762" s="7">
        <f t="shared" si="111"/>
        <v>0</v>
      </c>
      <c r="O762" s="7">
        <f t="shared" si="112"/>
        <v>0</v>
      </c>
      <c r="P762" s="7">
        <f t="shared" si="113"/>
        <v>16.5</v>
      </c>
      <c r="Q762" s="19">
        <f t="shared" si="114"/>
        <v>11.225</v>
      </c>
      <c r="R762" s="19">
        <f t="shared" si="115"/>
        <v>9.125</v>
      </c>
      <c r="S762" s="19">
        <f t="shared" si="116"/>
        <v>11.175000000000001</v>
      </c>
      <c r="T762" s="19">
        <f t="shared" si="117"/>
        <v>10.375</v>
      </c>
      <c r="U762" s="7">
        <f t="shared" si="118"/>
        <v>10.508333333333335</v>
      </c>
      <c r="V762" s="7">
        <f t="shared" si="119"/>
        <v>10.475000000000001</v>
      </c>
    </row>
    <row r="763" spans="1:22" ht="13.5" x14ac:dyDescent="0.35">
      <c r="A763" s="3">
        <v>43115</v>
      </c>
      <c r="B763" s="2">
        <v>15.4049</v>
      </c>
      <c r="C763" s="7">
        <v>67.071407132527497</v>
      </c>
      <c r="D763" s="7">
        <v>7.510072921223987E-2</v>
      </c>
      <c r="E763" s="7">
        <v>8.6304148253761263E-3</v>
      </c>
      <c r="F763" s="7">
        <v>15.29364</v>
      </c>
      <c r="G763" s="7">
        <v>14.952755000000002</v>
      </c>
      <c r="H763" s="7">
        <v>15.329137999999999</v>
      </c>
      <c r="I763" s="7">
        <v>17.232183000000003</v>
      </c>
      <c r="J763" s="7" t="s">
        <v>53</v>
      </c>
      <c r="K763" s="7" t="s">
        <v>55</v>
      </c>
      <c r="L763" s="7" t="s">
        <v>47</v>
      </c>
      <c r="M763" s="7">
        <f t="shared" si="110"/>
        <v>25</v>
      </c>
      <c r="N763" s="7">
        <f t="shared" si="111"/>
        <v>0</v>
      </c>
      <c r="O763" s="7">
        <f t="shared" si="112"/>
        <v>0</v>
      </c>
      <c r="P763" s="7">
        <f t="shared" si="113"/>
        <v>16.5</v>
      </c>
      <c r="Q763" s="19">
        <f t="shared" si="114"/>
        <v>11.225</v>
      </c>
      <c r="R763" s="19">
        <f t="shared" si="115"/>
        <v>9.125</v>
      </c>
      <c r="S763" s="19">
        <f t="shared" si="116"/>
        <v>11.175000000000001</v>
      </c>
      <c r="T763" s="19">
        <f t="shared" si="117"/>
        <v>10.375</v>
      </c>
      <c r="U763" s="7">
        <f t="shared" si="118"/>
        <v>10.508333333333335</v>
      </c>
      <c r="V763" s="7">
        <f t="shared" si="119"/>
        <v>10.475000000000001</v>
      </c>
    </row>
    <row r="764" spans="1:22" ht="13.5" x14ac:dyDescent="0.35">
      <c r="A764" s="3">
        <v>43116</v>
      </c>
      <c r="B764" s="2">
        <v>15.560600000000001</v>
      </c>
      <c r="C764" s="7">
        <v>65.664210316669994</v>
      </c>
      <c r="D764" s="7">
        <v>9.6067779574660506E-2</v>
      </c>
      <c r="E764" s="7">
        <v>2.6117887775233002E-2</v>
      </c>
      <c r="F764" s="7">
        <v>15.291419999999999</v>
      </c>
      <c r="G764" s="7">
        <v>15.007810000000003</v>
      </c>
      <c r="H764" s="7">
        <v>15.341817999999998</v>
      </c>
      <c r="I764" s="7">
        <v>17.216475500000001</v>
      </c>
      <c r="J764" s="7" t="s">
        <v>48</v>
      </c>
      <c r="K764" s="7" t="s">
        <v>55</v>
      </c>
      <c r="L764" s="7" t="s">
        <v>56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66.5</v>
      </c>
      <c r="Q764" s="19">
        <f t="shared" si="114"/>
        <v>18.725000000000001</v>
      </c>
      <c r="R764" s="19">
        <f t="shared" si="115"/>
        <v>21.625</v>
      </c>
      <c r="S764" s="19">
        <f t="shared" si="116"/>
        <v>33.674999999999997</v>
      </c>
      <c r="T764" s="19">
        <f t="shared" si="117"/>
        <v>22.875</v>
      </c>
      <c r="U764" s="7">
        <f t="shared" si="118"/>
        <v>24.675000000000001</v>
      </c>
      <c r="V764" s="7">
        <f t="shared" si="119"/>
        <v>24.225000000000001</v>
      </c>
    </row>
    <row r="765" spans="1:22" ht="13.5" x14ac:dyDescent="0.35">
      <c r="A765" s="3">
        <v>43117</v>
      </c>
      <c r="B765" s="2">
        <v>15.4605</v>
      </c>
      <c r="C765" s="7">
        <v>63.845855925639029</v>
      </c>
      <c r="D765" s="7">
        <v>0.10341498108852853</v>
      </c>
      <c r="E765" s="7">
        <v>4.1577306437892113E-2</v>
      </c>
      <c r="F765" s="7">
        <v>15.3804</v>
      </c>
      <c r="G765" s="7">
        <v>15.057860000000005</v>
      </c>
      <c r="H765" s="7">
        <v>15.344041999999996</v>
      </c>
      <c r="I765" s="7">
        <v>17.200454500000003</v>
      </c>
      <c r="J765" s="7" t="s">
        <v>48</v>
      </c>
      <c r="K765" s="7" t="s">
        <v>55</v>
      </c>
      <c r="L765" s="7" t="s">
        <v>50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49.5</v>
      </c>
      <c r="Q765" s="19">
        <f t="shared" si="114"/>
        <v>16.175000000000001</v>
      </c>
      <c r="R765" s="19">
        <f t="shared" si="115"/>
        <v>17.375</v>
      </c>
      <c r="S765" s="19">
        <f t="shared" si="116"/>
        <v>26.025000000000002</v>
      </c>
      <c r="T765" s="19">
        <f t="shared" si="117"/>
        <v>18.625</v>
      </c>
      <c r="U765" s="7">
        <f t="shared" si="118"/>
        <v>19.858333333333334</v>
      </c>
      <c r="V765" s="7">
        <f t="shared" si="119"/>
        <v>19.55</v>
      </c>
    </row>
    <row r="766" spans="1:22" ht="13.5" x14ac:dyDescent="0.35">
      <c r="A766" s="3">
        <v>43118</v>
      </c>
      <c r="B766" s="2">
        <v>15.3771</v>
      </c>
      <c r="C766" s="7">
        <v>57.411548476030028</v>
      </c>
      <c r="D766" s="7">
        <v>0.10133982579496603</v>
      </c>
      <c r="E766" s="7">
        <v>5.3529810309306897E-2</v>
      </c>
      <c r="F766" s="7">
        <v>15.40822</v>
      </c>
      <c r="G766" s="7">
        <v>15.106245000000001</v>
      </c>
      <c r="H766" s="7">
        <v>15.327357999999995</v>
      </c>
      <c r="I766" s="7">
        <v>17.184070000000002</v>
      </c>
      <c r="J766" s="7" t="s">
        <v>53</v>
      </c>
      <c r="K766" s="7" t="s">
        <v>55</v>
      </c>
      <c r="L766" s="7" t="s">
        <v>54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19">
        <f t="shared" si="114"/>
        <v>11.225</v>
      </c>
      <c r="R766" s="19">
        <f t="shared" si="115"/>
        <v>9.125</v>
      </c>
      <c r="S766" s="19">
        <f t="shared" si="116"/>
        <v>11.175000000000001</v>
      </c>
      <c r="T766" s="19">
        <f t="shared" si="117"/>
        <v>10.375</v>
      </c>
      <c r="U766" s="7">
        <f t="shared" si="118"/>
        <v>10.508333333333335</v>
      </c>
      <c r="V766" s="7">
        <f t="shared" si="119"/>
        <v>10.475000000000001</v>
      </c>
    </row>
    <row r="767" spans="1:22" ht="13.5" x14ac:dyDescent="0.35">
      <c r="A767" s="3">
        <v>43119</v>
      </c>
      <c r="B767" s="2">
        <v>15.015599999999999</v>
      </c>
      <c r="C767" s="7">
        <v>50</v>
      </c>
      <c r="D767" s="7">
        <v>6.9721515228271969E-2</v>
      </c>
      <c r="E767" s="7">
        <v>5.6768151293099915E-2</v>
      </c>
      <c r="F767" s="7">
        <v>15.363740000000002</v>
      </c>
      <c r="G767" s="7">
        <v>15.121540000000001</v>
      </c>
      <c r="H767" s="7">
        <v>15.290097999999999</v>
      </c>
      <c r="I767" s="7">
        <v>17.165878000000003</v>
      </c>
      <c r="J767" s="7" t="s">
        <v>53</v>
      </c>
      <c r="K767" s="7" t="s">
        <v>55</v>
      </c>
      <c r="L767" s="7" t="s">
        <v>47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16.5</v>
      </c>
      <c r="Q767" s="19">
        <f t="shared" si="114"/>
        <v>11.225</v>
      </c>
      <c r="R767" s="19">
        <f t="shared" si="115"/>
        <v>9.125</v>
      </c>
      <c r="S767" s="19">
        <f t="shared" si="116"/>
        <v>11.175000000000001</v>
      </c>
      <c r="T767" s="19">
        <f t="shared" si="117"/>
        <v>10.375</v>
      </c>
      <c r="U767" s="7">
        <f t="shared" si="118"/>
        <v>10.508333333333335</v>
      </c>
      <c r="V767" s="7">
        <f t="shared" si="119"/>
        <v>10.475000000000001</v>
      </c>
    </row>
    <row r="768" spans="1:22" ht="13.5" x14ac:dyDescent="0.35">
      <c r="A768" s="3">
        <v>43122</v>
      </c>
      <c r="B768" s="2">
        <v>15.015599999999999</v>
      </c>
      <c r="C768" s="7">
        <v>54.310959541156379</v>
      </c>
      <c r="D768" s="7">
        <v>4.4154787402762352E-2</v>
      </c>
      <c r="E768" s="7">
        <v>5.4245478515032405E-2</v>
      </c>
      <c r="F768" s="7">
        <v>15.285880000000001</v>
      </c>
      <c r="G768" s="7">
        <v>15.149345</v>
      </c>
      <c r="H768" s="7">
        <v>15.257841999999997</v>
      </c>
      <c r="I768" s="7">
        <v>17.148755000000005</v>
      </c>
      <c r="J768" s="7" t="s">
        <v>53</v>
      </c>
      <c r="K768" s="7" t="s">
        <v>55</v>
      </c>
      <c r="L768" s="7" t="s">
        <v>47</v>
      </c>
      <c r="M768" s="7">
        <f t="shared" si="110"/>
        <v>25</v>
      </c>
      <c r="N768" s="7">
        <f t="shared" si="111"/>
        <v>45</v>
      </c>
      <c r="O768" s="7">
        <f t="shared" si="112"/>
        <v>0</v>
      </c>
      <c r="P768" s="7">
        <f t="shared" si="113"/>
        <v>16.5</v>
      </c>
      <c r="Q768" s="19">
        <f t="shared" si="114"/>
        <v>26.975000000000001</v>
      </c>
      <c r="R768" s="19">
        <f t="shared" si="115"/>
        <v>18.125</v>
      </c>
      <c r="S768" s="19">
        <f t="shared" si="116"/>
        <v>17.925000000000001</v>
      </c>
      <c r="T768" s="19">
        <f t="shared" si="117"/>
        <v>21.625</v>
      </c>
      <c r="U768" s="7">
        <f t="shared" si="118"/>
        <v>21.008333333333336</v>
      </c>
      <c r="V768" s="7">
        <f t="shared" si="119"/>
        <v>21.162500000000001</v>
      </c>
    </row>
    <row r="769" spans="1:22" ht="13.5" x14ac:dyDescent="0.35">
      <c r="A769" s="3">
        <v>43123</v>
      </c>
      <c r="B769" s="2">
        <v>14.8043</v>
      </c>
      <c r="C769" s="7">
        <v>41.505241963479854</v>
      </c>
      <c r="D769" s="7">
        <v>6.7648463724871988E-3</v>
      </c>
      <c r="E769" s="7">
        <v>4.4749352086523371E-2</v>
      </c>
      <c r="F769" s="7">
        <v>15.134620000000002</v>
      </c>
      <c r="G769" s="7">
        <v>15.181880000000001</v>
      </c>
      <c r="H769" s="7">
        <v>15.225809999999997</v>
      </c>
      <c r="I769" s="7">
        <v>17.129586500000002</v>
      </c>
      <c r="J769" s="7" t="s">
        <v>53</v>
      </c>
      <c r="K769" s="7" t="s">
        <v>51</v>
      </c>
      <c r="L769" s="7" t="s">
        <v>47</v>
      </c>
      <c r="M769" s="7">
        <f t="shared" si="110"/>
        <v>25</v>
      </c>
      <c r="N769" s="7">
        <f t="shared" si="111"/>
        <v>100</v>
      </c>
      <c r="O769" s="7">
        <f t="shared" si="112"/>
        <v>0</v>
      </c>
      <c r="P769" s="7">
        <f t="shared" si="113"/>
        <v>0</v>
      </c>
      <c r="Q769" s="19">
        <f t="shared" si="114"/>
        <v>43.75</v>
      </c>
      <c r="R769" s="19">
        <f t="shared" si="115"/>
        <v>25</v>
      </c>
      <c r="S769" s="19">
        <f t="shared" si="116"/>
        <v>18.75</v>
      </c>
      <c r="T769" s="19">
        <f t="shared" si="117"/>
        <v>31.25</v>
      </c>
      <c r="U769" s="7">
        <f t="shared" si="118"/>
        <v>29.166666666666668</v>
      </c>
      <c r="V769" s="7">
        <f t="shared" si="119"/>
        <v>29.6875</v>
      </c>
    </row>
    <row r="770" spans="1:22" ht="13.5" x14ac:dyDescent="0.35">
      <c r="A770" s="3">
        <v>43124</v>
      </c>
      <c r="B770" s="2">
        <v>14.737500000000001</v>
      </c>
      <c r="C770" s="7">
        <v>26.91393049355419</v>
      </c>
      <c r="D770" s="7">
        <v>-2.7935134165447906E-2</v>
      </c>
      <c r="E770" s="7">
        <v>3.0212454836129114E-2</v>
      </c>
      <c r="F770" s="7">
        <v>14.990019999999998</v>
      </c>
      <c r="G770" s="7">
        <v>15.195780000000003</v>
      </c>
      <c r="H770" s="7">
        <v>15.193331999999996</v>
      </c>
      <c r="I770" s="7">
        <v>17.112275500000003</v>
      </c>
      <c r="J770" s="7" t="s">
        <v>53</v>
      </c>
      <c r="K770" s="7" t="s">
        <v>51</v>
      </c>
      <c r="L770" s="7" t="s">
        <v>47</v>
      </c>
      <c r="M770" s="7">
        <f t="shared" si="110"/>
        <v>50</v>
      </c>
      <c r="N770" s="7">
        <f t="shared" si="111"/>
        <v>100</v>
      </c>
      <c r="O770" s="7">
        <f t="shared" si="112"/>
        <v>0</v>
      </c>
      <c r="P770" s="7">
        <f t="shared" si="113"/>
        <v>0</v>
      </c>
      <c r="Q770" s="19">
        <f t="shared" si="114"/>
        <v>52.5</v>
      </c>
      <c r="R770" s="19">
        <f t="shared" si="115"/>
        <v>30</v>
      </c>
      <c r="S770" s="19">
        <f t="shared" si="116"/>
        <v>22.5</v>
      </c>
      <c r="T770" s="19">
        <f t="shared" si="117"/>
        <v>37.5</v>
      </c>
      <c r="U770" s="7">
        <f t="shared" si="118"/>
        <v>35</v>
      </c>
      <c r="V770" s="7">
        <f t="shared" si="119"/>
        <v>35.625</v>
      </c>
    </row>
    <row r="771" spans="1:22" ht="13.5" x14ac:dyDescent="0.35">
      <c r="A771" s="3">
        <v>43125</v>
      </c>
      <c r="B771" s="2">
        <v>14.904400000000001</v>
      </c>
      <c r="C771" s="7">
        <v>35.523667862455184</v>
      </c>
      <c r="D771" s="7">
        <v>-4.1489419382743975E-2</v>
      </c>
      <c r="E771" s="7">
        <v>1.5872079992354494E-2</v>
      </c>
      <c r="F771" s="7">
        <v>14.895479999999997</v>
      </c>
      <c r="G771" s="7">
        <v>15.218025000000001</v>
      </c>
      <c r="H771" s="7">
        <v>15.168863999999996</v>
      </c>
      <c r="I771" s="7">
        <v>17.0962</v>
      </c>
      <c r="J771" s="7" t="s">
        <v>53</v>
      </c>
      <c r="K771" s="7" t="s">
        <v>55</v>
      </c>
      <c r="L771" s="7" t="s">
        <v>47</v>
      </c>
      <c r="M771" s="7">
        <f t="shared" ref="M771:M834" si="120">IF(C771&lt;30,50,IF(C771&gt;70,0,25))</f>
        <v>25</v>
      </c>
      <c r="N771" s="7">
        <f t="shared" ref="N771:N834" si="121">IF(E771-D771&gt;0.02,100,IF(E771-D771&lt;0,0,45))</f>
        <v>100</v>
      </c>
      <c r="O771" s="7">
        <f t="shared" ref="O771:O834" si="122">IF(F771-I771&gt;10,100,IF(F771-I771&gt;5,75,IF(F771-I771&gt;0,50,0)))</f>
        <v>0</v>
      </c>
      <c r="P771" s="7">
        <f t="shared" ref="P771:P834" si="123">IF(L771="CONFIRMED BULLISH", 34, IF(L771="BULLISH DIVERGENCE",17,0))+IF(J771="Bullish",33,IF(J771="Bearish", 0,16.5))+IF(K771="Strong",33,IF(K771="Weak",0,16.5))</f>
        <v>16.5</v>
      </c>
      <c r="Q771" s="19">
        <f t="shared" ref="Q771:Q834" si="124">0.35*M771+0.35*N771+0.15*O771+0.15*P771</f>
        <v>46.225000000000001</v>
      </c>
      <c r="R771" s="19">
        <f t="shared" ref="R771:R834" si="125">0.2*M771+0.2*N771+0.35*O771+0.25*P771</f>
        <v>29.125</v>
      </c>
      <c r="S771" s="19">
        <f t="shared" ref="S771:S834" si="126">M771*0.15+N771*0.15+O771*0.25+P771*0.45</f>
        <v>26.175000000000001</v>
      </c>
      <c r="T771" s="19">
        <f t="shared" ref="T771:T834" si="127">0.25*SUM(M771:P771)</f>
        <v>35.375</v>
      </c>
      <c r="U771" s="7">
        <f t="shared" ref="U771:U834" si="128">SUM(Q771:S771)/3</f>
        <v>33.841666666666661</v>
      </c>
      <c r="V771" s="7">
        <f t="shared" ref="V771:V834" si="129">SUM(Q771:T771)/4</f>
        <v>34.224999999999994</v>
      </c>
    </row>
    <row r="772" spans="1:22" ht="13.5" x14ac:dyDescent="0.35">
      <c r="A772" s="3">
        <v>43126</v>
      </c>
      <c r="B772" s="2">
        <v>15.282500000000001</v>
      </c>
      <c r="C772" s="7">
        <v>42.51501677197912</v>
      </c>
      <c r="D772" s="7">
        <v>-2.147423635489254E-2</v>
      </c>
      <c r="E772" s="7">
        <v>8.4028167229050887E-3</v>
      </c>
      <c r="F772" s="7">
        <v>14.948860000000002</v>
      </c>
      <c r="G772" s="7">
        <v>15.237490000000003</v>
      </c>
      <c r="H772" s="7">
        <v>15.157517999999998</v>
      </c>
      <c r="I772" s="7">
        <v>17.081747500000002</v>
      </c>
      <c r="J772" s="7" t="s">
        <v>48</v>
      </c>
      <c r="K772" s="7" t="s">
        <v>55</v>
      </c>
      <c r="L772" s="7" t="s">
        <v>50</v>
      </c>
      <c r="M772" s="7">
        <f t="shared" si="120"/>
        <v>25</v>
      </c>
      <c r="N772" s="7">
        <f t="shared" si="121"/>
        <v>100</v>
      </c>
      <c r="O772" s="7">
        <f t="shared" si="122"/>
        <v>0</v>
      </c>
      <c r="P772" s="7">
        <f t="shared" si="123"/>
        <v>49.5</v>
      </c>
      <c r="Q772" s="19">
        <f t="shared" si="124"/>
        <v>51.174999999999997</v>
      </c>
      <c r="R772" s="19">
        <f t="shared" si="125"/>
        <v>37.375</v>
      </c>
      <c r="S772" s="19">
        <f t="shared" si="126"/>
        <v>41.025000000000006</v>
      </c>
      <c r="T772" s="19">
        <f t="shared" si="127"/>
        <v>43.625</v>
      </c>
      <c r="U772" s="7">
        <f t="shared" si="128"/>
        <v>43.191666666666663</v>
      </c>
      <c r="V772" s="7">
        <f t="shared" si="129"/>
        <v>43.3</v>
      </c>
    </row>
    <row r="773" spans="1:22" ht="13.5" x14ac:dyDescent="0.35">
      <c r="A773" s="3">
        <v>43129</v>
      </c>
      <c r="B773" s="2">
        <v>15.226900000000001</v>
      </c>
      <c r="C773" s="7">
        <v>43.171736375158446</v>
      </c>
      <c r="D773" s="7">
        <v>-9.9834321438425633E-3</v>
      </c>
      <c r="E773" s="7">
        <v>4.7255669495555579E-3</v>
      </c>
      <c r="F773" s="7">
        <v>14.99112</v>
      </c>
      <c r="G773" s="7">
        <v>15.248055000000003</v>
      </c>
      <c r="H773" s="7">
        <v>15.145059999999999</v>
      </c>
      <c r="I773" s="7">
        <v>17.065868000000002</v>
      </c>
      <c r="J773" s="7" t="s">
        <v>48</v>
      </c>
      <c r="K773" s="7" t="s">
        <v>55</v>
      </c>
      <c r="L773" s="7" t="s">
        <v>50</v>
      </c>
      <c r="M773" s="7">
        <f t="shared" si="120"/>
        <v>25</v>
      </c>
      <c r="N773" s="7">
        <f t="shared" si="121"/>
        <v>45</v>
      </c>
      <c r="O773" s="7">
        <f t="shared" si="122"/>
        <v>0</v>
      </c>
      <c r="P773" s="7">
        <f t="shared" si="123"/>
        <v>49.5</v>
      </c>
      <c r="Q773" s="19">
        <f t="shared" si="124"/>
        <v>31.925000000000001</v>
      </c>
      <c r="R773" s="19">
        <f t="shared" si="125"/>
        <v>26.375</v>
      </c>
      <c r="S773" s="19">
        <f t="shared" si="126"/>
        <v>32.775000000000006</v>
      </c>
      <c r="T773" s="19">
        <f t="shared" si="127"/>
        <v>29.875</v>
      </c>
      <c r="U773" s="7">
        <f t="shared" si="128"/>
        <v>30.358333333333334</v>
      </c>
      <c r="V773" s="7">
        <f t="shared" si="129"/>
        <v>30.237500000000001</v>
      </c>
    </row>
    <row r="774" spans="1:22" ht="13.5" x14ac:dyDescent="0.35">
      <c r="A774" s="3">
        <v>43130</v>
      </c>
      <c r="B774" s="2">
        <v>15.4605</v>
      </c>
      <c r="C774" s="7">
        <v>60.100803705217274</v>
      </c>
      <c r="D774" s="7">
        <v>1.7767863829416086E-2</v>
      </c>
      <c r="E774" s="7">
        <v>7.3340263255276643E-3</v>
      </c>
      <c r="F774" s="7">
        <v>15.12236</v>
      </c>
      <c r="G774" s="7">
        <v>15.284205000000005</v>
      </c>
      <c r="H774" s="7">
        <v>15.140053999999997</v>
      </c>
      <c r="I774" s="7">
        <v>17.052305500000003</v>
      </c>
      <c r="J774" s="7" t="s">
        <v>48</v>
      </c>
      <c r="K774" s="7" t="s">
        <v>55</v>
      </c>
      <c r="L774" s="7" t="s">
        <v>50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49.5</v>
      </c>
      <c r="Q774" s="19">
        <f t="shared" si="124"/>
        <v>16.175000000000001</v>
      </c>
      <c r="R774" s="19">
        <f t="shared" si="125"/>
        <v>17.375</v>
      </c>
      <c r="S774" s="19">
        <f t="shared" si="126"/>
        <v>26.025000000000002</v>
      </c>
      <c r="T774" s="19">
        <f t="shared" si="127"/>
        <v>18.625</v>
      </c>
      <c r="U774" s="7">
        <f t="shared" si="128"/>
        <v>19.858333333333334</v>
      </c>
      <c r="V774" s="7">
        <f t="shared" si="129"/>
        <v>19.55</v>
      </c>
    </row>
    <row r="775" spans="1:22" ht="13.5" x14ac:dyDescent="0.35">
      <c r="A775" s="3">
        <v>43131</v>
      </c>
      <c r="B775" s="2">
        <v>15.293699999999999</v>
      </c>
      <c r="C775" s="7">
        <v>51.297340103414534</v>
      </c>
      <c r="D775" s="7">
        <v>2.6001866499868242E-2</v>
      </c>
      <c r="E775" s="7">
        <v>1.1067594360395779E-2</v>
      </c>
      <c r="F775" s="7">
        <v>15.233600000000001</v>
      </c>
      <c r="G775" s="7">
        <v>15.284205000000005</v>
      </c>
      <c r="H775" s="7">
        <v>15.131824</v>
      </c>
      <c r="I775" s="7">
        <v>17.036840000000005</v>
      </c>
      <c r="J775" s="7" t="s">
        <v>48</v>
      </c>
      <c r="K775" s="7" t="s">
        <v>55</v>
      </c>
      <c r="L775" s="7" t="s">
        <v>50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49.5</v>
      </c>
      <c r="Q775" s="19">
        <f t="shared" si="124"/>
        <v>16.175000000000001</v>
      </c>
      <c r="R775" s="19">
        <f t="shared" si="125"/>
        <v>17.375</v>
      </c>
      <c r="S775" s="19">
        <f t="shared" si="126"/>
        <v>26.025000000000002</v>
      </c>
      <c r="T775" s="19">
        <f t="shared" si="127"/>
        <v>18.625</v>
      </c>
      <c r="U775" s="7">
        <f t="shared" si="128"/>
        <v>19.858333333333334</v>
      </c>
      <c r="V775" s="7">
        <f t="shared" si="129"/>
        <v>19.55</v>
      </c>
    </row>
    <row r="776" spans="1:22" ht="13.5" x14ac:dyDescent="0.35">
      <c r="A776" s="3">
        <v>43132</v>
      </c>
      <c r="B776" s="2">
        <v>15.749700000000001</v>
      </c>
      <c r="C776" s="7">
        <v>59.830176355323331</v>
      </c>
      <c r="D776" s="7">
        <v>6.8532759002360777E-2</v>
      </c>
      <c r="E776" s="7">
        <v>2.2560627288788781E-2</v>
      </c>
      <c r="F776" s="7">
        <v>15.402660000000001</v>
      </c>
      <c r="G776" s="7">
        <v>15.279480000000007</v>
      </c>
      <c r="H776" s="7">
        <v>15.132601999999997</v>
      </c>
      <c r="I776" s="7">
        <v>17.023414000000006</v>
      </c>
      <c r="J776" s="7" t="s">
        <v>48</v>
      </c>
      <c r="K776" s="7" t="s">
        <v>55</v>
      </c>
      <c r="L776" s="7" t="s">
        <v>50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49.5</v>
      </c>
      <c r="Q776" s="19">
        <f t="shared" si="124"/>
        <v>16.175000000000001</v>
      </c>
      <c r="R776" s="19">
        <f t="shared" si="125"/>
        <v>17.375</v>
      </c>
      <c r="S776" s="19">
        <f t="shared" si="126"/>
        <v>26.025000000000002</v>
      </c>
      <c r="T776" s="19">
        <f t="shared" si="127"/>
        <v>18.625</v>
      </c>
      <c r="U776" s="7">
        <f t="shared" si="128"/>
        <v>19.858333333333334</v>
      </c>
      <c r="V776" s="7">
        <f t="shared" si="129"/>
        <v>19.55</v>
      </c>
    </row>
    <row r="777" spans="1:22" ht="13.5" x14ac:dyDescent="0.35">
      <c r="A777" s="3">
        <v>43133</v>
      </c>
      <c r="B777" s="2">
        <v>16.672899999999998</v>
      </c>
      <c r="C777" s="7">
        <v>68.874665078892519</v>
      </c>
      <c r="D777" s="7">
        <v>0.17471926727066744</v>
      </c>
      <c r="E777" s="7">
        <v>5.2992355285164522E-2</v>
      </c>
      <c r="F777" s="7">
        <v>15.68074</v>
      </c>
      <c r="G777" s="7">
        <v>15.334815000000003</v>
      </c>
      <c r="H777" s="7">
        <v>15.158963999999996</v>
      </c>
      <c r="I777" s="7">
        <v>17.016475000000003</v>
      </c>
      <c r="J777" s="7" t="s">
        <v>48</v>
      </c>
      <c r="K777" s="7" t="s">
        <v>49</v>
      </c>
      <c r="L777" s="7" t="s">
        <v>50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66</v>
      </c>
      <c r="Q777" s="19">
        <f t="shared" si="124"/>
        <v>18.649999999999999</v>
      </c>
      <c r="R777" s="19">
        <f t="shared" si="125"/>
        <v>21.5</v>
      </c>
      <c r="S777" s="19">
        <f t="shared" si="126"/>
        <v>33.450000000000003</v>
      </c>
      <c r="T777" s="19">
        <f t="shared" si="127"/>
        <v>22.75</v>
      </c>
      <c r="U777" s="7">
        <f t="shared" si="128"/>
        <v>24.533333333333331</v>
      </c>
      <c r="V777" s="7">
        <f t="shared" si="129"/>
        <v>24.087499999999999</v>
      </c>
    </row>
    <row r="778" spans="1:22" ht="13.5" x14ac:dyDescent="0.35">
      <c r="A778" s="3">
        <v>43136</v>
      </c>
      <c r="B778" s="2">
        <v>16.962</v>
      </c>
      <c r="C778" s="7">
        <v>70.06356660176381</v>
      </c>
      <c r="D778" s="7">
        <v>0.27898483053192713</v>
      </c>
      <c r="E778" s="7">
        <v>9.8190850334517049E-2</v>
      </c>
      <c r="F778" s="7">
        <v>16.027760000000001</v>
      </c>
      <c r="G778" s="7">
        <v>15.399599999999998</v>
      </c>
      <c r="H778" s="7">
        <v>15.190105999999997</v>
      </c>
      <c r="I778" s="7">
        <v>17.011248500000008</v>
      </c>
      <c r="J778" s="7" t="s">
        <v>48</v>
      </c>
      <c r="K778" s="7" t="s">
        <v>49</v>
      </c>
      <c r="L778" s="7" t="s">
        <v>50</v>
      </c>
      <c r="M778" s="7">
        <f t="shared" si="120"/>
        <v>0</v>
      </c>
      <c r="N778" s="7">
        <f t="shared" si="121"/>
        <v>0</v>
      </c>
      <c r="O778" s="7">
        <f t="shared" si="122"/>
        <v>0</v>
      </c>
      <c r="P778" s="7">
        <f t="shared" si="123"/>
        <v>66</v>
      </c>
      <c r="Q778" s="19">
        <f t="shared" si="124"/>
        <v>9.9</v>
      </c>
      <c r="R778" s="19">
        <f t="shared" si="125"/>
        <v>16.5</v>
      </c>
      <c r="S778" s="19">
        <f t="shared" si="126"/>
        <v>29.7</v>
      </c>
      <c r="T778" s="19">
        <f t="shared" si="127"/>
        <v>16.5</v>
      </c>
      <c r="U778" s="7">
        <f t="shared" si="128"/>
        <v>18.7</v>
      </c>
      <c r="V778" s="7">
        <f t="shared" si="129"/>
        <v>18.149999999999999</v>
      </c>
    </row>
    <row r="779" spans="1:22" ht="13.5" x14ac:dyDescent="0.35">
      <c r="A779" s="3">
        <v>43137</v>
      </c>
      <c r="B779" s="2">
        <v>16.962</v>
      </c>
      <c r="C779" s="7">
        <v>72.131002564631672</v>
      </c>
      <c r="D779" s="7">
        <v>0.35749506008952991</v>
      </c>
      <c r="E779" s="7">
        <v>0.15005169228551962</v>
      </c>
      <c r="F779" s="7">
        <v>16.328060000000001</v>
      </c>
      <c r="G779" s="7">
        <v>15.469114999999999</v>
      </c>
      <c r="H779" s="7">
        <v>15.219135999999997</v>
      </c>
      <c r="I779" s="7">
        <v>17.005193500000008</v>
      </c>
      <c r="J779" s="7" t="s">
        <v>48</v>
      </c>
      <c r="K779" s="7" t="s">
        <v>49</v>
      </c>
      <c r="L779" s="7" t="s">
        <v>50</v>
      </c>
      <c r="M779" s="7">
        <f t="shared" si="120"/>
        <v>0</v>
      </c>
      <c r="N779" s="7">
        <f t="shared" si="121"/>
        <v>0</v>
      </c>
      <c r="O779" s="7">
        <f t="shared" si="122"/>
        <v>0</v>
      </c>
      <c r="P779" s="7">
        <f t="shared" si="123"/>
        <v>66</v>
      </c>
      <c r="Q779" s="19">
        <f t="shared" si="124"/>
        <v>9.9</v>
      </c>
      <c r="R779" s="19">
        <f t="shared" si="125"/>
        <v>16.5</v>
      </c>
      <c r="S779" s="19">
        <f t="shared" si="126"/>
        <v>29.7</v>
      </c>
      <c r="T779" s="19">
        <f t="shared" si="127"/>
        <v>16.5</v>
      </c>
      <c r="U779" s="7">
        <f t="shared" si="128"/>
        <v>18.7</v>
      </c>
      <c r="V779" s="7">
        <f t="shared" si="129"/>
        <v>18.149999999999999</v>
      </c>
    </row>
    <row r="780" spans="1:22" ht="13.5" x14ac:dyDescent="0.35">
      <c r="A780" s="3">
        <v>43138</v>
      </c>
      <c r="B780" s="2">
        <v>16.684000000000001</v>
      </c>
      <c r="C780" s="7">
        <v>68.21768100588254</v>
      </c>
      <c r="D780" s="7">
        <v>0.39275526774760117</v>
      </c>
      <c r="E780" s="7">
        <v>0.19859240737793593</v>
      </c>
      <c r="F780" s="7">
        <v>16.606120000000001</v>
      </c>
      <c r="G780" s="7">
        <v>15.552535000000002</v>
      </c>
      <c r="H780" s="7">
        <v>15.243161999999995</v>
      </c>
      <c r="I780" s="7">
        <v>16.997748500000004</v>
      </c>
      <c r="J780" s="7" t="s">
        <v>48</v>
      </c>
      <c r="K780" s="7" t="s">
        <v>49</v>
      </c>
      <c r="L780" s="7" t="s">
        <v>50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66</v>
      </c>
      <c r="Q780" s="19">
        <f t="shared" si="124"/>
        <v>18.649999999999999</v>
      </c>
      <c r="R780" s="19">
        <f t="shared" si="125"/>
        <v>21.5</v>
      </c>
      <c r="S780" s="19">
        <f t="shared" si="126"/>
        <v>33.450000000000003</v>
      </c>
      <c r="T780" s="19">
        <f t="shared" si="127"/>
        <v>22.75</v>
      </c>
      <c r="U780" s="7">
        <f t="shared" si="128"/>
        <v>24.533333333333331</v>
      </c>
      <c r="V780" s="7">
        <f t="shared" si="129"/>
        <v>24.087499999999999</v>
      </c>
    </row>
    <row r="781" spans="1:22" ht="13.5" x14ac:dyDescent="0.35">
      <c r="A781" s="3">
        <v>43139</v>
      </c>
      <c r="B781" s="2">
        <v>16.645099999999999</v>
      </c>
      <c r="C781" s="7">
        <v>74.959409368011535</v>
      </c>
      <c r="D781" s="7">
        <v>0.41280180915779674</v>
      </c>
      <c r="E781" s="7">
        <v>0.2414342877339081</v>
      </c>
      <c r="F781" s="7">
        <v>16.7852</v>
      </c>
      <c r="G781" s="7">
        <v>15.622890000000002</v>
      </c>
      <c r="H781" s="7">
        <v>15.259513999999994</v>
      </c>
      <c r="I781" s="7">
        <v>16.989868500000007</v>
      </c>
      <c r="J781" s="7" t="s">
        <v>48</v>
      </c>
      <c r="K781" s="7" t="s">
        <v>55</v>
      </c>
      <c r="L781" s="7" t="s">
        <v>50</v>
      </c>
      <c r="M781" s="7">
        <f t="shared" si="120"/>
        <v>0</v>
      </c>
      <c r="N781" s="7">
        <f t="shared" si="121"/>
        <v>0</v>
      </c>
      <c r="O781" s="7">
        <f t="shared" si="122"/>
        <v>0</v>
      </c>
      <c r="P781" s="7">
        <f t="shared" si="123"/>
        <v>49.5</v>
      </c>
      <c r="Q781" s="19">
        <f t="shared" si="124"/>
        <v>7.4249999999999998</v>
      </c>
      <c r="R781" s="19">
        <f t="shared" si="125"/>
        <v>12.375</v>
      </c>
      <c r="S781" s="19">
        <f t="shared" si="126"/>
        <v>22.275000000000002</v>
      </c>
      <c r="T781" s="19">
        <f t="shared" si="127"/>
        <v>12.375</v>
      </c>
      <c r="U781" s="7">
        <f t="shared" si="128"/>
        <v>14.025</v>
      </c>
      <c r="V781" s="7">
        <f t="shared" si="129"/>
        <v>13.612500000000001</v>
      </c>
    </row>
    <row r="782" spans="1:22" ht="13.5" x14ac:dyDescent="0.35">
      <c r="A782" s="3">
        <v>43140</v>
      </c>
      <c r="B782" s="2">
        <v>16.183499999999999</v>
      </c>
      <c r="C782" s="7">
        <v>65.672723368850484</v>
      </c>
      <c r="D782" s="7">
        <v>0.38698070275088092</v>
      </c>
      <c r="E782" s="7">
        <v>0.27054357073730267</v>
      </c>
      <c r="F782" s="7">
        <v>16.68732</v>
      </c>
      <c r="G782" s="7">
        <v>15.670165000000001</v>
      </c>
      <c r="H782" s="7">
        <v>15.267411999999995</v>
      </c>
      <c r="I782" s="7">
        <v>16.980455500000005</v>
      </c>
      <c r="J782" s="7" t="s">
        <v>48</v>
      </c>
      <c r="K782" s="7" t="s">
        <v>55</v>
      </c>
      <c r="L782" s="7" t="s">
        <v>56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66.5</v>
      </c>
      <c r="Q782" s="19">
        <f t="shared" si="124"/>
        <v>18.725000000000001</v>
      </c>
      <c r="R782" s="19">
        <f t="shared" si="125"/>
        <v>21.625</v>
      </c>
      <c r="S782" s="19">
        <f t="shared" si="126"/>
        <v>33.674999999999997</v>
      </c>
      <c r="T782" s="19">
        <f t="shared" si="127"/>
        <v>22.875</v>
      </c>
      <c r="U782" s="7">
        <f t="shared" si="128"/>
        <v>24.675000000000001</v>
      </c>
      <c r="V782" s="7">
        <f t="shared" si="129"/>
        <v>24.225000000000001</v>
      </c>
    </row>
    <row r="783" spans="1:22" ht="13.5" x14ac:dyDescent="0.35">
      <c r="A783" s="3">
        <v>43143</v>
      </c>
      <c r="B783" s="2">
        <v>16.4893</v>
      </c>
      <c r="C783" s="7">
        <v>72.052664642445819</v>
      </c>
      <c r="D783" s="7">
        <v>0.38673475667422608</v>
      </c>
      <c r="E783" s="7">
        <v>0.29378180792468739</v>
      </c>
      <c r="F783" s="7">
        <v>16.592779999999998</v>
      </c>
      <c r="G783" s="7">
        <v>15.724384999999998</v>
      </c>
      <c r="H783" s="7">
        <v>15.282537999999995</v>
      </c>
      <c r="I783" s="7">
        <v>16.971422500000006</v>
      </c>
      <c r="J783" s="7" t="s">
        <v>53</v>
      </c>
      <c r="K783" s="7" t="s">
        <v>55</v>
      </c>
      <c r="L783" s="7" t="s">
        <v>47</v>
      </c>
      <c r="M783" s="7">
        <f t="shared" si="120"/>
        <v>0</v>
      </c>
      <c r="N783" s="7">
        <f t="shared" si="121"/>
        <v>0</v>
      </c>
      <c r="O783" s="7">
        <f t="shared" si="122"/>
        <v>0</v>
      </c>
      <c r="P783" s="7">
        <f t="shared" si="123"/>
        <v>16.5</v>
      </c>
      <c r="Q783" s="19">
        <f t="shared" si="124"/>
        <v>2.4750000000000001</v>
      </c>
      <c r="R783" s="19">
        <f t="shared" si="125"/>
        <v>4.125</v>
      </c>
      <c r="S783" s="19">
        <f t="shared" si="126"/>
        <v>7.4249999999999998</v>
      </c>
      <c r="T783" s="19">
        <f t="shared" si="127"/>
        <v>4.125</v>
      </c>
      <c r="U783" s="7">
        <f t="shared" si="128"/>
        <v>4.6749999999999998</v>
      </c>
      <c r="V783" s="7">
        <f t="shared" si="129"/>
        <v>4.5374999999999996</v>
      </c>
    </row>
    <row r="784" spans="1:22" ht="13.5" x14ac:dyDescent="0.35">
      <c r="A784" s="3">
        <v>43144</v>
      </c>
      <c r="B784" s="2">
        <v>16.8508</v>
      </c>
      <c r="C784" s="7">
        <v>75.677383295667155</v>
      </c>
      <c r="D784" s="7">
        <v>0.41097243702244057</v>
      </c>
      <c r="E784" s="7">
        <v>0.31721993374423807</v>
      </c>
      <c r="F784" s="7">
        <v>16.570540000000001</v>
      </c>
      <c r="G784" s="7">
        <v>15.788894999999997</v>
      </c>
      <c r="H784" s="7">
        <v>15.306227999999997</v>
      </c>
      <c r="I784" s="7">
        <v>16.962620000000008</v>
      </c>
      <c r="J784" s="7" t="s">
        <v>53</v>
      </c>
      <c r="K784" s="7" t="s">
        <v>55</v>
      </c>
      <c r="L784" s="7" t="s">
        <v>47</v>
      </c>
      <c r="M784" s="7">
        <f t="shared" si="120"/>
        <v>0</v>
      </c>
      <c r="N784" s="7">
        <f t="shared" si="121"/>
        <v>0</v>
      </c>
      <c r="O784" s="7">
        <f t="shared" si="122"/>
        <v>0</v>
      </c>
      <c r="P784" s="7">
        <f t="shared" si="123"/>
        <v>16.5</v>
      </c>
      <c r="Q784" s="19">
        <f t="shared" si="124"/>
        <v>2.4750000000000001</v>
      </c>
      <c r="R784" s="19">
        <f t="shared" si="125"/>
        <v>4.125</v>
      </c>
      <c r="S784" s="19">
        <f t="shared" si="126"/>
        <v>7.4249999999999998</v>
      </c>
      <c r="T784" s="19">
        <f t="shared" si="127"/>
        <v>4.125</v>
      </c>
      <c r="U784" s="7">
        <f t="shared" si="128"/>
        <v>4.6749999999999998</v>
      </c>
      <c r="V784" s="7">
        <f t="shared" si="129"/>
        <v>4.5374999999999996</v>
      </c>
    </row>
    <row r="785" spans="1:22" ht="13.5" x14ac:dyDescent="0.35">
      <c r="A785" s="3">
        <v>43145</v>
      </c>
      <c r="B785" s="2">
        <v>16.739599999999999</v>
      </c>
      <c r="C785" s="7">
        <v>72.604325762427919</v>
      </c>
      <c r="D785" s="7">
        <v>0.41640797077648273</v>
      </c>
      <c r="E785" s="7">
        <v>0.33705754115068703</v>
      </c>
      <c r="F785" s="7">
        <v>16.581659999999999</v>
      </c>
      <c r="G785" s="7">
        <v>15.852849999999998</v>
      </c>
      <c r="H785" s="7">
        <v>15.328473999999998</v>
      </c>
      <c r="I785" s="7">
        <v>16.951979000000009</v>
      </c>
      <c r="J785" s="7" t="s">
        <v>53</v>
      </c>
      <c r="K785" s="7" t="s">
        <v>55</v>
      </c>
      <c r="L785" s="7" t="s">
        <v>54</v>
      </c>
      <c r="M785" s="7">
        <f t="shared" si="120"/>
        <v>0</v>
      </c>
      <c r="N785" s="7">
        <f t="shared" si="121"/>
        <v>0</v>
      </c>
      <c r="O785" s="7">
        <f t="shared" si="122"/>
        <v>0</v>
      </c>
      <c r="P785" s="7">
        <f t="shared" si="123"/>
        <v>16.5</v>
      </c>
      <c r="Q785" s="19">
        <f t="shared" si="124"/>
        <v>2.4750000000000001</v>
      </c>
      <c r="R785" s="19">
        <f t="shared" si="125"/>
        <v>4.125</v>
      </c>
      <c r="S785" s="19">
        <f t="shared" si="126"/>
        <v>7.4249999999999998</v>
      </c>
      <c r="T785" s="19">
        <f t="shared" si="127"/>
        <v>4.125</v>
      </c>
      <c r="U785" s="7">
        <f t="shared" si="128"/>
        <v>4.6749999999999998</v>
      </c>
      <c r="V785" s="7">
        <f t="shared" si="129"/>
        <v>4.5374999999999996</v>
      </c>
    </row>
    <row r="786" spans="1:22" ht="13.5" x14ac:dyDescent="0.35">
      <c r="A786" s="3">
        <v>43146</v>
      </c>
      <c r="B786" s="2">
        <v>16.734000000000002</v>
      </c>
      <c r="C786" s="7">
        <v>69.684558843472857</v>
      </c>
      <c r="D786" s="7">
        <v>0.41547446621595796</v>
      </c>
      <c r="E786" s="7">
        <v>0.3527409261637412</v>
      </c>
      <c r="F786" s="7">
        <v>16.599439999999998</v>
      </c>
      <c r="G786" s="7">
        <v>15.920694999999995</v>
      </c>
      <c r="H786" s="7">
        <v>15.352831999999999</v>
      </c>
      <c r="I786" s="7">
        <v>16.940000500000007</v>
      </c>
      <c r="J786" s="7" t="s">
        <v>53</v>
      </c>
      <c r="K786" s="7" t="s">
        <v>55</v>
      </c>
      <c r="L786" s="7" t="s">
        <v>54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16.5</v>
      </c>
      <c r="Q786" s="19">
        <f t="shared" si="124"/>
        <v>11.225</v>
      </c>
      <c r="R786" s="19">
        <f t="shared" si="125"/>
        <v>9.125</v>
      </c>
      <c r="S786" s="19">
        <f t="shared" si="126"/>
        <v>11.175000000000001</v>
      </c>
      <c r="T786" s="19">
        <f t="shared" si="127"/>
        <v>10.375</v>
      </c>
      <c r="U786" s="7">
        <f t="shared" si="128"/>
        <v>10.508333333333335</v>
      </c>
      <c r="V786" s="7">
        <f t="shared" si="129"/>
        <v>10.475000000000001</v>
      </c>
    </row>
    <row r="787" spans="1:22" ht="13.5" x14ac:dyDescent="0.35">
      <c r="A787" s="3">
        <v>43147</v>
      </c>
      <c r="B787" s="2">
        <v>16.823</v>
      </c>
      <c r="C787" s="7">
        <v>71.451227051581867</v>
      </c>
      <c r="D787" s="7">
        <v>0.41710805134698958</v>
      </c>
      <c r="E787" s="7">
        <v>0.36561435120039087</v>
      </c>
      <c r="F787" s="7">
        <v>16.727340000000005</v>
      </c>
      <c r="G787" s="7">
        <v>16.011064999999995</v>
      </c>
      <c r="H787" s="7">
        <v>15.384419999999999</v>
      </c>
      <c r="I787" s="7">
        <v>16.927852000000005</v>
      </c>
      <c r="J787" s="7" t="s">
        <v>48</v>
      </c>
      <c r="K787" s="7" t="s">
        <v>55</v>
      </c>
      <c r="L787" s="7" t="s">
        <v>50</v>
      </c>
      <c r="M787" s="7">
        <f t="shared" si="120"/>
        <v>0</v>
      </c>
      <c r="N787" s="7">
        <f t="shared" si="121"/>
        <v>0</v>
      </c>
      <c r="O787" s="7">
        <f t="shared" si="122"/>
        <v>0</v>
      </c>
      <c r="P787" s="7">
        <f t="shared" si="123"/>
        <v>49.5</v>
      </c>
      <c r="Q787" s="19">
        <f t="shared" si="124"/>
        <v>7.4249999999999998</v>
      </c>
      <c r="R787" s="19">
        <f t="shared" si="125"/>
        <v>12.375</v>
      </c>
      <c r="S787" s="19">
        <f t="shared" si="126"/>
        <v>22.275000000000002</v>
      </c>
      <c r="T787" s="19">
        <f t="shared" si="127"/>
        <v>12.375</v>
      </c>
      <c r="U787" s="7">
        <f t="shared" si="128"/>
        <v>14.025</v>
      </c>
      <c r="V787" s="7">
        <f t="shared" si="129"/>
        <v>13.612500000000001</v>
      </c>
    </row>
    <row r="788" spans="1:22" ht="13.5" x14ac:dyDescent="0.35">
      <c r="A788" s="3">
        <v>43150</v>
      </c>
      <c r="B788" s="2">
        <v>16.684000000000001</v>
      </c>
      <c r="C788" s="7">
        <v>66.872603910968934</v>
      </c>
      <c r="D788" s="7">
        <v>0.40254623854256266</v>
      </c>
      <c r="E788" s="7">
        <v>0.37300072866882522</v>
      </c>
      <c r="F788" s="7">
        <v>16.766280000000002</v>
      </c>
      <c r="G788" s="7">
        <v>16.094484999999999</v>
      </c>
      <c r="H788" s="7">
        <v>15.413339999999998</v>
      </c>
      <c r="I788" s="7">
        <v>16.912550000000003</v>
      </c>
      <c r="J788" s="7" t="s">
        <v>53</v>
      </c>
      <c r="K788" s="7" t="s">
        <v>55</v>
      </c>
      <c r="L788" s="7" t="s">
        <v>54</v>
      </c>
      <c r="M788" s="7">
        <f t="shared" si="120"/>
        <v>25</v>
      </c>
      <c r="N788" s="7">
        <f t="shared" si="121"/>
        <v>0</v>
      </c>
      <c r="O788" s="7">
        <f t="shared" si="122"/>
        <v>0</v>
      </c>
      <c r="P788" s="7">
        <f t="shared" si="123"/>
        <v>16.5</v>
      </c>
      <c r="Q788" s="19">
        <f t="shared" si="124"/>
        <v>11.225</v>
      </c>
      <c r="R788" s="19">
        <f t="shared" si="125"/>
        <v>9.125</v>
      </c>
      <c r="S788" s="19">
        <f t="shared" si="126"/>
        <v>11.175000000000001</v>
      </c>
      <c r="T788" s="19">
        <f t="shared" si="127"/>
        <v>10.375</v>
      </c>
      <c r="U788" s="7">
        <f t="shared" si="128"/>
        <v>10.508333333333335</v>
      </c>
      <c r="V788" s="7">
        <f t="shared" si="129"/>
        <v>10.475000000000001</v>
      </c>
    </row>
    <row r="789" spans="1:22" ht="13.5" x14ac:dyDescent="0.35">
      <c r="A789" s="3">
        <v>43151</v>
      </c>
      <c r="B789" s="2">
        <v>16.795200000000001</v>
      </c>
      <c r="C789" s="7">
        <v>71.028822722052638</v>
      </c>
      <c r="D789" s="7">
        <v>0.39542064459558901</v>
      </c>
      <c r="E789" s="7">
        <v>0.37748471185417798</v>
      </c>
      <c r="F789" s="7">
        <v>16.75516</v>
      </c>
      <c r="G789" s="7">
        <v>16.194029999999998</v>
      </c>
      <c r="H789" s="7">
        <v>15.448931999999999</v>
      </c>
      <c r="I789" s="7">
        <v>16.900316000000004</v>
      </c>
      <c r="J789" s="7" t="s">
        <v>48</v>
      </c>
      <c r="K789" s="7" t="s">
        <v>55</v>
      </c>
      <c r="L789" s="7" t="s">
        <v>56</v>
      </c>
      <c r="M789" s="7">
        <f t="shared" si="120"/>
        <v>0</v>
      </c>
      <c r="N789" s="7">
        <f t="shared" si="121"/>
        <v>0</v>
      </c>
      <c r="O789" s="7">
        <f t="shared" si="122"/>
        <v>0</v>
      </c>
      <c r="P789" s="7">
        <f t="shared" si="123"/>
        <v>66.5</v>
      </c>
      <c r="Q789" s="19">
        <f t="shared" si="124"/>
        <v>9.9749999999999996</v>
      </c>
      <c r="R789" s="19">
        <f t="shared" si="125"/>
        <v>16.625</v>
      </c>
      <c r="S789" s="19">
        <f t="shared" si="126"/>
        <v>29.925000000000001</v>
      </c>
      <c r="T789" s="19">
        <f t="shared" si="127"/>
        <v>16.625</v>
      </c>
      <c r="U789" s="7">
        <f t="shared" si="128"/>
        <v>18.841666666666669</v>
      </c>
      <c r="V789" s="7">
        <f t="shared" si="129"/>
        <v>18.287500000000001</v>
      </c>
    </row>
    <row r="790" spans="1:22" ht="13.5" x14ac:dyDescent="0.35">
      <c r="A790" s="3">
        <v>43152</v>
      </c>
      <c r="B790" s="2">
        <v>17.2957</v>
      </c>
      <c r="C790" s="7">
        <v>71.385492170641299</v>
      </c>
      <c r="D790" s="7">
        <v>0.42525762204914841</v>
      </c>
      <c r="E790" s="7">
        <v>0.38703929389317204</v>
      </c>
      <c r="F790" s="7">
        <v>16.866379999999999</v>
      </c>
      <c r="G790" s="7">
        <v>16.321940000000001</v>
      </c>
      <c r="H790" s="7">
        <v>15.500096000000001</v>
      </c>
      <c r="I790" s="7">
        <v>16.890584500000003</v>
      </c>
      <c r="J790" s="7" t="s">
        <v>48</v>
      </c>
      <c r="K790" s="7" t="s">
        <v>55</v>
      </c>
      <c r="L790" s="7" t="s">
        <v>50</v>
      </c>
      <c r="M790" s="7">
        <f t="shared" si="120"/>
        <v>0</v>
      </c>
      <c r="N790" s="7">
        <f t="shared" si="121"/>
        <v>0</v>
      </c>
      <c r="O790" s="7">
        <f t="shared" si="122"/>
        <v>0</v>
      </c>
      <c r="P790" s="7">
        <f t="shared" si="123"/>
        <v>49.5</v>
      </c>
      <c r="Q790" s="19">
        <f t="shared" si="124"/>
        <v>7.4249999999999998</v>
      </c>
      <c r="R790" s="19">
        <f t="shared" si="125"/>
        <v>12.375</v>
      </c>
      <c r="S790" s="19">
        <f t="shared" si="126"/>
        <v>22.275000000000002</v>
      </c>
      <c r="T790" s="19">
        <f t="shared" si="127"/>
        <v>12.375</v>
      </c>
      <c r="U790" s="7">
        <f t="shared" si="128"/>
        <v>14.025</v>
      </c>
      <c r="V790" s="7">
        <f t="shared" si="129"/>
        <v>13.612500000000001</v>
      </c>
    </row>
    <row r="791" spans="1:22" ht="13.5" x14ac:dyDescent="0.35">
      <c r="A791" s="3">
        <v>43153</v>
      </c>
      <c r="B791" s="2">
        <v>17.868500000000001</v>
      </c>
      <c r="C791" s="7">
        <v>68.313828809509261</v>
      </c>
      <c r="D791" s="7">
        <v>0.48948137792245916</v>
      </c>
      <c r="E791" s="7">
        <v>0.40752771069902949</v>
      </c>
      <c r="F791" s="7">
        <v>17.09328</v>
      </c>
      <c r="G791" s="7">
        <v>16.470145000000002</v>
      </c>
      <c r="H791" s="7">
        <v>15.565052000000003</v>
      </c>
      <c r="I791" s="7">
        <v>16.883744000000004</v>
      </c>
      <c r="J791" s="7" t="s">
        <v>48</v>
      </c>
      <c r="K791" s="7" t="s">
        <v>49</v>
      </c>
      <c r="L791" s="7" t="s">
        <v>50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66</v>
      </c>
      <c r="Q791" s="19">
        <f t="shared" si="124"/>
        <v>26.15</v>
      </c>
      <c r="R791" s="19">
        <f t="shared" si="125"/>
        <v>39</v>
      </c>
      <c r="S791" s="19">
        <f t="shared" si="126"/>
        <v>45.95</v>
      </c>
      <c r="T791" s="19">
        <f t="shared" si="127"/>
        <v>35.25</v>
      </c>
      <c r="U791" s="7">
        <f t="shared" si="128"/>
        <v>37.033333333333339</v>
      </c>
      <c r="V791" s="7">
        <f t="shared" si="129"/>
        <v>36.587500000000006</v>
      </c>
    </row>
    <row r="792" spans="1:22" ht="13.5" x14ac:dyDescent="0.35">
      <c r="A792" s="3">
        <v>43154</v>
      </c>
      <c r="B792" s="2">
        <v>18.408000000000001</v>
      </c>
      <c r="C792" s="7">
        <v>70.57133101917718</v>
      </c>
      <c r="D792" s="7">
        <v>0.5772580370491589</v>
      </c>
      <c r="E792" s="7">
        <v>0.4414737759690554</v>
      </c>
      <c r="F792" s="7">
        <v>17.41028</v>
      </c>
      <c r="G792" s="7">
        <v>16.626420000000003</v>
      </c>
      <c r="H792" s="7">
        <v>15.644022000000001</v>
      </c>
      <c r="I792" s="7">
        <v>16.877070500000006</v>
      </c>
      <c r="J792" s="7" t="s">
        <v>48</v>
      </c>
      <c r="K792" s="7" t="s">
        <v>49</v>
      </c>
      <c r="L792" s="7" t="s">
        <v>50</v>
      </c>
      <c r="M792" s="7">
        <f t="shared" si="120"/>
        <v>0</v>
      </c>
      <c r="N792" s="7">
        <f t="shared" si="121"/>
        <v>0</v>
      </c>
      <c r="O792" s="7">
        <f t="shared" si="122"/>
        <v>50</v>
      </c>
      <c r="P792" s="7">
        <f t="shared" si="123"/>
        <v>66</v>
      </c>
      <c r="Q792" s="19">
        <f t="shared" si="124"/>
        <v>17.399999999999999</v>
      </c>
      <c r="R792" s="19">
        <f t="shared" si="125"/>
        <v>34</v>
      </c>
      <c r="S792" s="19">
        <f t="shared" si="126"/>
        <v>42.2</v>
      </c>
      <c r="T792" s="19">
        <f t="shared" si="127"/>
        <v>29</v>
      </c>
      <c r="U792" s="7">
        <f t="shared" si="128"/>
        <v>31.2</v>
      </c>
      <c r="V792" s="7">
        <f t="shared" si="129"/>
        <v>30.65</v>
      </c>
    </row>
    <row r="793" spans="1:22" ht="13.5" x14ac:dyDescent="0.35">
      <c r="A793" s="3">
        <v>43157</v>
      </c>
      <c r="B793" s="2">
        <v>18.774999999999999</v>
      </c>
      <c r="C793" s="7">
        <v>73.353771640560609</v>
      </c>
      <c r="D793" s="7">
        <v>0.66872683793704013</v>
      </c>
      <c r="E793" s="7">
        <v>0.48692438836265239</v>
      </c>
      <c r="F793" s="7">
        <v>17.828480000000003</v>
      </c>
      <c r="G793" s="7">
        <v>16.803825</v>
      </c>
      <c r="H793" s="7">
        <v>15.730332000000002</v>
      </c>
      <c r="I793" s="7">
        <v>16.870285500000005</v>
      </c>
      <c r="J793" s="7" t="s">
        <v>48</v>
      </c>
      <c r="K793" s="7" t="s">
        <v>49</v>
      </c>
      <c r="L793" s="7" t="s">
        <v>50</v>
      </c>
      <c r="M793" s="7">
        <f t="shared" si="120"/>
        <v>0</v>
      </c>
      <c r="N793" s="7">
        <f t="shared" si="121"/>
        <v>0</v>
      </c>
      <c r="O793" s="7">
        <f t="shared" si="122"/>
        <v>50</v>
      </c>
      <c r="P793" s="7">
        <f t="shared" si="123"/>
        <v>66</v>
      </c>
      <c r="Q793" s="19">
        <f t="shared" si="124"/>
        <v>17.399999999999999</v>
      </c>
      <c r="R793" s="19">
        <f t="shared" si="125"/>
        <v>34</v>
      </c>
      <c r="S793" s="19">
        <f t="shared" si="126"/>
        <v>42.2</v>
      </c>
      <c r="T793" s="19">
        <f t="shared" si="127"/>
        <v>29</v>
      </c>
      <c r="U793" s="7">
        <f t="shared" si="128"/>
        <v>31.2</v>
      </c>
      <c r="V793" s="7">
        <f t="shared" si="129"/>
        <v>30.65</v>
      </c>
    </row>
    <row r="794" spans="1:22" ht="13.5" x14ac:dyDescent="0.35">
      <c r="A794" s="3">
        <v>43158</v>
      </c>
      <c r="B794" s="2">
        <v>18.4358</v>
      </c>
      <c r="C794" s="7">
        <v>72.215177031551207</v>
      </c>
      <c r="D794" s="7">
        <v>0.7057109202516223</v>
      </c>
      <c r="E794" s="7">
        <v>0.53068169474044646</v>
      </c>
      <c r="F794" s="7">
        <v>18.156600000000001</v>
      </c>
      <c r="G794" s="7">
        <v>16.952589999999997</v>
      </c>
      <c r="H794" s="7">
        <v>15.809858000000002</v>
      </c>
      <c r="I794" s="7">
        <v>16.862638500000006</v>
      </c>
      <c r="J794" s="7" t="s">
        <v>48</v>
      </c>
      <c r="K794" s="7" t="s">
        <v>49</v>
      </c>
      <c r="L794" s="7" t="s">
        <v>50</v>
      </c>
      <c r="M794" s="7">
        <f t="shared" si="120"/>
        <v>0</v>
      </c>
      <c r="N794" s="7">
        <f t="shared" si="121"/>
        <v>0</v>
      </c>
      <c r="O794" s="7">
        <f t="shared" si="122"/>
        <v>50</v>
      </c>
      <c r="P794" s="7">
        <f t="shared" si="123"/>
        <v>66</v>
      </c>
      <c r="Q794" s="19">
        <f t="shared" si="124"/>
        <v>17.399999999999999</v>
      </c>
      <c r="R794" s="19">
        <f t="shared" si="125"/>
        <v>34</v>
      </c>
      <c r="S794" s="19">
        <f t="shared" si="126"/>
        <v>42.2</v>
      </c>
      <c r="T794" s="19">
        <f t="shared" si="127"/>
        <v>29</v>
      </c>
      <c r="U794" s="7">
        <f t="shared" si="128"/>
        <v>31.2</v>
      </c>
      <c r="V794" s="7">
        <f t="shared" si="129"/>
        <v>30.65</v>
      </c>
    </row>
    <row r="795" spans="1:22" ht="13.5" x14ac:dyDescent="0.35">
      <c r="A795" s="3">
        <v>43159</v>
      </c>
      <c r="B795" s="2">
        <v>17.963100000000001</v>
      </c>
      <c r="C795" s="7">
        <v>65.057350454690891</v>
      </c>
      <c r="D795" s="7">
        <v>0.68893650132143591</v>
      </c>
      <c r="E795" s="7">
        <v>0.5623326560566444</v>
      </c>
      <c r="F795" s="7">
        <v>18.29008</v>
      </c>
      <c r="G795" s="7">
        <v>17.08606</v>
      </c>
      <c r="H795" s="7">
        <v>15.879930000000003</v>
      </c>
      <c r="I795" s="7">
        <v>16.851794000000002</v>
      </c>
      <c r="J795" s="7" t="s">
        <v>48</v>
      </c>
      <c r="K795" s="7" t="s">
        <v>49</v>
      </c>
      <c r="L795" s="7" t="s">
        <v>50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66</v>
      </c>
      <c r="Q795" s="19">
        <f t="shared" si="124"/>
        <v>26.15</v>
      </c>
      <c r="R795" s="19">
        <f t="shared" si="125"/>
        <v>39</v>
      </c>
      <c r="S795" s="19">
        <f t="shared" si="126"/>
        <v>45.95</v>
      </c>
      <c r="T795" s="19">
        <f t="shared" si="127"/>
        <v>35.25</v>
      </c>
      <c r="U795" s="7">
        <f t="shared" si="128"/>
        <v>37.033333333333339</v>
      </c>
      <c r="V795" s="7">
        <f t="shared" si="129"/>
        <v>36.587500000000006</v>
      </c>
    </row>
    <row r="796" spans="1:22" ht="13.5" x14ac:dyDescent="0.35">
      <c r="A796" s="3">
        <v>43160</v>
      </c>
      <c r="B796" s="2">
        <v>18.2133</v>
      </c>
      <c r="C796" s="7">
        <v>74.366176894266857</v>
      </c>
      <c r="D796" s="7">
        <v>0.68790199644654138</v>
      </c>
      <c r="E796" s="7">
        <v>0.58744652413462384</v>
      </c>
      <c r="F796" s="7">
        <v>18.35904</v>
      </c>
      <c r="G796" s="7">
        <v>17.209240000000001</v>
      </c>
      <c r="H796" s="7">
        <v>15.956008000000002</v>
      </c>
      <c r="I796" s="7">
        <v>16.842200500000001</v>
      </c>
      <c r="J796" s="7" t="s">
        <v>48</v>
      </c>
      <c r="K796" s="7" t="s">
        <v>49</v>
      </c>
      <c r="L796" s="7" t="s">
        <v>50</v>
      </c>
      <c r="M796" s="7">
        <f t="shared" si="120"/>
        <v>0</v>
      </c>
      <c r="N796" s="7">
        <f t="shared" si="121"/>
        <v>0</v>
      </c>
      <c r="O796" s="7">
        <f t="shared" si="122"/>
        <v>50</v>
      </c>
      <c r="P796" s="7">
        <f t="shared" si="123"/>
        <v>66</v>
      </c>
      <c r="Q796" s="19">
        <f t="shared" si="124"/>
        <v>17.399999999999999</v>
      </c>
      <c r="R796" s="19">
        <f t="shared" si="125"/>
        <v>34</v>
      </c>
      <c r="S796" s="19">
        <f t="shared" si="126"/>
        <v>42.2</v>
      </c>
      <c r="T796" s="19">
        <f t="shared" si="127"/>
        <v>29</v>
      </c>
      <c r="U796" s="7">
        <f t="shared" si="128"/>
        <v>31.2</v>
      </c>
      <c r="V796" s="7">
        <f t="shared" si="129"/>
        <v>30.65</v>
      </c>
    </row>
    <row r="797" spans="1:22" ht="13.5" x14ac:dyDescent="0.35">
      <c r="A797" s="3">
        <v>43161</v>
      </c>
      <c r="B797" s="2">
        <v>19.181000000000001</v>
      </c>
      <c r="C797" s="7">
        <v>77.881129456609614</v>
      </c>
      <c r="D797" s="7">
        <v>0.75644758953377433</v>
      </c>
      <c r="E797" s="7">
        <v>0.62124673721445389</v>
      </c>
      <c r="F797" s="7">
        <v>18.513640000000002</v>
      </c>
      <c r="G797" s="7">
        <v>17.334645000000002</v>
      </c>
      <c r="H797" s="7">
        <v>16.045434000000004</v>
      </c>
      <c r="I797" s="7">
        <v>16.837974000000003</v>
      </c>
      <c r="J797" s="7" t="s">
        <v>48</v>
      </c>
      <c r="K797" s="7" t="s">
        <v>49</v>
      </c>
      <c r="L797" s="7" t="s">
        <v>50</v>
      </c>
      <c r="M797" s="7">
        <f t="shared" si="120"/>
        <v>0</v>
      </c>
      <c r="N797" s="7">
        <f t="shared" si="121"/>
        <v>0</v>
      </c>
      <c r="O797" s="7">
        <f t="shared" si="122"/>
        <v>50</v>
      </c>
      <c r="P797" s="7">
        <f t="shared" si="123"/>
        <v>66</v>
      </c>
      <c r="Q797" s="19">
        <f t="shared" si="124"/>
        <v>17.399999999999999</v>
      </c>
      <c r="R797" s="19">
        <f t="shared" si="125"/>
        <v>34</v>
      </c>
      <c r="S797" s="19">
        <f t="shared" si="126"/>
        <v>42.2</v>
      </c>
      <c r="T797" s="19">
        <f t="shared" si="127"/>
        <v>29</v>
      </c>
      <c r="U797" s="7">
        <f t="shared" si="128"/>
        <v>31.2</v>
      </c>
      <c r="V797" s="7">
        <f t="shared" si="129"/>
        <v>30.65</v>
      </c>
    </row>
    <row r="798" spans="1:22" ht="13.5" x14ac:dyDescent="0.35">
      <c r="A798" s="3">
        <v>43164</v>
      </c>
      <c r="B798" s="2">
        <v>19.659300000000002</v>
      </c>
      <c r="C798" s="7">
        <v>78.403689395012108</v>
      </c>
      <c r="D798" s="7">
        <v>0.83968590218577788</v>
      </c>
      <c r="E798" s="7">
        <v>0.66493457020871871</v>
      </c>
      <c r="F798" s="7">
        <v>18.6905</v>
      </c>
      <c r="G798" s="7">
        <v>17.469510000000003</v>
      </c>
      <c r="H798" s="7">
        <v>16.149430000000006</v>
      </c>
      <c r="I798" s="7">
        <v>16.836444500000002</v>
      </c>
      <c r="J798" s="7" t="s">
        <v>48</v>
      </c>
      <c r="K798" s="7" t="s">
        <v>49</v>
      </c>
      <c r="L798" s="7" t="s">
        <v>50</v>
      </c>
      <c r="M798" s="7">
        <f t="shared" si="120"/>
        <v>0</v>
      </c>
      <c r="N798" s="7">
        <f t="shared" si="121"/>
        <v>0</v>
      </c>
      <c r="O798" s="7">
        <f t="shared" si="122"/>
        <v>50</v>
      </c>
      <c r="P798" s="7">
        <f t="shared" si="123"/>
        <v>66</v>
      </c>
      <c r="Q798" s="19">
        <f t="shared" si="124"/>
        <v>17.399999999999999</v>
      </c>
      <c r="R798" s="19">
        <f t="shared" si="125"/>
        <v>34</v>
      </c>
      <c r="S798" s="19">
        <f t="shared" si="126"/>
        <v>42.2</v>
      </c>
      <c r="T798" s="19">
        <f t="shared" si="127"/>
        <v>29</v>
      </c>
      <c r="U798" s="7">
        <f t="shared" si="128"/>
        <v>31.2</v>
      </c>
      <c r="V798" s="7">
        <f t="shared" si="129"/>
        <v>30.65</v>
      </c>
    </row>
    <row r="799" spans="1:22" ht="13.5" x14ac:dyDescent="0.35">
      <c r="A799" s="3">
        <v>43165</v>
      </c>
      <c r="B799" s="2">
        <v>19.247800000000002</v>
      </c>
      <c r="C799" s="7">
        <v>73.914038366195086</v>
      </c>
      <c r="D799" s="7">
        <v>0.8625058234694194</v>
      </c>
      <c r="E799" s="7">
        <v>0.70444882086085892</v>
      </c>
      <c r="F799" s="7">
        <v>18.852899999999998</v>
      </c>
      <c r="G799" s="7">
        <v>17.583800000000004</v>
      </c>
      <c r="H799" s="7">
        <v>16.251314000000004</v>
      </c>
      <c r="I799" s="7">
        <v>16.832857500000003</v>
      </c>
      <c r="J799" s="7" t="s">
        <v>48</v>
      </c>
      <c r="K799" s="7" t="s">
        <v>49</v>
      </c>
      <c r="L799" s="7" t="s">
        <v>50</v>
      </c>
      <c r="M799" s="7">
        <f t="shared" si="120"/>
        <v>0</v>
      </c>
      <c r="N799" s="7">
        <f t="shared" si="121"/>
        <v>0</v>
      </c>
      <c r="O799" s="7">
        <f t="shared" si="122"/>
        <v>50</v>
      </c>
      <c r="P799" s="7">
        <f t="shared" si="123"/>
        <v>66</v>
      </c>
      <c r="Q799" s="19">
        <f t="shared" si="124"/>
        <v>17.399999999999999</v>
      </c>
      <c r="R799" s="19">
        <f t="shared" si="125"/>
        <v>34</v>
      </c>
      <c r="S799" s="19">
        <f t="shared" si="126"/>
        <v>42.2</v>
      </c>
      <c r="T799" s="19">
        <f t="shared" si="127"/>
        <v>29</v>
      </c>
      <c r="U799" s="7">
        <f t="shared" si="128"/>
        <v>31.2</v>
      </c>
      <c r="V799" s="7">
        <f t="shared" si="129"/>
        <v>30.65</v>
      </c>
    </row>
    <row r="800" spans="1:22" ht="13.5" x14ac:dyDescent="0.35">
      <c r="A800" s="3">
        <v>43166</v>
      </c>
      <c r="B800" s="2">
        <v>19.186599999999999</v>
      </c>
      <c r="C800" s="7">
        <v>73.138609004113349</v>
      </c>
      <c r="D800" s="7">
        <v>0.86567350170054169</v>
      </c>
      <c r="E800" s="7">
        <v>0.73669375702879547</v>
      </c>
      <c r="F800" s="7">
        <v>19.0976</v>
      </c>
      <c r="G800" s="7">
        <v>17.708929999999999</v>
      </c>
      <c r="H800" s="7">
        <v>16.345856000000005</v>
      </c>
      <c r="I800" s="7">
        <v>16.828964500000005</v>
      </c>
      <c r="J800" s="7" t="s">
        <v>48</v>
      </c>
      <c r="K800" s="7" t="s">
        <v>49</v>
      </c>
      <c r="L800" s="7" t="s">
        <v>50</v>
      </c>
      <c r="M800" s="7">
        <f t="shared" si="120"/>
        <v>0</v>
      </c>
      <c r="N800" s="7">
        <f t="shared" si="121"/>
        <v>0</v>
      </c>
      <c r="O800" s="7">
        <f t="shared" si="122"/>
        <v>50</v>
      </c>
      <c r="P800" s="7">
        <f t="shared" si="123"/>
        <v>66</v>
      </c>
      <c r="Q800" s="19">
        <f t="shared" si="124"/>
        <v>17.399999999999999</v>
      </c>
      <c r="R800" s="19">
        <f t="shared" si="125"/>
        <v>34</v>
      </c>
      <c r="S800" s="19">
        <f t="shared" si="126"/>
        <v>42.2</v>
      </c>
      <c r="T800" s="19">
        <f t="shared" si="127"/>
        <v>29</v>
      </c>
      <c r="U800" s="7">
        <f t="shared" si="128"/>
        <v>31.2</v>
      </c>
      <c r="V800" s="7">
        <f t="shared" si="129"/>
        <v>30.65</v>
      </c>
    </row>
    <row r="801" spans="1:22" ht="13.5" x14ac:dyDescent="0.35">
      <c r="A801" s="3">
        <v>43167</v>
      </c>
      <c r="B801" s="2">
        <v>19.186599999999999</v>
      </c>
      <c r="C801" s="7">
        <v>72.679818837798408</v>
      </c>
      <c r="D801" s="7">
        <v>0.85829007579386385</v>
      </c>
      <c r="E801" s="7">
        <v>0.76101302078180921</v>
      </c>
      <c r="F801" s="7">
        <v>19.292259999999999</v>
      </c>
      <c r="G801" s="7">
        <v>17.836005</v>
      </c>
      <c r="H801" s="7">
        <v>16.440398000000005</v>
      </c>
      <c r="I801" s="7">
        <v>16.825238500000005</v>
      </c>
      <c r="J801" s="7" t="s">
        <v>48</v>
      </c>
      <c r="K801" s="7" t="s">
        <v>49</v>
      </c>
      <c r="L801" s="7" t="s">
        <v>50</v>
      </c>
      <c r="M801" s="7">
        <f t="shared" si="120"/>
        <v>0</v>
      </c>
      <c r="N801" s="7">
        <f t="shared" si="121"/>
        <v>0</v>
      </c>
      <c r="O801" s="7">
        <f t="shared" si="122"/>
        <v>50</v>
      </c>
      <c r="P801" s="7">
        <f t="shared" si="123"/>
        <v>66</v>
      </c>
      <c r="Q801" s="19">
        <f t="shared" si="124"/>
        <v>17.399999999999999</v>
      </c>
      <c r="R801" s="19">
        <f t="shared" si="125"/>
        <v>34</v>
      </c>
      <c r="S801" s="19">
        <f t="shared" si="126"/>
        <v>42.2</v>
      </c>
      <c r="T801" s="19">
        <f t="shared" si="127"/>
        <v>29</v>
      </c>
      <c r="U801" s="7">
        <f t="shared" si="128"/>
        <v>31.2</v>
      </c>
      <c r="V801" s="7">
        <f t="shared" si="129"/>
        <v>30.65</v>
      </c>
    </row>
    <row r="802" spans="1:22" ht="13.5" x14ac:dyDescent="0.35">
      <c r="A802" s="3">
        <v>43168</v>
      </c>
      <c r="B802" s="2">
        <v>19.186599999999999</v>
      </c>
      <c r="C802" s="7">
        <v>74.671714184313231</v>
      </c>
      <c r="D802" s="7">
        <v>0.84272425691206365</v>
      </c>
      <c r="E802" s="7">
        <v>0.77735526800786015</v>
      </c>
      <c r="F802" s="7">
        <v>19.293379999999999</v>
      </c>
      <c r="G802" s="7">
        <v>17.986160000000002</v>
      </c>
      <c r="H802" s="7">
        <v>16.526266000000007</v>
      </c>
      <c r="I802" s="7">
        <v>16.822875000000003</v>
      </c>
      <c r="J802" s="7" t="s">
        <v>48</v>
      </c>
      <c r="K802" s="7" t="s">
        <v>55</v>
      </c>
      <c r="L802" s="7" t="s">
        <v>50</v>
      </c>
      <c r="M802" s="7">
        <f t="shared" si="120"/>
        <v>0</v>
      </c>
      <c r="N802" s="7">
        <f t="shared" si="121"/>
        <v>0</v>
      </c>
      <c r="O802" s="7">
        <f t="shared" si="122"/>
        <v>50</v>
      </c>
      <c r="P802" s="7">
        <f t="shared" si="123"/>
        <v>49.5</v>
      </c>
      <c r="Q802" s="19">
        <f t="shared" si="124"/>
        <v>14.925000000000001</v>
      </c>
      <c r="R802" s="19">
        <f t="shared" si="125"/>
        <v>29.875</v>
      </c>
      <c r="S802" s="19">
        <f t="shared" si="126"/>
        <v>34.775000000000006</v>
      </c>
      <c r="T802" s="19">
        <f t="shared" si="127"/>
        <v>24.875</v>
      </c>
      <c r="U802" s="7">
        <f t="shared" si="128"/>
        <v>26.525000000000002</v>
      </c>
      <c r="V802" s="7">
        <f t="shared" si="129"/>
        <v>26.112500000000001</v>
      </c>
    </row>
    <row r="803" spans="1:22" ht="13.5" x14ac:dyDescent="0.35">
      <c r="A803" s="3">
        <v>43171</v>
      </c>
      <c r="B803" s="2">
        <v>19.186599999999999</v>
      </c>
      <c r="C803" s="7">
        <v>74.10393903963228</v>
      </c>
      <c r="D803" s="7">
        <v>0.82092511953273828</v>
      </c>
      <c r="E803" s="7">
        <v>0.78606923831283582</v>
      </c>
      <c r="F803" s="7">
        <v>19.198839999999997</v>
      </c>
      <c r="G803" s="7">
        <v>18.121024999999999</v>
      </c>
      <c r="H803" s="7">
        <v>16.609686000000004</v>
      </c>
      <c r="I803" s="7">
        <v>16.820511500000006</v>
      </c>
      <c r="J803" s="7" t="s">
        <v>53</v>
      </c>
      <c r="K803" s="7" t="s">
        <v>55</v>
      </c>
      <c r="L803" s="7" t="s">
        <v>47</v>
      </c>
      <c r="M803" s="7">
        <f t="shared" si="120"/>
        <v>0</v>
      </c>
      <c r="N803" s="7">
        <f t="shared" si="121"/>
        <v>0</v>
      </c>
      <c r="O803" s="7">
        <f t="shared" si="122"/>
        <v>50</v>
      </c>
      <c r="P803" s="7">
        <f t="shared" si="123"/>
        <v>16.5</v>
      </c>
      <c r="Q803" s="19">
        <f t="shared" si="124"/>
        <v>9.9749999999999996</v>
      </c>
      <c r="R803" s="19">
        <f t="shared" si="125"/>
        <v>21.625</v>
      </c>
      <c r="S803" s="19">
        <f t="shared" si="126"/>
        <v>19.925000000000001</v>
      </c>
      <c r="T803" s="19">
        <f t="shared" si="127"/>
        <v>16.625</v>
      </c>
      <c r="U803" s="7">
        <f t="shared" si="128"/>
        <v>17.175000000000001</v>
      </c>
      <c r="V803" s="7">
        <f t="shared" si="129"/>
        <v>17.037500000000001</v>
      </c>
    </row>
    <row r="804" spans="1:22" ht="13.5" x14ac:dyDescent="0.35">
      <c r="A804" s="3">
        <v>43172</v>
      </c>
      <c r="B804" s="2">
        <v>19.086500000000001</v>
      </c>
      <c r="C804" s="7">
        <v>69.635103723520913</v>
      </c>
      <c r="D804" s="7">
        <v>0.78650556609272471</v>
      </c>
      <c r="E804" s="7">
        <v>0.78615650386881364</v>
      </c>
      <c r="F804" s="7">
        <v>19.16658</v>
      </c>
      <c r="G804" s="7">
        <v>18.232810000000001</v>
      </c>
      <c r="H804" s="7">
        <v>16.696666000000004</v>
      </c>
      <c r="I804" s="7">
        <v>16.816118000000003</v>
      </c>
      <c r="J804" s="7" t="s">
        <v>53</v>
      </c>
      <c r="K804" s="7" t="s">
        <v>55</v>
      </c>
      <c r="L804" s="7" t="s">
        <v>47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16.5</v>
      </c>
      <c r="Q804" s="19">
        <f t="shared" si="124"/>
        <v>18.725000000000001</v>
      </c>
      <c r="R804" s="19">
        <f t="shared" si="125"/>
        <v>26.625</v>
      </c>
      <c r="S804" s="19">
        <f t="shared" si="126"/>
        <v>23.675000000000001</v>
      </c>
      <c r="T804" s="19">
        <f t="shared" si="127"/>
        <v>22.875</v>
      </c>
      <c r="U804" s="7">
        <f t="shared" si="128"/>
        <v>23.008333333333336</v>
      </c>
      <c r="V804" s="7">
        <f t="shared" si="129"/>
        <v>22.975000000000001</v>
      </c>
    </row>
    <row r="805" spans="1:22" ht="13.5" x14ac:dyDescent="0.35">
      <c r="A805" s="3">
        <v>43173</v>
      </c>
      <c r="B805" s="2">
        <v>19.075399999999998</v>
      </c>
      <c r="C805" s="7">
        <v>65.091909466049742</v>
      </c>
      <c r="D805" s="7">
        <v>0.74969018301473156</v>
      </c>
      <c r="E805" s="7">
        <v>0.77886323969799731</v>
      </c>
      <c r="F805" s="7">
        <v>19.14434</v>
      </c>
      <c r="G805" s="7">
        <v>18.349600000000002</v>
      </c>
      <c r="H805" s="7">
        <v>16.772300000000005</v>
      </c>
      <c r="I805" s="7">
        <v>16.812058500000006</v>
      </c>
      <c r="J805" s="7" t="s">
        <v>53</v>
      </c>
      <c r="K805" s="7" t="s">
        <v>55</v>
      </c>
      <c r="L805" s="7" t="s">
        <v>47</v>
      </c>
      <c r="M805" s="7">
        <f t="shared" si="120"/>
        <v>25</v>
      </c>
      <c r="N805" s="7">
        <f t="shared" si="121"/>
        <v>100</v>
      </c>
      <c r="O805" s="7">
        <f t="shared" si="122"/>
        <v>50</v>
      </c>
      <c r="P805" s="7">
        <f t="shared" si="123"/>
        <v>16.5</v>
      </c>
      <c r="Q805" s="19">
        <f t="shared" si="124"/>
        <v>53.725000000000001</v>
      </c>
      <c r="R805" s="19">
        <f t="shared" si="125"/>
        <v>46.625</v>
      </c>
      <c r="S805" s="19">
        <f t="shared" si="126"/>
        <v>38.674999999999997</v>
      </c>
      <c r="T805" s="19">
        <f t="shared" si="127"/>
        <v>47.875</v>
      </c>
      <c r="U805" s="7">
        <f t="shared" si="128"/>
        <v>46.341666666666661</v>
      </c>
      <c r="V805" s="7">
        <f t="shared" si="129"/>
        <v>46.724999999999994</v>
      </c>
    </row>
    <row r="806" spans="1:22" ht="13.5" x14ac:dyDescent="0.35">
      <c r="A806" s="3">
        <v>43174</v>
      </c>
      <c r="B806" s="2">
        <v>18.9085</v>
      </c>
      <c r="C806" s="7">
        <v>56.901734741719288</v>
      </c>
      <c r="D806" s="7">
        <v>0.6989887839306661</v>
      </c>
      <c r="E806" s="7">
        <v>0.76288834854453114</v>
      </c>
      <c r="F806" s="7">
        <v>19.088720000000002</v>
      </c>
      <c r="G806" s="7">
        <v>18.458325000000002</v>
      </c>
      <c r="H806" s="7">
        <v>16.833586000000004</v>
      </c>
      <c r="I806" s="7">
        <v>16.807887500000003</v>
      </c>
      <c r="J806" s="7" t="s">
        <v>53</v>
      </c>
      <c r="K806" s="7" t="s">
        <v>55</v>
      </c>
      <c r="L806" s="7" t="s">
        <v>47</v>
      </c>
      <c r="M806" s="7">
        <f t="shared" si="120"/>
        <v>25</v>
      </c>
      <c r="N806" s="7">
        <f t="shared" si="121"/>
        <v>100</v>
      </c>
      <c r="O806" s="7">
        <f t="shared" si="122"/>
        <v>50</v>
      </c>
      <c r="P806" s="7">
        <f t="shared" si="123"/>
        <v>16.5</v>
      </c>
      <c r="Q806" s="19">
        <f t="shared" si="124"/>
        <v>53.725000000000001</v>
      </c>
      <c r="R806" s="19">
        <f t="shared" si="125"/>
        <v>46.625</v>
      </c>
      <c r="S806" s="19">
        <f t="shared" si="126"/>
        <v>38.674999999999997</v>
      </c>
      <c r="T806" s="19">
        <f t="shared" si="127"/>
        <v>47.875</v>
      </c>
      <c r="U806" s="7">
        <f t="shared" si="128"/>
        <v>46.341666666666661</v>
      </c>
      <c r="V806" s="7">
        <f t="shared" si="129"/>
        <v>46.724999999999994</v>
      </c>
    </row>
    <row r="807" spans="1:22" ht="13.5" x14ac:dyDescent="0.35">
      <c r="A807" s="3">
        <v>43175</v>
      </c>
      <c r="B807" s="2">
        <v>18.508099999999999</v>
      </c>
      <c r="C807" s="7">
        <v>46.353127647364254</v>
      </c>
      <c r="D807" s="7">
        <v>0.61935904067186343</v>
      </c>
      <c r="E807" s="7">
        <v>0.73418248696999766</v>
      </c>
      <c r="F807" s="7">
        <v>18.953020000000002</v>
      </c>
      <c r="G807" s="7">
        <v>18.542580000000001</v>
      </c>
      <c r="H807" s="7">
        <v>16.892424000000002</v>
      </c>
      <c r="I807" s="7">
        <v>16.802020500000008</v>
      </c>
      <c r="J807" s="7" t="s">
        <v>53</v>
      </c>
      <c r="K807" s="7" t="s">
        <v>55</v>
      </c>
      <c r="L807" s="7" t="s">
        <v>47</v>
      </c>
      <c r="M807" s="7">
        <f t="shared" si="120"/>
        <v>25</v>
      </c>
      <c r="N807" s="7">
        <f t="shared" si="121"/>
        <v>100</v>
      </c>
      <c r="O807" s="7">
        <f t="shared" si="122"/>
        <v>50</v>
      </c>
      <c r="P807" s="7">
        <f t="shared" si="123"/>
        <v>16.5</v>
      </c>
      <c r="Q807" s="19">
        <f t="shared" si="124"/>
        <v>53.725000000000001</v>
      </c>
      <c r="R807" s="19">
        <f t="shared" si="125"/>
        <v>46.625</v>
      </c>
      <c r="S807" s="19">
        <f t="shared" si="126"/>
        <v>38.674999999999997</v>
      </c>
      <c r="T807" s="19">
        <f t="shared" si="127"/>
        <v>47.875</v>
      </c>
      <c r="U807" s="7">
        <f t="shared" si="128"/>
        <v>46.341666666666661</v>
      </c>
      <c r="V807" s="7">
        <f t="shared" si="129"/>
        <v>46.724999999999994</v>
      </c>
    </row>
    <row r="808" spans="1:22" ht="13.5" x14ac:dyDescent="0.35">
      <c r="A808" s="3">
        <v>43178</v>
      </c>
      <c r="B808" s="2">
        <v>18.046500000000002</v>
      </c>
      <c r="C808" s="7">
        <v>44.85284395906605</v>
      </c>
      <c r="D808" s="7">
        <v>0.51309005047568235</v>
      </c>
      <c r="E808" s="7">
        <v>0.68996399967113464</v>
      </c>
      <c r="F808" s="7">
        <v>18.725000000000001</v>
      </c>
      <c r="G808" s="7">
        <v>18.610705000000003</v>
      </c>
      <c r="H808" s="7">
        <v>16.940028000000002</v>
      </c>
      <c r="I808" s="7">
        <v>16.797655000000006</v>
      </c>
      <c r="J808" s="7" t="s">
        <v>53</v>
      </c>
      <c r="K808" s="7" t="s">
        <v>55</v>
      </c>
      <c r="L808" s="7" t="s">
        <v>47</v>
      </c>
      <c r="M808" s="7">
        <f t="shared" si="120"/>
        <v>25</v>
      </c>
      <c r="N808" s="7">
        <f t="shared" si="121"/>
        <v>100</v>
      </c>
      <c r="O808" s="7">
        <f t="shared" si="122"/>
        <v>50</v>
      </c>
      <c r="P808" s="7">
        <f t="shared" si="123"/>
        <v>16.5</v>
      </c>
      <c r="Q808" s="19">
        <f t="shared" si="124"/>
        <v>53.725000000000001</v>
      </c>
      <c r="R808" s="19">
        <f t="shared" si="125"/>
        <v>46.625</v>
      </c>
      <c r="S808" s="19">
        <f t="shared" si="126"/>
        <v>38.674999999999997</v>
      </c>
      <c r="T808" s="19">
        <f t="shared" si="127"/>
        <v>47.875</v>
      </c>
      <c r="U808" s="7">
        <f t="shared" si="128"/>
        <v>46.341666666666661</v>
      </c>
      <c r="V808" s="7">
        <f t="shared" si="129"/>
        <v>46.724999999999994</v>
      </c>
    </row>
    <row r="809" spans="1:22" ht="13.5" x14ac:dyDescent="0.35">
      <c r="A809" s="3">
        <v>43180</v>
      </c>
      <c r="B809" s="2">
        <v>17.684999999999999</v>
      </c>
      <c r="C809" s="7">
        <v>46.211687780956254</v>
      </c>
      <c r="D809" s="7">
        <v>0.39514608322254219</v>
      </c>
      <c r="E809" s="7">
        <v>0.63100041638141624</v>
      </c>
      <c r="F809" s="7">
        <v>18.444700000000001</v>
      </c>
      <c r="G809" s="7">
        <v>18.655194999999999</v>
      </c>
      <c r="H809" s="7">
        <v>16.982294</v>
      </c>
      <c r="I809" s="7">
        <v>16.788757000000007</v>
      </c>
      <c r="J809" s="7" t="s">
        <v>53</v>
      </c>
      <c r="K809" s="7" t="s">
        <v>51</v>
      </c>
      <c r="L809" s="7" t="s">
        <v>47</v>
      </c>
      <c r="M809" s="7">
        <f t="shared" si="120"/>
        <v>25</v>
      </c>
      <c r="N809" s="7">
        <f t="shared" si="121"/>
        <v>100</v>
      </c>
      <c r="O809" s="7">
        <f t="shared" si="122"/>
        <v>50</v>
      </c>
      <c r="P809" s="7">
        <f t="shared" si="123"/>
        <v>0</v>
      </c>
      <c r="Q809" s="19">
        <f t="shared" si="124"/>
        <v>51.25</v>
      </c>
      <c r="R809" s="19">
        <f t="shared" si="125"/>
        <v>42.5</v>
      </c>
      <c r="S809" s="19">
        <f t="shared" si="126"/>
        <v>31.25</v>
      </c>
      <c r="T809" s="19">
        <f t="shared" si="127"/>
        <v>43.75</v>
      </c>
      <c r="U809" s="7">
        <f t="shared" si="128"/>
        <v>41.666666666666664</v>
      </c>
      <c r="V809" s="7">
        <f t="shared" si="129"/>
        <v>42.1875</v>
      </c>
    </row>
    <row r="810" spans="1:22" ht="13.5" x14ac:dyDescent="0.35">
      <c r="A810" s="3">
        <v>43181</v>
      </c>
      <c r="B810" s="2">
        <v>17.584900000000001</v>
      </c>
      <c r="C810" s="7">
        <v>41.074877854789243</v>
      </c>
      <c r="D810" s="7">
        <v>0.29025156661996832</v>
      </c>
      <c r="E810" s="7">
        <v>0.56285064642912674</v>
      </c>
      <c r="F810" s="7">
        <v>18.146599999999999</v>
      </c>
      <c r="G810" s="7">
        <v>18.669654999999999</v>
      </c>
      <c r="H810" s="7">
        <v>17.03368</v>
      </c>
      <c r="I810" s="7">
        <v>16.779080000000008</v>
      </c>
      <c r="J810" s="7" t="s">
        <v>53</v>
      </c>
      <c r="K810" s="7" t="s">
        <v>51</v>
      </c>
      <c r="L810" s="7" t="s">
        <v>47</v>
      </c>
      <c r="M810" s="7">
        <f t="shared" si="120"/>
        <v>25</v>
      </c>
      <c r="N810" s="7">
        <f t="shared" si="121"/>
        <v>100</v>
      </c>
      <c r="O810" s="7">
        <f t="shared" si="122"/>
        <v>50</v>
      </c>
      <c r="P810" s="7">
        <f t="shared" si="123"/>
        <v>0</v>
      </c>
      <c r="Q810" s="19">
        <f t="shared" si="124"/>
        <v>51.25</v>
      </c>
      <c r="R810" s="19">
        <f t="shared" si="125"/>
        <v>42.5</v>
      </c>
      <c r="S810" s="19">
        <f t="shared" si="126"/>
        <v>31.25</v>
      </c>
      <c r="T810" s="19">
        <f t="shared" si="127"/>
        <v>43.75</v>
      </c>
      <c r="U810" s="7">
        <f t="shared" si="128"/>
        <v>41.666666666666664</v>
      </c>
      <c r="V810" s="7">
        <f t="shared" si="129"/>
        <v>42.1875</v>
      </c>
    </row>
    <row r="811" spans="1:22" ht="13.5" x14ac:dyDescent="0.35">
      <c r="A811" s="3">
        <v>43182</v>
      </c>
      <c r="B811" s="2">
        <v>17.490400000000001</v>
      </c>
      <c r="C811" s="7">
        <v>18.068147476579057</v>
      </c>
      <c r="D811" s="7">
        <v>0.19722308134308264</v>
      </c>
      <c r="E811" s="7">
        <v>0.48972513341191792</v>
      </c>
      <c r="F811" s="7">
        <v>17.86298</v>
      </c>
      <c r="G811" s="7">
        <v>18.650750000000002</v>
      </c>
      <c r="H811" s="7">
        <v>17.078728000000002</v>
      </c>
      <c r="I811" s="7">
        <v>16.769209000000007</v>
      </c>
      <c r="J811" s="7" t="s">
        <v>53</v>
      </c>
      <c r="K811" s="7" t="s">
        <v>51</v>
      </c>
      <c r="L811" s="7" t="s">
        <v>47</v>
      </c>
      <c r="M811" s="7">
        <f t="shared" si="120"/>
        <v>50</v>
      </c>
      <c r="N811" s="7">
        <f t="shared" si="121"/>
        <v>100</v>
      </c>
      <c r="O811" s="7">
        <f t="shared" si="122"/>
        <v>50</v>
      </c>
      <c r="P811" s="7">
        <f t="shared" si="123"/>
        <v>0</v>
      </c>
      <c r="Q811" s="19">
        <f t="shared" si="124"/>
        <v>60</v>
      </c>
      <c r="R811" s="19">
        <f t="shared" si="125"/>
        <v>47.5</v>
      </c>
      <c r="S811" s="19">
        <f t="shared" si="126"/>
        <v>35</v>
      </c>
      <c r="T811" s="19">
        <f t="shared" si="127"/>
        <v>50</v>
      </c>
      <c r="U811" s="7">
        <f t="shared" si="128"/>
        <v>47.5</v>
      </c>
      <c r="V811" s="7">
        <f t="shared" si="129"/>
        <v>48.125</v>
      </c>
    </row>
    <row r="812" spans="1:22" ht="13.5" x14ac:dyDescent="0.35">
      <c r="A812" s="3">
        <v>43185</v>
      </c>
      <c r="B812" s="2">
        <v>17.796199999999999</v>
      </c>
      <c r="C812" s="7">
        <v>12.357053380207631</v>
      </c>
      <c r="D812" s="7">
        <v>0.14648426146696636</v>
      </c>
      <c r="E812" s="7">
        <v>0.42107695902292763</v>
      </c>
      <c r="F812" s="7">
        <v>17.720600000000001</v>
      </c>
      <c r="G812" s="7">
        <v>18.620160000000002</v>
      </c>
      <c r="H812" s="7">
        <v>17.129891999999998</v>
      </c>
      <c r="I812" s="7">
        <v>16.760867000000008</v>
      </c>
      <c r="J812" s="7" t="s">
        <v>53</v>
      </c>
      <c r="K812" s="7" t="s">
        <v>55</v>
      </c>
      <c r="L812" s="7" t="s">
        <v>47</v>
      </c>
      <c r="M812" s="7">
        <f t="shared" si="120"/>
        <v>50</v>
      </c>
      <c r="N812" s="7">
        <f t="shared" si="121"/>
        <v>100</v>
      </c>
      <c r="O812" s="7">
        <f t="shared" si="122"/>
        <v>50</v>
      </c>
      <c r="P812" s="7">
        <f t="shared" si="123"/>
        <v>16.5</v>
      </c>
      <c r="Q812" s="19">
        <f t="shared" si="124"/>
        <v>62.475000000000001</v>
      </c>
      <c r="R812" s="19">
        <f t="shared" si="125"/>
        <v>51.625</v>
      </c>
      <c r="S812" s="19">
        <f t="shared" si="126"/>
        <v>42.424999999999997</v>
      </c>
      <c r="T812" s="19">
        <f t="shared" si="127"/>
        <v>54.125</v>
      </c>
      <c r="U812" s="7">
        <f t="shared" si="128"/>
        <v>52.17499999999999</v>
      </c>
      <c r="V812" s="7">
        <f t="shared" si="129"/>
        <v>52.662499999999994</v>
      </c>
    </row>
    <row r="813" spans="1:22" ht="13.5" x14ac:dyDescent="0.35">
      <c r="A813" s="3">
        <v>43186</v>
      </c>
      <c r="B813" s="2">
        <v>17.796199999999999</v>
      </c>
      <c r="C813" s="7">
        <v>14.821636293136777</v>
      </c>
      <c r="D813" s="7">
        <v>0.10506228849887478</v>
      </c>
      <c r="E813" s="7">
        <v>0.3578740249181171</v>
      </c>
      <c r="F813" s="7">
        <v>17.670539999999999</v>
      </c>
      <c r="G813" s="7">
        <v>18.57122</v>
      </c>
      <c r="H813" s="7">
        <v>17.177717999999999</v>
      </c>
      <c r="I813" s="7">
        <v>16.752469000000005</v>
      </c>
      <c r="J813" s="7" t="s">
        <v>53</v>
      </c>
      <c r="K813" s="7" t="s">
        <v>55</v>
      </c>
      <c r="L813" s="7" t="s">
        <v>47</v>
      </c>
      <c r="M813" s="7">
        <f t="shared" si="120"/>
        <v>50</v>
      </c>
      <c r="N813" s="7">
        <f t="shared" si="121"/>
        <v>100</v>
      </c>
      <c r="O813" s="7">
        <f t="shared" si="122"/>
        <v>50</v>
      </c>
      <c r="P813" s="7">
        <f t="shared" si="123"/>
        <v>16.5</v>
      </c>
      <c r="Q813" s="19">
        <f t="shared" si="124"/>
        <v>62.475000000000001</v>
      </c>
      <c r="R813" s="19">
        <f t="shared" si="125"/>
        <v>51.625</v>
      </c>
      <c r="S813" s="19">
        <f t="shared" si="126"/>
        <v>42.424999999999997</v>
      </c>
      <c r="T813" s="19">
        <f t="shared" si="127"/>
        <v>54.125</v>
      </c>
      <c r="U813" s="7">
        <f t="shared" si="128"/>
        <v>52.17499999999999</v>
      </c>
      <c r="V813" s="7">
        <f t="shared" si="129"/>
        <v>52.662499999999994</v>
      </c>
    </row>
    <row r="814" spans="1:22" ht="13.5" x14ac:dyDescent="0.35">
      <c r="A814" s="3">
        <v>43187</v>
      </c>
      <c r="B814" s="2">
        <v>17.7851</v>
      </c>
      <c r="C814" s="7">
        <v>15.190502210521018</v>
      </c>
      <c r="D814" s="7">
        <v>7.0526414652093194E-2</v>
      </c>
      <c r="E814" s="7">
        <v>0.30040450286491233</v>
      </c>
      <c r="F814" s="7">
        <v>17.690559999999998</v>
      </c>
      <c r="G814" s="7">
        <v>18.538685000000001</v>
      </c>
      <c r="H814" s="7">
        <v>17.222207999999995</v>
      </c>
      <c r="I814" s="7">
        <v>16.744015500000003</v>
      </c>
      <c r="J814" s="7" t="s">
        <v>53</v>
      </c>
      <c r="K814" s="7" t="s">
        <v>55</v>
      </c>
      <c r="L814" s="7" t="s">
        <v>54</v>
      </c>
      <c r="M814" s="7">
        <f t="shared" si="120"/>
        <v>50</v>
      </c>
      <c r="N814" s="7">
        <f t="shared" si="121"/>
        <v>100</v>
      </c>
      <c r="O814" s="7">
        <f t="shared" si="122"/>
        <v>50</v>
      </c>
      <c r="P814" s="7">
        <f t="shared" si="123"/>
        <v>16.5</v>
      </c>
      <c r="Q814" s="19">
        <f t="shared" si="124"/>
        <v>62.475000000000001</v>
      </c>
      <c r="R814" s="19">
        <f t="shared" si="125"/>
        <v>51.625</v>
      </c>
      <c r="S814" s="19">
        <f t="shared" si="126"/>
        <v>42.424999999999997</v>
      </c>
      <c r="T814" s="19">
        <f t="shared" si="127"/>
        <v>54.125</v>
      </c>
      <c r="U814" s="7">
        <f t="shared" si="128"/>
        <v>52.17499999999999</v>
      </c>
      <c r="V814" s="7">
        <f t="shared" si="129"/>
        <v>52.662499999999994</v>
      </c>
    </row>
    <row r="815" spans="1:22" ht="13.5" x14ac:dyDescent="0.35">
      <c r="A815" s="3">
        <v>43188</v>
      </c>
      <c r="B815" s="2">
        <v>17.545999999999999</v>
      </c>
      <c r="C815" s="7">
        <v>13.577835005772059</v>
      </c>
      <c r="D815" s="7">
        <v>2.3591169733368389E-2</v>
      </c>
      <c r="E815" s="7">
        <v>0.24504183623860354</v>
      </c>
      <c r="F815" s="7">
        <v>17.682779999999998</v>
      </c>
      <c r="G815" s="7">
        <v>18.51783</v>
      </c>
      <c r="H815" s="7">
        <v>17.263918</v>
      </c>
      <c r="I815" s="7">
        <v>16.734422500000008</v>
      </c>
      <c r="J815" s="7" t="s">
        <v>53</v>
      </c>
      <c r="K815" s="7" t="s">
        <v>55</v>
      </c>
      <c r="L815" s="7" t="s">
        <v>47</v>
      </c>
      <c r="M815" s="7">
        <f t="shared" si="120"/>
        <v>50</v>
      </c>
      <c r="N815" s="7">
        <f t="shared" si="121"/>
        <v>100</v>
      </c>
      <c r="O815" s="7">
        <f t="shared" si="122"/>
        <v>50</v>
      </c>
      <c r="P815" s="7">
        <f t="shared" si="123"/>
        <v>16.5</v>
      </c>
      <c r="Q815" s="19">
        <f t="shared" si="124"/>
        <v>62.475000000000001</v>
      </c>
      <c r="R815" s="19">
        <f t="shared" si="125"/>
        <v>51.625</v>
      </c>
      <c r="S815" s="19">
        <f t="shared" si="126"/>
        <v>42.424999999999997</v>
      </c>
      <c r="T815" s="19">
        <f t="shared" si="127"/>
        <v>54.125</v>
      </c>
      <c r="U815" s="7">
        <f t="shared" si="128"/>
        <v>52.17499999999999</v>
      </c>
      <c r="V815" s="7">
        <f t="shared" si="129"/>
        <v>52.662499999999994</v>
      </c>
    </row>
    <row r="816" spans="1:22" ht="13.5" x14ac:dyDescent="0.35">
      <c r="A816" s="3">
        <v>43189</v>
      </c>
      <c r="B816" s="2">
        <v>17.5182</v>
      </c>
      <c r="C816" s="7">
        <v>13.412280701754327</v>
      </c>
      <c r="D816" s="7">
        <v>-1.5667967108747405E-2</v>
      </c>
      <c r="E816" s="7">
        <v>0.19289987556913335</v>
      </c>
      <c r="F816" s="7">
        <v>17.68834</v>
      </c>
      <c r="G816" s="7">
        <v>18.483074999999999</v>
      </c>
      <c r="H816" s="7">
        <v>17.306739999999994</v>
      </c>
      <c r="I816" s="7">
        <v>16.724690500000012</v>
      </c>
      <c r="J816" s="7" t="s">
        <v>53</v>
      </c>
      <c r="K816" s="7" t="s">
        <v>55</v>
      </c>
      <c r="L816" s="7" t="s">
        <v>54</v>
      </c>
      <c r="M816" s="7">
        <f t="shared" si="120"/>
        <v>50</v>
      </c>
      <c r="N816" s="7">
        <f t="shared" si="121"/>
        <v>100</v>
      </c>
      <c r="O816" s="7">
        <f t="shared" si="122"/>
        <v>50</v>
      </c>
      <c r="P816" s="7">
        <f t="shared" si="123"/>
        <v>16.5</v>
      </c>
      <c r="Q816" s="19">
        <f t="shared" si="124"/>
        <v>62.475000000000001</v>
      </c>
      <c r="R816" s="19">
        <f t="shared" si="125"/>
        <v>51.625</v>
      </c>
      <c r="S816" s="19">
        <f t="shared" si="126"/>
        <v>42.424999999999997</v>
      </c>
      <c r="T816" s="19">
        <f t="shared" si="127"/>
        <v>54.125</v>
      </c>
      <c r="U816" s="7">
        <f t="shared" si="128"/>
        <v>52.17499999999999</v>
      </c>
      <c r="V816" s="7">
        <f t="shared" si="129"/>
        <v>52.662499999999994</v>
      </c>
    </row>
    <row r="817" spans="1:22" ht="13.5" x14ac:dyDescent="0.35">
      <c r="A817" s="3">
        <v>43192</v>
      </c>
      <c r="B817" s="2">
        <v>17.462599999999998</v>
      </c>
      <c r="C817" s="7">
        <v>13.092995375920481</v>
      </c>
      <c r="D817" s="7">
        <v>-5.0683325408314772E-2</v>
      </c>
      <c r="E817" s="7">
        <v>0.14418323537364375</v>
      </c>
      <c r="F817" s="7">
        <v>17.62162</v>
      </c>
      <c r="G817" s="7">
        <v>18.397155000000001</v>
      </c>
      <c r="H817" s="7">
        <v>17.355679999999996</v>
      </c>
      <c r="I817" s="7">
        <v>16.717127500000011</v>
      </c>
      <c r="J817" s="7" t="s">
        <v>53</v>
      </c>
      <c r="K817" s="7" t="s">
        <v>51</v>
      </c>
      <c r="L817" s="7" t="s">
        <v>47</v>
      </c>
      <c r="M817" s="7">
        <f t="shared" si="120"/>
        <v>50</v>
      </c>
      <c r="N817" s="7">
        <f t="shared" si="121"/>
        <v>100</v>
      </c>
      <c r="O817" s="7">
        <f t="shared" si="122"/>
        <v>50</v>
      </c>
      <c r="P817" s="7">
        <f t="shared" si="123"/>
        <v>0</v>
      </c>
      <c r="Q817" s="19">
        <f t="shared" si="124"/>
        <v>60</v>
      </c>
      <c r="R817" s="19">
        <f t="shared" si="125"/>
        <v>47.5</v>
      </c>
      <c r="S817" s="19">
        <f t="shared" si="126"/>
        <v>35</v>
      </c>
      <c r="T817" s="19">
        <f t="shared" si="127"/>
        <v>50</v>
      </c>
      <c r="U817" s="7">
        <f t="shared" si="128"/>
        <v>47.5</v>
      </c>
      <c r="V817" s="7">
        <f t="shared" si="129"/>
        <v>48.125</v>
      </c>
    </row>
    <row r="818" spans="1:22" ht="13.5" x14ac:dyDescent="0.35">
      <c r="A818" s="3">
        <v>43193</v>
      </c>
      <c r="B818" s="2">
        <v>17.5182</v>
      </c>
      <c r="C818" s="7">
        <v>15.774082318536941</v>
      </c>
      <c r="D818" s="7">
        <v>-7.3104095296482541E-2</v>
      </c>
      <c r="E818" s="7">
        <v>0.1007257692396185</v>
      </c>
      <c r="F818" s="7">
        <v>17.566019999999998</v>
      </c>
      <c r="G818" s="7">
        <v>18.290099999999999</v>
      </c>
      <c r="H818" s="7">
        <v>17.405731999999997</v>
      </c>
      <c r="I818" s="7">
        <v>16.711288000000007</v>
      </c>
      <c r="J818" s="7" t="s">
        <v>53</v>
      </c>
      <c r="K818" s="7" t="s">
        <v>55</v>
      </c>
      <c r="L818" s="7" t="s">
        <v>47</v>
      </c>
      <c r="M818" s="7">
        <f t="shared" si="120"/>
        <v>50</v>
      </c>
      <c r="N818" s="7">
        <f t="shared" si="121"/>
        <v>100</v>
      </c>
      <c r="O818" s="7">
        <f t="shared" si="122"/>
        <v>50</v>
      </c>
      <c r="P818" s="7">
        <f t="shared" si="123"/>
        <v>16.5</v>
      </c>
      <c r="Q818" s="19">
        <f t="shared" si="124"/>
        <v>62.475000000000001</v>
      </c>
      <c r="R818" s="19">
        <f t="shared" si="125"/>
        <v>51.625</v>
      </c>
      <c r="S818" s="19">
        <f t="shared" si="126"/>
        <v>42.424999999999997</v>
      </c>
      <c r="T818" s="19">
        <f t="shared" si="127"/>
        <v>54.125</v>
      </c>
      <c r="U818" s="7">
        <f t="shared" si="128"/>
        <v>52.17499999999999</v>
      </c>
      <c r="V818" s="7">
        <f t="shared" si="129"/>
        <v>52.662499999999994</v>
      </c>
    </row>
    <row r="819" spans="1:22" ht="13.5" x14ac:dyDescent="0.35">
      <c r="A819" s="3">
        <v>43194</v>
      </c>
      <c r="B819" s="2">
        <v>17.462599999999998</v>
      </c>
      <c r="C819" s="7">
        <v>15.473539989724259</v>
      </c>
      <c r="D819" s="7">
        <v>-9.4272458082983235E-2</v>
      </c>
      <c r="E819" s="7">
        <v>6.172612377509816E-2</v>
      </c>
      <c r="F819" s="7">
        <v>17.501519999999996</v>
      </c>
      <c r="G819" s="7">
        <v>18.200839999999999</v>
      </c>
      <c r="H819" s="7">
        <v>17.458897999999994</v>
      </c>
      <c r="I819" s="7">
        <v>16.704058500000009</v>
      </c>
      <c r="J819" s="7" t="s">
        <v>53</v>
      </c>
      <c r="K819" s="7" t="s">
        <v>55</v>
      </c>
      <c r="L819" s="7" t="s">
        <v>47</v>
      </c>
      <c r="M819" s="7">
        <f t="shared" si="120"/>
        <v>50</v>
      </c>
      <c r="N819" s="7">
        <f t="shared" si="121"/>
        <v>100</v>
      </c>
      <c r="O819" s="7">
        <f t="shared" si="122"/>
        <v>50</v>
      </c>
      <c r="P819" s="7">
        <f t="shared" si="123"/>
        <v>16.5</v>
      </c>
      <c r="Q819" s="19">
        <f t="shared" si="124"/>
        <v>62.475000000000001</v>
      </c>
      <c r="R819" s="19">
        <f t="shared" si="125"/>
        <v>51.625</v>
      </c>
      <c r="S819" s="19">
        <f t="shared" si="126"/>
        <v>42.424999999999997</v>
      </c>
      <c r="T819" s="19">
        <f t="shared" si="127"/>
        <v>54.125</v>
      </c>
      <c r="U819" s="7">
        <f t="shared" si="128"/>
        <v>52.17499999999999</v>
      </c>
      <c r="V819" s="7">
        <f t="shared" si="129"/>
        <v>52.662499999999994</v>
      </c>
    </row>
    <row r="820" spans="1:22" ht="13.5" x14ac:dyDescent="0.35">
      <c r="A820" s="3">
        <v>43195</v>
      </c>
      <c r="B820" s="2">
        <v>17.240100000000002</v>
      </c>
      <c r="C820" s="7">
        <v>15.11375041820007</v>
      </c>
      <c r="D820" s="7">
        <v>-0.1275323154446788</v>
      </c>
      <c r="E820" s="7">
        <v>2.3874435931142766E-2</v>
      </c>
      <c r="F820" s="7">
        <v>17.440339999999999</v>
      </c>
      <c r="G820" s="7">
        <v>18.103514999999998</v>
      </c>
      <c r="H820" s="7">
        <v>17.508949999999995</v>
      </c>
      <c r="I820" s="7">
        <v>16.695772000000005</v>
      </c>
      <c r="J820" s="7" t="s">
        <v>53</v>
      </c>
      <c r="K820" s="7" t="s">
        <v>55</v>
      </c>
      <c r="L820" s="7" t="s">
        <v>47</v>
      </c>
      <c r="M820" s="7">
        <f t="shared" si="120"/>
        <v>50</v>
      </c>
      <c r="N820" s="7">
        <f t="shared" si="121"/>
        <v>100</v>
      </c>
      <c r="O820" s="7">
        <f t="shared" si="122"/>
        <v>50</v>
      </c>
      <c r="P820" s="7">
        <f t="shared" si="123"/>
        <v>16.5</v>
      </c>
      <c r="Q820" s="19">
        <f t="shared" si="124"/>
        <v>62.475000000000001</v>
      </c>
      <c r="R820" s="19">
        <f t="shared" si="125"/>
        <v>51.625</v>
      </c>
      <c r="S820" s="19">
        <f t="shared" si="126"/>
        <v>42.424999999999997</v>
      </c>
      <c r="T820" s="19">
        <f t="shared" si="127"/>
        <v>54.125</v>
      </c>
      <c r="U820" s="7">
        <f t="shared" si="128"/>
        <v>52.17499999999999</v>
      </c>
      <c r="V820" s="7">
        <f t="shared" si="129"/>
        <v>52.662499999999994</v>
      </c>
    </row>
    <row r="821" spans="1:22" ht="13.5" x14ac:dyDescent="0.35">
      <c r="A821" s="3">
        <v>43196</v>
      </c>
      <c r="B821" s="2">
        <v>17.212299999999999</v>
      </c>
      <c r="C821" s="7">
        <v>17.903497473496472</v>
      </c>
      <c r="D821" s="7">
        <v>-0.15435491234692122</v>
      </c>
      <c r="E821" s="7">
        <v>-1.177143372447003E-2</v>
      </c>
      <c r="F821" s="7">
        <v>17.379159999999999</v>
      </c>
      <c r="G821" s="7">
        <v>18.004799999999999</v>
      </c>
      <c r="H821" s="7">
        <v>17.555107999999997</v>
      </c>
      <c r="I821" s="7">
        <v>16.688681500000005</v>
      </c>
      <c r="J821" s="7" t="s">
        <v>53</v>
      </c>
      <c r="K821" s="7" t="s">
        <v>55</v>
      </c>
      <c r="L821" s="7" t="s">
        <v>47</v>
      </c>
      <c r="M821" s="7">
        <f t="shared" si="120"/>
        <v>50</v>
      </c>
      <c r="N821" s="7">
        <f t="shared" si="121"/>
        <v>100</v>
      </c>
      <c r="O821" s="7">
        <f t="shared" si="122"/>
        <v>50</v>
      </c>
      <c r="P821" s="7">
        <f t="shared" si="123"/>
        <v>16.5</v>
      </c>
      <c r="Q821" s="19">
        <f t="shared" si="124"/>
        <v>62.475000000000001</v>
      </c>
      <c r="R821" s="19">
        <f t="shared" si="125"/>
        <v>51.625</v>
      </c>
      <c r="S821" s="19">
        <f t="shared" si="126"/>
        <v>42.424999999999997</v>
      </c>
      <c r="T821" s="19">
        <f t="shared" si="127"/>
        <v>54.125</v>
      </c>
      <c r="U821" s="7">
        <f t="shared" si="128"/>
        <v>52.17499999999999</v>
      </c>
      <c r="V821" s="7">
        <f t="shared" si="129"/>
        <v>52.662499999999994</v>
      </c>
    </row>
    <row r="822" spans="1:22" ht="13.5" x14ac:dyDescent="0.35">
      <c r="A822" s="3">
        <v>43200</v>
      </c>
      <c r="B822" s="2">
        <v>17.212299999999999</v>
      </c>
      <c r="C822" s="7">
        <v>23.211303789338416</v>
      </c>
      <c r="D822" s="7">
        <v>-0.17361073712962494</v>
      </c>
      <c r="E822" s="7">
        <v>-4.4139294405501017E-2</v>
      </c>
      <c r="F822" s="7">
        <v>17.3291</v>
      </c>
      <c r="G822" s="7">
        <v>17.906085000000001</v>
      </c>
      <c r="H822" s="7">
        <v>17.593703999999999</v>
      </c>
      <c r="I822" s="7">
        <v>16.680534000000009</v>
      </c>
      <c r="J822" s="7" t="s">
        <v>53</v>
      </c>
      <c r="K822" s="7" t="s">
        <v>55</v>
      </c>
      <c r="L822" s="7" t="s">
        <v>47</v>
      </c>
      <c r="M822" s="7">
        <f t="shared" si="120"/>
        <v>50</v>
      </c>
      <c r="N822" s="7">
        <f t="shared" si="121"/>
        <v>100</v>
      </c>
      <c r="O822" s="7">
        <f t="shared" si="122"/>
        <v>50</v>
      </c>
      <c r="P822" s="7">
        <f t="shared" si="123"/>
        <v>16.5</v>
      </c>
      <c r="Q822" s="19">
        <f t="shared" si="124"/>
        <v>62.475000000000001</v>
      </c>
      <c r="R822" s="19">
        <f t="shared" si="125"/>
        <v>51.625</v>
      </c>
      <c r="S822" s="19">
        <f t="shared" si="126"/>
        <v>42.424999999999997</v>
      </c>
      <c r="T822" s="19">
        <f t="shared" si="127"/>
        <v>54.125</v>
      </c>
      <c r="U822" s="7">
        <f t="shared" si="128"/>
        <v>52.17499999999999</v>
      </c>
      <c r="V822" s="7">
        <f t="shared" si="129"/>
        <v>52.662499999999994</v>
      </c>
    </row>
    <row r="823" spans="1:22" ht="13.5" x14ac:dyDescent="0.35">
      <c r="A823" s="3">
        <v>43201</v>
      </c>
      <c r="B823" s="2">
        <v>16.923100000000002</v>
      </c>
      <c r="C823" s="7">
        <v>24.341617835252947</v>
      </c>
      <c r="D823" s="7">
        <v>-0.20978882506901542</v>
      </c>
      <c r="E823" s="7">
        <v>-7.7269200538203908E-2</v>
      </c>
      <c r="F823" s="7">
        <v>17.210079999999998</v>
      </c>
      <c r="G823" s="7">
        <v>17.792909999999999</v>
      </c>
      <c r="H823" s="7">
        <v>17.627627999999994</v>
      </c>
      <c r="I823" s="7">
        <v>16.671858000000007</v>
      </c>
      <c r="J823" s="7" t="s">
        <v>53</v>
      </c>
      <c r="K823" s="7" t="s">
        <v>55</v>
      </c>
      <c r="L823" s="7" t="s">
        <v>47</v>
      </c>
      <c r="M823" s="7">
        <f t="shared" si="120"/>
        <v>50</v>
      </c>
      <c r="N823" s="7">
        <f t="shared" si="121"/>
        <v>100</v>
      </c>
      <c r="O823" s="7">
        <f t="shared" si="122"/>
        <v>50</v>
      </c>
      <c r="P823" s="7">
        <f t="shared" si="123"/>
        <v>16.5</v>
      </c>
      <c r="Q823" s="19">
        <f t="shared" si="124"/>
        <v>62.475000000000001</v>
      </c>
      <c r="R823" s="19">
        <f t="shared" si="125"/>
        <v>51.625</v>
      </c>
      <c r="S823" s="19">
        <f t="shared" si="126"/>
        <v>42.424999999999997</v>
      </c>
      <c r="T823" s="19">
        <f t="shared" si="127"/>
        <v>54.125</v>
      </c>
      <c r="U823" s="7">
        <f t="shared" si="128"/>
        <v>52.17499999999999</v>
      </c>
      <c r="V823" s="7">
        <f t="shared" si="129"/>
        <v>52.662499999999994</v>
      </c>
    </row>
    <row r="824" spans="1:22" ht="13.5" x14ac:dyDescent="0.35">
      <c r="A824" s="3">
        <v>43202</v>
      </c>
      <c r="B824" s="2">
        <v>16.906400000000001</v>
      </c>
      <c r="C824" s="7">
        <v>25.790337543709413</v>
      </c>
      <c r="D824" s="7">
        <v>-0.23707491875293485</v>
      </c>
      <c r="E824" s="7">
        <v>-0.1092303441811501</v>
      </c>
      <c r="F824" s="7">
        <v>17.098840000000003</v>
      </c>
      <c r="G824" s="7">
        <v>17.683905000000003</v>
      </c>
      <c r="H824" s="7">
        <v>17.656545999999995</v>
      </c>
      <c r="I824" s="7">
        <v>16.663516000000012</v>
      </c>
      <c r="J824" s="7" t="s">
        <v>53</v>
      </c>
      <c r="K824" s="7" t="s">
        <v>51</v>
      </c>
      <c r="L824" s="7" t="s">
        <v>47</v>
      </c>
      <c r="M824" s="7">
        <f t="shared" si="120"/>
        <v>50</v>
      </c>
      <c r="N824" s="7">
        <f t="shared" si="121"/>
        <v>100</v>
      </c>
      <c r="O824" s="7">
        <f t="shared" si="122"/>
        <v>50</v>
      </c>
      <c r="P824" s="7">
        <f t="shared" si="123"/>
        <v>0</v>
      </c>
      <c r="Q824" s="19">
        <f t="shared" si="124"/>
        <v>60</v>
      </c>
      <c r="R824" s="19">
        <f t="shared" si="125"/>
        <v>47.5</v>
      </c>
      <c r="S824" s="19">
        <f t="shared" si="126"/>
        <v>35</v>
      </c>
      <c r="T824" s="19">
        <f t="shared" si="127"/>
        <v>50</v>
      </c>
      <c r="U824" s="7">
        <f t="shared" si="128"/>
        <v>47.5</v>
      </c>
      <c r="V824" s="7">
        <f t="shared" si="129"/>
        <v>48.125</v>
      </c>
    </row>
    <row r="825" spans="1:22" ht="13.5" x14ac:dyDescent="0.35">
      <c r="A825" s="3">
        <v>43203</v>
      </c>
      <c r="B825" s="2">
        <v>16.845300000000002</v>
      </c>
      <c r="C825" s="7">
        <v>26.42005994590248</v>
      </c>
      <c r="D825" s="7">
        <v>-0.26062527797819612</v>
      </c>
      <c r="E825" s="7">
        <v>-0.13950933094055931</v>
      </c>
      <c r="F825" s="7">
        <v>17.019880000000001</v>
      </c>
      <c r="G825" s="7">
        <v>17.572400000000005</v>
      </c>
      <c r="H825" s="7">
        <v>17.687577999999995</v>
      </c>
      <c r="I825" s="7">
        <v>16.655146500000008</v>
      </c>
      <c r="J825" s="7" t="s">
        <v>53</v>
      </c>
      <c r="K825" s="7" t="s">
        <v>51</v>
      </c>
      <c r="L825" s="7" t="s">
        <v>47</v>
      </c>
      <c r="M825" s="7">
        <f t="shared" si="120"/>
        <v>50</v>
      </c>
      <c r="N825" s="7">
        <f t="shared" si="121"/>
        <v>100</v>
      </c>
      <c r="O825" s="7">
        <f t="shared" si="122"/>
        <v>50</v>
      </c>
      <c r="P825" s="7">
        <f t="shared" si="123"/>
        <v>0</v>
      </c>
      <c r="Q825" s="19">
        <f t="shared" si="124"/>
        <v>60</v>
      </c>
      <c r="R825" s="19">
        <f t="shared" si="125"/>
        <v>47.5</v>
      </c>
      <c r="S825" s="19">
        <f t="shared" si="126"/>
        <v>35</v>
      </c>
      <c r="T825" s="19">
        <f t="shared" si="127"/>
        <v>50</v>
      </c>
      <c r="U825" s="7">
        <f t="shared" si="128"/>
        <v>47.5</v>
      </c>
      <c r="V825" s="7">
        <f t="shared" si="129"/>
        <v>48.125</v>
      </c>
    </row>
    <row r="826" spans="1:22" ht="13.5" x14ac:dyDescent="0.35">
      <c r="A826" s="3">
        <v>43206</v>
      </c>
      <c r="B826" s="2">
        <v>16.684000000000001</v>
      </c>
      <c r="C826" s="7">
        <v>4.5447114598660932</v>
      </c>
      <c r="D826" s="7">
        <v>-0.28897356195265189</v>
      </c>
      <c r="E826" s="7">
        <v>-0.16940217714297784</v>
      </c>
      <c r="F826" s="7">
        <v>16.91422</v>
      </c>
      <c r="G826" s="7">
        <v>17.461175000000004</v>
      </c>
      <c r="H826" s="7">
        <v>17.706263999999994</v>
      </c>
      <c r="I826" s="7">
        <v>16.646804500000009</v>
      </c>
      <c r="J826" s="7" t="s">
        <v>53</v>
      </c>
      <c r="K826" s="7" t="s">
        <v>51</v>
      </c>
      <c r="L826" s="7" t="s">
        <v>47</v>
      </c>
      <c r="M826" s="7">
        <f t="shared" si="120"/>
        <v>50</v>
      </c>
      <c r="N826" s="7">
        <f t="shared" si="121"/>
        <v>100</v>
      </c>
      <c r="O826" s="7">
        <f t="shared" si="122"/>
        <v>50</v>
      </c>
      <c r="P826" s="7">
        <f t="shared" si="123"/>
        <v>0</v>
      </c>
      <c r="Q826" s="19">
        <f t="shared" si="124"/>
        <v>60</v>
      </c>
      <c r="R826" s="19">
        <f t="shared" si="125"/>
        <v>47.5</v>
      </c>
      <c r="S826" s="19">
        <f t="shared" si="126"/>
        <v>35</v>
      </c>
      <c r="T826" s="19">
        <f t="shared" si="127"/>
        <v>50</v>
      </c>
      <c r="U826" s="7">
        <f t="shared" si="128"/>
        <v>47.5</v>
      </c>
      <c r="V826" s="7">
        <f t="shared" si="129"/>
        <v>48.125</v>
      </c>
    </row>
    <row r="827" spans="1:22" ht="13.5" x14ac:dyDescent="0.35">
      <c r="A827" s="3">
        <v>43207</v>
      </c>
      <c r="B827" s="2">
        <v>16.405899999999999</v>
      </c>
      <c r="C827" s="7">
        <v>3.702963702963828</v>
      </c>
      <c r="D827" s="7">
        <v>-0.33007522532918898</v>
      </c>
      <c r="E827" s="7">
        <v>-0.20153678678022008</v>
      </c>
      <c r="F827" s="7">
        <v>16.752940000000002</v>
      </c>
      <c r="G827" s="7">
        <v>17.356065000000005</v>
      </c>
      <c r="H827" s="7">
        <v>17.700923999999993</v>
      </c>
      <c r="I827" s="7">
        <v>16.63776750000001</v>
      </c>
      <c r="J827" s="7" t="s">
        <v>53</v>
      </c>
      <c r="K827" s="7" t="s">
        <v>51</v>
      </c>
      <c r="L827" s="7" t="s">
        <v>47</v>
      </c>
      <c r="M827" s="7">
        <f t="shared" si="120"/>
        <v>50</v>
      </c>
      <c r="N827" s="7">
        <f t="shared" si="121"/>
        <v>100</v>
      </c>
      <c r="O827" s="7">
        <f t="shared" si="122"/>
        <v>50</v>
      </c>
      <c r="P827" s="7">
        <f t="shared" si="123"/>
        <v>0</v>
      </c>
      <c r="Q827" s="19">
        <f t="shared" si="124"/>
        <v>60</v>
      </c>
      <c r="R827" s="19">
        <f t="shared" si="125"/>
        <v>47.5</v>
      </c>
      <c r="S827" s="19">
        <f t="shared" si="126"/>
        <v>35</v>
      </c>
      <c r="T827" s="19">
        <f t="shared" si="127"/>
        <v>50</v>
      </c>
      <c r="U827" s="7">
        <f t="shared" si="128"/>
        <v>47.5</v>
      </c>
      <c r="V827" s="7">
        <f t="shared" si="129"/>
        <v>48.125</v>
      </c>
    </row>
    <row r="828" spans="1:22" ht="13.5" x14ac:dyDescent="0.35">
      <c r="A828" s="3">
        <v>43208</v>
      </c>
      <c r="B828" s="2">
        <v>16.1112</v>
      </c>
      <c r="C828" s="7">
        <v>3.1146714469778516</v>
      </c>
      <c r="D828" s="7">
        <v>-0.38202467412471819</v>
      </c>
      <c r="E828" s="7">
        <v>-0.23763436424911971</v>
      </c>
      <c r="F828" s="7">
        <v>16.59056</v>
      </c>
      <c r="G828" s="7">
        <v>17.259300000000003</v>
      </c>
      <c r="H828" s="7">
        <v>17.683907999999995</v>
      </c>
      <c r="I828" s="7">
        <v>16.627952000000008</v>
      </c>
      <c r="J828" s="7" t="s">
        <v>53</v>
      </c>
      <c r="K828" s="7" t="s">
        <v>51</v>
      </c>
      <c r="L828" s="7" t="s">
        <v>47</v>
      </c>
      <c r="M828" s="7">
        <f t="shared" si="120"/>
        <v>50</v>
      </c>
      <c r="N828" s="7">
        <f t="shared" si="121"/>
        <v>100</v>
      </c>
      <c r="O828" s="7">
        <f t="shared" si="122"/>
        <v>0</v>
      </c>
      <c r="P828" s="7">
        <f t="shared" si="123"/>
        <v>0</v>
      </c>
      <c r="Q828" s="19">
        <f t="shared" si="124"/>
        <v>52.5</v>
      </c>
      <c r="R828" s="19">
        <f t="shared" si="125"/>
        <v>30</v>
      </c>
      <c r="S828" s="19">
        <f t="shared" si="126"/>
        <v>22.5</v>
      </c>
      <c r="T828" s="19">
        <f t="shared" si="127"/>
        <v>37.5</v>
      </c>
      <c r="U828" s="7">
        <f t="shared" si="128"/>
        <v>35</v>
      </c>
      <c r="V828" s="7">
        <f t="shared" si="129"/>
        <v>35.625</v>
      </c>
    </row>
    <row r="829" spans="1:22" ht="13.5" x14ac:dyDescent="0.35">
      <c r="A829" s="3">
        <v>43209</v>
      </c>
      <c r="B829" s="2">
        <v>16.0945</v>
      </c>
      <c r="C829" s="7">
        <v>3.5579445830934873</v>
      </c>
      <c r="D829" s="7">
        <v>-0.41970444541323815</v>
      </c>
      <c r="E829" s="7">
        <v>-0.27404838048194341</v>
      </c>
      <c r="F829" s="7">
        <v>16.428180000000001</v>
      </c>
      <c r="G829" s="7">
        <v>17.179774999999999</v>
      </c>
      <c r="H829" s="7">
        <v>17.666557999999995</v>
      </c>
      <c r="I829" s="7">
        <v>16.622057000000005</v>
      </c>
      <c r="J829" s="7" t="s">
        <v>53</v>
      </c>
      <c r="K829" s="7" t="s">
        <v>51</v>
      </c>
      <c r="L829" s="7" t="s">
        <v>47</v>
      </c>
      <c r="M829" s="7">
        <f t="shared" si="120"/>
        <v>50</v>
      </c>
      <c r="N829" s="7">
        <f t="shared" si="121"/>
        <v>100</v>
      </c>
      <c r="O829" s="7">
        <f t="shared" si="122"/>
        <v>0</v>
      </c>
      <c r="P829" s="7">
        <f t="shared" si="123"/>
        <v>0</v>
      </c>
      <c r="Q829" s="19">
        <f t="shared" si="124"/>
        <v>52.5</v>
      </c>
      <c r="R829" s="19">
        <f t="shared" si="125"/>
        <v>30</v>
      </c>
      <c r="S829" s="19">
        <f t="shared" si="126"/>
        <v>22.5</v>
      </c>
      <c r="T829" s="19">
        <f t="shared" si="127"/>
        <v>37.5</v>
      </c>
      <c r="U829" s="7">
        <f t="shared" si="128"/>
        <v>35</v>
      </c>
      <c r="V829" s="7">
        <f t="shared" si="129"/>
        <v>35.625</v>
      </c>
    </row>
    <row r="830" spans="1:22" ht="13.5" x14ac:dyDescent="0.35">
      <c r="A830" s="3">
        <v>43210</v>
      </c>
      <c r="B830" s="2">
        <v>15.616199999999999</v>
      </c>
      <c r="C830" s="7">
        <v>2.761772302801603</v>
      </c>
      <c r="D830" s="7">
        <v>-0.48259766285680428</v>
      </c>
      <c r="E830" s="7">
        <v>-0.31575823695691563</v>
      </c>
      <c r="F830" s="7">
        <v>16.182359999999999</v>
      </c>
      <c r="G830" s="7">
        <v>17.081339999999997</v>
      </c>
      <c r="H830" s="7">
        <v>17.645201999999998</v>
      </c>
      <c r="I830" s="7">
        <v>16.611740500000007</v>
      </c>
      <c r="J830" s="7" t="s">
        <v>53</v>
      </c>
      <c r="K830" s="7" t="s">
        <v>51</v>
      </c>
      <c r="L830" s="7" t="s">
        <v>47</v>
      </c>
      <c r="M830" s="7">
        <f t="shared" si="120"/>
        <v>50</v>
      </c>
      <c r="N830" s="7">
        <f t="shared" si="121"/>
        <v>100</v>
      </c>
      <c r="O830" s="7">
        <f t="shared" si="122"/>
        <v>0</v>
      </c>
      <c r="P830" s="7">
        <f t="shared" si="123"/>
        <v>0</v>
      </c>
      <c r="Q830" s="19">
        <f t="shared" si="124"/>
        <v>52.5</v>
      </c>
      <c r="R830" s="19">
        <f t="shared" si="125"/>
        <v>30</v>
      </c>
      <c r="S830" s="19">
        <f t="shared" si="126"/>
        <v>22.5</v>
      </c>
      <c r="T830" s="19">
        <f t="shared" si="127"/>
        <v>37.5</v>
      </c>
      <c r="U830" s="7">
        <f t="shared" si="128"/>
        <v>35</v>
      </c>
      <c r="V830" s="7">
        <f t="shared" si="129"/>
        <v>35.625</v>
      </c>
    </row>
    <row r="831" spans="1:22" ht="13.5" x14ac:dyDescent="0.35">
      <c r="A831" s="3">
        <v>43213</v>
      </c>
      <c r="B831" s="2">
        <v>15.5717</v>
      </c>
      <c r="C831" s="7">
        <v>2.7770840617352803</v>
      </c>
      <c r="D831" s="7">
        <v>-0.52992314475296709</v>
      </c>
      <c r="E831" s="7">
        <v>-0.35859121851612591</v>
      </c>
      <c r="F831" s="7">
        <v>15.959899999999999</v>
      </c>
      <c r="G831" s="7">
        <v>16.985405</v>
      </c>
      <c r="H831" s="7">
        <v>17.623733999999999</v>
      </c>
      <c r="I831" s="7">
        <v>16.603398500000004</v>
      </c>
      <c r="J831" s="7" t="s">
        <v>53</v>
      </c>
      <c r="K831" s="7" t="s">
        <v>51</v>
      </c>
      <c r="L831" s="7" t="s">
        <v>47</v>
      </c>
      <c r="M831" s="7">
        <f t="shared" si="120"/>
        <v>50</v>
      </c>
      <c r="N831" s="7">
        <f t="shared" si="121"/>
        <v>100</v>
      </c>
      <c r="O831" s="7">
        <f t="shared" si="122"/>
        <v>0</v>
      </c>
      <c r="P831" s="7">
        <f t="shared" si="123"/>
        <v>0</v>
      </c>
      <c r="Q831" s="19">
        <f t="shared" si="124"/>
        <v>52.5</v>
      </c>
      <c r="R831" s="19">
        <f t="shared" si="125"/>
        <v>30</v>
      </c>
      <c r="S831" s="19">
        <f t="shared" si="126"/>
        <v>22.5</v>
      </c>
      <c r="T831" s="19">
        <f t="shared" si="127"/>
        <v>37.5</v>
      </c>
      <c r="U831" s="7">
        <f t="shared" si="128"/>
        <v>35</v>
      </c>
      <c r="V831" s="7">
        <f t="shared" si="129"/>
        <v>35.625</v>
      </c>
    </row>
    <row r="832" spans="1:22" ht="13.5" x14ac:dyDescent="0.35">
      <c r="A832" s="3">
        <v>43214</v>
      </c>
      <c r="B832" s="2">
        <v>15.5717</v>
      </c>
      <c r="C832" s="7">
        <v>0</v>
      </c>
      <c r="D832" s="7">
        <v>-0.56096250356331723</v>
      </c>
      <c r="E832" s="7">
        <v>-0.39906547552556421</v>
      </c>
      <c r="F832" s="7">
        <v>15.793060000000001</v>
      </c>
      <c r="G832" s="7">
        <v>16.874179999999999</v>
      </c>
      <c r="H832" s="7">
        <v>17.611497999999997</v>
      </c>
      <c r="I832" s="7">
        <v>16.597142000000005</v>
      </c>
      <c r="J832" s="7" t="s">
        <v>53</v>
      </c>
      <c r="K832" s="7" t="s">
        <v>51</v>
      </c>
      <c r="L832" s="7" t="s">
        <v>47</v>
      </c>
      <c r="M832" s="7">
        <f t="shared" si="120"/>
        <v>50</v>
      </c>
      <c r="N832" s="7">
        <f t="shared" si="121"/>
        <v>100</v>
      </c>
      <c r="O832" s="7">
        <f t="shared" si="122"/>
        <v>0</v>
      </c>
      <c r="P832" s="7">
        <f t="shared" si="123"/>
        <v>0</v>
      </c>
      <c r="Q832" s="19">
        <f t="shared" si="124"/>
        <v>52.5</v>
      </c>
      <c r="R832" s="19">
        <f t="shared" si="125"/>
        <v>30</v>
      </c>
      <c r="S832" s="19">
        <f t="shared" si="126"/>
        <v>22.5</v>
      </c>
      <c r="T832" s="19">
        <f t="shared" si="127"/>
        <v>37.5</v>
      </c>
      <c r="U832" s="7">
        <f t="shared" si="128"/>
        <v>35</v>
      </c>
      <c r="V832" s="7">
        <f t="shared" si="129"/>
        <v>35.625</v>
      </c>
    </row>
    <row r="833" spans="1:22" ht="13.5" x14ac:dyDescent="0.35">
      <c r="A833" s="3">
        <v>43215</v>
      </c>
      <c r="B833" s="2">
        <v>15.293699999999999</v>
      </c>
      <c r="C833" s="7">
        <v>0</v>
      </c>
      <c r="D833" s="7">
        <v>-0.60106499261913626</v>
      </c>
      <c r="E833" s="7">
        <v>-0.43946537894427867</v>
      </c>
      <c r="F833" s="7">
        <v>15.629559999999998</v>
      </c>
      <c r="G833" s="7">
        <v>16.749055000000002</v>
      </c>
      <c r="H833" s="7">
        <v>17.587585999999998</v>
      </c>
      <c r="I833" s="7">
        <v>16.585769500000005</v>
      </c>
      <c r="J833" s="7" t="s">
        <v>53</v>
      </c>
      <c r="K833" s="7" t="s">
        <v>51</v>
      </c>
      <c r="L833" s="7" t="s">
        <v>47</v>
      </c>
      <c r="M833" s="7">
        <f t="shared" si="120"/>
        <v>50</v>
      </c>
      <c r="N833" s="7">
        <f t="shared" si="121"/>
        <v>100</v>
      </c>
      <c r="O833" s="7">
        <f t="shared" si="122"/>
        <v>0</v>
      </c>
      <c r="P833" s="7">
        <f t="shared" si="123"/>
        <v>0</v>
      </c>
      <c r="Q833" s="19">
        <f t="shared" si="124"/>
        <v>52.5</v>
      </c>
      <c r="R833" s="19">
        <f t="shared" si="125"/>
        <v>30</v>
      </c>
      <c r="S833" s="19">
        <f t="shared" si="126"/>
        <v>22.5</v>
      </c>
      <c r="T833" s="19">
        <f t="shared" si="127"/>
        <v>37.5</v>
      </c>
      <c r="U833" s="7">
        <f t="shared" si="128"/>
        <v>35</v>
      </c>
      <c r="V833" s="7">
        <f t="shared" si="129"/>
        <v>35.625</v>
      </c>
    </row>
    <row r="834" spans="1:22" ht="13.5" x14ac:dyDescent="0.35">
      <c r="A834" s="3">
        <v>43216</v>
      </c>
      <c r="B834" s="2">
        <v>15.2658</v>
      </c>
      <c r="C834" s="7">
        <v>0</v>
      </c>
      <c r="D834" s="7">
        <v>-0.6278602191714846</v>
      </c>
      <c r="E834" s="7">
        <v>-0.47714434698971991</v>
      </c>
      <c r="F834" s="7">
        <v>15.463820000000002</v>
      </c>
      <c r="G834" s="7">
        <v>16.623090000000001</v>
      </c>
      <c r="H834" s="7">
        <v>17.555885999999997</v>
      </c>
      <c r="I834" s="7">
        <v>16.574507500000003</v>
      </c>
      <c r="J834" s="7" t="s">
        <v>53</v>
      </c>
      <c r="K834" s="7" t="s">
        <v>51</v>
      </c>
      <c r="L834" s="7" t="s">
        <v>47</v>
      </c>
      <c r="M834" s="7">
        <f t="shared" si="120"/>
        <v>50</v>
      </c>
      <c r="N834" s="7">
        <f t="shared" si="121"/>
        <v>100</v>
      </c>
      <c r="O834" s="7">
        <f t="shared" si="122"/>
        <v>0</v>
      </c>
      <c r="P834" s="7">
        <f t="shared" si="123"/>
        <v>0</v>
      </c>
      <c r="Q834" s="19">
        <f t="shared" si="124"/>
        <v>52.5</v>
      </c>
      <c r="R834" s="19">
        <f t="shared" si="125"/>
        <v>30</v>
      </c>
      <c r="S834" s="19">
        <f t="shared" si="126"/>
        <v>22.5</v>
      </c>
      <c r="T834" s="19">
        <f t="shared" si="127"/>
        <v>37.5</v>
      </c>
      <c r="U834" s="7">
        <f t="shared" si="128"/>
        <v>35</v>
      </c>
      <c r="V834" s="7">
        <f t="shared" si="129"/>
        <v>35.625</v>
      </c>
    </row>
    <row r="835" spans="1:22" ht="13.5" x14ac:dyDescent="0.35">
      <c r="A835" s="3">
        <v>43217</v>
      </c>
      <c r="B835" s="2">
        <v>15.1157</v>
      </c>
      <c r="C835" s="7">
        <v>0</v>
      </c>
      <c r="D835" s="7">
        <v>-0.65367231724900421</v>
      </c>
      <c r="E835" s="7">
        <v>-0.51244994104157682</v>
      </c>
      <c r="F835" s="7">
        <v>15.363720000000001</v>
      </c>
      <c r="G835" s="7">
        <v>16.501575000000003</v>
      </c>
      <c r="H835" s="7">
        <v>17.523407999999996</v>
      </c>
      <c r="I835" s="7">
        <v>16.562133500000002</v>
      </c>
      <c r="J835" s="7" t="s">
        <v>53</v>
      </c>
      <c r="K835" s="7" t="s">
        <v>51</v>
      </c>
      <c r="L835" s="7" t="s">
        <v>47</v>
      </c>
      <c r="M835" s="7">
        <f t="shared" ref="M835:M898" si="130">IF(C835&lt;30,50,IF(C835&gt;70,0,25))</f>
        <v>50</v>
      </c>
      <c r="N835" s="7">
        <f t="shared" ref="N835:N898" si="131">IF(E835-D835&gt;0.02,100,IF(E835-D835&lt;0,0,45))</f>
        <v>100</v>
      </c>
      <c r="O835" s="7">
        <f t="shared" ref="O835:O898" si="132">IF(F835-I835&gt;10,100,IF(F835-I835&gt;5,75,IF(F835-I835&gt;0,50,0)))</f>
        <v>0</v>
      </c>
      <c r="P835" s="7">
        <f t="shared" ref="P835:P898" si="133">IF(L835="CONFIRMED BULLISH", 34, IF(L835="BULLISH DIVERGENCE",17,0))+IF(J835="Bullish",33,IF(J835="Bearish", 0,16.5))+IF(K835="Strong",33,IF(K835="Weak",0,16.5))</f>
        <v>0</v>
      </c>
      <c r="Q835" s="19">
        <f t="shared" ref="Q835:Q898" si="134">0.35*M835+0.35*N835+0.15*O835+0.15*P835</f>
        <v>52.5</v>
      </c>
      <c r="R835" s="19">
        <f t="shared" ref="R835:R898" si="135">0.2*M835+0.2*N835+0.35*O835+0.25*P835</f>
        <v>30</v>
      </c>
      <c r="S835" s="19">
        <f t="shared" ref="S835:S898" si="136">M835*0.15+N835*0.15+O835*0.25+P835*0.45</f>
        <v>22.5</v>
      </c>
      <c r="T835" s="19">
        <f t="shared" ref="T835:T898" si="137">0.25*SUM(M835:P835)</f>
        <v>37.5</v>
      </c>
      <c r="U835" s="7">
        <f t="shared" ref="U835:U898" si="138">SUM(Q835:S835)/3</f>
        <v>35</v>
      </c>
      <c r="V835" s="7">
        <f t="shared" ref="V835:V898" si="139">SUM(Q835:T835)/4</f>
        <v>35.625</v>
      </c>
    </row>
    <row r="836" spans="1:22" ht="13.5" x14ac:dyDescent="0.35">
      <c r="A836" s="3">
        <v>43220</v>
      </c>
      <c r="B836" s="2">
        <v>15.338100000000001</v>
      </c>
      <c r="C836" s="7">
        <v>9.5903406640793634</v>
      </c>
      <c r="D836" s="7">
        <v>-0.64870490329550456</v>
      </c>
      <c r="E836" s="7">
        <v>-0.53970093349236237</v>
      </c>
      <c r="F836" s="7">
        <v>15.316999999999998</v>
      </c>
      <c r="G836" s="7">
        <v>16.392569999999999</v>
      </c>
      <c r="H836" s="7">
        <v>17.495489999999997</v>
      </c>
      <c r="I836" s="7">
        <v>16.546367000000007</v>
      </c>
      <c r="J836" s="7" t="s">
        <v>53</v>
      </c>
      <c r="K836" s="7" t="s">
        <v>51</v>
      </c>
      <c r="L836" s="7" t="s">
        <v>47</v>
      </c>
      <c r="M836" s="7">
        <f t="shared" si="130"/>
        <v>50</v>
      </c>
      <c r="N836" s="7">
        <f t="shared" si="131"/>
        <v>100</v>
      </c>
      <c r="O836" s="7">
        <f t="shared" si="132"/>
        <v>0</v>
      </c>
      <c r="P836" s="7">
        <f t="shared" si="133"/>
        <v>0</v>
      </c>
      <c r="Q836" s="19">
        <f t="shared" si="134"/>
        <v>52.5</v>
      </c>
      <c r="R836" s="19">
        <f t="shared" si="135"/>
        <v>30</v>
      </c>
      <c r="S836" s="19">
        <f t="shared" si="136"/>
        <v>22.5</v>
      </c>
      <c r="T836" s="19">
        <f t="shared" si="137"/>
        <v>37.5</v>
      </c>
      <c r="U836" s="7">
        <f t="shared" si="138"/>
        <v>35</v>
      </c>
      <c r="V836" s="7">
        <f t="shared" si="139"/>
        <v>35.625</v>
      </c>
    </row>
    <row r="837" spans="1:22" ht="13.5" x14ac:dyDescent="0.35">
      <c r="A837" s="3">
        <v>43222</v>
      </c>
      <c r="B837" s="2">
        <v>15.293699999999999</v>
      </c>
      <c r="C837" s="7">
        <v>10.722206151769356</v>
      </c>
      <c r="D837" s="7">
        <v>-0.64096228662771537</v>
      </c>
      <c r="E837" s="7">
        <v>-0.55995320411943306</v>
      </c>
      <c r="F837" s="7">
        <v>15.2614</v>
      </c>
      <c r="G837" s="7">
        <v>16.284125</v>
      </c>
      <c r="H837" s="7">
        <v>17.464903999999994</v>
      </c>
      <c r="I837" s="7">
        <v>16.529377500000006</v>
      </c>
      <c r="J837" s="7" t="s">
        <v>53</v>
      </c>
      <c r="K837" s="7" t="s">
        <v>51</v>
      </c>
      <c r="L837" s="7" t="s">
        <v>47</v>
      </c>
      <c r="M837" s="7">
        <f t="shared" si="130"/>
        <v>50</v>
      </c>
      <c r="N837" s="7">
        <f t="shared" si="131"/>
        <v>100</v>
      </c>
      <c r="O837" s="7">
        <f t="shared" si="132"/>
        <v>0</v>
      </c>
      <c r="P837" s="7">
        <f t="shared" si="133"/>
        <v>0</v>
      </c>
      <c r="Q837" s="19">
        <f t="shared" si="134"/>
        <v>52.5</v>
      </c>
      <c r="R837" s="19">
        <f t="shared" si="135"/>
        <v>30</v>
      </c>
      <c r="S837" s="19">
        <f t="shared" si="136"/>
        <v>22.5</v>
      </c>
      <c r="T837" s="19">
        <f t="shared" si="137"/>
        <v>37.5</v>
      </c>
      <c r="U837" s="7">
        <f t="shared" si="138"/>
        <v>35</v>
      </c>
      <c r="V837" s="7">
        <f t="shared" si="139"/>
        <v>35.625</v>
      </c>
    </row>
    <row r="838" spans="1:22" ht="13.5" x14ac:dyDescent="0.35">
      <c r="A838" s="3">
        <v>43223</v>
      </c>
      <c r="B838" s="2">
        <v>15.766400000000001</v>
      </c>
      <c r="C838" s="7">
        <v>27.472136589992914</v>
      </c>
      <c r="D838" s="7">
        <v>-0.58988345833667921</v>
      </c>
      <c r="E838" s="7">
        <v>-0.56593925496288233</v>
      </c>
      <c r="F838" s="7">
        <v>15.35594</v>
      </c>
      <c r="G838" s="7">
        <v>16.196534999999997</v>
      </c>
      <c r="H838" s="7">
        <v>17.446551999999993</v>
      </c>
      <c r="I838" s="7">
        <v>16.513389000000007</v>
      </c>
      <c r="J838" s="7" t="s">
        <v>48</v>
      </c>
      <c r="K838" s="7" t="s">
        <v>49</v>
      </c>
      <c r="L838" s="7" t="s">
        <v>50</v>
      </c>
      <c r="M838" s="7">
        <f t="shared" si="130"/>
        <v>50</v>
      </c>
      <c r="N838" s="7">
        <f t="shared" si="131"/>
        <v>100</v>
      </c>
      <c r="O838" s="7">
        <f t="shared" si="132"/>
        <v>0</v>
      </c>
      <c r="P838" s="7">
        <f t="shared" si="133"/>
        <v>66</v>
      </c>
      <c r="Q838" s="19">
        <f t="shared" si="134"/>
        <v>62.4</v>
      </c>
      <c r="R838" s="19">
        <f t="shared" si="135"/>
        <v>46.5</v>
      </c>
      <c r="S838" s="19">
        <f t="shared" si="136"/>
        <v>52.2</v>
      </c>
      <c r="T838" s="19">
        <f t="shared" si="137"/>
        <v>54</v>
      </c>
      <c r="U838" s="7">
        <f t="shared" si="138"/>
        <v>53.70000000000001</v>
      </c>
      <c r="V838" s="7">
        <f t="shared" si="139"/>
        <v>53.775000000000006</v>
      </c>
    </row>
    <row r="839" spans="1:22" ht="13.5" x14ac:dyDescent="0.35">
      <c r="A839" s="3">
        <v>43224</v>
      </c>
      <c r="B839" s="2">
        <v>15.5717</v>
      </c>
      <c r="C839" s="7">
        <v>26.094301373977032</v>
      </c>
      <c r="D839" s="7">
        <v>-0.55867373864043657</v>
      </c>
      <c r="E839" s="7">
        <v>-0.56448615169839322</v>
      </c>
      <c r="F839" s="7">
        <v>15.417120000000001</v>
      </c>
      <c r="G839" s="7">
        <v>16.101990000000001</v>
      </c>
      <c r="H839" s="7">
        <v>17.422081999999993</v>
      </c>
      <c r="I839" s="7">
        <v>16.497956000000006</v>
      </c>
      <c r="J839" s="7" t="s">
        <v>48</v>
      </c>
      <c r="K839" s="7" t="s">
        <v>49</v>
      </c>
      <c r="L839" s="7" t="s">
        <v>50</v>
      </c>
      <c r="M839" s="7">
        <f t="shared" si="130"/>
        <v>50</v>
      </c>
      <c r="N839" s="7">
        <f t="shared" si="131"/>
        <v>0</v>
      </c>
      <c r="O839" s="7">
        <f t="shared" si="132"/>
        <v>0</v>
      </c>
      <c r="P839" s="7">
        <f t="shared" si="133"/>
        <v>66</v>
      </c>
      <c r="Q839" s="19">
        <f t="shared" si="134"/>
        <v>27.4</v>
      </c>
      <c r="R839" s="19">
        <f t="shared" si="135"/>
        <v>26.5</v>
      </c>
      <c r="S839" s="19">
        <f t="shared" si="136"/>
        <v>37.200000000000003</v>
      </c>
      <c r="T839" s="19">
        <f t="shared" si="137"/>
        <v>29</v>
      </c>
      <c r="U839" s="7">
        <f t="shared" si="138"/>
        <v>30.366666666666664</v>
      </c>
      <c r="V839" s="7">
        <f t="shared" si="139"/>
        <v>30.024999999999999</v>
      </c>
    </row>
    <row r="840" spans="1:22" ht="13.5" x14ac:dyDescent="0.35">
      <c r="A840" s="3">
        <v>43227</v>
      </c>
      <c r="B840" s="2">
        <v>16.194600000000001</v>
      </c>
      <c r="C840" s="7">
        <v>42.170602162923167</v>
      </c>
      <c r="D840" s="7">
        <v>-0.4781649982671361</v>
      </c>
      <c r="E840" s="7">
        <v>-0.54722192101214184</v>
      </c>
      <c r="F840" s="7">
        <v>15.632900000000001</v>
      </c>
      <c r="G840" s="7">
        <v>16.049714999999999</v>
      </c>
      <c r="H840" s="7">
        <v>17.400059999999996</v>
      </c>
      <c r="I840" s="7">
        <v>16.485665500000003</v>
      </c>
      <c r="J840" s="7" t="s">
        <v>48</v>
      </c>
      <c r="K840" s="7" t="s">
        <v>49</v>
      </c>
      <c r="L840" s="7" t="s">
        <v>50</v>
      </c>
      <c r="M840" s="7">
        <f t="shared" si="130"/>
        <v>25</v>
      </c>
      <c r="N840" s="7">
        <f t="shared" si="131"/>
        <v>0</v>
      </c>
      <c r="O840" s="7">
        <f t="shared" si="132"/>
        <v>0</v>
      </c>
      <c r="P840" s="7">
        <f t="shared" si="133"/>
        <v>66</v>
      </c>
      <c r="Q840" s="19">
        <f t="shared" si="134"/>
        <v>18.649999999999999</v>
      </c>
      <c r="R840" s="19">
        <f t="shared" si="135"/>
        <v>21.5</v>
      </c>
      <c r="S840" s="19">
        <f t="shared" si="136"/>
        <v>33.450000000000003</v>
      </c>
      <c r="T840" s="19">
        <f t="shared" si="137"/>
        <v>22.75</v>
      </c>
      <c r="U840" s="7">
        <f t="shared" si="138"/>
        <v>24.533333333333331</v>
      </c>
      <c r="V840" s="7">
        <f t="shared" si="139"/>
        <v>24.087499999999999</v>
      </c>
    </row>
    <row r="841" spans="1:22" ht="13.5" x14ac:dyDescent="0.35">
      <c r="A841" s="3">
        <v>43228</v>
      </c>
      <c r="B841" s="2">
        <v>17.0733</v>
      </c>
      <c r="C841" s="7">
        <v>58.955984970477722</v>
      </c>
      <c r="D841" s="7">
        <v>-0.33954344956136495</v>
      </c>
      <c r="E841" s="7">
        <v>-0.50568622672198649</v>
      </c>
      <c r="F841" s="7">
        <v>15.979939999999999</v>
      </c>
      <c r="G841" s="7">
        <v>16.042764999999999</v>
      </c>
      <c r="H841" s="7">
        <v>17.384155999999997</v>
      </c>
      <c r="I841" s="7">
        <v>16.477768500000003</v>
      </c>
      <c r="J841" s="7" t="s">
        <v>48</v>
      </c>
      <c r="K841" s="7" t="s">
        <v>49</v>
      </c>
      <c r="L841" s="7" t="s">
        <v>50</v>
      </c>
      <c r="M841" s="7">
        <f t="shared" si="130"/>
        <v>25</v>
      </c>
      <c r="N841" s="7">
        <f t="shared" si="131"/>
        <v>0</v>
      </c>
      <c r="O841" s="7">
        <f t="shared" si="132"/>
        <v>0</v>
      </c>
      <c r="P841" s="7">
        <f t="shared" si="133"/>
        <v>66</v>
      </c>
      <c r="Q841" s="19">
        <f t="shared" si="134"/>
        <v>18.649999999999999</v>
      </c>
      <c r="R841" s="19">
        <f t="shared" si="135"/>
        <v>21.5</v>
      </c>
      <c r="S841" s="19">
        <f t="shared" si="136"/>
        <v>33.450000000000003</v>
      </c>
      <c r="T841" s="19">
        <f t="shared" si="137"/>
        <v>22.75</v>
      </c>
      <c r="U841" s="7">
        <f t="shared" si="138"/>
        <v>24.533333333333331</v>
      </c>
      <c r="V841" s="7">
        <f t="shared" si="139"/>
        <v>24.087499999999999</v>
      </c>
    </row>
    <row r="842" spans="1:22" ht="13.5" x14ac:dyDescent="0.35">
      <c r="A842" s="3">
        <v>43229</v>
      </c>
      <c r="B842" s="2">
        <v>17.735099999999999</v>
      </c>
      <c r="C842" s="7">
        <v>69.837042828174219</v>
      </c>
      <c r="D842" s="7">
        <v>-0.1742742196686784</v>
      </c>
      <c r="E842" s="7">
        <v>-0.43940382531132488</v>
      </c>
      <c r="F842" s="7">
        <v>16.468220000000002</v>
      </c>
      <c r="G842" s="7">
        <v>16.068905000000001</v>
      </c>
      <c r="H842" s="7">
        <v>17.370697999999997</v>
      </c>
      <c r="I842" s="7">
        <v>16.474682000000001</v>
      </c>
      <c r="J842" s="7" t="s">
        <v>48</v>
      </c>
      <c r="K842" s="7" t="s">
        <v>49</v>
      </c>
      <c r="L842" s="7" t="s">
        <v>50</v>
      </c>
      <c r="M842" s="7">
        <f t="shared" si="130"/>
        <v>25</v>
      </c>
      <c r="N842" s="7">
        <f t="shared" si="131"/>
        <v>0</v>
      </c>
      <c r="O842" s="7">
        <f t="shared" si="132"/>
        <v>0</v>
      </c>
      <c r="P842" s="7">
        <f t="shared" si="133"/>
        <v>66</v>
      </c>
      <c r="Q842" s="19">
        <f t="shared" si="134"/>
        <v>18.649999999999999</v>
      </c>
      <c r="R842" s="19">
        <f t="shared" si="135"/>
        <v>21.5</v>
      </c>
      <c r="S842" s="19">
        <f t="shared" si="136"/>
        <v>33.450000000000003</v>
      </c>
      <c r="T842" s="19">
        <f t="shared" si="137"/>
        <v>22.75</v>
      </c>
      <c r="U842" s="7">
        <f t="shared" si="138"/>
        <v>24.533333333333331</v>
      </c>
      <c r="V842" s="7">
        <f t="shared" si="139"/>
        <v>24.087499999999999</v>
      </c>
    </row>
    <row r="843" spans="1:22" ht="13.5" x14ac:dyDescent="0.35">
      <c r="A843" s="3">
        <v>43230</v>
      </c>
      <c r="B843" s="2">
        <v>17.240100000000002</v>
      </c>
      <c r="C843" s="7">
        <v>62.530078312989474</v>
      </c>
      <c r="D843" s="7">
        <v>-8.2290928787870143E-2</v>
      </c>
      <c r="E843" s="7">
        <v>-0.36798124600663396</v>
      </c>
      <c r="F843" s="7">
        <v>16.76296</v>
      </c>
      <c r="G843" s="7">
        <v>16.084754999999998</v>
      </c>
      <c r="H843" s="7">
        <v>17.339999999999996</v>
      </c>
      <c r="I843" s="7">
        <v>16.472179499999999</v>
      </c>
      <c r="J843" s="7" t="s">
        <v>48</v>
      </c>
      <c r="K843" s="7" t="s">
        <v>49</v>
      </c>
      <c r="L843" s="7" t="s">
        <v>50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66</v>
      </c>
      <c r="Q843" s="19">
        <f t="shared" si="134"/>
        <v>26.15</v>
      </c>
      <c r="R843" s="19">
        <f t="shared" si="135"/>
        <v>39</v>
      </c>
      <c r="S843" s="19">
        <f t="shared" si="136"/>
        <v>45.95</v>
      </c>
      <c r="T843" s="19">
        <f t="shared" si="137"/>
        <v>35.25</v>
      </c>
      <c r="U843" s="7">
        <f t="shared" si="138"/>
        <v>37.033333333333339</v>
      </c>
      <c r="V843" s="7">
        <f t="shared" si="139"/>
        <v>36.587500000000006</v>
      </c>
    </row>
    <row r="844" spans="1:22" ht="13.5" x14ac:dyDescent="0.35">
      <c r="A844" s="3">
        <v>43231</v>
      </c>
      <c r="B844" s="2">
        <v>16.722899999999999</v>
      </c>
      <c r="C844" s="7">
        <v>62.00247272411773</v>
      </c>
      <c r="D844" s="7">
        <v>-5.0544579194212957E-2</v>
      </c>
      <c r="E844" s="7">
        <v>-0.30449391264414977</v>
      </c>
      <c r="F844" s="7">
        <v>16.993199999999998</v>
      </c>
      <c r="G844" s="7">
        <v>16.075579999999999</v>
      </c>
      <c r="H844" s="7">
        <v>17.305741999999995</v>
      </c>
      <c r="I844" s="7">
        <v>16.464477000000006</v>
      </c>
      <c r="J844" s="7" t="s">
        <v>48</v>
      </c>
      <c r="K844" s="7" t="s">
        <v>49</v>
      </c>
      <c r="L844" s="7" t="s">
        <v>50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66</v>
      </c>
      <c r="Q844" s="19">
        <f t="shared" si="134"/>
        <v>26.15</v>
      </c>
      <c r="R844" s="19">
        <f t="shared" si="135"/>
        <v>39</v>
      </c>
      <c r="S844" s="19">
        <f t="shared" si="136"/>
        <v>45.95</v>
      </c>
      <c r="T844" s="19">
        <f t="shared" si="137"/>
        <v>35.25</v>
      </c>
      <c r="U844" s="7">
        <f t="shared" si="138"/>
        <v>37.033333333333339</v>
      </c>
      <c r="V844" s="7">
        <f t="shared" si="139"/>
        <v>36.587500000000006</v>
      </c>
    </row>
    <row r="845" spans="1:22" ht="13.5" x14ac:dyDescent="0.35">
      <c r="A845" s="3">
        <v>43234</v>
      </c>
      <c r="B845" s="2">
        <v>16.795200000000001</v>
      </c>
      <c r="C845" s="7">
        <v>63.189668183092216</v>
      </c>
      <c r="D845" s="7">
        <v>-1.9328555105801115E-2</v>
      </c>
      <c r="E845" s="7">
        <v>-0.24746084113648006</v>
      </c>
      <c r="F845" s="7">
        <v>17.113319999999998</v>
      </c>
      <c r="G845" s="7">
        <v>16.073074999999999</v>
      </c>
      <c r="H845" s="7">
        <v>17.282383999999993</v>
      </c>
      <c r="I845" s="7">
        <v>16.456691000000003</v>
      </c>
      <c r="J845" s="7" t="s">
        <v>48</v>
      </c>
      <c r="K845" s="7" t="s">
        <v>55</v>
      </c>
      <c r="L845" s="7" t="s">
        <v>50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49.5</v>
      </c>
      <c r="Q845" s="19">
        <f t="shared" si="134"/>
        <v>23.675000000000001</v>
      </c>
      <c r="R845" s="19">
        <f t="shared" si="135"/>
        <v>34.875</v>
      </c>
      <c r="S845" s="19">
        <f t="shared" si="136"/>
        <v>38.525000000000006</v>
      </c>
      <c r="T845" s="19">
        <f t="shared" si="137"/>
        <v>31.125</v>
      </c>
      <c r="U845" s="7">
        <f t="shared" si="138"/>
        <v>32.358333333333334</v>
      </c>
      <c r="V845" s="7">
        <f t="shared" si="139"/>
        <v>32.049999999999997</v>
      </c>
    </row>
    <row r="846" spans="1:22" ht="13.5" x14ac:dyDescent="0.35">
      <c r="A846" s="3">
        <v>43235</v>
      </c>
      <c r="B846" s="2">
        <v>16.311399999999999</v>
      </c>
      <c r="C846" s="7">
        <v>57.220953161912554</v>
      </c>
      <c r="D846" s="7">
        <v>-3.3245019935613129E-2</v>
      </c>
      <c r="E846" s="7">
        <v>-0.20461767689630669</v>
      </c>
      <c r="F846" s="7">
        <v>16.960940000000001</v>
      </c>
      <c r="G846" s="7">
        <v>16.054444999999998</v>
      </c>
      <c r="H846" s="7">
        <v>17.244345999999997</v>
      </c>
      <c r="I846" s="7">
        <v>16.447876500000003</v>
      </c>
      <c r="J846" s="7" t="s">
        <v>48</v>
      </c>
      <c r="K846" s="7" t="s">
        <v>55</v>
      </c>
      <c r="L846" s="7" t="s">
        <v>56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66.5</v>
      </c>
      <c r="Q846" s="19">
        <f t="shared" si="134"/>
        <v>26.225000000000001</v>
      </c>
      <c r="R846" s="19">
        <f t="shared" si="135"/>
        <v>39.125</v>
      </c>
      <c r="S846" s="19">
        <f t="shared" si="136"/>
        <v>46.174999999999997</v>
      </c>
      <c r="T846" s="19">
        <f t="shared" si="137"/>
        <v>35.375</v>
      </c>
      <c r="U846" s="7">
        <f t="shared" si="138"/>
        <v>37.174999999999997</v>
      </c>
      <c r="V846" s="7">
        <f t="shared" si="139"/>
        <v>36.724999999999994</v>
      </c>
    </row>
    <row r="847" spans="1:22" ht="13.5" x14ac:dyDescent="0.35">
      <c r="A847" s="3">
        <v>43236</v>
      </c>
      <c r="B847" s="2">
        <v>16.572800000000001</v>
      </c>
      <c r="C847" s="7">
        <v>62.52717763892425</v>
      </c>
      <c r="D847" s="7">
        <v>-2.2916950842894579E-2</v>
      </c>
      <c r="E847" s="7">
        <v>-0.16827753168562429</v>
      </c>
      <c r="F847" s="7">
        <v>16.728480000000001</v>
      </c>
      <c r="G847" s="7">
        <v>16.06279</v>
      </c>
      <c r="H847" s="7">
        <v>17.192181999999999</v>
      </c>
      <c r="I847" s="7">
        <v>16.440786000000003</v>
      </c>
      <c r="J847" s="7" t="s">
        <v>53</v>
      </c>
      <c r="K847" s="7" t="s">
        <v>51</v>
      </c>
      <c r="L847" s="7" t="s">
        <v>47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0</v>
      </c>
      <c r="Q847" s="19">
        <f t="shared" si="134"/>
        <v>16.25</v>
      </c>
      <c r="R847" s="19">
        <f t="shared" si="135"/>
        <v>22.5</v>
      </c>
      <c r="S847" s="19">
        <f t="shared" si="136"/>
        <v>16.25</v>
      </c>
      <c r="T847" s="19">
        <f t="shared" si="137"/>
        <v>18.75</v>
      </c>
      <c r="U847" s="7">
        <f t="shared" si="138"/>
        <v>18.333333333333332</v>
      </c>
      <c r="V847" s="7">
        <f t="shared" si="139"/>
        <v>18.4375</v>
      </c>
    </row>
    <row r="848" spans="1:22" ht="13.5" x14ac:dyDescent="0.35">
      <c r="A848" s="3">
        <v>43237</v>
      </c>
      <c r="B848" s="2">
        <v>16.572800000000001</v>
      </c>
      <c r="C848" s="7">
        <v>62.870760625516979</v>
      </c>
      <c r="D848" s="7">
        <v>-1.4563996985717864E-2</v>
      </c>
      <c r="E848" s="7">
        <v>-0.13753482474564299</v>
      </c>
      <c r="F848" s="7">
        <v>16.595019999999998</v>
      </c>
      <c r="G848" s="7">
        <v>16.08587</v>
      </c>
      <c r="H848" s="7">
        <v>17.130452000000002</v>
      </c>
      <c r="I848" s="7">
        <v>16.434669</v>
      </c>
      <c r="J848" s="7" t="s">
        <v>53</v>
      </c>
      <c r="K848" s="7" t="s">
        <v>55</v>
      </c>
      <c r="L848" s="7" t="s">
        <v>47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16.5</v>
      </c>
      <c r="Q848" s="19">
        <f t="shared" si="134"/>
        <v>18.725000000000001</v>
      </c>
      <c r="R848" s="19">
        <f t="shared" si="135"/>
        <v>26.625</v>
      </c>
      <c r="S848" s="19">
        <f t="shared" si="136"/>
        <v>23.675000000000001</v>
      </c>
      <c r="T848" s="19">
        <f t="shared" si="137"/>
        <v>22.875</v>
      </c>
      <c r="U848" s="7">
        <f t="shared" si="138"/>
        <v>23.008333333333336</v>
      </c>
      <c r="V848" s="7">
        <f t="shared" si="139"/>
        <v>22.975000000000001</v>
      </c>
    </row>
    <row r="849" spans="1:22" ht="13.5" x14ac:dyDescent="0.35">
      <c r="A849" s="3">
        <v>43238</v>
      </c>
      <c r="B849" s="2">
        <v>16.350300000000001</v>
      </c>
      <c r="C849" s="7">
        <v>61.986873276632082</v>
      </c>
      <c r="D849" s="7">
        <v>-2.5602976191798632E-2</v>
      </c>
      <c r="E849" s="7">
        <v>-0.11514845503487413</v>
      </c>
      <c r="F849" s="7">
        <v>16.520500000000002</v>
      </c>
      <c r="G849" s="7">
        <v>16.098660000000002</v>
      </c>
      <c r="H849" s="7">
        <v>17.072502</v>
      </c>
      <c r="I849" s="7">
        <v>16.426327000000001</v>
      </c>
      <c r="J849" s="7" t="s">
        <v>48</v>
      </c>
      <c r="K849" s="7" t="s">
        <v>55</v>
      </c>
      <c r="L849" s="7" t="s">
        <v>56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66.5</v>
      </c>
      <c r="Q849" s="19">
        <f t="shared" si="134"/>
        <v>26.225000000000001</v>
      </c>
      <c r="R849" s="19">
        <f t="shared" si="135"/>
        <v>39.125</v>
      </c>
      <c r="S849" s="19">
        <f t="shared" si="136"/>
        <v>46.174999999999997</v>
      </c>
      <c r="T849" s="19">
        <f t="shared" si="137"/>
        <v>35.375</v>
      </c>
      <c r="U849" s="7">
        <f t="shared" si="138"/>
        <v>37.174999999999997</v>
      </c>
      <c r="V849" s="7">
        <f t="shared" si="139"/>
        <v>36.724999999999994</v>
      </c>
    </row>
    <row r="850" spans="1:22" ht="13.5" x14ac:dyDescent="0.35">
      <c r="A850" s="3">
        <v>43241</v>
      </c>
      <c r="B850" s="2">
        <v>16.684000000000001</v>
      </c>
      <c r="C850" s="7">
        <v>62.791051301058694</v>
      </c>
      <c r="D850" s="7">
        <v>-7.3400342456544365E-3</v>
      </c>
      <c r="E850" s="7">
        <v>-9.3586770877030198E-2</v>
      </c>
      <c r="F850" s="7">
        <v>16.498259999999998</v>
      </c>
      <c r="G850" s="7">
        <v>16.152050000000003</v>
      </c>
      <c r="H850" s="7">
        <v>17.022449999999999</v>
      </c>
      <c r="I850" s="7">
        <v>16.418374500000006</v>
      </c>
      <c r="J850" s="7" t="s">
        <v>48</v>
      </c>
      <c r="K850" s="7" t="s">
        <v>55</v>
      </c>
      <c r="L850" s="7" t="s">
        <v>56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66.5</v>
      </c>
      <c r="Q850" s="19">
        <f t="shared" si="134"/>
        <v>26.225000000000001</v>
      </c>
      <c r="R850" s="19">
        <f t="shared" si="135"/>
        <v>39.125</v>
      </c>
      <c r="S850" s="19">
        <f t="shared" si="136"/>
        <v>46.174999999999997</v>
      </c>
      <c r="T850" s="19">
        <f t="shared" si="137"/>
        <v>35.375</v>
      </c>
      <c r="U850" s="7">
        <f t="shared" si="138"/>
        <v>37.174999999999997</v>
      </c>
      <c r="V850" s="7">
        <f t="shared" si="139"/>
        <v>36.724999999999994</v>
      </c>
    </row>
    <row r="851" spans="1:22" ht="13.5" x14ac:dyDescent="0.35">
      <c r="A851" s="3">
        <v>43242</v>
      </c>
      <c r="B851" s="2">
        <v>16.795200000000001</v>
      </c>
      <c r="C851" s="7">
        <v>64.090917622327737</v>
      </c>
      <c r="D851" s="7">
        <v>1.5922840888737966E-2</v>
      </c>
      <c r="E851" s="7">
        <v>-7.1684848523876563E-2</v>
      </c>
      <c r="F851" s="7">
        <v>16.595019999999998</v>
      </c>
      <c r="G851" s="7">
        <v>16.213225000000005</v>
      </c>
      <c r="H851" s="7">
        <v>16.974621999999997</v>
      </c>
      <c r="I851" s="7">
        <v>16.411978999999999</v>
      </c>
      <c r="J851" s="7" t="s">
        <v>48</v>
      </c>
      <c r="K851" s="7" t="s">
        <v>55</v>
      </c>
      <c r="L851" s="7" t="s">
        <v>50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49.5</v>
      </c>
      <c r="Q851" s="19">
        <f t="shared" si="134"/>
        <v>23.675000000000001</v>
      </c>
      <c r="R851" s="19">
        <f t="shared" si="135"/>
        <v>34.875</v>
      </c>
      <c r="S851" s="19">
        <f t="shared" si="136"/>
        <v>38.525000000000006</v>
      </c>
      <c r="T851" s="19">
        <f t="shared" si="137"/>
        <v>31.125</v>
      </c>
      <c r="U851" s="7">
        <f t="shared" si="138"/>
        <v>32.358333333333334</v>
      </c>
      <c r="V851" s="7">
        <f t="shared" si="139"/>
        <v>32.049999999999997</v>
      </c>
    </row>
    <row r="852" spans="1:22" ht="13.5" x14ac:dyDescent="0.35">
      <c r="A852" s="3">
        <v>43243</v>
      </c>
      <c r="B852" s="2">
        <v>17.240100000000002</v>
      </c>
      <c r="C852" s="7">
        <v>63.902567876077804</v>
      </c>
      <c r="D852" s="7">
        <v>6.9457881624927609E-2</v>
      </c>
      <c r="E852" s="7">
        <v>-4.345630249411573E-2</v>
      </c>
      <c r="F852" s="7">
        <v>16.728479999999998</v>
      </c>
      <c r="G852" s="7">
        <v>16.296645000000002</v>
      </c>
      <c r="H852" s="7">
        <v>16.935692</v>
      </c>
      <c r="I852" s="7">
        <v>16.407252</v>
      </c>
      <c r="J852" s="7" t="s">
        <v>48</v>
      </c>
      <c r="K852" s="7" t="s">
        <v>55</v>
      </c>
      <c r="L852" s="7" t="s">
        <v>50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49.5</v>
      </c>
      <c r="Q852" s="19">
        <f t="shared" si="134"/>
        <v>23.675000000000001</v>
      </c>
      <c r="R852" s="19">
        <f t="shared" si="135"/>
        <v>34.875</v>
      </c>
      <c r="S852" s="19">
        <f t="shared" si="136"/>
        <v>38.525000000000006</v>
      </c>
      <c r="T852" s="19">
        <f t="shared" si="137"/>
        <v>31.125</v>
      </c>
      <c r="U852" s="7">
        <f t="shared" si="138"/>
        <v>32.358333333333334</v>
      </c>
      <c r="V852" s="7">
        <f t="shared" si="139"/>
        <v>32.049999999999997</v>
      </c>
    </row>
    <row r="853" spans="1:22" ht="13.5" x14ac:dyDescent="0.35">
      <c r="A853" s="3">
        <v>43244</v>
      </c>
      <c r="B853" s="2">
        <v>17.5182</v>
      </c>
      <c r="C853" s="7">
        <v>68.078387666016511</v>
      </c>
      <c r="D853" s="7">
        <v>0.13279436218319773</v>
      </c>
      <c r="E853" s="7">
        <v>-8.2061695586530398E-3</v>
      </c>
      <c r="F853" s="7">
        <v>16.917560000000002</v>
      </c>
      <c r="G853" s="7">
        <v>16.407870000000003</v>
      </c>
      <c r="H853" s="7">
        <v>16.902324</v>
      </c>
      <c r="I853" s="7">
        <v>16.405639499999996</v>
      </c>
      <c r="J853" s="7" t="s">
        <v>48</v>
      </c>
      <c r="K853" s="7" t="s">
        <v>55</v>
      </c>
      <c r="L853" s="7" t="s">
        <v>50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49.5</v>
      </c>
      <c r="Q853" s="19">
        <f t="shared" si="134"/>
        <v>23.675000000000001</v>
      </c>
      <c r="R853" s="19">
        <f t="shared" si="135"/>
        <v>34.875</v>
      </c>
      <c r="S853" s="19">
        <f t="shared" si="136"/>
        <v>38.525000000000006</v>
      </c>
      <c r="T853" s="19">
        <f t="shared" si="137"/>
        <v>31.125</v>
      </c>
      <c r="U853" s="7">
        <f t="shared" si="138"/>
        <v>32.358333333333334</v>
      </c>
      <c r="V853" s="7">
        <f t="shared" si="139"/>
        <v>32.049999999999997</v>
      </c>
    </row>
    <row r="854" spans="1:22" ht="13.5" x14ac:dyDescent="0.35">
      <c r="A854" s="3">
        <v>43245</v>
      </c>
      <c r="B854" s="2">
        <v>17.651700000000002</v>
      </c>
      <c r="C854" s="7">
        <v>64.886291657301641</v>
      </c>
      <c r="D854" s="7">
        <v>0.19155320749599625</v>
      </c>
      <c r="E854" s="7">
        <v>3.1745705852276818E-2</v>
      </c>
      <c r="F854" s="7">
        <v>17.177840000000003</v>
      </c>
      <c r="G854" s="7">
        <v>16.527165000000004</v>
      </c>
      <c r="H854" s="7">
        <v>16.873628</v>
      </c>
      <c r="I854" s="7">
        <v>16.404666499999998</v>
      </c>
      <c r="J854" s="7" t="s">
        <v>48</v>
      </c>
      <c r="K854" s="7" t="s">
        <v>49</v>
      </c>
      <c r="L854" s="7" t="s">
        <v>50</v>
      </c>
      <c r="M854" s="7">
        <f t="shared" si="130"/>
        <v>25</v>
      </c>
      <c r="N854" s="7">
        <f t="shared" si="131"/>
        <v>0</v>
      </c>
      <c r="O854" s="7">
        <f t="shared" si="132"/>
        <v>50</v>
      </c>
      <c r="P854" s="7">
        <f t="shared" si="133"/>
        <v>66</v>
      </c>
      <c r="Q854" s="19">
        <f t="shared" si="134"/>
        <v>26.15</v>
      </c>
      <c r="R854" s="19">
        <f t="shared" si="135"/>
        <v>39</v>
      </c>
      <c r="S854" s="19">
        <f t="shared" si="136"/>
        <v>45.95</v>
      </c>
      <c r="T854" s="19">
        <f t="shared" si="137"/>
        <v>35.25</v>
      </c>
      <c r="U854" s="7">
        <f t="shared" si="138"/>
        <v>37.033333333333339</v>
      </c>
      <c r="V854" s="7">
        <f t="shared" si="139"/>
        <v>36.587500000000006</v>
      </c>
    </row>
    <row r="855" spans="1:22" ht="13.5" x14ac:dyDescent="0.35">
      <c r="A855" s="3">
        <v>43248</v>
      </c>
      <c r="B855" s="2">
        <v>17.407</v>
      </c>
      <c r="C855" s="7">
        <v>53.916574728292751</v>
      </c>
      <c r="D855" s="7">
        <v>0.21588616940777783</v>
      </c>
      <c r="E855" s="7">
        <v>6.8573798563377031E-2</v>
      </c>
      <c r="F855" s="7">
        <v>17.32244</v>
      </c>
      <c r="G855" s="7">
        <v>16.641729999999999</v>
      </c>
      <c r="H855" s="7">
        <v>16.840260000000004</v>
      </c>
      <c r="I855" s="7">
        <v>16.401579999999996</v>
      </c>
      <c r="J855" s="7" t="s">
        <v>48</v>
      </c>
      <c r="K855" s="7" t="s">
        <v>55</v>
      </c>
      <c r="L855" s="7" t="s">
        <v>50</v>
      </c>
      <c r="M855" s="7">
        <f t="shared" si="130"/>
        <v>25</v>
      </c>
      <c r="N855" s="7">
        <f t="shared" si="131"/>
        <v>0</v>
      </c>
      <c r="O855" s="7">
        <f t="shared" si="132"/>
        <v>50</v>
      </c>
      <c r="P855" s="7">
        <f t="shared" si="133"/>
        <v>49.5</v>
      </c>
      <c r="Q855" s="19">
        <f t="shared" si="134"/>
        <v>23.675000000000001</v>
      </c>
      <c r="R855" s="19">
        <f t="shared" si="135"/>
        <v>34.875</v>
      </c>
      <c r="S855" s="19">
        <f t="shared" si="136"/>
        <v>38.525000000000006</v>
      </c>
      <c r="T855" s="19">
        <f t="shared" si="137"/>
        <v>31.125</v>
      </c>
      <c r="U855" s="7">
        <f t="shared" si="138"/>
        <v>32.358333333333334</v>
      </c>
      <c r="V855" s="7">
        <f t="shared" si="139"/>
        <v>32.049999999999997</v>
      </c>
    </row>
    <row r="856" spans="1:22" ht="13.5" x14ac:dyDescent="0.35">
      <c r="A856" s="3">
        <v>43249</v>
      </c>
      <c r="B856" s="2">
        <v>17.490400000000001</v>
      </c>
      <c r="C856" s="7">
        <v>46.676806909851457</v>
      </c>
      <c r="D856" s="7">
        <v>0.23914320601207351</v>
      </c>
      <c r="E856" s="7">
        <v>0.10268768005311632</v>
      </c>
      <c r="F856" s="7">
        <v>17.461480000000002</v>
      </c>
      <c r="G856" s="7">
        <v>16.749344999999998</v>
      </c>
      <c r="H856" s="7">
        <v>16.811898000000003</v>
      </c>
      <c r="I856" s="7">
        <v>16.398966499999997</v>
      </c>
      <c r="J856" s="7" t="s">
        <v>48</v>
      </c>
      <c r="K856" s="7" t="s">
        <v>55</v>
      </c>
      <c r="L856" s="7" t="s">
        <v>50</v>
      </c>
      <c r="M856" s="7">
        <f t="shared" si="130"/>
        <v>25</v>
      </c>
      <c r="N856" s="7">
        <f t="shared" si="131"/>
        <v>0</v>
      </c>
      <c r="O856" s="7">
        <f t="shared" si="132"/>
        <v>50</v>
      </c>
      <c r="P856" s="7">
        <f t="shared" si="133"/>
        <v>49.5</v>
      </c>
      <c r="Q856" s="19">
        <f t="shared" si="134"/>
        <v>23.675000000000001</v>
      </c>
      <c r="R856" s="19">
        <f t="shared" si="135"/>
        <v>34.875</v>
      </c>
      <c r="S856" s="19">
        <f t="shared" si="136"/>
        <v>38.525000000000006</v>
      </c>
      <c r="T856" s="19">
        <f t="shared" si="137"/>
        <v>31.125</v>
      </c>
      <c r="U856" s="7">
        <f t="shared" si="138"/>
        <v>32.358333333333334</v>
      </c>
      <c r="V856" s="7">
        <f t="shared" si="139"/>
        <v>32.049999999999997</v>
      </c>
    </row>
    <row r="857" spans="1:22" ht="13.5" x14ac:dyDescent="0.35">
      <c r="A857" s="3">
        <v>43250</v>
      </c>
      <c r="B857" s="2">
        <v>17.479299999999999</v>
      </c>
      <c r="C857" s="7">
        <v>53.740071299018012</v>
      </c>
      <c r="D857" s="7">
        <v>0.25375378220049072</v>
      </c>
      <c r="E857" s="7">
        <v>0.13290090048259121</v>
      </c>
      <c r="F857" s="7">
        <v>17.509319999999995</v>
      </c>
      <c r="G857" s="7">
        <v>16.858625</v>
      </c>
      <c r="H857" s="7">
        <v>16.791322000000001</v>
      </c>
      <c r="I857" s="7">
        <v>16.396324999999997</v>
      </c>
      <c r="J857" s="7" t="s">
        <v>48</v>
      </c>
      <c r="K857" s="7" t="s">
        <v>55</v>
      </c>
      <c r="L857" s="7" t="s">
        <v>50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49.5</v>
      </c>
      <c r="Q857" s="19">
        <f t="shared" si="134"/>
        <v>23.675000000000001</v>
      </c>
      <c r="R857" s="19">
        <f t="shared" si="135"/>
        <v>34.875</v>
      </c>
      <c r="S857" s="19">
        <f t="shared" si="136"/>
        <v>38.525000000000006</v>
      </c>
      <c r="T857" s="19">
        <f t="shared" si="137"/>
        <v>31.125</v>
      </c>
      <c r="U857" s="7">
        <f t="shared" si="138"/>
        <v>32.358333333333334</v>
      </c>
      <c r="V857" s="7">
        <f t="shared" si="139"/>
        <v>32.049999999999997</v>
      </c>
    </row>
    <row r="858" spans="1:22" ht="13.5" x14ac:dyDescent="0.35">
      <c r="A858" s="3">
        <v>43251</v>
      </c>
      <c r="B858" s="2">
        <v>17.573799999999999</v>
      </c>
      <c r="C858" s="7">
        <v>65.330979063817438</v>
      </c>
      <c r="D858" s="7">
        <v>0.26984749537146513</v>
      </c>
      <c r="E858" s="7">
        <v>0.16029021946036601</v>
      </c>
      <c r="F858" s="7">
        <v>17.520440000000001</v>
      </c>
      <c r="G858" s="7">
        <v>16.948995000000004</v>
      </c>
      <c r="H858" s="7">
        <v>16.781868000000003</v>
      </c>
      <c r="I858" s="7">
        <v>16.394517499999996</v>
      </c>
      <c r="J858" s="7" t="s">
        <v>48</v>
      </c>
      <c r="K858" s="7" t="s">
        <v>55</v>
      </c>
      <c r="L858" s="7" t="s">
        <v>50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49.5</v>
      </c>
      <c r="Q858" s="19">
        <f t="shared" si="134"/>
        <v>23.675000000000001</v>
      </c>
      <c r="R858" s="19">
        <f t="shared" si="135"/>
        <v>34.875</v>
      </c>
      <c r="S858" s="19">
        <f t="shared" si="136"/>
        <v>38.525000000000006</v>
      </c>
      <c r="T858" s="19">
        <f t="shared" si="137"/>
        <v>31.125</v>
      </c>
      <c r="U858" s="7">
        <f t="shared" si="138"/>
        <v>32.358333333333334</v>
      </c>
      <c r="V858" s="7">
        <f t="shared" si="139"/>
        <v>32.049999999999997</v>
      </c>
    </row>
    <row r="859" spans="1:22" ht="13.5" x14ac:dyDescent="0.35">
      <c r="A859" s="3">
        <v>43252</v>
      </c>
      <c r="B859" s="2">
        <v>17.796199999999999</v>
      </c>
      <c r="C859" s="7">
        <v>67.109941200601554</v>
      </c>
      <c r="D859" s="7">
        <v>0.29712265531599868</v>
      </c>
      <c r="E859" s="7">
        <v>0.18765670663149253</v>
      </c>
      <c r="F859" s="7">
        <v>17.549340000000001</v>
      </c>
      <c r="G859" s="7">
        <v>17.060220000000005</v>
      </c>
      <c r="H859" s="7">
        <v>16.784092000000001</v>
      </c>
      <c r="I859" s="7">
        <v>16.394266999999996</v>
      </c>
      <c r="J859" s="7" t="s">
        <v>48</v>
      </c>
      <c r="K859" s="7" t="s">
        <v>55</v>
      </c>
      <c r="L859" s="7" t="s">
        <v>50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49.5</v>
      </c>
      <c r="Q859" s="19">
        <f t="shared" si="134"/>
        <v>23.675000000000001</v>
      </c>
      <c r="R859" s="19">
        <f t="shared" si="135"/>
        <v>34.875</v>
      </c>
      <c r="S859" s="19">
        <f t="shared" si="136"/>
        <v>38.525000000000006</v>
      </c>
      <c r="T859" s="19">
        <f t="shared" si="137"/>
        <v>31.125</v>
      </c>
      <c r="U859" s="7">
        <f t="shared" si="138"/>
        <v>32.358333333333334</v>
      </c>
      <c r="V859" s="7">
        <f t="shared" si="139"/>
        <v>32.049999999999997</v>
      </c>
    </row>
    <row r="860" spans="1:22" ht="13.5" x14ac:dyDescent="0.35">
      <c r="A860" s="3">
        <v>43255</v>
      </c>
      <c r="B860" s="2">
        <v>17.851900000000001</v>
      </c>
      <c r="C860" s="7">
        <v>80.845781106082953</v>
      </c>
      <c r="D860" s="7">
        <v>0.31954937430028352</v>
      </c>
      <c r="E860" s="7">
        <v>0.21403524016525077</v>
      </c>
      <c r="F860" s="7">
        <v>17.63832</v>
      </c>
      <c r="G860" s="7">
        <v>17.143085000000003</v>
      </c>
      <c r="H860" s="7">
        <v>16.789431999999998</v>
      </c>
      <c r="I860" s="7">
        <v>16.395379499999997</v>
      </c>
      <c r="J860" s="7" t="s">
        <v>48</v>
      </c>
      <c r="K860" s="7" t="s">
        <v>55</v>
      </c>
      <c r="L860" s="7" t="s">
        <v>50</v>
      </c>
      <c r="M860" s="7">
        <f t="shared" si="130"/>
        <v>0</v>
      </c>
      <c r="N860" s="7">
        <f t="shared" si="131"/>
        <v>0</v>
      </c>
      <c r="O860" s="7">
        <f t="shared" si="132"/>
        <v>50</v>
      </c>
      <c r="P860" s="7">
        <f t="shared" si="133"/>
        <v>49.5</v>
      </c>
      <c r="Q860" s="19">
        <f t="shared" si="134"/>
        <v>14.925000000000001</v>
      </c>
      <c r="R860" s="19">
        <f t="shared" si="135"/>
        <v>29.875</v>
      </c>
      <c r="S860" s="19">
        <f t="shared" si="136"/>
        <v>34.775000000000006</v>
      </c>
      <c r="T860" s="19">
        <f t="shared" si="137"/>
        <v>24.875</v>
      </c>
      <c r="U860" s="7">
        <f t="shared" si="138"/>
        <v>26.525000000000002</v>
      </c>
      <c r="V860" s="7">
        <f t="shared" si="139"/>
        <v>26.112500000000001</v>
      </c>
    </row>
    <row r="861" spans="1:22" ht="13.5" x14ac:dyDescent="0.35">
      <c r="A861" s="3">
        <v>43256</v>
      </c>
      <c r="B861" s="2">
        <v>17.985299999999999</v>
      </c>
      <c r="C861" s="7">
        <v>79.810898653496977</v>
      </c>
      <c r="D861" s="7">
        <v>0.3441201726577674</v>
      </c>
      <c r="E861" s="7">
        <v>0.24005222666375414</v>
      </c>
      <c r="F861" s="7">
        <v>17.737299999999998</v>
      </c>
      <c r="G861" s="7">
        <v>17.188685</v>
      </c>
      <c r="H861" s="7">
        <v>16.799330000000001</v>
      </c>
      <c r="I861" s="7">
        <v>16.396352499999999</v>
      </c>
      <c r="J861" s="7" t="s">
        <v>48</v>
      </c>
      <c r="K861" s="7" t="s">
        <v>55</v>
      </c>
      <c r="L861" s="7" t="s">
        <v>50</v>
      </c>
      <c r="M861" s="7">
        <f t="shared" si="130"/>
        <v>0</v>
      </c>
      <c r="N861" s="7">
        <f t="shared" si="131"/>
        <v>0</v>
      </c>
      <c r="O861" s="7">
        <f t="shared" si="132"/>
        <v>50</v>
      </c>
      <c r="P861" s="7">
        <f t="shared" si="133"/>
        <v>49.5</v>
      </c>
      <c r="Q861" s="19">
        <f t="shared" si="134"/>
        <v>14.925000000000001</v>
      </c>
      <c r="R861" s="19">
        <f t="shared" si="135"/>
        <v>29.875</v>
      </c>
      <c r="S861" s="19">
        <f t="shared" si="136"/>
        <v>34.775000000000006</v>
      </c>
      <c r="T861" s="19">
        <f t="shared" si="137"/>
        <v>24.875</v>
      </c>
      <c r="U861" s="7">
        <f t="shared" si="138"/>
        <v>26.525000000000002</v>
      </c>
      <c r="V861" s="7">
        <f t="shared" si="139"/>
        <v>26.112500000000001</v>
      </c>
    </row>
    <row r="862" spans="1:22" ht="13.5" x14ac:dyDescent="0.35">
      <c r="A862" s="3">
        <v>43257</v>
      </c>
      <c r="B862" s="2">
        <v>17.935300000000002</v>
      </c>
      <c r="C862" s="7">
        <v>78.161299656897171</v>
      </c>
      <c r="D862" s="7">
        <v>0.35546059675371566</v>
      </c>
      <c r="E862" s="7">
        <v>0.26313390068174647</v>
      </c>
      <c r="F862" s="7">
        <v>17.828499999999998</v>
      </c>
      <c r="G862" s="7">
        <v>17.198695000000001</v>
      </c>
      <c r="H862" s="7">
        <v>16.802112000000001</v>
      </c>
      <c r="I862" s="7">
        <v>16.397075499999996</v>
      </c>
      <c r="J862" s="7" t="s">
        <v>48</v>
      </c>
      <c r="K862" s="7" t="s">
        <v>55</v>
      </c>
      <c r="L862" s="7" t="s">
        <v>50</v>
      </c>
      <c r="M862" s="7">
        <f t="shared" si="130"/>
        <v>0</v>
      </c>
      <c r="N862" s="7">
        <f t="shared" si="131"/>
        <v>0</v>
      </c>
      <c r="O862" s="7">
        <f t="shared" si="132"/>
        <v>50</v>
      </c>
      <c r="P862" s="7">
        <f t="shared" si="133"/>
        <v>49.5</v>
      </c>
      <c r="Q862" s="19">
        <f t="shared" si="134"/>
        <v>14.925000000000001</v>
      </c>
      <c r="R862" s="19">
        <f t="shared" si="135"/>
        <v>29.875</v>
      </c>
      <c r="S862" s="19">
        <f t="shared" si="136"/>
        <v>34.775000000000006</v>
      </c>
      <c r="T862" s="19">
        <f t="shared" si="137"/>
        <v>24.875</v>
      </c>
      <c r="U862" s="7">
        <f t="shared" si="138"/>
        <v>26.525000000000002</v>
      </c>
      <c r="V862" s="7">
        <f t="shared" si="139"/>
        <v>26.112500000000001</v>
      </c>
    </row>
    <row r="863" spans="1:22" ht="13.5" x14ac:dyDescent="0.35">
      <c r="A863" s="3">
        <v>43258</v>
      </c>
      <c r="B863" s="2">
        <v>17.963100000000001</v>
      </c>
      <c r="C863" s="7">
        <v>86.252472576874624</v>
      </c>
      <c r="D863" s="7">
        <v>0.36251237521345914</v>
      </c>
      <c r="E863" s="7">
        <v>0.28300959558808902</v>
      </c>
      <c r="F863" s="7">
        <v>17.906359999999999</v>
      </c>
      <c r="G863" s="7">
        <v>17.234845</v>
      </c>
      <c r="H863" s="7">
        <v>16.805450000000004</v>
      </c>
      <c r="I863" s="7">
        <v>16.398465999999996</v>
      </c>
      <c r="J863" s="7" t="s">
        <v>48</v>
      </c>
      <c r="K863" s="7" t="s">
        <v>55</v>
      </c>
      <c r="L863" s="7" t="s">
        <v>50</v>
      </c>
      <c r="M863" s="7">
        <f t="shared" si="130"/>
        <v>0</v>
      </c>
      <c r="N863" s="7">
        <f t="shared" si="131"/>
        <v>0</v>
      </c>
      <c r="O863" s="7">
        <f t="shared" si="132"/>
        <v>50</v>
      </c>
      <c r="P863" s="7">
        <f t="shared" si="133"/>
        <v>49.5</v>
      </c>
      <c r="Q863" s="19">
        <f t="shared" si="134"/>
        <v>14.925000000000001</v>
      </c>
      <c r="R863" s="19">
        <f t="shared" si="135"/>
        <v>29.875</v>
      </c>
      <c r="S863" s="19">
        <f t="shared" si="136"/>
        <v>34.775000000000006</v>
      </c>
      <c r="T863" s="19">
        <f t="shared" si="137"/>
        <v>24.875</v>
      </c>
      <c r="U863" s="7">
        <f t="shared" si="138"/>
        <v>26.525000000000002</v>
      </c>
      <c r="V863" s="7">
        <f t="shared" si="139"/>
        <v>26.112500000000001</v>
      </c>
    </row>
    <row r="864" spans="1:22" ht="13.5" x14ac:dyDescent="0.35">
      <c r="A864" s="3">
        <v>43259</v>
      </c>
      <c r="B864" s="2">
        <v>17.9575</v>
      </c>
      <c r="C864" s="7">
        <v>83.578547698148924</v>
      </c>
      <c r="D864" s="7">
        <v>0.36345935406125207</v>
      </c>
      <c r="E864" s="7">
        <v>0.29909954728272165</v>
      </c>
      <c r="F864" s="7">
        <v>17.938619999999997</v>
      </c>
      <c r="G864" s="7">
        <v>17.296575000000001</v>
      </c>
      <c r="H864" s="7">
        <v>16.808898000000003</v>
      </c>
      <c r="I864" s="7">
        <v>16.399577999999995</v>
      </c>
      <c r="J864" s="7" t="s">
        <v>48</v>
      </c>
      <c r="K864" s="7" t="s">
        <v>55</v>
      </c>
      <c r="L864" s="7" t="s">
        <v>50</v>
      </c>
      <c r="M864" s="7">
        <f t="shared" si="130"/>
        <v>0</v>
      </c>
      <c r="N864" s="7">
        <f t="shared" si="131"/>
        <v>0</v>
      </c>
      <c r="O864" s="7">
        <f t="shared" si="132"/>
        <v>50</v>
      </c>
      <c r="P864" s="7">
        <f t="shared" si="133"/>
        <v>49.5</v>
      </c>
      <c r="Q864" s="19">
        <f t="shared" si="134"/>
        <v>14.925000000000001</v>
      </c>
      <c r="R864" s="19">
        <f t="shared" si="135"/>
        <v>29.875</v>
      </c>
      <c r="S864" s="19">
        <f t="shared" si="136"/>
        <v>34.775000000000006</v>
      </c>
      <c r="T864" s="19">
        <f t="shared" si="137"/>
        <v>24.875</v>
      </c>
      <c r="U864" s="7">
        <f t="shared" si="138"/>
        <v>26.525000000000002</v>
      </c>
      <c r="V864" s="7">
        <f t="shared" si="139"/>
        <v>26.112500000000001</v>
      </c>
    </row>
    <row r="865" spans="1:22" ht="13.5" x14ac:dyDescent="0.35">
      <c r="A865" s="3">
        <v>43262</v>
      </c>
      <c r="B865" s="2">
        <v>17.963100000000001</v>
      </c>
      <c r="C865" s="7">
        <v>82.610152454347372</v>
      </c>
      <c r="D865" s="7">
        <v>0.36050602576181845</v>
      </c>
      <c r="E865" s="7">
        <v>0.31138084297854102</v>
      </c>
      <c r="F865" s="7">
        <v>17.96086</v>
      </c>
      <c r="G865" s="7">
        <v>17.354969999999998</v>
      </c>
      <c r="H865" s="7">
        <v>16.817240000000002</v>
      </c>
      <c r="I865" s="7">
        <v>16.400968499999991</v>
      </c>
      <c r="J865" s="7" t="s">
        <v>48</v>
      </c>
      <c r="K865" s="7" t="s">
        <v>55</v>
      </c>
      <c r="L865" s="7" t="s">
        <v>50</v>
      </c>
      <c r="M865" s="7">
        <f t="shared" si="130"/>
        <v>0</v>
      </c>
      <c r="N865" s="7">
        <f t="shared" si="131"/>
        <v>0</v>
      </c>
      <c r="O865" s="7">
        <f t="shared" si="132"/>
        <v>50</v>
      </c>
      <c r="P865" s="7">
        <f t="shared" si="133"/>
        <v>49.5</v>
      </c>
      <c r="Q865" s="19">
        <f t="shared" si="134"/>
        <v>14.925000000000001</v>
      </c>
      <c r="R865" s="19">
        <f t="shared" si="135"/>
        <v>29.875</v>
      </c>
      <c r="S865" s="19">
        <f t="shared" si="136"/>
        <v>34.775000000000006</v>
      </c>
      <c r="T865" s="19">
        <f t="shared" si="137"/>
        <v>24.875</v>
      </c>
      <c r="U865" s="7">
        <f t="shared" si="138"/>
        <v>26.525000000000002</v>
      </c>
      <c r="V865" s="7">
        <f t="shared" si="139"/>
        <v>26.112500000000001</v>
      </c>
    </row>
    <row r="866" spans="1:22" ht="13.5" x14ac:dyDescent="0.35">
      <c r="A866" s="3">
        <v>43263</v>
      </c>
      <c r="B866" s="2">
        <v>17.9297</v>
      </c>
      <c r="C866" s="7">
        <v>74.999999999999872</v>
      </c>
      <c r="D866" s="7">
        <v>0.35141944631625677</v>
      </c>
      <c r="E866" s="7">
        <v>0.31938856364608414</v>
      </c>
      <c r="F866" s="7">
        <v>17.949739999999998</v>
      </c>
      <c r="G866" s="7">
        <v>17.435884999999999</v>
      </c>
      <c r="H866" s="7">
        <v>16.825470000000003</v>
      </c>
      <c r="I866" s="7">
        <v>16.402469999999994</v>
      </c>
      <c r="J866" s="7" t="s">
        <v>53</v>
      </c>
      <c r="K866" s="7" t="s">
        <v>55</v>
      </c>
      <c r="L866" s="7" t="s">
        <v>47</v>
      </c>
      <c r="M866" s="7">
        <f t="shared" si="130"/>
        <v>0</v>
      </c>
      <c r="N866" s="7">
        <f t="shared" si="131"/>
        <v>0</v>
      </c>
      <c r="O866" s="7">
        <f t="shared" si="132"/>
        <v>50</v>
      </c>
      <c r="P866" s="7">
        <f t="shared" si="133"/>
        <v>16.5</v>
      </c>
      <c r="Q866" s="19">
        <f t="shared" si="134"/>
        <v>9.9749999999999996</v>
      </c>
      <c r="R866" s="19">
        <f t="shared" si="135"/>
        <v>21.625</v>
      </c>
      <c r="S866" s="19">
        <f t="shared" si="136"/>
        <v>19.925000000000001</v>
      </c>
      <c r="T866" s="19">
        <f t="shared" si="137"/>
        <v>16.625</v>
      </c>
      <c r="U866" s="7">
        <f t="shared" si="138"/>
        <v>17.175000000000001</v>
      </c>
      <c r="V866" s="7">
        <f t="shared" si="139"/>
        <v>17.037500000000001</v>
      </c>
    </row>
    <row r="867" spans="1:22" ht="13.5" x14ac:dyDescent="0.35">
      <c r="A867" s="3">
        <v>43264</v>
      </c>
      <c r="B867" s="2">
        <v>17.740600000000001</v>
      </c>
      <c r="C867" s="7">
        <v>58.618818787784818</v>
      </c>
      <c r="D867" s="7">
        <v>0.32521065106612923</v>
      </c>
      <c r="E867" s="7">
        <v>0.32055298113009317</v>
      </c>
      <c r="F867" s="7">
        <v>17.910800000000002</v>
      </c>
      <c r="G867" s="7">
        <v>17.494274999999998</v>
      </c>
      <c r="H867" s="7">
        <v>16.831030000000002</v>
      </c>
      <c r="I867" s="7">
        <v>16.402747999999992</v>
      </c>
      <c r="J867" s="7" t="s">
        <v>53</v>
      </c>
      <c r="K867" s="7" t="s">
        <v>55</v>
      </c>
      <c r="L867" s="7" t="s">
        <v>47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16.5</v>
      </c>
      <c r="Q867" s="19">
        <f t="shared" si="134"/>
        <v>18.725000000000001</v>
      </c>
      <c r="R867" s="19">
        <f t="shared" si="135"/>
        <v>26.625</v>
      </c>
      <c r="S867" s="19">
        <f t="shared" si="136"/>
        <v>23.675000000000001</v>
      </c>
      <c r="T867" s="19">
        <f t="shared" si="137"/>
        <v>22.875</v>
      </c>
      <c r="U867" s="7">
        <f t="shared" si="138"/>
        <v>23.008333333333336</v>
      </c>
      <c r="V867" s="7">
        <f t="shared" si="139"/>
        <v>22.975000000000001</v>
      </c>
    </row>
    <row r="868" spans="1:22" ht="13.5" x14ac:dyDescent="0.35">
      <c r="A868" s="3">
        <v>43265</v>
      </c>
      <c r="B868" s="2">
        <v>17.740600000000001</v>
      </c>
      <c r="C868" s="7">
        <v>53.842828736923934</v>
      </c>
      <c r="D868" s="7">
        <v>0.30097059038792295</v>
      </c>
      <c r="E868" s="7">
        <v>0.31663650298165913</v>
      </c>
      <c r="F868" s="7">
        <v>17.866300000000003</v>
      </c>
      <c r="G868" s="7">
        <v>17.552665000000001</v>
      </c>
      <c r="H868" s="7">
        <v>16.835478000000002</v>
      </c>
      <c r="I868" s="7">
        <v>16.404137999999993</v>
      </c>
      <c r="J868" s="7" t="s">
        <v>53</v>
      </c>
      <c r="K868" s="7" t="s">
        <v>55</v>
      </c>
      <c r="L868" s="7" t="s">
        <v>47</v>
      </c>
      <c r="M868" s="7">
        <f t="shared" si="130"/>
        <v>25</v>
      </c>
      <c r="N868" s="7">
        <f t="shared" si="131"/>
        <v>45</v>
      </c>
      <c r="O868" s="7">
        <f t="shared" si="132"/>
        <v>50</v>
      </c>
      <c r="P868" s="7">
        <f t="shared" si="133"/>
        <v>16.5</v>
      </c>
      <c r="Q868" s="19">
        <f t="shared" si="134"/>
        <v>34.475000000000001</v>
      </c>
      <c r="R868" s="19">
        <f t="shared" si="135"/>
        <v>35.625</v>
      </c>
      <c r="S868" s="19">
        <f t="shared" si="136"/>
        <v>30.425000000000001</v>
      </c>
      <c r="T868" s="19">
        <f t="shared" si="137"/>
        <v>34.125</v>
      </c>
      <c r="U868" s="7">
        <f t="shared" si="138"/>
        <v>33.508333333333333</v>
      </c>
      <c r="V868" s="7">
        <f t="shared" si="139"/>
        <v>33.662499999999994</v>
      </c>
    </row>
    <row r="869" spans="1:22" ht="13.5" x14ac:dyDescent="0.35">
      <c r="A869" s="3">
        <v>43269</v>
      </c>
      <c r="B869" s="2">
        <v>17.457000000000001</v>
      </c>
      <c r="C869" s="7">
        <v>52.091000334560078</v>
      </c>
      <c r="D869" s="7">
        <v>0.2559258637552837</v>
      </c>
      <c r="E869" s="7">
        <v>0.30449437513638411</v>
      </c>
      <c r="F869" s="7">
        <v>17.766199999999998</v>
      </c>
      <c r="G869" s="7">
        <v>17.607999999999997</v>
      </c>
      <c r="H869" s="7">
        <v>16.835366000000004</v>
      </c>
      <c r="I869" s="7">
        <v>16.403081499999992</v>
      </c>
      <c r="J869" s="7" t="s">
        <v>53</v>
      </c>
      <c r="K869" s="7" t="s">
        <v>55</v>
      </c>
      <c r="L869" s="7" t="s">
        <v>47</v>
      </c>
      <c r="M869" s="7">
        <f t="shared" si="130"/>
        <v>25</v>
      </c>
      <c r="N869" s="7">
        <f t="shared" si="131"/>
        <v>100</v>
      </c>
      <c r="O869" s="7">
        <f t="shared" si="132"/>
        <v>50</v>
      </c>
      <c r="P869" s="7">
        <f t="shared" si="133"/>
        <v>16.5</v>
      </c>
      <c r="Q869" s="19">
        <f t="shared" si="134"/>
        <v>53.725000000000001</v>
      </c>
      <c r="R869" s="19">
        <f t="shared" si="135"/>
        <v>46.625</v>
      </c>
      <c r="S869" s="19">
        <f t="shared" si="136"/>
        <v>38.674999999999997</v>
      </c>
      <c r="T869" s="19">
        <f t="shared" si="137"/>
        <v>47.875</v>
      </c>
      <c r="U869" s="7">
        <f t="shared" si="138"/>
        <v>46.341666666666661</v>
      </c>
      <c r="V869" s="7">
        <f t="shared" si="139"/>
        <v>46.724999999999994</v>
      </c>
    </row>
    <row r="870" spans="1:22" ht="13.5" x14ac:dyDescent="0.35">
      <c r="A870" s="3">
        <v>43270</v>
      </c>
      <c r="B870" s="2">
        <v>17.6294</v>
      </c>
      <c r="C870" s="7">
        <v>55.410244434065049</v>
      </c>
      <c r="D870" s="7">
        <v>0.23147058375813856</v>
      </c>
      <c r="E870" s="7">
        <v>0.289889616860735</v>
      </c>
      <c r="F870" s="7">
        <v>17.699459999999998</v>
      </c>
      <c r="G870" s="7">
        <v>17.655269999999998</v>
      </c>
      <c r="H870" s="7">
        <v>16.843152000000003</v>
      </c>
      <c r="I870" s="7">
        <v>16.402886999999989</v>
      </c>
      <c r="J870" s="7" t="s">
        <v>48</v>
      </c>
      <c r="K870" s="7" t="s">
        <v>55</v>
      </c>
      <c r="L870" s="7" t="s">
        <v>56</v>
      </c>
      <c r="M870" s="7">
        <f t="shared" si="130"/>
        <v>25</v>
      </c>
      <c r="N870" s="7">
        <f t="shared" si="131"/>
        <v>100</v>
      </c>
      <c r="O870" s="7">
        <f t="shared" si="132"/>
        <v>50</v>
      </c>
      <c r="P870" s="7">
        <f t="shared" si="133"/>
        <v>66.5</v>
      </c>
      <c r="Q870" s="19">
        <f t="shared" si="134"/>
        <v>61.225000000000001</v>
      </c>
      <c r="R870" s="19">
        <f t="shared" si="135"/>
        <v>59.125</v>
      </c>
      <c r="S870" s="19">
        <f t="shared" si="136"/>
        <v>61.174999999999997</v>
      </c>
      <c r="T870" s="19">
        <f t="shared" si="137"/>
        <v>60.375</v>
      </c>
      <c r="U870" s="7">
        <f t="shared" si="138"/>
        <v>60.508333333333326</v>
      </c>
      <c r="V870" s="7">
        <f t="shared" si="139"/>
        <v>60.474999999999994</v>
      </c>
    </row>
    <row r="871" spans="1:22" ht="13.5" x14ac:dyDescent="0.35">
      <c r="A871" s="3">
        <v>43271</v>
      </c>
      <c r="B871" s="2">
        <v>17.684999999999999</v>
      </c>
      <c r="C871" s="7">
        <v>57.738319163343633</v>
      </c>
      <c r="D871" s="7">
        <v>0.21410795032723584</v>
      </c>
      <c r="E871" s="7">
        <v>0.27473328355403515</v>
      </c>
      <c r="F871" s="7">
        <v>17.65052</v>
      </c>
      <c r="G871" s="7">
        <v>17.699759999999998</v>
      </c>
      <c r="H871" s="7">
        <v>16.852606000000002</v>
      </c>
      <c r="I871" s="7">
        <v>16.403470999999989</v>
      </c>
      <c r="J871" s="7" t="s">
        <v>48</v>
      </c>
      <c r="K871" s="7" t="s">
        <v>55</v>
      </c>
      <c r="L871" s="7" t="s">
        <v>56</v>
      </c>
      <c r="M871" s="7">
        <f t="shared" si="130"/>
        <v>25</v>
      </c>
      <c r="N871" s="7">
        <f t="shared" si="131"/>
        <v>100</v>
      </c>
      <c r="O871" s="7">
        <f t="shared" si="132"/>
        <v>50</v>
      </c>
      <c r="P871" s="7">
        <f t="shared" si="133"/>
        <v>66.5</v>
      </c>
      <c r="Q871" s="19">
        <f t="shared" si="134"/>
        <v>61.225000000000001</v>
      </c>
      <c r="R871" s="19">
        <f t="shared" si="135"/>
        <v>59.125</v>
      </c>
      <c r="S871" s="19">
        <f t="shared" si="136"/>
        <v>61.174999999999997</v>
      </c>
      <c r="T871" s="19">
        <f t="shared" si="137"/>
        <v>60.375</v>
      </c>
      <c r="U871" s="7">
        <f t="shared" si="138"/>
        <v>60.508333333333326</v>
      </c>
      <c r="V871" s="7">
        <f t="shared" si="139"/>
        <v>60.474999999999994</v>
      </c>
    </row>
    <row r="872" spans="1:22" ht="13.5" x14ac:dyDescent="0.35">
      <c r="A872" s="3">
        <v>43272</v>
      </c>
      <c r="B872" s="2">
        <v>17.684999999999999</v>
      </c>
      <c r="C872" s="7">
        <v>54.503482909444372</v>
      </c>
      <c r="D872" s="7">
        <v>0.19806477085484886</v>
      </c>
      <c r="E872" s="7">
        <v>0.25939958101419791</v>
      </c>
      <c r="F872" s="7">
        <v>17.639400000000002</v>
      </c>
      <c r="G872" s="7">
        <v>17.722004999999999</v>
      </c>
      <c r="H872" s="7">
        <v>16.86206</v>
      </c>
      <c r="I872" s="7">
        <v>16.404332999999991</v>
      </c>
      <c r="J872" s="7" t="s">
        <v>48</v>
      </c>
      <c r="K872" s="7" t="s">
        <v>55</v>
      </c>
      <c r="L872" s="7" t="s">
        <v>56</v>
      </c>
      <c r="M872" s="7">
        <f t="shared" si="130"/>
        <v>25</v>
      </c>
      <c r="N872" s="7">
        <f t="shared" si="131"/>
        <v>100</v>
      </c>
      <c r="O872" s="7">
        <f t="shared" si="132"/>
        <v>50</v>
      </c>
      <c r="P872" s="7">
        <f t="shared" si="133"/>
        <v>66.5</v>
      </c>
      <c r="Q872" s="19">
        <f t="shared" si="134"/>
        <v>61.225000000000001</v>
      </c>
      <c r="R872" s="19">
        <f t="shared" si="135"/>
        <v>59.125</v>
      </c>
      <c r="S872" s="19">
        <f t="shared" si="136"/>
        <v>61.174999999999997</v>
      </c>
      <c r="T872" s="19">
        <f t="shared" si="137"/>
        <v>60.375</v>
      </c>
      <c r="U872" s="7">
        <f t="shared" si="138"/>
        <v>60.508333333333326</v>
      </c>
      <c r="V872" s="7">
        <f t="shared" si="139"/>
        <v>60.474999999999994</v>
      </c>
    </row>
    <row r="873" spans="1:22" ht="13.5" x14ac:dyDescent="0.35">
      <c r="A873" s="3">
        <v>43273</v>
      </c>
      <c r="B873" s="2">
        <v>17.684999999999999</v>
      </c>
      <c r="C873" s="7">
        <v>44.507014424026842</v>
      </c>
      <c r="D873" s="7">
        <v>0.18323817986246738</v>
      </c>
      <c r="E873" s="7">
        <v>0.24416730078385182</v>
      </c>
      <c r="F873" s="7">
        <v>17.62828</v>
      </c>
      <c r="G873" s="7">
        <v>17.730345</v>
      </c>
      <c r="H873" s="7">
        <v>16.877298</v>
      </c>
      <c r="I873" s="7">
        <v>16.405862499999991</v>
      </c>
      <c r="J873" s="7" t="s">
        <v>48</v>
      </c>
      <c r="K873" s="7" t="s">
        <v>55</v>
      </c>
      <c r="L873" s="7" t="s">
        <v>56</v>
      </c>
      <c r="M873" s="7">
        <f t="shared" si="130"/>
        <v>25</v>
      </c>
      <c r="N873" s="7">
        <f t="shared" si="131"/>
        <v>100</v>
      </c>
      <c r="O873" s="7">
        <f t="shared" si="132"/>
        <v>50</v>
      </c>
      <c r="P873" s="7">
        <f t="shared" si="133"/>
        <v>66.5</v>
      </c>
      <c r="Q873" s="19">
        <f t="shared" si="134"/>
        <v>61.225000000000001</v>
      </c>
      <c r="R873" s="19">
        <f t="shared" si="135"/>
        <v>59.125</v>
      </c>
      <c r="S873" s="19">
        <f t="shared" si="136"/>
        <v>61.174999999999997</v>
      </c>
      <c r="T873" s="19">
        <f t="shared" si="137"/>
        <v>60.375</v>
      </c>
      <c r="U873" s="7">
        <f t="shared" si="138"/>
        <v>60.508333333333326</v>
      </c>
      <c r="V873" s="7">
        <f t="shared" si="139"/>
        <v>60.474999999999994</v>
      </c>
    </row>
    <row r="874" spans="1:22" ht="13.5" x14ac:dyDescent="0.35">
      <c r="A874" s="3">
        <v>43276</v>
      </c>
      <c r="B874" s="2">
        <v>17.684999999999999</v>
      </c>
      <c r="C874" s="7">
        <v>41.275483533716525</v>
      </c>
      <c r="D874" s="7">
        <v>0.16953372048254067</v>
      </c>
      <c r="E874" s="7">
        <v>0.2292405847235896</v>
      </c>
      <c r="F874" s="7">
        <v>17.67388</v>
      </c>
      <c r="G874" s="7">
        <v>17.732009999999999</v>
      </c>
      <c r="H874" s="7">
        <v>16.892869999999998</v>
      </c>
      <c r="I874" s="7">
        <v>16.407530999999988</v>
      </c>
      <c r="J874" s="7" t="s">
        <v>48</v>
      </c>
      <c r="K874" s="7" t="s">
        <v>55</v>
      </c>
      <c r="L874" s="7" t="s">
        <v>50</v>
      </c>
      <c r="M874" s="7">
        <f t="shared" si="130"/>
        <v>25</v>
      </c>
      <c r="N874" s="7">
        <f t="shared" si="131"/>
        <v>100</v>
      </c>
      <c r="O874" s="7">
        <f t="shared" si="132"/>
        <v>50</v>
      </c>
      <c r="P874" s="7">
        <f t="shared" si="133"/>
        <v>49.5</v>
      </c>
      <c r="Q874" s="19">
        <f t="shared" si="134"/>
        <v>58.674999999999997</v>
      </c>
      <c r="R874" s="19">
        <f t="shared" si="135"/>
        <v>54.875</v>
      </c>
      <c r="S874" s="19">
        <f t="shared" si="136"/>
        <v>53.525000000000006</v>
      </c>
      <c r="T874" s="19">
        <f t="shared" si="137"/>
        <v>56.125</v>
      </c>
      <c r="U874" s="7">
        <f t="shared" si="138"/>
        <v>55.691666666666663</v>
      </c>
      <c r="V874" s="7">
        <f t="shared" si="139"/>
        <v>55.8</v>
      </c>
    </row>
    <row r="875" spans="1:22" ht="13.5" x14ac:dyDescent="0.35">
      <c r="A875" s="3">
        <v>43277</v>
      </c>
      <c r="B875" s="2">
        <v>17.495899999999999</v>
      </c>
      <c r="C875" s="7">
        <v>25.82493578344193</v>
      </c>
      <c r="D875" s="7">
        <v>0.14177969993721007</v>
      </c>
      <c r="E875" s="7">
        <v>0.21174840776631371</v>
      </c>
      <c r="F875" s="7">
        <v>17.647179999999999</v>
      </c>
      <c r="G875" s="7">
        <v>17.736454999999999</v>
      </c>
      <c r="H875" s="7">
        <v>16.905881999999998</v>
      </c>
      <c r="I875" s="7">
        <v>16.408809999999992</v>
      </c>
      <c r="J875" s="7" t="s">
        <v>48</v>
      </c>
      <c r="K875" s="7" t="s">
        <v>55</v>
      </c>
      <c r="L875" s="7" t="s">
        <v>56</v>
      </c>
      <c r="M875" s="7">
        <f t="shared" si="130"/>
        <v>50</v>
      </c>
      <c r="N875" s="7">
        <f t="shared" si="131"/>
        <v>100</v>
      </c>
      <c r="O875" s="7">
        <f t="shared" si="132"/>
        <v>50</v>
      </c>
      <c r="P875" s="7">
        <f t="shared" si="133"/>
        <v>66.5</v>
      </c>
      <c r="Q875" s="19">
        <f t="shared" si="134"/>
        <v>69.974999999999994</v>
      </c>
      <c r="R875" s="19">
        <f t="shared" si="135"/>
        <v>64.125</v>
      </c>
      <c r="S875" s="19">
        <f t="shared" si="136"/>
        <v>64.924999999999997</v>
      </c>
      <c r="T875" s="19">
        <f t="shared" si="137"/>
        <v>66.625</v>
      </c>
      <c r="U875" s="7">
        <f t="shared" si="138"/>
        <v>66.341666666666654</v>
      </c>
      <c r="V875" s="7">
        <f t="shared" si="139"/>
        <v>66.412499999999994</v>
      </c>
    </row>
    <row r="876" spans="1:22" ht="13.5" x14ac:dyDescent="0.35">
      <c r="A876" s="3">
        <v>43278</v>
      </c>
      <c r="B876" s="2">
        <v>17.545999999999999</v>
      </c>
      <c r="C876" s="7">
        <v>30.771510421811612</v>
      </c>
      <c r="D876" s="7">
        <v>0.12241595506623071</v>
      </c>
      <c r="E876" s="7">
        <v>0.19388191722629711</v>
      </c>
      <c r="F876" s="7">
        <v>17.619379999999996</v>
      </c>
      <c r="G876" s="7">
        <v>17.739235000000001</v>
      </c>
      <c r="H876" s="7">
        <v>16.923121999999999</v>
      </c>
      <c r="I876" s="7">
        <v>16.410923499999988</v>
      </c>
      <c r="J876" s="7" t="s">
        <v>48</v>
      </c>
      <c r="K876" s="7" t="s">
        <v>55</v>
      </c>
      <c r="L876" s="7" t="s">
        <v>56</v>
      </c>
      <c r="M876" s="7">
        <f t="shared" si="130"/>
        <v>25</v>
      </c>
      <c r="N876" s="7">
        <f t="shared" si="131"/>
        <v>100</v>
      </c>
      <c r="O876" s="7">
        <f t="shared" si="132"/>
        <v>50</v>
      </c>
      <c r="P876" s="7">
        <f t="shared" si="133"/>
        <v>66.5</v>
      </c>
      <c r="Q876" s="19">
        <f t="shared" si="134"/>
        <v>61.225000000000001</v>
      </c>
      <c r="R876" s="19">
        <f t="shared" si="135"/>
        <v>59.125</v>
      </c>
      <c r="S876" s="19">
        <f t="shared" si="136"/>
        <v>61.174999999999997</v>
      </c>
      <c r="T876" s="19">
        <f t="shared" si="137"/>
        <v>60.375</v>
      </c>
      <c r="U876" s="7">
        <f t="shared" si="138"/>
        <v>60.508333333333326</v>
      </c>
      <c r="V876" s="7">
        <f t="shared" si="139"/>
        <v>60.474999999999994</v>
      </c>
    </row>
    <row r="877" spans="1:22" ht="13.5" x14ac:dyDescent="0.35">
      <c r="A877" s="3">
        <v>43279</v>
      </c>
      <c r="B877" s="2">
        <v>17.811699999999998</v>
      </c>
      <c r="C877" s="7">
        <v>43.944968804991106</v>
      </c>
      <c r="D877" s="7">
        <v>0.1270453178588653</v>
      </c>
      <c r="E877" s="7">
        <v>0.18051459735281075</v>
      </c>
      <c r="F877" s="7">
        <v>17.64472</v>
      </c>
      <c r="G877" s="7">
        <v>17.755854999999997</v>
      </c>
      <c r="H877" s="7">
        <v>16.951238</v>
      </c>
      <c r="I877" s="7">
        <v>16.414615499999989</v>
      </c>
      <c r="J877" s="7" t="s">
        <v>53</v>
      </c>
      <c r="K877" s="7" t="s">
        <v>55</v>
      </c>
      <c r="L877" s="7" t="s">
        <v>47</v>
      </c>
      <c r="M877" s="7">
        <f t="shared" si="130"/>
        <v>25</v>
      </c>
      <c r="N877" s="7">
        <f t="shared" si="131"/>
        <v>100</v>
      </c>
      <c r="O877" s="7">
        <f t="shared" si="132"/>
        <v>50</v>
      </c>
      <c r="P877" s="7">
        <f t="shared" si="133"/>
        <v>16.5</v>
      </c>
      <c r="Q877" s="19">
        <f t="shared" si="134"/>
        <v>53.725000000000001</v>
      </c>
      <c r="R877" s="19">
        <f t="shared" si="135"/>
        <v>46.625</v>
      </c>
      <c r="S877" s="19">
        <f t="shared" si="136"/>
        <v>38.674999999999997</v>
      </c>
      <c r="T877" s="19">
        <f t="shared" si="137"/>
        <v>47.875</v>
      </c>
      <c r="U877" s="7">
        <f t="shared" si="138"/>
        <v>46.341666666666661</v>
      </c>
      <c r="V877" s="7">
        <f t="shared" si="139"/>
        <v>46.724999999999994</v>
      </c>
    </row>
    <row r="878" spans="1:22" ht="13.5" x14ac:dyDescent="0.35">
      <c r="A878" s="3">
        <v>43280</v>
      </c>
      <c r="B878" s="2">
        <v>18.162099999999999</v>
      </c>
      <c r="C878" s="7">
        <v>56.413793103448263</v>
      </c>
      <c r="D878" s="7">
        <v>0.15717663836182538</v>
      </c>
      <c r="E878" s="7">
        <v>0.17584700555461369</v>
      </c>
      <c r="F878" s="7">
        <v>17.740139999999997</v>
      </c>
      <c r="G878" s="7">
        <v>17.785269999999997</v>
      </c>
      <c r="H878" s="7">
        <v>16.992256000000001</v>
      </c>
      <c r="I878" s="7">
        <v>16.421171999999991</v>
      </c>
      <c r="J878" s="7" t="s">
        <v>53</v>
      </c>
      <c r="K878" s="7" t="s">
        <v>55</v>
      </c>
      <c r="L878" s="7" t="s">
        <v>47</v>
      </c>
      <c r="M878" s="7">
        <f t="shared" si="130"/>
        <v>25</v>
      </c>
      <c r="N878" s="7">
        <f t="shared" si="131"/>
        <v>45</v>
      </c>
      <c r="O878" s="7">
        <f t="shared" si="132"/>
        <v>50</v>
      </c>
      <c r="P878" s="7">
        <f t="shared" si="133"/>
        <v>16.5</v>
      </c>
      <c r="Q878" s="19">
        <f t="shared" si="134"/>
        <v>34.475000000000001</v>
      </c>
      <c r="R878" s="19">
        <f t="shared" si="135"/>
        <v>35.625</v>
      </c>
      <c r="S878" s="19">
        <f t="shared" si="136"/>
        <v>30.425000000000001</v>
      </c>
      <c r="T878" s="19">
        <f t="shared" si="137"/>
        <v>34.125</v>
      </c>
      <c r="U878" s="7">
        <f t="shared" si="138"/>
        <v>33.508333333333333</v>
      </c>
      <c r="V878" s="7">
        <f t="shared" si="139"/>
        <v>33.662499999999994</v>
      </c>
    </row>
    <row r="879" spans="1:22" ht="13.5" x14ac:dyDescent="0.35">
      <c r="A879" s="3">
        <v>43283</v>
      </c>
      <c r="B879" s="2">
        <v>18.1037</v>
      </c>
      <c r="C879" s="7">
        <v>54.266294453210328</v>
      </c>
      <c r="D879" s="7">
        <v>0.17433392207939491</v>
      </c>
      <c r="E879" s="7">
        <v>0.17554438885956994</v>
      </c>
      <c r="F879" s="7">
        <v>17.823879999999999</v>
      </c>
      <c r="G879" s="7">
        <v>17.800644999999996</v>
      </c>
      <c r="H879" s="7">
        <v>17.032440000000001</v>
      </c>
      <c r="I879" s="7">
        <v>16.428548499999991</v>
      </c>
      <c r="J879" s="7" t="s">
        <v>53</v>
      </c>
      <c r="K879" s="7" t="s">
        <v>55</v>
      </c>
      <c r="L879" s="7" t="s">
        <v>47</v>
      </c>
      <c r="M879" s="7">
        <f t="shared" si="130"/>
        <v>25</v>
      </c>
      <c r="N879" s="7">
        <f t="shared" si="131"/>
        <v>45</v>
      </c>
      <c r="O879" s="7">
        <f t="shared" si="132"/>
        <v>50</v>
      </c>
      <c r="P879" s="7">
        <f t="shared" si="133"/>
        <v>16.5</v>
      </c>
      <c r="Q879" s="19">
        <f t="shared" si="134"/>
        <v>34.475000000000001</v>
      </c>
      <c r="R879" s="19">
        <f t="shared" si="135"/>
        <v>35.625</v>
      </c>
      <c r="S879" s="19">
        <f t="shared" si="136"/>
        <v>30.425000000000001</v>
      </c>
      <c r="T879" s="19">
        <f t="shared" si="137"/>
        <v>34.125</v>
      </c>
      <c r="U879" s="7">
        <f t="shared" si="138"/>
        <v>33.508333333333333</v>
      </c>
      <c r="V879" s="7">
        <f t="shared" si="139"/>
        <v>33.662499999999994</v>
      </c>
    </row>
    <row r="880" spans="1:22" ht="13.5" x14ac:dyDescent="0.35">
      <c r="A880" s="3">
        <v>43284</v>
      </c>
      <c r="B880" s="2">
        <v>18.115300000000001</v>
      </c>
      <c r="C880" s="7">
        <v>55.707257072570762</v>
      </c>
      <c r="D880" s="7">
        <v>0.18671488314496543</v>
      </c>
      <c r="E880" s="7">
        <v>0.17777848771664903</v>
      </c>
      <c r="F880" s="7">
        <v>17.947759999999999</v>
      </c>
      <c r="G880" s="7">
        <v>17.813814999999998</v>
      </c>
      <c r="H880" s="7">
        <v>17.082422000000001</v>
      </c>
      <c r="I880" s="7">
        <v>16.437095499999995</v>
      </c>
      <c r="J880" s="7" t="s">
        <v>53</v>
      </c>
      <c r="K880" s="7" t="s">
        <v>55</v>
      </c>
      <c r="L880" s="7" t="s">
        <v>47</v>
      </c>
      <c r="M880" s="7">
        <f t="shared" si="130"/>
        <v>25</v>
      </c>
      <c r="N880" s="7">
        <f t="shared" si="131"/>
        <v>0</v>
      </c>
      <c r="O880" s="7">
        <f t="shared" si="132"/>
        <v>50</v>
      </c>
      <c r="P880" s="7">
        <f t="shared" si="133"/>
        <v>16.5</v>
      </c>
      <c r="Q880" s="19">
        <f t="shared" si="134"/>
        <v>18.725000000000001</v>
      </c>
      <c r="R880" s="19">
        <f t="shared" si="135"/>
        <v>26.625</v>
      </c>
      <c r="S880" s="19">
        <f t="shared" si="136"/>
        <v>23.675000000000001</v>
      </c>
      <c r="T880" s="19">
        <f t="shared" si="137"/>
        <v>22.875</v>
      </c>
      <c r="U880" s="7">
        <f t="shared" si="138"/>
        <v>23.008333333333336</v>
      </c>
      <c r="V880" s="7">
        <f t="shared" si="139"/>
        <v>22.975000000000001</v>
      </c>
    </row>
    <row r="881" spans="1:22" ht="13.5" x14ac:dyDescent="0.35">
      <c r="A881" s="3">
        <v>43285</v>
      </c>
      <c r="B881" s="2">
        <v>18.220500000000001</v>
      </c>
      <c r="C881" s="7">
        <v>65.559950716555392</v>
      </c>
      <c r="D881" s="7">
        <v>0.20267928417189296</v>
      </c>
      <c r="E881" s="7">
        <v>0.18275864700769784</v>
      </c>
      <c r="F881" s="7">
        <v>18.082660000000001</v>
      </c>
      <c r="G881" s="7">
        <v>17.825575000000001</v>
      </c>
      <c r="H881" s="7">
        <v>17.135398000000002</v>
      </c>
      <c r="I881" s="7">
        <v>16.447558999999991</v>
      </c>
      <c r="J881" s="7" t="s">
        <v>53</v>
      </c>
      <c r="K881" s="7" t="s">
        <v>55</v>
      </c>
      <c r="L881" s="7" t="s">
        <v>47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16.5</v>
      </c>
      <c r="Q881" s="19">
        <f t="shared" si="134"/>
        <v>18.725000000000001</v>
      </c>
      <c r="R881" s="19">
        <f t="shared" si="135"/>
        <v>26.625</v>
      </c>
      <c r="S881" s="19">
        <f t="shared" si="136"/>
        <v>23.675000000000001</v>
      </c>
      <c r="T881" s="19">
        <f t="shared" si="137"/>
        <v>22.875</v>
      </c>
      <c r="U881" s="7">
        <f t="shared" si="138"/>
        <v>23.008333333333336</v>
      </c>
      <c r="V881" s="7">
        <f t="shared" si="139"/>
        <v>22.975000000000001</v>
      </c>
    </row>
    <row r="882" spans="1:22" ht="13.5" x14ac:dyDescent="0.35">
      <c r="A882" s="3">
        <v>43286</v>
      </c>
      <c r="B882" s="2">
        <v>18.132899999999999</v>
      </c>
      <c r="C882" s="7">
        <v>62.035957538197181</v>
      </c>
      <c r="D882" s="7">
        <v>0.20588923615398969</v>
      </c>
      <c r="E882" s="7">
        <v>0.18738476483695621</v>
      </c>
      <c r="F882" s="7">
        <v>18.146899999999999</v>
      </c>
      <c r="G882" s="7">
        <v>17.835455000000003</v>
      </c>
      <c r="H882" s="7">
        <v>17.186621999999996</v>
      </c>
      <c r="I882" s="7">
        <v>16.456638999999992</v>
      </c>
      <c r="J882" s="7" t="s">
        <v>48</v>
      </c>
      <c r="K882" s="7" t="s">
        <v>55</v>
      </c>
      <c r="L882" s="7" t="s">
        <v>50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49.5</v>
      </c>
      <c r="Q882" s="19">
        <f t="shared" si="134"/>
        <v>23.675000000000001</v>
      </c>
      <c r="R882" s="19">
        <f t="shared" si="135"/>
        <v>34.875</v>
      </c>
      <c r="S882" s="19">
        <f t="shared" si="136"/>
        <v>38.525000000000006</v>
      </c>
      <c r="T882" s="19">
        <f t="shared" si="137"/>
        <v>31.125</v>
      </c>
      <c r="U882" s="7">
        <f t="shared" si="138"/>
        <v>32.358333333333334</v>
      </c>
      <c r="V882" s="7">
        <f t="shared" si="139"/>
        <v>32.049999999999997</v>
      </c>
    </row>
    <row r="883" spans="1:22" ht="13.5" x14ac:dyDescent="0.35">
      <c r="A883" s="3">
        <v>43287</v>
      </c>
      <c r="B883" s="2">
        <v>18.0336</v>
      </c>
      <c r="C883" s="7">
        <v>69.946035699460339</v>
      </c>
      <c r="D883" s="7">
        <v>0.19813647219518771</v>
      </c>
      <c r="E883" s="7">
        <v>0.18953510630860251</v>
      </c>
      <c r="F883" s="7">
        <v>18.121199999999998</v>
      </c>
      <c r="G883" s="7">
        <v>17.838979999999999</v>
      </c>
      <c r="H883" s="7">
        <v>17.241419999999998</v>
      </c>
      <c r="I883" s="7">
        <v>16.463386999999994</v>
      </c>
      <c r="J883" s="7" t="s">
        <v>48</v>
      </c>
      <c r="K883" s="7" t="s">
        <v>55</v>
      </c>
      <c r="L883" s="7" t="s">
        <v>56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66.5</v>
      </c>
      <c r="Q883" s="19">
        <f t="shared" si="134"/>
        <v>26.225000000000001</v>
      </c>
      <c r="R883" s="19">
        <f t="shared" si="135"/>
        <v>39.125</v>
      </c>
      <c r="S883" s="19">
        <f t="shared" si="136"/>
        <v>46.174999999999997</v>
      </c>
      <c r="T883" s="19">
        <f t="shared" si="137"/>
        <v>35.375</v>
      </c>
      <c r="U883" s="7">
        <f t="shared" si="138"/>
        <v>37.174999999999997</v>
      </c>
      <c r="V883" s="7">
        <f t="shared" si="139"/>
        <v>36.724999999999994</v>
      </c>
    </row>
    <row r="884" spans="1:22" ht="13.5" x14ac:dyDescent="0.35">
      <c r="A884" s="3">
        <v>43290</v>
      </c>
      <c r="B884" s="2">
        <v>17.753299999999999</v>
      </c>
      <c r="C884" s="7">
        <v>53.988283010364988</v>
      </c>
      <c r="D884" s="7">
        <v>0.167444289923246</v>
      </c>
      <c r="E884" s="7">
        <v>0.18511694303153123</v>
      </c>
      <c r="F884" s="7">
        <v>18.051120000000001</v>
      </c>
      <c r="G884" s="7">
        <v>17.828769999999999</v>
      </c>
      <c r="H884" s="7">
        <v>17.291169999999997</v>
      </c>
      <c r="I884" s="7">
        <v>16.468455499999994</v>
      </c>
      <c r="J884" s="7" t="s">
        <v>53</v>
      </c>
      <c r="K884" s="7" t="s">
        <v>55</v>
      </c>
      <c r="L884" s="7" t="s">
        <v>47</v>
      </c>
      <c r="M884" s="7">
        <f t="shared" si="130"/>
        <v>25</v>
      </c>
      <c r="N884" s="7">
        <f t="shared" si="131"/>
        <v>45</v>
      </c>
      <c r="O884" s="7">
        <f t="shared" si="132"/>
        <v>50</v>
      </c>
      <c r="P884" s="7">
        <f t="shared" si="133"/>
        <v>16.5</v>
      </c>
      <c r="Q884" s="19">
        <f t="shared" si="134"/>
        <v>34.475000000000001</v>
      </c>
      <c r="R884" s="19">
        <f t="shared" si="135"/>
        <v>35.625</v>
      </c>
      <c r="S884" s="19">
        <f t="shared" si="136"/>
        <v>30.425000000000001</v>
      </c>
      <c r="T884" s="19">
        <f t="shared" si="137"/>
        <v>34.125</v>
      </c>
      <c r="U884" s="7">
        <f t="shared" si="138"/>
        <v>33.508333333333333</v>
      </c>
      <c r="V884" s="7">
        <f t="shared" si="139"/>
        <v>33.662499999999994</v>
      </c>
    </row>
    <row r="885" spans="1:22" ht="13.5" x14ac:dyDescent="0.35">
      <c r="A885" s="3">
        <v>43291</v>
      </c>
      <c r="B885" s="2">
        <v>17.5197</v>
      </c>
      <c r="C885" s="7">
        <v>45.226130653266381</v>
      </c>
      <c r="D885" s="7">
        <v>0.122854753500242</v>
      </c>
      <c r="E885" s="7">
        <v>0.17266450512527337</v>
      </c>
      <c r="F885" s="7">
        <v>17.931999999999999</v>
      </c>
      <c r="G885" s="7">
        <v>17.806600000000003</v>
      </c>
      <c r="H885" s="7">
        <v>17.339249999999993</v>
      </c>
      <c r="I885" s="7">
        <v>16.472578499999994</v>
      </c>
      <c r="J885" s="7" t="s">
        <v>53</v>
      </c>
      <c r="K885" s="7" t="s">
        <v>55</v>
      </c>
      <c r="L885" s="7" t="s">
        <v>47</v>
      </c>
      <c r="M885" s="7">
        <f t="shared" si="130"/>
        <v>25</v>
      </c>
      <c r="N885" s="7">
        <f t="shared" si="131"/>
        <v>100</v>
      </c>
      <c r="O885" s="7">
        <f t="shared" si="132"/>
        <v>50</v>
      </c>
      <c r="P885" s="7">
        <f t="shared" si="133"/>
        <v>16.5</v>
      </c>
      <c r="Q885" s="19">
        <f t="shared" si="134"/>
        <v>53.725000000000001</v>
      </c>
      <c r="R885" s="19">
        <f t="shared" si="135"/>
        <v>46.625</v>
      </c>
      <c r="S885" s="19">
        <f t="shared" si="136"/>
        <v>38.674999999999997</v>
      </c>
      <c r="T885" s="19">
        <f t="shared" si="137"/>
        <v>47.875</v>
      </c>
      <c r="U885" s="7">
        <f t="shared" si="138"/>
        <v>46.341666666666661</v>
      </c>
      <c r="V885" s="7">
        <f t="shared" si="139"/>
        <v>46.724999999999994</v>
      </c>
    </row>
    <row r="886" spans="1:22" ht="13.5" x14ac:dyDescent="0.35">
      <c r="A886" s="3">
        <v>43292</v>
      </c>
      <c r="B886" s="2">
        <v>17.227699999999999</v>
      </c>
      <c r="C886" s="7">
        <v>38.699154846043605</v>
      </c>
      <c r="D886" s="7">
        <v>6.3226430052012006E-2</v>
      </c>
      <c r="E886" s="7">
        <v>0.15077689011062112</v>
      </c>
      <c r="F886" s="7">
        <v>17.733439999999998</v>
      </c>
      <c r="G886" s="7">
        <v>17.771500000000003</v>
      </c>
      <c r="H886" s="7">
        <v>17.377041999999996</v>
      </c>
      <c r="I886" s="7">
        <v>16.475018999999993</v>
      </c>
      <c r="J886" s="7" t="s">
        <v>53</v>
      </c>
      <c r="K886" s="7" t="s">
        <v>55</v>
      </c>
      <c r="L886" s="7" t="s">
        <v>47</v>
      </c>
      <c r="M886" s="7">
        <f t="shared" si="130"/>
        <v>25</v>
      </c>
      <c r="N886" s="7">
        <f t="shared" si="131"/>
        <v>100</v>
      </c>
      <c r="O886" s="7">
        <f t="shared" si="132"/>
        <v>50</v>
      </c>
      <c r="P886" s="7">
        <f t="shared" si="133"/>
        <v>16.5</v>
      </c>
      <c r="Q886" s="19">
        <f t="shared" si="134"/>
        <v>53.725000000000001</v>
      </c>
      <c r="R886" s="19">
        <f t="shared" si="135"/>
        <v>46.625</v>
      </c>
      <c r="S886" s="19">
        <f t="shared" si="136"/>
        <v>38.674999999999997</v>
      </c>
      <c r="T886" s="19">
        <f t="shared" si="137"/>
        <v>47.875</v>
      </c>
      <c r="U886" s="7">
        <f t="shared" si="138"/>
        <v>46.341666666666661</v>
      </c>
      <c r="V886" s="7">
        <f t="shared" si="139"/>
        <v>46.724999999999994</v>
      </c>
    </row>
    <row r="887" spans="1:22" ht="13.5" x14ac:dyDescent="0.35">
      <c r="A887" s="3">
        <v>43293</v>
      </c>
      <c r="B887" s="2">
        <v>17.227699999999999</v>
      </c>
      <c r="C887" s="7">
        <v>38.699154846043605</v>
      </c>
      <c r="D887" s="7">
        <v>1.5788553503661262E-2</v>
      </c>
      <c r="E887" s="7">
        <v>0.12377922278922916</v>
      </c>
      <c r="F887" s="7">
        <v>17.552399999999999</v>
      </c>
      <c r="G887" s="7">
        <v>17.745854999999999</v>
      </c>
      <c r="H887" s="7">
        <v>17.415721999999995</v>
      </c>
      <c r="I887" s="7">
        <v>16.477459499999998</v>
      </c>
      <c r="J887" s="7" t="s">
        <v>53</v>
      </c>
      <c r="K887" s="7" t="s">
        <v>55</v>
      </c>
      <c r="L887" s="7" t="s">
        <v>47</v>
      </c>
      <c r="M887" s="7">
        <f t="shared" si="130"/>
        <v>25</v>
      </c>
      <c r="N887" s="7">
        <f t="shared" si="131"/>
        <v>100</v>
      </c>
      <c r="O887" s="7">
        <f t="shared" si="132"/>
        <v>50</v>
      </c>
      <c r="P887" s="7">
        <f t="shared" si="133"/>
        <v>16.5</v>
      </c>
      <c r="Q887" s="19">
        <f t="shared" si="134"/>
        <v>53.725000000000001</v>
      </c>
      <c r="R887" s="19">
        <f t="shared" si="135"/>
        <v>46.625</v>
      </c>
      <c r="S887" s="19">
        <f t="shared" si="136"/>
        <v>38.674999999999997</v>
      </c>
      <c r="T887" s="19">
        <f t="shared" si="137"/>
        <v>47.875</v>
      </c>
      <c r="U887" s="7">
        <f t="shared" si="138"/>
        <v>46.341666666666661</v>
      </c>
      <c r="V887" s="7">
        <f t="shared" si="139"/>
        <v>46.724999999999994</v>
      </c>
    </row>
    <row r="888" spans="1:22" ht="13.5" x14ac:dyDescent="0.35">
      <c r="A888" s="3">
        <v>43294</v>
      </c>
      <c r="B888" s="2">
        <v>17.1693</v>
      </c>
      <c r="C888" s="7">
        <v>37.613488975356709</v>
      </c>
      <c r="D888" s="7">
        <v>-2.6216489985827707E-2</v>
      </c>
      <c r="E888" s="7">
        <v>9.37800802342178E-2</v>
      </c>
      <c r="F888" s="7">
        <v>17.379539999999999</v>
      </c>
      <c r="G888" s="7">
        <v>17.717290000000002</v>
      </c>
      <c r="H888" s="7">
        <v>17.443779999999997</v>
      </c>
      <c r="I888" s="7">
        <v>16.480024999999998</v>
      </c>
      <c r="J888" s="7" t="s">
        <v>53</v>
      </c>
      <c r="K888" s="7" t="s">
        <v>55</v>
      </c>
      <c r="L888" s="7" t="s">
        <v>47</v>
      </c>
      <c r="M888" s="7">
        <f t="shared" si="130"/>
        <v>25</v>
      </c>
      <c r="N888" s="7">
        <f t="shared" si="131"/>
        <v>100</v>
      </c>
      <c r="O888" s="7">
        <f t="shared" si="132"/>
        <v>50</v>
      </c>
      <c r="P888" s="7">
        <f t="shared" si="133"/>
        <v>16.5</v>
      </c>
      <c r="Q888" s="19">
        <f t="shared" si="134"/>
        <v>53.725000000000001</v>
      </c>
      <c r="R888" s="19">
        <f t="shared" si="135"/>
        <v>46.625</v>
      </c>
      <c r="S888" s="19">
        <f t="shared" si="136"/>
        <v>38.674999999999997</v>
      </c>
      <c r="T888" s="19">
        <f t="shared" si="137"/>
        <v>47.875</v>
      </c>
      <c r="U888" s="7">
        <f t="shared" si="138"/>
        <v>46.341666666666661</v>
      </c>
      <c r="V888" s="7">
        <f t="shared" si="139"/>
        <v>46.724999999999994</v>
      </c>
    </row>
    <row r="889" spans="1:22" ht="13.5" x14ac:dyDescent="0.35">
      <c r="A889" s="3">
        <v>43297</v>
      </c>
      <c r="B889" s="2">
        <v>17.1693</v>
      </c>
      <c r="C889" s="7">
        <v>41.371658036563488</v>
      </c>
      <c r="D889" s="7">
        <v>-5.8827660925047098E-2</v>
      </c>
      <c r="E889" s="7">
        <v>6.3258532002364823E-2</v>
      </c>
      <c r="F889" s="7">
        <v>17.262739999999997</v>
      </c>
      <c r="G889" s="7">
        <v>17.702905000000005</v>
      </c>
      <c r="H889" s="7">
        <v>17.475731999999997</v>
      </c>
      <c r="I889" s="7">
        <v>16.483285999999996</v>
      </c>
      <c r="J889" s="7" t="s">
        <v>53</v>
      </c>
      <c r="K889" s="7" t="s">
        <v>55</v>
      </c>
      <c r="L889" s="7" t="s">
        <v>47</v>
      </c>
      <c r="M889" s="7">
        <f t="shared" si="130"/>
        <v>25</v>
      </c>
      <c r="N889" s="7">
        <f t="shared" si="131"/>
        <v>100</v>
      </c>
      <c r="O889" s="7">
        <f t="shared" si="132"/>
        <v>50</v>
      </c>
      <c r="P889" s="7">
        <f t="shared" si="133"/>
        <v>16.5</v>
      </c>
      <c r="Q889" s="19">
        <f t="shared" si="134"/>
        <v>53.725000000000001</v>
      </c>
      <c r="R889" s="19">
        <f t="shared" si="135"/>
        <v>46.625</v>
      </c>
      <c r="S889" s="19">
        <f t="shared" si="136"/>
        <v>38.674999999999997</v>
      </c>
      <c r="T889" s="19">
        <f t="shared" si="137"/>
        <v>47.875</v>
      </c>
      <c r="U889" s="7">
        <f t="shared" si="138"/>
        <v>46.341666666666661</v>
      </c>
      <c r="V889" s="7">
        <f t="shared" si="139"/>
        <v>46.724999999999994</v>
      </c>
    </row>
    <row r="890" spans="1:22" ht="13.5" x14ac:dyDescent="0.35">
      <c r="A890" s="3">
        <v>43298</v>
      </c>
      <c r="B890" s="2">
        <v>16.935700000000001</v>
      </c>
      <c r="C890" s="7">
        <v>35.301767737584925</v>
      </c>
      <c r="D890" s="7">
        <v>-0.10234208076717266</v>
      </c>
      <c r="E890" s="7">
        <v>3.0138409448457332E-2</v>
      </c>
      <c r="F890" s="7">
        <v>17.14594</v>
      </c>
      <c r="G890" s="7">
        <v>17.668220000000002</v>
      </c>
      <c r="H890" s="7">
        <v>17.490553999999996</v>
      </c>
      <c r="I890" s="7">
        <v>16.485657</v>
      </c>
      <c r="J890" s="7" t="s">
        <v>53</v>
      </c>
      <c r="K890" s="7" t="s">
        <v>55</v>
      </c>
      <c r="L890" s="7" t="s">
        <v>47</v>
      </c>
      <c r="M890" s="7">
        <f t="shared" si="130"/>
        <v>25</v>
      </c>
      <c r="N890" s="7">
        <f t="shared" si="131"/>
        <v>100</v>
      </c>
      <c r="O890" s="7">
        <f t="shared" si="132"/>
        <v>50</v>
      </c>
      <c r="P890" s="7">
        <f t="shared" si="133"/>
        <v>16.5</v>
      </c>
      <c r="Q890" s="19">
        <f t="shared" si="134"/>
        <v>53.725000000000001</v>
      </c>
      <c r="R890" s="19">
        <f t="shared" si="135"/>
        <v>46.625</v>
      </c>
      <c r="S890" s="19">
        <f t="shared" si="136"/>
        <v>38.674999999999997</v>
      </c>
      <c r="T890" s="19">
        <f t="shared" si="137"/>
        <v>47.875</v>
      </c>
      <c r="U890" s="7">
        <f t="shared" si="138"/>
        <v>46.341666666666661</v>
      </c>
      <c r="V890" s="7">
        <f t="shared" si="139"/>
        <v>46.724999999999994</v>
      </c>
    </row>
    <row r="891" spans="1:22" ht="13.5" x14ac:dyDescent="0.35">
      <c r="A891" s="3">
        <v>43299</v>
      </c>
      <c r="B891" s="2">
        <v>17.052499999999998</v>
      </c>
      <c r="C891" s="7">
        <v>30.303030303030297</v>
      </c>
      <c r="D891" s="7">
        <v>-0.12595090450938073</v>
      </c>
      <c r="E891" s="7">
        <v>-1.0794533431102843E-3</v>
      </c>
      <c r="F891" s="7">
        <v>17.110899999999997</v>
      </c>
      <c r="G891" s="7">
        <v>17.636595</v>
      </c>
      <c r="H891" s="7">
        <v>17.490137999999998</v>
      </c>
      <c r="I891" s="7">
        <v>16.488889999999994</v>
      </c>
      <c r="J891" s="7" t="s">
        <v>48</v>
      </c>
      <c r="K891" s="7" t="s">
        <v>55</v>
      </c>
      <c r="L891" s="7" t="s">
        <v>56</v>
      </c>
      <c r="M891" s="7">
        <f t="shared" si="130"/>
        <v>25</v>
      </c>
      <c r="N891" s="7">
        <f t="shared" si="131"/>
        <v>100</v>
      </c>
      <c r="O891" s="7">
        <f t="shared" si="132"/>
        <v>50</v>
      </c>
      <c r="P891" s="7">
        <f t="shared" si="133"/>
        <v>66.5</v>
      </c>
      <c r="Q891" s="19">
        <f t="shared" si="134"/>
        <v>61.225000000000001</v>
      </c>
      <c r="R891" s="19">
        <f t="shared" si="135"/>
        <v>59.125</v>
      </c>
      <c r="S891" s="19">
        <f t="shared" si="136"/>
        <v>61.174999999999997</v>
      </c>
      <c r="T891" s="19">
        <f t="shared" si="137"/>
        <v>60.375</v>
      </c>
      <c r="U891" s="7">
        <f t="shared" si="138"/>
        <v>60.508333333333326</v>
      </c>
      <c r="V891" s="7">
        <f t="shared" si="139"/>
        <v>60.474999999999994</v>
      </c>
    </row>
    <row r="892" spans="1:22" ht="13.5" x14ac:dyDescent="0.35">
      <c r="A892" s="3">
        <v>43300</v>
      </c>
      <c r="B892" s="2">
        <v>16.363399999999999</v>
      </c>
      <c r="C892" s="7">
        <v>10.3093693455139</v>
      </c>
      <c r="D892" s="7">
        <v>-0.19798344841556315</v>
      </c>
      <c r="E892" s="7">
        <v>-4.0460252357600861E-2</v>
      </c>
      <c r="F892" s="7">
        <v>16.938039999999997</v>
      </c>
      <c r="G892" s="7">
        <v>17.570515000000004</v>
      </c>
      <c r="H892" s="7">
        <v>17.462703999999999</v>
      </c>
      <c r="I892" s="7">
        <v>16.488844499999999</v>
      </c>
      <c r="J892" s="7" t="s">
        <v>53</v>
      </c>
      <c r="K892" s="7" t="s">
        <v>55</v>
      </c>
      <c r="L892" s="7" t="s">
        <v>47</v>
      </c>
      <c r="M892" s="7">
        <f t="shared" si="130"/>
        <v>50</v>
      </c>
      <c r="N892" s="7">
        <f t="shared" si="131"/>
        <v>100</v>
      </c>
      <c r="O892" s="7">
        <f t="shared" si="132"/>
        <v>50</v>
      </c>
      <c r="P892" s="7">
        <f t="shared" si="133"/>
        <v>16.5</v>
      </c>
      <c r="Q892" s="19">
        <f t="shared" si="134"/>
        <v>62.475000000000001</v>
      </c>
      <c r="R892" s="19">
        <f t="shared" si="135"/>
        <v>51.625</v>
      </c>
      <c r="S892" s="19">
        <f t="shared" si="136"/>
        <v>42.424999999999997</v>
      </c>
      <c r="T892" s="19">
        <f t="shared" si="137"/>
        <v>54.125</v>
      </c>
      <c r="U892" s="7">
        <f t="shared" si="138"/>
        <v>52.17499999999999</v>
      </c>
      <c r="V892" s="7">
        <f t="shared" si="139"/>
        <v>52.662499999999994</v>
      </c>
    </row>
    <row r="893" spans="1:22" ht="13.5" x14ac:dyDescent="0.35">
      <c r="A893" s="3">
        <v>43301</v>
      </c>
      <c r="B893" s="2">
        <v>16.3459</v>
      </c>
      <c r="C893" s="7">
        <v>10.498876404494354</v>
      </c>
      <c r="D893" s="7">
        <v>-0.25355899194985909</v>
      </c>
      <c r="E893" s="7">
        <v>-8.3080000276052501E-2</v>
      </c>
      <c r="F893" s="7">
        <v>16.77336</v>
      </c>
      <c r="G893" s="7">
        <v>17.503560000000004</v>
      </c>
      <c r="H893" s="7">
        <v>17.44482</v>
      </c>
      <c r="I893" s="7">
        <v>16.489934999999996</v>
      </c>
      <c r="J893" s="7" t="s">
        <v>53</v>
      </c>
      <c r="K893" s="7" t="s">
        <v>55</v>
      </c>
      <c r="L893" s="7" t="s">
        <v>47</v>
      </c>
      <c r="M893" s="7">
        <f t="shared" si="130"/>
        <v>50</v>
      </c>
      <c r="N893" s="7">
        <f t="shared" si="131"/>
        <v>100</v>
      </c>
      <c r="O893" s="7">
        <f t="shared" si="132"/>
        <v>50</v>
      </c>
      <c r="P893" s="7">
        <f t="shared" si="133"/>
        <v>16.5</v>
      </c>
      <c r="Q893" s="19">
        <f t="shared" si="134"/>
        <v>62.475000000000001</v>
      </c>
      <c r="R893" s="19">
        <f t="shared" si="135"/>
        <v>51.625</v>
      </c>
      <c r="S893" s="19">
        <f t="shared" si="136"/>
        <v>42.424999999999997</v>
      </c>
      <c r="T893" s="19">
        <f t="shared" si="137"/>
        <v>54.125</v>
      </c>
      <c r="U893" s="7">
        <f t="shared" si="138"/>
        <v>52.17499999999999</v>
      </c>
      <c r="V893" s="7">
        <f t="shared" si="139"/>
        <v>52.662499999999994</v>
      </c>
    </row>
    <row r="894" spans="1:22" ht="13.5" x14ac:dyDescent="0.35">
      <c r="A894" s="3">
        <v>43304</v>
      </c>
      <c r="B894" s="2">
        <v>15.7735</v>
      </c>
      <c r="C894" s="7">
        <v>7.9689855696747145</v>
      </c>
      <c r="D894" s="7">
        <v>-0.33987306176220144</v>
      </c>
      <c r="E894" s="7">
        <v>-0.1344386125732823</v>
      </c>
      <c r="F894" s="7">
        <v>16.494199999999999</v>
      </c>
      <c r="G894" s="7">
        <v>17.407985000000004</v>
      </c>
      <c r="H894" s="7">
        <v>17.425832</v>
      </c>
      <c r="I894" s="7">
        <v>16.488163499999999</v>
      </c>
      <c r="J894" s="7" t="s">
        <v>53</v>
      </c>
      <c r="K894" s="7" t="s">
        <v>51</v>
      </c>
      <c r="L894" s="7" t="s">
        <v>47</v>
      </c>
      <c r="M894" s="7">
        <f t="shared" si="130"/>
        <v>50</v>
      </c>
      <c r="N894" s="7">
        <f t="shared" si="131"/>
        <v>100</v>
      </c>
      <c r="O894" s="7">
        <f t="shared" si="132"/>
        <v>50</v>
      </c>
      <c r="P894" s="7">
        <f t="shared" si="133"/>
        <v>0</v>
      </c>
      <c r="Q894" s="19">
        <f t="shared" si="134"/>
        <v>60</v>
      </c>
      <c r="R894" s="19">
        <f t="shared" si="135"/>
        <v>47.5</v>
      </c>
      <c r="S894" s="19">
        <f t="shared" si="136"/>
        <v>35</v>
      </c>
      <c r="T894" s="19">
        <f t="shared" si="137"/>
        <v>50</v>
      </c>
      <c r="U894" s="7">
        <f t="shared" si="138"/>
        <v>47.5</v>
      </c>
      <c r="V894" s="7">
        <f t="shared" si="139"/>
        <v>48.125</v>
      </c>
    </row>
    <row r="895" spans="1:22" ht="13.5" x14ac:dyDescent="0.35">
      <c r="A895" s="3">
        <v>43305</v>
      </c>
      <c r="B895" s="2">
        <v>16.468499999999999</v>
      </c>
      <c r="C895" s="7">
        <v>24.049057945254106</v>
      </c>
      <c r="D895" s="7">
        <v>-0.34818325250677162</v>
      </c>
      <c r="E895" s="7">
        <v>-0.17718754055998015</v>
      </c>
      <c r="F895" s="7">
        <v>16.400759999999998</v>
      </c>
      <c r="G895" s="7">
        <v>17.356615000000001</v>
      </c>
      <c r="H895" s="7">
        <v>17.419297999999998</v>
      </c>
      <c r="I895" s="7">
        <v>16.490144999999995</v>
      </c>
      <c r="J895" s="7" t="s">
        <v>53</v>
      </c>
      <c r="K895" s="7" t="s">
        <v>55</v>
      </c>
      <c r="L895" s="7" t="s">
        <v>47</v>
      </c>
      <c r="M895" s="7">
        <f t="shared" si="130"/>
        <v>50</v>
      </c>
      <c r="N895" s="7">
        <f t="shared" si="131"/>
        <v>100</v>
      </c>
      <c r="O895" s="7">
        <f t="shared" si="132"/>
        <v>0</v>
      </c>
      <c r="P895" s="7">
        <f t="shared" si="133"/>
        <v>16.5</v>
      </c>
      <c r="Q895" s="19">
        <f t="shared" si="134"/>
        <v>54.975000000000001</v>
      </c>
      <c r="R895" s="19">
        <f t="shared" si="135"/>
        <v>34.125</v>
      </c>
      <c r="S895" s="19">
        <f t="shared" si="136"/>
        <v>29.925000000000001</v>
      </c>
      <c r="T895" s="19">
        <f t="shared" si="137"/>
        <v>41.625</v>
      </c>
      <c r="U895" s="7">
        <f t="shared" si="138"/>
        <v>39.674999999999997</v>
      </c>
      <c r="V895" s="7">
        <f t="shared" si="139"/>
        <v>40.162499999999994</v>
      </c>
    </row>
    <row r="896" spans="1:22" ht="13.5" x14ac:dyDescent="0.35">
      <c r="A896" s="3">
        <v>43307</v>
      </c>
      <c r="B896" s="2">
        <v>16.777999999999999</v>
      </c>
      <c r="C896" s="7">
        <v>31.168867268936722</v>
      </c>
      <c r="D896" s="7">
        <v>-0.32603672670828487</v>
      </c>
      <c r="E896" s="7">
        <v>-0.2069573777896411</v>
      </c>
      <c r="F896" s="7">
        <v>16.345859999999998</v>
      </c>
      <c r="G896" s="7">
        <v>17.318215000000002</v>
      </c>
      <c r="H896" s="7">
        <v>17.428629999999998</v>
      </c>
      <c r="I896" s="7">
        <v>16.494257999999991</v>
      </c>
      <c r="J896" s="7" t="s">
        <v>53</v>
      </c>
      <c r="K896" s="7" t="s">
        <v>55</v>
      </c>
      <c r="L896" s="7" t="s">
        <v>47</v>
      </c>
      <c r="M896" s="7">
        <f t="shared" si="130"/>
        <v>25</v>
      </c>
      <c r="N896" s="7">
        <f t="shared" si="131"/>
        <v>100</v>
      </c>
      <c r="O896" s="7">
        <f t="shared" si="132"/>
        <v>0</v>
      </c>
      <c r="P896" s="7">
        <f t="shared" si="133"/>
        <v>16.5</v>
      </c>
      <c r="Q896" s="19">
        <f t="shared" si="134"/>
        <v>46.225000000000001</v>
      </c>
      <c r="R896" s="19">
        <f t="shared" si="135"/>
        <v>29.125</v>
      </c>
      <c r="S896" s="19">
        <f t="shared" si="136"/>
        <v>26.175000000000001</v>
      </c>
      <c r="T896" s="19">
        <f t="shared" si="137"/>
        <v>35.375</v>
      </c>
      <c r="U896" s="7">
        <f t="shared" si="138"/>
        <v>33.841666666666661</v>
      </c>
      <c r="V896" s="7">
        <f t="shared" si="139"/>
        <v>34.224999999999994</v>
      </c>
    </row>
    <row r="897" spans="1:22" ht="13.5" x14ac:dyDescent="0.35">
      <c r="A897" s="3">
        <v>43308</v>
      </c>
      <c r="B897" s="2">
        <v>16.4802</v>
      </c>
      <c r="C897" s="7">
        <v>29.538988408851381</v>
      </c>
      <c r="D897" s="7">
        <v>-0.3287260671600869</v>
      </c>
      <c r="E897" s="7">
        <v>-0.23131111566373025</v>
      </c>
      <c r="F897" s="7">
        <v>16.369219999999999</v>
      </c>
      <c r="G897" s="7">
        <v>17.251640000000002</v>
      </c>
      <c r="H897" s="7">
        <v>17.426777999999999</v>
      </c>
      <c r="I897" s="7">
        <v>16.497632499999991</v>
      </c>
      <c r="J897" s="7" t="s">
        <v>53</v>
      </c>
      <c r="K897" s="7" t="s">
        <v>55</v>
      </c>
      <c r="L897" s="7" t="s">
        <v>54</v>
      </c>
      <c r="M897" s="7">
        <f t="shared" si="130"/>
        <v>50</v>
      </c>
      <c r="N897" s="7">
        <f t="shared" si="131"/>
        <v>100</v>
      </c>
      <c r="O897" s="7">
        <f t="shared" si="132"/>
        <v>0</v>
      </c>
      <c r="P897" s="7">
        <f t="shared" si="133"/>
        <v>16.5</v>
      </c>
      <c r="Q897" s="19">
        <f t="shared" si="134"/>
        <v>54.975000000000001</v>
      </c>
      <c r="R897" s="19">
        <f t="shared" si="135"/>
        <v>34.125</v>
      </c>
      <c r="S897" s="19">
        <f t="shared" si="136"/>
        <v>29.925000000000001</v>
      </c>
      <c r="T897" s="19">
        <f t="shared" si="137"/>
        <v>41.625</v>
      </c>
      <c r="U897" s="7">
        <f t="shared" si="138"/>
        <v>39.674999999999997</v>
      </c>
      <c r="V897" s="7">
        <f t="shared" si="139"/>
        <v>40.162499999999994</v>
      </c>
    </row>
    <row r="898" spans="1:22" ht="13.5" x14ac:dyDescent="0.35">
      <c r="A898" s="3">
        <v>43311</v>
      </c>
      <c r="B898" s="2">
        <v>16.112300000000001</v>
      </c>
      <c r="C898" s="7">
        <v>28.872695437223157</v>
      </c>
      <c r="D898" s="7">
        <v>-0.35643508241822275</v>
      </c>
      <c r="E898" s="7">
        <v>-0.25633590901462877</v>
      </c>
      <c r="F898" s="7">
        <v>16.322499999999998</v>
      </c>
      <c r="G898" s="7">
        <v>17.149150000000002</v>
      </c>
      <c r="H898" s="7">
        <v>17.417568000000003</v>
      </c>
      <c r="I898" s="7">
        <v>16.500891499999994</v>
      </c>
      <c r="J898" s="7" t="s">
        <v>53</v>
      </c>
      <c r="K898" s="7" t="s">
        <v>55</v>
      </c>
      <c r="L898" s="7" t="s">
        <v>47</v>
      </c>
      <c r="M898" s="7">
        <f t="shared" si="130"/>
        <v>50</v>
      </c>
      <c r="N898" s="7">
        <f t="shared" si="131"/>
        <v>100</v>
      </c>
      <c r="O898" s="7">
        <f t="shared" si="132"/>
        <v>0</v>
      </c>
      <c r="P898" s="7">
        <f t="shared" si="133"/>
        <v>16.5</v>
      </c>
      <c r="Q898" s="19">
        <f t="shared" si="134"/>
        <v>54.975000000000001</v>
      </c>
      <c r="R898" s="19">
        <f t="shared" si="135"/>
        <v>34.125</v>
      </c>
      <c r="S898" s="19">
        <f t="shared" si="136"/>
        <v>29.925000000000001</v>
      </c>
      <c r="T898" s="19">
        <f t="shared" si="137"/>
        <v>41.625</v>
      </c>
      <c r="U898" s="7">
        <f t="shared" si="138"/>
        <v>39.674999999999997</v>
      </c>
      <c r="V898" s="7">
        <f t="shared" si="139"/>
        <v>40.162499999999994</v>
      </c>
    </row>
    <row r="899" spans="1:22" ht="13.5" x14ac:dyDescent="0.35">
      <c r="A899" s="3">
        <v>43312</v>
      </c>
      <c r="B899" s="2">
        <v>16.059699999999999</v>
      </c>
      <c r="C899" s="7">
        <v>30.284124669151353</v>
      </c>
      <c r="D899" s="7">
        <v>-0.37827849799176505</v>
      </c>
      <c r="E899" s="7">
        <v>-0.28072442681005605</v>
      </c>
      <c r="F899" s="7">
        <v>16.379739999999998</v>
      </c>
      <c r="G899" s="7">
        <v>17.046950000000002</v>
      </c>
      <c r="H899" s="7">
        <v>17.411756</v>
      </c>
      <c r="I899" s="7">
        <v>16.503331499999991</v>
      </c>
      <c r="J899" s="7" t="s">
        <v>53</v>
      </c>
      <c r="K899" s="7" t="s">
        <v>51</v>
      </c>
      <c r="L899" s="7" t="s">
        <v>54</v>
      </c>
      <c r="M899" s="7">
        <f t="shared" ref="M899:M962" si="140">IF(C899&lt;30,50,IF(C899&gt;70,0,25))</f>
        <v>25</v>
      </c>
      <c r="N899" s="7">
        <f t="shared" ref="N899:N962" si="141">IF(E899-D899&gt;0.02,100,IF(E899-D899&lt;0,0,45))</f>
        <v>100</v>
      </c>
      <c r="O899" s="7">
        <f t="shared" ref="O899:O962" si="142">IF(F899-I899&gt;10,100,IF(F899-I899&gt;5,75,IF(F899-I899&gt;0,50,0)))</f>
        <v>0</v>
      </c>
      <c r="P899" s="7">
        <f t="shared" ref="P899:P962" si="143">IF(L899="CONFIRMED BULLISH", 34, IF(L899="BULLISH DIVERGENCE",17,0))+IF(J899="Bullish",33,IF(J899="Bearish", 0,16.5))+IF(K899="Strong",33,IF(K899="Weak",0,16.5))</f>
        <v>0</v>
      </c>
      <c r="Q899" s="19">
        <f t="shared" ref="Q899:Q962" si="144">0.35*M899+0.35*N899+0.15*O899+0.15*P899</f>
        <v>43.75</v>
      </c>
      <c r="R899" s="19">
        <f t="shared" ref="R899:R962" si="145">0.2*M899+0.2*N899+0.35*O899+0.25*P899</f>
        <v>25</v>
      </c>
      <c r="S899" s="19">
        <f t="shared" ref="S899:S962" si="146">M899*0.15+N899*0.15+O899*0.25+P899*0.45</f>
        <v>18.75</v>
      </c>
      <c r="T899" s="19">
        <f t="shared" ref="T899:T962" si="147">0.25*SUM(M899:P899)</f>
        <v>31.25</v>
      </c>
      <c r="U899" s="7">
        <f t="shared" ref="U899:U962" si="148">SUM(Q899:S899)/3</f>
        <v>29.166666666666668</v>
      </c>
      <c r="V899" s="7">
        <f t="shared" ref="V899:V962" si="149">SUM(Q899:T899)/4</f>
        <v>29.6875</v>
      </c>
    </row>
    <row r="900" spans="1:22" ht="13.5" x14ac:dyDescent="0.35">
      <c r="A900" s="3">
        <v>43313</v>
      </c>
      <c r="B900" s="2">
        <v>15.5633</v>
      </c>
      <c r="C900" s="7">
        <v>28.699769644228269</v>
      </c>
      <c r="D900" s="7">
        <v>-0.43068027944691423</v>
      </c>
      <c r="E900" s="7">
        <v>-0.31071559733742771</v>
      </c>
      <c r="F900" s="7">
        <v>16.198700000000002</v>
      </c>
      <c r="G900" s="7">
        <v>16.919350000000001</v>
      </c>
      <c r="H900" s="7">
        <v>17.389342000000003</v>
      </c>
      <c r="I900" s="7">
        <v>16.50440149999999</v>
      </c>
      <c r="J900" s="7" t="s">
        <v>53</v>
      </c>
      <c r="K900" s="7" t="s">
        <v>51</v>
      </c>
      <c r="L900" s="7" t="s">
        <v>47</v>
      </c>
      <c r="M900" s="7">
        <f t="shared" si="140"/>
        <v>50</v>
      </c>
      <c r="N900" s="7">
        <f t="shared" si="141"/>
        <v>100</v>
      </c>
      <c r="O900" s="7">
        <f t="shared" si="142"/>
        <v>0</v>
      </c>
      <c r="P900" s="7">
        <f t="shared" si="143"/>
        <v>0</v>
      </c>
      <c r="Q900" s="19">
        <f t="shared" si="144"/>
        <v>52.5</v>
      </c>
      <c r="R900" s="19">
        <f t="shared" si="145"/>
        <v>30</v>
      </c>
      <c r="S900" s="19">
        <f t="shared" si="146"/>
        <v>22.5</v>
      </c>
      <c r="T900" s="19">
        <f t="shared" si="147"/>
        <v>37.5</v>
      </c>
      <c r="U900" s="7">
        <f t="shared" si="148"/>
        <v>35</v>
      </c>
      <c r="V900" s="7">
        <f t="shared" si="149"/>
        <v>35.625</v>
      </c>
    </row>
    <row r="901" spans="1:22" ht="13.5" x14ac:dyDescent="0.35">
      <c r="A901" s="3">
        <v>43314</v>
      </c>
      <c r="B901" s="2">
        <v>15.1662</v>
      </c>
      <c r="C901" s="7">
        <v>26.051903998513012</v>
      </c>
      <c r="D901" s="7">
        <v>-0.49850526173289111</v>
      </c>
      <c r="E901" s="7">
        <v>-0.34827353021652041</v>
      </c>
      <c r="F901" s="7">
        <v>15.876340000000003</v>
      </c>
      <c r="G901" s="7">
        <v>16.766635000000004</v>
      </c>
      <c r="H901" s="7">
        <v>17.356762</v>
      </c>
      <c r="I901" s="7">
        <v>16.502929999999989</v>
      </c>
      <c r="J901" s="7" t="s">
        <v>53</v>
      </c>
      <c r="K901" s="7" t="s">
        <v>51</v>
      </c>
      <c r="L901" s="7" t="s">
        <v>47</v>
      </c>
      <c r="M901" s="7">
        <f t="shared" si="140"/>
        <v>50</v>
      </c>
      <c r="N901" s="7">
        <f t="shared" si="141"/>
        <v>100</v>
      </c>
      <c r="O901" s="7">
        <f t="shared" si="142"/>
        <v>0</v>
      </c>
      <c r="P901" s="7">
        <f t="shared" si="143"/>
        <v>0</v>
      </c>
      <c r="Q901" s="19">
        <f t="shared" si="144"/>
        <v>52.5</v>
      </c>
      <c r="R901" s="19">
        <f t="shared" si="145"/>
        <v>30</v>
      </c>
      <c r="S901" s="19">
        <f t="shared" si="146"/>
        <v>22.5</v>
      </c>
      <c r="T901" s="19">
        <f t="shared" si="147"/>
        <v>37.5</v>
      </c>
      <c r="U901" s="7">
        <f t="shared" si="148"/>
        <v>35</v>
      </c>
      <c r="V901" s="7">
        <f t="shared" si="149"/>
        <v>35.625</v>
      </c>
    </row>
    <row r="902" spans="1:22" ht="13.5" x14ac:dyDescent="0.35">
      <c r="A902" s="3">
        <v>43315</v>
      </c>
      <c r="B902" s="2">
        <v>15.125299999999999</v>
      </c>
      <c r="C902" s="7">
        <v>26.158260626137221</v>
      </c>
      <c r="D902" s="7">
        <v>-0.54922619928763083</v>
      </c>
      <c r="E902" s="7">
        <v>-0.38846406403074252</v>
      </c>
      <c r="F902" s="7">
        <v>15.605359999999999</v>
      </c>
      <c r="G902" s="7">
        <v>16.616255000000002</v>
      </c>
      <c r="H902" s="7">
        <v>17.314465999999996</v>
      </c>
      <c r="I902" s="7">
        <v>16.501253999999989</v>
      </c>
      <c r="J902" s="7" t="s">
        <v>53</v>
      </c>
      <c r="K902" s="7" t="s">
        <v>51</v>
      </c>
      <c r="L902" s="7" t="s">
        <v>47</v>
      </c>
      <c r="M902" s="7">
        <f t="shared" si="140"/>
        <v>50</v>
      </c>
      <c r="N902" s="7">
        <f t="shared" si="141"/>
        <v>100</v>
      </c>
      <c r="O902" s="7">
        <f t="shared" si="142"/>
        <v>0</v>
      </c>
      <c r="P902" s="7">
        <f t="shared" si="143"/>
        <v>0</v>
      </c>
      <c r="Q902" s="19">
        <f t="shared" si="144"/>
        <v>52.5</v>
      </c>
      <c r="R902" s="19">
        <f t="shared" si="145"/>
        <v>30</v>
      </c>
      <c r="S902" s="19">
        <f t="shared" si="146"/>
        <v>22.5</v>
      </c>
      <c r="T902" s="19">
        <f t="shared" si="147"/>
        <v>37.5</v>
      </c>
      <c r="U902" s="7">
        <f t="shared" si="148"/>
        <v>35</v>
      </c>
      <c r="V902" s="7">
        <f t="shared" si="149"/>
        <v>35.625</v>
      </c>
    </row>
    <row r="903" spans="1:22" ht="13.5" x14ac:dyDescent="0.35">
      <c r="A903" s="3">
        <v>43318</v>
      </c>
      <c r="B903" s="2">
        <v>14.8917</v>
      </c>
      <c r="C903" s="7">
        <v>24.806424494491367</v>
      </c>
      <c r="D903" s="7">
        <v>-0.60134059538564166</v>
      </c>
      <c r="E903" s="7">
        <v>-0.43103937030172235</v>
      </c>
      <c r="F903" s="7">
        <v>15.361239999999999</v>
      </c>
      <c r="G903" s="7">
        <v>16.459160000000001</v>
      </c>
      <c r="H903" s="7">
        <v>17.261936000000002</v>
      </c>
      <c r="I903" s="7">
        <v>16.498965999999992</v>
      </c>
      <c r="J903" s="7" t="s">
        <v>53</v>
      </c>
      <c r="K903" s="7" t="s">
        <v>51</v>
      </c>
      <c r="L903" s="7" t="s">
        <v>47</v>
      </c>
      <c r="M903" s="7">
        <f t="shared" si="140"/>
        <v>50</v>
      </c>
      <c r="N903" s="7">
        <f t="shared" si="141"/>
        <v>100</v>
      </c>
      <c r="O903" s="7">
        <f t="shared" si="142"/>
        <v>0</v>
      </c>
      <c r="P903" s="7">
        <f t="shared" si="143"/>
        <v>0</v>
      </c>
      <c r="Q903" s="19">
        <f t="shared" si="144"/>
        <v>52.5</v>
      </c>
      <c r="R903" s="19">
        <f t="shared" si="145"/>
        <v>30</v>
      </c>
      <c r="S903" s="19">
        <f t="shared" si="146"/>
        <v>22.5</v>
      </c>
      <c r="T903" s="19">
        <f t="shared" si="147"/>
        <v>37.5</v>
      </c>
      <c r="U903" s="7">
        <f t="shared" si="148"/>
        <v>35</v>
      </c>
      <c r="V903" s="7">
        <f t="shared" si="149"/>
        <v>35.625</v>
      </c>
    </row>
    <row r="904" spans="1:22" ht="13.5" x14ac:dyDescent="0.35">
      <c r="A904" s="3">
        <v>43319</v>
      </c>
      <c r="B904" s="2">
        <v>14.8917</v>
      </c>
      <c r="C904" s="7">
        <v>26.158260626137221</v>
      </c>
      <c r="D904" s="7">
        <v>-0.6353180784209993</v>
      </c>
      <c r="E904" s="7">
        <v>-0.47189511192557776</v>
      </c>
      <c r="F904" s="7">
        <v>15.12764</v>
      </c>
      <c r="G904" s="7">
        <v>16.316079999999999</v>
      </c>
      <c r="H904" s="7">
        <v>17.206735999999999</v>
      </c>
      <c r="I904" s="7">
        <v>16.497539999999994</v>
      </c>
      <c r="J904" s="7" t="s">
        <v>53</v>
      </c>
      <c r="K904" s="7" t="s">
        <v>51</v>
      </c>
      <c r="L904" s="7" t="s">
        <v>47</v>
      </c>
      <c r="M904" s="7">
        <f t="shared" si="140"/>
        <v>50</v>
      </c>
      <c r="N904" s="7">
        <f t="shared" si="141"/>
        <v>100</v>
      </c>
      <c r="O904" s="7">
        <f t="shared" si="142"/>
        <v>0</v>
      </c>
      <c r="P904" s="7">
        <f t="shared" si="143"/>
        <v>0</v>
      </c>
      <c r="Q904" s="19">
        <f t="shared" si="144"/>
        <v>52.5</v>
      </c>
      <c r="R904" s="19">
        <f t="shared" si="145"/>
        <v>30</v>
      </c>
      <c r="S904" s="19">
        <f t="shared" si="146"/>
        <v>22.5</v>
      </c>
      <c r="T904" s="19">
        <f t="shared" si="147"/>
        <v>37.5</v>
      </c>
      <c r="U904" s="7">
        <f t="shared" si="148"/>
        <v>35</v>
      </c>
      <c r="V904" s="7">
        <f t="shared" si="149"/>
        <v>35.625</v>
      </c>
    </row>
    <row r="905" spans="1:22" ht="13.5" x14ac:dyDescent="0.35">
      <c r="A905" s="3">
        <v>43320</v>
      </c>
      <c r="B905" s="2">
        <v>14.833299999999999</v>
      </c>
      <c r="C905" s="7">
        <v>23.757154344638366</v>
      </c>
      <c r="D905" s="7">
        <v>-0.65935721095957334</v>
      </c>
      <c r="E905" s="7">
        <v>-0.50938753173237694</v>
      </c>
      <c r="F905" s="7">
        <v>14.981639999999999</v>
      </c>
      <c r="G905" s="7">
        <v>16.181760000000001</v>
      </c>
      <c r="H905" s="7">
        <v>17.155262000000004</v>
      </c>
      <c r="I905" s="7">
        <v>16.496628499999989</v>
      </c>
      <c r="J905" s="7" t="s">
        <v>53</v>
      </c>
      <c r="K905" s="7" t="s">
        <v>51</v>
      </c>
      <c r="L905" s="7" t="s">
        <v>47</v>
      </c>
      <c r="M905" s="7">
        <f t="shared" si="140"/>
        <v>50</v>
      </c>
      <c r="N905" s="7">
        <f t="shared" si="141"/>
        <v>100</v>
      </c>
      <c r="O905" s="7">
        <f t="shared" si="142"/>
        <v>0</v>
      </c>
      <c r="P905" s="7">
        <f t="shared" si="143"/>
        <v>0</v>
      </c>
      <c r="Q905" s="19">
        <f t="shared" si="144"/>
        <v>52.5</v>
      </c>
      <c r="R905" s="19">
        <f t="shared" si="145"/>
        <v>30</v>
      </c>
      <c r="S905" s="19">
        <f t="shared" si="146"/>
        <v>22.5</v>
      </c>
      <c r="T905" s="19">
        <f t="shared" si="147"/>
        <v>37.5</v>
      </c>
      <c r="U905" s="7">
        <f t="shared" si="148"/>
        <v>35</v>
      </c>
      <c r="V905" s="7">
        <f t="shared" si="149"/>
        <v>35.625</v>
      </c>
    </row>
    <row r="906" spans="1:22" ht="13.5" x14ac:dyDescent="0.35">
      <c r="A906" s="3">
        <v>43321</v>
      </c>
      <c r="B906" s="2">
        <v>15.195399999999999</v>
      </c>
      <c r="C906" s="7">
        <v>35.030247103455338</v>
      </c>
      <c r="D906" s="7">
        <v>-0.64179177678370181</v>
      </c>
      <c r="E906" s="7">
        <v>-0.53586838074264198</v>
      </c>
      <c r="F906" s="7">
        <v>14.98748</v>
      </c>
      <c r="G906" s="7">
        <v>16.080145000000002</v>
      </c>
      <c r="H906" s="7">
        <v>17.109362000000004</v>
      </c>
      <c r="I906" s="7">
        <v>16.498945499999991</v>
      </c>
      <c r="J906" s="7" t="s">
        <v>53</v>
      </c>
      <c r="K906" s="7" t="s">
        <v>55</v>
      </c>
      <c r="L906" s="7" t="s">
        <v>54</v>
      </c>
      <c r="M906" s="7">
        <f t="shared" si="140"/>
        <v>25</v>
      </c>
      <c r="N906" s="7">
        <f t="shared" si="141"/>
        <v>100</v>
      </c>
      <c r="O906" s="7">
        <f t="shared" si="142"/>
        <v>0</v>
      </c>
      <c r="P906" s="7">
        <f t="shared" si="143"/>
        <v>16.5</v>
      </c>
      <c r="Q906" s="19">
        <f t="shared" si="144"/>
        <v>46.225000000000001</v>
      </c>
      <c r="R906" s="19">
        <f t="shared" si="145"/>
        <v>29.125</v>
      </c>
      <c r="S906" s="19">
        <f t="shared" si="146"/>
        <v>26.175000000000001</v>
      </c>
      <c r="T906" s="19">
        <f t="shared" si="147"/>
        <v>35.375</v>
      </c>
      <c r="U906" s="7">
        <f t="shared" si="148"/>
        <v>33.841666666666661</v>
      </c>
      <c r="V906" s="7">
        <f t="shared" si="149"/>
        <v>34.224999999999994</v>
      </c>
    </row>
    <row r="907" spans="1:22" ht="13.5" x14ac:dyDescent="0.35">
      <c r="A907" s="3">
        <v>43322</v>
      </c>
      <c r="B907" s="2">
        <v>14.897600000000001</v>
      </c>
      <c r="C907" s="7">
        <v>32.682051895252897</v>
      </c>
      <c r="D907" s="7">
        <v>-0.64447194343470215</v>
      </c>
      <c r="E907" s="7">
        <v>-0.5575890932810541</v>
      </c>
      <c r="F907" s="7">
        <v>14.941939999999999</v>
      </c>
      <c r="G907" s="7">
        <v>15.963640000000002</v>
      </c>
      <c r="H907" s="7">
        <v>17.057728000000001</v>
      </c>
      <c r="I907" s="7">
        <v>16.502470999999989</v>
      </c>
      <c r="J907" s="7" t="s">
        <v>48</v>
      </c>
      <c r="K907" s="7" t="s">
        <v>55</v>
      </c>
      <c r="L907" s="7" t="s">
        <v>56</v>
      </c>
      <c r="M907" s="7">
        <f t="shared" si="140"/>
        <v>25</v>
      </c>
      <c r="N907" s="7">
        <f t="shared" si="141"/>
        <v>100</v>
      </c>
      <c r="O907" s="7">
        <f t="shared" si="142"/>
        <v>0</v>
      </c>
      <c r="P907" s="7">
        <f t="shared" si="143"/>
        <v>66.5</v>
      </c>
      <c r="Q907" s="19">
        <f t="shared" si="144"/>
        <v>53.725000000000001</v>
      </c>
      <c r="R907" s="19">
        <f t="shared" si="145"/>
        <v>41.625</v>
      </c>
      <c r="S907" s="19">
        <f t="shared" si="146"/>
        <v>48.674999999999997</v>
      </c>
      <c r="T907" s="19">
        <f t="shared" si="147"/>
        <v>47.875</v>
      </c>
      <c r="U907" s="7">
        <f t="shared" si="148"/>
        <v>48.008333333333326</v>
      </c>
      <c r="V907" s="7">
        <f t="shared" si="149"/>
        <v>47.974999999999994</v>
      </c>
    </row>
    <row r="908" spans="1:22" ht="13.5" x14ac:dyDescent="0.35">
      <c r="A908" s="3">
        <v>43326</v>
      </c>
      <c r="B908" s="2">
        <v>15.125299999999999</v>
      </c>
      <c r="C908" s="7">
        <v>41.552856547122573</v>
      </c>
      <c r="D908" s="7">
        <v>-0.62106327692554331</v>
      </c>
      <c r="E908" s="7">
        <v>-0.57028393000995203</v>
      </c>
      <c r="F908" s="7">
        <v>14.988659999999999</v>
      </c>
      <c r="G908" s="7">
        <v>15.861440000000002</v>
      </c>
      <c r="H908" s="7">
        <v>17.008758000000004</v>
      </c>
      <c r="I908" s="7">
        <v>16.50491049999999</v>
      </c>
      <c r="J908" s="7" t="s">
        <v>48</v>
      </c>
      <c r="K908" s="7" t="s">
        <v>55</v>
      </c>
      <c r="L908" s="7" t="s">
        <v>50</v>
      </c>
      <c r="M908" s="7">
        <f t="shared" si="140"/>
        <v>25</v>
      </c>
      <c r="N908" s="7">
        <f t="shared" si="141"/>
        <v>100</v>
      </c>
      <c r="O908" s="7">
        <f t="shared" si="142"/>
        <v>0</v>
      </c>
      <c r="P908" s="7">
        <f t="shared" si="143"/>
        <v>49.5</v>
      </c>
      <c r="Q908" s="19">
        <f t="shared" si="144"/>
        <v>51.174999999999997</v>
      </c>
      <c r="R908" s="19">
        <f t="shared" si="145"/>
        <v>37.375</v>
      </c>
      <c r="S908" s="19">
        <f t="shared" si="146"/>
        <v>41.025000000000006</v>
      </c>
      <c r="T908" s="19">
        <f t="shared" si="147"/>
        <v>43.625</v>
      </c>
      <c r="U908" s="7">
        <f t="shared" si="148"/>
        <v>43.191666666666663</v>
      </c>
      <c r="V908" s="7">
        <f t="shared" si="149"/>
        <v>43.3</v>
      </c>
    </row>
    <row r="909" spans="1:22" ht="13.5" x14ac:dyDescent="0.35">
      <c r="A909" s="3">
        <v>43327</v>
      </c>
      <c r="B909" s="2">
        <v>14.897600000000001</v>
      </c>
      <c r="C909" s="7">
        <v>26.689419795221838</v>
      </c>
      <c r="D909" s="7">
        <v>-0.61380961197477291</v>
      </c>
      <c r="E909" s="7">
        <v>-0.57898906640291625</v>
      </c>
      <c r="F909" s="7">
        <v>14.989839999999997</v>
      </c>
      <c r="G909" s="7">
        <v>15.747855000000001</v>
      </c>
      <c r="H909" s="7">
        <v>16.950786000000004</v>
      </c>
      <c r="I909" s="7">
        <v>16.50459849999999</v>
      </c>
      <c r="J909" s="7" t="s">
        <v>48</v>
      </c>
      <c r="K909" s="7" t="s">
        <v>55</v>
      </c>
      <c r="L909" s="7" t="s">
        <v>50</v>
      </c>
      <c r="M909" s="7">
        <f t="shared" si="140"/>
        <v>50</v>
      </c>
      <c r="N909" s="7">
        <f t="shared" si="141"/>
        <v>100</v>
      </c>
      <c r="O909" s="7">
        <f t="shared" si="142"/>
        <v>0</v>
      </c>
      <c r="P909" s="7">
        <f t="shared" si="143"/>
        <v>49.5</v>
      </c>
      <c r="Q909" s="19">
        <f t="shared" si="144"/>
        <v>59.924999999999997</v>
      </c>
      <c r="R909" s="19">
        <f t="shared" si="145"/>
        <v>42.375</v>
      </c>
      <c r="S909" s="19">
        <f t="shared" si="146"/>
        <v>44.775000000000006</v>
      </c>
      <c r="T909" s="19">
        <f t="shared" si="147"/>
        <v>49.875</v>
      </c>
      <c r="U909" s="7">
        <f t="shared" si="148"/>
        <v>49.024999999999999</v>
      </c>
      <c r="V909" s="7">
        <f t="shared" si="149"/>
        <v>49.237499999999997</v>
      </c>
    </row>
    <row r="910" spans="1:22" ht="13.5" x14ac:dyDescent="0.35">
      <c r="A910" s="3">
        <v>43328</v>
      </c>
      <c r="B910" s="2">
        <v>14.5997</v>
      </c>
      <c r="C910" s="7">
        <v>17.564549271866341</v>
      </c>
      <c r="D910" s="7">
        <v>-0.62489566237545269</v>
      </c>
      <c r="E910" s="7">
        <v>-0.58817038559742352</v>
      </c>
      <c r="F910" s="7">
        <v>14.943119999999999</v>
      </c>
      <c r="G910" s="7">
        <v>15.631055</v>
      </c>
      <c r="H910" s="7">
        <v>16.885742000000004</v>
      </c>
      <c r="I910" s="7">
        <v>16.503909499999992</v>
      </c>
      <c r="J910" s="7" t="s">
        <v>48</v>
      </c>
      <c r="K910" s="7" t="s">
        <v>55</v>
      </c>
      <c r="L910" s="7" t="s">
        <v>56</v>
      </c>
      <c r="M910" s="7">
        <f t="shared" si="140"/>
        <v>50</v>
      </c>
      <c r="N910" s="7">
        <f t="shared" si="141"/>
        <v>100</v>
      </c>
      <c r="O910" s="7">
        <f t="shared" si="142"/>
        <v>0</v>
      </c>
      <c r="P910" s="7">
        <f t="shared" si="143"/>
        <v>66.5</v>
      </c>
      <c r="Q910" s="19">
        <f t="shared" si="144"/>
        <v>62.475000000000001</v>
      </c>
      <c r="R910" s="19">
        <f t="shared" si="145"/>
        <v>46.625</v>
      </c>
      <c r="S910" s="19">
        <f t="shared" si="146"/>
        <v>52.424999999999997</v>
      </c>
      <c r="T910" s="19">
        <f t="shared" si="147"/>
        <v>54.125</v>
      </c>
      <c r="U910" s="7">
        <f t="shared" si="148"/>
        <v>53.841666666666661</v>
      </c>
      <c r="V910" s="7">
        <f t="shared" si="149"/>
        <v>53.912499999999994</v>
      </c>
    </row>
    <row r="911" spans="1:22" ht="13.5" x14ac:dyDescent="0.35">
      <c r="A911" s="3">
        <v>43329</v>
      </c>
      <c r="B911" s="2">
        <v>14.2552</v>
      </c>
      <c r="C911" s="7">
        <v>17.323620983375406</v>
      </c>
      <c r="D911" s="7">
        <v>-0.65394147779051259</v>
      </c>
      <c r="E911" s="7">
        <v>-0.60132460403604138</v>
      </c>
      <c r="F911" s="7">
        <v>14.755080000000001</v>
      </c>
      <c r="G911" s="7">
        <v>15.49119</v>
      </c>
      <c r="H911" s="7">
        <v>16.811140000000002</v>
      </c>
      <c r="I911" s="7">
        <v>16.50052449999999</v>
      </c>
      <c r="J911" s="7" t="s">
        <v>53</v>
      </c>
      <c r="K911" s="7" t="s">
        <v>55</v>
      </c>
      <c r="L911" s="7" t="s">
        <v>47</v>
      </c>
      <c r="M911" s="7">
        <f t="shared" si="140"/>
        <v>50</v>
      </c>
      <c r="N911" s="7">
        <f t="shared" si="141"/>
        <v>100</v>
      </c>
      <c r="O911" s="7">
        <f t="shared" si="142"/>
        <v>0</v>
      </c>
      <c r="P911" s="7">
        <f t="shared" si="143"/>
        <v>16.5</v>
      </c>
      <c r="Q911" s="19">
        <f t="shared" si="144"/>
        <v>54.975000000000001</v>
      </c>
      <c r="R911" s="19">
        <f t="shared" si="145"/>
        <v>34.125</v>
      </c>
      <c r="S911" s="19">
        <f t="shared" si="146"/>
        <v>29.925000000000001</v>
      </c>
      <c r="T911" s="19">
        <f t="shared" si="147"/>
        <v>41.625</v>
      </c>
      <c r="U911" s="7">
        <f t="shared" si="148"/>
        <v>39.674999999999997</v>
      </c>
      <c r="V911" s="7">
        <f t="shared" si="149"/>
        <v>40.162499999999994</v>
      </c>
    </row>
    <row r="912" spans="1:22" ht="13.5" x14ac:dyDescent="0.35">
      <c r="A912" s="3">
        <v>43332</v>
      </c>
      <c r="B912" s="2">
        <v>14.0741</v>
      </c>
      <c r="C912" s="7">
        <v>18.329293305985416</v>
      </c>
      <c r="D912" s="7">
        <v>-0.68369256989301874</v>
      </c>
      <c r="E912" s="7">
        <v>-0.61779819720743689</v>
      </c>
      <c r="F912" s="7">
        <v>14.59038</v>
      </c>
      <c r="G912" s="7">
        <v>15.376725000000002</v>
      </c>
      <c r="H912" s="7">
        <v>16.733916000000004</v>
      </c>
      <c r="I912" s="7">
        <v>16.496122999999987</v>
      </c>
      <c r="J912" s="7" t="s">
        <v>53</v>
      </c>
      <c r="K912" s="7" t="s">
        <v>55</v>
      </c>
      <c r="L912" s="7" t="s">
        <v>47</v>
      </c>
      <c r="M912" s="7">
        <f t="shared" si="140"/>
        <v>50</v>
      </c>
      <c r="N912" s="7">
        <f t="shared" si="141"/>
        <v>100</v>
      </c>
      <c r="O912" s="7">
        <f t="shared" si="142"/>
        <v>0</v>
      </c>
      <c r="P912" s="7">
        <f t="shared" si="143"/>
        <v>16.5</v>
      </c>
      <c r="Q912" s="19">
        <f t="shared" si="144"/>
        <v>54.975000000000001</v>
      </c>
      <c r="R912" s="19">
        <f t="shared" si="145"/>
        <v>34.125</v>
      </c>
      <c r="S912" s="19">
        <f t="shared" si="146"/>
        <v>29.925000000000001</v>
      </c>
      <c r="T912" s="19">
        <f t="shared" si="147"/>
        <v>41.625</v>
      </c>
      <c r="U912" s="7">
        <f t="shared" si="148"/>
        <v>39.674999999999997</v>
      </c>
      <c r="V912" s="7">
        <f t="shared" si="149"/>
        <v>40.162499999999994</v>
      </c>
    </row>
    <row r="913" spans="1:22" ht="13.5" x14ac:dyDescent="0.35">
      <c r="A913" s="3">
        <v>43335</v>
      </c>
      <c r="B913" s="2">
        <v>14.1325</v>
      </c>
      <c r="C913" s="7">
        <v>20.107953840426845</v>
      </c>
      <c r="D913" s="7">
        <v>-0.69455177231072973</v>
      </c>
      <c r="E913" s="7">
        <v>-0.63314891222809555</v>
      </c>
      <c r="F913" s="7">
        <v>14.391820000000001</v>
      </c>
      <c r="G913" s="7">
        <v>15.266055000000003</v>
      </c>
      <c r="H913" s="7">
        <v>16.657304000000003</v>
      </c>
      <c r="I913" s="7">
        <v>16.49240249999999</v>
      </c>
      <c r="J913" s="7" t="s">
        <v>53</v>
      </c>
      <c r="K913" s="7" t="s">
        <v>55</v>
      </c>
      <c r="L913" s="7" t="s">
        <v>47</v>
      </c>
      <c r="M913" s="7">
        <f t="shared" si="140"/>
        <v>50</v>
      </c>
      <c r="N913" s="7">
        <f t="shared" si="141"/>
        <v>100</v>
      </c>
      <c r="O913" s="7">
        <f t="shared" si="142"/>
        <v>0</v>
      </c>
      <c r="P913" s="7">
        <f t="shared" si="143"/>
        <v>16.5</v>
      </c>
      <c r="Q913" s="19">
        <f t="shared" si="144"/>
        <v>54.975000000000001</v>
      </c>
      <c r="R913" s="19">
        <f t="shared" si="145"/>
        <v>34.125</v>
      </c>
      <c r="S913" s="19">
        <f t="shared" si="146"/>
        <v>29.925000000000001</v>
      </c>
      <c r="T913" s="19">
        <f t="shared" si="147"/>
        <v>41.625</v>
      </c>
      <c r="U913" s="7">
        <f t="shared" si="148"/>
        <v>39.674999999999997</v>
      </c>
      <c r="V913" s="7">
        <f t="shared" si="149"/>
        <v>40.162499999999994</v>
      </c>
    </row>
    <row r="914" spans="1:22" ht="13.5" x14ac:dyDescent="0.35">
      <c r="A914" s="3">
        <v>43336</v>
      </c>
      <c r="B914" s="2">
        <v>13.951499999999999</v>
      </c>
      <c r="C914" s="7">
        <v>22.288700914655095</v>
      </c>
      <c r="D914" s="7">
        <v>-0.7095833209592417</v>
      </c>
      <c r="E914" s="7">
        <v>-0.64843579397432483</v>
      </c>
      <c r="F914" s="7">
        <v>14.2026</v>
      </c>
      <c r="G914" s="7">
        <v>15.174955000000002</v>
      </c>
      <c r="H914" s="7">
        <v>16.577184000000003</v>
      </c>
      <c r="I914" s="7">
        <v>16.487526999999989</v>
      </c>
      <c r="J914" s="7" t="s">
        <v>53</v>
      </c>
      <c r="K914" s="7" t="s">
        <v>51</v>
      </c>
      <c r="L914" s="7" t="s">
        <v>47</v>
      </c>
      <c r="M914" s="7">
        <f t="shared" si="140"/>
        <v>50</v>
      </c>
      <c r="N914" s="7">
        <f t="shared" si="141"/>
        <v>100</v>
      </c>
      <c r="O914" s="7">
        <f t="shared" si="142"/>
        <v>0</v>
      </c>
      <c r="P914" s="7">
        <f t="shared" si="143"/>
        <v>0</v>
      </c>
      <c r="Q914" s="19">
        <f t="shared" si="144"/>
        <v>52.5</v>
      </c>
      <c r="R914" s="19">
        <f t="shared" si="145"/>
        <v>30</v>
      </c>
      <c r="S914" s="19">
        <f t="shared" si="146"/>
        <v>22.5</v>
      </c>
      <c r="T914" s="19">
        <f t="shared" si="147"/>
        <v>37.5</v>
      </c>
      <c r="U914" s="7">
        <f t="shared" si="148"/>
        <v>35</v>
      </c>
      <c r="V914" s="7">
        <f t="shared" si="149"/>
        <v>35.625</v>
      </c>
    </row>
    <row r="915" spans="1:22" ht="13.5" x14ac:dyDescent="0.35">
      <c r="A915" s="3">
        <v>43339</v>
      </c>
      <c r="B915" s="2">
        <v>13.951499999999999</v>
      </c>
      <c r="C915" s="7">
        <v>25.813388554816598</v>
      </c>
      <c r="D915" s="7">
        <v>-0.71327375570141882</v>
      </c>
      <c r="E915" s="7">
        <v>-0.66140338631974371</v>
      </c>
      <c r="F915" s="7">
        <v>14.072959999999998</v>
      </c>
      <c r="G915" s="7">
        <v>15.049105000000003</v>
      </c>
      <c r="H915" s="7">
        <v>16.496952000000007</v>
      </c>
      <c r="I915" s="7">
        <v>16.480537999999992</v>
      </c>
      <c r="J915" s="7" t="s">
        <v>53</v>
      </c>
      <c r="K915" s="7" t="s">
        <v>55</v>
      </c>
      <c r="L915" s="7" t="s">
        <v>47</v>
      </c>
      <c r="M915" s="7">
        <f t="shared" si="140"/>
        <v>50</v>
      </c>
      <c r="N915" s="7">
        <f t="shared" si="141"/>
        <v>100</v>
      </c>
      <c r="O915" s="7">
        <f t="shared" si="142"/>
        <v>0</v>
      </c>
      <c r="P915" s="7">
        <f t="shared" si="143"/>
        <v>16.5</v>
      </c>
      <c r="Q915" s="19">
        <f t="shared" si="144"/>
        <v>54.975000000000001</v>
      </c>
      <c r="R915" s="19">
        <f t="shared" si="145"/>
        <v>34.125</v>
      </c>
      <c r="S915" s="19">
        <f t="shared" si="146"/>
        <v>29.925000000000001</v>
      </c>
      <c r="T915" s="19">
        <f t="shared" si="147"/>
        <v>41.625</v>
      </c>
      <c r="U915" s="7">
        <f t="shared" si="148"/>
        <v>39.674999999999997</v>
      </c>
      <c r="V915" s="7">
        <f t="shared" si="149"/>
        <v>40.162499999999994</v>
      </c>
    </row>
    <row r="916" spans="1:22" ht="13.5" x14ac:dyDescent="0.35">
      <c r="A916" s="3">
        <v>43340</v>
      </c>
      <c r="B916" s="2">
        <v>13.8931</v>
      </c>
      <c r="C916" s="7">
        <v>25.634738590524407</v>
      </c>
      <c r="D916" s="7">
        <v>-0.7126953355626533</v>
      </c>
      <c r="E916" s="7">
        <v>-0.67166177616832567</v>
      </c>
      <c r="F916" s="7">
        <v>14.000540000000001</v>
      </c>
      <c r="G916" s="7">
        <v>14.904860000000005</v>
      </c>
      <c r="H916" s="7">
        <v>16.416220000000006</v>
      </c>
      <c r="I916" s="7">
        <v>16.468946999999986</v>
      </c>
      <c r="J916" s="7" t="s">
        <v>53</v>
      </c>
      <c r="K916" s="7" t="s">
        <v>55</v>
      </c>
      <c r="L916" s="7" t="s">
        <v>47</v>
      </c>
      <c r="M916" s="7">
        <f t="shared" si="140"/>
        <v>50</v>
      </c>
      <c r="N916" s="7">
        <f t="shared" si="141"/>
        <v>100</v>
      </c>
      <c r="O916" s="7">
        <f t="shared" si="142"/>
        <v>0</v>
      </c>
      <c r="P916" s="7">
        <f t="shared" si="143"/>
        <v>16.5</v>
      </c>
      <c r="Q916" s="19">
        <f t="shared" si="144"/>
        <v>54.975000000000001</v>
      </c>
      <c r="R916" s="19">
        <f t="shared" si="145"/>
        <v>34.125</v>
      </c>
      <c r="S916" s="19">
        <f t="shared" si="146"/>
        <v>29.925000000000001</v>
      </c>
      <c r="T916" s="19">
        <f t="shared" si="147"/>
        <v>41.625</v>
      </c>
      <c r="U916" s="7">
        <f t="shared" si="148"/>
        <v>39.674999999999997</v>
      </c>
      <c r="V916" s="7">
        <f t="shared" si="149"/>
        <v>40.162499999999994</v>
      </c>
    </row>
    <row r="917" spans="1:22" ht="13.5" x14ac:dyDescent="0.35">
      <c r="A917" s="3">
        <v>43341</v>
      </c>
      <c r="B917" s="2">
        <v>13.6653</v>
      </c>
      <c r="C917" s="7">
        <v>25.693673695893438</v>
      </c>
      <c r="D917" s="7">
        <v>-0.72229235299737837</v>
      </c>
      <c r="E917" s="7">
        <v>-0.68178789153413621</v>
      </c>
      <c r="F917" s="7">
        <v>13.918780000000002</v>
      </c>
      <c r="G917" s="7">
        <v>14.764115</v>
      </c>
      <c r="H917" s="7">
        <v>16.334714000000005</v>
      </c>
      <c r="I917" s="7">
        <v>16.452880499999992</v>
      </c>
      <c r="J917" s="7" t="s">
        <v>53</v>
      </c>
      <c r="K917" s="7" t="s">
        <v>55</v>
      </c>
      <c r="L917" s="7" t="s">
        <v>47</v>
      </c>
      <c r="M917" s="7">
        <f t="shared" si="140"/>
        <v>50</v>
      </c>
      <c r="N917" s="7">
        <f t="shared" si="141"/>
        <v>100</v>
      </c>
      <c r="O917" s="7">
        <f t="shared" si="142"/>
        <v>0</v>
      </c>
      <c r="P917" s="7">
        <f t="shared" si="143"/>
        <v>16.5</v>
      </c>
      <c r="Q917" s="19">
        <f t="shared" si="144"/>
        <v>54.975000000000001</v>
      </c>
      <c r="R917" s="19">
        <f t="shared" si="145"/>
        <v>34.125</v>
      </c>
      <c r="S917" s="19">
        <f t="shared" si="146"/>
        <v>29.925000000000001</v>
      </c>
      <c r="T917" s="19">
        <f t="shared" si="147"/>
        <v>41.625</v>
      </c>
      <c r="U917" s="7">
        <f t="shared" si="148"/>
        <v>39.674999999999997</v>
      </c>
      <c r="V917" s="7">
        <f t="shared" si="149"/>
        <v>40.162499999999994</v>
      </c>
    </row>
    <row r="918" spans="1:22" ht="13.5" x14ac:dyDescent="0.35">
      <c r="A918" s="3">
        <v>43342</v>
      </c>
      <c r="B918" s="2">
        <v>13.636100000000001</v>
      </c>
      <c r="C918" s="7">
        <v>25.399686520376179</v>
      </c>
      <c r="D918" s="7">
        <v>-0.72390947659441629</v>
      </c>
      <c r="E918" s="7">
        <v>-0.69021220854619225</v>
      </c>
      <c r="F918" s="7">
        <v>13.8195</v>
      </c>
      <c r="G918" s="7">
        <v>14.640305000000001</v>
      </c>
      <c r="H918" s="7">
        <v>16.252624000000008</v>
      </c>
      <c r="I918" s="7">
        <v>16.43791899999999</v>
      </c>
      <c r="J918" s="7" t="s">
        <v>53</v>
      </c>
      <c r="K918" s="7" t="s">
        <v>51</v>
      </c>
      <c r="L918" s="7" t="s">
        <v>47</v>
      </c>
      <c r="M918" s="7">
        <f t="shared" si="140"/>
        <v>50</v>
      </c>
      <c r="N918" s="7">
        <f t="shared" si="141"/>
        <v>100</v>
      </c>
      <c r="O918" s="7">
        <f t="shared" si="142"/>
        <v>0</v>
      </c>
      <c r="P918" s="7">
        <f t="shared" si="143"/>
        <v>0</v>
      </c>
      <c r="Q918" s="19">
        <f t="shared" si="144"/>
        <v>52.5</v>
      </c>
      <c r="R918" s="19">
        <f t="shared" si="145"/>
        <v>30</v>
      </c>
      <c r="S918" s="19">
        <f t="shared" si="146"/>
        <v>22.5</v>
      </c>
      <c r="T918" s="19">
        <f t="shared" si="147"/>
        <v>37.5</v>
      </c>
      <c r="U918" s="7">
        <f t="shared" si="148"/>
        <v>35</v>
      </c>
      <c r="V918" s="7">
        <f t="shared" si="149"/>
        <v>35.625</v>
      </c>
    </row>
    <row r="919" spans="1:22" ht="13.5" x14ac:dyDescent="0.35">
      <c r="A919" s="3">
        <v>43343</v>
      </c>
      <c r="B919" s="2">
        <v>13.256600000000001</v>
      </c>
      <c r="C919" s="7">
        <v>22.560996832689412</v>
      </c>
      <c r="D919" s="7">
        <v>-0.74720027740013428</v>
      </c>
      <c r="E919" s="7">
        <v>-0.70160982231698066</v>
      </c>
      <c r="F919" s="7">
        <v>13.680520000000001</v>
      </c>
      <c r="G919" s="7">
        <v>14.50015</v>
      </c>
      <c r="H919" s="7">
        <v>16.168616000000007</v>
      </c>
      <c r="I919" s="7">
        <v>16.422172499999991</v>
      </c>
      <c r="J919" s="7" t="s">
        <v>53</v>
      </c>
      <c r="K919" s="7" t="s">
        <v>55</v>
      </c>
      <c r="L919" s="7" t="s">
        <v>47</v>
      </c>
      <c r="M919" s="7">
        <f t="shared" si="140"/>
        <v>50</v>
      </c>
      <c r="N919" s="7">
        <f t="shared" si="141"/>
        <v>100</v>
      </c>
      <c r="O919" s="7">
        <f t="shared" si="142"/>
        <v>0</v>
      </c>
      <c r="P919" s="7">
        <f t="shared" si="143"/>
        <v>16.5</v>
      </c>
      <c r="Q919" s="19">
        <f t="shared" si="144"/>
        <v>54.975000000000001</v>
      </c>
      <c r="R919" s="19">
        <f t="shared" si="145"/>
        <v>34.125</v>
      </c>
      <c r="S919" s="19">
        <f t="shared" si="146"/>
        <v>29.925000000000001</v>
      </c>
      <c r="T919" s="19">
        <f t="shared" si="147"/>
        <v>41.625</v>
      </c>
      <c r="U919" s="7">
        <f t="shared" si="148"/>
        <v>39.674999999999997</v>
      </c>
      <c r="V919" s="7">
        <f t="shared" si="149"/>
        <v>40.162499999999994</v>
      </c>
    </row>
    <row r="920" spans="1:22" ht="13.5" x14ac:dyDescent="0.35">
      <c r="A920" s="3">
        <v>43346</v>
      </c>
      <c r="B920" s="2">
        <v>13.256600000000001</v>
      </c>
      <c r="C920" s="7">
        <v>11.393866985264822</v>
      </c>
      <c r="D920" s="7">
        <v>-0.7569329529328197</v>
      </c>
      <c r="E920" s="7">
        <v>-0.7126744484401486</v>
      </c>
      <c r="F920" s="7">
        <v>13.541540000000001</v>
      </c>
      <c r="G920" s="7">
        <v>14.384815</v>
      </c>
      <c r="H920" s="7">
        <v>16.081160000000008</v>
      </c>
      <c r="I920" s="7">
        <v>16.406648499999996</v>
      </c>
      <c r="J920" s="7" t="s">
        <v>53</v>
      </c>
      <c r="K920" s="7" t="s">
        <v>55</v>
      </c>
      <c r="L920" s="7" t="s">
        <v>47</v>
      </c>
      <c r="M920" s="7">
        <f t="shared" si="140"/>
        <v>50</v>
      </c>
      <c r="N920" s="7">
        <f t="shared" si="141"/>
        <v>100</v>
      </c>
      <c r="O920" s="7">
        <f t="shared" si="142"/>
        <v>0</v>
      </c>
      <c r="P920" s="7">
        <f t="shared" si="143"/>
        <v>16.5</v>
      </c>
      <c r="Q920" s="19">
        <f t="shared" si="144"/>
        <v>54.975000000000001</v>
      </c>
      <c r="R920" s="19">
        <f t="shared" si="145"/>
        <v>34.125</v>
      </c>
      <c r="S920" s="19">
        <f t="shared" si="146"/>
        <v>29.925000000000001</v>
      </c>
      <c r="T920" s="19">
        <f t="shared" si="147"/>
        <v>41.625</v>
      </c>
      <c r="U920" s="7">
        <f t="shared" si="148"/>
        <v>39.674999999999997</v>
      </c>
      <c r="V920" s="7">
        <f t="shared" si="149"/>
        <v>40.162499999999994</v>
      </c>
    </row>
    <row r="921" spans="1:22" ht="13.5" x14ac:dyDescent="0.35">
      <c r="A921" s="3">
        <v>43347</v>
      </c>
      <c r="B921" s="2">
        <v>12.841900000000001</v>
      </c>
      <c r="C921" s="7">
        <v>10.887020054035517</v>
      </c>
      <c r="D921" s="7">
        <v>-0.78901373344494807</v>
      </c>
      <c r="E921" s="7">
        <v>-0.72794230544110849</v>
      </c>
      <c r="F921" s="7">
        <v>13.331299999999999</v>
      </c>
      <c r="G921" s="7">
        <v>14.268600000000001</v>
      </c>
      <c r="H921" s="7">
        <v>15.984298000000008</v>
      </c>
      <c r="I921" s="7">
        <v>16.390218999999991</v>
      </c>
      <c r="J921" s="7" t="s">
        <v>53</v>
      </c>
      <c r="K921" s="7" t="s">
        <v>51</v>
      </c>
      <c r="L921" s="7" t="s">
        <v>47</v>
      </c>
      <c r="M921" s="7">
        <f t="shared" si="140"/>
        <v>50</v>
      </c>
      <c r="N921" s="7">
        <f t="shared" si="141"/>
        <v>100</v>
      </c>
      <c r="O921" s="7">
        <f t="shared" si="142"/>
        <v>0</v>
      </c>
      <c r="P921" s="7">
        <f t="shared" si="143"/>
        <v>0</v>
      </c>
      <c r="Q921" s="19">
        <f t="shared" si="144"/>
        <v>52.5</v>
      </c>
      <c r="R921" s="19">
        <f t="shared" si="145"/>
        <v>30</v>
      </c>
      <c r="S921" s="19">
        <f t="shared" si="146"/>
        <v>22.5</v>
      </c>
      <c r="T921" s="19">
        <f t="shared" si="147"/>
        <v>37.5</v>
      </c>
      <c r="U921" s="7">
        <f t="shared" si="148"/>
        <v>35</v>
      </c>
      <c r="V921" s="7">
        <f t="shared" si="149"/>
        <v>35.625</v>
      </c>
    </row>
    <row r="922" spans="1:22" ht="13.5" x14ac:dyDescent="0.35">
      <c r="A922" s="3">
        <v>43348</v>
      </c>
      <c r="B922" s="2">
        <v>12.549899999999999</v>
      </c>
      <c r="C922" s="7">
        <v>2.1692296263279331</v>
      </c>
      <c r="D922" s="7">
        <v>-0.82845008588669877</v>
      </c>
      <c r="E922" s="7">
        <v>-0.74804386153022662</v>
      </c>
      <c r="F922" s="7">
        <v>13.108219999999999</v>
      </c>
      <c r="G922" s="7">
        <v>14.139829999999998</v>
      </c>
      <c r="H922" s="7">
        <v>15.881596000000007</v>
      </c>
      <c r="I922" s="7">
        <v>16.373719499999993</v>
      </c>
      <c r="J922" s="7" t="s">
        <v>53</v>
      </c>
      <c r="K922" s="7" t="s">
        <v>51</v>
      </c>
      <c r="L922" s="7" t="s">
        <v>47</v>
      </c>
      <c r="M922" s="7">
        <f t="shared" si="140"/>
        <v>50</v>
      </c>
      <c r="N922" s="7">
        <f t="shared" si="141"/>
        <v>100</v>
      </c>
      <c r="O922" s="7">
        <f t="shared" si="142"/>
        <v>0</v>
      </c>
      <c r="P922" s="7">
        <f t="shared" si="143"/>
        <v>0</v>
      </c>
      <c r="Q922" s="19">
        <f t="shared" si="144"/>
        <v>52.5</v>
      </c>
      <c r="R922" s="19">
        <f t="shared" si="145"/>
        <v>30</v>
      </c>
      <c r="S922" s="19">
        <f t="shared" si="146"/>
        <v>22.5</v>
      </c>
      <c r="T922" s="19">
        <f t="shared" si="147"/>
        <v>37.5</v>
      </c>
      <c r="U922" s="7">
        <f t="shared" si="148"/>
        <v>35</v>
      </c>
      <c r="V922" s="7">
        <f t="shared" si="149"/>
        <v>35.625</v>
      </c>
    </row>
    <row r="923" spans="1:22" ht="13.5" x14ac:dyDescent="0.35">
      <c r="A923" s="3">
        <v>43349</v>
      </c>
      <c r="B923" s="2">
        <v>11.930899999999999</v>
      </c>
      <c r="C923" s="7">
        <v>1.893951678287678</v>
      </c>
      <c r="D923" s="7">
        <v>-0.8992854037725575</v>
      </c>
      <c r="E923" s="7">
        <v>-0.77829216997869288</v>
      </c>
      <c r="F923" s="7">
        <v>12.76718</v>
      </c>
      <c r="G923" s="7">
        <v>13.99179</v>
      </c>
      <c r="H923" s="7">
        <v>15.766514000000006</v>
      </c>
      <c r="I923" s="7">
        <v>16.354124999999993</v>
      </c>
      <c r="J923" s="7" t="s">
        <v>53</v>
      </c>
      <c r="K923" s="7" t="s">
        <v>51</v>
      </c>
      <c r="L923" s="7" t="s">
        <v>47</v>
      </c>
      <c r="M923" s="7">
        <f t="shared" si="140"/>
        <v>50</v>
      </c>
      <c r="N923" s="7">
        <f t="shared" si="141"/>
        <v>100</v>
      </c>
      <c r="O923" s="7">
        <f t="shared" si="142"/>
        <v>0</v>
      </c>
      <c r="P923" s="7">
        <f t="shared" si="143"/>
        <v>0</v>
      </c>
      <c r="Q923" s="19">
        <f t="shared" si="144"/>
        <v>52.5</v>
      </c>
      <c r="R923" s="19">
        <f t="shared" si="145"/>
        <v>30</v>
      </c>
      <c r="S923" s="19">
        <f t="shared" si="146"/>
        <v>22.5</v>
      </c>
      <c r="T923" s="19">
        <f t="shared" si="147"/>
        <v>37.5</v>
      </c>
      <c r="U923" s="7">
        <f t="shared" si="148"/>
        <v>35</v>
      </c>
      <c r="V923" s="7">
        <f t="shared" si="149"/>
        <v>35.625</v>
      </c>
    </row>
    <row r="924" spans="1:22" ht="13.5" x14ac:dyDescent="0.35">
      <c r="A924" s="3">
        <v>43350</v>
      </c>
      <c r="B924" s="2">
        <v>12.5558</v>
      </c>
      <c r="C924" s="7">
        <v>20.035185456677922</v>
      </c>
      <c r="D924" s="7">
        <v>-0.89468532059170336</v>
      </c>
      <c r="E924" s="7">
        <v>-0.801570800101295</v>
      </c>
      <c r="F924" s="7">
        <v>12.62702</v>
      </c>
      <c r="G924" s="7">
        <v>13.874994999999998</v>
      </c>
      <c r="H924" s="7">
        <v>15.663930000000004</v>
      </c>
      <c r="I924" s="7">
        <v>16.338349999999995</v>
      </c>
      <c r="J924" s="7" t="s">
        <v>48</v>
      </c>
      <c r="K924" s="7" t="s">
        <v>55</v>
      </c>
      <c r="L924" s="7" t="s">
        <v>56</v>
      </c>
      <c r="M924" s="7">
        <f t="shared" si="140"/>
        <v>50</v>
      </c>
      <c r="N924" s="7">
        <f t="shared" si="141"/>
        <v>100</v>
      </c>
      <c r="O924" s="7">
        <f t="shared" si="142"/>
        <v>0</v>
      </c>
      <c r="P924" s="7">
        <f t="shared" si="143"/>
        <v>66.5</v>
      </c>
      <c r="Q924" s="19">
        <f t="shared" si="144"/>
        <v>62.475000000000001</v>
      </c>
      <c r="R924" s="19">
        <f t="shared" si="145"/>
        <v>46.625</v>
      </c>
      <c r="S924" s="19">
        <f t="shared" si="146"/>
        <v>52.424999999999997</v>
      </c>
      <c r="T924" s="19">
        <f t="shared" si="147"/>
        <v>54.125</v>
      </c>
      <c r="U924" s="7">
        <f t="shared" si="148"/>
        <v>53.841666666666661</v>
      </c>
      <c r="V924" s="7">
        <f t="shared" si="149"/>
        <v>53.912499999999994</v>
      </c>
    </row>
    <row r="925" spans="1:22" ht="13.5" x14ac:dyDescent="0.35">
      <c r="A925" s="3">
        <v>43353</v>
      </c>
      <c r="B925" s="2">
        <v>12.170299999999999</v>
      </c>
      <c r="C925" s="7">
        <v>19.797189627698117</v>
      </c>
      <c r="D925" s="7">
        <v>-0.91163755946035963</v>
      </c>
      <c r="E925" s="7">
        <v>-0.82358415197310797</v>
      </c>
      <c r="F925" s="7">
        <v>12.409759999999999</v>
      </c>
      <c r="G925" s="7">
        <v>13.741845000000001</v>
      </c>
      <c r="H925" s="7">
        <v>15.557418000000007</v>
      </c>
      <c r="I925" s="7">
        <v>16.320675499999993</v>
      </c>
      <c r="J925" s="7" t="s">
        <v>53</v>
      </c>
      <c r="K925" s="7" t="s">
        <v>55</v>
      </c>
      <c r="L925" s="7" t="s">
        <v>47</v>
      </c>
      <c r="M925" s="7">
        <f t="shared" si="140"/>
        <v>50</v>
      </c>
      <c r="N925" s="7">
        <f t="shared" si="141"/>
        <v>100</v>
      </c>
      <c r="O925" s="7">
        <f t="shared" si="142"/>
        <v>0</v>
      </c>
      <c r="P925" s="7">
        <f t="shared" si="143"/>
        <v>16.5</v>
      </c>
      <c r="Q925" s="19">
        <f t="shared" si="144"/>
        <v>54.975000000000001</v>
      </c>
      <c r="R925" s="19">
        <f t="shared" si="145"/>
        <v>34.125</v>
      </c>
      <c r="S925" s="19">
        <f t="shared" si="146"/>
        <v>29.925000000000001</v>
      </c>
      <c r="T925" s="19">
        <f t="shared" si="147"/>
        <v>41.625</v>
      </c>
      <c r="U925" s="7">
        <f t="shared" si="148"/>
        <v>39.674999999999997</v>
      </c>
      <c r="V925" s="7">
        <f t="shared" si="149"/>
        <v>40.162499999999994</v>
      </c>
    </row>
    <row r="926" spans="1:22" ht="13.5" x14ac:dyDescent="0.35">
      <c r="A926" s="3">
        <v>43355</v>
      </c>
      <c r="B926" s="2">
        <v>11.8842</v>
      </c>
      <c r="C926" s="7">
        <v>19.212709124138925</v>
      </c>
      <c r="D926" s="7">
        <v>-0.93735298809579604</v>
      </c>
      <c r="E926" s="7">
        <v>-0.84633791919764556</v>
      </c>
      <c r="F926" s="7">
        <v>12.218219999999999</v>
      </c>
      <c r="G926" s="7">
        <v>13.576285000000002</v>
      </c>
      <c r="H926" s="7">
        <v>15.444182000000005</v>
      </c>
      <c r="I926" s="7">
        <v>16.301542499999993</v>
      </c>
      <c r="J926" s="7" t="s">
        <v>48</v>
      </c>
      <c r="K926" s="7" t="s">
        <v>55</v>
      </c>
      <c r="L926" s="7" t="s">
        <v>56</v>
      </c>
      <c r="M926" s="7">
        <f t="shared" si="140"/>
        <v>50</v>
      </c>
      <c r="N926" s="7">
        <f t="shared" si="141"/>
        <v>100</v>
      </c>
      <c r="O926" s="7">
        <f t="shared" si="142"/>
        <v>0</v>
      </c>
      <c r="P926" s="7">
        <f t="shared" si="143"/>
        <v>66.5</v>
      </c>
      <c r="Q926" s="19">
        <f t="shared" si="144"/>
        <v>62.475000000000001</v>
      </c>
      <c r="R926" s="19">
        <f t="shared" si="145"/>
        <v>46.625</v>
      </c>
      <c r="S926" s="19">
        <f t="shared" si="146"/>
        <v>52.424999999999997</v>
      </c>
      <c r="T926" s="19">
        <f t="shared" si="147"/>
        <v>54.125</v>
      </c>
      <c r="U926" s="7">
        <f t="shared" si="148"/>
        <v>53.841666666666661</v>
      </c>
      <c r="V926" s="7">
        <f t="shared" si="149"/>
        <v>53.912499999999994</v>
      </c>
    </row>
    <row r="927" spans="1:22" ht="13.5" x14ac:dyDescent="0.35">
      <c r="A927" s="3">
        <v>43356</v>
      </c>
      <c r="B927" s="2">
        <v>11.6798</v>
      </c>
      <c r="C927" s="7">
        <v>16.87778528021606</v>
      </c>
      <c r="D927" s="7">
        <v>-0.96312373146434993</v>
      </c>
      <c r="E927" s="7">
        <v>-0.86969508165098641</v>
      </c>
      <c r="F927" s="7">
        <v>12.0442</v>
      </c>
      <c r="G927" s="7">
        <v>13.415395</v>
      </c>
      <c r="H927" s="7">
        <v>15.321544000000006</v>
      </c>
      <c r="I927" s="7">
        <v>16.283167499999994</v>
      </c>
      <c r="J927" s="7" t="s">
        <v>53</v>
      </c>
      <c r="K927" s="7" t="s">
        <v>55</v>
      </c>
      <c r="L927" s="7" t="s">
        <v>47</v>
      </c>
      <c r="M927" s="7">
        <f t="shared" si="140"/>
        <v>50</v>
      </c>
      <c r="N927" s="7">
        <f t="shared" si="141"/>
        <v>100</v>
      </c>
      <c r="O927" s="7">
        <f t="shared" si="142"/>
        <v>0</v>
      </c>
      <c r="P927" s="7">
        <f t="shared" si="143"/>
        <v>16.5</v>
      </c>
      <c r="Q927" s="19">
        <f t="shared" si="144"/>
        <v>54.975000000000001</v>
      </c>
      <c r="R927" s="19">
        <f t="shared" si="145"/>
        <v>34.125</v>
      </c>
      <c r="S927" s="19">
        <f t="shared" si="146"/>
        <v>29.925000000000001</v>
      </c>
      <c r="T927" s="19">
        <f t="shared" si="147"/>
        <v>41.625</v>
      </c>
      <c r="U927" s="7">
        <f t="shared" si="148"/>
        <v>39.674999999999997</v>
      </c>
      <c r="V927" s="7">
        <f t="shared" si="149"/>
        <v>40.162499999999994</v>
      </c>
    </row>
    <row r="928" spans="1:22" ht="13.5" x14ac:dyDescent="0.35">
      <c r="A928" s="3">
        <v>43357</v>
      </c>
      <c r="B928" s="2">
        <v>12.1295</v>
      </c>
      <c r="C928" s="7">
        <v>27.059830781627724</v>
      </c>
      <c r="D928" s="7">
        <v>-0.93646521152273898</v>
      </c>
      <c r="E928" s="7">
        <v>-0.88304910762533695</v>
      </c>
      <c r="F928" s="7">
        <v>12.083919999999999</v>
      </c>
      <c r="G928" s="7">
        <v>13.265604999999999</v>
      </c>
      <c r="H928" s="7">
        <v>15.200892000000005</v>
      </c>
      <c r="I928" s="7">
        <v>16.266790499999992</v>
      </c>
      <c r="J928" s="7" t="s">
        <v>48</v>
      </c>
      <c r="K928" s="7" t="s">
        <v>55</v>
      </c>
      <c r="L928" s="7" t="s">
        <v>50</v>
      </c>
      <c r="M928" s="7">
        <f t="shared" si="140"/>
        <v>50</v>
      </c>
      <c r="N928" s="7">
        <f t="shared" si="141"/>
        <v>100</v>
      </c>
      <c r="O928" s="7">
        <f t="shared" si="142"/>
        <v>0</v>
      </c>
      <c r="P928" s="7">
        <f t="shared" si="143"/>
        <v>49.5</v>
      </c>
      <c r="Q928" s="19">
        <f t="shared" si="144"/>
        <v>59.924999999999997</v>
      </c>
      <c r="R928" s="19">
        <f t="shared" si="145"/>
        <v>42.375</v>
      </c>
      <c r="S928" s="19">
        <f t="shared" si="146"/>
        <v>44.775000000000006</v>
      </c>
      <c r="T928" s="19">
        <f t="shared" si="147"/>
        <v>49.875</v>
      </c>
      <c r="U928" s="7">
        <f t="shared" si="148"/>
        <v>49.024999999999999</v>
      </c>
      <c r="V928" s="7">
        <f t="shared" si="149"/>
        <v>49.237499999999997</v>
      </c>
    </row>
    <row r="929" spans="1:22" ht="13.5" x14ac:dyDescent="0.35">
      <c r="A929" s="3">
        <v>43360</v>
      </c>
      <c r="B929" s="2">
        <v>12.380599999999999</v>
      </c>
      <c r="C929" s="7">
        <v>31.397579518272025</v>
      </c>
      <c r="D929" s="7">
        <v>-0.8848761692719318</v>
      </c>
      <c r="E929" s="7">
        <v>-0.88341451995465603</v>
      </c>
      <c r="F929" s="7">
        <v>12.04888</v>
      </c>
      <c r="G929" s="7">
        <v>13.139755000000003</v>
      </c>
      <c r="H929" s="7">
        <v>15.086430000000005</v>
      </c>
      <c r="I929" s="7">
        <v>16.251140999999993</v>
      </c>
      <c r="J929" s="7" t="s">
        <v>53</v>
      </c>
      <c r="K929" s="7" t="s">
        <v>55</v>
      </c>
      <c r="L929" s="7" t="s">
        <v>47</v>
      </c>
      <c r="M929" s="7">
        <f t="shared" si="140"/>
        <v>25</v>
      </c>
      <c r="N929" s="7">
        <f t="shared" si="141"/>
        <v>45</v>
      </c>
      <c r="O929" s="7">
        <f t="shared" si="142"/>
        <v>0</v>
      </c>
      <c r="P929" s="7">
        <f t="shared" si="143"/>
        <v>16.5</v>
      </c>
      <c r="Q929" s="19">
        <f t="shared" si="144"/>
        <v>26.975000000000001</v>
      </c>
      <c r="R929" s="19">
        <f t="shared" si="145"/>
        <v>18.125</v>
      </c>
      <c r="S929" s="19">
        <f t="shared" si="146"/>
        <v>17.925000000000001</v>
      </c>
      <c r="T929" s="19">
        <f t="shared" si="147"/>
        <v>21.625</v>
      </c>
      <c r="U929" s="7">
        <f t="shared" si="148"/>
        <v>21.008333333333336</v>
      </c>
      <c r="V929" s="7">
        <f t="shared" si="149"/>
        <v>21.162500000000001</v>
      </c>
    </row>
    <row r="930" spans="1:22" ht="13.5" x14ac:dyDescent="0.35">
      <c r="A930" s="3">
        <v>43361</v>
      </c>
      <c r="B930" s="2">
        <v>13.133900000000001</v>
      </c>
      <c r="C930" s="7">
        <v>42.2801594403319</v>
      </c>
      <c r="D930" s="7">
        <v>-0.77428103737432608</v>
      </c>
      <c r="E930" s="7">
        <v>-0.86158782343859008</v>
      </c>
      <c r="F930" s="7">
        <v>12.2416</v>
      </c>
      <c r="G930" s="7">
        <v>13.066464999999999</v>
      </c>
      <c r="H930" s="7">
        <v>14.986802000000004</v>
      </c>
      <c r="I930" s="7">
        <v>16.23939699999999</v>
      </c>
      <c r="J930" s="7" t="s">
        <v>48</v>
      </c>
      <c r="K930" s="7" t="s">
        <v>55</v>
      </c>
      <c r="L930" s="7" t="s">
        <v>50</v>
      </c>
      <c r="M930" s="7">
        <f t="shared" si="140"/>
        <v>25</v>
      </c>
      <c r="N930" s="7">
        <f t="shared" si="141"/>
        <v>0</v>
      </c>
      <c r="O930" s="7">
        <f t="shared" si="142"/>
        <v>0</v>
      </c>
      <c r="P930" s="7">
        <f t="shared" si="143"/>
        <v>49.5</v>
      </c>
      <c r="Q930" s="19">
        <f t="shared" si="144"/>
        <v>16.175000000000001</v>
      </c>
      <c r="R930" s="19">
        <f t="shared" si="145"/>
        <v>17.375</v>
      </c>
      <c r="S930" s="19">
        <f t="shared" si="146"/>
        <v>26.025000000000002</v>
      </c>
      <c r="T930" s="19">
        <f t="shared" si="147"/>
        <v>18.625</v>
      </c>
      <c r="U930" s="7">
        <f t="shared" si="148"/>
        <v>19.858333333333334</v>
      </c>
      <c r="V930" s="7">
        <f t="shared" si="149"/>
        <v>19.55</v>
      </c>
    </row>
    <row r="931" spans="1:22" ht="13.5" x14ac:dyDescent="0.35">
      <c r="A931" s="3">
        <v>43362</v>
      </c>
      <c r="B931" s="2">
        <v>13.548500000000001</v>
      </c>
      <c r="C931" s="7">
        <v>48.855799373040753</v>
      </c>
      <c r="D931" s="7">
        <v>-0.64573520996310307</v>
      </c>
      <c r="E931" s="7">
        <v>-0.81841730074349273</v>
      </c>
      <c r="F931" s="7">
        <v>12.574460000000002</v>
      </c>
      <c r="G931" s="7">
        <v>13.031130000000001</v>
      </c>
      <c r="H931" s="7">
        <v>14.893362000000003</v>
      </c>
      <c r="I931" s="7">
        <v>16.228001999999989</v>
      </c>
      <c r="J931" s="7" t="s">
        <v>48</v>
      </c>
      <c r="K931" s="7" t="s">
        <v>49</v>
      </c>
      <c r="L931" s="7" t="s">
        <v>50</v>
      </c>
      <c r="M931" s="7">
        <f t="shared" si="140"/>
        <v>25</v>
      </c>
      <c r="N931" s="7">
        <f t="shared" si="141"/>
        <v>0</v>
      </c>
      <c r="O931" s="7">
        <f t="shared" si="142"/>
        <v>0</v>
      </c>
      <c r="P931" s="7">
        <f t="shared" si="143"/>
        <v>66</v>
      </c>
      <c r="Q931" s="19">
        <f t="shared" si="144"/>
        <v>18.649999999999999</v>
      </c>
      <c r="R931" s="19">
        <f t="shared" si="145"/>
        <v>21.5</v>
      </c>
      <c r="S931" s="19">
        <f t="shared" si="146"/>
        <v>33.450000000000003</v>
      </c>
      <c r="T931" s="19">
        <f t="shared" si="147"/>
        <v>22.75</v>
      </c>
      <c r="U931" s="7">
        <f t="shared" si="148"/>
        <v>24.533333333333331</v>
      </c>
      <c r="V931" s="7">
        <f t="shared" si="149"/>
        <v>24.087499999999999</v>
      </c>
    </row>
    <row r="932" spans="1:22" ht="13.5" x14ac:dyDescent="0.35">
      <c r="A932" s="3">
        <v>43363</v>
      </c>
      <c r="B932" s="2">
        <v>13.139799999999999</v>
      </c>
      <c r="C932" s="7">
        <v>45.474605635087066</v>
      </c>
      <c r="D932" s="7">
        <v>-0.57026671031085563</v>
      </c>
      <c r="E932" s="7">
        <v>-0.76878718265696533</v>
      </c>
      <c r="F932" s="7">
        <v>12.86646</v>
      </c>
      <c r="G932" s="7">
        <v>12.984415000000002</v>
      </c>
      <c r="H932" s="7">
        <v>14.793500000000002</v>
      </c>
      <c r="I932" s="7">
        <v>16.214757999999989</v>
      </c>
      <c r="J932" s="7" t="s">
        <v>48</v>
      </c>
      <c r="K932" s="7" t="s">
        <v>49</v>
      </c>
      <c r="L932" s="7" t="s">
        <v>50</v>
      </c>
      <c r="M932" s="7">
        <f t="shared" si="140"/>
        <v>25</v>
      </c>
      <c r="N932" s="7">
        <f t="shared" si="141"/>
        <v>0</v>
      </c>
      <c r="O932" s="7">
        <f t="shared" si="142"/>
        <v>0</v>
      </c>
      <c r="P932" s="7">
        <f t="shared" si="143"/>
        <v>66</v>
      </c>
      <c r="Q932" s="19">
        <f t="shared" si="144"/>
        <v>18.649999999999999</v>
      </c>
      <c r="R932" s="19">
        <f t="shared" si="145"/>
        <v>21.5</v>
      </c>
      <c r="S932" s="19">
        <f t="shared" si="146"/>
        <v>33.450000000000003</v>
      </c>
      <c r="T932" s="19">
        <f t="shared" si="147"/>
        <v>22.75</v>
      </c>
      <c r="U932" s="7">
        <f t="shared" si="148"/>
        <v>24.533333333333331</v>
      </c>
      <c r="V932" s="7">
        <f t="shared" si="149"/>
        <v>24.087499999999999</v>
      </c>
    </row>
    <row r="933" spans="1:22" ht="13.5" x14ac:dyDescent="0.35">
      <c r="A933" s="3">
        <v>43364</v>
      </c>
      <c r="B933" s="2">
        <v>13.023</v>
      </c>
      <c r="C933" s="7">
        <v>47.762794973950349</v>
      </c>
      <c r="D933" s="7">
        <v>-0.51395758140598069</v>
      </c>
      <c r="E933" s="7">
        <v>-0.71782126240676836</v>
      </c>
      <c r="F933" s="7">
        <v>13.045160000000001</v>
      </c>
      <c r="G933" s="7">
        <v>12.928940000000001</v>
      </c>
      <c r="H933" s="7">
        <v>14.693288000000003</v>
      </c>
      <c r="I933" s="7">
        <v>16.201207999999987</v>
      </c>
      <c r="J933" s="7" t="s">
        <v>48</v>
      </c>
      <c r="K933" s="7" t="s">
        <v>49</v>
      </c>
      <c r="L933" s="7" t="s">
        <v>50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66</v>
      </c>
      <c r="Q933" s="19">
        <f t="shared" si="144"/>
        <v>18.649999999999999</v>
      </c>
      <c r="R933" s="19">
        <f t="shared" si="145"/>
        <v>21.5</v>
      </c>
      <c r="S933" s="19">
        <f t="shared" si="146"/>
        <v>33.450000000000003</v>
      </c>
      <c r="T933" s="19">
        <f t="shared" si="147"/>
        <v>22.75</v>
      </c>
      <c r="U933" s="7">
        <f t="shared" si="148"/>
        <v>24.533333333333331</v>
      </c>
      <c r="V933" s="7">
        <f t="shared" si="149"/>
        <v>24.087499999999999</v>
      </c>
    </row>
    <row r="934" spans="1:22" ht="13.5" x14ac:dyDescent="0.35">
      <c r="A934" s="3">
        <v>43367</v>
      </c>
      <c r="B934" s="2">
        <v>12.7193</v>
      </c>
      <c r="C934" s="7">
        <v>45.13711648112951</v>
      </c>
      <c r="D934" s="7">
        <v>-0.48821045669240348</v>
      </c>
      <c r="E934" s="7">
        <v>-0.6718991012638954</v>
      </c>
      <c r="F934" s="7">
        <v>13.112900000000002</v>
      </c>
      <c r="G934" s="7">
        <v>12.867329999999999</v>
      </c>
      <c r="H934" s="7">
        <v>14.592608</v>
      </c>
      <c r="I934" s="7">
        <v>16.186472999999989</v>
      </c>
      <c r="J934" s="7" t="s">
        <v>48</v>
      </c>
      <c r="K934" s="7" t="s">
        <v>55</v>
      </c>
      <c r="L934" s="7" t="s">
        <v>50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49.5</v>
      </c>
      <c r="Q934" s="19">
        <f t="shared" si="144"/>
        <v>16.175000000000001</v>
      </c>
      <c r="R934" s="19">
        <f t="shared" si="145"/>
        <v>17.375</v>
      </c>
      <c r="S934" s="19">
        <f t="shared" si="146"/>
        <v>26.025000000000002</v>
      </c>
      <c r="T934" s="19">
        <f t="shared" si="147"/>
        <v>18.625</v>
      </c>
      <c r="U934" s="7">
        <f t="shared" si="148"/>
        <v>19.858333333333334</v>
      </c>
      <c r="V934" s="7">
        <f t="shared" si="149"/>
        <v>19.55</v>
      </c>
    </row>
    <row r="935" spans="1:22" ht="13.5" x14ac:dyDescent="0.35">
      <c r="A935" s="3">
        <v>43368</v>
      </c>
      <c r="B935" s="2">
        <v>12.5558</v>
      </c>
      <c r="C935" s="7">
        <v>47.287277416418554</v>
      </c>
      <c r="D935" s="7">
        <v>-0.47551729109980201</v>
      </c>
      <c r="E935" s="7">
        <v>-0.63262273923107681</v>
      </c>
      <c r="F935" s="7">
        <v>12.99728</v>
      </c>
      <c r="G935" s="7">
        <v>12.797545</v>
      </c>
      <c r="H935" s="7">
        <v>14.493329999999998</v>
      </c>
      <c r="I935" s="7">
        <v>16.171115499999988</v>
      </c>
      <c r="J935" s="7" t="s">
        <v>48</v>
      </c>
      <c r="K935" s="7" t="s">
        <v>55</v>
      </c>
      <c r="L935" s="7" t="s">
        <v>56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66.5</v>
      </c>
      <c r="Q935" s="19">
        <f t="shared" si="144"/>
        <v>18.725000000000001</v>
      </c>
      <c r="R935" s="19">
        <f t="shared" si="145"/>
        <v>21.625</v>
      </c>
      <c r="S935" s="19">
        <f t="shared" si="146"/>
        <v>33.674999999999997</v>
      </c>
      <c r="T935" s="19">
        <f t="shared" si="147"/>
        <v>22.875</v>
      </c>
      <c r="U935" s="7">
        <f t="shared" si="148"/>
        <v>24.675000000000001</v>
      </c>
      <c r="V935" s="7">
        <f t="shared" si="149"/>
        <v>24.225000000000001</v>
      </c>
    </row>
    <row r="936" spans="1:22" ht="13.5" x14ac:dyDescent="0.35">
      <c r="A936" s="3">
        <v>43369</v>
      </c>
      <c r="B936" s="2">
        <v>12.5558</v>
      </c>
      <c r="C936" s="7">
        <v>50.059221488366489</v>
      </c>
      <c r="D936" s="7">
        <v>-0.46015350277397893</v>
      </c>
      <c r="E936" s="7">
        <v>-0.59812889193965724</v>
      </c>
      <c r="F936" s="7">
        <v>12.798739999999999</v>
      </c>
      <c r="G936" s="7">
        <v>12.73068</v>
      </c>
      <c r="H936" s="7">
        <v>14.399891999999998</v>
      </c>
      <c r="I936" s="7">
        <v>16.156313999999988</v>
      </c>
      <c r="J936" s="7" t="s">
        <v>53</v>
      </c>
      <c r="K936" s="7" t="s">
        <v>55</v>
      </c>
      <c r="L936" s="7" t="s">
        <v>47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16.5</v>
      </c>
      <c r="Q936" s="19">
        <f t="shared" si="144"/>
        <v>11.225</v>
      </c>
      <c r="R936" s="19">
        <f t="shared" si="145"/>
        <v>9.125</v>
      </c>
      <c r="S936" s="19">
        <f t="shared" si="146"/>
        <v>11.175000000000001</v>
      </c>
      <c r="T936" s="19">
        <f t="shared" si="147"/>
        <v>10.375</v>
      </c>
      <c r="U936" s="7">
        <f t="shared" si="148"/>
        <v>10.508333333333335</v>
      </c>
      <c r="V936" s="7">
        <f t="shared" si="149"/>
        <v>10.475000000000001</v>
      </c>
    </row>
    <row r="937" spans="1:22" ht="13.5" x14ac:dyDescent="0.35">
      <c r="A937" s="3">
        <v>43370</v>
      </c>
      <c r="B937" s="2">
        <v>12.5558</v>
      </c>
      <c r="C937" s="7">
        <v>57.162506017467848</v>
      </c>
      <c r="D937" s="7">
        <v>-0.44287243211672234</v>
      </c>
      <c r="E937" s="7">
        <v>-0.56707759997507035</v>
      </c>
      <c r="F937" s="7">
        <v>12.681939999999999</v>
      </c>
      <c r="G937" s="7">
        <v>12.675205000000002</v>
      </c>
      <c r="H937" s="7">
        <v>14.306453999999997</v>
      </c>
      <c r="I937" s="7">
        <v>16.142874999999989</v>
      </c>
      <c r="J937" s="7" t="s">
        <v>53</v>
      </c>
      <c r="K937" s="7" t="s">
        <v>55</v>
      </c>
      <c r="L937" s="7" t="s">
        <v>47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16.5</v>
      </c>
      <c r="Q937" s="19">
        <f t="shared" si="144"/>
        <v>11.225</v>
      </c>
      <c r="R937" s="19">
        <f t="shared" si="145"/>
        <v>9.125</v>
      </c>
      <c r="S937" s="19">
        <f t="shared" si="146"/>
        <v>11.175000000000001</v>
      </c>
      <c r="T937" s="19">
        <f t="shared" si="147"/>
        <v>10.375</v>
      </c>
      <c r="U937" s="7">
        <f t="shared" si="148"/>
        <v>10.508333333333335</v>
      </c>
      <c r="V937" s="7">
        <f t="shared" si="149"/>
        <v>10.475000000000001</v>
      </c>
    </row>
    <row r="938" spans="1:22" ht="13.5" x14ac:dyDescent="0.35">
      <c r="A938" s="3">
        <v>43371</v>
      </c>
      <c r="B938" s="2">
        <v>12.380599999999999</v>
      </c>
      <c r="C938" s="7">
        <v>47.761079589020085</v>
      </c>
      <c r="D938" s="7">
        <v>-0.43826222083691491</v>
      </c>
      <c r="E938" s="7">
        <v>-0.5413145241474393</v>
      </c>
      <c r="F938" s="7">
        <v>12.553459999999999</v>
      </c>
      <c r="G938" s="7">
        <v>12.61243</v>
      </c>
      <c r="H938" s="7">
        <v>14.210679999999998</v>
      </c>
      <c r="I938" s="7">
        <v>16.12858799999999</v>
      </c>
      <c r="J938" s="7" t="s">
        <v>53</v>
      </c>
      <c r="K938" s="7" t="s">
        <v>55</v>
      </c>
      <c r="L938" s="7" t="s">
        <v>47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16.5</v>
      </c>
      <c r="Q938" s="19">
        <f t="shared" si="144"/>
        <v>11.225</v>
      </c>
      <c r="R938" s="19">
        <f t="shared" si="145"/>
        <v>9.125</v>
      </c>
      <c r="S938" s="19">
        <f t="shared" si="146"/>
        <v>11.175000000000001</v>
      </c>
      <c r="T938" s="19">
        <f t="shared" si="147"/>
        <v>10.375</v>
      </c>
      <c r="U938" s="7">
        <f t="shared" si="148"/>
        <v>10.508333333333335</v>
      </c>
      <c r="V938" s="7">
        <f t="shared" si="149"/>
        <v>10.475000000000001</v>
      </c>
    </row>
    <row r="939" spans="1:22" ht="13.5" x14ac:dyDescent="0.35">
      <c r="A939" s="3">
        <v>43374</v>
      </c>
      <c r="B939" s="2">
        <v>12.2638</v>
      </c>
      <c r="C939" s="7">
        <v>51.282966052855464</v>
      </c>
      <c r="D939" s="7">
        <v>-0.43897316959675692</v>
      </c>
      <c r="E939" s="7">
        <v>-0.52084625323730283</v>
      </c>
      <c r="F939" s="7">
        <v>12.46236</v>
      </c>
      <c r="G939" s="7">
        <v>12.562790000000001</v>
      </c>
      <c r="H939" s="7">
        <v>14.112569999999996</v>
      </c>
      <c r="I939" s="7">
        <v>16.114828999999993</v>
      </c>
      <c r="J939" s="7" t="s">
        <v>53</v>
      </c>
      <c r="K939" s="7" t="s">
        <v>55</v>
      </c>
      <c r="L939" s="7" t="s">
        <v>47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16.5</v>
      </c>
      <c r="Q939" s="19">
        <f t="shared" si="144"/>
        <v>11.225</v>
      </c>
      <c r="R939" s="19">
        <f t="shared" si="145"/>
        <v>9.125</v>
      </c>
      <c r="S939" s="19">
        <f t="shared" si="146"/>
        <v>11.175000000000001</v>
      </c>
      <c r="T939" s="19">
        <f t="shared" si="147"/>
        <v>10.375</v>
      </c>
      <c r="U939" s="7">
        <f t="shared" si="148"/>
        <v>10.508333333333335</v>
      </c>
      <c r="V939" s="7">
        <f t="shared" si="149"/>
        <v>10.475000000000001</v>
      </c>
    </row>
    <row r="940" spans="1:22" ht="13.5" x14ac:dyDescent="0.35">
      <c r="A940" s="3">
        <v>43375</v>
      </c>
      <c r="B940" s="2">
        <v>12.205399999999999</v>
      </c>
      <c r="C940" s="7">
        <v>54.701129910426786</v>
      </c>
      <c r="D940" s="7">
        <v>-0.43918632694880877</v>
      </c>
      <c r="E940" s="7">
        <v>-0.50451426797960408</v>
      </c>
      <c r="F940" s="7">
        <v>12.39228</v>
      </c>
      <c r="G940" s="7">
        <v>12.51023</v>
      </c>
      <c r="H940" s="7">
        <v>14.017963999999997</v>
      </c>
      <c r="I940" s="7">
        <v>16.102168499999991</v>
      </c>
      <c r="J940" s="7" t="s">
        <v>53</v>
      </c>
      <c r="K940" s="7" t="s">
        <v>51</v>
      </c>
      <c r="L940" s="7" t="s">
        <v>47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0</v>
      </c>
      <c r="Q940" s="19">
        <f t="shared" si="144"/>
        <v>8.75</v>
      </c>
      <c r="R940" s="19">
        <f t="shared" si="145"/>
        <v>5</v>
      </c>
      <c r="S940" s="19">
        <f t="shared" si="146"/>
        <v>3.75</v>
      </c>
      <c r="T940" s="19">
        <f t="shared" si="147"/>
        <v>6.25</v>
      </c>
      <c r="U940" s="7">
        <f t="shared" si="148"/>
        <v>5.833333333333333</v>
      </c>
      <c r="V940" s="7">
        <f t="shared" si="149"/>
        <v>5.9375</v>
      </c>
    </row>
    <row r="941" spans="1:22" ht="13.5" x14ac:dyDescent="0.35">
      <c r="A941" s="3">
        <v>43376</v>
      </c>
      <c r="B941" s="2">
        <v>12.1645</v>
      </c>
      <c r="C941" s="7">
        <v>57.450733237003107</v>
      </c>
      <c r="D941" s="7">
        <v>-0.43761103624800768</v>
      </c>
      <c r="E941" s="7">
        <v>-0.49113362163328483</v>
      </c>
      <c r="F941" s="7">
        <v>12.314019999999999</v>
      </c>
      <c r="G941" s="7">
        <v>12.47636</v>
      </c>
      <c r="H941" s="7">
        <v>13.920203999999996</v>
      </c>
      <c r="I941" s="7">
        <v>16.089887499999993</v>
      </c>
      <c r="J941" s="7" t="s">
        <v>53</v>
      </c>
      <c r="K941" s="7" t="s">
        <v>51</v>
      </c>
      <c r="L941" s="7" t="s">
        <v>47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0</v>
      </c>
      <c r="Q941" s="19">
        <f t="shared" si="144"/>
        <v>8.75</v>
      </c>
      <c r="R941" s="19">
        <f t="shared" si="145"/>
        <v>5</v>
      </c>
      <c r="S941" s="19">
        <f t="shared" si="146"/>
        <v>3.75</v>
      </c>
      <c r="T941" s="19">
        <f t="shared" si="147"/>
        <v>6.25</v>
      </c>
      <c r="U941" s="7">
        <f t="shared" si="148"/>
        <v>5.833333333333333</v>
      </c>
      <c r="V941" s="7">
        <f t="shared" si="149"/>
        <v>5.9375</v>
      </c>
    </row>
    <row r="942" spans="1:22" ht="13.5" x14ac:dyDescent="0.35">
      <c r="A942" s="3">
        <v>43377</v>
      </c>
      <c r="B942" s="2">
        <v>12.1645</v>
      </c>
      <c r="C942" s="7">
        <v>50.624331073849447</v>
      </c>
      <c r="D942" s="7">
        <v>-0.43138981377589225</v>
      </c>
      <c r="E942" s="7">
        <v>-0.47918486006180633</v>
      </c>
      <c r="F942" s="7">
        <v>12.235759999999999</v>
      </c>
      <c r="G942" s="7">
        <v>12.457090000000001</v>
      </c>
      <c r="H942" s="7">
        <v>13.836225999999996</v>
      </c>
      <c r="I942" s="7">
        <v>16.078412499999992</v>
      </c>
      <c r="J942" s="7" t="s">
        <v>53</v>
      </c>
      <c r="K942" s="7" t="s">
        <v>51</v>
      </c>
      <c r="L942" s="7" t="s">
        <v>47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0</v>
      </c>
      <c r="Q942" s="19">
        <f t="shared" si="144"/>
        <v>8.75</v>
      </c>
      <c r="R942" s="19">
        <f t="shared" si="145"/>
        <v>5</v>
      </c>
      <c r="S942" s="19">
        <f t="shared" si="146"/>
        <v>3.75</v>
      </c>
      <c r="T942" s="19">
        <f t="shared" si="147"/>
        <v>6.25</v>
      </c>
      <c r="U942" s="7">
        <f t="shared" si="148"/>
        <v>5.833333333333333</v>
      </c>
      <c r="V942" s="7">
        <f t="shared" si="149"/>
        <v>5.9375</v>
      </c>
    </row>
    <row r="943" spans="1:22" ht="13.5" x14ac:dyDescent="0.35">
      <c r="A943" s="3">
        <v>43378</v>
      </c>
      <c r="B943" s="2">
        <v>12.6142</v>
      </c>
      <c r="C943" s="7">
        <v>53.891257995735629</v>
      </c>
      <c r="D943" s="7">
        <v>-0.38572600911795796</v>
      </c>
      <c r="E943" s="7">
        <v>-0.46049308987303667</v>
      </c>
      <c r="F943" s="7">
        <v>12.282480000000001</v>
      </c>
      <c r="G943" s="7">
        <v>12.491254999999999</v>
      </c>
      <c r="H943" s="7">
        <v>13.761591999999998</v>
      </c>
      <c r="I943" s="7">
        <v>16.069185999999988</v>
      </c>
      <c r="J943" s="7" t="s">
        <v>53</v>
      </c>
      <c r="K943" s="7" t="s">
        <v>51</v>
      </c>
      <c r="L943" s="7" t="s">
        <v>54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0</v>
      </c>
      <c r="Q943" s="19">
        <f t="shared" si="144"/>
        <v>8.75</v>
      </c>
      <c r="R943" s="19">
        <f t="shared" si="145"/>
        <v>5</v>
      </c>
      <c r="S943" s="19">
        <f t="shared" si="146"/>
        <v>3.75</v>
      </c>
      <c r="T943" s="19">
        <f t="shared" si="147"/>
        <v>6.25</v>
      </c>
      <c r="U943" s="7">
        <f t="shared" si="148"/>
        <v>5.833333333333333</v>
      </c>
      <c r="V943" s="7">
        <f t="shared" si="149"/>
        <v>5.9375</v>
      </c>
    </row>
    <row r="944" spans="1:22" ht="13.5" x14ac:dyDescent="0.35">
      <c r="A944" s="3">
        <v>43381</v>
      </c>
      <c r="B944" s="2">
        <v>12.789400000000001</v>
      </c>
      <c r="C944" s="7">
        <v>42.892510831442124</v>
      </c>
      <c r="D944" s="7">
        <v>-0.33157771761538157</v>
      </c>
      <c r="E944" s="7">
        <v>-0.43471001542150567</v>
      </c>
      <c r="F944" s="7">
        <v>12.387600000000001</v>
      </c>
      <c r="G944" s="7">
        <v>12.502935000000001</v>
      </c>
      <c r="H944" s="7">
        <v>13.701909999999998</v>
      </c>
      <c r="I944" s="7">
        <v>16.060835499999989</v>
      </c>
      <c r="J944" s="7" t="s">
        <v>53</v>
      </c>
      <c r="K944" s="7" t="s">
        <v>51</v>
      </c>
      <c r="L944" s="7" t="s">
        <v>54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0</v>
      </c>
      <c r="Q944" s="19">
        <f t="shared" si="144"/>
        <v>8.75</v>
      </c>
      <c r="R944" s="19">
        <f t="shared" si="145"/>
        <v>5</v>
      </c>
      <c r="S944" s="19">
        <f t="shared" si="146"/>
        <v>3.75</v>
      </c>
      <c r="T944" s="19">
        <f t="shared" si="147"/>
        <v>6.25</v>
      </c>
      <c r="U944" s="7">
        <f t="shared" si="148"/>
        <v>5.833333333333333</v>
      </c>
      <c r="V944" s="7">
        <f t="shared" si="149"/>
        <v>5.9375</v>
      </c>
    </row>
    <row r="945" spans="1:22" ht="13.5" x14ac:dyDescent="0.35">
      <c r="A945" s="3">
        <v>43382</v>
      </c>
      <c r="B945" s="2">
        <v>12.532400000000001</v>
      </c>
      <c r="C945" s="7">
        <v>27.578445650734807</v>
      </c>
      <c r="D945" s="7">
        <v>-0.30587660355934254</v>
      </c>
      <c r="E945" s="7">
        <v>-0.40894333304907304</v>
      </c>
      <c r="F945" s="7">
        <v>12.453000000000001</v>
      </c>
      <c r="G945" s="7">
        <v>12.521040000000001</v>
      </c>
      <c r="H945" s="7">
        <v>13.623187999999997</v>
      </c>
      <c r="I945" s="7">
        <v>16.051199999999991</v>
      </c>
      <c r="J945" s="7" t="s">
        <v>48</v>
      </c>
      <c r="K945" s="7" t="s">
        <v>49</v>
      </c>
      <c r="L945" s="7" t="s">
        <v>50</v>
      </c>
      <c r="M945" s="7">
        <f t="shared" si="140"/>
        <v>50</v>
      </c>
      <c r="N945" s="7">
        <f t="shared" si="141"/>
        <v>0</v>
      </c>
      <c r="O945" s="7">
        <f t="shared" si="142"/>
        <v>0</v>
      </c>
      <c r="P945" s="7">
        <f t="shared" si="143"/>
        <v>66</v>
      </c>
      <c r="Q945" s="19">
        <f t="shared" si="144"/>
        <v>27.4</v>
      </c>
      <c r="R945" s="19">
        <f t="shared" si="145"/>
        <v>26.5</v>
      </c>
      <c r="S945" s="19">
        <f t="shared" si="146"/>
        <v>37.200000000000003</v>
      </c>
      <c r="T945" s="19">
        <f t="shared" si="147"/>
        <v>29</v>
      </c>
      <c r="U945" s="7">
        <f t="shared" si="148"/>
        <v>30.366666666666664</v>
      </c>
      <c r="V945" s="7">
        <f t="shared" si="149"/>
        <v>30.024999999999999</v>
      </c>
    </row>
    <row r="946" spans="1:22" ht="13.5" x14ac:dyDescent="0.35">
      <c r="A946" s="3">
        <v>43383</v>
      </c>
      <c r="B946" s="2">
        <v>12.409800000000001</v>
      </c>
      <c r="C946" s="7">
        <v>31.563794322658879</v>
      </c>
      <c r="D946" s="7">
        <v>-0.29203468680820777</v>
      </c>
      <c r="E946" s="7">
        <v>-0.38556160380089999</v>
      </c>
      <c r="F946" s="7">
        <v>12.50206</v>
      </c>
      <c r="G946" s="7">
        <v>12.547320000000001</v>
      </c>
      <c r="H946" s="7">
        <v>13.535823999999998</v>
      </c>
      <c r="I946" s="7">
        <v>16.041201999999988</v>
      </c>
      <c r="J946" s="7" t="s">
        <v>48</v>
      </c>
      <c r="K946" s="7" t="s">
        <v>49</v>
      </c>
      <c r="L946" s="7" t="s">
        <v>50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66</v>
      </c>
      <c r="Q946" s="19">
        <f t="shared" si="144"/>
        <v>18.649999999999999</v>
      </c>
      <c r="R946" s="19">
        <f t="shared" si="145"/>
        <v>21.5</v>
      </c>
      <c r="S946" s="19">
        <f t="shared" si="146"/>
        <v>33.450000000000003</v>
      </c>
      <c r="T946" s="19">
        <f t="shared" si="147"/>
        <v>22.75</v>
      </c>
      <c r="U946" s="7">
        <f t="shared" si="148"/>
        <v>24.533333333333331</v>
      </c>
      <c r="V946" s="7">
        <f t="shared" si="149"/>
        <v>24.087499999999999</v>
      </c>
    </row>
    <row r="947" spans="1:22" ht="13.5" x14ac:dyDescent="0.35">
      <c r="A947" s="3">
        <v>43384</v>
      </c>
      <c r="B947" s="2">
        <v>12.147</v>
      </c>
      <c r="C947" s="7">
        <v>29.395992097092872</v>
      </c>
      <c r="D947" s="7">
        <v>-0.29882595218201224</v>
      </c>
      <c r="E947" s="7">
        <v>-0.36821447347712244</v>
      </c>
      <c r="F947" s="7">
        <v>12.498559999999999</v>
      </c>
      <c r="G947" s="7">
        <v>12.570679999999999</v>
      </c>
      <c r="H947" s="7">
        <v>13.449159999999999</v>
      </c>
      <c r="I947" s="7">
        <v>16.028388499999991</v>
      </c>
      <c r="J947" s="7" t="s">
        <v>48</v>
      </c>
      <c r="K947" s="7" t="s">
        <v>49</v>
      </c>
      <c r="L947" s="7" t="s">
        <v>56</v>
      </c>
      <c r="M947" s="7">
        <f t="shared" si="140"/>
        <v>50</v>
      </c>
      <c r="N947" s="7">
        <f t="shared" si="141"/>
        <v>0</v>
      </c>
      <c r="O947" s="7">
        <f t="shared" si="142"/>
        <v>0</v>
      </c>
      <c r="P947" s="7">
        <f t="shared" si="143"/>
        <v>83</v>
      </c>
      <c r="Q947" s="19">
        <f t="shared" si="144"/>
        <v>29.95</v>
      </c>
      <c r="R947" s="19">
        <f t="shared" si="145"/>
        <v>30.75</v>
      </c>
      <c r="S947" s="19">
        <f t="shared" si="146"/>
        <v>44.85</v>
      </c>
      <c r="T947" s="19">
        <f t="shared" si="147"/>
        <v>33.25</v>
      </c>
      <c r="U947" s="7">
        <f t="shared" si="148"/>
        <v>35.183333333333337</v>
      </c>
      <c r="V947" s="7">
        <f t="shared" si="149"/>
        <v>34.700000000000003</v>
      </c>
    </row>
    <row r="948" spans="1:22" ht="13.5" x14ac:dyDescent="0.35">
      <c r="A948" s="3">
        <v>43385</v>
      </c>
      <c r="B948" s="2">
        <v>12.012700000000001</v>
      </c>
      <c r="C948" s="7">
        <v>31.941320793293812</v>
      </c>
      <c r="D948" s="7">
        <v>-0.31145471049844531</v>
      </c>
      <c r="E948" s="7">
        <v>-0.35686252088138704</v>
      </c>
      <c r="F948" s="7">
        <v>12.378260000000001</v>
      </c>
      <c r="G948" s="7">
        <v>12.56484</v>
      </c>
      <c r="H948" s="7">
        <v>13.367167999999999</v>
      </c>
      <c r="I948" s="7">
        <v>16.016154499999992</v>
      </c>
      <c r="J948" s="7" t="s">
        <v>53</v>
      </c>
      <c r="K948" s="7" t="s">
        <v>55</v>
      </c>
      <c r="L948" s="7" t="s">
        <v>47</v>
      </c>
      <c r="M948" s="7">
        <f t="shared" si="140"/>
        <v>25</v>
      </c>
      <c r="N948" s="7">
        <f t="shared" si="141"/>
        <v>0</v>
      </c>
      <c r="O948" s="7">
        <f t="shared" si="142"/>
        <v>0</v>
      </c>
      <c r="P948" s="7">
        <f t="shared" si="143"/>
        <v>16.5</v>
      </c>
      <c r="Q948" s="19">
        <f t="shared" si="144"/>
        <v>11.225</v>
      </c>
      <c r="R948" s="19">
        <f t="shared" si="145"/>
        <v>9.125</v>
      </c>
      <c r="S948" s="19">
        <f t="shared" si="146"/>
        <v>11.175000000000001</v>
      </c>
      <c r="T948" s="19">
        <f t="shared" si="147"/>
        <v>10.375</v>
      </c>
      <c r="U948" s="7">
        <f t="shared" si="148"/>
        <v>10.508333333333335</v>
      </c>
      <c r="V948" s="7">
        <f t="shared" si="149"/>
        <v>10.475000000000001</v>
      </c>
    </row>
    <row r="949" spans="1:22" ht="13.5" x14ac:dyDescent="0.35">
      <c r="A949" s="3">
        <v>43389</v>
      </c>
      <c r="B949" s="2">
        <v>12.147</v>
      </c>
      <c r="C949" s="7">
        <v>39.393939393939405</v>
      </c>
      <c r="D949" s="7">
        <v>-0.30708630507116652</v>
      </c>
      <c r="E949" s="7">
        <v>-0.34690727771934293</v>
      </c>
      <c r="F949" s="7">
        <v>12.249779999999999</v>
      </c>
      <c r="G949" s="7">
        <v>12.553160000000002</v>
      </c>
      <c r="H949" s="7">
        <v>13.288914</v>
      </c>
      <c r="I949" s="7">
        <v>16.006121499999992</v>
      </c>
      <c r="J949" s="7" t="s">
        <v>53</v>
      </c>
      <c r="K949" s="7" t="s">
        <v>55</v>
      </c>
      <c r="L949" s="7" t="s">
        <v>47</v>
      </c>
      <c r="M949" s="7">
        <f t="shared" si="140"/>
        <v>25</v>
      </c>
      <c r="N949" s="7">
        <f t="shared" si="141"/>
        <v>0</v>
      </c>
      <c r="O949" s="7">
        <f t="shared" si="142"/>
        <v>0</v>
      </c>
      <c r="P949" s="7">
        <f t="shared" si="143"/>
        <v>16.5</v>
      </c>
      <c r="Q949" s="19">
        <f t="shared" si="144"/>
        <v>11.225</v>
      </c>
      <c r="R949" s="19">
        <f t="shared" si="145"/>
        <v>9.125</v>
      </c>
      <c r="S949" s="19">
        <f t="shared" si="146"/>
        <v>11.175000000000001</v>
      </c>
      <c r="T949" s="19">
        <f t="shared" si="147"/>
        <v>10.375</v>
      </c>
      <c r="U949" s="7">
        <f t="shared" si="148"/>
        <v>10.508333333333335</v>
      </c>
      <c r="V949" s="7">
        <f t="shared" si="149"/>
        <v>10.475000000000001</v>
      </c>
    </row>
    <row r="950" spans="1:22" ht="13.5" x14ac:dyDescent="0.35">
      <c r="A950" s="3">
        <v>43390</v>
      </c>
      <c r="B950" s="2">
        <v>11.960100000000001</v>
      </c>
      <c r="C950" s="7">
        <v>35.911262475758022</v>
      </c>
      <c r="D950" s="7">
        <v>-0.31507360788374328</v>
      </c>
      <c r="E950" s="7">
        <v>-0.34054054375222298</v>
      </c>
      <c r="F950" s="7">
        <v>12.135320000000002</v>
      </c>
      <c r="G950" s="7">
        <v>12.49447</v>
      </c>
      <c r="H950" s="7">
        <v>13.216849999999999</v>
      </c>
      <c r="I950" s="7">
        <v>15.993624499999992</v>
      </c>
      <c r="J950" s="7" t="s">
        <v>53</v>
      </c>
      <c r="K950" s="7" t="s">
        <v>51</v>
      </c>
      <c r="L950" s="7" t="s">
        <v>47</v>
      </c>
      <c r="M950" s="7">
        <f t="shared" si="140"/>
        <v>25</v>
      </c>
      <c r="N950" s="7">
        <f t="shared" si="141"/>
        <v>0</v>
      </c>
      <c r="O950" s="7">
        <f t="shared" si="142"/>
        <v>0</v>
      </c>
      <c r="P950" s="7">
        <f t="shared" si="143"/>
        <v>0</v>
      </c>
      <c r="Q950" s="19">
        <f t="shared" si="144"/>
        <v>8.75</v>
      </c>
      <c r="R950" s="19">
        <f t="shared" si="145"/>
        <v>5</v>
      </c>
      <c r="S950" s="19">
        <f t="shared" si="146"/>
        <v>3.75</v>
      </c>
      <c r="T950" s="19">
        <f t="shared" si="147"/>
        <v>6.25</v>
      </c>
      <c r="U950" s="7">
        <f t="shared" si="148"/>
        <v>5.833333333333333</v>
      </c>
      <c r="V950" s="7">
        <f t="shared" si="149"/>
        <v>5.9375</v>
      </c>
    </row>
    <row r="951" spans="1:22" ht="13.5" x14ac:dyDescent="0.35">
      <c r="A951" s="3">
        <v>43391</v>
      </c>
      <c r="B951" s="2">
        <v>11.7966</v>
      </c>
      <c r="C951" s="7">
        <v>33.333333333333329</v>
      </c>
      <c r="D951" s="7">
        <v>-0.33078361882939333</v>
      </c>
      <c r="E951" s="7">
        <v>-0.33858915876765705</v>
      </c>
      <c r="F951" s="7">
        <v>12.01268</v>
      </c>
      <c r="G951" s="7">
        <v>12.406874999999999</v>
      </c>
      <c r="H951" s="7">
        <v>13.149458000000003</v>
      </c>
      <c r="I951" s="7">
        <v>15.980309999999992</v>
      </c>
      <c r="J951" s="7" t="s">
        <v>53</v>
      </c>
      <c r="K951" s="7" t="s">
        <v>51</v>
      </c>
      <c r="L951" s="7" t="s">
        <v>47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0</v>
      </c>
      <c r="Q951" s="19">
        <f t="shared" si="144"/>
        <v>8.75</v>
      </c>
      <c r="R951" s="19">
        <f t="shared" si="145"/>
        <v>5</v>
      </c>
      <c r="S951" s="19">
        <f t="shared" si="146"/>
        <v>3.75</v>
      </c>
      <c r="T951" s="19">
        <f t="shared" si="147"/>
        <v>6.25</v>
      </c>
      <c r="U951" s="7">
        <f t="shared" si="148"/>
        <v>5.833333333333333</v>
      </c>
      <c r="V951" s="7">
        <f t="shared" si="149"/>
        <v>5.9375</v>
      </c>
    </row>
    <row r="952" spans="1:22" ht="13.5" x14ac:dyDescent="0.35">
      <c r="A952" s="3">
        <v>43392</v>
      </c>
      <c r="B952" s="2">
        <v>11.942600000000001</v>
      </c>
      <c r="C952" s="7">
        <v>40.25974025974029</v>
      </c>
      <c r="D952" s="7">
        <v>-0.32767569442693123</v>
      </c>
      <c r="E952" s="7">
        <v>-0.3364064658995119</v>
      </c>
      <c r="F952" s="7">
        <v>11.971799999999998</v>
      </c>
      <c r="G952" s="7">
        <v>12.347014999999999</v>
      </c>
      <c r="H952" s="7">
        <v>13.085804000000001</v>
      </c>
      <c r="I952" s="7">
        <v>15.965556999999992</v>
      </c>
      <c r="J952" s="7" t="s">
        <v>48</v>
      </c>
      <c r="K952" s="7" t="s">
        <v>55</v>
      </c>
      <c r="L952" s="7" t="s">
        <v>56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66.5</v>
      </c>
      <c r="Q952" s="19">
        <f t="shared" si="144"/>
        <v>18.725000000000001</v>
      </c>
      <c r="R952" s="19">
        <f t="shared" si="145"/>
        <v>21.625</v>
      </c>
      <c r="S952" s="19">
        <f t="shared" si="146"/>
        <v>33.674999999999997</v>
      </c>
      <c r="T952" s="19">
        <f t="shared" si="147"/>
        <v>22.875</v>
      </c>
      <c r="U952" s="7">
        <f t="shared" si="148"/>
        <v>24.675000000000001</v>
      </c>
      <c r="V952" s="7">
        <f t="shared" si="149"/>
        <v>24.225000000000001</v>
      </c>
    </row>
    <row r="953" spans="1:22" ht="13.5" x14ac:dyDescent="0.35">
      <c r="A953" s="3">
        <v>43395</v>
      </c>
      <c r="B953" s="2">
        <v>11.8842</v>
      </c>
      <c r="C953" s="7">
        <v>41.333333333333336</v>
      </c>
      <c r="D953" s="7">
        <v>-0.32616520443153441</v>
      </c>
      <c r="E953" s="7">
        <v>-0.33435821360591639</v>
      </c>
      <c r="F953" s="7">
        <v>11.946099999999999</v>
      </c>
      <c r="G953" s="7">
        <v>12.290074999999998</v>
      </c>
      <c r="H953" s="7">
        <v>13.025653999999999</v>
      </c>
      <c r="I953" s="7">
        <v>15.949899999999991</v>
      </c>
      <c r="J953" s="7" t="s">
        <v>48</v>
      </c>
      <c r="K953" s="7" t="s">
        <v>55</v>
      </c>
      <c r="L953" s="7" t="s">
        <v>56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66.5</v>
      </c>
      <c r="Q953" s="19">
        <f t="shared" si="144"/>
        <v>18.725000000000001</v>
      </c>
      <c r="R953" s="19">
        <f t="shared" si="145"/>
        <v>21.625</v>
      </c>
      <c r="S953" s="19">
        <f t="shared" si="146"/>
        <v>33.674999999999997</v>
      </c>
      <c r="T953" s="19">
        <f t="shared" si="147"/>
        <v>22.875</v>
      </c>
      <c r="U953" s="7">
        <f t="shared" si="148"/>
        <v>24.675000000000001</v>
      </c>
      <c r="V953" s="7">
        <f t="shared" si="149"/>
        <v>24.225000000000001</v>
      </c>
    </row>
    <row r="954" spans="1:22" ht="13.5" x14ac:dyDescent="0.35">
      <c r="A954" s="3">
        <v>43396</v>
      </c>
      <c r="B954" s="2">
        <v>11.6214</v>
      </c>
      <c r="C954" s="7">
        <v>37.804878048780502</v>
      </c>
      <c r="D954" s="7">
        <v>-0.34222889227637587</v>
      </c>
      <c r="E954" s="7">
        <v>-0.33593234934000826</v>
      </c>
      <c r="F954" s="7">
        <v>11.84098</v>
      </c>
      <c r="G954" s="7">
        <v>12.23518</v>
      </c>
      <c r="H954" s="7">
        <v>12.960248</v>
      </c>
      <c r="I954" s="7">
        <v>15.93431949999999</v>
      </c>
      <c r="J954" s="7" t="s">
        <v>53</v>
      </c>
      <c r="K954" s="7" t="s">
        <v>55</v>
      </c>
      <c r="L954" s="7" t="s">
        <v>47</v>
      </c>
      <c r="M954" s="7">
        <f t="shared" si="140"/>
        <v>25</v>
      </c>
      <c r="N954" s="7">
        <f t="shared" si="141"/>
        <v>45</v>
      </c>
      <c r="O954" s="7">
        <f t="shared" si="142"/>
        <v>0</v>
      </c>
      <c r="P954" s="7">
        <f t="shared" si="143"/>
        <v>16.5</v>
      </c>
      <c r="Q954" s="19">
        <f t="shared" si="144"/>
        <v>26.975000000000001</v>
      </c>
      <c r="R954" s="19">
        <f t="shared" si="145"/>
        <v>18.125</v>
      </c>
      <c r="S954" s="19">
        <f t="shared" si="146"/>
        <v>17.925000000000001</v>
      </c>
      <c r="T954" s="19">
        <f t="shared" si="147"/>
        <v>21.625</v>
      </c>
      <c r="U954" s="7">
        <f t="shared" si="148"/>
        <v>21.008333333333336</v>
      </c>
      <c r="V954" s="7">
        <f t="shared" si="149"/>
        <v>21.162500000000001</v>
      </c>
    </row>
    <row r="955" spans="1:22" ht="13.5" x14ac:dyDescent="0.35">
      <c r="A955" s="3">
        <v>43397</v>
      </c>
      <c r="B955" s="2">
        <v>11.3878</v>
      </c>
      <c r="C955" s="7">
        <v>34.98898380425959</v>
      </c>
      <c r="D955" s="7">
        <v>-0.36954911617445774</v>
      </c>
      <c r="E955" s="7">
        <v>-0.34265570270689816</v>
      </c>
      <c r="F955" s="7">
        <v>11.726520000000001</v>
      </c>
      <c r="G955" s="7">
        <v>12.176779999999999</v>
      </c>
      <c r="H955" s="7">
        <v>12.891337999999998</v>
      </c>
      <c r="I955" s="7">
        <v>15.914789999999991</v>
      </c>
      <c r="J955" s="7" t="s">
        <v>53</v>
      </c>
      <c r="K955" s="7" t="s">
        <v>51</v>
      </c>
      <c r="L955" s="7" t="s">
        <v>47</v>
      </c>
      <c r="M955" s="7">
        <f t="shared" si="140"/>
        <v>25</v>
      </c>
      <c r="N955" s="7">
        <f t="shared" si="141"/>
        <v>100</v>
      </c>
      <c r="O955" s="7">
        <f t="shared" si="142"/>
        <v>0</v>
      </c>
      <c r="P955" s="7">
        <f t="shared" si="143"/>
        <v>0</v>
      </c>
      <c r="Q955" s="19">
        <f t="shared" si="144"/>
        <v>43.75</v>
      </c>
      <c r="R955" s="19">
        <f t="shared" si="145"/>
        <v>25</v>
      </c>
      <c r="S955" s="19">
        <f t="shared" si="146"/>
        <v>18.75</v>
      </c>
      <c r="T955" s="19">
        <f t="shared" si="147"/>
        <v>31.25</v>
      </c>
      <c r="U955" s="7">
        <f t="shared" si="148"/>
        <v>29.166666666666668</v>
      </c>
      <c r="V955" s="7">
        <f t="shared" si="149"/>
        <v>29.6875</v>
      </c>
    </row>
    <row r="956" spans="1:22" ht="13.5" x14ac:dyDescent="0.35">
      <c r="A956" s="3">
        <v>43398</v>
      </c>
      <c r="B956" s="2">
        <v>11.3878</v>
      </c>
      <c r="C956" s="7">
        <v>34.98898380425959</v>
      </c>
      <c r="D956" s="7">
        <v>-0.38674246405842894</v>
      </c>
      <c r="E956" s="7">
        <v>-0.35147305497720438</v>
      </c>
      <c r="F956" s="7">
        <v>11.64476</v>
      </c>
      <c r="G956" s="7">
        <v>12.118379999999998</v>
      </c>
      <c r="H956" s="7">
        <v>12.815185999999997</v>
      </c>
      <c r="I956" s="7">
        <v>15.892507999999991</v>
      </c>
      <c r="J956" s="7" t="s">
        <v>53</v>
      </c>
      <c r="K956" s="7" t="s">
        <v>55</v>
      </c>
      <c r="L956" s="7" t="s">
        <v>47</v>
      </c>
      <c r="M956" s="7">
        <f t="shared" si="140"/>
        <v>25</v>
      </c>
      <c r="N956" s="7">
        <f t="shared" si="141"/>
        <v>100</v>
      </c>
      <c r="O956" s="7">
        <f t="shared" si="142"/>
        <v>0</v>
      </c>
      <c r="P956" s="7">
        <f t="shared" si="143"/>
        <v>16.5</v>
      </c>
      <c r="Q956" s="19">
        <f t="shared" si="144"/>
        <v>46.225000000000001</v>
      </c>
      <c r="R956" s="19">
        <f t="shared" si="145"/>
        <v>29.125</v>
      </c>
      <c r="S956" s="19">
        <f t="shared" si="146"/>
        <v>26.175000000000001</v>
      </c>
      <c r="T956" s="19">
        <f t="shared" si="147"/>
        <v>35.375</v>
      </c>
      <c r="U956" s="7">
        <f t="shared" si="148"/>
        <v>33.841666666666661</v>
      </c>
      <c r="V956" s="7">
        <f t="shared" si="149"/>
        <v>34.224999999999994</v>
      </c>
    </row>
    <row r="957" spans="1:22" ht="13.5" x14ac:dyDescent="0.35">
      <c r="A957" s="3">
        <v>43399</v>
      </c>
      <c r="B957" s="2">
        <v>11.3294</v>
      </c>
      <c r="C957" s="7">
        <v>20.744147918753995</v>
      </c>
      <c r="D957" s="7">
        <v>-0.40046440369335379</v>
      </c>
      <c r="E957" s="7">
        <v>-0.36127132472043427</v>
      </c>
      <c r="F957" s="7">
        <v>11.522119999999999</v>
      </c>
      <c r="G957" s="7">
        <v>12.05706</v>
      </c>
      <c r="H957" s="7">
        <v>12.743821999999996</v>
      </c>
      <c r="I957" s="7">
        <v>15.871323999999991</v>
      </c>
      <c r="J957" s="7" t="s">
        <v>53</v>
      </c>
      <c r="K957" s="7" t="s">
        <v>51</v>
      </c>
      <c r="L957" s="7" t="s">
        <v>47</v>
      </c>
      <c r="M957" s="7">
        <f t="shared" si="140"/>
        <v>50</v>
      </c>
      <c r="N957" s="7">
        <f t="shared" si="141"/>
        <v>100</v>
      </c>
      <c r="O957" s="7">
        <f t="shared" si="142"/>
        <v>0</v>
      </c>
      <c r="P957" s="7">
        <f t="shared" si="143"/>
        <v>0</v>
      </c>
      <c r="Q957" s="19">
        <f t="shared" si="144"/>
        <v>52.5</v>
      </c>
      <c r="R957" s="19">
        <f t="shared" si="145"/>
        <v>30</v>
      </c>
      <c r="S957" s="19">
        <f t="shared" si="146"/>
        <v>22.5</v>
      </c>
      <c r="T957" s="19">
        <f t="shared" si="147"/>
        <v>37.5</v>
      </c>
      <c r="U957" s="7">
        <f t="shared" si="148"/>
        <v>35</v>
      </c>
      <c r="V957" s="7">
        <f t="shared" si="149"/>
        <v>35.625</v>
      </c>
    </row>
    <row r="958" spans="1:22" ht="13.5" x14ac:dyDescent="0.35">
      <c r="A958" s="3">
        <v>43402</v>
      </c>
      <c r="B958" s="2">
        <v>11.095800000000001</v>
      </c>
      <c r="C958" s="7">
        <v>12.434566586815748</v>
      </c>
      <c r="D958" s="7">
        <v>-0.42528627202620761</v>
      </c>
      <c r="E958" s="7">
        <v>-0.37407431418158898</v>
      </c>
      <c r="F958" s="7">
        <v>11.364439999999998</v>
      </c>
      <c r="G958" s="7">
        <v>11.99282</v>
      </c>
      <c r="H958" s="7">
        <v>12.663231999999995</v>
      </c>
      <c r="I958" s="7">
        <v>15.84847149999999</v>
      </c>
      <c r="J958" s="7" t="s">
        <v>53</v>
      </c>
      <c r="K958" s="7" t="s">
        <v>51</v>
      </c>
      <c r="L958" s="7" t="s">
        <v>47</v>
      </c>
      <c r="M958" s="7">
        <f t="shared" si="140"/>
        <v>50</v>
      </c>
      <c r="N958" s="7">
        <f t="shared" si="141"/>
        <v>100</v>
      </c>
      <c r="O958" s="7">
        <f t="shared" si="142"/>
        <v>0</v>
      </c>
      <c r="P958" s="7">
        <f t="shared" si="143"/>
        <v>0</v>
      </c>
      <c r="Q958" s="19">
        <f t="shared" si="144"/>
        <v>52.5</v>
      </c>
      <c r="R958" s="19">
        <f t="shared" si="145"/>
        <v>30</v>
      </c>
      <c r="S958" s="19">
        <f t="shared" si="146"/>
        <v>22.5</v>
      </c>
      <c r="T958" s="19">
        <f t="shared" si="147"/>
        <v>37.5</v>
      </c>
      <c r="U958" s="7">
        <f t="shared" si="148"/>
        <v>35</v>
      </c>
      <c r="V958" s="7">
        <f t="shared" si="149"/>
        <v>35.625</v>
      </c>
    </row>
    <row r="959" spans="1:22" ht="13.5" x14ac:dyDescent="0.35">
      <c r="A959" s="3">
        <v>43403</v>
      </c>
      <c r="B959" s="2">
        <v>11.0199</v>
      </c>
      <c r="C959" s="7">
        <v>13.520814239544649</v>
      </c>
      <c r="D959" s="7">
        <v>-0.44594173841774243</v>
      </c>
      <c r="E959" s="7">
        <v>-0.38844779902881971</v>
      </c>
      <c r="F959" s="7">
        <v>11.24414</v>
      </c>
      <c r="G959" s="7">
        <v>11.930625000000001</v>
      </c>
      <c r="H959" s="7">
        <v>12.585677999999996</v>
      </c>
      <c r="I959" s="7">
        <v>15.825712499999987</v>
      </c>
      <c r="J959" s="7" t="s">
        <v>53</v>
      </c>
      <c r="K959" s="7" t="s">
        <v>51</v>
      </c>
      <c r="L959" s="7" t="s">
        <v>47</v>
      </c>
      <c r="M959" s="7">
        <f t="shared" si="140"/>
        <v>50</v>
      </c>
      <c r="N959" s="7">
        <f t="shared" si="141"/>
        <v>100</v>
      </c>
      <c r="O959" s="7">
        <f t="shared" si="142"/>
        <v>0</v>
      </c>
      <c r="P959" s="7">
        <f t="shared" si="143"/>
        <v>0</v>
      </c>
      <c r="Q959" s="19">
        <f t="shared" si="144"/>
        <v>52.5</v>
      </c>
      <c r="R959" s="19">
        <f t="shared" si="145"/>
        <v>30</v>
      </c>
      <c r="S959" s="19">
        <f t="shared" si="146"/>
        <v>22.5</v>
      </c>
      <c r="T959" s="19">
        <f t="shared" si="147"/>
        <v>37.5</v>
      </c>
      <c r="U959" s="7">
        <f t="shared" si="148"/>
        <v>35</v>
      </c>
      <c r="V959" s="7">
        <f t="shared" si="149"/>
        <v>35.625</v>
      </c>
    </row>
    <row r="960" spans="1:22" ht="13.5" x14ac:dyDescent="0.35">
      <c r="A960" s="3">
        <v>43404</v>
      </c>
      <c r="B960" s="2">
        <v>11.084099999999999</v>
      </c>
      <c r="C960" s="7">
        <v>17.099319998014593</v>
      </c>
      <c r="D960" s="7">
        <v>-0.45192147147757566</v>
      </c>
      <c r="E960" s="7">
        <v>-0.40114253351857093</v>
      </c>
      <c r="F960" s="7">
        <v>11.183400000000001</v>
      </c>
      <c r="G960" s="7">
        <v>11.874559999999999</v>
      </c>
      <c r="H960" s="7">
        <v>12.515365999999995</v>
      </c>
      <c r="I960" s="7">
        <v>15.806054999999988</v>
      </c>
      <c r="J960" s="7" t="s">
        <v>53</v>
      </c>
      <c r="K960" s="7" t="s">
        <v>51</v>
      </c>
      <c r="L960" s="7" t="s">
        <v>47</v>
      </c>
      <c r="M960" s="7">
        <f t="shared" si="140"/>
        <v>50</v>
      </c>
      <c r="N960" s="7">
        <f t="shared" si="141"/>
        <v>100</v>
      </c>
      <c r="O960" s="7">
        <f t="shared" si="142"/>
        <v>0</v>
      </c>
      <c r="P960" s="7">
        <f t="shared" si="143"/>
        <v>0</v>
      </c>
      <c r="Q960" s="19">
        <f t="shared" si="144"/>
        <v>52.5</v>
      </c>
      <c r="R960" s="19">
        <f t="shared" si="145"/>
        <v>30</v>
      </c>
      <c r="S960" s="19">
        <f t="shared" si="146"/>
        <v>22.5</v>
      </c>
      <c r="T960" s="19">
        <f t="shared" si="147"/>
        <v>37.5</v>
      </c>
      <c r="U960" s="7">
        <f t="shared" si="148"/>
        <v>35</v>
      </c>
      <c r="V960" s="7">
        <f t="shared" si="149"/>
        <v>35.625</v>
      </c>
    </row>
    <row r="961" spans="1:22" ht="13.5" x14ac:dyDescent="0.35">
      <c r="A961" s="3">
        <v>43405</v>
      </c>
      <c r="B961" s="2">
        <v>11.271000000000001</v>
      </c>
      <c r="C961" s="7">
        <v>27.408706416340038</v>
      </c>
      <c r="D961" s="7">
        <v>-0.43654694357314128</v>
      </c>
      <c r="E961" s="7">
        <v>-0.40822341552948505</v>
      </c>
      <c r="F961" s="7">
        <v>11.160039999999999</v>
      </c>
      <c r="G961" s="7">
        <v>11.829884999999999</v>
      </c>
      <c r="H961" s="7">
        <v>12.455681999999998</v>
      </c>
      <c r="I961" s="7">
        <v>15.786219999999989</v>
      </c>
      <c r="J961" s="7" t="s">
        <v>53</v>
      </c>
      <c r="K961" s="7" t="s">
        <v>51</v>
      </c>
      <c r="L961" s="7" t="s">
        <v>47</v>
      </c>
      <c r="M961" s="7">
        <f t="shared" si="140"/>
        <v>50</v>
      </c>
      <c r="N961" s="7">
        <f t="shared" si="141"/>
        <v>100</v>
      </c>
      <c r="O961" s="7">
        <f t="shared" si="142"/>
        <v>0</v>
      </c>
      <c r="P961" s="7">
        <f t="shared" si="143"/>
        <v>0</v>
      </c>
      <c r="Q961" s="19">
        <f t="shared" si="144"/>
        <v>52.5</v>
      </c>
      <c r="R961" s="19">
        <f t="shared" si="145"/>
        <v>30</v>
      </c>
      <c r="S961" s="19">
        <f t="shared" si="146"/>
        <v>22.5</v>
      </c>
      <c r="T961" s="19">
        <f t="shared" si="147"/>
        <v>37.5</v>
      </c>
      <c r="U961" s="7">
        <f t="shared" si="148"/>
        <v>35</v>
      </c>
      <c r="V961" s="7">
        <f t="shared" si="149"/>
        <v>35.625</v>
      </c>
    </row>
    <row r="962" spans="1:22" ht="13.5" x14ac:dyDescent="0.35">
      <c r="A962" s="3">
        <v>43406</v>
      </c>
      <c r="B962" s="2">
        <v>10.978999999999999</v>
      </c>
      <c r="C962" s="7">
        <v>25.347006916289075</v>
      </c>
      <c r="D962" s="7">
        <v>-0.44281992662724079</v>
      </c>
      <c r="E962" s="7">
        <v>-0.41514271774903622</v>
      </c>
      <c r="F962" s="7">
        <v>11.08996</v>
      </c>
      <c r="G962" s="7">
        <v>11.77061</v>
      </c>
      <c r="H962" s="7">
        <v>12.39378</v>
      </c>
      <c r="I962" s="7">
        <v>15.764924999999987</v>
      </c>
      <c r="J962" s="7" t="s">
        <v>53</v>
      </c>
      <c r="K962" s="7" t="s">
        <v>51</v>
      </c>
      <c r="L962" s="7" t="s">
        <v>47</v>
      </c>
      <c r="M962" s="7">
        <f t="shared" si="140"/>
        <v>50</v>
      </c>
      <c r="N962" s="7">
        <f t="shared" si="141"/>
        <v>100</v>
      </c>
      <c r="O962" s="7">
        <f t="shared" si="142"/>
        <v>0</v>
      </c>
      <c r="P962" s="7">
        <f t="shared" si="143"/>
        <v>0</v>
      </c>
      <c r="Q962" s="19">
        <f t="shared" si="144"/>
        <v>52.5</v>
      </c>
      <c r="R962" s="19">
        <f t="shared" si="145"/>
        <v>30</v>
      </c>
      <c r="S962" s="19">
        <f t="shared" si="146"/>
        <v>22.5</v>
      </c>
      <c r="T962" s="19">
        <f t="shared" si="147"/>
        <v>37.5</v>
      </c>
      <c r="U962" s="7">
        <f t="shared" si="148"/>
        <v>35</v>
      </c>
      <c r="V962" s="7">
        <f t="shared" si="149"/>
        <v>35.625</v>
      </c>
    </row>
    <row r="963" spans="1:22" ht="13.5" x14ac:dyDescent="0.35">
      <c r="A963" s="3">
        <v>43409</v>
      </c>
      <c r="B963" s="2">
        <v>11.305999999999999</v>
      </c>
      <c r="C963" s="7">
        <v>31.631137515289197</v>
      </c>
      <c r="D963" s="7">
        <v>-0.41660280592458498</v>
      </c>
      <c r="E963" s="7">
        <v>-0.41543473538414599</v>
      </c>
      <c r="F963" s="7">
        <v>11.132</v>
      </c>
      <c r="G963" s="7">
        <v>11.705200000000001</v>
      </c>
      <c r="H963" s="7">
        <v>12.337249999999999</v>
      </c>
      <c r="I963" s="7">
        <v>15.744430499999988</v>
      </c>
      <c r="J963" s="7" t="s">
        <v>53</v>
      </c>
      <c r="K963" s="7" t="s">
        <v>51</v>
      </c>
      <c r="L963" s="7" t="s">
        <v>54</v>
      </c>
      <c r="M963" s="7">
        <f t="shared" ref="M963:M1026" si="150">IF(C963&lt;30,50,IF(C963&gt;70,0,25))</f>
        <v>25</v>
      </c>
      <c r="N963" s="7">
        <f t="shared" ref="N963:N1026" si="151">IF(E963-D963&gt;0.02,100,IF(E963-D963&lt;0,0,45))</f>
        <v>45</v>
      </c>
      <c r="O963" s="7">
        <f t="shared" ref="O963:O1026" si="152">IF(F963-I963&gt;10,100,IF(F963-I963&gt;5,75,IF(F963-I963&gt;0,50,0)))</f>
        <v>0</v>
      </c>
      <c r="P963" s="7">
        <f t="shared" ref="P963:P1026" si="153">IF(L963="CONFIRMED BULLISH", 34, IF(L963="BULLISH DIVERGENCE",17,0))+IF(J963="Bullish",33,IF(J963="Bearish", 0,16.5))+IF(K963="Strong",33,IF(K963="Weak",0,16.5))</f>
        <v>0</v>
      </c>
      <c r="Q963" s="19">
        <f t="shared" ref="Q963:Q1026" si="154">0.35*M963+0.35*N963+0.15*O963+0.15*P963</f>
        <v>24.5</v>
      </c>
      <c r="R963" s="19">
        <f t="shared" ref="R963:R1026" si="155">0.2*M963+0.2*N963+0.35*O963+0.25*P963</f>
        <v>14</v>
      </c>
      <c r="S963" s="19">
        <f t="shared" ref="S963:S1026" si="156">M963*0.15+N963*0.15+O963*0.25+P963*0.45</f>
        <v>10.5</v>
      </c>
      <c r="T963" s="19">
        <f t="shared" ref="T963:T1026" si="157">0.25*SUM(M963:P963)</f>
        <v>17.5</v>
      </c>
      <c r="U963" s="7">
        <f t="shared" ref="U963:U1026" si="158">SUM(Q963:S963)/3</f>
        <v>16.333333333333332</v>
      </c>
      <c r="V963" s="7">
        <f t="shared" ref="V963:V1026" si="159">SUM(Q963:T963)/4</f>
        <v>16.625</v>
      </c>
    </row>
    <row r="964" spans="1:22" ht="13.5" x14ac:dyDescent="0.35">
      <c r="A964" s="3">
        <v>43410</v>
      </c>
      <c r="B964" s="2">
        <v>11.825799999999999</v>
      </c>
      <c r="C964" s="7">
        <v>47.439075550131548</v>
      </c>
      <c r="D964" s="7">
        <v>-0.34984918935213827</v>
      </c>
      <c r="E964" s="7">
        <v>-0.40231762617774447</v>
      </c>
      <c r="F964" s="7">
        <v>11.29318</v>
      </c>
      <c r="G964" s="7">
        <v>11.657019999999999</v>
      </c>
      <c r="H964" s="7">
        <v>12.294735999999999</v>
      </c>
      <c r="I964" s="7">
        <v>15.725756499999987</v>
      </c>
      <c r="J964" s="7" t="s">
        <v>48</v>
      </c>
      <c r="K964" s="7" t="s">
        <v>55</v>
      </c>
      <c r="L964" s="7" t="s">
        <v>50</v>
      </c>
      <c r="M964" s="7">
        <f t="shared" si="150"/>
        <v>25</v>
      </c>
      <c r="N964" s="7">
        <f t="shared" si="151"/>
        <v>0</v>
      </c>
      <c r="O964" s="7">
        <f t="shared" si="152"/>
        <v>0</v>
      </c>
      <c r="P964" s="7">
        <f t="shared" si="153"/>
        <v>49.5</v>
      </c>
      <c r="Q964" s="19">
        <f t="shared" si="154"/>
        <v>16.175000000000001</v>
      </c>
      <c r="R964" s="19">
        <f t="shared" si="155"/>
        <v>17.375</v>
      </c>
      <c r="S964" s="19">
        <f t="shared" si="156"/>
        <v>26.025000000000002</v>
      </c>
      <c r="T964" s="19">
        <f t="shared" si="157"/>
        <v>18.625</v>
      </c>
      <c r="U964" s="7">
        <f t="shared" si="158"/>
        <v>19.858333333333334</v>
      </c>
      <c r="V964" s="7">
        <f t="shared" si="159"/>
        <v>19.55</v>
      </c>
    </row>
    <row r="965" spans="1:22" ht="13.5" x14ac:dyDescent="0.35">
      <c r="A965" s="3">
        <v>43411</v>
      </c>
      <c r="B965" s="2">
        <v>11.6564</v>
      </c>
      <c r="C965" s="7">
        <v>47.332572298325722</v>
      </c>
      <c r="D965" s="7">
        <v>-0.30707585227284717</v>
      </c>
      <c r="E965" s="7">
        <v>-0.38326927139676503</v>
      </c>
      <c r="F965" s="7">
        <v>11.407639999999999</v>
      </c>
      <c r="G965" s="7">
        <v>11.61322</v>
      </c>
      <c r="H965" s="7">
        <v>12.248834000000002</v>
      </c>
      <c r="I965" s="7">
        <v>15.706735999999989</v>
      </c>
      <c r="J965" s="7" t="s">
        <v>53</v>
      </c>
      <c r="K965" s="7" t="s">
        <v>55</v>
      </c>
      <c r="L965" s="7" t="s">
        <v>54</v>
      </c>
      <c r="M965" s="7">
        <f t="shared" si="150"/>
        <v>25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19">
        <f t="shared" si="154"/>
        <v>11.225</v>
      </c>
      <c r="R965" s="19">
        <f t="shared" si="155"/>
        <v>9.125</v>
      </c>
      <c r="S965" s="19">
        <f t="shared" si="156"/>
        <v>11.175000000000001</v>
      </c>
      <c r="T965" s="19">
        <f t="shared" si="157"/>
        <v>10.375</v>
      </c>
      <c r="U965" s="7">
        <f t="shared" si="158"/>
        <v>10.508333333333335</v>
      </c>
      <c r="V965" s="7">
        <f t="shared" si="159"/>
        <v>10.475000000000001</v>
      </c>
    </row>
    <row r="966" spans="1:22" ht="13.5" x14ac:dyDescent="0.35">
      <c r="A966" s="3">
        <v>43412</v>
      </c>
      <c r="B966" s="2">
        <v>11.563000000000001</v>
      </c>
      <c r="C966" s="7">
        <v>42.630271025860061</v>
      </c>
      <c r="D966" s="7">
        <v>-0.27751525083154682</v>
      </c>
      <c r="E966" s="7">
        <v>-0.36211846728372138</v>
      </c>
      <c r="F966" s="7">
        <v>11.46604</v>
      </c>
      <c r="G966" s="7">
        <v>11.570879999999999</v>
      </c>
      <c r="H966" s="7">
        <v>12.202232000000002</v>
      </c>
      <c r="I966" s="7">
        <v>15.687665499999989</v>
      </c>
      <c r="J966" s="7" t="s">
        <v>53</v>
      </c>
      <c r="K966" s="7" t="s">
        <v>55</v>
      </c>
      <c r="L966" s="7" t="s">
        <v>54</v>
      </c>
      <c r="M966" s="7">
        <f t="shared" si="150"/>
        <v>25</v>
      </c>
      <c r="N966" s="7">
        <f t="shared" si="151"/>
        <v>0</v>
      </c>
      <c r="O966" s="7">
        <f t="shared" si="152"/>
        <v>0</v>
      </c>
      <c r="P966" s="7">
        <f t="shared" si="153"/>
        <v>16.5</v>
      </c>
      <c r="Q966" s="19">
        <f t="shared" si="154"/>
        <v>11.225</v>
      </c>
      <c r="R966" s="19">
        <f t="shared" si="155"/>
        <v>9.125</v>
      </c>
      <c r="S966" s="19">
        <f t="shared" si="156"/>
        <v>11.175000000000001</v>
      </c>
      <c r="T966" s="19">
        <f t="shared" si="157"/>
        <v>10.375</v>
      </c>
      <c r="U966" s="7">
        <f t="shared" si="158"/>
        <v>10.508333333333335</v>
      </c>
      <c r="V966" s="7">
        <f t="shared" si="159"/>
        <v>10.475000000000001</v>
      </c>
    </row>
    <row r="967" spans="1:22" ht="13.5" x14ac:dyDescent="0.35">
      <c r="A967" s="3">
        <v>43413</v>
      </c>
      <c r="B967" s="2">
        <v>11.5046</v>
      </c>
      <c r="C967" s="7">
        <v>42.630271025860061</v>
      </c>
      <c r="D967" s="7">
        <v>-0.25585135795495262</v>
      </c>
      <c r="E967" s="7">
        <v>-0.34086504541796764</v>
      </c>
      <c r="F967" s="7">
        <v>11.571160000000001</v>
      </c>
      <c r="G967" s="7">
        <v>11.53876</v>
      </c>
      <c r="H967" s="7">
        <v>12.159018000000001</v>
      </c>
      <c r="I967" s="7">
        <v>15.670110499999989</v>
      </c>
      <c r="J967" s="7" t="s">
        <v>53</v>
      </c>
      <c r="K967" s="7" t="s">
        <v>55</v>
      </c>
      <c r="L967" s="7" t="s">
        <v>54</v>
      </c>
      <c r="M967" s="7">
        <f t="shared" si="150"/>
        <v>25</v>
      </c>
      <c r="N967" s="7">
        <f t="shared" si="151"/>
        <v>0</v>
      </c>
      <c r="O967" s="7">
        <f t="shared" si="152"/>
        <v>0</v>
      </c>
      <c r="P967" s="7">
        <f t="shared" si="153"/>
        <v>16.5</v>
      </c>
      <c r="Q967" s="19">
        <f t="shared" si="154"/>
        <v>11.225</v>
      </c>
      <c r="R967" s="19">
        <f t="shared" si="155"/>
        <v>9.125</v>
      </c>
      <c r="S967" s="19">
        <f t="shared" si="156"/>
        <v>11.175000000000001</v>
      </c>
      <c r="T967" s="19">
        <f t="shared" si="157"/>
        <v>10.375</v>
      </c>
      <c r="U967" s="7">
        <f t="shared" si="158"/>
        <v>10.508333333333335</v>
      </c>
      <c r="V967" s="7">
        <f t="shared" si="159"/>
        <v>10.475000000000001</v>
      </c>
    </row>
    <row r="968" spans="1:22" ht="13.5" x14ac:dyDescent="0.35">
      <c r="A968" s="3">
        <v>43416</v>
      </c>
      <c r="B968" s="2">
        <v>11.563000000000001</v>
      </c>
      <c r="C968" s="7">
        <v>48.768452129903018</v>
      </c>
      <c r="D968" s="7">
        <v>-0.23130384806070126</v>
      </c>
      <c r="E968" s="7">
        <v>-0.31895280594651437</v>
      </c>
      <c r="F968" s="7">
        <v>11.622560000000002</v>
      </c>
      <c r="G968" s="7">
        <v>11.516274999999998</v>
      </c>
      <c r="H968" s="7">
        <v>12.117556</v>
      </c>
      <c r="I968" s="7">
        <v>15.652847499999989</v>
      </c>
      <c r="J968" s="7" t="s">
        <v>53</v>
      </c>
      <c r="K968" s="7" t="s">
        <v>55</v>
      </c>
      <c r="L968" s="7" t="s">
        <v>54</v>
      </c>
      <c r="M968" s="7">
        <f t="shared" si="150"/>
        <v>25</v>
      </c>
      <c r="N968" s="7">
        <f t="shared" si="151"/>
        <v>0</v>
      </c>
      <c r="O968" s="7">
        <f t="shared" si="152"/>
        <v>0</v>
      </c>
      <c r="P968" s="7">
        <f t="shared" si="153"/>
        <v>16.5</v>
      </c>
      <c r="Q968" s="19">
        <f t="shared" si="154"/>
        <v>11.225</v>
      </c>
      <c r="R968" s="19">
        <f t="shared" si="155"/>
        <v>9.125</v>
      </c>
      <c r="S968" s="19">
        <f t="shared" si="156"/>
        <v>11.175000000000001</v>
      </c>
      <c r="T968" s="19">
        <f t="shared" si="157"/>
        <v>10.375</v>
      </c>
      <c r="U968" s="7">
        <f t="shared" si="158"/>
        <v>10.508333333333335</v>
      </c>
      <c r="V968" s="7">
        <f t="shared" si="159"/>
        <v>10.475000000000001</v>
      </c>
    </row>
    <row r="969" spans="1:22" ht="13.5" x14ac:dyDescent="0.35">
      <c r="A969" s="3">
        <v>43417</v>
      </c>
      <c r="B969" s="2">
        <v>11.668100000000001</v>
      </c>
      <c r="C969" s="7">
        <v>56.249721293199556</v>
      </c>
      <c r="D969" s="7">
        <v>-0.20105148164143394</v>
      </c>
      <c r="E969" s="7">
        <v>-0.29537254108549826</v>
      </c>
      <c r="F969" s="7">
        <v>11.591020000000002</v>
      </c>
      <c r="G969" s="7">
        <v>11.492329999999999</v>
      </c>
      <c r="H969" s="7">
        <v>12.085786000000001</v>
      </c>
      <c r="I969" s="7">
        <v>15.637166499999989</v>
      </c>
      <c r="J969" s="7" t="s">
        <v>53</v>
      </c>
      <c r="K969" s="7" t="s">
        <v>55</v>
      </c>
      <c r="L969" s="7" t="s">
        <v>47</v>
      </c>
      <c r="M969" s="7">
        <f t="shared" si="150"/>
        <v>25</v>
      </c>
      <c r="N969" s="7">
        <f t="shared" si="151"/>
        <v>0</v>
      </c>
      <c r="O969" s="7">
        <f t="shared" si="152"/>
        <v>0</v>
      </c>
      <c r="P969" s="7">
        <f t="shared" si="153"/>
        <v>16.5</v>
      </c>
      <c r="Q969" s="19">
        <f t="shared" si="154"/>
        <v>11.225</v>
      </c>
      <c r="R969" s="19">
        <f t="shared" si="155"/>
        <v>9.125</v>
      </c>
      <c r="S969" s="19">
        <f t="shared" si="156"/>
        <v>11.175000000000001</v>
      </c>
      <c r="T969" s="19">
        <f t="shared" si="157"/>
        <v>10.375</v>
      </c>
      <c r="U969" s="7">
        <f t="shared" si="158"/>
        <v>10.508333333333335</v>
      </c>
      <c r="V969" s="7">
        <f t="shared" si="159"/>
        <v>10.475000000000001</v>
      </c>
    </row>
    <row r="970" spans="1:22" ht="13.5" x14ac:dyDescent="0.35">
      <c r="A970" s="3">
        <v>43418</v>
      </c>
      <c r="B970" s="2">
        <v>11.563000000000001</v>
      </c>
      <c r="C970" s="7">
        <v>53.731470437894032</v>
      </c>
      <c r="D970" s="7">
        <v>-0.18344234576717788</v>
      </c>
      <c r="E970" s="7">
        <v>-0.27298650202183422</v>
      </c>
      <c r="F970" s="7">
        <v>11.572340000000001</v>
      </c>
      <c r="G970" s="7">
        <v>11.472474999999999</v>
      </c>
      <c r="H970" s="7">
        <v>12.051914</v>
      </c>
      <c r="I970" s="7">
        <v>15.621293999999992</v>
      </c>
      <c r="J970" s="7" t="s">
        <v>48</v>
      </c>
      <c r="K970" s="7" t="s">
        <v>55</v>
      </c>
      <c r="L970" s="7" t="s">
        <v>56</v>
      </c>
      <c r="M970" s="7">
        <f t="shared" si="150"/>
        <v>25</v>
      </c>
      <c r="N970" s="7">
        <f t="shared" si="151"/>
        <v>0</v>
      </c>
      <c r="O970" s="7">
        <f t="shared" si="152"/>
        <v>0</v>
      </c>
      <c r="P970" s="7">
        <f t="shared" si="153"/>
        <v>66.5</v>
      </c>
      <c r="Q970" s="19">
        <f t="shared" si="154"/>
        <v>18.725000000000001</v>
      </c>
      <c r="R970" s="19">
        <f t="shared" si="155"/>
        <v>21.625</v>
      </c>
      <c r="S970" s="19">
        <f t="shared" si="156"/>
        <v>33.674999999999997</v>
      </c>
      <c r="T970" s="19">
        <f t="shared" si="157"/>
        <v>22.875</v>
      </c>
      <c r="U970" s="7">
        <f t="shared" si="158"/>
        <v>24.675000000000001</v>
      </c>
      <c r="V970" s="7">
        <f t="shared" si="159"/>
        <v>24.225000000000001</v>
      </c>
    </row>
    <row r="971" spans="1:22" ht="13.5" x14ac:dyDescent="0.35">
      <c r="A971" s="3">
        <v>43419</v>
      </c>
      <c r="B971" s="2">
        <v>11.3294</v>
      </c>
      <c r="C971" s="7">
        <v>50</v>
      </c>
      <c r="D971" s="7">
        <v>-0.18619026101364788</v>
      </c>
      <c r="E971" s="7">
        <v>-0.25562725382019696</v>
      </c>
      <c r="F971" s="7">
        <v>11.52562</v>
      </c>
      <c r="G971" s="7">
        <v>11.449114999999999</v>
      </c>
      <c r="H971" s="7">
        <v>12.021663999999998</v>
      </c>
      <c r="I971" s="7">
        <v>15.603418999999992</v>
      </c>
      <c r="J971" s="7" t="s">
        <v>48</v>
      </c>
      <c r="K971" s="7" t="s">
        <v>55</v>
      </c>
      <c r="L971" s="7" t="s">
        <v>56</v>
      </c>
      <c r="M971" s="7">
        <f t="shared" si="150"/>
        <v>25</v>
      </c>
      <c r="N971" s="7">
        <f t="shared" si="151"/>
        <v>0</v>
      </c>
      <c r="O971" s="7">
        <f t="shared" si="152"/>
        <v>0</v>
      </c>
      <c r="P971" s="7">
        <f t="shared" si="153"/>
        <v>66.5</v>
      </c>
      <c r="Q971" s="19">
        <f t="shared" si="154"/>
        <v>18.725000000000001</v>
      </c>
      <c r="R971" s="19">
        <f t="shared" si="155"/>
        <v>21.625</v>
      </c>
      <c r="S971" s="19">
        <f t="shared" si="156"/>
        <v>33.674999999999997</v>
      </c>
      <c r="T971" s="19">
        <f t="shared" si="157"/>
        <v>22.875</v>
      </c>
      <c r="U971" s="7">
        <f t="shared" si="158"/>
        <v>24.675000000000001</v>
      </c>
      <c r="V971" s="7">
        <f t="shared" si="159"/>
        <v>24.225000000000001</v>
      </c>
    </row>
    <row r="972" spans="1:22" ht="13.5" x14ac:dyDescent="0.35">
      <c r="A972" s="3">
        <v>43420</v>
      </c>
      <c r="B972" s="2">
        <v>11.095800000000001</v>
      </c>
      <c r="C972" s="7">
        <v>50</v>
      </c>
      <c r="D972" s="7">
        <v>-0.20485611756272171</v>
      </c>
      <c r="E972" s="7">
        <v>-0.24547302656870193</v>
      </c>
      <c r="F972" s="7">
        <v>11.443860000000001</v>
      </c>
      <c r="G972" s="7">
        <v>11.406775</v>
      </c>
      <c r="H972" s="7">
        <v>11.992582000000002</v>
      </c>
      <c r="I972" s="7">
        <v>15.582485499999994</v>
      </c>
      <c r="J972" s="7" t="s">
        <v>48</v>
      </c>
      <c r="K972" s="7" t="s">
        <v>55</v>
      </c>
      <c r="L972" s="7" t="s">
        <v>56</v>
      </c>
      <c r="M972" s="7">
        <f t="shared" si="150"/>
        <v>25</v>
      </c>
      <c r="N972" s="7">
        <f t="shared" si="151"/>
        <v>0</v>
      </c>
      <c r="O972" s="7">
        <f t="shared" si="152"/>
        <v>0</v>
      </c>
      <c r="P972" s="7">
        <f t="shared" si="153"/>
        <v>66.5</v>
      </c>
      <c r="Q972" s="19">
        <f t="shared" si="154"/>
        <v>18.725000000000001</v>
      </c>
      <c r="R972" s="19">
        <f t="shared" si="155"/>
        <v>21.625</v>
      </c>
      <c r="S972" s="19">
        <f t="shared" si="156"/>
        <v>33.674999999999997</v>
      </c>
      <c r="T972" s="19">
        <f t="shared" si="157"/>
        <v>22.875</v>
      </c>
      <c r="U972" s="7">
        <f t="shared" si="158"/>
        <v>24.675000000000001</v>
      </c>
      <c r="V972" s="7">
        <f t="shared" si="159"/>
        <v>24.225000000000001</v>
      </c>
    </row>
    <row r="973" spans="1:22" ht="13.5" x14ac:dyDescent="0.35">
      <c r="A973" s="3">
        <v>43423</v>
      </c>
      <c r="B973" s="2">
        <v>11.095800000000001</v>
      </c>
      <c r="C973" s="7">
        <v>51.550942008255362</v>
      </c>
      <c r="D973" s="7">
        <v>-0.21714582149646766</v>
      </c>
      <c r="E973" s="7">
        <v>-0.23980758555425508</v>
      </c>
      <c r="F973" s="7">
        <v>11.35042</v>
      </c>
      <c r="G973" s="7">
        <v>11.367354999999998</v>
      </c>
      <c r="H973" s="7">
        <v>11.975880000000004</v>
      </c>
      <c r="I973" s="7">
        <v>15.561829999999993</v>
      </c>
      <c r="J973" s="7" t="s">
        <v>53</v>
      </c>
      <c r="K973" s="7" t="s">
        <v>55</v>
      </c>
      <c r="L973" s="7" t="s">
        <v>47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19">
        <f t="shared" si="154"/>
        <v>11.225</v>
      </c>
      <c r="R973" s="19">
        <f t="shared" si="155"/>
        <v>9.125</v>
      </c>
      <c r="S973" s="19">
        <f t="shared" si="156"/>
        <v>11.175000000000001</v>
      </c>
      <c r="T973" s="19">
        <f t="shared" si="157"/>
        <v>10.375</v>
      </c>
      <c r="U973" s="7">
        <f t="shared" si="158"/>
        <v>10.508333333333335</v>
      </c>
      <c r="V973" s="7">
        <f t="shared" si="159"/>
        <v>10.475000000000001</v>
      </c>
    </row>
    <row r="974" spans="1:22" ht="13.5" x14ac:dyDescent="0.35">
      <c r="A974" s="3">
        <v>43425</v>
      </c>
      <c r="B974" s="2">
        <v>11.084099999999999</v>
      </c>
      <c r="C974" s="7">
        <v>50</v>
      </c>
      <c r="D974" s="7">
        <v>-0.22523324399160671</v>
      </c>
      <c r="E974" s="7">
        <v>-0.23689271724172542</v>
      </c>
      <c r="F974" s="7">
        <v>11.23362</v>
      </c>
      <c r="G974" s="7">
        <v>11.340489999999999</v>
      </c>
      <c r="H974" s="7">
        <v>11.946446000000005</v>
      </c>
      <c r="I974" s="7">
        <v>15.539947999999992</v>
      </c>
      <c r="J974" s="7" t="s">
        <v>53</v>
      </c>
      <c r="K974" s="7" t="s">
        <v>55</v>
      </c>
      <c r="L974" s="7" t="s">
        <v>47</v>
      </c>
      <c r="M974" s="7">
        <f t="shared" si="150"/>
        <v>25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19">
        <f t="shared" si="154"/>
        <v>11.225</v>
      </c>
      <c r="R974" s="19">
        <f t="shared" si="155"/>
        <v>9.125</v>
      </c>
      <c r="S974" s="19">
        <f t="shared" si="156"/>
        <v>11.175000000000001</v>
      </c>
      <c r="T974" s="19">
        <f t="shared" si="157"/>
        <v>10.375</v>
      </c>
      <c r="U974" s="7">
        <f t="shared" si="158"/>
        <v>10.508333333333335</v>
      </c>
      <c r="V974" s="7">
        <f t="shared" si="159"/>
        <v>10.475000000000001</v>
      </c>
    </row>
    <row r="975" spans="1:22" ht="13.5" x14ac:dyDescent="0.35">
      <c r="A975" s="3">
        <v>43426</v>
      </c>
      <c r="B975" s="2">
        <v>11.0374</v>
      </c>
      <c r="C975" s="7">
        <v>44.818560908526294</v>
      </c>
      <c r="D975" s="7">
        <v>-0.23272813917735213</v>
      </c>
      <c r="E975" s="7">
        <v>-0.23605980162885076</v>
      </c>
      <c r="F975" s="7">
        <v>11.128499999999999</v>
      </c>
      <c r="G975" s="7">
        <v>11.32297</v>
      </c>
      <c r="H975" s="7">
        <v>11.923788000000004</v>
      </c>
      <c r="I975" s="7">
        <v>15.518666499999997</v>
      </c>
      <c r="J975" s="7" t="s">
        <v>53</v>
      </c>
      <c r="K975" s="7" t="s">
        <v>55</v>
      </c>
      <c r="L975" s="7" t="s">
        <v>47</v>
      </c>
      <c r="M975" s="7">
        <f t="shared" si="150"/>
        <v>25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19">
        <f t="shared" si="154"/>
        <v>11.225</v>
      </c>
      <c r="R975" s="19">
        <f t="shared" si="155"/>
        <v>9.125</v>
      </c>
      <c r="S975" s="19">
        <f t="shared" si="156"/>
        <v>11.175000000000001</v>
      </c>
      <c r="T975" s="19">
        <f t="shared" si="157"/>
        <v>10.375</v>
      </c>
      <c r="U975" s="7">
        <f t="shared" si="158"/>
        <v>10.508333333333335</v>
      </c>
      <c r="V975" s="7">
        <f t="shared" si="159"/>
        <v>10.475000000000001</v>
      </c>
    </row>
    <row r="976" spans="1:22" ht="13.5" x14ac:dyDescent="0.35">
      <c r="A976" s="3">
        <v>43427</v>
      </c>
      <c r="B976" s="2">
        <v>10.9673</v>
      </c>
      <c r="C976" s="7">
        <v>49.712148796929597</v>
      </c>
      <c r="D976" s="7">
        <v>-0.24154005832085801</v>
      </c>
      <c r="E976" s="7">
        <v>-0.23715585296725222</v>
      </c>
      <c r="F976" s="7">
        <v>11.05608</v>
      </c>
      <c r="G976" s="7">
        <v>11.301945</v>
      </c>
      <c r="H976" s="7">
        <v>11.905450000000005</v>
      </c>
      <c r="I976" s="7">
        <v>15.494754499999994</v>
      </c>
      <c r="J976" s="7" t="s">
        <v>53</v>
      </c>
      <c r="K976" s="7" t="s">
        <v>55</v>
      </c>
      <c r="L976" s="7" t="s">
        <v>47</v>
      </c>
      <c r="M976" s="7">
        <f t="shared" si="150"/>
        <v>25</v>
      </c>
      <c r="N976" s="7">
        <f t="shared" si="151"/>
        <v>45</v>
      </c>
      <c r="O976" s="7">
        <f t="shared" si="152"/>
        <v>0</v>
      </c>
      <c r="P976" s="7">
        <f t="shared" si="153"/>
        <v>16.5</v>
      </c>
      <c r="Q976" s="19">
        <f t="shared" si="154"/>
        <v>26.975000000000001</v>
      </c>
      <c r="R976" s="19">
        <f t="shared" si="155"/>
        <v>18.125</v>
      </c>
      <c r="S976" s="19">
        <f t="shared" si="156"/>
        <v>17.925000000000001</v>
      </c>
      <c r="T976" s="19">
        <f t="shared" si="157"/>
        <v>21.625</v>
      </c>
      <c r="U976" s="7">
        <f t="shared" si="158"/>
        <v>21.008333333333336</v>
      </c>
      <c r="V976" s="7">
        <f t="shared" si="159"/>
        <v>21.162500000000001</v>
      </c>
    </row>
    <row r="977" spans="1:22" ht="13.5" x14ac:dyDescent="0.35">
      <c r="A977" s="3">
        <v>43430</v>
      </c>
      <c r="B977" s="2">
        <v>10.9673</v>
      </c>
      <c r="C977" s="7">
        <v>40.06919603588814</v>
      </c>
      <c r="D977" s="7">
        <v>-0.24569139031852494</v>
      </c>
      <c r="E977" s="7">
        <v>-0.23886296043750679</v>
      </c>
      <c r="F977" s="7">
        <v>11.030380000000001</v>
      </c>
      <c r="G977" s="7">
        <v>11.283839999999998</v>
      </c>
      <c r="H977" s="7">
        <v>11.891200000000005</v>
      </c>
      <c r="I977" s="7">
        <v>15.466226499999994</v>
      </c>
      <c r="J977" s="7" t="s">
        <v>53</v>
      </c>
      <c r="K977" s="7" t="s">
        <v>55</v>
      </c>
      <c r="L977" s="7" t="s">
        <v>47</v>
      </c>
      <c r="M977" s="7">
        <f t="shared" si="150"/>
        <v>25</v>
      </c>
      <c r="N977" s="7">
        <f t="shared" si="151"/>
        <v>45</v>
      </c>
      <c r="O977" s="7">
        <f t="shared" si="152"/>
        <v>0</v>
      </c>
      <c r="P977" s="7">
        <f t="shared" si="153"/>
        <v>16.5</v>
      </c>
      <c r="Q977" s="19">
        <f t="shared" si="154"/>
        <v>26.975000000000001</v>
      </c>
      <c r="R977" s="19">
        <f t="shared" si="155"/>
        <v>18.125</v>
      </c>
      <c r="S977" s="19">
        <f t="shared" si="156"/>
        <v>17.925000000000001</v>
      </c>
      <c r="T977" s="19">
        <f t="shared" si="157"/>
        <v>21.625</v>
      </c>
      <c r="U977" s="7">
        <f t="shared" si="158"/>
        <v>21.008333333333336</v>
      </c>
      <c r="V977" s="7">
        <f t="shared" si="159"/>
        <v>21.162500000000001</v>
      </c>
    </row>
    <row r="978" spans="1:22" ht="13.5" x14ac:dyDescent="0.35">
      <c r="A978" s="3">
        <v>43431</v>
      </c>
      <c r="B978" s="2">
        <v>10.803800000000001</v>
      </c>
      <c r="C978" s="7">
        <v>12.12008895478138</v>
      </c>
      <c r="D978" s="7">
        <v>-0.25918669156662766</v>
      </c>
      <c r="E978" s="7">
        <v>-0.24292770666333099</v>
      </c>
      <c r="F978" s="7">
        <v>10.97198</v>
      </c>
      <c r="G978" s="7">
        <v>11.269239999999998</v>
      </c>
      <c r="H978" s="7">
        <v>11.864686000000006</v>
      </c>
      <c r="I978" s="7">
        <v>15.435435499999997</v>
      </c>
      <c r="J978" s="7" t="s">
        <v>53</v>
      </c>
      <c r="K978" s="7" t="s">
        <v>55</v>
      </c>
      <c r="L978" s="7" t="s">
        <v>47</v>
      </c>
      <c r="M978" s="7">
        <f t="shared" si="150"/>
        <v>50</v>
      </c>
      <c r="N978" s="7">
        <f t="shared" si="151"/>
        <v>45</v>
      </c>
      <c r="O978" s="7">
        <f t="shared" si="152"/>
        <v>0</v>
      </c>
      <c r="P978" s="7">
        <f t="shared" si="153"/>
        <v>16.5</v>
      </c>
      <c r="Q978" s="19">
        <f t="shared" si="154"/>
        <v>35.725000000000001</v>
      </c>
      <c r="R978" s="19">
        <f t="shared" si="155"/>
        <v>23.125</v>
      </c>
      <c r="S978" s="19">
        <f t="shared" si="156"/>
        <v>21.675000000000001</v>
      </c>
      <c r="T978" s="19">
        <f t="shared" si="157"/>
        <v>27.875</v>
      </c>
      <c r="U978" s="7">
        <f t="shared" si="158"/>
        <v>26.841666666666669</v>
      </c>
      <c r="V978" s="7">
        <f t="shared" si="159"/>
        <v>27.1</v>
      </c>
    </row>
    <row r="979" spans="1:22" ht="13.5" x14ac:dyDescent="0.35">
      <c r="A979" s="3">
        <v>43432</v>
      </c>
      <c r="B979" s="2">
        <v>10.5176</v>
      </c>
      <c r="C979" s="7">
        <v>11.154318460908769</v>
      </c>
      <c r="D979" s="7">
        <v>-0.28963700802520798</v>
      </c>
      <c r="E979" s="7">
        <v>-0.2522695669357064</v>
      </c>
      <c r="F979" s="7">
        <v>10.858680000000001</v>
      </c>
      <c r="G979" s="7">
        <v>11.244124999999999</v>
      </c>
      <c r="H979" s="7">
        <v>11.827426000000008</v>
      </c>
      <c r="I979" s="7">
        <v>15.403213499999998</v>
      </c>
      <c r="J979" s="7" t="s">
        <v>53</v>
      </c>
      <c r="K979" s="7" t="s">
        <v>55</v>
      </c>
      <c r="L979" s="7" t="s">
        <v>47</v>
      </c>
      <c r="M979" s="7">
        <f t="shared" si="150"/>
        <v>50</v>
      </c>
      <c r="N979" s="7">
        <f t="shared" si="151"/>
        <v>100</v>
      </c>
      <c r="O979" s="7">
        <f t="shared" si="152"/>
        <v>0</v>
      </c>
      <c r="P979" s="7">
        <f t="shared" si="153"/>
        <v>16.5</v>
      </c>
      <c r="Q979" s="19">
        <f t="shared" si="154"/>
        <v>54.975000000000001</v>
      </c>
      <c r="R979" s="19">
        <f t="shared" si="155"/>
        <v>34.125</v>
      </c>
      <c r="S979" s="19">
        <f t="shared" si="156"/>
        <v>29.925000000000001</v>
      </c>
      <c r="T979" s="19">
        <f t="shared" si="157"/>
        <v>41.625</v>
      </c>
      <c r="U979" s="7">
        <f t="shared" si="158"/>
        <v>39.674999999999997</v>
      </c>
      <c r="V979" s="7">
        <f t="shared" si="159"/>
        <v>40.162499999999994</v>
      </c>
    </row>
    <row r="980" spans="1:22" ht="13.5" x14ac:dyDescent="0.35">
      <c r="A980" s="3">
        <v>43433</v>
      </c>
      <c r="B980" s="2">
        <v>10.5702</v>
      </c>
      <c r="C980" s="7">
        <v>15.164912280701785</v>
      </c>
      <c r="D980" s="7">
        <v>-0.30599737552950756</v>
      </c>
      <c r="E980" s="7">
        <v>-0.26301512865446663</v>
      </c>
      <c r="F980" s="7">
        <v>10.76524</v>
      </c>
      <c r="G980" s="7">
        <v>11.218429999999998</v>
      </c>
      <c r="H980" s="7">
        <v>11.776152000000003</v>
      </c>
      <c r="I980" s="7">
        <v>15.3726445</v>
      </c>
      <c r="J980" s="7" t="s">
        <v>53</v>
      </c>
      <c r="K980" s="7" t="s">
        <v>55</v>
      </c>
      <c r="L980" s="7" t="s">
        <v>47</v>
      </c>
      <c r="M980" s="7">
        <f t="shared" si="150"/>
        <v>50</v>
      </c>
      <c r="N980" s="7">
        <f t="shared" si="151"/>
        <v>100</v>
      </c>
      <c r="O980" s="7">
        <f t="shared" si="152"/>
        <v>0</v>
      </c>
      <c r="P980" s="7">
        <f t="shared" si="153"/>
        <v>16.5</v>
      </c>
      <c r="Q980" s="19">
        <f t="shared" si="154"/>
        <v>54.975000000000001</v>
      </c>
      <c r="R980" s="19">
        <f t="shared" si="155"/>
        <v>34.125</v>
      </c>
      <c r="S980" s="19">
        <f t="shared" si="156"/>
        <v>29.925000000000001</v>
      </c>
      <c r="T980" s="19">
        <f t="shared" si="157"/>
        <v>41.625</v>
      </c>
      <c r="U980" s="7">
        <f t="shared" si="158"/>
        <v>39.674999999999997</v>
      </c>
      <c r="V980" s="7">
        <f t="shared" si="159"/>
        <v>40.162499999999994</v>
      </c>
    </row>
    <row r="981" spans="1:22" ht="13.5" x14ac:dyDescent="0.35">
      <c r="A981" s="3">
        <v>43434</v>
      </c>
      <c r="B981" s="2">
        <v>10.722</v>
      </c>
      <c r="C981" s="7">
        <v>24.229452054794535</v>
      </c>
      <c r="D981" s="7">
        <v>-0.30321877598980507</v>
      </c>
      <c r="E981" s="7">
        <v>-0.27105585812153432</v>
      </c>
      <c r="F981" s="7">
        <v>10.71618</v>
      </c>
      <c r="G981" s="7">
        <v>11.19098</v>
      </c>
      <c r="H981" s="7">
        <v>11.719622000000001</v>
      </c>
      <c r="I981" s="7">
        <v>15.343029000000001</v>
      </c>
      <c r="J981" s="7" t="s">
        <v>53</v>
      </c>
      <c r="K981" s="7" t="s">
        <v>55</v>
      </c>
      <c r="L981" s="7" t="s">
        <v>47</v>
      </c>
      <c r="M981" s="7">
        <f t="shared" si="150"/>
        <v>50</v>
      </c>
      <c r="N981" s="7">
        <f t="shared" si="151"/>
        <v>100</v>
      </c>
      <c r="O981" s="7">
        <f t="shared" si="152"/>
        <v>0</v>
      </c>
      <c r="P981" s="7">
        <f t="shared" si="153"/>
        <v>16.5</v>
      </c>
      <c r="Q981" s="19">
        <f t="shared" si="154"/>
        <v>54.975000000000001</v>
      </c>
      <c r="R981" s="19">
        <f t="shared" si="155"/>
        <v>34.125</v>
      </c>
      <c r="S981" s="19">
        <f t="shared" si="156"/>
        <v>29.925000000000001</v>
      </c>
      <c r="T981" s="19">
        <f t="shared" si="157"/>
        <v>41.625</v>
      </c>
      <c r="U981" s="7">
        <f t="shared" si="158"/>
        <v>39.674999999999997</v>
      </c>
      <c r="V981" s="7">
        <f t="shared" si="159"/>
        <v>40.162499999999994</v>
      </c>
    </row>
    <row r="982" spans="1:22" ht="13.5" x14ac:dyDescent="0.35">
      <c r="A982" s="3">
        <v>43437</v>
      </c>
      <c r="B982" s="2">
        <v>10.978999999999999</v>
      </c>
      <c r="C982" s="7">
        <v>32.993593476994718</v>
      </c>
      <c r="D982" s="7">
        <v>-0.27708490141038311</v>
      </c>
      <c r="E982" s="7">
        <v>-0.27226166677930408</v>
      </c>
      <c r="F982" s="7">
        <v>10.71852</v>
      </c>
      <c r="G982" s="7">
        <v>11.19098</v>
      </c>
      <c r="H982" s="7">
        <v>11.676406000000002</v>
      </c>
      <c r="I982" s="7">
        <v>15.317006500000002</v>
      </c>
      <c r="J982" s="7" t="s">
        <v>48</v>
      </c>
      <c r="K982" s="7" t="s">
        <v>55</v>
      </c>
      <c r="L982" s="7" t="s">
        <v>50</v>
      </c>
      <c r="M982" s="7">
        <f t="shared" si="150"/>
        <v>25</v>
      </c>
      <c r="N982" s="7">
        <f t="shared" si="151"/>
        <v>45</v>
      </c>
      <c r="O982" s="7">
        <f t="shared" si="152"/>
        <v>0</v>
      </c>
      <c r="P982" s="7">
        <f t="shared" si="153"/>
        <v>49.5</v>
      </c>
      <c r="Q982" s="19">
        <f t="shared" si="154"/>
        <v>31.925000000000001</v>
      </c>
      <c r="R982" s="19">
        <f t="shared" si="155"/>
        <v>26.375</v>
      </c>
      <c r="S982" s="19">
        <f t="shared" si="156"/>
        <v>32.775000000000006</v>
      </c>
      <c r="T982" s="19">
        <f t="shared" si="157"/>
        <v>29.875</v>
      </c>
      <c r="U982" s="7">
        <f t="shared" si="158"/>
        <v>30.358333333333334</v>
      </c>
      <c r="V982" s="7">
        <f t="shared" si="159"/>
        <v>30.237500000000001</v>
      </c>
    </row>
    <row r="983" spans="1:22" ht="13.5" x14ac:dyDescent="0.35">
      <c r="A983" s="3">
        <v>43438</v>
      </c>
      <c r="B983" s="2">
        <v>10.978999999999999</v>
      </c>
      <c r="C983" s="7">
        <v>28.624604504001454</v>
      </c>
      <c r="D983" s="7">
        <v>-0.25345198085487652</v>
      </c>
      <c r="E983" s="7">
        <v>-0.26849972959441859</v>
      </c>
      <c r="F983" s="7">
        <v>10.75356</v>
      </c>
      <c r="G983" s="7">
        <v>11.174629999999999</v>
      </c>
      <c r="H983" s="7">
        <v>11.635526000000002</v>
      </c>
      <c r="I983" s="7">
        <v>15.289454999999998</v>
      </c>
      <c r="J983" s="7" t="s">
        <v>48</v>
      </c>
      <c r="K983" s="7" t="s">
        <v>55</v>
      </c>
      <c r="L983" s="7" t="s">
        <v>50</v>
      </c>
      <c r="M983" s="7">
        <f t="shared" si="150"/>
        <v>50</v>
      </c>
      <c r="N983" s="7">
        <f t="shared" si="151"/>
        <v>0</v>
      </c>
      <c r="O983" s="7">
        <f t="shared" si="152"/>
        <v>0</v>
      </c>
      <c r="P983" s="7">
        <f t="shared" si="153"/>
        <v>49.5</v>
      </c>
      <c r="Q983" s="19">
        <f t="shared" si="154"/>
        <v>24.925000000000001</v>
      </c>
      <c r="R983" s="19">
        <f t="shared" si="155"/>
        <v>22.375</v>
      </c>
      <c r="S983" s="19">
        <f t="shared" si="156"/>
        <v>29.775000000000002</v>
      </c>
      <c r="T983" s="19">
        <f t="shared" si="157"/>
        <v>24.875</v>
      </c>
      <c r="U983" s="7">
        <f t="shared" si="158"/>
        <v>25.691666666666666</v>
      </c>
      <c r="V983" s="7">
        <f t="shared" si="159"/>
        <v>25.487500000000001</v>
      </c>
    </row>
    <row r="984" spans="1:22" ht="13.5" x14ac:dyDescent="0.35">
      <c r="A984" s="3">
        <v>43439</v>
      </c>
      <c r="B984" s="2">
        <v>10.9673</v>
      </c>
      <c r="C984" s="7">
        <v>30.385248600592661</v>
      </c>
      <c r="D984" s="7">
        <v>-0.2329811515779987</v>
      </c>
      <c r="E984" s="7">
        <v>-0.2613960139911346</v>
      </c>
      <c r="F984" s="7">
        <v>10.843500000000001</v>
      </c>
      <c r="G984" s="7">
        <v>11.131704999999998</v>
      </c>
      <c r="H984" s="7">
        <v>11.600486000000004</v>
      </c>
      <c r="I984" s="7">
        <v>15.260037499999996</v>
      </c>
      <c r="J984" s="7" t="s">
        <v>48</v>
      </c>
      <c r="K984" s="7" t="s">
        <v>55</v>
      </c>
      <c r="L984" s="7" t="s">
        <v>50</v>
      </c>
      <c r="M984" s="7">
        <f t="shared" si="150"/>
        <v>25</v>
      </c>
      <c r="N984" s="7">
        <f t="shared" si="151"/>
        <v>0</v>
      </c>
      <c r="O984" s="7">
        <f t="shared" si="152"/>
        <v>0</v>
      </c>
      <c r="P984" s="7">
        <f t="shared" si="153"/>
        <v>49.5</v>
      </c>
      <c r="Q984" s="19">
        <f t="shared" si="154"/>
        <v>16.175000000000001</v>
      </c>
      <c r="R984" s="19">
        <f t="shared" si="155"/>
        <v>17.375</v>
      </c>
      <c r="S984" s="19">
        <f t="shared" si="156"/>
        <v>26.025000000000002</v>
      </c>
      <c r="T984" s="19">
        <f t="shared" si="157"/>
        <v>18.625</v>
      </c>
      <c r="U984" s="7">
        <f t="shared" si="158"/>
        <v>19.858333333333334</v>
      </c>
      <c r="V984" s="7">
        <f t="shared" si="159"/>
        <v>19.55</v>
      </c>
    </row>
    <row r="985" spans="1:22" ht="13.5" x14ac:dyDescent="0.35">
      <c r="A985" s="3">
        <v>43440</v>
      </c>
      <c r="B985" s="2">
        <v>10.978999999999999</v>
      </c>
      <c r="C985" s="7">
        <v>36.487737158722766</v>
      </c>
      <c r="D985" s="7">
        <v>-0.21335436338012492</v>
      </c>
      <c r="E985" s="7">
        <v>-0.25178768386893269</v>
      </c>
      <c r="F985" s="7">
        <v>10.92526</v>
      </c>
      <c r="G985" s="7">
        <v>11.097835</v>
      </c>
      <c r="H985" s="7">
        <v>11.568950000000003</v>
      </c>
      <c r="I985" s="7">
        <v>15.231234499999994</v>
      </c>
      <c r="J985" s="7" t="s">
        <v>48</v>
      </c>
      <c r="K985" s="7" t="s">
        <v>55</v>
      </c>
      <c r="L985" s="7" t="s">
        <v>50</v>
      </c>
      <c r="M985" s="7">
        <f t="shared" si="150"/>
        <v>25</v>
      </c>
      <c r="N985" s="7">
        <f t="shared" si="151"/>
        <v>0</v>
      </c>
      <c r="O985" s="7">
        <f t="shared" si="152"/>
        <v>0</v>
      </c>
      <c r="P985" s="7">
        <f t="shared" si="153"/>
        <v>49.5</v>
      </c>
      <c r="Q985" s="19">
        <f t="shared" si="154"/>
        <v>16.175000000000001</v>
      </c>
      <c r="R985" s="19">
        <f t="shared" si="155"/>
        <v>17.375</v>
      </c>
      <c r="S985" s="19">
        <f t="shared" si="156"/>
        <v>26.025000000000002</v>
      </c>
      <c r="T985" s="19">
        <f t="shared" si="157"/>
        <v>18.625</v>
      </c>
      <c r="U985" s="7">
        <f t="shared" si="158"/>
        <v>19.858333333333334</v>
      </c>
      <c r="V985" s="7">
        <f t="shared" si="159"/>
        <v>19.55</v>
      </c>
    </row>
    <row r="986" spans="1:22" ht="13.5" x14ac:dyDescent="0.35">
      <c r="A986" s="3">
        <v>43441</v>
      </c>
      <c r="B986" s="2">
        <v>10.978999999999999</v>
      </c>
      <c r="C986" s="7">
        <v>44.506114769520153</v>
      </c>
      <c r="D986" s="7">
        <v>-0.19554586136321461</v>
      </c>
      <c r="E986" s="7">
        <v>-0.24053931936778911</v>
      </c>
      <c r="F986" s="7">
        <v>10.976659999999999</v>
      </c>
      <c r="G986" s="7">
        <v>11.068634999999997</v>
      </c>
      <c r="H986" s="7">
        <v>11.537414000000004</v>
      </c>
      <c r="I986" s="7">
        <v>15.202459499999993</v>
      </c>
      <c r="J986" s="7" t="s">
        <v>48</v>
      </c>
      <c r="K986" s="7" t="s">
        <v>55</v>
      </c>
      <c r="L986" s="7" t="s">
        <v>50</v>
      </c>
      <c r="M986" s="7">
        <f t="shared" si="150"/>
        <v>25</v>
      </c>
      <c r="N986" s="7">
        <f t="shared" si="151"/>
        <v>0</v>
      </c>
      <c r="O986" s="7">
        <f t="shared" si="152"/>
        <v>0</v>
      </c>
      <c r="P986" s="7">
        <f t="shared" si="153"/>
        <v>49.5</v>
      </c>
      <c r="Q986" s="19">
        <f t="shared" si="154"/>
        <v>16.175000000000001</v>
      </c>
      <c r="R986" s="19">
        <f t="shared" si="155"/>
        <v>17.375</v>
      </c>
      <c r="S986" s="19">
        <f t="shared" si="156"/>
        <v>26.025000000000002</v>
      </c>
      <c r="T986" s="19">
        <f t="shared" si="157"/>
        <v>18.625</v>
      </c>
      <c r="U986" s="7">
        <f t="shared" si="158"/>
        <v>19.858333333333334</v>
      </c>
      <c r="V986" s="7">
        <f t="shared" si="159"/>
        <v>19.55</v>
      </c>
    </row>
    <row r="987" spans="1:22" ht="13.5" x14ac:dyDescent="0.35">
      <c r="A987" s="3">
        <v>43444</v>
      </c>
      <c r="B987" s="2">
        <v>10.786300000000001</v>
      </c>
      <c r="C987" s="7">
        <v>37.676196543760433</v>
      </c>
      <c r="D987" s="7">
        <v>-0.19473696820052666</v>
      </c>
      <c r="E987" s="7">
        <v>-0.23137884913433662</v>
      </c>
      <c r="F987" s="7">
        <v>10.938120000000001</v>
      </c>
      <c r="G987" s="7">
        <v>11.032719999999999</v>
      </c>
      <c r="H987" s="7">
        <v>11.502024</v>
      </c>
      <c r="I987" s="7">
        <v>15.172275999999993</v>
      </c>
      <c r="J987" s="7" t="s">
        <v>48</v>
      </c>
      <c r="K987" s="7" t="s">
        <v>55</v>
      </c>
      <c r="L987" s="7" t="s">
        <v>56</v>
      </c>
      <c r="M987" s="7">
        <f t="shared" si="150"/>
        <v>25</v>
      </c>
      <c r="N987" s="7">
        <f t="shared" si="151"/>
        <v>0</v>
      </c>
      <c r="O987" s="7">
        <f t="shared" si="152"/>
        <v>0</v>
      </c>
      <c r="P987" s="7">
        <f t="shared" si="153"/>
        <v>66.5</v>
      </c>
      <c r="Q987" s="19">
        <f t="shared" si="154"/>
        <v>18.725000000000001</v>
      </c>
      <c r="R987" s="19">
        <f t="shared" si="155"/>
        <v>21.625</v>
      </c>
      <c r="S987" s="19">
        <f t="shared" si="156"/>
        <v>33.674999999999997</v>
      </c>
      <c r="T987" s="19">
        <f t="shared" si="157"/>
        <v>22.875</v>
      </c>
      <c r="U987" s="7">
        <f t="shared" si="158"/>
        <v>24.675000000000001</v>
      </c>
      <c r="V987" s="7">
        <f t="shared" si="159"/>
        <v>24.225000000000001</v>
      </c>
    </row>
    <row r="988" spans="1:22" ht="13.5" x14ac:dyDescent="0.35">
      <c r="A988" s="3">
        <v>43445</v>
      </c>
      <c r="B988" s="2">
        <v>10.798</v>
      </c>
      <c r="C988" s="7">
        <v>38.607947758222501</v>
      </c>
      <c r="D988" s="7">
        <v>-0.19095066195397159</v>
      </c>
      <c r="E988" s="7">
        <v>-0.22329321169826363</v>
      </c>
      <c r="F988" s="7">
        <v>10.90192</v>
      </c>
      <c r="G988" s="7">
        <v>10.99447</v>
      </c>
      <c r="H988" s="7">
        <v>11.470372000000003</v>
      </c>
      <c r="I988" s="7">
        <v>15.142845999999995</v>
      </c>
      <c r="J988" s="7" t="s">
        <v>48</v>
      </c>
      <c r="K988" s="7" t="s">
        <v>55</v>
      </c>
      <c r="L988" s="7" t="s">
        <v>56</v>
      </c>
      <c r="M988" s="7">
        <f t="shared" si="150"/>
        <v>25</v>
      </c>
      <c r="N988" s="7">
        <f t="shared" si="151"/>
        <v>0</v>
      </c>
      <c r="O988" s="7">
        <f t="shared" si="152"/>
        <v>0</v>
      </c>
      <c r="P988" s="7">
        <f t="shared" si="153"/>
        <v>66.5</v>
      </c>
      <c r="Q988" s="19">
        <f t="shared" si="154"/>
        <v>18.725000000000001</v>
      </c>
      <c r="R988" s="19">
        <f t="shared" si="155"/>
        <v>21.625</v>
      </c>
      <c r="S988" s="19">
        <f t="shared" si="156"/>
        <v>33.674999999999997</v>
      </c>
      <c r="T988" s="19">
        <f t="shared" si="157"/>
        <v>22.875</v>
      </c>
      <c r="U988" s="7">
        <f t="shared" si="158"/>
        <v>24.675000000000001</v>
      </c>
      <c r="V988" s="7">
        <f t="shared" si="159"/>
        <v>24.225000000000001</v>
      </c>
    </row>
    <row r="989" spans="1:22" ht="13.5" x14ac:dyDescent="0.35">
      <c r="A989" s="3">
        <v>43446</v>
      </c>
      <c r="B989" s="2">
        <v>10.476800000000001</v>
      </c>
      <c r="C989" s="7">
        <v>31.682133054502643</v>
      </c>
      <c r="D989" s="7">
        <v>-0.21143089880406052</v>
      </c>
      <c r="E989" s="7">
        <v>-0.22092074911942303</v>
      </c>
      <c r="F989" s="7">
        <v>10.803819999999998</v>
      </c>
      <c r="G989" s="7">
        <v>10.934904999999997</v>
      </c>
      <c r="H989" s="7">
        <v>11.434632000000001</v>
      </c>
      <c r="I989" s="7">
        <v>15.111253999999995</v>
      </c>
      <c r="J989" s="7" t="s">
        <v>53</v>
      </c>
      <c r="K989" s="7" t="s">
        <v>55</v>
      </c>
      <c r="L989" s="7" t="s">
        <v>47</v>
      </c>
      <c r="M989" s="7">
        <f t="shared" si="150"/>
        <v>25</v>
      </c>
      <c r="N989" s="7">
        <f t="shared" si="151"/>
        <v>0</v>
      </c>
      <c r="O989" s="7">
        <f t="shared" si="152"/>
        <v>0</v>
      </c>
      <c r="P989" s="7">
        <f t="shared" si="153"/>
        <v>16.5</v>
      </c>
      <c r="Q989" s="19">
        <f t="shared" si="154"/>
        <v>11.225</v>
      </c>
      <c r="R989" s="19">
        <f t="shared" si="155"/>
        <v>9.125</v>
      </c>
      <c r="S989" s="19">
        <f t="shared" si="156"/>
        <v>11.175000000000001</v>
      </c>
      <c r="T989" s="19">
        <f t="shared" si="157"/>
        <v>10.375</v>
      </c>
      <c r="U989" s="7">
        <f t="shared" si="158"/>
        <v>10.508333333333335</v>
      </c>
      <c r="V989" s="7">
        <f t="shared" si="159"/>
        <v>10.475000000000001</v>
      </c>
    </row>
    <row r="990" spans="1:22" ht="13.5" x14ac:dyDescent="0.35">
      <c r="A990" s="3">
        <v>43447</v>
      </c>
      <c r="B990" s="2">
        <v>10.6812</v>
      </c>
      <c r="C990" s="7">
        <v>41.405827575848598</v>
      </c>
      <c r="D990" s="7">
        <v>-0.20876178637830023</v>
      </c>
      <c r="E990" s="7">
        <v>-0.21848895657119846</v>
      </c>
      <c r="F990" s="7">
        <v>10.744260000000001</v>
      </c>
      <c r="G990" s="7">
        <v>10.890814999999998</v>
      </c>
      <c r="H990" s="7">
        <v>11.404147999999999</v>
      </c>
      <c r="I990" s="7">
        <v>15.078181499999996</v>
      </c>
      <c r="J990" s="7" t="s">
        <v>53</v>
      </c>
      <c r="K990" s="7" t="s">
        <v>55</v>
      </c>
      <c r="L990" s="7" t="s">
        <v>47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16.5</v>
      </c>
      <c r="Q990" s="19">
        <f t="shared" si="154"/>
        <v>11.225</v>
      </c>
      <c r="R990" s="19">
        <f t="shared" si="155"/>
        <v>9.125</v>
      </c>
      <c r="S990" s="19">
        <f t="shared" si="156"/>
        <v>11.175000000000001</v>
      </c>
      <c r="T990" s="19">
        <f t="shared" si="157"/>
        <v>10.375</v>
      </c>
      <c r="U990" s="7">
        <f t="shared" si="158"/>
        <v>10.508333333333335</v>
      </c>
      <c r="V990" s="7">
        <f t="shared" si="159"/>
        <v>10.475000000000001</v>
      </c>
    </row>
    <row r="991" spans="1:22" ht="13.5" x14ac:dyDescent="0.35">
      <c r="A991" s="3">
        <v>43448</v>
      </c>
      <c r="B991" s="2">
        <v>10.686999999999999</v>
      </c>
      <c r="C991" s="7">
        <v>41.609291743998043</v>
      </c>
      <c r="D991" s="7">
        <v>-0.20382887167004426</v>
      </c>
      <c r="E991" s="7">
        <v>-0.21555693959096764</v>
      </c>
      <c r="F991" s="7">
        <v>10.68586</v>
      </c>
      <c r="G991" s="7">
        <v>10.858695000000001</v>
      </c>
      <c r="H991" s="7">
        <v>11.374597999999999</v>
      </c>
      <c r="I991" s="7">
        <v>15.04227399999999</v>
      </c>
      <c r="J991" s="7" t="s">
        <v>48</v>
      </c>
      <c r="K991" s="7" t="s">
        <v>55</v>
      </c>
      <c r="L991" s="7" t="s">
        <v>56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66.5</v>
      </c>
      <c r="Q991" s="19">
        <f t="shared" si="154"/>
        <v>18.725000000000001</v>
      </c>
      <c r="R991" s="19">
        <f t="shared" si="155"/>
        <v>21.625</v>
      </c>
      <c r="S991" s="19">
        <f t="shared" si="156"/>
        <v>33.674999999999997</v>
      </c>
      <c r="T991" s="19">
        <f t="shared" si="157"/>
        <v>22.875</v>
      </c>
      <c r="U991" s="7">
        <f t="shared" si="158"/>
        <v>24.675000000000001</v>
      </c>
      <c r="V991" s="7">
        <f t="shared" si="159"/>
        <v>24.225000000000001</v>
      </c>
    </row>
    <row r="992" spans="1:22" ht="13.5" x14ac:dyDescent="0.35">
      <c r="A992" s="3">
        <v>43451</v>
      </c>
      <c r="B992" s="2">
        <v>10.511799999999999</v>
      </c>
      <c r="C992" s="7">
        <v>41.319857312722874</v>
      </c>
      <c r="D992" s="7">
        <v>-0.21161728468585572</v>
      </c>
      <c r="E992" s="7">
        <v>-0.21476900860994527</v>
      </c>
      <c r="F992" s="7">
        <v>10.63096</v>
      </c>
      <c r="G992" s="7">
        <v>10.829495</v>
      </c>
      <c r="H992" s="7">
        <v>11.341543999999999</v>
      </c>
      <c r="I992" s="7">
        <v>15.002792999999997</v>
      </c>
      <c r="J992" s="7" t="s">
        <v>53</v>
      </c>
      <c r="K992" s="7" t="s">
        <v>51</v>
      </c>
      <c r="L992" s="7" t="s">
        <v>47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0</v>
      </c>
      <c r="Q992" s="19">
        <f t="shared" si="154"/>
        <v>8.75</v>
      </c>
      <c r="R992" s="19">
        <f t="shared" si="155"/>
        <v>5</v>
      </c>
      <c r="S992" s="19">
        <f t="shared" si="156"/>
        <v>3.75</v>
      </c>
      <c r="T992" s="19">
        <f t="shared" si="157"/>
        <v>6.25</v>
      </c>
      <c r="U992" s="7">
        <f t="shared" si="158"/>
        <v>5.833333333333333</v>
      </c>
      <c r="V992" s="7">
        <f t="shared" si="159"/>
        <v>5.9375</v>
      </c>
    </row>
    <row r="993" spans="1:22" ht="13.5" x14ac:dyDescent="0.35">
      <c r="A993" s="3">
        <v>43452</v>
      </c>
      <c r="B993" s="2">
        <v>10.7746</v>
      </c>
      <c r="C993" s="7">
        <v>57.747497889786587</v>
      </c>
      <c r="D993" s="7">
        <v>-0.194343622123478</v>
      </c>
      <c r="E993" s="7">
        <v>-0.21068393131265184</v>
      </c>
      <c r="F993" s="7">
        <v>10.62628</v>
      </c>
      <c r="G993" s="7">
        <v>10.813435</v>
      </c>
      <c r="H993" s="7">
        <v>11.304751999999999</v>
      </c>
      <c r="I993" s="7">
        <v>14.962790999999996</v>
      </c>
      <c r="J993" s="7" t="s">
        <v>53</v>
      </c>
      <c r="K993" s="7" t="s">
        <v>55</v>
      </c>
      <c r="L993" s="7" t="s">
        <v>47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16.5</v>
      </c>
      <c r="Q993" s="19">
        <f t="shared" si="154"/>
        <v>11.225</v>
      </c>
      <c r="R993" s="19">
        <f t="shared" si="155"/>
        <v>9.125</v>
      </c>
      <c r="S993" s="19">
        <f t="shared" si="156"/>
        <v>11.175000000000001</v>
      </c>
      <c r="T993" s="19">
        <f t="shared" si="157"/>
        <v>10.375</v>
      </c>
      <c r="U993" s="7">
        <f t="shared" si="158"/>
        <v>10.508333333333335</v>
      </c>
      <c r="V993" s="7">
        <f t="shared" si="159"/>
        <v>10.475000000000001</v>
      </c>
    </row>
    <row r="994" spans="1:22" ht="13.5" x14ac:dyDescent="0.35">
      <c r="A994" s="3">
        <v>43453</v>
      </c>
      <c r="B994" s="2">
        <v>11.2476</v>
      </c>
      <c r="C994" s="7">
        <v>66.291486291486336</v>
      </c>
      <c r="D994" s="7">
        <v>-0.1408631899492665</v>
      </c>
      <c r="E994" s="7">
        <v>-0.19671978303997478</v>
      </c>
      <c r="F994" s="7">
        <v>10.78044</v>
      </c>
      <c r="G994" s="7">
        <v>10.82161</v>
      </c>
      <c r="H994" s="7">
        <v>11.273916</v>
      </c>
      <c r="I994" s="7">
        <v>14.926849999999995</v>
      </c>
      <c r="J994" s="7" t="s">
        <v>48</v>
      </c>
      <c r="K994" s="7" t="s">
        <v>55</v>
      </c>
      <c r="L994" s="7" t="s">
        <v>50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49.5</v>
      </c>
      <c r="Q994" s="19">
        <f t="shared" si="154"/>
        <v>16.175000000000001</v>
      </c>
      <c r="R994" s="19">
        <f t="shared" si="155"/>
        <v>17.375</v>
      </c>
      <c r="S994" s="19">
        <f t="shared" si="156"/>
        <v>26.025000000000002</v>
      </c>
      <c r="T994" s="19">
        <f t="shared" si="157"/>
        <v>18.625</v>
      </c>
      <c r="U994" s="7">
        <f t="shared" si="158"/>
        <v>19.858333333333334</v>
      </c>
      <c r="V994" s="7">
        <f t="shared" si="159"/>
        <v>19.55</v>
      </c>
    </row>
    <row r="995" spans="1:22" ht="13.5" x14ac:dyDescent="0.35">
      <c r="A995" s="3">
        <v>43454</v>
      </c>
      <c r="B995" s="2">
        <v>11.095800000000001</v>
      </c>
      <c r="C995" s="7">
        <v>58.989898989899032</v>
      </c>
      <c r="D995" s="7">
        <v>-0.10946668964241546</v>
      </c>
      <c r="E995" s="7">
        <v>-0.17926916436046292</v>
      </c>
      <c r="F995" s="7">
        <v>10.86336</v>
      </c>
      <c r="G995" s="7">
        <v>10.824529999999999</v>
      </c>
      <c r="H995" s="7">
        <v>11.245184</v>
      </c>
      <c r="I995" s="7">
        <v>14.892513499999996</v>
      </c>
      <c r="J995" s="7" t="s">
        <v>53</v>
      </c>
      <c r="K995" s="7" t="s">
        <v>55</v>
      </c>
      <c r="L995" s="7" t="s">
        <v>54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19">
        <f t="shared" si="154"/>
        <v>11.225</v>
      </c>
      <c r="R995" s="19">
        <f t="shared" si="155"/>
        <v>9.125</v>
      </c>
      <c r="S995" s="19">
        <f t="shared" si="156"/>
        <v>11.175000000000001</v>
      </c>
      <c r="T995" s="19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35">
      <c r="A996" s="3">
        <v>43455</v>
      </c>
      <c r="B996" s="2">
        <v>11.095800000000001</v>
      </c>
      <c r="C996" s="7">
        <v>53.205268935236049</v>
      </c>
      <c r="D996" s="7">
        <v>-8.3620808323457751E-2</v>
      </c>
      <c r="E996" s="7">
        <v>-0.16013949315306189</v>
      </c>
      <c r="F996" s="7">
        <v>10.945119999999999</v>
      </c>
      <c r="G996" s="7">
        <v>10.830954999999999</v>
      </c>
      <c r="H996" s="7">
        <v>11.218904000000002</v>
      </c>
      <c r="I996" s="7">
        <v>14.856925999999994</v>
      </c>
      <c r="J996" s="7" t="s">
        <v>53</v>
      </c>
      <c r="K996" s="7" t="s">
        <v>55</v>
      </c>
      <c r="L996" s="7" t="s">
        <v>54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19">
        <f t="shared" si="154"/>
        <v>11.225</v>
      </c>
      <c r="R996" s="19">
        <f t="shared" si="155"/>
        <v>9.125</v>
      </c>
      <c r="S996" s="19">
        <f t="shared" si="156"/>
        <v>11.175000000000001</v>
      </c>
      <c r="T996" s="19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35">
      <c r="A997" s="3">
        <v>43458</v>
      </c>
      <c r="B997" s="2">
        <v>10.978999999999999</v>
      </c>
      <c r="C997" s="7">
        <v>50</v>
      </c>
      <c r="D997" s="7">
        <v>-7.1735621440247144E-2</v>
      </c>
      <c r="E997" s="7">
        <v>-0.14245871881049896</v>
      </c>
      <c r="F997" s="7">
        <v>11.038559999999999</v>
      </c>
      <c r="G997" s="7">
        <v>10.831539999999999</v>
      </c>
      <c r="H997" s="7">
        <v>11.195544000000005</v>
      </c>
      <c r="I997" s="7">
        <v>14.815915999999994</v>
      </c>
      <c r="J997" s="7" t="s">
        <v>48</v>
      </c>
      <c r="K997" s="7" t="s">
        <v>55</v>
      </c>
      <c r="L997" s="7" t="s">
        <v>50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49.5</v>
      </c>
      <c r="Q997" s="19">
        <f t="shared" si="154"/>
        <v>16.175000000000001</v>
      </c>
      <c r="R997" s="19">
        <f t="shared" si="155"/>
        <v>17.375</v>
      </c>
      <c r="S997" s="19">
        <f t="shared" si="156"/>
        <v>26.025000000000002</v>
      </c>
      <c r="T997" s="19">
        <f t="shared" si="157"/>
        <v>18.625</v>
      </c>
      <c r="U997" s="7">
        <f t="shared" si="158"/>
        <v>19.858333333333334</v>
      </c>
      <c r="V997" s="7">
        <f t="shared" si="159"/>
        <v>19.55</v>
      </c>
    </row>
    <row r="998" spans="1:22" ht="13.5" x14ac:dyDescent="0.35">
      <c r="A998" s="3">
        <v>43459</v>
      </c>
      <c r="B998" s="2">
        <v>10.9206</v>
      </c>
      <c r="C998" s="7">
        <v>48.823973810123405</v>
      </c>
      <c r="D998" s="7">
        <v>-6.6265054834424575E-2</v>
      </c>
      <c r="E998" s="7">
        <v>-0.12721998601528409</v>
      </c>
      <c r="F998" s="7">
        <v>11.06776</v>
      </c>
      <c r="G998" s="7">
        <v>10.83738</v>
      </c>
      <c r="H998" s="7">
        <v>11.173702000000002</v>
      </c>
      <c r="I998" s="7">
        <v>14.772222499999993</v>
      </c>
      <c r="J998" s="7" t="s">
        <v>53</v>
      </c>
      <c r="K998" s="7" t="s">
        <v>55</v>
      </c>
      <c r="L998" s="7" t="s">
        <v>54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16.5</v>
      </c>
      <c r="Q998" s="19">
        <f t="shared" si="154"/>
        <v>11.225</v>
      </c>
      <c r="R998" s="19">
        <f t="shared" si="155"/>
        <v>9.125</v>
      </c>
      <c r="S998" s="19">
        <f t="shared" si="156"/>
        <v>11.175000000000001</v>
      </c>
      <c r="T998" s="19">
        <f t="shared" si="157"/>
        <v>10.375</v>
      </c>
      <c r="U998" s="7">
        <f t="shared" si="158"/>
        <v>10.508333333333335</v>
      </c>
      <c r="V998" s="7">
        <f t="shared" si="159"/>
        <v>10.475000000000001</v>
      </c>
    </row>
    <row r="999" spans="1:22" ht="13.5" x14ac:dyDescent="0.35">
      <c r="A999" s="3">
        <v>43460</v>
      </c>
      <c r="B999" s="2">
        <v>10.7746</v>
      </c>
      <c r="C999" s="7">
        <v>45.178790451929423</v>
      </c>
      <c r="D999" s="7">
        <v>-7.2870564703542584E-2</v>
      </c>
      <c r="E999" s="7">
        <v>-0.11635010175293578</v>
      </c>
      <c r="F999" s="7">
        <v>10.97316</v>
      </c>
      <c r="G999" s="7">
        <v>10.85023</v>
      </c>
      <c r="H999" s="7">
        <v>11.146254000000001</v>
      </c>
      <c r="I999" s="7">
        <v>14.729856499999993</v>
      </c>
      <c r="J999" s="7" t="s">
        <v>53</v>
      </c>
      <c r="K999" s="7" t="s">
        <v>55</v>
      </c>
      <c r="L999" s="7" t="s">
        <v>47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16.5</v>
      </c>
      <c r="Q999" s="19">
        <f t="shared" si="154"/>
        <v>11.225</v>
      </c>
      <c r="R999" s="19">
        <f t="shared" si="155"/>
        <v>9.125</v>
      </c>
      <c r="S999" s="19">
        <f t="shared" si="156"/>
        <v>11.175000000000001</v>
      </c>
      <c r="T999" s="19">
        <f t="shared" si="157"/>
        <v>10.375</v>
      </c>
      <c r="U999" s="7">
        <f t="shared" si="158"/>
        <v>10.508333333333335</v>
      </c>
      <c r="V999" s="7">
        <f t="shared" si="159"/>
        <v>10.475000000000001</v>
      </c>
    </row>
    <row r="1000" spans="1:22" ht="13.5" x14ac:dyDescent="0.35">
      <c r="A1000" s="3">
        <v>43461</v>
      </c>
      <c r="B1000" s="2">
        <v>10.8622</v>
      </c>
      <c r="C1000" s="7">
        <v>47.354353538099126</v>
      </c>
      <c r="D1000" s="7">
        <v>-7.022735374967759E-2</v>
      </c>
      <c r="E1000" s="7">
        <v>-0.10712555215228416</v>
      </c>
      <c r="F1000" s="7">
        <v>10.926440000000001</v>
      </c>
      <c r="G1000" s="7">
        <v>10.86483</v>
      </c>
      <c r="H1000" s="7">
        <v>11.124296000000001</v>
      </c>
      <c r="I1000" s="7">
        <v>14.688234499999995</v>
      </c>
      <c r="J1000" s="7" t="s">
        <v>53</v>
      </c>
      <c r="K1000" s="7" t="s">
        <v>55</v>
      </c>
      <c r="L1000" s="7" t="s">
        <v>47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16.5</v>
      </c>
      <c r="Q1000" s="19">
        <f t="shared" si="154"/>
        <v>11.225</v>
      </c>
      <c r="R1000" s="19">
        <f t="shared" si="155"/>
        <v>9.125</v>
      </c>
      <c r="S1000" s="19">
        <f t="shared" si="156"/>
        <v>11.175000000000001</v>
      </c>
      <c r="T1000" s="19">
        <f t="shared" si="157"/>
        <v>10.375</v>
      </c>
      <c r="U1000" s="7">
        <f t="shared" si="158"/>
        <v>10.508333333333335</v>
      </c>
      <c r="V1000" s="7">
        <f t="shared" si="159"/>
        <v>10.475000000000001</v>
      </c>
    </row>
    <row r="1001" spans="1:22" ht="13.5" x14ac:dyDescent="0.35">
      <c r="A1001" s="3">
        <v>43462</v>
      </c>
      <c r="B1001" s="2">
        <v>10.8622</v>
      </c>
      <c r="C1001" s="7">
        <v>51.883655134759486</v>
      </c>
      <c r="D1001" s="7">
        <v>-6.7356150253063518E-2</v>
      </c>
      <c r="E1001" s="7">
        <v>-9.9171671772440045E-2</v>
      </c>
      <c r="F1001" s="7">
        <v>10.879720000000001</v>
      </c>
      <c r="G1001" s="7">
        <v>10.871840000000001</v>
      </c>
      <c r="H1001" s="7">
        <v>11.105608</v>
      </c>
      <c r="I1001" s="7">
        <v>14.646612499999994</v>
      </c>
      <c r="J1001" s="7" t="s">
        <v>53</v>
      </c>
      <c r="K1001" s="7" t="s">
        <v>55</v>
      </c>
      <c r="L1001" s="7" t="s">
        <v>47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16.5</v>
      </c>
      <c r="Q1001" s="19">
        <f t="shared" si="154"/>
        <v>11.225</v>
      </c>
      <c r="R1001" s="19">
        <f t="shared" si="155"/>
        <v>9.125</v>
      </c>
      <c r="S1001" s="19">
        <f t="shared" si="156"/>
        <v>11.175000000000001</v>
      </c>
      <c r="T1001" s="19">
        <f t="shared" si="157"/>
        <v>10.375</v>
      </c>
      <c r="U1001" s="7">
        <f t="shared" si="158"/>
        <v>10.508333333333335</v>
      </c>
      <c r="V1001" s="7">
        <f t="shared" si="159"/>
        <v>10.475000000000001</v>
      </c>
    </row>
    <row r="1002" spans="1:22" ht="13.5" x14ac:dyDescent="0.35">
      <c r="A1002" s="3">
        <v>43465</v>
      </c>
      <c r="B1002" s="2">
        <v>10.803800000000001</v>
      </c>
      <c r="C1002" s="7">
        <v>50.140681090521028</v>
      </c>
      <c r="D1002" s="7">
        <v>-6.899772984685093E-2</v>
      </c>
      <c r="E1002" s="7">
        <v>-9.3136883387322233E-2</v>
      </c>
      <c r="F1002" s="7">
        <v>10.84468</v>
      </c>
      <c r="G1002" s="7">
        <v>10.86308</v>
      </c>
      <c r="H1002" s="7">
        <v>11.082832000000002</v>
      </c>
      <c r="I1002" s="7">
        <v>14.604698499999994</v>
      </c>
      <c r="J1002" s="7" t="s">
        <v>53</v>
      </c>
      <c r="K1002" s="7" t="s">
        <v>55</v>
      </c>
      <c r="L1002" s="7" t="s">
        <v>47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16.5</v>
      </c>
      <c r="Q1002" s="19">
        <f t="shared" si="154"/>
        <v>11.225</v>
      </c>
      <c r="R1002" s="19">
        <f t="shared" si="155"/>
        <v>9.125</v>
      </c>
      <c r="S1002" s="19">
        <f t="shared" si="156"/>
        <v>11.175000000000001</v>
      </c>
      <c r="T1002" s="19">
        <f t="shared" si="157"/>
        <v>10.375</v>
      </c>
      <c r="U1002" s="7">
        <f t="shared" si="158"/>
        <v>10.508333333333335</v>
      </c>
      <c r="V1002" s="7">
        <f t="shared" si="159"/>
        <v>10.475000000000001</v>
      </c>
    </row>
    <row r="1003" spans="1:22" ht="13.5" x14ac:dyDescent="0.35">
      <c r="A1003" s="3">
        <v>43467</v>
      </c>
      <c r="B1003" s="2">
        <v>10.686999999999999</v>
      </c>
      <c r="C1003" s="7">
        <v>55.659666128163664</v>
      </c>
      <c r="D1003" s="7">
        <v>-7.8814947706975502E-2</v>
      </c>
      <c r="E1003" s="7">
        <v>-9.0272496251252887E-2</v>
      </c>
      <c r="F1003" s="7">
        <v>10.79796</v>
      </c>
      <c r="G1003" s="7">
        <v>10.848479999999999</v>
      </c>
      <c r="H1003" s="7">
        <v>11.058888</v>
      </c>
      <c r="I1003" s="7">
        <v>14.562200499999994</v>
      </c>
      <c r="J1003" s="7" t="s">
        <v>53</v>
      </c>
      <c r="K1003" s="7" t="s">
        <v>55</v>
      </c>
      <c r="L1003" s="7" t="s">
        <v>47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16.5</v>
      </c>
      <c r="Q1003" s="19">
        <f t="shared" si="154"/>
        <v>11.225</v>
      </c>
      <c r="R1003" s="19">
        <f t="shared" si="155"/>
        <v>9.125</v>
      </c>
      <c r="S1003" s="19">
        <f t="shared" si="156"/>
        <v>11.175000000000001</v>
      </c>
      <c r="T1003" s="19">
        <f t="shared" si="157"/>
        <v>10.375</v>
      </c>
      <c r="U1003" s="7">
        <f t="shared" si="158"/>
        <v>10.508333333333335</v>
      </c>
      <c r="V1003" s="7">
        <f t="shared" si="159"/>
        <v>10.475000000000001</v>
      </c>
    </row>
    <row r="1004" spans="1:22" ht="13.5" x14ac:dyDescent="0.35">
      <c r="A1004" s="3">
        <v>43468</v>
      </c>
      <c r="B1004" s="2">
        <v>10.529299999999999</v>
      </c>
      <c r="C1004" s="7">
        <v>45.80456277964975</v>
      </c>
      <c r="D1004" s="7">
        <v>-9.8188381099300059E-2</v>
      </c>
      <c r="E1004" s="7">
        <v>-9.1855673220862327E-2</v>
      </c>
      <c r="F1004" s="7">
        <v>10.748899999999999</v>
      </c>
      <c r="G1004" s="7">
        <v>10.826580000000002</v>
      </c>
      <c r="H1004" s="7">
        <v>11.037046</v>
      </c>
      <c r="I1004" s="7">
        <v>14.519414499999996</v>
      </c>
      <c r="J1004" s="7" t="s">
        <v>53</v>
      </c>
      <c r="K1004" s="7" t="s">
        <v>51</v>
      </c>
      <c r="L1004" s="7" t="s">
        <v>47</v>
      </c>
      <c r="M1004" s="7">
        <f t="shared" si="150"/>
        <v>25</v>
      </c>
      <c r="N1004" s="7">
        <f t="shared" si="151"/>
        <v>45</v>
      </c>
      <c r="O1004" s="7">
        <f t="shared" si="152"/>
        <v>0</v>
      </c>
      <c r="P1004" s="7">
        <f t="shared" si="153"/>
        <v>0</v>
      </c>
      <c r="Q1004" s="19">
        <f t="shared" si="154"/>
        <v>24.5</v>
      </c>
      <c r="R1004" s="19">
        <f t="shared" si="155"/>
        <v>14</v>
      </c>
      <c r="S1004" s="19">
        <f t="shared" si="156"/>
        <v>10.5</v>
      </c>
      <c r="T1004" s="19">
        <f t="shared" si="157"/>
        <v>17.5</v>
      </c>
      <c r="U1004" s="7">
        <f t="shared" si="158"/>
        <v>16.333333333333332</v>
      </c>
      <c r="V1004" s="7">
        <f t="shared" si="159"/>
        <v>16.625</v>
      </c>
    </row>
    <row r="1005" spans="1:22" ht="13.5" x14ac:dyDescent="0.35">
      <c r="A1005" s="3">
        <v>43469</v>
      </c>
      <c r="B1005" s="2">
        <v>10.944000000000001</v>
      </c>
      <c r="C1005" s="7">
        <v>55.790374909877457</v>
      </c>
      <c r="D1005" s="7">
        <v>-7.9166559613524257E-2</v>
      </c>
      <c r="E1005" s="7">
        <v>-8.9317850499394724E-2</v>
      </c>
      <c r="F1005" s="7">
        <v>10.765260000000001</v>
      </c>
      <c r="G1005" s="7">
        <v>10.824829999999999</v>
      </c>
      <c r="H1005" s="7">
        <v>11.028169999999998</v>
      </c>
      <c r="I1005" s="7">
        <v>14.478757499999999</v>
      </c>
      <c r="J1005" s="7" t="s">
        <v>53</v>
      </c>
      <c r="K1005" s="7" t="s">
        <v>55</v>
      </c>
      <c r="L1005" s="7" t="s">
        <v>54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19">
        <f t="shared" si="154"/>
        <v>11.225</v>
      </c>
      <c r="R1005" s="19">
        <f t="shared" si="155"/>
        <v>9.125</v>
      </c>
      <c r="S1005" s="19">
        <f t="shared" si="156"/>
        <v>11.175000000000001</v>
      </c>
      <c r="T1005" s="19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35">
      <c r="A1006" s="3">
        <v>43472</v>
      </c>
      <c r="B1006" s="2">
        <v>10.944000000000001</v>
      </c>
      <c r="C1006" s="7">
        <v>60.572407045009804</v>
      </c>
      <c r="D1006" s="7">
        <v>-6.3361240106280192E-2</v>
      </c>
      <c r="E1006" s="7">
        <v>-8.4126528420771812E-2</v>
      </c>
      <c r="F1006" s="7">
        <v>10.78162</v>
      </c>
      <c r="G1006" s="7">
        <v>10.823079999999999</v>
      </c>
      <c r="H1006" s="7">
        <v>11.019293999999995</v>
      </c>
      <c r="I1006" s="7">
        <v>14.438934999999999</v>
      </c>
      <c r="J1006" s="7" t="s">
        <v>53</v>
      </c>
      <c r="K1006" s="7" t="s">
        <v>55</v>
      </c>
      <c r="L1006" s="7" t="s">
        <v>54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16.5</v>
      </c>
      <c r="Q1006" s="19">
        <f t="shared" si="154"/>
        <v>11.225</v>
      </c>
      <c r="R1006" s="19">
        <f t="shared" si="155"/>
        <v>9.125</v>
      </c>
      <c r="S1006" s="19">
        <f t="shared" si="156"/>
        <v>11.175000000000001</v>
      </c>
      <c r="T1006" s="19">
        <f t="shared" si="157"/>
        <v>10.375</v>
      </c>
      <c r="U1006" s="7">
        <f t="shared" si="158"/>
        <v>10.508333333333335</v>
      </c>
      <c r="V1006" s="7">
        <f t="shared" si="159"/>
        <v>10.475000000000001</v>
      </c>
    </row>
    <row r="1007" spans="1:22" ht="13.5" x14ac:dyDescent="0.35">
      <c r="A1007" s="3">
        <v>43473</v>
      </c>
      <c r="B1007" s="2">
        <v>10.8622</v>
      </c>
      <c r="C1007" s="7">
        <v>52.351046698872786</v>
      </c>
      <c r="D1007" s="7">
        <v>-5.6781445733296465E-2</v>
      </c>
      <c r="E1007" s="7">
        <v>-7.8657511883276743E-2</v>
      </c>
      <c r="F1007" s="7">
        <v>10.7933</v>
      </c>
      <c r="G1007" s="7">
        <v>10.826874999999999</v>
      </c>
      <c r="H1007" s="7">
        <v>11.009949999999996</v>
      </c>
      <c r="I1007" s="7">
        <v>14.400705499999997</v>
      </c>
      <c r="J1007" s="7" t="s">
        <v>53</v>
      </c>
      <c r="K1007" s="7" t="s">
        <v>55</v>
      </c>
      <c r="L1007" s="7" t="s">
        <v>54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19">
        <f t="shared" si="154"/>
        <v>11.225</v>
      </c>
      <c r="R1007" s="19">
        <f t="shared" si="155"/>
        <v>9.125</v>
      </c>
      <c r="S1007" s="19">
        <f t="shared" si="156"/>
        <v>11.175000000000001</v>
      </c>
      <c r="T1007" s="19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35">
      <c r="A1008" s="3">
        <v>43474</v>
      </c>
      <c r="B1008" s="2">
        <v>10.739599999999999</v>
      </c>
      <c r="C1008" s="7">
        <v>33.207721803517146</v>
      </c>
      <c r="D1008" s="7">
        <v>-6.075931115921307E-2</v>
      </c>
      <c r="E1008" s="7">
        <v>-7.5077871738464017E-2</v>
      </c>
      <c r="F1008" s="7">
        <v>10.803820000000002</v>
      </c>
      <c r="G1008" s="7">
        <v>10.823955</v>
      </c>
      <c r="H1008" s="7">
        <v>11.002825999999995</v>
      </c>
      <c r="I1008" s="7">
        <v>14.364170999999994</v>
      </c>
      <c r="J1008" s="7" t="s">
        <v>53</v>
      </c>
      <c r="K1008" s="7" t="s">
        <v>55</v>
      </c>
      <c r="L1008" s="7" t="s">
        <v>54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19">
        <f t="shared" si="154"/>
        <v>11.225</v>
      </c>
      <c r="R1008" s="19">
        <f t="shared" si="155"/>
        <v>9.125</v>
      </c>
      <c r="S1008" s="19">
        <f t="shared" si="156"/>
        <v>11.175000000000001</v>
      </c>
      <c r="T1008" s="19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35">
      <c r="A1009" s="3">
        <v>43475</v>
      </c>
      <c r="B1009" s="2">
        <v>10.722</v>
      </c>
      <c r="C1009" s="7">
        <v>36.440800928612887</v>
      </c>
      <c r="D1009" s="7">
        <v>-6.4587447191946978E-2</v>
      </c>
      <c r="E1009" s="7">
        <v>-7.2979786829160606E-2</v>
      </c>
      <c r="F1009" s="7">
        <v>10.842360000000001</v>
      </c>
      <c r="G1009" s="7">
        <v>10.836214999999999</v>
      </c>
      <c r="H1009" s="7">
        <v>10.996867999999997</v>
      </c>
      <c r="I1009" s="7">
        <v>14.329355999999995</v>
      </c>
      <c r="J1009" s="7" t="s">
        <v>48</v>
      </c>
      <c r="K1009" s="7" t="s">
        <v>55</v>
      </c>
      <c r="L1009" s="7" t="s">
        <v>50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49.5</v>
      </c>
      <c r="Q1009" s="19">
        <f t="shared" si="154"/>
        <v>16.175000000000001</v>
      </c>
      <c r="R1009" s="19">
        <f t="shared" si="155"/>
        <v>17.375</v>
      </c>
      <c r="S1009" s="19">
        <f t="shared" si="156"/>
        <v>26.025000000000002</v>
      </c>
      <c r="T1009" s="19">
        <f t="shared" si="157"/>
        <v>18.625</v>
      </c>
      <c r="U1009" s="7">
        <f t="shared" si="158"/>
        <v>19.858333333333334</v>
      </c>
      <c r="V1009" s="7">
        <f t="shared" si="159"/>
        <v>19.55</v>
      </c>
    </row>
    <row r="1010" spans="1:22" ht="13.5" x14ac:dyDescent="0.35">
      <c r="A1010" s="3">
        <v>43476</v>
      </c>
      <c r="B1010" s="2">
        <v>10.722</v>
      </c>
      <c r="C1010" s="7">
        <v>36.440800928612887</v>
      </c>
      <c r="D1010" s="7">
        <v>-6.6850659785206545E-2</v>
      </c>
      <c r="E1010" s="7">
        <v>-7.17539614203698E-2</v>
      </c>
      <c r="F1010" s="7">
        <v>10.79796</v>
      </c>
      <c r="G1010" s="7">
        <v>10.838255</v>
      </c>
      <c r="H1010" s="7">
        <v>10.989625999999998</v>
      </c>
      <c r="I1010" s="7">
        <v>14.295041499999995</v>
      </c>
      <c r="J1010" s="7" t="s">
        <v>53</v>
      </c>
      <c r="K1010" s="7" t="s">
        <v>55</v>
      </c>
      <c r="L1010" s="7" t="s">
        <v>47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16.5</v>
      </c>
      <c r="Q1010" s="19">
        <f t="shared" si="154"/>
        <v>11.225</v>
      </c>
      <c r="R1010" s="19">
        <f t="shared" si="155"/>
        <v>9.125</v>
      </c>
      <c r="S1010" s="19">
        <f t="shared" si="156"/>
        <v>11.175000000000001</v>
      </c>
      <c r="T1010" s="19">
        <f t="shared" si="157"/>
        <v>10.375</v>
      </c>
      <c r="U1010" s="7">
        <f t="shared" si="158"/>
        <v>10.508333333333335</v>
      </c>
      <c r="V1010" s="7">
        <f t="shared" si="159"/>
        <v>10.475000000000001</v>
      </c>
    </row>
    <row r="1011" spans="1:22" ht="13.5" x14ac:dyDescent="0.35">
      <c r="A1011" s="3">
        <v>43480</v>
      </c>
      <c r="B1011" s="2">
        <v>10.599399999999999</v>
      </c>
      <c r="C1011" s="7">
        <v>36.2881086548187</v>
      </c>
      <c r="D1011" s="7">
        <v>-7.7642058144196113E-2</v>
      </c>
      <c r="E1011" s="7">
        <v>-7.2931580765135062E-2</v>
      </c>
      <c r="F1011" s="7">
        <v>10.729040000000001</v>
      </c>
      <c r="G1011" s="7">
        <v>10.833875000000001</v>
      </c>
      <c r="H1011" s="7">
        <v>10.976193999999996</v>
      </c>
      <c r="I1011" s="7">
        <v>14.260586499999997</v>
      </c>
      <c r="J1011" s="7" t="s">
        <v>53</v>
      </c>
      <c r="K1011" s="7" t="s">
        <v>55</v>
      </c>
      <c r="L1011" s="7" t="s">
        <v>47</v>
      </c>
      <c r="M1011" s="7">
        <f t="shared" si="150"/>
        <v>25</v>
      </c>
      <c r="N1011" s="7">
        <f t="shared" si="151"/>
        <v>45</v>
      </c>
      <c r="O1011" s="7">
        <f t="shared" si="152"/>
        <v>0</v>
      </c>
      <c r="P1011" s="7">
        <f t="shared" si="153"/>
        <v>16.5</v>
      </c>
      <c r="Q1011" s="19">
        <f t="shared" si="154"/>
        <v>26.975000000000001</v>
      </c>
      <c r="R1011" s="19">
        <f t="shared" si="155"/>
        <v>18.125</v>
      </c>
      <c r="S1011" s="19">
        <f t="shared" si="156"/>
        <v>17.925000000000001</v>
      </c>
      <c r="T1011" s="19">
        <f t="shared" si="157"/>
        <v>21.625</v>
      </c>
      <c r="U1011" s="7">
        <f t="shared" si="158"/>
        <v>21.008333333333336</v>
      </c>
      <c r="V1011" s="7">
        <f t="shared" si="159"/>
        <v>21.162500000000001</v>
      </c>
    </row>
    <row r="1012" spans="1:22" ht="13.5" x14ac:dyDescent="0.35">
      <c r="A1012" s="3">
        <v>43481</v>
      </c>
      <c r="B1012" s="2">
        <v>10.6286</v>
      </c>
      <c r="C1012" s="7">
        <v>39.225092250922565</v>
      </c>
      <c r="D1012" s="7">
        <v>-8.2882702919539142E-2</v>
      </c>
      <c r="E1012" s="7">
        <v>-7.4921805196015878E-2</v>
      </c>
      <c r="F1012" s="7">
        <v>10.682320000000001</v>
      </c>
      <c r="G1012" s="7">
        <v>10.839714999999998</v>
      </c>
      <c r="H1012" s="7">
        <v>10.969185999999997</v>
      </c>
      <c r="I1012" s="7">
        <v>14.224748499999997</v>
      </c>
      <c r="J1012" s="7" t="s">
        <v>53</v>
      </c>
      <c r="K1012" s="7" t="s">
        <v>55</v>
      </c>
      <c r="L1012" s="7" t="s">
        <v>47</v>
      </c>
      <c r="M1012" s="7">
        <f t="shared" si="150"/>
        <v>25</v>
      </c>
      <c r="N1012" s="7">
        <f t="shared" si="151"/>
        <v>45</v>
      </c>
      <c r="O1012" s="7">
        <f t="shared" si="152"/>
        <v>0</v>
      </c>
      <c r="P1012" s="7">
        <f t="shared" si="153"/>
        <v>16.5</v>
      </c>
      <c r="Q1012" s="19">
        <f t="shared" si="154"/>
        <v>26.975000000000001</v>
      </c>
      <c r="R1012" s="19">
        <f t="shared" si="155"/>
        <v>18.125</v>
      </c>
      <c r="S1012" s="19">
        <f t="shared" si="156"/>
        <v>17.925000000000001</v>
      </c>
      <c r="T1012" s="19">
        <f t="shared" si="157"/>
        <v>21.625</v>
      </c>
      <c r="U1012" s="7">
        <f t="shared" si="158"/>
        <v>21.008333333333336</v>
      </c>
      <c r="V1012" s="7">
        <f t="shared" si="159"/>
        <v>21.162500000000001</v>
      </c>
    </row>
    <row r="1013" spans="1:22" ht="13.5" x14ac:dyDescent="0.35">
      <c r="A1013" s="3">
        <v>43482</v>
      </c>
      <c r="B1013" s="2">
        <v>10.6286</v>
      </c>
      <c r="C1013" s="7">
        <v>43.961952026468218</v>
      </c>
      <c r="D1013" s="7">
        <v>-8.6044088963816989E-2</v>
      </c>
      <c r="E1013" s="7">
        <v>-7.7146261949576106E-2</v>
      </c>
      <c r="F1013" s="7">
        <v>10.660119999999999</v>
      </c>
      <c r="G1013" s="7">
        <v>10.832415000000001</v>
      </c>
      <c r="H1013" s="7">
        <v>10.955637999999997</v>
      </c>
      <c r="I1013" s="7">
        <v>14.188910499999999</v>
      </c>
      <c r="J1013" s="7" t="s">
        <v>53</v>
      </c>
      <c r="K1013" s="7" t="s">
        <v>55</v>
      </c>
      <c r="L1013" s="7" t="s">
        <v>47</v>
      </c>
      <c r="M1013" s="7">
        <f t="shared" si="150"/>
        <v>25</v>
      </c>
      <c r="N1013" s="7">
        <f t="shared" si="151"/>
        <v>45</v>
      </c>
      <c r="O1013" s="7">
        <f t="shared" si="152"/>
        <v>0</v>
      </c>
      <c r="P1013" s="7">
        <f t="shared" si="153"/>
        <v>16.5</v>
      </c>
      <c r="Q1013" s="19">
        <f t="shared" si="154"/>
        <v>26.975000000000001</v>
      </c>
      <c r="R1013" s="19">
        <f t="shared" si="155"/>
        <v>18.125</v>
      </c>
      <c r="S1013" s="19">
        <f t="shared" si="156"/>
        <v>17.925000000000001</v>
      </c>
      <c r="T1013" s="19">
        <f t="shared" si="157"/>
        <v>21.625</v>
      </c>
      <c r="U1013" s="7">
        <f t="shared" si="158"/>
        <v>21.008333333333336</v>
      </c>
      <c r="V1013" s="7">
        <f t="shared" si="159"/>
        <v>21.162500000000001</v>
      </c>
    </row>
    <row r="1014" spans="1:22" ht="13.5" x14ac:dyDescent="0.35">
      <c r="A1014" s="3">
        <v>43483</v>
      </c>
      <c r="B1014" s="2">
        <v>10.6286</v>
      </c>
      <c r="C1014" s="7">
        <v>39.584448011414381</v>
      </c>
      <c r="D1014" s="7">
        <v>-8.7540398953334986E-2</v>
      </c>
      <c r="E1014" s="7">
        <v>-7.922508935032789E-2</v>
      </c>
      <c r="F1014" s="7">
        <v>10.641439999999999</v>
      </c>
      <c r="G1014" s="7">
        <v>10.801465000000002</v>
      </c>
      <c r="H1014" s="7">
        <v>10.931693999999998</v>
      </c>
      <c r="I1014" s="7">
        <v>14.153127999999999</v>
      </c>
      <c r="J1014" s="7" t="s">
        <v>53</v>
      </c>
      <c r="K1014" s="7" t="s">
        <v>55</v>
      </c>
      <c r="L1014" s="7" t="s">
        <v>47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16.5</v>
      </c>
      <c r="Q1014" s="19">
        <f t="shared" si="154"/>
        <v>26.975000000000001</v>
      </c>
      <c r="R1014" s="19">
        <f t="shared" si="155"/>
        <v>18.125</v>
      </c>
      <c r="S1014" s="19">
        <f t="shared" si="156"/>
        <v>17.925000000000001</v>
      </c>
      <c r="T1014" s="19">
        <f t="shared" si="157"/>
        <v>21.625</v>
      </c>
      <c r="U1014" s="7">
        <f t="shared" si="158"/>
        <v>21.008333333333336</v>
      </c>
      <c r="V1014" s="7">
        <f t="shared" si="159"/>
        <v>21.162500000000001</v>
      </c>
    </row>
    <row r="1015" spans="1:22" ht="13.5" x14ac:dyDescent="0.35">
      <c r="A1015" s="3">
        <v>43486</v>
      </c>
      <c r="B1015" s="2">
        <v>10.219799999999999</v>
      </c>
      <c r="C1015" s="7">
        <v>29.009279832701679</v>
      </c>
      <c r="D1015" s="7">
        <v>-0.12032593642143752</v>
      </c>
      <c r="E1015" s="7">
        <v>-8.744525876454981E-2</v>
      </c>
      <c r="F1015" s="7">
        <v>10.541</v>
      </c>
      <c r="G1015" s="7">
        <v>10.757665000000001</v>
      </c>
      <c r="H1015" s="7">
        <v>10.902961999999997</v>
      </c>
      <c r="I1015" s="7">
        <v>14.116496999999997</v>
      </c>
      <c r="J1015" s="7" t="s">
        <v>53</v>
      </c>
      <c r="K1015" s="7" t="s">
        <v>55</v>
      </c>
      <c r="L1015" s="7" t="s">
        <v>47</v>
      </c>
      <c r="M1015" s="7">
        <f t="shared" si="150"/>
        <v>50</v>
      </c>
      <c r="N1015" s="7">
        <f t="shared" si="151"/>
        <v>100</v>
      </c>
      <c r="O1015" s="7">
        <f t="shared" si="152"/>
        <v>0</v>
      </c>
      <c r="P1015" s="7">
        <f t="shared" si="153"/>
        <v>16.5</v>
      </c>
      <c r="Q1015" s="19">
        <f t="shared" si="154"/>
        <v>54.975000000000001</v>
      </c>
      <c r="R1015" s="19">
        <f t="shared" si="155"/>
        <v>34.125</v>
      </c>
      <c r="S1015" s="19">
        <f t="shared" si="156"/>
        <v>29.925000000000001</v>
      </c>
      <c r="T1015" s="19">
        <f t="shared" si="157"/>
        <v>41.625</v>
      </c>
      <c r="U1015" s="7">
        <f t="shared" si="158"/>
        <v>39.674999999999997</v>
      </c>
      <c r="V1015" s="7">
        <f t="shared" si="159"/>
        <v>40.162499999999994</v>
      </c>
    </row>
    <row r="1016" spans="1:22" ht="13.5" x14ac:dyDescent="0.35">
      <c r="A1016" s="3">
        <v>43487</v>
      </c>
      <c r="B1016" s="2">
        <v>9.6417000000000002</v>
      </c>
      <c r="C1016" s="7">
        <v>21.654714864139777</v>
      </c>
      <c r="D1016" s="7">
        <v>-0.1907576146494776</v>
      </c>
      <c r="E1016" s="7">
        <v>-0.10810772994153536</v>
      </c>
      <c r="F1016" s="7">
        <v>10.349460000000001</v>
      </c>
      <c r="G1016" s="7">
        <v>10.68496</v>
      </c>
      <c r="H1016" s="7">
        <v>10.864535999999996</v>
      </c>
      <c r="I1016" s="7">
        <v>14.0771145</v>
      </c>
      <c r="J1016" s="7" t="s">
        <v>53</v>
      </c>
      <c r="K1016" s="7" t="s">
        <v>51</v>
      </c>
      <c r="L1016" s="7" t="s">
        <v>47</v>
      </c>
      <c r="M1016" s="7">
        <f t="shared" si="150"/>
        <v>50</v>
      </c>
      <c r="N1016" s="7">
        <f t="shared" si="151"/>
        <v>100</v>
      </c>
      <c r="O1016" s="7">
        <f t="shared" si="152"/>
        <v>0</v>
      </c>
      <c r="P1016" s="7">
        <f t="shared" si="153"/>
        <v>0</v>
      </c>
      <c r="Q1016" s="19">
        <f t="shared" si="154"/>
        <v>52.5</v>
      </c>
      <c r="R1016" s="19">
        <f t="shared" si="155"/>
        <v>30</v>
      </c>
      <c r="S1016" s="19">
        <f t="shared" si="156"/>
        <v>22.5</v>
      </c>
      <c r="T1016" s="19">
        <f t="shared" si="157"/>
        <v>37.5</v>
      </c>
      <c r="U1016" s="7">
        <f t="shared" si="158"/>
        <v>35</v>
      </c>
      <c r="V1016" s="7">
        <f t="shared" si="159"/>
        <v>35.625</v>
      </c>
    </row>
    <row r="1017" spans="1:22" ht="13.5" x14ac:dyDescent="0.35">
      <c r="A1017" s="3">
        <v>43488</v>
      </c>
      <c r="B1017" s="2">
        <v>9.3146000000000004</v>
      </c>
      <c r="C1017" s="7">
        <v>19.639854880099193</v>
      </c>
      <c r="D1017" s="7">
        <v>-0.26985870027373338</v>
      </c>
      <c r="E1017" s="7">
        <v>-0.14045792400797497</v>
      </c>
      <c r="F1017" s="7">
        <v>10.08666</v>
      </c>
      <c r="G1017" s="7">
        <v>10.601740000000003</v>
      </c>
      <c r="H1017" s="7">
        <v>10.820736</v>
      </c>
      <c r="I1017" s="7">
        <v>14.036374499999999</v>
      </c>
      <c r="J1017" s="7" t="s">
        <v>53</v>
      </c>
      <c r="K1017" s="7" t="s">
        <v>51</v>
      </c>
      <c r="L1017" s="7" t="s">
        <v>47</v>
      </c>
      <c r="M1017" s="7">
        <f t="shared" si="150"/>
        <v>50</v>
      </c>
      <c r="N1017" s="7">
        <f t="shared" si="151"/>
        <v>100</v>
      </c>
      <c r="O1017" s="7">
        <f t="shared" si="152"/>
        <v>0</v>
      </c>
      <c r="P1017" s="7">
        <f t="shared" si="153"/>
        <v>0</v>
      </c>
      <c r="Q1017" s="19">
        <f t="shared" si="154"/>
        <v>52.5</v>
      </c>
      <c r="R1017" s="19">
        <f t="shared" si="155"/>
        <v>30</v>
      </c>
      <c r="S1017" s="19">
        <f t="shared" si="156"/>
        <v>22.5</v>
      </c>
      <c r="T1017" s="19">
        <f t="shared" si="157"/>
        <v>37.5</v>
      </c>
      <c r="U1017" s="7">
        <f t="shared" si="158"/>
        <v>35</v>
      </c>
      <c r="V1017" s="7">
        <f t="shared" si="159"/>
        <v>35.625</v>
      </c>
    </row>
    <row r="1018" spans="1:22" ht="13.5" x14ac:dyDescent="0.35">
      <c r="A1018" s="3">
        <v>43489</v>
      </c>
      <c r="B1018" s="2">
        <v>9.3437999999999999</v>
      </c>
      <c r="C1018" s="7">
        <v>22.193554440118277</v>
      </c>
      <c r="D1018" s="7">
        <v>-0.3264278277540047</v>
      </c>
      <c r="E1018" s="7">
        <v>-0.1776519047571809</v>
      </c>
      <c r="F1018" s="7">
        <v>9.829699999999999</v>
      </c>
      <c r="G1018" s="7">
        <v>10.5229</v>
      </c>
      <c r="H1018" s="7">
        <v>10.776351999999999</v>
      </c>
      <c r="I1018" s="7">
        <v>13.995502500000001</v>
      </c>
      <c r="J1018" s="7" t="s">
        <v>53</v>
      </c>
      <c r="K1018" s="7" t="s">
        <v>51</v>
      </c>
      <c r="L1018" s="7" t="s">
        <v>47</v>
      </c>
      <c r="M1018" s="7">
        <f t="shared" si="150"/>
        <v>50</v>
      </c>
      <c r="N1018" s="7">
        <f t="shared" si="151"/>
        <v>100</v>
      </c>
      <c r="O1018" s="7">
        <f t="shared" si="152"/>
        <v>0</v>
      </c>
      <c r="P1018" s="7">
        <f t="shared" si="153"/>
        <v>0</v>
      </c>
      <c r="Q1018" s="19">
        <f t="shared" si="154"/>
        <v>52.5</v>
      </c>
      <c r="R1018" s="19">
        <f t="shared" si="155"/>
        <v>30</v>
      </c>
      <c r="S1018" s="19">
        <f t="shared" si="156"/>
        <v>22.5</v>
      </c>
      <c r="T1018" s="19">
        <f t="shared" si="157"/>
        <v>37.5</v>
      </c>
      <c r="U1018" s="7">
        <f t="shared" si="158"/>
        <v>35</v>
      </c>
      <c r="V1018" s="7">
        <f t="shared" si="159"/>
        <v>35.625</v>
      </c>
    </row>
    <row r="1019" spans="1:22" ht="13.5" x14ac:dyDescent="0.35">
      <c r="A1019" s="3">
        <v>43490</v>
      </c>
      <c r="B1019" s="2">
        <v>9.0577000000000005</v>
      </c>
      <c r="C1019" s="7">
        <v>2.9154810044431514</v>
      </c>
      <c r="D1019" s="7">
        <v>-0.38985118600488455</v>
      </c>
      <c r="E1019" s="7">
        <v>-0.22009176100672162</v>
      </c>
      <c r="F1019" s="7">
        <v>9.5155200000000004</v>
      </c>
      <c r="G1019" s="7">
        <v>10.437054999999999</v>
      </c>
      <c r="H1019" s="7">
        <v>10.724143999999997</v>
      </c>
      <c r="I1019" s="7">
        <v>13.953478</v>
      </c>
      <c r="J1019" s="7" t="s">
        <v>53</v>
      </c>
      <c r="K1019" s="7" t="s">
        <v>51</v>
      </c>
      <c r="L1019" s="7" t="s">
        <v>47</v>
      </c>
      <c r="M1019" s="7">
        <f t="shared" si="150"/>
        <v>50</v>
      </c>
      <c r="N1019" s="7">
        <f t="shared" si="151"/>
        <v>100</v>
      </c>
      <c r="O1019" s="7">
        <f t="shared" si="152"/>
        <v>0</v>
      </c>
      <c r="P1019" s="7">
        <f t="shared" si="153"/>
        <v>0</v>
      </c>
      <c r="Q1019" s="19">
        <f t="shared" si="154"/>
        <v>52.5</v>
      </c>
      <c r="R1019" s="19">
        <f t="shared" si="155"/>
        <v>30</v>
      </c>
      <c r="S1019" s="19">
        <f t="shared" si="156"/>
        <v>22.5</v>
      </c>
      <c r="T1019" s="19">
        <f t="shared" si="157"/>
        <v>37.5</v>
      </c>
      <c r="U1019" s="7">
        <f t="shared" si="158"/>
        <v>35</v>
      </c>
      <c r="V1019" s="7">
        <f t="shared" si="159"/>
        <v>35.625</v>
      </c>
    </row>
    <row r="1020" spans="1:22" ht="13.5" x14ac:dyDescent="0.35">
      <c r="A1020" s="3">
        <v>43493</v>
      </c>
      <c r="B1020" s="2">
        <v>9.1978000000000009</v>
      </c>
      <c r="C1020" s="7">
        <v>9.2618514371034451</v>
      </c>
      <c r="D1020" s="7">
        <v>-0.42392303436662893</v>
      </c>
      <c r="E1020" s="7">
        <v>-0.26085801567870309</v>
      </c>
      <c r="F1020" s="7">
        <v>9.311119999999999</v>
      </c>
      <c r="G1020" s="7">
        <v>10.353835</v>
      </c>
      <c r="H1020" s="7">
        <v>10.676839999999997</v>
      </c>
      <c r="I1020" s="7">
        <v>13.913266500000002</v>
      </c>
      <c r="J1020" s="7" t="s">
        <v>53</v>
      </c>
      <c r="K1020" s="7" t="s">
        <v>55</v>
      </c>
      <c r="L1020" s="7" t="s">
        <v>47</v>
      </c>
      <c r="M1020" s="7">
        <f t="shared" si="150"/>
        <v>50</v>
      </c>
      <c r="N1020" s="7">
        <f t="shared" si="151"/>
        <v>100</v>
      </c>
      <c r="O1020" s="7">
        <f t="shared" si="152"/>
        <v>0</v>
      </c>
      <c r="P1020" s="7">
        <f t="shared" si="153"/>
        <v>16.5</v>
      </c>
      <c r="Q1020" s="19">
        <f t="shared" si="154"/>
        <v>54.975000000000001</v>
      </c>
      <c r="R1020" s="19">
        <f t="shared" si="155"/>
        <v>34.125</v>
      </c>
      <c r="S1020" s="19">
        <f t="shared" si="156"/>
        <v>29.925000000000001</v>
      </c>
      <c r="T1020" s="19">
        <f t="shared" si="157"/>
        <v>41.625</v>
      </c>
      <c r="U1020" s="7">
        <f t="shared" si="158"/>
        <v>39.674999999999997</v>
      </c>
      <c r="V1020" s="7">
        <f t="shared" si="159"/>
        <v>40.162499999999994</v>
      </c>
    </row>
    <row r="1021" spans="1:22" ht="13.5" x14ac:dyDescent="0.35">
      <c r="A1021" s="3">
        <v>43494</v>
      </c>
      <c r="B1021" s="2">
        <v>9.2152999999999992</v>
      </c>
      <c r="C1021" s="7">
        <v>10.390110154408561</v>
      </c>
      <c r="D1021" s="7">
        <v>-0.44439045932962884</v>
      </c>
      <c r="E1021" s="7">
        <v>-0.29756450440888826</v>
      </c>
      <c r="F1021" s="7">
        <v>9.2258399999999998</v>
      </c>
      <c r="G1021" s="7">
        <v>10.27149</v>
      </c>
      <c r="H1021" s="7">
        <v>10.634557999999997</v>
      </c>
      <c r="I1021" s="7">
        <v>13.873281500000001</v>
      </c>
      <c r="J1021" s="7" t="s">
        <v>48</v>
      </c>
      <c r="K1021" s="7" t="s">
        <v>49</v>
      </c>
      <c r="L1021" s="7" t="s">
        <v>56</v>
      </c>
      <c r="M1021" s="7">
        <f t="shared" si="150"/>
        <v>50</v>
      </c>
      <c r="N1021" s="7">
        <f t="shared" si="151"/>
        <v>100</v>
      </c>
      <c r="O1021" s="7">
        <f t="shared" si="152"/>
        <v>0</v>
      </c>
      <c r="P1021" s="7">
        <f t="shared" si="153"/>
        <v>83</v>
      </c>
      <c r="Q1021" s="19">
        <f t="shared" si="154"/>
        <v>64.95</v>
      </c>
      <c r="R1021" s="19">
        <f t="shared" si="155"/>
        <v>50.75</v>
      </c>
      <c r="S1021" s="19">
        <f t="shared" si="156"/>
        <v>59.85</v>
      </c>
      <c r="T1021" s="19">
        <f t="shared" si="157"/>
        <v>58.25</v>
      </c>
      <c r="U1021" s="7">
        <f t="shared" si="158"/>
        <v>58.516666666666673</v>
      </c>
      <c r="V1021" s="7">
        <f t="shared" si="159"/>
        <v>58.45</v>
      </c>
    </row>
    <row r="1022" spans="1:22" ht="13.5" x14ac:dyDescent="0.35">
      <c r="A1022" s="3">
        <v>43495</v>
      </c>
      <c r="B1022" s="2">
        <v>9.3437999999999999</v>
      </c>
      <c r="C1022" s="7">
        <v>16.524366845740602</v>
      </c>
      <c r="D1022" s="7">
        <v>-0.44511120014873562</v>
      </c>
      <c r="E1022" s="7">
        <v>-0.32707384355685776</v>
      </c>
      <c r="F1022" s="7">
        <v>9.2316800000000008</v>
      </c>
      <c r="G1022" s="7">
        <v>10.198490000000001</v>
      </c>
      <c r="H1022" s="7">
        <v>10.599517999999998</v>
      </c>
      <c r="I1022" s="7">
        <v>13.833939000000001</v>
      </c>
      <c r="J1022" s="7" t="s">
        <v>48</v>
      </c>
      <c r="K1022" s="7" t="s">
        <v>49</v>
      </c>
      <c r="L1022" s="7" t="s">
        <v>50</v>
      </c>
      <c r="M1022" s="7">
        <f t="shared" si="150"/>
        <v>50</v>
      </c>
      <c r="N1022" s="7">
        <f t="shared" si="151"/>
        <v>100</v>
      </c>
      <c r="O1022" s="7">
        <f t="shared" si="152"/>
        <v>0</v>
      </c>
      <c r="P1022" s="7">
        <f t="shared" si="153"/>
        <v>66</v>
      </c>
      <c r="Q1022" s="19">
        <f t="shared" si="154"/>
        <v>62.4</v>
      </c>
      <c r="R1022" s="19">
        <f t="shared" si="155"/>
        <v>46.5</v>
      </c>
      <c r="S1022" s="19">
        <f t="shared" si="156"/>
        <v>52.2</v>
      </c>
      <c r="T1022" s="19">
        <f t="shared" si="157"/>
        <v>54</v>
      </c>
      <c r="U1022" s="7">
        <f t="shared" si="158"/>
        <v>53.70000000000001</v>
      </c>
      <c r="V1022" s="7">
        <f t="shared" si="159"/>
        <v>53.775000000000006</v>
      </c>
    </row>
    <row r="1023" spans="1:22" ht="13.5" x14ac:dyDescent="0.35">
      <c r="A1023" s="3">
        <v>43496</v>
      </c>
      <c r="B1023" s="2">
        <v>9.4605999999999995</v>
      </c>
      <c r="C1023" s="7">
        <v>21.121794871794862</v>
      </c>
      <c r="D1023" s="7">
        <v>-0.43128601189990157</v>
      </c>
      <c r="E1023" s="7">
        <v>-0.34791627722546653</v>
      </c>
      <c r="F1023" s="7">
        <v>9.2550399999999993</v>
      </c>
      <c r="G1023" s="7">
        <v>10.137170000000001</v>
      </c>
      <c r="H1023" s="7">
        <v>10.566813999999999</v>
      </c>
      <c r="I1023" s="7">
        <v>13.7966265</v>
      </c>
      <c r="J1023" s="7" t="s">
        <v>48</v>
      </c>
      <c r="K1023" s="7" t="s">
        <v>49</v>
      </c>
      <c r="L1023" s="7" t="s">
        <v>50</v>
      </c>
      <c r="M1023" s="7">
        <f t="shared" si="150"/>
        <v>50</v>
      </c>
      <c r="N1023" s="7">
        <f t="shared" si="151"/>
        <v>100</v>
      </c>
      <c r="O1023" s="7">
        <f t="shared" si="152"/>
        <v>0</v>
      </c>
      <c r="P1023" s="7">
        <f t="shared" si="153"/>
        <v>66</v>
      </c>
      <c r="Q1023" s="19">
        <f t="shared" si="154"/>
        <v>62.4</v>
      </c>
      <c r="R1023" s="19">
        <f t="shared" si="155"/>
        <v>46.5</v>
      </c>
      <c r="S1023" s="19">
        <f t="shared" si="156"/>
        <v>52.2</v>
      </c>
      <c r="T1023" s="19">
        <f t="shared" si="157"/>
        <v>54</v>
      </c>
      <c r="U1023" s="7">
        <f t="shared" si="158"/>
        <v>53.70000000000001</v>
      </c>
      <c r="V1023" s="7">
        <f t="shared" si="159"/>
        <v>53.775000000000006</v>
      </c>
    </row>
    <row r="1024" spans="1:22" ht="13.5" x14ac:dyDescent="0.35">
      <c r="A1024" s="3">
        <v>43497</v>
      </c>
      <c r="B1024" s="2">
        <v>9.4605999999999995</v>
      </c>
      <c r="C1024" s="7">
        <v>21.121794871794862</v>
      </c>
      <c r="D1024" s="7">
        <v>-0.41553937139839547</v>
      </c>
      <c r="E1024" s="7">
        <v>-0.36144089606005231</v>
      </c>
      <c r="F1024" s="7">
        <v>9.3356200000000005</v>
      </c>
      <c r="G1024" s="7">
        <v>10.083735000000001</v>
      </c>
      <c r="H1024" s="7">
        <v>10.534343999999999</v>
      </c>
      <c r="I1024" s="7">
        <v>13.759397499999999</v>
      </c>
      <c r="J1024" s="7" t="s">
        <v>48</v>
      </c>
      <c r="K1024" s="7" t="s">
        <v>49</v>
      </c>
      <c r="L1024" s="7" t="s">
        <v>50</v>
      </c>
      <c r="M1024" s="7">
        <f t="shared" si="150"/>
        <v>50</v>
      </c>
      <c r="N1024" s="7">
        <f t="shared" si="151"/>
        <v>100</v>
      </c>
      <c r="O1024" s="7">
        <f t="shared" si="152"/>
        <v>0</v>
      </c>
      <c r="P1024" s="7">
        <f t="shared" si="153"/>
        <v>66</v>
      </c>
      <c r="Q1024" s="19">
        <f t="shared" si="154"/>
        <v>62.4</v>
      </c>
      <c r="R1024" s="19">
        <f t="shared" si="155"/>
        <v>46.5</v>
      </c>
      <c r="S1024" s="19">
        <f t="shared" si="156"/>
        <v>52.2</v>
      </c>
      <c r="T1024" s="19">
        <f t="shared" si="157"/>
        <v>54</v>
      </c>
      <c r="U1024" s="7">
        <f t="shared" si="158"/>
        <v>53.70000000000001</v>
      </c>
      <c r="V1024" s="7">
        <f t="shared" si="159"/>
        <v>53.775000000000006</v>
      </c>
    </row>
    <row r="1025" spans="1:22" ht="13.5" x14ac:dyDescent="0.35">
      <c r="A1025" s="3">
        <v>43500</v>
      </c>
      <c r="B1025" s="2">
        <v>9.6767000000000003</v>
      </c>
      <c r="C1025" s="7">
        <v>29.743139407244811</v>
      </c>
      <c r="D1025" s="7">
        <v>-0.3812280220436719</v>
      </c>
      <c r="E1025" s="7">
        <v>-0.36539832125677624</v>
      </c>
      <c r="F1025" s="7">
        <v>9.4314</v>
      </c>
      <c r="G1025" s="7">
        <v>10.020370000000002</v>
      </c>
      <c r="H1025" s="7">
        <v>10.507129999999997</v>
      </c>
      <c r="I1025" s="7">
        <v>13.723554499999999</v>
      </c>
      <c r="J1025" s="7" t="s">
        <v>48</v>
      </c>
      <c r="K1025" s="7" t="s">
        <v>49</v>
      </c>
      <c r="L1025" s="7" t="s">
        <v>50</v>
      </c>
      <c r="M1025" s="7">
        <f t="shared" si="150"/>
        <v>50</v>
      </c>
      <c r="N1025" s="7">
        <f t="shared" si="151"/>
        <v>45</v>
      </c>
      <c r="O1025" s="7">
        <f t="shared" si="152"/>
        <v>0</v>
      </c>
      <c r="P1025" s="7">
        <f t="shared" si="153"/>
        <v>66</v>
      </c>
      <c r="Q1025" s="19">
        <f t="shared" si="154"/>
        <v>43.15</v>
      </c>
      <c r="R1025" s="19">
        <f t="shared" si="155"/>
        <v>35.5</v>
      </c>
      <c r="S1025" s="19">
        <f t="shared" si="156"/>
        <v>43.95</v>
      </c>
      <c r="T1025" s="19">
        <f t="shared" si="157"/>
        <v>40.25</v>
      </c>
      <c r="U1025" s="7">
        <f t="shared" si="158"/>
        <v>40.866666666666667</v>
      </c>
      <c r="V1025" s="7">
        <f t="shared" si="159"/>
        <v>40.712500000000006</v>
      </c>
    </row>
    <row r="1026" spans="1:22" ht="13.5" x14ac:dyDescent="0.35">
      <c r="A1026" s="3">
        <v>43501</v>
      </c>
      <c r="B1026" s="2">
        <v>9.6300000000000008</v>
      </c>
      <c r="C1026" s="7">
        <v>28.244008714596944</v>
      </c>
      <c r="D1026" s="7">
        <v>-0.35372678796753654</v>
      </c>
      <c r="E1026" s="7">
        <v>-0.36306401459892829</v>
      </c>
      <c r="F1026" s="7">
        <v>9.5143400000000007</v>
      </c>
      <c r="G1026" s="7">
        <v>9.9546700000000001</v>
      </c>
      <c r="H1026" s="7">
        <v>10.480383999999999</v>
      </c>
      <c r="I1026" s="7">
        <v>13.6882845</v>
      </c>
      <c r="J1026" s="7" t="s">
        <v>48</v>
      </c>
      <c r="K1026" s="7" t="s">
        <v>49</v>
      </c>
      <c r="L1026" s="7" t="s">
        <v>50</v>
      </c>
      <c r="M1026" s="7">
        <f t="shared" si="150"/>
        <v>50</v>
      </c>
      <c r="N1026" s="7">
        <f t="shared" si="151"/>
        <v>0</v>
      </c>
      <c r="O1026" s="7">
        <f t="shared" si="152"/>
        <v>0</v>
      </c>
      <c r="P1026" s="7">
        <f t="shared" si="153"/>
        <v>66</v>
      </c>
      <c r="Q1026" s="19">
        <f t="shared" si="154"/>
        <v>27.4</v>
      </c>
      <c r="R1026" s="19">
        <f t="shared" si="155"/>
        <v>26.5</v>
      </c>
      <c r="S1026" s="19">
        <f t="shared" si="156"/>
        <v>37.200000000000003</v>
      </c>
      <c r="T1026" s="19">
        <f t="shared" si="157"/>
        <v>29</v>
      </c>
      <c r="U1026" s="7">
        <f t="shared" si="158"/>
        <v>30.366666666666664</v>
      </c>
      <c r="V1026" s="7">
        <f t="shared" si="159"/>
        <v>30.024999999999999</v>
      </c>
    </row>
    <row r="1027" spans="1:22" ht="13.5" x14ac:dyDescent="0.35">
      <c r="A1027" s="3">
        <v>43502</v>
      </c>
      <c r="B1027" s="2">
        <v>9.6532999999999998</v>
      </c>
      <c r="C1027" s="7">
        <v>28.965190009921017</v>
      </c>
      <c r="D1027" s="7">
        <v>-0.32629047308774339</v>
      </c>
      <c r="E1027" s="7">
        <v>-0.35570930629669129</v>
      </c>
      <c r="F1027" s="7">
        <v>9.5762400000000003</v>
      </c>
      <c r="G1027" s="7">
        <v>9.8942249999999987</v>
      </c>
      <c r="H1027" s="7">
        <v>10.454103999999999</v>
      </c>
      <c r="I1027" s="7">
        <v>13.654521500000001</v>
      </c>
      <c r="J1027" s="7" t="s">
        <v>48</v>
      </c>
      <c r="K1027" s="7" t="s">
        <v>55</v>
      </c>
      <c r="L1027" s="7" t="s">
        <v>50</v>
      </c>
      <c r="M1027" s="7">
        <f t="shared" ref="M1027:M1090" si="160">IF(C1027&lt;30,50,IF(C1027&gt;70,0,25))</f>
        <v>50</v>
      </c>
      <c r="N1027" s="7">
        <f t="shared" ref="N1027:N1090" si="161">IF(E1027-D1027&gt;0.02,100,IF(E1027-D1027&lt;0,0,45))</f>
        <v>0</v>
      </c>
      <c r="O1027" s="7">
        <f t="shared" ref="O1027:O1090" si="162">IF(F1027-I1027&gt;10,100,IF(F1027-I1027&gt;5,75,IF(F1027-I1027&gt;0,50,0)))</f>
        <v>0</v>
      </c>
      <c r="P1027" s="7">
        <f t="shared" ref="P1027:P1090" si="163">IF(L1027="CONFIRMED BULLISH", 34, IF(L1027="BULLISH DIVERGENCE",17,0))+IF(J1027="Bullish",33,IF(J1027="Bearish", 0,16.5))+IF(K1027="Strong",33,IF(K1027="Weak",0,16.5))</f>
        <v>49.5</v>
      </c>
      <c r="Q1027" s="19">
        <f t="shared" ref="Q1027:Q1090" si="164">0.35*M1027+0.35*N1027+0.15*O1027+0.15*P1027</f>
        <v>24.925000000000001</v>
      </c>
      <c r="R1027" s="19">
        <f t="shared" ref="R1027:R1090" si="165">0.2*M1027+0.2*N1027+0.35*O1027+0.25*P1027</f>
        <v>22.375</v>
      </c>
      <c r="S1027" s="19">
        <f t="shared" ref="S1027:S1090" si="166">M1027*0.15+N1027*0.15+O1027*0.25+P1027*0.45</f>
        <v>29.775000000000002</v>
      </c>
      <c r="T1027" s="19">
        <f t="shared" ref="T1027:T1090" si="167">0.25*SUM(M1027:P1027)</f>
        <v>24.875</v>
      </c>
      <c r="U1027" s="7">
        <f t="shared" ref="U1027:U1090" si="168">SUM(Q1027:S1027)/3</f>
        <v>25.691666666666666</v>
      </c>
      <c r="V1027" s="7">
        <f t="shared" ref="V1027:V1090" si="169">SUM(Q1027:T1027)/4</f>
        <v>25.487500000000001</v>
      </c>
    </row>
    <row r="1028" spans="1:22" ht="13.5" x14ac:dyDescent="0.35">
      <c r="A1028" s="3">
        <v>43503</v>
      </c>
      <c r="B1028" s="2">
        <v>9.5716000000000001</v>
      </c>
      <c r="C1028" s="7">
        <v>27.979166666666629</v>
      </c>
      <c r="D1028" s="7">
        <v>-0.30759375375926901</v>
      </c>
      <c r="E1028" s="7">
        <v>-0.34608619578920685</v>
      </c>
      <c r="F1028" s="7">
        <v>9.5984400000000001</v>
      </c>
      <c r="G1028" s="7">
        <v>9.835824999999998</v>
      </c>
      <c r="H1028" s="7">
        <v>10.429459999999999</v>
      </c>
      <c r="I1028" s="7">
        <v>13.621823500000003</v>
      </c>
      <c r="J1028" s="7" t="s">
        <v>48</v>
      </c>
      <c r="K1028" s="7" t="s">
        <v>55</v>
      </c>
      <c r="L1028" s="7" t="s">
        <v>50</v>
      </c>
      <c r="M1028" s="7">
        <f t="shared" si="160"/>
        <v>50</v>
      </c>
      <c r="N1028" s="7">
        <f t="shared" si="161"/>
        <v>0</v>
      </c>
      <c r="O1028" s="7">
        <f t="shared" si="162"/>
        <v>0</v>
      </c>
      <c r="P1028" s="7">
        <f t="shared" si="163"/>
        <v>49.5</v>
      </c>
      <c r="Q1028" s="19">
        <f t="shared" si="164"/>
        <v>24.925000000000001</v>
      </c>
      <c r="R1028" s="19">
        <f t="shared" si="165"/>
        <v>22.375</v>
      </c>
      <c r="S1028" s="19">
        <f t="shared" si="166"/>
        <v>29.775000000000002</v>
      </c>
      <c r="T1028" s="19">
        <f t="shared" si="167"/>
        <v>24.875</v>
      </c>
      <c r="U1028" s="7">
        <f t="shared" si="168"/>
        <v>25.691666666666666</v>
      </c>
      <c r="V1028" s="7">
        <f t="shared" si="169"/>
        <v>25.487500000000001</v>
      </c>
    </row>
    <row r="1029" spans="1:22" ht="13.5" x14ac:dyDescent="0.35">
      <c r="A1029" s="3">
        <v>43504</v>
      </c>
      <c r="B1029" s="2">
        <v>9.4605999999999995</v>
      </c>
      <c r="C1029" s="7">
        <v>31.942726667300889</v>
      </c>
      <c r="D1029" s="7">
        <v>-0.29829468586648566</v>
      </c>
      <c r="E1029" s="7">
        <v>-0.33652789380466264</v>
      </c>
      <c r="F1029" s="7">
        <v>9.5984400000000001</v>
      </c>
      <c r="G1029" s="7">
        <v>9.7727550000000001</v>
      </c>
      <c r="H1029" s="7">
        <v>10.408319999999998</v>
      </c>
      <c r="I1029" s="7">
        <v>13.588654000000004</v>
      </c>
      <c r="J1029" s="7" t="s">
        <v>48</v>
      </c>
      <c r="K1029" s="7" t="s">
        <v>55</v>
      </c>
      <c r="L1029" s="7" t="s">
        <v>50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49.5</v>
      </c>
      <c r="Q1029" s="19">
        <f t="shared" si="164"/>
        <v>16.175000000000001</v>
      </c>
      <c r="R1029" s="19">
        <f t="shared" si="165"/>
        <v>17.375</v>
      </c>
      <c r="S1029" s="19">
        <f t="shared" si="166"/>
        <v>26.025000000000002</v>
      </c>
      <c r="T1029" s="19">
        <f t="shared" si="167"/>
        <v>18.625</v>
      </c>
      <c r="U1029" s="7">
        <f t="shared" si="168"/>
        <v>19.858333333333334</v>
      </c>
      <c r="V1029" s="7">
        <f t="shared" si="169"/>
        <v>19.55</v>
      </c>
    </row>
    <row r="1030" spans="1:22" ht="13.5" x14ac:dyDescent="0.35">
      <c r="A1030" s="3">
        <v>43507</v>
      </c>
      <c r="B1030" s="2">
        <v>9.6883999999999997</v>
      </c>
      <c r="C1030" s="7">
        <v>51.33283863234201</v>
      </c>
      <c r="D1030" s="7">
        <v>-0.26943764195200792</v>
      </c>
      <c r="E1030" s="7">
        <v>-0.32310984343413174</v>
      </c>
      <c r="F1030" s="7">
        <v>9.6007800000000003</v>
      </c>
      <c r="G1030" s="7">
        <v>9.7210750000000008</v>
      </c>
      <c r="H1030" s="7">
        <v>10.390683999999998</v>
      </c>
      <c r="I1030" s="7">
        <v>13.559015000000002</v>
      </c>
      <c r="J1030" s="7" t="s">
        <v>53</v>
      </c>
      <c r="K1030" s="7" t="s">
        <v>55</v>
      </c>
      <c r="L1030" s="7" t="s">
        <v>54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16.5</v>
      </c>
      <c r="Q1030" s="19">
        <f t="shared" si="164"/>
        <v>11.225</v>
      </c>
      <c r="R1030" s="19">
        <f t="shared" si="165"/>
        <v>9.125</v>
      </c>
      <c r="S1030" s="19">
        <f t="shared" si="166"/>
        <v>11.175000000000001</v>
      </c>
      <c r="T1030" s="19">
        <f t="shared" si="167"/>
        <v>10.375</v>
      </c>
      <c r="U1030" s="7">
        <f t="shared" si="168"/>
        <v>10.508333333333335</v>
      </c>
      <c r="V1030" s="7">
        <f t="shared" si="169"/>
        <v>10.475000000000001</v>
      </c>
    </row>
    <row r="1031" spans="1:22" ht="13.5" x14ac:dyDescent="0.35">
      <c r="A1031" s="3">
        <v>43508</v>
      </c>
      <c r="B1031" s="2">
        <v>9.4022000000000006</v>
      </c>
      <c r="C1031" s="7">
        <v>52.559906487434255</v>
      </c>
      <c r="D1031" s="7">
        <v>-0.26658910165488692</v>
      </c>
      <c r="E1031" s="7">
        <v>-0.31180569507828276</v>
      </c>
      <c r="F1031" s="7">
        <v>9.5552200000000003</v>
      </c>
      <c r="G1031" s="7">
        <v>9.6612149999999986</v>
      </c>
      <c r="H1031" s="7">
        <v>10.364287999999998</v>
      </c>
      <c r="I1031" s="7">
        <v>13.528167500000002</v>
      </c>
      <c r="J1031" s="7" t="s">
        <v>53</v>
      </c>
      <c r="K1031" s="7" t="s">
        <v>55</v>
      </c>
      <c r="L1031" s="7" t="s">
        <v>47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16.5</v>
      </c>
      <c r="Q1031" s="19">
        <f t="shared" si="164"/>
        <v>11.225</v>
      </c>
      <c r="R1031" s="19">
        <f t="shared" si="165"/>
        <v>9.125</v>
      </c>
      <c r="S1031" s="19">
        <f t="shared" si="166"/>
        <v>11.175000000000001</v>
      </c>
      <c r="T1031" s="19">
        <f t="shared" si="167"/>
        <v>10.375</v>
      </c>
      <c r="U1031" s="7">
        <f t="shared" si="168"/>
        <v>10.508333333333335</v>
      </c>
      <c r="V1031" s="7">
        <f t="shared" si="169"/>
        <v>10.475000000000001</v>
      </c>
    </row>
    <row r="1032" spans="1:22" ht="13.5" x14ac:dyDescent="0.35">
      <c r="A1032" s="3">
        <v>43509</v>
      </c>
      <c r="B1032" s="2">
        <v>9.3963999999999999</v>
      </c>
      <c r="C1032" s="7">
        <v>51.558426167338233</v>
      </c>
      <c r="D1032" s="7">
        <v>-0.26178196493600403</v>
      </c>
      <c r="E1032" s="7">
        <v>-0.30180094904982702</v>
      </c>
      <c r="F1032" s="7">
        <v>9.5038400000000003</v>
      </c>
      <c r="G1032" s="7">
        <v>9.5996050000000004</v>
      </c>
      <c r="H1032" s="7">
        <v>10.332635999999997</v>
      </c>
      <c r="I1032" s="7">
        <v>13.497291000000002</v>
      </c>
      <c r="J1032" s="7" t="s">
        <v>53</v>
      </c>
      <c r="K1032" s="7" t="s">
        <v>55</v>
      </c>
      <c r="L1032" s="7" t="s">
        <v>47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16.5</v>
      </c>
      <c r="Q1032" s="19">
        <f t="shared" si="164"/>
        <v>11.225</v>
      </c>
      <c r="R1032" s="19">
        <f t="shared" si="165"/>
        <v>9.125</v>
      </c>
      <c r="S1032" s="19">
        <f t="shared" si="166"/>
        <v>11.175000000000001</v>
      </c>
      <c r="T1032" s="19">
        <f t="shared" si="167"/>
        <v>10.375</v>
      </c>
      <c r="U1032" s="7">
        <f t="shared" si="168"/>
        <v>10.508333333333335</v>
      </c>
      <c r="V1032" s="7">
        <f t="shared" si="169"/>
        <v>10.475000000000001</v>
      </c>
    </row>
    <row r="1033" spans="1:22" ht="13.5" x14ac:dyDescent="0.35">
      <c r="A1033" s="3">
        <v>43510</v>
      </c>
      <c r="B1033" s="2">
        <v>9.3437999999999999</v>
      </c>
      <c r="C1033" s="7">
        <v>59.83770029571555</v>
      </c>
      <c r="D1033" s="7">
        <v>-0.25922843086923208</v>
      </c>
      <c r="E1033" s="7">
        <v>-0.29328644541370807</v>
      </c>
      <c r="F1033" s="7">
        <v>9.4582800000000002</v>
      </c>
      <c r="G1033" s="7">
        <v>9.535364999999997</v>
      </c>
      <c r="H1033" s="7">
        <v>10.299931999999997</v>
      </c>
      <c r="I1033" s="7">
        <v>13.467541500000003</v>
      </c>
      <c r="J1033" s="7" t="s">
        <v>53</v>
      </c>
      <c r="K1033" s="7" t="s">
        <v>55</v>
      </c>
      <c r="L1033" s="7" t="s">
        <v>47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16.5</v>
      </c>
      <c r="Q1033" s="19">
        <f t="shared" si="164"/>
        <v>11.225</v>
      </c>
      <c r="R1033" s="19">
        <f t="shared" si="165"/>
        <v>9.125</v>
      </c>
      <c r="S1033" s="19">
        <f t="shared" si="166"/>
        <v>11.175000000000001</v>
      </c>
      <c r="T1033" s="19">
        <f t="shared" si="167"/>
        <v>10.375</v>
      </c>
      <c r="U1033" s="7">
        <f t="shared" si="168"/>
        <v>10.508333333333335</v>
      </c>
      <c r="V1033" s="7">
        <f t="shared" si="169"/>
        <v>10.475000000000001</v>
      </c>
    </row>
    <row r="1034" spans="1:22" ht="13.5" x14ac:dyDescent="0.35">
      <c r="A1034" s="3">
        <v>43511</v>
      </c>
      <c r="B1034" s="2">
        <v>9.1978000000000009</v>
      </c>
      <c r="C1034" s="7">
        <v>50</v>
      </c>
      <c r="D1034" s="7">
        <v>-0.26592035226000377</v>
      </c>
      <c r="E1034" s="7">
        <v>-0.28781322678296722</v>
      </c>
      <c r="F1034" s="7">
        <v>9.4057200000000005</v>
      </c>
      <c r="G1034" s="7">
        <v>9.4638249999999982</v>
      </c>
      <c r="H1034" s="7">
        <v>10.264541999999999</v>
      </c>
      <c r="I1034" s="7">
        <v>13.437201500000004</v>
      </c>
      <c r="J1034" s="7" t="s">
        <v>53</v>
      </c>
      <c r="K1034" s="7" t="s">
        <v>55</v>
      </c>
      <c r="L1034" s="7" t="s">
        <v>47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19">
        <f t="shared" si="164"/>
        <v>11.225</v>
      </c>
      <c r="R1034" s="19">
        <f t="shared" si="165"/>
        <v>9.125</v>
      </c>
      <c r="S1034" s="19">
        <f t="shared" si="166"/>
        <v>11.175000000000001</v>
      </c>
      <c r="T1034" s="19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35">
      <c r="A1035" s="3">
        <v>43514</v>
      </c>
      <c r="B1035" s="2">
        <v>9.1685999999999996</v>
      </c>
      <c r="C1035" s="7">
        <v>48.413399470000698</v>
      </c>
      <c r="D1035" s="7">
        <v>-0.27046222397915543</v>
      </c>
      <c r="E1035" s="7">
        <v>-0.28434302622220486</v>
      </c>
      <c r="F1035" s="7">
        <v>9.3017599999999998</v>
      </c>
      <c r="G1035" s="7">
        <v>9.4112649999999984</v>
      </c>
      <c r="H1035" s="7">
        <v>10.228333999999998</v>
      </c>
      <c r="I1035" s="7">
        <v>13.407466000000001</v>
      </c>
      <c r="J1035" s="7" t="s">
        <v>53</v>
      </c>
      <c r="K1035" s="7" t="s">
        <v>55</v>
      </c>
      <c r="L1035" s="7" t="s">
        <v>47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19">
        <f t="shared" si="164"/>
        <v>11.225</v>
      </c>
      <c r="R1035" s="19">
        <f t="shared" si="165"/>
        <v>9.125</v>
      </c>
      <c r="S1035" s="19">
        <f t="shared" si="166"/>
        <v>11.175000000000001</v>
      </c>
      <c r="T1035" s="19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35">
      <c r="A1036" s="3">
        <v>43515</v>
      </c>
      <c r="B1036" s="2">
        <v>9.3146000000000004</v>
      </c>
      <c r="C1036" s="7">
        <v>49.019607843137273</v>
      </c>
      <c r="D1036" s="7">
        <v>-0.25929175624938416</v>
      </c>
      <c r="E1036" s="7">
        <v>-0.27933277222764075</v>
      </c>
      <c r="F1036" s="7">
        <v>9.2842400000000005</v>
      </c>
      <c r="G1036" s="7">
        <v>9.3949099999999994</v>
      </c>
      <c r="H1036" s="7">
        <v>10.195046</v>
      </c>
      <c r="I1036" s="7">
        <v>13.377348500000004</v>
      </c>
      <c r="J1036" s="7" t="s">
        <v>53</v>
      </c>
      <c r="K1036" s="7" t="s">
        <v>55</v>
      </c>
      <c r="L1036" s="7" t="s">
        <v>47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19">
        <f t="shared" si="164"/>
        <v>11.225</v>
      </c>
      <c r="R1036" s="19">
        <f t="shared" si="165"/>
        <v>9.125</v>
      </c>
      <c r="S1036" s="19">
        <f t="shared" si="166"/>
        <v>11.175000000000001</v>
      </c>
      <c r="T1036" s="19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35">
      <c r="A1037" s="3">
        <v>43516</v>
      </c>
      <c r="B1037" s="2">
        <v>9.5774000000000008</v>
      </c>
      <c r="C1037" s="7">
        <v>53.571428571428605</v>
      </c>
      <c r="D1037" s="7">
        <v>-0.22662097091979838</v>
      </c>
      <c r="E1037" s="7">
        <v>-0.26879041196607228</v>
      </c>
      <c r="F1037" s="7">
        <v>9.3204399999999996</v>
      </c>
      <c r="G1037" s="7">
        <v>9.4080499999999994</v>
      </c>
      <c r="H1037" s="7">
        <v>10.170868</v>
      </c>
      <c r="I1037" s="7">
        <v>13.348767000000002</v>
      </c>
      <c r="J1037" s="7" t="s">
        <v>48</v>
      </c>
      <c r="K1037" s="7" t="s">
        <v>55</v>
      </c>
      <c r="L1037" s="7" t="s">
        <v>50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49.5</v>
      </c>
      <c r="Q1037" s="19">
        <f t="shared" si="164"/>
        <v>16.175000000000001</v>
      </c>
      <c r="R1037" s="19">
        <f t="shared" si="165"/>
        <v>17.375</v>
      </c>
      <c r="S1037" s="19">
        <f t="shared" si="166"/>
        <v>26.025000000000002</v>
      </c>
      <c r="T1037" s="19">
        <f t="shared" si="167"/>
        <v>18.625</v>
      </c>
      <c r="U1037" s="7">
        <f t="shared" si="168"/>
        <v>19.858333333333334</v>
      </c>
      <c r="V1037" s="7">
        <f t="shared" si="169"/>
        <v>19.55</v>
      </c>
    </row>
    <row r="1038" spans="1:22" ht="13.5" x14ac:dyDescent="0.35">
      <c r="A1038" s="3">
        <v>43517</v>
      </c>
      <c r="B1038" s="2">
        <v>9.3321000000000005</v>
      </c>
      <c r="C1038" s="7">
        <v>46.583355490561047</v>
      </c>
      <c r="D1038" s="7">
        <v>-0.2180097177878455</v>
      </c>
      <c r="E1038" s="7">
        <v>-0.25863427313042697</v>
      </c>
      <c r="F1038" s="7">
        <v>9.3180999999999976</v>
      </c>
      <c r="G1038" s="7">
        <v>9.4074650000000002</v>
      </c>
      <c r="H1038" s="7">
        <v>10.141550000000001</v>
      </c>
      <c r="I1038" s="7">
        <v>13.316595500000004</v>
      </c>
      <c r="J1038" s="7" t="s">
        <v>48</v>
      </c>
      <c r="K1038" s="7" t="s">
        <v>55</v>
      </c>
      <c r="L1038" s="7" t="s">
        <v>56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66.5</v>
      </c>
      <c r="Q1038" s="19">
        <f t="shared" si="164"/>
        <v>18.725000000000001</v>
      </c>
      <c r="R1038" s="19">
        <f t="shared" si="165"/>
        <v>21.625</v>
      </c>
      <c r="S1038" s="19">
        <f t="shared" si="166"/>
        <v>33.674999999999997</v>
      </c>
      <c r="T1038" s="19">
        <f t="shared" si="167"/>
        <v>22.875</v>
      </c>
      <c r="U1038" s="7">
        <f t="shared" si="168"/>
        <v>24.675000000000001</v>
      </c>
      <c r="V1038" s="7">
        <f t="shared" si="169"/>
        <v>24.225000000000001</v>
      </c>
    </row>
    <row r="1039" spans="1:22" ht="13.5" x14ac:dyDescent="0.35">
      <c r="A1039" s="3">
        <v>43518</v>
      </c>
      <c r="B1039" s="2">
        <v>9.1685999999999996</v>
      </c>
      <c r="C1039" s="7">
        <v>36.101537283221177</v>
      </c>
      <c r="D1039" s="7">
        <v>-0.2218213033079639</v>
      </c>
      <c r="E1039" s="7">
        <v>-0.25127167916593435</v>
      </c>
      <c r="F1039" s="7">
        <v>9.3122600000000002</v>
      </c>
      <c r="G1039" s="7">
        <v>9.4130099999999999</v>
      </c>
      <c r="H1039" s="7">
        <v>10.115386000000001</v>
      </c>
      <c r="I1039" s="7">
        <v>13.28458</v>
      </c>
      <c r="J1039" s="7" t="s">
        <v>53</v>
      </c>
      <c r="K1039" s="7" t="s">
        <v>55</v>
      </c>
      <c r="L1039" s="7" t="s">
        <v>47</v>
      </c>
      <c r="M1039" s="7">
        <f t="shared" si="160"/>
        <v>25</v>
      </c>
      <c r="N1039" s="7">
        <f t="shared" si="161"/>
        <v>0</v>
      </c>
      <c r="O1039" s="7">
        <f t="shared" si="162"/>
        <v>0</v>
      </c>
      <c r="P1039" s="7">
        <f t="shared" si="163"/>
        <v>16.5</v>
      </c>
      <c r="Q1039" s="19">
        <f t="shared" si="164"/>
        <v>11.225</v>
      </c>
      <c r="R1039" s="19">
        <f t="shared" si="165"/>
        <v>9.125</v>
      </c>
      <c r="S1039" s="19">
        <f t="shared" si="166"/>
        <v>11.175000000000001</v>
      </c>
      <c r="T1039" s="19">
        <f t="shared" si="167"/>
        <v>10.375</v>
      </c>
      <c r="U1039" s="7">
        <f t="shared" si="168"/>
        <v>10.508333333333335</v>
      </c>
      <c r="V1039" s="7">
        <f t="shared" si="169"/>
        <v>10.475000000000001</v>
      </c>
    </row>
    <row r="1040" spans="1:22" ht="13.5" x14ac:dyDescent="0.35">
      <c r="A1040" s="3">
        <v>43521</v>
      </c>
      <c r="B1040" s="2">
        <v>9.0518000000000001</v>
      </c>
      <c r="C1040" s="7">
        <v>34.768177028451007</v>
      </c>
      <c r="D1040" s="7">
        <v>-0.23159708907662768</v>
      </c>
      <c r="E1040" s="7">
        <v>-0.24733676114807301</v>
      </c>
      <c r="F1040" s="7">
        <v>9.2889000000000017</v>
      </c>
      <c r="G1040" s="7">
        <v>9.4057100000000027</v>
      </c>
      <c r="H1040" s="7">
        <v>10.082798000000002</v>
      </c>
      <c r="I1040" s="7">
        <v>13.248866000000003</v>
      </c>
      <c r="J1040" s="7" t="s">
        <v>53</v>
      </c>
      <c r="K1040" s="7" t="s">
        <v>55</v>
      </c>
      <c r="L1040" s="7" t="s">
        <v>47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16.5</v>
      </c>
      <c r="Q1040" s="19">
        <f t="shared" si="164"/>
        <v>11.225</v>
      </c>
      <c r="R1040" s="19">
        <f t="shared" si="165"/>
        <v>9.125</v>
      </c>
      <c r="S1040" s="19">
        <f t="shared" si="166"/>
        <v>11.175000000000001</v>
      </c>
      <c r="T1040" s="19">
        <f t="shared" si="167"/>
        <v>10.375</v>
      </c>
      <c r="U1040" s="7">
        <f t="shared" si="168"/>
        <v>10.508333333333335</v>
      </c>
      <c r="V1040" s="7">
        <f t="shared" si="169"/>
        <v>10.475000000000001</v>
      </c>
    </row>
    <row r="1041" spans="1:22" ht="13.5" x14ac:dyDescent="0.35">
      <c r="A1041" s="3">
        <v>43522</v>
      </c>
      <c r="B1041" s="2">
        <v>8.8825000000000003</v>
      </c>
      <c r="C1041" s="7">
        <v>31.144814090019608</v>
      </c>
      <c r="D1041" s="7">
        <v>-0.25012231052983402</v>
      </c>
      <c r="E1041" s="7">
        <v>-0.24789387102442523</v>
      </c>
      <c r="F1041" s="7">
        <v>9.2024799999999995</v>
      </c>
      <c r="G1041" s="7">
        <v>9.3890700000000002</v>
      </c>
      <c r="H1041" s="7">
        <v>10.046708000000001</v>
      </c>
      <c r="I1041" s="7">
        <v>13.207912000000004</v>
      </c>
      <c r="J1041" s="7" t="s">
        <v>53</v>
      </c>
      <c r="K1041" s="7" t="s">
        <v>51</v>
      </c>
      <c r="L1041" s="7" t="s">
        <v>47</v>
      </c>
      <c r="M1041" s="7">
        <f t="shared" si="160"/>
        <v>25</v>
      </c>
      <c r="N1041" s="7">
        <f t="shared" si="161"/>
        <v>45</v>
      </c>
      <c r="O1041" s="7">
        <f t="shared" si="162"/>
        <v>0</v>
      </c>
      <c r="P1041" s="7">
        <f t="shared" si="163"/>
        <v>0</v>
      </c>
      <c r="Q1041" s="19">
        <f t="shared" si="164"/>
        <v>24.5</v>
      </c>
      <c r="R1041" s="19">
        <f t="shared" si="165"/>
        <v>14</v>
      </c>
      <c r="S1041" s="19">
        <f t="shared" si="166"/>
        <v>10.5</v>
      </c>
      <c r="T1041" s="19">
        <f t="shared" si="167"/>
        <v>17.5</v>
      </c>
      <c r="U1041" s="7">
        <f t="shared" si="168"/>
        <v>16.333333333333332</v>
      </c>
      <c r="V1041" s="7">
        <f t="shared" si="169"/>
        <v>16.625</v>
      </c>
    </row>
    <row r="1042" spans="1:22" ht="13.5" x14ac:dyDescent="0.35">
      <c r="A1042" s="3">
        <v>43523</v>
      </c>
      <c r="B1042" s="2">
        <v>9.0343</v>
      </c>
      <c r="C1042" s="7">
        <v>37.292464878671787</v>
      </c>
      <c r="D1042" s="7">
        <v>-0.24967657451135139</v>
      </c>
      <c r="E1042" s="7">
        <v>-0.24825041172181045</v>
      </c>
      <c r="F1042" s="7">
        <v>9.0938600000000012</v>
      </c>
      <c r="G1042" s="7">
        <v>9.3735949999999981</v>
      </c>
      <c r="H1042" s="7">
        <v>10.017157999999998</v>
      </c>
      <c r="I1042" s="7">
        <v>13.164408000000005</v>
      </c>
      <c r="J1042" s="7" t="s">
        <v>53</v>
      </c>
      <c r="K1042" s="7" t="s">
        <v>51</v>
      </c>
      <c r="L1042" s="7" t="s">
        <v>47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0</v>
      </c>
      <c r="Q1042" s="19">
        <f t="shared" si="164"/>
        <v>24.5</v>
      </c>
      <c r="R1042" s="19">
        <f t="shared" si="165"/>
        <v>14</v>
      </c>
      <c r="S1042" s="19">
        <f t="shared" si="166"/>
        <v>10.5</v>
      </c>
      <c r="T1042" s="19">
        <f t="shared" si="167"/>
        <v>17.5</v>
      </c>
      <c r="U1042" s="7">
        <f t="shared" si="168"/>
        <v>16.333333333333332</v>
      </c>
      <c r="V1042" s="7">
        <f t="shared" si="169"/>
        <v>16.625</v>
      </c>
    </row>
    <row r="1043" spans="1:22" ht="13.5" x14ac:dyDescent="0.35">
      <c r="A1043" s="3">
        <v>43524</v>
      </c>
      <c r="B1043" s="2">
        <v>9.0284999999999993</v>
      </c>
      <c r="C1043" s="7">
        <v>39.245358156204901</v>
      </c>
      <c r="D1043" s="7">
        <v>-0.24694471210927738</v>
      </c>
      <c r="E1043" s="7">
        <v>-0.24798927179930386</v>
      </c>
      <c r="F1043" s="7">
        <v>9.0331399999999995</v>
      </c>
      <c r="G1043" s="7">
        <v>9.3519899999999989</v>
      </c>
      <c r="H1043" s="7">
        <v>9.9822359999999986</v>
      </c>
      <c r="I1043" s="7">
        <v>13.123350000000007</v>
      </c>
      <c r="J1043" s="7" t="s">
        <v>53</v>
      </c>
      <c r="K1043" s="7" t="s">
        <v>51</v>
      </c>
      <c r="L1043" s="7" t="s">
        <v>47</v>
      </c>
      <c r="M1043" s="7">
        <f t="shared" si="160"/>
        <v>25</v>
      </c>
      <c r="N1043" s="7">
        <f t="shared" si="161"/>
        <v>0</v>
      </c>
      <c r="O1043" s="7">
        <f t="shared" si="162"/>
        <v>0</v>
      </c>
      <c r="P1043" s="7">
        <f t="shared" si="163"/>
        <v>0</v>
      </c>
      <c r="Q1043" s="19">
        <f t="shared" si="164"/>
        <v>8.75</v>
      </c>
      <c r="R1043" s="19">
        <f t="shared" si="165"/>
        <v>5</v>
      </c>
      <c r="S1043" s="19">
        <f t="shared" si="166"/>
        <v>3.75</v>
      </c>
      <c r="T1043" s="19">
        <f t="shared" si="167"/>
        <v>6.25</v>
      </c>
      <c r="U1043" s="7">
        <f t="shared" si="168"/>
        <v>5.833333333333333</v>
      </c>
      <c r="V1043" s="7">
        <f t="shared" si="169"/>
        <v>5.9375</v>
      </c>
    </row>
    <row r="1044" spans="1:22" ht="13.5" x14ac:dyDescent="0.35">
      <c r="A1044" s="3">
        <v>43525</v>
      </c>
      <c r="B1044" s="2">
        <v>8.9641999999999999</v>
      </c>
      <c r="C1044" s="7">
        <v>30.378237780427028</v>
      </c>
      <c r="D1044" s="7">
        <v>-0.2471195240494275</v>
      </c>
      <c r="E1044" s="7">
        <v>-0.24781532224932862</v>
      </c>
      <c r="F1044" s="7">
        <v>8.9922599999999999</v>
      </c>
      <c r="G1044" s="7">
        <v>9.3271699999999989</v>
      </c>
      <c r="H1044" s="7">
        <v>9.9365680000000012</v>
      </c>
      <c r="I1044" s="7">
        <v>13.084556500000009</v>
      </c>
      <c r="J1044" s="7" t="s">
        <v>53</v>
      </c>
      <c r="K1044" s="7" t="s">
        <v>55</v>
      </c>
      <c r="L1044" s="7" t="s">
        <v>47</v>
      </c>
      <c r="M1044" s="7">
        <f t="shared" si="160"/>
        <v>25</v>
      </c>
      <c r="N1044" s="7">
        <f t="shared" si="161"/>
        <v>0</v>
      </c>
      <c r="O1044" s="7">
        <f t="shared" si="162"/>
        <v>0</v>
      </c>
      <c r="P1044" s="7">
        <f t="shared" si="163"/>
        <v>16.5</v>
      </c>
      <c r="Q1044" s="19">
        <f t="shared" si="164"/>
        <v>11.225</v>
      </c>
      <c r="R1044" s="19">
        <f t="shared" si="165"/>
        <v>9.125</v>
      </c>
      <c r="S1044" s="19">
        <f t="shared" si="166"/>
        <v>11.175000000000001</v>
      </c>
      <c r="T1044" s="19">
        <f t="shared" si="167"/>
        <v>10.375</v>
      </c>
      <c r="U1044" s="7">
        <f t="shared" si="168"/>
        <v>10.508333333333335</v>
      </c>
      <c r="V1044" s="7">
        <f t="shared" si="169"/>
        <v>10.475000000000001</v>
      </c>
    </row>
    <row r="1045" spans="1:22" ht="13.5" x14ac:dyDescent="0.35">
      <c r="A1045" s="3">
        <v>43528</v>
      </c>
      <c r="B1045" s="2">
        <v>8.8765999999999998</v>
      </c>
      <c r="C1045" s="7">
        <v>34.041777993684718</v>
      </c>
      <c r="D1045" s="7">
        <v>-0.25142834224698696</v>
      </c>
      <c r="E1045" s="7">
        <v>-0.24853792624886029</v>
      </c>
      <c r="F1045" s="7">
        <v>8.9572200000000013</v>
      </c>
      <c r="G1045" s="7">
        <v>9.2871649999999999</v>
      </c>
      <c r="H1045" s="7">
        <v>9.8921840000000021</v>
      </c>
      <c r="I1045" s="7">
        <v>13.044963500000009</v>
      </c>
      <c r="J1045" s="7" t="s">
        <v>53</v>
      </c>
      <c r="K1045" s="7" t="s">
        <v>55</v>
      </c>
      <c r="L1045" s="7" t="s">
        <v>47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16.5</v>
      </c>
      <c r="Q1045" s="19">
        <f t="shared" si="164"/>
        <v>26.975000000000001</v>
      </c>
      <c r="R1045" s="19">
        <f t="shared" si="165"/>
        <v>18.125</v>
      </c>
      <c r="S1045" s="19">
        <f t="shared" si="166"/>
        <v>17.925000000000001</v>
      </c>
      <c r="T1045" s="19">
        <f t="shared" si="167"/>
        <v>21.625</v>
      </c>
      <c r="U1045" s="7">
        <f t="shared" si="168"/>
        <v>21.008333333333336</v>
      </c>
      <c r="V1045" s="7">
        <f t="shared" si="169"/>
        <v>21.162500000000001</v>
      </c>
    </row>
    <row r="1046" spans="1:22" ht="13.5" x14ac:dyDescent="0.35">
      <c r="A1046" s="3">
        <v>43529</v>
      </c>
      <c r="B1046" s="2">
        <v>8.7598000000000003</v>
      </c>
      <c r="C1046" s="7">
        <v>31.892137899647309</v>
      </c>
      <c r="D1046" s="7">
        <v>-0.26125629562402608</v>
      </c>
      <c r="E1046" s="7">
        <v>-0.25108160012389347</v>
      </c>
      <c r="F1046" s="7">
        <v>8.9326799999999995</v>
      </c>
      <c r="G1046" s="7">
        <v>9.2436550000000004</v>
      </c>
      <c r="H1046" s="7">
        <v>9.8454639999999998</v>
      </c>
      <c r="I1046" s="7">
        <v>13.007205500000007</v>
      </c>
      <c r="J1046" s="7" t="s">
        <v>53</v>
      </c>
      <c r="K1046" s="7" t="s">
        <v>55</v>
      </c>
      <c r="L1046" s="7" t="s">
        <v>47</v>
      </c>
      <c r="M1046" s="7">
        <f t="shared" si="160"/>
        <v>25</v>
      </c>
      <c r="N1046" s="7">
        <f t="shared" si="161"/>
        <v>45</v>
      </c>
      <c r="O1046" s="7">
        <f t="shared" si="162"/>
        <v>0</v>
      </c>
      <c r="P1046" s="7">
        <f t="shared" si="163"/>
        <v>16.5</v>
      </c>
      <c r="Q1046" s="19">
        <f t="shared" si="164"/>
        <v>26.975000000000001</v>
      </c>
      <c r="R1046" s="19">
        <f t="shared" si="165"/>
        <v>18.125</v>
      </c>
      <c r="S1046" s="19">
        <f t="shared" si="166"/>
        <v>17.925000000000001</v>
      </c>
      <c r="T1046" s="19">
        <f t="shared" si="167"/>
        <v>21.625</v>
      </c>
      <c r="U1046" s="7">
        <f t="shared" si="168"/>
        <v>21.008333333333336</v>
      </c>
      <c r="V1046" s="7">
        <f t="shared" si="169"/>
        <v>21.162500000000001</v>
      </c>
    </row>
    <row r="1047" spans="1:22" ht="13.5" x14ac:dyDescent="0.35">
      <c r="A1047" s="3">
        <v>43530</v>
      </c>
      <c r="B1047" s="2">
        <v>8.6021999999999998</v>
      </c>
      <c r="C1047" s="7">
        <v>30.094481425810628</v>
      </c>
      <c r="D1047" s="7">
        <v>-0.27855105914593459</v>
      </c>
      <c r="E1047" s="7">
        <v>-0.2565754919283017</v>
      </c>
      <c r="F1047" s="7">
        <v>8.8462600000000009</v>
      </c>
      <c r="G1047" s="7">
        <v>9.1911000000000023</v>
      </c>
      <c r="H1047" s="7">
        <v>9.7979280000000024</v>
      </c>
      <c r="I1047" s="7">
        <v>12.967352500000006</v>
      </c>
      <c r="J1047" s="7" t="s">
        <v>53</v>
      </c>
      <c r="K1047" s="7" t="s">
        <v>55</v>
      </c>
      <c r="L1047" s="7" t="s">
        <v>47</v>
      </c>
      <c r="M1047" s="7">
        <f t="shared" si="160"/>
        <v>25</v>
      </c>
      <c r="N1047" s="7">
        <f t="shared" si="161"/>
        <v>100</v>
      </c>
      <c r="O1047" s="7">
        <f t="shared" si="162"/>
        <v>0</v>
      </c>
      <c r="P1047" s="7">
        <f t="shared" si="163"/>
        <v>16.5</v>
      </c>
      <c r="Q1047" s="19">
        <f t="shared" si="164"/>
        <v>46.225000000000001</v>
      </c>
      <c r="R1047" s="19">
        <f t="shared" si="165"/>
        <v>29.125</v>
      </c>
      <c r="S1047" s="19">
        <f t="shared" si="166"/>
        <v>26.175000000000001</v>
      </c>
      <c r="T1047" s="19">
        <f t="shared" si="167"/>
        <v>35.375</v>
      </c>
      <c r="U1047" s="7">
        <f t="shared" si="168"/>
        <v>33.841666666666661</v>
      </c>
      <c r="V1047" s="7">
        <f t="shared" si="169"/>
        <v>34.224999999999994</v>
      </c>
    </row>
    <row r="1048" spans="1:22" ht="13.5" x14ac:dyDescent="0.35">
      <c r="A1048" s="3">
        <v>43531</v>
      </c>
      <c r="B1048" s="2">
        <v>8.8474000000000004</v>
      </c>
      <c r="C1048" s="7">
        <v>41.070336391437316</v>
      </c>
      <c r="D1048" s="7">
        <v>-0.26936660254177802</v>
      </c>
      <c r="E1048" s="7">
        <v>-0.25913371405099694</v>
      </c>
      <c r="F1048" s="7">
        <v>8.810039999999999</v>
      </c>
      <c r="G1048" s="7">
        <v>9.1548900000000017</v>
      </c>
      <c r="H1048" s="7">
        <v>9.7564640000000011</v>
      </c>
      <c r="I1048" s="7">
        <v>12.928725500000006</v>
      </c>
      <c r="J1048" s="7" t="s">
        <v>53</v>
      </c>
      <c r="K1048" s="7" t="s">
        <v>55</v>
      </c>
      <c r="L1048" s="7" t="s">
        <v>47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16.5</v>
      </c>
      <c r="Q1048" s="19">
        <f t="shared" si="164"/>
        <v>26.975000000000001</v>
      </c>
      <c r="R1048" s="19">
        <f t="shared" si="165"/>
        <v>18.125</v>
      </c>
      <c r="S1048" s="19">
        <f t="shared" si="166"/>
        <v>17.925000000000001</v>
      </c>
      <c r="T1048" s="19">
        <f t="shared" si="167"/>
        <v>21.625</v>
      </c>
      <c r="U1048" s="7">
        <f t="shared" si="168"/>
        <v>21.008333333333336</v>
      </c>
      <c r="V1048" s="7">
        <f t="shared" si="169"/>
        <v>21.162500000000001</v>
      </c>
    </row>
    <row r="1049" spans="1:22" ht="13.5" x14ac:dyDescent="0.35">
      <c r="A1049" s="3">
        <v>43532</v>
      </c>
      <c r="B1049" s="2">
        <v>8.8415999999999997</v>
      </c>
      <c r="C1049" s="7">
        <v>41.566078613432389</v>
      </c>
      <c r="D1049" s="7">
        <v>-0.25956377639844597</v>
      </c>
      <c r="E1049" s="7">
        <v>-0.25921972652048675</v>
      </c>
      <c r="F1049" s="7">
        <v>8.78552</v>
      </c>
      <c r="G1049" s="7">
        <v>9.123940000000001</v>
      </c>
      <c r="H1049" s="7">
        <v>9.7178039999999992</v>
      </c>
      <c r="I1049" s="7">
        <v>12.891182000000004</v>
      </c>
      <c r="J1049" s="7" t="s">
        <v>53</v>
      </c>
      <c r="K1049" s="7" t="s">
        <v>51</v>
      </c>
      <c r="L1049" s="7" t="s">
        <v>47</v>
      </c>
      <c r="M1049" s="7">
        <f t="shared" si="160"/>
        <v>25</v>
      </c>
      <c r="N1049" s="7">
        <f t="shared" si="161"/>
        <v>45</v>
      </c>
      <c r="O1049" s="7">
        <f t="shared" si="162"/>
        <v>0</v>
      </c>
      <c r="P1049" s="7">
        <f t="shared" si="163"/>
        <v>0</v>
      </c>
      <c r="Q1049" s="19">
        <f t="shared" si="164"/>
        <v>24.5</v>
      </c>
      <c r="R1049" s="19">
        <f t="shared" si="165"/>
        <v>14</v>
      </c>
      <c r="S1049" s="19">
        <f t="shared" si="166"/>
        <v>10.5</v>
      </c>
      <c r="T1049" s="19">
        <f t="shared" si="167"/>
        <v>17.5</v>
      </c>
      <c r="U1049" s="7">
        <f t="shared" si="168"/>
        <v>16.333333333333332</v>
      </c>
      <c r="V1049" s="7">
        <f t="shared" si="169"/>
        <v>16.625</v>
      </c>
    </row>
    <row r="1050" spans="1:22" ht="13.5" x14ac:dyDescent="0.35">
      <c r="A1050" s="3">
        <v>43535</v>
      </c>
      <c r="B1050" s="2">
        <v>8.5261999999999993</v>
      </c>
      <c r="C1050" s="7">
        <v>31.299810246679314</v>
      </c>
      <c r="D1050" s="7">
        <v>-0.27408562171180684</v>
      </c>
      <c r="E1050" s="7">
        <v>-0.2621929055587508</v>
      </c>
      <c r="F1050" s="7">
        <v>8.715440000000001</v>
      </c>
      <c r="G1050" s="7">
        <v>9.0658300000000001</v>
      </c>
      <c r="H1050" s="7">
        <v>9.6710840000000005</v>
      </c>
      <c r="I1050" s="7">
        <v>12.850393000000006</v>
      </c>
      <c r="J1050" s="7" t="s">
        <v>53</v>
      </c>
      <c r="K1050" s="7" t="s">
        <v>51</v>
      </c>
      <c r="L1050" s="7" t="s">
        <v>47</v>
      </c>
      <c r="M1050" s="7">
        <f t="shared" si="160"/>
        <v>25</v>
      </c>
      <c r="N1050" s="7">
        <f t="shared" si="161"/>
        <v>45</v>
      </c>
      <c r="O1050" s="7">
        <f t="shared" si="162"/>
        <v>0</v>
      </c>
      <c r="P1050" s="7">
        <f t="shared" si="163"/>
        <v>0</v>
      </c>
      <c r="Q1050" s="19">
        <f t="shared" si="164"/>
        <v>24.5</v>
      </c>
      <c r="R1050" s="19">
        <f t="shared" si="165"/>
        <v>14</v>
      </c>
      <c r="S1050" s="19">
        <f t="shared" si="166"/>
        <v>10.5</v>
      </c>
      <c r="T1050" s="19">
        <f t="shared" si="167"/>
        <v>17.5</v>
      </c>
      <c r="U1050" s="7">
        <f t="shared" si="168"/>
        <v>16.333333333333332</v>
      </c>
      <c r="V1050" s="7">
        <f t="shared" si="169"/>
        <v>16.625</v>
      </c>
    </row>
    <row r="1051" spans="1:22" ht="13.5" x14ac:dyDescent="0.35">
      <c r="A1051" s="3">
        <v>43536</v>
      </c>
      <c r="B1051" s="2">
        <v>8.1758000000000006</v>
      </c>
      <c r="C1051" s="7">
        <v>18.08161778101659</v>
      </c>
      <c r="D1051" s="7">
        <v>-0.31029178972983296</v>
      </c>
      <c r="E1051" s="7">
        <v>-0.27181268239296724</v>
      </c>
      <c r="F1051" s="7">
        <v>8.5986399999999996</v>
      </c>
      <c r="G1051" s="7">
        <v>9.0045099999999998</v>
      </c>
      <c r="H1051" s="7">
        <v>9.6173559999999991</v>
      </c>
      <c r="I1051" s="7">
        <v>12.807296000000003</v>
      </c>
      <c r="J1051" s="7" t="s">
        <v>53</v>
      </c>
      <c r="K1051" s="7" t="s">
        <v>51</v>
      </c>
      <c r="L1051" s="7" t="s">
        <v>47</v>
      </c>
      <c r="M1051" s="7">
        <f t="shared" si="160"/>
        <v>50</v>
      </c>
      <c r="N1051" s="7">
        <f t="shared" si="161"/>
        <v>100</v>
      </c>
      <c r="O1051" s="7">
        <f t="shared" si="162"/>
        <v>0</v>
      </c>
      <c r="P1051" s="7">
        <f t="shared" si="163"/>
        <v>0</v>
      </c>
      <c r="Q1051" s="19">
        <f t="shared" si="164"/>
        <v>52.5</v>
      </c>
      <c r="R1051" s="19">
        <f t="shared" si="165"/>
        <v>30</v>
      </c>
      <c r="S1051" s="19">
        <f t="shared" si="166"/>
        <v>22.5</v>
      </c>
      <c r="T1051" s="19">
        <f t="shared" si="167"/>
        <v>37.5</v>
      </c>
      <c r="U1051" s="7">
        <f t="shared" si="168"/>
        <v>35</v>
      </c>
      <c r="V1051" s="7">
        <f t="shared" si="169"/>
        <v>35.625</v>
      </c>
    </row>
    <row r="1052" spans="1:22" ht="13.5" x14ac:dyDescent="0.35">
      <c r="A1052" s="3">
        <v>43537</v>
      </c>
      <c r="B1052" s="2">
        <v>8.3160000000000007</v>
      </c>
      <c r="C1052" s="7">
        <v>25.697201626405175</v>
      </c>
      <c r="D1052" s="7">
        <v>-0.32393831122851502</v>
      </c>
      <c r="E1052" s="7">
        <v>-0.28223780816007682</v>
      </c>
      <c r="F1052" s="7">
        <v>8.5413999999999994</v>
      </c>
      <c r="G1052" s="7">
        <v>8.9504899999999985</v>
      </c>
      <c r="H1052" s="7">
        <v>9.5676000000000005</v>
      </c>
      <c r="I1052" s="7">
        <v>12.7626755</v>
      </c>
      <c r="J1052" s="7" t="s">
        <v>53</v>
      </c>
      <c r="K1052" s="7" t="s">
        <v>55</v>
      </c>
      <c r="L1052" s="7" t="s">
        <v>47</v>
      </c>
      <c r="M1052" s="7">
        <f t="shared" si="160"/>
        <v>50</v>
      </c>
      <c r="N1052" s="7">
        <f t="shared" si="161"/>
        <v>100</v>
      </c>
      <c r="O1052" s="7">
        <f t="shared" si="162"/>
        <v>0</v>
      </c>
      <c r="P1052" s="7">
        <f t="shared" si="163"/>
        <v>16.5</v>
      </c>
      <c r="Q1052" s="19">
        <f t="shared" si="164"/>
        <v>54.975000000000001</v>
      </c>
      <c r="R1052" s="19">
        <f t="shared" si="165"/>
        <v>34.125</v>
      </c>
      <c r="S1052" s="19">
        <f t="shared" si="166"/>
        <v>29.925000000000001</v>
      </c>
      <c r="T1052" s="19">
        <f t="shared" si="167"/>
        <v>41.625</v>
      </c>
      <c r="U1052" s="7">
        <f t="shared" si="168"/>
        <v>39.674999999999997</v>
      </c>
      <c r="V1052" s="7">
        <f t="shared" si="169"/>
        <v>40.162499999999994</v>
      </c>
    </row>
    <row r="1053" spans="1:22" ht="13.5" x14ac:dyDescent="0.35">
      <c r="A1053" s="3">
        <v>43538</v>
      </c>
      <c r="B1053" s="2">
        <v>8.1758000000000006</v>
      </c>
      <c r="C1053" s="7">
        <v>25.986842105263179</v>
      </c>
      <c r="D1053" s="7">
        <v>-0.34212247124909467</v>
      </c>
      <c r="E1053" s="7">
        <v>-0.2942147407778804</v>
      </c>
      <c r="F1053" s="7">
        <v>8.4070800000000006</v>
      </c>
      <c r="G1053" s="7">
        <v>8.8920899999999996</v>
      </c>
      <c r="H1053" s="7">
        <v>9.5173759999999987</v>
      </c>
      <c r="I1053" s="7">
        <v>12.715963500000003</v>
      </c>
      <c r="J1053" s="7" t="s">
        <v>53</v>
      </c>
      <c r="K1053" s="7" t="s">
        <v>51</v>
      </c>
      <c r="L1053" s="7" t="s">
        <v>47</v>
      </c>
      <c r="M1053" s="7">
        <f t="shared" si="160"/>
        <v>50</v>
      </c>
      <c r="N1053" s="7">
        <f t="shared" si="161"/>
        <v>100</v>
      </c>
      <c r="O1053" s="7">
        <f t="shared" si="162"/>
        <v>0</v>
      </c>
      <c r="P1053" s="7">
        <f t="shared" si="163"/>
        <v>0</v>
      </c>
      <c r="Q1053" s="19">
        <f t="shared" si="164"/>
        <v>52.5</v>
      </c>
      <c r="R1053" s="19">
        <f t="shared" si="165"/>
        <v>30</v>
      </c>
      <c r="S1053" s="19">
        <f t="shared" si="166"/>
        <v>22.5</v>
      </c>
      <c r="T1053" s="19">
        <f t="shared" si="167"/>
        <v>37.5</v>
      </c>
      <c r="U1053" s="7">
        <f t="shared" si="168"/>
        <v>35</v>
      </c>
      <c r="V1053" s="7">
        <f t="shared" si="169"/>
        <v>35.625</v>
      </c>
    </row>
    <row r="1054" spans="1:22" ht="13.5" x14ac:dyDescent="0.35">
      <c r="A1054" s="3">
        <v>43539</v>
      </c>
      <c r="B1054" s="2">
        <v>8.1758000000000006</v>
      </c>
      <c r="C1054" s="7">
        <v>27.543068088597224</v>
      </c>
      <c r="D1054" s="7">
        <v>-0.35247048868688147</v>
      </c>
      <c r="E1054" s="7">
        <v>-0.30586589035968065</v>
      </c>
      <c r="F1054" s="7">
        <v>8.2739200000000004</v>
      </c>
      <c r="G1054" s="7">
        <v>8.8409900000000015</v>
      </c>
      <c r="H1054" s="7">
        <v>9.470305999999999</v>
      </c>
      <c r="I1054" s="7">
        <v>12.668584000000003</v>
      </c>
      <c r="J1054" s="7" t="s">
        <v>48</v>
      </c>
      <c r="K1054" s="7" t="s">
        <v>55</v>
      </c>
      <c r="L1054" s="7" t="s">
        <v>56</v>
      </c>
      <c r="M1054" s="7">
        <f t="shared" si="160"/>
        <v>50</v>
      </c>
      <c r="N1054" s="7">
        <f t="shared" si="161"/>
        <v>100</v>
      </c>
      <c r="O1054" s="7">
        <f t="shared" si="162"/>
        <v>0</v>
      </c>
      <c r="P1054" s="7">
        <f t="shared" si="163"/>
        <v>66.5</v>
      </c>
      <c r="Q1054" s="19">
        <f t="shared" si="164"/>
        <v>62.475000000000001</v>
      </c>
      <c r="R1054" s="19">
        <f t="shared" si="165"/>
        <v>46.625</v>
      </c>
      <c r="S1054" s="19">
        <f t="shared" si="166"/>
        <v>52.424999999999997</v>
      </c>
      <c r="T1054" s="19">
        <f t="shared" si="167"/>
        <v>54.125</v>
      </c>
      <c r="U1054" s="7">
        <f t="shared" si="168"/>
        <v>53.841666666666661</v>
      </c>
      <c r="V1054" s="7">
        <f t="shared" si="169"/>
        <v>53.912499999999994</v>
      </c>
    </row>
    <row r="1055" spans="1:22" ht="13.5" x14ac:dyDescent="0.35">
      <c r="A1055" s="3">
        <v>43542</v>
      </c>
      <c r="B1055" s="2">
        <v>8.1758000000000006</v>
      </c>
      <c r="C1055" s="7">
        <v>30.161136376396627</v>
      </c>
      <c r="D1055" s="7">
        <v>-0.35656115205053851</v>
      </c>
      <c r="E1055" s="7">
        <v>-0.31600494269785223</v>
      </c>
      <c r="F1055" s="7">
        <v>8.2038400000000014</v>
      </c>
      <c r="G1055" s="7">
        <v>8.7913500000000013</v>
      </c>
      <c r="H1055" s="7">
        <v>9.4149419999999999</v>
      </c>
      <c r="I1055" s="7">
        <v>12.622428000000003</v>
      </c>
      <c r="J1055" s="7" t="s">
        <v>48</v>
      </c>
      <c r="K1055" s="7" t="s">
        <v>55</v>
      </c>
      <c r="L1055" s="7" t="s">
        <v>56</v>
      </c>
      <c r="M1055" s="7">
        <f t="shared" si="160"/>
        <v>25</v>
      </c>
      <c r="N1055" s="7">
        <f t="shared" si="161"/>
        <v>100</v>
      </c>
      <c r="O1055" s="7">
        <f t="shared" si="162"/>
        <v>0</v>
      </c>
      <c r="P1055" s="7">
        <f t="shared" si="163"/>
        <v>66.5</v>
      </c>
      <c r="Q1055" s="19">
        <f t="shared" si="164"/>
        <v>53.725000000000001</v>
      </c>
      <c r="R1055" s="19">
        <f t="shared" si="165"/>
        <v>41.625</v>
      </c>
      <c r="S1055" s="19">
        <f t="shared" si="166"/>
        <v>48.674999999999997</v>
      </c>
      <c r="T1055" s="19">
        <f t="shared" si="167"/>
        <v>47.875</v>
      </c>
      <c r="U1055" s="7">
        <f t="shared" si="168"/>
        <v>48.008333333333326</v>
      </c>
      <c r="V1055" s="7">
        <f t="shared" si="169"/>
        <v>47.974999999999994</v>
      </c>
    </row>
    <row r="1056" spans="1:22" ht="13.5" x14ac:dyDescent="0.35">
      <c r="A1056" s="3">
        <v>43543</v>
      </c>
      <c r="B1056" s="2">
        <v>8.2401</v>
      </c>
      <c r="C1056" s="7">
        <v>26.552905054322153</v>
      </c>
      <c r="D1056" s="7">
        <v>-0.35057336805282802</v>
      </c>
      <c r="E1056" s="7">
        <v>-0.32291862776884739</v>
      </c>
      <c r="F1056" s="7">
        <v>8.2166999999999994</v>
      </c>
      <c r="G1056" s="7">
        <v>8.7376250000000013</v>
      </c>
      <c r="H1056" s="7">
        <v>9.3608639999999976</v>
      </c>
      <c r="I1056" s="7">
        <v>12.576176500000001</v>
      </c>
      <c r="J1056" s="7" t="s">
        <v>48</v>
      </c>
      <c r="K1056" s="7" t="s">
        <v>49</v>
      </c>
      <c r="L1056" s="7" t="s">
        <v>50</v>
      </c>
      <c r="M1056" s="7">
        <f t="shared" si="160"/>
        <v>50</v>
      </c>
      <c r="N1056" s="7">
        <f t="shared" si="161"/>
        <v>100</v>
      </c>
      <c r="O1056" s="7">
        <f t="shared" si="162"/>
        <v>0</v>
      </c>
      <c r="P1056" s="7">
        <f t="shared" si="163"/>
        <v>66</v>
      </c>
      <c r="Q1056" s="19">
        <f t="shared" si="164"/>
        <v>62.4</v>
      </c>
      <c r="R1056" s="19">
        <f t="shared" si="165"/>
        <v>46.5</v>
      </c>
      <c r="S1056" s="19">
        <f t="shared" si="166"/>
        <v>52.2</v>
      </c>
      <c r="T1056" s="19">
        <f t="shared" si="167"/>
        <v>54</v>
      </c>
      <c r="U1056" s="7">
        <f t="shared" si="168"/>
        <v>53.70000000000001</v>
      </c>
      <c r="V1056" s="7">
        <f t="shared" si="169"/>
        <v>53.775000000000006</v>
      </c>
    </row>
    <row r="1057" spans="1:22" ht="13.5" x14ac:dyDescent="0.35">
      <c r="A1057" s="3">
        <v>43545</v>
      </c>
      <c r="B1057" s="2">
        <v>8.4619999999999997</v>
      </c>
      <c r="C1057" s="7">
        <v>35.167827407446197</v>
      </c>
      <c r="D1057" s="7">
        <v>-0.32418552169504444</v>
      </c>
      <c r="E1057" s="7">
        <v>-0.32317200655408684</v>
      </c>
      <c r="F1057" s="7">
        <v>8.2459000000000007</v>
      </c>
      <c r="G1057" s="7">
        <v>8.6818550000000023</v>
      </c>
      <c r="H1057" s="7">
        <v>9.312859999999997</v>
      </c>
      <c r="I1057" s="7">
        <v>12.531090000000004</v>
      </c>
      <c r="J1057" s="7" t="s">
        <v>48</v>
      </c>
      <c r="K1057" s="7" t="s">
        <v>55</v>
      </c>
      <c r="L1057" s="7" t="s">
        <v>50</v>
      </c>
      <c r="M1057" s="7">
        <f t="shared" si="160"/>
        <v>25</v>
      </c>
      <c r="N1057" s="7">
        <f t="shared" si="161"/>
        <v>45</v>
      </c>
      <c r="O1057" s="7">
        <f t="shared" si="162"/>
        <v>0</v>
      </c>
      <c r="P1057" s="7">
        <f t="shared" si="163"/>
        <v>49.5</v>
      </c>
      <c r="Q1057" s="19">
        <f t="shared" si="164"/>
        <v>31.925000000000001</v>
      </c>
      <c r="R1057" s="19">
        <f t="shared" si="165"/>
        <v>26.375</v>
      </c>
      <c r="S1057" s="19">
        <f t="shared" si="166"/>
        <v>32.775000000000006</v>
      </c>
      <c r="T1057" s="19">
        <f t="shared" si="167"/>
        <v>29.875</v>
      </c>
      <c r="U1057" s="7">
        <f t="shared" si="168"/>
        <v>30.358333333333334</v>
      </c>
      <c r="V1057" s="7">
        <f t="shared" si="169"/>
        <v>30.237500000000001</v>
      </c>
    </row>
    <row r="1058" spans="1:22" ht="13.5" x14ac:dyDescent="0.35">
      <c r="A1058" s="3">
        <v>43546</v>
      </c>
      <c r="B1058" s="2">
        <v>8.7539999999999996</v>
      </c>
      <c r="C1058" s="7">
        <v>45.082810891737608</v>
      </c>
      <c r="D1058" s="7">
        <v>-0.27652341390253454</v>
      </c>
      <c r="E1058" s="7">
        <v>-0.31384228802377639</v>
      </c>
      <c r="F1058" s="7">
        <v>8.3615400000000015</v>
      </c>
      <c r="G1058" s="7">
        <v>8.6529500000000006</v>
      </c>
      <c r="H1058" s="7">
        <v>9.2731479999999973</v>
      </c>
      <c r="I1058" s="7">
        <v>12.486991000000003</v>
      </c>
      <c r="J1058" s="7" t="s">
        <v>48</v>
      </c>
      <c r="K1058" s="7" t="s">
        <v>49</v>
      </c>
      <c r="L1058" s="7" t="s">
        <v>50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66</v>
      </c>
      <c r="Q1058" s="19">
        <f t="shared" si="164"/>
        <v>18.649999999999999</v>
      </c>
      <c r="R1058" s="19">
        <f t="shared" si="165"/>
        <v>21.5</v>
      </c>
      <c r="S1058" s="19">
        <f t="shared" si="166"/>
        <v>33.450000000000003</v>
      </c>
      <c r="T1058" s="19">
        <f t="shared" si="167"/>
        <v>22.75</v>
      </c>
      <c r="U1058" s="7">
        <f t="shared" si="168"/>
        <v>24.533333333333331</v>
      </c>
      <c r="V1058" s="7">
        <f t="shared" si="169"/>
        <v>24.087499999999999</v>
      </c>
    </row>
    <row r="1059" spans="1:22" ht="13.5" x14ac:dyDescent="0.35">
      <c r="A1059" s="3">
        <v>43549</v>
      </c>
      <c r="B1059" s="2">
        <v>9.2853999999999992</v>
      </c>
      <c r="C1059" s="7">
        <v>57.918797458546408</v>
      </c>
      <c r="D1059" s="7">
        <v>-0.19363915949071142</v>
      </c>
      <c r="E1059" s="7">
        <v>-0.28980166231716342</v>
      </c>
      <c r="F1059" s="7">
        <v>8.5834599999999988</v>
      </c>
      <c r="G1059" s="7">
        <v>8.6587899999999998</v>
      </c>
      <c r="H1059" s="7">
        <v>9.2444159999999975</v>
      </c>
      <c r="I1059" s="7">
        <v>12.444437000000004</v>
      </c>
      <c r="J1059" s="7" t="s">
        <v>48</v>
      </c>
      <c r="K1059" s="7" t="s">
        <v>49</v>
      </c>
      <c r="L1059" s="7" t="s">
        <v>50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66</v>
      </c>
      <c r="Q1059" s="19">
        <f t="shared" si="164"/>
        <v>18.649999999999999</v>
      </c>
      <c r="R1059" s="19">
        <f t="shared" si="165"/>
        <v>21.5</v>
      </c>
      <c r="S1059" s="19">
        <f t="shared" si="166"/>
        <v>33.450000000000003</v>
      </c>
      <c r="T1059" s="19">
        <f t="shared" si="167"/>
        <v>22.75</v>
      </c>
      <c r="U1059" s="7">
        <f t="shared" si="168"/>
        <v>24.533333333333331</v>
      </c>
      <c r="V1059" s="7">
        <f t="shared" si="169"/>
        <v>24.087499999999999</v>
      </c>
    </row>
    <row r="1060" spans="1:22" ht="13.5" x14ac:dyDescent="0.35">
      <c r="A1060" s="3">
        <v>43550</v>
      </c>
      <c r="B1060" s="2">
        <v>9.8460999999999999</v>
      </c>
      <c r="C1060" s="7">
        <v>67.954778354434552</v>
      </c>
      <c r="D1060" s="7">
        <v>-8.1766434131127497E-2</v>
      </c>
      <c r="E1060" s="7">
        <v>-0.24819461667995624</v>
      </c>
      <c r="F1060" s="7">
        <v>8.9175199999999997</v>
      </c>
      <c r="G1060" s="7">
        <v>8.6985050000000008</v>
      </c>
      <c r="H1060" s="7">
        <v>9.2268979999999985</v>
      </c>
      <c r="I1060" s="7">
        <v>12.404408000000004</v>
      </c>
      <c r="J1060" s="7" t="s">
        <v>48</v>
      </c>
      <c r="K1060" s="7" t="s">
        <v>49</v>
      </c>
      <c r="L1060" s="7" t="s">
        <v>50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66</v>
      </c>
      <c r="Q1060" s="19">
        <f t="shared" si="164"/>
        <v>18.649999999999999</v>
      </c>
      <c r="R1060" s="19">
        <f t="shared" si="165"/>
        <v>21.5</v>
      </c>
      <c r="S1060" s="19">
        <f t="shared" si="166"/>
        <v>33.450000000000003</v>
      </c>
      <c r="T1060" s="19">
        <f t="shared" si="167"/>
        <v>22.75</v>
      </c>
      <c r="U1060" s="7">
        <f t="shared" si="168"/>
        <v>24.533333333333331</v>
      </c>
      <c r="V1060" s="7">
        <f t="shared" si="169"/>
        <v>24.087499999999999</v>
      </c>
    </row>
    <row r="1061" spans="1:22" ht="13.5" x14ac:dyDescent="0.35">
      <c r="A1061" s="3">
        <v>43551</v>
      </c>
      <c r="B1061" s="2">
        <v>9.8576999999999995</v>
      </c>
      <c r="C1061" s="7">
        <v>71.803688652703968</v>
      </c>
      <c r="D1061" s="7">
        <v>7.7403043600678956E-3</v>
      </c>
      <c r="E1061" s="7">
        <v>-0.19700763247195141</v>
      </c>
      <c r="F1061" s="7">
        <v>9.2410399999999999</v>
      </c>
      <c r="G1061" s="7">
        <v>8.7472649999999987</v>
      </c>
      <c r="H1061" s="7">
        <v>9.2120639999999963</v>
      </c>
      <c r="I1061" s="7">
        <v>12.363770000000004</v>
      </c>
      <c r="J1061" s="7" t="s">
        <v>48</v>
      </c>
      <c r="K1061" s="7" t="s">
        <v>49</v>
      </c>
      <c r="L1061" s="7" t="s">
        <v>50</v>
      </c>
      <c r="M1061" s="7">
        <f t="shared" si="160"/>
        <v>0</v>
      </c>
      <c r="N1061" s="7">
        <f t="shared" si="161"/>
        <v>0</v>
      </c>
      <c r="O1061" s="7">
        <f t="shared" si="162"/>
        <v>0</v>
      </c>
      <c r="P1061" s="7">
        <f t="shared" si="163"/>
        <v>66</v>
      </c>
      <c r="Q1061" s="19">
        <f t="shared" si="164"/>
        <v>9.9</v>
      </c>
      <c r="R1061" s="19">
        <f t="shared" si="165"/>
        <v>16.5</v>
      </c>
      <c r="S1061" s="19">
        <f t="shared" si="166"/>
        <v>29.7</v>
      </c>
      <c r="T1061" s="19">
        <f t="shared" si="167"/>
        <v>16.5</v>
      </c>
      <c r="U1061" s="7">
        <f t="shared" si="168"/>
        <v>18.7</v>
      </c>
      <c r="V1061" s="7">
        <f t="shared" si="169"/>
        <v>18.149999999999999</v>
      </c>
    </row>
    <row r="1062" spans="1:22" ht="13.5" x14ac:dyDescent="0.35">
      <c r="A1062" s="3">
        <v>43552</v>
      </c>
      <c r="B1062" s="2">
        <v>9.5774000000000008</v>
      </c>
      <c r="C1062" s="7">
        <v>62.524878182691673</v>
      </c>
      <c r="D1062" s="7">
        <v>5.5418343869011011E-2</v>
      </c>
      <c r="E1062" s="7">
        <v>-0.14652243720375893</v>
      </c>
      <c r="F1062" s="7">
        <v>9.4641199999999994</v>
      </c>
      <c r="G1062" s="7">
        <v>8.7744199999999992</v>
      </c>
      <c r="H1062" s="7">
        <v>9.1910399999999974</v>
      </c>
      <c r="I1062" s="7">
        <v>12.321980500000004</v>
      </c>
      <c r="J1062" s="7" t="s">
        <v>48</v>
      </c>
      <c r="K1062" s="7" t="s">
        <v>49</v>
      </c>
      <c r="L1062" s="7" t="s">
        <v>50</v>
      </c>
      <c r="M1062" s="7">
        <f t="shared" si="160"/>
        <v>25</v>
      </c>
      <c r="N1062" s="7">
        <f t="shared" si="161"/>
        <v>0</v>
      </c>
      <c r="O1062" s="7">
        <f t="shared" si="162"/>
        <v>0</v>
      </c>
      <c r="P1062" s="7">
        <f t="shared" si="163"/>
        <v>66</v>
      </c>
      <c r="Q1062" s="19">
        <f t="shared" si="164"/>
        <v>18.649999999999999</v>
      </c>
      <c r="R1062" s="19">
        <f t="shared" si="165"/>
        <v>21.5</v>
      </c>
      <c r="S1062" s="19">
        <f t="shared" si="166"/>
        <v>33.450000000000003</v>
      </c>
      <c r="T1062" s="19">
        <f t="shared" si="167"/>
        <v>22.75</v>
      </c>
      <c r="U1062" s="7">
        <f t="shared" si="168"/>
        <v>24.533333333333331</v>
      </c>
      <c r="V1062" s="7">
        <f t="shared" si="169"/>
        <v>24.087499999999999</v>
      </c>
    </row>
    <row r="1063" spans="1:22" ht="13.5" x14ac:dyDescent="0.35">
      <c r="A1063" s="3">
        <v>43553</v>
      </c>
      <c r="B1063" s="2">
        <v>9.3379999999999992</v>
      </c>
      <c r="C1063" s="7">
        <v>57.884871974077129</v>
      </c>
      <c r="D1063" s="7">
        <v>7.3043949252154405E-2</v>
      </c>
      <c r="E1063" s="7">
        <v>-0.10260915991257627</v>
      </c>
      <c r="F1063" s="7">
        <v>9.580919999999999</v>
      </c>
      <c r="G1063" s="7">
        <v>8.7898949999999996</v>
      </c>
      <c r="H1063" s="7">
        <v>9.1652279999999973</v>
      </c>
      <c r="I1063" s="7">
        <v>12.278855000000005</v>
      </c>
      <c r="J1063" s="7" t="s">
        <v>48</v>
      </c>
      <c r="K1063" s="7" t="s">
        <v>49</v>
      </c>
      <c r="L1063" s="7" t="s">
        <v>50</v>
      </c>
      <c r="M1063" s="7">
        <f t="shared" si="160"/>
        <v>25</v>
      </c>
      <c r="N1063" s="7">
        <f t="shared" si="161"/>
        <v>0</v>
      </c>
      <c r="O1063" s="7">
        <f t="shared" si="162"/>
        <v>0</v>
      </c>
      <c r="P1063" s="7">
        <f t="shared" si="163"/>
        <v>66</v>
      </c>
      <c r="Q1063" s="19">
        <f t="shared" si="164"/>
        <v>18.649999999999999</v>
      </c>
      <c r="R1063" s="19">
        <f t="shared" si="165"/>
        <v>21.5</v>
      </c>
      <c r="S1063" s="19">
        <f t="shared" si="166"/>
        <v>33.450000000000003</v>
      </c>
      <c r="T1063" s="19">
        <f t="shared" si="167"/>
        <v>22.75</v>
      </c>
      <c r="U1063" s="7">
        <f t="shared" si="168"/>
        <v>24.533333333333331</v>
      </c>
      <c r="V1063" s="7">
        <f t="shared" si="169"/>
        <v>24.087499999999999</v>
      </c>
    </row>
    <row r="1064" spans="1:22" ht="13.5" x14ac:dyDescent="0.35">
      <c r="A1064" s="3">
        <v>43556</v>
      </c>
      <c r="B1064" s="2">
        <v>8.9758999999999993</v>
      </c>
      <c r="C1064" s="7">
        <v>57.038660197213964</v>
      </c>
      <c r="D1064" s="7">
        <v>5.7135304475389503E-2</v>
      </c>
      <c r="E1064" s="7">
        <v>-7.0660267034983112E-2</v>
      </c>
      <c r="F1064" s="7">
        <v>9.5190200000000011</v>
      </c>
      <c r="G1064" s="7">
        <v>8.7904799999999987</v>
      </c>
      <c r="H1064" s="7">
        <v>9.1321739999999973</v>
      </c>
      <c r="I1064" s="7">
        <v>12.233947000000006</v>
      </c>
      <c r="J1064" s="7" t="s">
        <v>48</v>
      </c>
      <c r="K1064" s="7" t="s">
        <v>49</v>
      </c>
      <c r="L1064" s="7" t="s">
        <v>56</v>
      </c>
      <c r="M1064" s="7">
        <f t="shared" si="160"/>
        <v>25</v>
      </c>
      <c r="N1064" s="7">
        <f t="shared" si="161"/>
        <v>0</v>
      </c>
      <c r="O1064" s="7">
        <f t="shared" si="162"/>
        <v>0</v>
      </c>
      <c r="P1064" s="7">
        <f t="shared" si="163"/>
        <v>83</v>
      </c>
      <c r="Q1064" s="19">
        <f t="shared" si="164"/>
        <v>21.2</v>
      </c>
      <c r="R1064" s="19">
        <f t="shared" si="165"/>
        <v>25.75</v>
      </c>
      <c r="S1064" s="19">
        <f t="shared" si="166"/>
        <v>41.1</v>
      </c>
      <c r="T1064" s="19">
        <f t="shared" si="167"/>
        <v>27</v>
      </c>
      <c r="U1064" s="7">
        <f t="shared" si="168"/>
        <v>29.350000000000005</v>
      </c>
      <c r="V1064" s="7">
        <f t="shared" si="169"/>
        <v>28.762500000000003</v>
      </c>
    </row>
    <row r="1065" spans="1:22" ht="13.5" x14ac:dyDescent="0.35">
      <c r="A1065" s="3">
        <v>43557</v>
      </c>
      <c r="B1065" s="2">
        <v>9.5190000000000001</v>
      </c>
      <c r="C1065" s="7">
        <v>69.827586206896541</v>
      </c>
      <c r="D1065" s="7">
        <v>8.734436848817495E-2</v>
      </c>
      <c r="E1065" s="7">
        <v>-3.9059339930351503E-2</v>
      </c>
      <c r="F1065" s="7">
        <v>9.453599999999998</v>
      </c>
      <c r="G1065" s="7">
        <v>8.8225999999999996</v>
      </c>
      <c r="H1065" s="7">
        <v>9.1181579999999993</v>
      </c>
      <c r="I1065" s="7">
        <v>12.191726500000007</v>
      </c>
      <c r="J1065" s="7" t="s">
        <v>48</v>
      </c>
      <c r="K1065" s="7" t="s">
        <v>49</v>
      </c>
      <c r="L1065" s="7" t="s">
        <v>56</v>
      </c>
      <c r="M1065" s="7">
        <f t="shared" si="160"/>
        <v>25</v>
      </c>
      <c r="N1065" s="7">
        <f t="shared" si="161"/>
        <v>0</v>
      </c>
      <c r="O1065" s="7">
        <f t="shared" si="162"/>
        <v>0</v>
      </c>
      <c r="P1065" s="7">
        <f t="shared" si="163"/>
        <v>83</v>
      </c>
      <c r="Q1065" s="19">
        <f t="shared" si="164"/>
        <v>21.2</v>
      </c>
      <c r="R1065" s="19">
        <f t="shared" si="165"/>
        <v>25.75</v>
      </c>
      <c r="S1065" s="19">
        <f t="shared" si="166"/>
        <v>41.1</v>
      </c>
      <c r="T1065" s="19">
        <f t="shared" si="167"/>
        <v>27</v>
      </c>
      <c r="U1065" s="7">
        <f t="shared" si="168"/>
        <v>29.350000000000005</v>
      </c>
      <c r="V1065" s="7">
        <f t="shared" si="169"/>
        <v>28.762500000000003</v>
      </c>
    </row>
    <row r="1066" spans="1:22" ht="13.5" x14ac:dyDescent="0.35">
      <c r="A1066" s="3">
        <v>43558</v>
      </c>
      <c r="B1066" s="2">
        <v>9.5190000000000001</v>
      </c>
      <c r="C1066" s="7">
        <v>68.524792115799187</v>
      </c>
      <c r="D1066" s="7">
        <v>0.11001706116499399</v>
      </c>
      <c r="E1066" s="7">
        <v>-9.2440597112824034E-3</v>
      </c>
      <c r="F1066" s="7">
        <v>9.3858599999999992</v>
      </c>
      <c r="G1066" s="7">
        <v>8.8605600000000013</v>
      </c>
      <c r="H1066" s="7">
        <v>9.1157039999999991</v>
      </c>
      <c r="I1066" s="7">
        <v>12.149673000000005</v>
      </c>
      <c r="J1066" s="7" t="s">
        <v>48</v>
      </c>
      <c r="K1066" s="7" t="s">
        <v>55</v>
      </c>
      <c r="L1066" s="7" t="s">
        <v>56</v>
      </c>
      <c r="M1066" s="7">
        <f t="shared" si="160"/>
        <v>25</v>
      </c>
      <c r="N1066" s="7">
        <f t="shared" si="161"/>
        <v>0</v>
      </c>
      <c r="O1066" s="7">
        <f t="shared" si="162"/>
        <v>0</v>
      </c>
      <c r="P1066" s="7">
        <f t="shared" si="163"/>
        <v>66.5</v>
      </c>
      <c r="Q1066" s="19">
        <f t="shared" si="164"/>
        <v>18.725000000000001</v>
      </c>
      <c r="R1066" s="19">
        <f t="shared" si="165"/>
        <v>21.625</v>
      </c>
      <c r="S1066" s="19">
        <f t="shared" si="166"/>
        <v>33.674999999999997</v>
      </c>
      <c r="T1066" s="19">
        <f t="shared" si="167"/>
        <v>22.875</v>
      </c>
      <c r="U1066" s="7">
        <f t="shared" si="168"/>
        <v>24.675000000000001</v>
      </c>
      <c r="V1066" s="7">
        <f t="shared" si="169"/>
        <v>24.225000000000001</v>
      </c>
    </row>
    <row r="1067" spans="1:22" ht="13.5" x14ac:dyDescent="0.35">
      <c r="A1067" s="3">
        <v>43559</v>
      </c>
      <c r="B1067" s="2">
        <v>9.5073000000000008</v>
      </c>
      <c r="C1067" s="7">
        <v>71.348404681738018</v>
      </c>
      <c r="D1067" s="7">
        <v>0.12559347780734598</v>
      </c>
      <c r="E1067" s="7">
        <v>1.7723447792443274E-2</v>
      </c>
      <c r="F1067" s="7">
        <v>9.3718399999999988</v>
      </c>
      <c r="G1067" s="7">
        <v>8.9058150000000005</v>
      </c>
      <c r="H1067" s="7">
        <v>9.1195579999999996</v>
      </c>
      <c r="I1067" s="7">
        <v>12.108506500000008</v>
      </c>
      <c r="J1067" s="7" t="s">
        <v>48</v>
      </c>
      <c r="K1067" s="7" t="s">
        <v>55</v>
      </c>
      <c r="L1067" s="7" t="s">
        <v>56</v>
      </c>
      <c r="M1067" s="7">
        <f t="shared" si="160"/>
        <v>0</v>
      </c>
      <c r="N1067" s="7">
        <f t="shared" si="161"/>
        <v>0</v>
      </c>
      <c r="O1067" s="7">
        <f t="shared" si="162"/>
        <v>0</v>
      </c>
      <c r="P1067" s="7">
        <f t="shared" si="163"/>
        <v>66.5</v>
      </c>
      <c r="Q1067" s="19">
        <f t="shared" si="164"/>
        <v>9.9749999999999996</v>
      </c>
      <c r="R1067" s="19">
        <f t="shared" si="165"/>
        <v>16.625</v>
      </c>
      <c r="S1067" s="19">
        <f t="shared" si="166"/>
        <v>29.925000000000001</v>
      </c>
      <c r="T1067" s="19">
        <f t="shared" si="167"/>
        <v>16.625</v>
      </c>
      <c r="U1067" s="7">
        <f t="shared" si="168"/>
        <v>18.841666666666669</v>
      </c>
      <c r="V1067" s="7">
        <f t="shared" si="169"/>
        <v>18.287500000000001</v>
      </c>
    </row>
    <row r="1068" spans="1:22" ht="13.5" x14ac:dyDescent="0.35">
      <c r="A1068" s="3">
        <v>43560</v>
      </c>
      <c r="B1068" s="2">
        <v>9.4605999999999995</v>
      </c>
      <c r="C1068" s="7">
        <v>70.295715910526951</v>
      </c>
      <c r="D1068" s="7">
        <v>0.13264060221024643</v>
      </c>
      <c r="E1068" s="7">
        <v>4.0706878676003908E-2</v>
      </c>
      <c r="F1068" s="7">
        <v>9.3963599999999996</v>
      </c>
      <c r="G1068" s="7">
        <v>8.9364750000000015</v>
      </c>
      <c r="H1068" s="7">
        <v>9.1218939999999993</v>
      </c>
      <c r="I1068" s="7">
        <v>12.067106500000007</v>
      </c>
      <c r="J1068" s="7" t="s">
        <v>48</v>
      </c>
      <c r="K1068" s="7" t="s">
        <v>55</v>
      </c>
      <c r="L1068" s="7" t="s">
        <v>50</v>
      </c>
      <c r="M1068" s="7">
        <f t="shared" si="160"/>
        <v>0</v>
      </c>
      <c r="N1068" s="7">
        <f t="shared" si="161"/>
        <v>0</v>
      </c>
      <c r="O1068" s="7">
        <f t="shared" si="162"/>
        <v>0</v>
      </c>
      <c r="P1068" s="7">
        <f t="shared" si="163"/>
        <v>49.5</v>
      </c>
      <c r="Q1068" s="19">
        <f t="shared" si="164"/>
        <v>7.4249999999999998</v>
      </c>
      <c r="R1068" s="19">
        <f t="shared" si="165"/>
        <v>12.375</v>
      </c>
      <c r="S1068" s="19">
        <f t="shared" si="166"/>
        <v>22.275000000000002</v>
      </c>
      <c r="T1068" s="19">
        <f t="shared" si="167"/>
        <v>12.375</v>
      </c>
      <c r="U1068" s="7">
        <f t="shared" si="168"/>
        <v>14.025</v>
      </c>
      <c r="V1068" s="7">
        <f t="shared" si="169"/>
        <v>13.612500000000001</v>
      </c>
    </row>
    <row r="1069" spans="1:22" ht="13.5" x14ac:dyDescent="0.35">
      <c r="A1069" s="3">
        <v>43563</v>
      </c>
      <c r="B1069" s="2">
        <v>9.3437999999999999</v>
      </c>
      <c r="C1069" s="7">
        <v>67.794028031687986</v>
      </c>
      <c r="D1069" s="7">
        <v>0.12733290079131798</v>
      </c>
      <c r="E1069" s="7">
        <v>5.8032083099066725E-2</v>
      </c>
      <c r="F1069" s="7">
        <v>9.4699399999999994</v>
      </c>
      <c r="G1069" s="7">
        <v>8.9615849999999995</v>
      </c>
      <c r="H1069" s="7">
        <v>9.127615999999998</v>
      </c>
      <c r="I1069" s="7">
        <v>12.026540500000005</v>
      </c>
      <c r="J1069" s="7" t="s">
        <v>53</v>
      </c>
      <c r="K1069" s="7" t="s">
        <v>55</v>
      </c>
      <c r="L1069" s="7" t="s">
        <v>54</v>
      </c>
      <c r="M1069" s="7">
        <f t="shared" si="160"/>
        <v>25</v>
      </c>
      <c r="N1069" s="7">
        <f t="shared" si="161"/>
        <v>0</v>
      </c>
      <c r="O1069" s="7">
        <f t="shared" si="162"/>
        <v>0</v>
      </c>
      <c r="P1069" s="7">
        <f t="shared" si="163"/>
        <v>16.5</v>
      </c>
      <c r="Q1069" s="19">
        <f t="shared" si="164"/>
        <v>11.225</v>
      </c>
      <c r="R1069" s="19">
        <f t="shared" si="165"/>
        <v>9.125</v>
      </c>
      <c r="S1069" s="19">
        <f t="shared" si="166"/>
        <v>11.175000000000001</v>
      </c>
      <c r="T1069" s="19">
        <f t="shared" si="167"/>
        <v>10.375</v>
      </c>
      <c r="U1069" s="7">
        <f t="shared" si="168"/>
        <v>10.508333333333335</v>
      </c>
      <c r="V1069" s="7">
        <f t="shared" si="169"/>
        <v>10.475000000000001</v>
      </c>
    </row>
    <row r="1070" spans="1:22" ht="13.5" x14ac:dyDescent="0.35">
      <c r="A1070" s="3">
        <v>43565</v>
      </c>
      <c r="B1070" s="2">
        <v>9.3146000000000004</v>
      </c>
      <c r="C1070" s="7">
        <v>66.546552095845271</v>
      </c>
      <c r="D1070" s="7">
        <v>0.11939401334581845</v>
      </c>
      <c r="E1070" s="7">
        <v>7.0304469148417079E-2</v>
      </c>
      <c r="F1070" s="7">
        <v>9.4290599999999998</v>
      </c>
      <c r="G1070" s="7">
        <v>9.0010049999999993</v>
      </c>
      <c r="H1070" s="7">
        <v>9.1299519999999994</v>
      </c>
      <c r="I1070" s="7">
        <v>11.984966500000006</v>
      </c>
      <c r="J1070" s="7" t="s">
        <v>53</v>
      </c>
      <c r="K1070" s="7" t="s">
        <v>51</v>
      </c>
      <c r="L1070" s="7" t="s">
        <v>47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0</v>
      </c>
      <c r="Q1070" s="19">
        <f t="shared" si="164"/>
        <v>8.75</v>
      </c>
      <c r="R1070" s="19">
        <f t="shared" si="165"/>
        <v>5</v>
      </c>
      <c r="S1070" s="19">
        <f t="shared" si="166"/>
        <v>3.75</v>
      </c>
      <c r="T1070" s="19">
        <f t="shared" si="167"/>
        <v>6.25</v>
      </c>
      <c r="U1070" s="7">
        <f t="shared" si="168"/>
        <v>5.833333333333333</v>
      </c>
      <c r="V1070" s="7">
        <f t="shared" si="169"/>
        <v>5.9375</v>
      </c>
    </row>
    <row r="1071" spans="1:22" ht="13.5" x14ac:dyDescent="0.35">
      <c r="A1071" s="3">
        <v>43566</v>
      </c>
      <c r="B1071" s="2">
        <v>9.5073000000000008</v>
      </c>
      <c r="C1071" s="7">
        <v>66.242968580041662</v>
      </c>
      <c r="D1071" s="7">
        <v>0.12718555151990429</v>
      </c>
      <c r="E1071" s="7">
        <v>8.1680685622714522E-2</v>
      </c>
      <c r="F1071" s="7">
        <v>9.4267199999999995</v>
      </c>
      <c r="G1071" s="7">
        <v>9.0675800000000013</v>
      </c>
      <c r="H1071" s="7">
        <v>9.1357919999999986</v>
      </c>
      <c r="I1071" s="7">
        <v>11.944078000000006</v>
      </c>
      <c r="J1071" s="7" t="s">
        <v>53</v>
      </c>
      <c r="K1071" s="7" t="s">
        <v>55</v>
      </c>
      <c r="L1071" s="7" t="s">
        <v>47</v>
      </c>
      <c r="M1071" s="7">
        <f t="shared" si="160"/>
        <v>25</v>
      </c>
      <c r="N1071" s="7">
        <f t="shared" si="161"/>
        <v>0</v>
      </c>
      <c r="O1071" s="7">
        <f t="shared" si="162"/>
        <v>0</v>
      </c>
      <c r="P1071" s="7">
        <f t="shared" si="163"/>
        <v>16.5</v>
      </c>
      <c r="Q1071" s="19">
        <f t="shared" si="164"/>
        <v>11.225</v>
      </c>
      <c r="R1071" s="19">
        <f t="shared" si="165"/>
        <v>9.125</v>
      </c>
      <c r="S1071" s="19">
        <f t="shared" si="166"/>
        <v>11.175000000000001</v>
      </c>
      <c r="T1071" s="19">
        <f t="shared" si="167"/>
        <v>10.375</v>
      </c>
      <c r="U1071" s="7">
        <f t="shared" si="168"/>
        <v>10.508333333333335</v>
      </c>
      <c r="V1071" s="7">
        <f t="shared" si="169"/>
        <v>10.475000000000001</v>
      </c>
    </row>
    <row r="1072" spans="1:22" ht="13.5" x14ac:dyDescent="0.35">
      <c r="A1072" s="3">
        <v>43567</v>
      </c>
      <c r="B1072" s="2">
        <v>10.0154</v>
      </c>
      <c r="C1072" s="7">
        <v>68.367406371949443</v>
      </c>
      <c r="D1072" s="7">
        <v>0.17237281873299182</v>
      </c>
      <c r="E1072" s="7">
        <v>9.9819112244769984E-2</v>
      </c>
      <c r="F1072" s="7">
        <v>9.52834</v>
      </c>
      <c r="G1072" s="7">
        <v>9.1525499999999997</v>
      </c>
      <c r="H1072" s="7">
        <v>9.1492239999999985</v>
      </c>
      <c r="I1072" s="7">
        <v>11.905730000000007</v>
      </c>
      <c r="J1072" s="7" t="s">
        <v>48</v>
      </c>
      <c r="K1072" s="7" t="s">
        <v>55</v>
      </c>
      <c r="L1072" s="7" t="s">
        <v>50</v>
      </c>
      <c r="M1072" s="7">
        <f t="shared" si="160"/>
        <v>25</v>
      </c>
      <c r="N1072" s="7">
        <f t="shared" si="161"/>
        <v>0</v>
      </c>
      <c r="O1072" s="7">
        <f t="shared" si="162"/>
        <v>0</v>
      </c>
      <c r="P1072" s="7">
        <f t="shared" si="163"/>
        <v>49.5</v>
      </c>
      <c r="Q1072" s="19">
        <f t="shared" si="164"/>
        <v>16.175000000000001</v>
      </c>
      <c r="R1072" s="19">
        <f t="shared" si="165"/>
        <v>17.375</v>
      </c>
      <c r="S1072" s="19">
        <f t="shared" si="166"/>
        <v>26.025000000000002</v>
      </c>
      <c r="T1072" s="19">
        <f t="shared" si="167"/>
        <v>18.625</v>
      </c>
      <c r="U1072" s="7">
        <f t="shared" si="168"/>
        <v>19.858333333333334</v>
      </c>
      <c r="V1072" s="7">
        <f t="shared" si="169"/>
        <v>19.55</v>
      </c>
    </row>
    <row r="1073" spans="1:22" ht="13.5" x14ac:dyDescent="0.35">
      <c r="A1073" s="3">
        <v>43570</v>
      </c>
      <c r="B1073" s="2">
        <v>10.132199999999999</v>
      </c>
      <c r="C1073" s="7">
        <v>64.023582405935343</v>
      </c>
      <c r="D1073" s="7">
        <v>0.215128964626631</v>
      </c>
      <c r="E1073" s="7">
        <v>0.1228810827211422</v>
      </c>
      <c r="F1073" s="7">
        <v>9.6626599999999989</v>
      </c>
      <c r="G1073" s="7">
        <v>9.2503700000000002</v>
      </c>
      <c r="H1073" s="7">
        <v>9.1626559999999984</v>
      </c>
      <c r="I1073" s="7">
        <v>11.867966000000001</v>
      </c>
      <c r="J1073" s="7" t="s">
        <v>48</v>
      </c>
      <c r="K1073" s="7" t="s">
        <v>49</v>
      </c>
      <c r="L1073" s="7" t="s">
        <v>50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66</v>
      </c>
      <c r="Q1073" s="19">
        <f t="shared" si="164"/>
        <v>18.649999999999999</v>
      </c>
      <c r="R1073" s="19">
        <f t="shared" si="165"/>
        <v>21.5</v>
      </c>
      <c r="S1073" s="19">
        <f t="shared" si="166"/>
        <v>33.450000000000003</v>
      </c>
      <c r="T1073" s="19">
        <f t="shared" si="167"/>
        <v>22.75</v>
      </c>
      <c r="U1073" s="7">
        <f t="shared" si="168"/>
        <v>24.533333333333331</v>
      </c>
      <c r="V1073" s="7">
        <f t="shared" si="169"/>
        <v>24.087499999999999</v>
      </c>
    </row>
    <row r="1074" spans="1:22" ht="13.5" x14ac:dyDescent="0.35">
      <c r="A1074" s="3">
        <v>43571</v>
      </c>
      <c r="B1074" s="2">
        <v>9.8169000000000004</v>
      </c>
      <c r="C1074" s="7">
        <v>49.473646261446405</v>
      </c>
      <c r="D1074" s="7">
        <v>0.22102362064442183</v>
      </c>
      <c r="E1074" s="7">
        <v>0.14250959030579813</v>
      </c>
      <c r="F1074" s="7">
        <v>9.7572799999999997</v>
      </c>
      <c r="G1074" s="7">
        <v>9.3324250000000024</v>
      </c>
      <c r="H1074" s="7">
        <v>9.1697819999999997</v>
      </c>
      <c r="I1074" s="7">
        <v>11.828625500000003</v>
      </c>
      <c r="J1074" s="7" t="s">
        <v>48</v>
      </c>
      <c r="K1074" s="7" t="s">
        <v>49</v>
      </c>
      <c r="L1074" s="7" t="s">
        <v>50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66</v>
      </c>
      <c r="Q1074" s="19">
        <f t="shared" si="164"/>
        <v>18.649999999999999</v>
      </c>
      <c r="R1074" s="19">
        <f t="shared" si="165"/>
        <v>21.5</v>
      </c>
      <c r="S1074" s="19">
        <f t="shared" si="166"/>
        <v>33.450000000000003</v>
      </c>
      <c r="T1074" s="19">
        <f t="shared" si="167"/>
        <v>22.75</v>
      </c>
      <c r="U1074" s="7">
        <f t="shared" si="168"/>
        <v>24.533333333333331</v>
      </c>
      <c r="V1074" s="7">
        <f t="shared" si="169"/>
        <v>24.087499999999999</v>
      </c>
    </row>
    <row r="1075" spans="1:22" ht="13.5" x14ac:dyDescent="0.35">
      <c r="A1075" s="3">
        <v>43572</v>
      </c>
      <c r="B1075" s="2">
        <v>10.0388</v>
      </c>
      <c r="C1075" s="7">
        <v>53.034415736738055</v>
      </c>
      <c r="D1075" s="7">
        <v>0.24082457768805376</v>
      </c>
      <c r="E1075" s="7">
        <v>0.16217258778224927</v>
      </c>
      <c r="F1075" s="7">
        <v>9.90212</v>
      </c>
      <c r="G1075" s="7">
        <v>9.4255750000000003</v>
      </c>
      <c r="H1075" s="7">
        <v>9.1770239999999994</v>
      </c>
      <c r="I1075" s="7">
        <v>11.791339999999998</v>
      </c>
      <c r="J1075" s="7" t="s">
        <v>48</v>
      </c>
      <c r="K1075" s="7" t="s">
        <v>49</v>
      </c>
      <c r="L1075" s="7" t="s">
        <v>50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66</v>
      </c>
      <c r="Q1075" s="19">
        <f t="shared" si="164"/>
        <v>18.649999999999999</v>
      </c>
      <c r="R1075" s="19">
        <f t="shared" si="165"/>
        <v>21.5</v>
      </c>
      <c r="S1075" s="19">
        <f t="shared" si="166"/>
        <v>33.450000000000003</v>
      </c>
      <c r="T1075" s="19">
        <f t="shared" si="167"/>
        <v>22.75</v>
      </c>
      <c r="U1075" s="7">
        <f t="shared" si="168"/>
        <v>24.533333333333331</v>
      </c>
      <c r="V1075" s="7">
        <f t="shared" si="169"/>
        <v>24.087499999999999</v>
      </c>
    </row>
    <row r="1076" spans="1:22" ht="13.5" x14ac:dyDescent="0.35">
      <c r="A1076" s="3">
        <v>43573</v>
      </c>
      <c r="B1076" s="2">
        <v>9.9862000000000002</v>
      </c>
      <c r="C1076" s="7">
        <v>57.415469452909591</v>
      </c>
      <c r="D1076" s="7">
        <v>0.24939769699359893</v>
      </c>
      <c r="E1076" s="7">
        <v>0.1796176096245192</v>
      </c>
      <c r="F1076" s="7">
        <v>9.9978999999999978</v>
      </c>
      <c r="G1076" s="7">
        <v>9.5128800000000009</v>
      </c>
      <c r="H1076" s="7">
        <v>9.1841480000000004</v>
      </c>
      <c r="I1076" s="7">
        <v>11.753541</v>
      </c>
      <c r="J1076" s="7" t="s">
        <v>48</v>
      </c>
      <c r="K1076" s="7" t="s">
        <v>49</v>
      </c>
      <c r="L1076" s="7" t="s">
        <v>50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66</v>
      </c>
      <c r="Q1076" s="19">
        <f t="shared" si="164"/>
        <v>18.649999999999999</v>
      </c>
      <c r="R1076" s="19">
        <f t="shared" si="165"/>
        <v>21.5</v>
      </c>
      <c r="S1076" s="19">
        <f t="shared" si="166"/>
        <v>33.450000000000003</v>
      </c>
      <c r="T1076" s="19">
        <f t="shared" si="167"/>
        <v>22.75</v>
      </c>
      <c r="U1076" s="7">
        <f t="shared" si="168"/>
        <v>24.533333333333331</v>
      </c>
      <c r="V1076" s="7">
        <f t="shared" si="169"/>
        <v>24.087499999999999</v>
      </c>
    </row>
    <row r="1077" spans="1:22" ht="13.5" x14ac:dyDescent="0.35">
      <c r="A1077" s="3">
        <v>43574</v>
      </c>
      <c r="B1077" s="2">
        <v>10.097200000000001</v>
      </c>
      <c r="C1077" s="7">
        <v>64.444444444444485</v>
      </c>
      <c r="D1077" s="7">
        <v>0.26212709021596226</v>
      </c>
      <c r="E1077" s="7">
        <v>0.19611950574280781</v>
      </c>
      <c r="F1077" s="7">
        <v>10.014260000000002</v>
      </c>
      <c r="G1077" s="7">
        <v>9.5946400000000018</v>
      </c>
      <c r="H1077" s="7">
        <v>9.1930259999999997</v>
      </c>
      <c r="I1077" s="7">
        <v>11.714968499999999</v>
      </c>
      <c r="J1077" s="7" t="s">
        <v>48</v>
      </c>
      <c r="K1077" s="7" t="s">
        <v>49</v>
      </c>
      <c r="L1077" s="7" t="s">
        <v>50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66</v>
      </c>
      <c r="Q1077" s="19">
        <f t="shared" si="164"/>
        <v>18.649999999999999</v>
      </c>
      <c r="R1077" s="19">
        <f t="shared" si="165"/>
        <v>21.5</v>
      </c>
      <c r="S1077" s="19">
        <f t="shared" si="166"/>
        <v>33.450000000000003</v>
      </c>
      <c r="T1077" s="19">
        <f t="shared" si="167"/>
        <v>22.75</v>
      </c>
      <c r="U1077" s="7">
        <f t="shared" si="168"/>
        <v>24.533333333333331</v>
      </c>
      <c r="V1077" s="7">
        <f t="shared" si="169"/>
        <v>24.087499999999999</v>
      </c>
    </row>
    <row r="1078" spans="1:22" ht="13.5" x14ac:dyDescent="0.35">
      <c r="A1078" s="3">
        <v>43577</v>
      </c>
      <c r="B1078" s="2">
        <v>9.9862000000000002</v>
      </c>
      <c r="C1078" s="7">
        <v>71.252471706845085</v>
      </c>
      <c r="D1078" s="7">
        <v>0.26025835738202119</v>
      </c>
      <c r="E1078" s="7">
        <v>0.2089472760706505</v>
      </c>
      <c r="F1078" s="7">
        <v>9.9850599999999989</v>
      </c>
      <c r="G1078" s="7">
        <v>9.65625</v>
      </c>
      <c r="H1078" s="7">
        <v>9.2013180000000006</v>
      </c>
      <c r="I1078" s="7">
        <v>11.674089000000002</v>
      </c>
      <c r="J1078" s="7" t="s">
        <v>53</v>
      </c>
      <c r="K1078" s="7" t="s">
        <v>55</v>
      </c>
      <c r="L1078" s="7" t="s">
        <v>47</v>
      </c>
      <c r="M1078" s="7">
        <f t="shared" si="160"/>
        <v>0</v>
      </c>
      <c r="N1078" s="7">
        <f t="shared" si="161"/>
        <v>0</v>
      </c>
      <c r="O1078" s="7">
        <f t="shared" si="162"/>
        <v>0</v>
      </c>
      <c r="P1078" s="7">
        <f t="shared" si="163"/>
        <v>16.5</v>
      </c>
      <c r="Q1078" s="19">
        <f t="shared" si="164"/>
        <v>2.4750000000000001</v>
      </c>
      <c r="R1078" s="19">
        <f t="shared" si="165"/>
        <v>4.125</v>
      </c>
      <c r="S1078" s="19">
        <f t="shared" si="166"/>
        <v>7.4249999999999998</v>
      </c>
      <c r="T1078" s="19">
        <f t="shared" si="167"/>
        <v>4.125</v>
      </c>
      <c r="U1078" s="7">
        <f t="shared" si="168"/>
        <v>4.6749999999999998</v>
      </c>
      <c r="V1078" s="7">
        <f t="shared" si="169"/>
        <v>4.5374999999999996</v>
      </c>
    </row>
    <row r="1079" spans="1:22" ht="13.5" x14ac:dyDescent="0.35">
      <c r="A1079" s="3">
        <v>43578</v>
      </c>
      <c r="B1079" s="2">
        <v>9.9277999999999995</v>
      </c>
      <c r="C1079" s="7">
        <v>60.802240777930436</v>
      </c>
      <c r="D1079" s="7">
        <v>0.25116965379551992</v>
      </c>
      <c r="E1079" s="7">
        <v>0.21739175161562441</v>
      </c>
      <c r="F1079" s="7">
        <v>10.007239999999999</v>
      </c>
      <c r="G1079" s="7">
        <v>9.6883700000000008</v>
      </c>
      <c r="H1079" s="7">
        <v>9.2106619999999992</v>
      </c>
      <c r="I1079" s="7">
        <v>11.633209500000003</v>
      </c>
      <c r="J1079" s="7" t="s">
        <v>48</v>
      </c>
      <c r="K1079" s="7" t="s">
        <v>55</v>
      </c>
      <c r="L1079" s="7" t="s">
        <v>50</v>
      </c>
      <c r="M1079" s="7">
        <f t="shared" si="160"/>
        <v>25</v>
      </c>
      <c r="N1079" s="7">
        <f t="shared" si="161"/>
        <v>0</v>
      </c>
      <c r="O1079" s="7">
        <f t="shared" si="162"/>
        <v>0</v>
      </c>
      <c r="P1079" s="7">
        <f t="shared" si="163"/>
        <v>49.5</v>
      </c>
      <c r="Q1079" s="19">
        <f t="shared" si="164"/>
        <v>16.175000000000001</v>
      </c>
      <c r="R1079" s="19">
        <f t="shared" si="165"/>
        <v>17.375</v>
      </c>
      <c r="S1079" s="19">
        <f t="shared" si="166"/>
        <v>26.025000000000002</v>
      </c>
      <c r="T1079" s="19">
        <f t="shared" si="167"/>
        <v>18.625</v>
      </c>
      <c r="U1079" s="7">
        <f t="shared" si="168"/>
        <v>19.858333333333334</v>
      </c>
      <c r="V1079" s="7">
        <f t="shared" si="169"/>
        <v>19.55</v>
      </c>
    </row>
    <row r="1080" spans="1:22" ht="13.5" x14ac:dyDescent="0.35">
      <c r="A1080" s="3">
        <v>43579</v>
      </c>
      <c r="B1080" s="2">
        <v>9.8109999999999999</v>
      </c>
      <c r="C1080" s="7">
        <v>57.267297162767548</v>
      </c>
      <c r="D1080" s="7">
        <v>0.23186916347794195</v>
      </c>
      <c r="E1080" s="7">
        <v>0.22028723398808794</v>
      </c>
      <c r="F1080" s="7">
        <v>9.9616799999999994</v>
      </c>
      <c r="G1080" s="7">
        <v>9.6866149999999998</v>
      </c>
      <c r="H1080" s="7">
        <v>9.2131139999999991</v>
      </c>
      <c r="I1080" s="7">
        <v>11.591688000000007</v>
      </c>
      <c r="J1080" s="7" t="s">
        <v>53</v>
      </c>
      <c r="K1080" s="7" t="s">
        <v>55</v>
      </c>
      <c r="L1080" s="7" t="s">
        <v>47</v>
      </c>
      <c r="M1080" s="7">
        <f t="shared" si="160"/>
        <v>25</v>
      </c>
      <c r="N1080" s="7">
        <f t="shared" si="161"/>
        <v>0</v>
      </c>
      <c r="O1080" s="7">
        <f t="shared" si="162"/>
        <v>0</v>
      </c>
      <c r="P1080" s="7">
        <f t="shared" si="163"/>
        <v>16.5</v>
      </c>
      <c r="Q1080" s="19">
        <f t="shared" si="164"/>
        <v>11.225</v>
      </c>
      <c r="R1080" s="19">
        <f t="shared" si="165"/>
        <v>9.125</v>
      </c>
      <c r="S1080" s="19">
        <f t="shared" si="166"/>
        <v>11.175000000000001</v>
      </c>
      <c r="T1080" s="19">
        <f t="shared" si="167"/>
        <v>10.375</v>
      </c>
      <c r="U1080" s="7">
        <f t="shared" si="168"/>
        <v>10.508333333333335</v>
      </c>
      <c r="V1080" s="7">
        <f t="shared" si="169"/>
        <v>10.475000000000001</v>
      </c>
    </row>
    <row r="1081" spans="1:22" ht="13.5" x14ac:dyDescent="0.35">
      <c r="A1081" s="3">
        <v>43580</v>
      </c>
      <c r="B1081" s="2">
        <v>9.8109999999999999</v>
      </c>
      <c r="C1081" s="7">
        <v>57.60276373103688</v>
      </c>
      <c r="D1081" s="7">
        <v>0.21410531307553171</v>
      </c>
      <c r="E1081" s="7">
        <v>0.21905084980557671</v>
      </c>
      <c r="F1081" s="7">
        <v>9.9266400000000008</v>
      </c>
      <c r="G1081" s="7">
        <v>9.6842800000000011</v>
      </c>
      <c r="H1081" s="7">
        <v>9.2212899999999998</v>
      </c>
      <c r="I1081" s="7">
        <v>11.549640500000004</v>
      </c>
      <c r="J1081" s="7" t="s">
        <v>53</v>
      </c>
      <c r="K1081" s="7" t="s">
        <v>55</v>
      </c>
      <c r="L1081" s="7" t="s">
        <v>47</v>
      </c>
      <c r="M1081" s="7">
        <f t="shared" si="160"/>
        <v>25</v>
      </c>
      <c r="N1081" s="7">
        <f t="shared" si="161"/>
        <v>45</v>
      </c>
      <c r="O1081" s="7">
        <f t="shared" si="162"/>
        <v>0</v>
      </c>
      <c r="P1081" s="7">
        <f t="shared" si="163"/>
        <v>16.5</v>
      </c>
      <c r="Q1081" s="19">
        <f t="shared" si="164"/>
        <v>26.975000000000001</v>
      </c>
      <c r="R1081" s="19">
        <f t="shared" si="165"/>
        <v>18.125</v>
      </c>
      <c r="S1081" s="19">
        <f t="shared" si="166"/>
        <v>17.925000000000001</v>
      </c>
      <c r="T1081" s="19">
        <f t="shared" si="167"/>
        <v>21.625</v>
      </c>
      <c r="U1081" s="7">
        <f t="shared" si="168"/>
        <v>21.008333333333336</v>
      </c>
      <c r="V1081" s="7">
        <f t="shared" si="169"/>
        <v>21.162500000000001</v>
      </c>
    </row>
    <row r="1082" spans="1:22" ht="13.5" x14ac:dyDescent="0.35">
      <c r="A1082" s="3">
        <v>43581</v>
      </c>
      <c r="B1082" s="2">
        <v>9.5190000000000001</v>
      </c>
      <c r="C1082" s="7">
        <v>51.302060108802308</v>
      </c>
      <c r="D1082" s="7">
        <v>0.17445437258275476</v>
      </c>
      <c r="E1082" s="7">
        <v>0.21013155436101233</v>
      </c>
      <c r="F1082" s="7">
        <v>9.8109999999999999</v>
      </c>
      <c r="G1082" s="7">
        <v>9.6813600000000015</v>
      </c>
      <c r="H1082" s="7">
        <v>9.2237419999999979</v>
      </c>
      <c r="I1082" s="7">
        <v>11.506571000000006</v>
      </c>
      <c r="J1082" s="7" t="s">
        <v>53</v>
      </c>
      <c r="K1082" s="7" t="s">
        <v>51</v>
      </c>
      <c r="L1082" s="7" t="s">
        <v>47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0</v>
      </c>
      <c r="Q1082" s="19">
        <f t="shared" si="164"/>
        <v>43.75</v>
      </c>
      <c r="R1082" s="19">
        <f t="shared" si="165"/>
        <v>25</v>
      </c>
      <c r="S1082" s="19">
        <f t="shared" si="166"/>
        <v>18.75</v>
      </c>
      <c r="T1082" s="19">
        <f t="shared" si="167"/>
        <v>31.25</v>
      </c>
      <c r="U1082" s="7">
        <f t="shared" si="168"/>
        <v>29.166666666666668</v>
      </c>
      <c r="V1082" s="7">
        <f t="shared" si="169"/>
        <v>29.6875</v>
      </c>
    </row>
    <row r="1083" spans="1:22" ht="13.5" x14ac:dyDescent="0.35">
      <c r="A1083" s="3">
        <v>43584</v>
      </c>
      <c r="B1083" s="2">
        <v>9.7468000000000004</v>
      </c>
      <c r="C1083" s="7">
        <v>58.561352821210072</v>
      </c>
      <c r="D1083" s="7">
        <v>0.1595728166686694</v>
      </c>
      <c r="E1083" s="7">
        <v>0.20001980682254375</v>
      </c>
      <c r="F1083" s="7">
        <v>9.7631199999999989</v>
      </c>
      <c r="G1083" s="7">
        <v>9.7018000000000004</v>
      </c>
      <c r="H1083" s="7">
        <v>9.2318019999999983</v>
      </c>
      <c r="I1083" s="7">
        <v>11.465137000000002</v>
      </c>
      <c r="J1083" s="7" t="s">
        <v>53</v>
      </c>
      <c r="K1083" s="7" t="s">
        <v>55</v>
      </c>
      <c r="L1083" s="7" t="s">
        <v>47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16.5</v>
      </c>
      <c r="Q1083" s="19">
        <f t="shared" si="164"/>
        <v>46.225000000000001</v>
      </c>
      <c r="R1083" s="19">
        <f t="shared" si="165"/>
        <v>29.125</v>
      </c>
      <c r="S1083" s="19">
        <f t="shared" si="166"/>
        <v>26.175000000000001</v>
      </c>
      <c r="T1083" s="19">
        <f t="shared" si="167"/>
        <v>35.375</v>
      </c>
      <c r="U1083" s="7">
        <f t="shared" si="168"/>
        <v>33.841666666666661</v>
      </c>
      <c r="V1083" s="7">
        <f t="shared" si="169"/>
        <v>34.224999999999994</v>
      </c>
    </row>
    <row r="1084" spans="1:22" ht="13.5" x14ac:dyDescent="0.35">
      <c r="A1084" s="3">
        <v>43585</v>
      </c>
      <c r="B1084" s="2">
        <v>9.6066000000000003</v>
      </c>
      <c r="C1084" s="7">
        <v>55.923882171549131</v>
      </c>
      <c r="D1084" s="7">
        <v>0.13491093876824323</v>
      </c>
      <c r="E1084" s="7">
        <v>0.18699803321168368</v>
      </c>
      <c r="F1084" s="7">
        <v>9.6988799999999991</v>
      </c>
      <c r="G1084" s="7">
        <v>9.7333350000000003</v>
      </c>
      <c r="H1084" s="7">
        <v>9.2399779999999989</v>
      </c>
      <c r="I1084" s="7">
        <v>11.4244035</v>
      </c>
      <c r="J1084" s="7" t="s">
        <v>53</v>
      </c>
      <c r="K1084" s="7" t="s">
        <v>55</v>
      </c>
      <c r="L1084" s="7" t="s">
        <v>47</v>
      </c>
      <c r="M1084" s="7">
        <f t="shared" si="160"/>
        <v>25</v>
      </c>
      <c r="N1084" s="7">
        <f t="shared" si="161"/>
        <v>100</v>
      </c>
      <c r="O1084" s="7">
        <f t="shared" si="162"/>
        <v>0</v>
      </c>
      <c r="P1084" s="7">
        <f t="shared" si="163"/>
        <v>16.5</v>
      </c>
      <c r="Q1084" s="19">
        <f t="shared" si="164"/>
        <v>46.225000000000001</v>
      </c>
      <c r="R1084" s="19">
        <f t="shared" si="165"/>
        <v>29.125</v>
      </c>
      <c r="S1084" s="19">
        <f t="shared" si="166"/>
        <v>26.175000000000001</v>
      </c>
      <c r="T1084" s="19">
        <f t="shared" si="167"/>
        <v>35.375</v>
      </c>
      <c r="U1084" s="7">
        <f t="shared" si="168"/>
        <v>33.841666666666661</v>
      </c>
      <c r="V1084" s="7">
        <f t="shared" si="169"/>
        <v>34.224999999999994</v>
      </c>
    </row>
    <row r="1085" spans="1:22" ht="13.5" x14ac:dyDescent="0.35">
      <c r="A1085" s="3">
        <v>43587</v>
      </c>
      <c r="B1085" s="2">
        <v>9.4956999999999994</v>
      </c>
      <c r="C1085" s="7">
        <v>49.756588887023639</v>
      </c>
      <c r="D1085" s="7">
        <v>0.10520478441585013</v>
      </c>
      <c r="E1085" s="7">
        <v>0.17063938345251697</v>
      </c>
      <c r="F1085" s="7">
        <v>9.6358199999999989</v>
      </c>
      <c r="G1085" s="7">
        <v>9.7321700000000018</v>
      </c>
      <c r="H1085" s="7">
        <v>9.2465199999999985</v>
      </c>
      <c r="I1085" s="7">
        <v>11.384283500000002</v>
      </c>
      <c r="J1085" s="7" t="s">
        <v>53</v>
      </c>
      <c r="K1085" s="7" t="s">
        <v>55</v>
      </c>
      <c r="L1085" s="7" t="s">
        <v>47</v>
      </c>
      <c r="M1085" s="7">
        <f t="shared" si="160"/>
        <v>25</v>
      </c>
      <c r="N1085" s="7">
        <f t="shared" si="161"/>
        <v>100</v>
      </c>
      <c r="O1085" s="7">
        <f t="shared" si="162"/>
        <v>0</v>
      </c>
      <c r="P1085" s="7">
        <f t="shared" si="163"/>
        <v>16.5</v>
      </c>
      <c r="Q1085" s="19">
        <f t="shared" si="164"/>
        <v>46.225000000000001</v>
      </c>
      <c r="R1085" s="19">
        <f t="shared" si="165"/>
        <v>29.125</v>
      </c>
      <c r="S1085" s="19">
        <f t="shared" si="166"/>
        <v>26.175000000000001</v>
      </c>
      <c r="T1085" s="19">
        <f t="shared" si="167"/>
        <v>35.375</v>
      </c>
      <c r="U1085" s="7">
        <f t="shared" si="168"/>
        <v>33.841666666666661</v>
      </c>
      <c r="V1085" s="7">
        <f t="shared" si="169"/>
        <v>34.224999999999994</v>
      </c>
    </row>
    <row r="1086" spans="1:22" ht="13.5" x14ac:dyDescent="0.35">
      <c r="A1086" s="3">
        <v>43588</v>
      </c>
      <c r="B1086" s="2">
        <v>9.1803000000000008</v>
      </c>
      <c r="C1086" s="7">
        <v>30.934660517784593</v>
      </c>
      <c r="D1086" s="7">
        <v>5.5571702978326698E-2</v>
      </c>
      <c r="E1086" s="7">
        <v>0.14762584735767895</v>
      </c>
      <c r="F1086" s="7">
        <v>9.5096799999999995</v>
      </c>
      <c r="G1086" s="7">
        <v>9.7152350000000016</v>
      </c>
      <c r="H1086" s="7">
        <v>9.2438339999999979</v>
      </c>
      <c r="I1086" s="7">
        <v>11.344046499999996</v>
      </c>
      <c r="J1086" s="7" t="s">
        <v>53</v>
      </c>
      <c r="K1086" s="7" t="s">
        <v>55</v>
      </c>
      <c r="L1086" s="7" t="s">
        <v>47</v>
      </c>
      <c r="M1086" s="7">
        <f t="shared" si="160"/>
        <v>25</v>
      </c>
      <c r="N1086" s="7">
        <f t="shared" si="161"/>
        <v>100</v>
      </c>
      <c r="O1086" s="7">
        <f t="shared" si="162"/>
        <v>0</v>
      </c>
      <c r="P1086" s="7">
        <f t="shared" si="163"/>
        <v>16.5</v>
      </c>
      <c r="Q1086" s="19">
        <f t="shared" si="164"/>
        <v>46.225000000000001</v>
      </c>
      <c r="R1086" s="19">
        <f t="shared" si="165"/>
        <v>29.125</v>
      </c>
      <c r="S1086" s="19">
        <f t="shared" si="166"/>
        <v>26.175000000000001</v>
      </c>
      <c r="T1086" s="19">
        <f t="shared" si="167"/>
        <v>35.375</v>
      </c>
      <c r="U1086" s="7">
        <f t="shared" si="168"/>
        <v>33.841666666666661</v>
      </c>
      <c r="V1086" s="7">
        <f t="shared" si="169"/>
        <v>34.224999999999994</v>
      </c>
    </row>
    <row r="1087" spans="1:22" ht="13.5" x14ac:dyDescent="0.35">
      <c r="A1087" s="3">
        <v>43591</v>
      </c>
      <c r="B1087" s="2">
        <v>9.2270000000000003</v>
      </c>
      <c r="C1087" s="7">
        <v>28.650943396226424</v>
      </c>
      <c r="D1087" s="7">
        <v>1.9777445977664954E-2</v>
      </c>
      <c r="E1087" s="7">
        <v>0.12205616708167615</v>
      </c>
      <c r="F1087" s="7">
        <v>9.4512800000000006</v>
      </c>
      <c r="G1087" s="7">
        <v>9.7012199999999993</v>
      </c>
      <c r="H1087" s="7">
        <v>9.2368259999999971</v>
      </c>
      <c r="I1087" s="7">
        <v>11.304042999999997</v>
      </c>
      <c r="J1087" s="7" t="s">
        <v>53</v>
      </c>
      <c r="K1087" s="7" t="s">
        <v>55</v>
      </c>
      <c r="L1087" s="7" t="s">
        <v>47</v>
      </c>
      <c r="M1087" s="7">
        <f t="shared" si="160"/>
        <v>50</v>
      </c>
      <c r="N1087" s="7">
        <f t="shared" si="161"/>
        <v>100</v>
      </c>
      <c r="O1087" s="7">
        <f t="shared" si="162"/>
        <v>0</v>
      </c>
      <c r="P1087" s="7">
        <f t="shared" si="163"/>
        <v>16.5</v>
      </c>
      <c r="Q1087" s="19">
        <f t="shared" si="164"/>
        <v>54.975000000000001</v>
      </c>
      <c r="R1087" s="19">
        <f t="shared" si="165"/>
        <v>34.125</v>
      </c>
      <c r="S1087" s="19">
        <f t="shared" si="166"/>
        <v>29.925000000000001</v>
      </c>
      <c r="T1087" s="19">
        <f t="shared" si="167"/>
        <v>41.625</v>
      </c>
      <c r="U1087" s="7">
        <f t="shared" si="168"/>
        <v>39.674999999999997</v>
      </c>
      <c r="V1087" s="7">
        <f t="shared" si="169"/>
        <v>40.162499999999994</v>
      </c>
    </row>
    <row r="1088" spans="1:22" ht="13.5" x14ac:dyDescent="0.35">
      <c r="A1088" s="3">
        <v>43592</v>
      </c>
      <c r="B1088" s="2">
        <v>9.2445000000000004</v>
      </c>
      <c r="C1088" s="7">
        <v>34.293710898913403</v>
      </c>
      <c r="D1088" s="7">
        <v>-7.0958601735977567E-3</v>
      </c>
      <c r="E1088" s="7">
        <v>9.6225761630621368E-2</v>
      </c>
      <c r="F1088" s="7">
        <v>9.3508200000000024</v>
      </c>
      <c r="G1088" s="7">
        <v>9.690414999999998</v>
      </c>
      <c r="H1088" s="7">
        <v>9.2350739999999991</v>
      </c>
      <c r="I1088" s="7">
        <v>11.264418999999998</v>
      </c>
      <c r="J1088" s="7" t="s">
        <v>53</v>
      </c>
      <c r="K1088" s="7" t="s">
        <v>55</v>
      </c>
      <c r="L1088" s="7" t="s">
        <v>47</v>
      </c>
      <c r="M1088" s="7">
        <f t="shared" si="160"/>
        <v>25</v>
      </c>
      <c r="N1088" s="7">
        <f t="shared" si="161"/>
        <v>100</v>
      </c>
      <c r="O1088" s="7">
        <f t="shared" si="162"/>
        <v>0</v>
      </c>
      <c r="P1088" s="7">
        <f t="shared" si="163"/>
        <v>16.5</v>
      </c>
      <c r="Q1088" s="19">
        <f t="shared" si="164"/>
        <v>46.225000000000001</v>
      </c>
      <c r="R1088" s="19">
        <f t="shared" si="165"/>
        <v>29.125</v>
      </c>
      <c r="S1088" s="19">
        <f t="shared" si="166"/>
        <v>26.175000000000001</v>
      </c>
      <c r="T1088" s="19">
        <f t="shared" si="167"/>
        <v>35.375</v>
      </c>
      <c r="U1088" s="7">
        <f t="shared" si="168"/>
        <v>33.841666666666661</v>
      </c>
      <c r="V1088" s="7">
        <f t="shared" si="169"/>
        <v>34.224999999999994</v>
      </c>
    </row>
    <row r="1089" spans="1:22" ht="13.5" x14ac:dyDescent="0.35">
      <c r="A1089" s="3">
        <v>43593</v>
      </c>
      <c r="B1089" s="2">
        <v>9.3437999999999999</v>
      </c>
      <c r="C1089" s="7">
        <v>29.554012708872662</v>
      </c>
      <c r="D1089" s="7">
        <v>-2.0148212740272342E-2</v>
      </c>
      <c r="E1089" s="7">
        <v>7.2950966756442637E-2</v>
      </c>
      <c r="F1089" s="7">
        <v>9.2982600000000009</v>
      </c>
      <c r="G1089" s="7">
        <v>9.690414999999998</v>
      </c>
      <c r="H1089" s="7">
        <v>9.2385779999999968</v>
      </c>
      <c r="I1089" s="7">
        <v>11.225291499999996</v>
      </c>
      <c r="J1089" s="7" t="s">
        <v>48</v>
      </c>
      <c r="K1089" s="7" t="s">
        <v>55</v>
      </c>
      <c r="L1089" s="7" t="s">
        <v>56</v>
      </c>
      <c r="M1089" s="7">
        <f t="shared" si="160"/>
        <v>50</v>
      </c>
      <c r="N1089" s="7">
        <f t="shared" si="161"/>
        <v>100</v>
      </c>
      <c r="O1089" s="7">
        <f t="shared" si="162"/>
        <v>0</v>
      </c>
      <c r="P1089" s="7">
        <f t="shared" si="163"/>
        <v>66.5</v>
      </c>
      <c r="Q1089" s="19">
        <f t="shared" si="164"/>
        <v>62.475000000000001</v>
      </c>
      <c r="R1089" s="19">
        <f t="shared" si="165"/>
        <v>46.625</v>
      </c>
      <c r="S1089" s="19">
        <f t="shared" si="166"/>
        <v>52.424999999999997</v>
      </c>
      <c r="T1089" s="19">
        <f t="shared" si="167"/>
        <v>54.125</v>
      </c>
      <c r="U1089" s="7">
        <f t="shared" si="168"/>
        <v>53.841666666666661</v>
      </c>
      <c r="V1089" s="7">
        <f t="shared" si="169"/>
        <v>53.912499999999994</v>
      </c>
    </row>
    <row r="1090" spans="1:22" ht="13.5" x14ac:dyDescent="0.35">
      <c r="A1090" s="3">
        <v>43594</v>
      </c>
      <c r="B1090" s="2">
        <v>9.2853999999999992</v>
      </c>
      <c r="C1090" s="7">
        <v>29.453500645009953</v>
      </c>
      <c r="D1090" s="7">
        <v>-3.4803495090342196E-2</v>
      </c>
      <c r="E1090" s="7">
        <v>5.1400074387085673E-2</v>
      </c>
      <c r="F1090" s="7">
        <v>9.2562000000000015</v>
      </c>
      <c r="G1090" s="7">
        <v>9.688955</v>
      </c>
      <c r="H1090" s="7">
        <v>9.2432499999999962</v>
      </c>
      <c r="I1090" s="7">
        <v>11.187039999999998</v>
      </c>
      <c r="J1090" s="7" t="s">
        <v>48</v>
      </c>
      <c r="K1090" s="7" t="s">
        <v>55</v>
      </c>
      <c r="L1090" s="7" t="s">
        <v>56</v>
      </c>
      <c r="M1090" s="7">
        <f t="shared" si="160"/>
        <v>50</v>
      </c>
      <c r="N1090" s="7">
        <f t="shared" si="161"/>
        <v>100</v>
      </c>
      <c r="O1090" s="7">
        <f t="shared" si="162"/>
        <v>0</v>
      </c>
      <c r="P1090" s="7">
        <f t="shared" si="163"/>
        <v>66.5</v>
      </c>
      <c r="Q1090" s="19">
        <f t="shared" si="164"/>
        <v>62.475000000000001</v>
      </c>
      <c r="R1090" s="19">
        <f t="shared" si="165"/>
        <v>46.625</v>
      </c>
      <c r="S1090" s="19">
        <f t="shared" si="166"/>
        <v>52.424999999999997</v>
      </c>
      <c r="T1090" s="19">
        <f t="shared" si="167"/>
        <v>54.125</v>
      </c>
      <c r="U1090" s="7">
        <f t="shared" si="168"/>
        <v>53.841666666666661</v>
      </c>
      <c r="V1090" s="7">
        <f t="shared" si="169"/>
        <v>53.912499999999994</v>
      </c>
    </row>
    <row r="1091" spans="1:22" ht="13.5" x14ac:dyDescent="0.35">
      <c r="A1091" s="3">
        <v>43595</v>
      </c>
      <c r="B1091" s="2">
        <v>9.3437999999999999</v>
      </c>
      <c r="C1091" s="7">
        <v>27.208373668925447</v>
      </c>
      <c r="D1091" s="7">
        <v>-4.1230243426261026E-2</v>
      </c>
      <c r="E1091" s="7">
        <v>3.2874010824416336E-2</v>
      </c>
      <c r="F1091" s="7">
        <v>9.2889000000000017</v>
      </c>
      <c r="G1091" s="7">
        <v>9.6807800000000004</v>
      </c>
      <c r="H1091" s="7">
        <v>9.2524759999999961</v>
      </c>
      <c r="I1091" s="7">
        <v>11.148496499999995</v>
      </c>
      <c r="J1091" s="7" t="s">
        <v>48</v>
      </c>
      <c r="K1091" s="7" t="s">
        <v>55</v>
      </c>
      <c r="L1091" s="7" t="s">
        <v>50</v>
      </c>
      <c r="M1091" s="7">
        <f t="shared" ref="M1091:M1154" si="170">IF(C1091&lt;30,50,IF(C1091&gt;70,0,25))</f>
        <v>50</v>
      </c>
      <c r="N1091" s="7">
        <f t="shared" ref="N1091:N1154" si="171">IF(E1091-D1091&gt;0.02,100,IF(E1091-D1091&lt;0,0,45))</f>
        <v>100</v>
      </c>
      <c r="O1091" s="7">
        <f t="shared" ref="O1091:O1154" si="172">IF(F1091-I1091&gt;10,100,IF(F1091-I1091&gt;5,75,IF(F1091-I1091&gt;0,50,0)))</f>
        <v>0</v>
      </c>
      <c r="P1091" s="7">
        <f t="shared" ref="P1091:P1154" si="173">IF(L1091="CONFIRMED BULLISH", 34, IF(L1091="BULLISH DIVERGENCE",17,0))+IF(J1091="Bullish",33,IF(J1091="Bearish", 0,16.5))+IF(K1091="Strong",33,IF(K1091="Weak",0,16.5))</f>
        <v>49.5</v>
      </c>
      <c r="Q1091" s="19">
        <f t="shared" ref="Q1091:Q1154" si="174">0.35*M1091+0.35*N1091+0.15*O1091+0.15*P1091</f>
        <v>59.924999999999997</v>
      </c>
      <c r="R1091" s="19">
        <f t="shared" ref="R1091:R1154" si="175">0.2*M1091+0.2*N1091+0.35*O1091+0.25*P1091</f>
        <v>42.375</v>
      </c>
      <c r="S1091" s="19">
        <f t="shared" ref="S1091:S1154" si="176">M1091*0.15+N1091*0.15+O1091*0.25+P1091*0.45</f>
        <v>44.775000000000006</v>
      </c>
      <c r="T1091" s="19">
        <f t="shared" ref="T1091:T1154" si="177">0.25*SUM(M1091:P1091)</f>
        <v>49.875</v>
      </c>
      <c r="U1091" s="7">
        <f t="shared" ref="U1091:U1154" si="178">SUM(Q1091:S1091)/3</f>
        <v>49.024999999999999</v>
      </c>
      <c r="V1091" s="7">
        <f t="shared" ref="V1091:V1154" si="179">SUM(Q1091:T1091)/4</f>
        <v>49.237499999999997</v>
      </c>
    </row>
    <row r="1092" spans="1:22" ht="13.5" x14ac:dyDescent="0.35">
      <c r="A1092" s="3">
        <v>43598</v>
      </c>
      <c r="B1092" s="2">
        <v>9.4548000000000005</v>
      </c>
      <c r="C1092" s="7">
        <v>33.924249757986459</v>
      </c>
      <c r="D1092" s="7">
        <v>-3.6940883935299595E-2</v>
      </c>
      <c r="E1092" s="7">
        <v>1.8911031872473151E-2</v>
      </c>
      <c r="F1092" s="7">
        <v>9.33446</v>
      </c>
      <c r="G1092" s="7">
        <v>9.6527500000000011</v>
      </c>
      <c r="H1092" s="7">
        <v>9.2608859999999975</v>
      </c>
      <c r="I1092" s="7">
        <v>11.113953499999996</v>
      </c>
      <c r="J1092" s="7" t="s">
        <v>48</v>
      </c>
      <c r="K1092" s="7" t="s">
        <v>55</v>
      </c>
      <c r="L1092" s="7" t="s">
        <v>50</v>
      </c>
      <c r="M1092" s="7">
        <f t="shared" si="170"/>
        <v>25</v>
      </c>
      <c r="N1092" s="7">
        <f t="shared" si="171"/>
        <v>100</v>
      </c>
      <c r="O1092" s="7">
        <f t="shared" si="172"/>
        <v>0</v>
      </c>
      <c r="P1092" s="7">
        <f t="shared" si="173"/>
        <v>49.5</v>
      </c>
      <c r="Q1092" s="19">
        <f t="shared" si="174"/>
        <v>51.174999999999997</v>
      </c>
      <c r="R1092" s="19">
        <f t="shared" si="175"/>
        <v>37.375</v>
      </c>
      <c r="S1092" s="19">
        <f t="shared" si="176"/>
        <v>41.025000000000006</v>
      </c>
      <c r="T1092" s="19">
        <f t="shared" si="177"/>
        <v>43.625</v>
      </c>
      <c r="U1092" s="7">
        <f t="shared" si="178"/>
        <v>43.191666666666663</v>
      </c>
      <c r="V1092" s="7">
        <f t="shared" si="179"/>
        <v>43.3</v>
      </c>
    </row>
    <row r="1093" spans="1:22" ht="13.5" x14ac:dyDescent="0.35">
      <c r="A1093" s="3">
        <v>43599</v>
      </c>
      <c r="B1093" s="2">
        <v>9.3437999999999999</v>
      </c>
      <c r="C1093" s="7">
        <v>32.877917204174992</v>
      </c>
      <c r="D1093" s="7">
        <v>-4.2013996767904516E-2</v>
      </c>
      <c r="E1093" s="7">
        <v>6.7260261443976184E-3</v>
      </c>
      <c r="F1093" s="7">
        <v>9.3543199999999995</v>
      </c>
      <c r="G1093" s="7">
        <v>9.6133299999999995</v>
      </c>
      <c r="H1093" s="7">
        <v>9.2671919999999961</v>
      </c>
      <c r="I1093" s="7">
        <v>11.078942999999997</v>
      </c>
      <c r="J1093" s="7" t="s">
        <v>48</v>
      </c>
      <c r="K1093" s="7" t="s">
        <v>55</v>
      </c>
      <c r="L1093" s="7" t="s">
        <v>50</v>
      </c>
      <c r="M1093" s="7">
        <f t="shared" si="170"/>
        <v>25</v>
      </c>
      <c r="N1093" s="7">
        <f t="shared" si="171"/>
        <v>100</v>
      </c>
      <c r="O1093" s="7">
        <f t="shared" si="172"/>
        <v>0</v>
      </c>
      <c r="P1093" s="7">
        <f t="shared" si="173"/>
        <v>49.5</v>
      </c>
      <c r="Q1093" s="19">
        <f t="shared" si="174"/>
        <v>51.174999999999997</v>
      </c>
      <c r="R1093" s="19">
        <f t="shared" si="175"/>
        <v>37.375</v>
      </c>
      <c r="S1093" s="19">
        <f t="shared" si="176"/>
        <v>41.025000000000006</v>
      </c>
      <c r="T1093" s="19">
        <f t="shared" si="177"/>
        <v>43.625</v>
      </c>
      <c r="U1093" s="7">
        <f t="shared" si="178"/>
        <v>43.191666666666663</v>
      </c>
      <c r="V1093" s="7">
        <f t="shared" si="179"/>
        <v>43.3</v>
      </c>
    </row>
    <row r="1094" spans="1:22" ht="13.5" x14ac:dyDescent="0.35">
      <c r="A1094" s="3">
        <v>43600</v>
      </c>
      <c r="B1094" s="2">
        <v>9.3437999999999999</v>
      </c>
      <c r="C1094" s="7">
        <v>35.295228503084488</v>
      </c>
      <c r="D1094" s="7">
        <v>-4.5509865833130547E-2</v>
      </c>
      <c r="E1094" s="7">
        <v>-3.7211522511080147E-3</v>
      </c>
      <c r="F1094" s="7">
        <v>9.3543199999999995</v>
      </c>
      <c r="G1094" s="7">
        <v>9.589674999999998</v>
      </c>
      <c r="H1094" s="7">
        <v>9.2747839999999968</v>
      </c>
      <c r="I1094" s="7">
        <v>11.046794499999999</v>
      </c>
      <c r="J1094" s="7" t="s">
        <v>48</v>
      </c>
      <c r="K1094" s="7" t="s">
        <v>55</v>
      </c>
      <c r="L1094" s="7" t="s">
        <v>50</v>
      </c>
      <c r="M1094" s="7">
        <f t="shared" si="170"/>
        <v>25</v>
      </c>
      <c r="N1094" s="7">
        <f t="shared" si="171"/>
        <v>100</v>
      </c>
      <c r="O1094" s="7">
        <f t="shared" si="172"/>
        <v>0</v>
      </c>
      <c r="P1094" s="7">
        <f t="shared" si="173"/>
        <v>49.5</v>
      </c>
      <c r="Q1094" s="19">
        <f t="shared" si="174"/>
        <v>51.174999999999997</v>
      </c>
      <c r="R1094" s="19">
        <f t="shared" si="175"/>
        <v>37.375</v>
      </c>
      <c r="S1094" s="19">
        <f t="shared" si="176"/>
        <v>41.025000000000006</v>
      </c>
      <c r="T1094" s="19">
        <f t="shared" si="177"/>
        <v>43.625</v>
      </c>
      <c r="U1094" s="7">
        <f t="shared" si="178"/>
        <v>43.191666666666663</v>
      </c>
      <c r="V1094" s="7">
        <f t="shared" si="179"/>
        <v>43.3</v>
      </c>
    </row>
    <row r="1095" spans="1:22" ht="13.5" x14ac:dyDescent="0.35">
      <c r="A1095" s="3">
        <v>43601</v>
      </c>
      <c r="B1095" s="2">
        <v>9.4605999999999995</v>
      </c>
      <c r="C1095" s="7">
        <v>39.726750322504969</v>
      </c>
      <c r="D1095" s="7">
        <v>-3.8412784720893711E-2</v>
      </c>
      <c r="E1095" s="7">
        <v>-1.0659478745065154E-2</v>
      </c>
      <c r="F1095" s="7">
        <v>9.3893599999999999</v>
      </c>
      <c r="G1095" s="7">
        <v>9.560765</v>
      </c>
      <c r="H1095" s="7">
        <v>9.2864639999999969</v>
      </c>
      <c r="I1095" s="7">
        <v>11.011754999999999</v>
      </c>
      <c r="J1095" s="7" t="s">
        <v>48</v>
      </c>
      <c r="K1095" s="7" t="s">
        <v>55</v>
      </c>
      <c r="L1095" s="7" t="s">
        <v>50</v>
      </c>
      <c r="M1095" s="7">
        <f t="shared" si="170"/>
        <v>25</v>
      </c>
      <c r="N1095" s="7">
        <f t="shared" si="171"/>
        <v>100</v>
      </c>
      <c r="O1095" s="7">
        <f t="shared" si="172"/>
        <v>0</v>
      </c>
      <c r="P1095" s="7">
        <f t="shared" si="173"/>
        <v>49.5</v>
      </c>
      <c r="Q1095" s="19">
        <f t="shared" si="174"/>
        <v>51.174999999999997</v>
      </c>
      <c r="R1095" s="19">
        <f t="shared" si="175"/>
        <v>37.375</v>
      </c>
      <c r="S1095" s="19">
        <f t="shared" si="176"/>
        <v>41.025000000000006</v>
      </c>
      <c r="T1095" s="19">
        <f t="shared" si="177"/>
        <v>43.625</v>
      </c>
      <c r="U1095" s="7">
        <f t="shared" si="178"/>
        <v>43.191666666666663</v>
      </c>
      <c r="V1095" s="7">
        <f t="shared" si="179"/>
        <v>43.3</v>
      </c>
    </row>
    <row r="1096" spans="1:22" ht="13.5" x14ac:dyDescent="0.35">
      <c r="A1096" s="3">
        <v>43602</v>
      </c>
      <c r="B1096" s="2">
        <v>9.5131999999999994</v>
      </c>
      <c r="C1096" s="7">
        <v>49.802182810368322</v>
      </c>
      <c r="D1096" s="7">
        <v>-2.8218629607650314E-2</v>
      </c>
      <c r="E1096" s="7">
        <v>-1.4171308917582186E-2</v>
      </c>
      <c r="F1096" s="7">
        <v>9.4232399999999998</v>
      </c>
      <c r="G1096" s="7">
        <v>9.537115</v>
      </c>
      <c r="H1096" s="7">
        <v>9.3015319999999981</v>
      </c>
      <c r="I1096" s="7">
        <v>10.975430999999993</v>
      </c>
      <c r="J1096" s="7" t="s">
        <v>48</v>
      </c>
      <c r="K1096" s="7" t="s">
        <v>55</v>
      </c>
      <c r="L1096" s="7" t="s">
        <v>50</v>
      </c>
      <c r="M1096" s="7">
        <f t="shared" si="170"/>
        <v>25</v>
      </c>
      <c r="N1096" s="7">
        <f t="shared" si="171"/>
        <v>45</v>
      </c>
      <c r="O1096" s="7">
        <f t="shared" si="172"/>
        <v>0</v>
      </c>
      <c r="P1096" s="7">
        <f t="shared" si="173"/>
        <v>49.5</v>
      </c>
      <c r="Q1096" s="19">
        <f t="shared" si="174"/>
        <v>31.925000000000001</v>
      </c>
      <c r="R1096" s="19">
        <f t="shared" si="175"/>
        <v>26.375</v>
      </c>
      <c r="S1096" s="19">
        <f t="shared" si="176"/>
        <v>32.775000000000006</v>
      </c>
      <c r="T1096" s="19">
        <f t="shared" si="177"/>
        <v>29.875</v>
      </c>
      <c r="U1096" s="7">
        <f t="shared" si="178"/>
        <v>30.358333333333334</v>
      </c>
      <c r="V1096" s="7">
        <f t="shared" si="179"/>
        <v>30.237500000000001</v>
      </c>
    </row>
    <row r="1097" spans="1:22" ht="13.5" x14ac:dyDescent="0.35">
      <c r="A1097" s="3">
        <v>43605</v>
      </c>
      <c r="B1097" s="2">
        <v>9.5131999999999994</v>
      </c>
      <c r="C1097" s="7">
        <v>40.566952027136132</v>
      </c>
      <c r="D1097" s="7">
        <v>-1.9910176118839829E-2</v>
      </c>
      <c r="E1097" s="7">
        <v>-1.5319082357833715E-2</v>
      </c>
      <c r="F1097" s="7">
        <v>9.43492</v>
      </c>
      <c r="G1097" s="7">
        <v>9.5079150000000006</v>
      </c>
      <c r="H1097" s="7">
        <v>9.3197519999999976</v>
      </c>
      <c r="I1097" s="7">
        <v>10.940595999999998</v>
      </c>
      <c r="J1097" s="7" t="s">
        <v>48</v>
      </c>
      <c r="K1097" s="7" t="s">
        <v>55</v>
      </c>
      <c r="L1097" s="7" t="s">
        <v>50</v>
      </c>
      <c r="M1097" s="7">
        <f t="shared" si="170"/>
        <v>25</v>
      </c>
      <c r="N1097" s="7">
        <f t="shared" si="171"/>
        <v>45</v>
      </c>
      <c r="O1097" s="7">
        <f t="shared" si="172"/>
        <v>0</v>
      </c>
      <c r="P1097" s="7">
        <f t="shared" si="173"/>
        <v>49.5</v>
      </c>
      <c r="Q1097" s="19">
        <f t="shared" si="174"/>
        <v>31.925000000000001</v>
      </c>
      <c r="R1097" s="19">
        <f t="shared" si="175"/>
        <v>26.375</v>
      </c>
      <c r="S1097" s="19">
        <f t="shared" si="176"/>
        <v>32.775000000000006</v>
      </c>
      <c r="T1097" s="19">
        <f t="shared" si="177"/>
        <v>29.875</v>
      </c>
      <c r="U1097" s="7">
        <f t="shared" si="178"/>
        <v>30.358333333333334</v>
      </c>
      <c r="V1097" s="7">
        <f t="shared" si="179"/>
        <v>30.237500000000001</v>
      </c>
    </row>
    <row r="1098" spans="1:22" ht="13.5" x14ac:dyDescent="0.35">
      <c r="A1098" s="3">
        <v>43606</v>
      </c>
      <c r="B1098" s="2">
        <v>9.5774000000000008</v>
      </c>
      <c r="C1098" s="7">
        <v>48.743761831010175</v>
      </c>
      <c r="D1098" s="7">
        <v>-8.052439896907515E-3</v>
      </c>
      <c r="E1098" s="7">
        <v>-1.3865753865648476E-2</v>
      </c>
      <c r="F1098" s="7">
        <v>9.4816399999999987</v>
      </c>
      <c r="G1098" s="7">
        <v>9.4874749999999999</v>
      </c>
      <c r="H1098" s="7">
        <v>9.3343519999999973</v>
      </c>
      <c r="I1098" s="7">
        <v>10.907921499999995</v>
      </c>
      <c r="J1098" s="7" t="s">
        <v>48</v>
      </c>
      <c r="K1098" s="7" t="s">
        <v>49</v>
      </c>
      <c r="L1098" s="7" t="s">
        <v>50</v>
      </c>
      <c r="M1098" s="7">
        <f t="shared" si="170"/>
        <v>25</v>
      </c>
      <c r="N1098" s="7">
        <f t="shared" si="171"/>
        <v>0</v>
      </c>
      <c r="O1098" s="7">
        <f t="shared" si="172"/>
        <v>0</v>
      </c>
      <c r="P1098" s="7">
        <f t="shared" si="173"/>
        <v>66</v>
      </c>
      <c r="Q1098" s="19">
        <f t="shared" si="174"/>
        <v>18.649999999999999</v>
      </c>
      <c r="R1098" s="19">
        <f t="shared" si="175"/>
        <v>21.5</v>
      </c>
      <c r="S1098" s="19">
        <f t="shared" si="176"/>
        <v>33.450000000000003</v>
      </c>
      <c r="T1098" s="19">
        <f t="shared" si="177"/>
        <v>22.75</v>
      </c>
      <c r="U1098" s="7">
        <f t="shared" si="178"/>
        <v>24.533333333333331</v>
      </c>
      <c r="V1098" s="7">
        <f t="shared" si="179"/>
        <v>24.087499999999999</v>
      </c>
    </row>
    <row r="1099" spans="1:22" ht="13.5" x14ac:dyDescent="0.35">
      <c r="A1099" s="3">
        <v>43607</v>
      </c>
      <c r="B1099" s="2">
        <v>9.6942000000000004</v>
      </c>
      <c r="C1099" s="7">
        <v>58.496704049310893</v>
      </c>
      <c r="D1099" s="7">
        <v>1.064695389402992E-2</v>
      </c>
      <c r="E1099" s="7">
        <v>-8.963212313712797E-3</v>
      </c>
      <c r="F1099" s="7">
        <v>9.5517199999999995</v>
      </c>
      <c r="G1099" s="7">
        <v>9.4757950000000015</v>
      </c>
      <c r="H1099" s="7">
        <v>9.3514039999999969</v>
      </c>
      <c r="I1099" s="7">
        <v>10.876093999999998</v>
      </c>
      <c r="J1099" s="7" t="s">
        <v>48</v>
      </c>
      <c r="K1099" s="7" t="s">
        <v>49</v>
      </c>
      <c r="L1099" s="7" t="s">
        <v>50</v>
      </c>
      <c r="M1099" s="7">
        <f t="shared" si="170"/>
        <v>25</v>
      </c>
      <c r="N1099" s="7">
        <f t="shared" si="171"/>
        <v>0</v>
      </c>
      <c r="O1099" s="7">
        <f t="shared" si="172"/>
        <v>0</v>
      </c>
      <c r="P1099" s="7">
        <f t="shared" si="173"/>
        <v>66</v>
      </c>
      <c r="Q1099" s="19">
        <f t="shared" si="174"/>
        <v>18.649999999999999</v>
      </c>
      <c r="R1099" s="19">
        <f t="shared" si="175"/>
        <v>21.5</v>
      </c>
      <c r="S1099" s="19">
        <f t="shared" si="176"/>
        <v>33.450000000000003</v>
      </c>
      <c r="T1099" s="19">
        <f t="shared" si="177"/>
        <v>22.75</v>
      </c>
      <c r="U1099" s="7">
        <f t="shared" si="178"/>
        <v>24.533333333333331</v>
      </c>
      <c r="V1099" s="7">
        <f t="shared" si="179"/>
        <v>24.087499999999999</v>
      </c>
    </row>
    <row r="1100" spans="1:22" ht="13.5" x14ac:dyDescent="0.35">
      <c r="A1100" s="3">
        <v>43608</v>
      </c>
      <c r="B1100" s="2">
        <v>9.8694000000000006</v>
      </c>
      <c r="C1100" s="7">
        <v>83.519797645685287</v>
      </c>
      <c r="D1100" s="7">
        <v>3.9152211663065373E-2</v>
      </c>
      <c r="E1100" s="7">
        <v>6.5987248164283644E-4</v>
      </c>
      <c r="F1100" s="7">
        <v>9.6334800000000005</v>
      </c>
      <c r="G1100" s="7">
        <v>9.4787150000000029</v>
      </c>
      <c r="H1100" s="7">
        <v>9.3782679999999967</v>
      </c>
      <c r="I1100" s="7">
        <v>10.847624499999997</v>
      </c>
      <c r="J1100" s="7" t="s">
        <v>48</v>
      </c>
      <c r="K1100" s="7" t="s">
        <v>49</v>
      </c>
      <c r="L1100" s="7" t="s">
        <v>50</v>
      </c>
      <c r="M1100" s="7">
        <f t="shared" si="170"/>
        <v>0</v>
      </c>
      <c r="N1100" s="7">
        <f t="shared" si="171"/>
        <v>0</v>
      </c>
      <c r="O1100" s="7">
        <f t="shared" si="172"/>
        <v>0</v>
      </c>
      <c r="P1100" s="7">
        <f t="shared" si="173"/>
        <v>66</v>
      </c>
      <c r="Q1100" s="19">
        <f t="shared" si="174"/>
        <v>9.9</v>
      </c>
      <c r="R1100" s="19">
        <f t="shared" si="175"/>
        <v>16.5</v>
      </c>
      <c r="S1100" s="19">
        <f t="shared" si="176"/>
        <v>29.7</v>
      </c>
      <c r="T1100" s="19">
        <f t="shared" si="177"/>
        <v>16.5</v>
      </c>
      <c r="U1100" s="7">
        <f t="shared" si="178"/>
        <v>18.7</v>
      </c>
      <c r="V1100" s="7">
        <f t="shared" si="179"/>
        <v>18.149999999999999</v>
      </c>
    </row>
    <row r="1101" spans="1:22" ht="13.5" x14ac:dyDescent="0.35">
      <c r="A1101" s="3">
        <v>43609</v>
      </c>
      <c r="B1101" s="2">
        <v>10.0329</v>
      </c>
      <c r="C1101" s="7">
        <v>85.201362802480901</v>
      </c>
      <c r="D1101" s="7">
        <v>7.4081946819283928E-2</v>
      </c>
      <c r="E1101" s="7">
        <v>1.5344287349171055E-2</v>
      </c>
      <c r="F1101" s="7">
        <v>9.7374200000000002</v>
      </c>
      <c r="G1101" s="7">
        <v>9.4898100000000039</v>
      </c>
      <c r="H1101" s="7">
        <v>9.4154099999999978</v>
      </c>
      <c r="I1101" s="7">
        <v>10.821958</v>
      </c>
      <c r="J1101" s="7" t="s">
        <v>48</v>
      </c>
      <c r="K1101" s="7" t="s">
        <v>49</v>
      </c>
      <c r="L1101" s="7" t="s">
        <v>50</v>
      </c>
      <c r="M1101" s="7">
        <f t="shared" si="170"/>
        <v>0</v>
      </c>
      <c r="N1101" s="7">
        <f t="shared" si="171"/>
        <v>0</v>
      </c>
      <c r="O1101" s="7">
        <f t="shared" si="172"/>
        <v>0</v>
      </c>
      <c r="P1101" s="7">
        <f t="shared" si="173"/>
        <v>66</v>
      </c>
      <c r="Q1101" s="19">
        <f t="shared" si="174"/>
        <v>9.9</v>
      </c>
      <c r="R1101" s="19">
        <f t="shared" si="175"/>
        <v>16.5</v>
      </c>
      <c r="S1101" s="19">
        <f t="shared" si="176"/>
        <v>29.7</v>
      </c>
      <c r="T1101" s="19">
        <f t="shared" si="177"/>
        <v>16.5</v>
      </c>
      <c r="U1101" s="7">
        <f t="shared" si="178"/>
        <v>18.7</v>
      </c>
      <c r="V1101" s="7">
        <f t="shared" si="179"/>
        <v>18.149999999999999</v>
      </c>
    </row>
    <row r="1102" spans="1:22" ht="13.5" x14ac:dyDescent="0.35">
      <c r="A1102" s="3">
        <v>43612</v>
      </c>
      <c r="B1102" s="2">
        <v>10.044600000000001</v>
      </c>
      <c r="C1102" s="7">
        <v>85.125998770743621</v>
      </c>
      <c r="D1102" s="7">
        <v>0.10153764306054569</v>
      </c>
      <c r="E1102" s="7">
        <v>3.2582958491445983E-2</v>
      </c>
      <c r="F1102" s="7">
        <v>9.8437000000000001</v>
      </c>
      <c r="G1102" s="7">
        <v>9.5160900000000019</v>
      </c>
      <c r="H1102" s="7">
        <v>9.4499819999999968</v>
      </c>
      <c r="I1102" s="7">
        <v>10.796554499999999</v>
      </c>
      <c r="J1102" s="7" t="s">
        <v>48</v>
      </c>
      <c r="K1102" s="7" t="s">
        <v>49</v>
      </c>
      <c r="L1102" s="7" t="s">
        <v>50</v>
      </c>
      <c r="M1102" s="7">
        <f t="shared" si="170"/>
        <v>0</v>
      </c>
      <c r="N1102" s="7">
        <f t="shared" si="171"/>
        <v>0</v>
      </c>
      <c r="O1102" s="7">
        <f t="shared" si="172"/>
        <v>0</v>
      </c>
      <c r="P1102" s="7">
        <f t="shared" si="173"/>
        <v>66</v>
      </c>
      <c r="Q1102" s="19">
        <f t="shared" si="174"/>
        <v>9.9</v>
      </c>
      <c r="R1102" s="19">
        <f t="shared" si="175"/>
        <v>16.5</v>
      </c>
      <c r="S1102" s="19">
        <f t="shared" si="176"/>
        <v>29.7</v>
      </c>
      <c r="T1102" s="19">
        <f t="shared" si="177"/>
        <v>16.5</v>
      </c>
      <c r="U1102" s="7">
        <f t="shared" si="178"/>
        <v>18.7</v>
      </c>
      <c r="V1102" s="7">
        <f t="shared" si="179"/>
        <v>18.149999999999999</v>
      </c>
    </row>
    <row r="1103" spans="1:22" ht="13.5" x14ac:dyDescent="0.35">
      <c r="A1103" s="3">
        <v>43613</v>
      </c>
      <c r="B1103" s="2">
        <v>10.1614</v>
      </c>
      <c r="C1103" s="7">
        <v>85.351089588377647</v>
      </c>
      <c r="D1103" s="7">
        <v>0.13120877096397798</v>
      </c>
      <c r="E1103" s="7">
        <v>5.2308120985952389E-2</v>
      </c>
      <c r="F1103" s="7">
        <v>9.9604999999999997</v>
      </c>
      <c r="G1103" s="7">
        <v>9.5368200000000023</v>
      </c>
      <c r="H1103" s="7">
        <v>9.4896939999999983</v>
      </c>
      <c r="I1103" s="7">
        <v>10.772902999999999</v>
      </c>
      <c r="J1103" s="7" t="s">
        <v>48</v>
      </c>
      <c r="K1103" s="7" t="s">
        <v>49</v>
      </c>
      <c r="L1103" s="7" t="s">
        <v>50</v>
      </c>
      <c r="M1103" s="7">
        <f t="shared" si="170"/>
        <v>0</v>
      </c>
      <c r="N1103" s="7">
        <f t="shared" si="171"/>
        <v>0</v>
      </c>
      <c r="O1103" s="7">
        <f t="shared" si="172"/>
        <v>0</v>
      </c>
      <c r="P1103" s="7">
        <f t="shared" si="173"/>
        <v>66</v>
      </c>
      <c r="Q1103" s="19">
        <f t="shared" si="174"/>
        <v>9.9</v>
      </c>
      <c r="R1103" s="19">
        <f t="shared" si="175"/>
        <v>16.5</v>
      </c>
      <c r="S1103" s="19">
        <f t="shared" si="176"/>
        <v>29.7</v>
      </c>
      <c r="T1103" s="19">
        <f t="shared" si="177"/>
        <v>16.5</v>
      </c>
      <c r="U1103" s="7">
        <f t="shared" si="178"/>
        <v>18.7</v>
      </c>
      <c r="V1103" s="7">
        <f t="shared" si="179"/>
        <v>18.149999999999999</v>
      </c>
    </row>
    <row r="1104" spans="1:22" ht="13.5" x14ac:dyDescent="0.35">
      <c r="A1104" s="3">
        <v>43614</v>
      </c>
      <c r="B1104" s="2">
        <v>10.336600000000001</v>
      </c>
      <c r="C1104" s="7">
        <v>91.281809613572065</v>
      </c>
      <c r="D1104" s="7">
        <v>0.16693619287163664</v>
      </c>
      <c r="E1104" s="7">
        <v>7.5233735363089249E-2</v>
      </c>
      <c r="F1104" s="7">
        <v>10.088980000000001</v>
      </c>
      <c r="G1104" s="7">
        <v>9.5733200000000025</v>
      </c>
      <c r="H1104" s="7">
        <v>9.5329099999999976</v>
      </c>
      <c r="I1104" s="7">
        <v>10.750127499999998</v>
      </c>
      <c r="J1104" s="7" t="s">
        <v>48</v>
      </c>
      <c r="K1104" s="7" t="s">
        <v>49</v>
      </c>
      <c r="L1104" s="7" t="s">
        <v>50</v>
      </c>
      <c r="M1104" s="7">
        <f t="shared" si="170"/>
        <v>0</v>
      </c>
      <c r="N1104" s="7">
        <f t="shared" si="171"/>
        <v>0</v>
      </c>
      <c r="O1104" s="7">
        <f t="shared" si="172"/>
        <v>0</v>
      </c>
      <c r="P1104" s="7">
        <f t="shared" si="173"/>
        <v>66</v>
      </c>
      <c r="Q1104" s="19">
        <f t="shared" si="174"/>
        <v>9.9</v>
      </c>
      <c r="R1104" s="19">
        <f t="shared" si="175"/>
        <v>16.5</v>
      </c>
      <c r="S1104" s="19">
        <f t="shared" si="176"/>
        <v>29.7</v>
      </c>
      <c r="T1104" s="19">
        <f t="shared" si="177"/>
        <v>16.5</v>
      </c>
      <c r="U1104" s="7">
        <f t="shared" si="178"/>
        <v>18.7</v>
      </c>
      <c r="V1104" s="7">
        <f t="shared" si="179"/>
        <v>18.149999999999999</v>
      </c>
    </row>
    <row r="1105" spans="1:22" ht="13.5" x14ac:dyDescent="0.35">
      <c r="A1105" s="3">
        <v>43615</v>
      </c>
      <c r="B1105" s="2">
        <v>10.336600000000001</v>
      </c>
      <c r="C1105" s="7">
        <v>90.862693447481035</v>
      </c>
      <c r="D1105" s="7">
        <v>0.19302535598593629</v>
      </c>
      <c r="E1105" s="7">
        <v>9.8792059487658651E-2</v>
      </c>
      <c r="F1105" s="7">
        <v>10.182420000000002</v>
      </c>
      <c r="G1105" s="7">
        <v>9.6153650000000024</v>
      </c>
      <c r="H1105" s="7">
        <v>9.5761259999999968</v>
      </c>
      <c r="I1105" s="7">
        <v>10.727644</v>
      </c>
      <c r="J1105" s="7" t="s">
        <v>48</v>
      </c>
      <c r="K1105" s="7" t="s">
        <v>49</v>
      </c>
      <c r="L1105" s="7" t="s">
        <v>50</v>
      </c>
      <c r="M1105" s="7">
        <f t="shared" si="170"/>
        <v>0</v>
      </c>
      <c r="N1105" s="7">
        <f t="shared" si="171"/>
        <v>0</v>
      </c>
      <c r="O1105" s="7">
        <f t="shared" si="172"/>
        <v>0</v>
      </c>
      <c r="P1105" s="7">
        <f t="shared" si="173"/>
        <v>66</v>
      </c>
      <c r="Q1105" s="19">
        <f t="shared" si="174"/>
        <v>9.9</v>
      </c>
      <c r="R1105" s="19">
        <f t="shared" si="175"/>
        <v>16.5</v>
      </c>
      <c r="S1105" s="19">
        <f t="shared" si="176"/>
        <v>29.7</v>
      </c>
      <c r="T1105" s="19">
        <f t="shared" si="177"/>
        <v>16.5</v>
      </c>
      <c r="U1105" s="7">
        <f t="shared" si="178"/>
        <v>18.7</v>
      </c>
      <c r="V1105" s="7">
        <f t="shared" si="179"/>
        <v>18.149999999999999</v>
      </c>
    </row>
    <row r="1106" spans="1:22" ht="13.5" x14ac:dyDescent="0.35">
      <c r="A1106" s="3">
        <v>43616</v>
      </c>
      <c r="B1106" s="2">
        <v>10.511799999999999</v>
      </c>
      <c r="C1106" s="7">
        <v>91.32134480062544</v>
      </c>
      <c r="D1106" s="7">
        <v>0.22524193271667592</v>
      </c>
      <c r="E1106" s="7">
        <v>0.12408203413346211</v>
      </c>
      <c r="F1106" s="7">
        <v>10.278200000000002</v>
      </c>
      <c r="G1106" s="7">
        <v>9.6819400000000009</v>
      </c>
      <c r="H1106" s="7">
        <v>9.621559999999997</v>
      </c>
      <c r="I1106" s="7">
        <v>10.704226000000004</v>
      </c>
      <c r="J1106" s="7" t="s">
        <v>48</v>
      </c>
      <c r="K1106" s="7" t="s">
        <v>49</v>
      </c>
      <c r="L1106" s="7" t="s">
        <v>50</v>
      </c>
      <c r="M1106" s="7">
        <f t="shared" si="170"/>
        <v>0</v>
      </c>
      <c r="N1106" s="7">
        <f t="shared" si="171"/>
        <v>0</v>
      </c>
      <c r="O1106" s="7">
        <f t="shared" si="172"/>
        <v>0</v>
      </c>
      <c r="P1106" s="7">
        <f t="shared" si="173"/>
        <v>66</v>
      </c>
      <c r="Q1106" s="19">
        <f t="shared" si="174"/>
        <v>9.9</v>
      </c>
      <c r="R1106" s="19">
        <f t="shared" si="175"/>
        <v>16.5</v>
      </c>
      <c r="S1106" s="19">
        <f t="shared" si="176"/>
        <v>29.7</v>
      </c>
      <c r="T1106" s="19">
        <f t="shared" si="177"/>
        <v>16.5</v>
      </c>
      <c r="U1106" s="7">
        <f t="shared" si="178"/>
        <v>18.7</v>
      </c>
      <c r="V1106" s="7">
        <f t="shared" si="179"/>
        <v>18.149999999999999</v>
      </c>
    </row>
    <row r="1107" spans="1:22" ht="13.5" x14ac:dyDescent="0.35">
      <c r="A1107" s="3">
        <v>43619</v>
      </c>
      <c r="B1107" s="2">
        <v>10.5702</v>
      </c>
      <c r="C1107" s="7">
        <v>100</v>
      </c>
      <c r="D1107" s="7">
        <v>0.25257467023828895</v>
      </c>
      <c r="E1107" s="7">
        <v>0.14978056135442747</v>
      </c>
      <c r="F1107" s="7">
        <v>10.383320000000001</v>
      </c>
      <c r="G1107" s="7">
        <v>9.7490999999999985</v>
      </c>
      <c r="H1107" s="7">
        <v>9.6637239999999966</v>
      </c>
      <c r="I1107" s="7">
        <v>10.682589000000005</v>
      </c>
      <c r="J1107" s="7" t="s">
        <v>48</v>
      </c>
      <c r="K1107" s="7" t="s">
        <v>49</v>
      </c>
      <c r="L1107" s="7" t="s">
        <v>50</v>
      </c>
      <c r="M1107" s="7">
        <f t="shared" si="170"/>
        <v>0</v>
      </c>
      <c r="N1107" s="7">
        <f t="shared" si="171"/>
        <v>0</v>
      </c>
      <c r="O1107" s="7">
        <f t="shared" si="172"/>
        <v>0</v>
      </c>
      <c r="P1107" s="7">
        <f t="shared" si="173"/>
        <v>66</v>
      </c>
      <c r="Q1107" s="19">
        <f t="shared" si="174"/>
        <v>9.9</v>
      </c>
      <c r="R1107" s="19">
        <f t="shared" si="175"/>
        <v>16.5</v>
      </c>
      <c r="S1107" s="19">
        <f t="shared" si="176"/>
        <v>29.7</v>
      </c>
      <c r="T1107" s="19">
        <f t="shared" si="177"/>
        <v>16.5</v>
      </c>
      <c r="U1107" s="7">
        <f t="shared" si="178"/>
        <v>18.7</v>
      </c>
      <c r="V1107" s="7">
        <f t="shared" si="179"/>
        <v>18.149999999999999</v>
      </c>
    </row>
    <row r="1108" spans="1:22" ht="13.5" x14ac:dyDescent="0.35">
      <c r="A1108" s="3">
        <v>43623</v>
      </c>
      <c r="B1108" s="2">
        <v>10.686999999999999</v>
      </c>
      <c r="C1108" s="7">
        <v>100</v>
      </c>
      <c r="D1108" s="7">
        <v>0.28042824327957305</v>
      </c>
      <c r="E1108" s="7">
        <v>0.17591009773945659</v>
      </c>
      <c r="F1108" s="7">
        <v>10.488440000000001</v>
      </c>
      <c r="G1108" s="7">
        <v>9.8212249999999983</v>
      </c>
      <c r="H1108" s="7">
        <v>9.7023839999999968</v>
      </c>
      <c r="I1108" s="7">
        <v>10.660397500000002</v>
      </c>
      <c r="J1108" s="7" t="s">
        <v>48</v>
      </c>
      <c r="K1108" s="7" t="s">
        <v>49</v>
      </c>
      <c r="L1108" s="7" t="s">
        <v>50</v>
      </c>
      <c r="M1108" s="7">
        <f t="shared" si="170"/>
        <v>0</v>
      </c>
      <c r="N1108" s="7">
        <f t="shared" si="171"/>
        <v>0</v>
      </c>
      <c r="O1108" s="7">
        <f t="shared" si="172"/>
        <v>0</v>
      </c>
      <c r="P1108" s="7">
        <f t="shared" si="173"/>
        <v>66</v>
      </c>
      <c r="Q1108" s="19">
        <f t="shared" si="174"/>
        <v>9.9</v>
      </c>
      <c r="R1108" s="19">
        <f t="shared" si="175"/>
        <v>16.5</v>
      </c>
      <c r="S1108" s="19">
        <f t="shared" si="176"/>
        <v>29.7</v>
      </c>
      <c r="T1108" s="19">
        <f t="shared" si="177"/>
        <v>16.5</v>
      </c>
      <c r="U1108" s="7">
        <f t="shared" si="178"/>
        <v>18.7</v>
      </c>
      <c r="V1108" s="7">
        <f t="shared" si="179"/>
        <v>18.149999999999999</v>
      </c>
    </row>
    <row r="1109" spans="1:22" ht="13.5" x14ac:dyDescent="0.35">
      <c r="A1109" s="3">
        <v>43626</v>
      </c>
      <c r="B1109" s="2">
        <v>10.6286</v>
      </c>
      <c r="C1109" s="7">
        <v>95.454545454545539</v>
      </c>
      <c r="D1109" s="7">
        <v>0.29439639032582576</v>
      </c>
      <c r="E1109" s="7">
        <v>0.19960735625673043</v>
      </c>
      <c r="F1109" s="7">
        <v>10.54684</v>
      </c>
      <c r="G1109" s="7">
        <v>9.8854649999999999</v>
      </c>
      <c r="H1109" s="7">
        <v>9.7292479999999983</v>
      </c>
      <c r="I1109" s="7">
        <v>10.639052500000002</v>
      </c>
      <c r="J1109" s="7" t="s">
        <v>48</v>
      </c>
      <c r="K1109" s="7" t="s">
        <v>55</v>
      </c>
      <c r="L1109" s="7" t="s">
        <v>50</v>
      </c>
      <c r="M1109" s="7">
        <f t="shared" si="170"/>
        <v>0</v>
      </c>
      <c r="N1109" s="7">
        <f t="shared" si="171"/>
        <v>0</v>
      </c>
      <c r="O1109" s="7">
        <f t="shared" si="172"/>
        <v>0</v>
      </c>
      <c r="P1109" s="7">
        <f t="shared" si="173"/>
        <v>49.5</v>
      </c>
      <c r="Q1109" s="19">
        <f t="shared" si="174"/>
        <v>7.4249999999999998</v>
      </c>
      <c r="R1109" s="19">
        <f t="shared" si="175"/>
        <v>12.375</v>
      </c>
      <c r="S1109" s="19">
        <f t="shared" si="176"/>
        <v>22.275000000000002</v>
      </c>
      <c r="T1109" s="19">
        <f t="shared" si="177"/>
        <v>12.375</v>
      </c>
      <c r="U1109" s="7">
        <f t="shared" si="178"/>
        <v>14.025</v>
      </c>
      <c r="V1109" s="7">
        <f t="shared" si="179"/>
        <v>13.612500000000001</v>
      </c>
    </row>
    <row r="1110" spans="1:22" ht="13.5" x14ac:dyDescent="0.35">
      <c r="A1110" s="3">
        <v>43627</v>
      </c>
      <c r="B1110" s="2">
        <v>10.6052</v>
      </c>
      <c r="C1110" s="7">
        <v>93.485186365084459</v>
      </c>
      <c r="D1110" s="7">
        <v>0.3001184839908273</v>
      </c>
      <c r="E1110" s="7">
        <v>0.21970958180354982</v>
      </c>
      <c r="F1110" s="7">
        <v>10.600559999999998</v>
      </c>
      <c r="G1110" s="7">
        <v>9.9514549999999993</v>
      </c>
      <c r="H1110" s="7">
        <v>9.7444299999999977</v>
      </c>
      <c r="I1110" s="7">
        <v>10.619080000000002</v>
      </c>
      <c r="J1110" s="7" t="s">
        <v>48</v>
      </c>
      <c r="K1110" s="7" t="s">
        <v>55</v>
      </c>
      <c r="L1110" s="7" t="s">
        <v>50</v>
      </c>
      <c r="M1110" s="7">
        <f t="shared" si="170"/>
        <v>0</v>
      </c>
      <c r="N1110" s="7">
        <f t="shared" si="171"/>
        <v>0</v>
      </c>
      <c r="O1110" s="7">
        <f t="shared" si="172"/>
        <v>0</v>
      </c>
      <c r="P1110" s="7">
        <f t="shared" si="173"/>
        <v>49.5</v>
      </c>
      <c r="Q1110" s="19">
        <f t="shared" si="174"/>
        <v>7.4249999999999998</v>
      </c>
      <c r="R1110" s="19">
        <f t="shared" si="175"/>
        <v>12.375</v>
      </c>
      <c r="S1110" s="19">
        <f t="shared" si="176"/>
        <v>22.275000000000002</v>
      </c>
      <c r="T1110" s="19">
        <f t="shared" si="177"/>
        <v>12.375</v>
      </c>
      <c r="U1110" s="7">
        <f t="shared" si="178"/>
        <v>14.025</v>
      </c>
      <c r="V1110" s="7">
        <f t="shared" si="179"/>
        <v>13.612500000000001</v>
      </c>
    </row>
    <row r="1111" spans="1:22" ht="13.5" x14ac:dyDescent="0.35">
      <c r="A1111" s="3">
        <v>43628</v>
      </c>
      <c r="B1111" s="2">
        <v>10.6052</v>
      </c>
      <c r="C1111" s="7">
        <v>93.485186365084459</v>
      </c>
      <c r="D1111" s="7">
        <v>0.30118145214442471</v>
      </c>
      <c r="E1111" s="7">
        <v>0.23600395587172482</v>
      </c>
      <c r="F1111" s="7">
        <v>10.61924</v>
      </c>
      <c r="G1111" s="7">
        <v>10.014525000000001</v>
      </c>
      <c r="H1111" s="7">
        <v>9.7593799999999984</v>
      </c>
      <c r="I1111" s="7">
        <v>10.60083</v>
      </c>
      <c r="J1111" s="7" t="s">
        <v>53</v>
      </c>
      <c r="K1111" s="7" t="s">
        <v>55</v>
      </c>
      <c r="L1111" s="7" t="s">
        <v>54</v>
      </c>
      <c r="M1111" s="7">
        <f t="shared" si="170"/>
        <v>0</v>
      </c>
      <c r="N1111" s="7">
        <f t="shared" si="171"/>
        <v>0</v>
      </c>
      <c r="O1111" s="7">
        <f t="shared" si="172"/>
        <v>50</v>
      </c>
      <c r="P1111" s="7">
        <f t="shared" si="173"/>
        <v>16.5</v>
      </c>
      <c r="Q1111" s="19">
        <f t="shared" si="174"/>
        <v>9.9749999999999996</v>
      </c>
      <c r="R1111" s="19">
        <f t="shared" si="175"/>
        <v>21.625</v>
      </c>
      <c r="S1111" s="19">
        <f t="shared" si="176"/>
        <v>19.925000000000001</v>
      </c>
      <c r="T1111" s="19">
        <f t="shared" si="177"/>
        <v>16.625</v>
      </c>
      <c r="U1111" s="7">
        <f t="shared" si="178"/>
        <v>17.175000000000001</v>
      </c>
      <c r="V1111" s="7">
        <f t="shared" si="179"/>
        <v>17.037500000000001</v>
      </c>
    </row>
    <row r="1112" spans="1:22" ht="13.5" x14ac:dyDescent="0.35">
      <c r="A1112" s="3">
        <v>43629</v>
      </c>
      <c r="B1112" s="2">
        <v>10.686999999999999</v>
      </c>
      <c r="C1112" s="7">
        <v>93.57524348099281</v>
      </c>
      <c r="D1112" s="7">
        <v>0.30510735081582752</v>
      </c>
      <c r="E1112" s="7">
        <v>0.24982463486054537</v>
      </c>
      <c r="F1112" s="7">
        <v>10.642599999999998</v>
      </c>
      <c r="G1112" s="7">
        <v>10.076135000000001</v>
      </c>
      <c r="H1112" s="7">
        <v>9.7815719999999988</v>
      </c>
      <c r="I1112" s="7">
        <v>10.583894500000001</v>
      </c>
      <c r="J1112" s="7" t="s">
        <v>48</v>
      </c>
      <c r="K1112" s="7" t="s">
        <v>55</v>
      </c>
      <c r="L1112" s="7" t="s">
        <v>50</v>
      </c>
      <c r="M1112" s="7">
        <f t="shared" si="170"/>
        <v>0</v>
      </c>
      <c r="N1112" s="7">
        <f t="shared" si="171"/>
        <v>0</v>
      </c>
      <c r="O1112" s="7">
        <f t="shared" si="172"/>
        <v>50</v>
      </c>
      <c r="P1112" s="7">
        <f t="shared" si="173"/>
        <v>49.5</v>
      </c>
      <c r="Q1112" s="19">
        <f t="shared" si="174"/>
        <v>14.925000000000001</v>
      </c>
      <c r="R1112" s="19">
        <f t="shared" si="175"/>
        <v>29.875</v>
      </c>
      <c r="S1112" s="19">
        <f t="shared" si="176"/>
        <v>34.775000000000006</v>
      </c>
      <c r="T1112" s="19">
        <f t="shared" si="177"/>
        <v>24.875</v>
      </c>
      <c r="U1112" s="7">
        <f t="shared" si="178"/>
        <v>26.525000000000002</v>
      </c>
      <c r="V1112" s="7">
        <f t="shared" si="179"/>
        <v>26.112500000000001</v>
      </c>
    </row>
    <row r="1113" spans="1:22" ht="13.5" x14ac:dyDescent="0.35">
      <c r="A1113" s="3">
        <v>43630</v>
      </c>
      <c r="B1113" s="2">
        <v>11.066599999999999</v>
      </c>
      <c r="C1113" s="7">
        <v>94.6744791666667</v>
      </c>
      <c r="D1113" s="7">
        <v>0.33498767198782531</v>
      </c>
      <c r="E1113" s="7">
        <v>0.26685724228600138</v>
      </c>
      <c r="F1113" s="7">
        <v>10.718520000000002</v>
      </c>
      <c r="G1113" s="7">
        <v>10.162275000000001</v>
      </c>
      <c r="H1113" s="7">
        <v>9.8161439999999978</v>
      </c>
      <c r="I1113" s="7">
        <v>10.568565000000001</v>
      </c>
      <c r="J1113" s="7" t="s">
        <v>48</v>
      </c>
      <c r="K1113" s="7" t="s">
        <v>49</v>
      </c>
      <c r="L1113" s="7" t="s">
        <v>50</v>
      </c>
      <c r="M1113" s="7">
        <f t="shared" si="170"/>
        <v>0</v>
      </c>
      <c r="N1113" s="7">
        <f t="shared" si="171"/>
        <v>0</v>
      </c>
      <c r="O1113" s="7">
        <f t="shared" si="172"/>
        <v>50</v>
      </c>
      <c r="P1113" s="7">
        <f t="shared" si="173"/>
        <v>66</v>
      </c>
      <c r="Q1113" s="19">
        <f t="shared" si="174"/>
        <v>17.399999999999999</v>
      </c>
      <c r="R1113" s="19">
        <f t="shared" si="175"/>
        <v>34</v>
      </c>
      <c r="S1113" s="19">
        <f t="shared" si="176"/>
        <v>42.2</v>
      </c>
      <c r="T1113" s="19">
        <f t="shared" si="177"/>
        <v>29</v>
      </c>
      <c r="U1113" s="7">
        <f t="shared" si="178"/>
        <v>31.2</v>
      </c>
      <c r="V1113" s="7">
        <f t="shared" si="179"/>
        <v>30.65</v>
      </c>
    </row>
    <row r="1114" spans="1:22" ht="13.5" x14ac:dyDescent="0.35">
      <c r="A1114" s="3">
        <v>43633</v>
      </c>
      <c r="B1114" s="2">
        <v>11.095800000000001</v>
      </c>
      <c r="C1114" s="7">
        <v>94.115107913669107</v>
      </c>
      <c r="D1114" s="7">
        <v>0.35691000143041229</v>
      </c>
      <c r="E1114" s="7">
        <v>0.28486779411488361</v>
      </c>
      <c r="F1114" s="7">
        <v>10.811959999999999</v>
      </c>
      <c r="G1114" s="7">
        <v>10.249874999999999</v>
      </c>
      <c r="H1114" s="7">
        <v>9.8585419999999981</v>
      </c>
      <c r="I1114" s="7">
        <v>10.5542865</v>
      </c>
      <c r="J1114" s="7" t="s">
        <v>48</v>
      </c>
      <c r="K1114" s="7" t="s">
        <v>49</v>
      </c>
      <c r="L1114" s="7" t="s">
        <v>50</v>
      </c>
      <c r="M1114" s="7">
        <f t="shared" si="170"/>
        <v>0</v>
      </c>
      <c r="N1114" s="7">
        <f t="shared" si="171"/>
        <v>0</v>
      </c>
      <c r="O1114" s="7">
        <f t="shared" si="172"/>
        <v>50</v>
      </c>
      <c r="P1114" s="7">
        <f t="shared" si="173"/>
        <v>66</v>
      </c>
      <c r="Q1114" s="19">
        <f t="shared" si="174"/>
        <v>17.399999999999999</v>
      </c>
      <c r="R1114" s="19">
        <f t="shared" si="175"/>
        <v>34</v>
      </c>
      <c r="S1114" s="19">
        <f t="shared" si="176"/>
        <v>42.2</v>
      </c>
      <c r="T1114" s="19">
        <f t="shared" si="177"/>
        <v>29</v>
      </c>
      <c r="U1114" s="7">
        <f t="shared" si="178"/>
        <v>31.2</v>
      </c>
      <c r="V1114" s="7">
        <f t="shared" si="179"/>
        <v>30.65</v>
      </c>
    </row>
    <row r="1115" spans="1:22" ht="13.5" x14ac:dyDescent="0.35">
      <c r="A1115" s="3">
        <v>43634</v>
      </c>
      <c r="B1115" s="2">
        <v>11.09</v>
      </c>
      <c r="C1115" s="7">
        <v>92.891341394141023</v>
      </c>
      <c r="D1115" s="7">
        <v>0.36955558715973069</v>
      </c>
      <c r="E1115" s="7">
        <v>0.301805352723853</v>
      </c>
      <c r="F1115" s="7">
        <v>10.90892</v>
      </c>
      <c r="G1115" s="7">
        <v>10.331345000000001</v>
      </c>
      <c r="H1115" s="7">
        <v>9.8899619999999988</v>
      </c>
      <c r="I1115" s="7">
        <v>10.539979000000002</v>
      </c>
      <c r="J1115" s="7" t="s">
        <v>48</v>
      </c>
      <c r="K1115" s="7" t="s">
        <v>49</v>
      </c>
      <c r="L1115" s="7" t="s">
        <v>50</v>
      </c>
      <c r="M1115" s="7">
        <f t="shared" si="170"/>
        <v>0</v>
      </c>
      <c r="N1115" s="7">
        <f t="shared" si="171"/>
        <v>0</v>
      </c>
      <c r="O1115" s="7">
        <f t="shared" si="172"/>
        <v>50</v>
      </c>
      <c r="P1115" s="7">
        <f t="shared" si="173"/>
        <v>66</v>
      </c>
      <c r="Q1115" s="19">
        <f t="shared" si="174"/>
        <v>17.399999999999999</v>
      </c>
      <c r="R1115" s="19">
        <f t="shared" si="175"/>
        <v>34</v>
      </c>
      <c r="S1115" s="19">
        <f t="shared" si="176"/>
        <v>42.2</v>
      </c>
      <c r="T1115" s="19">
        <f t="shared" si="177"/>
        <v>29</v>
      </c>
      <c r="U1115" s="7">
        <f t="shared" si="178"/>
        <v>31.2</v>
      </c>
      <c r="V1115" s="7">
        <f t="shared" si="179"/>
        <v>30.65</v>
      </c>
    </row>
    <row r="1116" spans="1:22" ht="13.5" x14ac:dyDescent="0.35">
      <c r="A1116" s="3">
        <v>43635</v>
      </c>
      <c r="B1116" s="2">
        <v>11.2126</v>
      </c>
      <c r="C1116" s="7">
        <v>93.478260869565204</v>
      </c>
      <c r="D1116" s="7">
        <v>0.38503169464384257</v>
      </c>
      <c r="E1116" s="7">
        <v>0.31845062110785094</v>
      </c>
      <c r="F1116" s="7">
        <v>11.030400000000002</v>
      </c>
      <c r="G1116" s="7">
        <v>10.416315000000001</v>
      </c>
      <c r="H1116" s="7">
        <v>9.9238339999999994</v>
      </c>
      <c r="I1116" s="7">
        <v>10.526576500000003</v>
      </c>
      <c r="J1116" s="7" t="s">
        <v>48</v>
      </c>
      <c r="K1116" s="7" t="s">
        <v>49</v>
      </c>
      <c r="L1116" s="7" t="s">
        <v>50</v>
      </c>
      <c r="M1116" s="7">
        <f t="shared" si="170"/>
        <v>0</v>
      </c>
      <c r="N1116" s="7">
        <f t="shared" si="171"/>
        <v>0</v>
      </c>
      <c r="O1116" s="7">
        <f t="shared" si="172"/>
        <v>50</v>
      </c>
      <c r="P1116" s="7">
        <f t="shared" si="173"/>
        <v>66</v>
      </c>
      <c r="Q1116" s="19">
        <f t="shared" si="174"/>
        <v>17.399999999999999</v>
      </c>
      <c r="R1116" s="19">
        <f t="shared" si="175"/>
        <v>34</v>
      </c>
      <c r="S1116" s="19">
        <f t="shared" si="176"/>
        <v>42.2</v>
      </c>
      <c r="T1116" s="19">
        <f t="shared" si="177"/>
        <v>29</v>
      </c>
      <c r="U1116" s="7">
        <f t="shared" si="178"/>
        <v>31.2</v>
      </c>
      <c r="V1116" s="7">
        <f t="shared" si="179"/>
        <v>30.65</v>
      </c>
    </row>
    <row r="1117" spans="1:22" ht="13.5" x14ac:dyDescent="0.35">
      <c r="A1117" s="3">
        <v>43636</v>
      </c>
      <c r="B1117" s="2">
        <v>11.221</v>
      </c>
      <c r="C1117" s="7">
        <v>92.905733722060248</v>
      </c>
      <c r="D1117" s="7">
        <v>0.3934391099702097</v>
      </c>
      <c r="E1117" s="7">
        <v>0.33344831888032272</v>
      </c>
      <c r="F1117" s="7">
        <v>11.137199999999998</v>
      </c>
      <c r="G1117" s="7">
        <v>10.501705000000001</v>
      </c>
      <c r="H1117" s="7">
        <v>9.9581079999999993</v>
      </c>
      <c r="I1117" s="7">
        <v>10.514355000000005</v>
      </c>
      <c r="J1117" s="7" t="s">
        <v>48</v>
      </c>
      <c r="K1117" s="7" t="s">
        <v>49</v>
      </c>
      <c r="L1117" s="7" t="s">
        <v>56</v>
      </c>
      <c r="M1117" s="7">
        <f t="shared" si="170"/>
        <v>0</v>
      </c>
      <c r="N1117" s="7">
        <f t="shared" si="171"/>
        <v>0</v>
      </c>
      <c r="O1117" s="7">
        <f t="shared" si="172"/>
        <v>50</v>
      </c>
      <c r="P1117" s="7">
        <f t="shared" si="173"/>
        <v>83</v>
      </c>
      <c r="Q1117" s="19">
        <f t="shared" si="174"/>
        <v>19.95</v>
      </c>
      <c r="R1117" s="19">
        <f t="shared" si="175"/>
        <v>38.25</v>
      </c>
      <c r="S1117" s="19">
        <f t="shared" si="176"/>
        <v>49.85</v>
      </c>
      <c r="T1117" s="19">
        <f t="shared" si="177"/>
        <v>33.25</v>
      </c>
      <c r="U1117" s="7">
        <f t="shared" si="178"/>
        <v>36.016666666666673</v>
      </c>
      <c r="V1117" s="7">
        <f t="shared" si="179"/>
        <v>35.325000000000003</v>
      </c>
    </row>
    <row r="1118" spans="1:22" ht="13.5" x14ac:dyDescent="0.35">
      <c r="A1118" s="3">
        <v>43637</v>
      </c>
      <c r="B1118" s="2">
        <v>10.8843</v>
      </c>
      <c r="C1118" s="7">
        <v>69.612547446823712</v>
      </c>
      <c r="D1118" s="7">
        <v>0.36868322043992485</v>
      </c>
      <c r="E1118" s="7">
        <v>0.34049529919224314</v>
      </c>
      <c r="F1118" s="7">
        <v>11.100739999999998</v>
      </c>
      <c r="G1118" s="7">
        <v>10.56705</v>
      </c>
      <c r="H1118" s="7">
        <v>9.9865819999999985</v>
      </c>
      <c r="I1118" s="7">
        <v>10.500596000000005</v>
      </c>
      <c r="J1118" s="7" t="s">
        <v>48</v>
      </c>
      <c r="K1118" s="7" t="s">
        <v>55</v>
      </c>
      <c r="L1118" s="7" t="s">
        <v>56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66.5</v>
      </c>
      <c r="Q1118" s="19">
        <f t="shared" si="174"/>
        <v>26.225000000000001</v>
      </c>
      <c r="R1118" s="19">
        <f t="shared" si="175"/>
        <v>39.125</v>
      </c>
      <c r="S1118" s="19">
        <f t="shared" si="176"/>
        <v>46.174999999999997</v>
      </c>
      <c r="T1118" s="19">
        <f t="shared" si="177"/>
        <v>35.375</v>
      </c>
      <c r="U1118" s="7">
        <f t="shared" si="178"/>
        <v>37.174999999999997</v>
      </c>
      <c r="V1118" s="7">
        <f t="shared" si="179"/>
        <v>36.724999999999994</v>
      </c>
    </row>
    <row r="1119" spans="1:22" ht="13.5" x14ac:dyDescent="0.35">
      <c r="A1119" s="3">
        <v>43640</v>
      </c>
      <c r="B1119" s="2">
        <v>10.9093</v>
      </c>
      <c r="C1119" s="7">
        <v>70.147048476746619</v>
      </c>
      <c r="D1119" s="7">
        <v>0.34708036430719602</v>
      </c>
      <c r="E1119" s="7">
        <v>0.34181231221523373</v>
      </c>
      <c r="F1119" s="7">
        <v>11.06344</v>
      </c>
      <c r="G1119" s="7">
        <v>10.627805</v>
      </c>
      <c r="H1119" s="7">
        <v>10.017891999999998</v>
      </c>
      <c r="I1119" s="7">
        <v>10.488859500000004</v>
      </c>
      <c r="J1119" s="7" t="s">
        <v>53</v>
      </c>
      <c r="K1119" s="7" t="s">
        <v>55</v>
      </c>
      <c r="L1119" s="7" t="s">
        <v>47</v>
      </c>
      <c r="M1119" s="7">
        <f t="shared" si="170"/>
        <v>0</v>
      </c>
      <c r="N1119" s="7">
        <f t="shared" si="171"/>
        <v>0</v>
      </c>
      <c r="O1119" s="7">
        <f t="shared" si="172"/>
        <v>50</v>
      </c>
      <c r="P1119" s="7">
        <f t="shared" si="173"/>
        <v>16.5</v>
      </c>
      <c r="Q1119" s="19">
        <f t="shared" si="174"/>
        <v>9.9749999999999996</v>
      </c>
      <c r="R1119" s="19">
        <f t="shared" si="175"/>
        <v>21.625</v>
      </c>
      <c r="S1119" s="19">
        <f t="shared" si="176"/>
        <v>19.925000000000001</v>
      </c>
      <c r="T1119" s="19">
        <f t="shared" si="177"/>
        <v>16.625</v>
      </c>
      <c r="U1119" s="7">
        <f t="shared" si="178"/>
        <v>17.175000000000001</v>
      </c>
      <c r="V1119" s="7">
        <f t="shared" si="179"/>
        <v>17.037500000000001</v>
      </c>
    </row>
    <row r="1120" spans="1:22" ht="13.5" x14ac:dyDescent="0.35">
      <c r="A1120" s="3">
        <v>43641</v>
      </c>
      <c r="B1120" s="2">
        <v>10.890599999999999</v>
      </c>
      <c r="C1120" s="7">
        <v>64.974699557242218</v>
      </c>
      <c r="D1120" s="7">
        <v>0.32470797999457623</v>
      </c>
      <c r="E1120" s="7">
        <v>0.33839144577110225</v>
      </c>
      <c r="F1120" s="7">
        <v>11.02356</v>
      </c>
      <c r="G1120" s="7">
        <v>10.678865</v>
      </c>
      <c r="H1120" s="7">
        <v>10.049412</v>
      </c>
      <c r="I1120" s="7">
        <v>10.477029500000004</v>
      </c>
      <c r="J1120" s="7" t="s">
        <v>48</v>
      </c>
      <c r="K1120" s="7" t="s">
        <v>55</v>
      </c>
      <c r="L1120" s="7" t="s">
        <v>56</v>
      </c>
      <c r="M1120" s="7">
        <f t="shared" si="170"/>
        <v>25</v>
      </c>
      <c r="N1120" s="7">
        <f t="shared" si="171"/>
        <v>45</v>
      </c>
      <c r="O1120" s="7">
        <f t="shared" si="172"/>
        <v>50</v>
      </c>
      <c r="P1120" s="7">
        <f t="shared" si="173"/>
        <v>66.5</v>
      </c>
      <c r="Q1120" s="19">
        <f t="shared" si="174"/>
        <v>41.975000000000001</v>
      </c>
      <c r="R1120" s="19">
        <f t="shared" si="175"/>
        <v>48.125</v>
      </c>
      <c r="S1120" s="19">
        <f t="shared" si="176"/>
        <v>52.924999999999997</v>
      </c>
      <c r="T1120" s="19">
        <f t="shared" si="177"/>
        <v>46.625</v>
      </c>
      <c r="U1120" s="7">
        <f t="shared" si="178"/>
        <v>47.67499999999999</v>
      </c>
      <c r="V1120" s="7">
        <f t="shared" si="179"/>
        <v>47.412499999999994</v>
      </c>
    </row>
    <row r="1121" spans="1:22" ht="13.5" x14ac:dyDescent="0.35">
      <c r="A1121" s="3">
        <v>43642</v>
      </c>
      <c r="B1121" s="2">
        <v>10.9093</v>
      </c>
      <c r="C1121" s="7">
        <v>63.83968655619946</v>
      </c>
      <c r="D1121" s="7">
        <v>0.30497112071837051</v>
      </c>
      <c r="E1121" s="7">
        <v>0.33170738076055595</v>
      </c>
      <c r="F1121" s="7">
        <v>10.962900000000001</v>
      </c>
      <c r="G1121" s="7">
        <v>10.722685000000002</v>
      </c>
      <c r="H1121" s="7">
        <v>10.077451999999999</v>
      </c>
      <c r="I1121" s="7">
        <v>10.467366500000002</v>
      </c>
      <c r="J1121" s="7" t="s">
        <v>48</v>
      </c>
      <c r="K1121" s="7" t="s">
        <v>55</v>
      </c>
      <c r="L1121" s="7" t="s">
        <v>56</v>
      </c>
      <c r="M1121" s="7">
        <f t="shared" si="170"/>
        <v>25</v>
      </c>
      <c r="N1121" s="7">
        <f t="shared" si="171"/>
        <v>100</v>
      </c>
      <c r="O1121" s="7">
        <f t="shared" si="172"/>
        <v>50</v>
      </c>
      <c r="P1121" s="7">
        <f t="shared" si="173"/>
        <v>66.5</v>
      </c>
      <c r="Q1121" s="19">
        <f t="shared" si="174"/>
        <v>61.225000000000001</v>
      </c>
      <c r="R1121" s="19">
        <f t="shared" si="175"/>
        <v>59.125</v>
      </c>
      <c r="S1121" s="19">
        <f t="shared" si="176"/>
        <v>61.174999999999997</v>
      </c>
      <c r="T1121" s="19">
        <f t="shared" si="177"/>
        <v>60.375</v>
      </c>
      <c r="U1121" s="7">
        <f t="shared" si="178"/>
        <v>60.508333333333326</v>
      </c>
      <c r="V1121" s="7">
        <f t="shared" si="179"/>
        <v>60.474999999999994</v>
      </c>
    </row>
    <row r="1122" spans="1:22" ht="13.5" x14ac:dyDescent="0.35">
      <c r="A1122" s="3">
        <v>43643</v>
      </c>
      <c r="B1122" s="2">
        <v>10.423</v>
      </c>
      <c r="C1122" s="7">
        <v>41.72206195911204</v>
      </c>
      <c r="D1122" s="7">
        <v>0.24723915267327001</v>
      </c>
      <c r="E1122" s="7">
        <v>0.31481373514309879</v>
      </c>
      <c r="F1122" s="7">
        <v>10.8033</v>
      </c>
      <c r="G1122" s="7">
        <v>10.741605</v>
      </c>
      <c r="H1122" s="7">
        <v>10.085604</v>
      </c>
      <c r="I1122" s="7">
        <v>10.456732000000002</v>
      </c>
      <c r="J1122" s="7" t="s">
        <v>53</v>
      </c>
      <c r="K1122" s="7" t="s">
        <v>55</v>
      </c>
      <c r="L1122" s="7" t="s">
        <v>47</v>
      </c>
      <c r="M1122" s="7">
        <f t="shared" si="170"/>
        <v>25</v>
      </c>
      <c r="N1122" s="7">
        <f t="shared" si="171"/>
        <v>100</v>
      </c>
      <c r="O1122" s="7">
        <f t="shared" si="172"/>
        <v>50</v>
      </c>
      <c r="P1122" s="7">
        <f t="shared" si="173"/>
        <v>16.5</v>
      </c>
      <c r="Q1122" s="19">
        <f t="shared" si="174"/>
        <v>53.725000000000001</v>
      </c>
      <c r="R1122" s="19">
        <f t="shared" si="175"/>
        <v>46.625</v>
      </c>
      <c r="S1122" s="19">
        <f t="shared" si="176"/>
        <v>38.674999999999997</v>
      </c>
      <c r="T1122" s="19">
        <f t="shared" si="177"/>
        <v>47.875</v>
      </c>
      <c r="U1122" s="7">
        <f t="shared" si="178"/>
        <v>46.341666666666661</v>
      </c>
      <c r="V1122" s="7">
        <f t="shared" si="179"/>
        <v>46.724999999999994</v>
      </c>
    </row>
    <row r="1123" spans="1:22" ht="13.5" x14ac:dyDescent="0.35">
      <c r="A1123" s="3">
        <v>43644</v>
      </c>
      <c r="B1123" s="2">
        <v>10.784599999999999</v>
      </c>
      <c r="C1123" s="7">
        <v>54.110022130888368</v>
      </c>
      <c r="D1123" s="7">
        <v>0.22803559762171588</v>
      </c>
      <c r="E1123" s="7">
        <v>0.29745810763882219</v>
      </c>
      <c r="F1123" s="7">
        <v>10.78336</v>
      </c>
      <c r="G1123" s="7">
        <v>10.772765000000001</v>
      </c>
      <c r="H1123" s="7">
        <v>10.098652</v>
      </c>
      <c r="I1123" s="7">
        <v>10.451000500000003</v>
      </c>
      <c r="J1123" s="7" t="s">
        <v>53</v>
      </c>
      <c r="K1123" s="7" t="s">
        <v>55</v>
      </c>
      <c r="L1123" s="7" t="s">
        <v>47</v>
      </c>
      <c r="M1123" s="7">
        <f t="shared" si="170"/>
        <v>25</v>
      </c>
      <c r="N1123" s="7">
        <f t="shared" si="171"/>
        <v>100</v>
      </c>
      <c r="O1123" s="7">
        <f t="shared" si="172"/>
        <v>50</v>
      </c>
      <c r="P1123" s="7">
        <f t="shared" si="173"/>
        <v>16.5</v>
      </c>
      <c r="Q1123" s="19">
        <f t="shared" si="174"/>
        <v>53.725000000000001</v>
      </c>
      <c r="R1123" s="19">
        <f t="shared" si="175"/>
        <v>46.625</v>
      </c>
      <c r="S1123" s="19">
        <f t="shared" si="176"/>
        <v>38.674999999999997</v>
      </c>
      <c r="T1123" s="19">
        <f t="shared" si="177"/>
        <v>47.875</v>
      </c>
      <c r="U1123" s="7">
        <f t="shared" si="178"/>
        <v>46.341666666666661</v>
      </c>
      <c r="V1123" s="7">
        <f t="shared" si="179"/>
        <v>46.724999999999994</v>
      </c>
    </row>
    <row r="1124" spans="1:22" ht="13.5" x14ac:dyDescent="0.35">
      <c r="A1124" s="3">
        <v>43647</v>
      </c>
      <c r="B1124" s="2">
        <v>11.0151</v>
      </c>
      <c r="C1124" s="7">
        <v>59.736804598793285</v>
      </c>
      <c r="D1124" s="7">
        <v>0.22877884540045024</v>
      </c>
      <c r="E1124" s="7">
        <v>0.2837222551911478</v>
      </c>
      <c r="F1124" s="7">
        <v>10.80452</v>
      </c>
      <c r="G1124" s="7">
        <v>10.80669</v>
      </c>
      <c r="H1124" s="7">
        <v>10.122616000000001</v>
      </c>
      <c r="I1124" s="7">
        <v>10.443297000000003</v>
      </c>
      <c r="J1124" s="7" t="s">
        <v>53</v>
      </c>
      <c r="K1124" s="7" t="s">
        <v>55</v>
      </c>
      <c r="L1124" s="7" t="s">
        <v>47</v>
      </c>
      <c r="M1124" s="7">
        <f t="shared" si="170"/>
        <v>25</v>
      </c>
      <c r="N1124" s="7">
        <f t="shared" si="171"/>
        <v>100</v>
      </c>
      <c r="O1124" s="7">
        <f t="shared" si="172"/>
        <v>50</v>
      </c>
      <c r="P1124" s="7">
        <f t="shared" si="173"/>
        <v>16.5</v>
      </c>
      <c r="Q1124" s="19">
        <f t="shared" si="174"/>
        <v>53.725000000000001</v>
      </c>
      <c r="R1124" s="19">
        <f t="shared" si="175"/>
        <v>46.625</v>
      </c>
      <c r="S1124" s="19">
        <f t="shared" si="176"/>
        <v>38.674999999999997</v>
      </c>
      <c r="T1124" s="19">
        <f t="shared" si="177"/>
        <v>47.875</v>
      </c>
      <c r="U1124" s="7">
        <f t="shared" si="178"/>
        <v>46.341666666666661</v>
      </c>
      <c r="V1124" s="7">
        <f t="shared" si="179"/>
        <v>46.724999999999994</v>
      </c>
    </row>
    <row r="1125" spans="1:22" ht="13.5" x14ac:dyDescent="0.35">
      <c r="A1125" s="3">
        <v>43648</v>
      </c>
      <c r="B1125" s="2">
        <v>11.0151</v>
      </c>
      <c r="C1125" s="7">
        <v>59.736804598793285</v>
      </c>
      <c r="D1125" s="7">
        <v>0.22675399570685961</v>
      </c>
      <c r="E1125" s="7">
        <v>0.27232860329429015</v>
      </c>
      <c r="F1125" s="7">
        <v>10.829420000000002</v>
      </c>
      <c r="G1125" s="7">
        <v>10.840614999999998</v>
      </c>
      <c r="H1125" s="7">
        <v>10.142142000000002</v>
      </c>
      <c r="I1125" s="7">
        <v>10.437521000000002</v>
      </c>
      <c r="J1125" s="7" t="s">
        <v>53</v>
      </c>
      <c r="K1125" s="7" t="s">
        <v>55</v>
      </c>
      <c r="L1125" s="7" t="s">
        <v>47</v>
      </c>
      <c r="M1125" s="7">
        <f t="shared" si="170"/>
        <v>25</v>
      </c>
      <c r="N1125" s="7">
        <f t="shared" si="171"/>
        <v>100</v>
      </c>
      <c r="O1125" s="7">
        <f t="shared" si="172"/>
        <v>50</v>
      </c>
      <c r="P1125" s="7">
        <f t="shared" si="173"/>
        <v>16.5</v>
      </c>
      <c r="Q1125" s="19">
        <f t="shared" si="174"/>
        <v>53.725000000000001</v>
      </c>
      <c r="R1125" s="19">
        <f t="shared" si="175"/>
        <v>46.625</v>
      </c>
      <c r="S1125" s="19">
        <f t="shared" si="176"/>
        <v>38.674999999999997</v>
      </c>
      <c r="T1125" s="19">
        <f t="shared" si="177"/>
        <v>47.875</v>
      </c>
      <c r="U1125" s="7">
        <f t="shared" si="178"/>
        <v>46.341666666666661</v>
      </c>
      <c r="V1125" s="7">
        <f t="shared" si="179"/>
        <v>46.724999999999994</v>
      </c>
    </row>
    <row r="1126" spans="1:22" ht="13.5" x14ac:dyDescent="0.35">
      <c r="A1126" s="3">
        <v>43649</v>
      </c>
      <c r="B1126" s="2">
        <v>10.911899999999999</v>
      </c>
      <c r="C1126" s="7">
        <v>55.28852937026759</v>
      </c>
      <c r="D1126" s="7">
        <v>0.21435100525510897</v>
      </c>
      <c r="E1126" s="7">
        <v>0.26073308368645393</v>
      </c>
      <c r="F1126" s="7">
        <v>10.829940000000002</v>
      </c>
      <c r="G1126" s="7">
        <v>10.860620000000001</v>
      </c>
      <c r="H1126" s="7">
        <v>10.160656000000001</v>
      </c>
      <c r="I1126" s="7">
        <v>10.432659500000005</v>
      </c>
      <c r="J1126" s="7" t="s">
        <v>53</v>
      </c>
      <c r="K1126" s="7" t="s">
        <v>55</v>
      </c>
      <c r="L1126" s="7" t="s">
        <v>47</v>
      </c>
      <c r="M1126" s="7">
        <f t="shared" si="170"/>
        <v>25</v>
      </c>
      <c r="N1126" s="7">
        <f t="shared" si="171"/>
        <v>100</v>
      </c>
      <c r="O1126" s="7">
        <f t="shared" si="172"/>
        <v>50</v>
      </c>
      <c r="P1126" s="7">
        <f t="shared" si="173"/>
        <v>16.5</v>
      </c>
      <c r="Q1126" s="19">
        <f t="shared" si="174"/>
        <v>53.725000000000001</v>
      </c>
      <c r="R1126" s="19">
        <f t="shared" si="175"/>
        <v>46.625</v>
      </c>
      <c r="S1126" s="19">
        <f t="shared" si="176"/>
        <v>38.674999999999997</v>
      </c>
      <c r="T1126" s="19">
        <f t="shared" si="177"/>
        <v>47.875</v>
      </c>
      <c r="U1126" s="7">
        <f t="shared" si="178"/>
        <v>46.341666666666661</v>
      </c>
      <c r="V1126" s="7">
        <f t="shared" si="179"/>
        <v>46.724999999999994</v>
      </c>
    </row>
    <row r="1127" spans="1:22" ht="13.5" x14ac:dyDescent="0.35">
      <c r="A1127" s="3">
        <v>43650</v>
      </c>
      <c r="B1127" s="2">
        <v>10.980700000000001</v>
      </c>
      <c r="C1127" s="7">
        <v>47.634260534288117</v>
      </c>
      <c r="D1127" s="7">
        <v>0.20767913518316661</v>
      </c>
      <c r="E1127" s="7">
        <v>0.2501222939857965</v>
      </c>
      <c r="F1127" s="7">
        <v>10.941480000000002</v>
      </c>
      <c r="G1127" s="7">
        <v>10.881145</v>
      </c>
      <c r="H1127" s="7">
        <v>10.178326</v>
      </c>
      <c r="I1127" s="7">
        <v>10.429164000000004</v>
      </c>
      <c r="J1127" s="7" t="s">
        <v>53</v>
      </c>
      <c r="K1127" s="7" t="s">
        <v>55</v>
      </c>
      <c r="L1127" s="7" t="s">
        <v>47</v>
      </c>
      <c r="M1127" s="7">
        <f t="shared" si="170"/>
        <v>25</v>
      </c>
      <c r="N1127" s="7">
        <f t="shared" si="171"/>
        <v>100</v>
      </c>
      <c r="O1127" s="7">
        <f t="shared" si="172"/>
        <v>50</v>
      </c>
      <c r="P1127" s="7">
        <f t="shared" si="173"/>
        <v>16.5</v>
      </c>
      <c r="Q1127" s="19">
        <f t="shared" si="174"/>
        <v>53.725000000000001</v>
      </c>
      <c r="R1127" s="19">
        <f t="shared" si="175"/>
        <v>46.625</v>
      </c>
      <c r="S1127" s="19">
        <f t="shared" si="176"/>
        <v>38.674999999999997</v>
      </c>
      <c r="T1127" s="19">
        <f t="shared" si="177"/>
        <v>47.875</v>
      </c>
      <c r="U1127" s="7">
        <f t="shared" si="178"/>
        <v>46.341666666666661</v>
      </c>
      <c r="V1127" s="7">
        <f t="shared" si="179"/>
        <v>46.724999999999994</v>
      </c>
    </row>
    <row r="1128" spans="1:22" ht="13.5" x14ac:dyDescent="0.35">
      <c r="A1128" s="3">
        <v>43651</v>
      </c>
      <c r="B1128" s="2">
        <v>10.8774</v>
      </c>
      <c r="C1128" s="7">
        <v>44.220999153259953</v>
      </c>
      <c r="D1128" s="7">
        <v>0.19184471691958649</v>
      </c>
      <c r="E1128" s="7">
        <v>0.23846677857255452</v>
      </c>
      <c r="F1128" s="7">
        <v>10.960039999999999</v>
      </c>
      <c r="G1128" s="7">
        <v>10.890665</v>
      </c>
      <c r="H1128" s="7">
        <v>10.196150000000003</v>
      </c>
      <c r="I1128" s="7">
        <v>10.422903500000002</v>
      </c>
      <c r="J1128" s="7" t="s">
        <v>53</v>
      </c>
      <c r="K1128" s="7" t="s">
        <v>55</v>
      </c>
      <c r="L1128" s="7" t="s">
        <v>47</v>
      </c>
      <c r="M1128" s="7">
        <f t="shared" si="170"/>
        <v>25</v>
      </c>
      <c r="N1128" s="7">
        <f t="shared" si="171"/>
        <v>100</v>
      </c>
      <c r="O1128" s="7">
        <f t="shared" si="172"/>
        <v>50</v>
      </c>
      <c r="P1128" s="7">
        <f t="shared" si="173"/>
        <v>16.5</v>
      </c>
      <c r="Q1128" s="19">
        <f t="shared" si="174"/>
        <v>53.725000000000001</v>
      </c>
      <c r="R1128" s="19">
        <f t="shared" si="175"/>
        <v>46.625</v>
      </c>
      <c r="S1128" s="19">
        <f t="shared" si="176"/>
        <v>38.674999999999997</v>
      </c>
      <c r="T1128" s="19">
        <f t="shared" si="177"/>
        <v>47.875</v>
      </c>
      <c r="U1128" s="7">
        <f t="shared" si="178"/>
        <v>46.341666666666661</v>
      </c>
      <c r="V1128" s="7">
        <f t="shared" si="179"/>
        <v>46.724999999999994</v>
      </c>
    </row>
    <row r="1129" spans="1:22" ht="13.5" x14ac:dyDescent="0.35">
      <c r="A1129" s="3">
        <v>43654</v>
      </c>
      <c r="B1129" s="2">
        <v>11.138999999999999</v>
      </c>
      <c r="C1129" s="7">
        <v>51.141978185886067</v>
      </c>
      <c r="D1129" s="7">
        <v>0.19812094515273948</v>
      </c>
      <c r="E1129" s="7">
        <v>0.23039761188859154</v>
      </c>
      <c r="F1129" s="7">
        <v>10.984819999999999</v>
      </c>
      <c r="G1129" s="7">
        <v>10.916185</v>
      </c>
      <c r="H1129" s="7">
        <v>10.220374000000003</v>
      </c>
      <c r="I1129" s="7">
        <v>10.416695500000003</v>
      </c>
      <c r="J1129" s="7" t="s">
        <v>48</v>
      </c>
      <c r="K1129" s="7" t="s">
        <v>55</v>
      </c>
      <c r="L1129" s="7" t="s">
        <v>50</v>
      </c>
      <c r="M1129" s="7">
        <f t="shared" si="170"/>
        <v>25</v>
      </c>
      <c r="N1129" s="7">
        <f t="shared" si="171"/>
        <v>100</v>
      </c>
      <c r="O1129" s="7">
        <f t="shared" si="172"/>
        <v>50</v>
      </c>
      <c r="P1129" s="7">
        <f t="shared" si="173"/>
        <v>49.5</v>
      </c>
      <c r="Q1129" s="19">
        <f t="shared" si="174"/>
        <v>58.674999999999997</v>
      </c>
      <c r="R1129" s="19">
        <f t="shared" si="175"/>
        <v>54.875</v>
      </c>
      <c r="S1129" s="19">
        <f t="shared" si="176"/>
        <v>53.525000000000006</v>
      </c>
      <c r="T1129" s="19">
        <f t="shared" si="177"/>
        <v>56.125</v>
      </c>
      <c r="U1129" s="7">
        <f t="shared" si="178"/>
        <v>55.691666666666663</v>
      </c>
      <c r="V1129" s="7">
        <f t="shared" si="179"/>
        <v>55.8</v>
      </c>
    </row>
    <row r="1130" spans="1:22" ht="13.5" x14ac:dyDescent="0.35">
      <c r="A1130" s="3">
        <v>43655</v>
      </c>
      <c r="B1130" s="2">
        <v>11.497</v>
      </c>
      <c r="C1130" s="7">
        <v>55.972782258064505</v>
      </c>
      <c r="D1130" s="7">
        <v>0.22933883399463717</v>
      </c>
      <c r="E1130" s="7">
        <v>0.23018585630980068</v>
      </c>
      <c r="F1130" s="7">
        <v>11.081200000000001</v>
      </c>
      <c r="G1130" s="7">
        <v>10.960775000000002</v>
      </c>
      <c r="H1130" s="7">
        <v>10.254094000000002</v>
      </c>
      <c r="I1130" s="7">
        <v>10.408511000000001</v>
      </c>
      <c r="J1130" s="7" t="s">
        <v>48</v>
      </c>
      <c r="K1130" s="7" t="s">
        <v>49</v>
      </c>
      <c r="L1130" s="7" t="s">
        <v>50</v>
      </c>
      <c r="M1130" s="7">
        <f t="shared" si="170"/>
        <v>25</v>
      </c>
      <c r="N1130" s="7">
        <f t="shared" si="171"/>
        <v>45</v>
      </c>
      <c r="O1130" s="7">
        <f t="shared" si="172"/>
        <v>50</v>
      </c>
      <c r="P1130" s="7">
        <f t="shared" si="173"/>
        <v>66</v>
      </c>
      <c r="Q1130" s="19">
        <f t="shared" si="174"/>
        <v>41.9</v>
      </c>
      <c r="R1130" s="19">
        <f t="shared" si="175"/>
        <v>48</v>
      </c>
      <c r="S1130" s="19">
        <f t="shared" si="176"/>
        <v>52.7</v>
      </c>
      <c r="T1130" s="19">
        <f t="shared" si="177"/>
        <v>46.5</v>
      </c>
      <c r="U1130" s="7">
        <f t="shared" si="178"/>
        <v>47.533333333333339</v>
      </c>
      <c r="V1130" s="7">
        <f t="shared" si="179"/>
        <v>47.275000000000006</v>
      </c>
    </row>
    <row r="1131" spans="1:22" ht="13.5" x14ac:dyDescent="0.35">
      <c r="A1131" s="3">
        <v>43656</v>
      </c>
      <c r="B1131" s="2">
        <v>11.7036</v>
      </c>
      <c r="C1131" s="7">
        <v>59.356339666537387</v>
      </c>
      <c r="D1131" s="7">
        <v>0.26766465762866432</v>
      </c>
      <c r="E1131" s="7">
        <v>0.2376816165735734</v>
      </c>
      <c r="F1131" s="7">
        <v>11.239540000000002</v>
      </c>
      <c r="G1131" s="7">
        <v>11.015694999999999</v>
      </c>
      <c r="H1131" s="7">
        <v>10.291946000000005</v>
      </c>
      <c r="I1131" s="7">
        <v>10.399286500000001</v>
      </c>
      <c r="J1131" s="7" t="s">
        <v>48</v>
      </c>
      <c r="K1131" s="7" t="s">
        <v>49</v>
      </c>
      <c r="L1131" s="7" t="s">
        <v>50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66</v>
      </c>
      <c r="Q1131" s="19">
        <f t="shared" si="174"/>
        <v>26.15</v>
      </c>
      <c r="R1131" s="19">
        <f t="shared" si="175"/>
        <v>39</v>
      </c>
      <c r="S1131" s="19">
        <f t="shared" si="176"/>
        <v>45.95</v>
      </c>
      <c r="T1131" s="19">
        <f t="shared" si="177"/>
        <v>35.25</v>
      </c>
      <c r="U1131" s="7">
        <f t="shared" si="178"/>
        <v>37.033333333333339</v>
      </c>
      <c r="V1131" s="7">
        <f t="shared" si="179"/>
        <v>36.587500000000006</v>
      </c>
    </row>
    <row r="1132" spans="1:22" ht="13.5" x14ac:dyDescent="0.35">
      <c r="A1132" s="3">
        <v>43657</v>
      </c>
      <c r="B1132" s="2">
        <v>11.366199999999999</v>
      </c>
      <c r="C1132" s="7">
        <v>59.34023336046824</v>
      </c>
      <c r="D1132" s="7">
        <v>0.26772660312394159</v>
      </c>
      <c r="E1132" s="7">
        <v>0.24369061388364704</v>
      </c>
      <c r="F1132" s="7">
        <v>11.31664</v>
      </c>
      <c r="G1132" s="7">
        <v>11.049654999999998</v>
      </c>
      <c r="H1132" s="7">
        <v>10.328890000000003</v>
      </c>
      <c r="I1132" s="7">
        <v>10.390418500000001</v>
      </c>
      <c r="J1132" s="7" t="s">
        <v>48</v>
      </c>
      <c r="K1132" s="7" t="s">
        <v>49</v>
      </c>
      <c r="L1132" s="7" t="s">
        <v>50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66</v>
      </c>
      <c r="Q1132" s="19">
        <f t="shared" si="174"/>
        <v>26.15</v>
      </c>
      <c r="R1132" s="19">
        <f t="shared" si="175"/>
        <v>39</v>
      </c>
      <c r="S1132" s="19">
        <f t="shared" si="176"/>
        <v>45.95</v>
      </c>
      <c r="T1132" s="19">
        <f t="shared" si="177"/>
        <v>35.25</v>
      </c>
      <c r="U1132" s="7">
        <f t="shared" si="178"/>
        <v>37.033333333333339</v>
      </c>
      <c r="V1132" s="7">
        <f t="shared" si="179"/>
        <v>36.587500000000006</v>
      </c>
    </row>
    <row r="1133" spans="1:22" ht="13.5" x14ac:dyDescent="0.35">
      <c r="A1133" s="3">
        <v>43658</v>
      </c>
      <c r="B1133" s="2">
        <v>11.359299999999999</v>
      </c>
      <c r="C1133" s="7">
        <v>58.783572767020573</v>
      </c>
      <c r="D1133" s="7">
        <v>0.26417369314874506</v>
      </c>
      <c r="E1133" s="7">
        <v>0.24778722973666667</v>
      </c>
      <c r="F1133" s="7">
        <v>11.413019999999999</v>
      </c>
      <c r="G1133" s="7">
        <v>11.064289999999998</v>
      </c>
      <c r="H1133" s="7">
        <v>10.361140000000002</v>
      </c>
      <c r="I1133" s="7">
        <v>10.382100000000001</v>
      </c>
      <c r="J1133" s="7" t="s">
        <v>48</v>
      </c>
      <c r="K1133" s="7" t="s">
        <v>49</v>
      </c>
      <c r="L1133" s="7" t="s">
        <v>50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66</v>
      </c>
      <c r="Q1133" s="19">
        <f t="shared" si="174"/>
        <v>26.15</v>
      </c>
      <c r="R1133" s="19">
        <f t="shared" si="175"/>
        <v>39</v>
      </c>
      <c r="S1133" s="19">
        <f t="shared" si="176"/>
        <v>45.95</v>
      </c>
      <c r="T1133" s="19">
        <f t="shared" si="177"/>
        <v>35.25</v>
      </c>
      <c r="U1133" s="7">
        <f t="shared" si="178"/>
        <v>37.033333333333339</v>
      </c>
      <c r="V1133" s="7">
        <f t="shared" si="179"/>
        <v>36.587500000000006</v>
      </c>
    </row>
    <row r="1134" spans="1:22" ht="13.5" x14ac:dyDescent="0.35">
      <c r="A1134" s="3">
        <v>43661</v>
      </c>
      <c r="B1134" s="2">
        <v>11.359299999999999</v>
      </c>
      <c r="C1134" s="7">
        <v>59.215855912540789</v>
      </c>
      <c r="D1134" s="7">
        <v>0.25837954780465822</v>
      </c>
      <c r="E1134" s="7">
        <v>0.249905693350265</v>
      </c>
      <c r="F1134" s="7">
        <v>11.457079999999999</v>
      </c>
      <c r="G1134" s="7">
        <v>11.077464999999998</v>
      </c>
      <c r="H1134" s="7">
        <v>10.396194000000003</v>
      </c>
      <c r="I1134" s="7">
        <v>10.375300000000005</v>
      </c>
      <c r="J1134" s="7" t="s">
        <v>48</v>
      </c>
      <c r="K1134" s="7" t="s">
        <v>49</v>
      </c>
      <c r="L1134" s="7" t="s">
        <v>50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66</v>
      </c>
      <c r="Q1134" s="19">
        <f t="shared" si="174"/>
        <v>26.15</v>
      </c>
      <c r="R1134" s="19">
        <f t="shared" si="175"/>
        <v>39</v>
      </c>
      <c r="S1134" s="19">
        <f t="shared" si="176"/>
        <v>45.95</v>
      </c>
      <c r="T1134" s="19">
        <f t="shared" si="177"/>
        <v>35.25</v>
      </c>
      <c r="U1134" s="7">
        <f t="shared" si="178"/>
        <v>37.033333333333339</v>
      </c>
      <c r="V1134" s="7">
        <f t="shared" si="179"/>
        <v>36.587500000000006</v>
      </c>
    </row>
    <row r="1135" spans="1:22" ht="13.5" x14ac:dyDescent="0.35">
      <c r="A1135" s="3">
        <v>43662</v>
      </c>
      <c r="B1135" s="2">
        <v>11.187200000000001</v>
      </c>
      <c r="C1135" s="7">
        <v>55.153358305826501</v>
      </c>
      <c r="D1135" s="7">
        <v>0.23716670404157369</v>
      </c>
      <c r="E1135" s="7">
        <v>0.24735789548852674</v>
      </c>
      <c r="F1135" s="7">
        <v>11.39512</v>
      </c>
      <c r="G1135" s="7">
        <v>11.082324999999999</v>
      </c>
      <c r="H1135" s="7">
        <v>10.430024000000003</v>
      </c>
      <c r="I1135" s="7">
        <v>10.368457000000001</v>
      </c>
      <c r="J1135" s="7" t="s">
        <v>48</v>
      </c>
      <c r="K1135" s="7" t="s">
        <v>55</v>
      </c>
      <c r="L1135" s="7" t="s">
        <v>56</v>
      </c>
      <c r="M1135" s="7">
        <f t="shared" si="170"/>
        <v>25</v>
      </c>
      <c r="N1135" s="7">
        <f t="shared" si="171"/>
        <v>45</v>
      </c>
      <c r="O1135" s="7">
        <f t="shared" si="172"/>
        <v>50</v>
      </c>
      <c r="P1135" s="7">
        <f t="shared" si="173"/>
        <v>66.5</v>
      </c>
      <c r="Q1135" s="19">
        <f t="shared" si="174"/>
        <v>41.975000000000001</v>
      </c>
      <c r="R1135" s="19">
        <f t="shared" si="175"/>
        <v>48.125</v>
      </c>
      <c r="S1135" s="19">
        <f t="shared" si="176"/>
        <v>52.924999999999997</v>
      </c>
      <c r="T1135" s="19">
        <f t="shared" si="177"/>
        <v>46.625</v>
      </c>
      <c r="U1135" s="7">
        <f t="shared" si="178"/>
        <v>47.67499999999999</v>
      </c>
      <c r="V1135" s="7">
        <f t="shared" si="179"/>
        <v>47.412499999999994</v>
      </c>
    </row>
    <row r="1136" spans="1:22" ht="13.5" x14ac:dyDescent="0.35">
      <c r="A1136" s="3">
        <v>43663</v>
      </c>
      <c r="B1136" s="2">
        <v>11.138999999999999</v>
      </c>
      <c r="C1136" s="7">
        <v>65.853334514214822</v>
      </c>
      <c r="D1136" s="7">
        <v>0.21399918594751455</v>
      </c>
      <c r="E1136" s="7">
        <v>0.24068615358032433</v>
      </c>
      <c r="F1136" s="7">
        <v>11.282199999999998</v>
      </c>
      <c r="G1136" s="7">
        <v>11.078644999999998</v>
      </c>
      <c r="H1136" s="7">
        <v>10.469198</v>
      </c>
      <c r="I1136" s="7">
        <v>10.361372999999999</v>
      </c>
      <c r="J1136" s="7" t="s">
        <v>53</v>
      </c>
      <c r="K1136" s="7" t="s">
        <v>51</v>
      </c>
      <c r="L1136" s="7" t="s">
        <v>47</v>
      </c>
      <c r="M1136" s="7">
        <f t="shared" si="170"/>
        <v>25</v>
      </c>
      <c r="N1136" s="7">
        <f t="shared" si="171"/>
        <v>100</v>
      </c>
      <c r="O1136" s="7">
        <f t="shared" si="172"/>
        <v>50</v>
      </c>
      <c r="P1136" s="7">
        <f t="shared" si="173"/>
        <v>0</v>
      </c>
      <c r="Q1136" s="19">
        <f t="shared" si="174"/>
        <v>51.25</v>
      </c>
      <c r="R1136" s="19">
        <f t="shared" si="175"/>
        <v>42.5</v>
      </c>
      <c r="S1136" s="19">
        <f t="shared" si="176"/>
        <v>31.25</v>
      </c>
      <c r="T1136" s="19">
        <f t="shared" si="177"/>
        <v>43.75</v>
      </c>
      <c r="U1136" s="7">
        <f t="shared" si="178"/>
        <v>41.666666666666664</v>
      </c>
      <c r="V1136" s="7">
        <f t="shared" si="179"/>
        <v>42.1875</v>
      </c>
    </row>
    <row r="1137" spans="1:22" ht="13.5" x14ac:dyDescent="0.35">
      <c r="A1137" s="3">
        <v>43664</v>
      </c>
      <c r="B1137" s="2">
        <v>11.166600000000001</v>
      </c>
      <c r="C1137" s="7">
        <v>59.926203097391131</v>
      </c>
      <c r="D1137" s="7">
        <v>0.19561096879749762</v>
      </c>
      <c r="E1137" s="7">
        <v>0.231671116623759</v>
      </c>
      <c r="F1137" s="7">
        <v>11.242279999999999</v>
      </c>
      <c r="G1137" s="7">
        <v>11.075924999999998</v>
      </c>
      <c r="H1137" s="7">
        <v>10.507990000000001</v>
      </c>
      <c r="I1137" s="7">
        <v>10.354427000000003</v>
      </c>
      <c r="J1137" s="7" t="s">
        <v>53</v>
      </c>
      <c r="K1137" s="7" t="s">
        <v>55</v>
      </c>
      <c r="L1137" s="7" t="s">
        <v>47</v>
      </c>
      <c r="M1137" s="7">
        <f t="shared" si="170"/>
        <v>25</v>
      </c>
      <c r="N1137" s="7">
        <f t="shared" si="171"/>
        <v>100</v>
      </c>
      <c r="O1137" s="7">
        <f t="shared" si="172"/>
        <v>50</v>
      </c>
      <c r="P1137" s="7">
        <f t="shared" si="173"/>
        <v>16.5</v>
      </c>
      <c r="Q1137" s="19">
        <f t="shared" si="174"/>
        <v>53.725000000000001</v>
      </c>
      <c r="R1137" s="19">
        <f t="shared" si="175"/>
        <v>46.625</v>
      </c>
      <c r="S1137" s="19">
        <f t="shared" si="176"/>
        <v>38.674999999999997</v>
      </c>
      <c r="T1137" s="19">
        <f t="shared" si="177"/>
        <v>47.875</v>
      </c>
      <c r="U1137" s="7">
        <f t="shared" si="178"/>
        <v>46.341666666666661</v>
      </c>
      <c r="V1137" s="7">
        <f t="shared" si="179"/>
        <v>46.724999999999994</v>
      </c>
    </row>
    <row r="1138" spans="1:22" ht="13.5" x14ac:dyDescent="0.35">
      <c r="A1138" s="3">
        <v>43665</v>
      </c>
      <c r="B1138" s="2">
        <v>11.0151</v>
      </c>
      <c r="C1138" s="7">
        <v>50</v>
      </c>
      <c r="D1138" s="7">
        <v>0.16688959104409484</v>
      </c>
      <c r="E1138" s="7">
        <v>0.21871481150782618</v>
      </c>
      <c r="F1138" s="7">
        <v>11.173440000000003</v>
      </c>
      <c r="G1138" s="7">
        <v>11.082464999999997</v>
      </c>
      <c r="H1138" s="7">
        <v>10.543402</v>
      </c>
      <c r="I1138" s="7">
        <v>10.347599499999999</v>
      </c>
      <c r="J1138" s="7" t="s">
        <v>53</v>
      </c>
      <c r="K1138" s="7" t="s">
        <v>55</v>
      </c>
      <c r="L1138" s="7" t="s">
        <v>47</v>
      </c>
      <c r="M1138" s="7">
        <f t="shared" si="170"/>
        <v>25</v>
      </c>
      <c r="N1138" s="7">
        <f t="shared" si="171"/>
        <v>100</v>
      </c>
      <c r="O1138" s="7">
        <f t="shared" si="172"/>
        <v>50</v>
      </c>
      <c r="P1138" s="7">
        <f t="shared" si="173"/>
        <v>16.5</v>
      </c>
      <c r="Q1138" s="19">
        <f t="shared" si="174"/>
        <v>53.725000000000001</v>
      </c>
      <c r="R1138" s="19">
        <f t="shared" si="175"/>
        <v>46.625</v>
      </c>
      <c r="S1138" s="19">
        <f t="shared" si="176"/>
        <v>38.674999999999997</v>
      </c>
      <c r="T1138" s="19">
        <f t="shared" si="177"/>
        <v>47.875</v>
      </c>
      <c r="U1138" s="7">
        <f t="shared" si="178"/>
        <v>46.341666666666661</v>
      </c>
      <c r="V1138" s="7">
        <f t="shared" si="179"/>
        <v>46.724999999999994</v>
      </c>
    </row>
    <row r="1139" spans="1:22" ht="13.5" x14ac:dyDescent="0.35">
      <c r="A1139" s="3">
        <v>43668</v>
      </c>
      <c r="B1139" s="2">
        <v>11.0151</v>
      </c>
      <c r="C1139" s="7">
        <v>50</v>
      </c>
      <c r="D1139" s="7">
        <v>0.14248521142483028</v>
      </c>
      <c r="E1139" s="7">
        <v>0.20346889149122702</v>
      </c>
      <c r="F1139" s="7">
        <v>11.104600000000001</v>
      </c>
      <c r="G1139" s="7">
        <v>11.087754999999998</v>
      </c>
      <c r="H1139" s="7">
        <v>10.576828000000003</v>
      </c>
      <c r="I1139" s="7">
        <v>10.341355999999998</v>
      </c>
      <c r="J1139" s="7" t="s">
        <v>53</v>
      </c>
      <c r="K1139" s="7" t="s">
        <v>55</v>
      </c>
      <c r="L1139" s="7" t="s">
        <v>47</v>
      </c>
      <c r="M1139" s="7">
        <f t="shared" si="170"/>
        <v>25</v>
      </c>
      <c r="N1139" s="7">
        <f t="shared" si="171"/>
        <v>100</v>
      </c>
      <c r="O1139" s="7">
        <f t="shared" si="172"/>
        <v>50</v>
      </c>
      <c r="P1139" s="7">
        <f t="shared" si="173"/>
        <v>16.5</v>
      </c>
      <c r="Q1139" s="19">
        <f t="shared" si="174"/>
        <v>53.725000000000001</v>
      </c>
      <c r="R1139" s="19">
        <f t="shared" si="175"/>
        <v>46.625</v>
      </c>
      <c r="S1139" s="19">
        <f t="shared" si="176"/>
        <v>38.674999999999997</v>
      </c>
      <c r="T1139" s="19">
        <f t="shared" si="177"/>
        <v>47.875</v>
      </c>
      <c r="U1139" s="7">
        <f t="shared" si="178"/>
        <v>46.341666666666661</v>
      </c>
      <c r="V1139" s="7">
        <f t="shared" si="179"/>
        <v>46.724999999999994</v>
      </c>
    </row>
    <row r="1140" spans="1:22" ht="13.5" x14ac:dyDescent="0.35">
      <c r="A1140" s="3">
        <v>43669</v>
      </c>
      <c r="B1140" s="2">
        <v>10.9945</v>
      </c>
      <c r="C1140" s="7">
        <v>52.343129467831638</v>
      </c>
      <c r="D1140" s="7">
        <v>0.12009790304592016</v>
      </c>
      <c r="E1140" s="7">
        <v>0.18679469380216568</v>
      </c>
      <c r="F1140" s="7">
        <v>11.066060000000002</v>
      </c>
      <c r="G1140" s="7">
        <v>11.092949999999997</v>
      </c>
      <c r="H1140" s="7">
        <v>10.611010000000004</v>
      </c>
      <c r="I1140" s="7">
        <v>10.335301499999998</v>
      </c>
      <c r="J1140" s="7" t="s">
        <v>53</v>
      </c>
      <c r="K1140" s="7" t="s">
        <v>55</v>
      </c>
      <c r="L1140" s="7" t="s">
        <v>47</v>
      </c>
      <c r="M1140" s="7">
        <f t="shared" si="170"/>
        <v>25</v>
      </c>
      <c r="N1140" s="7">
        <f t="shared" si="171"/>
        <v>100</v>
      </c>
      <c r="O1140" s="7">
        <f t="shared" si="172"/>
        <v>50</v>
      </c>
      <c r="P1140" s="7">
        <f t="shared" si="173"/>
        <v>16.5</v>
      </c>
      <c r="Q1140" s="19">
        <f t="shared" si="174"/>
        <v>53.725000000000001</v>
      </c>
      <c r="R1140" s="19">
        <f t="shared" si="175"/>
        <v>46.625</v>
      </c>
      <c r="S1140" s="19">
        <f t="shared" si="176"/>
        <v>38.674999999999997</v>
      </c>
      <c r="T1140" s="19">
        <f t="shared" si="177"/>
        <v>47.875</v>
      </c>
      <c r="U1140" s="7">
        <f t="shared" si="178"/>
        <v>46.341666666666661</v>
      </c>
      <c r="V1140" s="7">
        <f t="shared" si="179"/>
        <v>46.724999999999994</v>
      </c>
    </row>
    <row r="1141" spans="1:22" ht="13.5" x14ac:dyDescent="0.35">
      <c r="A1141" s="3">
        <v>43670</v>
      </c>
      <c r="B1141" s="2">
        <v>10.843</v>
      </c>
      <c r="C1141" s="7">
        <v>46.268899365956742</v>
      </c>
      <c r="D1141" s="7">
        <v>8.9103881916619443E-2</v>
      </c>
      <c r="E1141" s="7">
        <v>0.16725653142505642</v>
      </c>
      <c r="F1141" s="7">
        <v>11.00686</v>
      </c>
      <c r="G1141" s="7">
        <v>11.089634999999996</v>
      </c>
      <c r="H1141" s="7">
        <v>10.640994000000003</v>
      </c>
      <c r="I1141" s="7">
        <v>10.328694</v>
      </c>
      <c r="J1141" s="7" t="s">
        <v>53</v>
      </c>
      <c r="K1141" s="7" t="s">
        <v>55</v>
      </c>
      <c r="L1141" s="7" t="s">
        <v>47</v>
      </c>
      <c r="M1141" s="7">
        <f t="shared" si="170"/>
        <v>25</v>
      </c>
      <c r="N1141" s="7">
        <f t="shared" si="171"/>
        <v>100</v>
      </c>
      <c r="O1141" s="7">
        <f t="shared" si="172"/>
        <v>50</v>
      </c>
      <c r="P1141" s="7">
        <f t="shared" si="173"/>
        <v>16.5</v>
      </c>
      <c r="Q1141" s="19">
        <f t="shared" si="174"/>
        <v>53.725000000000001</v>
      </c>
      <c r="R1141" s="19">
        <f t="shared" si="175"/>
        <v>46.625</v>
      </c>
      <c r="S1141" s="19">
        <f t="shared" si="176"/>
        <v>38.674999999999997</v>
      </c>
      <c r="T1141" s="19">
        <f t="shared" si="177"/>
        <v>47.875</v>
      </c>
      <c r="U1141" s="7">
        <f t="shared" si="178"/>
        <v>46.341666666666661</v>
      </c>
      <c r="V1141" s="7">
        <f t="shared" si="179"/>
        <v>46.724999999999994</v>
      </c>
    </row>
    <row r="1142" spans="1:22" ht="13.5" x14ac:dyDescent="0.35">
      <c r="A1142" s="3">
        <v>43672</v>
      </c>
      <c r="B1142" s="2">
        <v>11.0151</v>
      </c>
      <c r="C1142" s="7">
        <v>53.596990752834238</v>
      </c>
      <c r="D1142" s="7">
        <v>7.7534163004301604E-2</v>
      </c>
      <c r="E1142" s="7">
        <v>0.14931205774090547</v>
      </c>
      <c r="F1142" s="7">
        <v>10.976560000000001</v>
      </c>
      <c r="G1142" s="7">
        <v>11.119239999999996</v>
      </c>
      <c r="H1142" s="7">
        <v>10.672200000000002</v>
      </c>
      <c r="I1142" s="7">
        <v>10.322947000000001</v>
      </c>
      <c r="J1142" s="7" t="s">
        <v>53</v>
      </c>
      <c r="K1142" s="7" t="s">
        <v>55</v>
      </c>
      <c r="L1142" s="7" t="s">
        <v>47</v>
      </c>
      <c r="M1142" s="7">
        <f t="shared" si="170"/>
        <v>25</v>
      </c>
      <c r="N1142" s="7">
        <f t="shared" si="171"/>
        <v>100</v>
      </c>
      <c r="O1142" s="7">
        <f t="shared" si="172"/>
        <v>50</v>
      </c>
      <c r="P1142" s="7">
        <f t="shared" si="173"/>
        <v>16.5</v>
      </c>
      <c r="Q1142" s="19">
        <f t="shared" si="174"/>
        <v>53.725000000000001</v>
      </c>
      <c r="R1142" s="19">
        <f t="shared" si="175"/>
        <v>46.625</v>
      </c>
      <c r="S1142" s="19">
        <f t="shared" si="176"/>
        <v>38.674999999999997</v>
      </c>
      <c r="T1142" s="19">
        <f t="shared" si="177"/>
        <v>47.875</v>
      </c>
      <c r="U1142" s="7">
        <f t="shared" si="178"/>
        <v>46.341666666666661</v>
      </c>
      <c r="V1142" s="7">
        <f t="shared" si="179"/>
        <v>46.724999999999994</v>
      </c>
    </row>
    <row r="1143" spans="1:22" ht="13.5" x14ac:dyDescent="0.35">
      <c r="A1143" s="3">
        <v>43675</v>
      </c>
      <c r="B1143" s="2">
        <v>10.8499</v>
      </c>
      <c r="C1143" s="7">
        <v>42.04764262529573</v>
      </c>
      <c r="D1143" s="7">
        <v>5.4407640631351839E-2</v>
      </c>
      <c r="E1143" s="7">
        <v>0.13033117431899474</v>
      </c>
      <c r="F1143" s="7">
        <v>10.943519999999999</v>
      </c>
      <c r="G1143" s="7">
        <v>11.122504999999997</v>
      </c>
      <c r="H1143" s="7">
        <v>10.702322000000004</v>
      </c>
      <c r="I1143" s="7">
        <v>10.314125500000003</v>
      </c>
      <c r="J1143" s="7" t="s">
        <v>53</v>
      </c>
      <c r="K1143" s="7" t="s">
        <v>55</v>
      </c>
      <c r="L1143" s="7" t="s">
        <v>47</v>
      </c>
      <c r="M1143" s="7">
        <f t="shared" si="170"/>
        <v>25</v>
      </c>
      <c r="N1143" s="7">
        <f t="shared" si="171"/>
        <v>100</v>
      </c>
      <c r="O1143" s="7">
        <f t="shared" si="172"/>
        <v>50</v>
      </c>
      <c r="P1143" s="7">
        <f t="shared" si="173"/>
        <v>16.5</v>
      </c>
      <c r="Q1143" s="19">
        <f t="shared" si="174"/>
        <v>53.725000000000001</v>
      </c>
      <c r="R1143" s="19">
        <f t="shared" si="175"/>
        <v>46.625</v>
      </c>
      <c r="S1143" s="19">
        <f t="shared" si="176"/>
        <v>38.674999999999997</v>
      </c>
      <c r="T1143" s="19">
        <f t="shared" si="177"/>
        <v>47.875</v>
      </c>
      <c r="U1143" s="7">
        <f t="shared" si="178"/>
        <v>46.341666666666661</v>
      </c>
      <c r="V1143" s="7">
        <f t="shared" si="179"/>
        <v>46.724999999999994</v>
      </c>
    </row>
    <row r="1144" spans="1:22" ht="13.5" x14ac:dyDescent="0.35">
      <c r="A1144" s="3">
        <v>43676</v>
      </c>
      <c r="B1144" s="2">
        <v>10.6709</v>
      </c>
      <c r="C1144" s="7">
        <v>24.794044059315368</v>
      </c>
      <c r="D1144" s="7">
        <v>2.1389338024269122E-2</v>
      </c>
      <c r="E1144" s="7">
        <v>0.10854280706004962</v>
      </c>
      <c r="F1144" s="7">
        <v>10.874679999999998</v>
      </c>
      <c r="G1144" s="7">
        <v>11.105294999999995</v>
      </c>
      <c r="H1144" s="7">
        <v>10.728864000000005</v>
      </c>
      <c r="I1144" s="7">
        <v>10.303533000000002</v>
      </c>
      <c r="J1144" s="7" t="s">
        <v>53</v>
      </c>
      <c r="K1144" s="7" t="s">
        <v>55</v>
      </c>
      <c r="L1144" s="7" t="s">
        <v>47</v>
      </c>
      <c r="M1144" s="7">
        <f t="shared" si="170"/>
        <v>50</v>
      </c>
      <c r="N1144" s="7">
        <f t="shared" si="171"/>
        <v>100</v>
      </c>
      <c r="O1144" s="7">
        <f t="shared" si="172"/>
        <v>50</v>
      </c>
      <c r="P1144" s="7">
        <f t="shared" si="173"/>
        <v>16.5</v>
      </c>
      <c r="Q1144" s="19">
        <f t="shared" si="174"/>
        <v>62.475000000000001</v>
      </c>
      <c r="R1144" s="19">
        <f t="shared" si="175"/>
        <v>51.625</v>
      </c>
      <c r="S1144" s="19">
        <f t="shared" si="176"/>
        <v>42.424999999999997</v>
      </c>
      <c r="T1144" s="19">
        <f t="shared" si="177"/>
        <v>54.125</v>
      </c>
      <c r="U1144" s="7">
        <f t="shared" si="178"/>
        <v>52.17499999999999</v>
      </c>
      <c r="V1144" s="7">
        <f t="shared" si="179"/>
        <v>52.662499999999994</v>
      </c>
    </row>
    <row r="1145" spans="1:22" ht="13.5" x14ac:dyDescent="0.35">
      <c r="A1145" s="3">
        <v>43677</v>
      </c>
      <c r="B1145" s="2">
        <v>10.5883</v>
      </c>
      <c r="C1145" s="7">
        <v>13.18412887040347</v>
      </c>
      <c r="D1145" s="7">
        <v>-1.131262940890565E-2</v>
      </c>
      <c r="E1145" s="7">
        <v>8.4571719766258574E-2</v>
      </c>
      <c r="F1145" s="7">
        <v>10.79344</v>
      </c>
      <c r="G1145" s="7">
        <v>11.083954999999996</v>
      </c>
      <c r="H1145" s="7">
        <v>10.751418000000006</v>
      </c>
      <c r="I1145" s="7">
        <v>10.293812500000001</v>
      </c>
      <c r="J1145" s="7" t="s">
        <v>53</v>
      </c>
      <c r="K1145" s="7" t="s">
        <v>55</v>
      </c>
      <c r="L1145" s="7" t="s">
        <v>47</v>
      </c>
      <c r="M1145" s="7">
        <f t="shared" si="170"/>
        <v>50</v>
      </c>
      <c r="N1145" s="7">
        <f t="shared" si="171"/>
        <v>100</v>
      </c>
      <c r="O1145" s="7">
        <f t="shared" si="172"/>
        <v>50</v>
      </c>
      <c r="P1145" s="7">
        <f t="shared" si="173"/>
        <v>16.5</v>
      </c>
      <c r="Q1145" s="19">
        <f t="shared" si="174"/>
        <v>62.475000000000001</v>
      </c>
      <c r="R1145" s="19">
        <f t="shared" si="175"/>
        <v>51.625</v>
      </c>
      <c r="S1145" s="19">
        <f t="shared" si="176"/>
        <v>42.424999999999997</v>
      </c>
      <c r="T1145" s="19">
        <f t="shared" si="177"/>
        <v>54.125</v>
      </c>
      <c r="U1145" s="7">
        <f t="shared" si="178"/>
        <v>52.17499999999999</v>
      </c>
      <c r="V1145" s="7">
        <f t="shared" si="179"/>
        <v>52.662499999999994</v>
      </c>
    </row>
    <row r="1146" spans="1:22" ht="13.5" x14ac:dyDescent="0.35">
      <c r="A1146" s="3">
        <v>43678</v>
      </c>
      <c r="B1146" s="2">
        <v>10.6709</v>
      </c>
      <c r="C1146" s="7">
        <v>22.406540201603349</v>
      </c>
      <c r="D1146" s="7">
        <v>-3.0215736321975939E-2</v>
      </c>
      <c r="E1146" s="7">
        <v>6.1614228548611677E-2</v>
      </c>
      <c r="F1146" s="7">
        <v>10.759020000000001</v>
      </c>
      <c r="G1146" s="7">
        <v>11.071904999999997</v>
      </c>
      <c r="H1146" s="7">
        <v>10.774572000000004</v>
      </c>
      <c r="I1146" s="7">
        <v>10.285118000000002</v>
      </c>
      <c r="J1146" s="7" t="s">
        <v>53</v>
      </c>
      <c r="K1146" s="7" t="s">
        <v>55</v>
      </c>
      <c r="L1146" s="7" t="s">
        <v>47</v>
      </c>
      <c r="M1146" s="7">
        <f t="shared" si="170"/>
        <v>50</v>
      </c>
      <c r="N1146" s="7">
        <f t="shared" si="171"/>
        <v>100</v>
      </c>
      <c r="O1146" s="7">
        <f t="shared" si="172"/>
        <v>50</v>
      </c>
      <c r="P1146" s="7">
        <f t="shared" si="173"/>
        <v>16.5</v>
      </c>
      <c r="Q1146" s="19">
        <f t="shared" si="174"/>
        <v>62.475000000000001</v>
      </c>
      <c r="R1146" s="19">
        <f t="shared" si="175"/>
        <v>51.625</v>
      </c>
      <c r="S1146" s="19">
        <f t="shared" si="176"/>
        <v>42.424999999999997</v>
      </c>
      <c r="T1146" s="19">
        <f t="shared" si="177"/>
        <v>54.125</v>
      </c>
      <c r="U1146" s="7">
        <f t="shared" si="178"/>
        <v>52.17499999999999</v>
      </c>
      <c r="V1146" s="7">
        <f t="shared" si="179"/>
        <v>52.662499999999994</v>
      </c>
    </row>
    <row r="1147" spans="1:22" ht="13.5" x14ac:dyDescent="0.35">
      <c r="A1147" s="3">
        <v>43679</v>
      </c>
      <c r="B1147" s="2">
        <v>10.5883</v>
      </c>
      <c r="C1147" s="7">
        <v>21.136567834681117</v>
      </c>
      <c r="D1147" s="7">
        <v>-5.1270697734528525E-2</v>
      </c>
      <c r="E1147" s="7">
        <v>3.9037243291983638E-2</v>
      </c>
      <c r="F1147" s="7">
        <v>10.673660000000002</v>
      </c>
      <c r="G1147" s="7">
        <v>11.052284999999998</v>
      </c>
      <c r="H1147" s="7">
        <v>10.796074000000006</v>
      </c>
      <c r="I1147" s="7">
        <v>10.277324500000002</v>
      </c>
      <c r="J1147" s="7" t="s">
        <v>53</v>
      </c>
      <c r="K1147" s="7" t="s">
        <v>55</v>
      </c>
      <c r="L1147" s="7" t="s">
        <v>47</v>
      </c>
      <c r="M1147" s="7">
        <f t="shared" si="170"/>
        <v>50</v>
      </c>
      <c r="N1147" s="7">
        <f t="shared" si="171"/>
        <v>100</v>
      </c>
      <c r="O1147" s="7">
        <f t="shared" si="172"/>
        <v>50</v>
      </c>
      <c r="P1147" s="7">
        <f t="shared" si="173"/>
        <v>16.5</v>
      </c>
      <c r="Q1147" s="19">
        <f t="shared" si="174"/>
        <v>62.475000000000001</v>
      </c>
      <c r="R1147" s="19">
        <f t="shared" si="175"/>
        <v>51.625</v>
      </c>
      <c r="S1147" s="19">
        <f t="shared" si="176"/>
        <v>42.424999999999997</v>
      </c>
      <c r="T1147" s="19">
        <f t="shared" si="177"/>
        <v>54.125</v>
      </c>
      <c r="U1147" s="7">
        <f t="shared" si="178"/>
        <v>52.17499999999999</v>
      </c>
      <c r="V1147" s="7">
        <f t="shared" si="179"/>
        <v>52.662499999999994</v>
      </c>
    </row>
    <row r="1148" spans="1:22" ht="13.5" x14ac:dyDescent="0.35">
      <c r="A1148" s="3">
        <v>43682</v>
      </c>
      <c r="B1148" s="2">
        <v>10.5883</v>
      </c>
      <c r="C1148" s="7">
        <v>21.136567834681117</v>
      </c>
      <c r="D1148" s="7">
        <v>-6.7182468667617457E-2</v>
      </c>
      <c r="E1148" s="7">
        <v>1.7793300900063418E-2</v>
      </c>
      <c r="F1148" s="7">
        <v>10.62134</v>
      </c>
      <c r="G1148" s="7">
        <v>11.037829999999998</v>
      </c>
      <c r="H1148" s="7">
        <v>10.816292000000006</v>
      </c>
      <c r="I1148" s="7">
        <v>10.270202500000003</v>
      </c>
      <c r="J1148" s="7" t="s">
        <v>53</v>
      </c>
      <c r="K1148" s="7" t="s">
        <v>55</v>
      </c>
      <c r="L1148" s="7" t="s">
        <v>47</v>
      </c>
      <c r="M1148" s="7">
        <f t="shared" si="170"/>
        <v>50</v>
      </c>
      <c r="N1148" s="7">
        <f t="shared" si="171"/>
        <v>100</v>
      </c>
      <c r="O1148" s="7">
        <f t="shared" si="172"/>
        <v>50</v>
      </c>
      <c r="P1148" s="7">
        <f t="shared" si="173"/>
        <v>16.5</v>
      </c>
      <c r="Q1148" s="19">
        <f t="shared" si="174"/>
        <v>62.475000000000001</v>
      </c>
      <c r="R1148" s="19">
        <f t="shared" si="175"/>
        <v>51.625</v>
      </c>
      <c r="S1148" s="19">
        <f t="shared" si="176"/>
        <v>42.424999999999997</v>
      </c>
      <c r="T1148" s="19">
        <f t="shared" si="177"/>
        <v>54.125</v>
      </c>
      <c r="U1148" s="7">
        <f t="shared" si="178"/>
        <v>52.17499999999999</v>
      </c>
      <c r="V1148" s="7">
        <f t="shared" si="179"/>
        <v>52.662499999999994</v>
      </c>
    </row>
    <row r="1149" spans="1:22" ht="13.5" x14ac:dyDescent="0.35">
      <c r="A1149" s="3">
        <v>43683</v>
      </c>
      <c r="B1149" s="2">
        <v>10.326700000000001</v>
      </c>
      <c r="C1149" s="7">
        <v>19.809136200968396</v>
      </c>
      <c r="D1149" s="7">
        <v>-9.975171975573538E-2</v>
      </c>
      <c r="E1149" s="7">
        <v>-5.7157032310963425E-3</v>
      </c>
      <c r="F1149" s="7">
        <v>10.5525</v>
      </c>
      <c r="G1149" s="7">
        <v>10.997214999999999</v>
      </c>
      <c r="H1149" s="7">
        <v>10.828942000000005</v>
      </c>
      <c r="I1149" s="7">
        <v>10.261101000000002</v>
      </c>
      <c r="J1149" s="7" t="s">
        <v>53</v>
      </c>
      <c r="K1149" s="7" t="s">
        <v>55</v>
      </c>
      <c r="L1149" s="7" t="s">
        <v>47</v>
      </c>
      <c r="M1149" s="7">
        <f t="shared" si="170"/>
        <v>50</v>
      </c>
      <c r="N1149" s="7">
        <f t="shared" si="171"/>
        <v>100</v>
      </c>
      <c r="O1149" s="7">
        <f t="shared" si="172"/>
        <v>50</v>
      </c>
      <c r="P1149" s="7">
        <f t="shared" si="173"/>
        <v>16.5</v>
      </c>
      <c r="Q1149" s="19">
        <f t="shared" si="174"/>
        <v>62.475000000000001</v>
      </c>
      <c r="R1149" s="19">
        <f t="shared" si="175"/>
        <v>51.625</v>
      </c>
      <c r="S1149" s="19">
        <f t="shared" si="176"/>
        <v>42.424999999999997</v>
      </c>
      <c r="T1149" s="19">
        <f t="shared" si="177"/>
        <v>54.125</v>
      </c>
      <c r="U1149" s="7">
        <f t="shared" si="178"/>
        <v>52.17499999999999</v>
      </c>
      <c r="V1149" s="7">
        <f t="shared" si="179"/>
        <v>52.662499999999994</v>
      </c>
    </row>
    <row r="1150" spans="1:22" ht="13.5" x14ac:dyDescent="0.35">
      <c r="A1150" s="3">
        <v>43684</v>
      </c>
      <c r="B1150" s="2">
        <v>10.464399999999999</v>
      </c>
      <c r="C1150" s="7">
        <v>27.7300937541265</v>
      </c>
      <c r="D1150" s="7">
        <v>-0.11314755214949379</v>
      </c>
      <c r="E1150" s="7">
        <v>-2.7202073014775834E-2</v>
      </c>
      <c r="F1150" s="7">
        <v>10.527719999999999</v>
      </c>
      <c r="G1150" s="7">
        <v>10.945584999999999</v>
      </c>
      <c r="H1150" s="7">
        <v>10.840842000000004</v>
      </c>
      <c r="I1150" s="7">
        <v>10.253622500000001</v>
      </c>
      <c r="J1150" s="7" t="s">
        <v>53</v>
      </c>
      <c r="K1150" s="7" t="s">
        <v>55</v>
      </c>
      <c r="L1150" s="7" t="s">
        <v>47</v>
      </c>
      <c r="M1150" s="7">
        <f t="shared" si="170"/>
        <v>50</v>
      </c>
      <c r="N1150" s="7">
        <f t="shared" si="171"/>
        <v>100</v>
      </c>
      <c r="O1150" s="7">
        <f t="shared" si="172"/>
        <v>50</v>
      </c>
      <c r="P1150" s="7">
        <f t="shared" si="173"/>
        <v>16.5</v>
      </c>
      <c r="Q1150" s="19">
        <f t="shared" si="174"/>
        <v>62.475000000000001</v>
      </c>
      <c r="R1150" s="19">
        <f t="shared" si="175"/>
        <v>51.625</v>
      </c>
      <c r="S1150" s="19">
        <f t="shared" si="176"/>
        <v>42.424999999999997</v>
      </c>
      <c r="T1150" s="19">
        <f t="shared" si="177"/>
        <v>54.125</v>
      </c>
      <c r="U1150" s="7">
        <f t="shared" si="178"/>
        <v>52.17499999999999</v>
      </c>
      <c r="V1150" s="7">
        <f t="shared" si="179"/>
        <v>52.662499999999994</v>
      </c>
    </row>
    <row r="1151" spans="1:22" ht="13.5" x14ac:dyDescent="0.35">
      <c r="A1151" s="3">
        <v>43685</v>
      </c>
      <c r="B1151" s="2">
        <v>10.464399999999999</v>
      </c>
      <c r="C1151" s="7">
        <v>26.388702084734291</v>
      </c>
      <c r="D1151" s="7">
        <v>-0.12235343163577816</v>
      </c>
      <c r="E1151" s="7">
        <v>-4.6232344738976305E-2</v>
      </c>
      <c r="F1151" s="7">
        <v>10.486419999999999</v>
      </c>
      <c r="G1151" s="7">
        <v>10.883625</v>
      </c>
      <c r="H1151" s="7">
        <v>10.849472000000002</v>
      </c>
      <c r="I1151" s="7">
        <v>10.246961500000003</v>
      </c>
      <c r="J1151" s="7" t="s">
        <v>53</v>
      </c>
      <c r="K1151" s="7" t="s">
        <v>55</v>
      </c>
      <c r="L1151" s="7" t="s">
        <v>47</v>
      </c>
      <c r="M1151" s="7">
        <f t="shared" si="170"/>
        <v>50</v>
      </c>
      <c r="N1151" s="7">
        <f t="shared" si="171"/>
        <v>100</v>
      </c>
      <c r="O1151" s="7">
        <f t="shared" si="172"/>
        <v>50</v>
      </c>
      <c r="P1151" s="7">
        <f t="shared" si="173"/>
        <v>16.5</v>
      </c>
      <c r="Q1151" s="19">
        <f t="shared" si="174"/>
        <v>62.475000000000001</v>
      </c>
      <c r="R1151" s="19">
        <f t="shared" si="175"/>
        <v>51.625</v>
      </c>
      <c r="S1151" s="19">
        <f t="shared" si="176"/>
        <v>42.424999999999997</v>
      </c>
      <c r="T1151" s="19">
        <f t="shared" si="177"/>
        <v>54.125</v>
      </c>
      <c r="U1151" s="7">
        <f t="shared" si="178"/>
        <v>52.17499999999999</v>
      </c>
      <c r="V1151" s="7">
        <f t="shared" si="179"/>
        <v>52.662499999999994</v>
      </c>
    </row>
    <row r="1152" spans="1:22" ht="13.5" x14ac:dyDescent="0.35">
      <c r="A1152" s="3">
        <v>43686</v>
      </c>
      <c r="B1152" s="2">
        <v>10.526300000000001</v>
      </c>
      <c r="C1152" s="7">
        <v>32.510376413339074</v>
      </c>
      <c r="D1152" s="7">
        <v>-0.12323378243972449</v>
      </c>
      <c r="E1152" s="7">
        <v>-6.1632632279125944E-2</v>
      </c>
      <c r="F1152" s="7">
        <v>10.474019999999999</v>
      </c>
      <c r="G1152" s="7">
        <v>10.84163</v>
      </c>
      <c r="H1152" s="7">
        <v>10.859106000000004</v>
      </c>
      <c r="I1152" s="7">
        <v>10.239880000000003</v>
      </c>
      <c r="J1152" s="7" t="s">
        <v>53</v>
      </c>
      <c r="K1152" s="7" t="s">
        <v>55</v>
      </c>
      <c r="L1152" s="7" t="s">
        <v>47</v>
      </c>
      <c r="M1152" s="7">
        <f t="shared" si="170"/>
        <v>25</v>
      </c>
      <c r="N1152" s="7">
        <f t="shared" si="171"/>
        <v>100</v>
      </c>
      <c r="O1152" s="7">
        <f t="shared" si="172"/>
        <v>50</v>
      </c>
      <c r="P1152" s="7">
        <f t="shared" si="173"/>
        <v>16.5</v>
      </c>
      <c r="Q1152" s="19">
        <f t="shared" si="174"/>
        <v>53.725000000000001</v>
      </c>
      <c r="R1152" s="19">
        <f t="shared" si="175"/>
        <v>46.625</v>
      </c>
      <c r="S1152" s="19">
        <f t="shared" si="176"/>
        <v>38.674999999999997</v>
      </c>
      <c r="T1152" s="19">
        <f t="shared" si="177"/>
        <v>47.875</v>
      </c>
      <c r="U1152" s="7">
        <f t="shared" si="178"/>
        <v>46.341666666666661</v>
      </c>
      <c r="V1152" s="7">
        <f t="shared" si="179"/>
        <v>46.724999999999994</v>
      </c>
    </row>
    <row r="1153" spans="1:22" ht="13.5" x14ac:dyDescent="0.35">
      <c r="A1153" s="3">
        <v>43691</v>
      </c>
      <c r="B1153" s="2">
        <v>10.5952</v>
      </c>
      <c r="C1153" s="7">
        <v>35.681647684648425</v>
      </c>
      <c r="D1153" s="7">
        <v>-0.11702284609022584</v>
      </c>
      <c r="E1153" s="7">
        <v>-7.2710675041345929E-2</v>
      </c>
      <c r="F1153" s="7">
        <v>10.475399999999999</v>
      </c>
      <c r="G1153" s="7">
        <v>10.803425000000001</v>
      </c>
      <c r="H1153" s="7">
        <v>10.867782000000004</v>
      </c>
      <c r="I1153" s="7">
        <v>10.233435</v>
      </c>
      <c r="J1153" s="7" t="s">
        <v>48</v>
      </c>
      <c r="K1153" s="7" t="s">
        <v>55</v>
      </c>
      <c r="L1153" s="7" t="s">
        <v>50</v>
      </c>
      <c r="M1153" s="7">
        <f t="shared" si="170"/>
        <v>25</v>
      </c>
      <c r="N1153" s="7">
        <f t="shared" si="171"/>
        <v>100</v>
      </c>
      <c r="O1153" s="7">
        <f t="shared" si="172"/>
        <v>50</v>
      </c>
      <c r="P1153" s="7">
        <f t="shared" si="173"/>
        <v>49.5</v>
      </c>
      <c r="Q1153" s="19">
        <f t="shared" si="174"/>
        <v>58.674999999999997</v>
      </c>
      <c r="R1153" s="19">
        <f t="shared" si="175"/>
        <v>54.875</v>
      </c>
      <c r="S1153" s="19">
        <f t="shared" si="176"/>
        <v>53.525000000000006</v>
      </c>
      <c r="T1153" s="19">
        <f t="shared" si="177"/>
        <v>56.125</v>
      </c>
      <c r="U1153" s="7">
        <f t="shared" si="178"/>
        <v>55.691666666666663</v>
      </c>
      <c r="V1153" s="7">
        <f t="shared" si="179"/>
        <v>55.8</v>
      </c>
    </row>
    <row r="1154" spans="1:22" ht="13.5" x14ac:dyDescent="0.35">
      <c r="A1154" s="3">
        <v>43692</v>
      </c>
      <c r="B1154" s="2">
        <v>10.6227</v>
      </c>
      <c r="C1154" s="7">
        <v>37.381210969318467</v>
      </c>
      <c r="D1154" s="7">
        <v>-0.10862940198631321</v>
      </c>
      <c r="E1154" s="7">
        <v>-7.9894420430339397E-2</v>
      </c>
      <c r="F1154" s="7">
        <v>10.534600000000001</v>
      </c>
      <c r="G1154" s="7">
        <v>10.766595000000002</v>
      </c>
      <c r="H1154" s="7">
        <v>10.873504000000004</v>
      </c>
      <c r="I1154" s="7">
        <v>10.228441500000001</v>
      </c>
      <c r="J1154" s="7" t="s">
        <v>48</v>
      </c>
      <c r="K1154" s="7" t="s">
        <v>55</v>
      </c>
      <c r="L1154" s="7" t="s">
        <v>50</v>
      </c>
      <c r="M1154" s="7">
        <f t="shared" si="170"/>
        <v>25</v>
      </c>
      <c r="N1154" s="7">
        <f t="shared" si="171"/>
        <v>100</v>
      </c>
      <c r="O1154" s="7">
        <f t="shared" si="172"/>
        <v>50</v>
      </c>
      <c r="P1154" s="7">
        <f t="shared" si="173"/>
        <v>49.5</v>
      </c>
      <c r="Q1154" s="19">
        <f t="shared" si="174"/>
        <v>58.674999999999997</v>
      </c>
      <c r="R1154" s="19">
        <f t="shared" si="175"/>
        <v>54.875</v>
      </c>
      <c r="S1154" s="19">
        <f t="shared" si="176"/>
        <v>53.525000000000006</v>
      </c>
      <c r="T1154" s="19">
        <f t="shared" si="177"/>
        <v>56.125</v>
      </c>
      <c r="U1154" s="7">
        <f t="shared" si="178"/>
        <v>55.691666666666663</v>
      </c>
      <c r="V1154" s="7">
        <f t="shared" si="179"/>
        <v>55.8</v>
      </c>
    </row>
    <row r="1155" spans="1:22" ht="13.5" x14ac:dyDescent="0.35">
      <c r="A1155" s="3">
        <v>43693</v>
      </c>
      <c r="B1155" s="2">
        <v>10.5883</v>
      </c>
      <c r="C1155" s="7">
        <v>40.609099623921537</v>
      </c>
      <c r="D1155" s="7">
        <v>-0.10355955943212081</v>
      </c>
      <c r="E1155" s="7">
        <v>-8.4627448230695679E-2</v>
      </c>
      <c r="F1155" s="7">
        <v>10.559380000000001</v>
      </c>
      <c r="G1155" s="7">
        <v>10.736650000000003</v>
      </c>
      <c r="H1155" s="7">
        <v>10.878538000000006</v>
      </c>
      <c r="I1155" s="7">
        <v>10.224444</v>
      </c>
      <c r="J1155" s="7" t="s">
        <v>48</v>
      </c>
      <c r="K1155" s="7" t="s">
        <v>55</v>
      </c>
      <c r="L1155" s="7" t="s">
        <v>50</v>
      </c>
      <c r="M1155" s="7">
        <f t="shared" ref="M1155:M1218" si="180">IF(C1155&lt;30,50,IF(C1155&gt;70,0,25))</f>
        <v>25</v>
      </c>
      <c r="N1155" s="7">
        <f t="shared" ref="N1155:N1218" si="181">IF(E1155-D1155&gt;0.02,100,IF(E1155-D1155&lt;0,0,45))</f>
        <v>45</v>
      </c>
      <c r="O1155" s="7">
        <f t="shared" ref="O1155:O1218" si="182">IF(F1155-I1155&gt;10,100,IF(F1155-I1155&gt;5,75,IF(F1155-I1155&gt;0,50,0)))</f>
        <v>50</v>
      </c>
      <c r="P1155" s="7">
        <f t="shared" ref="P1155:P1218" si="183">IF(L1155="CONFIRMED BULLISH", 34, IF(L1155="BULLISH DIVERGENCE",17,0))+IF(J1155="Bullish",33,IF(J1155="Bearish", 0,16.5))+IF(K1155="Strong",33,IF(K1155="Weak",0,16.5))</f>
        <v>49.5</v>
      </c>
      <c r="Q1155" s="19">
        <f t="shared" ref="Q1155:Q1218" si="184">0.35*M1155+0.35*N1155+0.15*O1155+0.15*P1155</f>
        <v>39.424999999999997</v>
      </c>
      <c r="R1155" s="19">
        <f t="shared" ref="R1155:R1218" si="185">0.2*M1155+0.2*N1155+0.35*O1155+0.25*P1155</f>
        <v>43.875</v>
      </c>
      <c r="S1155" s="19">
        <f t="shared" ref="S1155:S1218" si="186">M1155*0.15+N1155*0.15+O1155*0.25+P1155*0.45</f>
        <v>45.275000000000006</v>
      </c>
      <c r="T1155" s="19">
        <f t="shared" ref="T1155:T1218" si="187">0.25*SUM(M1155:P1155)</f>
        <v>42.375</v>
      </c>
      <c r="U1155" s="7">
        <f t="shared" ref="U1155:U1218" si="188">SUM(Q1155:S1155)/3</f>
        <v>42.858333333333327</v>
      </c>
      <c r="V1155" s="7">
        <f t="shared" ref="V1155:V1218" si="189">SUM(Q1155:T1155)/4</f>
        <v>42.737499999999997</v>
      </c>
    </row>
    <row r="1156" spans="1:22" ht="13.5" x14ac:dyDescent="0.35">
      <c r="A1156" s="3">
        <v>43696</v>
      </c>
      <c r="B1156" s="2">
        <v>10.5952</v>
      </c>
      <c r="C1156" s="7">
        <v>32.370476110504612</v>
      </c>
      <c r="D1156" s="7">
        <v>-9.7856867294996874E-2</v>
      </c>
      <c r="E1156" s="7">
        <v>-8.7273332043555918E-2</v>
      </c>
      <c r="F1156" s="7">
        <v>10.585539999999998</v>
      </c>
      <c r="G1156" s="7">
        <v>10.709460000000004</v>
      </c>
      <c r="H1156" s="7">
        <v>10.880206000000005</v>
      </c>
      <c r="I1156" s="7">
        <v>10.220480999999999</v>
      </c>
      <c r="J1156" s="7" t="s">
        <v>48</v>
      </c>
      <c r="K1156" s="7" t="s">
        <v>55</v>
      </c>
      <c r="L1156" s="7" t="s">
        <v>50</v>
      </c>
      <c r="M1156" s="7">
        <f t="shared" si="180"/>
        <v>25</v>
      </c>
      <c r="N1156" s="7">
        <f t="shared" si="181"/>
        <v>45</v>
      </c>
      <c r="O1156" s="7">
        <f t="shared" si="182"/>
        <v>50</v>
      </c>
      <c r="P1156" s="7">
        <f t="shared" si="183"/>
        <v>49.5</v>
      </c>
      <c r="Q1156" s="19">
        <f t="shared" si="184"/>
        <v>39.424999999999997</v>
      </c>
      <c r="R1156" s="19">
        <f t="shared" si="185"/>
        <v>43.875</v>
      </c>
      <c r="S1156" s="19">
        <f t="shared" si="186"/>
        <v>45.275000000000006</v>
      </c>
      <c r="T1156" s="19">
        <f t="shared" si="187"/>
        <v>42.375</v>
      </c>
      <c r="U1156" s="7">
        <f t="shared" si="188"/>
        <v>42.858333333333327</v>
      </c>
      <c r="V1156" s="7">
        <f t="shared" si="189"/>
        <v>42.737499999999997</v>
      </c>
    </row>
    <row r="1157" spans="1:22" ht="13.5" x14ac:dyDescent="0.35">
      <c r="A1157" s="3">
        <v>43697</v>
      </c>
      <c r="B1157" s="2">
        <v>10.553900000000001</v>
      </c>
      <c r="C1157" s="7">
        <v>36.129334582942818</v>
      </c>
      <c r="D1157" s="7">
        <v>-9.5568355024656881E-2</v>
      </c>
      <c r="E1157" s="7">
        <v>-8.8932336639776108E-2</v>
      </c>
      <c r="F1157" s="7">
        <v>10.591060000000001</v>
      </c>
      <c r="G1157" s="7">
        <v>10.678825000000003</v>
      </c>
      <c r="H1157" s="7">
        <v>10.879880000000004</v>
      </c>
      <c r="I1157" s="7">
        <v>10.2166035</v>
      </c>
      <c r="J1157" s="7" t="s">
        <v>48</v>
      </c>
      <c r="K1157" s="7" t="s">
        <v>55</v>
      </c>
      <c r="L1157" s="7" t="s">
        <v>50</v>
      </c>
      <c r="M1157" s="7">
        <f t="shared" si="180"/>
        <v>25</v>
      </c>
      <c r="N1157" s="7">
        <f t="shared" si="181"/>
        <v>45</v>
      </c>
      <c r="O1157" s="7">
        <f t="shared" si="182"/>
        <v>50</v>
      </c>
      <c r="P1157" s="7">
        <f t="shared" si="183"/>
        <v>49.5</v>
      </c>
      <c r="Q1157" s="19">
        <f t="shared" si="184"/>
        <v>39.424999999999997</v>
      </c>
      <c r="R1157" s="19">
        <f t="shared" si="185"/>
        <v>43.875</v>
      </c>
      <c r="S1157" s="19">
        <f t="shared" si="186"/>
        <v>45.275000000000006</v>
      </c>
      <c r="T1157" s="19">
        <f t="shared" si="187"/>
        <v>42.375</v>
      </c>
      <c r="U1157" s="7">
        <f t="shared" si="188"/>
        <v>42.858333333333327</v>
      </c>
      <c r="V1157" s="7">
        <f t="shared" si="189"/>
        <v>42.737499999999997</v>
      </c>
    </row>
    <row r="1158" spans="1:22" ht="13.5" x14ac:dyDescent="0.35">
      <c r="A1158" s="3">
        <v>43698</v>
      </c>
      <c r="B1158" s="2">
        <v>10.533200000000001</v>
      </c>
      <c r="C1158" s="7">
        <v>42.423241994057477</v>
      </c>
      <c r="D1158" s="7">
        <v>-9.4337545068983175E-2</v>
      </c>
      <c r="E1158" s="7">
        <v>-9.0013378325617524E-2</v>
      </c>
      <c r="F1158" s="7">
        <v>10.578659999999999</v>
      </c>
      <c r="G1158" s="7">
        <v>10.654730000000002</v>
      </c>
      <c r="H1158" s="7">
        <v>10.876804000000002</v>
      </c>
      <c r="I1158" s="7">
        <v>10.2137905</v>
      </c>
      <c r="J1158" s="7" t="s">
        <v>53</v>
      </c>
      <c r="K1158" s="7" t="s">
        <v>55</v>
      </c>
      <c r="L1158" s="7" t="s">
        <v>47</v>
      </c>
      <c r="M1158" s="7">
        <f t="shared" si="180"/>
        <v>25</v>
      </c>
      <c r="N1158" s="7">
        <f t="shared" si="181"/>
        <v>45</v>
      </c>
      <c r="O1158" s="7">
        <f t="shared" si="182"/>
        <v>50</v>
      </c>
      <c r="P1158" s="7">
        <f t="shared" si="183"/>
        <v>16.5</v>
      </c>
      <c r="Q1158" s="19">
        <f t="shared" si="184"/>
        <v>34.475000000000001</v>
      </c>
      <c r="R1158" s="19">
        <f t="shared" si="185"/>
        <v>35.625</v>
      </c>
      <c r="S1158" s="19">
        <f t="shared" si="186"/>
        <v>30.425000000000001</v>
      </c>
      <c r="T1158" s="19">
        <f t="shared" si="187"/>
        <v>34.125</v>
      </c>
      <c r="U1158" s="7">
        <f t="shared" si="188"/>
        <v>33.508333333333333</v>
      </c>
      <c r="V1158" s="7">
        <f t="shared" si="189"/>
        <v>33.662499999999994</v>
      </c>
    </row>
    <row r="1159" spans="1:22" ht="13.5" x14ac:dyDescent="0.35">
      <c r="A1159" s="3">
        <v>43699</v>
      </c>
      <c r="B1159" s="2">
        <v>10.705299999999999</v>
      </c>
      <c r="C1159" s="7">
        <v>55.860548988178707</v>
      </c>
      <c r="D1159" s="7">
        <v>-7.8569388607196089E-2</v>
      </c>
      <c r="E1159" s="7">
        <v>-8.7724580381933231E-2</v>
      </c>
      <c r="F1159" s="7">
        <v>10.595180000000001</v>
      </c>
      <c r="G1159" s="7">
        <v>10.639240000000001</v>
      </c>
      <c r="H1159" s="7">
        <v>10.878338000000003</v>
      </c>
      <c r="I1159" s="7">
        <v>10.212217500000001</v>
      </c>
      <c r="J1159" s="7" t="s">
        <v>48</v>
      </c>
      <c r="K1159" s="7" t="s">
        <v>55</v>
      </c>
      <c r="L1159" s="7" t="s">
        <v>50</v>
      </c>
      <c r="M1159" s="7">
        <f t="shared" si="180"/>
        <v>25</v>
      </c>
      <c r="N1159" s="7">
        <f t="shared" si="181"/>
        <v>0</v>
      </c>
      <c r="O1159" s="7">
        <f t="shared" si="182"/>
        <v>50</v>
      </c>
      <c r="P1159" s="7">
        <f t="shared" si="183"/>
        <v>49.5</v>
      </c>
      <c r="Q1159" s="19">
        <f t="shared" si="184"/>
        <v>23.675000000000001</v>
      </c>
      <c r="R1159" s="19">
        <f t="shared" si="185"/>
        <v>34.875</v>
      </c>
      <c r="S1159" s="19">
        <f t="shared" si="186"/>
        <v>38.525000000000006</v>
      </c>
      <c r="T1159" s="19">
        <f t="shared" si="187"/>
        <v>31.125</v>
      </c>
      <c r="U1159" s="7">
        <f t="shared" si="188"/>
        <v>32.358333333333334</v>
      </c>
      <c r="V1159" s="7">
        <f t="shared" si="189"/>
        <v>32.049999999999997</v>
      </c>
    </row>
    <row r="1160" spans="1:22" ht="13.5" x14ac:dyDescent="0.35">
      <c r="A1160" s="3">
        <v>43700</v>
      </c>
      <c r="B1160" s="2">
        <v>10.7742</v>
      </c>
      <c r="C1160" s="7">
        <v>55.246317927882238</v>
      </c>
      <c r="D1160" s="7">
        <v>-5.9823745925088545E-2</v>
      </c>
      <c r="E1160" s="7">
        <v>-8.2144413490564297E-2</v>
      </c>
      <c r="F1160" s="7">
        <v>10.63236</v>
      </c>
      <c r="G1160" s="7">
        <v>10.628225000000002</v>
      </c>
      <c r="H1160" s="7">
        <v>10.881718000000001</v>
      </c>
      <c r="I1160" s="7">
        <v>10.210668000000002</v>
      </c>
      <c r="J1160" s="7" t="s">
        <v>48</v>
      </c>
      <c r="K1160" s="7" t="s">
        <v>55</v>
      </c>
      <c r="L1160" s="7" t="s">
        <v>50</v>
      </c>
      <c r="M1160" s="7">
        <f t="shared" si="180"/>
        <v>25</v>
      </c>
      <c r="N1160" s="7">
        <f t="shared" si="181"/>
        <v>0</v>
      </c>
      <c r="O1160" s="7">
        <f t="shared" si="182"/>
        <v>50</v>
      </c>
      <c r="P1160" s="7">
        <f t="shared" si="183"/>
        <v>49.5</v>
      </c>
      <c r="Q1160" s="19">
        <f t="shared" si="184"/>
        <v>23.675000000000001</v>
      </c>
      <c r="R1160" s="19">
        <f t="shared" si="185"/>
        <v>34.875</v>
      </c>
      <c r="S1160" s="19">
        <f t="shared" si="186"/>
        <v>38.525000000000006</v>
      </c>
      <c r="T1160" s="19">
        <f t="shared" si="187"/>
        <v>31.125</v>
      </c>
      <c r="U1160" s="7">
        <f t="shared" si="188"/>
        <v>32.358333333333334</v>
      </c>
      <c r="V1160" s="7">
        <f t="shared" si="189"/>
        <v>32.049999999999997</v>
      </c>
    </row>
    <row r="1161" spans="1:22" ht="13.5" x14ac:dyDescent="0.35">
      <c r="A1161" s="3">
        <v>43703</v>
      </c>
      <c r="B1161" s="2">
        <v>10.739699999999999</v>
      </c>
      <c r="C1161" s="7">
        <v>58.084152071764159</v>
      </c>
      <c r="D1161" s="7">
        <v>-4.7207373499791316E-2</v>
      </c>
      <c r="E1161" s="7">
        <v>-7.5157005492409709E-2</v>
      </c>
      <c r="F1161" s="7">
        <v>10.66126</v>
      </c>
      <c r="G1161" s="7">
        <v>10.623060000000001</v>
      </c>
      <c r="H1161" s="7">
        <v>10.884408000000001</v>
      </c>
      <c r="I1161" s="7">
        <v>10.208011500000003</v>
      </c>
      <c r="J1161" s="7" t="s">
        <v>48</v>
      </c>
      <c r="K1161" s="7" t="s">
        <v>55</v>
      </c>
      <c r="L1161" s="7" t="s">
        <v>50</v>
      </c>
      <c r="M1161" s="7">
        <f t="shared" si="180"/>
        <v>25</v>
      </c>
      <c r="N1161" s="7">
        <f t="shared" si="181"/>
        <v>0</v>
      </c>
      <c r="O1161" s="7">
        <f t="shared" si="182"/>
        <v>50</v>
      </c>
      <c r="P1161" s="7">
        <f t="shared" si="183"/>
        <v>49.5</v>
      </c>
      <c r="Q1161" s="19">
        <f t="shared" si="184"/>
        <v>23.675000000000001</v>
      </c>
      <c r="R1161" s="19">
        <f t="shared" si="185"/>
        <v>34.875</v>
      </c>
      <c r="S1161" s="19">
        <f t="shared" si="186"/>
        <v>38.525000000000006</v>
      </c>
      <c r="T1161" s="19">
        <f t="shared" si="187"/>
        <v>31.125</v>
      </c>
      <c r="U1161" s="7">
        <f t="shared" si="188"/>
        <v>32.358333333333334</v>
      </c>
      <c r="V1161" s="7">
        <f t="shared" si="189"/>
        <v>32.049999999999997</v>
      </c>
    </row>
    <row r="1162" spans="1:22" ht="13.5" x14ac:dyDescent="0.35">
      <c r="A1162" s="3">
        <v>43704</v>
      </c>
      <c r="B1162" s="2">
        <v>10.4162</v>
      </c>
      <c r="C1162" s="7">
        <v>43.170092864513038</v>
      </c>
      <c r="D1162" s="7">
        <v>-6.2591043269147661E-2</v>
      </c>
      <c r="E1162" s="7">
        <v>-7.26438130477573E-2</v>
      </c>
      <c r="F1162" s="7">
        <v>10.63372</v>
      </c>
      <c r="G1162" s="7">
        <v>10.593115000000001</v>
      </c>
      <c r="H1162" s="7">
        <v>10.878992</v>
      </c>
      <c r="I1162" s="7">
        <v>10.205197500000004</v>
      </c>
      <c r="J1162" s="7" t="s">
        <v>48</v>
      </c>
      <c r="K1162" s="7" t="s">
        <v>55</v>
      </c>
      <c r="L1162" s="7" t="s">
        <v>56</v>
      </c>
      <c r="M1162" s="7">
        <f t="shared" si="180"/>
        <v>25</v>
      </c>
      <c r="N1162" s="7">
        <f t="shared" si="181"/>
        <v>0</v>
      </c>
      <c r="O1162" s="7">
        <f t="shared" si="182"/>
        <v>50</v>
      </c>
      <c r="P1162" s="7">
        <f t="shared" si="183"/>
        <v>66.5</v>
      </c>
      <c r="Q1162" s="19">
        <f t="shared" si="184"/>
        <v>26.225000000000001</v>
      </c>
      <c r="R1162" s="19">
        <f t="shared" si="185"/>
        <v>39.125</v>
      </c>
      <c r="S1162" s="19">
        <f t="shared" si="186"/>
        <v>46.174999999999997</v>
      </c>
      <c r="T1162" s="19">
        <f t="shared" si="187"/>
        <v>35.375</v>
      </c>
      <c r="U1162" s="7">
        <f t="shared" si="188"/>
        <v>37.174999999999997</v>
      </c>
      <c r="V1162" s="7">
        <f t="shared" si="189"/>
        <v>36.724999999999994</v>
      </c>
    </row>
    <row r="1163" spans="1:22" ht="13.5" x14ac:dyDescent="0.35">
      <c r="A1163" s="3">
        <v>43705</v>
      </c>
      <c r="B1163" s="2">
        <v>10.4162</v>
      </c>
      <c r="C1163" s="7">
        <v>54.482620454773077</v>
      </c>
      <c r="D1163" s="7">
        <v>-7.393048775204214E-2</v>
      </c>
      <c r="E1163" s="7">
        <v>-7.2901147988614273E-2</v>
      </c>
      <c r="F1163" s="7">
        <v>10.610320000000002</v>
      </c>
      <c r="G1163" s="7">
        <v>10.571430000000001</v>
      </c>
      <c r="H1163" s="7">
        <v>10.865984000000003</v>
      </c>
      <c r="I1163" s="7">
        <v>10.200748500000003</v>
      </c>
      <c r="J1163" s="7" t="s">
        <v>48</v>
      </c>
      <c r="K1163" s="7" t="s">
        <v>55</v>
      </c>
      <c r="L1163" s="7" t="s">
        <v>56</v>
      </c>
      <c r="M1163" s="7">
        <f t="shared" si="180"/>
        <v>25</v>
      </c>
      <c r="N1163" s="7">
        <f t="shared" si="181"/>
        <v>45</v>
      </c>
      <c r="O1163" s="7">
        <f t="shared" si="182"/>
        <v>50</v>
      </c>
      <c r="P1163" s="7">
        <f t="shared" si="183"/>
        <v>66.5</v>
      </c>
      <c r="Q1163" s="19">
        <f t="shared" si="184"/>
        <v>41.975000000000001</v>
      </c>
      <c r="R1163" s="19">
        <f t="shared" si="185"/>
        <v>48.125</v>
      </c>
      <c r="S1163" s="19">
        <f t="shared" si="186"/>
        <v>52.924999999999997</v>
      </c>
      <c r="T1163" s="19">
        <f t="shared" si="187"/>
        <v>46.625</v>
      </c>
      <c r="U1163" s="7">
        <f t="shared" si="188"/>
        <v>47.67499999999999</v>
      </c>
      <c r="V1163" s="7">
        <f t="shared" si="189"/>
        <v>47.412499999999994</v>
      </c>
    </row>
    <row r="1164" spans="1:22" ht="13.5" x14ac:dyDescent="0.35">
      <c r="A1164" s="3">
        <v>43706</v>
      </c>
      <c r="B1164" s="2">
        <v>10.464399999999999</v>
      </c>
      <c r="C1164" s="7">
        <v>50</v>
      </c>
      <c r="D1164" s="7">
        <v>-7.8127140976508969E-2</v>
      </c>
      <c r="E1164" s="7">
        <v>-7.3946346586193215E-2</v>
      </c>
      <c r="F1164" s="7">
        <v>10.562139999999999</v>
      </c>
      <c r="G1164" s="7">
        <v>10.561105000000001</v>
      </c>
      <c r="H1164" s="7">
        <v>10.853356000000002</v>
      </c>
      <c r="I1164" s="7">
        <v>10.193941500000003</v>
      </c>
      <c r="J1164" s="7" t="s">
        <v>48</v>
      </c>
      <c r="K1164" s="7" t="s">
        <v>55</v>
      </c>
      <c r="L1164" s="7" t="s">
        <v>56</v>
      </c>
      <c r="M1164" s="7">
        <f t="shared" si="180"/>
        <v>25</v>
      </c>
      <c r="N1164" s="7">
        <f t="shared" si="181"/>
        <v>45</v>
      </c>
      <c r="O1164" s="7">
        <f t="shared" si="182"/>
        <v>50</v>
      </c>
      <c r="P1164" s="7">
        <f t="shared" si="183"/>
        <v>66.5</v>
      </c>
      <c r="Q1164" s="19">
        <f t="shared" si="184"/>
        <v>41.975000000000001</v>
      </c>
      <c r="R1164" s="19">
        <f t="shared" si="185"/>
        <v>48.125</v>
      </c>
      <c r="S1164" s="19">
        <f t="shared" si="186"/>
        <v>52.924999999999997</v>
      </c>
      <c r="T1164" s="19">
        <f t="shared" si="187"/>
        <v>46.625</v>
      </c>
      <c r="U1164" s="7">
        <f t="shared" si="188"/>
        <v>47.67499999999999</v>
      </c>
      <c r="V1164" s="7">
        <f t="shared" si="189"/>
        <v>47.412499999999994</v>
      </c>
    </row>
    <row r="1165" spans="1:22" ht="13.5" x14ac:dyDescent="0.35">
      <c r="A1165" s="3">
        <v>43707</v>
      </c>
      <c r="B1165" s="2">
        <v>10.347300000000001</v>
      </c>
      <c r="C1165" s="7">
        <v>44.292816063943903</v>
      </c>
      <c r="D1165" s="7">
        <v>-8.9866089901928348E-2</v>
      </c>
      <c r="E1165" s="7">
        <v>-7.7130295249340244E-2</v>
      </c>
      <c r="F1165" s="7">
        <v>10.476759999999999</v>
      </c>
      <c r="G1165" s="7">
        <v>10.549055000000001</v>
      </c>
      <c r="H1165" s="7">
        <v>10.838502</v>
      </c>
      <c r="I1165" s="7">
        <v>10.187396000000003</v>
      </c>
      <c r="J1165" s="7" t="s">
        <v>53</v>
      </c>
      <c r="K1165" s="7" t="s">
        <v>55</v>
      </c>
      <c r="L1165" s="7" t="s">
        <v>47</v>
      </c>
      <c r="M1165" s="7">
        <f t="shared" si="180"/>
        <v>25</v>
      </c>
      <c r="N1165" s="7">
        <f t="shared" si="181"/>
        <v>45</v>
      </c>
      <c r="O1165" s="7">
        <f t="shared" si="182"/>
        <v>50</v>
      </c>
      <c r="P1165" s="7">
        <f t="shared" si="183"/>
        <v>16.5</v>
      </c>
      <c r="Q1165" s="19">
        <f t="shared" si="184"/>
        <v>34.475000000000001</v>
      </c>
      <c r="R1165" s="19">
        <f t="shared" si="185"/>
        <v>35.625</v>
      </c>
      <c r="S1165" s="19">
        <f t="shared" si="186"/>
        <v>30.425000000000001</v>
      </c>
      <c r="T1165" s="19">
        <f t="shared" si="187"/>
        <v>34.125</v>
      </c>
      <c r="U1165" s="7">
        <f t="shared" si="188"/>
        <v>33.508333333333333</v>
      </c>
      <c r="V1165" s="7">
        <f t="shared" si="189"/>
        <v>33.662499999999994</v>
      </c>
    </row>
    <row r="1166" spans="1:22" ht="13.5" x14ac:dyDescent="0.35">
      <c r="A1166" s="3">
        <v>43710</v>
      </c>
      <c r="B1166" s="2">
        <v>10.4575</v>
      </c>
      <c r="C1166" s="7">
        <v>46.797616831130064</v>
      </c>
      <c r="D1166" s="7">
        <v>-8.9248273932932776E-2</v>
      </c>
      <c r="E1166" s="7">
        <v>-7.9553890986058751E-2</v>
      </c>
      <c r="F1166" s="7">
        <v>10.420319999999998</v>
      </c>
      <c r="G1166" s="7">
        <v>10.538385000000002</v>
      </c>
      <c r="H1166" s="7">
        <v>10.823400000000001</v>
      </c>
      <c r="I1166" s="7">
        <v>10.181868500000002</v>
      </c>
      <c r="J1166" s="7" t="s">
        <v>48</v>
      </c>
      <c r="K1166" s="7" t="s">
        <v>55</v>
      </c>
      <c r="L1166" s="7" t="s">
        <v>56</v>
      </c>
      <c r="M1166" s="7">
        <f t="shared" si="180"/>
        <v>25</v>
      </c>
      <c r="N1166" s="7">
        <f t="shared" si="181"/>
        <v>45</v>
      </c>
      <c r="O1166" s="7">
        <f t="shared" si="182"/>
        <v>50</v>
      </c>
      <c r="P1166" s="7">
        <f t="shared" si="183"/>
        <v>66.5</v>
      </c>
      <c r="Q1166" s="19">
        <f t="shared" si="184"/>
        <v>41.975000000000001</v>
      </c>
      <c r="R1166" s="19">
        <f t="shared" si="185"/>
        <v>48.125</v>
      </c>
      <c r="S1166" s="19">
        <f t="shared" si="186"/>
        <v>52.924999999999997</v>
      </c>
      <c r="T1166" s="19">
        <f t="shared" si="187"/>
        <v>46.625</v>
      </c>
      <c r="U1166" s="7">
        <f t="shared" si="188"/>
        <v>47.67499999999999</v>
      </c>
      <c r="V1166" s="7">
        <f t="shared" si="189"/>
        <v>47.412499999999994</v>
      </c>
    </row>
    <row r="1167" spans="1:22" ht="13.5" x14ac:dyDescent="0.35">
      <c r="A1167" s="3">
        <v>43711</v>
      </c>
      <c r="B1167" s="2">
        <v>10.1683</v>
      </c>
      <c r="C1167" s="7">
        <v>33.511008111239803</v>
      </c>
      <c r="D1167" s="7">
        <v>-0.11081724120585257</v>
      </c>
      <c r="E1167" s="7">
        <v>-8.580656103001752E-2</v>
      </c>
      <c r="F1167" s="7">
        <v>10.370740000000001</v>
      </c>
      <c r="G1167" s="7">
        <v>10.517385000000001</v>
      </c>
      <c r="H1167" s="7">
        <v>10.802346</v>
      </c>
      <c r="I1167" s="7">
        <v>10.175187000000005</v>
      </c>
      <c r="J1167" s="7" t="s">
        <v>53</v>
      </c>
      <c r="K1167" s="7" t="s">
        <v>55</v>
      </c>
      <c r="L1167" s="7" t="s">
        <v>47</v>
      </c>
      <c r="M1167" s="7">
        <f t="shared" si="180"/>
        <v>25</v>
      </c>
      <c r="N1167" s="7">
        <f t="shared" si="181"/>
        <v>100</v>
      </c>
      <c r="O1167" s="7">
        <f t="shared" si="182"/>
        <v>50</v>
      </c>
      <c r="P1167" s="7">
        <f t="shared" si="183"/>
        <v>16.5</v>
      </c>
      <c r="Q1167" s="19">
        <f t="shared" si="184"/>
        <v>53.725000000000001</v>
      </c>
      <c r="R1167" s="19">
        <f t="shared" si="185"/>
        <v>46.625</v>
      </c>
      <c r="S1167" s="19">
        <f t="shared" si="186"/>
        <v>38.674999999999997</v>
      </c>
      <c r="T1167" s="19">
        <f t="shared" si="187"/>
        <v>47.875</v>
      </c>
      <c r="U1167" s="7">
        <f t="shared" si="188"/>
        <v>46.341666666666661</v>
      </c>
      <c r="V1167" s="7">
        <f t="shared" si="189"/>
        <v>46.724999999999994</v>
      </c>
    </row>
    <row r="1168" spans="1:22" ht="13.5" x14ac:dyDescent="0.35">
      <c r="A1168" s="3">
        <v>43712</v>
      </c>
      <c r="B1168" s="2">
        <v>10.3611</v>
      </c>
      <c r="C1168" s="7">
        <v>41.039868475133567</v>
      </c>
      <c r="D1168" s="7">
        <v>-0.11107307321505111</v>
      </c>
      <c r="E1168" s="7">
        <v>-9.0859863467024238E-2</v>
      </c>
      <c r="F1168" s="7">
        <v>10.359719999999999</v>
      </c>
      <c r="G1168" s="7">
        <v>10.506024999999999</v>
      </c>
      <c r="H1168" s="7">
        <v>10.791882000000003</v>
      </c>
      <c r="I1168" s="7">
        <v>10.169177500000004</v>
      </c>
      <c r="J1168" s="7" t="s">
        <v>53</v>
      </c>
      <c r="K1168" s="7" t="s">
        <v>55</v>
      </c>
      <c r="L1168" s="7" t="s">
        <v>47</v>
      </c>
      <c r="M1168" s="7">
        <f t="shared" si="180"/>
        <v>25</v>
      </c>
      <c r="N1168" s="7">
        <f t="shared" si="181"/>
        <v>100</v>
      </c>
      <c r="O1168" s="7">
        <f t="shared" si="182"/>
        <v>50</v>
      </c>
      <c r="P1168" s="7">
        <f t="shared" si="183"/>
        <v>16.5</v>
      </c>
      <c r="Q1168" s="19">
        <f t="shared" si="184"/>
        <v>53.725000000000001</v>
      </c>
      <c r="R1168" s="19">
        <f t="shared" si="185"/>
        <v>46.625</v>
      </c>
      <c r="S1168" s="19">
        <f t="shared" si="186"/>
        <v>38.674999999999997</v>
      </c>
      <c r="T1168" s="19">
        <f t="shared" si="187"/>
        <v>47.875</v>
      </c>
      <c r="U1168" s="7">
        <f t="shared" si="188"/>
        <v>46.341666666666661</v>
      </c>
      <c r="V1168" s="7">
        <f t="shared" si="189"/>
        <v>46.724999999999994</v>
      </c>
    </row>
    <row r="1169" spans="1:22" ht="13.5" x14ac:dyDescent="0.35">
      <c r="A1169" s="3">
        <v>43713</v>
      </c>
      <c r="B1169" s="2">
        <v>10.3611</v>
      </c>
      <c r="C1169" s="7">
        <v>42.03030728216639</v>
      </c>
      <c r="D1169" s="7">
        <v>-0.11000772139074932</v>
      </c>
      <c r="E1169" s="7">
        <v>-9.4689435051769258E-2</v>
      </c>
      <c r="F1169" s="7">
        <v>10.33906</v>
      </c>
      <c r="G1169" s="7">
        <v>10.507745</v>
      </c>
      <c r="H1169" s="7">
        <v>10.780918</v>
      </c>
      <c r="I1169" s="7">
        <v>10.162642500000002</v>
      </c>
      <c r="J1169" s="7" t="s">
        <v>53</v>
      </c>
      <c r="K1169" s="7" t="s">
        <v>55</v>
      </c>
      <c r="L1169" s="7" t="s">
        <v>47</v>
      </c>
      <c r="M1169" s="7">
        <f t="shared" si="180"/>
        <v>25</v>
      </c>
      <c r="N1169" s="7">
        <f t="shared" si="181"/>
        <v>45</v>
      </c>
      <c r="O1169" s="7">
        <f t="shared" si="182"/>
        <v>50</v>
      </c>
      <c r="P1169" s="7">
        <f t="shared" si="183"/>
        <v>16.5</v>
      </c>
      <c r="Q1169" s="19">
        <f t="shared" si="184"/>
        <v>34.475000000000001</v>
      </c>
      <c r="R1169" s="19">
        <f t="shared" si="185"/>
        <v>35.625</v>
      </c>
      <c r="S1169" s="19">
        <f t="shared" si="186"/>
        <v>30.425000000000001</v>
      </c>
      <c r="T1169" s="19">
        <f t="shared" si="187"/>
        <v>34.125</v>
      </c>
      <c r="U1169" s="7">
        <f t="shared" si="188"/>
        <v>33.508333333333333</v>
      </c>
      <c r="V1169" s="7">
        <f t="shared" si="189"/>
        <v>33.662499999999994</v>
      </c>
    </row>
    <row r="1170" spans="1:22" ht="13.5" x14ac:dyDescent="0.35">
      <c r="A1170" s="3">
        <v>43714</v>
      </c>
      <c r="B1170" s="2">
        <v>10.326700000000001</v>
      </c>
      <c r="C1170" s="7">
        <v>40.759859591162495</v>
      </c>
      <c r="D1170" s="7">
        <v>-0.11066355433306896</v>
      </c>
      <c r="E1170" s="7">
        <v>-9.7884258908029209E-2</v>
      </c>
      <c r="F1170" s="7">
        <v>10.33494</v>
      </c>
      <c r="G1170" s="7">
        <v>10.500859999999999</v>
      </c>
      <c r="H1170" s="7">
        <v>10.769639999999997</v>
      </c>
      <c r="I1170" s="7">
        <v>10.156461000000006</v>
      </c>
      <c r="J1170" s="7" t="s">
        <v>53</v>
      </c>
      <c r="K1170" s="7" t="s">
        <v>55</v>
      </c>
      <c r="L1170" s="7" t="s">
        <v>47</v>
      </c>
      <c r="M1170" s="7">
        <f t="shared" si="180"/>
        <v>25</v>
      </c>
      <c r="N1170" s="7">
        <f t="shared" si="181"/>
        <v>45</v>
      </c>
      <c r="O1170" s="7">
        <f t="shared" si="182"/>
        <v>50</v>
      </c>
      <c r="P1170" s="7">
        <f t="shared" si="183"/>
        <v>16.5</v>
      </c>
      <c r="Q1170" s="19">
        <f t="shared" si="184"/>
        <v>34.475000000000001</v>
      </c>
      <c r="R1170" s="19">
        <f t="shared" si="185"/>
        <v>35.625</v>
      </c>
      <c r="S1170" s="19">
        <f t="shared" si="186"/>
        <v>30.425000000000001</v>
      </c>
      <c r="T1170" s="19">
        <f t="shared" si="187"/>
        <v>34.125</v>
      </c>
      <c r="U1170" s="7">
        <f t="shared" si="188"/>
        <v>33.508333333333333</v>
      </c>
      <c r="V1170" s="7">
        <f t="shared" si="189"/>
        <v>33.662499999999994</v>
      </c>
    </row>
    <row r="1171" spans="1:22" ht="13.5" x14ac:dyDescent="0.35">
      <c r="A1171" s="3">
        <v>43717</v>
      </c>
      <c r="B1171" s="2">
        <v>10.2509</v>
      </c>
      <c r="C1171" s="7">
        <v>39.81444130697858</v>
      </c>
      <c r="D1171" s="7">
        <v>-0.11596298408180239</v>
      </c>
      <c r="E1171" s="7">
        <v>-0.10150000394278384</v>
      </c>
      <c r="F1171" s="7">
        <v>10.293620000000001</v>
      </c>
      <c r="G1171" s="7">
        <v>10.490184999999999</v>
      </c>
      <c r="H1171" s="7">
        <v>10.756471999999999</v>
      </c>
      <c r="I1171" s="7">
        <v>10.151068500000004</v>
      </c>
      <c r="J1171" s="7" t="s">
        <v>53</v>
      </c>
      <c r="K1171" s="7" t="s">
        <v>55</v>
      </c>
      <c r="L1171" s="7" t="s">
        <v>47</v>
      </c>
      <c r="M1171" s="7">
        <f t="shared" si="180"/>
        <v>25</v>
      </c>
      <c r="N1171" s="7">
        <f t="shared" si="181"/>
        <v>45</v>
      </c>
      <c r="O1171" s="7">
        <f t="shared" si="182"/>
        <v>50</v>
      </c>
      <c r="P1171" s="7">
        <f t="shared" si="183"/>
        <v>16.5</v>
      </c>
      <c r="Q1171" s="19">
        <f t="shared" si="184"/>
        <v>34.475000000000001</v>
      </c>
      <c r="R1171" s="19">
        <f t="shared" si="185"/>
        <v>35.625</v>
      </c>
      <c r="S1171" s="19">
        <f t="shared" si="186"/>
        <v>30.425000000000001</v>
      </c>
      <c r="T1171" s="19">
        <f t="shared" si="187"/>
        <v>34.125</v>
      </c>
      <c r="U1171" s="7">
        <f t="shared" si="188"/>
        <v>33.508333333333333</v>
      </c>
      <c r="V1171" s="7">
        <f t="shared" si="189"/>
        <v>33.662499999999994</v>
      </c>
    </row>
    <row r="1172" spans="1:22" ht="13.5" x14ac:dyDescent="0.35">
      <c r="A1172" s="3">
        <v>43718</v>
      </c>
      <c r="B1172" s="2">
        <v>10.189</v>
      </c>
      <c r="C1172" s="7">
        <v>38.741331937720751</v>
      </c>
      <c r="D1172" s="7">
        <v>-0.1237313352059477</v>
      </c>
      <c r="E1172" s="7">
        <v>-0.10594627019541662</v>
      </c>
      <c r="F1172" s="7">
        <v>10.29776</v>
      </c>
      <c r="G1172" s="7">
        <v>10.473319999999998</v>
      </c>
      <c r="H1172" s="7">
        <v>10.751791999999998</v>
      </c>
      <c r="I1172" s="7">
        <v>10.146534500000005</v>
      </c>
      <c r="J1172" s="7" t="s">
        <v>53</v>
      </c>
      <c r="K1172" s="7" t="s">
        <v>55</v>
      </c>
      <c r="L1172" s="7" t="s">
        <v>54</v>
      </c>
      <c r="M1172" s="7">
        <f t="shared" si="180"/>
        <v>25</v>
      </c>
      <c r="N1172" s="7">
        <f t="shared" si="181"/>
        <v>45</v>
      </c>
      <c r="O1172" s="7">
        <f t="shared" si="182"/>
        <v>50</v>
      </c>
      <c r="P1172" s="7">
        <f t="shared" si="183"/>
        <v>16.5</v>
      </c>
      <c r="Q1172" s="19">
        <f t="shared" si="184"/>
        <v>34.475000000000001</v>
      </c>
      <c r="R1172" s="19">
        <f t="shared" si="185"/>
        <v>35.625</v>
      </c>
      <c r="S1172" s="19">
        <f t="shared" si="186"/>
        <v>30.425000000000001</v>
      </c>
      <c r="T1172" s="19">
        <f t="shared" si="187"/>
        <v>34.125</v>
      </c>
      <c r="U1172" s="7">
        <f t="shared" si="188"/>
        <v>33.508333333333333</v>
      </c>
      <c r="V1172" s="7">
        <f t="shared" si="189"/>
        <v>33.662499999999994</v>
      </c>
    </row>
    <row r="1173" spans="1:22" ht="13.5" x14ac:dyDescent="0.35">
      <c r="A1173" s="3">
        <v>43719</v>
      </c>
      <c r="B1173" s="2">
        <v>10.2303</v>
      </c>
      <c r="C1173" s="7">
        <v>33.009014165116611</v>
      </c>
      <c r="D1173" s="7">
        <v>-0.12511301958861232</v>
      </c>
      <c r="E1173" s="7">
        <v>-0.10977962007405576</v>
      </c>
      <c r="F1173" s="7">
        <v>10.271600000000001</v>
      </c>
      <c r="G1173" s="7">
        <v>10.455074999999997</v>
      </c>
      <c r="H1173" s="7">
        <v>10.740705999999999</v>
      </c>
      <c r="I1173" s="7">
        <v>10.142207000000006</v>
      </c>
      <c r="J1173" s="7" t="s">
        <v>53</v>
      </c>
      <c r="K1173" s="7" t="s">
        <v>55</v>
      </c>
      <c r="L1173" s="7" t="s">
        <v>47</v>
      </c>
      <c r="M1173" s="7">
        <f t="shared" si="180"/>
        <v>25</v>
      </c>
      <c r="N1173" s="7">
        <f t="shared" si="181"/>
        <v>45</v>
      </c>
      <c r="O1173" s="7">
        <f t="shared" si="182"/>
        <v>50</v>
      </c>
      <c r="P1173" s="7">
        <f t="shared" si="183"/>
        <v>16.5</v>
      </c>
      <c r="Q1173" s="19">
        <f t="shared" si="184"/>
        <v>34.475000000000001</v>
      </c>
      <c r="R1173" s="19">
        <f t="shared" si="185"/>
        <v>35.625</v>
      </c>
      <c r="S1173" s="19">
        <f t="shared" si="186"/>
        <v>30.425000000000001</v>
      </c>
      <c r="T1173" s="19">
        <f t="shared" si="187"/>
        <v>34.125</v>
      </c>
      <c r="U1173" s="7">
        <f t="shared" si="188"/>
        <v>33.508333333333333</v>
      </c>
      <c r="V1173" s="7">
        <f t="shared" si="189"/>
        <v>33.662499999999994</v>
      </c>
    </row>
    <row r="1174" spans="1:22" ht="13.5" x14ac:dyDescent="0.35">
      <c r="A1174" s="3">
        <v>43720</v>
      </c>
      <c r="B1174" s="2">
        <v>10.189</v>
      </c>
      <c r="C1174" s="7">
        <v>28.645453218508194</v>
      </c>
      <c r="D1174" s="7">
        <v>-0.12806433334040257</v>
      </c>
      <c r="E1174" s="7">
        <v>-0.11343656272732514</v>
      </c>
      <c r="F1174" s="7">
        <v>10.237179999999999</v>
      </c>
      <c r="G1174" s="7">
        <v>10.433389999999999</v>
      </c>
      <c r="H1174" s="7">
        <v>10.724183999999997</v>
      </c>
      <c r="I1174" s="7">
        <v>10.137731500000006</v>
      </c>
      <c r="J1174" s="7" t="s">
        <v>53</v>
      </c>
      <c r="K1174" s="7" t="s">
        <v>55</v>
      </c>
      <c r="L1174" s="7" t="s">
        <v>47</v>
      </c>
      <c r="M1174" s="7">
        <f t="shared" si="180"/>
        <v>50</v>
      </c>
      <c r="N1174" s="7">
        <f t="shared" si="181"/>
        <v>45</v>
      </c>
      <c r="O1174" s="7">
        <f t="shared" si="182"/>
        <v>50</v>
      </c>
      <c r="P1174" s="7">
        <f t="shared" si="183"/>
        <v>16.5</v>
      </c>
      <c r="Q1174" s="19">
        <f t="shared" si="184"/>
        <v>43.225000000000001</v>
      </c>
      <c r="R1174" s="19">
        <f t="shared" si="185"/>
        <v>40.625</v>
      </c>
      <c r="S1174" s="19">
        <f t="shared" si="186"/>
        <v>34.174999999999997</v>
      </c>
      <c r="T1174" s="19">
        <f t="shared" si="187"/>
        <v>40.375</v>
      </c>
      <c r="U1174" s="7">
        <f t="shared" si="188"/>
        <v>39.341666666666661</v>
      </c>
      <c r="V1174" s="7">
        <f t="shared" si="189"/>
        <v>39.599999999999994</v>
      </c>
    </row>
    <row r="1175" spans="1:22" ht="13.5" x14ac:dyDescent="0.35">
      <c r="A1175" s="3">
        <v>43721</v>
      </c>
      <c r="B1175" s="2">
        <v>10.2441</v>
      </c>
      <c r="C1175" s="7">
        <v>32.182916307161307</v>
      </c>
      <c r="D1175" s="7">
        <v>-0.12452175199675786</v>
      </c>
      <c r="E1175" s="7">
        <v>-0.11565360058121169</v>
      </c>
      <c r="F1175" s="7">
        <v>10.220660000000001</v>
      </c>
      <c r="G1175" s="7">
        <v>10.416179999999999</v>
      </c>
      <c r="H1175" s="7">
        <v>10.708764</v>
      </c>
      <c r="I1175" s="7">
        <v>10.133765000000006</v>
      </c>
      <c r="J1175" s="7" t="s">
        <v>53</v>
      </c>
      <c r="K1175" s="7" t="s">
        <v>55</v>
      </c>
      <c r="L1175" s="7" t="s">
        <v>47</v>
      </c>
      <c r="M1175" s="7">
        <f t="shared" si="180"/>
        <v>25</v>
      </c>
      <c r="N1175" s="7">
        <f t="shared" si="181"/>
        <v>45</v>
      </c>
      <c r="O1175" s="7">
        <f t="shared" si="182"/>
        <v>50</v>
      </c>
      <c r="P1175" s="7">
        <f t="shared" si="183"/>
        <v>16.5</v>
      </c>
      <c r="Q1175" s="19">
        <f t="shared" si="184"/>
        <v>34.475000000000001</v>
      </c>
      <c r="R1175" s="19">
        <f t="shared" si="185"/>
        <v>35.625</v>
      </c>
      <c r="S1175" s="19">
        <f t="shared" si="186"/>
        <v>30.425000000000001</v>
      </c>
      <c r="T1175" s="19">
        <f t="shared" si="187"/>
        <v>34.125</v>
      </c>
      <c r="U1175" s="7">
        <f t="shared" si="188"/>
        <v>33.508333333333333</v>
      </c>
      <c r="V1175" s="7">
        <f t="shared" si="189"/>
        <v>33.662499999999994</v>
      </c>
    </row>
    <row r="1176" spans="1:22" ht="13.5" x14ac:dyDescent="0.35">
      <c r="A1176" s="3">
        <v>43724</v>
      </c>
      <c r="B1176" s="2">
        <v>10.2234</v>
      </c>
      <c r="C1176" s="7">
        <v>41.139705882352899</v>
      </c>
      <c r="D1176" s="7">
        <v>-0.12197845604949542</v>
      </c>
      <c r="E1176" s="7">
        <v>-0.11691857167486844</v>
      </c>
      <c r="F1176" s="7">
        <v>10.215160000000001</v>
      </c>
      <c r="G1176" s="7">
        <v>10.397589999999997</v>
      </c>
      <c r="H1176" s="7">
        <v>10.694994000000001</v>
      </c>
      <c r="I1176" s="7">
        <v>10.130045500000007</v>
      </c>
      <c r="J1176" s="7" t="s">
        <v>53</v>
      </c>
      <c r="K1176" s="7" t="s">
        <v>55</v>
      </c>
      <c r="L1176" s="7" t="s">
        <v>47</v>
      </c>
      <c r="M1176" s="7">
        <f t="shared" si="180"/>
        <v>25</v>
      </c>
      <c r="N1176" s="7">
        <f t="shared" si="181"/>
        <v>45</v>
      </c>
      <c r="O1176" s="7">
        <f t="shared" si="182"/>
        <v>50</v>
      </c>
      <c r="P1176" s="7">
        <f t="shared" si="183"/>
        <v>16.5</v>
      </c>
      <c r="Q1176" s="19">
        <f t="shared" si="184"/>
        <v>34.475000000000001</v>
      </c>
      <c r="R1176" s="19">
        <f t="shared" si="185"/>
        <v>35.625</v>
      </c>
      <c r="S1176" s="19">
        <f t="shared" si="186"/>
        <v>30.425000000000001</v>
      </c>
      <c r="T1176" s="19">
        <f t="shared" si="187"/>
        <v>34.125</v>
      </c>
      <c r="U1176" s="7">
        <f t="shared" si="188"/>
        <v>33.508333333333333</v>
      </c>
      <c r="V1176" s="7">
        <f t="shared" si="189"/>
        <v>33.662499999999994</v>
      </c>
    </row>
    <row r="1177" spans="1:22" ht="13.5" x14ac:dyDescent="0.35">
      <c r="A1177" s="3">
        <v>43725</v>
      </c>
      <c r="B1177" s="2">
        <v>9.9824999999999999</v>
      </c>
      <c r="C1177" s="7">
        <v>33.681992625479666</v>
      </c>
      <c r="D1177" s="7">
        <v>-0.13781287140648857</v>
      </c>
      <c r="E1177" s="7">
        <v>-0.12109743162119246</v>
      </c>
      <c r="F1177" s="7">
        <v>10.173860000000001</v>
      </c>
      <c r="G1177" s="7">
        <v>10.369019999999997</v>
      </c>
      <c r="H1177" s="7">
        <v>10.67503</v>
      </c>
      <c r="I1177" s="7">
        <v>10.125121500000008</v>
      </c>
      <c r="J1177" s="7" t="s">
        <v>53</v>
      </c>
      <c r="K1177" s="7" t="s">
        <v>55</v>
      </c>
      <c r="L1177" s="7" t="s">
        <v>47</v>
      </c>
      <c r="M1177" s="7">
        <f t="shared" si="180"/>
        <v>25</v>
      </c>
      <c r="N1177" s="7">
        <f t="shared" si="181"/>
        <v>45</v>
      </c>
      <c r="O1177" s="7">
        <f t="shared" si="182"/>
        <v>50</v>
      </c>
      <c r="P1177" s="7">
        <f t="shared" si="183"/>
        <v>16.5</v>
      </c>
      <c r="Q1177" s="19">
        <f t="shared" si="184"/>
        <v>34.475000000000001</v>
      </c>
      <c r="R1177" s="19">
        <f t="shared" si="185"/>
        <v>35.625</v>
      </c>
      <c r="S1177" s="19">
        <f t="shared" si="186"/>
        <v>30.425000000000001</v>
      </c>
      <c r="T1177" s="19">
        <f t="shared" si="187"/>
        <v>34.125</v>
      </c>
      <c r="U1177" s="7">
        <f t="shared" si="188"/>
        <v>33.508333333333333</v>
      </c>
      <c r="V1177" s="7">
        <f t="shared" si="189"/>
        <v>33.662499999999994</v>
      </c>
    </row>
    <row r="1178" spans="1:22" ht="13.5" x14ac:dyDescent="0.35">
      <c r="A1178" s="3">
        <v>43726</v>
      </c>
      <c r="B1178" s="2">
        <v>9.9687000000000001</v>
      </c>
      <c r="C1178" s="7">
        <v>30.853611432985673</v>
      </c>
      <c r="D1178" s="7">
        <v>-0.14974909003198</v>
      </c>
      <c r="E1178" s="7">
        <v>-0.12682776330334999</v>
      </c>
      <c r="F1178" s="7">
        <v>10.12154</v>
      </c>
      <c r="G1178" s="7">
        <v>10.340794999999998</v>
      </c>
      <c r="H1178" s="7">
        <v>10.656855999999999</v>
      </c>
      <c r="I1178" s="7">
        <v>10.120946000000009</v>
      </c>
      <c r="J1178" s="7" t="s">
        <v>53</v>
      </c>
      <c r="K1178" s="7" t="s">
        <v>55</v>
      </c>
      <c r="L1178" s="7" t="s">
        <v>47</v>
      </c>
      <c r="M1178" s="7">
        <f t="shared" si="180"/>
        <v>25</v>
      </c>
      <c r="N1178" s="7">
        <f t="shared" si="181"/>
        <v>100</v>
      </c>
      <c r="O1178" s="7">
        <f t="shared" si="182"/>
        <v>50</v>
      </c>
      <c r="P1178" s="7">
        <f t="shared" si="183"/>
        <v>16.5</v>
      </c>
      <c r="Q1178" s="19">
        <f t="shared" si="184"/>
        <v>53.725000000000001</v>
      </c>
      <c r="R1178" s="19">
        <f t="shared" si="185"/>
        <v>46.625</v>
      </c>
      <c r="S1178" s="19">
        <f t="shared" si="186"/>
        <v>38.674999999999997</v>
      </c>
      <c r="T1178" s="19">
        <f t="shared" si="187"/>
        <v>47.875</v>
      </c>
      <c r="U1178" s="7">
        <f t="shared" si="188"/>
        <v>46.341666666666661</v>
      </c>
      <c r="V1178" s="7">
        <f t="shared" si="189"/>
        <v>46.724999999999994</v>
      </c>
    </row>
    <row r="1179" spans="1:22" ht="13.5" x14ac:dyDescent="0.35">
      <c r="A1179" s="3">
        <v>43727</v>
      </c>
      <c r="B1179" s="2">
        <v>9.9136000000000006</v>
      </c>
      <c r="C1179" s="7">
        <v>32.405679513184523</v>
      </c>
      <c r="D1179" s="7">
        <v>-0.16178972753021981</v>
      </c>
      <c r="E1179" s="7">
        <v>-0.13382015614872397</v>
      </c>
      <c r="F1179" s="7">
        <v>10.066460000000001</v>
      </c>
      <c r="G1179" s="7">
        <v>10.301210000000001</v>
      </c>
      <c r="H1179" s="7">
        <v>10.632348000000004</v>
      </c>
      <c r="I1179" s="7">
        <v>10.11792600000001</v>
      </c>
      <c r="J1179" s="7" t="s">
        <v>53</v>
      </c>
      <c r="K1179" s="7" t="s">
        <v>55</v>
      </c>
      <c r="L1179" s="7" t="s">
        <v>47</v>
      </c>
      <c r="M1179" s="7">
        <f t="shared" si="180"/>
        <v>25</v>
      </c>
      <c r="N1179" s="7">
        <f t="shared" si="181"/>
        <v>100</v>
      </c>
      <c r="O1179" s="7">
        <f t="shared" si="182"/>
        <v>0</v>
      </c>
      <c r="P1179" s="7">
        <f t="shared" si="183"/>
        <v>16.5</v>
      </c>
      <c r="Q1179" s="19">
        <f t="shared" si="184"/>
        <v>46.225000000000001</v>
      </c>
      <c r="R1179" s="19">
        <f t="shared" si="185"/>
        <v>29.125</v>
      </c>
      <c r="S1179" s="19">
        <f t="shared" si="186"/>
        <v>26.175000000000001</v>
      </c>
      <c r="T1179" s="19">
        <f t="shared" si="187"/>
        <v>35.375</v>
      </c>
      <c r="U1179" s="7">
        <f t="shared" si="188"/>
        <v>33.841666666666661</v>
      </c>
      <c r="V1179" s="7">
        <f t="shared" si="189"/>
        <v>34.224999999999994</v>
      </c>
    </row>
    <row r="1180" spans="1:22" ht="13.5" x14ac:dyDescent="0.35">
      <c r="A1180" s="3">
        <v>43728</v>
      </c>
      <c r="B1180" s="2">
        <v>9.8447999999999993</v>
      </c>
      <c r="C1180" s="7">
        <v>24.280077239526449</v>
      </c>
      <c r="D1180" s="7">
        <v>-0.1748678369373291</v>
      </c>
      <c r="E1180" s="7">
        <v>-0.14202969230644502</v>
      </c>
      <c r="F1180" s="7">
        <v>9.9865999999999993</v>
      </c>
      <c r="G1180" s="7">
        <v>10.25474</v>
      </c>
      <c r="H1180" s="7">
        <v>10.599304000000002</v>
      </c>
      <c r="I1180" s="7">
        <v>10.11429900000001</v>
      </c>
      <c r="J1180" s="7" t="s">
        <v>53</v>
      </c>
      <c r="K1180" s="7" t="s">
        <v>55</v>
      </c>
      <c r="L1180" s="7" t="s">
        <v>47</v>
      </c>
      <c r="M1180" s="7">
        <f t="shared" si="180"/>
        <v>50</v>
      </c>
      <c r="N1180" s="7">
        <f t="shared" si="181"/>
        <v>100</v>
      </c>
      <c r="O1180" s="7">
        <f t="shared" si="182"/>
        <v>0</v>
      </c>
      <c r="P1180" s="7">
        <f t="shared" si="183"/>
        <v>16.5</v>
      </c>
      <c r="Q1180" s="19">
        <f t="shared" si="184"/>
        <v>54.975000000000001</v>
      </c>
      <c r="R1180" s="19">
        <f t="shared" si="185"/>
        <v>34.125</v>
      </c>
      <c r="S1180" s="19">
        <f t="shared" si="186"/>
        <v>29.925000000000001</v>
      </c>
      <c r="T1180" s="19">
        <f t="shared" si="187"/>
        <v>41.625</v>
      </c>
      <c r="U1180" s="7">
        <f t="shared" si="188"/>
        <v>39.674999999999997</v>
      </c>
      <c r="V1180" s="7">
        <f t="shared" si="189"/>
        <v>40.162499999999994</v>
      </c>
    </row>
    <row r="1181" spans="1:22" ht="13.5" x14ac:dyDescent="0.35">
      <c r="A1181" s="3">
        <v>43731</v>
      </c>
      <c r="B1181" s="2">
        <v>9.6381999999999994</v>
      </c>
      <c r="C1181" s="7">
        <v>26.089309878213754</v>
      </c>
      <c r="D1181" s="7">
        <v>-0.19960233476982481</v>
      </c>
      <c r="E1181" s="7">
        <v>-0.153544220799121</v>
      </c>
      <c r="F1181" s="7">
        <v>9.8695599999999999</v>
      </c>
      <c r="G1181" s="7">
        <v>10.199665</v>
      </c>
      <c r="H1181" s="7">
        <v>10.557996000000003</v>
      </c>
      <c r="I1181" s="7">
        <v>10.10888000000001</v>
      </c>
      <c r="J1181" s="7" t="s">
        <v>53</v>
      </c>
      <c r="K1181" s="7" t="s">
        <v>55</v>
      </c>
      <c r="L1181" s="7" t="s">
        <v>47</v>
      </c>
      <c r="M1181" s="7">
        <f t="shared" si="180"/>
        <v>50</v>
      </c>
      <c r="N1181" s="7">
        <f t="shared" si="181"/>
        <v>100</v>
      </c>
      <c r="O1181" s="7">
        <f t="shared" si="182"/>
        <v>0</v>
      </c>
      <c r="P1181" s="7">
        <f t="shared" si="183"/>
        <v>16.5</v>
      </c>
      <c r="Q1181" s="19">
        <f t="shared" si="184"/>
        <v>54.975000000000001</v>
      </c>
      <c r="R1181" s="19">
        <f t="shared" si="185"/>
        <v>34.125</v>
      </c>
      <c r="S1181" s="19">
        <f t="shared" si="186"/>
        <v>29.925000000000001</v>
      </c>
      <c r="T1181" s="19">
        <f t="shared" si="187"/>
        <v>41.625</v>
      </c>
      <c r="U1181" s="7">
        <f t="shared" si="188"/>
        <v>39.674999999999997</v>
      </c>
      <c r="V1181" s="7">
        <f t="shared" si="189"/>
        <v>40.162499999999994</v>
      </c>
    </row>
    <row r="1182" spans="1:22" ht="13.5" x14ac:dyDescent="0.35">
      <c r="A1182" s="3">
        <v>43732</v>
      </c>
      <c r="B1182" s="2">
        <v>9.5005000000000006</v>
      </c>
      <c r="C1182" s="7">
        <v>9.1513195367381144</v>
      </c>
      <c r="D1182" s="7">
        <v>-0.22769115974092635</v>
      </c>
      <c r="E1182" s="7">
        <v>-0.16837360858748207</v>
      </c>
      <c r="F1182" s="7">
        <v>9.7731600000000007</v>
      </c>
      <c r="G1182" s="7">
        <v>10.153879999999999</v>
      </c>
      <c r="H1182" s="7">
        <v>10.520682000000006</v>
      </c>
      <c r="I1182" s="7">
        <v>10.10148750000001</v>
      </c>
      <c r="J1182" s="7" t="s">
        <v>53</v>
      </c>
      <c r="K1182" s="7" t="s">
        <v>55</v>
      </c>
      <c r="L1182" s="7" t="s">
        <v>47</v>
      </c>
      <c r="M1182" s="7">
        <f t="shared" si="180"/>
        <v>50</v>
      </c>
      <c r="N1182" s="7">
        <f t="shared" si="181"/>
        <v>100</v>
      </c>
      <c r="O1182" s="7">
        <f t="shared" si="182"/>
        <v>0</v>
      </c>
      <c r="P1182" s="7">
        <f t="shared" si="183"/>
        <v>16.5</v>
      </c>
      <c r="Q1182" s="19">
        <f t="shared" si="184"/>
        <v>54.975000000000001</v>
      </c>
      <c r="R1182" s="19">
        <f t="shared" si="185"/>
        <v>34.125</v>
      </c>
      <c r="S1182" s="19">
        <f t="shared" si="186"/>
        <v>29.925000000000001</v>
      </c>
      <c r="T1182" s="19">
        <f t="shared" si="187"/>
        <v>41.625</v>
      </c>
      <c r="U1182" s="7">
        <f t="shared" si="188"/>
        <v>39.674999999999997</v>
      </c>
      <c r="V1182" s="7">
        <f t="shared" si="189"/>
        <v>40.162499999999994</v>
      </c>
    </row>
    <row r="1183" spans="1:22" ht="13.5" x14ac:dyDescent="0.35">
      <c r="A1183" s="3">
        <v>43733</v>
      </c>
      <c r="B1183" s="2">
        <v>9.3284000000000002</v>
      </c>
      <c r="C1183" s="7">
        <v>7.8661770705833902</v>
      </c>
      <c r="D1183" s="7">
        <v>-0.26083207776967221</v>
      </c>
      <c r="E1183" s="7">
        <v>-0.1868653024239201</v>
      </c>
      <c r="F1183" s="7">
        <v>9.6451000000000011</v>
      </c>
      <c r="G1183" s="7">
        <v>10.099489999999999</v>
      </c>
      <c r="H1183" s="7">
        <v>10.480064000000006</v>
      </c>
      <c r="I1183" s="7">
        <v>10.093234500000008</v>
      </c>
      <c r="J1183" s="7" t="s">
        <v>53</v>
      </c>
      <c r="K1183" s="7" t="s">
        <v>55</v>
      </c>
      <c r="L1183" s="7" t="s">
        <v>47</v>
      </c>
      <c r="M1183" s="7">
        <f t="shared" si="180"/>
        <v>50</v>
      </c>
      <c r="N1183" s="7">
        <f t="shared" si="181"/>
        <v>100</v>
      </c>
      <c r="O1183" s="7">
        <f t="shared" si="182"/>
        <v>0</v>
      </c>
      <c r="P1183" s="7">
        <f t="shared" si="183"/>
        <v>16.5</v>
      </c>
      <c r="Q1183" s="19">
        <f t="shared" si="184"/>
        <v>54.975000000000001</v>
      </c>
      <c r="R1183" s="19">
        <f t="shared" si="185"/>
        <v>34.125</v>
      </c>
      <c r="S1183" s="19">
        <f t="shared" si="186"/>
        <v>29.925000000000001</v>
      </c>
      <c r="T1183" s="19">
        <f t="shared" si="187"/>
        <v>41.625</v>
      </c>
      <c r="U1183" s="7">
        <f t="shared" si="188"/>
        <v>39.674999999999997</v>
      </c>
      <c r="V1183" s="7">
        <f t="shared" si="189"/>
        <v>40.162499999999994</v>
      </c>
    </row>
    <row r="1184" spans="1:22" ht="13.5" x14ac:dyDescent="0.35">
      <c r="A1184" s="3">
        <v>43734</v>
      </c>
      <c r="B1184" s="2">
        <v>9.4661000000000008</v>
      </c>
      <c r="C1184" s="7">
        <v>17.617399157134258</v>
      </c>
      <c r="D1184" s="7">
        <v>-0.27284012377202593</v>
      </c>
      <c r="E1184" s="7">
        <v>-0.2040602666935413</v>
      </c>
      <c r="F1184" s="7">
        <v>9.5556000000000019</v>
      </c>
      <c r="G1184" s="7">
        <v>10.049575000000001</v>
      </c>
      <c r="H1184" s="7">
        <v>10.442200000000005</v>
      </c>
      <c r="I1184" s="7">
        <v>10.085728500000011</v>
      </c>
      <c r="J1184" s="7" t="s">
        <v>53</v>
      </c>
      <c r="K1184" s="7" t="s">
        <v>55</v>
      </c>
      <c r="L1184" s="7" t="s">
        <v>47</v>
      </c>
      <c r="M1184" s="7">
        <f t="shared" si="180"/>
        <v>50</v>
      </c>
      <c r="N1184" s="7">
        <f t="shared" si="181"/>
        <v>100</v>
      </c>
      <c r="O1184" s="7">
        <f t="shared" si="182"/>
        <v>0</v>
      </c>
      <c r="P1184" s="7">
        <f t="shared" si="183"/>
        <v>16.5</v>
      </c>
      <c r="Q1184" s="19">
        <f t="shared" si="184"/>
        <v>54.975000000000001</v>
      </c>
      <c r="R1184" s="19">
        <f t="shared" si="185"/>
        <v>34.125</v>
      </c>
      <c r="S1184" s="19">
        <f t="shared" si="186"/>
        <v>29.925000000000001</v>
      </c>
      <c r="T1184" s="19">
        <f t="shared" si="187"/>
        <v>41.625</v>
      </c>
      <c r="U1184" s="7">
        <f t="shared" si="188"/>
        <v>39.674999999999997</v>
      </c>
      <c r="V1184" s="7">
        <f t="shared" si="189"/>
        <v>40.162499999999994</v>
      </c>
    </row>
    <row r="1185" spans="1:22" ht="13.5" x14ac:dyDescent="0.35">
      <c r="A1185" s="3">
        <v>43735</v>
      </c>
      <c r="B1185" s="2">
        <v>9.3972999999999995</v>
      </c>
      <c r="C1185" s="7">
        <v>17.710697533666192</v>
      </c>
      <c r="D1185" s="7">
        <v>-0.28462716695025847</v>
      </c>
      <c r="E1185" s="7">
        <v>-0.22017364674488477</v>
      </c>
      <c r="F1185" s="7">
        <v>9.4661000000000008</v>
      </c>
      <c r="G1185" s="7">
        <v>10.002075</v>
      </c>
      <c r="H1185" s="7">
        <v>10.406402000000005</v>
      </c>
      <c r="I1185" s="7">
        <v>10.07782000000001</v>
      </c>
      <c r="J1185" s="7" t="s">
        <v>53</v>
      </c>
      <c r="K1185" s="7" t="s">
        <v>55</v>
      </c>
      <c r="L1185" s="7" t="s">
        <v>47</v>
      </c>
      <c r="M1185" s="7">
        <f t="shared" si="180"/>
        <v>50</v>
      </c>
      <c r="N1185" s="7">
        <f t="shared" si="181"/>
        <v>100</v>
      </c>
      <c r="O1185" s="7">
        <f t="shared" si="182"/>
        <v>0</v>
      </c>
      <c r="P1185" s="7">
        <f t="shared" si="183"/>
        <v>16.5</v>
      </c>
      <c r="Q1185" s="19">
        <f t="shared" si="184"/>
        <v>54.975000000000001</v>
      </c>
      <c r="R1185" s="19">
        <f t="shared" si="185"/>
        <v>34.125</v>
      </c>
      <c r="S1185" s="19">
        <f t="shared" si="186"/>
        <v>29.925000000000001</v>
      </c>
      <c r="T1185" s="19">
        <f t="shared" si="187"/>
        <v>41.625</v>
      </c>
      <c r="U1185" s="7">
        <f t="shared" si="188"/>
        <v>39.674999999999997</v>
      </c>
      <c r="V1185" s="7">
        <f t="shared" si="189"/>
        <v>40.162499999999994</v>
      </c>
    </row>
    <row r="1186" spans="1:22" ht="13.5" x14ac:dyDescent="0.35">
      <c r="A1186" s="3">
        <v>43738</v>
      </c>
      <c r="B1186" s="2">
        <v>9.7690000000000001</v>
      </c>
      <c r="C1186" s="7">
        <v>37.129198332924744</v>
      </c>
      <c r="D1186" s="7">
        <v>-0.26096713334972321</v>
      </c>
      <c r="E1186" s="7">
        <v>-0.22833234406585246</v>
      </c>
      <c r="F1186" s="7">
        <v>9.4922599999999999</v>
      </c>
      <c r="G1186" s="7">
        <v>9.9676500000000008</v>
      </c>
      <c r="H1186" s="7">
        <v>10.379002</v>
      </c>
      <c r="I1186" s="7">
        <v>10.07177000000001</v>
      </c>
      <c r="J1186" s="7" t="s">
        <v>53</v>
      </c>
      <c r="K1186" s="7" t="s">
        <v>55</v>
      </c>
      <c r="L1186" s="7" t="s">
        <v>54</v>
      </c>
      <c r="M1186" s="7">
        <f t="shared" si="180"/>
        <v>25</v>
      </c>
      <c r="N1186" s="7">
        <f t="shared" si="181"/>
        <v>100</v>
      </c>
      <c r="O1186" s="7">
        <f t="shared" si="182"/>
        <v>0</v>
      </c>
      <c r="P1186" s="7">
        <f t="shared" si="183"/>
        <v>16.5</v>
      </c>
      <c r="Q1186" s="19">
        <f t="shared" si="184"/>
        <v>46.225000000000001</v>
      </c>
      <c r="R1186" s="19">
        <f t="shared" si="185"/>
        <v>29.125</v>
      </c>
      <c r="S1186" s="19">
        <f t="shared" si="186"/>
        <v>26.175000000000001</v>
      </c>
      <c r="T1186" s="19">
        <f t="shared" si="187"/>
        <v>35.375</v>
      </c>
      <c r="U1186" s="7">
        <f t="shared" si="188"/>
        <v>33.841666666666661</v>
      </c>
      <c r="V1186" s="7">
        <f t="shared" si="189"/>
        <v>34.224999999999994</v>
      </c>
    </row>
    <row r="1187" spans="1:22" ht="13.5" x14ac:dyDescent="0.35">
      <c r="A1187" s="3">
        <v>43739</v>
      </c>
      <c r="B1187" s="2">
        <v>10.3611</v>
      </c>
      <c r="C1187" s="7">
        <v>52.996700879765413</v>
      </c>
      <c r="D1187" s="7">
        <v>-0.19222303712879274</v>
      </c>
      <c r="E1187" s="7">
        <v>-0.22111048267844052</v>
      </c>
      <c r="F1187" s="7">
        <v>9.6643799999999995</v>
      </c>
      <c r="G1187" s="7">
        <v>9.97729</v>
      </c>
      <c r="H1187" s="7">
        <v>10.362892000000004</v>
      </c>
      <c r="I1187" s="7">
        <v>10.069644000000009</v>
      </c>
      <c r="J1187" s="7" t="s">
        <v>48</v>
      </c>
      <c r="K1187" s="7" t="s">
        <v>49</v>
      </c>
      <c r="L1187" s="7" t="s">
        <v>50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66</v>
      </c>
      <c r="Q1187" s="19">
        <f t="shared" si="184"/>
        <v>18.649999999999999</v>
      </c>
      <c r="R1187" s="19">
        <f t="shared" si="185"/>
        <v>21.5</v>
      </c>
      <c r="S1187" s="19">
        <f t="shared" si="186"/>
        <v>33.450000000000003</v>
      </c>
      <c r="T1187" s="19">
        <f t="shared" si="187"/>
        <v>22.75</v>
      </c>
      <c r="U1187" s="7">
        <f t="shared" si="188"/>
        <v>24.533333333333331</v>
      </c>
      <c r="V1187" s="7">
        <f t="shared" si="189"/>
        <v>24.087499999999999</v>
      </c>
    </row>
    <row r="1188" spans="1:22" ht="13.5" x14ac:dyDescent="0.35">
      <c r="A1188" s="3">
        <v>43740</v>
      </c>
      <c r="B1188" s="2">
        <v>10.512600000000001</v>
      </c>
      <c r="C1188" s="7">
        <v>57.057489313443263</v>
      </c>
      <c r="D1188" s="7">
        <v>-0.12408765647560038</v>
      </c>
      <c r="E1188" s="7">
        <v>-0.2017059174378725</v>
      </c>
      <c r="F1188" s="7">
        <v>9.9012199999999986</v>
      </c>
      <c r="G1188" s="7">
        <v>9.9848649999999992</v>
      </c>
      <c r="H1188" s="7">
        <v>10.352842000000003</v>
      </c>
      <c r="I1188" s="7">
        <v>10.068217000000011</v>
      </c>
      <c r="J1188" s="7" t="s">
        <v>48</v>
      </c>
      <c r="K1188" s="7" t="s">
        <v>49</v>
      </c>
      <c r="L1188" s="7" t="s">
        <v>50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66</v>
      </c>
      <c r="Q1188" s="19">
        <f t="shared" si="184"/>
        <v>18.649999999999999</v>
      </c>
      <c r="R1188" s="19">
        <f t="shared" si="185"/>
        <v>21.5</v>
      </c>
      <c r="S1188" s="19">
        <f t="shared" si="186"/>
        <v>33.450000000000003</v>
      </c>
      <c r="T1188" s="19">
        <f t="shared" si="187"/>
        <v>22.75</v>
      </c>
      <c r="U1188" s="7">
        <f t="shared" si="188"/>
        <v>24.533333333333331</v>
      </c>
      <c r="V1188" s="7">
        <f t="shared" si="189"/>
        <v>24.087499999999999</v>
      </c>
    </row>
    <row r="1189" spans="1:22" ht="13.5" x14ac:dyDescent="0.35">
      <c r="A1189" s="3">
        <v>43741</v>
      </c>
      <c r="B1189" s="2">
        <v>10.3611</v>
      </c>
      <c r="C1189" s="7">
        <v>52.448723315194663</v>
      </c>
      <c r="D1189" s="7">
        <v>-8.1376601474090648E-2</v>
      </c>
      <c r="E1189" s="7">
        <v>-0.17764005424511614</v>
      </c>
      <c r="F1189" s="7">
        <v>10.080220000000001</v>
      </c>
      <c r="G1189" s="7">
        <v>9.9848649999999992</v>
      </c>
      <c r="H1189" s="7">
        <v>10.339762000000002</v>
      </c>
      <c r="I1189" s="7">
        <v>10.06763850000001</v>
      </c>
      <c r="J1189" s="7" t="s">
        <v>48</v>
      </c>
      <c r="K1189" s="7" t="s">
        <v>49</v>
      </c>
      <c r="L1189" s="7" t="s">
        <v>50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66</v>
      </c>
      <c r="Q1189" s="19">
        <f t="shared" si="184"/>
        <v>26.15</v>
      </c>
      <c r="R1189" s="19">
        <f t="shared" si="185"/>
        <v>39</v>
      </c>
      <c r="S1189" s="19">
        <f t="shared" si="186"/>
        <v>45.95</v>
      </c>
      <c r="T1189" s="19">
        <f t="shared" si="187"/>
        <v>35.25</v>
      </c>
      <c r="U1189" s="7">
        <f t="shared" si="188"/>
        <v>37.033333333333339</v>
      </c>
      <c r="V1189" s="7">
        <f t="shared" si="189"/>
        <v>36.587500000000006</v>
      </c>
    </row>
    <row r="1190" spans="1:22" ht="13.5" x14ac:dyDescent="0.35">
      <c r="A1190" s="3">
        <v>43742</v>
      </c>
      <c r="B1190" s="2">
        <v>10.340400000000001</v>
      </c>
      <c r="C1190" s="7">
        <v>52.448723315194663</v>
      </c>
      <c r="D1190" s="7">
        <v>-4.8637437567219166E-2</v>
      </c>
      <c r="E1190" s="7">
        <v>-0.15183953090953675</v>
      </c>
      <c r="F1190" s="7">
        <v>10.268840000000001</v>
      </c>
      <c r="G1190" s="7">
        <v>9.9855499999999999</v>
      </c>
      <c r="H1190" s="7">
        <v>10.326680000000003</v>
      </c>
      <c r="I1190" s="7">
        <v>10.06593450000001</v>
      </c>
      <c r="J1190" s="7" t="s">
        <v>48</v>
      </c>
      <c r="K1190" s="7" t="s">
        <v>49</v>
      </c>
      <c r="L1190" s="7" t="s">
        <v>50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66</v>
      </c>
      <c r="Q1190" s="19">
        <f t="shared" si="184"/>
        <v>26.15</v>
      </c>
      <c r="R1190" s="19">
        <f t="shared" si="185"/>
        <v>39</v>
      </c>
      <c r="S1190" s="19">
        <f t="shared" si="186"/>
        <v>45.95</v>
      </c>
      <c r="T1190" s="19">
        <f t="shared" si="187"/>
        <v>35.25</v>
      </c>
      <c r="U1190" s="7">
        <f t="shared" si="188"/>
        <v>37.033333333333339</v>
      </c>
      <c r="V1190" s="7">
        <f t="shared" si="189"/>
        <v>36.587500000000006</v>
      </c>
    </row>
    <row r="1191" spans="1:22" ht="13.5" x14ac:dyDescent="0.35">
      <c r="A1191" s="3">
        <v>43745</v>
      </c>
      <c r="B1191" s="2">
        <v>10.2509</v>
      </c>
      <c r="C1191" s="7">
        <v>55.997497318555574</v>
      </c>
      <c r="D1191" s="7">
        <v>-2.9572423821754512E-2</v>
      </c>
      <c r="E1191" s="7">
        <v>-0.12738610949198031</v>
      </c>
      <c r="F1191" s="7">
        <v>10.365220000000001</v>
      </c>
      <c r="G1191" s="7">
        <v>9.9855499999999999</v>
      </c>
      <c r="H1191" s="7">
        <v>10.314838000000002</v>
      </c>
      <c r="I1191" s="7">
        <v>10.063754000000008</v>
      </c>
      <c r="J1191" s="7" t="s">
        <v>48</v>
      </c>
      <c r="K1191" s="7" t="s">
        <v>49</v>
      </c>
      <c r="L1191" s="7" t="s">
        <v>50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66</v>
      </c>
      <c r="Q1191" s="19">
        <f t="shared" si="184"/>
        <v>26.15</v>
      </c>
      <c r="R1191" s="19">
        <f t="shared" si="185"/>
        <v>39</v>
      </c>
      <c r="S1191" s="19">
        <f t="shared" si="186"/>
        <v>45.95</v>
      </c>
      <c r="T1191" s="19">
        <f t="shared" si="187"/>
        <v>35.25</v>
      </c>
      <c r="U1191" s="7">
        <f t="shared" si="188"/>
        <v>37.033333333333339</v>
      </c>
      <c r="V1191" s="7">
        <f t="shared" si="189"/>
        <v>36.587500000000006</v>
      </c>
    </row>
    <row r="1192" spans="1:22" ht="13.5" x14ac:dyDescent="0.35">
      <c r="A1192" s="3">
        <v>43746</v>
      </c>
      <c r="B1192" s="2">
        <v>10.4162</v>
      </c>
      <c r="C1192" s="7">
        <v>59.365451425222865</v>
      </c>
      <c r="D1192" s="7">
        <v>-1.1121147753438976E-3</v>
      </c>
      <c r="E1192" s="7">
        <v>-0.10213131054865303</v>
      </c>
      <c r="F1192" s="7">
        <v>10.376240000000001</v>
      </c>
      <c r="G1192" s="7">
        <v>9.996909999999998</v>
      </c>
      <c r="H1192" s="7">
        <v>10.302860000000003</v>
      </c>
      <c r="I1192" s="7">
        <v>10.063276000000009</v>
      </c>
      <c r="J1192" s="7" t="s">
        <v>48</v>
      </c>
      <c r="K1192" s="7" t="s">
        <v>49</v>
      </c>
      <c r="L1192" s="7" t="s">
        <v>50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66</v>
      </c>
      <c r="Q1192" s="19">
        <f t="shared" si="184"/>
        <v>26.15</v>
      </c>
      <c r="R1192" s="19">
        <f t="shared" si="185"/>
        <v>39</v>
      </c>
      <c r="S1192" s="19">
        <f t="shared" si="186"/>
        <v>45.95</v>
      </c>
      <c r="T1192" s="19">
        <f t="shared" si="187"/>
        <v>35.25</v>
      </c>
      <c r="U1192" s="7">
        <f t="shared" si="188"/>
        <v>37.033333333333339</v>
      </c>
      <c r="V1192" s="7">
        <f t="shared" si="189"/>
        <v>36.587500000000006</v>
      </c>
    </row>
    <row r="1193" spans="1:22" ht="13.5" x14ac:dyDescent="0.35">
      <c r="A1193" s="3">
        <v>43747</v>
      </c>
      <c r="B1193" s="2">
        <v>10.326700000000001</v>
      </c>
      <c r="C1193" s="7">
        <v>58.52279760676705</v>
      </c>
      <c r="D1193" s="7">
        <v>1.4058920685808829E-2</v>
      </c>
      <c r="E1193" s="7">
        <v>-7.8893264301760663E-2</v>
      </c>
      <c r="F1193" s="7">
        <v>10.33906</v>
      </c>
      <c r="G1193" s="7">
        <v>10.001729999999998</v>
      </c>
      <c r="H1193" s="7">
        <v>10.292396000000004</v>
      </c>
      <c r="I1193" s="7">
        <v>10.061036500000007</v>
      </c>
      <c r="J1193" s="7" t="s">
        <v>53</v>
      </c>
      <c r="K1193" s="7" t="s">
        <v>55</v>
      </c>
      <c r="L1193" s="7" t="s">
        <v>47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16.5</v>
      </c>
      <c r="Q1193" s="19">
        <f t="shared" si="184"/>
        <v>18.725000000000001</v>
      </c>
      <c r="R1193" s="19">
        <f t="shared" si="185"/>
        <v>26.625</v>
      </c>
      <c r="S1193" s="19">
        <f t="shared" si="186"/>
        <v>23.675000000000001</v>
      </c>
      <c r="T1193" s="19">
        <f t="shared" si="187"/>
        <v>22.875</v>
      </c>
      <c r="U1193" s="7">
        <f t="shared" si="188"/>
        <v>23.008333333333336</v>
      </c>
      <c r="V1193" s="7">
        <f t="shared" si="189"/>
        <v>22.975000000000001</v>
      </c>
    </row>
    <row r="1194" spans="1:22" ht="13.5" x14ac:dyDescent="0.35">
      <c r="A1194" s="3">
        <v>43748</v>
      </c>
      <c r="B1194" s="2">
        <v>10.8361</v>
      </c>
      <c r="C1194" s="7">
        <v>67.305610837610431</v>
      </c>
      <c r="D1194" s="7">
        <v>6.6420741395418759E-2</v>
      </c>
      <c r="E1194" s="7">
        <v>-4.9830463162324784E-2</v>
      </c>
      <c r="F1194" s="7">
        <v>10.434060000000001</v>
      </c>
      <c r="G1194" s="7">
        <v>10.034084999999999</v>
      </c>
      <c r="H1194" s="7">
        <v>10.295700000000004</v>
      </c>
      <c r="I1194" s="7">
        <v>10.05897900000001</v>
      </c>
      <c r="J1194" s="7" t="s">
        <v>48</v>
      </c>
      <c r="K1194" s="7" t="s">
        <v>49</v>
      </c>
      <c r="L1194" s="7" t="s">
        <v>50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66</v>
      </c>
      <c r="Q1194" s="19">
        <f t="shared" si="184"/>
        <v>26.15</v>
      </c>
      <c r="R1194" s="19">
        <f t="shared" si="185"/>
        <v>39</v>
      </c>
      <c r="S1194" s="19">
        <f t="shared" si="186"/>
        <v>45.95</v>
      </c>
      <c r="T1194" s="19">
        <f t="shared" si="187"/>
        <v>35.25</v>
      </c>
      <c r="U1194" s="7">
        <f t="shared" si="188"/>
        <v>37.033333333333339</v>
      </c>
      <c r="V1194" s="7">
        <f t="shared" si="189"/>
        <v>36.587500000000006</v>
      </c>
    </row>
    <row r="1195" spans="1:22" ht="13.5" x14ac:dyDescent="0.35">
      <c r="A1195" s="3">
        <v>43749</v>
      </c>
      <c r="B1195" s="2">
        <v>11.084</v>
      </c>
      <c r="C1195" s="7">
        <v>74.881255593033643</v>
      </c>
      <c r="D1195" s="7">
        <v>0.12646352694972585</v>
      </c>
      <c r="E1195" s="7">
        <v>-1.4571665139914661E-2</v>
      </c>
      <c r="F1195" s="7">
        <v>10.58278</v>
      </c>
      <c r="G1195" s="7">
        <v>10.076079999999999</v>
      </c>
      <c r="H1195" s="7">
        <v>10.305614</v>
      </c>
      <c r="I1195" s="7">
        <v>10.058920000000009</v>
      </c>
      <c r="J1195" s="7" t="s">
        <v>48</v>
      </c>
      <c r="K1195" s="7" t="s">
        <v>49</v>
      </c>
      <c r="L1195" s="7" t="s">
        <v>50</v>
      </c>
      <c r="M1195" s="7">
        <f t="shared" si="180"/>
        <v>0</v>
      </c>
      <c r="N1195" s="7">
        <f t="shared" si="181"/>
        <v>0</v>
      </c>
      <c r="O1195" s="7">
        <f t="shared" si="182"/>
        <v>50</v>
      </c>
      <c r="P1195" s="7">
        <f t="shared" si="183"/>
        <v>66</v>
      </c>
      <c r="Q1195" s="19">
        <f t="shared" si="184"/>
        <v>17.399999999999999</v>
      </c>
      <c r="R1195" s="19">
        <f t="shared" si="185"/>
        <v>34</v>
      </c>
      <c r="S1195" s="19">
        <f t="shared" si="186"/>
        <v>42.2</v>
      </c>
      <c r="T1195" s="19">
        <f t="shared" si="187"/>
        <v>29</v>
      </c>
      <c r="U1195" s="7">
        <f t="shared" si="188"/>
        <v>31.2</v>
      </c>
      <c r="V1195" s="7">
        <f t="shared" si="189"/>
        <v>30.65</v>
      </c>
    </row>
    <row r="1196" spans="1:22" ht="13.5" x14ac:dyDescent="0.35">
      <c r="A1196" s="3">
        <v>43752</v>
      </c>
      <c r="B1196" s="2">
        <v>11.0702</v>
      </c>
      <c r="C1196" s="7">
        <v>78.216789502067186</v>
      </c>
      <c r="D1196" s="7">
        <v>0.17096356090880072</v>
      </c>
      <c r="E1196" s="7">
        <v>2.2535380069828415E-2</v>
      </c>
      <c r="F1196" s="7">
        <v>10.746639999999999</v>
      </c>
      <c r="G1196" s="7">
        <v>10.118419999999999</v>
      </c>
      <c r="H1196" s="7">
        <v>10.313600000000001</v>
      </c>
      <c r="I1196" s="7">
        <v>10.058792000000009</v>
      </c>
      <c r="J1196" s="7" t="s">
        <v>48</v>
      </c>
      <c r="K1196" s="7" t="s">
        <v>49</v>
      </c>
      <c r="L1196" s="7" t="s">
        <v>50</v>
      </c>
      <c r="M1196" s="7">
        <f t="shared" si="180"/>
        <v>0</v>
      </c>
      <c r="N1196" s="7">
        <f t="shared" si="181"/>
        <v>0</v>
      </c>
      <c r="O1196" s="7">
        <f t="shared" si="182"/>
        <v>50</v>
      </c>
      <c r="P1196" s="7">
        <f t="shared" si="183"/>
        <v>66</v>
      </c>
      <c r="Q1196" s="19">
        <f t="shared" si="184"/>
        <v>17.399999999999999</v>
      </c>
      <c r="R1196" s="19">
        <f t="shared" si="185"/>
        <v>34</v>
      </c>
      <c r="S1196" s="19">
        <f t="shared" si="186"/>
        <v>42.2</v>
      </c>
      <c r="T1196" s="19">
        <f t="shared" si="187"/>
        <v>29</v>
      </c>
      <c r="U1196" s="7">
        <f t="shared" si="188"/>
        <v>31.2</v>
      </c>
      <c r="V1196" s="7">
        <f t="shared" si="189"/>
        <v>30.65</v>
      </c>
    </row>
    <row r="1197" spans="1:22" ht="13.5" x14ac:dyDescent="0.35">
      <c r="A1197" s="3">
        <v>43754</v>
      </c>
      <c r="B1197" s="2">
        <v>10.904999999999999</v>
      </c>
      <c r="C1197" s="7">
        <v>78.411302530094375</v>
      </c>
      <c r="D1197" s="7">
        <v>0.19070160961281779</v>
      </c>
      <c r="E1197" s="7">
        <v>5.6168625978426291E-2</v>
      </c>
      <c r="F1197" s="7">
        <v>10.8444</v>
      </c>
      <c r="G1197" s="7">
        <v>10.164545</v>
      </c>
      <c r="H1197" s="7">
        <v>10.319934</v>
      </c>
      <c r="I1197" s="7">
        <v>10.058422000000011</v>
      </c>
      <c r="J1197" s="7" t="s">
        <v>48</v>
      </c>
      <c r="K1197" s="7" t="s">
        <v>49</v>
      </c>
      <c r="L1197" s="7" t="s">
        <v>50</v>
      </c>
      <c r="M1197" s="7">
        <f t="shared" si="180"/>
        <v>0</v>
      </c>
      <c r="N1197" s="7">
        <f t="shared" si="181"/>
        <v>0</v>
      </c>
      <c r="O1197" s="7">
        <f t="shared" si="182"/>
        <v>50</v>
      </c>
      <c r="P1197" s="7">
        <f t="shared" si="183"/>
        <v>66</v>
      </c>
      <c r="Q1197" s="19">
        <f t="shared" si="184"/>
        <v>17.399999999999999</v>
      </c>
      <c r="R1197" s="19">
        <f t="shared" si="185"/>
        <v>34</v>
      </c>
      <c r="S1197" s="19">
        <f t="shared" si="186"/>
        <v>42.2</v>
      </c>
      <c r="T1197" s="19">
        <f t="shared" si="187"/>
        <v>29</v>
      </c>
      <c r="U1197" s="7">
        <f t="shared" si="188"/>
        <v>31.2</v>
      </c>
      <c r="V1197" s="7">
        <f t="shared" si="189"/>
        <v>30.65</v>
      </c>
    </row>
    <row r="1198" spans="1:22" ht="13.5" x14ac:dyDescent="0.35">
      <c r="A1198" s="3">
        <v>43755</v>
      </c>
      <c r="B1198" s="2">
        <v>11.159700000000001</v>
      </c>
      <c r="C1198" s="7">
        <v>79.284825010374846</v>
      </c>
      <c r="D1198" s="7">
        <v>0.22431060378704615</v>
      </c>
      <c r="E1198" s="7">
        <v>8.9797021540150262E-2</v>
      </c>
      <c r="F1198" s="7">
        <v>11.010999999999999</v>
      </c>
      <c r="G1198" s="7">
        <v>10.224095</v>
      </c>
      <c r="H1198" s="7">
        <v>10.331361999999999</v>
      </c>
      <c r="I1198" s="7">
        <v>10.059617500000009</v>
      </c>
      <c r="J1198" s="7" t="s">
        <v>48</v>
      </c>
      <c r="K1198" s="7" t="s">
        <v>49</v>
      </c>
      <c r="L1198" s="7" t="s">
        <v>50</v>
      </c>
      <c r="M1198" s="7">
        <f t="shared" si="180"/>
        <v>0</v>
      </c>
      <c r="N1198" s="7">
        <f t="shared" si="181"/>
        <v>0</v>
      </c>
      <c r="O1198" s="7">
        <f t="shared" si="182"/>
        <v>50</v>
      </c>
      <c r="P1198" s="7">
        <f t="shared" si="183"/>
        <v>66</v>
      </c>
      <c r="Q1198" s="19">
        <f t="shared" si="184"/>
        <v>17.399999999999999</v>
      </c>
      <c r="R1198" s="19">
        <f t="shared" si="185"/>
        <v>34</v>
      </c>
      <c r="S1198" s="19">
        <f t="shared" si="186"/>
        <v>42.2</v>
      </c>
      <c r="T1198" s="19">
        <f t="shared" si="187"/>
        <v>29</v>
      </c>
      <c r="U1198" s="7">
        <f t="shared" si="188"/>
        <v>31.2</v>
      </c>
      <c r="V1198" s="7">
        <f t="shared" si="189"/>
        <v>30.65</v>
      </c>
    </row>
    <row r="1199" spans="1:22" ht="13.5" x14ac:dyDescent="0.35">
      <c r="A1199" s="3">
        <v>43756</v>
      </c>
      <c r="B1199" s="2">
        <v>11.187200000000001</v>
      </c>
      <c r="C1199" s="7">
        <v>81.398449286040062</v>
      </c>
      <c r="D1199" s="7">
        <v>0.25027992282625888</v>
      </c>
      <c r="E1199" s="7">
        <v>0.12189360179737199</v>
      </c>
      <c r="F1199" s="7">
        <v>11.081219999999998</v>
      </c>
      <c r="G1199" s="7">
        <v>10.287775</v>
      </c>
      <c r="H1199" s="7">
        <v>10.348571999999999</v>
      </c>
      <c r="I1199" s="7">
        <v>10.06168050000001</v>
      </c>
      <c r="J1199" s="7" t="s">
        <v>48</v>
      </c>
      <c r="K1199" s="7" t="s">
        <v>49</v>
      </c>
      <c r="L1199" s="7" t="s">
        <v>50</v>
      </c>
      <c r="M1199" s="7">
        <f t="shared" si="180"/>
        <v>0</v>
      </c>
      <c r="N1199" s="7">
        <f t="shared" si="181"/>
        <v>0</v>
      </c>
      <c r="O1199" s="7">
        <f t="shared" si="182"/>
        <v>50</v>
      </c>
      <c r="P1199" s="7">
        <f t="shared" si="183"/>
        <v>66</v>
      </c>
      <c r="Q1199" s="19">
        <f t="shared" si="184"/>
        <v>17.399999999999999</v>
      </c>
      <c r="R1199" s="19">
        <f t="shared" si="185"/>
        <v>34</v>
      </c>
      <c r="S1199" s="19">
        <f t="shared" si="186"/>
        <v>42.2</v>
      </c>
      <c r="T1199" s="19">
        <f t="shared" si="187"/>
        <v>29</v>
      </c>
      <c r="U1199" s="7">
        <f t="shared" si="188"/>
        <v>31.2</v>
      </c>
      <c r="V1199" s="7">
        <f t="shared" si="189"/>
        <v>30.65</v>
      </c>
    </row>
    <row r="1200" spans="1:22" ht="13.5" x14ac:dyDescent="0.35">
      <c r="A1200" s="3">
        <v>43759</v>
      </c>
      <c r="B1200" s="2">
        <v>11.2836</v>
      </c>
      <c r="C1200" s="7">
        <v>79.409708737864065</v>
      </c>
      <c r="D1200" s="7">
        <v>0.27546409104414771</v>
      </c>
      <c r="E1200" s="7">
        <v>0.15260769964672716</v>
      </c>
      <c r="F1200" s="7">
        <v>11.12114</v>
      </c>
      <c r="G1200" s="7">
        <v>10.359715</v>
      </c>
      <c r="H1200" s="7">
        <v>10.364955999999999</v>
      </c>
      <c r="I1200" s="7">
        <v>10.063787500000007</v>
      </c>
      <c r="J1200" s="7" t="s">
        <v>48</v>
      </c>
      <c r="K1200" s="7" t="s">
        <v>49</v>
      </c>
      <c r="L1200" s="7" t="s">
        <v>50</v>
      </c>
      <c r="M1200" s="7">
        <f t="shared" si="180"/>
        <v>0</v>
      </c>
      <c r="N1200" s="7">
        <f t="shared" si="181"/>
        <v>0</v>
      </c>
      <c r="O1200" s="7">
        <f t="shared" si="182"/>
        <v>50</v>
      </c>
      <c r="P1200" s="7">
        <f t="shared" si="183"/>
        <v>66</v>
      </c>
      <c r="Q1200" s="19">
        <f t="shared" si="184"/>
        <v>17.399999999999999</v>
      </c>
      <c r="R1200" s="19">
        <f t="shared" si="185"/>
        <v>34</v>
      </c>
      <c r="S1200" s="19">
        <f t="shared" si="186"/>
        <v>42.2</v>
      </c>
      <c r="T1200" s="19">
        <f t="shared" si="187"/>
        <v>29</v>
      </c>
      <c r="U1200" s="7">
        <f t="shared" si="188"/>
        <v>31.2</v>
      </c>
      <c r="V1200" s="7">
        <f t="shared" si="189"/>
        <v>30.65</v>
      </c>
    </row>
    <row r="1201" spans="1:22" ht="13.5" x14ac:dyDescent="0.35">
      <c r="A1201" s="3">
        <v>43760</v>
      </c>
      <c r="B1201" s="2">
        <v>11.414400000000001</v>
      </c>
      <c r="C1201" s="7">
        <v>74.916024033684991</v>
      </c>
      <c r="D1201" s="7">
        <v>0.30249027308330234</v>
      </c>
      <c r="E1201" s="7">
        <v>0.18258421433404221</v>
      </c>
      <c r="F1201" s="7">
        <v>11.189980000000002</v>
      </c>
      <c r="G1201" s="7">
        <v>10.448525</v>
      </c>
      <c r="H1201" s="7">
        <v>10.383955999999998</v>
      </c>
      <c r="I1201" s="7">
        <v>10.066548500000009</v>
      </c>
      <c r="J1201" s="7" t="s">
        <v>48</v>
      </c>
      <c r="K1201" s="7" t="s">
        <v>49</v>
      </c>
      <c r="L1201" s="7" t="s">
        <v>50</v>
      </c>
      <c r="M1201" s="7">
        <f t="shared" si="180"/>
        <v>0</v>
      </c>
      <c r="N1201" s="7">
        <f t="shared" si="181"/>
        <v>0</v>
      </c>
      <c r="O1201" s="7">
        <f t="shared" si="182"/>
        <v>50</v>
      </c>
      <c r="P1201" s="7">
        <f t="shared" si="183"/>
        <v>66</v>
      </c>
      <c r="Q1201" s="19">
        <f t="shared" si="184"/>
        <v>17.399999999999999</v>
      </c>
      <c r="R1201" s="19">
        <f t="shared" si="185"/>
        <v>34</v>
      </c>
      <c r="S1201" s="19">
        <f t="shared" si="186"/>
        <v>42.2</v>
      </c>
      <c r="T1201" s="19">
        <f t="shared" si="187"/>
        <v>29</v>
      </c>
      <c r="U1201" s="7">
        <f t="shared" si="188"/>
        <v>31.2</v>
      </c>
      <c r="V1201" s="7">
        <f t="shared" si="189"/>
        <v>30.65</v>
      </c>
    </row>
    <row r="1202" spans="1:22" ht="13.5" x14ac:dyDescent="0.35">
      <c r="A1202" s="3">
        <v>43761</v>
      </c>
      <c r="B1202" s="2">
        <v>11.4282</v>
      </c>
      <c r="C1202" s="7">
        <v>73.168016194331955</v>
      </c>
      <c r="D1202" s="7">
        <v>0.3213183043324026</v>
      </c>
      <c r="E1202" s="7">
        <v>0.21033103233371431</v>
      </c>
      <c r="F1202" s="7">
        <v>11.29462</v>
      </c>
      <c r="G1202" s="7">
        <v>10.544910000000002</v>
      </c>
      <c r="H1202" s="7">
        <v>10.401993999999997</v>
      </c>
      <c r="I1202" s="7">
        <v>10.06967050000001</v>
      </c>
      <c r="J1202" s="7" t="s">
        <v>48</v>
      </c>
      <c r="K1202" s="7" t="s">
        <v>49</v>
      </c>
      <c r="L1202" s="7" t="s">
        <v>50</v>
      </c>
      <c r="M1202" s="7">
        <f t="shared" si="180"/>
        <v>0</v>
      </c>
      <c r="N1202" s="7">
        <f t="shared" si="181"/>
        <v>0</v>
      </c>
      <c r="O1202" s="7">
        <f t="shared" si="182"/>
        <v>50</v>
      </c>
      <c r="P1202" s="7">
        <f t="shared" si="183"/>
        <v>66</v>
      </c>
      <c r="Q1202" s="19">
        <f t="shared" si="184"/>
        <v>17.399999999999999</v>
      </c>
      <c r="R1202" s="19">
        <f t="shared" si="185"/>
        <v>34</v>
      </c>
      <c r="S1202" s="19">
        <f t="shared" si="186"/>
        <v>42.2</v>
      </c>
      <c r="T1202" s="19">
        <f t="shared" si="187"/>
        <v>29</v>
      </c>
      <c r="U1202" s="7">
        <f t="shared" si="188"/>
        <v>31.2</v>
      </c>
      <c r="V1202" s="7">
        <f t="shared" si="189"/>
        <v>30.65</v>
      </c>
    </row>
    <row r="1203" spans="1:22" ht="13.5" x14ac:dyDescent="0.35">
      <c r="A1203" s="3">
        <v>43762</v>
      </c>
      <c r="B1203" s="2">
        <v>12.1235</v>
      </c>
      <c r="C1203" s="7">
        <v>84.971029446781472</v>
      </c>
      <c r="D1203" s="7">
        <v>0.38787339087420492</v>
      </c>
      <c r="E1203" s="7">
        <v>0.24583950404181243</v>
      </c>
      <c r="F1203" s="7">
        <v>11.48738</v>
      </c>
      <c r="G1203" s="7">
        <v>10.684665000000003</v>
      </c>
      <c r="H1203" s="7">
        <v>10.432559999999999</v>
      </c>
      <c r="I1203" s="7">
        <v>10.07685300000001</v>
      </c>
      <c r="J1203" s="7" t="s">
        <v>48</v>
      </c>
      <c r="K1203" s="7" t="s">
        <v>49</v>
      </c>
      <c r="L1203" s="7" t="s">
        <v>50</v>
      </c>
      <c r="M1203" s="7">
        <f t="shared" si="180"/>
        <v>0</v>
      </c>
      <c r="N1203" s="7">
        <f t="shared" si="181"/>
        <v>0</v>
      </c>
      <c r="O1203" s="7">
        <f t="shared" si="182"/>
        <v>50</v>
      </c>
      <c r="P1203" s="7">
        <f t="shared" si="183"/>
        <v>66</v>
      </c>
      <c r="Q1203" s="19">
        <f t="shared" si="184"/>
        <v>17.399999999999999</v>
      </c>
      <c r="R1203" s="19">
        <f t="shared" si="185"/>
        <v>34</v>
      </c>
      <c r="S1203" s="19">
        <f t="shared" si="186"/>
        <v>42.2</v>
      </c>
      <c r="T1203" s="19">
        <f t="shared" si="187"/>
        <v>29</v>
      </c>
      <c r="U1203" s="7">
        <f t="shared" si="188"/>
        <v>31.2</v>
      </c>
      <c r="V1203" s="7">
        <f t="shared" si="189"/>
        <v>30.65</v>
      </c>
    </row>
    <row r="1204" spans="1:22" ht="13.5" x14ac:dyDescent="0.35">
      <c r="A1204" s="3">
        <v>43763</v>
      </c>
      <c r="B1204" s="2">
        <v>12.825699999999999</v>
      </c>
      <c r="C1204" s="7">
        <v>88.817043076250258</v>
      </c>
      <c r="D1204" s="7">
        <v>0.49161343428018434</v>
      </c>
      <c r="E1204" s="7">
        <v>0.29499429008948685</v>
      </c>
      <c r="F1204" s="7">
        <v>11.815079999999998</v>
      </c>
      <c r="G1204" s="7">
        <v>10.852645000000001</v>
      </c>
      <c r="H1204" s="7">
        <v>10.476619999999999</v>
      </c>
      <c r="I1204" s="7">
        <v>10.08833500000001</v>
      </c>
      <c r="J1204" s="7" t="s">
        <v>48</v>
      </c>
      <c r="K1204" s="7" t="s">
        <v>49</v>
      </c>
      <c r="L1204" s="7" t="s">
        <v>50</v>
      </c>
      <c r="M1204" s="7">
        <f t="shared" si="180"/>
        <v>0</v>
      </c>
      <c r="N1204" s="7">
        <f t="shared" si="181"/>
        <v>0</v>
      </c>
      <c r="O1204" s="7">
        <f t="shared" si="182"/>
        <v>50</v>
      </c>
      <c r="P1204" s="7">
        <f t="shared" si="183"/>
        <v>66</v>
      </c>
      <c r="Q1204" s="19">
        <f t="shared" si="184"/>
        <v>17.399999999999999</v>
      </c>
      <c r="R1204" s="19">
        <f t="shared" si="185"/>
        <v>34</v>
      </c>
      <c r="S1204" s="19">
        <f t="shared" si="186"/>
        <v>42.2</v>
      </c>
      <c r="T1204" s="19">
        <f t="shared" si="187"/>
        <v>29</v>
      </c>
      <c r="U1204" s="7">
        <f t="shared" si="188"/>
        <v>31.2</v>
      </c>
      <c r="V1204" s="7">
        <f t="shared" si="189"/>
        <v>30.65</v>
      </c>
    </row>
    <row r="1205" spans="1:22" ht="13.5" x14ac:dyDescent="0.35">
      <c r="A1205" s="3">
        <v>43766</v>
      </c>
      <c r="B1205" s="2">
        <v>13.087300000000001</v>
      </c>
      <c r="C1205" s="7">
        <v>92.040671132981572</v>
      </c>
      <c r="D1205" s="7">
        <v>0.58815718983438359</v>
      </c>
      <c r="E1205" s="7">
        <v>0.35362687003846621</v>
      </c>
      <c r="F1205" s="7">
        <v>12.175819999999998</v>
      </c>
      <c r="G1205" s="7">
        <v>11.037145000000002</v>
      </c>
      <c r="H1205" s="7">
        <v>10.526599999999998</v>
      </c>
      <c r="I1205" s="7">
        <v>10.099051500000009</v>
      </c>
      <c r="J1205" s="7" t="s">
        <v>48</v>
      </c>
      <c r="K1205" s="7" t="s">
        <v>49</v>
      </c>
      <c r="L1205" s="7" t="s">
        <v>50</v>
      </c>
      <c r="M1205" s="7">
        <f t="shared" si="180"/>
        <v>0</v>
      </c>
      <c r="N1205" s="7">
        <f t="shared" si="181"/>
        <v>0</v>
      </c>
      <c r="O1205" s="7">
        <f t="shared" si="182"/>
        <v>50</v>
      </c>
      <c r="P1205" s="7">
        <f t="shared" si="183"/>
        <v>66</v>
      </c>
      <c r="Q1205" s="19">
        <f t="shared" si="184"/>
        <v>17.399999999999999</v>
      </c>
      <c r="R1205" s="19">
        <f t="shared" si="185"/>
        <v>34</v>
      </c>
      <c r="S1205" s="19">
        <f t="shared" si="186"/>
        <v>42.2</v>
      </c>
      <c r="T1205" s="19">
        <f t="shared" si="187"/>
        <v>29</v>
      </c>
      <c r="U1205" s="7">
        <f t="shared" si="188"/>
        <v>31.2</v>
      </c>
      <c r="V1205" s="7">
        <f t="shared" si="189"/>
        <v>30.65</v>
      </c>
    </row>
    <row r="1206" spans="1:22" ht="13.5" x14ac:dyDescent="0.35">
      <c r="A1206" s="3">
        <v>43767</v>
      </c>
      <c r="B1206" s="2">
        <v>12.7362</v>
      </c>
      <c r="C1206" s="7">
        <v>82.591593616543037</v>
      </c>
      <c r="D1206" s="7">
        <v>0.62908626111092758</v>
      </c>
      <c r="E1206" s="7">
        <v>0.40871874825295851</v>
      </c>
      <c r="F1206" s="7">
        <v>12.440180000000002</v>
      </c>
      <c r="G1206" s="7">
        <v>11.185505000000003</v>
      </c>
      <c r="H1206" s="7">
        <v>10.569419999999997</v>
      </c>
      <c r="I1206" s="7">
        <v>10.108012500000008</v>
      </c>
      <c r="J1206" s="7" t="s">
        <v>48</v>
      </c>
      <c r="K1206" s="7" t="s">
        <v>49</v>
      </c>
      <c r="L1206" s="7" t="s">
        <v>50</v>
      </c>
      <c r="M1206" s="7">
        <f t="shared" si="180"/>
        <v>0</v>
      </c>
      <c r="N1206" s="7">
        <f t="shared" si="181"/>
        <v>0</v>
      </c>
      <c r="O1206" s="7">
        <f t="shared" si="182"/>
        <v>50</v>
      </c>
      <c r="P1206" s="7">
        <f t="shared" si="183"/>
        <v>66</v>
      </c>
      <c r="Q1206" s="19">
        <f t="shared" si="184"/>
        <v>17.399999999999999</v>
      </c>
      <c r="R1206" s="19">
        <f t="shared" si="185"/>
        <v>34</v>
      </c>
      <c r="S1206" s="19">
        <f t="shared" si="186"/>
        <v>42.2</v>
      </c>
      <c r="T1206" s="19">
        <f t="shared" si="187"/>
        <v>29</v>
      </c>
      <c r="U1206" s="7">
        <f t="shared" si="188"/>
        <v>31.2</v>
      </c>
      <c r="V1206" s="7">
        <f t="shared" si="189"/>
        <v>30.65</v>
      </c>
    </row>
    <row r="1207" spans="1:22" ht="13.5" x14ac:dyDescent="0.35">
      <c r="A1207" s="3">
        <v>43768</v>
      </c>
      <c r="B1207" s="2">
        <v>12.1029</v>
      </c>
      <c r="C1207" s="7">
        <v>71.645137704118923</v>
      </c>
      <c r="D1207" s="7">
        <v>0.603464464975902</v>
      </c>
      <c r="E1207" s="7">
        <v>0.44766789159754727</v>
      </c>
      <c r="F1207" s="7">
        <v>12.57512</v>
      </c>
      <c r="G1207" s="7">
        <v>11.272595000000003</v>
      </c>
      <c r="H1207" s="7">
        <v>10.6004</v>
      </c>
      <c r="I1207" s="7">
        <v>10.114216000000008</v>
      </c>
      <c r="J1207" s="7" t="s">
        <v>48</v>
      </c>
      <c r="K1207" s="7" t="s">
        <v>49</v>
      </c>
      <c r="L1207" s="7" t="s">
        <v>50</v>
      </c>
      <c r="M1207" s="7">
        <f t="shared" si="180"/>
        <v>0</v>
      </c>
      <c r="N1207" s="7">
        <f t="shared" si="181"/>
        <v>0</v>
      </c>
      <c r="O1207" s="7">
        <f t="shared" si="182"/>
        <v>50</v>
      </c>
      <c r="P1207" s="7">
        <f t="shared" si="183"/>
        <v>66</v>
      </c>
      <c r="Q1207" s="19">
        <f t="shared" si="184"/>
        <v>17.399999999999999</v>
      </c>
      <c r="R1207" s="19">
        <f t="shared" si="185"/>
        <v>34</v>
      </c>
      <c r="S1207" s="19">
        <f t="shared" si="186"/>
        <v>42.2</v>
      </c>
      <c r="T1207" s="19">
        <f t="shared" si="187"/>
        <v>29</v>
      </c>
      <c r="U1207" s="7">
        <f t="shared" si="188"/>
        <v>31.2</v>
      </c>
      <c r="V1207" s="7">
        <f t="shared" si="189"/>
        <v>30.65</v>
      </c>
    </row>
    <row r="1208" spans="1:22" ht="13.5" x14ac:dyDescent="0.35">
      <c r="A1208" s="3">
        <v>43769</v>
      </c>
      <c r="B1208" s="2">
        <v>12.4953</v>
      </c>
      <c r="C1208" s="7">
        <v>70.81284495735072</v>
      </c>
      <c r="D1208" s="7">
        <v>0.60781588435756895</v>
      </c>
      <c r="E1208" s="7">
        <v>0.47969749014955165</v>
      </c>
      <c r="F1208" s="7">
        <v>12.649480000000001</v>
      </c>
      <c r="G1208" s="7">
        <v>11.371730000000003</v>
      </c>
      <c r="H1208" s="7">
        <v>10.639641999999998</v>
      </c>
      <c r="I1208" s="7">
        <v>10.122994500000011</v>
      </c>
      <c r="J1208" s="7" t="s">
        <v>48</v>
      </c>
      <c r="K1208" s="7" t="s">
        <v>49</v>
      </c>
      <c r="L1208" s="7" t="s">
        <v>50</v>
      </c>
      <c r="M1208" s="7">
        <f t="shared" si="180"/>
        <v>0</v>
      </c>
      <c r="N1208" s="7">
        <f t="shared" si="181"/>
        <v>0</v>
      </c>
      <c r="O1208" s="7">
        <f t="shared" si="182"/>
        <v>50</v>
      </c>
      <c r="P1208" s="7">
        <f t="shared" si="183"/>
        <v>66</v>
      </c>
      <c r="Q1208" s="19">
        <f t="shared" si="184"/>
        <v>17.399999999999999</v>
      </c>
      <c r="R1208" s="19">
        <f t="shared" si="185"/>
        <v>34</v>
      </c>
      <c r="S1208" s="19">
        <f t="shared" si="186"/>
        <v>42.2</v>
      </c>
      <c r="T1208" s="19">
        <f t="shared" si="187"/>
        <v>29</v>
      </c>
      <c r="U1208" s="7">
        <f t="shared" si="188"/>
        <v>31.2</v>
      </c>
      <c r="V1208" s="7">
        <f t="shared" si="189"/>
        <v>30.65</v>
      </c>
    </row>
    <row r="1209" spans="1:22" ht="13.5" x14ac:dyDescent="0.35">
      <c r="A1209" s="3">
        <v>43770</v>
      </c>
      <c r="B1209" s="2">
        <v>12.3232</v>
      </c>
      <c r="C1209" s="7">
        <v>65.845736790956977</v>
      </c>
      <c r="D1209" s="7">
        <v>0.59056966439325898</v>
      </c>
      <c r="E1209" s="7">
        <v>0.50187192499829314</v>
      </c>
      <c r="F1209" s="7">
        <v>12.54898</v>
      </c>
      <c r="G1209" s="7">
        <v>11.469835</v>
      </c>
      <c r="H1209" s="7">
        <v>10.672000000000001</v>
      </c>
      <c r="I1209" s="7">
        <v>10.13100050000001</v>
      </c>
      <c r="J1209" s="7" t="s">
        <v>53</v>
      </c>
      <c r="K1209" s="7" t="s">
        <v>55</v>
      </c>
      <c r="L1209" s="7" t="s">
        <v>47</v>
      </c>
      <c r="M1209" s="7">
        <f t="shared" si="180"/>
        <v>25</v>
      </c>
      <c r="N1209" s="7">
        <f t="shared" si="181"/>
        <v>0</v>
      </c>
      <c r="O1209" s="7">
        <f t="shared" si="182"/>
        <v>50</v>
      </c>
      <c r="P1209" s="7">
        <f t="shared" si="183"/>
        <v>16.5</v>
      </c>
      <c r="Q1209" s="19">
        <f t="shared" si="184"/>
        <v>18.725000000000001</v>
      </c>
      <c r="R1209" s="19">
        <f t="shared" si="185"/>
        <v>26.625</v>
      </c>
      <c r="S1209" s="19">
        <f t="shared" si="186"/>
        <v>23.675000000000001</v>
      </c>
      <c r="T1209" s="19">
        <f t="shared" si="187"/>
        <v>22.875</v>
      </c>
      <c r="U1209" s="7">
        <f t="shared" si="188"/>
        <v>23.008333333333336</v>
      </c>
      <c r="V1209" s="7">
        <f t="shared" si="189"/>
        <v>22.975000000000001</v>
      </c>
    </row>
    <row r="1210" spans="1:22" ht="13.5" x14ac:dyDescent="0.35">
      <c r="A1210" s="3">
        <v>43773</v>
      </c>
      <c r="B1210" s="2">
        <v>12.3507</v>
      </c>
      <c r="C1210" s="7">
        <v>66.316674736868919</v>
      </c>
      <c r="D1210" s="7">
        <v>0.57252126226289413</v>
      </c>
      <c r="E1210" s="7">
        <v>0.51600179245121336</v>
      </c>
      <c r="F1210" s="7">
        <v>12.401660000000001</v>
      </c>
      <c r="G1210" s="7">
        <v>11.570350000000001</v>
      </c>
      <c r="H1210" s="7">
        <v>10.703529999999999</v>
      </c>
      <c r="I1210" s="7">
        <v>10.139144000000009</v>
      </c>
      <c r="J1210" s="7" t="s">
        <v>53</v>
      </c>
      <c r="K1210" s="7" t="s">
        <v>55</v>
      </c>
      <c r="L1210" s="7" t="s">
        <v>47</v>
      </c>
      <c r="M1210" s="7">
        <f t="shared" si="180"/>
        <v>25</v>
      </c>
      <c r="N1210" s="7">
        <f t="shared" si="181"/>
        <v>0</v>
      </c>
      <c r="O1210" s="7">
        <f t="shared" si="182"/>
        <v>50</v>
      </c>
      <c r="P1210" s="7">
        <f t="shared" si="183"/>
        <v>16.5</v>
      </c>
      <c r="Q1210" s="19">
        <f t="shared" si="184"/>
        <v>18.725000000000001</v>
      </c>
      <c r="R1210" s="19">
        <f t="shared" si="185"/>
        <v>26.625</v>
      </c>
      <c r="S1210" s="19">
        <f t="shared" si="186"/>
        <v>23.675000000000001</v>
      </c>
      <c r="T1210" s="19">
        <f t="shared" si="187"/>
        <v>22.875</v>
      </c>
      <c r="U1210" s="7">
        <f t="shared" si="188"/>
        <v>23.008333333333336</v>
      </c>
      <c r="V1210" s="7">
        <f t="shared" si="189"/>
        <v>22.975000000000001</v>
      </c>
    </row>
    <row r="1211" spans="1:22" ht="13.5" x14ac:dyDescent="0.35">
      <c r="A1211" s="3">
        <v>43774</v>
      </c>
      <c r="B1211" s="2">
        <v>12.5504</v>
      </c>
      <c r="C1211" s="7">
        <v>70.78364995957962</v>
      </c>
      <c r="D1211" s="7">
        <v>0.5677868017645995</v>
      </c>
      <c r="E1211" s="7">
        <v>0.52635879431389054</v>
      </c>
      <c r="F1211" s="7">
        <v>12.364499999999998</v>
      </c>
      <c r="G1211" s="7">
        <v>11.685325000000001</v>
      </c>
      <c r="H1211" s="7">
        <v>10.739743999999998</v>
      </c>
      <c r="I1211" s="7">
        <v>10.148899000000011</v>
      </c>
      <c r="J1211" s="7" t="s">
        <v>48</v>
      </c>
      <c r="K1211" s="7" t="s">
        <v>49</v>
      </c>
      <c r="L1211" s="7" t="s">
        <v>56</v>
      </c>
      <c r="M1211" s="7">
        <f t="shared" si="180"/>
        <v>0</v>
      </c>
      <c r="N1211" s="7">
        <f t="shared" si="181"/>
        <v>0</v>
      </c>
      <c r="O1211" s="7">
        <f t="shared" si="182"/>
        <v>50</v>
      </c>
      <c r="P1211" s="7">
        <f t="shared" si="183"/>
        <v>83</v>
      </c>
      <c r="Q1211" s="19">
        <f t="shared" si="184"/>
        <v>19.95</v>
      </c>
      <c r="R1211" s="19">
        <f t="shared" si="185"/>
        <v>38.25</v>
      </c>
      <c r="S1211" s="19">
        <f t="shared" si="186"/>
        <v>49.85</v>
      </c>
      <c r="T1211" s="19">
        <f t="shared" si="187"/>
        <v>33.25</v>
      </c>
      <c r="U1211" s="7">
        <f t="shared" si="188"/>
        <v>36.016666666666673</v>
      </c>
      <c r="V1211" s="7">
        <f t="shared" si="189"/>
        <v>35.325000000000003</v>
      </c>
    </row>
    <row r="1212" spans="1:22" ht="13.5" x14ac:dyDescent="0.35">
      <c r="A1212" s="3">
        <v>43775</v>
      </c>
      <c r="B1212" s="2">
        <v>12.7362</v>
      </c>
      <c r="C1212" s="7">
        <v>70.266101041264932</v>
      </c>
      <c r="D1212" s="7">
        <v>0.57242861417459956</v>
      </c>
      <c r="E1212" s="7">
        <v>0.53557275828603235</v>
      </c>
      <c r="F1212" s="7">
        <v>12.491159999999999</v>
      </c>
      <c r="G1212" s="7">
        <v>11.801325</v>
      </c>
      <c r="H1212" s="7">
        <v>10.786144</v>
      </c>
      <c r="I1212" s="7">
        <v>10.159437000000011</v>
      </c>
      <c r="J1212" s="7" t="s">
        <v>48</v>
      </c>
      <c r="K1212" s="7" t="s">
        <v>49</v>
      </c>
      <c r="L1212" s="7" t="s">
        <v>50</v>
      </c>
      <c r="M1212" s="7">
        <f t="shared" si="180"/>
        <v>0</v>
      </c>
      <c r="N1212" s="7">
        <f t="shared" si="181"/>
        <v>0</v>
      </c>
      <c r="O1212" s="7">
        <f t="shared" si="182"/>
        <v>50</v>
      </c>
      <c r="P1212" s="7">
        <f t="shared" si="183"/>
        <v>66</v>
      </c>
      <c r="Q1212" s="19">
        <f t="shared" si="184"/>
        <v>17.399999999999999</v>
      </c>
      <c r="R1212" s="19">
        <f t="shared" si="185"/>
        <v>34</v>
      </c>
      <c r="S1212" s="19">
        <f t="shared" si="186"/>
        <v>42.2</v>
      </c>
      <c r="T1212" s="19">
        <f t="shared" si="187"/>
        <v>29</v>
      </c>
      <c r="U1212" s="7">
        <f t="shared" si="188"/>
        <v>31.2</v>
      </c>
      <c r="V1212" s="7">
        <f t="shared" si="189"/>
        <v>30.65</v>
      </c>
    </row>
    <row r="1213" spans="1:22" ht="13.5" x14ac:dyDescent="0.35">
      <c r="A1213" s="3">
        <v>43776</v>
      </c>
      <c r="B1213" s="2">
        <v>13.0116</v>
      </c>
      <c r="C1213" s="7">
        <v>72.047662783390507</v>
      </c>
      <c r="D1213" s="7">
        <v>0.59151118954796544</v>
      </c>
      <c r="E1213" s="7">
        <v>0.54676044453841899</v>
      </c>
      <c r="F1213" s="7">
        <v>12.59442</v>
      </c>
      <c r="G1213" s="7">
        <v>11.935569999999998</v>
      </c>
      <c r="H1213" s="7">
        <v>10.838051999999999</v>
      </c>
      <c r="I1213" s="7">
        <v>10.171352000000011</v>
      </c>
      <c r="J1213" s="7" t="s">
        <v>48</v>
      </c>
      <c r="K1213" s="7" t="s">
        <v>49</v>
      </c>
      <c r="L1213" s="7" t="s">
        <v>50</v>
      </c>
      <c r="M1213" s="7">
        <f t="shared" si="180"/>
        <v>0</v>
      </c>
      <c r="N1213" s="7">
        <f t="shared" si="181"/>
        <v>0</v>
      </c>
      <c r="O1213" s="7">
        <f t="shared" si="182"/>
        <v>50</v>
      </c>
      <c r="P1213" s="7">
        <f t="shared" si="183"/>
        <v>66</v>
      </c>
      <c r="Q1213" s="19">
        <f t="shared" si="184"/>
        <v>17.399999999999999</v>
      </c>
      <c r="R1213" s="19">
        <f t="shared" si="185"/>
        <v>34</v>
      </c>
      <c r="S1213" s="19">
        <f t="shared" si="186"/>
        <v>42.2</v>
      </c>
      <c r="T1213" s="19">
        <f t="shared" si="187"/>
        <v>29</v>
      </c>
      <c r="U1213" s="7">
        <f t="shared" si="188"/>
        <v>31.2</v>
      </c>
      <c r="V1213" s="7">
        <f t="shared" si="189"/>
        <v>30.65</v>
      </c>
    </row>
    <row r="1214" spans="1:22" ht="13.5" x14ac:dyDescent="0.35">
      <c r="A1214" s="3">
        <v>43777</v>
      </c>
      <c r="B1214" s="2">
        <v>13.2181</v>
      </c>
      <c r="C1214" s="7">
        <v>72.772218952324877</v>
      </c>
      <c r="D1214" s="7">
        <v>0.61619399145532583</v>
      </c>
      <c r="E1214" s="7">
        <v>0.56064715392180042</v>
      </c>
      <c r="F1214" s="7">
        <v>12.773399999999999</v>
      </c>
      <c r="G1214" s="7">
        <v>12.054669999999998</v>
      </c>
      <c r="H1214" s="7">
        <v>10.893126000000002</v>
      </c>
      <c r="I1214" s="7">
        <v>10.184299500000012</v>
      </c>
      <c r="J1214" s="7" t="s">
        <v>48</v>
      </c>
      <c r="K1214" s="7" t="s">
        <v>49</v>
      </c>
      <c r="L1214" s="7" t="s">
        <v>50</v>
      </c>
      <c r="M1214" s="7">
        <f t="shared" si="180"/>
        <v>0</v>
      </c>
      <c r="N1214" s="7">
        <f t="shared" si="181"/>
        <v>0</v>
      </c>
      <c r="O1214" s="7">
        <f t="shared" si="182"/>
        <v>50</v>
      </c>
      <c r="P1214" s="7">
        <f t="shared" si="183"/>
        <v>66</v>
      </c>
      <c r="Q1214" s="19">
        <f t="shared" si="184"/>
        <v>17.399999999999999</v>
      </c>
      <c r="R1214" s="19">
        <f t="shared" si="185"/>
        <v>34</v>
      </c>
      <c r="S1214" s="19">
        <f t="shared" si="186"/>
        <v>42.2</v>
      </c>
      <c r="T1214" s="19">
        <f t="shared" si="187"/>
        <v>29</v>
      </c>
      <c r="U1214" s="7">
        <f t="shared" si="188"/>
        <v>31.2</v>
      </c>
      <c r="V1214" s="7">
        <f t="shared" si="189"/>
        <v>30.65</v>
      </c>
    </row>
    <row r="1215" spans="1:22" ht="13.5" x14ac:dyDescent="0.35">
      <c r="A1215" s="3">
        <v>43780</v>
      </c>
      <c r="B1215" s="2">
        <v>13.080500000000001</v>
      </c>
      <c r="C1215" s="7">
        <v>69.581364736854482</v>
      </c>
      <c r="D1215" s="7">
        <v>0.61753357709265622</v>
      </c>
      <c r="E1215" s="7">
        <v>0.57202443855597163</v>
      </c>
      <c r="F1215" s="7">
        <v>12.919360000000001</v>
      </c>
      <c r="G1215" s="7">
        <v>12.154494999999999</v>
      </c>
      <c r="H1215" s="7">
        <v>10.947789999999999</v>
      </c>
      <c r="I1215" s="7">
        <v>10.198603000000013</v>
      </c>
      <c r="J1215" s="7" t="s">
        <v>48</v>
      </c>
      <c r="K1215" s="7" t="s">
        <v>49</v>
      </c>
      <c r="L1215" s="7" t="s">
        <v>50</v>
      </c>
      <c r="M1215" s="7">
        <f t="shared" si="180"/>
        <v>25</v>
      </c>
      <c r="N1215" s="7">
        <f t="shared" si="181"/>
        <v>0</v>
      </c>
      <c r="O1215" s="7">
        <f t="shared" si="182"/>
        <v>50</v>
      </c>
      <c r="P1215" s="7">
        <f t="shared" si="183"/>
        <v>66</v>
      </c>
      <c r="Q1215" s="19">
        <f t="shared" si="184"/>
        <v>26.15</v>
      </c>
      <c r="R1215" s="19">
        <f t="shared" si="185"/>
        <v>39</v>
      </c>
      <c r="S1215" s="19">
        <f t="shared" si="186"/>
        <v>45.95</v>
      </c>
      <c r="T1215" s="19">
        <f t="shared" si="187"/>
        <v>35.25</v>
      </c>
      <c r="U1215" s="7">
        <f t="shared" si="188"/>
        <v>37.033333333333339</v>
      </c>
      <c r="V1215" s="7">
        <f t="shared" si="189"/>
        <v>36.587500000000006</v>
      </c>
    </row>
    <row r="1216" spans="1:22" ht="13.5" x14ac:dyDescent="0.35">
      <c r="A1216" s="3">
        <v>43781</v>
      </c>
      <c r="B1216" s="2">
        <v>13.17</v>
      </c>
      <c r="C1216" s="7">
        <v>70.113163972286372</v>
      </c>
      <c r="D1216" s="7">
        <v>0.61868529145703199</v>
      </c>
      <c r="E1216" s="7">
        <v>0.5813566091361837</v>
      </c>
      <c r="F1216" s="7">
        <v>13.043279999999999</v>
      </c>
      <c r="G1216" s="7">
        <v>12.259484999999994</v>
      </c>
      <c r="H1216" s="7">
        <v>11.002039999999997</v>
      </c>
      <c r="I1216" s="7">
        <v>10.216244500000013</v>
      </c>
      <c r="J1216" s="7" t="s">
        <v>48</v>
      </c>
      <c r="K1216" s="7" t="s">
        <v>49</v>
      </c>
      <c r="L1216" s="7" t="s">
        <v>50</v>
      </c>
      <c r="M1216" s="7">
        <f t="shared" si="180"/>
        <v>0</v>
      </c>
      <c r="N1216" s="7">
        <f t="shared" si="181"/>
        <v>0</v>
      </c>
      <c r="O1216" s="7">
        <f t="shared" si="182"/>
        <v>50</v>
      </c>
      <c r="P1216" s="7">
        <f t="shared" si="183"/>
        <v>66</v>
      </c>
      <c r="Q1216" s="19">
        <f t="shared" si="184"/>
        <v>17.399999999999999</v>
      </c>
      <c r="R1216" s="19">
        <f t="shared" si="185"/>
        <v>34</v>
      </c>
      <c r="S1216" s="19">
        <f t="shared" si="186"/>
        <v>42.2</v>
      </c>
      <c r="T1216" s="19">
        <f t="shared" si="187"/>
        <v>29</v>
      </c>
      <c r="U1216" s="7">
        <f t="shared" si="188"/>
        <v>31.2</v>
      </c>
      <c r="V1216" s="7">
        <f t="shared" si="189"/>
        <v>30.65</v>
      </c>
    </row>
    <row r="1217" spans="1:22" ht="13.5" x14ac:dyDescent="0.35">
      <c r="A1217" s="3">
        <v>43782</v>
      </c>
      <c r="B1217" s="2">
        <v>13.1837</v>
      </c>
      <c r="C1217" s="7">
        <v>64.529656835873254</v>
      </c>
      <c r="D1217" s="7">
        <v>0.61362996463189035</v>
      </c>
      <c r="E1217" s="7">
        <v>0.58781128023532503</v>
      </c>
      <c r="F1217" s="7">
        <v>13.13278</v>
      </c>
      <c r="G1217" s="7">
        <v>12.373419999999996</v>
      </c>
      <c r="H1217" s="7">
        <v>11.062348</v>
      </c>
      <c r="I1217" s="7">
        <v>10.235590000000013</v>
      </c>
      <c r="J1217" s="7" t="s">
        <v>48</v>
      </c>
      <c r="K1217" s="7" t="s">
        <v>49</v>
      </c>
      <c r="L1217" s="7" t="s">
        <v>50</v>
      </c>
      <c r="M1217" s="7">
        <f t="shared" si="180"/>
        <v>25</v>
      </c>
      <c r="N1217" s="7">
        <f t="shared" si="181"/>
        <v>0</v>
      </c>
      <c r="O1217" s="7">
        <f t="shared" si="182"/>
        <v>50</v>
      </c>
      <c r="P1217" s="7">
        <f t="shared" si="183"/>
        <v>66</v>
      </c>
      <c r="Q1217" s="19">
        <f t="shared" si="184"/>
        <v>26.15</v>
      </c>
      <c r="R1217" s="19">
        <f t="shared" si="185"/>
        <v>39</v>
      </c>
      <c r="S1217" s="19">
        <f t="shared" si="186"/>
        <v>45.95</v>
      </c>
      <c r="T1217" s="19">
        <f t="shared" si="187"/>
        <v>35.25</v>
      </c>
      <c r="U1217" s="7">
        <f t="shared" si="188"/>
        <v>37.033333333333339</v>
      </c>
      <c r="V1217" s="7">
        <f t="shared" si="189"/>
        <v>36.587500000000006</v>
      </c>
    </row>
    <row r="1218" spans="1:22" ht="13.5" x14ac:dyDescent="0.35">
      <c r="A1218" s="3">
        <v>43783</v>
      </c>
      <c r="B1218" s="2">
        <v>13.2181</v>
      </c>
      <c r="C1218" s="7">
        <v>56.582567268335239</v>
      </c>
      <c r="D1218" s="7">
        <v>0.60542046396111715</v>
      </c>
      <c r="E1218" s="7">
        <v>0.59133311698048341</v>
      </c>
      <c r="F1218" s="7">
        <v>13.17408</v>
      </c>
      <c r="G1218" s="7">
        <v>12.476339999999997</v>
      </c>
      <c r="H1218" s="7">
        <v>11.119487999999999</v>
      </c>
      <c r="I1218" s="7">
        <v>10.254961500000011</v>
      </c>
      <c r="J1218" s="7" t="s">
        <v>48</v>
      </c>
      <c r="K1218" s="7" t="s">
        <v>49</v>
      </c>
      <c r="L1218" s="7" t="s">
        <v>50</v>
      </c>
      <c r="M1218" s="7">
        <f t="shared" si="180"/>
        <v>25</v>
      </c>
      <c r="N1218" s="7">
        <f t="shared" si="181"/>
        <v>0</v>
      </c>
      <c r="O1218" s="7">
        <f t="shared" si="182"/>
        <v>50</v>
      </c>
      <c r="P1218" s="7">
        <f t="shared" si="183"/>
        <v>66</v>
      </c>
      <c r="Q1218" s="19">
        <f t="shared" si="184"/>
        <v>26.15</v>
      </c>
      <c r="R1218" s="19">
        <f t="shared" si="185"/>
        <v>39</v>
      </c>
      <c r="S1218" s="19">
        <f t="shared" si="186"/>
        <v>45.95</v>
      </c>
      <c r="T1218" s="19">
        <f t="shared" si="187"/>
        <v>35.25</v>
      </c>
      <c r="U1218" s="7">
        <f t="shared" si="188"/>
        <v>37.033333333333339</v>
      </c>
      <c r="V1218" s="7">
        <f t="shared" si="189"/>
        <v>36.587500000000006</v>
      </c>
    </row>
    <row r="1219" spans="1:22" ht="13.5" x14ac:dyDescent="0.35">
      <c r="A1219" s="3">
        <v>43784</v>
      </c>
      <c r="B1219" s="2">
        <v>13.080500000000001</v>
      </c>
      <c r="C1219" s="7">
        <v>49.880977385703282</v>
      </c>
      <c r="D1219" s="7">
        <v>0.58111250230781941</v>
      </c>
      <c r="E1219" s="7">
        <v>0.58928899404595059</v>
      </c>
      <c r="F1219" s="7">
        <v>13.146559999999999</v>
      </c>
      <c r="G1219" s="7">
        <v>12.571004999999996</v>
      </c>
      <c r="H1219" s="7">
        <v>11.173875999999998</v>
      </c>
      <c r="I1219" s="7">
        <v>10.275075500000009</v>
      </c>
      <c r="J1219" s="7" t="s">
        <v>53</v>
      </c>
      <c r="K1219" s="7" t="s">
        <v>55</v>
      </c>
      <c r="L1219" s="7" t="s">
        <v>47</v>
      </c>
      <c r="M1219" s="7">
        <f t="shared" ref="M1219:M1282" si="190">IF(C1219&lt;30,50,IF(C1219&gt;70,0,25))</f>
        <v>25</v>
      </c>
      <c r="N1219" s="7">
        <f t="shared" ref="N1219:N1282" si="191">IF(E1219-D1219&gt;0.02,100,IF(E1219-D1219&lt;0,0,45))</f>
        <v>45</v>
      </c>
      <c r="O1219" s="7">
        <f t="shared" ref="O1219:O1282" si="192">IF(F1219-I1219&gt;10,100,IF(F1219-I1219&gt;5,75,IF(F1219-I1219&gt;0,50,0)))</f>
        <v>50</v>
      </c>
      <c r="P1219" s="7">
        <f t="shared" ref="P1219:P1282" si="193">IF(L1219="CONFIRMED BULLISH", 34, IF(L1219="BULLISH DIVERGENCE",17,0))+IF(J1219="Bullish",33,IF(J1219="Bearish", 0,16.5))+IF(K1219="Strong",33,IF(K1219="Weak",0,16.5))</f>
        <v>16.5</v>
      </c>
      <c r="Q1219" s="19">
        <f t="shared" ref="Q1219:Q1282" si="194">0.35*M1219+0.35*N1219+0.15*O1219+0.15*P1219</f>
        <v>34.475000000000001</v>
      </c>
      <c r="R1219" s="19">
        <f t="shared" ref="R1219:R1282" si="195">0.2*M1219+0.2*N1219+0.35*O1219+0.25*P1219</f>
        <v>35.625</v>
      </c>
      <c r="S1219" s="19">
        <f t="shared" ref="S1219:S1282" si="196">M1219*0.15+N1219*0.15+O1219*0.25+P1219*0.45</f>
        <v>30.425000000000001</v>
      </c>
      <c r="T1219" s="19">
        <f t="shared" ref="T1219:T1282" si="197">0.25*SUM(M1219:P1219)</f>
        <v>34.125</v>
      </c>
      <c r="U1219" s="7">
        <f t="shared" ref="U1219:U1282" si="198">SUM(Q1219:S1219)/3</f>
        <v>33.508333333333333</v>
      </c>
      <c r="V1219" s="7">
        <f t="shared" ref="V1219:V1282" si="199">SUM(Q1219:T1219)/4</f>
        <v>33.662499999999994</v>
      </c>
    </row>
    <row r="1220" spans="1:22" ht="13.5" x14ac:dyDescent="0.35">
      <c r="A1220" s="3">
        <v>43787</v>
      </c>
      <c r="B1220" s="2">
        <v>12.9978</v>
      </c>
      <c r="C1220" s="7">
        <v>55.053705277799239</v>
      </c>
      <c r="D1220" s="7">
        <v>0.548848287310987</v>
      </c>
      <c r="E1220" s="7">
        <v>0.58120085269895783</v>
      </c>
      <c r="F1220" s="7">
        <v>13.130019999999998</v>
      </c>
      <c r="G1220" s="7">
        <v>12.656714999999998</v>
      </c>
      <c r="H1220" s="7">
        <v>11.227297999999998</v>
      </c>
      <c r="I1220" s="7">
        <v>10.294075500000011</v>
      </c>
      <c r="J1220" s="7" t="s">
        <v>53</v>
      </c>
      <c r="K1220" s="7" t="s">
        <v>55</v>
      </c>
      <c r="L1220" s="7" t="s">
        <v>47</v>
      </c>
      <c r="M1220" s="7">
        <f t="shared" si="190"/>
        <v>25</v>
      </c>
      <c r="N1220" s="7">
        <f t="shared" si="191"/>
        <v>100</v>
      </c>
      <c r="O1220" s="7">
        <f t="shared" si="192"/>
        <v>50</v>
      </c>
      <c r="P1220" s="7">
        <f t="shared" si="193"/>
        <v>16.5</v>
      </c>
      <c r="Q1220" s="19">
        <f t="shared" si="194"/>
        <v>53.725000000000001</v>
      </c>
      <c r="R1220" s="19">
        <f t="shared" si="195"/>
        <v>46.625</v>
      </c>
      <c r="S1220" s="19">
        <f t="shared" si="196"/>
        <v>38.674999999999997</v>
      </c>
      <c r="T1220" s="19">
        <f t="shared" si="197"/>
        <v>47.875</v>
      </c>
      <c r="U1220" s="7">
        <f t="shared" si="198"/>
        <v>46.341666666666661</v>
      </c>
      <c r="V1220" s="7">
        <f t="shared" si="199"/>
        <v>46.724999999999994</v>
      </c>
    </row>
    <row r="1221" spans="1:22" ht="13.5" x14ac:dyDescent="0.35">
      <c r="A1221" s="3">
        <v>43788</v>
      </c>
      <c r="B1221" s="2">
        <v>13.073600000000001</v>
      </c>
      <c r="C1221" s="7">
        <v>73.900625400108368</v>
      </c>
      <c r="D1221" s="7">
        <v>0.52336209849795878</v>
      </c>
      <c r="E1221" s="7">
        <v>0.56963310185875804</v>
      </c>
      <c r="F1221" s="7">
        <v>13.110740000000002</v>
      </c>
      <c r="G1221" s="7">
        <v>12.739674999999998</v>
      </c>
      <c r="H1221" s="7">
        <v>11.283752</v>
      </c>
      <c r="I1221" s="7">
        <v>10.31336700000001</v>
      </c>
      <c r="J1221" s="7" t="s">
        <v>53</v>
      </c>
      <c r="K1221" s="7" t="s">
        <v>55</v>
      </c>
      <c r="L1221" s="7" t="s">
        <v>47</v>
      </c>
      <c r="M1221" s="7">
        <f t="shared" si="190"/>
        <v>0</v>
      </c>
      <c r="N1221" s="7">
        <f t="shared" si="191"/>
        <v>100</v>
      </c>
      <c r="O1221" s="7">
        <f t="shared" si="192"/>
        <v>50</v>
      </c>
      <c r="P1221" s="7">
        <f t="shared" si="193"/>
        <v>16.5</v>
      </c>
      <c r="Q1221" s="19">
        <f t="shared" si="194"/>
        <v>44.975000000000001</v>
      </c>
      <c r="R1221" s="19">
        <f t="shared" si="195"/>
        <v>41.625</v>
      </c>
      <c r="S1221" s="19">
        <f t="shared" si="196"/>
        <v>34.924999999999997</v>
      </c>
      <c r="T1221" s="19">
        <f t="shared" si="197"/>
        <v>41.625</v>
      </c>
      <c r="U1221" s="7">
        <f t="shared" si="198"/>
        <v>40.508333333333333</v>
      </c>
      <c r="V1221" s="7">
        <f t="shared" si="199"/>
        <v>40.787499999999994</v>
      </c>
    </row>
    <row r="1222" spans="1:22" ht="13.5" x14ac:dyDescent="0.35">
      <c r="A1222" s="3">
        <v>43789</v>
      </c>
      <c r="B1222" s="2">
        <v>12.9978</v>
      </c>
      <c r="C1222" s="7">
        <v>64.657837932442675</v>
      </c>
      <c r="D1222" s="7">
        <v>0.49138332266441331</v>
      </c>
      <c r="E1222" s="7">
        <v>0.55398314601988907</v>
      </c>
      <c r="F1222" s="7">
        <v>13.073560000000001</v>
      </c>
      <c r="G1222" s="7">
        <v>12.818154999999999</v>
      </c>
      <c r="H1222" s="7">
        <v>11.339928</v>
      </c>
      <c r="I1222" s="7">
        <v>10.33163700000001</v>
      </c>
      <c r="J1222" s="7" t="s">
        <v>53</v>
      </c>
      <c r="K1222" s="7" t="s">
        <v>55</v>
      </c>
      <c r="L1222" s="7" t="s">
        <v>47</v>
      </c>
      <c r="M1222" s="7">
        <f t="shared" si="190"/>
        <v>25</v>
      </c>
      <c r="N1222" s="7">
        <f t="shared" si="191"/>
        <v>100</v>
      </c>
      <c r="O1222" s="7">
        <f t="shared" si="192"/>
        <v>50</v>
      </c>
      <c r="P1222" s="7">
        <f t="shared" si="193"/>
        <v>16.5</v>
      </c>
      <c r="Q1222" s="19">
        <f t="shared" si="194"/>
        <v>53.725000000000001</v>
      </c>
      <c r="R1222" s="19">
        <f t="shared" si="195"/>
        <v>46.625</v>
      </c>
      <c r="S1222" s="19">
        <f t="shared" si="196"/>
        <v>38.674999999999997</v>
      </c>
      <c r="T1222" s="19">
        <f t="shared" si="197"/>
        <v>47.875</v>
      </c>
      <c r="U1222" s="7">
        <f t="shared" si="198"/>
        <v>46.341666666666661</v>
      </c>
      <c r="V1222" s="7">
        <f t="shared" si="199"/>
        <v>46.724999999999994</v>
      </c>
    </row>
    <row r="1223" spans="1:22" ht="13.5" x14ac:dyDescent="0.35">
      <c r="A1223" s="3">
        <v>43790</v>
      </c>
      <c r="B1223" s="2">
        <v>12.873900000000001</v>
      </c>
      <c r="C1223" s="7">
        <v>66.528603157452466</v>
      </c>
      <c r="D1223" s="7">
        <v>0.45084515558497529</v>
      </c>
      <c r="E1223" s="7">
        <v>0.53335554793290629</v>
      </c>
      <c r="F1223" s="7">
        <v>13.004720000000001</v>
      </c>
      <c r="G1223" s="7">
        <v>12.855675</v>
      </c>
      <c r="H1223" s="7">
        <v>11.392799999999999</v>
      </c>
      <c r="I1223" s="7">
        <v>10.34870350000001</v>
      </c>
      <c r="J1223" s="7" t="s">
        <v>53</v>
      </c>
      <c r="K1223" s="7" t="s">
        <v>51</v>
      </c>
      <c r="L1223" s="7" t="s">
        <v>47</v>
      </c>
      <c r="M1223" s="7">
        <f t="shared" si="190"/>
        <v>25</v>
      </c>
      <c r="N1223" s="7">
        <f t="shared" si="191"/>
        <v>100</v>
      </c>
      <c r="O1223" s="7">
        <f t="shared" si="192"/>
        <v>50</v>
      </c>
      <c r="P1223" s="7">
        <f t="shared" si="193"/>
        <v>0</v>
      </c>
      <c r="Q1223" s="19">
        <f t="shared" si="194"/>
        <v>51.25</v>
      </c>
      <c r="R1223" s="19">
        <f t="shared" si="195"/>
        <v>42.5</v>
      </c>
      <c r="S1223" s="19">
        <f t="shared" si="196"/>
        <v>31.25</v>
      </c>
      <c r="T1223" s="19">
        <f t="shared" si="197"/>
        <v>43.75</v>
      </c>
      <c r="U1223" s="7">
        <f t="shared" si="198"/>
        <v>41.666666666666664</v>
      </c>
      <c r="V1223" s="7">
        <f t="shared" si="199"/>
        <v>42.1875</v>
      </c>
    </row>
    <row r="1224" spans="1:22" ht="13.5" x14ac:dyDescent="0.35">
      <c r="A1224" s="3">
        <v>43791</v>
      </c>
      <c r="B1224" s="2">
        <v>12.908300000000001</v>
      </c>
      <c r="C1224" s="7">
        <v>66.6666666666667</v>
      </c>
      <c r="D1224" s="7">
        <v>0.41669080638501832</v>
      </c>
      <c r="E1224" s="7">
        <v>0.51002259962332874</v>
      </c>
      <c r="F1224" s="7">
        <v>12.970279999999999</v>
      </c>
      <c r="G1224" s="7">
        <v>12.859805</v>
      </c>
      <c r="H1224" s="7">
        <v>11.447186000000002</v>
      </c>
      <c r="I1224" s="7">
        <v>10.365942000000011</v>
      </c>
      <c r="J1224" s="7" t="s">
        <v>53</v>
      </c>
      <c r="K1224" s="7" t="s">
        <v>55</v>
      </c>
      <c r="L1224" s="7" t="s">
        <v>47</v>
      </c>
      <c r="M1224" s="7">
        <f t="shared" si="190"/>
        <v>25</v>
      </c>
      <c r="N1224" s="7">
        <f t="shared" si="191"/>
        <v>100</v>
      </c>
      <c r="O1224" s="7">
        <f t="shared" si="192"/>
        <v>50</v>
      </c>
      <c r="P1224" s="7">
        <f t="shared" si="193"/>
        <v>16.5</v>
      </c>
      <c r="Q1224" s="19">
        <f t="shared" si="194"/>
        <v>53.725000000000001</v>
      </c>
      <c r="R1224" s="19">
        <f t="shared" si="195"/>
        <v>46.625</v>
      </c>
      <c r="S1224" s="19">
        <f t="shared" si="196"/>
        <v>38.674999999999997</v>
      </c>
      <c r="T1224" s="19">
        <f t="shared" si="197"/>
        <v>47.875</v>
      </c>
      <c r="U1224" s="7">
        <f t="shared" si="198"/>
        <v>46.341666666666661</v>
      </c>
      <c r="V1224" s="7">
        <f t="shared" si="199"/>
        <v>46.724999999999994</v>
      </c>
    </row>
    <row r="1225" spans="1:22" ht="13.5" x14ac:dyDescent="0.35">
      <c r="A1225" s="3">
        <v>43794</v>
      </c>
      <c r="B1225" s="2">
        <v>12.867000000000001</v>
      </c>
      <c r="C1225" s="7">
        <v>60.452984680401528</v>
      </c>
      <c r="D1225" s="7">
        <v>0.38188850081371228</v>
      </c>
      <c r="E1225" s="7">
        <v>0.48439577986140547</v>
      </c>
      <c r="F1225" s="7">
        <v>12.944120000000002</v>
      </c>
      <c r="G1225" s="7">
        <v>12.848789999999999</v>
      </c>
      <c r="H1225" s="7">
        <v>11.499644</v>
      </c>
      <c r="I1225" s="7">
        <v>10.381893500000011</v>
      </c>
      <c r="J1225" s="7" t="s">
        <v>53</v>
      </c>
      <c r="K1225" s="7" t="s">
        <v>55</v>
      </c>
      <c r="L1225" s="7" t="s">
        <v>47</v>
      </c>
      <c r="M1225" s="7">
        <f t="shared" si="190"/>
        <v>25</v>
      </c>
      <c r="N1225" s="7">
        <f t="shared" si="191"/>
        <v>100</v>
      </c>
      <c r="O1225" s="7">
        <f t="shared" si="192"/>
        <v>50</v>
      </c>
      <c r="P1225" s="7">
        <f t="shared" si="193"/>
        <v>16.5</v>
      </c>
      <c r="Q1225" s="19">
        <f t="shared" si="194"/>
        <v>53.725000000000001</v>
      </c>
      <c r="R1225" s="19">
        <f t="shared" si="195"/>
        <v>46.625</v>
      </c>
      <c r="S1225" s="19">
        <f t="shared" si="196"/>
        <v>38.674999999999997</v>
      </c>
      <c r="T1225" s="19">
        <f t="shared" si="197"/>
        <v>47.875</v>
      </c>
      <c r="U1225" s="7">
        <f t="shared" si="198"/>
        <v>46.341666666666661</v>
      </c>
      <c r="V1225" s="7">
        <f t="shared" si="199"/>
        <v>46.724999999999994</v>
      </c>
    </row>
    <row r="1226" spans="1:22" ht="13.5" x14ac:dyDescent="0.35">
      <c r="A1226" s="3">
        <v>43795</v>
      </c>
      <c r="B1226" s="2">
        <v>12.805099999999999</v>
      </c>
      <c r="C1226" s="7">
        <v>52.477526069759058</v>
      </c>
      <c r="D1226" s="7">
        <v>0.34533183974429882</v>
      </c>
      <c r="E1226" s="7">
        <v>0.45658299183798418</v>
      </c>
      <c r="F1226" s="7">
        <v>12.890420000000001</v>
      </c>
      <c r="G1226" s="7">
        <v>12.852234999999999</v>
      </c>
      <c r="H1226" s="7">
        <v>11.551278</v>
      </c>
      <c r="I1226" s="7">
        <v>10.397769000000013</v>
      </c>
      <c r="J1226" s="7" t="s">
        <v>53</v>
      </c>
      <c r="K1226" s="7" t="s">
        <v>51</v>
      </c>
      <c r="L1226" s="7" t="s">
        <v>47</v>
      </c>
      <c r="M1226" s="7">
        <f t="shared" si="190"/>
        <v>25</v>
      </c>
      <c r="N1226" s="7">
        <f t="shared" si="191"/>
        <v>100</v>
      </c>
      <c r="O1226" s="7">
        <f t="shared" si="192"/>
        <v>50</v>
      </c>
      <c r="P1226" s="7">
        <f t="shared" si="193"/>
        <v>0</v>
      </c>
      <c r="Q1226" s="19">
        <f t="shared" si="194"/>
        <v>51.25</v>
      </c>
      <c r="R1226" s="19">
        <f t="shared" si="195"/>
        <v>42.5</v>
      </c>
      <c r="S1226" s="19">
        <f t="shared" si="196"/>
        <v>31.25</v>
      </c>
      <c r="T1226" s="19">
        <f t="shared" si="197"/>
        <v>43.75</v>
      </c>
      <c r="U1226" s="7">
        <f t="shared" si="198"/>
        <v>41.666666666666664</v>
      </c>
      <c r="V1226" s="7">
        <f t="shared" si="199"/>
        <v>42.1875</v>
      </c>
    </row>
    <row r="1227" spans="1:22" ht="13.5" x14ac:dyDescent="0.35">
      <c r="A1227" s="3">
        <v>43796</v>
      </c>
      <c r="B1227" s="2">
        <v>12.7775</v>
      </c>
      <c r="C1227" s="7">
        <v>39.756716548525432</v>
      </c>
      <c r="D1227" s="7">
        <v>0.31055346608884271</v>
      </c>
      <c r="E1227" s="7">
        <v>0.42737708668815588</v>
      </c>
      <c r="F1227" s="7">
        <v>12.846360000000001</v>
      </c>
      <c r="G1227" s="7">
        <v>12.885964999999999</v>
      </c>
      <c r="H1227" s="7">
        <v>11.607178000000001</v>
      </c>
      <c r="I1227" s="7">
        <v>10.413390000000014</v>
      </c>
      <c r="J1227" s="7" t="s">
        <v>53</v>
      </c>
      <c r="K1227" s="7" t="s">
        <v>51</v>
      </c>
      <c r="L1227" s="7" t="s">
        <v>47</v>
      </c>
      <c r="M1227" s="7">
        <f t="shared" si="190"/>
        <v>25</v>
      </c>
      <c r="N1227" s="7">
        <f t="shared" si="191"/>
        <v>100</v>
      </c>
      <c r="O1227" s="7">
        <f t="shared" si="192"/>
        <v>50</v>
      </c>
      <c r="P1227" s="7">
        <f t="shared" si="193"/>
        <v>0</v>
      </c>
      <c r="Q1227" s="19">
        <f t="shared" si="194"/>
        <v>51.25</v>
      </c>
      <c r="R1227" s="19">
        <f t="shared" si="195"/>
        <v>42.5</v>
      </c>
      <c r="S1227" s="19">
        <f t="shared" si="196"/>
        <v>31.25</v>
      </c>
      <c r="T1227" s="19">
        <f t="shared" si="197"/>
        <v>43.75</v>
      </c>
      <c r="U1227" s="7">
        <f t="shared" si="198"/>
        <v>41.666666666666664</v>
      </c>
      <c r="V1227" s="7">
        <f t="shared" si="199"/>
        <v>42.1875</v>
      </c>
    </row>
    <row r="1228" spans="1:22" ht="13.5" x14ac:dyDescent="0.35">
      <c r="A1228" s="3">
        <v>43797</v>
      </c>
      <c r="B1228" s="2">
        <v>12.7707</v>
      </c>
      <c r="C1228" s="7">
        <v>26.277836691410386</v>
      </c>
      <c r="D1228" s="7">
        <v>0.27922393156004865</v>
      </c>
      <c r="E1228" s="7">
        <v>0.39774645566253447</v>
      </c>
      <c r="F1228" s="7">
        <v>12.82572</v>
      </c>
      <c r="G1228" s="7">
        <v>12.899735000000002</v>
      </c>
      <c r="H1228" s="7">
        <v>11.663217999999999</v>
      </c>
      <c r="I1228" s="7">
        <v>10.429385500000009</v>
      </c>
      <c r="J1228" s="7" t="s">
        <v>53</v>
      </c>
      <c r="K1228" s="7" t="s">
        <v>55</v>
      </c>
      <c r="L1228" s="7" t="s">
        <v>47</v>
      </c>
      <c r="M1228" s="7">
        <f t="shared" si="190"/>
        <v>50</v>
      </c>
      <c r="N1228" s="7">
        <f t="shared" si="191"/>
        <v>100</v>
      </c>
      <c r="O1228" s="7">
        <f t="shared" si="192"/>
        <v>50</v>
      </c>
      <c r="P1228" s="7">
        <f t="shared" si="193"/>
        <v>16.5</v>
      </c>
      <c r="Q1228" s="19">
        <f t="shared" si="194"/>
        <v>62.475000000000001</v>
      </c>
      <c r="R1228" s="19">
        <f t="shared" si="195"/>
        <v>51.625</v>
      </c>
      <c r="S1228" s="19">
        <f t="shared" si="196"/>
        <v>42.424999999999997</v>
      </c>
      <c r="T1228" s="19">
        <f t="shared" si="197"/>
        <v>54.125</v>
      </c>
      <c r="U1228" s="7">
        <f t="shared" si="198"/>
        <v>52.17499999999999</v>
      </c>
      <c r="V1228" s="7">
        <f t="shared" si="199"/>
        <v>52.662499999999994</v>
      </c>
    </row>
    <row r="1229" spans="1:22" ht="13.5" x14ac:dyDescent="0.35">
      <c r="A1229" s="3">
        <v>43798</v>
      </c>
      <c r="B1229" s="2">
        <v>12.9015</v>
      </c>
      <c r="C1229" s="7">
        <v>40.440076906643881</v>
      </c>
      <c r="D1229" s="7">
        <v>0.26193014887726029</v>
      </c>
      <c r="E1229" s="7">
        <v>0.3705831943054797</v>
      </c>
      <c r="F1229" s="7">
        <v>12.824360000000002</v>
      </c>
      <c r="G1229" s="7">
        <v>12.928650000000001</v>
      </c>
      <c r="H1229" s="7">
        <v>11.722976000000003</v>
      </c>
      <c r="I1229" s="7">
        <v>10.446590000000009</v>
      </c>
      <c r="J1229" s="7" t="s">
        <v>53</v>
      </c>
      <c r="K1229" s="7" t="s">
        <v>55</v>
      </c>
      <c r="L1229" s="7" t="s">
        <v>47</v>
      </c>
      <c r="M1229" s="7">
        <f t="shared" si="190"/>
        <v>25</v>
      </c>
      <c r="N1229" s="7">
        <f t="shared" si="191"/>
        <v>100</v>
      </c>
      <c r="O1229" s="7">
        <f t="shared" si="192"/>
        <v>50</v>
      </c>
      <c r="P1229" s="7">
        <f t="shared" si="193"/>
        <v>16.5</v>
      </c>
      <c r="Q1229" s="19">
        <f t="shared" si="194"/>
        <v>53.725000000000001</v>
      </c>
      <c r="R1229" s="19">
        <f t="shared" si="195"/>
        <v>46.625</v>
      </c>
      <c r="S1229" s="19">
        <f t="shared" si="196"/>
        <v>38.674999999999997</v>
      </c>
      <c r="T1229" s="19">
        <f t="shared" si="197"/>
        <v>47.875</v>
      </c>
      <c r="U1229" s="7">
        <f t="shared" si="198"/>
        <v>46.341666666666661</v>
      </c>
      <c r="V1229" s="7">
        <f t="shared" si="199"/>
        <v>46.724999999999994</v>
      </c>
    </row>
    <row r="1230" spans="1:22" ht="13.5" x14ac:dyDescent="0.35">
      <c r="A1230" s="3">
        <v>43801</v>
      </c>
      <c r="B1230" s="2">
        <v>12.9772</v>
      </c>
      <c r="C1230" s="7">
        <v>39.549002601908086</v>
      </c>
      <c r="D1230" s="7">
        <v>0.2514346764177855</v>
      </c>
      <c r="E1230" s="7">
        <v>0.34675349072794087</v>
      </c>
      <c r="F1230" s="7">
        <v>12.846399999999999</v>
      </c>
      <c r="G1230" s="7">
        <v>12.959975</v>
      </c>
      <c r="H1230" s="7">
        <v>11.785624000000002</v>
      </c>
      <c r="I1230" s="7">
        <v>10.463034000000007</v>
      </c>
      <c r="J1230" s="7" t="s">
        <v>48</v>
      </c>
      <c r="K1230" s="7" t="s">
        <v>55</v>
      </c>
      <c r="L1230" s="7" t="s">
        <v>50</v>
      </c>
      <c r="M1230" s="7">
        <f t="shared" si="190"/>
        <v>25</v>
      </c>
      <c r="N1230" s="7">
        <f t="shared" si="191"/>
        <v>100</v>
      </c>
      <c r="O1230" s="7">
        <f t="shared" si="192"/>
        <v>50</v>
      </c>
      <c r="P1230" s="7">
        <f t="shared" si="193"/>
        <v>49.5</v>
      </c>
      <c r="Q1230" s="19">
        <f t="shared" si="194"/>
        <v>58.674999999999997</v>
      </c>
      <c r="R1230" s="19">
        <f t="shared" si="195"/>
        <v>54.875</v>
      </c>
      <c r="S1230" s="19">
        <f t="shared" si="196"/>
        <v>53.525000000000006</v>
      </c>
      <c r="T1230" s="19">
        <f t="shared" si="197"/>
        <v>56.125</v>
      </c>
      <c r="U1230" s="7">
        <f t="shared" si="198"/>
        <v>55.691666666666663</v>
      </c>
      <c r="V1230" s="7">
        <f t="shared" si="199"/>
        <v>55.8</v>
      </c>
    </row>
    <row r="1231" spans="1:22" ht="13.5" x14ac:dyDescent="0.35">
      <c r="A1231" s="3">
        <v>43802</v>
      </c>
      <c r="B1231" s="2">
        <v>12.9359</v>
      </c>
      <c r="C1231" s="7">
        <v>36.957894736842128</v>
      </c>
      <c r="D1231" s="7">
        <v>0.23705178857725251</v>
      </c>
      <c r="E1231" s="7">
        <v>0.32481315029780322</v>
      </c>
      <c r="F1231" s="7">
        <v>12.872560000000002</v>
      </c>
      <c r="G1231" s="7">
        <v>12.979250000000002</v>
      </c>
      <c r="H1231" s="7">
        <v>11.851578000000002</v>
      </c>
      <c r="I1231" s="7">
        <v>10.480702500000007</v>
      </c>
      <c r="J1231" s="7" t="s">
        <v>48</v>
      </c>
      <c r="K1231" s="7" t="s">
        <v>55</v>
      </c>
      <c r="L1231" s="7" t="s">
        <v>50</v>
      </c>
      <c r="M1231" s="7">
        <f t="shared" si="190"/>
        <v>25</v>
      </c>
      <c r="N1231" s="7">
        <f t="shared" si="191"/>
        <v>100</v>
      </c>
      <c r="O1231" s="7">
        <f t="shared" si="192"/>
        <v>50</v>
      </c>
      <c r="P1231" s="7">
        <f t="shared" si="193"/>
        <v>49.5</v>
      </c>
      <c r="Q1231" s="19">
        <f t="shared" si="194"/>
        <v>58.674999999999997</v>
      </c>
      <c r="R1231" s="19">
        <f t="shared" si="195"/>
        <v>54.875</v>
      </c>
      <c r="S1231" s="19">
        <f t="shared" si="196"/>
        <v>53.525000000000006</v>
      </c>
      <c r="T1231" s="19">
        <f t="shared" si="197"/>
        <v>56.125</v>
      </c>
      <c r="U1231" s="7">
        <f t="shared" si="198"/>
        <v>55.691666666666663</v>
      </c>
      <c r="V1231" s="7">
        <f t="shared" si="199"/>
        <v>55.8</v>
      </c>
    </row>
    <row r="1232" spans="1:22" ht="13.5" x14ac:dyDescent="0.35">
      <c r="A1232" s="3">
        <v>43803</v>
      </c>
      <c r="B1232" s="2">
        <v>12.873900000000001</v>
      </c>
      <c r="C1232" s="7">
        <v>32.395662847790575</v>
      </c>
      <c r="D1232" s="7">
        <v>0.21813583042780849</v>
      </c>
      <c r="E1232" s="7">
        <v>0.30347768632380429</v>
      </c>
      <c r="F1232" s="7">
        <v>12.891840000000002</v>
      </c>
      <c r="G1232" s="7">
        <v>12.986135000000001</v>
      </c>
      <c r="H1232" s="7">
        <v>11.919046000000003</v>
      </c>
      <c r="I1232" s="7">
        <v>10.498090000000007</v>
      </c>
      <c r="J1232" s="7" t="s">
        <v>48</v>
      </c>
      <c r="K1232" s="7" t="s">
        <v>55</v>
      </c>
      <c r="L1232" s="7" t="s">
        <v>50</v>
      </c>
      <c r="M1232" s="7">
        <f t="shared" si="190"/>
        <v>25</v>
      </c>
      <c r="N1232" s="7">
        <f t="shared" si="191"/>
        <v>100</v>
      </c>
      <c r="O1232" s="7">
        <f t="shared" si="192"/>
        <v>50</v>
      </c>
      <c r="P1232" s="7">
        <f t="shared" si="193"/>
        <v>49.5</v>
      </c>
      <c r="Q1232" s="19">
        <f t="shared" si="194"/>
        <v>58.674999999999997</v>
      </c>
      <c r="R1232" s="19">
        <f t="shared" si="195"/>
        <v>54.875</v>
      </c>
      <c r="S1232" s="19">
        <f t="shared" si="196"/>
        <v>53.525000000000006</v>
      </c>
      <c r="T1232" s="19">
        <f t="shared" si="197"/>
        <v>56.125</v>
      </c>
      <c r="U1232" s="7">
        <f t="shared" si="198"/>
        <v>55.691666666666663</v>
      </c>
      <c r="V1232" s="7">
        <f t="shared" si="199"/>
        <v>55.8</v>
      </c>
    </row>
    <row r="1233" spans="1:22" ht="13.5" x14ac:dyDescent="0.35">
      <c r="A1233" s="3">
        <v>43804</v>
      </c>
      <c r="B1233" s="2">
        <v>12.839499999999999</v>
      </c>
      <c r="C1233" s="7">
        <v>36.219121683440029</v>
      </c>
      <c r="D1233" s="7">
        <v>0.19808559734288522</v>
      </c>
      <c r="E1233" s="7">
        <v>0.28239926852762048</v>
      </c>
      <c r="F1233" s="7">
        <v>12.905599999999998</v>
      </c>
      <c r="G1233" s="7">
        <v>12.977530000000002</v>
      </c>
      <c r="H1233" s="7">
        <v>11.989268000000003</v>
      </c>
      <c r="I1233" s="7">
        <v>10.515568500000008</v>
      </c>
      <c r="J1233" s="7" t="s">
        <v>48</v>
      </c>
      <c r="K1233" s="7" t="s">
        <v>55</v>
      </c>
      <c r="L1233" s="7" t="s">
        <v>50</v>
      </c>
      <c r="M1233" s="7">
        <f t="shared" si="190"/>
        <v>25</v>
      </c>
      <c r="N1233" s="7">
        <f t="shared" si="191"/>
        <v>100</v>
      </c>
      <c r="O1233" s="7">
        <f t="shared" si="192"/>
        <v>50</v>
      </c>
      <c r="P1233" s="7">
        <f t="shared" si="193"/>
        <v>49.5</v>
      </c>
      <c r="Q1233" s="19">
        <f t="shared" si="194"/>
        <v>58.674999999999997</v>
      </c>
      <c r="R1233" s="19">
        <f t="shared" si="195"/>
        <v>54.875</v>
      </c>
      <c r="S1233" s="19">
        <f t="shared" si="196"/>
        <v>53.525000000000006</v>
      </c>
      <c r="T1233" s="19">
        <f t="shared" si="197"/>
        <v>56.125</v>
      </c>
      <c r="U1233" s="7">
        <f t="shared" si="198"/>
        <v>55.691666666666663</v>
      </c>
      <c r="V1233" s="7">
        <f t="shared" si="199"/>
        <v>55.8</v>
      </c>
    </row>
    <row r="1234" spans="1:22" ht="13.5" x14ac:dyDescent="0.35">
      <c r="A1234" s="3">
        <v>43805</v>
      </c>
      <c r="B1234" s="2">
        <v>12.908300000000001</v>
      </c>
      <c r="C1234" s="7">
        <v>44.799535153980308</v>
      </c>
      <c r="D1234" s="7">
        <v>0.18560765863141526</v>
      </c>
      <c r="E1234" s="7">
        <v>0.26304094654837945</v>
      </c>
      <c r="F1234" s="7">
        <v>12.906960000000002</v>
      </c>
      <c r="G1234" s="7">
        <v>12.962040000000002</v>
      </c>
      <c r="H1234" s="7">
        <v>12.058112000000003</v>
      </c>
      <c r="I1234" s="7">
        <v>10.53412100000001</v>
      </c>
      <c r="J1234" s="7" t="s">
        <v>53</v>
      </c>
      <c r="K1234" s="7" t="s">
        <v>55</v>
      </c>
      <c r="L1234" s="7" t="s">
        <v>54</v>
      </c>
      <c r="M1234" s="7">
        <f t="shared" si="190"/>
        <v>25</v>
      </c>
      <c r="N1234" s="7">
        <f t="shared" si="191"/>
        <v>100</v>
      </c>
      <c r="O1234" s="7">
        <f t="shared" si="192"/>
        <v>50</v>
      </c>
      <c r="P1234" s="7">
        <f t="shared" si="193"/>
        <v>16.5</v>
      </c>
      <c r="Q1234" s="19">
        <f t="shared" si="194"/>
        <v>53.725000000000001</v>
      </c>
      <c r="R1234" s="19">
        <f t="shared" si="195"/>
        <v>46.625</v>
      </c>
      <c r="S1234" s="19">
        <f t="shared" si="196"/>
        <v>38.674999999999997</v>
      </c>
      <c r="T1234" s="19">
        <f t="shared" si="197"/>
        <v>47.875</v>
      </c>
      <c r="U1234" s="7">
        <f t="shared" si="198"/>
        <v>46.341666666666661</v>
      </c>
      <c r="V1234" s="7">
        <f t="shared" si="199"/>
        <v>46.724999999999994</v>
      </c>
    </row>
    <row r="1235" spans="1:22" ht="13.5" x14ac:dyDescent="0.35">
      <c r="A1235" s="3">
        <v>43808</v>
      </c>
      <c r="B1235" s="2">
        <v>12.9978</v>
      </c>
      <c r="C1235" s="7">
        <v>45.664607641271978</v>
      </c>
      <c r="D1235" s="7">
        <v>0.18085590996993339</v>
      </c>
      <c r="E1235" s="7">
        <v>0.24660393923269025</v>
      </c>
      <c r="F1235" s="7">
        <v>12.911080000000002</v>
      </c>
      <c r="G1235" s="7">
        <v>12.957905</v>
      </c>
      <c r="H1235" s="7">
        <v>12.130122000000004</v>
      </c>
      <c r="I1235" s="7">
        <v>10.553267000000011</v>
      </c>
      <c r="J1235" s="7" t="s">
        <v>53</v>
      </c>
      <c r="K1235" s="7" t="s">
        <v>55</v>
      </c>
      <c r="L1235" s="7" t="s">
        <v>54</v>
      </c>
      <c r="M1235" s="7">
        <f t="shared" si="190"/>
        <v>25</v>
      </c>
      <c r="N1235" s="7">
        <f t="shared" si="191"/>
        <v>100</v>
      </c>
      <c r="O1235" s="7">
        <f t="shared" si="192"/>
        <v>50</v>
      </c>
      <c r="P1235" s="7">
        <f t="shared" si="193"/>
        <v>16.5</v>
      </c>
      <c r="Q1235" s="19">
        <f t="shared" si="194"/>
        <v>53.725000000000001</v>
      </c>
      <c r="R1235" s="19">
        <f t="shared" si="195"/>
        <v>46.625</v>
      </c>
      <c r="S1235" s="19">
        <f t="shared" si="196"/>
        <v>38.674999999999997</v>
      </c>
      <c r="T1235" s="19">
        <f t="shared" si="197"/>
        <v>47.875</v>
      </c>
      <c r="U1235" s="7">
        <f t="shared" si="198"/>
        <v>46.341666666666661</v>
      </c>
      <c r="V1235" s="7">
        <f t="shared" si="199"/>
        <v>46.724999999999994</v>
      </c>
    </row>
    <row r="1236" spans="1:22" ht="13.5" x14ac:dyDescent="0.35">
      <c r="A1236" s="3">
        <v>43809</v>
      </c>
      <c r="B1236" s="2">
        <v>12.9428</v>
      </c>
      <c r="C1236" s="7">
        <v>46.777595500351552</v>
      </c>
      <c r="D1236" s="7">
        <v>0.17068452956598179</v>
      </c>
      <c r="E1236" s="7">
        <v>0.23142005729934856</v>
      </c>
      <c r="F1236" s="7">
        <v>12.912460000000001</v>
      </c>
      <c r="G1236" s="7">
        <v>12.946545</v>
      </c>
      <c r="H1236" s="7">
        <v>12.193598000000001</v>
      </c>
      <c r="I1236" s="7">
        <v>10.571408000000009</v>
      </c>
      <c r="J1236" s="7" t="s">
        <v>53</v>
      </c>
      <c r="K1236" s="7" t="s">
        <v>55</v>
      </c>
      <c r="L1236" s="7" t="s">
        <v>54</v>
      </c>
      <c r="M1236" s="7">
        <f t="shared" si="190"/>
        <v>25</v>
      </c>
      <c r="N1236" s="7">
        <f t="shared" si="191"/>
        <v>100</v>
      </c>
      <c r="O1236" s="7">
        <f t="shared" si="192"/>
        <v>50</v>
      </c>
      <c r="P1236" s="7">
        <f t="shared" si="193"/>
        <v>16.5</v>
      </c>
      <c r="Q1236" s="19">
        <f t="shared" si="194"/>
        <v>53.725000000000001</v>
      </c>
      <c r="R1236" s="19">
        <f t="shared" si="195"/>
        <v>46.625</v>
      </c>
      <c r="S1236" s="19">
        <f t="shared" si="196"/>
        <v>38.674999999999997</v>
      </c>
      <c r="T1236" s="19">
        <f t="shared" si="197"/>
        <v>47.875</v>
      </c>
      <c r="U1236" s="7">
        <f t="shared" si="198"/>
        <v>46.341666666666661</v>
      </c>
      <c r="V1236" s="7">
        <f t="shared" si="199"/>
        <v>46.724999999999994</v>
      </c>
    </row>
    <row r="1237" spans="1:22" ht="13.5" x14ac:dyDescent="0.35">
      <c r="A1237" s="3">
        <v>43810</v>
      </c>
      <c r="B1237" s="2">
        <v>12.929</v>
      </c>
      <c r="C1237" s="7">
        <v>53.706444235167453</v>
      </c>
      <c r="D1237" s="7">
        <v>0.15966952179005389</v>
      </c>
      <c r="E1237" s="7">
        <v>0.21706995019748962</v>
      </c>
      <c r="F1237" s="7">
        <v>12.923479999999998</v>
      </c>
      <c r="G1237" s="7">
        <v>12.933809999999999</v>
      </c>
      <c r="H1237" s="7">
        <v>12.244956000000002</v>
      </c>
      <c r="I1237" s="7">
        <v>10.588166000000008</v>
      </c>
      <c r="J1237" s="7" t="s">
        <v>53</v>
      </c>
      <c r="K1237" s="7" t="s">
        <v>55</v>
      </c>
      <c r="L1237" s="7" t="s">
        <v>54</v>
      </c>
      <c r="M1237" s="7">
        <f t="shared" si="190"/>
        <v>25</v>
      </c>
      <c r="N1237" s="7">
        <f t="shared" si="191"/>
        <v>100</v>
      </c>
      <c r="O1237" s="7">
        <f t="shared" si="192"/>
        <v>50</v>
      </c>
      <c r="P1237" s="7">
        <f t="shared" si="193"/>
        <v>16.5</v>
      </c>
      <c r="Q1237" s="19">
        <f t="shared" si="194"/>
        <v>53.725000000000001</v>
      </c>
      <c r="R1237" s="19">
        <f t="shared" si="195"/>
        <v>46.625</v>
      </c>
      <c r="S1237" s="19">
        <f t="shared" si="196"/>
        <v>38.674999999999997</v>
      </c>
      <c r="T1237" s="19">
        <f t="shared" si="197"/>
        <v>47.875</v>
      </c>
      <c r="U1237" s="7">
        <f t="shared" si="198"/>
        <v>46.341666666666661</v>
      </c>
      <c r="V1237" s="7">
        <f t="shared" si="199"/>
        <v>46.724999999999994</v>
      </c>
    </row>
    <row r="1238" spans="1:22" ht="13.5" x14ac:dyDescent="0.35">
      <c r="A1238" s="3">
        <v>43811</v>
      </c>
      <c r="B1238" s="2">
        <v>12.9221</v>
      </c>
      <c r="C1238" s="7">
        <v>50.963956412405686</v>
      </c>
      <c r="D1238" s="7">
        <v>0.14866950690247371</v>
      </c>
      <c r="E1238" s="7">
        <v>0.20338986153848645</v>
      </c>
      <c r="F1238" s="7">
        <v>12.940000000000001</v>
      </c>
      <c r="G1238" s="7">
        <v>12.91901</v>
      </c>
      <c r="H1238" s="7">
        <v>12.293146</v>
      </c>
      <c r="I1238" s="7">
        <v>10.606116000000007</v>
      </c>
      <c r="J1238" s="7" t="s">
        <v>53</v>
      </c>
      <c r="K1238" s="7" t="s">
        <v>55</v>
      </c>
      <c r="L1238" s="7" t="s">
        <v>54</v>
      </c>
      <c r="M1238" s="7">
        <f t="shared" si="190"/>
        <v>25</v>
      </c>
      <c r="N1238" s="7">
        <f t="shared" si="191"/>
        <v>100</v>
      </c>
      <c r="O1238" s="7">
        <f t="shared" si="192"/>
        <v>50</v>
      </c>
      <c r="P1238" s="7">
        <f t="shared" si="193"/>
        <v>16.5</v>
      </c>
      <c r="Q1238" s="19">
        <f t="shared" si="194"/>
        <v>53.725000000000001</v>
      </c>
      <c r="R1238" s="19">
        <f t="shared" si="195"/>
        <v>46.625</v>
      </c>
      <c r="S1238" s="19">
        <f t="shared" si="196"/>
        <v>38.674999999999997</v>
      </c>
      <c r="T1238" s="19">
        <f t="shared" si="197"/>
        <v>47.875</v>
      </c>
      <c r="U1238" s="7">
        <f t="shared" si="198"/>
        <v>46.341666666666661</v>
      </c>
      <c r="V1238" s="7">
        <f t="shared" si="199"/>
        <v>46.724999999999994</v>
      </c>
    </row>
    <row r="1239" spans="1:22" ht="13.5" x14ac:dyDescent="0.35">
      <c r="A1239" s="3">
        <v>43812</v>
      </c>
      <c r="B1239" s="2">
        <v>12.9015</v>
      </c>
      <c r="C1239" s="7">
        <v>52.481657315494139</v>
      </c>
      <c r="D1239" s="7">
        <v>0.13671371738197635</v>
      </c>
      <c r="E1239" s="7">
        <v>0.19005463270718442</v>
      </c>
      <c r="F1239" s="7">
        <v>12.938640000000001</v>
      </c>
      <c r="G1239" s="7">
        <v>12.910060000000001</v>
      </c>
      <c r="H1239" s="7">
        <v>12.343954000000002</v>
      </c>
      <c r="I1239" s="7">
        <v>10.624780500000007</v>
      </c>
      <c r="J1239" s="7" t="s">
        <v>53</v>
      </c>
      <c r="K1239" s="7" t="s">
        <v>55</v>
      </c>
      <c r="L1239" s="7" t="s">
        <v>47</v>
      </c>
      <c r="M1239" s="7">
        <f t="shared" si="190"/>
        <v>25</v>
      </c>
      <c r="N1239" s="7">
        <f t="shared" si="191"/>
        <v>100</v>
      </c>
      <c r="O1239" s="7">
        <f t="shared" si="192"/>
        <v>50</v>
      </c>
      <c r="P1239" s="7">
        <f t="shared" si="193"/>
        <v>16.5</v>
      </c>
      <c r="Q1239" s="19">
        <f t="shared" si="194"/>
        <v>53.725000000000001</v>
      </c>
      <c r="R1239" s="19">
        <f t="shared" si="195"/>
        <v>46.625</v>
      </c>
      <c r="S1239" s="19">
        <f t="shared" si="196"/>
        <v>38.674999999999997</v>
      </c>
      <c r="T1239" s="19">
        <f t="shared" si="197"/>
        <v>47.875</v>
      </c>
      <c r="U1239" s="7">
        <f t="shared" si="198"/>
        <v>46.341666666666661</v>
      </c>
      <c r="V1239" s="7">
        <f t="shared" si="199"/>
        <v>46.724999999999994</v>
      </c>
    </row>
    <row r="1240" spans="1:22" ht="13.5" x14ac:dyDescent="0.35">
      <c r="A1240" s="3">
        <v>43815</v>
      </c>
      <c r="B1240" s="2">
        <v>12.894600000000001</v>
      </c>
      <c r="C1240" s="7">
        <v>56.991095141384243</v>
      </c>
      <c r="D1240" s="7">
        <v>0.12523822738863188</v>
      </c>
      <c r="E1240" s="7">
        <v>0.17709135164347395</v>
      </c>
      <c r="F1240" s="7">
        <v>12.918000000000001</v>
      </c>
      <c r="G1240" s="7">
        <v>12.904900000000001</v>
      </c>
      <c r="H1240" s="7">
        <v>12.395038</v>
      </c>
      <c r="I1240" s="7">
        <v>10.643994500000005</v>
      </c>
      <c r="J1240" s="7" t="s">
        <v>53</v>
      </c>
      <c r="K1240" s="7" t="s">
        <v>55</v>
      </c>
      <c r="L1240" s="7" t="s">
        <v>47</v>
      </c>
      <c r="M1240" s="7">
        <f t="shared" si="190"/>
        <v>25</v>
      </c>
      <c r="N1240" s="7">
        <f t="shared" si="191"/>
        <v>100</v>
      </c>
      <c r="O1240" s="7">
        <f t="shared" si="192"/>
        <v>50</v>
      </c>
      <c r="P1240" s="7">
        <f t="shared" si="193"/>
        <v>16.5</v>
      </c>
      <c r="Q1240" s="19">
        <f t="shared" si="194"/>
        <v>53.725000000000001</v>
      </c>
      <c r="R1240" s="19">
        <f t="shared" si="195"/>
        <v>46.625</v>
      </c>
      <c r="S1240" s="19">
        <f t="shared" si="196"/>
        <v>38.674999999999997</v>
      </c>
      <c r="T1240" s="19">
        <f t="shared" si="197"/>
        <v>47.875</v>
      </c>
      <c r="U1240" s="7">
        <f t="shared" si="198"/>
        <v>46.341666666666661</v>
      </c>
      <c r="V1240" s="7">
        <f t="shared" si="199"/>
        <v>46.724999999999994</v>
      </c>
    </row>
    <row r="1241" spans="1:22" ht="13.5" x14ac:dyDescent="0.35">
      <c r="A1241" s="3">
        <v>43816</v>
      </c>
      <c r="B1241" s="2">
        <v>12.7362</v>
      </c>
      <c r="C1241" s="7">
        <v>47.321312751329643</v>
      </c>
      <c r="D1241" s="7">
        <v>0.10218434517289232</v>
      </c>
      <c r="E1241" s="7">
        <v>0.16210995034935763</v>
      </c>
      <c r="F1241" s="7">
        <v>12.876679999999999</v>
      </c>
      <c r="G1241" s="7">
        <v>12.888030000000001</v>
      </c>
      <c r="H1241" s="7">
        <v>12.444743999999998</v>
      </c>
      <c r="I1241" s="7">
        <v>10.663263000000006</v>
      </c>
      <c r="J1241" s="7" t="s">
        <v>53</v>
      </c>
      <c r="K1241" s="7" t="s">
        <v>55</v>
      </c>
      <c r="L1241" s="7" t="s">
        <v>47</v>
      </c>
      <c r="M1241" s="7">
        <f t="shared" si="190"/>
        <v>25</v>
      </c>
      <c r="N1241" s="7">
        <f t="shared" si="191"/>
        <v>100</v>
      </c>
      <c r="O1241" s="7">
        <f t="shared" si="192"/>
        <v>50</v>
      </c>
      <c r="P1241" s="7">
        <f t="shared" si="193"/>
        <v>16.5</v>
      </c>
      <c r="Q1241" s="19">
        <f t="shared" si="194"/>
        <v>53.725000000000001</v>
      </c>
      <c r="R1241" s="19">
        <f t="shared" si="195"/>
        <v>46.625</v>
      </c>
      <c r="S1241" s="19">
        <f t="shared" si="196"/>
        <v>38.674999999999997</v>
      </c>
      <c r="T1241" s="19">
        <f t="shared" si="197"/>
        <v>47.875</v>
      </c>
      <c r="U1241" s="7">
        <f t="shared" si="198"/>
        <v>46.341666666666661</v>
      </c>
      <c r="V1241" s="7">
        <f t="shared" si="199"/>
        <v>46.724999999999994</v>
      </c>
    </row>
    <row r="1242" spans="1:22" ht="13.5" x14ac:dyDescent="0.35">
      <c r="A1242" s="3">
        <v>43817</v>
      </c>
      <c r="B1242" s="2">
        <v>12.873900000000001</v>
      </c>
      <c r="C1242" s="7">
        <v>55.72188955422493</v>
      </c>
      <c r="D1242" s="7">
        <v>9.3942308164288946E-2</v>
      </c>
      <c r="E1242" s="7">
        <v>0.14847642191234392</v>
      </c>
      <c r="F1242" s="7">
        <v>12.86566</v>
      </c>
      <c r="G1242" s="7">
        <v>12.881835000000001</v>
      </c>
      <c r="H1242" s="7">
        <v>12.493898</v>
      </c>
      <c r="I1242" s="7">
        <v>10.682461000000011</v>
      </c>
      <c r="J1242" s="7" t="s">
        <v>53</v>
      </c>
      <c r="K1242" s="7" t="s">
        <v>55</v>
      </c>
      <c r="L1242" s="7" t="s">
        <v>47</v>
      </c>
      <c r="M1242" s="7">
        <f t="shared" si="190"/>
        <v>25</v>
      </c>
      <c r="N1242" s="7">
        <f t="shared" si="191"/>
        <v>100</v>
      </c>
      <c r="O1242" s="7">
        <f t="shared" si="192"/>
        <v>50</v>
      </c>
      <c r="P1242" s="7">
        <f t="shared" si="193"/>
        <v>16.5</v>
      </c>
      <c r="Q1242" s="19">
        <f t="shared" si="194"/>
        <v>53.725000000000001</v>
      </c>
      <c r="R1242" s="19">
        <f t="shared" si="195"/>
        <v>46.625</v>
      </c>
      <c r="S1242" s="19">
        <f t="shared" si="196"/>
        <v>38.674999999999997</v>
      </c>
      <c r="T1242" s="19">
        <f t="shared" si="197"/>
        <v>47.875</v>
      </c>
      <c r="U1242" s="7">
        <f t="shared" si="198"/>
        <v>46.341666666666661</v>
      </c>
      <c r="V1242" s="7">
        <f t="shared" si="199"/>
        <v>46.724999999999994</v>
      </c>
    </row>
    <row r="1243" spans="1:22" ht="13.5" x14ac:dyDescent="0.35">
      <c r="A1243" s="3">
        <v>43818</v>
      </c>
      <c r="B1243" s="2">
        <v>12.805099999999999</v>
      </c>
      <c r="C1243" s="7">
        <v>44.260538223386483</v>
      </c>
      <c r="D1243" s="7">
        <v>8.0925985058810213E-2</v>
      </c>
      <c r="E1243" s="7">
        <v>0.13496633454163717</v>
      </c>
      <c r="F1243" s="7">
        <v>12.842260000000001</v>
      </c>
      <c r="G1243" s="7">
        <v>12.878395000000001</v>
      </c>
      <c r="H1243" s="7">
        <v>12.543466</v>
      </c>
      <c r="I1243" s="7">
        <v>10.701344000000008</v>
      </c>
      <c r="J1243" s="7" t="s">
        <v>53</v>
      </c>
      <c r="K1243" s="7" t="s">
        <v>55</v>
      </c>
      <c r="L1243" s="7" t="s">
        <v>47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16.5</v>
      </c>
      <c r="Q1243" s="19">
        <f t="shared" si="194"/>
        <v>53.725000000000001</v>
      </c>
      <c r="R1243" s="19">
        <f t="shared" si="195"/>
        <v>46.625</v>
      </c>
      <c r="S1243" s="19">
        <f t="shared" si="196"/>
        <v>38.674999999999997</v>
      </c>
      <c r="T1243" s="19">
        <f t="shared" si="197"/>
        <v>47.875</v>
      </c>
      <c r="U1243" s="7">
        <f t="shared" si="198"/>
        <v>46.341666666666661</v>
      </c>
      <c r="V1243" s="7">
        <f t="shared" si="199"/>
        <v>46.724999999999994</v>
      </c>
    </row>
    <row r="1244" spans="1:22" ht="13.5" x14ac:dyDescent="0.35">
      <c r="A1244" s="3">
        <v>43819</v>
      </c>
      <c r="B1244" s="2">
        <v>12.7362</v>
      </c>
      <c r="C1244" s="7">
        <v>35.534213685474242</v>
      </c>
      <c r="D1244" s="7">
        <v>6.4309481371509492E-2</v>
      </c>
      <c r="E1244" s="7">
        <v>0.12083496390761164</v>
      </c>
      <c r="F1244" s="7">
        <v>12.809199999999999</v>
      </c>
      <c r="G1244" s="7">
        <v>12.869790000000004</v>
      </c>
      <c r="H1244" s="7">
        <v>12.581468000000003</v>
      </c>
      <c r="I1244" s="7">
        <v>10.720204000000006</v>
      </c>
      <c r="J1244" s="7" t="s">
        <v>53</v>
      </c>
      <c r="K1244" s="7" t="s">
        <v>55</v>
      </c>
      <c r="L1244" s="7" t="s">
        <v>47</v>
      </c>
      <c r="M1244" s="7">
        <f t="shared" si="190"/>
        <v>25</v>
      </c>
      <c r="N1244" s="7">
        <f t="shared" si="191"/>
        <v>100</v>
      </c>
      <c r="O1244" s="7">
        <f t="shared" si="192"/>
        <v>50</v>
      </c>
      <c r="P1244" s="7">
        <f t="shared" si="193"/>
        <v>16.5</v>
      </c>
      <c r="Q1244" s="19">
        <f t="shared" si="194"/>
        <v>53.725000000000001</v>
      </c>
      <c r="R1244" s="19">
        <f t="shared" si="195"/>
        <v>46.625</v>
      </c>
      <c r="S1244" s="19">
        <f t="shared" si="196"/>
        <v>38.674999999999997</v>
      </c>
      <c r="T1244" s="19">
        <f t="shared" si="197"/>
        <v>47.875</v>
      </c>
      <c r="U1244" s="7">
        <f t="shared" si="198"/>
        <v>46.341666666666661</v>
      </c>
      <c r="V1244" s="7">
        <f t="shared" si="199"/>
        <v>46.724999999999994</v>
      </c>
    </row>
    <row r="1245" spans="1:22" ht="13.5" x14ac:dyDescent="0.35">
      <c r="A1245" s="3">
        <v>43822</v>
      </c>
      <c r="B1245" s="2">
        <v>12.805099999999999</v>
      </c>
      <c r="C1245" s="7">
        <v>42.400650708807788</v>
      </c>
      <c r="D1245" s="7">
        <v>5.605427784018957E-2</v>
      </c>
      <c r="E1245" s="7">
        <v>0.10787882669412724</v>
      </c>
      <c r="F1245" s="7">
        <v>12.791299999999998</v>
      </c>
      <c r="G1245" s="7">
        <v>12.866695000000002</v>
      </c>
      <c r="H1245" s="7">
        <v>12.61589</v>
      </c>
      <c r="I1245" s="7">
        <v>10.739846500000008</v>
      </c>
      <c r="J1245" s="7" t="s">
        <v>53</v>
      </c>
      <c r="K1245" s="7" t="s">
        <v>55</v>
      </c>
      <c r="L1245" s="7" t="s">
        <v>47</v>
      </c>
      <c r="M1245" s="7">
        <f t="shared" si="190"/>
        <v>25</v>
      </c>
      <c r="N1245" s="7">
        <f t="shared" si="191"/>
        <v>100</v>
      </c>
      <c r="O1245" s="7">
        <f t="shared" si="192"/>
        <v>50</v>
      </c>
      <c r="P1245" s="7">
        <f t="shared" si="193"/>
        <v>16.5</v>
      </c>
      <c r="Q1245" s="19">
        <f t="shared" si="194"/>
        <v>53.725000000000001</v>
      </c>
      <c r="R1245" s="19">
        <f t="shared" si="195"/>
        <v>46.625</v>
      </c>
      <c r="S1245" s="19">
        <f t="shared" si="196"/>
        <v>38.674999999999997</v>
      </c>
      <c r="T1245" s="19">
        <f t="shared" si="197"/>
        <v>47.875</v>
      </c>
      <c r="U1245" s="7">
        <f t="shared" si="198"/>
        <v>46.341666666666661</v>
      </c>
      <c r="V1245" s="7">
        <f t="shared" si="199"/>
        <v>46.724999999999994</v>
      </c>
    </row>
    <row r="1246" spans="1:22" ht="13.5" x14ac:dyDescent="0.35">
      <c r="A1246" s="3">
        <v>43823</v>
      </c>
      <c r="B1246" s="2">
        <v>12.7362</v>
      </c>
      <c r="C1246" s="7">
        <v>42.063400576368849</v>
      </c>
      <c r="D1246" s="7">
        <v>4.3451434300378011E-2</v>
      </c>
      <c r="E1246" s="7">
        <v>9.4993348215377402E-2</v>
      </c>
      <c r="F1246" s="7">
        <v>12.791299999999998</v>
      </c>
      <c r="G1246" s="7">
        <v>12.863250000000003</v>
      </c>
      <c r="H1246" s="7">
        <v>12.64921</v>
      </c>
      <c r="I1246" s="7">
        <v>10.759728500000008</v>
      </c>
      <c r="J1246" s="7" t="s">
        <v>53</v>
      </c>
      <c r="K1246" s="7" t="s">
        <v>55</v>
      </c>
      <c r="L1246" s="7" t="s">
        <v>50</v>
      </c>
      <c r="M1246" s="7">
        <f t="shared" si="190"/>
        <v>25</v>
      </c>
      <c r="N1246" s="7">
        <f t="shared" si="191"/>
        <v>100</v>
      </c>
      <c r="O1246" s="7">
        <f t="shared" si="192"/>
        <v>50</v>
      </c>
      <c r="P1246" s="7">
        <f t="shared" si="193"/>
        <v>16.5</v>
      </c>
      <c r="Q1246" s="19">
        <f t="shared" si="194"/>
        <v>53.725000000000001</v>
      </c>
      <c r="R1246" s="19">
        <f t="shared" si="195"/>
        <v>46.625</v>
      </c>
      <c r="S1246" s="19">
        <f t="shared" si="196"/>
        <v>38.674999999999997</v>
      </c>
      <c r="T1246" s="19">
        <f t="shared" si="197"/>
        <v>47.875</v>
      </c>
      <c r="U1246" s="7">
        <f t="shared" si="198"/>
        <v>46.341666666666661</v>
      </c>
      <c r="V1246" s="7">
        <f t="shared" si="199"/>
        <v>46.724999999999994</v>
      </c>
    </row>
    <row r="1247" spans="1:22" ht="13.5" x14ac:dyDescent="0.35">
      <c r="A1247" s="3">
        <v>43824</v>
      </c>
      <c r="B1247" s="2">
        <v>12.805099999999999</v>
      </c>
      <c r="C1247" s="7">
        <v>48.09312638580932</v>
      </c>
      <c r="D1247" s="7">
        <v>3.8578534839837531E-2</v>
      </c>
      <c r="E1247" s="7">
        <v>8.3710385540269425E-2</v>
      </c>
      <c r="F1247" s="7">
        <v>12.777539999999998</v>
      </c>
      <c r="G1247" s="7">
        <v>12.86463</v>
      </c>
      <c r="H1247" s="7">
        <v>12.687212000000002</v>
      </c>
      <c r="I1247" s="7">
        <v>10.780743000000008</v>
      </c>
      <c r="J1247" s="7" t="s">
        <v>53</v>
      </c>
      <c r="K1247" s="7" t="s">
        <v>55</v>
      </c>
      <c r="L1247" s="7" t="s">
        <v>47</v>
      </c>
      <c r="M1247" s="7">
        <f t="shared" si="190"/>
        <v>25</v>
      </c>
      <c r="N1247" s="7">
        <f t="shared" si="191"/>
        <v>100</v>
      </c>
      <c r="O1247" s="7">
        <f t="shared" si="192"/>
        <v>50</v>
      </c>
      <c r="P1247" s="7">
        <f t="shared" si="193"/>
        <v>16.5</v>
      </c>
      <c r="Q1247" s="19">
        <f t="shared" si="194"/>
        <v>53.725000000000001</v>
      </c>
      <c r="R1247" s="19">
        <f t="shared" si="195"/>
        <v>46.625</v>
      </c>
      <c r="S1247" s="19">
        <f t="shared" si="196"/>
        <v>38.674999999999997</v>
      </c>
      <c r="T1247" s="19">
        <f t="shared" si="197"/>
        <v>47.875</v>
      </c>
      <c r="U1247" s="7">
        <f t="shared" si="198"/>
        <v>46.341666666666661</v>
      </c>
      <c r="V1247" s="7">
        <f t="shared" si="199"/>
        <v>46.724999999999994</v>
      </c>
    </row>
    <row r="1248" spans="1:22" ht="13.5" x14ac:dyDescent="0.35">
      <c r="A1248" s="3">
        <v>43825</v>
      </c>
      <c r="B1248" s="2">
        <v>12.7982</v>
      </c>
      <c r="C1248" s="7">
        <v>43.447208665634967</v>
      </c>
      <c r="D1248" s="7">
        <v>3.3770667344088068E-2</v>
      </c>
      <c r="E1248" s="7">
        <v>7.3722441901033164E-2</v>
      </c>
      <c r="F1248" s="7">
        <v>12.776160000000001</v>
      </c>
      <c r="G1248" s="7">
        <v>12.866005000000001</v>
      </c>
      <c r="H1248" s="7">
        <v>12.719982</v>
      </c>
      <c r="I1248" s="7">
        <v>10.800497000000007</v>
      </c>
      <c r="J1248" s="7" t="s">
        <v>48</v>
      </c>
      <c r="K1248" s="7" t="s">
        <v>55</v>
      </c>
      <c r="L1248" s="7" t="s">
        <v>56</v>
      </c>
      <c r="M1248" s="7">
        <f t="shared" si="190"/>
        <v>25</v>
      </c>
      <c r="N1248" s="7">
        <f t="shared" si="191"/>
        <v>100</v>
      </c>
      <c r="O1248" s="7">
        <f t="shared" si="192"/>
        <v>50</v>
      </c>
      <c r="P1248" s="7">
        <f t="shared" si="193"/>
        <v>66.5</v>
      </c>
      <c r="Q1248" s="19">
        <f t="shared" si="194"/>
        <v>61.225000000000001</v>
      </c>
      <c r="R1248" s="19">
        <f t="shared" si="195"/>
        <v>59.125</v>
      </c>
      <c r="S1248" s="19">
        <f t="shared" si="196"/>
        <v>61.174999999999997</v>
      </c>
      <c r="T1248" s="19">
        <f t="shared" si="197"/>
        <v>60.375</v>
      </c>
      <c r="U1248" s="7">
        <f t="shared" si="198"/>
        <v>60.508333333333326</v>
      </c>
      <c r="V1248" s="7">
        <f t="shared" si="199"/>
        <v>60.474999999999994</v>
      </c>
    </row>
    <row r="1249" spans="1:22" ht="13.5" x14ac:dyDescent="0.35">
      <c r="A1249" s="3">
        <v>43826</v>
      </c>
      <c r="B1249" s="2">
        <v>12.9152</v>
      </c>
      <c r="C1249" s="7">
        <v>45.239741816505344</v>
      </c>
      <c r="D1249" s="7">
        <v>3.8952302014434892E-2</v>
      </c>
      <c r="E1249" s="7">
        <v>6.6768413923713507E-2</v>
      </c>
      <c r="F1249" s="7">
        <v>12.811960000000003</v>
      </c>
      <c r="G1249" s="7">
        <v>12.866690000000002</v>
      </c>
      <c r="H1249" s="7">
        <v>12.754542000000001</v>
      </c>
      <c r="I1249" s="7">
        <v>10.820865000000005</v>
      </c>
      <c r="J1249" s="7" t="s">
        <v>48</v>
      </c>
      <c r="K1249" s="7" t="s">
        <v>55</v>
      </c>
      <c r="L1249" s="7" t="s">
        <v>50</v>
      </c>
      <c r="M1249" s="7">
        <f t="shared" si="190"/>
        <v>25</v>
      </c>
      <c r="N1249" s="7">
        <f t="shared" si="191"/>
        <v>100</v>
      </c>
      <c r="O1249" s="7">
        <f t="shared" si="192"/>
        <v>50</v>
      </c>
      <c r="P1249" s="7">
        <f t="shared" si="193"/>
        <v>49.5</v>
      </c>
      <c r="Q1249" s="19">
        <f t="shared" si="194"/>
        <v>58.674999999999997</v>
      </c>
      <c r="R1249" s="19">
        <f t="shared" si="195"/>
        <v>54.875</v>
      </c>
      <c r="S1249" s="19">
        <f t="shared" si="196"/>
        <v>53.525000000000006</v>
      </c>
      <c r="T1249" s="19">
        <f t="shared" si="197"/>
        <v>56.125</v>
      </c>
      <c r="U1249" s="7">
        <f t="shared" si="198"/>
        <v>55.691666666666663</v>
      </c>
      <c r="V1249" s="7">
        <f t="shared" si="199"/>
        <v>55.8</v>
      </c>
    </row>
    <row r="1250" spans="1:22" ht="13.5" x14ac:dyDescent="0.35">
      <c r="A1250" s="3">
        <v>43829</v>
      </c>
      <c r="B1250" s="2">
        <v>12.867000000000001</v>
      </c>
      <c r="C1250" s="7">
        <v>45.59711895910786</v>
      </c>
      <c r="D1250" s="7">
        <v>3.8723072174802198E-2</v>
      </c>
      <c r="E1250" s="7">
        <v>6.1159345573931247E-2</v>
      </c>
      <c r="F1250" s="7">
        <v>12.824340000000001</v>
      </c>
      <c r="G1250" s="7">
        <v>12.861180000000001</v>
      </c>
      <c r="H1250" s="7">
        <v>12.786210000000001</v>
      </c>
      <c r="I1250" s="7">
        <v>10.84256900000001</v>
      </c>
      <c r="J1250" s="7" t="s">
        <v>48</v>
      </c>
      <c r="K1250" s="7" t="s">
        <v>55</v>
      </c>
      <c r="L1250" s="7" t="s">
        <v>50</v>
      </c>
      <c r="M1250" s="7">
        <f t="shared" si="190"/>
        <v>25</v>
      </c>
      <c r="N1250" s="7">
        <f t="shared" si="191"/>
        <v>100</v>
      </c>
      <c r="O1250" s="7">
        <f t="shared" si="192"/>
        <v>50</v>
      </c>
      <c r="P1250" s="7">
        <f t="shared" si="193"/>
        <v>49.5</v>
      </c>
      <c r="Q1250" s="19">
        <f t="shared" si="194"/>
        <v>58.674999999999997</v>
      </c>
      <c r="R1250" s="19">
        <f t="shared" si="195"/>
        <v>54.875</v>
      </c>
      <c r="S1250" s="19">
        <f t="shared" si="196"/>
        <v>53.525000000000006</v>
      </c>
      <c r="T1250" s="19">
        <f t="shared" si="197"/>
        <v>56.125</v>
      </c>
      <c r="U1250" s="7">
        <f t="shared" si="198"/>
        <v>55.691666666666663</v>
      </c>
      <c r="V1250" s="7">
        <f t="shared" si="199"/>
        <v>55.8</v>
      </c>
    </row>
    <row r="1251" spans="1:22" ht="13.5" x14ac:dyDescent="0.35">
      <c r="A1251" s="3">
        <v>43830</v>
      </c>
      <c r="B1251" s="2">
        <v>12.9703</v>
      </c>
      <c r="C1251" s="7">
        <v>52.172998000631374</v>
      </c>
      <c r="D1251" s="7">
        <v>4.634264341526162E-2</v>
      </c>
      <c r="E1251" s="7">
        <v>5.8196005142197318E-2</v>
      </c>
      <c r="F1251" s="7">
        <v>12.871159999999998</v>
      </c>
      <c r="G1251" s="7">
        <v>12.862900000000002</v>
      </c>
      <c r="H1251" s="7">
        <v>12.817328</v>
      </c>
      <c r="I1251" s="7">
        <v>10.866541500000009</v>
      </c>
      <c r="J1251" s="7" t="s">
        <v>48</v>
      </c>
      <c r="K1251" s="7" t="s">
        <v>55</v>
      </c>
      <c r="L1251" s="7" t="s">
        <v>50</v>
      </c>
      <c r="M1251" s="7">
        <f t="shared" si="190"/>
        <v>25</v>
      </c>
      <c r="N1251" s="7">
        <f t="shared" si="191"/>
        <v>45</v>
      </c>
      <c r="O1251" s="7">
        <f t="shared" si="192"/>
        <v>50</v>
      </c>
      <c r="P1251" s="7">
        <f t="shared" si="193"/>
        <v>49.5</v>
      </c>
      <c r="Q1251" s="19">
        <f t="shared" si="194"/>
        <v>39.424999999999997</v>
      </c>
      <c r="R1251" s="19">
        <f t="shared" si="195"/>
        <v>43.875</v>
      </c>
      <c r="S1251" s="19">
        <f t="shared" si="196"/>
        <v>45.275000000000006</v>
      </c>
      <c r="T1251" s="19">
        <f t="shared" si="197"/>
        <v>42.375</v>
      </c>
      <c r="U1251" s="7">
        <f t="shared" si="198"/>
        <v>42.858333333333327</v>
      </c>
      <c r="V1251" s="7">
        <f t="shared" si="199"/>
        <v>42.737499999999997</v>
      </c>
    </row>
    <row r="1252" spans="1:22" ht="13.5" x14ac:dyDescent="0.35">
      <c r="A1252" s="3">
        <v>43832</v>
      </c>
      <c r="B1252" s="2">
        <v>12.9703</v>
      </c>
      <c r="C1252" s="7">
        <v>52.55458978164085</v>
      </c>
      <c r="D1252" s="7">
        <v>5.1784271670149096E-2</v>
      </c>
      <c r="E1252" s="7">
        <v>5.6913658447787674E-2</v>
      </c>
      <c r="F1252" s="7">
        <v>12.904199999999999</v>
      </c>
      <c r="G1252" s="7">
        <v>12.86772</v>
      </c>
      <c r="H1252" s="7">
        <v>12.848169999999998</v>
      </c>
      <c r="I1252" s="7">
        <v>10.889813000000009</v>
      </c>
      <c r="J1252" s="7" t="s">
        <v>48</v>
      </c>
      <c r="K1252" s="7" t="s">
        <v>55</v>
      </c>
      <c r="L1252" s="7" t="s">
        <v>50</v>
      </c>
      <c r="M1252" s="7">
        <f t="shared" si="190"/>
        <v>25</v>
      </c>
      <c r="N1252" s="7">
        <f t="shared" si="191"/>
        <v>45</v>
      </c>
      <c r="O1252" s="7">
        <f t="shared" si="192"/>
        <v>50</v>
      </c>
      <c r="P1252" s="7">
        <f t="shared" si="193"/>
        <v>49.5</v>
      </c>
      <c r="Q1252" s="19">
        <f t="shared" si="194"/>
        <v>39.424999999999997</v>
      </c>
      <c r="R1252" s="19">
        <f t="shared" si="195"/>
        <v>43.875</v>
      </c>
      <c r="S1252" s="19">
        <f t="shared" si="196"/>
        <v>45.275000000000006</v>
      </c>
      <c r="T1252" s="19">
        <f t="shared" si="197"/>
        <v>42.375</v>
      </c>
      <c r="U1252" s="7">
        <f t="shared" si="198"/>
        <v>42.858333333333327</v>
      </c>
      <c r="V1252" s="7">
        <f t="shared" si="199"/>
        <v>42.737499999999997</v>
      </c>
    </row>
    <row r="1253" spans="1:22" ht="13.5" x14ac:dyDescent="0.35">
      <c r="A1253" s="3">
        <v>43833</v>
      </c>
      <c r="B1253" s="2">
        <v>12.908300000000001</v>
      </c>
      <c r="C1253" s="7">
        <v>50.345247766043876</v>
      </c>
      <c r="D1253" s="7">
        <v>5.0511652534575902E-2</v>
      </c>
      <c r="E1253" s="7">
        <v>5.5633257265145328E-2</v>
      </c>
      <c r="F1253" s="7">
        <v>12.926220000000001</v>
      </c>
      <c r="G1253" s="7">
        <v>12.871160000000003</v>
      </c>
      <c r="H1253" s="7">
        <v>12.863865999999998</v>
      </c>
      <c r="I1253" s="7">
        <v>10.913475500000009</v>
      </c>
      <c r="J1253" s="7" t="s">
        <v>48</v>
      </c>
      <c r="K1253" s="7" t="s">
        <v>55</v>
      </c>
      <c r="L1253" s="7" t="s">
        <v>50</v>
      </c>
      <c r="M1253" s="7">
        <f t="shared" si="190"/>
        <v>25</v>
      </c>
      <c r="N1253" s="7">
        <f t="shared" si="191"/>
        <v>45</v>
      </c>
      <c r="O1253" s="7">
        <f t="shared" si="192"/>
        <v>50</v>
      </c>
      <c r="P1253" s="7">
        <f t="shared" si="193"/>
        <v>49.5</v>
      </c>
      <c r="Q1253" s="19">
        <f t="shared" si="194"/>
        <v>39.424999999999997</v>
      </c>
      <c r="R1253" s="19">
        <f t="shared" si="195"/>
        <v>43.875</v>
      </c>
      <c r="S1253" s="19">
        <f t="shared" si="196"/>
        <v>45.275000000000006</v>
      </c>
      <c r="T1253" s="19">
        <f t="shared" si="197"/>
        <v>42.375</v>
      </c>
      <c r="U1253" s="7">
        <f t="shared" si="198"/>
        <v>42.858333333333327</v>
      </c>
      <c r="V1253" s="7">
        <f t="shared" si="199"/>
        <v>42.737499999999997</v>
      </c>
    </row>
    <row r="1254" spans="1:22" ht="13.5" x14ac:dyDescent="0.35">
      <c r="A1254" s="3">
        <v>43836</v>
      </c>
      <c r="B1254" s="2">
        <v>13.1493</v>
      </c>
      <c r="C1254" s="7">
        <v>60.447944868323901</v>
      </c>
      <c r="D1254" s="7">
        <v>6.8164026117420562E-2</v>
      </c>
      <c r="E1254" s="7">
        <v>5.8139411035600379E-2</v>
      </c>
      <c r="F1254" s="7">
        <v>12.973040000000001</v>
      </c>
      <c r="G1254" s="7">
        <v>12.883210000000002</v>
      </c>
      <c r="H1254" s="7">
        <v>12.870337999999999</v>
      </c>
      <c r="I1254" s="7">
        <v>10.938343000000009</v>
      </c>
      <c r="J1254" s="7" t="s">
        <v>48</v>
      </c>
      <c r="K1254" s="7" t="s">
        <v>55</v>
      </c>
      <c r="L1254" s="7" t="s">
        <v>50</v>
      </c>
      <c r="M1254" s="7">
        <f t="shared" si="190"/>
        <v>25</v>
      </c>
      <c r="N1254" s="7">
        <f t="shared" si="191"/>
        <v>0</v>
      </c>
      <c r="O1254" s="7">
        <f t="shared" si="192"/>
        <v>50</v>
      </c>
      <c r="P1254" s="7">
        <f t="shared" si="193"/>
        <v>49.5</v>
      </c>
      <c r="Q1254" s="19">
        <f t="shared" si="194"/>
        <v>23.675000000000001</v>
      </c>
      <c r="R1254" s="19">
        <f t="shared" si="195"/>
        <v>34.875</v>
      </c>
      <c r="S1254" s="19">
        <f t="shared" si="196"/>
        <v>38.525000000000006</v>
      </c>
      <c r="T1254" s="19">
        <f t="shared" si="197"/>
        <v>31.125</v>
      </c>
      <c r="U1254" s="7">
        <f t="shared" si="198"/>
        <v>32.358333333333334</v>
      </c>
      <c r="V1254" s="7">
        <f t="shared" si="199"/>
        <v>32.049999999999997</v>
      </c>
    </row>
    <row r="1255" spans="1:22" ht="13.5" x14ac:dyDescent="0.35">
      <c r="A1255" s="3">
        <v>43837</v>
      </c>
      <c r="B1255" s="2">
        <v>12.908300000000001</v>
      </c>
      <c r="C1255" s="7">
        <v>56.61160199769499</v>
      </c>
      <c r="D1255" s="7">
        <v>6.1992364096944641E-2</v>
      </c>
      <c r="E1255" s="7">
        <v>5.8910001647869234E-2</v>
      </c>
      <c r="F1255" s="7">
        <v>12.981299999999999</v>
      </c>
      <c r="G1255" s="7">
        <v>12.878735000000002</v>
      </c>
      <c r="H1255" s="7">
        <v>12.866757999999997</v>
      </c>
      <c r="I1255" s="7">
        <v>10.962005500000011</v>
      </c>
      <c r="J1255" s="7" t="s">
        <v>48</v>
      </c>
      <c r="K1255" s="7" t="s">
        <v>55</v>
      </c>
      <c r="L1255" s="7" t="s">
        <v>50</v>
      </c>
      <c r="M1255" s="7">
        <f t="shared" si="190"/>
        <v>25</v>
      </c>
      <c r="N1255" s="7">
        <f t="shared" si="191"/>
        <v>0</v>
      </c>
      <c r="O1255" s="7">
        <f t="shared" si="192"/>
        <v>50</v>
      </c>
      <c r="P1255" s="7">
        <f t="shared" si="193"/>
        <v>49.5</v>
      </c>
      <c r="Q1255" s="19">
        <f t="shared" si="194"/>
        <v>23.675000000000001</v>
      </c>
      <c r="R1255" s="19">
        <f t="shared" si="195"/>
        <v>34.875</v>
      </c>
      <c r="S1255" s="19">
        <f t="shared" si="196"/>
        <v>38.525000000000006</v>
      </c>
      <c r="T1255" s="19">
        <f t="shared" si="197"/>
        <v>31.125</v>
      </c>
      <c r="U1255" s="7">
        <f t="shared" si="198"/>
        <v>32.358333333333334</v>
      </c>
      <c r="V1255" s="7">
        <f t="shared" si="199"/>
        <v>32.049999999999997</v>
      </c>
    </row>
    <row r="1256" spans="1:22" ht="13.5" x14ac:dyDescent="0.35">
      <c r="A1256" s="3">
        <v>43838</v>
      </c>
      <c r="B1256" s="2">
        <v>13.0116</v>
      </c>
      <c r="C1256" s="7">
        <v>55.433667429563542</v>
      </c>
      <c r="D1256" s="7">
        <v>6.4691006512845206E-2</v>
      </c>
      <c r="E1256" s="7">
        <v>6.0066202620864435E-2</v>
      </c>
      <c r="F1256" s="7">
        <v>12.989560000000001</v>
      </c>
      <c r="G1256" s="7">
        <v>12.882175</v>
      </c>
      <c r="H1256" s="7">
        <v>12.872265999999998</v>
      </c>
      <c r="I1256" s="7">
        <v>10.985863000000011</v>
      </c>
      <c r="J1256" s="7" t="s">
        <v>48</v>
      </c>
      <c r="K1256" s="7" t="s">
        <v>55</v>
      </c>
      <c r="L1256" s="7" t="s">
        <v>50</v>
      </c>
      <c r="M1256" s="7">
        <f t="shared" si="190"/>
        <v>25</v>
      </c>
      <c r="N1256" s="7">
        <f t="shared" si="191"/>
        <v>0</v>
      </c>
      <c r="O1256" s="7">
        <f t="shared" si="192"/>
        <v>50</v>
      </c>
      <c r="P1256" s="7">
        <f t="shared" si="193"/>
        <v>49.5</v>
      </c>
      <c r="Q1256" s="19">
        <f t="shared" si="194"/>
        <v>23.675000000000001</v>
      </c>
      <c r="R1256" s="19">
        <f t="shared" si="195"/>
        <v>34.875</v>
      </c>
      <c r="S1256" s="19">
        <f t="shared" si="196"/>
        <v>38.525000000000006</v>
      </c>
      <c r="T1256" s="19">
        <f t="shared" si="197"/>
        <v>31.125</v>
      </c>
      <c r="U1256" s="7">
        <f t="shared" si="198"/>
        <v>32.358333333333334</v>
      </c>
      <c r="V1256" s="7">
        <f t="shared" si="199"/>
        <v>32.049999999999997</v>
      </c>
    </row>
    <row r="1257" spans="1:22" ht="13.5" x14ac:dyDescent="0.35">
      <c r="A1257" s="3">
        <v>43839</v>
      </c>
      <c r="B1257" s="2">
        <v>13.059799999999999</v>
      </c>
      <c r="C1257" s="7">
        <v>60.216606498194984</v>
      </c>
      <c r="D1257" s="7">
        <v>6.991312229154012E-2</v>
      </c>
      <c r="E1257" s="7">
        <v>6.2035586554999571E-2</v>
      </c>
      <c r="F1257" s="7">
        <v>13.00746</v>
      </c>
      <c r="G1257" s="7">
        <v>12.888714999999999</v>
      </c>
      <c r="H1257" s="7">
        <v>12.891403999999998</v>
      </c>
      <c r="I1257" s="7">
        <v>11.008852000000012</v>
      </c>
      <c r="J1257" s="7" t="s">
        <v>48</v>
      </c>
      <c r="K1257" s="7" t="s">
        <v>55</v>
      </c>
      <c r="L1257" s="7" t="s">
        <v>50</v>
      </c>
      <c r="M1257" s="7">
        <f t="shared" si="190"/>
        <v>25</v>
      </c>
      <c r="N1257" s="7">
        <f t="shared" si="191"/>
        <v>0</v>
      </c>
      <c r="O1257" s="7">
        <f t="shared" si="192"/>
        <v>50</v>
      </c>
      <c r="P1257" s="7">
        <f t="shared" si="193"/>
        <v>49.5</v>
      </c>
      <c r="Q1257" s="19">
        <f t="shared" si="194"/>
        <v>23.675000000000001</v>
      </c>
      <c r="R1257" s="19">
        <f t="shared" si="195"/>
        <v>34.875</v>
      </c>
      <c r="S1257" s="19">
        <f t="shared" si="196"/>
        <v>38.525000000000006</v>
      </c>
      <c r="T1257" s="19">
        <f t="shared" si="197"/>
        <v>31.125</v>
      </c>
      <c r="U1257" s="7">
        <f t="shared" si="198"/>
        <v>32.358333333333334</v>
      </c>
      <c r="V1257" s="7">
        <f t="shared" si="199"/>
        <v>32.049999999999997</v>
      </c>
    </row>
    <row r="1258" spans="1:22" ht="13.5" x14ac:dyDescent="0.35">
      <c r="A1258" s="3">
        <v>43840</v>
      </c>
      <c r="B1258" s="2">
        <v>13.052899999999999</v>
      </c>
      <c r="C1258" s="7">
        <v>63.368509919797404</v>
      </c>
      <c r="D1258" s="7">
        <v>7.2657365453860479E-2</v>
      </c>
      <c r="E1258" s="7">
        <v>6.4159942334771763E-2</v>
      </c>
      <c r="F1258" s="7">
        <v>13.036379999999999</v>
      </c>
      <c r="G1258" s="7">
        <v>12.895255000000001</v>
      </c>
      <c r="H1258" s="7">
        <v>12.902555999999999</v>
      </c>
      <c r="I1258" s="7">
        <v>11.030346500000013</v>
      </c>
      <c r="J1258" s="7" t="s">
        <v>48</v>
      </c>
      <c r="K1258" s="7" t="s">
        <v>55</v>
      </c>
      <c r="L1258" s="7" t="s">
        <v>50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49.5</v>
      </c>
      <c r="Q1258" s="19">
        <f t="shared" si="194"/>
        <v>23.675000000000001</v>
      </c>
      <c r="R1258" s="19">
        <f t="shared" si="195"/>
        <v>34.875</v>
      </c>
      <c r="S1258" s="19">
        <f t="shared" si="196"/>
        <v>38.525000000000006</v>
      </c>
      <c r="T1258" s="19">
        <f t="shared" si="197"/>
        <v>31.125</v>
      </c>
      <c r="U1258" s="7">
        <f t="shared" si="198"/>
        <v>32.358333333333334</v>
      </c>
      <c r="V1258" s="7">
        <f t="shared" si="199"/>
        <v>32.049999999999997</v>
      </c>
    </row>
    <row r="1259" spans="1:22" ht="13.5" x14ac:dyDescent="0.35">
      <c r="A1259" s="3">
        <v>43843</v>
      </c>
      <c r="B1259" s="2">
        <v>13.080500000000001</v>
      </c>
      <c r="C1259" s="7">
        <v>62.04513645906237</v>
      </c>
      <c r="D1259" s="7">
        <v>7.6181118752499444E-2</v>
      </c>
      <c r="E1259" s="7">
        <v>6.6564177618317302E-2</v>
      </c>
      <c r="F1259" s="7">
        <v>13.02262</v>
      </c>
      <c r="G1259" s="7">
        <v>12.904204999999999</v>
      </c>
      <c r="H1259" s="7">
        <v>12.917701999999998</v>
      </c>
      <c r="I1259" s="7">
        <v>11.049322000000011</v>
      </c>
      <c r="J1259" s="7" t="s">
        <v>48</v>
      </c>
      <c r="K1259" s="7" t="s">
        <v>55</v>
      </c>
      <c r="L1259" s="7" t="s">
        <v>56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66.5</v>
      </c>
      <c r="Q1259" s="19">
        <f t="shared" si="194"/>
        <v>26.225000000000001</v>
      </c>
      <c r="R1259" s="19">
        <f t="shared" si="195"/>
        <v>39.125</v>
      </c>
      <c r="S1259" s="19">
        <f t="shared" si="196"/>
        <v>46.174999999999997</v>
      </c>
      <c r="T1259" s="19">
        <f t="shared" si="197"/>
        <v>35.375</v>
      </c>
      <c r="U1259" s="7">
        <f t="shared" si="198"/>
        <v>37.174999999999997</v>
      </c>
      <c r="V1259" s="7">
        <f t="shared" si="199"/>
        <v>36.724999999999994</v>
      </c>
    </row>
    <row r="1260" spans="1:22" ht="13.5" x14ac:dyDescent="0.35">
      <c r="A1260" s="3">
        <v>43845</v>
      </c>
      <c r="B1260" s="2">
        <v>13.280099999999999</v>
      </c>
      <c r="C1260" s="7">
        <v>71.347829499960781</v>
      </c>
      <c r="D1260" s="7">
        <v>9.3996240353970251E-2</v>
      </c>
      <c r="E1260" s="7">
        <v>7.2050590165447903E-2</v>
      </c>
      <c r="F1260" s="7">
        <v>13.096979999999999</v>
      </c>
      <c r="G1260" s="7">
        <v>12.923479999999998</v>
      </c>
      <c r="H1260" s="7">
        <v>12.93629</v>
      </c>
      <c r="I1260" s="7">
        <v>11.066492000000013</v>
      </c>
      <c r="J1260" s="7" t="s">
        <v>48</v>
      </c>
      <c r="K1260" s="7" t="s">
        <v>55</v>
      </c>
      <c r="L1260" s="7" t="s">
        <v>50</v>
      </c>
      <c r="M1260" s="7">
        <f t="shared" si="190"/>
        <v>0</v>
      </c>
      <c r="N1260" s="7">
        <f t="shared" si="191"/>
        <v>0</v>
      </c>
      <c r="O1260" s="7">
        <f t="shared" si="192"/>
        <v>50</v>
      </c>
      <c r="P1260" s="7">
        <f t="shared" si="193"/>
        <v>49.5</v>
      </c>
      <c r="Q1260" s="19">
        <f t="shared" si="194"/>
        <v>14.925000000000001</v>
      </c>
      <c r="R1260" s="19">
        <f t="shared" si="195"/>
        <v>29.875</v>
      </c>
      <c r="S1260" s="19">
        <f t="shared" si="196"/>
        <v>34.775000000000006</v>
      </c>
      <c r="T1260" s="19">
        <f t="shared" si="197"/>
        <v>24.875</v>
      </c>
      <c r="U1260" s="7">
        <f t="shared" si="198"/>
        <v>26.525000000000002</v>
      </c>
      <c r="V1260" s="7">
        <f t="shared" si="199"/>
        <v>26.112500000000001</v>
      </c>
    </row>
    <row r="1261" spans="1:22" ht="13.5" x14ac:dyDescent="0.35">
      <c r="A1261" s="3">
        <v>43846</v>
      </c>
      <c r="B1261" s="2">
        <v>14.0718</v>
      </c>
      <c r="C1261" s="7">
        <v>81.71983773225827</v>
      </c>
      <c r="D1261" s="7">
        <v>0.17003833003769664</v>
      </c>
      <c r="E1261" s="7">
        <v>9.1648138139897653E-2</v>
      </c>
      <c r="F1261" s="7">
        <v>13.309019999999999</v>
      </c>
      <c r="G1261" s="7">
        <v>12.990260000000001</v>
      </c>
      <c r="H1261" s="7">
        <v>12.966718000000004</v>
      </c>
      <c r="I1261" s="7">
        <v>11.087562500000011</v>
      </c>
      <c r="J1261" s="7" t="s">
        <v>48</v>
      </c>
      <c r="K1261" s="7" t="s">
        <v>49</v>
      </c>
      <c r="L1261" s="7" t="s">
        <v>50</v>
      </c>
      <c r="M1261" s="7">
        <f t="shared" si="190"/>
        <v>0</v>
      </c>
      <c r="N1261" s="7">
        <f t="shared" si="191"/>
        <v>0</v>
      </c>
      <c r="O1261" s="7">
        <f t="shared" si="192"/>
        <v>50</v>
      </c>
      <c r="P1261" s="7">
        <f t="shared" si="193"/>
        <v>66</v>
      </c>
      <c r="Q1261" s="19">
        <f t="shared" si="194"/>
        <v>17.399999999999999</v>
      </c>
      <c r="R1261" s="19">
        <f t="shared" si="195"/>
        <v>34</v>
      </c>
      <c r="S1261" s="19">
        <f t="shared" si="196"/>
        <v>42.2</v>
      </c>
      <c r="T1261" s="19">
        <f t="shared" si="197"/>
        <v>29</v>
      </c>
      <c r="U1261" s="7">
        <f t="shared" si="198"/>
        <v>31.2</v>
      </c>
      <c r="V1261" s="7">
        <f t="shared" si="199"/>
        <v>30.65</v>
      </c>
    </row>
    <row r="1262" spans="1:22" ht="13.5" x14ac:dyDescent="0.35">
      <c r="A1262" s="3">
        <v>43847</v>
      </c>
      <c r="B1262" s="2">
        <v>13.892799999999999</v>
      </c>
      <c r="C1262" s="7">
        <v>75.235153080044284</v>
      </c>
      <c r="D1262" s="7">
        <v>0.21339850480372036</v>
      </c>
      <c r="E1262" s="7">
        <v>0.1159982114726622</v>
      </c>
      <c r="F1262" s="7">
        <v>13.475619999999997</v>
      </c>
      <c r="G1262" s="7">
        <v>13.041205</v>
      </c>
      <c r="H1262" s="7">
        <v>12.989850000000004</v>
      </c>
      <c r="I1262" s="7">
        <v>11.10913950000001</v>
      </c>
      <c r="J1262" s="7" t="s">
        <v>48</v>
      </c>
      <c r="K1262" s="7" t="s">
        <v>55</v>
      </c>
      <c r="L1262" s="7" t="s">
        <v>50</v>
      </c>
      <c r="M1262" s="7">
        <f t="shared" si="190"/>
        <v>0</v>
      </c>
      <c r="N1262" s="7">
        <f t="shared" si="191"/>
        <v>0</v>
      </c>
      <c r="O1262" s="7">
        <f t="shared" si="192"/>
        <v>50</v>
      </c>
      <c r="P1262" s="7">
        <f t="shared" si="193"/>
        <v>49.5</v>
      </c>
      <c r="Q1262" s="19">
        <f t="shared" si="194"/>
        <v>14.925000000000001</v>
      </c>
      <c r="R1262" s="19">
        <f t="shared" si="195"/>
        <v>29.875</v>
      </c>
      <c r="S1262" s="19">
        <f t="shared" si="196"/>
        <v>34.775000000000006</v>
      </c>
      <c r="T1262" s="19">
        <f t="shared" si="197"/>
        <v>24.875</v>
      </c>
      <c r="U1262" s="7">
        <f t="shared" si="198"/>
        <v>26.525000000000002</v>
      </c>
      <c r="V1262" s="7">
        <f t="shared" si="199"/>
        <v>26.112500000000001</v>
      </c>
    </row>
    <row r="1263" spans="1:22" ht="13.5" x14ac:dyDescent="0.35">
      <c r="A1263" s="3">
        <v>43850</v>
      </c>
      <c r="B1263" s="2">
        <v>13.7689</v>
      </c>
      <c r="C1263" s="7">
        <v>69.618973204026332</v>
      </c>
      <c r="D1263" s="7">
        <v>0.23505449922378219</v>
      </c>
      <c r="E1263" s="7">
        <v>0.13980946902288621</v>
      </c>
      <c r="F1263" s="7">
        <v>13.618819999999999</v>
      </c>
      <c r="G1263" s="7">
        <v>13.089395</v>
      </c>
      <c r="H1263" s="7">
        <v>13.004996000000004</v>
      </c>
      <c r="I1263" s="7">
        <v>11.131294000000009</v>
      </c>
      <c r="J1263" s="7" t="s">
        <v>48</v>
      </c>
      <c r="K1263" s="7" t="s">
        <v>55</v>
      </c>
      <c r="L1263" s="7" t="s">
        <v>50</v>
      </c>
      <c r="M1263" s="7">
        <f t="shared" si="190"/>
        <v>25</v>
      </c>
      <c r="N1263" s="7">
        <f t="shared" si="191"/>
        <v>0</v>
      </c>
      <c r="O1263" s="7">
        <f t="shared" si="192"/>
        <v>50</v>
      </c>
      <c r="P1263" s="7">
        <f t="shared" si="193"/>
        <v>49.5</v>
      </c>
      <c r="Q1263" s="19">
        <f t="shared" si="194"/>
        <v>23.675000000000001</v>
      </c>
      <c r="R1263" s="19">
        <f t="shared" si="195"/>
        <v>34.875</v>
      </c>
      <c r="S1263" s="19">
        <f t="shared" si="196"/>
        <v>38.525000000000006</v>
      </c>
      <c r="T1263" s="19">
        <f t="shared" si="197"/>
        <v>31.125</v>
      </c>
      <c r="U1263" s="7">
        <f t="shared" si="198"/>
        <v>32.358333333333334</v>
      </c>
      <c r="V1263" s="7">
        <f t="shared" si="199"/>
        <v>32.049999999999997</v>
      </c>
    </row>
    <row r="1264" spans="1:22" ht="13.5" x14ac:dyDescent="0.35">
      <c r="A1264" s="3">
        <v>43851</v>
      </c>
      <c r="B1264" s="2">
        <v>13.700100000000001</v>
      </c>
      <c r="C1264" s="7">
        <v>68.965988252970945</v>
      </c>
      <c r="D1264" s="7">
        <v>0.24385444357882946</v>
      </c>
      <c r="E1264" s="7">
        <v>0.16061846393407486</v>
      </c>
      <c r="F1264" s="7">
        <v>13.742740000000001</v>
      </c>
      <c r="G1264" s="7">
        <v>13.137589999999999</v>
      </c>
      <c r="H1264" s="7">
        <v>13.014636000000003</v>
      </c>
      <c r="I1264" s="7">
        <v>11.15491500000001</v>
      </c>
      <c r="J1264" s="7" t="s">
        <v>48</v>
      </c>
      <c r="K1264" s="7" t="s">
        <v>55</v>
      </c>
      <c r="L1264" s="7" t="s">
        <v>50</v>
      </c>
      <c r="M1264" s="7">
        <f t="shared" si="190"/>
        <v>25</v>
      </c>
      <c r="N1264" s="7">
        <f t="shared" si="191"/>
        <v>0</v>
      </c>
      <c r="O1264" s="7">
        <f t="shared" si="192"/>
        <v>50</v>
      </c>
      <c r="P1264" s="7">
        <f t="shared" si="193"/>
        <v>49.5</v>
      </c>
      <c r="Q1264" s="19">
        <f t="shared" si="194"/>
        <v>23.675000000000001</v>
      </c>
      <c r="R1264" s="19">
        <f t="shared" si="195"/>
        <v>34.875</v>
      </c>
      <c r="S1264" s="19">
        <f t="shared" si="196"/>
        <v>38.525000000000006</v>
      </c>
      <c r="T1264" s="19">
        <f t="shared" si="197"/>
        <v>31.125</v>
      </c>
      <c r="U1264" s="7">
        <f t="shared" si="198"/>
        <v>32.358333333333334</v>
      </c>
      <c r="V1264" s="7">
        <f t="shared" si="199"/>
        <v>32.049999999999997</v>
      </c>
    </row>
    <row r="1265" spans="1:22" ht="13.5" x14ac:dyDescent="0.35">
      <c r="A1265" s="3">
        <v>43852</v>
      </c>
      <c r="B1265" s="2">
        <v>13.899699999999999</v>
      </c>
      <c r="C1265" s="7">
        <v>70.269562941638341</v>
      </c>
      <c r="D1265" s="7">
        <v>0.26389252598145774</v>
      </c>
      <c r="E1265" s="7">
        <v>0.18127327634355145</v>
      </c>
      <c r="F1265" s="7">
        <v>13.86666</v>
      </c>
      <c r="G1265" s="7">
        <v>13.192319999999999</v>
      </c>
      <c r="H1265" s="7">
        <v>13.031020000000003</v>
      </c>
      <c r="I1265" s="7">
        <v>11.17681850000001</v>
      </c>
      <c r="J1265" s="7" t="s">
        <v>53</v>
      </c>
      <c r="K1265" s="7" t="s">
        <v>55</v>
      </c>
      <c r="L1265" s="7" t="s">
        <v>54</v>
      </c>
      <c r="M1265" s="7">
        <f t="shared" si="190"/>
        <v>0</v>
      </c>
      <c r="N1265" s="7">
        <f t="shared" si="191"/>
        <v>0</v>
      </c>
      <c r="O1265" s="7">
        <f t="shared" si="192"/>
        <v>50</v>
      </c>
      <c r="P1265" s="7">
        <f t="shared" si="193"/>
        <v>16.5</v>
      </c>
      <c r="Q1265" s="19">
        <f t="shared" si="194"/>
        <v>9.9749999999999996</v>
      </c>
      <c r="R1265" s="19">
        <f t="shared" si="195"/>
        <v>21.625</v>
      </c>
      <c r="S1265" s="19">
        <f t="shared" si="196"/>
        <v>19.925000000000001</v>
      </c>
      <c r="T1265" s="19">
        <f t="shared" si="197"/>
        <v>16.625</v>
      </c>
      <c r="U1265" s="7">
        <f t="shared" si="198"/>
        <v>17.175000000000001</v>
      </c>
      <c r="V1265" s="7">
        <f t="shared" si="199"/>
        <v>17.037500000000001</v>
      </c>
    </row>
    <row r="1266" spans="1:22" ht="13.5" x14ac:dyDescent="0.35">
      <c r="A1266" s="3">
        <v>43853</v>
      </c>
      <c r="B1266" s="2">
        <v>13.9686</v>
      </c>
      <c r="C1266" s="7">
        <v>71.136989201778576</v>
      </c>
      <c r="D1266" s="7">
        <v>0.28208085235410074</v>
      </c>
      <c r="E1266" s="7">
        <v>0.20143479154566132</v>
      </c>
      <c r="F1266" s="7">
        <v>13.846019999999999</v>
      </c>
      <c r="G1266" s="7">
        <v>13.253939999999997</v>
      </c>
      <c r="H1266" s="7">
        <v>13.046992000000003</v>
      </c>
      <c r="I1266" s="7">
        <v>11.19906650000001</v>
      </c>
      <c r="J1266" s="7" t="s">
        <v>53</v>
      </c>
      <c r="K1266" s="7" t="s">
        <v>55</v>
      </c>
      <c r="L1266" s="7" t="s">
        <v>47</v>
      </c>
      <c r="M1266" s="7">
        <f t="shared" si="190"/>
        <v>0</v>
      </c>
      <c r="N1266" s="7">
        <f t="shared" si="191"/>
        <v>0</v>
      </c>
      <c r="O1266" s="7">
        <f t="shared" si="192"/>
        <v>50</v>
      </c>
      <c r="P1266" s="7">
        <f t="shared" si="193"/>
        <v>16.5</v>
      </c>
      <c r="Q1266" s="19">
        <f t="shared" si="194"/>
        <v>9.9749999999999996</v>
      </c>
      <c r="R1266" s="19">
        <f t="shared" si="195"/>
        <v>21.625</v>
      </c>
      <c r="S1266" s="19">
        <f t="shared" si="196"/>
        <v>19.925000000000001</v>
      </c>
      <c r="T1266" s="19">
        <f t="shared" si="197"/>
        <v>16.625</v>
      </c>
      <c r="U1266" s="7">
        <f t="shared" si="198"/>
        <v>17.175000000000001</v>
      </c>
      <c r="V1266" s="7">
        <f t="shared" si="199"/>
        <v>17.037500000000001</v>
      </c>
    </row>
    <row r="1267" spans="1:22" ht="13.5" x14ac:dyDescent="0.35">
      <c r="A1267" s="3">
        <v>43854</v>
      </c>
      <c r="B1267" s="2">
        <v>14.0374</v>
      </c>
      <c r="C1267" s="7">
        <v>73.837773930667595</v>
      </c>
      <c r="D1267" s="7">
        <v>0.29860468808931451</v>
      </c>
      <c r="E1267" s="7">
        <v>0.22086877085439197</v>
      </c>
      <c r="F1267" s="7">
        <v>13.87494</v>
      </c>
      <c r="G1267" s="7">
        <v>13.315555</v>
      </c>
      <c r="H1267" s="7">
        <v>13.064066000000004</v>
      </c>
      <c r="I1267" s="7">
        <v>11.221717000000012</v>
      </c>
      <c r="J1267" s="7" t="s">
        <v>48</v>
      </c>
      <c r="K1267" s="7" t="s">
        <v>55</v>
      </c>
      <c r="L1267" s="7" t="s">
        <v>50</v>
      </c>
      <c r="M1267" s="7">
        <f t="shared" si="190"/>
        <v>0</v>
      </c>
      <c r="N1267" s="7">
        <f t="shared" si="191"/>
        <v>0</v>
      </c>
      <c r="O1267" s="7">
        <f t="shared" si="192"/>
        <v>50</v>
      </c>
      <c r="P1267" s="7">
        <f t="shared" si="193"/>
        <v>49.5</v>
      </c>
      <c r="Q1267" s="19">
        <f t="shared" si="194"/>
        <v>14.925000000000001</v>
      </c>
      <c r="R1267" s="19">
        <f t="shared" si="195"/>
        <v>29.875</v>
      </c>
      <c r="S1267" s="19">
        <f t="shared" si="196"/>
        <v>34.775000000000006</v>
      </c>
      <c r="T1267" s="19">
        <f t="shared" si="197"/>
        <v>24.875</v>
      </c>
      <c r="U1267" s="7">
        <f t="shared" si="198"/>
        <v>26.525000000000002</v>
      </c>
      <c r="V1267" s="7">
        <f t="shared" si="199"/>
        <v>26.112500000000001</v>
      </c>
    </row>
    <row r="1268" spans="1:22" ht="13.5" x14ac:dyDescent="0.35">
      <c r="A1268" s="3">
        <v>43857</v>
      </c>
      <c r="B1268" s="2">
        <v>14.113099999999999</v>
      </c>
      <c r="C1268" s="7">
        <v>71.874716295960084</v>
      </c>
      <c r="D1268" s="7">
        <v>0.3141865572483642</v>
      </c>
      <c r="E1268" s="7">
        <v>0.23953232813318642</v>
      </c>
      <c r="F1268" s="7">
        <v>13.94378</v>
      </c>
      <c r="G1268" s="7">
        <v>13.3813</v>
      </c>
      <c r="H1268" s="7">
        <v>13.081966000000005</v>
      </c>
      <c r="I1268" s="7">
        <v>11.24497950000001</v>
      </c>
      <c r="J1268" s="7" t="s">
        <v>48</v>
      </c>
      <c r="K1268" s="7" t="s">
        <v>55</v>
      </c>
      <c r="L1268" s="7" t="s">
        <v>50</v>
      </c>
      <c r="M1268" s="7">
        <f t="shared" si="190"/>
        <v>0</v>
      </c>
      <c r="N1268" s="7">
        <f t="shared" si="191"/>
        <v>0</v>
      </c>
      <c r="O1268" s="7">
        <f t="shared" si="192"/>
        <v>50</v>
      </c>
      <c r="P1268" s="7">
        <f t="shared" si="193"/>
        <v>49.5</v>
      </c>
      <c r="Q1268" s="19">
        <f t="shared" si="194"/>
        <v>14.925000000000001</v>
      </c>
      <c r="R1268" s="19">
        <f t="shared" si="195"/>
        <v>29.875</v>
      </c>
      <c r="S1268" s="19">
        <f t="shared" si="196"/>
        <v>34.775000000000006</v>
      </c>
      <c r="T1268" s="19">
        <f t="shared" si="197"/>
        <v>24.875</v>
      </c>
      <c r="U1268" s="7">
        <f t="shared" si="198"/>
        <v>26.525000000000002</v>
      </c>
      <c r="V1268" s="7">
        <f t="shared" si="199"/>
        <v>26.112500000000001</v>
      </c>
    </row>
    <row r="1269" spans="1:22" ht="13.5" x14ac:dyDescent="0.35">
      <c r="A1269" s="3">
        <v>43858</v>
      </c>
      <c r="B1269" s="2">
        <v>13.9754</v>
      </c>
      <c r="C1269" s="7">
        <v>75.410772967566857</v>
      </c>
      <c r="D1269" s="7">
        <v>0.31182948542427447</v>
      </c>
      <c r="E1269" s="7">
        <v>0.25399175959140402</v>
      </c>
      <c r="F1269" s="7">
        <v>13.998840000000001</v>
      </c>
      <c r="G1269" s="7">
        <v>13.43431</v>
      </c>
      <c r="H1269" s="7">
        <v>13.099864000000004</v>
      </c>
      <c r="I1269" s="7">
        <v>11.268137500000009</v>
      </c>
      <c r="J1269" s="7" t="s">
        <v>48</v>
      </c>
      <c r="K1269" s="7" t="s">
        <v>55</v>
      </c>
      <c r="L1269" s="7" t="s">
        <v>50</v>
      </c>
      <c r="M1269" s="7">
        <f t="shared" si="190"/>
        <v>0</v>
      </c>
      <c r="N1269" s="7">
        <f t="shared" si="191"/>
        <v>0</v>
      </c>
      <c r="O1269" s="7">
        <f t="shared" si="192"/>
        <v>50</v>
      </c>
      <c r="P1269" s="7">
        <f t="shared" si="193"/>
        <v>49.5</v>
      </c>
      <c r="Q1269" s="19">
        <f t="shared" si="194"/>
        <v>14.925000000000001</v>
      </c>
      <c r="R1269" s="19">
        <f t="shared" si="195"/>
        <v>29.875</v>
      </c>
      <c r="S1269" s="19">
        <f t="shared" si="196"/>
        <v>34.775000000000006</v>
      </c>
      <c r="T1269" s="19">
        <f t="shared" si="197"/>
        <v>24.875</v>
      </c>
      <c r="U1269" s="7">
        <f t="shared" si="198"/>
        <v>26.525000000000002</v>
      </c>
      <c r="V1269" s="7">
        <f t="shared" si="199"/>
        <v>26.112500000000001</v>
      </c>
    </row>
    <row r="1270" spans="1:22" ht="13.5" x14ac:dyDescent="0.35">
      <c r="A1270" s="3">
        <v>43859</v>
      </c>
      <c r="B1270" s="2">
        <v>14.0443</v>
      </c>
      <c r="C1270" s="7">
        <v>75.001210477896734</v>
      </c>
      <c r="D1270" s="7">
        <v>0.3119254606569779</v>
      </c>
      <c r="E1270" s="7">
        <v>0.26557849980451881</v>
      </c>
      <c r="F1270" s="7">
        <v>14.027760000000001</v>
      </c>
      <c r="G1270" s="7">
        <v>13.493174999999999</v>
      </c>
      <c r="H1270" s="7">
        <v>13.120794000000005</v>
      </c>
      <c r="I1270" s="7">
        <v>11.291786000000011</v>
      </c>
      <c r="J1270" s="7" t="s">
        <v>48</v>
      </c>
      <c r="K1270" s="7" t="s">
        <v>55</v>
      </c>
      <c r="L1270" s="7" t="s">
        <v>50</v>
      </c>
      <c r="M1270" s="7">
        <f t="shared" si="190"/>
        <v>0</v>
      </c>
      <c r="N1270" s="7">
        <f t="shared" si="191"/>
        <v>0</v>
      </c>
      <c r="O1270" s="7">
        <f t="shared" si="192"/>
        <v>50</v>
      </c>
      <c r="P1270" s="7">
        <f t="shared" si="193"/>
        <v>49.5</v>
      </c>
      <c r="Q1270" s="19">
        <f t="shared" si="194"/>
        <v>14.925000000000001</v>
      </c>
      <c r="R1270" s="19">
        <f t="shared" si="195"/>
        <v>29.875</v>
      </c>
      <c r="S1270" s="19">
        <f t="shared" si="196"/>
        <v>34.775000000000006</v>
      </c>
      <c r="T1270" s="19">
        <f t="shared" si="197"/>
        <v>24.875</v>
      </c>
      <c r="U1270" s="7">
        <f t="shared" si="198"/>
        <v>26.525000000000002</v>
      </c>
      <c r="V1270" s="7">
        <f t="shared" si="199"/>
        <v>26.112500000000001</v>
      </c>
    </row>
    <row r="1271" spans="1:22" ht="13.5" x14ac:dyDescent="0.35">
      <c r="A1271" s="3">
        <v>43860</v>
      </c>
      <c r="B1271" s="2">
        <v>14.0443</v>
      </c>
      <c r="C1271" s="7">
        <v>74.403847107233219</v>
      </c>
      <c r="D1271" s="7">
        <v>0.30844594882326071</v>
      </c>
      <c r="E1271" s="7">
        <v>0.2741519896082672</v>
      </c>
      <c r="F1271" s="7">
        <v>14.042899999999999</v>
      </c>
      <c r="G1271" s="7">
        <v>13.546875</v>
      </c>
      <c r="H1271" s="7">
        <v>13.140208000000005</v>
      </c>
      <c r="I1271" s="7">
        <v>11.31447100000001</v>
      </c>
      <c r="J1271" s="7" t="s">
        <v>48</v>
      </c>
      <c r="K1271" s="7" t="s">
        <v>55</v>
      </c>
      <c r="L1271" s="7" t="s">
        <v>50</v>
      </c>
      <c r="M1271" s="7">
        <f t="shared" si="190"/>
        <v>0</v>
      </c>
      <c r="N1271" s="7">
        <f t="shared" si="191"/>
        <v>0</v>
      </c>
      <c r="O1271" s="7">
        <f t="shared" si="192"/>
        <v>50</v>
      </c>
      <c r="P1271" s="7">
        <f t="shared" si="193"/>
        <v>49.5</v>
      </c>
      <c r="Q1271" s="19">
        <f t="shared" si="194"/>
        <v>14.925000000000001</v>
      </c>
      <c r="R1271" s="19">
        <f t="shared" si="195"/>
        <v>29.875</v>
      </c>
      <c r="S1271" s="19">
        <f t="shared" si="196"/>
        <v>34.775000000000006</v>
      </c>
      <c r="T1271" s="19">
        <f t="shared" si="197"/>
        <v>24.875</v>
      </c>
      <c r="U1271" s="7">
        <f t="shared" si="198"/>
        <v>26.525000000000002</v>
      </c>
      <c r="V1271" s="7">
        <f t="shared" si="199"/>
        <v>26.112500000000001</v>
      </c>
    </row>
    <row r="1272" spans="1:22" ht="13.5" x14ac:dyDescent="0.35">
      <c r="A1272" s="3">
        <v>43861</v>
      </c>
      <c r="B1272" s="2">
        <v>14.319699999999999</v>
      </c>
      <c r="C1272" s="7">
        <v>77.712635631781637</v>
      </c>
      <c r="D1272" s="7">
        <v>0.32417401278461355</v>
      </c>
      <c r="E1272" s="7">
        <v>0.2841563942435365</v>
      </c>
      <c r="F1272" s="7">
        <v>14.099360000000001</v>
      </c>
      <c r="G1272" s="7">
        <v>13.614345</v>
      </c>
      <c r="H1272" s="7">
        <v>13.166646000000005</v>
      </c>
      <c r="I1272" s="7">
        <v>11.33599250000001</v>
      </c>
      <c r="J1272" s="7" t="s">
        <v>48</v>
      </c>
      <c r="K1272" s="7" t="s">
        <v>55</v>
      </c>
      <c r="L1272" s="7" t="s">
        <v>50</v>
      </c>
      <c r="M1272" s="7">
        <f t="shared" si="190"/>
        <v>0</v>
      </c>
      <c r="N1272" s="7">
        <f t="shared" si="191"/>
        <v>0</v>
      </c>
      <c r="O1272" s="7">
        <f t="shared" si="192"/>
        <v>50</v>
      </c>
      <c r="P1272" s="7">
        <f t="shared" si="193"/>
        <v>49.5</v>
      </c>
      <c r="Q1272" s="19">
        <f t="shared" si="194"/>
        <v>14.925000000000001</v>
      </c>
      <c r="R1272" s="19">
        <f t="shared" si="195"/>
        <v>29.875</v>
      </c>
      <c r="S1272" s="19">
        <f t="shared" si="196"/>
        <v>34.775000000000006</v>
      </c>
      <c r="T1272" s="19">
        <f t="shared" si="197"/>
        <v>24.875</v>
      </c>
      <c r="U1272" s="7">
        <f t="shared" si="198"/>
        <v>26.525000000000002</v>
      </c>
      <c r="V1272" s="7">
        <f t="shared" si="199"/>
        <v>26.112500000000001</v>
      </c>
    </row>
    <row r="1273" spans="1:22" ht="13.5" x14ac:dyDescent="0.35">
      <c r="A1273" s="3">
        <v>43864</v>
      </c>
      <c r="B1273" s="2">
        <v>14.4573</v>
      </c>
      <c r="C1273" s="7">
        <v>78.736016029387258</v>
      </c>
      <c r="D1273" s="7">
        <v>0.34377891745194411</v>
      </c>
      <c r="E1273" s="7">
        <v>0.29608089888521805</v>
      </c>
      <c r="F1273" s="7">
        <v>14.168199999999999</v>
      </c>
      <c r="G1273" s="7">
        <v>13.691794999999995</v>
      </c>
      <c r="H1273" s="7">
        <v>13.198314000000007</v>
      </c>
      <c r="I1273" s="7">
        <v>11.357618000000011</v>
      </c>
      <c r="J1273" s="7" t="s">
        <v>48</v>
      </c>
      <c r="K1273" s="7" t="s">
        <v>55</v>
      </c>
      <c r="L1273" s="7" t="s">
        <v>50</v>
      </c>
      <c r="M1273" s="7">
        <f t="shared" si="190"/>
        <v>0</v>
      </c>
      <c r="N1273" s="7">
        <f t="shared" si="191"/>
        <v>0</v>
      </c>
      <c r="O1273" s="7">
        <f t="shared" si="192"/>
        <v>50</v>
      </c>
      <c r="P1273" s="7">
        <f t="shared" si="193"/>
        <v>49.5</v>
      </c>
      <c r="Q1273" s="19">
        <f t="shared" si="194"/>
        <v>14.925000000000001</v>
      </c>
      <c r="R1273" s="19">
        <f t="shared" si="195"/>
        <v>29.875</v>
      </c>
      <c r="S1273" s="19">
        <f t="shared" si="196"/>
        <v>34.775000000000006</v>
      </c>
      <c r="T1273" s="19">
        <f t="shared" si="197"/>
        <v>24.875</v>
      </c>
      <c r="U1273" s="7">
        <f t="shared" si="198"/>
        <v>26.525000000000002</v>
      </c>
      <c r="V1273" s="7">
        <f t="shared" si="199"/>
        <v>26.112500000000001</v>
      </c>
    </row>
    <row r="1274" spans="1:22" ht="13.5" x14ac:dyDescent="0.35">
      <c r="A1274" s="3">
        <v>43865</v>
      </c>
      <c r="B1274" s="2">
        <v>14.6157</v>
      </c>
      <c r="C1274" s="7">
        <v>78.363914373088747</v>
      </c>
      <c r="D1274" s="7">
        <v>0.36785707447105764</v>
      </c>
      <c r="E1274" s="7">
        <v>0.31043613400238596</v>
      </c>
      <c r="F1274" s="7">
        <v>14.29626</v>
      </c>
      <c r="G1274" s="7">
        <v>13.765115</v>
      </c>
      <c r="H1274" s="7">
        <v>13.232462000000007</v>
      </c>
      <c r="I1274" s="7">
        <v>11.381612000000009</v>
      </c>
      <c r="J1274" s="7" t="s">
        <v>48</v>
      </c>
      <c r="K1274" s="7" t="s">
        <v>49</v>
      </c>
      <c r="L1274" s="7" t="s">
        <v>50</v>
      </c>
      <c r="M1274" s="7">
        <f t="shared" si="190"/>
        <v>0</v>
      </c>
      <c r="N1274" s="7">
        <f t="shared" si="191"/>
        <v>0</v>
      </c>
      <c r="O1274" s="7">
        <f t="shared" si="192"/>
        <v>50</v>
      </c>
      <c r="P1274" s="7">
        <f t="shared" si="193"/>
        <v>66</v>
      </c>
      <c r="Q1274" s="19">
        <f t="shared" si="194"/>
        <v>17.399999999999999</v>
      </c>
      <c r="R1274" s="19">
        <f t="shared" si="195"/>
        <v>34</v>
      </c>
      <c r="S1274" s="19">
        <f t="shared" si="196"/>
        <v>42.2</v>
      </c>
      <c r="T1274" s="19">
        <f t="shared" si="197"/>
        <v>29</v>
      </c>
      <c r="U1274" s="7">
        <f t="shared" si="198"/>
        <v>31.2</v>
      </c>
      <c r="V1274" s="7">
        <f t="shared" si="199"/>
        <v>30.65</v>
      </c>
    </row>
    <row r="1275" spans="1:22" ht="13.5" x14ac:dyDescent="0.35">
      <c r="A1275" s="3">
        <v>43866</v>
      </c>
      <c r="B1275" s="2">
        <v>14.9048</v>
      </c>
      <c r="C1275" s="7">
        <v>72.49162976563349</v>
      </c>
      <c r="D1275" s="7">
        <v>0.40559173225559242</v>
      </c>
      <c r="E1275" s="7">
        <v>0.32946725365302726</v>
      </c>
      <c r="F1275" s="7">
        <v>14.468359999999999</v>
      </c>
      <c r="G1275" s="7">
        <v>13.864940000000001</v>
      </c>
      <c r="H1275" s="7">
        <v>13.273218000000007</v>
      </c>
      <c r="I1275" s="7">
        <v>11.405942000000008</v>
      </c>
      <c r="J1275" s="7" t="s">
        <v>48</v>
      </c>
      <c r="K1275" s="7" t="s">
        <v>49</v>
      </c>
      <c r="L1275" s="7" t="s">
        <v>50</v>
      </c>
      <c r="M1275" s="7">
        <f t="shared" si="190"/>
        <v>0</v>
      </c>
      <c r="N1275" s="7">
        <f t="shared" si="191"/>
        <v>0</v>
      </c>
      <c r="O1275" s="7">
        <f t="shared" si="192"/>
        <v>50</v>
      </c>
      <c r="P1275" s="7">
        <f t="shared" si="193"/>
        <v>66</v>
      </c>
      <c r="Q1275" s="19">
        <f t="shared" si="194"/>
        <v>17.399999999999999</v>
      </c>
      <c r="R1275" s="19">
        <f t="shared" si="195"/>
        <v>34</v>
      </c>
      <c r="S1275" s="19">
        <f t="shared" si="196"/>
        <v>42.2</v>
      </c>
      <c r="T1275" s="19">
        <f t="shared" si="197"/>
        <v>29</v>
      </c>
      <c r="U1275" s="7">
        <f t="shared" si="198"/>
        <v>31.2</v>
      </c>
      <c r="V1275" s="7">
        <f t="shared" si="199"/>
        <v>30.65</v>
      </c>
    </row>
    <row r="1276" spans="1:22" ht="13.5" x14ac:dyDescent="0.35">
      <c r="A1276" s="3">
        <v>43867</v>
      </c>
      <c r="B1276" s="2">
        <v>14.732699999999999</v>
      </c>
      <c r="C1276" s="7">
        <v>72.762751368637922</v>
      </c>
      <c r="D1276" s="7">
        <v>0.41680501989583618</v>
      </c>
      <c r="E1276" s="7">
        <v>0.34693480690158907</v>
      </c>
      <c r="F1276" s="7">
        <v>14.606040000000002</v>
      </c>
      <c r="G1276" s="7">
        <v>13.950995000000001</v>
      </c>
      <c r="H1276" s="7">
        <v>13.311770000000006</v>
      </c>
      <c r="I1276" s="7">
        <v>11.429674500000008</v>
      </c>
      <c r="J1276" s="7" t="s">
        <v>48</v>
      </c>
      <c r="K1276" s="7" t="s">
        <v>49</v>
      </c>
      <c r="L1276" s="7" t="s">
        <v>50</v>
      </c>
      <c r="M1276" s="7">
        <f t="shared" si="190"/>
        <v>0</v>
      </c>
      <c r="N1276" s="7">
        <f t="shared" si="191"/>
        <v>0</v>
      </c>
      <c r="O1276" s="7">
        <f t="shared" si="192"/>
        <v>50</v>
      </c>
      <c r="P1276" s="7">
        <f t="shared" si="193"/>
        <v>66</v>
      </c>
      <c r="Q1276" s="19">
        <f t="shared" si="194"/>
        <v>17.399999999999999</v>
      </c>
      <c r="R1276" s="19">
        <f t="shared" si="195"/>
        <v>34</v>
      </c>
      <c r="S1276" s="19">
        <f t="shared" si="196"/>
        <v>42.2</v>
      </c>
      <c r="T1276" s="19">
        <f t="shared" si="197"/>
        <v>29</v>
      </c>
      <c r="U1276" s="7">
        <f t="shared" si="198"/>
        <v>31.2</v>
      </c>
      <c r="V1276" s="7">
        <f t="shared" si="199"/>
        <v>30.65</v>
      </c>
    </row>
    <row r="1277" spans="1:22" ht="13.5" x14ac:dyDescent="0.35">
      <c r="A1277" s="3">
        <v>43868</v>
      </c>
      <c r="B1277" s="2">
        <v>14.7258</v>
      </c>
      <c r="C1277" s="7">
        <v>77.689681115805342</v>
      </c>
      <c r="D1277" s="7">
        <v>0.42029001710803904</v>
      </c>
      <c r="E1277" s="7">
        <v>0.36160584894287906</v>
      </c>
      <c r="F1277" s="7">
        <v>14.68726</v>
      </c>
      <c r="G1277" s="7">
        <v>14.034295</v>
      </c>
      <c r="H1277" s="7">
        <v>13.350736000000007</v>
      </c>
      <c r="I1277" s="7">
        <v>11.452817500000011</v>
      </c>
      <c r="J1277" s="7" t="s">
        <v>48</v>
      </c>
      <c r="K1277" s="7" t="s">
        <v>49</v>
      </c>
      <c r="L1277" s="7" t="s">
        <v>50</v>
      </c>
      <c r="M1277" s="7">
        <f t="shared" si="190"/>
        <v>0</v>
      </c>
      <c r="N1277" s="7">
        <f t="shared" si="191"/>
        <v>0</v>
      </c>
      <c r="O1277" s="7">
        <f t="shared" si="192"/>
        <v>50</v>
      </c>
      <c r="P1277" s="7">
        <f t="shared" si="193"/>
        <v>66</v>
      </c>
      <c r="Q1277" s="19">
        <f t="shared" si="194"/>
        <v>17.399999999999999</v>
      </c>
      <c r="R1277" s="19">
        <f t="shared" si="195"/>
        <v>34</v>
      </c>
      <c r="S1277" s="19">
        <f t="shared" si="196"/>
        <v>42.2</v>
      </c>
      <c r="T1277" s="19">
        <f t="shared" si="197"/>
        <v>29</v>
      </c>
      <c r="U1277" s="7">
        <f t="shared" si="198"/>
        <v>31.2</v>
      </c>
      <c r="V1277" s="7">
        <f t="shared" si="199"/>
        <v>30.65</v>
      </c>
    </row>
    <row r="1278" spans="1:22" ht="13.5" x14ac:dyDescent="0.35">
      <c r="A1278" s="3">
        <v>43871</v>
      </c>
      <c r="B1278" s="2">
        <v>14.4573</v>
      </c>
      <c r="C1278" s="7">
        <v>69.641004357750589</v>
      </c>
      <c r="D1278" s="7">
        <v>0.39681199478588347</v>
      </c>
      <c r="E1278" s="7">
        <v>0.36864707811148001</v>
      </c>
      <c r="F1278" s="7">
        <v>14.68726</v>
      </c>
      <c r="G1278" s="7">
        <v>14.104514999999997</v>
      </c>
      <c r="H1278" s="7">
        <v>13.384468000000004</v>
      </c>
      <c r="I1278" s="7">
        <v>11.475173000000009</v>
      </c>
      <c r="J1278" s="7" t="s">
        <v>48</v>
      </c>
      <c r="K1278" s="7" t="s">
        <v>55</v>
      </c>
      <c r="L1278" s="7" t="s">
        <v>50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49.5</v>
      </c>
      <c r="Q1278" s="19">
        <f t="shared" si="194"/>
        <v>23.675000000000001</v>
      </c>
      <c r="R1278" s="19">
        <f t="shared" si="195"/>
        <v>34.875</v>
      </c>
      <c r="S1278" s="19">
        <f t="shared" si="196"/>
        <v>38.525000000000006</v>
      </c>
      <c r="T1278" s="19">
        <f t="shared" si="197"/>
        <v>31.125</v>
      </c>
      <c r="U1278" s="7">
        <f t="shared" si="198"/>
        <v>32.358333333333334</v>
      </c>
      <c r="V1278" s="7">
        <f t="shared" si="199"/>
        <v>32.049999999999997</v>
      </c>
    </row>
    <row r="1279" spans="1:22" ht="13.5" x14ac:dyDescent="0.35">
      <c r="A1279" s="3">
        <v>43872</v>
      </c>
      <c r="B1279" s="2">
        <v>14.354100000000001</v>
      </c>
      <c r="C1279" s="7">
        <v>62.40716470074274</v>
      </c>
      <c r="D1279" s="7">
        <v>0.36566298020543719</v>
      </c>
      <c r="E1279" s="7">
        <v>0.36805025853027146</v>
      </c>
      <c r="F1279" s="7">
        <v>14.63494</v>
      </c>
      <c r="G1279" s="7">
        <v>14.168195000000001</v>
      </c>
      <c r="H1279" s="7">
        <v>13.413520000000005</v>
      </c>
      <c r="I1279" s="7">
        <v>11.497304500000007</v>
      </c>
      <c r="J1279" s="7" t="s">
        <v>53</v>
      </c>
      <c r="K1279" s="7" t="s">
        <v>55</v>
      </c>
      <c r="L1279" s="7" t="s">
        <v>47</v>
      </c>
      <c r="M1279" s="7">
        <f t="shared" si="190"/>
        <v>25</v>
      </c>
      <c r="N1279" s="7">
        <f t="shared" si="191"/>
        <v>45</v>
      </c>
      <c r="O1279" s="7">
        <f t="shared" si="192"/>
        <v>50</v>
      </c>
      <c r="P1279" s="7">
        <f t="shared" si="193"/>
        <v>16.5</v>
      </c>
      <c r="Q1279" s="19">
        <f t="shared" si="194"/>
        <v>34.475000000000001</v>
      </c>
      <c r="R1279" s="19">
        <f t="shared" si="195"/>
        <v>35.625</v>
      </c>
      <c r="S1279" s="19">
        <f t="shared" si="196"/>
        <v>30.425000000000001</v>
      </c>
      <c r="T1279" s="19">
        <f t="shared" si="197"/>
        <v>34.125</v>
      </c>
      <c r="U1279" s="7">
        <f t="shared" si="198"/>
        <v>33.508333333333333</v>
      </c>
      <c r="V1279" s="7">
        <f t="shared" si="199"/>
        <v>33.662499999999994</v>
      </c>
    </row>
    <row r="1280" spans="1:22" ht="13.5" x14ac:dyDescent="0.35">
      <c r="A1280" s="3">
        <v>43873</v>
      </c>
      <c r="B1280" s="2">
        <v>14.4573</v>
      </c>
      <c r="C1280" s="7">
        <v>63.098365049584586</v>
      </c>
      <c r="D1280" s="7">
        <v>0.34532386074548249</v>
      </c>
      <c r="E1280" s="7">
        <v>0.36350497897331369</v>
      </c>
      <c r="F1280" s="7">
        <v>14.545440000000003</v>
      </c>
      <c r="G1280" s="7">
        <v>14.227054999999998</v>
      </c>
      <c r="H1280" s="7">
        <v>13.443122000000006</v>
      </c>
      <c r="I1280" s="7">
        <v>11.520536000000007</v>
      </c>
      <c r="J1280" s="7" t="s">
        <v>53</v>
      </c>
      <c r="K1280" s="7" t="s">
        <v>51</v>
      </c>
      <c r="L1280" s="7" t="s">
        <v>47</v>
      </c>
      <c r="M1280" s="7">
        <f t="shared" si="190"/>
        <v>25</v>
      </c>
      <c r="N1280" s="7">
        <f t="shared" si="191"/>
        <v>45</v>
      </c>
      <c r="O1280" s="7">
        <f t="shared" si="192"/>
        <v>50</v>
      </c>
      <c r="P1280" s="7">
        <f t="shared" si="193"/>
        <v>0</v>
      </c>
      <c r="Q1280" s="19">
        <f t="shared" si="194"/>
        <v>32</v>
      </c>
      <c r="R1280" s="19">
        <f t="shared" si="195"/>
        <v>31.5</v>
      </c>
      <c r="S1280" s="19">
        <f t="shared" si="196"/>
        <v>23</v>
      </c>
      <c r="T1280" s="19">
        <f t="shared" si="197"/>
        <v>30</v>
      </c>
      <c r="U1280" s="7">
        <f t="shared" si="198"/>
        <v>28.833333333333332</v>
      </c>
      <c r="V1280" s="7">
        <f t="shared" si="199"/>
        <v>29.125</v>
      </c>
    </row>
    <row r="1281" spans="1:22" ht="13.5" x14ac:dyDescent="0.35">
      <c r="A1281" s="3">
        <v>43874</v>
      </c>
      <c r="B1281" s="2">
        <v>14.801600000000001</v>
      </c>
      <c r="C1281" s="7">
        <v>67.846800560485804</v>
      </c>
      <c r="D1281" s="7">
        <v>0.35291886560454522</v>
      </c>
      <c r="E1281" s="7">
        <v>0.36138775629955999</v>
      </c>
      <c r="F1281" s="7">
        <v>14.55922</v>
      </c>
      <c r="G1281" s="7">
        <v>14.263544999999999</v>
      </c>
      <c r="H1281" s="7">
        <v>13.480436000000003</v>
      </c>
      <c r="I1281" s="7">
        <v>11.545489000000007</v>
      </c>
      <c r="J1281" s="7" t="s">
        <v>53</v>
      </c>
      <c r="K1281" s="7" t="s">
        <v>55</v>
      </c>
      <c r="L1281" s="7" t="s">
        <v>54</v>
      </c>
      <c r="M1281" s="7">
        <f t="shared" si="190"/>
        <v>25</v>
      </c>
      <c r="N1281" s="7">
        <f t="shared" si="191"/>
        <v>45</v>
      </c>
      <c r="O1281" s="7">
        <f t="shared" si="192"/>
        <v>50</v>
      </c>
      <c r="P1281" s="7">
        <f t="shared" si="193"/>
        <v>16.5</v>
      </c>
      <c r="Q1281" s="19">
        <f t="shared" si="194"/>
        <v>34.475000000000001</v>
      </c>
      <c r="R1281" s="19">
        <f t="shared" si="195"/>
        <v>35.625</v>
      </c>
      <c r="S1281" s="19">
        <f t="shared" si="196"/>
        <v>30.425000000000001</v>
      </c>
      <c r="T1281" s="19">
        <f t="shared" si="197"/>
        <v>34.125</v>
      </c>
      <c r="U1281" s="7">
        <f t="shared" si="198"/>
        <v>33.508333333333333</v>
      </c>
      <c r="V1281" s="7">
        <f t="shared" si="199"/>
        <v>33.662499999999994</v>
      </c>
    </row>
    <row r="1282" spans="1:22" ht="13.5" x14ac:dyDescent="0.35">
      <c r="A1282" s="3">
        <v>43875</v>
      </c>
      <c r="B1282" s="2">
        <v>15.0701</v>
      </c>
      <c r="C1282" s="7">
        <v>70.503042248693163</v>
      </c>
      <c r="D1282" s="7">
        <v>0.37626630399150862</v>
      </c>
      <c r="E1282" s="7">
        <v>0.36436346583794976</v>
      </c>
      <c r="F1282" s="7">
        <v>14.628080000000001</v>
      </c>
      <c r="G1282" s="7">
        <v>14.32241</v>
      </c>
      <c r="H1282" s="7">
        <v>13.524360000000001</v>
      </c>
      <c r="I1282" s="7">
        <v>11.573244500000005</v>
      </c>
      <c r="J1282" s="7" t="s">
        <v>53</v>
      </c>
      <c r="K1282" s="7" t="s">
        <v>55</v>
      </c>
      <c r="L1282" s="7" t="s">
        <v>54</v>
      </c>
      <c r="M1282" s="7">
        <f t="shared" si="190"/>
        <v>0</v>
      </c>
      <c r="N1282" s="7">
        <f t="shared" si="191"/>
        <v>0</v>
      </c>
      <c r="O1282" s="7">
        <f t="shared" si="192"/>
        <v>50</v>
      </c>
      <c r="P1282" s="7">
        <f t="shared" si="193"/>
        <v>16.5</v>
      </c>
      <c r="Q1282" s="19">
        <f t="shared" si="194"/>
        <v>9.9749999999999996</v>
      </c>
      <c r="R1282" s="19">
        <f t="shared" si="195"/>
        <v>21.625</v>
      </c>
      <c r="S1282" s="19">
        <f t="shared" si="196"/>
        <v>19.925000000000001</v>
      </c>
      <c r="T1282" s="19">
        <f t="shared" si="197"/>
        <v>16.625</v>
      </c>
      <c r="U1282" s="7">
        <f t="shared" si="198"/>
        <v>17.175000000000001</v>
      </c>
      <c r="V1282" s="7">
        <f t="shared" si="199"/>
        <v>17.037500000000001</v>
      </c>
    </row>
    <row r="1283" spans="1:22" ht="13.5" x14ac:dyDescent="0.35">
      <c r="A1283" s="3">
        <v>43878</v>
      </c>
      <c r="B1283" s="2">
        <v>15.0701</v>
      </c>
      <c r="C1283" s="7">
        <v>74.923728427667243</v>
      </c>
      <c r="D1283" s="7">
        <v>0.39027052148566455</v>
      </c>
      <c r="E1283" s="7">
        <v>0.36954487696749272</v>
      </c>
      <c r="F1283" s="7">
        <v>14.750639999999999</v>
      </c>
      <c r="G1283" s="7">
        <v>14.387469999999999</v>
      </c>
      <c r="H1283" s="7">
        <v>13.568972000000004</v>
      </c>
      <c r="I1283" s="7">
        <v>11.599861000000006</v>
      </c>
      <c r="J1283" s="7" t="s">
        <v>48</v>
      </c>
      <c r="K1283" s="7" t="s">
        <v>55</v>
      </c>
      <c r="L1283" s="7" t="s">
        <v>50</v>
      </c>
      <c r="M1283" s="7">
        <f t="shared" ref="M1283:M1346" si="200">IF(C1283&lt;30,50,IF(C1283&gt;70,0,25))</f>
        <v>0</v>
      </c>
      <c r="N1283" s="7">
        <f t="shared" ref="N1283:N1346" si="201">IF(E1283-D1283&gt;0.02,100,IF(E1283-D1283&lt;0,0,45))</f>
        <v>0</v>
      </c>
      <c r="O1283" s="7">
        <f t="shared" ref="O1283:O1346" si="202">IF(F1283-I1283&gt;10,100,IF(F1283-I1283&gt;5,75,IF(F1283-I1283&gt;0,50,0)))</f>
        <v>50</v>
      </c>
      <c r="P1283" s="7">
        <f t="shared" ref="P1283:P1346" si="203">IF(L1283="CONFIRMED BULLISH", 34, IF(L1283="BULLISH DIVERGENCE",17,0))+IF(J1283="Bullish",33,IF(J1283="Bearish", 0,16.5))+IF(K1283="Strong",33,IF(K1283="Weak",0,16.5))</f>
        <v>49.5</v>
      </c>
      <c r="Q1283" s="19">
        <f t="shared" ref="Q1283:Q1346" si="204">0.35*M1283+0.35*N1283+0.15*O1283+0.15*P1283</f>
        <v>14.925000000000001</v>
      </c>
      <c r="R1283" s="19">
        <f t="shared" ref="R1283:R1346" si="205">0.2*M1283+0.2*N1283+0.35*O1283+0.25*P1283</f>
        <v>29.875</v>
      </c>
      <c r="S1283" s="19">
        <f t="shared" ref="S1283:S1346" si="206">M1283*0.15+N1283*0.15+O1283*0.25+P1283*0.45</f>
        <v>34.775000000000006</v>
      </c>
      <c r="T1283" s="19">
        <f t="shared" ref="T1283:T1346" si="207">0.25*SUM(M1283:P1283)</f>
        <v>24.875</v>
      </c>
      <c r="U1283" s="7">
        <f t="shared" ref="U1283:U1346" si="208">SUM(Q1283:S1283)/3</f>
        <v>26.525000000000002</v>
      </c>
      <c r="V1283" s="7">
        <f t="shared" ref="V1283:V1346" si="209">SUM(Q1283:T1283)/4</f>
        <v>26.112500000000001</v>
      </c>
    </row>
    <row r="1284" spans="1:22" ht="13.5" x14ac:dyDescent="0.35">
      <c r="A1284" s="3">
        <v>43879</v>
      </c>
      <c r="B1284" s="2">
        <v>14.939299999999999</v>
      </c>
      <c r="C1284" s="7">
        <v>69.818423383525243</v>
      </c>
      <c r="D1284" s="7">
        <v>0.38636077141429759</v>
      </c>
      <c r="E1284" s="7">
        <v>0.37290805585685372</v>
      </c>
      <c r="F1284" s="7">
        <v>14.867680000000002</v>
      </c>
      <c r="G1284" s="7">
        <v>14.449430000000001</v>
      </c>
      <c r="H1284" s="7">
        <v>13.609592000000005</v>
      </c>
      <c r="I1284" s="7">
        <v>11.626524500000006</v>
      </c>
      <c r="J1284" s="7" t="s">
        <v>48</v>
      </c>
      <c r="K1284" s="7" t="s">
        <v>55</v>
      </c>
      <c r="L1284" s="7" t="s">
        <v>50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49.5</v>
      </c>
      <c r="Q1284" s="19">
        <f t="shared" si="204"/>
        <v>23.675000000000001</v>
      </c>
      <c r="R1284" s="19">
        <f t="shared" si="205"/>
        <v>34.875</v>
      </c>
      <c r="S1284" s="19">
        <f t="shared" si="206"/>
        <v>38.525000000000006</v>
      </c>
      <c r="T1284" s="19">
        <f t="shared" si="207"/>
        <v>31.125</v>
      </c>
      <c r="U1284" s="7">
        <f t="shared" si="208"/>
        <v>32.358333333333334</v>
      </c>
      <c r="V1284" s="7">
        <f t="shared" si="209"/>
        <v>32.049999999999997</v>
      </c>
    </row>
    <row r="1285" spans="1:22" ht="13.5" x14ac:dyDescent="0.35">
      <c r="A1285" s="3">
        <v>43880</v>
      </c>
      <c r="B1285" s="2">
        <v>14.9117</v>
      </c>
      <c r="C1285" s="7">
        <v>68.975323766188325</v>
      </c>
      <c r="D1285" s="7">
        <v>0.37669289575821985</v>
      </c>
      <c r="E1285" s="7">
        <v>0.37366502383712696</v>
      </c>
      <c r="F1285" s="7">
        <v>14.95856</v>
      </c>
      <c r="G1285" s="7">
        <v>14.500030000000001</v>
      </c>
      <c r="H1285" s="7">
        <v>13.647870000000005</v>
      </c>
      <c r="I1285" s="7">
        <v>11.653604500000004</v>
      </c>
      <c r="J1285" s="7" t="s">
        <v>48</v>
      </c>
      <c r="K1285" s="7" t="s">
        <v>55</v>
      </c>
      <c r="L1285" s="7" t="s">
        <v>50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49.5</v>
      </c>
      <c r="Q1285" s="19">
        <f t="shared" si="204"/>
        <v>23.675000000000001</v>
      </c>
      <c r="R1285" s="19">
        <f t="shared" si="205"/>
        <v>34.875</v>
      </c>
      <c r="S1285" s="19">
        <f t="shared" si="206"/>
        <v>38.525000000000006</v>
      </c>
      <c r="T1285" s="19">
        <f t="shared" si="207"/>
        <v>31.125</v>
      </c>
      <c r="U1285" s="7">
        <f t="shared" si="208"/>
        <v>32.358333333333334</v>
      </c>
      <c r="V1285" s="7">
        <f t="shared" si="209"/>
        <v>32.049999999999997</v>
      </c>
    </row>
    <row r="1286" spans="1:22" ht="13.5" x14ac:dyDescent="0.35">
      <c r="A1286" s="3">
        <v>43881</v>
      </c>
      <c r="B1286" s="2">
        <v>14.8704</v>
      </c>
      <c r="C1286" s="7">
        <v>63.421886424567418</v>
      </c>
      <c r="D1286" s="7">
        <v>0.3615309658765824</v>
      </c>
      <c r="E1286" s="7">
        <v>0.37123821224501807</v>
      </c>
      <c r="F1286" s="7">
        <v>14.97232</v>
      </c>
      <c r="G1286" s="7">
        <v>14.545120000000001</v>
      </c>
      <c r="H1286" s="7">
        <v>13.686422000000004</v>
      </c>
      <c r="I1286" s="7">
        <v>11.682055</v>
      </c>
      <c r="J1286" s="7" t="s">
        <v>53</v>
      </c>
      <c r="K1286" s="7" t="s">
        <v>55</v>
      </c>
      <c r="L1286" s="7" t="s">
        <v>54</v>
      </c>
      <c r="M1286" s="7">
        <f t="shared" si="200"/>
        <v>25</v>
      </c>
      <c r="N1286" s="7">
        <f t="shared" si="201"/>
        <v>45</v>
      </c>
      <c r="O1286" s="7">
        <f t="shared" si="202"/>
        <v>50</v>
      </c>
      <c r="P1286" s="7">
        <f t="shared" si="203"/>
        <v>16.5</v>
      </c>
      <c r="Q1286" s="19">
        <f t="shared" si="204"/>
        <v>34.475000000000001</v>
      </c>
      <c r="R1286" s="19">
        <f t="shared" si="205"/>
        <v>35.625</v>
      </c>
      <c r="S1286" s="19">
        <f t="shared" si="206"/>
        <v>30.425000000000001</v>
      </c>
      <c r="T1286" s="19">
        <f t="shared" si="207"/>
        <v>34.125</v>
      </c>
      <c r="U1286" s="7">
        <f t="shared" si="208"/>
        <v>33.508333333333333</v>
      </c>
      <c r="V1286" s="7">
        <f t="shared" si="209"/>
        <v>33.662499999999994</v>
      </c>
    </row>
    <row r="1287" spans="1:22" ht="13.5" x14ac:dyDescent="0.35">
      <c r="A1287" s="3">
        <v>43882</v>
      </c>
      <c r="B1287" s="2">
        <v>14.9048</v>
      </c>
      <c r="C1287" s="7">
        <v>61.484370990093929</v>
      </c>
      <c r="D1287" s="7">
        <v>0.34827610952058308</v>
      </c>
      <c r="E1287" s="7">
        <v>0.36664579170013106</v>
      </c>
      <c r="F1287" s="7">
        <v>14.939259999999999</v>
      </c>
      <c r="G1287" s="7">
        <v>14.588490000000002</v>
      </c>
      <c r="H1287" s="7">
        <v>13.725938000000003</v>
      </c>
      <c r="I1287" s="7">
        <v>11.710444000000001</v>
      </c>
      <c r="J1287" s="7" t="s">
        <v>53</v>
      </c>
      <c r="K1287" s="7" t="s">
        <v>55</v>
      </c>
      <c r="L1287" s="7" t="s">
        <v>47</v>
      </c>
      <c r="M1287" s="7">
        <f t="shared" si="200"/>
        <v>25</v>
      </c>
      <c r="N1287" s="7">
        <f t="shared" si="201"/>
        <v>45</v>
      </c>
      <c r="O1287" s="7">
        <f t="shared" si="202"/>
        <v>50</v>
      </c>
      <c r="P1287" s="7">
        <f t="shared" si="203"/>
        <v>16.5</v>
      </c>
      <c r="Q1287" s="19">
        <f t="shared" si="204"/>
        <v>34.475000000000001</v>
      </c>
      <c r="R1287" s="19">
        <f t="shared" si="205"/>
        <v>35.625</v>
      </c>
      <c r="S1287" s="19">
        <f t="shared" si="206"/>
        <v>30.425000000000001</v>
      </c>
      <c r="T1287" s="19">
        <f t="shared" si="207"/>
        <v>34.125</v>
      </c>
      <c r="U1287" s="7">
        <f t="shared" si="208"/>
        <v>33.508333333333333</v>
      </c>
      <c r="V1287" s="7">
        <f t="shared" si="209"/>
        <v>33.662499999999994</v>
      </c>
    </row>
    <row r="1288" spans="1:22" ht="13.5" x14ac:dyDescent="0.35">
      <c r="A1288" s="3">
        <v>43885</v>
      </c>
      <c r="B1288" s="2">
        <v>14.9048</v>
      </c>
      <c r="C1288" s="7">
        <v>58.075870160344152</v>
      </c>
      <c r="D1288" s="7">
        <v>0.33392229203915136</v>
      </c>
      <c r="E1288" s="7">
        <v>0.36010109176793514</v>
      </c>
      <c r="F1288" s="7">
        <v>14.906200000000002</v>
      </c>
      <c r="G1288" s="7">
        <v>14.628075000000001</v>
      </c>
      <c r="H1288" s="7">
        <v>13.765592000000003</v>
      </c>
      <c r="I1288" s="7">
        <v>11.738745499999999</v>
      </c>
      <c r="J1288" s="7" t="s">
        <v>53</v>
      </c>
      <c r="K1288" s="7" t="s">
        <v>55</v>
      </c>
      <c r="L1288" s="7" t="s">
        <v>47</v>
      </c>
      <c r="M1288" s="7">
        <f t="shared" si="200"/>
        <v>25</v>
      </c>
      <c r="N1288" s="7">
        <f t="shared" si="201"/>
        <v>100</v>
      </c>
      <c r="O1288" s="7">
        <f t="shared" si="202"/>
        <v>50</v>
      </c>
      <c r="P1288" s="7">
        <f t="shared" si="203"/>
        <v>16.5</v>
      </c>
      <c r="Q1288" s="19">
        <f t="shared" si="204"/>
        <v>53.725000000000001</v>
      </c>
      <c r="R1288" s="19">
        <f t="shared" si="205"/>
        <v>46.625</v>
      </c>
      <c r="S1288" s="19">
        <f t="shared" si="206"/>
        <v>38.674999999999997</v>
      </c>
      <c r="T1288" s="19">
        <f t="shared" si="207"/>
        <v>47.875</v>
      </c>
      <c r="U1288" s="7">
        <f t="shared" si="208"/>
        <v>46.341666666666661</v>
      </c>
      <c r="V1288" s="7">
        <f t="shared" si="209"/>
        <v>46.724999999999994</v>
      </c>
    </row>
    <row r="1289" spans="1:22" ht="13.5" x14ac:dyDescent="0.35">
      <c r="A1289" s="3">
        <v>43886</v>
      </c>
      <c r="B1289" s="2">
        <v>14.9048</v>
      </c>
      <c r="C1289" s="7">
        <v>50</v>
      </c>
      <c r="D1289" s="7">
        <v>0.31887104139655698</v>
      </c>
      <c r="E1289" s="7">
        <v>0.35185508169365953</v>
      </c>
      <c r="F1289" s="7">
        <v>14.8993</v>
      </c>
      <c r="G1289" s="7">
        <v>14.674545</v>
      </c>
      <c r="H1289" s="7">
        <v>13.805658000000005</v>
      </c>
      <c r="I1289" s="7">
        <v>11.766550499999999</v>
      </c>
      <c r="J1289" s="7" t="s">
        <v>53</v>
      </c>
      <c r="K1289" s="7" t="s">
        <v>55</v>
      </c>
      <c r="L1289" s="7" t="s">
        <v>47</v>
      </c>
      <c r="M1289" s="7">
        <f t="shared" si="200"/>
        <v>25</v>
      </c>
      <c r="N1289" s="7">
        <f t="shared" si="201"/>
        <v>100</v>
      </c>
      <c r="O1289" s="7">
        <f t="shared" si="202"/>
        <v>50</v>
      </c>
      <c r="P1289" s="7">
        <f t="shared" si="203"/>
        <v>16.5</v>
      </c>
      <c r="Q1289" s="19">
        <f t="shared" si="204"/>
        <v>53.725000000000001</v>
      </c>
      <c r="R1289" s="19">
        <f t="shared" si="205"/>
        <v>46.625</v>
      </c>
      <c r="S1289" s="19">
        <f t="shared" si="206"/>
        <v>38.674999999999997</v>
      </c>
      <c r="T1289" s="19">
        <f t="shared" si="207"/>
        <v>47.875</v>
      </c>
      <c r="U1289" s="7">
        <f t="shared" si="208"/>
        <v>46.341666666666661</v>
      </c>
      <c r="V1289" s="7">
        <f t="shared" si="209"/>
        <v>46.724999999999994</v>
      </c>
    </row>
    <row r="1290" spans="1:22" ht="13.5" x14ac:dyDescent="0.35">
      <c r="A1290" s="3">
        <v>43887</v>
      </c>
      <c r="B1290" s="2">
        <v>14.9048</v>
      </c>
      <c r="C1290" s="7">
        <v>56.47625498607664</v>
      </c>
      <c r="D1290" s="7">
        <v>0.30344489298544808</v>
      </c>
      <c r="E1290" s="7">
        <v>0.34217304395201725</v>
      </c>
      <c r="F1290" s="7">
        <v>14.897919999999999</v>
      </c>
      <c r="G1290" s="7">
        <v>14.71757</v>
      </c>
      <c r="H1290" s="7">
        <v>13.845862000000004</v>
      </c>
      <c r="I1290" s="7">
        <v>11.794647499999996</v>
      </c>
      <c r="J1290" s="7" t="s">
        <v>53</v>
      </c>
      <c r="K1290" s="7" t="s">
        <v>55</v>
      </c>
      <c r="L1290" s="7" t="s">
        <v>47</v>
      </c>
      <c r="M1290" s="7">
        <f t="shared" si="200"/>
        <v>25</v>
      </c>
      <c r="N1290" s="7">
        <f t="shared" si="201"/>
        <v>100</v>
      </c>
      <c r="O1290" s="7">
        <f t="shared" si="202"/>
        <v>50</v>
      </c>
      <c r="P1290" s="7">
        <f t="shared" si="203"/>
        <v>16.5</v>
      </c>
      <c r="Q1290" s="19">
        <f t="shared" si="204"/>
        <v>53.725000000000001</v>
      </c>
      <c r="R1290" s="19">
        <f t="shared" si="205"/>
        <v>46.625</v>
      </c>
      <c r="S1290" s="19">
        <f t="shared" si="206"/>
        <v>38.674999999999997</v>
      </c>
      <c r="T1290" s="19">
        <f t="shared" si="207"/>
        <v>47.875</v>
      </c>
      <c r="U1290" s="7">
        <f t="shared" si="208"/>
        <v>46.341666666666661</v>
      </c>
      <c r="V1290" s="7">
        <f t="shared" si="209"/>
        <v>46.724999999999994</v>
      </c>
    </row>
    <row r="1291" spans="1:22" ht="13.5" x14ac:dyDescent="0.35">
      <c r="A1291" s="3">
        <v>43888</v>
      </c>
      <c r="B1291" s="2">
        <v>14.836</v>
      </c>
      <c r="C1291" s="7">
        <v>53.96231842370203</v>
      </c>
      <c r="D1291" s="7">
        <v>0.28241249872619711</v>
      </c>
      <c r="E1291" s="7">
        <v>0.33022093490685328</v>
      </c>
      <c r="F1291" s="7">
        <v>14.89104</v>
      </c>
      <c r="G1291" s="7">
        <v>14.757155000000001</v>
      </c>
      <c r="H1291" s="7">
        <v>13.887858000000003</v>
      </c>
      <c r="I1291" s="7">
        <v>11.822108499999995</v>
      </c>
      <c r="J1291" s="7" t="s">
        <v>53</v>
      </c>
      <c r="K1291" s="7" t="s">
        <v>55</v>
      </c>
      <c r="L1291" s="7" t="s">
        <v>47</v>
      </c>
      <c r="M1291" s="7">
        <f t="shared" si="200"/>
        <v>25</v>
      </c>
      <c r="N1291" s="7">
        <f t="shared" si="201"/>
        <v>100</v>
      </c>
      <c r="O1291" s="7">
        <f t="shared" si="202"/>
        <v>50</v>
      </c>
      <c r="P1291" s="7">
        <f t="shared" si="203"/>
        <v>16.5</v>
      </c>
      <c r="Q1291" s="19">
        <f t="shared" si="204"/>
        <v>53.725000000000001</v>
      </c>
      <c r="R1291" s="19">
        <f t="shared" si="205"/>
        <v>46.625</v>
      </c>
      <c r="S1291" s="19">
        <f t="shared" si="206"/>
        <v>38.674999999999997</v>
      </c>
      <c r="T1291" s="19">
        <f t="shared" si="207"/>
        <v>47.875</v>
      </c>
      <c r="U1291" s="7">
        <f t="shared" si="208"/>
        <v>46.341666666666661</v>
      </c>
      <c r="V1291" s="7">
        <f t="shared" si="209"/>
        <v>46.724999999999994</v>
      </c>
    </row>
    <row r="1292" spans="1:22" ht="13.5" x14ac:dyDescent="0.35">
      <c r="A1292" s="3">
        <v>43889</v>
      </c>
      <c r="B1292" s="2">
        <v>14.987500000000001</v>
      </c>
      <c r="C1292" s="7">
        <v>70.815012562814132</v>
      </c>
      <c r="D1292" s="7">
        <v>0.27480122118716999</v>
      </c>
      <c r="E1292" s="7">
        <v>0.31913699216291663</v>
      </c>
      <c r="F1292" s="7">
        <v>14.907579999999999</v>
      </c>
      <c r="G1292" s="7">
        <v>14.790545</v>
      </c>
      <c r="H1292" s="7">
        <v>13.930130000000002</v>
      </c>
      <c r="I1292" s="7">
        <v>11.849771999999996</v>
      </c>
      <c r="J1292" s="7" t="s">
        <v>53</v>
      </c>
      <c r="K1292" s="7" t="s">
        <v>55</v>
      </c>
      <c r="L1292" s="7" t="s">
        <v>54</v>
      </c>
      <c r="M1292" s="7">
        <f t="shared" si="200"/>
        <v>0</v>
      </c>
      <c r="N1292" s="7">
        <f t="shared" si="201"/>
        <v>100</v>
      </c>
      <c r="O1292" s="7">
        <f t="shared" si="202"/>
        <v>50</v>
      </c>
      <c r="P1292" s="7">
        <f t="shared" si="203"/>
        <v>16.5</v>
      </c>
      <c r="Q1292" s="19">
        <f t="shared" si="204"/>
        <v>44.975000000000001</v>
      </c>
      <c r="R1292" s="19">
        <f t="shared" si="205"/>
        <v>41.625</v>
      </c>
      <c r="S1292" s="19">
        <f t="shared" si="206"/>
        <v>34.924999999999997</v>
      </c>
      <c r="T1292" s="19">
        <f t="shared" si="207"/>
        <v>41.625</v>
      </c>
      <c r="U1292" s="7">
        <f t="shared" si="208"/>
        <v>40.508333333333333</v>
      </c>
      <c r="V1292" s="7">
        <f t="shared" si="209"/>
        <v>40.787499999999994</v>
      </c>
    </row>
    <row r="1293" spans="1:22" ht="13.5" x14ac:dyDescent="0.35">
      <c r="A1293" s="3">
        <v>43892</v>
      </c>
      <c r="B1293" s="2">
        <v>14.54</v>
      </c>
      <c r="C1293" s="7">
        <v>55.745101675010758</v>
      </c>
      <c r="D1293" s="7">
        <v>0.23000832600773613</v>
      </c>
      <c r="E1293" s="7">
        <v>0.30131125893188054</v>
      </c>
      <c r="F1293" s="7">
        <v>14.834620000000001</v>
      </c>
      <c r="G1293" s="7">
        <v>14.79468</v>
      </c>
      <c r="H1293" s="7">
        <v>13.964828000000001</v>
      </c>
      <c r="I1293" s="7">
        <v>11.875752999999998</v>
      </c>
      <c r="J1293" s="7" t="s">
        <v>53</v>
      </c>
      <c r="K1293" s="7" t="s">
        <v>55</v>
      </c>
      <c r="L1293" s="7" t="s">
        <v>47</v>
      </c>
      <c r="M1293" s="7">
        <f t="shared" si="200"/>
        <v>25</v>
      </c>
      <c r="N1293" s="7">
        <f t="shared" si="201"/>
        <v>100</v>
      </c>
      <c r="O1293" s="7">
        <f t="shared" si="202"/>
        <v>50</v>
      </c>
      <c r="P1293" s="7">
        <f t="shared" si="203"/>
        <v>16.5</v>
      </c>
      <c r="Q1293" s="19">
        <f t="shared" si="204"/>
        <v>53.725000000000001</v>
      </c>
      <c r="R1293" s="19">
        <f t="shared" si="205"/>
        <v>46.625</v>
      </c>
      <c r="S1293" s="19">
        <f t="shared" si="206"/>
        <v>38.674999999999997</v>
      </c>
      <c r="T1293" s="19">
        <f t="shared" si="207"/>
        <v>47.875</v>
      </c>
      <c r="U1293" s="7">
        <f t="shared" si="208"/>
        <v>46.341666666666661</v>
      </c>
      <c r="V1293" s="7">
        <f t="shared" si="209"/>
        <v>46.724999999999994</v>
      </c>
    </row>
    <row r="1294" spans="1:22" ht="13.5" x14ac:dyDescent="0.35">
      <c r="A1294" s="3">
        <v>43893</v>
      </c>
      <c r="B1294" s="2">
        <v>14.560600000000001</v>
      </c>
      <c r="C1294" s="7">
        <v>53.364163355695986</v>
      </c>
      <c r="D1294" s="7">
        <v>0.19393630470182366</v>
      </c>
      <c r="E1294" s="7">
        <v>0.2798362680858692</v>
      </c>
      <c r="F1294" s="7">
        <v>14.765780000000001</v>
      </c>
      <c r="G1294" s="7">
        <v>14.791925000000001</v>
      </c>
      <c r="H1294" s="7">
        <v>14.001316000000001</v>
      </c>
      <c r="I1294" s="7">
        <v>11.901836999999995</v>
      </c>
      <c r="J1294" s="7" t="s">
        <v>53</v>
      </c>
      <c r="K1294" s="7" t="s">
        <v>55</v>
      </c>
      <c r="L1294" s="7" t="s">
        <v>47</v>
      </c>
      <c r="M1294" s="7">
        <f t="shared" si="200"/>
        <v>25</v>
      </c>
      <c r="N1294" s="7">
        <f t="shared" si="201"/>
        <v>100</v>
      </c>
      <c r="O1294" s="7">
        <f t="shared" si="202"/>
        <v>50</v>
      </c>
      <c r="P1294" s="7">
        <f t="shared" si="203"/>
        <v>16.5</v>
      </c>
      <c r="Q1294" s="19">
        <f t="shared" si="204"/>
        <v>53.725000000000001</v>
      </c>
      <c r="R1294" s="19">
        <f t="shared" si="205"/>
        <v>46.625</v>
      </c>
      <c r="S1294" s="19">
        <f t="shared" si="206"/>
        <v>38.674999999999997</v>
      </c>
      <c r="T1294" s="19">
        <f t="shared" si="207"/>
        <v>47.875</v>
      </c>
      <c r="U1294" s="7">
        <f t="shared" si="208"/>
        <v>46.341666666666661</v>
      </c>
      <c r="V1294" s="7">
        <f t="shared" si="209"/>
        <v>46.724999999999994</v>
      </c>
    </row>
    <row r="1295" spans="1:22" ht="13.5" x14ac:dyDescent="0.35">
      <c r="A1295" s="3">
        <v>43894</v>
      </c>
      <c r="B1295" s="2">
        <v>14.4573</v>
      </c>
      <c r="C1295" s="7">
        <v>36.699374179092956</v>
      </c>
      <c r="D1295" s="7">
        <v>0.15522419336867976</v>
      </c>
      <c r="E1295" s="7">
        <v>0.25491385314243131</v>
      </c>
      <c r="F1295" s="7">
        <v>14.67628</v>
      </c>
      <c r="G1295" s="7">
        <v>14.769550000000001</v>
      </c>
      <c r="H1295" s="7">
        <v>14.034360000000001</v>
      </c>
      <c r="I1295" s="7">
        <v>11.926820499999996</v>
      </c>
      <c r="J1295" s="7" t="s">
        <v>53</v>
      </c>
      <c r="K1295" s="7" t="s">
        <v>55</v>
      </c>
      <c r="L1295" s="7" t="s">
        <v>47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16.5</v>
      </c>
      <c r="Q1295" s="19">
        <f t="shared" si="204"/>
        <v>53.725000000000001</v>
      </c>
      <c r="R1295" s="19">
        <f t="shared" si="205"/>
        <v>46.625</v>
      </c>
      <c r="S1295" s="19">
        <f t="shared" si="206"/>
        <v>38.674999999999997</v>
      </c>
      <c r="T1295" s="19">
        <f t="shared" si="207"/>
        <v>47.875</v>
      </c>
      <c r="U1295" s="7">
        <f t="shared" si="208"/>
        <v>46.341666666666661</v>
      </c>
      <c r="V1295" s="7">
        <f t="shared" si="209"/>
        <v>46.724999999999994</v>
      </c>
    </row>
    <row r="1296" spans="1:22" ht="13.5" x14ac:dyDescent="0.35">
      <c r="A1296" s="3">
        <v>43895</v>
      </c>
      <c r="B1296" s="2">
        <v>14.319699999999999</v>
      </c>
      <c r="C1296" s="7">
        <v>17.749699157641487</v>
      </c>
      <c r="D1296" s="7">
        <v>0.11214861675873955</v>
      </c>
      <c r="E1296" s="7">
        <v>0.22636080586569299</v>
      </c>
      <c r="F1296" s="7">
        <v>14.57302</v>
      </c>
      <c r="G1296" s="7">
        <v>14.748899999999997</v>
      </c>
      <c r="H1296" s="7">
        <v>14.066030000000001</v>
      </c>
      <c r="I1296" s="7">
        <v>11.950852999999997</v>
      </c>
      <c r="J1296" s="7" t="s">
        <v>53</v>
      </c>
      <c r="K1296" s="7" t="s">
        <v>55</v>
      </c>
      <c r="L1296" s="7" t="s">
        <v>47</v>
      </c>
      <c r="M1296" s="7">
        <f t="shared" si="200"/>
        <v>50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19">
        <f t="shared" si="204"/>
        <v>62.475000000000001</v>
      </c>
      <c r="R1296" s="19">
        <f t="shared" si="205"/>
        <v>51.625</v>
      </c>
      <c r="S1296" s="19">
        <f t="shared" si="206"/>
        <v>42.424999999999997</v>
      </c>
      <c r="T1296" s="19">
        <f t="shared" si="207"/>
        <v>54.125</v>
      </c>
      <c r="U1296" s="7">
        <f t="shared" si="208"/>
        <v>52.17499999999999</v>
      </c>
      <c r="V1296" s="7">
        <f t="shared" si="209"/>
        <v>52.662499999999994</v>
      </c>
    </row>
    <row r="1297" spans="1:22" ht="13.5" x14ac:dyDescent="0.35">
      <c r="A1297" s="3">
        <v>43896</v>
      </c>
      <c r="B1297" s="2">
        <v>13.9754</v>
      </c>
      <c r="C1297" s="7">
        <v>13.696358692047582</v>
      </c>
      <c r="D1297" s="7">
        <v>4.9656371645438568E-2</v>
      </c>
      <c r="E1297" s="7">
        <v>0.19101991902164212</v>
      </c>
      <c r="F1297" s="7">
        <v>14.370600000000001</v>
      </c>
      <c r="G1297" s="7">
        <v>14.711379999999997</v>
      </c>
      <c r="H1297" s="7">
        <v>14.089436000000003</v>
      </c>
      <c r="I1297" s="7">
        <v>11.973163999999995</v>
      </c>
      <c r="J1297" s="7" t="s">
        <v>53</v>
      </c>
      <c r="K1297" s="7" t="s">
        <v>51</v>
      </c>
      <c r="L1297" s="7" t="s">
        <v>47</v>
      </c>
      <c r="M1297" s="7">
        <f t="shared" si="200"/>
        <v>50</v>
      </c>
      <c r="N1297" s="7">
        <f t="shared" si="201"/>
        <v>100</v>
      </c>
      <c r="O1297" s="7">
        <f t="shared" si="202"/>
        <v>50</v>
      </c>
      <c r="P1297" s="7">
        <f t="shared" si="203"/>
        <v>0</v>
      </c>
      <c r="Q1297" s="19">
        <f t="shared" si="204"/>
        <v>60</v>
      </c>
      <c r="R1297" s="19">
        <f t="shared" si="205"/>
        <v>47.5</v>
      </c>
      <c r="S1297" s="19">
        <f t="shared" si="206"/>
        <v>35</v>
      </c>
      <c r="T1297" s="19">
        <f t="shared" si="207"/>
        <v>50</v>
      </c>
      <c r="U1297" s="7">
        <f t="shared" si="208"/>
        <v>47.5</v>
      </c>
      <c r="V1297" s="7">
        <f t="shared" si="209"/>
        <v>48.125</v>
      </c>
    </row>
    <row r="1298" spans="1:22" ht="13.5" x14ac:dyDescent="0.35">
      <c r="A1298" s="3">
        <v>43899</v>
      </c>
      <c r="B1298" s="2">
        <v>13.527900000000001</v>
      </c>
      <c r="C1298" s="7">
        <v>11.318789739092395</v>
      </c>
      <c r="D1298" s="7">
        <v>-3.5568679331024811E-2</v>
      </c>
      <c r="E1298" s="7">
        <v>0.14570219935110876</v>
      </c>
      <c r="F1298" s="7">
        <v>14.168180000000001</v>
      </c>
      <c r="G1298" s="7">
        <v>14.664909999999997</v>
      </c>
      <c r="H1298" s="7">
        <v>14.104030000000005</v>
      </c>
      <c r="I1298" s="7">
        <v>11.9929165</v>
      </c>
      <c r="J1298" s="7" t="s">
        <v>53</v>
      </c>
      <c r="K1298" s="7" t="s">
        <v>51</v>
      </c>
      <c r="L1298" s="7" t="s">
        <v>47</v>
      </c>
      <c r="M1298" s="7">
        <f t="shared" si="200"/>
        <v>50</v>
      </c>
      <c r="N1298" s="7">
        <f t="shared" si="201"/>
        <v>100</v>
      </c>
      <c r="O1298" s="7">
        <f t="shared" si="202"/>
        <v>50</v>
      </c>
      <c r="P1298" s="7">
        <f t="shared" si="203"/>
        <v>0</v>
      </c>
      <c r="Q1298" s="19">
        <f t="shared" si="204"/>
        <v>60</v>
      </c>
      <c r="R1298" s="19">
        <f t="shared" si="205"/>
        <v>47.5</v>
      </c>
      <c r="S1298" s="19">
        <f t="shared" si="206"/>
        <v>35</v>
      </c>
      <c r="T1298" s="19">
        <f t="shared" si="207"/>
        <v>50</v>
      </c>
      <c r="U1298" s="7">
        <f t="shared" si="208"/>
        <v>47.5</v>
      </c>
      <c r="V1298" s="7">
        <f t="shared" si="209"/>
        <v>48.125</v>
      </c>
    </row>
    <row r="1299" spans="1:22" ht="13.5" x14ac:dyDescent="0.35">
      <c r="A1299" s="3">
        <v>43900</v>
      </c>
      <c r="B1299" s="2">
        <v>13.1493</v>
      </c>
      <c r="C1299" s="7">
        <v>9.4925071251264797</v>
      </c>
      <c r="D1299" s="7">
        <v>-0.1321368112432868</v>
      </c>
      <c r="E1299" s="7">
        <v>9.0134397232229657E-2</v>
      </c>
      <c r="F1299" s="7">
        <v>13.885920000000002</v>
      </c>
      <c r="G1299" s="7">
        <v>14.604669999999999</v>
      </c>
      <c r="H1299" s="7">
        <v>14.108712000000004</v>
      </c>
      <c r="I1299" s="7">
        <v>12.010191999999996</v>
      </c>
      <c r="J1299" s="7" t="s">
        <v>53</v>
      </c>
      <c r="K1299" s="7" t="s">
        <v>51</v>
      </c>
      <c r="L1299" s="7" t="s">
        <v>47</v>
      </c>
      <c r="M1299" s="7">
        <f t="shared" si="200"/>
        <v>50</v>
      </c>
      <c r="N1299" s="7">
        <f t="shared" si="201"/>
        <v>100</v>
      </c>
      <c r="O1299" s="7">
        <f t="shared" si="202"/>
        <v>50</v>
      </c>
      <c r="P1299" s="7">
        <f t="shared" si="203"/>
        <v>0</v>
      </c>
      <c r="Q1299" s="19">
        <f t="shared" si="204"/>
        <v>60</v>
      </c>
      <c r="R1299" s="19">
        <f t="shared" si="205"/>
        <v>47.5</v>
      </c>
      <c r="S1299" s="19">
        <f t="shared" si="206"/>
        <v>35</v>
      </c>
      <c r="T1299" s="19">
        <f t="shared" si="207"/>
        <v>50</v>
      </c>
      <c r="U1299" s="7">
        <f t="shared" si="208"/>
        <v>47.5</v>
      </c>
      <c r="V1299" s="7">
        <f t="shared" si="209"/>
        <v>48.125</v>
      </c>
    </row>
    <row r="1300" spans="1:22" ht="13.5" x14ac:dyDescent="0.35">
      <c r="A1300" s="3">
        <v>43901</v>
      </c>
      <c r="B1300" s="2">
        <v>13.6243</v>
      </c>
      <c r="C1300" s="7">
        <v>26.120118048369193</v>
      </c>
      <c r="D1300" s="7">
        <v>-0.16839803355354022</v>
      </c>
      <c r="E1300" s="7">
        <v>3.8427911075075684E-2</v>
      </c>
      <c r="F1300" s="7">
        <v>13.719320000000002</v>
      </c>
      <c r="G1300" s="7">
        <v>14.56302</v>
      </c>
      <c r="H1300" s="7">
        <v>14.123858000000006</v>
      </c>
      <c r="I1300" s="7">
        <v>12.028966499999997</v>
      </c>
      <c r="J1300" s="7" t="s">
        <v>53</v>
      </c>
      <c r="K1300" s="7" t="s">
        <v>51</v>
      </c>
      <c r="L1300" s="7" t="s">
        <v>47</v>
      </c>
      <c r="M1300" s="7">
        <f t="shared" si="200"/>
        <v>50</v>
      </c>
      <c r="N1300" s="7">
        <f t="shared" si="201"/>
        <v>100</v>
      </c>
      <c r="O1300" s="7">
        <f t="shared" si="202"/>
        <v>50</v>
      </c>
      <c r="P1300" s="7">
        <f t="shared" si="203"/>
        <v>0</v>
      </c>
      <c r="Q1300" s="19">
        <f t="shared" si="204"/>
        <v>60</v>
      </c>
      <c r="R1300" s="19">
        <f t="shared" si="205"/>
        <v>47.5</v>
      </c>
      <c r="S1300" s="19">
        <f t="shared" si="206"/>
        <v>35</v>
      </c>
      <c r="T1300" s="19">
        <f t="shared" si="207"/>
        <v>50</v>
      </c>
      <c r="U1300" s="7">
        <f t="shared" si="208"/>
        <v>47.5</v>
      </c>
      <c r="V1300" s="7">
        <f t="shared" si="209"/>
        <v>48.125</v>
      </c>
    </row>
    <row r="1301" spans="1:22" ht="13.5" x14ac:dyDescent="0.35">
      <c r="A1301" s="3">
        <v>43902</v>
      </c>
      <c r="B1301" s="2">
        <v>12.825699999999999</v>
      </c>
      <c r="C1301" s="7">
        <v>19.182995879405951</v>
      </c>
      <c r="D1301" s="7">
        <v>-0.25859474010939643</v>
      </c>
      <c r="E1301" s="7">
        <v>-2.0976619161818741E-2</v>
      </c>
      <c r="F1301" s="7">
        <v>13.420520000000002</v>
      </c>
      <c r="G1301" s="7">
        <v>14.464224999999999</v>
      </c>
      <c r="H1301" s="7">
        <v>14.120966000000003</v>
      </c>
      <c r="I1301" s="7">
        <v>12.042930499999995</v>
      </c>
      <c r="J1301" s="7" t="s">
        <v>53</v>
      </c>
      <c r="K1301" s="7" t="s">
        <v>51</v>
      </c>
      <c r="L1301" s="7" t="s">
        <v>47</v>
      </c>
      <c r="M1301" s="7">
        <f t="shared" si="200"/>
        <v>50</v>
      </c>
      <c r="N1301" s="7">
        <f t="shared" si="201"/>
        <v>100</v>
      </c>
      <c r="O1301" s="7">
        <f t="shared" si="202"/>
        <v>50</v>
      </c>
      <c r="P1301" s="7">
        <f t="shared" si="203"/>
        <v>0</v>
      </c>
      <c r="Q1301" s="19">
        <f t="shared" si="204"/>
        <v>60</v>
      </c>
      <c r="R1301" s="19">
        <f t="shared" si="205"/>
        <v>47.5</v>
      </c>
      <c r="S1301" s="19">
        <f t="shared" si="206"/>
        <v>35</v>
      </c>
      <c r="T1301" s="19">
        <f t="shared" si="207"/>
        <v>50</v>
      </c>
      <c r="U1301" s="7">
        <f t="shared" si="208"/>
        <v>47.5</v>
      </c>
      <c r="V1301" s="7">
        <f t="shared" si="209"/>
        <v>48.125</v>
      </c>
    </row>
    <row r="1302" spans="1:22" ht="13.5" x14ac:dyDescent="0.35">
      <c r="A1302" s="3">
        <v>43903</v>
      </c>
      <c r="B1302" s="2">
        <v>12.047800000000001</v>
      </c>
      <c r="C1302" s="7">
        <v>15.588263634611721</v>
      </c>
      <c r="D1302" s="7">
        <v>-0.38836942769464677</v>
      </c>
      <c r="E1302" s="7">
        <v>-9.445518086838435E-2</v>
      </c>
      <c r="F1302" s="7">
        <v>13.035</v>
      </c>
      <c r="G1302" s="7">
        <v>14.313109999999998</v>
      </c>
      <c r="H1302" s="7">
        <v>14.102516000000005</v>
      </c>
      <c r="I1302" s="7">
        <v>12.052946499999996</v>
      </c>
      <c r="J1302" s="7" t="s">
        <v>53</v>
      </c>
      <c r="K1302" s="7" t="s">
        <v>51</v>
      </c>
      <c r="L1302" s="7" t="s">
        <v>47</v>
      </c>
      <c r="M1302" s="7">
        <f t="shared" si="200"/>
        <v>50</v>
      </c>
      <c r="N1302" s="7">
        <f t="shared" si="201"/>
        <v>100</v>
      </c>
      <c r="O1302" s="7">
        <f t="shared" si="202"/>
        <v>50</v>
      </c>
      <c r="P1302" s="7">
        <f t="shared" si="203"/>
        <v>0</v>
      </c>
      <c r="Q1302" s="19">
        <f t="shared" si="204"/>
        <v>60</v>
      </c>
      <c r="R1302" s="19">
        <f t="shared" si="205"/>
        <v>47.5</v>
      </c>
      <c r="S1302" s="19">
        <f t="shared" si="206"/>
        <v>35</v>
      </c>
      <c r="T1302" s="19">
        <f t="shared" si="207"/>
        <v>50</v>
      </c>
      <c r="U1302" s="7">
        <f t="shared" si="208"/>
        <v>47.5</v>
      </c>
      <c r="V1302" s="7">
        <f t="shared" si="209"/>
        <v>48.125</v>
      </c>
    </row>
    <row r="1303" spans="1:22" ht="13.5" x14ac:dyDescent="0.35">
      <c r="A1303" s="3">
        <v>43906</v>
      </c>
      <c r="B1303" s="2">
        <v>11.3249</v>
      </c>
      <c r="C1303" s="7">
        <v>13.276297162553107</v>
      </c>
      <c r="D1303" s="7">
        <v>-0.54328612676919086</v>
      </c>
      <c r="E1303" s="7">
        <v>-0.18422137004854566</v>
      </c>
      <c r="F1303" s="7">
        <v>12.5944</v>
      </c>
      <c r="G1303" s="7">
        <v>14.12585</v>
      </c>
      <c r="H1303" s="7">
        <v>14.070848000000003</v>
      </c>
      <c r="I1303" s="7">
        <v>12.058763999999995</v>
      </c>
      <c r="J1303" s="7" t="s">
        <v>53</v>
      </c>
      <c r="K1303" s="7" t="s">
        <v>51</v>
      </c>
      <c r="L1303" s="7" t="s">
        <v>47</v>
      </c>
      <c r="M1303" s="7">
        <f t="shared" si="200"/>
        <v>50</v>
      </c>
      <c r="N1303" s="7">
        <f t="shared" si="201"/>
        <v>100</v>
      </c>
      <c r="O1303" s="7">
        <f t="shared" si="202"/>
        <v>50</v>
      </c>
      <c r="P1303" s="7">
        <f t="shared" si="203"/>
        <v>0</v>
      </c>
      <c r="Q1303" s="19">
        <f t="shared" si="204"/>
        <v>60</v>
      </c>
      <c r="R1303" s="19">
        <f t="shared" si="205"/>
        <v>47.5</v>
      </c>
      <c r="S1303" s="19">
        <f t="shared" si="206"/>
        <v>35</v>
      </c>
      <c r="T1303" s="19">
        <f t="shared" si="207"/>
        <v>50</v>
      </c>
      <c r="U1303" s="7">
        <f t="shared" si="208"/>
        <v>47.5</v>
      </c>
      <c r="V1303" s="7">
        <f t="shared" si="209"/>
        <v>48.125</v>
      </c>
    </row>
    <row r="1304" spans="1:22" ht="13.5" x14ac:dyDescent="0.35">
      <c r="A1304" s="3">
        <v>43907</v>
      </c>
      <c r="B1304" s="2">
        <v>10.684699999999999</v>
      </c>
      <c r="C1304" s="7">
        <v>11.734943691855747</v>
      </c>
      <c r="D1304" s="7">
        <v>-0.70953839952823117</v>
      </c>
      <c r="E1304" s="7">
        <v>-0.28928477594448276</v>
      </c>
      <c r="F1304" s="7">
        <v>12.101479999999999</v>
      </c>
      <c r="G1304" s="7">
        <v>13.913120000000003</v>
      </c>
      <c r="H1304" s="7">
        <v>14.021556000000006</v>
      </c>
      <c r="I1304" s="7">
        <v>12.060504499999993</v>
      </c>
      <c r="J1304" s="7" t="s">
        <v>53</v>
      </c>
      <c r="K1304" s="7" t="s">
        <v>51</v>
      </c>
      <c r="L1304" s="7" t="s">
        <v>47</v>
      </c>
      <c r="M1304" s="7">
        <f t="shared" si="200"/>
        <v>50</v>
      </c>
      <c r="N1304" s="7">
        <f t="shared" si="201"/>
        <v>100</v>
      </c>
      <c r="O1304" s="7">
        <f t="shared" si="202"/>
        <v>50</v>
      </c>
      <c r="P1304" s="7">
        <f t="shared" si="203"/>
        <v>0</v>
      </c>
      <c r="Q1304" s="19">
        <f t="shared" si="204"/>
        <v>60</v>
      </c>
      <c r="R1304" s="19">
        <f t="shared" si="205"/>
        <v>47.5</v>
      </c>
      <c r="S1304" s="19">
        <f t="shared" si="206"/>
        <v>35</v>
      </c>
      <c r="T1304" s="19">
        <f t="shared" si="207"/>
        <v>50</v>
      </c>
      <c r="U1304" s="7">
        <f t="shared" si="208"/>
        <v>47.5</v>
      </c>
      <c r="V1304" s="7">
        <f t="shared" si="209"/>
        <v>48.125</v>
      </c>
    </row>
    <row r="1305" spans="1:22" ht="13.5" x14ac:dyDescent="0.35">
      <c r="A1305" s="3">
        <v>43908</v>
      </c>
      <c r="B1305" s="2">
        <v>10.368</v>
      </c>
      <c r="C1305" s="7">
        <v>11.230085731144385</v>
      </c>
      <c r="D1305" s="7">
        <v>-0.85697093915963585</v>
      </c>
      <c r="E1305" s="7">
        <v>-0.40282200858751338</v>
      </c>
      <c r="F1305" s="7">
        <v>11.45022</v>
      </c>
      <c r="G1305" s="7">
        <v>13.685935000000001</v>
      </c>
      <c r="H1305" s="7">
        <v>13.970750000000004</v>
      </c>
      <c r="I1305" s="7">
        <v>12.060661499999991</v>
      </c>
      <c r="J1305" s="7" t="s">
        <v>53</v>
      </c>
      <c r="K1305" s="7" t="s">
        <v>51</v>
      </c>
      <c r="L1305" s="7" t="s">
        <v>47</v>
      </c>
      <c r="M1305" s="7">
        <f t="shared" si="200"/>
        <v>50</v>
      </c>
      <c r="N1305" s="7">
        <f t="shared" si="201"/>
        <v>100</v>
      </c>
      <c r="O1305" s="7">
        <f t="shared" si="202"/>
        <v>0</v>
      </c>
      <c r="P1305" s="7">
        <f t="shared" si="203"/>
        <v>0</v>
      </c>
      <c r="Q1305" s="19">
        <f t="shared" si="204"/>
        <v>52.5</v>
      </c>
      <c r="R1305" s="19">
        <f t="shared" si="205"/>
        <v>30</v>
      </c>
      <c r="S1305" s="19">
        <f t="shared" si="206"/>
        <v>22.5</v>
      </c>
      <c r="T1305" s="19">
        <f t="shared" si="207"/>
        <v>37.5</v>
      </c>
      <c r="U1305" s="7">
        <f t="shared" si="208"/>
        <v>35</v>
      </c>
      <c r="V1305" s="7">
        <f t="shared" si="209"/>
        <v>35.625</v>
      </c>
    </row>
    <row r="1306" spans="1:22" ht="13.5" x14ac:dyDescent="0.35">
      <c r="A1306" s="3">
        <v>43909</v>
      </c>
      <c r="B1306" s="2">
        <v>10.058199999999999</v>
      </c>
      <c r="C1306" s="7">
        <v>8.3709146186977534</v>
      </c>
      <c r="D1306" s="7">
        <v>-0.98742810338185372</v>
      </c>
      <c r="E1306" s="7">
        <v>-0.51974322754638147</v>
      </c>
      <c r="F1306" s="7">
        <v>10.89672</v>
      </c>
      <c r="G1306" s="7">
        <v>13.445325000000002</v>
      </c>
      <c r="H1306" s="7">
        <v>13.911682000000006</v>
      </c>
      <c r="I1306" s="7">
        <v>12.058393499999992</v>
      </c>
      <c r="J1306" s="7" t="s">
        <v>53</v>
      </c>
      <c r="K1306" s="7" t="s">
        <v>51</v>
      </c>
      <c r="L1306" s="7" t="s">
        <v>47</v>
      </c>
      <c r="M1306" s="7">
        <f t="shared" si="200"/>
        <v>50</v>
      </c>
      <c r="N1306" s="7">
        <f t="shared" si="201"/>
        <v>100</v>
      </c>
      <c r="O1306" s="7">
        <f t="shared" si="202"/>
        <v>0</v>
      </c>
      <c r="P1306" s="7">
        <f t="shared" si="203"/>
        <v>0</v>
      </c>
      <c r="Q1306" s="19">
        <f t="shared" si="204"/>
        <v>52.5</v>
      </c>
      <c r="R1306" s="19">
        <f t="shared" si="205"/>
        <v>30</v>
      </c>
      <c r="S1306" s="19">
        <f t="shared" si="206"/>
        <v>22.5</v>
      </c>
      <c r="T1306" s="19">
        <f t="shared" si="207"/>
        <v>37.5</v>
      </c>
      <c r="U1306" s="7">
        <f t="shared" si="208"/>
        <v>35</v>
      </c>
      <c r="V1306" s="7">
        <f t="shared" si="209"/>
        <v>35.625</v>
      </c>
    </row>
    <row r="1307" spans="1:22" ht="13.5" x14ac:dyDescent="0.35">
      <c r="A1307" s="3">
        <v>43913</v>
      </c>
      <c r="B1307" s="2">
        <v>9.7622</v>
      </c>
      <c r="C1307" s="7">
        <v>8.5907436297452051</v>
      </c>
      <c r="D1307" s="7">
        <v>-1.1019979260245361</v>
      </c>
      <c r="E1307" s="7">
        <v>-0.63619416724201239</v>
      </c>
      <c r="F1307" s="7">
        <v>10.4396</v>
      </c>
      <c r="G1307" s="7">
        <v>13.188194999999999</v>
      </c>
      <c r="H1307" s="7">
        <v>13.845730000000005</v>
      </c>
      <c r="I1307" s="7">
        <v>12.054353499999992</v>
      </c>
      <c r="J1307" s="7" t="s">
        <v>53</v>
      </c>
      <c r="K1307" s="7" t="s">
        <v>51</v>
      </c>
      <c r="L1307" s="7" t="s">
        <v>47</v>
      </c>
      <c r="M1307" s="7">
        <f t="shared" si="200"/>
        <v>50</v>
      </c>
      <c r="N1307" s="7">
        <f t="shared" si="201"/>
        <v>100</v>
      </c>
      <c r="O1307" s="7">
        <f t="shared" si="202"/>
        <v>0</v>
      </c>
      <c r="P1307" s="7">
        <f t="shared" si="203"/>
        <v>0</v>
      </c>
      <c r="Q1307" s="19">
        <f t="shared" si="204"/>
        <v>52.5</v>
      </c>
      <c r="R1307" s="19">
        <f t="shared" si="205"/>
        <v>30</v>
      </c>
      <c r="S1307" s="19">
        <f t="shared" si="206"/>
        <v>22.5</v>
      </c>
      <c r="T1307" s="19">
        <f t="shared" si="207"/>
        <v>37.5</v>
      </c>
      <c r="U1307" s="7">
        <f t="shared" si="208"/>
        <v>35</v>
      </c>
      <c r="V1307" s="7">
        <f t="shared" si="209"/>
        <v>35.625</v>
      </c>
    </row>
    <row r="1308" spans="1:22" ht="13.5" x14ac:dyDescent="0.35">
      <c r="A1308" s="3">
        <v>43914</v>
      </c>
      <c r="B1308" s="2">
        <v>9.7690000000000001</v>
      </c>
      <c r="C1308" s="7">
        <v>8.3715596330275162</v>
      </c>
      <c r="D1308" s="7">
        <v>-1.1786597765163886</v>
      </c>
      <c r="E1308" s="7">
        <v>-0.74468728909688764</v>
      </c>
      <c r="F1308" s="7">
        <v>10.12842</v>
      </c>
      <c r="G1308" s="7">
        <v>12.931404999999998</v>
      </c>
      <c r="H1308" s="7">
        <v>13.780052000000007</v>
      </c>
      <c r="I1308" s="7">
        <v>12.049763499999994</v>
      </c>
      <c r="J1308" s="7" t="s">
        <v>53</v>
      </c>
      <c r="K1308" s="7" t="s">
        <v>55</v>
      </c>
      <c r="L1308" s="7" t="s">
        <v>47</v>
      </c>
      <c r="M1308" s="7">
        <f t="shared" si="200"/>
        <v>50</v>
      </c>
      <c r="N1308" s="7">
        <f t="shared" si="201"/>
        <v>100</v>
      </c>
      <c r="O1308" s="7">
        <f t="shared" si="202"/>
        <v>0</v>
      </c>
      <c r="P1308" s="7">
        <f t="shared" si="203"/>
        <v>16.5</v>
      </c>
      <c r="Q1308" s="19">
        <f t="shared" si="204"/>
        <v>54.975000000000001</v>
      </c>
      <c r="R1308" s="19">
        <f t="shared" si="205"/>
        <v>34.125</v>
      </c>
      <c r="S1308" s="19">
        <f t="shared" si="206"/>
        <v>29.925000000000001</v>
      </c>
      <c r="T1308" s="19">
        <f t="shared" si="207"/>
        <v>41.625</v>
      </c>
      <c r="U1308" s="7">
        <f t="shared" si="208"/>
        <v>39.674999999999997</v>
      </c>
      <c r="V1308" s="7">
        <f t="shared" si="209"/>
        <v>40.162499999999994</v>
      </c>
    </row>
    <row r="1309" spans="1:22" ht="13.5" x14ac:dyDescent="0.35">
      <c r="A1309" s="3">
        <v>43915</v>
      </c>
      <c r="B1309" s="2">
        <v>9.8792000000000009</v>
      </c>
      <c r="C1309" s="7">
        <v>10.27403203693099</v>
      </c>
      <c r="D1309" s="7">
        <v>-1.2164995764571103</v>
      </c>
      <c r="E1309" s="7">
        <v>-0.83904974656893216</v>
      </c>
      <c r="F1309" s="7">
        <v>9.9673200000000008</v>
      </c>
      <c r="G1309" s="7">
        <v>12.680125</v>
      </c>
      <c r="H1309" s="7">
        <v>13.716026000000006</v>
      </c>
      <c r="I1309" s="7">
        <v>12.046016499999993</v>
      </c>
      <c r="J1309" s="7" t="s">
        <v>53</v>
      </c>
      <c r="K1309" s="7" t="s">
        <v>55</v>
      </c>
      <c r="L1309" s="7" t="s">
        <v>47</v>
      </c>
      <c r="M1309" s="7">
        <f t="shared" si="200"/>
        <v>50</v>
      </c>
      <c r="N1309" s="7">
        <f t="shared" si="201"/>
        <v>100</v>
      </c>
      <c r="O1309" s="7">
        <f t="shared" si="202"/>
        <v>0</v>
      </c>
      <c r="P1309" s="7">
        <f t="shared" si="203"/>
        <v>16.5</v>
      </c>
      <c r="Q1309" s="19">
        <f t="shared" si="204"/>
        <v>54.975000000000001</v>
      </c>
      <c r="R1309" s="19">
        <f t="shared" si="205"/>
        <v>34.125</v>
      </c>
      <c r="S1309" s="19">
        <f t="shared" si="206"/>
        <v>29.925000000000001</v>
      </c>
      <c r="T1309" s="19">
        <f t="shared" si="207"/>
        <v>41.625</v>
      </c>
      <c r="U1309" s="7">
        <f t="shared" si="208"/>
        <v>39.674999999999997</v>
      </c>
      <c r="V1309" s="7">
        <f t="shared" si="209"/>
        <v>40.162499999999994</v>
      </c>
    </row>
    <row r="1310" spans="1:22" ht="13.5" x14ac:dyDescent="0.35">
      <c r="A1310" s="3">
        <v>43916</v>
      </c>
      <c r="B1310" s="2">
        <v>10.1752</v>
      </c>
      <c r="C1310" s="7">
        <v>14.998733215100074</v>
      </c>
      <c r="D1310" s="7">
        <v>-1.20867036471315</v>
      </c>
      <c r="E1310" s="7">
        <v>-0.91297387019777587</v>
      </c>
      <c r="F1310" s="7">
        <v>9.9287600000000005</v>
      </c>
      <c r="G1310" s="7">
        <v>12.443645</v>
      </c>
      <c r="H1310" s="7">
        <v>13.653928000000008</v>
      </c>
      <c r="I1310" s="7">
        <v>12.043866499999995</v>
      </c>
      <c r="J1310" s="7" t="s">
        <v>48</v>
      </c>
      <c r="K1310" s="7" t="s">
        <v>55</v>
      </c>
      <c r="L1310" s="7" t="s">
        <v>56</v>
      </c>
      <c r="M1310" s="7">
        <f t="shared" si="200"/>
        <v>50</v>
      </c>
      <c r="N1310" s="7">
        <f t="shared" si="201"/>
        <v>100</v>
      </c>
      <c r="O1310" s="7">
        <f t="shared" si="202"/>
        <v>0</v>
      </c>
      <c r="P1310" s="7">
        <f t="shared" si="203"/>
        <v>66.5</v>
      </c>
      <c r="Q1310" s="19">
        <f t="shared" si="204"/>
        <v>62.475000000000001</v>
      </c>
      <c r="R1310" s="19">
        <f t="shared" si="205"/>
        <v>46.625</v>
      </c>
      <c r="S1310" s="19">
        <f t="shared" si="206"/>
        <v>52.424999999999997</v>
      </c>
      <c r="T1310" s="19">
        <f t="shared" si="207"/>
        <v>54.125</v>
      </c>
      <c r="U1310" s="7">
        <f t="shared" si="208"/>
        <v>53.841666666666661</v>
      </c>
      <c r="V1310" s="7">
        <f t="shared" si="209"/>
        <v>53.912499999999994</v>
      </c>
    </row>
    <row r="1311" spans="1:22" ht="13.5" x14ac:dyDescent="0.35">
      <c r="A1311" s="3">
        <v>43917</v>
      </c>
      <c r="B1311" s="2">
        <v>10.2234</v>
      </c>
      <c r="C1311" s="7">
        <v>16.645331057535017</v>
      </c>
      <c r="D1311" s="7">
        <v>-1.1849173314127466</v>
      </c>
      <c r="E1311" s="7">
        <v>-0.96736256244077001</v>
      </c>
      <c r="F1311" s="7">
        <v>9.9618000000000002</v>
      </c>
      <c r="G1311" s="7">
        <v>12.213014999999999</v>
      </c>
      <c r="H1311" s="7">
        <v>13.576960000000003</v>
      </c>
      <c r="I1311" s="7">
        <v>12.041957499999992</v>
      </c>
      <c r="J1311" s="7" t="s">
        <v>48</v>
      </c>
      <c r="K1311" s="7" t="s">
        <v>49</v>
      </c>
      <c r="L1311" s="7" t="s">
        <v>50</v>
      </c>
      <c r="M1311" s="7">
        <f t="shared" si="200"/>
        <v>50</v>
      </c>
      <c r="N1311" s="7">
        <f t="shared" si="201"/>
        <v>100</v>
      </c>
      <c r="O1311" s="7">
        <f t="shared" si="202"/>
        <v>0</v>
      </c>
      <c r="P1311" s="7">
        <f t="shared" si="203"/>
        <v>66</v>
      </c>
      <c r="Q1311" s="19">
        <f t="shared" si="204"/>
        <v>62.4</v>
      </c>
      <c r="R1311" s="19">
        <f t="shared" si="205"/>
        <v>46.5</v>
      </c>
      <c r="S1311" s="19">
        <f t="shared" si="206"/>
        <v>52.2</v>
      </c>
      <c r="T1311" s="19">
        <f t="shared" si="207"/>
        <v>54</v>
      </c>
      <c r="U1311" s="7">
        <f t="shared" si="208"/>
        <v>53.70000000000001</v>
      </c>
      <c r="V1311" s="7">
        <f t="shared" si="209"/>
        <v>53.775000000000006</v>
      </c>
    </row>
    <row r="1312" spans="1:22" ht="13.5" x14ac:dyDescent="0.35">
      <c r="A1312" s="3">
        <v>43920</v>
      </c>
      <c r="B1312" s="2">
        <v>10.2234</v>
      </c>
      <c r="C1312" s="7">
        <v>18.084181653112864</v>
      </c>
      <c r="D1312" s="7">
        <v>-1.1528040736256759</v>
      </c>
      <c r="E1312" s="7">
        <v>-1.0044508646777512</v>
      </c>
      <c r="F1312" s="7">
        <v>10.054040000000001</v>
      </c>
      <c r="G1312" s="7">
        <v>11.974810000000002</v>
      </c>
      <c r="H1312" s="7">
        <v>13.503572000000002</v>
      </c>
      <c r="I1312" s="7">
        <v>12.039639499999991</v>
      </c>
      <c r="J1312" s="7" t="s">
        <v>48</v>
      </c>
      <c r="K1312" s="7" t="s">
        <v>49</v>
      </c>
      <c r="L1312" s="7" t="s">
        <v>50</v>
      </c>
      <c r="M1312" s="7">
        <f t="shared" si="200"/>
        <v>50</v>
      </c>
      <c r="N1312" s="7">
        <f t="shared" si="201"/>
        <v>100</v>
      </c>
      <c r="O1312" s="7">
        <f t="shared" si="202"/>
        <v>0</v>
      </c>
      <c r="P1312" s="7">
        <f t="shared" si="203"/>
        <v>66</v>
      </c>
      <c r="Q1312" s="19">
        <f t="shared" si="204"/>
        <v>62.4</v>
      </c>
      <c r="R1312" s="19">
        <f t="shared" si="205"/>
        <v>46.5</v>
      </c>
      <c r="S1312" s="19">
        <f t="shared" si="206"/>
        <v>52.2</v>
      </c>
      <c r="T1312" s="19">
        <f t="shared" si="207"/>
        <v>54</v>
      </c>
      <c r="U1312" s="7">
        <f t="shared" si="208"/>
        <v>53.70000000000001</v>
      </c>
      <c r="V1312" s="7">
        <f t="shared" si="209"/>
        <v>53.775000000000006</v>
      </c>
    </row>
    <row r="1313" spans="1:22" ht="13.5" x14ac:dyDescent="0.35">
      <c r="A1313" s="3">
        <v>43921</v>
      </c>
      <c r="B1313" s="2">
        <v>10.1546</v>
      </c>
      <c r="C1313" s="7">
        <v>19.235273571531295</v>
      </c>
      <c r="D1313" s="7">
        <v>-1.1199950645489043</v>
      </c>
      <c r="E1313" s="7">
        <v>-1.0275597046519818</v>
      </c>
      <c r="F1313" s="7">
        <v>10.131159999999999</v>
      </c>
      <c r="G1313" s="7">
        <v>11.75554</v>
      </c>
      <c r="H1313" s="7">
        <v>13.431286</v>
      </c>
      <c r="I1313" s="7">
        <v>12.035079499999989</v>
      </c>
      <c r="J1313" s="7" t="s">
        <v>48</v>
      </c>
      <c r="K1313" s="7" t="s">
        <v>49</v>
      </c>
      <c r="L1313" s="7" t="s">
        <v>50</v>
      </c>
      <c r="M1313" s="7">
        <f t="shared" si="200"/>
        <v>50</v>
      </c>
      <c r="N1313" s="7">
        <f t="shared" si="201"/>
        <v>100</v>
      </c>
      <c r="O1313" s="7">
        <f t="shared" si="202"/>
        <v>0</v>
      </c>
      <c r="P1313" s="7">
        <f t="shared" si="203"/>
        <v>66</v>
      </c>
      <c r="Q1313" s="19">
        <f t="shared" si="204"/>
        <v>62.4</v>
      </c>
      <c r="R1313" s="19">
        <f t="shared" si="205"/>
        <v>46.5</v>
      </c>
      <c r="S1313" s="19">
        <f t="shared" si="206"/>
        <v>52.2</v>
      </c>
      <c r="T1313" s="19">
        <f t="shared" si="207"/>
        <v>54</v>
      </c>
      <c r="U1313" s="7">
        <f t="shared" si="208"/>
        <v>53.70000000000001</v>
      </c>
      <c r="V1313" s="7">
        <f t="shared" si="209"/>
        <v>53.775000000000006</v>
      </c>
    </row>
    <row r="1314" spans="1:22" ht="13.5" x14ac:dyDescent="0.35">
      <c r="A1314" s="3">
        <v>43922</v>
      </c>
      <c r="B1314" s="2">
        <v>10.120100000000001</v>
      </c>
      <c r="C1314" s="7">
        <v>10.41883160890977</v>
      </c>
      <c r="D1314" s="7">
        <v>-1.084278660690476</v>
      </c>
      <c r="E1314" s="7">
        <v>-1.0389034958596808</v>
      </c>
      <c r="F1314" s="7">
        <v>10.17934</v>
      </c>
      <c r="G1314" s="7">
        <v>11.533515</v>
      </c>
      <c r="H1314" s="7">
        <v>13.359686</v>
      </c>
      <c r="I1314" s="7">
        <v>12.030200999999993</v>
      </c>
      <c r="J1314" s="7" t="s">
        <v>48</v>
      </c>
      <c r="K1314" s="7" t="s">
        <v>49</v>
      </c>
      <c r="L1314" s="7" t="s">
        <v>50</v>
      </c>
      <c r="M1314" s="7">
        <f t="shared" si="200"/>
        <v>50</v>
      </c>
      <c r="N1314" s="7">
        <f t="shared" si="201"/>
        <v>100</v>
      </c>
      <c r="O1314" s="7">
        <f t="shared" si="202"/>
        <v>0</v>
      </c>
      <c r="P1314" s="7">
        <f t="shared" si="203"/>
        <v>66</v>
      </c>
      <c r="Q1314" s="19">
        <f t="shared" si="204"/>
        <v>62.4</v>
      </c>
      <c r="R1314" s="19">
        <f t="shared" si="205"/>
        <v>46.5</v>
      </c>
      <c r="S1314" s="19">
        <f t="shared" si="206"/>
        <v>52.2</v>
      </c>
      <c r="T1314" s="19">
        <f t="shared" si="207"/>
        <v>54</v>
      </c>
      <c r="U1314" s="7">
        <f t="shared" si="208"/>
        <v>53.70000000000001</v>
      </c>
      <c r="V1314" s="7">
        <f t="shared" si="209"/>
        <v>53.775000000000006</v>
      </c>
    </row>
    <row r="1315" spans="1:22" ht="13.5" x14ac:dyDescent="0.35">
      <c r="A1315" s="3">
        <v>43923</v>
      </c>
      <c r="B1315" s="2">
        <v>9.8447999999999993</v>
      </c>
      <c r="C1315" s="7">
        <v>11.815643173724794</v>
      </c>
      <c r="D1315" s="7">
        <v>-1.065900524782128</v>
      </c>
      <c r="E1315" s="7">
        <v>-1.0443029016441703</v>
      </c>
      <c r="F1315" s="7">
        <v>10.11326</v>
      </c>
      <c r="G1315" s="7">
        <v>11.30289</v>
      </c>
      <c r="H1315" s="7">
        <v>13.278587999999999</v>
      </c>
      <c r="I1315" s="7">
        <v>12.023974999999993</v>
      </c>
      <c r="J1315" s="7" t="s">
        <v>48</v>
      </c>
      <c r="K1315" s="7" t="s">
        <v>55</v>
      </c>
      <c r="L1315" s="7" t="s">
        <v>56</v>
      </c>
      <c r="M1315" s="7">
        <f t="shared" si="200"/>
        <v>50</v>
      </c>
      <c r="N1315" s="7">
        <f t="shared" si="201"/>
        <v>100</v>
      </c>
      <c r="O1315" s="7">
        <f t="shared" si="202"/>
        <v>0</v>
      </c>
      <c r="P1315" s="7">
        <f t="shared" si="203"/>
        <v>66.5</v>
      </c>
      <c r="Q1315" s="19">
        <f t="shared" si="204"/>
        <v>62.475000000000001</v>
      </c>
      <c r="R1315" s="19">
        <f t="shared" si="205"/>
        <v>46.625</v>
      </c>
      <c r="S1315" s="19">
        <f t="shared" si="206"/>
        <v>52.424999999999997</v>
      </c>
      <c r="T1315" s="19">
        <f t="shared" si="207"/>
        <v>54.125</v>
      </c>
      <c r="U1315" s="7">
        <f t="shared" si="208"/>
        <v>53.841666666666661</v>
      </c>
      <c r="V1315" s="7">
        <f t="shared" si="209"/>
        <v>53.912499999999994</v>
      </c>
    </row>
    <row r="1316" spans="1:22" ht="13.5" x14ac:dyDescent="0.35">
      <c r="A1316" s="3">
        <v>43924</v>
      </c>
      <c r="B1316" s="2">
        <v>10.051299999999999</v>
      </c>
      <c r="C1316" s="7">
        <v>20.039617035325179</v>
      </c>
      <c r="D1316" s="7">
        <v>-1.0228817513521467</v>
      </c>
      <c r="E1316" s="7">
        <v>-1.0400186715857656</v>
      </c>
      <c r="F1316" s="7">
        <v>10.07884</v>
      </c>
      <c r="G1316" s="7">
        <v>11.089469999999999</v>
      </c>
      <c r="H1316" s="7">
        <v>13.200242000000001</v>
      </c>
      <c r="I1316" s="7">
        <v>12.018168499999993</v>
      </c>
      <c r="J1316" s="7" t="s">
        <v>53</v>
      </c>
      <c r="K1316" s="7" t="s">
        <v>55</v>
      </c>
      <c r="L1316" s="7" t="s">
        <v>47</v>
      </c>
      <c r="M1316" s="7">
        <f t="shared" si="200"/>
        <v>50</v>
      </c>
      <c r="N1316" s="7">
        <f t="shared" si="201"/>
        <v>0</v>
      </c>
      <c r="O1316" s="7">
        <f t="shared" si="202"/>
        <v>0</v>
      </c>
      <c r="P1316" s="7">
        <f t="shared" si="203"/>
        <v>16.5</v>
      </c>
      <c r="Q1316" s="19">
        <f t="shared" si="204"/>
        <v>19.975000000000001</v>
      </c>
      <c r="R1316" s="19">
        <f t="shared" si="205"/>
        <v>14.125</v>
      </c>
      <c r="S1316" s="19">
        <f t="shared" si="206"/>
        <v>14.925000000000001</v>
      </c>
      <c r="T1316" s="19">
        <f t="shared" si="207"/>
        <v>16.625</v>
      </c>
      <c r="U1316" s="7">
        <f t="shared" si="208"/>
        <v>16.341666666666669</v>
      </c>
      <c r="V1316" s="7">
        <f t="shared" si="209"/>
        <v>16.412500000000001</v>
      </c>
    </row>
    <row r="1317" spans="1:22" ht="13.5" x14ac:dyDescent="0.35">
      <c r="A1317" s="3">
        <v>43927</v>
      </c>
      <c r="B1317" s="2">
        <v>9.8447999999999993</v>
      </c>
      <c r="C1317" s="7">
        <v>23.715148286272424</v>
      </c>
      <c r="D1317" s="7">
        <v>-0.99399374651267891</v>
      </c>
      <c r="E1317" s="7">
        <v>-1.0308136865711484</v>
      </c>
      <c r="F1317" s="7">
        <v>10.003119999999999</v>
      </c>
      <c r="G1317" s="7">
        <v>10.882939999999998</v>
      </c>
      <c r="H1317" s="7">
        <v>13.116389999999997</v>
      </c>
      <c r="I1317" s="7">
        <v>12.011287499999991</v>
      </c>
      <c r="J1317" s="7" t="s">
        <v>53</v>
      </c>
      <c r="K1317" s="7" t="s">
        <v>55</v>
      </c>
      <c r="L1317" s="7" t="s">
        <v>47</v>
      </c>
      <c r="M1317" s="7">
        <f t="shared" si="200"/>
        <v>50</v>
      </c>
      <c r="N1317" s="7">
        <f t="shared" si="201"/>
        <v>0</v>
      </c>
      <c r="O1317" s="7">
        <f t="shared" si="202"/>
        <v>0</v>
      </c>
      <c r="P1317" s="7">
        <f t="shared" si="203"/>
        <v>16.5</v>
      </c>
      <c r="Q1317" s="19">
        <f t="shared" si="204"/>
        <v>19.975000000000001</v>
      </c>
      <c r="R1317" s="19">
        <f t="shared" si="205"/>
        <v>14.125</v>
      </c>
      <c r="S1317" s="19">
        <f t="shared" si="206"/>
        <v>14.925000000000001</v>
      </c>
      <c r="T1317" s="19">
        <f t="shared" si="207"/>
        <v>16.625</v>
      </c>
      <c r="U1317" s="7">
        <f t="shared" si="208"/>
        <v>16.341666666666669</v>
      </c>
      <c r="V1317" s="7">
        <f t="shared" si="209"/>
        <v>16.412500000000001</v>
      </c>
    </row>
    <row r="1318" spans="1:22" ht="13.5" x14ac:dyDescent="0.35">
      <c r="A1318" s="3">
        <v>43928</v>
      </c>
      <c r="B1318" s="2">
        <v>9.8309999999999995</v>
      </c>
      <c r="C1318" s="7">
        <v>30.501119181398749</v>
      </c>
      <c r="D1318" s="7">
        <v>-0.96113398492605562</v>
      </c>
      <c r="E1318" s="7">
        <v>-1.0168777462421299</v>
      </c>
      <c r="F1318" s="7">
        <v>9.9383999999999979</v>
      </c>
      <c r="G1318" s="7">
        <v>10.698094999999999</v>
      </c>
      <c r="H1318" s="7">
        <v>13.030747999999996</v>
      </c>
      <c r="I1318" s="7">
        <v>12.006020999999993</v>
      </c>
      <c r="J1318" s="7" t="s">
        <v>53</v>
      </c>
      <c r="K1318" s="7" t="s">
        <v>55</v>
      </c>
      <c r="L1318" s="7" t="s">
        <v>47</v>
      </c>
      <c r="M1318" s="7">
        <f t="shared" si="200"/>
        <v>25</v>
      </c>
      <c r="N1318" s="7">
        <f t="shared" si="201"/>
        <v>0</v>
      </c>
      <c r="O1318" s="7">
        <f t="shared" si="202"/>
        <v>0</v>
      </c>
      <c r="P1318" s="7">
        <f t="shared" si="203"/>
        <v>16.5</v>
      </c>
      <c r="Q1318" s="19">
        <f t="shared" si="204"/>
        <v>11.225</v>
      </c>
      <c r="R1318" s="19">
        <f t="shared" si="205"/>
        <v>9.125</v>
      </c>
      <c r="S1318" s="19">
        <f t="shared" si="206"/>
        <v>11.175000000000001</v>
      </c>
      <c r="T1318" s="19">
        <f t="shared" si="207"/>
        <v>10.375</v>
      </c>
      <c r="U1318" s="7">
        <f t="shared" si="208"/>
        <v>10.508333333333335</v>
      </c>
      <c r="V1318" s="7">
        <f t="shared" si="209"/>
        <v>10.475000000000001</v>
      </c>
    </row>
    <row r="1319" spans="1:22" ht="13.5" x14ac:dyDescent="0.35">
      <c r="A1319" s="3">
        <v>43929</v>
      </c>
      <c r="B1319" s="2">
        <v>9.8309999999999995</v>
      </c>
      <c r="C1319" s="7">
        <v>35.660115359965801</v>
      </c>
      <c r="D1319" s="7">
        <v>-0.92443606362683717</v>
      </c>
      <c r="E1319" s="7">
        <v>-0.99838940971907142</v>
      </c>
      <c r="F1319" s="7">
        <v>9.8805800000000001</v>
      </c>
      <c r="G1319" s="7">
        <v>10.532179999999999</v>
      </c>
      <c r="H1319" s="7">
        <v>12.947859999999997</v>
      </c>
      <c r="I1319" s="7">
        <v>12.000629499999995</v>
      </c>
      <c r="J1319" s="7" t="s">
        <v>53</v>
      </c>
      <c r="K1319" s="7" t="s">
        <v>55</v>
      </c>
      <c r="L1319" s="7" t="s">
        <v>47</v>
      </c>
      <c r="M1319" s="7">
        <f t="shared" si="200"/>
        <v>25</v>
      </c>
      <c r="N1319" s="7">
        <f t="shared" si="201"/>
        <v>0</v>
      </c>
      <c r="O1319" s="7">
        <f t="shared" si="202"/>
        <v>0</v>
      </c>
      <c r="P1319" s="7">
        <f t="shared" si="203"/>
        <v>16.5</v>
      </c>
      <c r="Q1319" s="19">
        <f t="shared" si="204"/>
        <v>11.225</v>
      </c>
      <c r="R1319" s="19">
        <f t="shared" si="205"/>
        <v>9.125</v>
      </c>
      <c r="S1319" s="19">
        <f t="shared" si="206"/>
        <v>11.175000000000001</v>
      </c>
      <c r="T1319" s="19">
        <f t="shared" si="207"/>
        <v>10.375</v>
      </c>
      <c r="U1319" s="7">
        <f t="shared" si="208"/>
        <v>10.508333333333335</v>
      </c>
      <c r="V1319" s="7">
        <f t="shared" si="209"/>
        <v>10.475000000000001</v>
      </c>
    </row>
    <row r="1320" spans="1:22" ht="13.5" x14ac:dyDescent="0.35">
      <c r="A1320" s="3">
        <v>43934</v>
      </c>
      <c r="B1320" s="2">
        <v>9.8447999999999993</v>
      </c>
      <c r="C1320" s="7">
        <v>43.231413346866276</v>
      </c>
      <c r="D1320" s="7">
        <v>-0.88404839236816812</v>
      </c>
      <c r="E1320" s="7">
        <v>-0.97552120624889083</v>
      </c>
      <c r="F1320" s="7">
        <v>9.8805799999999984</v>
      </c>
      <c r="G1320" s="7">
        <v>10.343204999999999</v>
      </c>
      <c r="H1320" s="7">
        <v>12.863869999999995</v>
      </c>
      <c r="I1320" s="7">
        <v>11.995400499999993</v>
      </c>
      <c r="J1320" s="7" t="s">
        <v>53</v>
      </c>
      <c r="K1320" s="7" t="s">
        <v>55</v>
      </c>
      <c r="L1320" s="7" t="s">
        <v>50</v>
      </c>
      <c r="M1320" s="7">
        <f t="shared" si="200"/>
        <v>25</v>
      </c>
      <c r="N1320" s="7">
        <f t="shared" si="201"/>
        <v>0</v>
      </c>
      <c r="O1320" s="7">
        <f t="shared" si="202"/>
        <v>0</v>
      </c>
      <c r="P1320" s="7">
        <f t="shared" si="203"/>
        <v>16.5</v>
      </c>
      <c r="Q1320" s="19">
        <f t="shared" si="204"/>
        <v>11.225</v>
      </c>
      <c r="R1320" s="19">
        <f t="shared" si="205"/>
        <v>9.125</v>
      </c>
      <c r="S1320" s="19">
        <f t="shared" si="206"/>
        <v>11.175000000000001</v>
      </c>
      <c r="T1320" s="19">
        <f t="shared" si="207"/>
        <v>10.375</v>
      </c>
      <c r="U1320" s="7">
        <f t="shared" si="208"/>
        <v>10.508333333333335</v>
      </c>
      <c r="V1320" s="7">
        <f t="shared" si="209"/>
        <v>10.475000000000001</v>
      </c>
    </row>
    <row r="1321" spans="1:22" ht="13.5" x14ac:dyDescent="0.35">
      <c r="A1321" s="3">
        <v>43935</v>
      </c>
      <c r="B1321" s="2">
        <v>9.9136000000000006</v>
      </c>
      <c r="C1321" s="7">
        <v>55.61073228579901</v>
      </c>
      <c r="D1321" s="7">
        <v>-0.83684268534364925</v>
      </c>
      <c r="E1321" s="7">
        <v>-0.94778550206784262</v>
      </c>
      <c r="F1321" s="7">
        <v>9.85304</v>
      </c>
      <c r="G1321" s="7">
        <v>10.197599999999998</v>
      </c>
      <c r="H1321" s="7">
        <v>12.781255999999996</v>
      </c>
      <c r="I1321" s="7">
        <v>11.990421999999997</v>
      </c>
      <c r="J1321" s="7" t="s">
        <v>53</v>
      </c>
      <c r="K1321" s="7" t="s">
        <v>55</v>
      </c>
      <c r="L1321" s="7" t="s">
        <v>47</v>
      </c>
      <c r="M1321" s="7">
        <f t="shared" si="200"/>
        <v>25</v>
      </c>
      <c r="N1321" s="7">
        <f t="shared" si="201"/>
        <v>0</v>
      </c>
      <c r="O1321" s="7">
        <f t="shared" si="202"/>
        <v>0</v>
      </c>
      <c r="P1321" s="7">
        <f t="shared" si="203"/>
        <v>16.5</v>
      </c>
      <c r="Q1321" s="19">
        <f t="shared" si="204"/>
        <v>11.225</v>
      </c>
      <c r="R1321" s="19">
        <f t="shared" si="205"/>
        <v>9.125</v>
      </c>
      <c r="S1321" s="19">
        <f t="shared" si="206"/>
        <v>11.175000000000001</v>
      </c>
      <c r="T1321" s="19">
        <f t="shared" si="207"/>
        <v>10.375</v>
      </c>
      <c r="U1321" s="7">
        <f t="shared" si="208"/>
        <v>10.508333333333335</v>
      </c>
      <c r="V1321" s="7">
        <f t="shared" si="209"/>
        <v>10.475000000000001</v>
      </c>
    </row>
    <row r="1322" spans="1:22" ht="13.5" x14ac:dyDescent="0.35">
      <c r="A1322" s="3">
        <v>43936</v>
      </c>
      <c r="B1322" s="2">
        <v>9.7553000000000001</v>
      </c>
      <c r="C1322" s="7">
        <v>49.543546345038983</v>
      </c>
      <c r="D1322" s="7">
        <v>-0.80294940849716134</v>
      </c>
      <c r="E1322" s="7">
        <v>-0.91881828335370641</v>
      </c>
      <c r="F1322" s="7">
        <v>9.8351399999999991</v>
      </c>
      <c r="G1322" s="7">
        <v>10.082974999999998</v>
      </c>
      <c r="H1322" s="7">
        <v>12.689967999999997</v>
      </c>
      <c r="I1322" s="7">
        <v>11.987083499999994</v>
      </c>
      <c r="J1322" s="7" t="s">
        <v>53</v>
      </c>
      <c r="K1322" s="7" t="s">
        <v>55</v>
      </c>
      <c r="L1322" s="7" t="s">
        <v>47</v>
      </c>
      <c r="M1322" s="7">
        <f t="shared" si="200"/>
        <v>25</v>
      </c>
      <c r="N1322" s="7">
        <f t="shared" si="201"/>
        <v>0</v>
      </c>
      <c r="O1322" s="7">
        <f t="shared" si="202"/>
        <v>0</v>
      </c>
      <c r="P1322" s="7">
        <f t="shared" si="203"/>
        <v>16.5</v>
      </c>
      <c r="Q1322" s="19">
        <f t="shared" si="204"/>
        <v>11.225</v>
      </c>
      <c r="R1322" s="19">
        <f t="shared" si="205"/>
        <v>9.125</v>
      </c>
      <c r="S1322" s="19">
        <f t="shared" si="206"/>
        <v>11.175000000000001</v>
      </c>
      <c r="T1322" s="19">
        <f t="shared" si="207"/>
        <v>10.375</v>
      </c>
      <c r="U1322" s="7">
        <f t="shared" si="208"/>
        <v>10.508333333333335</v>
      </c>
      <c r="V1322" s="7">
        <f t="shared" si="209"/>
        <v>10.475000000000001</v>
      </c>
    </row>
    <row r="1323" spans="1:22" ht="13.5" x14ac:dyDescent="0.35">
      <c r="A1323" s="3">
        <v>43937</v>
      </c>
      <c r="B1323" s="2">
        <v>9.6381999999999994</v>
      </c>
      <c r="C1323" s="7">
        <v>42.007163703900204</v>
      </c>
      <c r="D1323" s="7">
        <v>-0.77658573679695486</v>
      </c>
      <c r="E1323" s="7">
        <v>-0.89037177404235612</v>
      </c>
      <c r="F1323" s="7">
        <v>9.7965799999999987</v>
      </c>
      <c r="G1323" s="7">
        <v>9.9986399999999982</v>
      </c>
      <c r="H1323" s="7">
        <v>12.593585999999998</v>
      </c>
      <c r="I1323" s="7">
        <v>11.981351499999993</v>
      </c>
      <c r="J1323" s="7" t="s">
        <v>53</v>
      </c>
      <c r="K1323" s="7" t="s">
        <v>55</v>
      </c>
      <c r="L1323" s="7" t="s">
        <v>47</v>
      </c>
      <c r="M1323" s="7">
        <f t="shared" si="200"/>
        <v>25</v>
      </c>
      <c r="N1323" s="7">
        <f t="shared" si="201"/>
        <v>0</v>
      </c>
      <c r="O1323" s="7">
        <f t="shared" si="202"/>
        <v>0</v>
      </c>
      <c r="P1323" s="7">
        <f t="shared" si="203"/>
        <v>16.5</v>
      </c>
      <c r="Q1323" s="19">
        <f t="shared" si="204"/>
        <v>11.225</v>
      </c>
      <c r="R1323" s="19">
        <f t="shared" si="205"/>
        <v>9.125</v>
      </c>
      <c r="S1323" s="19">
        <f t="shared" si="206"/>
        <v>11.175000000000001</v>
      </c>
      <c r="T1323" s="19">
        <f t="shared" si="207"/>
        <v>10.375</v>
      </c>
      <c r="U1323" s="7">
        <f t="shared" si="208"/>
        <v>10.508333333333335</v>
      </c>
      <c r="V1323" s="7">
        <f t="shared" si="209"/>
        <v>10.475000000000001</v>
      </c>
    </row>
    <row r="1324" spans="1:22" ht="13.5" x14ac:dyDescent="0.35">
      <c r="A1324" s="3">
        <v>43938</v>
      </c>
      <c r="B1324" s="2">
        <v>9.6381999999999994</v>
      </c>
      <c r="C1324" s="7">
        <v>27.839220864971949</v>
      </c>
      <c r="D1324" s="7">
        <v>-0.74708045854981897</v>
      </c>
      <c r="E1324" s="7">
        <v>-0.86171351094384874</v>
      </c>
      <c r="F1324" s="7">
        <v>9.7580199999999984</v>
      </c>
      <c r="G1324" s="7">
        <v>9.9463150000000002</v>
      </c>
      <c r="H1324" s="7">
        <v>12.494035999999999</v>
      </c>
      <c r="I1324" s="7">
        <v>11.974466999999994</v>
      </c>
      <c r="J1324" s="7" t="s">
        <v>53</v>
      </c>
      <c r="K1324" s="7" t="s">
        <v>55</v>
      </c>
      <c r="L1324" s="7" t="s">
        <v>47</v>
      </c>
      <c r="M1324" s="7">
        <f t="shared" si="200"/>
        <v>50</v>
      </c>
      <c r="N1324" s="7">
        <f t="shared" si="201"/>
        <v>0</v>
      </c>
      <c r="O1324" s="7">
        <f t="shared" si="202"/>
        <v>0</v>
      </c>
      <c r="P1324" s="7">
        <f t="shared" si="203"/>
        <v>16.5</v>
      </c>
      <c r="Q1324" s="19">
        <f t="shared" si="204"/>
        <v>19.975000000000001</v>
      </c>
      <c r="R1324" s="19">
        <f t="shared" si="205"/>
        <v>14.125</v>
      </c>
      <c r="S1324" s="19">
        <f t="shared" si="206"/>
        <v>14.925000000000001</v>
      </c>
      <c r="T1324" s="19">
        <f t="shared" si="207"/>
        <v>16.625</v>
      </c>
      <c r="U1324" s="7">
        <f t="shared" si="208"/>
        <v>16.341666666666669</v>
      </c>
      <c r="V1324" s="7">
        <f t="shared" si="209"/>
        <v>16.412500000000001</v>
      </c>
    </row>
    <row r="1325" spans="1:22" ht="13.5" x14ac:dyDescent="0.35">
      <c r="A1325" s="3">
        <v>43941</v>
      </c>
      <c r="B1325" s="2">
        <v>9.6244999999999994</v>
      </c>
      <c r="C1325" s="7">
        <v>24.56036020728915</v>
      </c>
      <c r="D1325" s="7">
        <v>-0.7165429276319788</v>
      </c>
      <c r="E1325" s="7">
        <v>-0.83267939428147486</v>
      </c>
      <c r="F1325" s="7">
        <v>9.7139599999999984</v>
      </c>
      <c r="G1325" s="7">
        <v>9.9091399999999989</v>
      </c>
      <c r="H1325" s="7">
        <v>12.388430000000001</v>
      </c>
      <c r="I1325" s="7">
        <v>11.967513999999994</v>
      </c>
      <c r="J1325" s="7" t="s">
        <v>53</v>
      </c>
      <c r="K1325" s="7" t="s">
        <v>55</v>
      </c>
      <c r="L1325" s="7" t="s">
        <v>47</v>
      </c>
      <c r="M1325" s="7">
        <f t="shared" si="200"/>
        <v>50</v>
      </c>
      <c r="N1325" s="7">
        <f t="shared" si="201"/>
        <v>0</v>
      </c>
      <c r="O1325" s="7">
        <f t="shared" si="202"/>
        <v>0</v>
      </c>
      <c r="P1325" s="7">
        <f t="shared" si="203"/>
        <v>16.5</v>
      </c>
      <c r="Q1325" s="19">
        <f t="shared" si="204"/>
        <v>19.975000000000001</v>
      </c>
      <c r="R1325" s="19">
        <f t="shared" si="205"/>
        <v>14.125</v>
      </c>
      <c r="S1325" s="19">
        <f t="shared" si="206"/>
        <v>14.925000000000001</v>
      </c>
      <c r="T1325" s="19">
        <f t="shared" si="207"/>
        <v>16.625</v>
      </c>
      <c r="U1325" s="7">
        <f t="shared" si="208"/>
        <v>16.341666666666669</v>
      </c>
      <c r="V1325" s="7">
        <f t="shared" si="209"/>
        <v>16.412500000000001</v>
      </c>
    </row>
    <row r="1326" spans="1:22" ht="13.5" x14ac:dyDescent="0.35">
      <c r="A1326" s="3">
        <v>43942</v>
      </c>
      <c r="B1326" s="2">
        <v>9.6312999999999995</v>
      </c>
      <c r="C1326" s="7">
        <v>24.993665005490385</v>
      </c>
      <c r="D1326" s="7">
        <v>-0.68390933015923316</v>
      </c>
      <c r="E1326" s="7">
        <v>-0.80292538145702652</v>
      </c>
      <c r="F1326" s="7">
        <v>9.6574999999999989</v>
      </c>
      <c r="G1326" s="7">
        <v>9.8877950000000006</v>
      </c>
      <c r="H1326" s="7">
        <v>12.286402000000001</v>
      </c>
      <c r="I1326" s="7">
        <v>11.961110999999994</v>
      </c>
      <c r="J1326" s="7" t="s">
        <v>53</v>
      </c>
      <c r="K1326" s="7" t="s">
        <v>55</v>
      </c>
      <c r="L1326" s="7" t="s">
        <v>47</v>
      </c>
      <c r="M1326" s="7">
        <f t="shared" si="200"/>
        <v>50</v>
      </c>
      <c r="N1326" s="7">
        <f t="shared" si="201"/>
        <v>0</v>
      </c>
      <c r="O1326" s="7">
        <f t="shared" si="202"/>
        <v>0</v>
      </c>
      <c r="P1326" s="7">
        <f t="shared" si="203"/>
        <v>16.5</v>
      </c>
      <c r="Q1326" s="19">
        <f t="shared" si="204"/>
        <v>19.975000000000001</v>
      </c>
      <c r="R1326" s="19">
        <f t="shared" si="205"/>
        <v>14.125</v>
      </c>
      <c r="S1326" s="19">
        <f t="shared" si="206"/>
        <v>14.925000000000001</v>
      </c>
      <c r="T1326" s="19">
        <f t="shared" si="207"/>
        <v>16.625</v>
      </c>
      <c r="U1326" s="7">
        <f t="shared" si="208"/>
        <v>16.341666666666669</v>
      </c>
      <c r="V1326" s="7">
        <f t="shared" si="209"/>
        <v>16.412500000000001</v>
      </c>
    </row>
    <row r="1327" spans="1:22" ht="13.5" x14ac:dyDescent="0.35">
      <c r="A1327" s="3">
        <v>43943</v>
      </c>
      <c r="B1327" s="2">
        <v>9.4316999999999993</v>
      </c>
      <c r="C1327" s="7">
        <v>22.507035825663692</v>
      </c>
      <c r="D1327" s="7">
        <v>-0.66647036541381333</v>
      </c>
      <c r="E1327" s="7">
        <v>-0.77563437824838388</v>
      </c>
      <c r="F1327" s="7">
        <v>9.5927800000000012</v>
      </c>
      <c r="G1327" s="7">
        <v>9.8712700000000027</v>
      </c>
      <c r="H1327" s="7">
        <v>12.180520000000001</v>
      </c>
      <c r="I1327" s="7">
        <v>11.953365999999994</v>
      </c>
      <c r="J1327" s="7" t="s">
        <v>53</v>
      </c>
      <c r="K1327" s="7" t="s">
        <v>55</v>
      </c>
      <c r="L1327" s="7" t="s">
        <v>47</v>
      </c>
      <c r="M1327" s="7">
        <f t="shared" si="200"/>
        <v>50</v>
      </c>
      <c r="N1327" s="7">
        <f t="shared" si="201"/>
        <v>0</v>
      </c>
      <c r="O1327" s="7">
        <f t="shared" si="202"/>
        <v>0</v>
      </c>
      <c r="P1327" s="7">
        <f t="shared" si="203"/>
        <v>16.5</v>
      </c>
      <c r="Q1327" s="19">
        <f t="shared" si="204"/>
        <v>19.975000000000001</v>
      </c>
      <c r="R1327" s="19">
        <f t="shared" si="205"/>
        <v>14.125</v>
      </c>
      <c r="S1327" s="19">
        <f t="shared" si="206"/>
        <v>14.925000000000001</v>
      </c>
      <c r="T1327" s="19">
        <f t="shared" si="207"/>
        <v>16.625</v>
      </c>
      <c r="U1327" s="7">
        <f t="shared" si="208"/>
        <v>16.341666666666669</v>
      </c>
      <c r="V1327" s="7">
        <f t="shared" si="209"/>
        <v>16.412500000000001</v>
      </c>
    </row>
    <row r="1328" spans="1:22" ht="13.5" x14ac:dyDescent="0.35">
      <c r="A1328" s="3">
        <v>43944</v>
      </c>
      <c r="B1328" s="2">
        <v>9.4316999999999993</v>
      </c>
      <c r="C1328" s="7">
        <v>23.113576003749444</v>
      </c>
      <c r="D1328" s="7">
        <v>-0.64521225496753054</v>
      </c>
      <c r="E1328" s="7">
        <v>-0.74954995359221321</v>
      </c>
      <c r="F1328" s="7">
        <v>9.5514799999999997</v>
      </c>
      <c r="G1328" s="7">
        <v>9.8544050000000034</v>
      </c>
      <c r="H1328" s="7">
        <v>12.080007999999999</v>
      </c>
      <c r="I1328" s="7">
        <v>11.946137499999995</v>
      </c>
      <c r="J1328" s="7" t="s">
        <v>53</v>
      </c>
      <c r="K1328" s="7" t="s">
        <v>55</v>
      </c>
      <c r="L1328" s="7" t="s">
        <v>47</v>
      </c>
      <c r="M1328" s="7">
        <f t="shared" si="200"/>
        <v>50</v>
      </c>
      <c r="N1328" s="7">
        <f t="shared" si="201"/>
        <v>0</v>
      </c>
      <c r="O1328" s="7">
        <f t="shared" si="202"/>
        <v>0</v>
      </c>
      <c r="P1328" s="7">
        <f t="shared" si="203"/>
        <v>16.5</v>
      </c>
      <c r="Q1328" s="19">
        <f t="shared" si="204"/>
        <v>19.975000000000001</v>
      </c>
      <c r="R1328" s="19">
        <f t="shared" si="205"/>
        <v>14.125</v>
      </c>
      <c r="S1328" s="19">
        <f t="shared" si="206"/>
        <v>14.925000000000001</v>
      </c>
      <c r="T1328" s="19">
        <f t="shared" si="207"/>
        <v>16.625</v>
      </c>
      <c r="U1328" s="7">
        <f t="shared" si="208"/>
        <v>16.341666666666669</v>
      </c>
      <c r="V1328" s="7">
        <f t="shared" si="209"/>
        <v>16.412500000000001</v>
      </c>
    </row>
    <row r="1329" spans="1:22" ht="13.5" x14ac:dyDescent="0.35">
      <c r="A1329" s="3">
        <v>43945</v>
      </c>
      <c r="B1329" s="2">
        <v>9.2044999999999995</v>
      </c>
      <c r="C1329" s="7">
        <v>24.015907799691647</v>
      </c>
      <c r="D1329" s="7">
        <v>-0.63932841054417189</v>
      </c>
      <c r="E1329" s="7">
        <v>-0.72750564498260506</v>
      </c>
      <c r="F1329" s="7">
        <v>9.4647400000000008</v>
      </c>
      <c r="G1329" s="7">
        <v>9.8206700000000033</v>
      </c>
      <c r="H1329" s="7">
        <v>11.977016000000003</v>
      </c>
      <c r="I1329" s="7">
        <v>11.936464999999997</v>
      </c>
      <c r="J1329" s="7" t="s">
        <v>53</v>
      </c>
      <c r="K1329" s="7" t="s">
        <v>55</v>
      </c>
      <c r="L1329" s="7" t="s">
        <v>47</v>
      </c>
      <c r="M1329" s="7">
        <f t="shared" si="200"/>
        <v>50</v>
      </c>
      <c r="N1329" s="7">
        <f t="shared" si="201"/>
        <v>0</v>
      </c>
      <c r="O1329" s="7">
        <f t="shared" si="202"/>
        <v>0</v>
      </c>
      <c r="P1329" s="7">
        <f t="shared" si="203"/>
        <v>16.5</v>
      </c>
      <c r="Q1329" s="19">
        <f t="shared" si="204"/>
        <v>19.975000000000001</v>
      </c>
      <c r="R1329" s="19">
        <f t="shared" si="205"/>
        <v>14.125</v>
      </c>
      <c r="S1329" s="19">
        <f t="shared" si="206"/>
        <v>14.925000000000001</v>
      </c>
      <c r="T1329" s="19">
        <f t="shared" si="207"/>
        <v>16.625</v>
      </c>
      <c r="U1329" s="7">
        <f t="shared" si="208"/>
        <v>16.341666666666669</v>
      </c>
      <c r="V1329" s="7">
        <f t="shared" si="209"/>
        <v>16.412500000000001</v>
      </c>
    </row>
    <row r="1330" spans="1:22" ht="13.5" x14ac:dyDescent="0.35">
      <c r="A1330" s="3">
        <v>43948</v>
      </c>
      <c r="B1330" s="2">
        <v>9.4799000000000007</v>
      </c>
      <c r="C1330" s="7">
        <v>28.039969254419788</v>
      </c>
      <c r="D1330" s="7">
        <v>-0.6054635363031462</v>
      </c>
      <c r="E1330" s="7">
        <v>-0.70309722324671331</v>
      </c>
      <c r="F1330" s="7">
        <v>9.4358199999999997</v>
      </c>
      <c r="G1330" s="7">
        <v>9.7859050000000032</v>
      </c>
      <c r="H1330" s="7">
        <v>11.877468000000006</v>
      </c>
      <c r="I1330" s="7">
        <v>11.926379499999994</v>
      </c>
      <c r="J1330" s="7" t="s">
        <v>48</v>
      </c>
      <c r="K1330" s="7" t="s">
        <v>55</v>
      </c>
      <c r="L1330" s="7" t="s">
        <v>56</v>
      </c>
      <c r="M1330" s="7">
        <f t="shared" si="200"/>
        <v>50</v>
      </c>
      <c r="N1330" s="7">
        <f t="shared" si="201"/>
        <v>0</v>
      </c>
      <c r="O1330" s="7">
        <f t="shared" si="202"/>
        <v>0</v>
      </c>
      <c r="P1330" s="7">
        <f t="shared" si="203"/>
        <v>66.5</v>
      </c>
      <c r="Q1330" s="19">
        <f t="shared" si="204"/>
        <v>27.475000000000001</v>
      </c>
      <c r="R1330" s="19">
        <f t="shared" si="205"/>
        <v>26.625</v>
      </c>
      <c r="S1330" s="19">
        <f t="shared" si="206"/>
        <v>37.424999999999997</v>
      </c>
      <c r="T1330" s="19">
        <f t="shared" si="207"/>
        <v>29.125</v>
      </c>
      <c r="U1330" s="7">
        <f t="shared" si="208"/>
        <v>30.508333333333336</v>
      </c>
      <c r="V1330" s="7">
        <f t="shared" si="209"/>
        <v>30.162500000000001</v>
      </c>
    </row>
    <row r="1331" spans="1:22" ht="13.5" x14ac:dyDescent="0.35">
      <c r="A1331" s="3">
        <v>43949</v>
      </c>
      <c r="B1331" s="2">
        <v>9.2940000000000005</v>
      </c>
      <c r="C1331" s="7">
        <v>28.491096532333756</v>
      </c>
      <c r="D1331" s="7">
        <v>-0.5868609876948998</v>
      </c>
      <c r="E1331" s="7">
        <v>-0.67984997613635068</v>
      </c>
      <c r="F1331" s="7">
        <v>9.3683599999999991</v>
      </c>
      <c r="G1331" s="7">
        <v>9.7394350000000021</v>
      </c>
      <c r="H1331" s="7">
        <v>11.767316000000005</v>
      </c>
      <c r="I1331" s="7">
        <v>11.914331499999994</v>
      </c>
      <c r="J1331" s="7" t="s">
        <v>53</v>
      </c>
      <c r="K1331" s="7" t="s">
        <v>55</v>
      </c>
      <c r="L1331" s="7" t="s">
        <v>47</v>
      </c>
      <c r="M1331" s="7">
        <f t="shared" si="200"/>
        <v>50</v>
      </c>
      <c r="N1331" s="7">
        <f t="shared" si="201"/>
        <v>0</v>
      </c>
      <c r="O1331" s="7">
        <f t="shared" si="202"/>
        <v>0</v>
      </c>
      <c r="P1331" s="7">
        <f t="shared" si="203"/>
        <v>16.5</v>
      </c>
      <c r="Q1331" s="19">
        <f t="shared" si="204"/>
        <v>19.975000000000001</v>
      </c>
      <c r="R1331" s="19">
        <f t="shared" si="205"/>
        <v>14.125</v>
      </c>
      <c r="S1331" s="19">
        <f t="shared" si="206"/>
        <v>14.925000000000001</v>
      </c>
      <c r="T1331" s="19">
        <f t="shared" si="207"/>
        <v>16.625</v>
      </c>
      <c r="U1331" s="7">
        <f t="shared" si="208"/>
        <v>16.341666666666669</v>
      </c>
      <c r="V1331" s="7">
        <f t="shared" si="209"/>
        <v>16.412500000000001</v>
      </c>
    </row>
    <row r="1332" spans="1:22" ht="13.5" x14ac:dyDescent="0.35">
      <c r="A1332" s="3">
        <v>43950</v>
      </c>
      <c r="B1332" s="2">
        <v>9.0185999999999993</v>
      </c>
      <c r="C1332" s="7">
        <v>23.657587548638219</v>
      </c>
      <c r="D1332" s="7">
        <v>-0.58756769761499328</v>
      </c>
      <c r="E1332" s="7">
        <v>-0.66139352043207922</v>
      </c>
      <c r="F1332" s="7">
        <v>9.2857400000000005</v>
      </c>
      <c r="G1332" s="7">
        <v>9.6791950000000035</v>
      </c>
      <c r="H1332" s="7">
        <v>11.646286000000002</v>
      </c>
      <c r="I1332" s="7">
        <v>11.902593499999996</v>
      </c>
      <c r="J1332" s="7" t="s">
        <v>53</v>
      </c>
      <c r="K1332" s="7" t="s">
        <v>55</v>
      </c>
      <c r="L1332" s="7" t="s">
        <v>47</v>
      </c>
      <c r="M1332" s="7">
        <f t="shared" si="200"/>
        <v>50</v>
      </c>
      <c r="N1332" s="7">
        <f t="shared" si="201"/>
        <v>0</v>
      </c>
      <c r="O1332" s="7">
        <f t="shared" si="202"/>
        <v>0</v>
      </c>
      <c r="P1332" s="7">
        <f t="shared" si="203"/>
        <v>16.5</v>
      </c>
      <c r="Q1332" s="19">
        <f t="shared" si="204"/>
        <v>19.975000000000001</v>
      </c>
      <c r="R1332" s="19">
        <f t="shared" si="205"/>
        <v>14.125</v>
      </c>
      <c r="S1332" s="19">
        <f t="shared" si="206"/>
        <v>14.925000000000001</v>
      </c>
      <c r="T1332" s="19">
        <f t="shared" si="207"/>
        <v>16.625</v>
      </c>
      <c r="U1332" s="7">
        <f t="shared" si="208"/>
        <v>16.341666666666669</v>
      </c>
      <c r="V1332" s="7">
        <f t="shared" si="209"/>
        <v>16.412500000000001</v>
      </c>
    </row>
    <row r="1333" spans="1:22" ht="13.5" x14ac:dyDescent="0.35">
      <c r="A1333" s="3">
        <v>43951</v>
      </c>
      <c r="B1333" s="2">
        <v>8.7500999999999998</v>
      </c>
      <c r="C1333" s="7">
        <v>20.149130074565107</v>
      </c>
      <c r="D1333" s="7">
        <v>-0.60284426296418481</v>
      </c>
      <c r="E1333" s="7">
        <v>-0.64968366893850038</v>
      </c>
      <c r="F1333" s="7">
        <v>9.149420000000001</v>
      </c>
      <c r="G1333" s="7">
        <v>9.6089699999999993</v>
      </c>
      <c r="H1333" s="7">
        <v>11.519886000000003</v>
      </c>
      <c r="I1333" s="7">
        <v>11.889547499999997</v>
      </c>
      <c r="J1333" s="7" t="s">
        <v>53</v>
      </c>
      <c r="K1333" s="7" t="s">
        <v>51</v>
      </c>
      <c r="L1333" s="7" t="s">
        <v>47</v>
      </c>
      <c r="M1333" s="7">
        <f t="shared" si="200"/>
        <v>50</v>
      </c>
      <c r="N1333" s="7">
        <f t="shared" si="201"/>
        <v>0</v>
      </c>
      <c r="O1333" s="7">
        <f t="shared" si="202"/>
        <v>0</v>
      </c>
      <c r="P1333" s="7">
        <f t="shared" si="203"/>
        <v>0</v>
      </c>
      <c r="Q1333" s="19">
        <f t="shared" si="204"/>
        <v>17.5</v>
      </c>
      <c r="R1333" s="19">
        <f t="shared" si="205"/>
        <v>10</v>
      </c>
      <c r="S1333" s="19">
        <f t="shared" si="206"/>
        <v>7.5</v>
      </c>
      <c r="T1333" s="19">
        <f t="shared" si="207"/>
        <v>12.5</v>
      </c>
      <c r="U1333" s="7">
        <f t="shared" si="208"/>
        <v>11.666666666666666</v>
      </c>
      <c r="V1333" s="7">
        <f t="shared" si="209"/>
        <v>11.875</v>
      </c>
    </row>
    <row r="1334" spans="1:22" ht="13.5" x14ac:dyDescent="0.35">
      <c r="A1334" s="3">
        <v>43955</v>
      </c>
      <c r="B1334" s="2">
        <v>8.9085000000000001</v>
      </c>
      <c r="C1334" s="7">
        <v>26.05493325149618</v>
      </c>
      <c r="D1334" s="7">
        <v>-0.59530716444330167</v>
      </c>
      <c r="E1334" s="7">
        <v>-0.63880836803946062</v>
      </c>
      <c r="F1334" s="7">
        <v>9.0902199999999986</v>
      </c>
      <c r="G1334" s="7">
        <v>9.5483900000000013</v>
      </c>
      <c r="H1334" s="7">
        <v>11.399270000000007</v>
      </c>
      <c r="I1334" s="7">
        <v>11.877293499999997</v>
      </c>
      <c r="J1334" s="7" t="s">
        <v>53</v>
      </c>
      <c r="K1334" s="7" t="s">
        <v>55</v>
      </c>
      <c r="L1334" s="7" t="s">
        <v>47</v>
      </c>
      <c r="M1334" s="7">
        <f t="shared" si="200"/>
        <v>50</v>
      </c>
      <c r="N1334" s="7">
        <f t="shared" si="201"/>
        <v>0</v>
      </c>
      <c r="O1334" s="7">
        <f t="shared" si="202"/>
        <v>0</v>
      </c>
      <c r="P1334" s="7">
        <f t="shared" si="203"/>
        <v>16.5</v>
      </c>
      <c r="Q1334" s="19">
        <f t="shared" si="204"/>
        <v>19.975000000000001</v>
      </c>
      <c r="R1334" s="19">
        <f t="shared" si="205"/>
        <v>14.125</v>
      </c>
      <c r="S1334" s="19">
        <f t="shared" si="206"/>
        <v>14.925000000000001</v>
      </c>
      <c r="T1334" s="19">
        <f t="shared" si="207"/>
        <v>16.625</v>
      </c>
      <c r="U1334" s="7">
        <f t="shared" si="208"/>
        <v>16.341666666666669</v>
      </c>
      <c r="V1334" s="7">
        <f t="shared" si="209"/>
        <v>16.412500000000001</v>
      </c>
    </row>
    <row r="1335" spans="1:22" ht="13.5" x14ac:dyDescent="0.35">
      <c r="A1335" s="3">
        <v>43956</v>
      </c>
      <c r="B1335" s="2">
        <v>9.1700999999999997</v>
      </c>
      <c r="C1335" s="7">
        <v>32.6923972251967</v>
      </c>
      <c r="D1335" s="7">
        <v>-0.56174952697602265</v>
      </c>
      <c r="E1335" s="7">
        <v>-0.62339659982677298</v>
      </c>
      <c r="F1335" s="7">
        <v>9.0282599999999995</v>
      </c>
      <c r="G1335" s="7">
        <v>9.5146549999999994</v>
      </c>
      <c r="H1335" s="7">
        <v>11.284438000000002</v>
      </c>
      <c r="I1335" s="7">
        <v>11.867207999999996</v>
      </c>
      <c r="J1335" s="7" t="s">
        <v>53</v>
      </c>
      <c r="K1335" s="7" t="s">
        <v>55</v>
      </c>
      <c r="L1335" s="7" t="s">
        <v>47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16.5</v>
      </c>
      <c r="Q1335" s="19">
        <f t="shared" si="204"/>
        <v>11.225</v>
      </c>
      <c r="R1335" s="19">
        <f t="shared" si="205"/>
        <v>9.125</v>
      </c>
      <c r="S1335" s="19">
        <f t="shared" si="206"/>
        <v>11.175000000000001</v>
      </c>
      <c r="T1335" s="19">
        <f t="shared" si="207"/>
        <v>10.375</v>
      </c>
      <c r="U1335" s="7">
        <f t="shared" si="208"/>
        <v>10.508333333333335</v>
      </c>
      <c r="V1335" s="7">
        <f t="shared" si="209"/>
        <v>10.475000000000001</v>
      </c>
    </row>
    <row r="1336" spans="1:22" ht="13.5" x14ac:dyDescent="0.35">
      <c r="A1336" s="3">
        <v>43957</v>
      </c>
      <c r="B1336" s="2">
        <v>9.3628999999999998</v>
      </c>
      <c r="C1336" s="7">
        <v>41.009897360703818</v>
      </c>
      <c r="D1336" s="7">
        <v>-0.51367616967856833</v>
      </c>
      <c r="E1336" s="7">
        <v>-0.60145251379713205</v>
      </c>
      <c r="F1336" s="7">
        <v>9.0420400000000001</v>
      </c>
      <c r="G1336" s="7">
        <v>9.4802350000000004</v>
      </c>
      <c r="H1336" s="7">
        <v>11.174288000000004</v>
      </c>
      <c r="I1336" s="7">
        <v>11.858327499999996</v>
      </c>
      <c r="J1336" s="7" t="s">
        <v>53</v>
      </c>
      <c r="K1336" s="7" t="s">
        <v>55</v>
      </c>
      <c r="L1336" s="7" t="s">
        <v>54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16.5</v>
      </c>
      <c r="Q1336" s="19">
        <f t="shared" si="204"/>
        <v>11.225</v>
      </c>
      <c r="R1336" s="19">
        <f t="shared" si="205"/>
        <v>9.125</v>
      </c>
      <c r="S1336" s="19">
        <f t="shared" si="206"/>
        <v>11.175000000000001</v>
      </c>
      <c r="T1336" s="19">
        <f t="shared" si="207"/>
        <v>10.375</v>
      </c>
      <c r="U1336" s="7">
        <f t="shared" si="208"/>
        <v>10.508333333333335</v>
      </c>
      <c r="V1336" s="7">
        <f t="shared" si="209"/>
        <v>10.475000000000001</v>
      </c>
    </row>
    <row r="1337" spans="1:22" ht="13.5" x14ac:dyDescent="0.35">
      <c r="A1337" s="3">
        <v>43958</v>
      </c>
      <c r="B1337" s="2">
        <v>9.3078000000000003</v>
      </c>
      <c r="C1337" s="7">
        <v>42.209017166572373</v>
      </c>
      <c r="D1337" s="7">
        <v>-0.47455344051755866</v>
      </c>
      <c r="E1337" s="7">
        <v>-0.57607269914121739</v>
      </c>
      <c r="F1337" s="7">
        <v>9.0998799999999989</v>
      </c>
      <c r="G1337" s="7">
        <v>9.4533850000000008</v>
      </c>
      <c r="H1337" s="7">
        <v>11.062348000000002</v>
      </c>
      <c r="I1337" s="7">
        <v>11.849033499999997</v>
      </c>
      <c r="J1337" s="7" t="s">
        <v>53</v>
      </c>
      <c r="K1337" s="7" t="s">
        <v>55</v>
      </c>
      <c r="L1337" s="7" t="s">
        <v>54</v>
      </c>
      <c r="M1337" s="7">
        <f t="shared" si="200"/>
        <v>25</v>
      </c>
      <c r="N1337" s="7">
        <f t="shared" si="201"/>
        <v>0</v>
      </c>
      <c r="O1337" s="7">
        <f t="shared" si="202"/>
        <v>0</v>
      </c>
      <c r="P1337" s="7">
        <f t="shared" si="203"/>
        <v>16.5</v>
      </c>
      <c r="Q1337" s="19">
        <f t="shared" si="204"/>
        <v>11.225</v>
      </c>
      <c r="R1337" s="19">
        <f t="shared" si="205"/>
        <v>9.125</v>
      </c>
      <c r="S1337" s="19">
        <f t="shared" si="206"/>
        <v>11.175000000000001</v>
      </c>
      <c r="T1337" s="19">
        <f t="shared" si="207"/>
        <v>10.375</v>
      </c>
      <c r="U1337" s="7">
        <f t="shared" si="208"/>
        <v>10.508333333333335</v>
      </c>
      <c r="V1337" s="7">
        <f t="shared" si="209"/>
        <v>10.475000000000001</v>
      </c>
    </row>
    <row r="1338" spans="1:22" ht="13.5" x14ac:dyDescent="0.35">
      <c r="A1338" s="3">
        <v>43959</v>
      </c>
      <c r="B1338" s="2">
        <v>9.3078000000000003</v>
      </c>
      <c r="C1338" s="7">
        <v>42.209017166572373</v>
      </c>
      <c r="D1338" s="7">
        <v>-0.43849371322027153</v>
      </c>
      <c r="E1338" s="7">
        <v>-0.54855690195702822</v>
      </c>
      <c r="F1338" s="7">
        <v>9.2114200000000004</v>
      </c>
      <c r="G1338" s="7">
        <v>9.4272249999999982</v>
      </c>
      <c r="H1338" s="7">
        <v>10.950408000000003</v>
      </c>
      <c r="I1338" s="7">
        <v>11.840497000000001</v>
      </c>
      <c r="J1338" s="7" t="s">
        <v>48</v>
      </c>
      <c r="K1338" s="7" t="s">
        <v>55</v>
      </c>
      <c r="L1338" s="7" t="s">
        <v>50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49.5</v>
      </c>
      <c r="Q1338" s="19">
        <f t="shared" si="204"/>
        <v>16.175000000000001</v>
      </c>
      <c r="R1338" s="19">
        <f t="shared" si="205"/>
        <v>17.375</v>
      </c>
      <c r="S1338" s="19">
        <f t="shared" si="206"/>
        <v>26.025000000000002</v>
      </c>
      <c r="T1338" s="19">
        <f t="shared" si="207"/>
        <v>18.625</v>
      </c>
      <c r="U1338" s="7">
        <f t="shared" si="208"/>
        <v>19.858333333333334</v>
      </c>
      <c r="V1338" s="7">
        <f t="shared" si="209"/>
        <v>19.55</v>
      </c>
    </row>
    <row r="1339" spans="1:22" ht="13.5" x14ac:dyDescent="0.35">
      <c r="A1339" s="3">
        <v>43962</v>
      </c>
      <c r="B1339" s="2">
        <v>9.5831999999999997</v>
      </c>
      <c r="C1339" s="7">
        <v>49.13311783720247</v>
      </c>
      <c r="D1339" s="7">
        <v>-0.38327548000193801</v>
      </c>
      <c r="E1339" s="7">
        <v>-0.51550061756601018</v>
      </c>
      <c r="F1339" s="7">
        <v>9.3463600000000007</v>
      </c>
      <c r="G1339" s="7">
        <v>9.4148349999999983</v>
      </c>
      <c r="H1339" s="7">
        <v>10.843976000000003</v>
      </c>
      <c r="I1339" s="7">
        <v>11.833337500000001</v>
      </c>
      <c r="J1339" s="7" t="s">
        <v>48</v>
      </c>
      <c r="K1339" s="7" t="s">
        <v>55</v>
      </c>
      <c r="L1339" s="7" t="s">
        <v>50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49.5</v>
      </c>
      <c r="Q1339" s="19">
        <f t="shared" si="204"/>
        <v>16.175000000000001</v>
      </c>
      <c r="R1339" s="19">
        <f t="shared" si="205"/>
        <v>17.375</v>
      </c>
      <c r="S1339" s="19">
        <f t="shared" si="206"/>
        <v>26.025000000000002</v>
      </c>
      <c r="T1339" s="19">
        <f t="shared" si="207"/>
        <v>18.625</v>
      </c>
      <c r="U1339" s="7">
        <f t="shared" si="208"/>
        <v>19.858333333333334</v>
      </c>
      <c r="V1339" s="7">
        <f t="shared" si="209"/>
        <v>19.55</v>
      </c>
    </row>
    <row r="1340" spans="1:22" ht="13.5" x14ac:dyDescent="0.35">
      <c r="A1340" s="3">
        <v>43963</v>
      </c>
      <c r="B1340" s="2">
        <v>9.8653999999999993</v>
      </c>
      <c r="C1340" s="7">
        <v>54.404515522107232</v>
      </c>
      <c r="D1340" s="7">
        <v>-0.31313383881946244</v>
      </c>
      <c r="E1340" s="7">
        <v>-0.47502726181670063</v>
      </c>
      <c r="F1340" s="7">
        <v>9.4854200000000013</v>
      </c>
      <c r="G1340" s="7">
        <v>9.4158650000000002</v>
      </c>
      <c r="H1340" s="7">
        <v>10.743188</v>
      </c>
      <c r="I1340" s="7">
        <v>11.827691999999999</v>
      </c>
      <c r="J1340" s="7" t="s">
        <v>48</v>
      </c>
      <c r="K1340" s="7" t="s">
        <v>55</v>
      </c>
      <c r="L1340" s="7" t="s">
        <v>50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49.5</v>
      </c>
      <c r="Q1340" s="19">
        <f t="shared" si="204"/>
        <v>16.175000000000001</v>
      </c>
      <c r="R1340" s="19">
        <f t="shared" si="205"/>
        <v>17.375</v>
      </c>
      <c r="S1340" s="19">
        <f t="shared" si="206"/>
        <v>26.025000000000002</v>
      </c>
      <c r="T1340" s="19">
        <f t="shared" si="207"/>
        <v>18.625</v>
      </c>
      <c r="U1340" s="7">
        <f t="shared" si="208"/>
        <v>19.858333333333334</v>
      </c>
      <c r="V1340" s="7">
        <f t="shared" si="209"/>
        <v>19.55</v>
      </c>
    </row>
    <row r="1341" spans="1:22" ht="13.5" x14ac:dyDescent="0.35">
      <c r="A1341" s="3">
        <v>43964</v>
      </c>
      <c r="B1341" s="2">
        <v>10.1546</v>
      </c>
      <c r="C1341" s="7">
        <v>63.157511557642614</v>
      </c>
      <c r="D1341" s="7">
        <v>-0.23154099927399585</v>
      </c>
      <c r="E1341" s="7">
        <v>-0.42633000930815967</v>
      </c>
      <c r="F1341" s="7">
        <v>9.6437600000000003</v>
      </c>
      <c r="G1341" s="7">
        <v>9.4279149999999969</v>
      </c>
      <c r="H1341" s="7">
        <v>10.649559999999997</v>
      </c>
      <c r="I1341" s="7">
        <v>11.824249999999999</v>
      </c>
      <c r="J1341" s="7" t="s">
        <v>48</v>
      </c>
      <c r="K1341" s="7" t="s">
        <v>49</v>
      </c>
      <c r="L1341" s="7" t="s">
        <v>50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66</v>
      </c>
      <c r="Q1341" s="19">
        <f t="shared" si="204"/>
        <v>18.649999999999999</v>
      </c>
      <c r="R1341" s="19">
        <f t="shared" si="205"/>
        <v>21.5</v>
      </c>
      <c r="S1341" s="19">
        <f t="shared" si="206"/>
        <v>33.450000000000003</v>
      </c>
      <c r="T1341" s="19">
        <f t="shared" si="207"/>
        <v>22.75</v>
      </c>
      <c r="U1341" s="7">
        <f t="shared" si="208"/>
        <v>24.533333333333331</v>
      </c>
      <c r="V1341" s="7">
        <f t="shared" si="209"/>
        <v>24.087499999999999</v>
      </c>
    </row>
    <row r="1342" spans="1:22" ht="13.5" x14ac:dyDescent="0.35">
      <c r="A1342" s="3">
        <v>43965</v>
      </c>
      <c r="B1342" s="2">
        <v>10.4575</v>
      </c>
      <c r="C1342" s="7">
        <v>66.816393442622953</v>
      </c>
      <c r="D1342" s="7">
        <v>-0.14081337855576415</v>
      </c>
      <c r="E1342" s="7">
        <v>-0.36922668315768059</v>
      </c>
      <c r="F1342" s="7">
        <v>9.8736999999999995</v>
      </c>
      <c r="G1342" s="7">
        <v>9.4630249999999982</v>
      </c>
      <c r="H1342" s="7">
        <v>10.558959999999997</v>
      </c>
      <c r="I1342" s="7">
        <v>11.821461999999999</v>
      </c>
      <c r="J1342" s="7" t="s">
        <v>48</v>
      </c>
      <c r="K1342" s="7" t="s">
        <v>49</v>
      </c>
      <c r="L1342" s="7" t="s">
        <v>50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66</v>
      </c>
      <c r="Q1342" s="19">
        <f t="shared" si="204"/>
        <v>18.649999999999999</v>
      </c>
      <c r="R1342" s="19">
        <f t="shared" si="205"/>
        <v>21.5</v>
      </c>
      <c r="S1342" s="19">
        <f t="shared" si="206"/>
        <v>33.450000000000003</v>
      </c>
      <c r="T1342" s="19">
        <f t="shared" si="207"/>
        <v>22.75</v>
      </c>
      <c r="U1342" s="7">
        <f t="shared" si="208"/>
        <v>24.533333333333331</v>
      </c>
      <c r="V1342" s="7">
        <f t="shared" si="209"/>
        <v>24.087499999999999</v>
      </c>
    </row>
    <row r="1343" spans="1:22" ht="13.5" x14ac:dyDescent="0.35">
      <c r="A1343" s="3">
        <v>43966</v>
      </c>
      <c r="B1343" s="2">
        <v>10.767300000000001</v>
      </c>
      <c r="C1343" s="7">
        <v>74.944135861584627</v>
      </c>
      <c r="D1343" s="7">
        <v>-4.3412383650530018E-2</v>
      </c>
      <c r="E1343" s="7">
        <v>-0.30406382325625053</v>
      </c>
      <c r="F1343" s="7">
        <v>10.1656</v>
      </c>
      <c r="G1343" s="7">
        <v>9.5194799999999997</v>
      </c>
      <c r="H1343" s="7">
        <v>10.483505999999998</v>
      </c>
      <c r="I1343" s="7">
        <v>11.821049</v>
      </c>
      <c r="J1343" s="7" t="s">
        <v>48</v>
      </c>
      <c r="K1343" s="7" t="s">
        <v>49</v>
      </c>
      <c r="L1343" s="7" t="s">
        <v>50</v>
      </c>
      <c r="M1343" s="7">
        <f t="shared" si="200"/>
        <v>0</v>
      </c>
      <c r="N1343" s="7">
        <f t="shared" si="201"/>
        <v>0</v>
      </c>
      <c r="O1343" s="7">
        <f t="shared" si="202"/>
        <v>0</v>
      </c>
      <c r="P1343" s="7">
        <f t="shared" si="203"/>
        <v>66</v>
      </c>
      <c r="Q1343" s="19">
        <f t="shared" si="204"/>
        <v>9.9</v>
      </c>
      <c r="R1343" s="19">
        <f t="shared" si="205"/>
        <v>16.5</v>
      </c>
      <c r="S1343" s="19">
        <f t="shared" si="206"/>
        <v>29.7</v>
      </c>
      <c r="T1343" s="19">
        <f t="shared" si="207"/>
        <v>16.5</v>
      </c>
      <c r="U1343" s="7">
        <f t="shared" si="208"/>
        <v>18.7</v>
      </c>
      <c r="V1343" s="7">
        <f t="shared" si="209"/>
        <v>18.149999999999999</v>
      </c>
    </row>
    <row r="1344" spans="1:22" ht="13.5" x14ac:dyDescent="0.35">
      <c r="A1344" s="3">
        <v>43969</v>
      </c>
      <c r="B1344" s="2">
        <v>11.084</v>
      </c>
      <c r="C1344" s="7">
        <v>75.270172343174011</v>
      </c>
      <c r="D1344" s="7">
        <v>5.8657482826797391E-2</v>
      </c>
      <c r="E1344" s="7">
        <v>-0.23151956203964094</v>
      </c>
      <c r="F1344" s="7">
        <v>10.46576</v>
      </c>
      <c r="G1344" s="7">
        <v>9.5917700000000004</v>
      </c>
      <c r="H1344" s="7">
        <v>10.413973999999996</v>
      </c>
      <c r="I1344" s="7">
        <v>11.823114500000001</v>
      </c>
      <c r="J1344" s="7" t="s">
        <v>48</v>
      </c>
      <c r="K1344" s="7" t="s">
        <v>49</v>
      </c>
      <c r="L1344" s="7" t="s">
        <v>50</v>
      </c>
      <c r="M1344" s="7">
        <f t="shared" si="200"/>
        <v>0</v>
      </c>
      <c r="N1344" s="7">
        <f t="shared" si="201"/>
        <v>0</v>
      </c>
      <c r="O1344" s="7">
        <f t="shared" si="202"/>
        <v>0</v>
      </c>
      <c r="P1344" s="7">
        <f t="shared" si="203"/>
        <v>66</v>
      </c>
      <c r="Q1344" s="19">
        <f t="shared" si="204"/>
        <v>9.9</v>
      </c>
      <c r="R1344" s="19">
        <f t="shared" si="205"/>
        <v>16.5</v>
      </c>
      <c r="S1344" s="19">
        <f t="shared" si="206"/>
        <v>29.7</v>
      </c>
      <c r="T1344" s="19">
        <f t="shared" si="207"/>
        <v>16.5</v>
      </c>
      <c r="U1344" s="7">
        <f t="shared" si="208"/>
        <v>18.7</v>
      </c>
      <c r="V1344" s="7">
        <f t="shared" si="209"/>
        <v>18.149999999999999</v>
      </c>
    </row>
    <row r="1345" spans="1:22" ht="13.5" x14ac:dyDescent="0.35">
      <c r="A1345" s="3">
        <v>43970</v>
      </c>
      <c r="B1345" s="2">
        <v>11.414400000000001</v>
      </c>
      <c r="C1345" s="7">
        <v>81.949132111861132</v>
      </c>
      <c r="D1345" s="7">
        <v>0.16431498524832833</v>
      </c>
      <c r="E1345" s="7">
        <v>-0.15235265258204711</v>
      </c>
      <c r="F1345" s="7">
        <v>10.775559999999999</v>
      </c>
      <c r="G1345" s="7">
        <v>9.6812649999999998</v>
      </c>
      <c r="H1345" s="7">
        <v>10.353115999999995</v>
      </c>
      <c r="I1345" s="7">
        <v>11.827245</v>
      </c>
      <c r="J1345" s="7" t="s">
        <v>48</v>
      </c>
      <c r="K1345" s="7" t="s">
        <v>49</v>
      </c>
      <c r="L1345" s="7" t="s">
        <v>50</v>
      </c>
      <c r="M1345" s="7">
        <f t="shared" si="200"/>
        <v>0</v>
      </c>
      <c r="N1345" s="7">
        <f t="shared" si="201"/>
        <v>0</v>
      </c>
      <c r="O1345" s="7">
        <f t="shared" si="202"/>
        <v>0</v>
      </c>
      <c r="P1345" s="7">
        <f t="shared" si="203"/>
        <v>66</v>
      </c>
      <c r="Q1345" s="19">
        <f t="shared" si="204"/>
        <v>9.9</v>
      </c>
      <c r="R1345" s="19">
        <f t="shared" si="205"/>
        <v>16.5</v>
      </c>
      <c r="S1345" s="19">
        <f t="shared" si="206"/>
        <v>29.7</v>
      </c>
      <c r="T1345" s="19">
        <f t="shared" si="207"/>
        <v>16.5</v>
      </c>
      <c r="U1345" s="7">
        <f t="shared" si="208"/>
        <v>18.7</v>
      </c>
      <c r="V1345" s="7">
        <f t="shared" si="209"/>
        <v>18.149999999999999</v>
      </c>
    </row>
    <row r="1346" spans="1:22" ht="13.5" x14ac:dyDescent="0.35">
      <c r="A1346" s="3">
        <v>43971</v>
      </c>
      <c r="B1346" s="2">
        <v>11.565899999999999</v>
      </c>
      <c r="C1346" s="7">
        <v>89.870089215839755</v>
      </c>
      <c r="D1346" s="7">
        <v>0.25730801437917528</v>
      </c>
      <c r="E1346" s="7">
        <v>-7.0420519189802633E-2</v>
      </c>
      <c r="F1346" s="7">
        <v>11.057820000000001</v>
      </c>
      <c r="G1346" s="7">
        <v>9.7779950000000007</v>
      </c>
      <c r="H1346" s="7">
        <v>10.298039999999997</v>
      </c>
      <c r="I1346" s="7">
        <v>11.831720000000002</v>
      </c>
      <c r="J1346" s="7" t="s">
        <v>48</v>
      </c>
      <c r="K1346" s="7" t="s">
        <v>49</v>
      </c>
      <c r="L1346" s="7" t="s">
        <v>50</v>
      </c>
      <c r="M1346" s="7">
        <f t="shared" si="200"/>
        <v>0</v>
      </c>
      <c r="N1346" s="7">
        <f t="shared" si="201"/>
        <v>0</v>
      </c>
      <c r="O1346" s="7">
        <f t="shared" si="202"/>
        <v>0</v>
      </c>
      <c r="P1346" s="7">
        <f t="shared" si="203"/>
        <v>66</v>
      </c>
      <c r="Q1346" s="19">
        <f t="shared" si="204"/>
        <v>9.9</v>
      </c>
      <c r="R1346" s="19">
        <f t="shared" si="205"/>
        <v>16.5</v>
      </c>
      <c r="S1346" s="19">
        <f t="shared" si="206"/>
        <v>29.7</v>
      </c>
      <c r="T1346" s="19">
        <f t="shared" si="207"/>
        <v>16.5</v>
      </c>
      <c r="U1346" s="7">
        <f t="shared" si="208"/>
        <v>18.7</v>
      </c>
      <c r="V1346" s="7">
        <f t="shared" si="209"/>
        <v>18.149999999999999</v>
      </c>
    </row>
    <row r="1347" spans="1:22" ht="13.5" x14ac:dyDescent="0.35">
      <c r="A1347" s="3">
        <v>43972</v>
      </c>
      <c r="B1347" s="2">
        <v>11.9101</v>
      </c>
      <c r="C1347" s="7">
        <v>98.315087762216393</v>
      </c>
      <c r="D1347" s="7">
        <v>0.35469106552865171</v>
      </c>
      <c r="E1347" s="7">
        <v>1.4601797753888229E-2</v>
      </c>
      <c r="F1347" s="7">
        <v>11.34834</v>
      </c>
      <c r="G1347" s="7">
        <v>9.9019150000000007</v>
      </c>
      <c r="H1347" s="7">
        <v>10.256733999999994</v>
      </c>
      <c r="I1347" s="7">
        <v>11.838329000000003</v>
      </c>
      <c r="J1347" s="7" t="s">
        <v>48</v>
      </c>
      <c r="K1347" s="7" t="s">
        <v>49</v>
      </c>
      <c r="L1347" s="7" t="s">
        <v>50</v>
      </c>
      <c r="M1347" s="7">
        <f t="shared" ref="M1347:M1410" si="210">IF(C1347&lt;30,50,IF(C1347&gt;70,0,25))</f>
        <v>0</v>
      </c>
      <c r="N1347" s="7">
        <f t="shared" ref="N1347:N1410" si="211">IF(E1347-D1347&gt;0.02,100,IF(E1347-D1347&lt;0,0,45))</f>
        <v>0</v>
      </c>
      <c r="O1347" s="7">
        <f t="shared" ref="O1347:O1410" si="212">IF(F1347-I1347&gt;10,100,IF(F1347-I1347&gt;5,75,IF(F1347-I1347&gt;0,50,0)))</f>
        <v>0</v>
      </c>
      <c r="P1347" s="7">
        <f t="shared" ref="P1347:P1410" si="213">IF(L1347="CONFIRMED BULLISH", 34, IF(L1347="BULLISH DIVERGENCE",17,0))+IF(J1347="Bullish",33,IF(J1347="Bearish", 0,16.5))+IF(K1347="Strong",33,IF(K1347="Weak",0,16.5))</f>
        <v>66</v>
      </c>
      <c r="Q1347" s="19">
        <f t="shared" ref="Q1347:Q1410" si="214">0.35*M1347+0.35*N1347+0.15*O1347+0.15*P1347</f>
        <v>9.9</v>
      </c>
      <c r="R1347" s="19">
        <f t="shared" ref="R1347:R1410" si="215">0.2*M1347+0.2*N1347+0.35*O1347+0.25*P1347</f>
        <v>16.5</v>
      </c>
      <c r="S1347" s="19">
        <f t="shared" ref="S1347:S1410" si="216">M1347*0.15+N1347*0.15+O1347*0.25+P1347*0.45</f>
        <v>29.7</v>
      </c>
      <c r="T1347" s="19">
        <f t="shared" ref="T1347:T1410" si="217">0.25*SUM(M1347:P1347)</f>
        <v>16.5</v>
      </c>
      <c r="U1347" s="7">
        <f t="shared" ref="U1347:U1410" si="218">SUM(Q1347:S1347)/3</f>
        <v>18.7</v>
      </c>
      <c r="V1347" s="7">
        <f t="shared" ref="V1347:V1410" si="219">SUM(Q1347:T1347)/4</f>
        <v>18.149999999999999</v>
      </c>
    </row>
    <row r="1348" spans="1:22" ht="13.5" x14ac:dyDescent="0.35">
      <c r="A1348" s="3">
        <v>43973</v>
      </c>
      <c r="B1348" s="2">
        <v>12.1029</v>
      </c>
      <c r="C1348" s="7">
        <v>98.332627246868014</v>
      </c>
      <c r="D1348" s="7">
        <v>0.44232632138048089</v>
      </c>
      <c r="E1348" s="7">
        <v>0.10014670247920678</v>
      </c>
      <c r="F1348" s="7">
        <v>11.615460000000001</v>
      </c>
      <c r="G1348" s="7">
        <v>10.035475000000002</v>
      </c>
      <c r="H1348" s="7">
        <v>10.228233999999995</v>
      </c>
      <c r="I1348" s="7">
        <v>11.845902000000001</v>
      </c>
      <c r="J1348" s="7" t="s">
        <v>48</v>
      </c>
      <c r="K1348" s="7" t="s">
        <v>49</v>
      </c>
      <c r="L1348" s="7" t="s">
        <v>50</v>
      </c>
      <c r="M1348" s="7">
        <f t="shared" si="210"/>
        <v>0</v>
      </c>
      <c r="N1348" s="7">
        <f t="shared" si="211"/>
        <v>0</v>
      </c>
      <c r="O1348" s="7">
        <f t="shared" si="212"/>
        <v>0</v>
      </c>
      <c r="P1348" s="7">
        <f t="shared" si="213"/>
        <v>66</v>
      </c>
      <c r="Q1348" s="19">
        <f t="shared" si="214"/>
        <v>9.9</v>
      </c>
      <c r="R1348" s="19">
        <f t="shared" si="215"/>
        <v>16.5</v>
      </c>
      <c r="S1348" s="19">
        <f t="shared" si="216"/>
        <v>29.7</v>
      </c>
      <c r="T1348" s="19">
        <f t="shared" si="217"/>
        <v>16.5</v>
      </c>
      <c r="U1348" s="7">
        <f t="shared" si="218"/>
        <v>18.7</v>
      </c>
      <c r="V1348" s="7">
        <f t="shared" si="219"/>
        <v>18.149999999999999</v>
      </c>
    </row>
    <row r="1349" spans="1:22" ht="13.5" x14ac:dyDescent="0.35">
      <c r="A1349" s="3">
        <v>43977</v>
      </c>
      <c r="B1349" s="2">
        <v>12.454000000000001</v>
      </c>
      <c r="C1349" s="7">
        <v>98.376594679001812</v>
      </c>
      <c r="D1349" s="7">
        <v>0.53395364352786068</v>
      </c>
      <c r="E1349" s="7">
        <v>0.18690809068893757</v>
      </c>
      <c r="F1349" s="7">
        <v>11.88946</v>
      </c>
      <c r="G1349" s="7">
        <v>10.197950000000001</v>
      </c>
      <c r="H1349" s="7">
        <v>10.214327999999997</v>
      </c>
      <c r="I1349" s="7">
        <v>11.856538500000005</v>
      </c>
      <c r="J1349" s="7" t="s">
        <v>48</v>
      </c>
      <c r="K1349" s="7" t="s">
        <v>49</v>
      </c>
      <c r="L1349" s="7" t="s">
        <v>50</v>
      </c>
      <c r="M1349" s="7">
        <f t="shared" si="210"/>
        <v>0</v>
      </c>
      <c r="N1349" s="7">
        <f t="shared" si="211"/>
        <v>0</v>
      </c>
      <c r="O1349" s="7">
        <f t="shared" si="212"/>
        <v>50</v>
      </c>
      <c r="P1349" s="7">
        <f t="shared" si="213"/>
        <v>66</v>
      </c>
      <c r="Q1349" s="19">
        <f t="shared" si="214"/>
        <v>17.399999999999999</v>
      </c>
      <c r="R1349" s="19">
        <f t="shared" si="215"/>
        <v>34</v>
      </c>
      <c r="S1349" s="19">
        <f t="shared" si="216"/>
        <v>42.2</v>
      </c>
      <c r="T1349" s="19">
        <f t="shared" si="217"/>
        <v>29</v>
      </c>
      <c r="U1349" s="7">
        <f t="shared" si="218"/>
        <v>31.2</v>
      </c>
      <c r="V1349" s="7">
        <f t="shared" si="219"/>
        <v>30.65</v>
      </c>
    </row>
    <row r="1350" spans="1:22" ht="13.5" x14ac:dyDescent="0.35">
      <c r="A1350" s="3">
        <v>43978</v>
      </c>
      <c r="B1350" s="2">
        <v>12.5297</v>
      </c>
      <c r="C1350" s="7">
        <v>98.318584070796476</v>
      </c>
      <c r="D1350" s="7">
        <v>0.60569523616723053</v>
      </c>
      <c r="E1350" s="7">
        <v>0.27066551978459619</v>
      </c>
      <c r="F1350" s="7">
        <v>12.11252</v>
      </c>
      <c r="G1350" s="7">
        <v>10.350440000000001</v>
      </c>
      <c r="H1350" s="7">
        <v>10.192435999999997</v>
      </c>
      <c r="I1350" s="7">
        <v>11.866865000000004</v>
      </c>
      <c r="J1350" s="7" t="s">
        <v>48</v>
      </c>
      <c r="K1350" s="7" t="s">
        <v>49</v>
      </c>
      <c r="L1350" s="7" t="s">
        <v>50</v>
      </c>
      <c r="M1350" s="7">
        <f t="shared" si="210"/>
        <v>0</v>
      </c>
      <c r="N1350" s="7">
        <f t="shared" si="211"/>
        <v>0</v>
      </c>
      <c r="O1350" s="7">
        <f t="shared" si="212"/>
        <v>50</v>
      </c>
      <c r="P1350" s="7">
        <f t="shared" si="213"/>
        <v>66</v>
      </c>
      <c r="Q1350" s="19">
        <f t="shared" si="214"/>
        <v>17.399999999999999</v>
      </c>
      <c r="R1350" s="19">
        <f t="shared" si="215"/>
        <v>34</v>
      </c>
      <c r="S1350" s="19">
        <f t="shared" si="216"/>
        <v>42.2</v>
      </c>
      <c r="T1350" s="19">
        <f t="shared" si="217"/>
        <v>29</v>
      </c>
      <c r="U1350" s="7">
        <f t="shared" si="218"/>
        <v>31.2</v>
      </c>
      <c r="V1350" s="7">
        <f t="shared" si="219"/>
        <v>30.65</v>
      </c>
    </row>
    <row r="1351" spans="1:22" ht="13.5" x14ac:dyDescent="0.35">
      <c r="A1351" s="3">
        <v>43979</v>
      </c>
      <c r="B1351" s="2">
        <v>12.9015</v>
      </c>
      <c r="C1351" s="7">
        <v>100</v>
      </c>
      <c r="D1351" s="7">
        <v>0.68465978611354927</v>
      </c>
      <c r="E1351" s="7">
        <v>0.3534643730503868</v>
      </c>
      <c r="F1351" s="7">
        <v>12.379639999999998</v>
      </c>
      <c r="G1351" s="7">
        <v>10.530815</v>
      </c>
      <c r="H1351" s="7">
        <v>10.193951999999998</v>
      </c>
      <c r="I1351" s="7">
        <v>11.879050500000004</v>
      </c>
      <c r="J1351" s="7" t="s">
        <v>48</v>
      </c>
      <c r="K1351" s="7" t="s">
        <v>49</v>
      </c>
      <c r="L1351" s="7" t="s">
        <v>50</v>
      </c>
      <c r="M1351" s="7">
        <f t="shared" si="210"/>
        <v>0</v>
      </c>
      <c r="N1351" s="7">
        <f t="shared" si="211"/>
        <v>0</v>
      </c>
      <c r="O1351" s="7">
        <f t="shared" si="212"/>
        <v>50</v>
      </c>
      <c r="P1351" s="7">
        <f t="shared" si="213"/>
        <v>66</v>
      </c>
      <c r="Q1351" s="19">
        <f t="shared" si="214"/>
        <v>17.399999999999999</v>
      </c>
      <c r="R1351" s="19">
        <f t="shared" si="215"/>
        <v>34</v>
      </c>
      <c r="S1351" s="19">
        <f t="shared" si="216"/>
        <v>42.2</v>
      </c>
      <c r="T1351" s="19">
        <f t="shared" si="217"/>
        <v>29</v>
      </c>
      <c r="U1351" s="7">
        <f t="shared" si="218"/>
        <v>31.2</v>
      </c>
      <c r="V1351" s="7">
        <f t="shared" si="219"/>
        <v>30.65</v>
      </c>
    </row>
    <row r="1352" spans="1:22" ht="13.5" x14ac:dyDescent="0.35">
      <c r="A1352" s="3">
        <v>43980</v>
      </c>
      <c r="B1352" s="2">
        <v>13.287000000000001</v>
      </c>
      <c r="C1352" s="7">
        <v>100</v>
      </c>
      <c r="D1352" s="7">
        <v>0.76947634477674853</v>
      </c>
      <c r="E1352" s="7">
        <v>0.43666676739565918</v>
      </c>
      <c r="F1352" s="7">
        <v>12.655019999999999</v>
      </c>
      <c r="G1352" s="7">
        <v>10.744235</v>
      </c>
      <c r="H1352" s="7">
        <v>10.218735999999996</v>
      </c>
      <c r="I1352" s="7">
        <v>11.892854000000002</v>
      </c>
      <c r="J1352" s="7" t="s">
        <v>48</v>
      </c>
      <c r="K1352" s="7" t="s">
        <v>49</v>
      </c>
      <c r="L1352" s="7" t="s">
        <v>50</v>
      </c>
      <c r="M1352" s="7">
        <f t="shared" si="210"/>
        <v>0</v>
      </c>
      <c r="N1352" s="7">
        <f t="shared" si="211"/>
        <v>0</v>
      </c>
      <c r="O1352" s="7">
        <f t="shared" si="212"/>
        <v>50</v>
      </c>
      <c r="P1352" s="7">
        <f t="shared" si="213"/>
        <v>66</v>
      </c>
      <c r="Q1352" s="19">
        <f t="shared" si="214"/>
        <v>17.399999999999999</v>
      </c>
      <c r="R1352" s="19">
        <f t="shared" si="215"/>
        <v>34</v>
      </c>
      <c r="S1352" s="19">
        <f t="shared" si="216"/>
        <v>42.2</v>
      </c>
      <c r="T1352" s="19">
        <f t="shared" si="217"/>
        <v>29</v>
      </c>
      <c r="U1352" s="7">
        <f t="shared" si="218"/>
        <v>31.2</v>
      </c>
      <c r="V1352" s="7">
        <f t="shared" si="219"/>
        <v>30.65</v>
      </c>
    </row>
    <row r="1353" spans="1:22" ht="13.5" x14ac:dyDescent="0.35">
      <c r="A1353" s="3">
        <v>43983</v>
      </c>
      <c r="B1353" s="2">
        <v>13.493499999999999</v>
      </c>
      <c r="C1353" s="7">
        <v>100</v>
      </c>
      <c r="D1353" s="7">
        <v>0.84363203780601559</v>
      </c>
      <c r="E1353" s="7">
        <v>0.51805982147773055</v>
      </c>
      <c r="F1353" s="7">
        <v>12.93314</v>
      </c>
      <c r="G1353" s="7">
        <v>10.981405000000002</v>
      </c>
      <c r="H1353" s="7">
        <v>10.262107999999998</v>
      </c>
      <c r="I1353" s="7">
        <v>11.907345500000003</v>
      </c>
      <c r="J1353" s="7" t="s">
        <v>48</v>
      </c>
      <c r="K1353" s="7" t="s">
        <v>49</v>
      </c>
      <c r="L1353" s="7" t="s">
        <v>50</v>
      </c>
      <c r="M1353" s="7">
        <f t="shared" si="210"/>
        <v>0</v>
      </c>
      <c r="N1353" s="7">
        <f t="shared" si="211"/>
        <v>0</v>
      </c>
      <c r="O1353" s="7">
        <f t="shared" si="212"/>
        <v>50</v>
      </c>
      <c r="P1353" s="7">
        <f t="shared" si="213"/>
        <v>66</v>
      </c>
      <c r="Q1353" s="19">
        <f t="shared" si="214"/>
        <v>17.399999999999999</v>
      </c>
      <c r="R1353" s="19">
        <f t="shared" si="215"/>
        <v>34</v>
      </c>
      <c r="S1353" s="19">
        <f t="shared" si="216"/>
        <v>42.2</v>
      </c>
      <c r="T1353" s="19">
        <f t="shared" si="217"/>
        <v>29</v>
      </c>
      <c r="U1353" s="7">
        <f t="shared" si="218"/>
        <v>31.2</v>
      </c>
      <c r="V1353" s="7">
        <f t="shared" si="219"/>
        <v>30.65</v>
      </c>
    </row>
    <row r="1354" spans="1:22" ht="13.5" x14ac:dyDescent="0.35">
      <c r="A1354" s="3">
        <v>43984</v>
      </c>
      <c r="B1354" s="2">
        <v>13.892799999999999</v>
      </c>
      <c r="C1354" s="7">
        <v>100</v>
      </c>
      <c r="D1354" s="7">
        <v>0.92397017863742548</v>
      </c>
      <c r="E1354" s="7">
        <v>0.59924189290966956</v>
      </c>
      <c r="F1354" s="7">
        <v>13.2209</v>
      </c>
      <c r="G1354" s="7">
        <v>11.230620000000002</v>
      </c>
      <c r="H1354" s="7">
        <v>10.326269999999997</v>
      </c>
      <c r="I1354" s="7">
        <v>11.923696000000005</v>
      </c>
      <c r="J1354" s="7" t="s">
        <v>48</v>
      </c>
      <c r="K1354" s="7" t="s">
        <v>49</v>
      </c>
      <c r="L1354" s="7" t="s">
        <v>50</v>
      </c>
      <c r="M1354" s="7">
        <f t="shared" si="210"/>
        <v>0</v>
      </c>
      <c r="N1354" s="7">
        <f t="shared" si="211"/>
        <v>0</v>
      </c>
      <c r="O1354" s="7">
        <f t="shared" si="212"/>
        <v>50</v>
      </c>
      <c r="P1354" s="7">
        <f t="shared" si="213"/>
        <v>66</v>
      </c>
      <c r="Q1354" s="19">
        <f t="shared" si="214"/>
        <v>17.399999999999999</v>
      </c>
      <c r="R1354" s="19">
        <f t="shared" si="215"/>
        <v>34</v>
      </c>
      <c r="S1354" s="19">
        <f t="shared" si="216"/>
        <v>42.2</v>
      </c>
      <c r="T1354" s="19">
        <f t="shared" si="217"/>
        <v>29</v>
      </c>
      <c r="U1354" s="7">
        <f t="shared" si="218"/>
        <v>31.2</v>
      </c>
      <c r="V1354" s="7">
        <f t="shared" si="219"/>
        <v>30.65</v>
      </c>
    </row>
    <row r="1355" spans="1:22" ht="13.5" x14ac:dyDescent="0.35">
      <c r="A1355" s="3">
        <v>43985</v>
      </c>
      <c r="B1355" s="2">
        <v>13.7689</v>
      </c>
      <c r="C1355" s="7">
        <v>96.79190077936876</v>
      </c>
      <c r="D1355" s="7">
        <v>0.96649983109921322</v>
      </c>
      <c r="E1355" s="7">
        <v>0.67269348054757838</v>
      </c>
      <c r="F1355" s="7">
        <v>13.46874</v>
      </c>
      <c r="G1355" s="7">
        <v>11.460560000000001</v>
      </c>
      <c r="H1355" s="7">
        <v>10.394288</v>
      </c>
      <c r="I1355" s="7">
        <v>11.939599000000008</v>
      </c>
      <c r="J1355" s="7" t="s">
        <v>48</v>
      </c>
      <c r="K1355" s="7" t="s">
        <v>55</v>
      </c>
      <c r="L1355" s="7" t="s">
        <v>50</v>
      </c>
      <c r="M1355" s="7">
        <f t="shared" si="210"/>
        <v>0</v>
      </c>
      <c r="N1355" s="7">
        <f t="shared" si="211"/>
        <v>0</v>
      </c>
      <c r="O1355" s="7">
        <f t="shared" si="212"/>
        <v>50</v>
      </c>
      <c r="P1355" s="7">
        <f t="shared" si="213"/>
        <v>49.5</v>
      </c>
      <c r="Q1355" s="19">
        <f t="shared" si="214"/>
        <v>14.925000000000001</v>
      </c>
      <c r="R1355" s="19">
        <f t="shared" si="215"/>
        <v>29.875</v>
      </c>
      <c r="S1355" s="19">
        <f t="shared" si="216"/>
        <v>34.775000000000006</v>
      </c>
      <c r="T1355" s="19">
        <f t="shared" si="217"/>
        <v>24.875</v>
      </c>
      <c r="U1355" s="7">
        <f t="shared" si="218"/>
        <v>26.525000000000002</v>
      </c>
      <c r="V1355" s="7">
        <f t="shared" si="219"/>
        <v>26.112500000000001</v>
      </c>
    </row>
    <row r="1356" spans="1:22" ht="13.5" x14ac:dyDescent="0.35">
      <c r="A1356" s="3">
        <v>43986</v>
      </c>
      <c r="B1356" s="2">
        <v>13.3558</v>
      </c>
      <c r="C1356" s="7">
        <v>86.48138358130052</v>
      </c>
      <c r="D1356" s="7">
        <v>0.95585269463937017</v>
      </c>
      <c r="E1356" s="7">
        <v>0.72932532336593681</v>
      </c>
      <c r="F1356" s="7">
        <v>13.5596</v>
      </c>
      <c r="G1356" s="7">
        <v>11.660205000000001</v>
      </c>
      <c r="H1356" s="7">
        <v>10.460239999999999</v>
      </c>
      <c r="I1356" s="7">
        <v>11.953402000000006</v>
      </c>
      <c r="J1356" s="7" t="s">
        <v>48</v>
      </c>
      <c r="K1356" s="7" t="s">
        <v>55</v>
      </c>
      <c r="L1356" s="7" t="s">
        <v>50</v>
      </c>
      <c r="M1356" s="7">
        <f t="shared" si="210"/>
        <v>0</v>
      </c>
      <c r="N1356" s="7">
        <f t="shared" si="211"/>
        <v>0</v>
      </c>
      <c r="O1356" s="7">
        <f t="shared" si="212"/>
        <v>50</v>
      </c>
      <c r="P1356" s="7">
        <f t="shared" si="213"/>
        <v>49.5</v>
      </c>
      <c r="Q1356" s="19">
        <f t="shared" si="214"/>
        <v>14.925000000000001</v>
      </c>
      <c r="R1356" s="19">
        <f t="shared" si="215"/>
        <v>29.875</v>
      </c>
      <c r="S1356" s="19">
        <f t="shared" si="216"/>
        <v>34.775000000000006</v>
      </c>
      <c r="T1356" s="19">
        <f t="shared" si="217"/>
        <v>24.875</v>
      </c>
      <c r="U1356" s="7">
        <f t="shared" si="218"/>
        <v>26.525000000000002</v>
      </c>
      <c r="V1356" s="7">
        <f t="shared" si="219"/>
        <v>26.112500000000001</v>
      </c>
    </row>
    <row r="1357" spans="1:22" ht="13.5" x14ac:dyDescent="0.35">
      <c r="A1357" s="3">
        <v>43987</v>
      </c>
      <c r="B1357" s="2">
        <v>12.9565</v>
      </c>
      <c r="C1357" s="7">
        <v>76.948643458565186</v>
      </c>
      <c r="D1357" s="7">
        <v>0.90476502140571036</v>
      </c>
      <c r="E1357" s="7">
        <v>0.76441326297389156</v>
      </c>
      <c r="F1357" s="7">
        <v>13.493500000000001</v>
      </c>
      <c r="G1357" s="7">
        <v>11.842639999999999</v>
      </c>
      <c r="H1357" s="7">
        <v>10.524125999999999</v>
      </c>
      <c r="I1357" s="7">
        <v>11.965415000000005</v>
      </c>
      <c r="J1357" s="7" t="s">
        <v>53</v>
      </c>
      <c r="K1357" s="7" t="s">
        <v>55</v>
      </c>
      <c r="L1357" s="7" t="s">
        <v>47</v>
      </c>
      <c r="M1357" s="7">
        <f t="shared" si="210"/>
        <v>0</v>
      </c>
      <c r="N1357" s="7">
        <f t="shared" si="211"/>
        <v>0</v>
      </c>
      <c r="O1357" s="7">
        <f t="shared" si="212"/>
        <v>50</v>
      </c>
      <c r="P1357" s="7">
        <f t="shared" si="213"/>
        <v>16.5</v>
      </c>
      <c r="Q1357" s="19">
        <f t="shared" si="214"/>
        <v>9.9749999999999996</v>
      </c>
      <c r="R1357" s="19">
        <f t="shared" si="215"/>
        <v>21.625</v>
      </c>
      <c r="S1357" s="19">
        <f t="shared" si="216"/>
        <v>19.925000000000001</v>
      </c>
      <c r="T1357" s="19">
        <f t="shared" si="217"/>
        <v>16.625</v>
      </c>
      <c r="U1357" s="7">
        <f t="shared" si="218"/>
        <v>17.175000000000001</v>
      </c>
      <c r="V1357" s="7">
        <f t="shared" si="219"/>
        <v>17.037500000000001</v>
      </c>
    </row>
    <row r="1358" spans="1:22" ht="13.5" x14ac:dyDescent="0.35">
      <c r="A1358" s="3">
        <v>43990</v>
      </c>
      <c r="B1358" s="2">
        <v>13.1768</v>
      </c>
      <c r="C1358" s="7">
        <v>76.38825843546681</v>
      </c>
      <c r="D1358" s="7">
        <v>0.87200214327215342</v>
      </c>
      <c r="E1358" s="7">
        <v>0.785931039033544</v>
      </c>
      <c r="F1358" s="7">
        <v>13.430160000000001</v>
      </c>
      <c r="G1358" s="7">
        <v>12.036089999999998</v>
      </c>
      <c r="H1358" s="7">
        <v>10.592281999999997</v>
      </c>
      <c r="I1358" s="7">
        <v>11.978633000000004</v>
      </c>
      <c r="J1358" s="7" t="s">
        <v>53</v>
      </c>
      <c r="K1358" s="7" t="s">
        <v>55</v>
      </c>
      <c r="L1358" s="7" t="s">
        <v>47</v>
      </c>
      <c r="M1358" s="7">
        <f t="shared" si="210"/>
        <v>0</v>
      </c>
      <c r="N1358" s="7">
        <f t="shared" si="211"/>
        <v>0</v>
      </c>
      <c r="O1358" s="7">
        <f t="shared" si="212"/>
        <v>50</v>
      </c>
      <c r="P1358" s="7">
        <f t="shared" si="213"/>
        <v>16.5</v>
      </c>
      <c r="Q1358" s="19">
        <f t="shared" si="214"/>
        <v>9.9749999999999996</v>
      </c>
      <c r="R1358" s="19">
        <f t="shared" si="215"/>
        <v>21.625</v>
      </c>
      <c r="S1358" s="19">
        <f t="shared" si="216"/>
        <v>19.925000000000001</v>
      </c>
      <c r="T1358" s="19">
        <f t="shared" si="217"/>
        <v>16.625</v>
      </c>
      <c r="U1358" s="7">
        <f t="shared" si="218"/>
        <v>17.175000000000001</v>
      </c>
      <c r="V1358" s="7">
        <f t="shared" si="219"/>
        <v>17.037500000000001</v>
      </c>
    </row>
    <row r="1359" spans="1:22" ht="13.5" x14ac:dyDescent="0.35">
      <c r="A1359" s="3">
        <v>43991</v>
      </c>
      <c r="B1359" s="2">
        <v>13.1493</v>
      </c>
      <c r="C1359" s="7">
        <v>73.684641638225258</v>
      </c>
      <c r="D1359" s="7">
        <v>0.83420214310173435</v>
      </c>
      <c r="E1359" s="7">
        <v>0.79558525984718209</v>
      </c>
      <c r="F1359" s="7">
        <v>13.281460000000001</v>
      </c>
      <c r="G1359" s="7">
        <v>12.214395000000003</v>
      </c>
      <c r="H1359" s="7">
        <v>10.657684</v>
      </c>
      <c r="I1359" s="7">
        <v>11.990853000000007</v>
      </c>
      <c r="J1359" s="7" t="s">
        <v>53</v>
      </c>
      <c r="K1359" s="7" t="s">
        <v>55</v>
      </c>
      <c r="L1359" s="7" t="s">
        <v>47</v>
      </c>
      <c r="M1359" s="7">
        <f t="shared" si="210"/>
        <v>0</v>
      </c>
      <c r="N1359" s="7">
        <f t="shared" si="211"/>
        <v>0</v>
      </c>
      <c r="O1359" s="7">
        <f t="shared" si="212"/>
        <v>50</v>
      </c>
      <c r="P1359" s="7">
        <f t="shared" si="213"/>
        <v>16.5</v>
      </c>
      <c r="Q1359" s="19">
        <f t="shared" si="214"/>
        <v>9.9749999999999996</v>
      </c>
      <c r="R1359" s="19">
        <f t="shared" si="215"/>
        <v>21.625</v>
      </c>
      <c r="S1359" s="19">
        <f t="shared" si="216"/>
        <v>19.925000000000001</v>
      </c>
      <c r="T1359" s="19">
        <f t="shared" si="217"/>
        <v>16.625</v>
      </c>
      <c r="U1359" s="7">
        <f t="shared" si="218"/>
        <v>17.175000000000001</v>
      </c>
      <c r="V1359" s="7">
        <f t="shared" si="219"/>
        <v>17.037500000000001</v>
      </c>
    </row>
    <row r="1360" spans="1:22" ht="13.5" x14ac:dyDescent="0.35">
      <c r="A1360" s="3">
        <v>43992</v>
      </c>
      <c r="B1360" s="2">
        <v>13.700100000000001</v>
      </c>
      <c r="C1360" s="7">
        <v>76.271603722487583</v>
      </c>
      <c r="D1360" s="7">
        <v>0.83901864276192661</v>
      </c>
      <c r="E1360" s="7">
        <v>0.80427193643013106</v>
      </c>
      <c r="F1360" s="7">
        <v>13.267700000000001</v>
      </c>
      <c r="G1360" s="7">
        <v>12.406129999999999</v>
      </c>
      <c r="H1360" s="7">
        <v>10.728181999999999</v>
      </c>
      <c r="I1360" s="7">
        <v>12.005482500000006</v>
      </c>
      <c r="J1360" s="7" t="s">
        <v>48</v>
      </c>
      <c r="K1360" s="7" t="s">
        <v>55</v>
      </c>
      <c r="L1360" s="7" t="s">
        <v>56</v>
      </c>
      <c r="M1360" s="7">
        <f t="shared" si="210"/>
        <v>0</v>
      </c>
      <c r="N1360" s="7">
        <f t="shared" si="211"/>
        <v>0</v>
      </c>
      <c r="O1360" s="7">
        <f t="shared" si="212"/>
        <v>50</v>
      </c>
      <c r="P1360" s="7">
        <f t="shared" si="213"/>
        <v>66.5</v>
      </c>
      <c r="Q1360" s="19">
        <f t="shared" si="214"/>
        <v>17.475000000000001</v>
      </c>
      <c r="R1360" s="19">
        <f t="shared" si="215"/>
        <v>34.125</v>
      </c>
      <c r="S1360" s="19">
        <f t="shared" si="216"/>
        <v>42.424999999999997</v>
      </c>
      <c r="T1360" s="19">
        <f t="shared" si="217"/>
        <v>29.125</v>
      </c>
      <c r="U1360" s="7">
        <f t="shared" si="218"/>
        <v>31.341666666666669</v>
      </c>
      <c r="V1360" s="7">
        <f t="shared" si="219"/>
        <v>30.787500000000001</v>
      </c>
    </row>
    <row r="1361" spans="1:22" ht="13.5" x14ac:dyDescent="0.35">
      <c r="A1361" s="3">
        <v>43993</v>
      </c>
      <c r="B1361" s="2">
        <v>13.5899</v>
      </c>
      <c r="C1361" s="7">
        <v>71.942107738126339</v>
      </c>
      <c r="D1361" s="7">
        <v>0.8244399044015438</v>
      </c>
      <c r="E1361" s="7">
        <v>0.80830553002441363</v>
      </c>
      <c r="F1361" s="7">
        <v>13.314519999999998</v>
      </c>
      <c r="G1361" s="7">
        <v>12.577895000000002</v>
      </c>
      <c r="H1361" s="7">
        <v>10.795511999999999</v>
      </c>
      <c r="I1361" s="7">
        <v>12.019733500000008</v>
      </c>
      <c r="J1361" s="7" t="s">
        <v>48</v>
      </c>
      <c r="K1361" s="7" t="s">
        <v>55</v>
      </c>
      <c r="L1361" s="7" t="s">
        <v>50</v>
      </c>
      <c r="M1361" s="7">
        <f t="shared" si="210"/>
        <v>0</v>
      </c>
      <c r="N1361" s="7">
        <f t="shared" si="211"/>
        <v>0</v>
      </c>
      <c r="O1361" s="7">
        <f t="shared" si="212"/>
        <v>50</v>
      </c>
      <c r="P1361" s="7">
        <f t="shared" si="213"/>
        <v>49.5</v>
      </c>
      <c r="Q1361" s="19">
        <f t="shared" si="214"/>
        <v>14.925000000000001</v>
      </c>
      <c r="R1361" s="19">
        <f t="shared" si="215"/>
        <v>29.875</v>
      </c>
      <c r="S1361" s="19">
        <f t="shared" si="216"/>
        <v>34.775000000000006</v>
      </c>
      <c r="T1361" s="19">
        <f t="shared" si="217"/>
        <v>24.875</v>
      </c>
      <c r="U1361" s="7">
        <f t="shared" si="218"/>
        <v>26.525000000000002</v>
      </c>
      <c r="V1361" s="7">
        <f t="shared" si="219"/>
        <v>26.112500000000001</v>
      </c>
    </row>
    <row r="1362" spans="1:22" ht="13.5" x14ac:dyDescent="0.35">
      <c r="A1362" s="3">
        <v>43994</v>
      </c>
      <c r="B1362" s="2">
        <v>13.3558</v>
      </c>
      <c r="C1362" s="7">
        <v>66.191103874286014</v>
      </c>
      <c r="D1362" s="7">
        <v>0.7849478455220229</v>
      </c>
      <c r="E1362" s="7">
        <v>0.80363399312393557</v>
      </c>
      <c r="F1362" s="7">
        <v>13.394380000000002</v>
      </c>
      <c r="G1362" s="7">
        <v>12.722809999999999</v>
      </c>
      <c r="H1362" s="7">
        <v>10.858159999999998</v>
      </c>
      <c r="I1362" s="7">
        <v>12.034431500000009</v>
      </c>
      <c r="J1362" s="7" t="s">
        <v>48</v>
      </c>
      <c r="K1362" s="7" t="s">
        <v>55</v>
      </c>
      <c r="L1362" s="7" t="s">
        <v>50</v>
      </c>
      <c r="M1362" s="7">
        <f t="shared" si="210"/>
        <v>25</v>
      </c>
      <c r="N1362" s="7">
        <f t="shared" si="211"/>
        <v>45</v>
      </c>
      <c r="O1362" s="7">
        <f t="shared" si="212"/>
        <v>50</v>
      </c>
      <c r="P1362" s="7">
        <f t="shared" si="213"/>
        <v>49.5</v>
      </c>
      <c r="Q1362" s="19">
        <f t="shared" si="214"/>
        <v>39.424999999999997</v>
      </c>
      <c r="R1362" s="19">
        <f t="shared" si="215"/>
        <v>43.875</v>
      </c>
      <c r="S1362" s="19">
        <f t="shared" si="216"/>
        <v>45.275000000000006</v>
      </c>
      <c r="T1362" s="19">
        <f t="shared" si="217"/>
        <v>42.375</v>
      </c>
      <c r="U1362" s="7">
        <f t="shared" si="218"/>
        <v>42.858333333333327</v>
      </c>
      <c r="V1362" s="7">
        <f t="shared" si="219"/>
        <v>42.737499999999997</v>
      </c>
    </row>
    <row r="1363" spans="1:22" ht="13.5" x14ac:dyDescent="0.35">
      <c r="A1363" s="3">
        <v>43997</v>
      </c>
      <c r="B1363" s="2">
        <v>13.4247</v>
      </c>
      <c r="C1363" s="7">
        <v>63.531182915609577</v>
      </c>
      <c r="D1363" s="7">
        <v>0.75055779545377099</v>
      </c>
      <c r="E1363" s="7">
        <v>0.7930187535899027</v>
      </c>
      <c r="F1363" s="7">
        <v>13.443960000000001</v>
      </c>
      <c r="G1363" s="7">
        <v>12.855679999999998</v>
      </c>
      <c r="H1363" s="7">
        <v>10.923561999999999</v>
      </c>
      <c r="I1363" s="7">
        <v>12.049474000000009</v>
      </c>
      <c r="J1363" s="7" t="s">
        <v>53</v>
      </c>
      <c r="K1363" s="7" t="s">
        <v>55</v>
      </c>
      <c r="L1363" s="7" t="s">
        <v>54</v>
      </c>
      <c r="M1363" s="7">
        <f t="shared" si="210"/>
        <v>25</v>
      </c>
      <c r="N1363" s="7">
        <f t="shared" si="211"/>
        <v>100</v>
      </c>
      <c r="O1363" s="7">
        <f t="shared" si="212"/>
        <v>50</v>
      </c>
      <c r="P1363" s="7">
        <f t="shared" si="213"/>
        <v>16.5</v>
      </c>
      <c r="Q1363" s="19">
        <f t="shared" si="214"/>
        <v>53.725000000000001</v>
      </c>
      <c r="R1363" s="19">
        <f t="shared" si="215"/>
        <v>46.625</v>
      </c>
      <c r="S1363" s="19">
        <f t="shared" si="216"/>
        <v>38.674999999999997</v>
      </c>
      <c r="T1363" s="19">
        <f t="shared" si="217"/>
        <v>47.875</v>
      </c>
      <c r="U1363" s="7">
        <f t="shared" si="218"/>
        <v>46.341666666666661</v>
      </c>
      <c r="V1363" s="7">
        <f t="shared" si="219"/>
        <v>46.724999999999994</v>
      </c>
    </row>
    <row r="1364" spans="1:22" ht="13.5" x14ac:dyDescent="0.35">
      <c r="A1364" s="3">
        <v>43998</v>
      </c>
      <c r="B1364" s="2">
        <v>13.527900000000001</v>
      </c>
      <c r="C1364" s="7">
        <v>63.808654271801686</v>
      </c>
      <c r="D1364" s="7">
        <v>0.72329313747489898</v>
      </c>
      <c r="E1364" s="7">
        <v>0.77907363036690203</v>
      </c>
      <c r="F1364" s="7">
        <v>13.519679999999999</v>
      </c>
      <c r="G1364" s="7">
        <v>12.977875000000001</v>
      </c>
      <c r="H1364" s="7">
        <v>10.991718000000001</v>
      </c>
      <c r="I1364" s="7">
        <v>12.064791500000011</v>
      </c>
      <c r="J1364" s="7" t="s">
        <v>48</v>
      </c>
      <c r="K1364" s="7" t="s">
        <v>55</v>
      </c>
      <c r="L1364" s="7" t="s">
        <v>50</v>
      </c>
      <c r="M1364" s="7">
        <f t="shared" si="210"/>
        <v>25</v>
      </c>
      <c r="N1364" s="7">
        <f t="shared" si="211"/>
        <v>100</v>
      </c>
      <c r="O1364" s="7">
        <f t="shared" si="212"/>
        <v>50</v>
      </c>
      <c r="P1364" s="7">
        <f t="shared" si="213"/>
        <v>49.5</v>
      </c>
      <c r="Q1364" s="19">
        <f t="shared" si="214"/>
        <v>58.674999999999997</v>
      </c>
      <c r="R1364" s="19">
        <f t="shared" si="215"/>
        <v>54.875</v>
      </c>
      <c r="S1364" s="19">
        <f t="shared" si="216"/>
        <v>53.525000000000006</v>
      </c>
      <c r="T1364" s="19">
        <f t="shared" si="217"/>
        <v>56.125</v>
      </c>
      <c r="U1364" s="7">
        <f t="shared" si="218"/>
        <v>55.691666666666663</v>
      </c>
      <c r="V1364" s="7">
        <f t="shared" si="219"/>
        <v>55.8</v>
      </c>
    </row>
    <row r="1365" spans="1:22" ht="13.5" x14ac:dyDescent="0.35">
      <c r="A1365" s="3">
        <v>43999</v>
      </c>
      <c r="B1365" s="2">
        <v>13.9961</v>
      </c>
      <c r="C1365" s="7">
        <v>64.748841220222062</v>
      </c>
      <c r="D1365" s="7">
        <v>0.73103856911566822</v>
      </c>
      <c r="E1365" s="7">
        <v>0.7694666181166554</v>
      </c>
      <c r="F1365" s="7">
        <v>13.578880000000002</v>
      </c>
      <c r="G1365" s="7">
        <v>13.106959999999997</v>
      </c>
      <c r="H1365" s="7">
        <v>11.074743999999999</v>
      </c>
      <c r="I1365" s="7">
        <v>12.08303550000001</v>
      </c>
      <c r="J1365" s="7" t="s">
        <v>48</v>
      </c>
      <c r="K1365" s="7" t="s">
        <v>49</v>
      </c>
      <c r="L1365" s="7" t="s">
        <v>50</v>
      </c>
      <c r="M1365" s="7">
        <f t="shared" si="210"/>
        <v>25</v>
      </c>
      <c r="N1365" s="7">
        <f t="shared" si="211"/>
        <v>100</v>
      </c>
      <c r="O1365" s="7">
        <f t="shared" si="212"/>
        <v>50</v>
      </c>
      <c r="P1365" s="7">
        <f t="shared" si="213"/>
        <v>66</v>
      </c>
      <c r="Q1365" s="19">
        <f t="shared" si="214"/>
        <v>61.15</v>
      </c>
      <c r="R1365" s="19">
        <f t="shared" si="215"/>
        <v>59</v>
      </c>
      <c r="S1365" s="19">
        <f t="shared" si="216"/>
        <v>60.95</v>
      </c>
      <c r="T1365" s="19">
        <f t="shared" si="217"/>
        <v>60.25</v>
      </c>
      <c r="U1365" s="7">
        <f t="shared" si="218"/>
        <v>60.366666666666674</v>
      </c>
      <c r="V1365" s="7">
        <f t="shared" si="219"/>
        <v>60.337500000000006</v>
      </c>
    </row>
    <row r="1366" spans="1:22" ht="13.5" x14ac:dyDescent="0.35">
      <c r="A1366" s="3">
        <v>44000</v>
      </c>
      <c r="B1366" s="2">
        <v>14.381600000000001</v>
      </c>
      <c r="C1366" s="7">
        <v>64.748841220222062</v>
      </c>
      <c r="D1366" s="7">
        <v>0.75952814012634917</v>
      </c>
      <c r="E1366" s="7">
        <v>0.76747892251859418</v>
      </c>
      <c r="F1366" s="7">
        <v>13.737219999999999</v>
      </c>
      <c r="G1366" s="7">
        <v>13.247745</v>
      </c>
      <c r="H1366" s="7">
        <v>11.161350000000001</v>
      </c>
      <c r="I1366" s="7">
        <v>12.102656000000009</v>
      </c>
      <c r="J1366" s="7" t="s">
        <v>48</v>
      </c>
      <c r="K1366" s="7" t="s">
        <v>49</v>
      </c>
      <c r="L1366" s="7" t="s">
        <v>50</v>
      </c>
      <c r="M1366" s="7">
        <f t="shared" si="210"/>
        <v>25</v>
      </c>
      <c r="N1366" s="7">
        <f t="shared" si="211"/>
        <v>45</v>
      </c>
      <c r="O1366" s="7">
        <f t="shared" si="212"/>
        <v>50</v>
      </c>
      <c r="P1366" s="7">
        <f t="shared" si="213"/>
        <v>66</v>
      </c>
      <c r="Q1366" s="19">
        <f t="shared" si="214"/>
        <v>41.9</v>
      </c>
      <c r="R1366" s="19">
        <f t="shared" si="215"/>
        <v>48</v>
      </c>
      <c r="S1366" s="19">
        <f t="shared" si="216"/>
        <v>52.7</v>
      </c>
      <c r="T1366" s="19">
        <f t="shared" si="217"/>
        <v>46.5</v>
      </c>
      <c r="U1366" s="7">
        <f t="shared" si="218"/>
        <v>47.533333333333339</v>
      </c>
      <c r="V1366" s="7">
        <f t="shared" si="219"/>
        <v>47.275000000000006</v>
      </c>
    </row>
    <row r="1367" spans="1:22" ht="13.5" x14ac:dyDescent="0.35">
      <c r="A1367" s="3">
        <v>44001</v>
      </c>
      <c r="B1367" s="2">
        <v>14.305899999999999</v>
      </c>
      <c r="C1367" s="7">
        <v>61.346368715083791</v>
      </c>
      <c r="D1367" s="7">
        <v>0.7671546913156142</v>
      </c>
      <c r="E1367" s="7">
        <v>0.76741407627799818</v>
      </c>
      <c r="F1367" s="7">
        <v>13.927240000000001</v>
      </c>
      <c r="G1367" s="7">
        <v>13.367534999999998</v>
      </c>
      <c r="H1367" s="7">
        <v>11.250571999999998</v>
      </c>
      <c r="I1367" s="7">
        <v>12.123344000000008</v>
      </c>
      <c r="J1367" s="7" t="s">
        <v>48</v>
      </c>
      <c r="K1367" s="7" t="s">
        <v>49</v>
      </c>
      <c r="L1367" s="7" t="s">
        <v>50</v>
      </c>
      <c r="M1367" s="7">
        <f t="shared" si="210"/>
        <v>25</v>
      </c>
      <c r="N1367" s="7">
        <f t="shared" si="211"/>
        <v>45</v>
      </c>
      <c r="O1367" s="7">
        <f t="shared" si="212"/>
        <v>50</v>
      </c>
      <c r="P1367" s="7">
        <f t="shared" si="213"/>
        <v>66</v>
      </c>
      <c r="Q1367" s="19">
        <f t="shared" si="214"/>
        <v>41.9</v>
      </c>
      <c r="R1367" s="19">
        <f t="shared" si="215"/>
        <v>48</v>
      </c>
      <c r="S1367" s="19">
        <f t="shared" si="216"/>
        <v>52.7</v>
      </c>
      <c r="T1367" s="19">
        <f t="shared" si="217"/>
        <v>46.5</v>
      </c>
      <c r="U1367" s="7">
        <f t="shared" si="218"/>
        <v>47.533333333333339</v>
      </c>
      <c r="V1367" s="7">
        <f t="shared" si="219"/>
        <v>47.275000000000006</v>
      </c>
    </row>
    <row r="1368" spans="1:22" ht="13.5" x14ac:dyDescent="0.35">
      <c r="A1368" s="3">
        <v>44004</v>
      </c>
      <c r="B1368" s="2">
        <v>15.145799999999999</v>
      </c>
      <c r="C1368" s="7">
        <v>65.582251405262895</v>
      </c>
      <c r="D1368" s="7">
        <v>0.83138797567967693</v>
      </c>
      <c r="E1368" s="7">
        <v>0.78020885615833402</v>
      </c>
      <c r="F1368" s="7">
        <v>14.271459999999999</v>
      </c>
      <c r="G1368" s="7">
        <v>13.519679999999999</v>
      </c>
      <c r="H1368" s="7">
        <v>11.356867999999997</v>
      </c>
      <c r="I1368" s="7">
        <v>12.147267500000007</v>
      </c>
      <c r="J1368" s="7" t="s">
        <v>48</v>
      </c>
      <c r="K1368" s="7" t="s">
        <v>49</v>
      </c>
      <c r="L1368" s="7" t="s">
        <v>50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66</v>
      </c>
      <c r="Q1368" s="19">
        <f t="shared" si="214"/>
        <v>26.15</v>
      </c>
      <c r="R1368" s="19">
        <f t="shared" si="215"/>
        <v>39</v>
      </c>
      <c r="S1368" s="19">
        <f t="shared" si="216"/>
        <v>45.95</v>
      </c>
      <c r="T1368" s="19">
        <f t="shared" si="217"/>
        <v>35.25</v>
      </c>
      <c r="U1368" s="7">
        <f t="shared" si="218"/>
        <v>37.033333333333339</v>
      </c>
      <c r="V1368" s="7">
        <f t="shared" si="219"/>
        <v>36.587500000000006</v>
      </c>
    </row>
    <row r="1369" spans="1:22" ht="13.5" x14ac:dyDescent="0.35">
      <c r="A1369" s="3">
        <v>44005</v>
      </c>
      <c r="B1369" s="2">
        <v>15.372999999999999</v>
      </c>
      <c r="C1369" s="7">
        <v>69.448822716360695</v>
      </c>
      <c r="D1369" s="7">
        <v>0.89036290815089814</v>
      </c>
      <c r="E1369" s="7">
        <v>0.80223966655684698</v>
      </c>
      <c r="F1369" s="7">
        <v>14.64048</v>
      </c>
      <c r="G1369" s="7">
        <v>13.665629999999998</v>
      </c>
      <c r="H1369" s="7">
        <v>11.467707999999998</v>
      </c>
      <c r="I1369" s="7">
        <v>12.172327000000006</v>
      </c>
      <c r="J1369" s="7" t="s">
        <v>48</v>
      </c>
      <c r="K1369" s="7" t="s">
        <v>49</v>
      </c>
      <c r="L1369" s="7" t="s">
        <v>50</v>
      </c>
      <c r="M1369" s="7">
        <f t="shared" si="210"/>
        <v>25</v>
      </c>
      <c r="N1369" s="7">
        <f t="shared" si="211"/>
        <v>0</v>
      </c>
      <c r="O1369" s="7">
        <f t="shared" si="212"/>
        <v>50</v>
      </c>
      <c r="P1369" s="7">
        <f t="shared" si="213"/>
        <v>66</v>
      </c>
      <c r="Q1369" s="19">
        <f t="shared" si="214"/>
        <v>26.15</v>
      </c>
      <c r="R1369" s="19">
        <f t="shared" si="215"/>
        <v>39</v>
      </c>
      <c r="S1369" s="19">
        <f t="shared" si="216"/>
        <v>45.95</v>
      </c>
      <c r="T1369" s="19">
        <f t="shared" si="217"/>
        <v>35.25</v>
      </c>
      <c r="U1369" s="7">
        <f t="shared" si="218"/>
        <v>37.033333333333339</v>
      </c>
      <c r="V1369" s="7">
        <f t="shared" si="219"/>
        <v>36.587500000000006</v>
      </c>
    </row>
    <row r="1370" spans="1:22" ht="13.5" x14ac:dyDescent="0.35">
      <c r="A1370" s="3">
        <v>44006</v>
      </c>
      <c r="B1370" s="2">
        <v>15.145799999999999</v>
      </c>
      <c r="C1370" s="7">
        <v>72.727272727272705</v>
      </c>
      <c r="D1370" s="7">
        <v>0.90829753720212913</v>
      </c>
      <c r="E1370" s="7">
        <v>0.82345124068590347</v>
      </c>
      <c r="F1370" s="7">
        <v>14.870419999999999</v>
      </c>
      <c r="G1370" s="7">
        <v>13.796434999999999</v>
      </c>
      <c r="H1370" s="7">
        <v>11.573727999999999</v>
      </c>
      <c r="I1370" s="7">
        <v>12.196422500000006</v>
      </c>
      <c r="J1370" s="7" t="s">
        <v>48</v>
      </c>
      <c r="K1370" s="7" t="s">
        <v>49</v>
      </c>
      <c r="L1370" s="7" t="s">
        <v>50</v>
      </c>
      <c r="M1370" s="7">
        <f t="shared" si="210"/>
        <v>0</v>
      </c>
      <c r="N1370" s="7">
        <f t="shared" si="211"/>
        <v>0</v>
      </c>
      <c r="O1370" s="7">
        <f t="shared" si="212"/>
        <v>50</v>
      </c>
      <c r="P1370" s="7">
        <f t="shared" si="213"/>
        <v>66</v>
      </c>
      <c r="Q1370" s="19">
        <f t="shared" si="214"/>
        <v>17.399999999999999</v>
      </c>
      <c r="R1370" s="19">
        <f t="shared" si="215"/>
        <v>34</v>
      </c>
      <c r="S1370" s="19">
        <f t="shared" si="216"/>
        <v>42.2</v>
      </c>
      <c r="T1370" s="19">
        <f t="shared" si="217"/>
        <v>29</v>
      </c>
      <c r="U1370" s="7">
        <f t="shared" si="218"/>
        <v>31.2</v>
      </c>
      <c r="V1370" s="7">
        <f t="shared" si="219"/>
        <v>30.65</v>
      </c>
    </row>
    <row r="1371" spans="1:22" ht="13.5" x14ac:dyDescent="0.35">
      <c r="A1371" s="3">
        <v>44007</v>
      </c>
      <c r="B1371" s="2">
        <v>14.753399999999999</v>
      </c>
      <c r="C1371" s="7">
        <v>72.854926102108806</v>
      </c>
      <c r="D1371" s="7">
        <v>0.88069535156190071</v>
      </c>
      <c r="E1371" s="7">
        <v>0.83490006286110297</v>
      </c>
      <c r="F1371" s="7">
        <v>14.94478</v>
      </c>
      <c r="G1371" s="7">
        <v>13.88903</v>
      </c>
      <c r="H1371" s="7">
        <v>11.670524</v>
      </c>
      <c r="I1371" s="7">
        <v>12.218935000000005</v>
      </c>
      <c r="J1371" s="7" t="s">
        <v>48</v>
      </c>
      <c r="K1371" s="7" t="s">
        <v>55</v>
      </c>
      <c r="L1371" s="7" t="s">
        <v>50</v>
      </c>
      <c r="M1371" s="7">
        <f t="shared" si="210"/>
        <v>0</v>
      </c>
      <c r="N1371" s="7">
        <f t="shared" si="211"/>
        <v>0</v>
      </c>
      <c r="O1371" s="7">
        <f t="shared" si="212"/>
        <v>50</v>
      </c>
      <c r="P1371" s="7">
        <f t="shared" si="213"/>
        <v>49.5</v>
      </c>
      <c r="Q1371" s="19">
        <f t="shared" si="214"/>
        <v>14.925000000000001</v>
      </c>
      <c r="R1371" s="19">
        <f t="shared" si="215"/>
        <v>29.875</v>
      </c>
      <c r="S1371" s="19">
        <f t="shared" si="216"/>
        <v>34.775000000000006</v>
      </c>
      <c r="T1371" s="19">
        <f t="shared" si="217"/>
        <v>24.875</v>
      </c>
      <c r="U1371" s="7">
        <f t="shared" si="218"/>
        <v>26.525000000000002</v>
      </c>
      <c r="V1371" s="7">
        <f t="shared" si="219"/>
        <v>26.112500000000001</v>
      </c>
    </row>
    <row r="1372" spans="1:22" ht="13.5" x14ac:dyDescent="0.35">
      <c r="A1372" s="3">
        <v>44008</v>
      </c>
      <c r="B1372" s="2">
        <v>14.4642</v>
      </c>
      <c r="C1372" s="7">
        <v>66.092500000000001</v>
      </c>
      <c r="D1372" s="7">
        <v>0.82596320780887922</v>
      </c>
      <c r="E1372" s="7">
        <v>0.83311269185065828</v>
      </c>
      <c r="F1372" s="7">
        <v>14.97644</v>
      </c>
      <c r="G1372" s="7">
        <v>13.947890000000001</v>
      </c>
      <c r="H1372" s="7">
        <v>11.764702</v>
      </c>
      <c r="I1372" s="7">
        <v>12.240311000000009</v>
      </c>
      <c r="J1372" s="7" t="s">
        <v>48</v>
      </c>
      <c r="K1372" s="7" t="s">
        <v>55</v>
      </c>
      <c r="L1372" s="7" t="s">
        <v>50</v>
      </c>
      <c r="M1372" s="7">
        <f t="shared" si="210"/>
        <v>25</v>
      </c>
      <c r="N1372" s="7">
        <f t="shared" si="211"/>
        <v>45</v>
      </c>
      <c r="O1372" s="7">
        <f t="shared" si="212"/>
        <v>50</v>
      </c>
      <c r="P1372" s="7">
        <f t="shared" si="213"/>
        <v>49.5</v>
      </c>
      <c r="Q1372" s="19">
        <f t="shared" si="214"/>
        <v>39.424999999999997</v>
      </c>
      <c r="R1372" s="19">
        <f t="shared" si="215"/>
        <v>43.875</v>
      </c>
      <c r="S1372" s="19">
        <f t="shared" si="216"/>
        <v>45.275000000000006</v>
      </c>
      <c r="T1372" s="19">
        <f t="shared" si="217"/>
        <v>42.375</v>
      </c>
      <c r="U1372" s="7">
        <f t="shared" si="218"/>
        <v>42.858333333333327</v>
      </c>
      <c r="V1372" s="7">
        <f t="shared" si="219"/>
        <v>42.737499999999997</v>
      </c>
    </row>
    <row r="1373" spans="1:22" ht="13.5" x14ac:dyDescent="0.35">
      <c r="A1373" s="3">
        <v>44011</v>
      </c>
      <c r="B1373" s="2">
        <v>15.3386</v>
      </c>
      <c r="C1373" s="7">
        <v>72.584538571045385</v>
      </c>
      <c r="D1373" s="7">
        <v>0.84342191902450026</v>
      </c>
      <c r="E1373" s="7">
        <v>0.83517453728542668</v>
      </c>
      <c r="F1373" s="7">
        <v>15.014999999999997</v>
      </c>
      <c r="G1373" s="7">
        <v>14.040144999999999</v>
      </c>
      <c r="H1373" s="7">
        <v>11.878709999999998</v>
      </c>
      <c r="I1373" s="7">
        <v>12.265852500000008</v>
      </c>
      <c r="J1373" s="7" t="s">
        <v>53</v>
      </c>
      <c r="K1373" s="7" t="s">
        <v>55</v>
      </c>
      <c r="L1373" s="7" t="s">
        <v>54</v>
      </c>
      <c r="M1373" s="7">
        <f t="shared" si="210"/>
        <v>0</v>
      </c>
      <c r="N1373" s="7">
        <f t="shared" si="211"/>
        <v>0</v>
      </c>
      <c r="O1373" s="7">
        <f t="shared" si="212"/>
        <v>50</v>
      </c>
      <c r="P1373" s="7">
        <f t="shared" si="213"/>
        <v>16.5</v>
      </c>
      <c r="Q1373" s="19">
        <f t="shared" si="214"/>
        <v>9.9749999999999996</v>
      </c>
      <c r="R1373" s="19">
        <f t="shared" si="215"/>
        <v>21.625</v>
      </c>
      <c r="S1373" s="19">
        <f t="shared" si="216"/>
        <v>19.925000000000001</v>
      </c>
      <c r="T1373" s="19">
        <f t="shared" si="217"/>
        <v>16.625</v>
      </c>
      <c r="U1373" s="7">
        <f t="shared" si="218"/>
        <v>17.175000000000001</v>
      </c>
      <c r="V1373" s="7">
        <f t="shared" si="219"/>
        <v>17.037500000000001</v>
      </c>
    </row>
    <row r="1374" spans="1:22" ht="13.5" x14ac:dyDescent="0.35">
      <c r="A1374" s="3">
        <v>44012</v>
      </c>
      <c r="B1374" s="2">
        <v>15.627700000000001</v>
      </c>
      <c r="C1374" s="7">
        <v>71.019802843932638</v>
      </c>
      <c r="D1374" s="7">
        <v>0.87055085893389617</v>
      </c>
      <c r="E1374" s="7">
        <v>0.84224980161512064</v>
      </c>
      <c r="F1374" s="7">
        <v>15.065940000000001</v>
      </c>
      <c r="G1374" s="7">
        <v>14.126890000000003</v>
      </c>
      <c r="H1374" s="7">
        <v>11.998500000000002</v>
      </c>
      <c r="I1374" s="7">
        <v>12.293046000000009</v>
      </c>
      <c r="J1374" s="7" t="s">
        <v>53</v>
      </c>
      <c r="K1374" s="7" t="s">
        <v>55</v>
      </c>
      <c r="L1374" s="7" t="s">
        <v>54</v>
      </c>
      <c r="M1374" s="7">
        <f t="shared" si="210"/>
        <v>0</v>
      </c>
      <c r="N1374" s="7">
        <f t="shared" si="211"/>
        <v>0</v>
      </c>
      <c r="O1374" s="7">
        <f t="shared" si="212"/>
        <v>50</v>
      </c>
      <c r="P1374" s="7">
        <f t="shared" si="213"/>
        <v>16.5</v>
      </c>
      <c r="Q1374" s="19">
        <f t="shared" si="214"/>
        <v>9.9749999999999996</v>
      </c>
      <c r="R1374" s="19">
        <f t="shared" si="215"/>
        <v>21.625</v>
      </c>
      <c r="S1374" s="19">
        <f t="shared" si="216"/>
        <v>19.925000000000001</v>
      </c>
      <c r="T1374" s="19">
        <f t="shared" si="217"/>
        <v>16.625</v>
      </c>
      <c r="U1374" s="7">
        <f t="shared" si="218"/>
        <v>17.175000000000001</v>
      </c>
      <c r="V1374" s="7">
        <f t="shared" si="219"/>
        <v>17.037500000000001</v>
      </c>
    </row>
    <row r="1375" spans="1:22" ht="13.5" x14ac:dyDescent="0.35">
      <c r="A1375" s="3">
        <v>44013</v>
      </c>
      <c r="B1375" s="2">
        <v>15.379899999999999</v>
      </c>
      <c r="C1375" s="7">
        <v>68.950622512069089</v>
      </c>
      <c r="D1375" s="7">
        <v>0.86211739750753935</v>
      </c>
      <c r="E1375" s="7">
        <v>0.84622332079360452</v>
      </c>
      <c r="F1375" s="7">
        <v>15.112759999999998</v>
      </c>
      <c r="G1375" s="7">
        <v>14.207440000000002</v>
      </c>
      <c r="H1375" s="7">
        <v>12.113607999999999</v>
      </c>
      <c r="I1375" s="7">
        <v>12.318725000000008</v>
      </c>
      <c r="J1375" s="7" t="s">
        <v>48</v>
      </c>
      <c r="K1375" s="7" t="s">
        <v>55</v>
      </c>
      <c r="L1375" s="7" t="s">
        <v>50</v>
      </c>
      <c r="M1375" s="7">
        <f t="shared" si="210"/>
        <v>25</v>
      </c>
      <c r="N1375" s="7">
        <f t="shared" si="211"/>
        <v>0</v>
      </c>
      <c r="O1375" s="7">
        <f t="shared" si="212"/>
        <v>50</v>
      </c>
      <c r="P1375" s="7">
        <f t="shared" si="213"/>
        <v>49.5</v>
      </c>
      <c r="Q1375" s="19">
        <f t="shared" si="214"/>
        <v>23.675000000000001</v>
      </c>
      <c r="R1375" s="19">
        <f t="shared" si="215"/>
        <v>34.875</v>
      </c>
      <c r="S1375" s="19">
        <f t="shared" si="216"/>
        <v>38.525000000000006</v>
      </c>
      <c r="T1375" s="19">
        <f t="shared" si="217"/>
        <v>31.125</v>
      </c>
      <c r="U1375" s="7">
        <f t="shared" si="218"/>
        <v>32.358333333333334</v>
      </c>
      <c r="V1375" s="7">
        <f t="shared" si="219"/>
        <v>32.049999999999997</v>
      </c>
    </row>
    <row r="1376" spans="1:22" ht="13.5" x14ac:dyDescent="0.35">
      <c r="A1376" s="3">
        <v>44014</v>
      </c>
      <c r="B1376" s="2">
        <v>15.552</v>
      </c>
      <c r="C1376" s="7">
        <v>73.5603329900446</v>
      </c>
      <c r="D1376" s="7">
        <v>0.85941405995118991</v>
      </c>
      <c r="E1376" s="7">
        <v>0.84886146862512168</v>
      </c>
      <c r="F1376" s="7">
        <v>15.272479999999998</v>
      </c>
      <c r="G1376" s="7">
        <v>14.317250000000005</v>
      </c>
      <c r="H1376" s="7">
        <v>12.232021999999999</v>
      </c>
      <c r="I1376" s="7">
        <v>12.345368000000008</v>
      </c>
      <c r="J1376" s="7" t="s">
        <v>48</v>
      </c>
      <c r="K1376" s="7" t="s">
        <v>49</v>
      </c>
      <c r="L1376" s="7" t="s">
        <v>50</v>
      </c>
      <c r="M1376" s="7">
        <f t="shared" si="210"/>
        <v>0</v>
      </c>
      <c r="N1376" s="7">
        <f t="shared" si="211"/>
        <v>0</v>
      </c>
      <c r="O1376" s="7">
        <f t="shared" si="212"/>
        <v>50</v>
      </c>
      <c r="P1376" s="7">
        <f t="shared" si="213"/>
        <v>66</v>
      </c>
      <c r="Q1376" s="19">
        <f t="shared" si="214"/>
        <v>17.399999999999999</v>
      </c>
      <c r="R1376" s="19">
        <f t="shared" si="215"/>
        <v>34</v>
      </c>
      <c r="S1376" s="19">
        <f t="shared" si="216"/>
        <v>42.2</v>
      </c>
      <c r="T1376" s="19">
        <f t="shared" si="217"/>
        <v>29</v>
      </c>
      <c r="U1376" s="7">
        <f t="shared" si="218"/>
        <v>31.2</v>
      </c>
      <c r="V1376" s="7">
        <f t="shared" si="219"/>
        <v>30.65</v>
      </c>
    </row>
    <row r="1377" spans="1:22" ht="13.5" x14ac:dyDescent="0.35">
      <c r="A1377" s="3">
        <v>44015</v>
      </c>
      <c r="B1377" s="2">
        <v>15.9031</v>
      </c>
      <c r="C1377" s="7">
        <v>75.069795670645334</v>
      </c>
      <c r="D1377" s="7">
        <v>0.87551014522810888</v>
      </c>
      <c r="E1377" s="7">
        <v>0.85419120394571912</v>
      </c>
      <c r="F1377" s="7">
        <v>15.56026</v>
      </c>
      <c r="G1377" s="7">
        <v>14.464580000000003</v>
      </c>
      <c r="H1377" s="7">
        <v>12.361450000000001</v>
      </c>
      <c r="I1377" s="7">
        <v>12.374971000000007</v>
      </c>
      <c r="J1377" s="7" t="s">
        <v>48</v>
      </c>
      <c r="K1377" s="7" t="s">
        <v>49</v>
      </c>
      <c r="L1377" s="7" t="s">
        <v>50</v>
      </c>
      <c r="M1377" s="7">
        <f t="shared" si="210"/>
        <v>0</v>
      </c>
      <c r="N1377" s="7">
        <f t="shared" si="211"/>
        <v>0</v>
      </c>
      <c r="O1377" s="7">
        <f t="shared" si="212"/>
        <v>50</v>
      </c>
      <c r="P1377" s="7">
        <f t="shared" si="213"/>
        <v>66</v>
      </c>
      <c r="Q1377" s="19">
        <f t="shared" si="214"/>
        <v>17.399999999999999</v>
      </c>
      <c r="R1377" s="19">
        <f t="shared" si="215"/>
        <v>34</v>
      </c>
      <c r="S1377" s="19">
        <f t="shared" si="216"/>
        <v>42.2</v>
      </c>
      <c r="T1377" s="19">
        <f t="shared" si="217"/>
        <v>29</v>
      </c>
      <c r="U1377" s="7">
        <f t="shared" si="218"/>
        <v>31.2</v>
      </c>
      <c r="V1377" s="7">
        <f t="shared" si="219"/>
        <v>30.65</v>
      </c>
    </row>
    <row r="1378" spans="1:22" ht="13.5" x14ac:dyDescent="0.35">
      <c r="A1378" s="3">
        <v>44018</v>
      </c>
      <c r="B1378" s="2">
        <v>15.7654</v>
      </c>
      <c r="C1378" s="7">
        <v>72.476142641888458</v>
      </c>
      <c r="D1378" s="7">
        <v>0.86715909927437984</v>
      </c>
      <c r="E1378" s="7">
        <v>0.85678478301145133</v>
      </c>
      <c r="F1378" s="7">
        <v>15.645620000000003</v>
      </c>
      <c r="G1378" s="7">
        <v>14.594010000000001</v>
      </c>
      <c r="H1378" s="7">
        <v>12.488124000000001</v>
      </c>
      <c r="I1378" s="7">
        <v>12.403954500000008</v>
      </c>
      <c r="J1378" s="7" t="s">
        <v>48</v>
      </c>
      <c r="K1378" s="7" t="s">
        <v>49</v>
      </c>
      <c r="L1378" s="7" t="s">
        <v>50</v>
      </c>
      <c r="M1378" s="7">
        <f t="shared" si="210"/>
        <v>0</v>
      </c>
      <c r="N1378" s="7">
        <f t="shared" si="211"/>
        <v>0</v>
      </c>
      <c r="O1378" s="7">
        <f t="shared" si="212"/>
        <v>50</v>
      </c>
      <c r="P1378" s="7">
        <f t="shared" si="213"/>
        <v>66</v>
      </c>
      <c r="Q1378" s="19">
        <f t="shared" si="214"/>
        <v>17.399999999999999</v>
      </c>
      <c r="R1378" s="19">
        <f t="shared" si="215"/>
        <v>34</v>
      </c>
      <c r="S1378" s="19">
        <f t="shared" si="216"/>
        <v>42.2</v>
      </c>
      <c r="T1378" s="19">
        <f t="shared" si="217"/>
        <v>29</v>
      </c>
      <c r="U1378" s="7">
        <f t="shared" si="218"/>
        <v>31.2</v>
      </c>
      <c r="V1378" s="7">
        <f t="shared" si="219"/>
        <v>30.65</v>
      </c>
    </row>
    <row r="1379" spans="1:22" ht="13.5" x14ac:dyDescent="0.35">
      <c r="A1379" s="3">
        <v>44019</v>
      </c>
      <c r="B1379" s="2">
        <v>15.6965</v>
      </c>
      <c r="C1379" s="7">
        <v>68.570617273164117</v>
      </c>
      <c r="D1379" s="7">
        <v>0.84523780572915719</v>
      </c>
      <c r="E1379" s="7">
        <v>0.85447538755499253</v>
      </c>
      <c r="F1379" s="7">
        <v>15.659379999999999</v>
      </c>
      <c r="G1379" s="7">
        <v>14.721369999999999</v>
      </c>
      <c r="H1379" s="7">
        <v>12.617964000000002</v>
      </c>
      <c r="I1379" s="7">
        <v>12.432869000000009</v>
      </c>
      <c r="J1379" s="7" t="s">
        <v>48</v>
      </c>
      <c r="K1379" s="7" t="s">
        <v>55</v>
      </c>
      <c r="L1379" s="7" t="s">
        <v>50</v>
      </c>
      <c r="M1379" s="7">
        <f t="shared" si="210"/>
        <v>25</v>
      </c>
      <c r="N1379" s="7">
        <f t="shared" si="211"/>
        <v>45</v>
      </c>
      <c r="O1379" s="7">
        <f t="shared" si="212"/>
        <v>50</v>
      </c>
      <c r="P1379" s="7">
        <f t="shared" si="213"/>
        <v>49.5</v>
      </c>
      <c r="Q1379" s="19">
        <f t="shared" si="214"/>
        <v>39.424999999999997</v>
      </c>
      <c r="R1379" s="19">
        <f t="shared" si="215"/>
        <v>43.875</v>
      </c>
      <c r="S1379" s="19">
        <f t="shared" si="216"/>
        <v>45.275000000000006</v>
      </c>
      <c r="T1379" s="19">
        <f t="shared" si="217"/>
        <v>42.375</v>
      </c>
      <c r="U1379" s="7">
        <f t="shared" si="218"/>
        <v>42.858333333333327</v>
      </c>
      <c r="V1379" s="7">
        <f t="shared" si="219"/>
        <v>42.737499999999997</v>
      </c>
    </row>
    <row r="1380" spans="1:22" ht="13.5" x14ac:dyDescent="0.35">
      <c r="A1380" s="3">
        <v>44020</v>
      </c>
      <c r="B1380" s="2">
        <v>15.6897</v>
      </c>
      <c r="C1380" s="7">
        <v>65.574473151565641</v>
      </c>
      <c r="D1380" s="7">
        <v>0.81788821328513173</v>
      </c>
      <c r="E1380" s="7">
        <v>0.84715795270102046</v>
      </c>
      <c r="F1380" s="7">
        <v>15.721340000000001</v>
      </c>
      <c r="G1380" s="7">
        <v>14.820850000000002</v>
      </c>
      <c r="H1380" s="7">
        <v>12.742160000000002</v>
      </c>
      <c r="I1380" s="7">
        <v>12.462093500000005</v>
      </c>
      <c r="J1380" s="7" t="s">
        <v>48</v>
      </c>
      <c r="K1380" s="7" t="s">
        <v>55</v>
      </c>
      <c r="L1380" s="7" t="s">
        <v>50</v>
      </c>
      <c r="M1380" s="7">
        <f t="shared" si="210"/>
        <v>25</v>
      </c>
      <c r="N1380" s="7">
        <f t="shared" si="211"/>
        <v>100</v>
      </c>
      <c r="O1380" s="7">
        <f t="shared" si="212"/>
        <v>50</v>
      </c>
      <c r="P1380" s="7">
        <f t="shared" si="213"/>
        <v>49.5</v>
      </c>
      <c r="Q1380" s="19">
        <f t="shared" si="214"/>
        <v>58.674999999999997</v>
      </c>
      <c r="R1380" s="19">
        <f t="shared" si="215"/>
        <v>54.875</v>
      </c>
      <c r="S1380" s="19">
        <f t="shared" si="216"/>
        <v>53.525000000000006</v>
      </c>
      <c r="T1380" s="19">
        <f t="shared" si="217"/>
        <v>56.125</v>
      </c>
      <c r="U1380" s="7">
        <f t="shared" si="218"/>
        <v>55.691666666666663</v>
      </c>
      <c r="V1380" s="7">
        <f t="shared" si="219"/>
        <v>55.8</v>
      </c>
    </row>
    <row r="1381" spans="1:22" ht="13.5" x14ac:dyDescent="0.35">
      <c r="A1381" s="3">
        <v>44021</v>
      </c>
      <c r="B1381" s="2">
        <v>15.4625</v>
      </c>
      <c r="C1381" s="7">
        <v>63.291197425879112</v>
      </c>
      <c r="D1381" s="7">
        <v>0.76901558999382758</v>
      </c>
      <c r="E1381" s="7">
        <v>0.83152948015958195</v>
      </c>
      <c r="F1381" s="7">
        <v>15.703440000000001</v>
      </c>
      <c r="G1381" s="7">
        <v>14.914480000000001</v>
      </c>
      <c r="H1381" s="7">
        <v>12.865530000000001</v>
      </c>
      <c r="I1381" s="7">
        <v>12.491215000000009</v>
      </c>
      <c r="J1381" s="7" t="s">
        <v>53</v>
      </c>
      <c r="K1381" s="7" t="s">
        <v>55</v>
      </c>
      <c r="L1381" s="7" t="s">
        <v>47</v>
      </c>
      <c r="M1381" s="7">
        <f t="shared" si="210"/>
        <v>25</v>
      </c>
      <c r="N1381" s="7">
        <f t="shared" si="211"/>
        <v>100</v>
      </c>
      <c r="O1381" s="7">
        <f t="shared" si="212"/>
        <v>50</v>
      </c>
      <c r="P1381" s="7">
        <f t="shared" si="213"/>
        <v>16.5</v>
      </c>
      <c r="Q1381" s="19">
        <f t="shared" si="214"/>
        <v>53.725000000000001</v>
      </c>
      <c r="R1381" s="19">
        <f t="shared" si="215"/>
        <v>46.625</v>
      </c>
      <c r="S1381" s="19">
        <f t="shared" si="216"/>
        <v>38.674999999999997</v>
      </c>
      <c r="T1381" s="19">
        <f t="shared" si="217"/>
        <v>47.875</v>
      </c>
      <c r="U1381" s="7">
        <f t="shared" si="218"/>
        <v>46.341666666666661</v>
      </c>
      <c r="V1381" s="7">
        <f t="shared" si="219"/>
        <v>46.724999999999994</v>
      </c>
    </row>
    <row r="1382" spans="1:22" ht="13.5" x14ac:dyDescent="0.35">
      <c r="A1382" s="3">
        <v>44022</v>
      </c>
      <c r="B1382" s="2">
        <v>15.4556</v>
      </c>
      <c r="C1382" s="7">
        <v>54.403069926094375</v>
      </c>
      <c r="D1382" s="7">
        <v>0.72141093539244849</v>
      </c>
      <c r="E1382" s="7">
        <v>0.8095057712061553</v>
      </c>
      <c r="F1382" s="7">
        <v>15.613939999999999</v>
      </c>
      <c r="G1382" s="7">
        <v>15.019469999999998</v>
      </c>
      <c r="H1382" s="7">
        <v>12.994269999999998</v>
      </c>
      <c r="I1382" s="7">
        <v>12.520990500000007</v>
      </c>
      <c r="J1382" s="7" t="s">
        <v>53</v>
      </c>
      <c r="K1382" s="7" t="s">
        <v>55</v>
      </c>
      <c r="L1382" s="7" t="s">
        <v>47</v>
      </c>
      <c r="M1382" s="7">
        <f t="shared" si="210"/>
        <v>25</v>
      </c>
      <c r="N1382" s="7">
        <f t="shared" si="211"/>
        <v>100</v>
      </c>
      <c r="O1382" s="7">
        <f t="shared" si="212"/>
        <v>50</v>
      </c>
      <c r="P1382" s="7">
        <f t="shared" si="213"/>
        <v>16.5</v>
      </c>
      <c r="Q1382" s="19">
        <f t="shared" si="214"/>
        <v>53.725000000000001</v>
      </c>
      <c r="R1382" s="19">
        <f t="shared" si="215"/>
        <v>46.625</v>
      </c>
      <c r="S1382" s="19">
        <f t="shared" si="216"/>
        <v>38.674999999999997</v>
      </c>
      <c r="T1382" s="19">
        <f t="shared" si="217"/>
        <v>47.875</v>
      </c>
      <c r="U1382" s="7">
        <f t="shared" si="218"/>
        <v>46.341666666666661</v>
      </c>
      <c r="V1382" s="7">
        <f t="shared" si="219"/>
        <v>46.724999999999994</v>
      </c>
    </row>
    <row r="1383" spans="1:22" ht="13.5" x14ac:dyDescent="0.35">
      <c r="A1383" s="3">
        <v>44025</v>
      </c>
      <c r="B1383" s="2">
        <v>15.799799999999999</v>
      </c>
      <c r="C1383" s="7">
        <v>55.870701513067395</v>
      </c>
      <c r="D1383" s="7">
        <v>0.70335018394814952</v>
      </c>
      <c r="E1383" s="7">
        <v>0.78827465375455419</v>
      </c>
      <c r="F1383" s="7">
        <v>15.62082</v>
      </c>
      <c r="G1383" s="7">
        <v>15.138225</v>
      </c>
      <c r="H1383" s="7">
        <v>13.135264000000001</v>
      </c>
      <c r="I1383" s="7">
        <v>12.553347500000005</v>
      </c>
      <c r="J1383" s="7" t="s">
        <v>48</v>
      </c>
      <c r="K1383" s="7" t="s">
        <v>55</v>
      </c>
      <c r="L1383" s="7" t="s">
        <v>50</v>
      </c>
      <c r="M1383" s="7">
        <f t="shared" si="210"/>
        <v>25</v>
      </c>
      <c r="N1383" s="7">
        <f t="shared" si="211"/>
        <v>100</v>
      </c>
      <c r="O1383" s="7">
        <f t="shared" si="212"/>
        <v>50</v>
      </c>
      <c r="P1383" s="7">
        <f t="shared" si="213"/>
        <v>49.5</v>
      </c>
      <c r="Q1383" s="19">
        <f t="shared" si="214"/>
        <v>58.674999999999997</v>
      </c>
      <c r="R1383" s="19">
        <f t="shared" si="215"/>
        <v>54.875</v>
      </c>
      <c r="S1383" s="19">
        <f t="shared" si="216"/>
        <v>53.525000000000006</v>
      </c>
      <c r="T1383" s="19">
        <f t="shared" si="217"/>
        <v>56.125</v>
      </c>
      <c r="U1383" s="7">
        <f t="shared" si="218"/>
        <v>55.691666666666663</v>
      </c>
      <c r="V1383" s="7">
        <f t="shared" si="219"/>
        <v>55.8</v>
      </c>
    </row>
    <row r="1384" spans="1:22" ht="13.5" x14ac:dyDescent="0.35">
      <c r="A1384" s="3">
        <v>44026</v>
      </c>
      <c r="B1384" s="2">
        <v>15.5589</v>
      </c>
      <c r="C1384" s="7">
        <v>55.660920327787977</v>
      </c>
      <c r="D1384" s="7">
        <v>0.66196754183141238</v>
      </c>
      <c r="E1384" s="7">
        <v>0.76301323136992594</v>
      </c>
      <c r="F1384" s="7">
        <v>15.593299999999999</v>
      </c>
      <c r="G1384" s="7">
        <v>15.239775</v>
      </c>
      <c r="H1384" s="7">
        <v>13.268272</v>
      </c>
      <c r="I1384" s="7">
        <v>12.583811500000007</v>
      </c>
      <c r="J1384" s="7" t="s">
        <v>48</v>
      </c>
      <c r="K1384" s="7" t="s">
        <v>55</v>
      </c>
      <c r="L1384" s="7" t="s">
        <v>56</v>
      </c>
      <c r="M1384" s="7">
        <f t="shared" si="210"/>
        <v>25</v>
      </c>
      <c r="N1384" s="7">
        <f t="shared" si="211"/>
        <v>100</v>
      </c>
      <c r="O1384" s="7">
        <f t="shared" si="212"/>
        <v>50</v>
      </c>
      <c r="P1384" s="7">
        <f t="shared" si="213"/>
        <v>66.5</v>
      </c>
      <c r="Q1384" s="19">
        <f t="shared" si="214"/>
        <v>61.225000000000001</v>
      </c>
      <c r="R1384" s="19">
        <f t="shared" si="215"/>
        <v>59.125</v>
      </c>
      <c r="S1384" s="19">
        <f t="shared" si="216"/>
        <v>61.174999999999997</v>
      </c>
      <c r="T1384" s="19">
        <f t="shared" si="217"/>
        <v>60.375</v>
      </c>
      <c r="U1384" s="7">
        <f t="shared" si="218"/>
        <v>60.508333333333326</v>
      </c>
      <c r="V1384" s="7">
        <f t="shared" si="219"/>
        <v>60.474999999999994</v>
      </c>
    </row>
    <row r="1385" spans="1:22" ht="13.5" x14ac:dyDescent="0.35">
      <c r="A1385" s="3">
        <v>44027</v>
      </c>
      <c r="B1385" s="2">
        <v>15.3592</v>
      </c>
      <c r="C1385" s="7">
        <v>58.764467592592595</v>
      </c>
      <c r="D1385" s="7">
        <v>0.60607096989572007</v>
      </c>
      <c r="E1385" s="7">
        <v>0.73162477907508483</v>
      </c>
      <c r="F1385" s="7">
        <v>15.527199999999999</v>
      </c>
      <c r="G1385" s="7">
        <v>15.307929999999999</v>
      </c>
      <c r="H1385" s="7">
        <v>13.392054</v>
      </c>
      <c r="I1385" s="7">
        <v>12.613621000000007</v>
      </c>
      <c r="J1385" s="7" t="s">
        <v>53</v>
      </c>
      <c r="K1385" s="7" t="s">
        <v>55</v>
      </c>
      <c r="L1385" s="7" t="s">
        <v>47</v>
      </c>
      <c r="M1385" s="7">
        <f t="shared" si="210"/>
        <v>25</v>
      </c>
      <c r="N1385" s="7">
        <f t="shared" si="211"/>
        <v>100</v>
      </c>
      <c r="O1385" s="7">
        <f t="shared" si="212"/>
        <v>50</v>
      </c>
      <c r="P1385" s="7">
        <f t="shared" si="213"/>
        <v>16.5</v>
      </c>
      <c r="Q1385" s="19">
        <f t="shared" si="214"/>
        <v>53.725000000000001</v>
      </c>
      <c r="R1385" s="19">
        <f t="shared" si="215"/>
        <v>46.625</v>
      </c>
      <c r="S1385" s="19">
        <f t="shared" si="216"/>
        <v>38.674999999999997</v>
      </c>
      <c r="T1385" s="19">
        <f t="shared" si="217"/>
        <v>47.875</v>
      </c>
      <c r="U1385" s="7">
        <f t="shared" si="218"/>
        <v>46.341666666666661</v>
      </c>
      <c r="V1385" s="7">
        <f t="shared" si="219"/>
        <v>46.724999999999994</v>
      </c>
    </row>
    <row r="1386" spans="1:22" ht="13.5" x14ac:dyDescent="0.35">
      <c r="A1386" s="3">
        <v>44028</v>
      </c>
      <c r="B1386" s="2">
        <v>15.145799999999999</v>
      </c>
      <c r="C1386" s="7">
        <v>60.082243654221635</v>
      </c>
      <c r="D1386" s="7">
        <v>0.53834720590170626</v>
      </c>
      <c r="E1386" s="7">
        <v>0.69296926444040918</v>
      </c>
      <c r="F1386" s="7">
        <v>15.46386</v>
      </c>
      <c r="G1386" s="7">
        <v>15.34614</v>
      </c>
      <c r="H1386" s="7">
        <v>13.507712</v>
      </c>
      <c r="I1386" s="7">
        <v>12.640505000000005</v>
      </c>
      <c r="J1386" s="7" t="s">
        <v>53</v>
      </c>
      <c r="K1386" s="7" t="s">
        <v>55</v>
      </c>
      <c r="L1386" s="7" t="s">
        <v>47</v>
      </c>
      <c r="M1386" s="7">
        <f t="shared" si="210"/>
        <v>25</v>
      </c>
      <c r="N1386" s="7">
        <f t="shared" si="211"/>
        <v>100</v>
      </c>
      <c r="O1386" s="7">
        <f t="shared" si="212"/>
        <v>50</v>
      </c>
      <c r="P1386" s="7">
        <f t="shared" si="213"/>
        <v>16.5</v>
      </c>
      <c r="Q1386" s="19">
        <f t="shared" si="214"/>
        <v>53.725000000000001</v>
      </c>
      <c r="R1386" s="19">
        <f t="shared" si="215"/>
        <v>46.625</v>
      </c>
      <c r="S1386" s="19">
        <f t="shared" si="216"/>
        <v>38.674999999999997</v>
      </c>
      <c r="T1386" s="19">
        <f t="shared" si="217"/>
        <v>47.875</v>
      </c>
      <c r="U1386" s="7">
        <f t="shared" si="218"/>
        <v>46.341666666666661</v>
      </c>
      <c r="V1386" s="7">
        <f t="shared" si="219"/>
        <v>46.724999999999994</v>
      </c>
    </row>
    <row r="1387" spans="1:22" ht="13.5" x14ac:dyDescent="0.35">
      <c r="A1387" s="3">
        <v>44029</v>
      </c>
      <c r="B1387" s="2">
        <v>15.145799999999999</v>
      </c>
      <c r="C1387" s="7">
        <v>46.152925213504673</v>
      </c>
      <c r="D1387" s="7">
        <v>0.47915226595310401</v>
      </c>
      <c r="E1387" s="7">
        <v>0.65020586474294817</v>
      </c>
      <c r="F1387" s="7">
        <v>15.401900000000001</v>
      </c>
      <c r="G1387" s="7">
        <v>15.388135</v>
      </c>
      <c r="H1387" s="7">
        <v>13.624472000000001</v>
      </c>
      <c r="I1387" s="7">
        <v>12.664428500000003</v>
      </c>
      <c r="J1387" s="7" t="s">
        <v>53</v>
      </c>
      <c r="K1387" s="7" t="s">
        <v>55</v>
      </c>
      <c r="L1387" s="7" t="s">
        <v>47</v>
      </c>
      <c r="M1387" s="7">
        <f t="shared" si="210"/>
        <v>25</v>
      </c>
      <c r="N1387" s="7">
        <f t="shared" si="211"/>
        <v>100</v>
      </c>
      <c r="O1387" s="7">
        <f t="shared" si="212"/>
        <v>50</v>
      </c>
      <c r="P1387" s="7">
        <f t="shared" si="213"/>
        <v>16.5</v>
      </c>
      <c r="Q1387" s="19">
        <f t="shared" si="214"/>
        <v>53.725000000000001</v>
      </c>
      <c r="R1387" s="19">
        <f t="shared" si="215"/>
        <v>46.625</v>
      </c>
      <c r="S1387" s="19">
        <f t="shared" si="216"/>
        <v>38.674999999999997</v>
      </c>
      <c r="T1387" s="19">
        <f t="shared" si="217"/>
        <v>47.875</v>
      </c>
      <c r="U1387" s="7">
        <f t="shared" si="218"/>
        <v>46.341666666666661</v>
      </c>
      <c r="V1387" s="7">
        <f t="shared" si="219"/>
        <v>46.724999999999994</v>
      </c>
    </row>
    <row r="1388" spans="1:22" ht="13.5" x14ac:dyDescent="0.35">
      <c r="A1388" s="3">
        <v>44032</v>
      </c>
      <c r="B1388" s="2">
        <v>15.3179</v>
      </c>
      <c r="C1388" s="7">
        <v>43.515572672471514</v>
      </c>
      <c r="D1388" s="7">
        <v>0.44104281424461789</v>
      </c>
      <c r="E1388" s="7">
        <v>0.60837325464328207</v>
      </c>
      <c r="F1388" s="7">
        <v>15.305519999999998</v>
      </c>
      <c r="G1388" s="7">
        <v>15.396739999999999</v>
      </c>
      <c r="H1388" s="7">
        <v>13.744674</v>
      </c>
      <c r="I1388" s="7">
        <v>12.688455000000003</v>
      </c>
      <c r="J1388" s="7" t="s">
        <v>53</v>
      </c>
      <c r="K1388" s="7" t="s">
        <v>55</v>
      </c>
      <c r="L1388" s="7" t="s">
        <v>47</v>
      </c>
      <c r="M1388" s="7">
        <f t="shared" si="210"/>
        <v>25</v>
      </c>
      <c r="N1388" s="7">
        <f t="shared" si="211"/>
        <v>100</v>
      </c>
      <c r="O1388" s="7">
        <f t="shared" si="212"/>
        <v>50</v>
      </c>
      <c r="P1388" s="7">
        <f t="shared" si="213"/>
        <v>16.5</v>
      </c>
      <c r="Q1388" s="19">
        <f t="shared" si="214"/>
        <v>53.725000000000001</v>
      </c>
      <c r="R1388" s="19">
        <f t="shared" si="215"/>
        <v>46.625</v>
      </c>
      <c r="S1388" s="19">
        <f t="shared" si="216"/>
        <v>38.674999999999997</v>
      </c>
      <c r="T1388" s="19">
        <f t="shared" si="217"/>
        <v>47.875</v>
      </c>
      <c r="U1388" s="7">
        <f t="shared" si="218"/>
        <v>46.341666666666661</v>
      </c>
      <c r="V1388" s="7">
        <f t="shared" si="219"/>
        <v>46.724999999999994</v>
      </c>
    </row>
    <row r="1389" spans="1:22" ht="13.5" x14ac:dyDescent="0.35">
      <c r="A1389" s="3">
        <v>44033</v>
      </c>
      <c r="B1389" s="2">
        <v>15.414300000000001</v>
      </c>
      <c r="C1389" s="7">
        <v>50.768749441315848</v>
      </c>
      <c r="D1389" s="7">
        <v>0.41384888126224872</v>
      </c>
      <c r="E1389" s="7">
        <v>0.56946837996707544</v>
      </c>
      <c r="F1389" s="7">
        <v>15.276599999999998</v>
      </c>
      <c r="G1389" s="7">
        <v>15.398805000000001</v>
      </c>
      <c r="H1389" s="7">
        <v>13.861296000000003</v>
      </c>
      <c r="I1389" s="7">
        <v>12.713721000000003</v>
      </c>
      <c r="J1389" s="7" t="s">
        <v>53</v>
      </c>
      <c r="K1389" s="7" t="s">
        <v>55</v>
      </c>
      <c r="L1389" s="7" t="s">
        <v>47</v>
      </c>
      <c r="M1389" s="7">
        <f t="shared" si="210"/>
        <v>25</v>
      </c>
      <c r="N1389" s="7">
        <f t="shared" si="211"/>
        <v>100</v>
      </c>
      <c r="O1389" s="7">
        <f t="shared" si="212"/>
        <v>50</v>
      </c>
      <c r="P1389" s="7">
        <f t="shared" si="213"/>
        <v>16.5</v>
      </c>
      <c r="Q1389" s="19">
        <f t="shared" si="214"/>
        <v>53.725000000000001</v>
      </c>
      <c r="R1389" s="19">
        <f t="shared" si="215"/>
        <v>46.625</v>
      </c>
      <c r="S1389" s="19">
        <f t="shared" si="216"/>
        <v>38.674999999999997</v>
      </c>
      <c r="T1389" s="19">
        <f t="shared" si="217"/>
        <v>47.875</v>
      </c>
      <c r="U1389" s="7">
        <f t="shared" si="218"/>
        <v>46.341666666666661</v>
      </c>
      <c r="V1389" s="7">
        <f t="shared" si="219"/>
        <v>46.724999999999994</v>
      </c>
    </row>
    <row r="1390" spans="1:22" ht="13.5" x14ac:dyDescent="0.35">
      <c r="A1390" s="3">
        <v>44034</v>
      </c>
      <c r="B1390" s="2">
        <v>15.407400000000001</v>
      </c>
      <c r="C1390" s="7">
        <v>46.510954541067491</v>
      </c>
      <c r="D1390" s="7">
        <v>0.38727643939557943</v>
      </c>
      <c r="E1390" s="7">
        <v>0.53302999185277633</v>
      </c>
      <c r="F1390" s="7">
        <v>15.286239999999998</v>
      </c>
      <c r="G1390" s="7">
        <v>15.411885000000002</v>
      </c>
      <c r="H1390" s="7">
        <v>13.972136000000001</v>
      </c>
      <c r="I1390" s="7">
        <v>12.739056000000003</v>
      </c>
      <c r="J1390" s="7" t="s">
        <v>53</v>
      </c>
      <c r="K1390" s="7" t="s">
        <v>55</v>
      </c>
      <c r="L1390" s="7" t="s">
        <v>54</v>
      </c>
      <c r="M1390" s="7">
        <f t="shared" si="210"/>
        <v>25</v>
      </c>
      <c r="N1390" s="7">
        <f t="shared" si="211"/>
        <v>100</v>
      </c>
      <c r="O1390" s="7">
        <f t="shared" si="212"/>
        <v>50</v>
      </c>
      <c r="P1390" s="7">
        <f t="shared" si="213"/>
        <v>16.5</v>
      </c>
      <c r="Q1390" s="19">
        <f t="shared" si="214"/>
        <v>53.725000000000001</v>
      </c>
      <c r="R1390" s="19">
        <f t="shared" si="215"/>
        <v>46.625</v>
      </c>
      <c r="S1390" s="19">
        <f t="shared" si="216"/>
        <v>38.674999999999997</v>
      </c>
      <c r="T1390" s="19">
        <f t="shared" si="217"/>
        <v>47.875</v>
      </c>
      <c r="U1390" s="7">
        <f t="shared" si="218"/>
        <v>46.341666666666661</v>
      </c>
      <c r="V1390" s="7">
        <f t="shared" si="219"/>
        <v>46.724999999999994</v>
      </c>
    </row>
    <row r="1391" spans="1:22" ht="13.5" x14ac:dyDescent="0.35">
      <c r="A1391" s="3">
        <v>44035</v>
      </c>
      <c r="B1391" s="2">
        <v>15.627700000000001</v>
      </c>
      <c r="C1391" s="7">
        <v>42.907180385288974</v>
      </c>
      <c r="D1391" s="7">
        <v>0.37961795714225488</v>
      </c>
      <c r="E1391" s="7">
        <v>0.50234758491067211</v>
      </c>
      <c r="F1391" s="7">
        <v>15.382619999999999</v>
      </c>
      <c r="G1391" s="7">
        <v>15.4556</v>
      </c>
      <c r="H1391" s="7">
        <v>14.081598000000001</v>
      </c>
      <c r="I1391" s="7">
        <v>12.765940000000002</v>
      </c>
      <c r="J1391" s="7" t="s">
        <v>48</v>
      </c>
      <c r="K1391" s="7" t="s">
        <v>55</v>
      </c>
      <c r="L1391" s="7" t="s">
        <v>50</v>
      </c>
      <c r="M1391" s="7">
        <f t="shared" si="210"/>
        <v>25</v>
      </c>
      <c r="N1391" s="7">
        <f t="shared" si="211"/>
        <v>100</v>
      </c>
      <c r="O1391" s="7">
        <f t="shared" si="212"/>
        <v>50</v>
      </c>
      <c r="P1391" s="7">
        <f t="shared" si="213"/>
        <v>49.5</v>
      </c>
      <c r="Q1391" s="19">
        <f t="shared" si="214"/>
        <v>58.674999999999997</v>
      </c>
      <c r="R1391" s="19">
        <f t="shared" si="215"/>
        <v>54.875</v>
      </c>
      <c r="S1391" s="19">
        <f t="shared" si="216"/>
        <v>53.525000000000006</v>
      </c>
      <c r="T1391" s="19">
        <f t="shared" si="217"/>
        <v>56.125</v>
      </c>
      <c r="U1391" s="7">
        <f t="shared" si="218"/>
        <v>55.691666666666663</v>
      </c>
      <c r="V1391" s="7">
        <f t="shared" si="219"/>
        <v>55.8</v>
      </c>
    </row>
    <row r="1392" spans="1:22" ht="13.5" x14ac:dyDescent="0.35">
      <c r="A1392" s="3">
        <v>44036</v>
      </c>
      <c r="B1392" s="2">
        <v>15.827400000000001</v>
      </c>
      <c r="C1392" s="7">
        <v>51.547369471897809</v>
      </c>
      <c r="D1392" s="7">
        <v>0.38522207552335708</v>
      </c>
      <c r="E1392" s="7">
        <v>0.47892248303320911</v>
      </c>
      <c r="F1392" s="7">
        <v>15.518940000000001</v>
      </c>
      <c r="G1392" s="7">
        <v>15.523760000000001</v>
      </c>
      <c r="H1392" s="7">
        <v>14.188996000000001</v>
      </c>
      <c r="I1392" s="7">
        <v>12.792996000000006</v>
      </c>
      <c r="J1392" s="7" t="s">
        <v>48</v>
      </c>
      <c r="K1392" s="7" t="s">
        <v>55</v>
      </c>
      <c r="L1392" s="7" t="s">
        <v>50</v>
      </c>
      <c r="M1392" s="7">
        <f t="shared" si="210"/>
        <v>25</v>
      </c>
      <c r="N1392" s="7">
        <f t="shared" si="211"/>
        <v>100</v>
      </c>
      <c r="O1392" s="7">
        <f t="shared" si="212"/>
        <v>50</v>
      </c>
      <c r="P1392" s="7">
        <f t="shared" si="213"/>
        <v>49.5</v>
      </c>
      <c r="Q1392" s="19">
        <f t="shared" si="214"/>
        <v>58.674999999999997</v>
      </c>
      <c r="R1392" s="19">
        <f t="shared" si="215"/>
        <v>54.875</v>
      </c>
      <c r="S1392" s="19">
        <f t="shared" si="216"/>
        <v>53.525000000000006</v>
      </c>
      <c r="T1392" s="19">
        <f t="shared" si="217"/>
        <v>56.125</v>
      </c>
      <c r="U1392" s="7">
        <f t="shared" si="218"/>
        <v>55.691666666666663</v>
      </c>
      <c r="V1392" s="7">
        <f t="shared" si="219"/>
        <v>55.8</v>
      </c>
    </row>
    <row r="1393" spans="1:22" ht="13.5" x14ac:dyDescent="0.35">
      <c r="A1393" s="3">
        <v>44039</v>
      </c>
      <c r="B1393" s="2">
        <v>15.662100000000001</v>
      </c>
      <c r="C1393" s="7">
        <v>49.180874368987524</v>
      </c>
      <c r="D1393" s="7">
        <v>0.3720364466136985</v>
      </c>
      <c r="E1393" s="7">
        <v>0.45754527574930703</v>
      </c>
      <c r="F1393" s="7">
        <v>15.587779999999999</v>
      </c>
      <c r="G1393" s="7">
        <v>15.539935000000003</v>
      </c>
      <c r="H1393" s="7">
        <v>14.286892000000002</v>
      </c>
      <c r="I1393" s="7">
        <v>12.819673000000007</v>
      </c>
      <c r="J1393" s="7" t="s">
        <v>48</v>
      </c>
      <c r="K1393" s="7" t="s">
        <v>55</v>
      </c>
      <c r="L1393" s="7" t="s">
        <v>50</v>
      </c>
      <c r="M1393" s="7">
        <f t="shared" si="210"/>
        <v>25</v>
      </c>
      <c r="N1393" s="7">
        <f t="shared" si="211"/>
        <v>100</v>
      </c>
      <c r="O1393" s="7">
        <f t="shared" si="212"/>
        <v>50</v>
      </c>
      <c r="P1393" s="7">
        <f t="shared" si="213"/>
        <v>49.5</v>
      </c>
      <c r="Q1393" s="19">
        <f t="shared" si="214"/>
        <v>58.674999999999997</v>
      </c>
      <c r="R1393" s="19">
        <f t="shared" si="215"/>
        <v>54.875</v>
      </c>
      <c r="S1393" s="19">
        <f t="shared" si="216"/>
        <v>53.525000000000006</v>
      </c>
      <c r="T1393" s="19">
        <f t="shared" si="217"/>
        <v>56.125</v>
      </c>
      <c r="U1393" s="7">
        <f t="shared" si="218"/>
        <v>55.691666666666663</v>
      </c>
      <c r="V1393" s="7">
        <f t="shared" si="219"/>
        <v>55.8</v>
      </c>
    </row>
    <row r="1394" spans="1:22" ht="13.5" x14ac:dyDescent="0.35">
      <c r="A1394" s="3">
        <v>44040</v>
      </c>
      <c r="B1394" s="2">
        <v>15.827400000000001</v>
      </c>
      <c r="C1394" s="7">
        <v>53.048753487136366</v>
      </c>
      <c r="D1394" s="7">
        <v>0.37065241887406586</v>
      </c>
      <c r="E1394" s="7">
        <v>0.44016670437425881</v>
      </c>
      <c r="F1394" s="7">
        <v>15.670400000000001</v>
      </c>
      <c r="G1394" s="7">
        <v>15.54992</v>
      </c>
      <c r="H1394" s="7">
        <v>14.381760000000003</v>
      </c>
      <c r="I1394" s="7">
        <v>12.844629500000005</v>
      </c>
      <c r="J1394" s="7" t="s">
        <v>48</v>
      </c>
      <c r="K1394" s="7" t="s">
        <v>55</v>
      </c>
      <c r="L1394" s="7" t="s">
        <v>50</v>
      </c>
      <c r="M1394" s="7">
        <f t="shared" si="210"/>
        <v>25</v>
      </c>
      <c r="N1394" s="7">
        <f t="shared" si="211"/>
        <v>100</v>
      </c>
      <c r="O1394" s="7">
        <f t="shared" si="212"/>
        <v>50</v>
      </c>
      <c r="P1394" s="7">
        <f t="shared" si="213"/>
        <v>49.5</v>
      </c>
      <c r="Q1394" s="19">
        <f t="shared" si="214"/>
        <v>58.674999999999997</v>
      </c>
      <c r="R1394" s="19">
        <f t="shared" si="215"/>
        <v>54.875</v>
      </c>
      <c r="S1394" s="19">
        <f t="shared" si="216"/>
        <v>53.525000000000006</v>
      </c>
      <c r="T1394" s="19">
        <f t="shared" si="217"/>
        <v>56.125</v>
      </c>
      <c r="U1394" s="7">
        <f t="shared" si="218"/>
        <v>55.691666666666663</v>
      </c>
      <c r="V1394" s="7">
        <f t="shared" si="219"/>
        <v>55.8</v>
      </c>
    </row>
    <row r="1395" spans="1:22" ht="13.5" x14ac:dyDescent="0.35">
      <c r="A1395" s="3">
        <v>44041</v>
      </c>
      <c r="B1395" s="2">
        <v>15.731</v>
      </c>
      <c r="C1395" s="7">
        <v>56.310223266744991</v>
      </c>
      <c r="D1395" s="7">
        <v>0.35765407897692825</v>
      </c>
      <c r="E1395" s="7">
        <v>0.42366417929479272</v>
      </c>
      <c r="F1395" s="7">
        <v>15.73512</v>
      </c>
      <c r="G1395" s="7">
        <v>15.567475000000002</v>
      </c>
      <c r="H1395" s="7">
        <v>14.468092000000002</v>
      </c>
      <c r="I1395" s="7">
        <v>12.867864500000007</v>
      </c>
      <c r="J1395" s="7" t="s">
        <v>48</v>
      </c>
      <c r="K1395" s="7" t="s">
        <v>55</v>
      </c>
      <c r="L1395" s="7" t="s">
        <v>50</v>
      </c>
      <c r="M1395" s="7">
        <f t="shared" si="210"/>
        <v>25</v>
      </c>
      <c r="N1395" s="7">
        <f t="shared" si="211"/>
        <v>100</v>
      </c>
      <c r="O1395" s="7">
        <f t="shared" si="212"/>
        <v>50</v>
      </c>
      <c r="P1395" s="7">
        <f t="shared" si="213"/>
        <v>49.5</v>
      </c>
      <c r="Q1395" s="19">
        <f t="shared" si="214"/>
        <v>58.674999999999997</v>
      </c>
      <c r="R1395" s="19">
        <f t="shared" si="215"/>
        <v>54.875</v>
      </c>
      <c r="S1395" s="19">
        <f t="shared" si="216"/>
        <v>53.525000000000006</v>
      </c>
      <c r="T1395" s="19">
        <f t="shared" si="217"/>
        <v>56.125</v>
      </c>
      <c r="U1395" s="7">
        <f t="shared" si="218"/>
        <v>55.691666666666663</v>
      </c>
      <c r="V1395" s="7">
        <f t="shared" si="219"/>
        <v>55.8</v>
      </c>
    </row>
    <row r="1396" spans="1:22" ht="13.5" x14ac:dyDescent="0.35">
      <c r="A1396" s="3">
        <v>44042</v>
      </c>
      <c r="B1396" s="2">
        <v>15.731</v>
      </c>
      <c r="C1396" s="7">
        <v>56.493445251343942</v>
      </c>
      <c r="D1396" s="7">
        <v>0.34339436448228255</v>
      </c>
      <c r="E1396" s="7">
        <v>0.40761021633229072</v>
      </c>
      <c r="F1396" s="7">
        <v>15.755780000000001</v>
      </c>
      <c r="G1396" s="7">
        <v>15.576425</v>
      </c>
      <c r="H1396" s="7">
        <v>14.551394000000002</v>
      </c>
      <c r="I1396" s="7">
        <v>12.891168500000008</v>
      </c>
      <c r="J1396" s="7" t="s">
        <v>48</v>
      </c>
      <c r="K1396" s="7" t="s">
        <v>55</v>
      </c>
      <c r="L1396" s="7" t="s">
        <v>50</v>
      </c>
      <c r="M1396" s="7">
        <f t="shared" si="210"/>
        <v>25</v>
      </c>
      <c r="N1396" s="7">
        <f t="shared" si="211"/>
        <v>100</v>
      </c>
      <c r="O1396" s="7">
        <f t="shared" si="212"/>
        <v>50</v>
      </c>
      <c r="P1396" s="7">
        <f t="shared" si="213"/>
        <v>49.5</v>
      </c>
      <c r="Q1396" s="19">
        <f t="shared" si="214"/>
        <v>58.674999999999997</v>
      </c>
      <c r="R1396" s="19">
        <f t="shared" si="215"/>
        <v>54.875</v>
      </c>
      <c r="S1396" s="19">
        <f t="shared" si="216"/>
        <v>53.525000000000006</v>
      </c>
      <c r="T1396" s="19">
        <f t="shared" si="217"/>
        <v>56.125</v>
      </c>
      <c r="U1396" s="7">
        <f t="shared" si="218"/>
        <v>55.691666666666663</v>
      </c>
      <c r="V1396" s="7">
        <f t="shared" si="219"/>
        <v>55.8</v>
      </c>
    </row>
    <row r="1397" spans="1:22" ht="13.5" x14ac:dyDescent="0.35">
      <c r="A1397" s="3">
        <v>44046</v>
      </c>
      <c r="B1397" s="2">
        <v>15.7654</v>
      </c>
      <c r="C1397" s="7">
        <v>49.050143582946774</v>
      </c>
      <c r="D1397" s="7">
        <v>0.33105305694964393</v>
      </c>
      <c r="E1397" s="7">
        <v>0.39229878445576138</v>
      </c>
      <c r="F1397" s="7">
        <v>15.743380000000002</v>
      </c>
      <c r="G1397" s="7">
        <v>15.56954</v>
      </c>
      <c r="H1397" s="7">
        <v>14.628500000000001</v>
      </c>
      <c r="I1397" s="7">
        <v>12.915470500000005</v>
      </c>
      <c r="J1397" s="7" t="s">
        <v>48</v>
      </c>
      <c r="K1397" s="7" t="s">
        <v>55</v>
      </c>
      <c r="L1397" s="7" t="s">
        <v>56</v>
      </c>
      <c r="M1397" s="7">
        <f t="shared" si="210"/>
        <v>25</v>
      </c>
      <c r="N1397" s="7">
        <f t="shared" si="211"/>
        <v>100</v>
      </c>
      <c r="O1397" s="7">
        <f t="shared" si="212"/>
        <v>50</v>
      </c>
      <c r="P1397" s="7">
        <f t="shared" si="213"/>
        <v>66.5</v>
      </c>
      <c r="Q1397" s="19">
        <f t="shared" si="214"/>
        <v>61.225000000000001</v>
      </c>
      <c r="R1397" s="19">
        <f t="shared" si="215"/>
        <v>59.125</v>
      </c>
      <c r="S1397" s="19">
        <f t="shared" si="216"/>
        <v>61.174999999999997</v>
      </c>
      <c r="T1397" s="19">
        <f t="shared" si="217"/>
        <v>60.375</v>
      </c>
      <c r="U1397" s="7">
        <f t="shared" si="218"/>
        <v>60.508333333333326</v>
      </c>
      <c r="V1397" s="7">
        <f t="shared" si="219"/>
        <v>60.474999999999994</v>
      </c>
    </row>
    <row r="1398" spans="1:22" ht="13.5" x14ac:dyDescent="0.35">
      <c r="A1398" s="3">
        <v>44047</v>
      </c>
      <c r="B1398" s="2">
        <v>16.130299999999998</v>
      </c>
      <c r="C1398" s="7">
        <v>64.766384122389866</v>
      </c>
      <c r="D1398" s="7">
        <v>0.34672008886054329</v>
      </c>
      <c r="E1398" s="7">
        <v>0.38318304533671776</v>
      </c>
      <c r="F1398" s="7">
        <v>15.837020000000001</v>
      </c>
      <c r="G1398" s="7">
        <v>15.587785</v>
      </c>
      <c r="H1398" s="7">
        <v>14.709048000000005</v>
      </c>
      <c r="I1398" s="7">
        <v>12.940323500000009</v>
      </c>
      <c r="J1398" s="7" t="s">
        <v>48</v>
      </c>
      <c r="K1398" s="7" t="s">
        <v>55</v>
      </c>
      <c r="L1398" s="7" t="s">
        <v>50</v>
      </c>
      <c r="M1398" s="7">
        <f t="shared" si="210"/>
        <v>25</v>
      </c>
      <c r="N1398" s="7">
        <f t="shared" si="211"/>
        <v>100</v>
      </c>
      <c r="O1398" s="7">
        <f t="shared" si="212"/>
        <v>50</v>
      </c>
      <c r="P1398" s="7">
        <f t="shared" si="213"/>
        <v>49.5</v>
      </c>
      <c r="Q1398" s="19">
        <f t="shared" si="214"/>
        <v>58.674999999999997</v>
      </c>
      <c r="R1398" s="19">
        <f t="shared" si="215"/>
        <v>54.875</v>
      </c>
      <c r="S1398" s="19">
        <f t="shared" si="216"/>
        <v>53.525000000000006</v>
      </c>
      <c r="T1398" s="19">
        <f t="shared" si="217"/>
        <v>56.125</v>
      </c>
      <c r="U1398" s="7">
        <f t="shared" si="218"/>
        <v>55.691666666666663</v>
      </c>
      <c r="V1398" s="7">
        <f t="shared" si="219"/>
        <v>55.8</v>
      </c>
    </row>
    <row r="1399" spans="1:22" ht="13.5" x14ac:dyDescent="0.35">
      <c r="A1399" s="3">
        <v>44048</v>
      </c>
      <c r="B1399" s="2">
        <v>16.481400000000001</v>
      </c>
      <c r="C1399" s="7">
        <v>76.895791391045904</v>
      </c>
      <c r="D1399" s="7">
        <v>0.38305158008577145</v>
      </c>
      <c r="E1399" s="7">
        <v>0.38315675228652851</v>
      </c>
      <c r="F1399" s="7">
        <v>15.96782</v>
      </c>
      <c r="G1399" s="7">
        <v>15.62703</v>
      </c>
      <c r="H1399" s="7">
        <v>14.789596000000003</v>
      </c>
      <c r="I1399" s="7">
        <v>12.966794500000008</v>
      </c>
      <c r="J1399" s="7" t="s">
        <v>48</v>
      </c>
      <c r="K1399" s="7" t="s">
        <v>49</v>
      </c>
      <c r="L1399" s="7" t="s">
        <v>50</v>
      </c>
      <c r="M1399" s="7">
        <f t="shared" si="210"/>
        <v>0</v>
      </c>
      <c r="N1399" s="7">
        <f t="shared" si="211"/>
        <v>45</v>
      </c>
      <c r="O1399" s="7">
        <f t="shared" si="212"/>
        <v>50</v>
      </c>
      <c r="P1399" s="7">
        <f t="shared" si="213"/>
        <v>66</v>
      </c>
      <c r="Q1399" s="19">
        <f t="shared" si="214"/>
        <v>33.15</v>
      </c>
      <c r="R1399" s="19">
        <f t="shared" si="215"/>
        <v>43</v>
      </c>
      <c r="S1399" s="19">
        <f t="shared" si="216"/>
        <v>48.95</v>
      </c>
      <c r="T1399" s="19">
        <f t="shared" si="217"/>
        <v>40.25</v>
      </c>
      <c r="U1399" s="7">
        <f t="shared" si="218"/>
        <v>41.7</v>
      </c>
      <c r="V1399" s="7">
        <f t="shared" si="219"/>
        <v>41.337500000000006</v>
      </c>
    </row>
    <row r="1400" spans="1:22" ht="13.5" x14ac:dyDescent="0.35">
      <c r="A1400" s="3">
        <v>44049</v>
      </c>
      <c r="B1400" s="2">
        <v>16.143999999999998</v>
      </c>
      <c r="C1400" s="7">
        <v>72.5816668174825</v>
      </c>
      <c r="D1400" s="7">
        <v>0.38023606375128338</v>
      </c>
      <c r="E1400" s="7">
        <v>0.3825726145794795</v>
      </c>
      <c r="F1400" s="7">
        <v>16.050420000000003</v>
      </c>
      <c r="G1400" s="7">
        <v>15.649744999999999</v>
      </c>
      <c r="H1400" s="7">
        <v>14.861882000000003</v>
      </c>
      <c r="I1400" s="7">
        <v>12.991096500000008</v>
      </c>
      <c r="J1400" s="7" t="s">
        <v>48</v>
      </c>
      <c r="K1400" s="7" t="s">
        <v>49</v>
      </c>
      <c r="L1400" s="7" t="s">
        <v>50</v>
      </c>
      <c r="M1400" s="7">
        <f t="shared" si="210"/>
        <v>0</v>
      </c>
      <c r="N1400" s="7">
        <f t="shared" si="211"/>
        <v>45</v>
      </c>
      <c r="O1400" s="7">
        <f t="shared" si="212"/>
        <v>50</v>
      </c>
      <c r="P1400" s="7">
        <f t="shared" si="213"/>
        <v>66</v>
      </c>
      <c r="Q1400" s="19">
        <f t="shared" si="214"/>
        <v>33.15</v>
      </c>
      <c r="R1400" s="19">
        <f t="shared" si="215"/>
        <v>43</v>
      </c>
      <c r="S1400" s="19">
        <f t="shared" si="216"/>
        <v>48.95</v>
      </c>
      <c r="T1400" s="19">
        <f t="shared" si="217"/>
        <v>40.25</v>
      </c>
      <c r="U1400" s="7">
        <f t="shared" si="218"/>
        <v>41.7</v>
      </c>
      <c r="V1400" s="7">
        <f t="shared" si="219"/>
        <v>41.337500000000006</v>
      </c>
    </row>
    <row r="1401" spans="1:22" ht="13.5" x14ac:dyDescent="0.35">
      <c r="A1401" s="3">
        <v>44050</v>
      </c>
      <c r="B1401" s="2">
        <v>16.343699999999998</v>
      </c>
      <c r="C1401" s="7">
        <v>74.853728370471714</v>
      </c>
      <c r="D1401" s="7">
        <v>0.38962748470003206</v>
      </c>
      <c r="E1401" s="7">
        <v>0.38398358860359005</v>
      </c>
      <c r="F1401" s="7">
        <v>16.172959999999996</v>
      </c>
      <c r="G1401" s="7">
        <v>15.693805000000001</v>
      </c>
      <c r="H1401" s="7">
        <v>14.930726000000003</v>
      </c>
      <c r="I1401" s="7">
        <v>13.015743000000009</v>
      </c>
      <c r="J1401" s="7" t="s">
        <v>48</v>
      </c>
      <c r="K1401" s="7" t="s">
        <v>49</v>
      </c>
      <c r="L1401" s="7" t="s">
        <v>50</v>
      </c>
      <c r="M1401" s="7">
        <f t="shared" si="210"/>
        <v>0</v>
      </c>
      <c r="N1401" s="7">
        <f t="shared" si="211"/>
        <v>0</v>
      </c>
      <c r="O1401" s="7">
        <f t="shared" si="212"/>
        <v>50</v>
      </c>
      <c r="P1401" s="7">
        <f t="shared" si="213"/>
        <v>66</v>
      </c>
      <c r="Q1401" s="19">
        <f t="shared" si="214"/>
        <v>17.399999999999999</v>
      </c>
      <c r="R1401" s="19">
        <f t="shared" si="215"/>
        <v>34</v>
      </c>
      <c r="S1401" s="19">
        <f t="shared" si="216"/>
        <v>42.2</v>
      </c>
      <c r="T1401" s="19">
        <f t="shared" si="217"/>
        <v>29</v>
      </c>
      <c r="U1401" s="7">
        <f t="shared" si="218"/>
        <v>31.2</v>
      </c>
      <c r="V1401" s="7">
        <f t="shared" si="219"/>
        <v>30.65</v>
      </c>
    </row>
    <row r="1402" spans="1:22" ht="13.5" x14ac:dyDescent="0.35">
      <c r="A1402" s="3">
        <v>44053</v>
      </c>
      <c r="B1402" s="2">
        <v>16.343699999999998</v>
      </c>
      <c r="C1402" s="7">
        <v>72.919831977835287</v>
      </c>
      <c r="D1402" s="7">
        <v>0.39254523632996197</v>
      </c>
      <c r="E1402" s="7">
        <v>0.38569591814886445</v>
      </c>
      <c r="F1402" s="7">
        <v>16.288620000000002</v>
      </c>
      <c r="G1402" s="7">
        <v>15.73821</v>
      </c>
      <c r="H1402" s="7">
        <v>14.991860000000004</v>
      </c>
      <c r="I1402" s="7">
        <v>13.040320500000007</v>
      </c>
      <c r="J1402" s="7" t="s">
        <v>48</v>
      </c>
      <c r="K1402" s="7" t="s">
        <v>49</v>
      </c>
      <c r="L1402" s="7" t="s">
        <v>50</v>
      </c>
      <c r="M1402" s="7">
        <f t="shared" si="210"/>
        <v>0</v>
      </c>
      <c r="N1402" s="7">
        <f t="shared" si="211"/>
        <v>0</v>
      </c>
      <c r="O1402" s="7">
        <f t="shared" si="212"/>
        <v>50</v>
      </c>
      <c r="P1402" s="7">
        <f t="shared" si="213"/>
        <v>66</v>
      </c>
      <c r="Q1402" s="19">
        <f t="shared" si="214"/>
        <v>17.399999999999999</v>
      </c>
      <c r="R1402" s="19">
        <f t="shared" si="215"/>
        <v>34</v>
      </c>
      <c r="S1402" s="19">
        <f t="shared" si="216"/>
        <v>42.2</v>
      </c>
      <c r="T1402" s="19">
        <f t="shared" si="217"/>
        <v>29</v>
      </c>
      <c r="U1402" s="7">
        <f t="shared" si="218"/>
        <v>31.2</v>
      </c>
      <c r="V1402" s="7">
        <f t="shared" si="219"/>
        <v>30.65</v>
      </c>
    </row>
    <row r="1403" spans="1:22" ht="13.5" x14ac:dyDescent="0.35">
      <c r="A1403" s="3">
        <v>44054</v>
      </c>
      <c r="B1403" s="2">
        <v>16.453800000000001</v>
      </c>
      <c r="C1403" s="7">
        <v>73.084610259826718</v>
      </c>
      <c r="D1403" s="7">
        <v>0.39914068007045067</v>
      </c>
      <c r="E1403" s="7">
        <v>0.38838487053318171</v>
      </c>
      <c r="F1403" s="7">
        <v>16.35332</v>
      </c>
      <c r="G1403" s="7">
        <v>15.770910000000001</v>
      </c>
      <c r="H1403" s="7">
        <v>15.051066000000002</v>
      </c>
      <c r="I1403" s="7">
        <v>13.06197200000001</v>
      </c>
      <c r="J1403" s="7" t="s">
        <v>48</v>
      </c>
      <c r="K1403" s="7" t="s">
        <v>49</v>
      </c>
      <c r="L1403" s="7" t="s">
        <v>50</v>
      </c>
      <c r="M1403" s="7">
        <f t="shared" si="210"/>
        <v>0</v>
      </c>
      <c r="N1403" s="7">
        <f t="shared" si="211"/>
        <v>0</v>
      </c>
      <c r="O1403" s="7">
        <f t="shared" si="212"/>
        <v>50</v>
      </c>
      <c r="P1403" s="7">
        <f t="shared" si="213"/>
        <v>66</v>
      </c>
      <c r="Q1403" s="19">
        <f t="shared" si="214"/>
        <v>17.399999999999999</v>
      </c>
      <c r="R1403" s="19">
        <f t="shared" si="215"/>
        <v>34</v>
      </c>
      <c r="S1403" s="19">
        <f t="shared" si="216"/>
        <v>42.2</v>
      </c>
      <c r="T1403" s="19">
        <f t="shared" si="217"/>
        <v>29</v>
      </c>
      <c r="U1403" s="7">
        <f t="shared" si="218"/>
        <v>31.2</v>
      </c>
      <c r="V1403" s="7">
        <f t="shared" si="219"/>
        <v>30.65</v>
      </c>
    </row>
    <row r="1404" spans="1:22" ht="13.5" x14ac:dyDescent="0.35">
      <c r="A1404" s="3">
        <v>44055</v>
      </c>
      <c r="B1404" s="2">
        <v>16.727599999999999</v>
      </c>
      <c r="C1404" s="7">
        <v>76.211086404065981</v>
      </c>
      <c r="D1404" s="7">
        <v>0.42160103422530248</v>
      </c>
      <c r="E1404" s="7">
        <v>0.39502810327160587</v>
      </c>
      <c r="F1404" s="7">
        <v>16.402560000000001</v>
      </c>
      <c r="G1404" s="7">
        <v>15.829345</v>
      </c>
      <c r="H1404" s="7">
        <v>15.107762000000006</v>
      </c>
      <c r="I1404" s="7">
        <v>13.08148150000001</v>
      </c>
      <c r="J1404" s="7" t="s">
        <v>48</v>
      </c>
      <c r="K1404" s="7" t="s">
        <v>55</v>
      </c>
      <c r="L1404" s="7" t="s">
        <v>56</v>
      </c>
      <c r="M1404" s="7">
        <f t="shared" si="210"/>
        <v>0</v>
      </c>
      <c r="N1404" s="7">
        <f t="shared" si="211"/>
        <v>0</v>
      </c>
      <c r="O1404" s="7">
        <f t="shared" si="212"/>
        <v>50</v>
      </c>
      <c r="P1404" s="7">
        <f t="shared" si="213"/>
        <v>66.5</v>
      </c>
      <c r="Q1404" s="19">
        <f t="shared" si="214"/>
        <v>17.475000000000001</v>
      </c>
      <c r="R1404" s="19">
        <f t="shared" si="215"/>
        <v>34.125</v>
      </c>
      <c r="S1404" s="19">
        <f t="shared" si="216"/>
        <v>42.424999999999997</v>
      </c>
      <c r="T1404" s="19">
        <f t="shared" si="217"/>
        <v>29.125</v>
      </c>
      <c r="U1404" s="7">
        <f t="shared" si="218"/>
        <v>31.341666666666669</v>
      </c>
      <c r="V1404" s="7">
        <f t="shared" si="219"/>
        <v>30.787500000000001</v>
      </c>
    </row>
    <row r="1405" spans="1:22" ht="13.5" x14ac:dyDescent="0.35">
      <c r="A1405" s="3">
        <v>44057</v>
      </c>
      <c r="B1405" s="2">
        <v>16.4895</v>
      </c>
      <c r="C1405" s="7">
        <v>66.989985016954449</v>
      </c>
      <c r="D1405" s="7">
        <v>0.41539987540958201</v>
      </c>
      <c r="E1405" s="7">
        <v>0.39910245769920111</v>
      </c>
      <c r="F1405" s="7">
        <v>16.471659999999996</v>
      </c>
      <c r="G1405" s="7">
        <v>15.885860000000003</v>
      </c>
      <c r="H1405" s="7">
        <v>15.162174000000007</v>
      </c>
      <c r="I1405" s="7">
        <v>13.09849250000001</v>
      </c>
      <c r="J1405" s="7" t="s">
        <v>48</v>
      </c>
      <c r="K1405" s="7" t="s">
        <v>55</v>
      </c>
      <c r="L1405" s="7" t="s">
        <v>56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66.5</v>
      </c>
      <c r="Q1405" s="19">
        <f t="shared" si="214"/>
        <v>26.225000000000001</v>
      </c>
      <c r="R1405" s="19">
        <f t="shared" si="215"/>
        <v>39.125</v>
      </c>
      <c r="S1405" s="19">
        <f t="shared" si="216"/>
        <v>46.174999999999997</v>
      </c>
      <c r="T1405" s="19">
        <f t="shared" si="217"/>
        <v>35.375</v>
      </c>
      <c r="U1405" s="7">
        <f t="shared" si="218"/>
        <v>37.174999999999997</v>
      </c>
      <c r="V1405" s="7">
        <f t="shared" si="219"/>
        <v>36.724999999999994</v>
      </c>
    </row>
    <row r="1406" spans="1:22" ht="13.5" x14ac:dyDescent="0.35">
      <c r="A1406" s="3">
        <v>44060</v>
      </c>
      <c r="B1406" s="2">
        <v>15.969900000000001</v>
      </c>
      <c r="C1406" s="7">
        <v>52.494660551101148</v>
      </c>
      <c r="D1406" s="7">
        <v>0.36435794328433602</v>
      </c>
      <c r="E1406" s="7">
        <v>0.3921535548162281</v>
      </c>
      <c r="F1406" s="7">
        <v>16.396899999999999</v>
      </c>
      <c r="G1406" s="7">
        <v>15.927065000000002</v>
      </c>
      <c r="H1406" s="7">
        <v>15.214456000000007</v>
      </c>
      <c r="I1406" s="7">
        <v>13.114661000000012</v>
      </c>
      <c r="J1406" s="7" t="s">
        <v>53</v>
      </c>
      <c r="K1406" s="7" t="s">
        <v>55</v>
      </c>
      <c r="L1406" s="7" t="s">
        <v>47</v>
      </c>
      <c r="M1406" s="7">
        <f t="shared" si="210"/>
        <v>25</v>
      </c>
      <c r="N1406" s="7">
        <f t="shared" si="211"/>
        <v>100</v>
      </c>
      <c r="O1406" s="7">
        <f t="shared" si="212"/>
        <v>50</v>
      </c>
      <c r="P1406" s="7">
        <f t="shared" si="213"/>
        <v>16.5</v>
      </c>
      <c r="Q1406" s="19">
        <f t="shared" si="214"/>
        <v>53.725000000000001</v>
      </c>
      <c r="R1406" s="19">
        <f t="shared" si="215"/>
        <v>46.625</v>
      </c>
      <c r="S1406" s="19">
        <f t="shared" si="216"/>
        <v>38.674999999999997</v>
      </c>
      <c r="T1406" s="19">
        <f t="shared" si="217"/>
        <v>47.875</v>
      </c>
      <c r="U1406" s="7">
        <f t="shared" si="218"/>
        <v>46.341666666666661</v>
      </c>
      <c r="V1406" s="7">
        <f t="shared" si="219"/>
        <v>46.724999999999994</v>
      </c>
    </row>
    <row r="1407" spans="1:22" ht="13.5" x14ac:dyDescent="0.35">
      <c r="A1407" s="3">
        <v>44061</v>
      </c>
      <c r="B1407" s="2">
        <v>15.84</v>
      </c>
      <c r="C1407" s="7">
        <v>53.153472542276717</v>
      </c>
      <c r="D1407" s="7">
        <v>0.30985320508610137</v>
      </c>
      <c r="E1407" s="7">
        <v>0.37569348487020277</v>
      </c>
      <c r="F1407" s="7">
        <v>16.29616</v>
      </c>
      <c r="G1407" s="7">
        <v>15.961774999999999</v>
      </c>
      <c r="H1407" s="7">
        <v>15.272126000000007</v>
      </c>
      <c r="I1407" s="7">
        <v>13.133346500000014</v>
      </c>
      <c r="J1407" s="7" t="s">
        <v>53</v>
      </c>
      <c r="K1407" s="7" t="s">
        <v>55</v>
      </c>
      <c r="L1407" s="7" t="s">
        <v>47</v>
      </c>
      <c r="M1407" s="7">
        <f t="shared" si="210"/>
        <v>25</v>
      </c>
      <c r="N1407" s="7">
        <f t="shared" si="211"/>
        <v>100</v>
      </c>
      <c r="O1407" s="7">
        <f t="shared" si="212"/>
        <v>50</v>
      </c>
      <c r="P1407" s="7">
        <f t="shared" si="213"/>
        <v>16.5</v>
      </c>
      <c r="Q1407" s="19">
        <f t="shared" si="214"/>
        <v>53.725000000000001</v>
      </c>
      <c r="R1407" s="19">
        <f t="shared" si="215"/>
        <v>46.625</v>
      </c>
      <c r="S1407" s="19">
        <f t="shared" si="216"/>
        <v>38.674999999999997</v>
      </c>
      <c r="T1407" s="19">
        <f t="shared" si="217"/>
        <v>47.875</v>
      </c>
      <c r="U1407" s="7">
        <f t="shared" si="218"/>
        <v>46.341666666666661</v>
      </c>
      <c r="V1407" s="7">
        <f t="shared" si="219"/>
        <v>46.724999999999994</v>
      </c>
    </row>
    <row r="1408" spans="1:22" ht="13.5" x14ac:dyDescent="0.35">
      <c r="A1408" s="3">
        <v>44062</v>
      </c>
      <c r="B1408" s="2">
        <v>16.200800000000001</v>
      </c>
      <c r="C1408" s="7">
        <v>56.18990783104568</v>
      </c>
      <c r="D1408" s="7">
        <v>0.29240073834861136</v>
      </c>
      <c r="E1408" s="7">
        <v>0.35903493556588451</v>
      </c>
      <c r="F1408" s="7">
        <v>16.245560000000001</v>
      </c>
      <c r="G1408" s="7">
        <v>16.00592</v>
      </c>
      <c r="H1408" s="7">
        <v>15.332606000000006</v>
      </c>
      <c r="I1408" s="7">
        <v>13.151874000000015</v>
      </c>
      <c r="J1408" s="7" t="s">
        <v>53</v>
      </c>
      <c r="K1408" s="7" t="s">
        <v>55</v>
      </c>
      <c r="L1408" s="7" t="s">
        <v>47</v>
      </c>
      <c r="M1408" s="7">
        <f t="shared" si="210"/>
        <v>25</v>
      </c>
      <c r="N1408" s="7">
        <f t="shared" si="211"/>
        <v>100</v>
      </c>
      <c r="O1408" s="7">
        <f t="shared" si="212"/>
        <v>50</v>
      </c>
      <c r="P1408" s="7">
        <f t="shared" si="213"/>
        <v>16.5</v>
      </c>
      <c r="Q1408" s="19">
        <f t="shared" si="214"/>
        <v>53.725000000000001</v>
      </c>
      <c r="R1408" s="19">
        <f t="shared" si="215"/>
        <v>46.625</v>
      </c>
      <c r="S1408" s="19">
        <f t="shared" si="216"/>
        <v>38.674999999999997</v>
      </c>
      <c r="T1408" s="19">
        <f t="shared" si="217"/>
        <v>47.875</v>
      </c>
      <c r="U1408" s="7">
        <f t="shared" si="218"/>
        <v>46.341666666666661</v>
      </c>
      <c r="V1408" s="7">
        <f t="shared" si="219"/>
        <v>46.724999999999994</v>
      </c>
    </row>
    <row r="1409" spans="1:22" ht="13.5" x14ac:dyDescent="0.35">
      <c r="A1409" s="3">
        <v>44064</v>
      </c>
      <c r="B1409" s="2">
        <v>16.345199999999998</v>
      </c>
      <c r="C1409" s="7">
        <v>60.022191762939727</v>
      </c>
      <c r="D1409" s="7">
        <v>0.28691403947053828</v>
      </c>
      <c r="E1409" s="7">
        <v>0.34461075634681526</v>
      </c>
      <c r="F1409" s="7">
        <v>16.169080000000001</v>
      </c>
      <c r="G1409" s="7">
        <v>16.052465000000002</v>
      </c>
      <c r="H1409" s="7">
        <v>15.396524000000005</v>
      </c>
      <c r="I1409" s="7">
        <v>13.171984000000014</v>
      </c>
      <c r="J1409" s="7" t="s">
        <v>53</v>
      </c>
      <c r="K1409" s="7" t="s">
        <v>55</v>
      </c>
      <c r="L1409" s="7" t="s">
        <v>47</v>
      </c>
      <c r="M1409" s="7">
        <f t="shared" si="210"/>
        <v>25</v>
      </c>
      <c r="N1409" s="7">
        <f t="shared" si="211"/>
        <v>100</v>
      </c>
      <c r="O1409" s="7">
        <f t="shared" si="212"/>
        <v>50</v>
      </c>
      <c r="P1409" s="7">
        <f t="shared" si="213"/>
        <v>16.5</v>
      </c>
      <c r="Q1409" s="19">
        <f t="shared" si="214"/>
        <v>53.725000000000001</v>
      </c>
      <c r="R1409" s="19">
        <f t="shared" si="215"/>
        <v>46.625</v>
      </c>
      <c r="S1409" s="19">
        <f t="shared" si="216"/>
        <v>38.674999999999997</v>
      </c>
      <c r="T1409" s="19">
        <f t="shared" si="217"/>
        <v>47.875</v>
      </c>
      <c r="U1409" s="7">
        <f t="shared" si="218"/>
        <v>46.341666666666661</v>
      </c>
      <c r="V1409" s="7">
        <f t="shared" si="219"/>
        <v>46.724999999999994</v>
      </c>
    </row>
    <row r="1410" spans="1:22" ht="13.5" x14ac:dyDescent="0.35">
      <c r="A1410" s="3">
        <v>44067</v>
      </c>
      <c r="B1410" s="2">
        <v>16.482299999999999</v>
      </c>
      <c r="C1410" s="7">
        <v>61.734295442476466</v>
      </c>
      <c r="D1410" s="7">
        <v>0.29028242024161521</v>
      </c>
      <c r="E1410" s="7">
        <v>0.33374508912577527</v>
      </c>
      <c r="F1410" s="7">
        <v>16.167639999999999</v>
      </c>
      <c r="G1410" s="7">
        <v>16.106210000000001</v>
      </c>
      <c r="H1410" s="7">
        <v>15.452168000000004</v>
      </c>
      <c r="I1410" s="7">
        <v>13.192642000000014</v>
      </c>
      <c r="J1410" s="7" t="s">
        <v>53</v>
      </c>
      <c r="K1410" s="7" t="s">
        <v>55</v>
      </c>
      <c r="L1410" s="7" t="s">
        <v>47</v>
      </c>
      <c r="M1410" s="7">
        <f t="shared" si="210"/>
        <v>25</v>
      </c>
      <c r="N1410" s="7">
        <f t="shared" si="211"/>
        <v>100</v>
      </c>
      <c r="O1410" s="7">
        <f t="shared" si="212"/>
        <v>50</v>
      </c>
      <c r="P1410" s="7">
        <f t="shared" si="213"/>
        <v>16.5</v>
      </c>
      <c r="Q1410" s="19">
        <f t="shared" si="214"/>
        <v>53.725000000000001</v>
      </c>
      <c r="R1410" s="19">
        <f t="shared" si="215"/>
        <v>46.625</v>
      </c>
      <c r="S1410" s="19">
        <f t="shared" si="216"/>
        <v>38.674999999999997</v>
      </c>
      <c r="T1410" s="19">
        <f t="shared" si="217"/>
        <v>47.875</v>
      </c>
      <c r="U1410" s="7">
        <f t="shared" si="218"/>
        <v>46.341666666666661</v>
      </c>
      <c r="V1410" s="7">
        <f t="shared" si="219"/>
        <v>46.724999999999994</v>
      </c>
    </row>
    <row r="1411" spans="1:22" ht="13.5" x14ac:dyDescent="0.35">
      <c r="A1411" s="3">
        <v>44068</v>
      </c>
      <c r="B1411" s="2">
        <v>16.511099999999999</v>
      </c>
      <c r="C1411" s="7">
        <v>61.667240354225967</v>
      </c>
      <c r="D1411" s="7">
        <v>0.29191083913358185</v>
      </c>
      <c r="E1411" s="7">
        <v>0.32537823912733665</v>
      </c>
      <c r="F1411" s="7">
        <v>16.275880000000001</v>
      </c>
      <c r="G1411" s="7">
        <v>16.150380000000002</v>
      </c>
      <c r="H1411" s="7">
        <v>15.510592000000006</v>
      </c>
      <c r="I1411" s="7">
        <v>13.212445500000019</v>
      </c>
      <c r="J1411" s="7" t="s">
        <v>48</v>
      </c>
      <c r="K1411" s="7" t="s">
        <v>55</v>
      </c>
      <c r="L1411" s="7" t="s">
        <v>50</v>
      </c>
      <c r="M1411" s="7">
        <f t="shared" ref="M1411:M1474" si="220">IF(C1411&lt;30,50,IF(C1411&gt;70,0,25))</f>
        <v>25</v>
      </c>
      <c r="N1411" s="7">
        <f t="shared" ref="N1411:N1474" si="221">IF(E1411-D1411&gt;0.02,100,IF(E1411-D1411&lt;0,0,45))</f>
        <v>100</v>
      </c>
      <c r="O1411" s="7">
        <f t="shared" ref="O1411:O1474" si="222">IF(F1411-I1411&gt;10,100,IF(F1411-I1411&gt;5,75,IF(F1411-I1411&gt;0,50,0)))</f>
        <v>50</v>
      </c>
      <c r="P1411" s="7">
        <f t="shared" ref="P1411:P1474" si="223">IF(L1411="CONFIRMED BULLISH", 34, IF(L1411="BULLISH DIVERGENCE",17,0))+IF(J1411="Bullish",33,IF(J1411="Bearish", 0,16.5))+IF(K1411="Strong",33,IF(K1411="Weak",0,16.5))</f>
        <v>49.5</v>
      </c>
      <c r="Q1411" s="19">
        <f t="shared" ref="Q1411:Q1474" si="224">0.35*M1411+0.35*N1411+0.15*O1411+0.15*P1411</f>
        <v>58.674999999999997</v>
      </c>
      <c r="R1411" s="19">
        <f t="shared" ref="R1411:R1474" si="225">0.2*M1411+0.2*N1411+0.35*O1411+0.25*P1411</f>
        <v>54.875</v>
      </c>
      <c r="S1411" s="19">
        <f t="shared" ref="S1411:S1474" si="226">M1411*0.15+N1411*0.15+O1411*0.25+P1411*0.45</f>
        <v>53.525000000000006</v>
      </c>
      <c r="T1411" s="19">
        <f t="shared" ref="T1411:T1474" si="227">0.25*SUM(M1411:P1411)</f>
        <v>56.125</v>
      </c>
      <c r="U1411" s="7">
        <f t="shared" ref="U1411:U1474" si="228">SUM(Q1411:S1411)/3</f>
        <v>55.691666666666663</v>
      </c>
      <c r="V1411" s="7">
        <f t="shared" ref="V1411:V1474" si="229">SUM(Q1411:T1411)/4</f>
        <v>55.8</v>
      </c>
    </row>
    <row r="1412" spans="1:22" ht="13.5" x14ac:dyDescent="0.35">
      <c r="A1412" s="3">
        <v>44069</v>
      </c>
      <c r="B1412" s="2">
        <v>16.236899999999999</v>
      </c>
      <c r="C1412" s="7">
        <v>51.716586151368752</v>
      </c>
      <c r="D1412" s="7">
        <v>0.26798654237789954</v>
      </c>
      <c r="E1412" s="7">
        <v>0.31389989977744925</v>
      </c>
      <c r="F1412" s="7">
        <v>16.355259999999998</v>
      </c>
      <c r="G1412" s="7">
        <v>16.170855</v>
      </c>
      <c r="H1412" s="7">
        <v>15.568214000000005</v>
      </c>
      <c r="I1412" s="7">
        <v>13.229949000000017</v>
      </c>
      <c r="J1412" s="7" t="s">
        <v>48</v>
      </c>
      <c r="K1412" s="7" t="s">
        <v>55</v>
      </c>
      <c r="L1412" s="7" t="s">
        <v>50</v>
      </c>
      <c r="M1412" s="7">
        <f t="shared" si="220"/>
        <v>25</v>
      </c>
      <c r="N1412" s="7">
        <f t="shared" si="221"/>
        <v>100</v>
      </c>
      <c r="O1412" s="7">
        <f t="shared" si="222"/>
        <v>50</v>
      </c>
      <c r="P1412" s="7">
        <f t="shared" si="223"/>
        <v>49.5</v>
      </c>
      <c r="Q1412" s="19">
        <f t="shared" si="224"/>
        <v>58.674999999999997</v>
      </c>
      <c r="R1412" s="19">
        <f t="shared" si="225"/>
        <v>54.875</v>
      </c>
      <c r="S1412" s="19">
        <f t="shared" si="226"/>
        <v>53.525000000000006</v>
      </c>
      <c r="T1412" s="19">
        <f t="shared" si="227"/>
        <v>56.125</v>
      </c>
      <c r="U1412" s="7">
        <f t="shared" si="228"/>
        <v>55.691666666666663</v>
      </c>
      <c r="V1412" s="7">
        <f t="shared" si="229"/>
        <v>55.8</v>
      </c>
    </row>
    <row r="1413" spans="1:22" ht="13.5" x14ac:dyDescent="0.35">
      <c r="A1413" s="3">
        <v>44070</v>
      </c>
      <c r="B1413" s="2">
        <v>16.309100000000001</v>
      </c>
      <c r="C1413" s="7">
        <v>46.951629454017912</v>
      </c>
      <c r="D1413" s="7">
        <v>0.25194800170176279</v>
      </c>
      <c r="E1413" s="7">
        <v>0.30150952016231197</v>
      </c>
      <c r="F1413" s="7">
        <v>16.376920000000002</v>
      </c>
      <c r="G1413" s="7">
        <v>16.203205000000001</v>
      </c>
      <c r="H1413" s="7">
        <v>15.625902000000005</v>
      </c>
      <c r="I1413" s="7">
        <v>13.246436500000017</v>
      </c>
      <c r="J1413" s="7" t="s">
        <v>48</v>
      </c>
      <c r="K1413" s="7" t="s">
        <v>55</v>
      </c>
      <c r="L1413" s="7" t="s">
        <v>50</v>
      </c>
      <c r="M1413" s="7">
        <f t="shared" si="220"/>
        <v>25</v>
      </c>
      <c r="N1413" s="7">
        <f t="shared" si="221"/>
        <v>100</v>
      </c>
      <c r="O1413" s="7">
        <f t="shared" si="222"/>
        <v>50</v>
      </c>
      <c r="P1413" s="7">
        <f t="shared" si="223"/>
        <v>49.5</v>
      </c>
      <c r="Q1413" s="19">
        <f t="shared" si="224"/>
        <v>58.674999999999997</v>
      </c>
      <c r="R1413" s="19">
        <f t="shared" si="225"/>
        <v>54.875</v>
      </c>
      <c r="S1413" s="19">
        <f t="shared" si="226"/>
        <v>53.525000000000006</v>
      </c>
      <c r="T1413" s="19">
        <f t="shared" si="227"/>
        <v>56.125</v>
      </c>
      <c r="U1413" s="7">
        <f t="shared" si="228"/>
        <v>55.691666666666663</v>
      </c>
      <c r="V1413" s="7">
        <f t="shared" si="229"/>
        <v>55.8</v>
      </c>
    </row>
    <row r="1414" spans="1:22" ht="13.5" x14ac:dyDescent="0.35">
      <c r="A1414" s="3">
        <v>44071</v>
      </c>
      <c r="B1414" s="2">
        <v>16.5184</v>
      </c>
      <c r="C1414" s="7">
        <v>56.938472942920711</v>
      </c>
      <c r="D1414" s="7">
        <v>0.25320728747741938</v>
      </c>
      <c r="E1414" s="7">
        <v>0.29184907362533347</v>
      </c>
      <c r="F1414" s="7">
        <v>16.411560000000001</v>
      </c>
      <c r="G1414" s="7">
        <v>16.237755</v>
      </c>
      <c r="H1414" s="7">
        <v>15.685712000000006</v>
      </c>
      <c r="I1414" s="7">
        <v>13.262938000000018</v>
      </c>
      <c r="J1414" s="7" t="s">
        <v>48</v>
      </c>
      <c r="K1414" s="7" t="s">
        <v>55</v>
      </c>
      <c r="L1414" s="7" t="s">
        <v>50</v>
      </c>
      <c r="M1414" s="7">
        <f t="shared" si="220"/>
        <v>25</v>
      </c>
      <c r="N1414" s="7">
        <f t="shared" si="221"/>
        <v>100</v>
      </c>
      <c r="O1414" s="7">
        <f t="shared" si="222"/>
        <v>50</v>
      </c>
      <c r="P1414" s="7">
        <f t="shared" si="223"/>
        <v>49.5</v>
      </c>
      <c r="Q1414" s="19">
        <f t="shared" si="224"/>
        <v>58.674999999999997</v>
      </c>
      <c r="R1414" s="19">
        <f t="shared" si="225"/>
        <v>54.875</v>
      </c>
      <c r="S1414" s="19">
        <f t="shared" si="226"/>
        <v>53.525000000000006</v>
      </c>
      <c r="T1414" s="19">
        <f t="shared" si="227"/>
        <v>56.125</v>
      </c>
      <c r="U1414" s="7">
        <f t="shared" si="228"/>
        <v>55.691666666666663</v>
      </c>
      <c r="V1414" s="7">
        <f t="shared" si="229"/>
        <v>55.8</v>
      </c>
    </row>
    <row r="1415" spans="1:22" ht="13.5" x14ac:dyDescent="0.35">
      <c r="A1415" s="3">
        <v>44074</v>
      </c>
      <c r="B1415" s="2">
        <v>16.677099999999999</v>
      </c>
      <c r="C1415" s="7">
        <v>56.273993225442247</v>
      </c>
      <c r="D1415" s="7">
        <v>0.26396818331330607</v>
      </c>
      <c r="E1415" s="7">
        <v>0.28627289556292801</v>
      </c>
      <c r="F1415" s="7">
        <v>16.450520000000001</v>
      </c>
      <c r="G1415" s="7">
        <v>16.285059999999998</v>
      </c>
      <c r="H1415" s="7">
        <v>15.739332000000005</v>
      </c>
      <c r="I1415" s="7">
        <v>13.280921000000017</v>
      </c>
      <c r="J1415" s="7" t="s">
        <v>48</v>
      </c>
      <c r="K1415" s="7" t="s">
        <v>55</v>
      </c>
      <c r="L1415" s="7" t="s">
        <v>50</v>
      </c>
      <c r="M1415" s="7">
        <f t="shared" si="220"/>
        <v>25</v>
      </c>
      <c r="N1415" s="7">
        <f t="shared" si="221"/>
        <v>100</v>
      </c>
      <c r="O1415" s="7">
        <f t="shared" si="222"/>
        <v>50</v>
      </c>
      <c r="P1415" s="7">
        <f t="shared" si="223"/>
        <v>49.5</v>
      </c>
      <c r="Q1415" s="19">
        <f t="shared" si="224"/>
        <v>58.674999999999997</v>
      </c>
      <c r="R1415" s="19">
        <f t="shared" si="225"/>
        <v>54.875</v>
      </c>
      <c r="S1415" s="19">
        <f t="shared" si="226"/>
        <v>53.525000000000006</v>
      </c>
      <c r="T1415" s="19">
        <f t="shared" si="227"/>
        <v>56.125</v>
      </c>
      <c r="U1415" s="7">
        <f t="shared" si="228"/>
        <v>55.691666666666663</v>
      </c>
      <c r="V1415" s="7">
        <f t="shared" si="229"/>
        <v>55.8</v>
      </c>
    </row>
    <row r="1416" spans="1:22" ht="13.5" x14ac:dyDescent="0.35">
      <c r="A1416" s="3">
        <v>44075</v>
      </c>
      <c r="B1416" s="2">
        <v>16.944099999999999</v>
      </c>
      <c r="C1416" s="7">
        <v>60.266757865937088</v>
      </c>
      <c r="D1416" s="7">
        <v>0.29069004548314936</v>
      </c>
      <c r="E1416" s="7">
        <v>0.28715632554697229</v>
      </c>
      <c r="F1416" s="7">
        <v>16.537119999999998</v>
      </c>
      <c r="G1416" s="7">
        <v>16.345714999999998</v>
      </c>
      <c r="H1416" s="7">
        <v>15.790582000000006</v>
      </c>
      <c r="I1416" s="7">
        <v>13.299791500000012</v>
      </c>
      <c r="J1416" s="7" t="s">
        <v>48</v>
      </c>
      <c r="K1416" s="7" t="s">
        <v>49</v>
      </c>
      <c r="L1416" s="7" t="s">
        <v>50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66</v>
      </c>
      <c r="Q1416" s="19">
        <f t="shared" si="224"/>
        <v>26.15</v>
      </c>
      <c r="R1416" s="19">
        <f t="shared" si="225"/>
        <v>39</v>
      </c>
      <c r="S1416" s="19">
        <f t="shared" si="226"/>
        <v>45.95</v>
      </c>
      <c r="T1416" s="19">
        <f t="shared" si="227"/>
        <v>35.25</v>
      </c>
      <c r="U1416" s="7">
        <f t="shared" si="228"/>
        <v>37.033333333333339</v>
      </c>
      <c r="V1416" s="7">
        <f t="shared" si="229"/>
        <v>36.587500000000006</v>
      </c>
    </row>
    <row r="1417" spans="1:22" ht="13.5" x14ac:dyDescent="0.35">
      <c r="A1417" s="3">
        <v>44076</v>
      </c>
      <c r="B1417" s="2">
        <v>17.211099999999998</v>
      </c>
      <c r="C1417" s="7">
        <v>62.290239864974488</v>
      </c>
      <c r="D1417" s="7">
        <v>0.3296124156107112</v>
      </c>
      <c r="E1417" s="7">
        <v>0.29564754355972012</v>
      </c>
      <c r="F1417" s="7">
        <v>16.731960000000001</v>
      </c>
      <c r="G1417" s="7">
        <v>16.417999999999999</v>
      </c>
      <c r="H1417" s="7">
        <v>15.848686000000004</v>
      </c>
      <c r="I1417" s="7">
        <v>13.319928500000014</v>
      </c>
      <c r="J1417" s="7" t="s">
        <v>48</v>
      </c>
      <c r="K1417" s="7" t="s">
        <v>49</v>
      </c>
      <c r="L1417" s="7" t="s">
        <v>50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66</v>
      </c>
      <c r="Q1417" s="19">
        <f t="shared" si="224"/>
        <v>26.15</v>
      </c>
      <c r="R1417" s="19">
        <f t="shared" si="225"/>
        <v>39</v>
      </c>
      <c r="S1417" s="19">
        <f t="shared" si="226"/>
        <v>45.95</v>
      </c>
      <c r="T1417" s="19">
        <f t="shared" si="227"/>
        <v>35.25</v>
      </c>
      <c r="U1417" s="7">
        <f t="shared" si="228"/>
        <v>37.033333333333339</v>
      </c>
      <c r="V1417" s="7">
        <f t="shared" si="229"/>
        <v>36.587500000000006</v>
      </c>
    </row>
    <row r="1418" spans="1:22" ht="13.5" x14ac:dyDescent="0.35">
      <c r="A1418" s="3">
        <v>44077</v>
      </c>
      <c r="B1418" s="2">
        <v>17.680199999999999</v>
      </c>
      <c r="C1418" s="7">
        <v>64.538184482021862</v>
      </c>
      <c r="D1418" s="7">
        <v>0.39377196581765617</v>
      </c>
      <c r="E1418" s="7">
        <v>0.31527242801130734</v>
      </c>
      <c r="F1418" s="7">
        <v>17.006179999999997</v>
      </c>
      <c r="G1418" s="7">
        <v>16.495494999999998</v>
      </c>
      <c r="H1418" s="7">
        <v>15.899374000000005</v>
      </c>
      <c r="I1418" s="7">
        <v>13.342239000000014</v>
      </c>
      <c r="J1418" s="7" t="s">
        <v>48</v>
      </c>
      <c r="K1418" s="7" t="s">
        <v>49</v>
      </c>
      <c r="L1418" s="7" t="s">
        <v>50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66</v>
      </c>
      <c r="Q1418" s="19">
        <f t="shared" si="224"/>
        <v>26.15</v>
      </c>
      <c r="R1418" s="19">
        <f t="shared" si="225"/>
        <v>39</v>
      </c>
      <c r="S1418" s="19">
        <f t="shared" si="226"/>
        <v>45.95</v>
      </c>
      <c r="T1418" s="19">
        <f t="shared" si="227"/>
        <v>35.25</v>
      </c>
      <c r="U1418" s="7">
        <f t="shared" si="228"/>
        <v>37.033333333333339</v>
      </c>
      <c r="V1418" s="7">
        <f t="shared" si="229"/>
        <v>36.587500000000006</v>
      </c>
    </row>
    <row r="1419" spans="1:22" ht="13.5" x14ac:dyDescent="0.35">
      <c r="A1419" s="3">
        <v>44078</v>
      </c>
      <c r="B1419" s="2">
        <v>17.968900000000001</v>
      </c>
      <c r="C1419" s="7">
        <v>72.234579776361684</v>
      </c>
      <c r="D1419" s="7">
        <v>0.46258218930380579</v>
      </c>
      <c r="E1419" s="7">
        <v>0.34473438026980707</v>
      </c>
      <c r="F1419" s="7">
        <v>17.296280000000003</v>
      </c>
      <c r="G1419" s="7">
        <v>16.569870000000002</v>
      </c>
      <c r="H1419" s="7">
        <v>15.951292000000002</v>
      </c>
      <c r="I1419" s="7">
        <v>13.366681000000012</v>
      </c>
      <c r="J1419" s="7" t="s">
        <v>48</v>
      </c>
      <c r="K1419" s="7" t="s">
        <v>49</v>
      </c>
      <c r="L1419" s="7" t="s">
        <v>50</v>
      </c>
      <c r="M1419" s="7">
        <f t="shared" si="220"/>
        <v>0</v>
      </c>
      <c r="N1419" s="7">
        <f t="shared" si="221"/>
        <v>0</v>
      </c>
      <c r="O1419" s="7">
        <f t="shared" si="222"/>
        <v>50</v>
      </c>
      <c r="P1419" s="7">
        <f t="shared" si="223"/>
        <v>66</v>
      </c>
      <c r="Q1419" s="19">
        <f t="shared" si="224"/>
        <v>17.399999999999999</v>
      </c>
      <c r="R1419" s="19">
        <f t="shared" si="225"/>
        <v>34</v>
      </c>
      <c r="S1419" s="19">
        <f t="shared" si="226"/>
        <v>42.2</v>
      </c>
      <c r="T1419" s="19">
        <f t="shared" si="227"/>
        <v>29</v>
      </c>
      <c r="U1419" s="7">
        <f t="shared" si="228"/>
        <v>31.2</v>
      </c>
      <c r="V1419" s="7">
        <f t="shared" si="229"/>
        <v>30.65</v>
      </c>
    </row>
    <row r="1420" spans="1:22" ht="13.5" x14ac:dyDescent="0.35">
      <c r="A1420" s="3">
        <v>44081</v>
      </c>
      <c r="B1420" s="2">
        <v>17.8245</v>
      </c>
      <c r="C1420" s="7">
        <v>81.416858652933939</v>
      </c>
      <c r="D1420" s="7">
        <v>0.49970265284077797</v>
      </c>
      <c r="E1420" s="7">
        <v>0.3757280347840013</v>
      </c>
      <c r="F1420" s="7">
        <v>17.525759999999998</v>
      </c>
      <c r="G1420" s="7">
        <v>16.653894999999999</v>
      </c>
      <c r="H1420" s="7">
        <v>16.004866000000007</v>
      </c>
      <c r="I1420" s="7">
        <v>13.390814500000012</v>
      </c>
      <c r="J1420" s="7" t="s">
        <v>48</v>
      </c>
      <c r="K1420" s="7" t="s">
        <v>49</v>
      </c>
      <c r="L1420" s="7" t="s">
        <v>50</v>
      </c>
      <c r="M1420" s="7">
        <f t="shared" si="220"/>
        <v>0</v>
      </c>
      <c r="N1420" s="7">
        <f t="shared" si="221"/>
        <v>0</v>
      </c>
      <c r="O1420" s="7">
        <f t="shared" si="222"/>
        <v>50</v>
      </c>
      <c r="P1420" s="7">
        <f t="shared" si="223"/>
        <v>66</v>
      </c>
      <c r="Q1420" s="19">
        <f t="shared" si="224"/>
        <v>17.399999999999999</v>
      </c>
      <c r="R1420" s="19">
        <f t="shared" si="225"/>
        <v>34</v>
      </c>
      <c r="S1420" s="19">
        <f t="shared" si="226"/>
        <v>42.2</v>
      </c>
      <c r="T1420" s="19">
        <f t="shared" si="227"/>
        <v>29</v>
      </c>
      <c r="U1420" s="7">
        <f t="shared" si="228"/>
        <v>31.2</v>
      </c>
      <c r="V1420" s="7">
        <f t="shared" si="229"/>
        <v>30.65</v>
      </c>
    </row>
    <row r="1421" spans="1:22" ht="13.5" x14ac:dyDescent="0.35">
      <c r="A1421" s="3">
        <v>44082</v>
      </c>
      <c r="B1421" s="2">
        <v>17.947199999999999</v>
      </c>
      <c r="C1421" s="7">
        <v>85.783181632930265</v>
      </c>
      <c r="D1421" s="7">
        <v>0.53287905415503189</v>
      </c>
      <c r="E1421" s="7">
        <v>0.40715823865820744</v>
      </c>
      <c r="F1421" s="7">
        <v>17.726379999999999</v>
      </c>
      <c r="G1421" s="7">
        <v>16.734069999999999</v>
      </c>
      <c r="H1421" s="7">
        <v>16.068742000000004</v>
      </c>
      <c r="I1421" s="7">
        <v>13.415182500000014</v>
      </c>
      <c r="J1421" s="7" t="s">
        <v>48</v>
      </c>
      <c r="K1421" s="7" t="s">
        <v>55</v>
      </c>
      <c r="L1421" s="7" t="s">
        <v>50</v>
      </c>
      <c r="M1421" s="7">
        <f t="shared" si="220"/>
        <v>0</v>
      </c>
      <c r="N1421" s="7">
        <f t="shared" si="221"/>
        <v>0</v>
      </c>
      <c r="O1421" s="7">
        <f t="shared" si="222"/>
        <v>50</v>
      </c>
      <c r="P1421" s="7">
        <f t="shared" si="223"/>
        <v>49.5</v>
      </c>
      <c r="Q1421" s="19">
        <f t="shared" si="224"/>
        <v>14.925000000000001</v>
      </c>
      <c r="R1421" s="19">
        <f t="shared" si="225"/>
        <v>29.875</v>
      </c>
      <c r="S1421" s="19">
        <f t="shared" si="226"/>
        <v>34.775000000000006</v>
      </c>
      <c r="T1421" s="19">
        <f t="shared" si="227"/>
        <v>24.875</v>
      </c>
      <c r="U1421" s="7">
        <f t="shared" si="228"/>
        <v>26.525000000000002</v>
      </c>
      <c r="V1421" s="7">
        <f t="shared" si="229"/>
        <v>26.112500000000001</v>
      </c>
    </row>
    <row r="1422" spans="1:22" ht="13.5" x14ac:dyDescent="0.35">
      <c r="A1422" s="3">
        <v>44083</v>
      </c>
      <c r="B1422" s="2">
        <v>18.084299999999999</v>
      </c>
      <c r="C1422" s="7">
        <v>84.614253684713447</v>
      </c>
      <c r="D1422" s="7">
        <v>0.56373601753053038</v>
      </c>
      <c r="E1422" s="7">
        <v>0.43847379443267204</v>
      </c>
      <c r="F1422" s="7">
        <v>17.901019999999999</v>
      </c>
      <c r="G1422" s="7">
        <v>16.821100000000001</v>
      </c>
      <c r="H1422" s="7">
        <v>16.141144000000001</v>
      </c>
      <c r="I1422" s="7">
        <v>13.440615000000014</v>
      </c>
      <c r="J1422" s="7" t="s">
        <v>48</v>
      </c>
      <c r="K1422" s="7" t="s">
        <v>55</v>
      </c>
      <c r="L1422" s="7" t="s">
        <v>50</v>
      </c>
      <c r="M1422" s="7">
        <f t="shared" si="220"/>
        <v>0</v>
      </c>
      <c r="N1422" s="7">
        <f t="shared" si="221"/>
        <v>0</v>
      </c>
      <c r="O1422" s="7">
        <f t="shared" si="222"/>
        <v>50</v>
      </c>
      <c r="P1422" s="7">
        <f t="shared" si="223"/>
        <v>49.5</v>
      </c>
      <c r="Q1422" s="19">
        <f t="shared" si="224"/>
        <v>14.925000000000001</v>
      </c>
      <c r="R1422" s="19">
        <f t="shared" si="225"/>
        <v>29.875</v>
      </c>
      <c r="S1422" s="19">
        <f t="shared" si="226"/>
        <v>34.775000000000006</v>
      </c>
      <c r="T1422" s="19">
        <f t="shared" si="227"/>
        <v>24.875</v>
      </c>
      <c r="U1422" s="7">
        <f t="shared" si="228"/>
        <v>26.525000000000002</v>
      </c>
      <c r="V1422" s="7">
        <f t="shared" si="229"/>
        <v>26.112500000000001</v>
      </c>
    </row>
    <row r="1423" spans="1:22" ht="13.5" x14ac:dyDescent="0.35">
      <c r="A1423" s="3">
        <v>44084</v>
      </c>
      <c r="B1423" s="2">
        <v>18.106000000000002</v>
      </c>
      <c r="C1423" s="7">
        <v>83.887605850654339</v>
      </c>
      <c r="D1423" s="7">
        <v>0.58321841313776801</v>
      </c>
      <c r="E1423" s="7">
        <v>0.46742271817369124</v>
      </c>
      <c r="F1423" s="7">
        <v>17.986180000000001</v>
      </c>
      <c r="G1423" s="7">
        <v>16.903709999999997</v>
      </c>
      <c r="H1423" s="7">
        <v>16.196491999999999</v>
      </c>
      <c r="I1423" s="7">
        <v>13.466775500000017</v>
      </c>
      <c r="J1423" s="7" t="s">
        <v>48</v>
      </c>
      <c r="K1423" s="7" t="s">
        <v>55</v>
      </c>
      <c r="L1423" s="7" t="s">
        <v>50</v>
      </c>
      <c r="M1423" s="7">
        <f t="shared" si="220"/>
        <v>0</v>
      </c>
      <c r="N1423" s="7">
        <f t="shared" si="221"/>
        <v>0</v>
      </c>
      <c r="O1423" s="7">
        <f t="shared" si="222"/>
        <v>50</v>
      </c>
      <c r="P1423" s="7">
        <f t="shared" si="223"/>
        <v>49.5</v>
      </c>
      <c r="Q1423" s="19">
        <f t="shared" si="224"/>
        <v>14.925000000000001</v>
      </c>
      <c r="R1423" s="19">
        <f t="shared" si="225"/>
        <v>29.875</v>
      </c>
      <c r="S1423" s="19">
        <f t="shared" si="226"/>
        <v>34.775000000000006</v>
      </c>
      <c r="T1423" s="19">
        <f t="shared" si="227"/>
        <v>24.875</v>
      </c>
      <c r="U1423" s="7">
        <f t="shared" si="228"/>
        <v>26.525000000000002</v>
      </c>
      <c r="V1423" s="7">
        <f t="shared" si="229"/>
        <v>26.112500000000001</v>
      </c>
    </row>
    <row r="1424" spans="1:22" ht="13.5" x14ac:dyDescent="0.35">
      <c r="A1424" s="3">
        <v>44085</v>
      </c>
      <c r="B1424" s="2">
        <v>18.185300000000002</v>
      </c>
      <c r="C1424" s="7">
        <v>83.520982599795275</v>
      </c>
      <c r="D1424" s="7">
        <v>0.59816196054357462</v>
      </c>
      <c r="E1424" s="7">
        <v>0.49357056664766796</v>
      </c>
      <c r="F1424" s="7">
        <v>18.029459999999997</v>
      </c>
      <c r="G1424" s="7">
        <v>16.976595</v>
      </c>
      <c r="H1424" s="7">
        <v>16.247644000000001</v>
      </c>
      <c r="I1424" s="7">
        <v>13.493160500000018</v>
      </c>
      <c r="J1424" s="7" t="s">
        <v>48</v>
      </c>
      <c r="K1424" s="7" t="s">
        <v>55</v>
      </c>
      <c r="L1424" s="7" t="s">
        <v>50</v>
      </c>
      <c r="M1424" s="7">
        <f t="shared" si="220"/>
        <v>0</v>
      </c>
      <c r="N1424" s="7">
        <f t="shared" si="221"/>
        <v>0</v>
      </c>
      <c r="O1424" s="7">
        <f t="shared" si="222"/>
        <v>50</v>
      </c>
      <c r="P1424" s="7">
        <f t="shared" si="223"/>
        <v>49.5</v>
      </c>
      <c r="Q1424" s="19">
        <f t="shared" si="224"/>
        <v>14.925000000000001</v>
      </c>
      <c r="R1424" s="19">
        <f t="shared" si="225"/>
        <v>29.875</v>
      </c>
      <c r="S1424" s="19">
        <f t="shared" si="226"/>
        <v>34.775000000000006</v>
      </c>
      <c r="T1424" s="19">
        <f t="shared" si="227"/>
        <v>24.875</v>
      </c>
      <c r="U1424" s="7">
        <f t="shared" si="228"/>
        <v>26.525000000000002</v>
      </c>
      <c r="V1424" s="7">
        <f t="shared" si="229"/>
        <v>26.112500000000001</v>
      </c>
    </row>
    <row r="1425" spans="1:22" ht="13.5" x14ac:dyDescent="0.35">
      <c r="A1425" s="3">
        <v>44088</v>
      </c>
      <c r="B1425" s="2">
        <v>17.940000000000001</v>
      </c>
      <c r="C1425" s="7">
        <v>75.91685711176406</v>
      </c>
      <c r="D1425" s="7">
        <v>0.58348511636814138</v>
      </c>
      <c r="E1425" s="7">
        <v>0.51155347659176265</v>
      </c>
      <c r="F1425" s="7">
        <v>18.05256</v>
      </c>
      <c r="G1425" s="7">
        <v>17.049119999999995</v>
      </c>
      <c r="H1425" s="7">
        <v>16.298845999999998</v>
      </c>
      <c r="I1425" s="7">
        <v>13.51852550000002</v>
      </c>
      <c r="J1425" s="7" t="s">
        <v>48</v>
      </c>
      <c r="K1425" s="7" t="s">
        <v>55</v>
      </c>
      <c r="L1425" s="7" t="s">
        <v>50</v>
      </c>
      <c r="M1425" s="7">
        <f t="shared" si="220"/>
        <v>0</v>
      </c>
      <c r="N1425" s="7">
        <f t="shared" si="221"/>
        <v>0</v>
      </c>
      <c r="O1425" s="7">
        <f t="shared" si="222"/>
        <v>50</v>
      </c>
      <c r="P1425" s="7">
        <f t="shared" si="223"/>
        <v>49.5</v>
      </c>
      <c r="Q1425" s="19">
        <f t="shared" si="224"/>
        <v>14.925000000000001</v>
      </c>
      <c r="R1425" s="19">
        <f t="shared" si="225"/>
        <v>29.875</v>
      </c>
      <c r="S1425" s="19">
        <f t="shared" si="226"/>
        <v>34.775000000000006</v>
      </c>
      <c r="T1425" s="19">
        <f t="shared" si="227"/>
        <v>24.875</v>
      </c>
      <c r="U1425" s="7">
        <f t="shared" si="228"/>
        <v>26.525000000000002</v>
      </c>
      <c r="V1425" s="7">
        <f t="shared" si="229"/>
        <v>26.112500000000001</v>
      </c>
    </row>
    <row r="1426" spans="1:22" ht="13.5" x14ac:dyDescent="0.35">
      <c r="A1426" s="3">
        <v>44089</v>
      </c>
      <c r="B1426" s="2">
        <v>17.889500000000002</v>
      </c>
      <c r="C1426" s="7">
        <v>82.621397552309517</v>
      </c>
      <c r="D1426" s="7">
        <v>0.56130827131481809</v>
      </c>
      <c r="E1426" s="7">
        <v>0.52150443553637371</v>
      </c>
      <c r="F1426" s="7">
        <v>18.04102</v>
      </c>
      <c r="G1426" s="7">
        <v>17.145099999999999</v>
      </c>
      <c r="H1426" s="7">
        <v>16.345596</v>
      </c>
      <c r="I1426" s="7">
        <v>13.543947500000019</v>
      </c>
      <c r="J1426" s="7" t="s">
        <v>48</v>
      </c>
      <c r="K1426" s="7" t="s">
        <v>55</v>
      </c>
      <c r="L1426" s="7" t="s">
        <v>56</v>
      </c>
      <c r="M1426" s="7">
        <f t="shared" si="220"/>
        <v>0</v>
      </c>
      <c r="N1426" s="7">
        <f t="shared" si="221"/>
        <v>0</v>
      </c>
      <c r="O1426" s="7">
        <f t="shared" si="222"/>
        <v>50</v>
      </c>
      <c r="P1426" s="7">
        <f t="shared" si="223"/>
        <v>66.5</v>
      </c>
      <c r="Q1426" s="19">
        <f t="shared" si="224"/>
        <v>17.475000000000001</v>
      </c>
      <c r="R1426" s="19">
        <f t="shared" si="225"/>
        <v>34.125</v>
      </c>
      <c r="S1426" s="19">
        <f t="shared" si="226"/>
        <v>42.424999999999997</v>
      </c>
      <c r="T1426" s="19">
        <f t="shared" si="227"/>
        <v>29.125</v>
      </c>
      <c r="U1426" s="7">
        <f t="shared" si="228"/>
        <v>31.341666666666669</v>
      </c>
      <c r="V1426" s="7">
        <f t="shared" si="229"/>
        <v>30.787500000000001</v>
      </c>
    </row>
    <row r="1427" spans="1:22" ht="13.5" x14ac:dyDescent="0.35">
      <c r="A1427" s="3">
        <v>44090</v>
      </c>
      <c r="B1427" s="2">
        <v>17.694600000000001</v>
      </c>
      <c r="C1427" s="7">
        <v>76.085401212486332</v>
      </c>
      <c r="D1427" s="7">
        <v>0.52198899645748753</v>
      </c>
      <c r="E1427" s="7">
        <v>0.52160134772059652</v>
      </c>
      <c r="F1427" s="7">
        <v>17.963080000000001</v>
      </c>
      <c r="G1427" s="7">
        <v>17.237829999999995</v>
      </c>
      <c r="H1427" s="7">
        <v>16.381426000000001</v>
      </c>
      <c r="I1427" s="7">
        <v>13.568533000000018</v>
      </c>
      <c r="J1427" s="7" t="s">
        <v>53</v>
      </c>
      <c r="K1427" s="7" t="s">
        <v>55</v>
      </c>
      <c r="L1427" s="7" t="s">
        <v>47</v>
      </c>
      <c r="M1427" s="7">
        <f t="shared" si="220"/>
        <v>0</v>
      </c>
      <c r="N1427" s="7">
        <f t="shared" si="221"/>
        <v>0</v>
      </c>
      <c r="O1427" s="7">
        <f t="shared" si="222"/>
        <v>50</v>
      </c>
      <c r="P1427" s="7">
        <f t="shared" si="223"/>
        <v>16.5</v>
      </c>
      <c r="Q1427" s="19">
        <f t="shared" si="224"/>
        <v>9.9749999999999996</v>
      </c>
      <c r="R1427" s="19">
        <f t="shared" si="225"/>
        <v>21.625</v>
      </c>
      <c r="S1427" s="19">
        <f t="shared" si="226"/>
        <v>19.925000000000001</v>
      </c>
      <c r="T1427" s="19">
        <f t="shared" si="227"/>
        <v>16.625</v>
      </c>
      <c r="U1427" s="7">
        <f t="shared" si="228"/>
        <v>17.175000000000001</v>
      </c>
      <c r="V1427" s="7">
        <f t="shared" si="229"/>
        <v>17.037500000000001</v>
      </c>
    </row>
    <row r="1428" spans="1:22" ht="13.5" x14ac:dyDescent="0.35">
      <c r="A1428" s="3">
        <v>44091</v>
      </c>
      <c r="B1428" s="2">
        <v>17.8245</v>
      </c>
      <c r="C1428" s="7">
        <v>75.348367814307323</v>
      </c>
      <c r="D1428" s="7">
        <v>0.49559709739311231</v>
      </c>
      <c r="E1428" s="7">
        <v>0.51640049765509977</v>
      </c>
      <c r="F1428" s="7">
        <v>17.906780000000005</v>
      </c>
      <c r="G1428" s="7">
        <v>17.319015</v>
      </c>
      <c r="H1428" s="7">
        <v>16.422608</v>
      </c>
      <c r="I1428" s="7">
        <v>13.593802000000018</v>
      </c>
      <c r="J1428" s="7" t="s">
        <v>53</v>
      </c>
      <c r="K1428" s="7" t="s">
        <v>55</v>
      </c>
      <c r="L1428" s="7" t="s">
        <v>47</v>
      </c>
      <c r="M1428" s="7">
        <f t="shared" si="220"/>
        <v>0</v>
      </c>
      <c r="N1428" s="7">
        <f t="shared" si="221"/>
        <v>100</v>
      </c>
      <c r="O1428" s="7">
        <f t="shared" si="222"/>
        <v>50</v>
      </c>
      <c r="P1428" s="7">
        <f t="shared" si="223"/>
        <v>16.5</v>
      </c>
      <c r="Q1428" s="19">
        <f t="shared" si="224"/>
        <v>44.975000000000001</v>
      </c>
      <c r="R1428" s="19">
        <f t="shared" si="225"/>
        <v>41.625</v>
      </c>
      <c r="S1428" s="19">
        <f t="shared" si="226"/>
        <v>34.924999999999997</v>
      </c>
      <c r="T1428" s="19">
        <f t="shared" si="227"/>
        <v>41.625</v>
      </c>
      <c r="U1428" s="7">
        <f t="shared" si="228"/>
        <v>40.508333333333333</v>
      </c>
      <c r="V1428" s="7">
        <f t="shared" si="229"/>
        <v>40.787499999999994</v>
      </c>
    </row>
    <row r="1429" spans="1:22" ht="13.5" x14ac:dyDescent="0.35">
      <c r="A1429" s="3">
        <v>44092</v>
      </c>
      <c r="B1429" s="2">
        <v>17.860600000000002</v>
      </c>
      <c r="C1429" s="7">
        <v>74.116640176060642</v>
      </c>
      <c r="D1429" s="7">
        <v>0.47215162550628875</v>
      </c>
      <c r="E1429" s="7">
        <v>0.50755072322533756</v>
      </c>
      <c r="F1429" s="7">
        <v>17.841840000000001</v>
      </c>
      <c r="G1429" s="7">
        <v>17.394784999999995</v>
      </c>
      <c r="H1429" s="7">
        <v>16.465889999999998</v>
      </c>
      <c r="I1429" s="7">
        <v>13.618597500000019</v>
      </c>
      <c r="J1429" s="7" t="s">
        <v>53</v>
      </c>
      <c r="K1429" s="7" t="s">
        <v>55</v>
      </c>
      <c r="L1429" s="7" t="s">
        <v>47</v>
      </c>
      <c r="M1429" s="7">
        <f t="shared" si="220"/>
        <v>0</v>
      </c>
      <c r="N1429" s="7">
        <f t="shared" si="221"/>
        <v>100</v>
      </c>
      <c r="O1429" s="7">
        <f t="shared" si="222"/>
        <v>50</v>
      </c>
      <c r="P1429" s="7">
        <f t="shared" si="223"/>
        <v>16.5</v>
      </c>
      <c r="Q1429" s="19">
        <f t="shared" si="224"/>
        <v>44.975000000000001</v>
      </c>
      <c r="R1429" s="19">
        <f t="shared" si="225"/>
        <v>41.625</v>
      </c>
      <c r="S1429" s="19">
        <f t="shared" si="226"/>
        <v>34.924999999999997</v>
      </c>
      <c r="T1429" s="19">
        <f t="shared" si="227"/>
        <v>41.625</v>
      </c>
      <c r="U1429" s="7">
        <f t="shared" si="228"/>
        <v>40.508333333333333</v>
      </c>
      <c r="V1429" s="7">
        <f t="shared" si="229"/>
        <v>40.787499999999994</v>
      </c>
    </row>
    <row r="1430" spans="1:22" ht="13.5" x14ac:dyDescent="0.35">
      <c r="A1430" s="3">
        <v>44095</v>
      </c>
      <c r="B1430" s="2">
        <v>17.817299999999999</v>
      </c>
      <c r="C1430" s="7">
        <v>69.578475336322811</v>
      </c>
      <c r="D1430" s="7">
        <v>0.44494788969175048</v>
      </c>
      <c r="E1430" s="7">
        <v>0.4950301565186202</v>
      </c>
      <c r="F1430" s="7">
        <v>17.817300000000003</v>
      </c>
      <c r="G1430" s="7">
        <v>17.461534999999998</v>
      </c>
      <c r="H1430" s="7">
        <v>16.508441999999999</v>
      </c>
      <c r="I1430" s="7">
        <v>13.642798000000019</v>
      </c>
      <c r="J1430" s="7" t="s">
        <v>53</v>
      </c>
      <c r="K1430" s="7" t="s">
        <v>55</v>
      </c>
      <c r="L1430" s="7" t="s">
        <v>47</v>
      </c>
      <c r="M1430" s="7">
        <f t="shared" si="220"/>
        <v>25</v>
      </c>
      <c r="N1430" s="7">
        <f t="shared" si="221"/>
        <v>100</v>
      </c>
      <c r="O1430" s="7">
        <f t="shared" si="222"/>
        <v>50</v>
      </c>
      <c r="P1430" s="7">
        <f t="shared" si="223"/>
        <v>16.5</v>
      </c>
      <c r="Q1430" s="19">
        <f t="shared" si="224"/>
        <v>53.725000000000001</v>
      </c>
      <c r="R1430" s="19">
        <f t="shared" si="225"/>
        <v>46.625</v>
      </c>
      <c r="S1430" s="19">
        <f t="shared" si="226"/>
        <v>38.674999999999997</v>
      </c>
      <c r="T1430" s="19">
        <f t="shared" si="227"/>
        <v>47.875</v>
      </c>
      <c r="U1430" s="7">
        <f t="shared" si="228"/>
        <v>46.341666666666661</v>
      </c>
      <c r="V1430" s="7">
        <f t="shared" si="229"/>
        <v>46.724999999999994</v>
      </c>
    </row>
    <row r="1431" spans="1:22" ht="13.5" x14ac:dyDescent="0.35">
      <c r="A1431" s="3">
        <v>44096</v>
      </c>
      <c r="B1431" s="2">
        <v>17.665800000000001</v>
      </c>
      <c r="C1431" s="7">
        <v>60.751950815795723</v>
      </c>
      <c r="D1431" s="7">
        <v>0.40647832015395835</v>
      </c>
      <c r="E1431" s="7">
        <v>0.47731978924568785</v>
      </c>
      <c r="F1431" s="7">
        <v>17.772560000000002</v>
      </c>
      <c r="G1431" s="7">
        <v>17.519269999999999</v>
      </c>
      <c r="H1431" s="7">
        <v>16.552508</v>
      </c>
      <c r="I1431" s="7">
        <v>13.666447500000022</v>
      </c>
      <c r="J1431" s="7" t="s">
        <v>53</v>
      </c>
      <c r="K1431" s="7" t="s">
        <v>55</v>
      </c>
      <c r="L1431" s="7" t="s">
        <v>47</v>
      </c>
      <c r="M1431" s="7">
        <f t="shared" si="220"/>
        <v>25</v>
      </c>
      <c r="N1431" s="7">
        <f t="shared" si="221"/>
        <v>100</v>
      </c>
      <c r="O1431" s="7">
        <f t="shared" si="222"/>
        <v>50</v>
      </c>
      <c r="P1431" s="7">
        <f t="shared" si="223"/>
        <v>16.5</v>
      </c>
      <c r="Q1431" s="19">
        <f t="shared" si="224"/>
        <v>53.725000000000001</v>
      </c>
      <c r="R1431" s="19">
        <f t="shared" si="225"/>
        <v>46.625</v>
      </c>
      <c r="S1431" s="19">
        <f t="shared" si="226"/>
        <v>38.674999999999997</v>
      </c>
      <c r="T1431" s="19">
        <f t="shared" si="227"/>
        <v>47.875</v>
      </c>
      <c r="U1431" s="7">
        <f t="shared" si="228"/>
        <v>46.341666666666661</v>
      </c>
      <c r="V1431" s="7">
        <f t="shared" si="229"/>
        <v>46.724999999999994</v>
      </c>
    </row>
    <row r="1432" spans="1:22" ht="13.5" x14ac:dyDescent="0.35">
      <c r="A1432" s="3">
        <v>44097</v>
      </c>
      <c r="B1432" s="2">
        <v>17.788399999999999</v>
      </c>
      <c r="C1432" s="7">
        <v>53.059954751131222</v>
      </c>
      <c r="D1432" s="7">
        <v>0.38148616943171376</v>
      </c>
      <c r="E1432" s="7">
        <v>0.45815306528289307</v>
      </c>
      <c r="F1432" s="7">
        <v>17.791320000000002</v>
      </c>
      <c r="G1432" s="7">
        <v>17.596844999999998</v>
      </c>
      <c r="H1432" s="7">
        <v>16.599164000000002</v>
      </c>
      <c r="I1432" s="7">
        <v>13.69102000000002</v>
      </c>
      <c r="J1432" s="7" t="s">
        <v>53</v>
      </c>
      <c r="K1432" s="7" t="s">
        <v>55</v>
      </c>
      <c r="L1432" s="7" t="s">
        <v>54</v>
      </c>
      <c r="M1432" s="7">
        <f t="shared" si="220"/>
        <v>25</v>
      </c>
      <c r="N1432" s="7">
        <f t="shared" si="221"/>
        <v>100</v>
      </c>
      <c r="O1432" s="7">
        <f t="shared" si="222"/>
        <v>50</v>
      </c>
      <c r="P1432" s="7">
        <f t="shared" si="223"/>
        <v>16.5</v>
      </c>
      <c r="Q1432" s="19">
        <f t="shared" si="224"/>
        <v>53.725000000000001</v>
      </c>
      <c r="R1432" s="19">
        <f t="shared" si="225"/>
        <v>46.625</v>
      </c>
      <c r="S1432" s="19">
        <f t="shared" si="226"/>
        <v>38.674999999999997</v>
      </c>
      <c r="T1432" s="19">
        <f t="shared" si="227"/>
        <v>47.875</v>
      </c>
      <c r="U1432" s="7">
        <f t="shared" si="228"/>
        <v>46.341666666666661</v>
      </c>
      <c r="V1432" s="7">
        <f t="shared" si="229"/>
        <v>46.724999999999994</v>
      </c>
    </row>
    <row r="1433" spans="1:22" ht="13.5" x14ac:dyDescent="0.35">
      <c r="A1433" s="3">
        <v>44098</v>
      </c>
      <c r="B1433" s="2">
        <v>17.615200000000002</v>
      </c>
      <c r="C1433" s="7">
        <v>39.298033282904697</v>
      </c>
      <c r="D1433" s="7">
        <v>0.34374147961306889</v>
      </c>
      <c r="E1433" s="7">
        <v>0.43527074814892824</v>
      </c>
      <c r="F1433" s="7">
        <v>17.749459999999999</v>
      </c>
      <c r="G1433" s="7">
        <v>17.66215</v>
      </c>
      <c r="H1433" s="7">
        <v>16.635472</v>
      </c>
      <c r="I1433" s="7">
        <v>13.71489850000002</v>
      </c>
      <c r="J1433" s="7" t="s">
        <v>53</v>
      </c>
      <c r="K1433" s="7" t="s">
        <v>55</v>
      </c>
      <c r="L1433" s="7" t="s">
        <v>47</v>
      </c>
      <c r="M1433" s="7">
        <f t="shared" si="220"/>
        <v>25</v>
      </c>
      <c r="N1433" s="7">
        <f t="shared" si="221"/>
        <v>100</v>
      </c>
      <c r="O1433" s="7">
        <f t="shared" si="222"/>
        <v>50</v>
      </c>
      <c r="P1433" s="7">
        <f t="shared" si="223"/>
        <v>16.5</v>
      </c>
      <c r="Q1433" s="19">
        <f t="shared" si="224"/>
        <v>53.725000000000001</v>
      </c>
      <c r="R1433" s="19">
        <f t="shared" si="225"/>
        <v>46.625</v>
      </c>
      <c r="S1433" s="19">
        <f t="shared" si="226"/>
        <v>38.674999999999997</v>
      </c>
      <c r="T1433" s="19">
        <f t="shared" si="227"/>
        <v>47.875</v>
      </c>
      <c r="U1433" s="7">
        <f t="shared" si="228"/>
        <v>46.341666666666661</v>
      </c>
      <c r="V1433" s="7">
        <f t="shared" si="229"/>
        <v>46.724999999999994</v>
      </c>
    </row>
    <row r="1434" spans="1:22" ht="13.5" x14ac:dyDescent="0.35">
      <c r="A1434" s="3">
        <v>44099</v>
      </c>
      <c r="B1434" s="2">
        <v>17.680199999999999</v>
      </c>
      <c r="C1434" s="7">
        <v>45.413514716165487</v>
      </c>
      <c r="D1434" s="7">
        <v>0.31543733255158912</v>
      </c>
      <c r="E1434" s="7">
        <v>0.41130406502946043</v>
      </c>
      <c r="F1434" s="7">
        <v>17.713380000000001</v>
      </c>
      <c r="G1434" s="7">
        <v>17.72024</v>
      </c>
      <c r="H1434" s="7">
        <v>16.677897999999999</v>
      </c>
      <c r="I1434" s="7">
        <v>13.738758000000018</v>
      </c>
      <c r="J1434" s="7" t="s">
        <v>53</v>
      </c>
      <c r="K1434" s="7" t="s">
        <v>55</v>
      </c>
      <c r="L1434" s="7" t="s">
        <v>47</v>
      </c>
      <c r="M1434" s="7">
        <f t="shared" si="220"/>
        <v>25</v>
      </c>
      <c r="N1434" s="7">
        <f t="shared" si="221"/>
        <v>100</v>
      </c>
      <c r="O1434" s="7">
        <f t="shared" si="222"/>
        <v>50</v>
      </c>
      <c r="P1434" s="7">
        <f t="shared" si="223"/>
        <v>16.5</v>
      </c>
      <c r="Q1434" s="19">
        <f t="shared" si="224"/>
        <v>53.725000000000001</v>
      </c>
      <c r="R1434" s="19">
        <f t="shared" si="225"/>
        <v>46.625</v>
      </c>
      <c r="S1434" s="19">
        <f t="shared" si="226"/>
        <v>38.674999999999997</v>
      </c>
      <c r="T1434" s="19">
        <f t="shared" si="227"/>
        <v>47.875</v>
      </c>
      <c r="U1434" s="7">
        <f t="shared" si="228"/>
        <v>46.341666666666661</v>
      </c>
      <c r="V1434" s="7">
        <f t="shared" si="229"/>
        <v>46.724999999999994</v>
      </c>
    </row>
    <row r="1435" spans="1:22" ht="13.5" x14ac:dyDescent="0.35">
      <c r="A1435" s="3">
        <v>44102</v>
      </c>
      <c r="B1435" s="2">
        <v>17.896699999999999</v>
      </c>
      <c r="C1435" s="7">
        <v>48.485212070310169</v>
      </c>
      <c r="D1435" s="7">
        <v>0.30693764659114819</v>
      </c>
      <c r="E1435" s="7">
        <v>0.39043078134179804</v>
      </c>
      <c r="F1435" s="7">
        <v>17.72926</v>
      </c>
      <c r="G1435" s="7">
        <v>17.781220000000005</v>
      </c>
      <c r="H1435" s="7">
        <v>16.728648</v>
      </c>
      <c r="I1435" s="7">
        <v>13.763252500000016</v>
      </c>
      <c r="J1435" s="7" t="s">
        <v>48</v>
      </c>
      <c r="K1435" s="7" t="s">
        <v>55</v>
      </c>
      <c r="L1435" s="7" t="s">
        <v>50</v>
      </c>
      <c r="M1435" s="7">
        <f t="shared" si="220"/>
        <v>25</v>
      </c>
      <c r="N1435" s="7">
        <f t="shared" si="221"/>
        <v>100</v>
      </c>
      <c r="O1435" s="7">
        <f t="shared" si="222"/>
        <v>50</v>
      </c>
      <c r="P1435" s="7">
        <f t="shared" si="223"/>
        <v>49.5</v>
      </c>
      <c r="Q1435" s="19">
        <f t="shared" si="224"/>
        <v>58.674999999999997</v>
      </c>
      <c r="R1435" s="19">
        <f t="shared" si="225"/>
        <v>54.875</v>
      </c>
      <c r="S1435" s="19">
        <f t="shared" si="226"/>
        <v>53.525000000000006</v>
      </c>
      <c r="T1435" s="19">
        <f t="shared" si="227"/>
        <v>56.125</v>
      </c>
      <c r="U1435" s="7">
        <f t="shared" si="228"/>
        <v>55.691666666666663</v>
      </c>
      <c r="V1435" s="7">
        <f t="shared" si="229"/>
        <v>55.8</v>
      </c>
    </row>
    <row r="1436" spans="1:22" ht="13.5" x14ac:dyDescent="0.35">
      <c r="A1436" s="3">
        <v>44103</v>
      </c>
      <c r="B1436" s="2">
        <v>17.8462</v>
      </c>
      <c r="C1436" s="7">
        <v>42.466620261975585</v>
      </c>
      <c r="D1436" s="7">
        <v>0.2927519935270908</v>
      </c>
      <c r="E1436" s="7">
        <v>0.37089502377885664</v>
      </c>
      <c r="F1436" s="7">
        <v>17.765339999999998</v>
      </c>
      <c r="G1436" s="7">
        <v>17.826325000000004</v>
      </c>
      <c r="H1436" s="7">
        <v>16.782655999999996</v>
      </c>
      <c r="I1436" s="7">
        <v>13.787769500000014</v>
      </c>
      <c r="J1436" s="7" t="s">
        <v>48</v>
      </c>
      <c r="K1436" s="7" t="s">
        <v>55</v>
      </c>
      <c r="L1436" s="7" t="s">
        <v>50</v>
      </c>
      <c r="M1436" s="7">
        <f t="shared" si="220"/>
        <v>25</v>
      </c>
      <c r="N1436" s="7">
        <f t="shared" si="221"/>
        <v>100</v>
      </c>
      <c r="O1436" s="7">
        <f t="shared" si="222"/>
        <v>50</v>
      </c>
      <c r="P1436" s="7">
        <f t="shared" si="223"/>
        <v>49.5</v>
      </c>
      <c r="Q1436" s="19">
        <f t="shared" si="224"/>
        <v>58.674999999999997</v>
      </c>
      <c r="R1436" s="19">
        <f t="shared" si="225"/>
        <v>54.875</v>
      </c>
      <c r="S1436" s="19">
        <f t="shared" si="226"/>
        <v>53.525000000000006</v>
      </c>
      <c r="T1436" s="19">
        <f t="shared" si="227"/>
        <v>56.125</v>
      </c>
      <c r="U1436" s="7">
        <f t="shared" si="228"/>
        <v>55.691666666666663</v>
      </c>
      <c r="V1436" s="7">
        <f t="shared" si="229"/>
        <v>55.8</v>
      </c>
    </row>
    <row r="1437" spans="1:22" ht="13.5" x14ac:dyDescent="0.35">
      <c r="A1437" s="3">
        <v>44104</v>
      </c>
      <c r="B1437" s="2">
        <v>17.622499999999999</v>
      </c>
      <c r="C1437" s="7">
        <v>36.43606575772867</v>
      </c>
      <c r="D1437" s="7">
        <v>0.26045665857915878</v>
      </c>
      <c r="E1437" s="7">
        <v>0.34880735073891705</v>
      </c>
      <c r="F1437" s="7">
        <v>17.73216</v>
      </c>
      <c r="G1437" s="7">
        <v>17.846895000000004</v>
      </c>
      <c r="H1437" s="7">
        <v>16.832189999999997</v>
      </c>
      <c r="I1437" s="7">
        <v>13.811237000000013</v>
      </c>
      <c r="J1437" s="7" t="s">
        <v>48</v>
      </c>
      <c r="K1437" s="7" t="s">
        <v>55</v>
      </c>
      <c r="L1437" s="7" t="s">
        <v>56</v>
      </c>
      <c r="M1437" s="7">
        <f t="shared" si="220"/>
        <v>25</v>
      </c>
      <c r="N1437" s="7">
        <f t="shared" si="221"/>
        <v>100</v>
      </c>
      <c r="O1437" s="7">
        <f t="shared" si="222"/>
        <v>50</v>
      </c>
      <c r="P1437" s="7">
        <f t="shared" si="223"/>
        <v>66.5</v>
      </c>
      <c r="Q1437" s="19">
        <f t="shared" si="224"/>
        <v>61.225000000000001</v>
      </c>
      <c r="R1437" s="19">
        <f t="shared" si="225"/>
        <v>59.125</v>
      </c>
      <c r="S1437" s="19">
        <f t="shared" si="226"/>
        <v>61.174999999999997</v>
      </c>
      <c r="T1437" s="19">
        <f t="shared" si="227"/>
        <v>60.375</v>
      </c>
      <c r="U1437" s="7">
        <f t="shared" si="228"/>
        <v>60.508333333333326</v>
      </c>
      <c r="V1437" s="7">
        <f t="shared" si="229"/>
        <v>60.474999999999994</v>
      </c>
    </row>
    <row r="1438" spans="1:22" ht="13.5" x14ac:dyDescent="0.35">
      <c r="A1438" s="3">
        <v>44105</v>
      </c>
      <c r="B1438" s="2">
        <v>16.554400000000001</v>
      </c>
      <c r="C1438" s="7">
        <v>20.573057630543744</v>
      </c>
      <c r="D1438" s="7">
        <v>0.14698132027431754</v>
      </c>
      <c r="E1438" s="7">
        <v>0.30844214464599717</v>
      </c>
      <c r="F1438" s="7">
        <v>17.52</v>
      </c>
      <c r="G1438" s="7">
        <v>17.790605000000003</v>
      </c>
      <c r="H1438" s="7">
        <v>16.856919999999995</v>
      </c>
      <c r="I1438" s="7">
        <v>13.829398500000014</v>
      </c>
      <c r="J1438" s="7" t="s">
        <v>53</v>
      </c>
      <c r="K1438" s="7" t="s">
        <v>55</v>
      </c>
      <c r="L1438" s="7" t="s">
        <v>47</v>
      </c>
      <c r="M1438" s="7">
        <f t="shared" si="220"/>
        <v>50</v>
      </c>
      <c r="N1438" s="7">
        <f t="shared" si="221"/>
        <v>100</v>
      </c>
      <c r="O1438" s="7">
        <f t="shared" si="222"/>
        <v>50</v>
      </c>
      <c r="P1438" s="7">
        <f t="shared" si="223"/>
        <v>16.5</v>
      </c>
      <c r="Q1438" s="19">
        <f t="shared" si="224"/>
        <v>62.475000000000001</v>
      </c>
      <c r="R1438" s="19">
        <f t="shared" si="225"/>
        <v>51.625</v>
      </c>
      <c r="S1438" s="19">
        <f t="shared" si="226"/>
        <v>42.424999999999997</v>
      </c>
      <c r="T1438" s="19">
        <f t="shared" si="227"/>
        <v>54.125</v>
      </c>
      <c r="U1438" s="7">
        <f t="shared" si="228"/>
        <v>52.17499999999999</v>
      </c>
      <c r="V1438" s="7">
        <f t="shared" si="229"/>
        <v>52.662499999999994</v>
      </c>
    </row>
    <row r="1439" spans="1:22" ht="13.5" x14ac:dyDescent="0.35">
      <c r="A1439" s="3">
        <v>44106</v>
      </c>
      <c r="B1439" s="2">
        <v>16.3812</v>
      </c>
      <c r="C1439" s="7">
        <v>21.1226380140792</v>
      </c>
      <c r="D1439" s="7">
        <v>4.2584615673384008E-2</v>
      </c>
      <c r="E1439" s="7">
        <v>0.25527063885147455</v>
      </c>
      <c r="F1439" s="7">
        <v>17.260199999999998</v>
      </c>
      <c r="G1439" s="7">
        <v>17.711219999999997</v>
      </c>
      <c r="H1439" s="7">
        <v>16.876257999999996</v>
      </c>
      <c r="I1439" s="7">
        <v>13.846797000000008</v>
      </c>
      <c r="J1439" s="7" t="s">
        <v>53</v>
      </c>
      <c r="K1439" s="7" t="s">
        <v>51</v>
      </c>
      <c r="L1439" s="7" t="s">
        <v>47</v>
      </c>
      <c r="M1439" s="7">
        <f t="shared" si="220"/>
        <v>50</v>
      </c>
      <c r="N1439" s="7">
        <f t="shared" si="221"/>
        <v>100</v>
      </c>
      <c r="O1439" s="7">
        <f t="shared" si="222"/>
        <v>50</v>
      </c>
      <c r="P1439" s="7">
        <f t="shared" si="223"/>
        <v>0</v>
      </c>
      <c r="Q1439" s="19">
        <f t="shared" si="224"/>
        <v>60</v>
      </c>
      <c r="R1439" s="19">
        <f t="shared" si="225"/>
        <v>47.5</v>
      </c>
      <c r="S1439" s="19">
        <f t="shared" si="226"/>
        <v>35</v>
      </c>
      <c r="T1439" s="19">
        <f t="shared" si="227"/>
        <v>50</v>
      </c>
      <c r="U1439" s="7">
        <f t="shared" si="228"/>
        <v>47.5</v>
      </c>
      <c r="V1439" s="7">
        <f t="shared" si="229"/>
        <v>48.125</v>
      </c>
    </row>
    <row r="1440" spans="1:22" ht="13.5" x14ac:dyDescent="0.35">
      <c r="A1440" s="3">
        <v>44109</v>
      </c>
      <c r="B1440" s="2">
        <v>17.175000000000001</v>
      </c>
      <c r="C1440" s="7">
        <v>39.621764517909511</v>
      </c>
      <c r="D1440" s="7">
        <v>2.3630107901443154E-2</v>
      </c>
      <c r="E1440" s="7">
        <v>0.20894253266146828</v>
      </c>
      <c r="F1440" s="7">
        <v>17.115860000000001</v>
      </c>
      <c r="G1440" s="7">
        <v>17.678744999999999</v>
      </c>
      <c r="H1440" s="7">
        <v>16.91161</v>
      </c>
      <c r="I1440" s="7">
        <v>13.868199000000011</v>
      </c>
      <c r="J1440" s="7" t="s">
        <v>53</v>
      </c>
      <c r="K1440" s="7" t="s">
        <v>51</v>
      </c>
      <c r="L1440" s="7" t="s">
        <v>47</v>
      </c>
      <c r="M1440" s="7">
        <f t="shared" si="220"/>
        <v>25</v>
      </c>
      <c r="N1440" s="7">
        <f t="shared" si="221"/>
        <v>100</v>
      </c>
      <c r="O1440" s="7">
        <f t="shared" si="222"/>
        <v>50</v>
      </c>
      <c r="P1440" s="7">
        <f t="shared" si="223"/>
        <v>0</v>
      </c>
      <c r="Q1440" s="19">
        <f t="shared" si="224"/>
        <v>51.25</v>
      </c>
      <c r="R1440" s="19">
        <f t="shared" si="225"/>
        <v>42.5</v>
      </c>
      <c r="S1440" s="19">
        <f t="shared" si="226"/>
        <v>31.25</v>
      </c>
      <c r="T1440" s="19">
        <f t="shared" si="227"/>
        <v>43.75</v>
      </c>
      <c r="U1440" s="7">
        <f t="shared" si="228"/>
        <v>41.666666666666664</v>
      </c>
      <c r="V1440" s="7">
        <f t="shared" si="229"/>
        <v>42.1875</v>
      </c>
    </row>
    <row r="1441" spans="1:22" ht="13.5" x14ac:dyDescent="0.35">
      <c r="A1441" s="3">
        <v>44110</v>
      </c>
      <c r="B1441" s="2">
        <v>17.102900000000002</v>
      </c>
      <c r="C1441" s="7">
        <v>41.087513179695733</v>
      </c>
      <c r="D1441" s="7">
        <v>2.7588541439271808E-3</v>
      </c>
      <c r="E1441" s="7">
        <v>0.16770579695796006</v>
      </c>
      <c r="F1441" s="7">
        <v>16.967200000000002</v>
      </c>
      <c r="G1441" s="7">
        <v>17.63653</v>
      </c>
      <c r="H1441" s="7">
        <v>16.941113999999999</v>
      </c>
      <c r="I1441" s="7">
        <v>13.890032500000009</v>
      </c>
      <c r="J1441" s="7" t="s">
        <v>53</v>
      </c>
      <c r="K1441" s="7" t="s">
        <v>51</v>
      </c>
      <c r="L1441" s="7" t="s">
        <v>47</v>
      </c>
      <c r="M1441" s="7">
        <f t="shared" si="220"/>
        <v>25</v>
      </c>
      <c r="N1441" s="7">
        <f t="shared" si="221"/>
        <v>100</v>
      </c>
      <c r="O1441" s="7">
        <f t="shared" si="222"/>
        <v>50</v>
      </c>
      <c r="P1441" s="7">
        <f t="shared" si="223"/>
        <v>0</v>
      </c>
      <c r="Q1441" s="19">
        <f t="shared" si="224"/>
        <v>51.25</v>
      </c>
      <c r="R1441" s="19">
        <f t="shared" si="225"/>
        <v>42.5</v>
      </c>
      <c r="S1441" s="19">
        <f t="shared" si="226"/>
        <v>31.25</v>
      </c>
      <c r="T1441" s="19">
        <f t="shared" si="227"/>
        <v>43.75</v>
      </c>
      <c r="U1441" s="7">
        <f t="shared" si="228"/>
        <v>41.666666666666664</v>
      </c>
      <c r="V1441" s="7">
        <f t="shared" si="229"/>
        <v>42.1875</v>
      </c>
    </row>
    <row r="1442" spans="1:22" ht="13.5" x14ac:dyDescent="0.35">
      <c r="A1442" s="3">
        <v>44111</v>
      </c>
      <c r="B1442" s="2">
        <v>16.922499999999999</v>
      </c>
      <c r="C1442" s="7">
        <v>36.617210682492548</v>
      </c>
      <c r="D1442" s="7">
        <v>-2.8015590870015927E-2</v>
      </c>
      <c r="E1442" s="7">
        <v>0.12856151939236488</v>
      </c>
      <c r="F1442" s="7">
        <v>16.827200000000001</v>
      </c>
      <c r="G1442" s="7">
        <v>17.578440000000001</v>
      </c>
      <c r="H1442" s="7">
        <v>16.963015999999996</v>
      </c>
      <c r="I1442" s="7">
        <v>13.910275500000006</v>
      </c>
      <c r="J1442" s="7" t="s">
        <v>53</v>
      </c>
      <c r="K1442" s="7" t="s">
        <v>51</v>
      </c>
      <c r="L1442" s="7" t="s">
        <v>47</v>
      </c>
      <c r="M1442" s="7">
        <f t="shared" si="220"/>
        <v>25</v>
      </c>
      <c r="N1442" s="7">
        <f t="shared" si="221"/>
        <v>100</v>
      </c>
      <c r="O1442" s="7">
        <f t="shared" si="222"/>
        <v>50</v>
      </c>
      <c r="P1442" s="7">
        <f t="shared" si="223"/>
        <v>0</v>
      </c>
      <c r="Q1442" s="19">
        <f t="shared" si="224"/>
        <v>51.25</v>
      </c>
      <c r="R1442" s="19">
        <f t="shared" si="225"/>
        <v>42.5</v>
      </c>
      <c r="S1442" s="19">
        <f t="shared" si="226"/>
        <v>31.25</v>
      </c>
      <c r="T1442" s="19">
        <f t="shared" si="227"/>
        <v>43.75</v>
      </c>
      <c r="U1442" s="7">
        <f t="shared" si="228"/>
        <v>41.666666666666664</v>
      </c>
      <c r="V1442" s="7">
        <f t="shared" si="229"/>
        <v>42.1875</v>
      </c>
    </row>
    <row r="1443" spans="1:22" ht="13.5" x14ac:dyDescent="0.35">
      <c r="A1443" s="3">
        <v>44112</v>
      </c>
      <c r="B1443" s="2">
        <v>16.5977</v>
      </c>
      <c r="C1443" s="7">
        <v>32.741137562522169</v>
      </c>
      <c r="D1443" s="7">
        <v>-7.7717328805494645E-2</v>
      </c>
      <c r="E1443" s="7">
        <v>8.7305749752792983E-2</v>
      </c>
      <c r="F1443" s="7">
        <v>16.835860000000004</v>
      </c>
      <c r="G1443" s="7">
        <v>17.503025000000001</v>
      </c>
      <c r="H1443" s="7">
        <v>16.981727999999997</v>
      </c>
      <c r="I1443" s="7">
        <v>13.929238500000007</v>
      </c>
      <c r="J1443" s="7" t="s">
        <v>53</v>
      </c>
      <c r="K1443" s="7" t="s">
        <v>51</v>
      </c>
      <c r="L1443" s="7" t="s">
        <v>54</v>
      </c>
      <c r="M1443" s="7">
        <f t="shared" si="220"/>
        <v>25</v>
      </c>
      <c r="N1443" s="7">
        <f t="shared" si="221"/>
        <v>100</v>
      </c>
      <c r="O1443" s="7">
        <f t="shared" si="222"/>
        <v>50</v>
      </c>
      <c r="P1443" s="7">
        <f t="shared" si="223"/>
        <v>0</v>
      </c>
      <c r="Q1443" s="19">
        <f t="shared" si="224"/>
        <v>51.25</v>
      </c>
      <c r="R1443" s="19">
        <f t="shared" si="225"/>
        <v>42.5</v>
      </c>
      <c r="S1443" s="19">
        <f t="shared" si="226"/>
        <v>31.25</v>
      </c>
      <c r="T1443" s="19">
        <f t="shared" si="227"/>
        <v>43.75</v>
      </c>
      <c r="U1443" s="7">
        <f t="shared" si="228"/>
        <v>41.666666666666664</v>
      </c>
      <c r="V1443" s="7">
        <f t="shared" si="229"/>
        <v>42.1875</v>
      </c>
    </row>
    <row r="1444" spans="1:22" ht="13.5" x14ac:dyDescent="0.35">
      <c r="A1444" s="3">
        <v>44113</v>
      </c>
      <c r="B1444" s="2">
        <v>17.102900000000002</v>
      </c>
      <c r="C1444" s="7">
        <v>41.331359510750886</v>
      </c>
      <c r="D1444" s="7">
        <v>-7.5470914609013562E-2</v>
      </c>
      <c r="E1444" s="7">
        <v>5.4750416880431668E-2</v>
      </c>
      <c r="F1444" s="7">
        <v>16.980200000000004</v>
      </c>
      <c r="G1444" s="7">
        <v>17.448905</v>
      </c>
      <c r="H1444" s="7">
        <v>17.007238000000001</v>
      </c>
      <c r="I1444" s="7">
        <v>13.951072000000011</v>
      </c>
      <c r="J1444" s="7" t="s">
        <v>48</v>
      </c>
      <c r="K1444" s="7" t="s">
        <v>55</v>
      </c>
      <c r="L1444" s="7" t="s">
        <v>50</v>
      </c>
      <c r="M1444" s="7">
        <f t="shared" si="220"/>
        <v>25</v>
      </c>
      <c r="N1444" s="7">
        <f t="shared" si="221"/>
        <v>100</v>
      </c>
      <c r="O1444" s="7">
        <f t="shared" si="222"/>
        <v>50</v>
      </c>
      <c r="P1444" s="7">
        <f t="shared" si="223"/>
        <v>49.5</v>
      </c>
      <c r="Q1444" s="19">
        <f t="shared" si="224"/>
        <v>58.674999999999997</v>
      </c>
      <c r="R1444" s="19">
        <f t="shared" si="225"/>
        <v>54.875</v>
      </c>
      <c r="S1444" s="19">
        <f t="shared" si="226"/>
        <v>53.525000000000006</v>
      </c>
      <c r="T1444" s="19">
        <f t="shared" si="227"/>
        <v>56.125</v>
      </c>
      <c r="U1444" s="7">
        <f t="shared" si="228"/>
        <v>55.691666666666663</v>
      </c>
      <c r="V1444" s="7">
        <f t="shared" si="229"/>
        <v>55.8</v>
      </c>
    </row>
    <row r="1445" spans="1:22" ht="13.5" x14ac:dyDescent="0.35">
      <c r="A1445" s="3">
        <v>44116</v>
      </c>
      <c r="B1445" s="2">
        <v>17.463699999999999</v>
      </c>
      <c r="C1445" s="7">
        <v>47.666227857456271</v>
      </c>
      <c r="D1445" s="7">
        <v>-4.406906970169544E-2</v>
      </c>
      <c r="E1445" s="7">
        <v>3.4986519564006252E-2</v>
      </c>
      <c r="F1445" s="7">
        <v>17.037940000000003</v>
      </c>
      <c r="G1445" s="7">
        <v>17.425090000000001</v>
      </c>
      <c r="H1445" s="7">
        <v>17.041892000000001</v>
      </c>
      <c r="I1445" s="7">
        <v>13.974365000000008</v>
      </c>
      <c r="J1445" s="7" t="s">
        <v>48</v>
      </c>
      <c r="K1445" s="7" t="s">
        <v>55</v>
      </c>
      <c r="L1445" s="7" t="s">
        <v>50</v>
      </c>
      <c r="M1445" s="7">
        <f t="shared" si="220"/>
        <v>25</v>
      </c>
      <c r="N1445" s="7">
        <f t="shared" si="221"/>
        <v>100</v>
      </c>
      <c r="O1445" s="7">
        <f t="shared" si="222"/>
        <v>50</v>
      </c>
      <c r="P1445" s="7">
        <f t="shared" si="223"/>
        <v>49.5</v>
      </c>
      <c r="Q1445" s="19">
        <f t="shared" si="224"/>
        <v>58.674999999999997</v>
      </c>
      <c r="R1445" s="19">
        <f t="shared" si="225"/>
        <v>54.875</v>
      </c>
      <c r="S1445" s="19">
        <f t="shared" si="226"/>
        <v>53.525000000000006</v>
      </c>
      <c r="T1445" s="19">
        <f t="shared" si="227"/>
        <v>56.125</v>
      </c>
      <c r="U1445" s="7">
        <f t="shared" si="228"/>
        <v>55.691666666666663</v>
      </c>
      <c r="V1445" s="7">
        <f t="shared" si="229"/>
        <v>55.8</v>
      </c>
    </row>
    <row r="1446" spans="1:22" ht="13.5" x14ac:dyDescent="0.35">
      <c r="A1446" s="3">
        <v>44117</v>
      </c>
      <c r="B1446" s="2">
        <v>17.175000000000001</v>
      </c>
      <c r="C1446" s="7">
        <v>43.178380782918161</v>
      </c>
      <c r="D1446" s="7">
        <v>-4.1994472470015864E-2</v>
      </c>
      <c r="E1446" s="7">
        <v>1.9590321157201829E-2</v>
      </c>
      <c r="F1446" s="7">
        <v>17.05236</v>
      </c>
      <c r="G1446" s="7">
        <v>17.389365000000002</v>
      </c>
      <c r="H1446" s="7">
        <v>17.070771999999995</v>
      </c>
      <c r="I1446" s="7">
        <v>13.996559000000007</v>
      </c>
      <c r="J1446" s="7" t="s">
        <v>48</v>
      </c>
      <c r="K1446" s="7" t="s">
        <v>55</v>
      </c>
      <c r="L1446" s="7" t="s">
        <v>50</v>
      </c>
      <c r="M1446" s="7">
        <f t="shared" si="220"/>
        <v>25</v>
      </c>
      <c r="N1446" s="7">
        <f t="shared" si="221"/>
        <v>100</v>
      </c>
      <c r="O1446" s="7">
        <f t="shared" si="222"/>
        <v>50</v>
      </c>
      <c r="P1446" s="7">
        <f t="shared" si="223"/>
        <v>49.5</v>
      </c>
      <c r="Q1446" s="19">
        <f t="shared" si="224"/>
        <v>58.674999999999997</v>
      </c>
      <c r="R1446" s="19">
        <f t="shared" si="225"/>
        <v>54.875</v>
      </c>
      <c r="S1446" s="19">
        <f t="shared" si="226"/>
        <v>53.525000000000006</v>
      </c>
      <c r="T1446" s="19">
        <f t="shared" si="227"/>
        <v>56.125</v>
      </c>
      <c r="U1446" s="7">
        <f t="shared" si="228"/>
        <v>55.691666666666663</v>
      </c>
      <c r="V1446" s="7">
        <f t="shared" si="229"/>
        <v>55.8</v>
      </c>
    </row>
    <row r="1447" spans="1:22" ht="13.5" x14ac:dyDescent="0.35">
      <c r="A1447" s="3">
        <v>44118</v>
      </c>
      <c r="B1447" s="2">
        <v>17.319400000000002</v>
      </c>
      <c r="C1447" s="7">
        <v>46.689201289398284</v>
      </c>
      <c r="D1447" s="7">
        <v>-2.8371417972604007E-2</v>
      </c>
      <c r="E1447" s="7">
        <v>9.9979733312406602E-3</v>
      </c>
      <c r="F1447" s="7">
        <v>17.131740000000001</v>
      </c>
      <c r="G1447" s="7">
        <v>17.370605000000001</v>
      </c>
      <c r="H1447" s="7">
        <v>17.101851999999997</v>
      </c>
      <c r="I1447" s="7">
        <v>14.019130500000006</v>
      </c>
      <c r="J1447" s="7" t="s">
        <v>48</v>
      </c>
      <c r="K1447" s="7" t="s">
        <v>55</v>
      </c>
      <c r="L1447" s="7" t="s">
        <v>50</v>
      </c>
      <c r="M1447" s="7">
        <f t="shared" si="220"/>
        <v>25</v>
      </c>
      <c r="N1447" s="7">
        <f t="shared" si="221"/>
        <v>100</v>
      </c>
      <c r="O1447" s="7">
        <f t="shared" si="222"/>
        <v>50</v>
      </c>
      <c r="P1447" s="7">
        <f t="shared" si="223"/>
        <v>49.5</v>
      </c>
      <c r="Q1447" s="19">
        <f t="shared" si="224"/>
        <v>58.674999999999997</v>
      </c>
      <c r="R1447" s="19">
        <f t="shared" si="225"/>
        <v>54.875</v>
      </c>
      <c r="S1447" s="19">
        <f t="shared" si="226"/>
        <v>53.525000000000006</v>
      </c>
      <c r="T1447" s="19">
        <f t="shared" si="227"/>
        <v>56.125</v>
      </c>
      <c r="U1447" s="7">
        <f t="shared" si="228"/>
        <v>55.691666666666663</v>
      </c>
      <c r="V1447" s="7">
        <f t="shared" si="229"/>
        <v>55.8</v>
      </c>
    </row>
    <row r="1448" spans="1:22" ht="13.5" x14ac:dyDescent="0.35">
      <c r="A1448" s="3">
        <v>44120</v>
      </c>
      <c r="B1448" s="2">
        <v>17.312200000000001</v>
      </c>
      <c r="C1448" s="7">
        <v>45.827096657141588</v>
      </c>
      <c r="D1448" s="7">
        <v>-1.7949122648733606E-2</v>
      </c>
      <c r="E1448" s="7">
        <v>4.408554135245807E-3</v>
      </c>
      <c r="F1448" s="7">
        <v>17.274640000000002</v>
      </c>
      <c r="G1448" s="7">
        <v>17.344990000000003</v>
      </c>
      <c r="H1448" s="7">
        <v>17.125489999999996</v>
      </c>
      <c r="I1448" s="7">
        <v>14.041700500000005</v>
      </c>
      <c r="J1448" s="7" t="s">
        <v>48</v>
      </c>
      <c r="K1448" s="7" t="s">
        <v>49</v>
      </c>
      <c r="L1448" s="7" t="s">
        <v>50</v>
      </c>
      <c r="M1448" s="7">
        <f t="shared" si="220"/>
        <v>25</v>
      </c>
      <c r="N1448" s="7">
        <f t="shared" si="221"/>
        <v>100</v>
      </c>
      <c r="O1448" s="7">
        <f t="shared" si="222"/>
        <v>50</v>
      </c>
      <c r="P1448" s="7">
        <f t="shared" si="223"/>
        <v>66</v>
      </c>
      <c r="Q1448" s="19">
        <f t="shared" si="224"/>
        <v>61.15</v>
      </c>
      <c r="R1448" s="19">
        <f t="shared" si="225"/>
        <v>59</v>
      </c>
      <c r="S1448" s="19">
        <f t="shared" si="226"/>
        <v>60.95</v>
      </c>
      <c r="T1448" s="19">
        <f t="shared" si="227"/>
        <v>60.25</v>
      </c>
      <c r="U1448" s="7">
        <f t="shared" si="228"/>
        <v>60.366666666666674</v>
      </c>
      <c r="V1448" s="7">
        <f t="shared" si="229"/>
        <v>60.337500000000006</v>
      </c>
    </row>
    <row r="1449" spans="1:22" ht="13.5" x14ac:dyDescent="0.35">
      <c r="A1449" s="3">
        <v>44123</v>
      </c>
      <c r="B1449" s="2">
        <v>17.102900000000002</v>
      </c>
      <c r="C1449" s="7">
        <v>40.984053427831569</v>
      </c>
      <c r="D1449" s="7">
        <v>-2.6275254544291471E-2</v>
      </c>
      <c r="E1449" s="7">
        <v>-1.7282076006616492E-3</v>
      </c>
      <c r="F1449" s="7">
        <v>17.274640000000002</v>
      </c>
      <c r="G1449" s="7">
        <v>17.307105000000004</v>
      </c>
      <c r="H1449" s="7">
        <v>17.137919999999994</v>
      </c>
      <c r="I1449" s="7">
        <v>14.062639000000001</v>
      </c>
      <c r="J1449" s="7" t="s">
        <v>53</v>
      </c>
      <c r="K1449" s="7" t="s">
        <v>55</v>
      </c>
      <c r="L1449" s="7" t="s">
        <v>50</v>
      </c>
      <c r="M1449" s="7">
        <f t="shared" si="220"/>
        <v>25</v>
      </c>
      <c r="N1449" s="7">
        <f t="shared" si="221"/>
        <v>100</v>
      </c>
      <c r="O1449" s="7">
        <f t="shared" si="222"/>
        <v>50</v>
      </c>
      <c r="P1449" s="7">
        <f t="shared" si="223"/>
        <v>16.5</v>
      </c>
      <c r="Q1449" s="19">
        <f t="shared" si="224"/>
        <v>53.725000000000001</v>
      </c>
      <c r="R1449" s="19">
        <f t="shared" si="225"/>
        <v>46.625</v>
      </c>
      <c r="S1449" s="19">
        <f t="shared" si="226"/>
        <v>38.674999999999997</v>
      </c>
      <c r="T1449" s="19">
        <f t="shared" si="227"/>
        <v>47.875</v>
      </c>
      <c r="U1449" s="7">
        <f t="shared" si="228"/>
        <v>46.341666666666661</v>
      </c>
      <c r="V1449" s="7">
        <f t="shared" si="229"/>
        <v>46.724999999999994</v>
      </c>
    </row>
    <row r="1450" spans="1:22" ht="13.5" x14ac:dyDescent="0.35">
      <c r="A1450" s="3">
        <v>44124</v>
      </c>
      <c r="B1450" s="2">
        <v>17.095700000000001</v>
      </c>
      <c r="C1450" s="7">
        <v>41.391176673013852</v>
      </c>
      <c r="D1450" s="7">
        <v>-3.3073503128623116E-2</v>
      </c>
      <c r="E1450" s="7">
        <v>-7.9972667062539436E-3</v>
      </c>
      <c r="F1450" s="7">
        <v>17.201039999999999</v>
      </c>
      <c r="G1450" s="7">
        <v>17.271025000000002</v>
      </c>
      <c r="H1450" s="7">
        <v>17.156953999999995</v>
      </c>
      <c r="I1450" s="7">
        <v>14.083782500000002</v>
      </c>
      <c r="J1450" s="7" t="s">
        <v>53</v>
      </c>
      <c r="K1450" s="7" t="s">
        <v>55</v>
      </c>
      <c r="L1450" s="7" t="s">
        <v>47</v>
      </c>
      <c r="M1450" s="7">
        <f t="shared" si="220"/>
        <v>25</v>
      </c>
      <c r="N1450" s="7">
        <f t="shared" si="221"/>
        <v>100</v>
      </c>
      <c r="O1450" s="7">
        <f t="shared" si="222"/>
        <v>50</v>
      </c>
      <c r="P1450" s="7">
        <f t="shared" si="223"/>
        <v>16.5</v>
      </c>
      <c r="Q1450" s="19">
        <f t="shared" si="224"/>
        <v>53.725000000000001</v>
      </c>
      <c r="R1450" s="19">
        <f t="shared" si="225"/>
        <v>46.625</v>
      </c>
      <c r="S1450" s="19">
        <f t="shared" si="226"/>
        <v>38.674999999999997</v>
      </c>
      <c r="T1450" s="19">
        <f t="shared" si="227"/>
        <v>47.875</v>
      </c>
      <c r="U1450" s="7">
        <f t="shared" si="228"/>
        <v>46.341666666666661</v>
      </c>
      <c r="V1450" s="7">
        <f t="shared" si="229"/>
        <v>46.724999999999994</v>
      </c>
    </row>
    <row r="1451" spans="1:22" ht="13.5" x14ac:dyDescent="0.35">
      <c r="A1451" s="3">
        <v>44125</v>
      </c>
      <c r="B1451" s="2">
        <v>16.994599999999998</v>
      </c>
      <c r="C1451" s="7">
        <v>42.589051766872039</v>
      </c>
      <c r="D1451" s="7">
        <v>-4.6087817510894524E-2</v>
      </c>
      <c r="E1451" s="7">
        <v>-1.5615376867182061E-2</v>
      </c>
      <c r="F1451" s="7">
        <v>17.164960000000001</v>
      </c>
      <c r="G1451" s="7">
        <v>17.237464999999997</v>
      </c>
      <c r="H1451" s="7">
        <v>17.169971999999994</v>
      </c>
      <c r="I1451" s="7">
        <v>14.103904</v>
      </c>
      <c r="J1451" s="7" t="s">
        <v>53</v>
      </c>
      <c r="K1451" s="7" t="s">
        <v>55</v>
      </c>
      <c r="L1451" s="7" t="s">
        <v>47</v>
      </c>
      <c r="M1451" s="7">
        <f t="shared" si="220"/>
        <v>25</v>
      </c>
      <c r="N1451" s="7">
        <f t="shared" si="221"/>
        <v>100</v>
      </c>
      <c r="O1451" s="7">
        <f t="shared" si="222"/>
        <v>50</v>
      </c>
      <c r="P1451" s="7">
        <f t="shared" si="223"/>
        <v>16.5</v>
      </c>
      <c r="Q1451" s="19">
        <f t="shared" si="224"/>
        <v>53.725000000000001</v>
      </c>
      <c r="R1451" s="19">
        <f t="shared" si="225"/>
        <v>46.625</v>
      </c>
      <c r="S1451" s="19">
        <f t="shared" si="226"/>
        <v>38.674999999999997</v>
      </c>
      <c r="T1451" s="19">
        <f t="shared" si="227"/>
        <v>47.875</v>
      </c>
      <c r="U1451" s="7">
        <f t="shared" si="228"/>
        <v>46.341666666666661</v>
      </c>
      <c r="V1451" s="7">
        <f t="shared" si="229"/>
        <v>46.724999999999994</v>
      </c>
    </row>
    <row r="1452" spans="1:22" ht="13.5" x14ac:dyDescent="0.35">
      <c r="A1452" s="3">
        <v>44126</v>
      </c>
      <c r="B1452" s="2">
        <v>17.095700000000001</v>
      </c>
      <c r="C1452" s="7">
        <v>58.278530572293739</v>
      </c>
      <c r="D1452" s="7">
        <v>-4.7694043109416384E-2</v>
      </c>
      <c r="E1452" s="7">
        <v>-2.2031110115628926E-2</v>
      </c>
      <c r="F1452" s="7">
        <v>17.12022</v>
      </c>
      <c r="G1452" s="7">
        <v>17.202830000000002</v>
      </c>
      <c r="H1452" s="7">
        <v>17.185011999999993</v>
      </c>
      <c r="I1452" s="7">
        <v>14.124530999999998</v>
      </c>
      <c r="J1452" s="7" t="s">
        <v>53</v>
      </c>
      <c r="K1452" s="7" t="s">
        <v>55</v>
      </c>
      <c r="L1452" s="7" t="s">
        <v>47</v>
      </c>
      <c r="M1452" s="7">
        <f t="shared" si="220"/>
        <v>25</v>
      </c>
      <c r="N1452" s="7">
        <f t="shared" si="221"/>
        <v>100</v>
      </c>
      <c r="O1452" s="7">
        <f t="shared" si="222"/>
        <v>50</v>
      </c>
      <c r="P1452" s="7">
        <f t="shared" si="223"/>
        <v>16.5</v>
      </c>
      <c r="Q1452" s="19">
        <f t="shared" si="224"/>
        <v>53.725000000000001</v>
      </c>
      <c r="R1452" s="19">
        <f t="shared" si="225"/>
        <v>46.625</v>
      </c>
      <c r="S1452" s="19">
        <f t="shared" si="226"/>
        <v>38.674999999999997</v>
      </c>
      <c r="T1452" s="19">
        <f t="shared" si="227"/>
        <v>47.875</v>
      </c>
      <c r="U1452" s="7">
        <f t="shared" si="228"/>
        <v>46.341666666666661</v>
      </c>
      <c r="V1452" s="7">
        <f t="shared" si="229"/>
        <v>46.724999999999994</v>
      </c>
    </row>
    <row r="1453" spans="1:22" ht="13.5" x14ac:dyDescent="0.35">
      <c r="A1453" s="3">
        <v>44127</v>
      </c>
      <c r="B1453" s="2">
        <v>17.283300000000001</v>
      </c>
      <c r="C1453" s="7">
        <v>63.736029478941418</v>
      </c>
      <c r="D1453" s="7">
        <v>-3.3443717944617646E-2</v>
      </c>
      <c r="E1453" s="7">
        <v>-2.4313631681426671E-2</v>
      </c>
      <c r="F1453" s="7">
        <v>17.114439999999998</v>
      </c>
      <c r="G1453" s="7">
        <v>17.186235000000003</v>
      </c>
      <c r="H1453" s="7">
        <v>17.201601999999994</v>
      </c>
      <c r="I1453" s="7">
        <v>14.146405999999997</v>
      </c>
      <c r="J1453" s="7" t="s">
        <v>53</v>
      </c>
      <c r="K1453" s="7" t="s">
        <v>55</v>
      </c>
      <c r="L1453" s="7" t="s">
        <v>47</v>
      </c>
      <c r="M1453" s="7">
        <f t="shared" si="220"/>
        <v>25</v>
      </c>
      <c r="N1453" s="7">
        <f t="shared" si="221"/>
        <v>45</v>
      </c>
      <c r="O1453" s="7">
        <f t="shared" si="222"/>
        <v>50</v>
      </c>
      <c r="P1453" s="7">
        <f t="shared" si="223"/>
        <v>16.5</v>
      </c>
      <c r="Q1453" s="19">
        <f t="shared" si="224"/>
        <v>34.475000000000001</v>
      </c>
      <c r="R1453" s="19">
        <f t="shared" si="225"/>
        <v>35.625</v>
      </c>
      <c r="S1453" s="19">
        <f t="shared" si="226"/>
        <v>30.425000000000001</v>
      </c>
      <c r="T1453" s="19">
        <f t="shared" si="227"/>
        <v>34.125</v>
      </c>
      <c r="U1453" s="7">
        <f t="shared" si="228"/>
        <v>33.508333333333333</v>
      </c>
      <c r="V1453" s="7">
        <f t="shared" si="229"/>
        <v>33.662499999999994</v>
      </c>
    </row>
    <row r="1454" spans="1:22" ht="13.5" x14ac:dyDescent="0.35">
      <c r="A1454" s="3">
        <v>44130</v>
      </c>
      <c r="B1454" s="2">
        <v>17.2761</v>
      </c>
      <c r="C1454" s="7">
        <v>52.024348243962962</v>
      </c>
      <c r="D1454" s="7">
        <v>-2.2472167254882436E-2</v>
      </c>
      <c r="E1454" s="7">
        <v>-2.3945338796117824E-2</v>
      </c>
      <c r="F1454" s="7">
        <v>17.149080000000001</v>
      </c>
      <c r="G1454" s="7">
        <v>17.166029999999999</v>
      </c>
      <c r="H1454" s="7">
        <v>17.212571999999994</v>
      </c>
      <c r="I1454" s="7">
        <v>14.167039999999997</v>
      </c>
      <c r="J1454" s="7" t="s">
        <v>53</v>
      </c>
      <c r="K1454" s="7" t="s">
        <v>55</v>
      </c>
      <c r="L1454" s="7" t="s">
        <v>54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16.5</v>
      </c>
      <c r="Q1454" s="19">
        <f t="shared" si="224"/>
        <v>18.725000000000001</v>
      </c>
      <c r="R1454" s="19">
        <f t="shared" si="225"/>
        <v>26.625</v>
      </c>
      <c r="S1454" s="19">
        <f t="shared" si="226"/>
        <v>23.675000000000001</v>
      </c>
      <c r="T1454" s="19">
        <f t="shared" si="227"/>
        <v>22.875</v>
      </c>
      <c r="U1454" s="7">
        <f t="shared" si="228"/>
        <v>23.008333333333336</v>
      </c>
      <c r="V1454" s="7">
        <f t="shared" si="229"/>
        <v>22.975000000000001</v>
      </c>
    </row>
    <row r="1455" spans="1:22" ht="13.5" x14ac:dyDescent="0.35">
      <c r="A1455" s="3">
        <v>44131</v>
      </c>
      <c r="B1455" s="2">
        <v>17.283300000000001</v>
      </c>
      <c r="C1455" s="7">
        <v>53.708576597319258</v>
      </c>
      <c r="D1455" s="7">
        <v>-1.3045770933807432E-2</v>
      </c>
      <c r="E1455" s="7">
        <v>-2.1765425223655748E-2</v>
      </c>
      <c r="F1455" s="7">
        <v>17.186599999999999</v>
      </c>
      <c r="G1455" s="7">
        <v>17.135359999999999</v>
      </c>
      <c r="H1455" s="7">
        <v>17.228447999999993</v>
      </c>
      <c r="I1455" s="7">
        <v>14.188914999999998</v>
      </c>
      <c r="J1455" s="7" t="s">
        <v>53</v>
      </c>
      <c r="K1455" s="7" t="s">
        <v>55</v>
      </c>
      <c r="L1455" s="7" t="s">
        <v>54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16.5</v>
      </c>
      <c r="Q1455" s="19">
        <f t="shared" si="224"/>
        <v>18.725000000000001</v>
      </c>
      <c r="R1455" s="19">
        <f t="shared" si="225"/>
        <v>26.625</v>
      </c>
      <c r="S1455" s="19">
        <f t="shared" si="226"/>
        <v>23.675000000000001</v>
      </c>
      <c r="T1455" s="19">
        <f t="shared" si="227"/>
        <v>22.875</v>
      </c>
      <c r="U1455" s="7">
        <f t="shared" si="228"/>
        <v>23.008333333333336</v>
      </c>
      <c r="V1455" s="7">
        <f t="shared" si="229"/>
        <v>22.975000000000001</v>
      </c>
    </row>
    <row r="1456" spans="1:22" ht="13.5" x14ac:dyDescent="0.35">
      <c r="A1456" s="3">
        <v>44132</v>
      </c>
      <c r="B1456" s="2">
        <v>17.247199999999999</v>
      </c>
      <c r="C1456" s="7">
        <v>57.096026924253657</v>
      </c>
      <c r="D1456" s="7">
        <v>-8.3915200163424686E-3</v>
      </c>
      <c r="E1456" s="7">
        <v>-1.9090644182193094E-2</v>
      </c>
      <c r="F1456" s="7">
        <v>17.237119999999997</v>
      </c>
      <c r="G1456" s="7">
        <v>17.105409999999999</v>
      </c>
      <c r="H1456" s="7">
        <v>17.253993999999999</v>
      </c>
      <c r="I1456" s="7">
        <v>14.210092999999995</v>
      </c>
      <c r="J1456" s="7" t="s">
        <v>53</v>
      </c>
      <c r="K1456" s="7" t="s">
        <v>55</v>
      </c>
      <c r="L1456" s="7" t="s">
        <v>54</v>
      </c>
      <c r="M1456" s="7">
        <f t="shared" si="220"/>
        <v>25</v>
      </c>
      <c r="N1456" s="7">
        <f t="shared" si="221"/>
        <v>0</v>
      </c>
      <c r="O1456" s="7">
        <f t="shared" si="222"/>
        <v>50</v>
      </c>
      <c r="P1456" s="7">
        <f t="shared" si="223"/>
        <v>16.5</v>
      </c>
      <c r="Q1456" s="19">
        <f t="shared" si="224"/>
        <v>18.725000000000001</v>
      </c>
      <c r="R1456" s="19">
        <f t="shared" si="225"/>
        <v>26.625</v>
      </c>
      <c r="S1456" s="19">
        <f t="shared" si="226"/>
        <v>23.675000000000001</v>
      </c>
      <c r="T1456" s="19">
        <f t="shared" si="227"/>
        <v>22.875</v>
      </c>
      <c r="U1456" s="7">
        <f t="shared" si="228"/>
        <v>23.008333333333336</v>
      </c>
      <c r="V1456" s="7">
        <f t="shared" si="229"/>
        <v>22.975000000000001</v>
      </c>
    </row>
    <row r="1457" spans="1:22" ht="13.5" x14ac:dyDescent="0.35">
      <c r="A1457" s="3">
        <v>44134</v>
      </c>
      <c r="B1457" s="2">
        <v>17.138999999999999</v>
      </c>
      <c r="C1457" s="7">
        <v>63.066673103847769</v>
      </c>
      <c r="D1457" s="7">
        <v>-1.3280736305887331E-2</v>
      </c>
      <c r="E1457" s="7">
        <v>-1.792866260693194E-2</v>
      </c>
      <c r="F1457" s="7">
        <v>17.24578</v>
      </c>
      <c r="G1457" s="7">
        <v>17.081235</v>
      </c>
      <c r="H1457" s="7">
        <v>17.279973999999996</v>
      </c>
      <c r="I1457" s="7">
        <v>14.230488999999995</v>
      </c>
      <c r="J1457" s="7" t="s">
        <v>53</v>
      </c>
      <c r="K1457" s="7" t="s">
        <v>55</v>
      </c>
      <c r="L1457" s="7" t="s">
        <v>54</v>
      </c>
      <c r="M1457" s="7">
        <f t="shared" si="220"/>
        <v>25</v>
      </c>
      <c r="N1457" s="7">
        <f t="shared" si="221"/>
        <v>0</v>
      </c>
      <c r="O1457" s="7">
        <f t="shared" si="222"/>
        <v>50</v>
      </c>
      <c r="P1457" s="7">
        <f t="shared" si="223"/>
        <v>16.5</v>
      </c>
      <c r="Q1457" s="19">
        <f t="shared" si="224"/>
        <v>18.725000000000001</v>
      </c>
      <c r="R1457" s="19">
        <f t="shared" si="225"/>
        <v>26.625</v>
      </c>
      <c r="S1457" s="19">
        <f t="shared" si="226"/>
        <v>23.675000000000001</v>
      </c>
      <c r="T1457" s="19">
        <f t="shared" si="227"/>
        <v>22.875</v>
      </c>
      <c r="U1457" s="7">
        <f t="shared" si="228"/>
        <v>23.008333333333336</v>
      </c>
      <c r="V1457" s="7">
        <f t="shared" si="229"/>
        <v>22.975000000000001</v>
      </c>
    </row>
    <row r="1458" spans="1:22" ht="13.5" x14ac:dyDescent="0.35">
      <c r="A1458" s="3">
        <v>44137</v>
      </c>
      <c r="B1458" s="2">
        <v>17.175000000000001</v>
      </c>
      <c r="C1458" s="7">
        <v>52.250171649709714</v>
      </c>
      <c r="D1458" s="7">
        <v>-1.4088176574837519E-2</v>
      </c>
      <c r="E1458" s="7">
        <v>-1.7160565400513056E-2</v>
      </c>
      <c r="F1458" s="7">
        <v>17.224119999999999</v>
      </c>
      <c r="G1458" s="7">
        <v>17.112265000000001</v>
      </c>
      <c r="H1458" s="7">
        <v>17.299458000000001</v>
      </c>
      <c r="I1458" s="7">
        <v>14.251099499999995</v>
      </c>
      <c r="J1458" s="7" t="s">
        <v>53</v>
      </c>
      <c r="K1458" s="7" t="s">
        <v>55</v>
      </c>
      <c r="L1458" s="7" t="s">
        <v>47</v>
      </c>
      <c r="M1458" s="7">
        <f t="shared" si="220"/>
        <v>25</v>
      </c>
      <c r="N1458" s="7">
        <f t="shared" si="221"/>
        <v>0</v>
      </c>
      <c r="O1458" s="7">
        <f t="shared" si="222"/>
        <v>50</v>
      </c>
      <c r="P1458" s="7">
        <f t="shared" si="223"/>
        <v>16.5</v>
      </c>
      <c r="Q1458" s="19">
        <f t="shared" si="224"/>
        <v>18.725000000000001</v>
      </c>
      <c r="R1458" s="19">
        <f t="shared" si="225"/>
        <v>26.625</v>
      </c>
      <c r="S1458" s="19">
        <f t="shared" si="226"/>
        <v>23.675000000000001</v>
      </c>
      <c r="T1458" s="19">
        <f t="shared" si="227"/>
        <v>22.875</v>
      </c>
      <c r="U1458" s="7">
        <f t="shared" si="228"/>
        <v>23.008333333333336</v>
      </c>
      <c r="V1458" s="7">
        <f t="shared" si="229"/>
        <v>22.975000000000001</v>
      </c>
    </row>
    <row r="1459" spans="1:22" ht="13.5" x14ac:dyDescent="0.35">
      <c r="A1459" s="3">
        <v>44138</v>
      </c>
      <c r="B1459" s="2">
        <v>17.1678</v>
      </c>
      <c r="C1459" s="7">
        <v>38.149779735682934</v>
      </c>
      <c r="D1459" s="7">
        <v>-1.5134596425724567E-2</v>
      </c>
      <c r="E1459" s="7">
        <v>-1.6755371605555357E-2</v>
      </c>
      <c r="F1459" s="7">
        <v>17.202459999999999</v>
      </c>
      <c r="G1459" s="7">
        <v>17.151595</v>
      </c>
      <c r="H1459" s="7">
        <v>17.315909999999999</v>
      </c>
      <c r="I1459" s="7">
        <v>14.271535999999999</v>
      </c>
      <c r="J1459" s="7" t="s">
        <v>53</v>
      </c>
      <c r="K1459" s="7" t="s">
        <v>55</v>
      </c>
      <c r="L1459" s="7" t="s">
        <v>47</v>
      </c>
      <c r="M1459" s="7">
        <f t="shared" si="220"/>
        <v>25</v>
      </c>
      <c r="N1459" s="7">
        <f t="shared" si="221"/>
        <v>0</v>
      </c>
      <c r="O1459" s="7">
        <f t="shared" si="222"/>
        <v>50</v>
      </c>
      <c r="P1459" s="7">
        <f t="shared" si="223"/>
        <v>16.5</v>
      </c>
      <c r="Q1459" s="19">
        <f t="shared" si="224"/>
        <v>18.725000000000001</v>
      </c>
      <c r="R1459" s="19">
        <f t="shared" si="225"/>
        <v>26.625</v>
      </c>
      <c r="S1459" s="19">
        <f t="shared" si="226"/>
        <v>23.675000000000001</v>
      </c>
      <c r="T1459" s="19">
        <f t="shared" si="227"/>
        <v>22.875</v>
      </c>
      <c r="U1459" s="7">
        <f t="shared" si="228"/>
        <v>23.008333333333336</v>
      </c>
      <c r="V1459" s="7">
        <f t="shared" si="229"/>
        <v>22.975000000000001</v>
      </c>
    </row>
    <row r="1460" spans="1:22" ht="13.5" x14ac:dyDescent="0.35">
      <c r="A1460" s="3">
        <v>44139</v>
      </c>
      <c r="B1460" s="2">
        <v>17.160599999999999</v>
      </c>
      <c r="C1460" s="7">
        <v>49.255429162357714</v>
      </c>
      <c r="D1460" s="7">
        <v>-1.6356325979263175E-2</v>
      </c>
      <c r="E1460" s="7">
        <v>-1.6675562480296922E-2</v>
      </c>
      <c r="F1460" s="7">
        <v>17.17792</v>
      </c>
      <c r="G1460" s="7">
        <v>17.150875000000003</v>
      </c>
      <c r="H1460" s="7">
        <v>17.329475999999996</v>
      </c>
      <c r="I1460" s="7">
        <v>14.290938499999999</v>
      </c>
      <c r="J1460" s="7" t="s">
        <v>53</v>
      </c>
      <c r="K1460" s="7" t="s">
        <v>55</v>
      </c>
      <c r="L1460" s="7" t="s">
        <v>47</v>
      </c>
      <c r="M1460" s="7">
        <f t="shared" si="220"/>
        <v>25</v>
      </c>
      <c r="N1460" s="7">
        <f t="shared" si="221"/>
        <v>0</v>
      </c>
      <c r="O1460" s="7">
        <f t="shared" si="222"/>
        <v>50</v>
      </c>
      <c r="P1460" s="7">
        <f t="shared" si="223"/>
        <v>16.5</v>
      </c>
      <c r="Q1460" s="19">
        <f t="shared" si="224"/>
        <v>18.725000000000001</v>
      </c>
      <c r="R1460" s="19">
        <f t="shared" si="225"/>
        <v>26.625</v>
      </c>
      <c r="S1460" s="19">
        <f t="shared" si="226"/>
        <v>23.675000000000001</v>
      </c>
      <c r="T1460" s="19">
        <f t="shared" si="227"/>
        <v>22.875</v>
      </c>
      <c r="U1460" s="7">
        <f t="shared" si="228"/>
        <v>23.008333333333336</v>
      </c>
      <c r="V1460" s="7">
        <f t="shared" si="229"/>
        <v>22.975000000000001</v>
      </c>
    </row>
    <row r="1461" spans="1:22" ht="13.5" x14ac:dyDescent="0.35">
      <c r="A1461" s="3">
        <v>44140</v>
      </c>
      <c r="B1461" s="2">
        <v>17.1462</v>
      </c>
      <c r="C1461" s="7">
        <v>39.653524492234219</v>
      </c>
      <c r="D1461" s="7">
        <v>-1.8275842569881462E-2</v>
      </c>
      <c r="E1461" s="7">
        <v>-1.6995618498213828E-2</v>
      </c>
      <c r="F1461" s="7">
        <v>17.157720000000001</v>
      </c>
      <c r="G1461" s="7">
        <v>17.153040000000001</v>
      </c>
      <c r="H1461" s="7">
        <v>17.342178000000001</v>
      </c>
      <c r="I1461" s="7">
        <v>14.3063105</v>
      </c>
      <c r="J1461" s="7" t="s">
        <v>53</v>
      </c>
      <c r="K1461" s="7" t="s">
        <v>55</v>
      </c>
      <c r="L1461" s="7" t="s">
        <v>47</v>
      </c>
      <c r="M1461" s="7">
        <f t="shared" si="220"/>
        <v>25</v>
      </c>
      <c r="N1461" s="7">
        <f t="shared" si="221"/>
        <v>45</v>
      </c>
      <c r="O1461" s="7">
        <f t="shared" si="222"/>
        <v>50</v>
      </c>
      <c r="P1461" s="7">
        <f t="shared" si="223"/>
        <v>16.5</v>
      </c>
      <c r="Q1461" s="19">
        <f t="shared" si="224"/>
        <v>34.475000000000001</v>
      </c>
      <c r="R1461" s="19">
        <f t="shared" si="225"/>
        <v>35.625</v>
      </c>
      <c r="S1461" s="19">
        <f t="shared" si="226"/>
        <v>30.425000000000001</v>
      </c>
      <c r="T1461" s="19">
        <f t="shared" si="227"/>
        <v>34.125</v>
      </c>
      <c r="U1461" s="7">
        <f t="shared" si="228"/>
        <v>33.508333333333333</v>
      </c>
      <c r="V1461" s="7">
        <f t="shared" si="229"/>
        <v>33.662499999999994</v>
      </c>
    </row>
    <row r="1462" spans="1:22" ht="13.5" x14ac:dyDescent="0.35">
      <c r="A1462" s="3">
        <v>44141</v>
      </c>
      <c r="B1462" s="2">
        <v>17.211099999999998</v>
      </c>
      <c r="C1462" s="7">
        <v>44.350061473119389</v>
      </c>
      <c r="D1462" s="7">
        <v>-1.4394257647204256E-2</v>
      </c>
      <c r="E1462" s="7">
        <v>-1.6475346328011915E-2</v>
      </c>
      <c r="F1462" s="7">
        <v>17.172139999999999</v>
      </c>
      <c r="G1462" s="7">
        <v>17.167469999999998</v>
      </c>
      <c r="H1462" s="7">
        <v>17.361662000000003</v>
      </c>
      <c r="I1462" s="7">
        <v>14.322901999999999</v>
      </c>
      <c r="J1462" s="7" t="s">
        <v>48</v>
      </c>
      <c r="K1462" s="7" t="s">
        <v>55</v>
      </c>
      <c r="L1462" s="7" t="s">
        <v>50</v>
      </c>
      <c r="M1462" s="7">
        <f t="shared" si="220"/>
        <v>25</v>
      </c>
      <c r="N1462" s="7">
        <f t="shared" si="221"/>
        <v>0</v>
      </c>
      <c r="O1462" s="7">
        <f t="shared" si="222"/>
        <v>50</v>
      </c>
      <c r="P1462" s="7">
        <f t="shared" si="223"/>
        <v>49.5</v>
      </c>
      <c r="Q1462" s="19">
        <f t="shared" si="224"/>
        <v>23.675000000000001</v>
      </c>
      <c r="R1462" s="19">
        <f t="shared" si="225"/>
        <v>34.875</v>
      </c>
      <c r="S1462" s="19">
        <f t="shared" si="226"/>
        <v>38.525000000000006</v>
      </c>
      <c r="T1462" s="19">
        <f t="shared" si="227"/>
        <v>31.125</v>
      </c>
      <c r="U1462" s="7">
        <f t="shared" si="228"/>
        <v>32.358333333333334</v>
      </c>
      <c r="V1462" s="7">
        <f t="shared" si="229"/>
        <v>32.049999999999997</v>
      </c>
    </row>
    <row r="1463" spans="1:22" ht="13.5" x14ac:dyDescent="0.35">
      <c r="A1463" s="3">
        <v>44144</v>
      </c>
      <c r="B1463" s="2">
        <v>17.211099999999998</v>
      </c>
      <c r="C1463" s="7">
        <v>57.893201050481117</v>
      </c>
      <c r="D1463" s="7">
        <v>-1.1189092734596784E-2</v>
      </c>
      <c r="E1463" s="7">
        <v>-1.5418095609328889E-2</v>
      </c>
      <c r="F1463" s="7">
        <v>17.179359999999999</v>
      </c>
      <c r="G1463" s="7">
        <v>17.198139999999999</v>
      </c>
      <c r="H1463" s="7">
        <v>17.379701999999998</v>
      </c>
      <c r="I1463" s="7">
        <v>14.340112999999999</v>
      </c>
      <c r="J1463" s="7" t="s">
        <v>53</v>
      </c>
      <c r="K1463" s="7" t="s">
        <v>55</v>
      </c>
      <c r="L1463" s="7" t="s">
        <v>54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16.5</v>
      </c>
      <c r="Q1463" s="19">
        <f t="shared" si="224"/>
        <v>18.725000000000001</v>
      </c>
      <c r="R1463" s="19">
        <f t="shared" si="225"/>
        <v>26.625</v>
      </c>
      <c r="S1463" s="19">
        <f t="shared" si="226"/>
        <v>23.675000000000001</v>
      </c>
      <c r="T1463" s="19">
        <f t="shared" si="227"/>
        <v>22.875</v>
      </c>
      <c r="U1463" s="7">
        <f t="shared" si="228"/>
        <v>23.008333333333336</v>
      </c>
      <c r="V1463" s="7">
        <f t="shared" si="229"/>
        <v>22.975000000000001</v>
      </c>
    </row>
    <row r="1464" spans="1:22" ht="13.5" x14ac:dyDescent="0.35">
      <c r="A1464" s="3">
        <v>44145</v>
      </c>
      <c r="B1464" s="2">
        <v>17.160599999999999</v>
      </c>
      <c r="C1464" s="7">
        <v>54.453135721147063</v>
      </c>
      <c r="D1464" s="7">
        <v>-1.257890264369621E-2</v>
      </c>
      <c r="E1464" s="7">
        <v>-1.4850257016202354E-2</v>
      </c>
      <c r="F1464" s="7">
        <v>17.17792</v>
      </c>
      <c r="G1464" s="7">
        <v>17.201024999999998</v>
      </c>
      <c r="H1464" s="7">
        <v>17.392545999999999</v>
      </c>
      <c r="I1464" s="7">
        <v>14.357415499999997</v>
      </c>
      <c r="J1464" s="7" t="s">
        <v>53</v>
      </c>
      <c r="K1464" s="7" t="s">
        <v>55</v>
      </c>
      <c r="L1464" s="7" t="s">
        <v>47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16.5</v>
      </c>
      <c r="Q1464" s="19">
        <f t="shared" si="224"/>
        <v>18.725000000000001</v>
      </c>
      <c r="R1464" s="19">
        <f t="shared" si="225"/>
        <v>26.625</v>
      </c>
      <c r="S1464" s="19">
        <f t="shared" si="226"/>
        <v>23.675000000000001</v>
      </c>
      <c r="T1464" s="19">
        <f t="shared" si="227"/>
        <v>22.875</v>
      </c>
      <c r="U1464" s="7">
        <f t="shared" si="228"/>
        <v>23.008333333333336</v>
      </c>
      <c r="V1464" s="7">
        <f t="shared" si="229"/>
        <v>22.975000000000001</v>
      </c>
    </row>
    <row r="1465" spans="1:22" ht="13.5" x14ac:dyDescent="0.35">
      <c r="A1465" s="3">
        <v>44146</v>
      </c>
      <c r="B1465" s="2">
        <v>17.232800000000001</v>
      </c>
      <c r="C1465" s="7">
        <v>67.019148328093763</v>
      </c>
      <c r="D1465" s="7">
        <v>-7.7648915736894253E-3</v>
      </c>
      <c r="E1465" s="7">
        <v>-1.3433183927699769E-2</v>
      </c>
      <c r="F1465" s="7">
        <v>17.192360000000001</v>
      </c>
      <c r="G1465" s="7">
        <v>17.18948</v>
      </c>
      <c r="H1465" s="7">
        <v>17.403660000000002</v>
      </c>
      <c r="I1465" s="7">
        <v>14.374081</v>
      </c>
      <c r="J1465" s="7" t="s">
        <v>48</v>
      </c>
      <c r="K1465" s="7" t="s">
        <v>55</v>
      </c>
      <c r="L1465" s="7" t="s">
        <v>50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49.5</v>
      </c>
      <c r="Q1465" s="19">
        <f t="shared" si="224"/>
        <v>23.675000000000001</v>
      </c>
      <c r="R1465" s="19">
        <f t="shared" si="225"/>
        <v>34.875</v>
      </c>
      <c r="S1465" s="19">
        <f t="shared" si="226"/>
        <v>38.525000000000006</v>
      </c>
      <c r="T1465" s="19">
        <f t="shared" si="227"/>
        <v>31.125</v>
      </c>
      <c r="U1465" s="7">
        <f t="shared" si="228"/>
        <v>32.358333333333334</v>
      </c>
      <c r="V1465" s="7">
        <f t="shared" si="229"/>
        <v>32.049999999999997</v>
      </c>
    </row>
    <row r="1466" spans="1:22" ht="13.5" x14ac:dyDescent="0.35">
      <c r="A1466" s="3">
        <v>44147</v>
      </c>
      <c r="B1466" s="2">
        <v>17.297699999999999</v>
      </c>
      <c r="C1466" s="7">
        <v>65.220012055454902</v>
      </c>
      <c r="D1466" s="7">
        <v>1.2724662911161033E-3</v>
      </c>
      <c r="E1466" s="7">
        <v>-1.0492053883936595E-2</v>
      </c>
      <c r="F1466" s="7">
        <v>17.222659999999998</v>
      </c>
      <c r="G1466" s="7">
        <v>17.195614999999997</v>
      </c>
      <c r="H1466" s="7">
        <v>17.410732000000003</v>
      </c>
      <c r="I1466" s="7">
        <v>14.390726500000003</v>
      </c>
      <c r="J1466" s="7" t="s">
        <v>48</v>
      </c>
      <c r="K1466" s="7" t="s">
        <v>55</v>
      </c>
      <c r="L1466" s="7" t="s">
        <v>50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49.5</v>
      </c>
      <c r="Q1466" s="19">
        <f t="shared" si="224"/>
        <v>23.675000000000001</v>
      </c>
      <c r="R1466" s="19">
        <f t="shared" si="225"/>
        <v>34.875</v>
      </c>
      <c r="S1466" s="19">
        <f t="shared" si="226"/>
        <v>38.525000000000006</v>
      </c>
      <c r="T1466" s="19">
        <f t="shared" si="227"/>
        <v>31.125</v>
      </c>
      <c r="U1466" s="7">
        <f t="shared" si="228"/>
        <v>32.358333333333334</v>
      </c>
      <c r="V1466" s="7">
        <f t="shared" si="229"/>
        <v>32.049999999999997</v>
      </c>
    </row>
    <row r="1467" spans="1:22" ht="13.5" x14ac:dyDescent="0.35">
      <c r="A1467" s="3">
        <v>44148</v>
      </c>
      <c r="B1467" s="2">
        <v>17.268899999999999</v>
      </c>
      <c r="C1467" s="7">
        <v>48.57369255150536</v>
      </c>
      <c r="D1467" s="7">
        <v>6.0410803870034613E-3</v>
      </c>
      <c r="E1467" s="7">
        <v>-7.1854270297485841E-3</v>
      </c>
      <c r="F1467" s="7">
        <v>17.234220000000001</v>
      </c>
      <c r="G1467" s="7">
        <v>17.193089999999998</v>
      </c>
      <c r="H1467" s="7">
        <v>17.411888000000005</v>
      </c>
      <c r="I1467" s="7">
        <v>14.406884000000002</v>
      </c>
      <c r="J1467" s="7" t="s">
        <v>48</v>
      </c>
      <c r="K1467" s="7" t="s">
        <v>55</v>
      </c>
      <c r="L1467" s="7" t="s">
        <v>50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49.5</v>
      </c>
      <c r="Q1467" s="19">
        <f t="shared" si="224"/>
        <v>23.675000000000001</v>
      </c>
      <c r="R1467" s="19">
        <f t="shared" si="225"/>
        <v>34.875</v>
      </c>
      <c r="S1467" s="19">
        <f t="shared" si="226"/>
        <v>38.525000000000006</v>
      </c>
      <c r="T1467" s="19">
        <f t="shared" si="227"/>
        <v>31.125</v>
      </c>
      <c r="U1467" s="7">
        <f t="shared" si="228"/>
        <v>32.358333333333334</v>
      </c>
      <c r="V1467" s="7">
        <f t="shared" si="229"/>
        <v>32.049999999999997</v>
      </c>
    </row>
    <row r="1468" spans="1:22" ht="13.5" x14ac:dyDescent="0.35">
      <c r="A1468" s="3">
        <v>44151</v>
      </c>
      <c r="B1468" s="2">
        <v>17.6874</v>
      </c>
      <c r="C1468" s="7">
        <v>72.448422661281469</v>
      </c>
      <c r="D1468" s="7">
        <v>4.3092945215555289E-2</v>
      </c>
      <c r="E1468" s="7">
        <v>2.8702474193121903E-3</v>
      </c>
      <c r="F1468" s="7">
        <v>17.329479999999997</v>
      </c>
      <c r="G1468" s="7">
        <v>17.211849999999998</v>
      </c>
      <c r="H1468" s="7">
        <v>17.412032000000004</v>
      </c>
      <c r="I1468" s="7">
        <v>14.424755500000002</v>
      </c>
      <c r="J1468" s="7" t="s">
        <v>48</v>
      </c>
      <c r="K1468" s="7" t="s">
        <v>55</v>
      </c>
      <c r="L1468" s="7" t="s">
        <v>50</v>
      </c>
      <c r="M1468" s="7">
        <f t="shared" si="220"/>
        <v>0</v>
      </c>
      <c r="N1468" s="7">
        <f t="shared" si="221"/>
        <v>0</v>
      </c>
      <c r="O1468" s="7">
        <f t="shared" si="222"/>
        <v>50</v>
      </c>
      <c r="P1468" s="7">
        <f t="shared" si="223"/>
        <v>49.5</v>
      </c>
      <c r="Q1468" s="19">
        <f t="shared" si="224"/>
        <v>14.925000000000001</v>
      </c>
      <c r="R1468" s="19">
        <f t="shared" si="225"/>
        <v>29.875</v>
      </c>
      <c r="S1468" s="19">
        <f t="shared" si="226"/>
        <v>34.775000000000006</v>
      </c>
      <c r="T1468" s="19">
        <f t="shared" si="227"/>
        <v>24.875</v>
      </c>
      <c r="U1468" s="7">
        <f t="shared" si="228"/>
        <v>26.525000000000002</v>
      </c>
      <c r="V1468" s="7">
        <f t="shared" si="229"/>
        <v>26.112500000000001</v>
      </c>
    </row>
    <row r="1469" spans="1:22" ht="13.5" x14ac:dyDescent="0.35">
      <c r="A1469" s="3">
        <v>44152</v>
      </c>
      <c r="B1469" s="2">
        <v>17.968900000000001</v>
      </c>
      <c r="C1469" s="7">
        <v>78.797043010752631</v>
      </c>
      <c r="D1469" s="7">
        <v>9.408693680241953E-2</v>
      </c>
      <c r="E1469" s="7">
        <v>2.111358529593366E-2</v>
      </c>
      <c r="F1469" s="7">
        <v>17.491140000000001</v>
      </c>
      <c r="G1469" s="7">
        <v>17.25515</v>
      </c>
      <c r="H1469" s="7">
        <v>17.412032</v>
      </c>
      <c r="I1469" s="7">
        <v>14.444722999999996</v>
      </c>
      <c r="J1469" s="7" t="s">
        <v>48</v>
      </c>
      <c r="K1469" s="7" t="s">
        <v>49</v>
      </c>
      <c r="L1469" s="7" t="s">
        <v>50</v>
      </c>
      <c r="M1469" s="7">
        <f t="shared" si="220"/>
        <v>0</v>
      </c>
      <c r="N1469" s="7">
        <f t="shared" si="221"/>
        <v>0</v>
      </c>
      <c r="O1469" s="7">
        <f t="shared" si="222"/>
        <v>50</v>
      </c>
      <c r="P1469" s="7">
        <f t="shared" si="223"/>
        <v>66</v>
      </c>
      <c r="Q1469" s="19">
        <f t="shared" si="224"/>
        <v>17.399999999999999</v>
      </c>
      <c r="R1469" s="19">
        <f t="shared" si="225"/>
        <v>34</v>
      </c>
      <c r="S1469" s="19">
        <f t="shared" si="226"/>
        <v>42.2</v>
      </c>
      <c r="T1469" s="19">
        <f t="shared" si="227"/>
        <v>29</v>
      </c>
      <c r="U1469" s="7">
        <f t="shared" si="228"/>
        <v>31.2</v>
      </c>
      <c r="V1469" s="7">
        <f t="shared" si="229"/>
        <v>30.65</v>
      </c>
    </row>
    <row r="1470" spans="1:22" ht="13.5" x14ac:dyDescent="0.35">
      <c r="A1470" s="3">
        <v>44153</v>
      </c>
      <c r="B1470" s="2">
        <v>18.329699999999999</v>
      </c>
      <c r="C1470" s="7">
        <v>85.723714606296596</v>
      </c>
      <c r="D1470" s="7">
        <v>0.16174904489124486</v>
      </c>
      <c r="E1470" s="7">
        <v>4.9240677214995907E-2</v>
      </c>
      <c r="F1470" s="7">
        <v>17.710519999999999</v>
      </c>
      <c r="G1470" s="7">
        <v>17.316849999999999</v>
      </c>
      <c r="H1470" s="7">
        <v>17.422136000000002</v>
      </c>
      <c r="I1470" s="7">
        <v>14.466149999999997</v>
      </c>
      <c r="J1470" s="7" t="s">
        <v>48</v>
      </c>
      <c r="K1470" s="7" t="s">
        <v>49</v>
      </c>
      <c r="L1470" s="7" t="s">
        <v>50</v>
      </c>
      <c r="M1470" s="7">
        <f t="shared" si="220"/>
        <v>0</v>
      </c>
      <c r="N1470" s="7">
        <f t="shared" si="221"/>
        <v>0</v>
      </c>
      <c r="O1470" s="7">
        <f t="shared" si="222"/>
        <v>50</v>
      </c>
      <c r="P1470" s="7">
        <f t="shared" si="223"/>
        <v>66</v>
      </c>
      <c r="Q1470" s="19">
        <f t="shared" si="224"/>
        <v>17.399999999999999</v>
      </c>
      <c r="R1470" s="19">
        <f t="shared" si="225"/>
        <v>34</v>
      </c>
      <c r="S1470" s="19">
        <f t="shared" si="226"/>
        <v>42.2</v>
      </c>
      <c r="T1470" s="19">
        <f t="shared" si="227"/>
        <v>29</v>
      </c>
      <c r="U1470" s="7">
        <f t="shared" si="228"/>
        <v>31.2</v>
      </c>
      <c r="V1470" s="7">
        <f t="shared" si="229"/>
        <v>30.65</v>
      </c>
    </row>
    <row r="1471" spans="1:22" ht="13.5" x14ac:dyDescent="0.35">
      <c r="A1471" s="3">
        <v>44154</v>
      </c>
      <c r="B1471" s="2">
        <v>18.546199999999999</v>
      </c>
      <c r="C1471" s="7">
        <v>93.341135887643205</v>
      </c>
      <c r="D1471" s="7">
        <v>0.23018802934954152</v>
      </c>
      <c r="E1471" s="7">
        <v>8.5430147641905041E-2</v>
      </c>
      <c r="F1471" s="7">
        <v>17.96022</v>
      </c>
      <c r="G1471" s="7">
        <v>17.394429999999996</v>
      </c>
      <c r="H1471" s="7">
        <v>17.434116000000003</v>
      </c>
      <c r="I1471" s="7">
        <v>14.488659499999994</v>
      </c>
      <c r="J1471" s="7" t="s">
        <v>48</v>
      </c>
      <c r="K1471" s="7" t="s">
        <v>49</v>
      </c>
      <c r="L1471" s="7" t="s">
        <v>50</v>
      </c>
      <c r="M1471" s="7">
        <f t="shared" si="220"/>
        <v>0</v>
      </c>
      <c r="N1471" s="7">
        <f t="shared" si="221"/>
        <v>0</v>
      </c>
      <c r="O1471" s="7">
        <f t="shared" si="222"/>
        <v>50</v>
      </c>
      <c r="P1471" s="7">
        <f t="shared" si="223"/>
        <v>66</v>
      </c>
      <c r="Q1471" s="19">
        <f t="shared" si="224"/>
        <v>17.399999999999999</v>
      </c>
      <c r="R1471" s="19">
        <f t="shared" si="225"/>
        <v>34</v>
      </c>
      <c r="S1471" s="19">
        <f t="shared" si="226"/>
        <v>42.2</v>
      </c>
      <c r="T1471" s="19">
        <f t="shared" si="227"/>
        <v>29</v>
      </c>
      <c r="U1471" s="7">
        <f t="shared" si="228"/>
        <v>31.2</v>
      </c>
      <c r="V1471" s="7">
        <f t="shared" si="229"/>
        <v>30.65</v>
      </c>
    </row>
    <row r="1472" spans="1:22" ht="13.5" x14ac:dyDescent="0.35">
      <c r="A1472" s="3">
        <v>44155</v>
      </c>
      <c r="B1472" s="2">
        <v>18.474</v>
      </c>
      <c r="C1472" s="7">
        <v>89.135936370209734</v>
      </c>
      <c r="D1472" s="7">
        <v>0.27542554675305553</v>
      </c>
      <c r="E1472" s="7">
        <v>0.12342922746413515</v>
      </c>
      <c r="F1472" s="7">
        <v>18.201240000000002</v>
      </c>
      <c r="G1472" s="7">
        <v>17.463344999999997</v>
      </c>
      <c r="H1472" s="7">
        <v>17.441910000000004</v>
      </c>
      <c r="I1472" s="7">
        <v>14.509430999999996</v>
      </c>
      <c r="J1472" s="7" t="s">
        <v>48</v>
      </c>
      <c r="K1472" s="7" t="s">
        <v>49</v>
      </c>
      <c r="L1472" s="7" t="s">
        <v>50</v>
      </c>
      <c r="M1472" s="7">
        <f t="shared" si="220"/>
        <v>0</v>
      </c>
      <c r="N1472" s="7">
        <f t="shared" si="221"/>
        <v>0</v>
      </c>
      <c r="O1472" s="7">
        <f t="shared" si="222"/>
        <v>50</v>
      </c>
      <c r="P1472" s="7">
        <f t="shared" si="223"/>
        <v>66</v>
      </c>
      <c r="Q1472" s="19">
        <f t="shared" si="224"/>
        <v>17.399999999999999</v>
      </c>
      <c r="R1472" s="19">
        <f t="shared" si="225"/>
        <v>34</v>
      </c>
      <c r="S1472" s="19">
        <f t="shared" si="226"/>
        <v>42.2</v>
      </c>
      <c r="T1472" s="19">
        <f t="shared" si="227"/>
        <v>29</v>
      </c>
      <c r="U1472" s="7">
        <f t="shared" si="228"/>
        <v>31.2</v>
      </c>
      <c r="V1472" s="7">
        <f t="shared" si="229"/>
        <v>30.65</v>
      </c>
    </row>
    <row r="1473" spans="1:22" ht="13.5" x14ac:dyDescent="0.35">
      <c r="A1473" s="3">
        <v>44158</v>
      </c>
      <c r="B1473" s="2">
        <v>18.3658</v>
      </c>
      <c r="C1473" s="7">
        <v>84.022492332159572</v>
      </c>
      <c r="D1473" s="7">
        <v>0.29909795444238441</v>
      </c>
      <c r="E1473" s="7">
        <v>0.15856297285978499</v>
      </c>
      <c r="F1473" s="7">
        <v>18.336919999999999</v>
      </c>
      <c r="G1473" s="7">
        <v>17.517469999999996</v>
      </c>
      <c r="H1473" s="7">
        <v>17.447106000000005</v>
      </c>
      <c r="I1473" s="7">
        <v>14.528973499999996</v>
      </c>
      <c r="J1473" s="7" t="s">
        <v>48</v>
      </c>
      <c r="K1473" s="7" t="s">
        <v>49</v>
      </c>
      <c r="L1473" s="7" t="s">
        <v>50</v>
      </c>
      <c r="M1473" s="7">
        <f t="shared" si="220"/>
        <v>0</v>
      </c>
      <c r="N1473" s="7">
        <f t="shared" si="221"/>
        <v>0</v>
      </c>
      <c r="O1473" s="7">
        <f t="shared" si="222"/>
        <v>50</v>
      </c>
      <c r="P1473" s="7">
        <f t="shared" si="223"/>
        <v>66</v>
      </c>
      <c r="Q1473" s="19">
        <f t="shared" si="224"/>
        <v>17.399999999999999</v>
      </c>
      <c r="R1473" s="19">
        <f t="shared" si="225"/>
        <v>34</v>
      </c>
      <c r="S1473" s="19">
        <f t="shared" si="226"/>
        <v>42.2</v>
      </c>
      <c r="T1473" s="19">
        <f t="shared" si="227"/>
        <v>29</v>
      </c>
      <c r="U1473" s="7">
        <f t="shared" si="228"/>
        <v>31.2</v>
      </c>
      <c r="V1473" s="7">
        <f t="shared" si="229"/>
        <v>30.65</v>
      </c>
    </row>
    <row r="1474" spans="1:22" ht="13.5" x14ac:dyDescent="0.35">
      <c r="A1474" s="3">
        <v>44159</v>
      </c>
      <c r="B1474" s="2">
        <v>18.2864</v>
      </c>
      <c r="C1474" s="7">
        <v>80.712570929725132</v>
      </c>
      <c r="D1474" s="7">
        <v>0.30790228577228973</v>
      </c>
      <c r="E1474" s="7">
        <v>0.18843083544228595</v>
      </c>
      <c r="F1474" s="7">
        <v>18.40042</v>
      </c>
      <c r="G1474" s="7">
        <v>17.567984999999997</v>
      </c>
      <c r="H1474" s="7">
        <v>17.449128000000005</v>
      </c>
      <c r="I1474" s="7">
        <v>14.547326999999997</v>
      </c>
      <c r="J1474" s="7" t="s">
        <v>48</v>
      </c>
      <c r="K1474" s="7" t="s">
        <v>49</v>
      </c>
      <c r="L1474" s="7" t="s">
        <v>50</v>
      </c>
      <c r="M1474" s="7">
        <f t="shared" si="220"/>
        <v>0</v>
      </c>
      <c r="N1474" s="7">
        <f t="shared" si="221"/>
        <v>0</v>
      </c>
      <c r="O1474" s="7">
        <f t="shared" si="222"/>
        <v>50</v>
      </c>
      <c r="P1474" s="7">
        <f t="shared" si="223"/>
        <v>66</v>
      </c>
      <c r="Q1474" s="19">
        <f t="shared" si="224"/>
        <v>17.399999999999999</v>
      </c>
      <c r="R1474" s="19">
        <f t="shared" si="225"/>
        <v>34</v>
      </c>
      <c r="S1474" s="19">
        <f t="shared" si="226"/>
        <v>42.2</v>
      </c>
      <c r="T1474" s="19">
        <f t="shared" si="227"/>
        <v>29</v>
      </c>
      <c r="U1474" s="7">
        <f t="shared" si="228"/>
        <v>31.2</v>
      </c>
      <c r="V1474" s="7">
        <f t="shared" si="229"/>
        <v>30.65</v>
      </c>
    </row>
    <row r="1475" spans="1:22" ht="13.5" x14ac:dyDescent="0.35">
      <c r="A1475" s="3">
        <v>44160</v>
      </c>
      <c r="B1475" s="2">
        <v>18.358499999999999</v>
      </c>
      <c r="C1475" s="7">
        <v>82.06294631049991</v>
      </c>
      <c r="D1475" s="7">
        <v>0.3170429751530115</v>
      </c>
      <c r="E1475" s="7">
        <v>0.21415326338443108</v>
      </c>
      <c r="F1475" s="7">
        <v>18.406179999999999</v>
      </c>
      <c r="G1475" s="7">
        <v>17.621744999999997</v>
      </c>
      <c r="H1475" s="7">
        <v>17.457498000000005</v>
      </c>
      <c r="I1475" s="7">
        <v>14.564595499999996</v>
      </c>
      <c r="J1475" s="7" t="s">
        <v>48</v>
      </c>
      <c r="K1475" s="7" t="s">
        <v>55</v>
      </c>
      <c r="L1475" s="7" t="s">
        <v>50</v>
      </c>
      <c r="M1475" s="7">
        <f t="shared" ref="M1475:M1538" si="230">IF(C1475&lt;30,50,IF(C1475&gt;70,0,25))</f>
        <v>0</v>
      </c>
      <c r="N1475" s="7">
        <f t="shared" ref="N1475:N1538" si="231">IF(E1475-D1475&gt;0.02,100,IF(E1475-D1475&lt;0,0,45))</f>
        <v>0</v>
      </c>
      <c r="O1475" s="7">
        <f t="shared" ref="O1475:O1538" si="232">IF(F1475-I1475&gt;10,100,IF(F1475-I1475&gt;5,75,IF(F1475-I1475&gt;0,50,0)))</f>
        <v>50</v>
      </c>
      <c r="P1475" s="7">
        <f t="shared" ref="P1475:P1538" si="233">IF(L1475="CONFIRMED BULLISH", 34, IF(L1475="BULLISH DIVERGENCE",17,0))+IF(J1475="Bullish",33,IF(J1475="Bearish", 0,16.5))+IF(K1475="Strong",33,IF(K1475="Weak",0,16.5))</f>
        <v>49.5</v>
      </c>
      <c r="Q1475" s="19">
        <f t="shared" ref="Q1475:Q1538" si="234">0.35*M1475+0.35*N1475+0.15*O1475+0.15*P1475</f>
        <v>14.925000000000001</v>
      </c>
      <c r="R1475" s="19">
        <f t="shared" ref="R1475:R1538" si="235">0.2*M1475+0.2*N1475+0.35*O1475+0.25*P1475</f>
        <v>29.875</v>
      </c>
      <c r="S1475" s="19">
        <f t="shared" ref="S1475:S1538" si="236">M1475*0.15+N1475*0.15+O1475*0.25+P1475*0.45</f>
        <v>34.775000000000006</v>
      </c>
      <c r="T1475" s="19">
        <f t="shared" ref="T1475:T1538" si="237">0.25*SUM(M1475:P1475)</f>
        <v>24.875</v>
      </c>
      <c r="U1475" s="7">
        <f t="shared" ref="U1475:U1538" si="238">SUM(Q1475:S1475)/3</f>
        <v>26.525000000000002</v>
      </c>
      <c r="V1475" s="7">
        <f t="shared" ref="V1475:V1538" si="239">SUM(Q1475:T1475)/4</f>
        <v>26.112500000000001</v>
      </c>
    </row>
    <row r="1476" spans="1:22" ht="13.5" x14ac:dyDescent="0.35">
      <c r="A1476" s="3">
        <v>44161</v>
      </c>
      <c r="B1476" s="2">
        <v>18.401800000000001</v>
      </c>
      <c r="C1476" s="7">
        <v>81.855637005725384</v>
      </c>
      <c r="D1476" s="7">
        <v>0.32404558962334562</v>
      </c>
      <c r="E1476" s="7">
        <v>0.23613172863221399</v>
      </c>
      <c r="F1476" s="7">
        <v>18.377300000000002</v>
      </c>
      <c r="G1476" s="7">
        <v>17.679474999999996</v>
      </c>
      <c r="H1476" s="7">
        <v>17.467744000000003</v>
      </c>
      <c r="I1476" s="7">
        <v>14.582940999999998</v>
      </c>
      <c r="J1476" s="7" t="s">
        <v>48</v>
      </c>
      <c r="K1476" s="7" t="s">
        <v>49</v>
      </c>
      <c r="L1476" s="7" t="s">
        <v>56</v>
      </c>
      <c r="M1476" s="7">
        <f t="shared" si="230"/>
        <v>0</v>
      </c>
      <c r="N1476" s="7">
        <f t="shared" si="231"/>
        <v>0</v>
      </c>
      <c r="O1476" s="7">
        <f t="shared" si="232"/>
        <v>50</v>
      </c>
      <c r="P1476" s="7">
        <f t="shared" si="233"/>
        <v>83</v>
      </c>
      <c r="Q1476" s="19">
        <f t="shared" si="234"/>
        <v>19.95</v>
      </c>
      <c r="R1476" s="19">
        <f t="shared" si="235"/>
        <v>38.25</v>
      </c>
      <c r="S1476" s="19">
        <f t="shared" si="236"/>
        <v>49.85</v>
      </c>
      <c r="T1476" s="19">
        <f t="shared" si="237"/>
        <v>33.25</v>
      </c>
      <c r="U1476" s="7">
        <f t="shared" si="238"/>
        <v>36.016666666666673</v>
      </c>
      <c r="V1476" s="7">
        <f t="shared" si="239"/>
        <v>35.325000000000003</v>
      </c>
    </row>
    <row r="1477" spans="1:22" ht="13.5" x14ac:dyDescent="0.35">
      <c r="A1477" s="3">
        <v>44162</v>
      </c>
      <c r="B1477" s="2">
        <v>18.308</v>
      </c>
      <c r="C1477" s="7">
        <v>77.943649054873404</v>
      </c>
      <c r="D1477" s="7">
        <v>0.31835652016707172</v>
      </c>
      <c r="E1477" s="7">
        <v>0.25257668693918556</v>
      </c>
      <c r="F1477" s="7">
        <v>18.344099999999997</v>
      </c>
      <c r="G1477" s="7">
        <v>17.737924999999997</v>
      </c>
      <c r="H1477" s="7">
        <v>17.480012000000002</v>
      </c>
      <c r="I1477" s="7">
        <v>14.600851999999998</v>
      </c>
      <c r="J1477" s="7" t="s">
        <v>48</v>
      </c>
      <c r="K1477" s="7" t="s">
        <v>49</v>
      </c>
      <c r="L1477" s="7" t="s">
        <v>56</v>
      </c>
      <c r="M1477" s="7">
        <f t="shared" si="230"/>
        <v>0</v>
      </c>
      <c r="N1477" s="7">
        <f t="shared" si="231"/>
        <v>0</v>
      </c>
      <c r="O1477" s="7">
        <f t="shared" si="232"/>
        <v>50</v>
      </c>
      <c r="P1477" s="7">
        <f t="shared" si="233"/>
        <v>83</v>
      </c>
      <c r="Q1477" s="19">
        <f t="shared" si="234"/>
        <v>19.95</v>
      </c>
      <c r="R1477" s="19">
        <f t="shared" si="235"/>
        <v>38.25</v>
      </c>
      <c r="S1477" s="19">
        <f t="shared" si="236"/>
        <v>49.85</v>
      </c>
      <c r="T1477" s="19">
        <f t="shared" si="237"/>
        <v>33.25</v>
      </c>
      <c r="U1477" s="7">
        <f t="shared" si="238"/>
        <v>36.016666666666673</v>
      </c>
      <c r="V1477" s="7">
        <f t="shared" si="239"/>
        <v>35.325000000000003</v>
      </c>
    </row>
    <row r="1478" spans="1:22" ht="13.5" x14ac:dyDescent="0.35">
      <c r="A1478" s="3">
        <v>44165</v>
      </c>
      <c r="B1478" s="2">
        <v>18.329699999999999</v>
      </c>
      <c r="C1478" s="7">
        <v>80.226485340503629</v>
      </c>
      <c r="D1478" s="7">
        <v>0.31200233161680657</v>
      </c>
      <c r="E1478" s="7">
        <v>0.26446181587470979</v>
      </c>
      <c r="F1478" s="7">
        <v>18.336880000000001</v>
      </c>
      <c r="G1478" s="7">
        <v>17.795659999999998</v>
      </c>
      <c r="H1478" s="7">
        <v>17.490116000000004</v>
      </c>
      <c r="I1478" s="7">
        <v>14.620213999999997</v>
      </c>
      <c r="J1478" s="7" t="s">
        <v>48</v>
      </c>
      <c r="K1478" s="7" t="s">
        <v>49</v>
      </c>
      <c r="L1478" s="7" t="s">
        <v>56</v>
      </c>
      <c r="M1478" s="7">
        <f t="shared" si="230"/>
        <v>0</v>
      </c>
      <c r="N1478" s="7">
        <f t="shared" si="231"/>
        <v>0</v>
      </c>
      <c r="O1478" s="7">
        <f t="shared" si="232"/>
        <v>50</v>
      </c>
      <c r="P1478" s="7">
        <f t="shared" si="233"/>
        <v>83</v>
      </c>
      <c r="Q1478" s="19">
        <f t="shared" si="234"/>
        <v>19.95</v>
      </c>
      <c r="R1478" s="19">
        <f t="shared" si="235"/>
        <v>38.25</v>
      </c>
      <c r="S1478" s="19">
        <f t="shared" si="236"/>
        <v>49.85</v>
      </c>
      <c r="T1478" s="19">
        <f t="shared" si="237"/>
        <v>33.25</v>
      </c>
      <c r="U1478" s="7">
        <f t="shared" si="238"/>
        <v>36.016666666666673</v>
      </c>
      <c r="V1478" s="7">
        <f t="shared" si="239"/>
        <v>35.325000000000003</v>
      </c>
    </row>
    <row r="1479" spans="1:22" ht="13.5" x14ac:dyDescent="0.35">
      <c r="A1479" s="3">
        <v>44166</v>
      </c>
      <c r="B1479" s="2">
        <v>18.574999999999999</v>
      </c>
      <c r="C1479" s="7">
        <v>81.850972947318439</v>
      </c>
      <c r="D1479" s="7">
        <v>0.32303648780543881</v>
      </c>
      <c r="E1479" s="7">
        <v>0.27617675026085564</v>
      </c>
      <c r="F1479" s="7">
        <v>18.394600000000001</v>
      </c>
      <c r="G1479" s="7">
        <v>17.866019999999999</v>
      </c>
      <c r="H1479" s="7">
        <v>17.504404000000008</v>
      </c>
      <c r="I1479" s="7">
        <v>14.641318499999997</v>
      </c>
      <c r="J1479" s="7" t="s">
        <v>48</v>
      </c>
      <c r="K1479" s="7" t="s">
        <v>49</v>
      </c>
      <c r="L1479" s="7" t="s">
        <v>50</v>
      </c>
      <c r="M1479" s="7">
        <f t="shared" si="230"/>
        <v>0</v>
      </c>
      <c r="N1479" s="7">
        <f t="shared" si="231"/>
        <v>0</v>
      </c>
      <c r="O1479" s="7">
        <f t="shared" si="232"/>
        <v>50</v>
      </c>
      <c r="P1479" s="7">
        <f t="shared" si="233"/>
        <v>66</v>
      </c>
      <c r="Q1479" s="19">
        <f t="shared" si="234"/>
        <v>17.399999999999999</v>
      </c>
      <c r="R1479" s="19">
        <f t="shared" si="235"/>
        <v>34</v>
      </c>
      <c r="S1479" s="19">
        <f t="shared" si="236"/>
        <v>42.2</v>
      </c>
      <c r="T1479" s="19">
        <f t="shared" si="237"/>
        <v>29</v>
      </c>
      <c r="U1479" s="7">
        <f t="shared" si="238"/>
        <v>31.2</v>
      </c>
      <c r="V1479" s="7">
        <f t="shared" si="239"/>
        <v>30.65</v>
      </c>
    </row>
    <row r="1480" spans="1:22" ht="13.5" x14ac:dyDescent="0.35">
      <c r="A1480" s="3">
        <v>44167</v>
      </c>
      <c r="B1480" s="2">
        <v>18.567799999999998</v>
      </c>
      <c r="C1480" s="7">
        <v>80.988630263992533</v>
      </c>
      <c r="D1480" s="7">
        <v>0.32742579549960027</v>
      </c>
      <c r="E1480" s="7">
        <v>0.28642655930860461</v>
      </c>
      <c r="F1480" s="7">
        <v>18.43646</v>
      </c>
      <c r="G1480" s="7">
        <v>17.936379999999996</v>
      </c>
      <c r="H1480" s="7">
        <v>17.519414000000005</v>
      </c>
      <c r="I1480" s="7">
        <v>14.661870999999996</v>
      </c>
      <c r="J1480" s="7" t="s">
        <v>48</v>
      </c>
      <c r="K1480" s="7" t="s">
        <v>49</v>
      </c>
      <c r="L1480" s="7" t="s">
        <v>50</v>
      </c>
      <c r="M1480" s="7">
        <f t="shared" si="230"/>
        <v>0</v>
      </c>
      <c r="N1480" s="7">
        <f t="shared" si="231"/>
        <v>0</v>
      </c>
      <c r="O1480" s="7">
        <f t="shared" si="232"/>
        <v>50</v>
      </c>
      <c r="P1480" s="7">
        <f t="shared" si="233"/>
        <v>66</v>
      </c>
      <c r="Q1480" s="19">
        <f t="shared" si="234"/>
        <v>17.399999999999999</v>
      </c>
      <c r="R1480" s="19">
        <f t="shared" si="235"/>
        <v>34</v>
      </c>
      <c r="S1480" s="19">
        <f t="shared" si="236"/>
        <v>42.2</v>
      </c>
      <c r="T1480" s="19">
        <f t="shared" si="237"/>
        <v>29</v>
      </c>
      <c r="U1480" s="7">
        <f t="shared" si="238"/>
        <v>31.2</v>
      </c>
      <c r="V1480" s="7">
        <f t="shared" si="239"/>
        <v>30.65</v>
      </c>
    </row>
    <row r="1481" spans="1:22" ht="13.5" x14ac:dyDescent="0.35">
      <c r="A1481" s="3">
        <v>44168</v>
      </c>
      <c r="B1481" s="2">
        <v>18.546199999999999</v>
      </c>
      <c r="C1481" s="7">
        <v>81.274178541697253</v>
      </c>
      <c r="D1481" s="7">
        <v>0.32541028676426365</v>
      </c>
      <c r="E1481" s="7">
        <v>0.29422330479973641</v>
      </c>
      <c r="F1481" s="7">
        <v>18.465339999999998</v>
      </c>
      <c r="G1481" s="7">
        <v>18.006379999999996</v>
      </c>
      <c r="H1481" s="7">
        <v>17.537022</v>
      </c>
      <c r="I1481" s="7">
        <v>14.680593999999992</v>
      </c>
      <c r="J1481" s="7" t="s">
        <v>53</v>
      </c>
      <c r="K1481" s="7" t="s">
        <v>55</v>
      </c>
      <c r="L1481" s="7" t="s">
        <v>54</v>
      </c>
      <c r="M1481" s="7">
        <f t="shared" si="230"/>
        <v>0</v>
      </c>
      <c r="N1481" s="7">
        <f t="shared" si="231"/>
        <v>0</v>
      </c>
      <c r="O1481" s="7">
        <f t="shared" si="232"/>
        <v>50</v>
      </c>
      <c r="P1481" s="7">
        <f t="shared" si="233"/>
        <v>16.5</v>
      </c>
      <c r="Q1481" s="19">
        <f t="shared" si="234"/>
        <v>9.9749999999999996</v>
      </c>
      <c r="R1481" s="19">
        <f t="shared" si="235"/>
        <v>21.625</v>
      </c>
      <c r="S1481" s="19">
        <f t="shared" si="236"/>
        <v>19.925000000000001</v>
      </c>
      <c r="T1481" s="19">
        <f t="shared" si="237"/>
        <v>16.625</v>
      </c>
      <c r="U1481" s="7">
        <f t="shared" si="238"/>
        <v>17.175000000000001</v>
      </c>
      <c r="V1481" s="7">
        <f t="shared" si="239"/>
        <v>17.037500000000001</v>
      </c>
    </row>
    <row r="1482" spans="1:22" ht="13.5" x14ac:dyDescent="0.35">
      <c r="A1482" s="3">
        <v>44169</v>
      </c>
      <c r="B1482" s="2">
        <v>18.531700000000001</v>
      </c>
      <c r="C1482" s="7">
        <v>75.770709968866413</v>
      </c>
      <c r="D1482" s="7">
        <v>0.31896610998570551</v>
      </c>
      <c r="E1482" s="7">
        <v>0.29917186583693023</v>
      </c>
      <c r="F1482" s="7">
        <v>18.510079999999999</v>
      </c>
      <c r="G1482" s="7">
        <v>18.072409999999998</v>
      </c>
      <c r="H1482" s="7">
        <v>17.551888000000005</v>
      </c>
      <c r="I1482" s="7">
        <v>14.697901999999992</v>
      </c>
      <c r="J1482" s="7" t="s">
        <v>53</v>
      </c>
      <c r="K1482" s="7" t="s">
        <v>55</v>
      </c>
      <c r="L1482" s="7" t="s">
        <v>54</v>
      </c>
      <c r="M1482" s="7">
        <f t="shared" si="230"/>
        <v>0</v>
      </c>
      <c r="N1482" s="7">
        <f t="shared" si="231"/>
        <v>0</v>
      </c>
      <c r="O1482" s="7">
        <f t="shared" si="232"/>
        <v>50</v>
      </c>
      <c r="P1482" s="7">
        <f t="shared" si="233"/>
        <v>16.5</v>
      </c>
      <c r="Q1482" s="19">
        <f t="shared" si="234"/>
        <v>9.9749999999999996</v>
      </c>
      <c r="R1482" s="19">
        <f t="shared" si="235"/>
        <v>21.625</v>
      </c>
      <c r="S1482" s="19">
        <f t="shared" si="236"/>
        <v>19.925000000000001</v>
      </c>
      <c r="T1482" s="19">
        <f t="shared" si="237"/>
        <v>16.625</v>
      </c>
      <c r="U1482" s="7">
        <f t="shared" si="238"/>
        <v>17.175000000000001</v>
      </c>
      <c r="V1482" s="7">
        <f t="shared" si="239"/>
        <v>17.037500000000001</v>
      </c>
    </row>
    <row r="1483" spans="1:22" ht="13.5" x14ac:dyDescent="0.35">
      <c r="A1483" s="3">
        <v>44172</v>
      </c>
      <c r="B1483" s="2">
        <v>18.538900000000002</v>
      </c>
      <c r="C1483" s="7">
        <v>70.897492300923943</v>
      </c>
      <c r="D1483" s="7">
        <v>0.31085667108528625</v>
      </c>
      <c r="E1483" s="7">
        <v>0.30150882688660141</v>
      </c>
      <c r="F1483" s="7">
        <v>18.551919999999999</v>
      </c>
      <c r="G1483" s="7">
        <v>18.138799999999996</v>
      </c>
      <c r="H1483" s="7">
        <v>17.570362000000003</v>
      </c>
      <c r="I1483" s="7">
        <v>14.715245999999988</v>
      </c>
      <c r="J1483" s="7" t="s">
        <v>53</v>
      </c>
      <c r="K1483" s="7" t="s">
        <v>55</v>
      </c>
      <c r="L1483" s="7" t="s">
        <v>54</v>
      </c>
      <c r="M1483" s="7">
        <f t="shared" si="230"/>
        <v>0</v>
      </c>
      <c r="N1483" s="7">
        <f t="shared" si="231"/>
        <v>0</v>
      </c>
      <c r="O1483" s="7">
        <f t="shared" si="232"/>
        <v>50</v>
      </c>
      <c r="P1483" s="7">
        <f t="shared" si="233"/>
        <v>16.5</v>
      </c>
      <c r="Q1483" s="19">
        <f t="shared" si="234"/>
        <v>9.9749999999999996</v>
      </c>
      <c r="R1483" s="19">
        <f t="shared" si="235"/>
        <v>21.625</v>
      </c>
      <c r="S1483" s="19">
        <f t="shared" si="236"/>
        <v>19.925000000000001</v>
      </c>
      <c r="T1483" s="19">
        <f t="shared" si="237"/>
        <v>16.625</v>
      </c>
      <c r="U1483" s="7">
        <f t="shared" si="238"/>
        <v>17.175000000000001</v>
      </c>
      <c r="V1483" s="7">
        <f t="shared" si="239"/>
        <v>17.037500000000001</v>
      </c>
    </row>
    <row r="1484" spans="1:22" ht="13.5" x14ac:dyDescent="0.35">
      <c r="A1484" s="3">
        <v>44173</v>
      </c>
      <c r="B1484" s="2">
        <v>18.329699999999999</v>
      </c>
      <c r="C1484" s="7">
        <v>50</v>
      </c>
      <c r="D1484" s="7">
        <v>0.2842722768346988</v>
      </c>
      <c r="E1484" s="7">
        <v>0.2980615168762209</v>
      </c>
      <c r="F1484" s="7">
        <v>18.502860000000002</v>
      </c>
      <c r="G1484" s="7">
        <v>18.197255000000002</v>
      </c>
      <c r="H1484" s="7">
        <v>17.583352000000005</v>
      </c>
      <c r="I1484" s="7">
        <v>14.732197999999988</v>
      </c>
      <c r="J1484" s="7" t="s">
        <v>53</v>
      </c>
      <c r="K1484" s="7" t="s">
        <v>51</v>
      </c>
      <c r="L1484" s="7" t="s">
        <v>47</v>
      </c>
      <c r="M1484" s="7">
        <f t="shared" si="230"/>
        <v>25</v>
      </c>
      <c r="N1484" s="7">
        <f t="shared" si="231"/>
        <v>45</v>
      </c>
      <c r="O1484" s="7">
        <f t="shared" si="232"/>
        <v>50</v>
      </c>
      <c r="P1484" s="7">
        <f t="shared" si="233"/>
        <v>0</v>
      </c>
      <c r="Q1484" s="19">
        <f t="shared" si="234"/>
        <v>32</v>
      </c>
      <c r="R1484" s="19">
        <f t="shared" si="235"/>
        <v>31.5</v>
      </c>
      <c r="S1484" s="19">
        <f t="shared" si="236"/>
        <v>23</v>
      </c>
      <c r="T1484" s="19">
        <f t="shared" si="237"/>
        <v>30</v>
      </c>
      <c r="U1484" s="7">
        <f t="shared" si="238"/>
        <v>28.833333333333332</v>
      </c>
      <c r="V1484" s="7">
        <f t="shared" si="239"/>
        <v>29.125</v>
      </c>
    </row>
    <row r="1485" spans="1:22" ht="13.5" x14ac:dyDescent="0.35">
      <c r="A1485" s="3">
        <v>44174</v>
      </c>
      <c r="B1485" s="2">
        <v>18.221399999999999</v>
      </c>
      <c r="C1485" s="7">
        <v>35.289855072463808</v>
      </c>
      <c r="D1485" s="7">
        <v>0.2515651613752965</v>
      </c>
      <c r="E1485" s="7">
        <v>0.28876224577603604</v>
      </c>
      <c r="F1485" s="7">
        <v>18.433579999999999</v>
      </c>
      <c r="G1485" s="7">
        <v>18.246685000000003</v>
      </c>
      <c r="H1485" s="7">
        <v>17.589846000000005</v>
      </c>
      <c r="I1485" s="7">
        <v>14.748746499999989</v>
      </c>
      <c r="J1485" s="7" t="s">
        <v>53</v>
      </c>
      <c r="K1485" s="7" t="s">
        <v>51</v>
      </c>
      <c r="L1485" s="7" t="s">
        <v>47</v>
      </c>
      <c r="M1485" s="7">
        <f t="shared" si="230"/>
        <v>25</v>
      </c>
      <c r="N1485" s="7">
        <f t="shared" si="231"/>
        <v>100</v>
      </c>
      <c r="O1485" s="7">
        <f t="shared" si="232"/>
        <v>50</v>
      </c>
      <c r="P1485" s="7">
        <f t="shared" si="233"/>
        <v>0</v>
      </c>
      <c r="Q1485" s="19">
        <f t="shared" si="234"/>
        <v>51.25</v>
      </c>
      <c r="R1485" s="19">
        <f t="shared" si="235"/>
        <v>42.5</v>
      </c>
      <c r="S1485" s="19">
        <f t="shared" si="236"/>
        <v>31.25</v>
      </c>
      <c r="T1485" s="19">
        <f t="shared" si="237"/>
        <v>43.75</v>
      </c>
      <c r="U1485" s="7">
        <f t="shared" si="238"/>
        <v>41.666666666666664</v>
      </c>
      <c r="V1485" s="7">
        <f t="shared" si="239"/>
        <v>42.1875</v>
      </c>
    </row>
    <row r="1486" spans="1:22" ht="13.5" x14ac:dyDescent="0.35">
      <c r="A1486" s="3">
        <v>44175</v>
      </c>
      <c r="B1486" s="2">
        <v>18.185300000000002</v>
      </c>
      <c r="C1486" s="7">
        <v>36.482816743140823</v>
      </c>
      <c r="D1486" s="7">
        <v>0.22019331693986288</v>
      </c>
      <c r="E1486" s="7">
        <v>0.27504846000880145</v>
      </c>
      <c r="F1486" s="7">
        <v>18.3614</v>
      </c>
      <c r="G1486" s="7">
        <v>18.291065</v>
      </c>
      <c r="H1486" s="7">
        <v>17.596628000000003</v>
      </c>
      <c r="I1486" s="7">
        <v>14.765320999999989</v>
      </c>
      <c r="J1486" s="7" t="s">
        <v>53</v>
      </c>
      <c r="K1486" s="7" t="s">
        <v>51</v>
      </c>
      <c r="L1486" s="7" t="s">
        <v>47</v>
      </c>
      <c r="M1486" s="7">
        <f t="shared" si="230"/>
        <v>25</v>
      </c>
      <c r="N1486" s="7">
        <f t="shared" si="231"/>
        <v>100</v>
      </c>
      <c r="O1486" s="7">
        <f t="shared" si="232"/>
        <v>50</v>
      </c>
      <c r="P1486" s="7">
        <f t="shared" si="233"/>
        <v>0</v>
      </c>
      <c r="Q1486" s="19">
        <f t="shared" si="234"/>
        <v>51.25</v>
      </c>
      <c r="R1486" s="19">
        <f t="shared" si="235"/>
        <v>42.5</v>
      </c>
      <c r="S1486" s="19">
        <f t="shared" si="236"/>
        <v>31.25</v>
      </c>
      <c r="T1486" s="19">
        <f t="shared" si="237"/>
        <v>43.75</v>
      </c>
      <c r="U1486" s="7">
        <f t="shared" si="238"/>
        <v>41.666666666666664</v>
      </c>
      <c r="V1486" s="7">
        <f t="shared" si="239"/>
        <v>42.1875</v>
      </c>
    </row>
    <row r="1487" spans="1:22" ht="13.5" x14ac:dyDescent="0.35">
      <c r="A1487" s="3">
        <v>44176</v>
      </c>
      <c r="B1487" s="2">
        <v>18.113199999999999</v>
      </c>
      <c r="C1487" s="7">
        <v>37.759255669703428</v>
      </c>
      <c r="D1487" s="7">
        <v>0.18735334404099291</v>
      </c>
      <c r="E1487" s="7">
        <v>0.25750943681523975</v>
      </c>
      <c r="F1487" s="7">
        <v>18.277699999999999</v>
      </c>
      <c r="G1487" s="7">
        <v>18.333280000000002</v>
      </c>
      <c r="H1487" s="7">
        <v>17.606442000000005</v>
      </c>
      <c r="I1487" s="7">
        <v>14.781362999999988</v>
      </c>
      <c r="J1487" s="7" t="s">
        <v>53</v>
      </c>
      <c r="K1487" s="7" t="s">
        <v>55</v>
      </c>
      <c r="L1487" s="7" t="s">
        <v>47</v>
      </c>
      <c r="M1487" s="7">
        <f t="shared" si="230"/>
        <v>25</v>
      </c>
      <c r="N1487" s="7">
        <f t="shared" si="231"/>
        <v>100</v>
      </c>
      <c r="O1487" s="7">
        <f t="shared" si="232"/>
        <v>50</v>
      </c>
      <c r="P1487" s="7">
        <f t="shared" si="233"/>
        <v>16.5</v>
      </c>
      <c r="Q1487" s="19">
        <f t="shared" si="234"/>
        <v>53.725000000000001</v>
      </c>
      <c r="R1487" s="19">
        <f t="shared" si="235"/>
        <v>46.625</v>
      </c>
      <c r="S1487" s="19">
        <f t="shared" si="236"/>
        <v>38.674999999999997</v>
      </c>
      <c r="T1487" s="19">
        <f t="shared" si="237"/>
        <v>47.875</v>
      </c>
      <c r="U1487" s="7">
        <f t="shared" si="238"/>
        <v>46.341666666666661</v>
      </c>
      <c r="V1487" s="7">
        <f t="shared" si="239"/>
        <v>46.724999999999994</v>
      </c>
    </row>
    <row r="1488" spans="1:22" ht="13.5" x14ac:dyDescent="0.35">
      <c r="A1488" s="3">
        <v>44179</v>
      </c>
      <c r="B1488" s="2">
        <v>18.250299999999999</v>
      </c>
      <c r="C1488" s="7">
        <v>48.343276732446029</v>
      </c>
      <c r="D1488" s="7">
        <v>0.17042569183770695</v>
      </c>
      <c r="E1488" s="7">
        <v>0.2400926878197332</v>
      </c>
      <c r="F1488" s="7">
        <v>18.21998</v>
      </c>
      <c r="G1488" s="7">
        <v>18.361425000000001</v>
      </c>
      <c r="H1488" s="7">
        <v>17.640360000000001</v>
      </c>
      <c r="I1488" s="7">
        <v>14.798090499999992</v>
      </c>
      <c r="J1488" s="7" t="s">
        <v>53</v>
      </c>
      <c r="K1488" s="7" t="s">
        <v>55</v>
      </c>
      <c r="L1488" s="7" t="s">
        <v>47</v>
      </c>
      <c r="M1488" s="7">
        <f t="shared" si="230"/>
        <v>25</v>
      </c>
      <c r="N1488" s="7">
        <f t="shared" si="231"/>
        <v>100</v>
      </c>
      <c r="O1488" s="7">
        <f t="shared" si="232"/>
        <v>50</v>
      </c>
      <c r="P1488" s="7">
        <f t="shared" si="233"/>
        <v>16.5</v>
      </c>
      <c r="Q1488" s="19">
        <f t="shared" si="234"/>
        <v>53.725000000000001</v>
      </c>
      <c r="R1488" s="19">
        <f t="shared" si="235"/>
        <v>46.625</v>
      </c>
      <c r="S1488" s="19">
        <f t="shared" si="236"/>
        <v>38.674999999999997</v>
      </c>
      <c r="T1488" s="19">
        <f t="shared" si="237"/>
        <v>47.875</v>
      </c>
      <c r="U1488" s="7">
        <f t="shared" si="238"/>
        <v>46.341666666666661</v>
      </c>
      <c r="V1488" s="7">
        <f t="shared" si="239"/>
        <v>46.724999999999994</v>
      </c>
    </row>
    <row r="1489" spans="1:22" ht="13.5" x14ac:dyDescent="0.35">
      <c r="A1489" s="3">
        <v>44180</v>
      </c>
      <c r="B1489" s="2">
        <v>18.2864</v>
      </c>
      <c r="C1489" s="7">
        <v>46.578073089701071</v>
      </c>
      <c r="D1489" s="7">
        <v>0.15810088521875088</v>
      </c>
      <c r="E1489" s="7">
        <v>0.22369432729953673</v>
      </c>
      <c r="F1489" s="7">
        <v>18.211320000000001</v>
      </c>
      <c r="G1489" s="7">
        <v>18.377299999999998</v>
      </c>
      <c r="H1489" s="7">
        <v>17.678464000000005</v>
      </c>
      <c r="I1489" s="7">
        <v>14.814998499999991</v>
      </c>
      <c r="J1489" s="7" t="s">
        <v>53</v>
      </c>
      <c r="K1489" s="7" t="s">
        <v>55</v>
      </c>
      <c r="L1489" s="7" t="s">
        <v>47</v>
      </c>
      <c r="M1489" s="7">
        <f t="shared" si="230"/>
        <v>25</v>
      </c>
      <c r="N1489" s="7">
        <f t="shared" si="231"/>
        <v>100</v>
      </c>
      <c r="O1489" s="7">
        <f t="shared" si="232"/>
        <v>50</v>
      </c>
      <c r="P1489" s="7">
        <f t="shared" si="233"/>
        <v>16.5</v>
      </c>
      <c r="Q1489" s="19">
        <f t="shared" si="234"/>
        <v>53.725000000000001</v>
      </c>
      <c r="R1489" s="19">
        <f t="shared" si="235"/>
        <v>46.625</v>
      </c>
      <c r="S1489" s="19">
        <f t="shared" si="236"/>
        <v>38.674999999999997</v>
      </c>
      <c r="T1489" s="19">
        <f t="shared" si="237"/>
        <v>47.875</v>
      </c>
      <c r="U1489" s="7">
        <f t="shared" si="238"/>
        <v>46.341666666666661</v>
      </c>
      <c r="V1489" s="7">
        <f t="shared" si="239"/>
        <v>46.724999999999994</v>
      </c>
    </row>
    <row r="1490" spans="1:22" ht="13.5" x14ac:dyDescent="0.35">
      <c r="A1490" s="3">
        <v>44181</v>
      </c>
      <c r="B1490" s="2">
        <v>18.250299999999999</v>
      </c>
      <c r="C1490" s="7">
        <v>42.760202618751727</v>
      </c>
      <c r="D1490" s="7">
        <v>0.1437632061273284</v>
      </c>
      <c r="E1490" s="7">
        <v>0.20770810306509507</v>
      </c>
      <c r="F1490" s="7">
        <v>18.217099999999999</v>
      </c>
      <c r="G1490" s="7">
        <v>18.373329999999999</v>
      </c>
      <c r="H1490" s="7">
        <v>17.699970000000004</v>
      </c>
      <c r="I1490" s="7">
        <v>14.831725999999989</v>
      </c>
      <c r="J1490" s="7" t="s">
        <v>53</v>
      </c>
      <c r="K1490" s="7" t="s">
        <v>55</v>
      </c>
      <c r="L1490" s="7" t="s">
        <v>54</v>
      </c>
      <c r="M1490" s="7">
        <f t="shared" si="230"/>
        <v>25</v>
      </c>
      <c r="N1490" s="7">
        <f t="shared" si="231"/>
        <v>100</v>
      </c>
      <c r="O1490" s="7">
        <f t="shared" si="232"/>
        <v>50</v>
      </c>
      <c r="P1490" s="7">
        <f t="shared" si="233"/>
        <v>16.5</v>
      </c>
      <c r="Q1490" s="19">
        <f t="shared" si="234"/>
        <v>53.725000000000001</v>
      </c>
      <c r="R1490" s="19">
        <f t="shared" si="235"/>
        <v>46.625</v>
      </c>
      <c r="S1490" s="19">
        <f t="shared" si="236"/>
        <v>38.674999999999997</v>
      </c>
      <c r="T1490" s="19">
        <f t="shared" si="237"/>
        <v>47.875</v>
      </c>
      <c r="U1490" s="7">
        <f t="shared" si="238"/>
        <v>46.341666666666661</v>
      </c>
      <c r="V1490" s="7">
        <f t="shared" si="239"/>
        <v>46.724999999999994</v>
      </c>
    </row>
    <row r="1491" spans="1:22" ht="13.5" x14ac:dyDescent="0.35">
      <c r="A1491" s="3">
        <v>44182</v>
      </c>
      <c r="B1491" s="2">
        <v>18.185300000000002</v>
      </c>
      <c r="C1491" s="7">
        <v>43.970515970516068</v>
      </c>
      <c r="D1491" s="7">
        <v>0.12570646944741526</v>
      </c>
      <c r="E1491" s="7">
        <v>0.19130777634155913</v>
      </c>
      <c r="F1491" s="7">
        <v>18.217099999999999</v>
      </c>
      <c r="G1491" s="7">
        <v>18.355284999999999</v>
      </c>
      <c r="H1491" s="7">
        <v>17.721618000000007</v>
      </c>
      <c r="I1491" s="7">
        <v>14.848472499999993</v>
      </c>
      <c r="J1491" s="7" t="s">
        <v>53</v>
      </c>
      <c r="K1491" s="7" t="s">
        <v>55</v>
      </c>
      <c r="L1491" s="7" t="s">
        <v>50</v>
      </c>
      <c r="M1491" s="7">
        <f t="shared" si="230"/>
        <v>25</v>
      </c>
      <c r="N1491" s="7">
        <f t="shared" si="231"/>
        <v>100</v>
      </c>
      <c r="O1491" s="7">
        <f t="shared" si="232"/>
        <v>50</v>
      </c>
      <c r="P1491" s="7">
        <f t="shared" si="233"/>
        <v>16.5</v>
      </c>
      <c r="Q1491" s="19">
        <f t="shared" si="234"/>
        <v>53.725000000000001</v>
      </c>
      <c r="R1491" s="19">
        <f t="shared" si="235"/>
        <v>46.625</v>
      </c>
      <c r="S1491" s="19">
        <f t="shared" si="236"/>
        <v>38.674999999999997</v>
      </c>
      <c r="T1491" s="19">
        <f t="shared" si="237"/>
        <v>47.875</v>
      </c>
      <c r="U1491" s="7">
        <f t="shared" si="238"/>
        <v>46.341666666666661</v>
      </c>
      <c r="V1491" s="7">
        <f t="shared" si="239"/>
        <v>46.724999999999994</v>
      </c>
    </row>
    <row r="1492" spans="1:22" ht="13.5" x14ac:dyDescent="0.35">
      <c r="A1492" s="3">
        <v>44183</v>
      </c>
      <c r="B1492" s="2">
        <v>18.221399999999999</v>
      </c>
      <c r="C1492" s="7">
        <v>44.752398488225616</v>
      </c>
      <c r="D1492" s="7">
        <v>0.1130066732514976</v>
      </c>
      <c r="E1492" s="7">
        <v>0.17564755572354684</v>
      </c>
      <c r="F1492" s="7">
        <v>18.23874</v>
      </c>
      <c r="G1492" s="7">
        <v>18.342655000000001</v>
      </c>
      <c r="H1492" s="7">
        <v>17.747596000000001</v>
      </c>
      <c r="I1492" s="7">
        <v>14.864641999999993</v>
      </c>
      <c r="J1492" s="7" t="s">
        <v>48</v>
      </c>
      <c r="K1492" s="7" t="s">
        <v>55</v>
      </c>
      <c r="L1492" s="7" t="s">
        <v>50</v>
      </c>
      <c r="M1492" s="7">
        <f t="shared" si="230"/>
        <v>25</v>
      </c>
      <c r="N1492" s="7">
        <f t="shared" si="231"/>
        <v>100</v>
      </c>
      <c r="O1492" s="7">
        <f t="shared" si="232"/>
        <v>50</v>
      </c>
      <c r="P1492" s="7">
        <f t="shared" si="233"/>
        <v>49.5</v>
      </c>
      <c r="Q1492" s="19">
        <f t="shared" si="234"/>
        <v>58.674999999999997</v>
      </c>
      <c r="R1492" s="19">
        <f t="shared" si="235"/>
        <v>54.875</v>
      </c>
      <c r="S1492" s="19">
        <f t="shared" si="236"/>
        <v>53.525000000000006</v>
      </c>
      <c r="T1492" s="19">
        <f t="shared" si="237"/>
        <v>56.125</v>
      </c>
      <c r="U1492" s="7">
        <f t="shared" si="238"/>
        <v>55.691666666666663</v>
      </c>
      <c r="V1492" s="7">
        <f t="shared" si="239"/>
        <v>55.8</v>
      </c>
    </row>
    <row r="1493" spans="1:22" ht="13.5" x14ac:dyDescent="0.35">
      <c r="A1493" s="3">
        <v>44186</v>
      </c>
      <c r="B1493" s="2">
        <v>18.401800000000001</v>
      </c>
      <c r="C1493" s="7">
        <v>41.044467425025992</v>
      </c>
      <c r="D1493" s="7">
        <v>0.11615974833160436</v>
      </c>
      <c r="E1493" s="7">
        <v>0.16374999424515835</v>
      </c>
      <c r="F1493" s="7">
        <v>18.26904</v>
      </c>
      <c r="G1493" s="7">
        <v>18.344455</v>
      </c>
      <c r="H1493" s="7">
        <v>17.783678000000002</v>
      </c>
      <c r="I1493" s="7">
        <v>14.883950999999993</v>
      </c>
      <c r="J1493" s="7" t="s">
        <v>48</v>
      </c>
      <c r="K1493" s="7" t="s">
        <v>55</v>
      </c>
      <c r="L1493" s="7" t="s">
        <v>50</v>
      </c>
      <c r="M1493" s="7">
        <f t="shared" si="230"/>
        <v>25</v>
      </c>
      <c r="N1493" s="7">
        <f t="shared" si="231"/>
        <v>100</v>
      </c>
      <c r="O1493" s="7">
        <f t="shared" si="232"/>
        <v>50</v>
      </c>
      <c r="P1493" s="7">
        <f t="shared" si="233"/>
        <v>49.5</v>
      </c>
      <c r="Q1493" s="19">
        <f t="shared" si="234"/>
        <v>58.674999999999997</v>
      </c>
      <c r="R1493" s="19">
        <f t="shared" si="235"/>
        <v>54.875</v>
      </c>
      <c r="S1493" s="19">
        <f t="shared" si="236"/>
        <v>53.525000000000006</v>
      </c>
      <c r="T1493" s="19">
        <f t="shared" si="237"/>
        <v>56.125</v>
      </c>
      <c r="U1493" s="7">
        <f t="shared" si="238"/>
        <v>55.691666666666663</v>
      </c>
      <c r="V1493" s="7">
        <f t="shared" si="239"/>
        <v>55.8</v>
      </c>
    </row>
    <row r="1494" spans="1:22" ht="13.5" x14ac:dyDescent="0.35">
      <c r="A1494" s="3">
        <v>44187</v>
      </c>
      <c r="B1494" s="2">
        <v>18.401800000000001</v>
      </c>
      <c r="C1494" s="7">
        <v>41.352365076057687</v>
      </c>
      <c r="D1494" s="7">
        <v>0.11730634848460753</v>
      </c>
      <c r="E1494" s="7">
        <v>0.15446126509304819</v>
      </c>
      <c r="F1494" s="7">
        <v>18.292120000000001</v>
      </c>
      <c r="G1494" s="7">
        <v>18.350224999999998</v>
      </c>
      <c r="H1494" s="7">
        <v>17.809656000000004</v>
      </c>
      <c r="I1494" s="7">
        <v>14.903156999999995</v>
      </c>
      <c r="J1494" s="7" t="s">
        <v>48</v>
      </c>
      <c r="K1494" s="7" t="s">
        <v>55</v>
      </c>
      <c r="L1494" s="7" t="s">
        <v>50</v>
      </c>
      <c r="M1494" s="7">
        <f t="shared" si="230"/>
        <v>25</v>
      </c>
      <c r="N1494" s="7">
        <f t="shared" si="231"/>
        <v>100</v>
      </c>
      <c r="O1494" s="7">
        <f t="shared" si="232"/>
        <v>50</v>
      </c>
      <c r="P1494" s="7">
        <f t="shared" si="233"/>
        <v>49.5</v>
      </c>
      <c r="Q1494" s="19">
        <f t="shared" si="234"/>
        <v>58.674999999999997</v>
      </c>
      <c r="R1494" s="19">
        <f t="shared" si="235"/>
        <v>54.875</v>
      </c>
      <c r="S1494" s="19">
        <f t="shared" si="236"/>
        <v>53.525000000000006</v>
      </c>
      <c r="T1494" s="19">
        <f t="shared" si="237"/>
        <v>56.125</v>
      </c>
      <c r="U1494" s="7">
        <f t="shared" si="238"/>
        <v>55.691666666666663</v>
      </c>
      <c r="V1494" s="7">
        <f t="shared" si="239"/>
        <v>55.8</v>
      </c>
    </row>
    <row r="1495" spans="1:22" ht="13.5" x14ac:dyDescent="0.35">
      <c r="A1495" s="3">
        <v>44188</v>
      </c>
      <c r="B1495" s="2">
        <v>18.3874</v>
      </c>
      <c r="C1495" s="7">
        <v>41.664917069074178</v>
      </c>
      <c r="D1495" s="7">
        <v>0.11571913950493951</v>
      </c>
      <c r="E1495" s="7">
        <v>0.14671283997542645</v>
      </c>
      <c r="F1495" s="7">
        <v>18.31954</v>
      </c>
      <c r="G1495" s="7">
        <v>18.351669999999999</v>
      </c>
      <c r="H1495" s="7">
        <v>17.828130000000002</v>
      </c>
      <c r="I1495" s="7">
        <v>14.92280749999999</v>
      </c>
      <c r="J1495" s="7" t="s">
        <v>48</v>
      </c>
      <c r="K1495" s="7" t="s">
        <v>55</v>
      </c>
      <c r="L1495" s="7" t="s">
        <v>50</v>
      </c>
      <c r="M1495" s="7">
        <f t="shared" si="230"/>
        <v>25</v>
      </c>
      <c r="N1495" s="7">
        <f t="shared" si="231"/>
        <v>100</v>
      </c>
      <c r="O1495" s="7">
        <f t="shared" si="232"/>
        <v>50</v>
      </c>
      <c r="P1495" s="7">
        <f t="shared" si="233"/>
        <v>49.5</v>
      </c>
      <c r="Q1495" s="19">
        <f t="shared" si="234"/>
        <v>58.674999999999997</v>
      </c>
      <c r="R1495" s="19">
        <f t="shared" si="235"/>
        <v>54.875</v>
      </c>
      <c r="S1495" s="19">
        <f t="shared" si="236"/>
        <v>53.525000000000006</v>
      </c>
      <c r="T1495" s="19">
        <f t="shared" si="237"/>
        <v>56.125</v>
      </c>
      <c r="U1495" s="7">
        <f t="shared" si="238"/>
        <v>55.691666666666663</v>
      </c>
      <c r="V1495" s="7">
        <f t="shared" si="239"/>
        <v>55.8</v>
      </c>
    </row>
    <row r="1496" spans="1:22" ht="13.5" x14ac:dyDescent="0.35">
      <c r="A1496" s="3">
        <v>44189</v>
      </c>
      <c r="B1496" s="2">
        <v>18.618300000000001</v>
      </c>
      <c r="C1496" s="7">
        <v>53.704020530367842</v>
      </c>
      <c r="D1496" s="7">
        <v>0.13157623629289361</v>
      </c>
      <c r="E1496" s="7">
        <v>0.1436855192389199</v>
      </c>
      <c r="F1496" s="7">
        <v>18.406140000000001</v>
      </c>
      <c r="G1496" s="7">
        <v>18.362494999999999</v>
      </c>
      <c r="H1496" s="7">
        <v>17.856995999999999</v>
      </c>
      <c r="I1496" s="7">
        <v>14.944300499999995</v>
      </c>
      <c r="J1496" s="7" t="s">
        <v>48</v>
      </c>
      <c r="K1496" s="7" t="s">
        <v>55</v>
      </c>
      <c r="L1496" s="7" t="s">
        <v>50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49.5</v>
      </c>
      <c r="Q1496" s="19">
        <f t="shared" si="234"/>
        <v>39.424999999999997</v>
      </c>
      <c r="R1496" s="19">
        <f t="shared" si="235"/>
        <v>43.875</v>
      </c>
      <c r="S1496" s="19">
        <f t="shared" si="236"/>
        <v>45.275000000000006</v>
      </c>
      <c r="T1496" s="19">
        <f t="shared" si="237"/>
        <v>42.375</v>
      </c>
      <c r="U1496" s="7">
        <f t="shared" si="238"/>
        <v>42.858333333333327</v>
      </c>
      <c r="V1496" s="7">
        <f t="shared" si="239"/>
        <v>42.737499999999997</v>
      </c>
    </row>
    <row r="1497" spans="1:22" ht="13.5" x14ac:dyDescent="0.35">
      <c r="A1497" s="3">
        <v>44190</v>
      </c>
      <c r="B1497" s="2">
        <v>18.654399999999999</v>
      </c>
      <c r="C1497" s="7">
        <v>54.820936639118322</v>
      </c>
      <c r="D1497" s="7">
        <v>0.14538021541401847</v>
      </c>
      <c r="E1497" s="7">
        <v>0.14402445847393963</v>
      </c>
      <c r="F1497" s="7">
        <v>18.492740000000001</v>
      </c>
      <c r="G1497" s="7">
        <v>18.379815000000001</v>
      </c>
      <c r="H1497" s="7">
        <v>17.883696</v>
      </c>
      <c r="I1497" s="7">
        <v>14.967695499999992</v>
      </c>
      <c r="J1497" s="7" t="s">
        <v>48</v>
      </c>
      <c r="K1497" s="7" t="s">
        <v>49</v>
      </c>
      <c r="L1497" s="7" t="s">
        <v>50</v>
      </c>
      <c r="M1497" s="7">
        <f t="shared" si="230"/>
        <v>25</v>
      </c>
      <c r="N1497" s="7">
        <f t="shared" si="231"/>
        <v>0</v>
      </c>
      <c r="O1497" s="7">
        <f t="shared" si="232"/>
        <v>50</v>
      </c>
      <c r="P1497" s="7">
        <f t="shared" si="233"/>
        <v>66</v>
      </c>
      <c r="Q1497" s="19">
        <f t="shared" si="234"/>
        <v>26.15</v>
      </c>
      <c r="R1497" s="19">
        <f t="shared" si="235"/>
        <v>39</v>
      </c>
      <c r="S1497" s="19">
        <f t="shared" si="236"/>
        <v>45.95</v>
      </c>
      <c r="T1497" s="19">
        <f t="shared" si="237"/>
        <v>35.25</v>
      </c>
      <c r="U1497" s="7">
        <f t="shared" si="238"/>
        <v>37.033333333333339</v>
      </c>
      <c r="V1497" s="7">
        <f t="shared" si="239"/>
        <v>36.587500000000006</v>
      </c>
    </row>
    <row r="1498" spans="1:22" ht="13.5" x14ac:dyDescent="0.35">
      <c r="A1498" s="3">
        <v>44193</v>
      </c>
      <c r="B1498" s="2">
        <v>18.618300000000001</v>
      </c>
      <c r="C1498" s="7">
        <v>64.080796252927541</v>
      </c>
      <c r="D1498" s="7">
        <v>0.15165877209964407</v>
      </c>
      <c r="E1498" s="7">
        <v>0.14555132119908054</v>
      </c>
      <c r="F1498" s="7">
        <v>18.53604</v>
      </c>
      <c r="G1498" s="7">
        <v>18.394245000000002</v>
      </c>
      <c r="H1498" s="7">
        <v>17.909817999999998</v>
      </c>
      <c r="I1498" s="7">
        <v>14.993147499999994</v>
      </c>
      <c r="J1498" s="7" t="s">
        <v>48</v>
      </c>
      <c r="K1498" s="7" t="s">
        <v>55</v>
      </c>
      <c r="L1498" s="7" t="s">
        <v>50</v>
      </c>
      <c r="M1498" s="7">
        <f t="shared" si="230"/>
        <v>25</v>
      </c>
      <c r="N1498" s="7">
        <f t="shared" si="231"/>
        <v>0</v>
      </c>
      <c r="O1498" s="7">
        <f t="shared" si="232"/>
        <v>50</v>
      </c>
      <c r="P1498" s="7">
        <f t="shared" si="233"/>
        <v>49.5</v>
      </c>
      <c r="Q1498" s="19">
        <f t="shared" si="234"/>
        <v>23.675000000000001</v>
      </c>
      <c r="R1498" s="19">
        <f t="shared" si="235"/>
        <v>34.875</v>
      </c>
      <c r="S1498" s="19">
        <f t="shared" si="236"/>
        <v>38.525000000000006</v>
      </c>
      <c r="T1498" s="19">
        <f t="shared" si="237"/>
        <v>31.125</v>
      </c>
      <c r="U1498" s="7">
        <f t="shared" si="238"/>
        <v>32.358333333333334</v>
      </c>
      <c r="V1498" s="7">
        <f t="shared" si="239"/>
        <v>32.049999999999997</v>
      </c>
    </row>
    <row r="1499" spans="1:22" ht="13.5" x14ac:dyDescent="0.35">
      <c r="A1499" s="3">
        <v>44194</v>
      </c>
      <c r="B1499" s="2">
        <v>18.6111</v>
      </c>
      <c r="C1499" s="7">
        <v>71.094511204936737</v>
      </c>
      <c r="D1499" s="7">
        <v>0.15427520514849746</v>
      </c>
      <c r="E1499" s="7">
        <v>0.14729609798896393</v>
      </c>
      <c r="F1499" s="7">
        <v>18.5779</v>
      </c>
      <c r="G1499" s="7">
        <v>18.396050000000002</v>
      </c>
      <c r="H1499" s="7">
        <v>17.939981999999997</v>
      </c>
      <c r="I1499" s="7">
        <v>15.020456499999993</v>
      </c>
      <c r="J1499" s="7" t="s">
        <v>48</v>
      </c>
      <c r="K1499" s="7" t="s">
        <v>55</v>
      </c>
      <c r="L1499" s="7" t="s">
        <v>50</v>
      </c>
      <c r="M1499" s="7">
        <f t="shared" si="230"/>
        <v>0</v>
      </c>
      <c r="N1499" s="7">
        <f t="shared" si="231"/>
        <v>0</v>
      </c>
      <c r="O1499" s="7">
        <f t="shared" si="232"/>
        <v>50</v>
      </c>
      <c r="P1499" s="7">
        <f t="shared" si="233"/>
        <v>49.5</v>
      </c>
      <c r="Q1499" s="19">
        <f t="shared" si="234"/>
        <v>14.925000000000001</v>
      </c>
      <c r="R1499" s="19">
        <f t="shared" si="235"/>
        <v>29.875</v>
      </c>
      <c r="S1499" s="19">
        <f t="shared" si="236"/>
        <v>34.775000000000006</v>
      </c>
      <c r="T1499" s="19">
        <f t="shared" si="237"/>
        <v>24.875</v>
      </c>
      <c r="U1499" s="7">
        <f t="shared" si="238"/>
        <v>26.525000000000002</v>
      </c>
      <c r="V1499" s="7">
        <f t="shared" si="239"/>
        <v>26.112500000000001</v>
      </c>
    </row>
    <row r="1500" spans="1:22" ht="13.5" x14ac:dyDescent="0.35">
      <c r="A1500" s="3">
        <v>44195</v>
      </c>
      <c r="B1500" s="2">
        <v>18.726600000000001</v>
      </c>
      <c r="C1500" s="7">
        <v>76.981357790848264</v>
      </c>
      <c r="D1500" s="7">
        <v>0.16378067029904386</v>
      </c>
      <c r="E1500" s="7">
        <v>0.15059301245097992</v>
      </c>
      <c r="F1500" s="7">
        <v>18.645740000000004</v>
      </c>
      <c r="G1500" s="7">
        <v>18.40399</v>
      </c>
      <c r="H1500" s="7">
        <v>17.972599999999996</v>
      </c>
      <c r="I1500" s="7">
        <v>15.045967999999995</v>
      </c>
      <c r="J1500" s="7" t="s">
        <v>48</v>
      </c>
      <c r="K1500" s="7" t="s">
        <v>55</v>
      </c>
      <c r="L1500" s="7" t="s">
        <v>50</v>
      </c>
      <c r="M1500" s="7">
        <f t="shared" si="230"/>
        <v>0</v>
      </c>
      <c r="N1500" s="7">
        <f t="shared" si="231"/>
        <v>0</v>
      </c>
      <c r="O1500" s="7">
        <f t="shared" si="232"/>
        <v>50</v>
      </c>
      <c r="P1500" s="7">
        <f t="shared" si="233"/>
        <v>49.5</v>
      </c>
      <c r="Q1500" s="19">
        <f t="shared" si="234"/>
        <v>14.925000000000001</v>
      </c>
      <c r="R1500" s="19">
        <f t="shared" si="235"/>
        <v>29.875</v>
      </c>
      <c r="S1500" s="19">
        <f t="shared" si="236"/>
        <v>34.775000000000006</v>
      </c>
      <c r="T1500" s="19">
        <f t="shared" si="237"/>
        <v>24.875</v>
      </c>
      <c r="U1500" s="7">
        <f t="shared" si="238"/>
        <v>26.525000000000002</v>
      </c>
      <c r="V1500" s="7">
        <f t="shared" si="239"/>
        <v>26.112500000000001</v>
      </c>
    </row>
    <row r="1501" spans="1:22" ht="13.5" x14ac:dyDescent="0.35">
      <c r="A1501" s="3">
        <v>44196</v>
      </c>
      <c r="B1501" s="2">
        <v>18.474</v>
      </c>
      <c r="C1501" s="7">
        <v>65.241635687732355</v>
      </c>
      <c r="D1501" s="7">
        <v>0.14921109831956514</v>
      </c>
      <c r="E1501" s="7">
        <v>0.15031662962469697</v>
      </c>
      <c r="F1501" s="7">
        <v>18.616880000000002</v>
      </c>
      <c r="G1501" s="7">
        <v>18.400380000000002</v>
      </c>
      <c r="H1501" s="7">
        <v>18.002187999999997</v>
      </c>
      <c r="I1501" s="7">
        <v>15.074209499999995</v>
      </c>
      <c r="J1501" s="7" t="s">
        <v>53</v>
      </c>
      <c r="K1501" s="7" t="s">
        <v>55</v>
      </c>
      <c r="L1501" s="7" t="s">
        <v>47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16.5</v>
      </c>
      <c r="Q1501" s="19">
        <f t="shared" si="234"/>
        <v>34.475000000000001</v>
      </c>
      <c r="R1501" s="19">
        <f t="shared" si="235"/>
        <v>35.625</v>
      </c>
      <c r="S1501" s="19">
        <f t="shared" si="236"/>
        <v>30.425000000000001</v>
      </c>
      <c r="T1501" s="19">
        <f t="shared" si="237"/>
        <v>34.125</v>
      </c>
      <c r="U1501" s="7">
        <f t="shared" si="238"/>
        <v>33.508333333333333</v>
      </c>
      <c r="V1501" s="7">
        <f t="shared" si="239"/>
        <v>33.662499999999994</v>
      </c>
    </row>
    <row r="1502" spans="1:22" ht="13.5" x14ac:dyDescent="0.35">
      <c r="A1502" s="3">
        <v>44200</v>
      </c>
      <c r="B1502" s="2">
        <v>18.373000000000001</v>
      </c>
      <c r="C1502" s="7">
        <v>55.346405228758236</v>
      </c>
      <c r="D1502" s="7">
        <v>0.12803880006419632</v>
      </c>
      <c r="E1502" s="7">
        <v>0.14586106371259683</v>
      </c>
      <c r="F1502" s="7">
        <v>18.560600000000001</v>
      </c>
      <c r="G1502" s="7">
        <v>18.392445000000002</v>
      </c>
      <c r="H1502" s="7">
        <v>18.027733999999995</v>
      </c>
      <c r="I1502" s="7">
        <v>15.105835499999994</v>
      </c>
      <c r="J1502" s="7" t="s">
        <v>53</v>
      </c>
      <c r="K1502" s="7" t="s">
        <v>51</v>
      </c>
      <c r="L1502" s="7" t="s">
        <v>47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0</v>
      </c>
      <c r="Q1502" s="19">
        <f t="shared" si="234"/>
        <v>32</v>
      </c>
      <c r="R1502" s="19">
        <f t="shared" si="235"/>
        <v>31.5</v>
      </c>
      <c r="S1502" s="19">
        <f t="shared" si="236"/>
        <v>23</v>
      </c>
      <c r="T1502" s="19">
        <f t="shared" si="237"/>
        <v>30</v>
      </c>
      <c r="U1502" s="7">
        <f t="shared" si="238"/>
        <v>28.833333333333332</v>
      </c>
      <c r="V1502" s="7">
        <f t="shared" si="239"/>
        <v>29.125</v>
      </c>
    </row>
    <row r="1503" spans="1:22" ht="13.5" x14ac:dyDescent="0.35">
      <c r="A1503" s="3">
        <v>44201</v>
      </c>
      <c r="B1503" s="2">
        <v>18.329699999999999</v>
      </c>
      <c r="C1503" s="7">
        <v>51.874945873386956</v>
      </c>
      <c r="D1503" s="7">
        <v>0.10653755442179147</v>
      </c>
      <c r="E1503" s="7">
        <v>0.13799636185443576</v>
      </c>
      <c r="F1503" s="7">
        <v>18.502880000000001</v>
      </c>
      <c r="G1503" s="7">
        <v>18.381985</v>
      </c>
      <c r="H1503" s="7">
        <v>18.048661999999997</v>
      </c>
      <c r="I1503" s="7">
        <v>15.140859499999994</v>
      </c>
      <c r="J1503" s="7" t="s">
        <v>53</v>
      </c>
      <c r="K1503" s="7" t="s">
        <v>51</v>
      </c>
      <c r="L1503" s="7" t="s">
        <v>47</v>
      </c>
      <c r="M1503" s="7">
        <f t="shared" si="230"/>
        <v>25</v>
      </c>
      <c r="N1503" s="7">
        <f t="shared" si="231"/>
        <v>100</v>
      </c>
      <c r="O1503" s="7">
        <f t="shared" si="232"/>
        <v>50</v>
      </c>
      <c r="P1503" s="7">
        <f t="shared" si="233"/>
        <v>0</v>
      </c>
      <c r="Q1503" s="19">
        <f t="shared" si="234"/>
        <v>51.25</v>
      </c>
      <c r="R1503" s="19">
        <f t="shared" si="235"/>
        <v>42.5</v>
      </c>
      <c r="S1503" s="19">
        <f t="shared" si="236"/>
        <v>31.25</v>
      </c>
      <c r="T1503" s="19">
        <f t="shared" si="237"/>
        <v>43.75</v>
      </c>
      <c r="U1503" s="7">
        <f t="shared" si="238"/>
        <v>41.666666666666664</v>
      </c>
      <c r="V1503" s="7">
        <f t="shared" si="239"/>
        <v>42.1875</v>
      </c>
    </row>
    <row r="1504" spans="1:22" ht="13.5" x14ac:dyDescent="0.35">
      <c r="A1504" s="3">
        <v>44202</v>
      </c>
      <c r="B1504" s="2">
        <v>18.113199999999999</v>
      </c>
      <c r="C1504" s="7">
        <v>44.865553142086732</v>
      </c>
      <c r="D1504" s="7">
        <v>7.1207090691455477E-2</v>
      </c>
      <c r="E1504" s="7">
        <v>0.1246385076218397</v>
      </c>
      <c r="F1504" s="7">
        <v>18.403300000000002</v>
      </c>
      <c r="G1504" s="7">
        <v>18.371160000000003</v>
      </c>
      <c r="H1504" s="7">
        <v>18.065403999999997</v>
      </c>
      <c r="I1504" s="7">
        <v>15.178001999999994</v>
      </c>
      <c r="J1504" s="7" t="s">
        <v>53</v>
      </c>
      <c r="K1504" s="7" t="s">
        <v>51</v>
      </c>
      <c r="L1504" s="7" t="s">
        <v>47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0</v>
      </c>
      <c r="Q1504" s="19">
        <f t="shared" si="234"/>
        <v>51.25</v>
      </c>
      <c r="R1504" s="19">
        <f t="shared" si="235"/>
        <v>42.5</v>
      </c>
      <c r="S1504" s="19">
        <f t="shared" si="236"/>
        <v>31.25</v>
      </c>
      <c r="T1504" s="19">
        <f t="shared" si="237"/>
        <v>43.75</v>
      </c>
      <c r="U1504" s="7">
        <f t="shared" si="238"/>
        <v>41.666666666666664</v>
      </c>
      <c r="V1504" s="7">
        <f t="shared" si="239"/>
        <v>42.1875</v>
      </c>
    </row>
    <row r="1505" spans="1:22" ht="13.5" x14ac:dyDescent="0.35">
      <c r="A1505" s="3">
        <v>44203</v>
      </c>
      <c r="B1505" s="2">
        <v>18.055399999999999</v>
      </c>
      <c r="C1505" s="7">
        <v>45.108818435123034</v>
      </c>
      <c r="D1505" s="7">
        <v>3.8104224911943874E-2</v>
      </c>
      <c r="E1505" s="7">
        <v>0.10733165107986053</v>
      </c>
      <c r="F1505" s="7">
        <v>18.269059999999996</v>
      </c>
      <c r="G1505" s="7">
        <v>18.362860000000005</v>
      </c>
      <c r="H1505" s="7">
        <v>18.080845999999994</v>
      </c>
      <c r="I1505" s="7">
        <v>15.216438999999998</v>
      </c>
      <c r="J1505" s="7" t="s">
        <v>53</v>
      </c>
      <c r="K1505" s="7" t="s">
        <v>51</v>
      </c>
      <c r="L1505" s="7" t="s">
        <v>47</v>
      </c>
      <c r="M1505" s="7">
        <f t="shared" si="230"/>
        <v>25</v>
      </c>
      <c r="N1505" s="7">
        <f t="shared" si="231"/>
        <v>100</v>
      </c>
      <c r="O1505" s="7">
        <f t="shared" si="232"/>
        <v>50</v>
      </c>
      <c r="P1505" s="7">
        <f t="shared" si="233"/>
        <v>0</v>
      </c>
      <c r="Q1505" s="19">
        <f t="shared" si="234"/>
        <v>51.25</v>
      </c>
      <c r="R1505" s="19">
        <f t="shared" si="235"/>
        <v>42.5</v>
      </c>
      <c r="S1505" s="19">
        <f t="shared" si="236"/>
        <v>31.25</v>
      </c>
      <c r="T1505" s="19">
        <f t="shared" si="237"/>
        <v>43.75</v>
      </c>
      <c r="U1505" s="7">
        <f t="shared" si="238"/>
        <v>41.666666666666664</v>
      </c>
      <c r="V1505" s="7">
        <f t="shared" si="239"/>
        <v>42.1875</v>
      </c>
    </row>
    <row r="1506" spans="1:22" ht="13.5" x14ac:dyDescent="0.35">
      <c r="A1506" s="3">
        <v>44204</v>
      </c>
      <c r="B1506" s="2">
        <v>18.185300000000002</v>
      </c>
      <c r="C1506" s="7">
        <v>48.730393191250002</v>
      </c>
      <c r="D1506" s="7">
        <v>2.2097088191106451E-2</v>
      </c>
      <c r="E1506" s="7">
        <v>9.0284738502109718E-2</v>
      </c>
      <c r="F1506" s="7">
        <v>18.211319999999997</v>
      </c>
      <c r="G1506" s="7">
        <v>18.362860000000001</v>
      </c>
      <c r="H1506" s="7">
        <v>18.099607999999996</v>
      </c>
      <c r="I1506" s="7">
        <v>15.257074499999996</v>
      </c>
      <c r="J1506" s="7" t="s">
        <v>53</v>
      </c>
      <c r="K1506" s="7" t="s">
        <v>55</v>
      </c>
      <c r="L1506" s="7" t="s">
        <v>47</v>
      </c>
      <c r="M1506" s="7">
        <f t="shared" si="230"/>
        <v>25</v>
      </c>
      <c r="N1506" s="7">
        <f t="shared" si="231"/>
        <v>100</v>
      </c>
      <c r="O1506" s="7">
        <f t="shared" si="232"/>
        <v>50</v>
      </c>
      <c r="P1506" s="7">
        <f t="shared" si="233"/>
        <v>16.5</v>
      </c>
      <c r="Q1506" s="19">
        <f t="shared" si="234"/>
        <v>53.725000000000001</v>
      </c>
      <c r="R1506" s="19">
        <f t="shared" si="235"/>
        <v>46.625</v>
      </c>
      <c r="S1506" s="19">
        <f t="shared" si="236"/>
        <v>38.674999999999997</v>
      </c>
      <c r="T1506" s="19">
        <f t="shared" si="237"/>
        <v>47.875</v>
      </c>
      <c r="U1506" s="7">
        <f t="shared" si="238"/>
        <v>46.341666666666661</v>
      </c>
      <c r="V1506" s="7">
        <f t="shared" si="239"/>
        <v>46.724999999999994</v>
      </c>
    </row>
    <row r="1507" spans="1:22" ht="13.5" x14ac:dyDescent="0.35">
      <c r="A1507" s="3">
        <v>44207</v>
      </c>
      <c r="B1507" s="2">
        <v>18.113199999999999</v>
      </c>
      <c r="C1507" s="7">
        <v>39.013248058474176</v>
      </c>
      <c r="D1507" s="7">
        <v>3.5524985871369097E-3</v>
      </c>
      <c r="E1507" s="7">
        <v>7.2938290519115156E-2</v>
      </c>
      <c r="F1507" s="7">
        <v>18.15936</v>
      </c>
      <c r="G1507" s="7">
        <v>18.362860000000001</v>
      </c>
      <c r="H1507" s="7">
        <v>18.119091999999998</v>
      </c>
      <c r="I1507" s="7">
        <v>15.2988295</v>
      </c>
      <c r="J1507" s="7" t="s">
        <v>53</v>
      </c>
      <c r="K1507" s="7" t="s">
        <v>55</v>
      </c>
      <c r="L1507" s="7" t="s">
        <v>47</v>
      </c>
      <c r="M1507" s="7">
        <f t="shared" si="230"/>
        <v>25</v>
      </c>
      <c r="N1507" s="7">
        <f t="shared" si="231"/>
        <v>100</v>
      </c>
      <c r="O1507" s="7">
        <f t="shared" si="232"/>
        <v>50</v>
      </c>
      <c r="P1507" s="7">
        <f t="shared" si="233"/>
        <v>16.5</v>
      </c>
      <c r="Q1507" s="19">
        <f t="shared" si="234"/>
        <v>53.725000000000001</v>
      </c>
      <c r="R1507" s="19">
        <f t="shared" si="235"/>
        <v>46.625</v>
      </c>
      <c r="S1507" s="19">
        <f t="shared" si="236"/>
        <v>38.674999999999997</v>
      </c>
      <c r="T1507" s="19">
        <f t="shared" si="237"/>
        <v>47.875</v>
      </c>
      <c r="U1507" s="7">
        <f t="shared" si="238"/>
        <v>46.341666666666661</v>
      </c>
      <c r="V1507" s="7">
        <f t="shared" si="239"/>
        <v>46.724999999999994</v>
      </c>
    </row>
    <row r="1508" spans="1:22" ht="13.5" x14ac:dyDescent="0.35">
      <c r="A1508" s="3">
        <v>44208</v>
      </c>
      <c r="B1508" s="2">
        <v>18.293600000000001</v>
      </c>
      <c r="C1508" s="7">
        <v>46.378363904137125</v>
      </c>
      <c r="D1508" s="7">
        <v>3.3736605944305609E-3</v>
      </c>
      <c r="E1508" s="7">
        <v>5.902536453417824E-2</v>
      </c>
      <c r="F1508" s="7">
        <v>18.152139999999996</v>
      </c>
      <c r="G1508" s="7">
        <v>18.365025000000003</v>
      </c>
      <c r="H1508" s="7">
        <v>18.141463999999996</v>
      </c>
      <c r="I1508" s="7">
        <v>15.341452499999997</v>
      </c>
      <c r="J1508" s="7" t="s">
        <v>53</v>
      </c>
      <c r="K1508" s="7" t="s">
        <v>55</v>
      </c>
      <c r="L1508" s="7" t="s">
        <v>47</v>
      </c>
      <c r="M1508" s="7">
        <f t="shared" si="230"/>
        <v>25</v>
      </c>
      <c r="N1508" s="7">
        <f t="shared" si="231"/>
        <v>100</v>
      </c>
      <c r="O1508" s="7">
        <f t="shared" si="232"/>
        <v>50</v>
      </c>
      <c r="P1508" s="7">
        <f t="shared" si="233"/>
        <v>16.5</v>
      </c>
      <c r="Q1508" s="19">
        <f t="shared" si="234"/>
        <v>53.725000000000001</v>
      </c>
      <c r="R1508" s="19">
        <f t="shared" si="235"/>
        <v>46.625</v>
      </c>
      <c r="S1508" s="19">
        <f t="shared" si="236"/>
        <v>38.674999999999997</v>
      </c>
      <c r="T1508" s="19">
        <f t="shared" si="237"/>
        <v>47.875</v>
      </c>
      <c r="U1508" s="7">
        <f t="shared" si="238"/>
        <v>46.341666666666661</v>
      </c>
      <c r="V1508" s="7">
        <f t="shared" si="239"/>
        <v>46.724999999999994</v>
      </c>
    </row>
    <row r="1509" spans="1:22" ht="13.5" x14ac:dyDescent="0.35">
      <c r="A1509" s="3">
        <v>44209</v>
      </c>
      <c r="B1509" s="2">
        <v>18.250299999999999</v>
      </c>
      <c r="C1509" s="7">
        <v>45.498128324686434</v>
      </c>
      <c r="D1509" s="7">
        <v>-2.5903197073517958E-4</v>
      </c>
      <c r="E1509" s="7">
        <v>4.7168485233195556E-2</v>
      </c>
      <c r="F1509" s="7">
        <v>18.179560000000002</v>
      </c>
      <c r="G1509" s="7">
        <v>18.363219999999998</v>
      </c>
      <c r="H1509" s="7">
        <v>18.163113999999997</v>
      </c>
      <c r="I1509" s="7">
        <v>15.383307999999998</v>
      </c>
      <c r="J1509" s="7" t="s">
        <v>53</v>
      </c>
      <c r="K1509" s="7" t="s">
        <v>55</v>
      </c>
      <c r="L1509" s="7" t="s">
        <v>54</v>
      </c>
      <c r="M1509" s="7">
        <f t="shared" si="230"/>
        <v>25</v>
      </c>
      <c r="N1509" s="7">
        <f t="shared" si="231"/>
        <v>100</v>
      </c>
      <c r="O1509" s="7">
        <f t="shared" si="232"/>
        <v>50</v>
      </c>
      <c r="P1509" s="7">
        <f t="shared" si="233"/>
        <v>16.5</v>
      </c>
      <c r="Q1509" s="19">
        <f t="shared" si="234"/>
        <v>53.725000000000001</v>
      </c>
      <c r="R1509" s="19">
        <f t="shared" si="235"/>
        <v>46.625</v>
      </c>
      <c r="S1509" s="19">
        <f t="shared" si="236"/>
        <v>38.674999999999997</v>
      </c>
      <c r="T1509" s="19">
        <f t="shared" si="237"/>
        <v>47.875</v>
      </c>
      <c r="U1509" s="7">
        <f t="shared" si="238"/>
        <v>46.341666666666661</v>
      </c>
      <c r="V1509" s="7">
        <f t="shared" si="239"/>
        <v>46.724999999999994</v>
      </c>
    </row>
    <row r="1510" spans="1:22" ht="13.5" x14ac:dyDescent="0.35">
      <c r="A1510" s="3">
        <v>44211</v>
      </c>
      <c r="B1510" s="2">
        <v>18.2864</v>
      </c>
      <c r="C1510" s="7">
        <v>37.502824007831975</v>
      </c>
      <c r="D1510" s="7">
        <v>-2.2243461329196634E-4</v>
      </c>
      <c r="E1510" s="7">
        <v>3.7690301263898059E-2</v>
      </c>
      <c r="F1510" s="7">
        <v>18.225760000000001</v>
      </c>
      <c r="G1510" s="7">
        <v>18.365024999999999</v>
      </c>
      <c r="H1510" s="7">
        <v>18.185629999999996</v>
      </c>
      <c r="I1510" s="7">
        <v>15.423863999999998</v>
      </c>
      <c r="J1510" s="7" t="s">
        <v>53</v>
      </c>
      <c r="K1510" s="7" t="s">
        <v>55</v>
      </c>
      <c r="L1510" s="7" t="s">
        <v>54</v>
      </c>
      <c r="M1510" s="7">
        <f t="shared" si="230"/>
        <v>25</v>
      </c>
      <c r="N1510" s="7">
        <f t="shared" si="231"/>
        <v>100</v>
      </c>
      <c r="O1510" s="7">
        <f t="shared" si="232"/>
        <v>50</v>
      </c>
      <c r="P1510" s="7">
        <f t="shared" si="233"/>
        <v>16.5</v>
      </c>
      <c r="Q1510" s="19">
        <f t="shared" si="234"/>
        <v>53.725000000000001</v>
      </c>
      <c r="R1510" s="19">
        <f t="shared" si="235"/>
        <v>46.625</v>
      </c>
      <c r="S1510" s="19">
        <f t="shared" si="236"/>
        <v>38.674999999999997</v>
      </c>
      <c r="T1510" s="19">
        <f t="shared" si="237"/>
        <v>47.875</v>
      </c>
      <c r="U1510" s="7">
        <f t="shared" si="238"/>
        <v>46.341666666666661</v>
      </c>
      <c r="V1510" s="7">
        <f t="shared" si="239"/>
        <v>46.724999999999994</v>
      </c>
    </row>
    <row r="1511" spans="1:22" ht="13.5" x14ac:dyDescent="0.35">
      <c r="A1511" s="3">
        <v>44214</v>
      </c>
      <c r="B1511" s="2">
        <v>18.214200000000002</v>
      </c>
      <c r="C1511" s="7">
        <v>33.863636363636601</v>
      </c>
      <c r="D1511" s="7">
        <v>-5.9507707621513362E-3</v>
      </c>
      <c r="E1511" s="7">
        <v>2.8962086858688181E-2</v>
      </c>
      <c r="F1511" s="7">
        <v>18.231540000000003</v>
      </c>
      <c r="G1511" s="7">
        <v>18.36647</v>
      </c>
      <c r="H1511" s="7">
        <v>18.206989999999998</v>
      </c>
      <c r="I1511" s="7">
        <v>15.463817999999998</v>
      </c>
      <c r="J1511" s="7" t="s">
        <v>53</v>
      </c>
      <c r="K1511" s="7" t="s">
        <v>55</v>
      </c>
      <c r="L1511" s="7" t="s">
        <v>54</v>
      </c>
      <c r="M1511" s="7">
        <f t="shared" si="230"/>
        <v>25</v>
      </c>
      <c r="N1511" s="7">
        <f t="shared" si="231"/>
        <v>100</v>
      </c>
      <c r="O1511" s="7">
        <f t="shared" si="232"/>
        <v>50</v>
      </c>
      <c r="P1511" s="7">
        <f t="shared" si="233"/>
        <v>16.5</v>
      </c>
      <c r="Q1511" s="19">
        <f t="shared" si="234"/>
        <v>53.725000000000001</v>
      </c>
      <c r="R1511" s="19">
        <f t="shared" si="235"/>
        <v>46.625</v>
      </c>
      <c r="S1511" s="19">
        <f t="shared" si="236"/>
        <v>38.674999999999997</v>
      </c>
      <c r="T1511" s="19">
        <f t="shared" si="237"/>
        <v>47.875</v>
      </c>
      <c r="U1511" s="7">
        <f t="shared" si="238"/>
        <v>46.341666666666661</v>
      </c>
      <c r="V1511" s="7">
        <f t="shared" si="239"/>
        <v>46.724999999999994</v>
      </c>
    </row>
    <row r="1512" spans="1:22" ht="13.5" x14ac:dyDescent="0.35">
      <c r="A1512" s="3">
        <v>44215</v>
      </c>
      <c r="B1512" s="2">
        <v>18.250299999999999</v>
      </c>
      <c r="C1512" s="7">
        <v>36.510263929618802</v>
      </c>
      <c r="D1512" s="7">
        <v>-7.4911962832011625E-3</v>
      </c>
      <c r="E1512" s="7">
        <v>2.1671430230310314E-2</v>
      </c>
      <c r="F1512" s="7">
        <v>18.258959999999998</v>
      </c>
      <c r="G1512" s="7">
        <v>18.367915</v>
      </c>
      <c r="H1512" s="7">
        <v>18.227773999999997</v>
      </c>
      <c r="I1512" s="7">
        <v>15.5039525</v>
      </c>
      <c r="J1512" s="7" t="s">
        <v>53</v>
      </c>
      <c r="K1512" s="7" t="s">
        <v>55</v>
      </c>
      <c r="L1512" s="7" t="s">
        <v>54</v>
      </c>
      <c r="M1512" s="7">
        <f t="shared" si="230"/>
        <v>25</v>
      </c>
      <c r="N1512" s="7">
        <f t="shared" si="231"/>
        <v>100</v>
      </c>
      <c r="O1512" s="7">
        <f t="shared" si="232"/>
        <v>50</v>
      </c>
      <c r="P1512" s="7">
        <f t="shared" si="233"/>
        <v>16.5</v>
      </c>
      <c r="Q1512" s="19">
        <f t="shared" si="234"/>
        <v>53.725000000000001</v>
      </c>
      <c r="R1512" s="19">
        <f t="shared" si="235"/>
        <v>46.625</v>
      </c>
      <c r="S1512" s="19">
        <f t="shared" si="236"/>
        <v>38.674999999999997</v>
      </c>
      <c r="T1512" s="19">
        <f t="shared" si="237"/>
        <v>47.875</v>
      </c>
      <c r="U1512" s="7">
        <f t="shared" si="238"/>
        <v>46.341666666666661</v>
      </c>
      <c r="V1512" s="7">
        <f t="shared" si="239"/>
        <v>46.724999999999994</v>
      </c>
    </row>
    <row r="1513" spans="1:22" ht="13.5" x14ac:dyDescent="0.35">
      <c r="A1513" s="3">
        <v>44216</v>
      </c>
      <c r="B1513" s="2">
        <v>18.474</v>
      </c>
      <c r="C1513" s="7">
        <v>45.66276494780135</v>
      </c>
      <c r="D1513" s="7">
        <v>9.2323016280353443E-3</v>
      </c>
      <c r="E1513" s="7">
        <v>1.9183604509855321E-2</v>
      </c>
      <c r="F1513" s="7">
        <v>18.29504</v>
      </c>
      <c r="G1513" s="7">
        <v>18.371524999999998</v>
      </c>
      <c r="H1513" s="7">
        <v>18.253031999999997</v>
      </c>
      <c r="I1513" s="7">
        <v>15.545549500000002</v>
      </c>
      <c r="J1513" s="7" t="s">
        <v>48</v>
      </c>
      <c r="K1513" s="7" t="s">
        <v>55</v>
      </c>
      <c r="L1513" s="7" t="s">
        <v>50</v>
      </c>
      <c r="M1513" s="7">
        <f t="shared" si="230"/>
        <v>25</v>
      </c>
      <c r="N1513" s="7">
        <f t="shared" si="231"/>
        <v>45</v>
      </c>
      <c r="O1513" s="7">
        <f t="shared" si="232"/>
        <v>50</v>
      </c>
      <c r="P1513" s="7">
        <f t="shared" si="233"/>
        <v>49.5</v>
      </c>
      <c r="Q1513" s="19">
        <f t="shared" si="234"/>
        <v>39.424999999999997</v>
      </c>
      <c r="R1513" s="19">
        <f t="shared" si="235"/>
        <v>43.875</v>
      </c>
      <c r="S1513" s="19">
        <f t="shared" si="236"/>
        <v>45.275000000000006</v>
      </c>
      <c r="T1513" s="19">
        <f t="shared" si="237"/>
        <v>42.375</v>
      </c>
      <c r="U1513" s="7">
        <f t="shared" si="238"/>
        <v>42.858333333333327</v>
      </c>
      <c r="V1513" s="7">
        <f t="shared" si="239"/>
        <v>42.737499999999997</v>
      </c>
    </row>
    <row r="1514" spans="1:22" ht="13.5" x14ac:dyDescent="0.35">
      <c r="A1514" s="3">
        <v>44217</v>
      </c>
      <c r="B1514" s="2">
        <v>19.051300000000001</v>
      </c>
      <c r="C1514" s="7">
        <v>57.949370807422952</v>
      </c>
      <c r="D1514" s="7">
        <v>6.8281967494357332E-2</v>
      </c>
      <c r="E1514" s="7">
        <v>2.9003277106755723E-2</v>
      </c>
      <c r="F1514" s="7">
        <v>18.45524</v>
      </c>
      <c r="G1514" s="7">
        <v>18.404000000000003</v>
      </c>
      <c r="H1514" s="7">
        <v>18.290845999999998</v>
      </c>
      <c r="I1514" s="7">
        <v>15.590205500000001</v>
      </c>
      <c r="J1514" s="7" t="s">
        <v>48</v>
      </c>
      <c r="K1514" s="7" t="s">
        <v>49</v>
      </c>
      <c r="L1514" s="7" t="s">
        <v>50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66</v>
      </c>
      <c r="Q1514" s="19">
        <f t="shared" si="234"/>
        <v>26.15</v>
      </c>
      <c r="R1514" s="19">
        <f t="shared" si="235"/>
        <v>39</v>
      </c>
      <c r="S1514" s="19">
        <f t="shared" si="236"/>
        <v>45.95</v>
      </c>
      <c r="T1514" s="19">
        <f t="shared" si="237"/>
        <v>35.25</v>
      </c>
      <c r="U1514" s="7">
        <f t="shared" si="238"/>
        <v>37.033333333333339</v>
      </c>
      <c r="V1514" s="7">
        <f t="shared" si="239"/>
        <v>36.587500000000006</v>
      </c>
    </row>
    <row r="1515" spans="1:22" ht="13.5" x14ac:dyDescent="0.35">
      <c r="A1515" s="3">
        <v>44218</v>
      </c>
      <c r="B1515" s="2">
        <v>19.246200000000002</v>
      </c>
      <c r="C1515" s="7">
        <v>69.454801975209037</v>
      </c>
      <c r="D1515" s="7">
        <v>0.12931538699082878</v>
      </c>
      <c r="E1515" s="7">
        <v>4.9065699083570335E-2</v>
      </c>
      <c r="F1515" s="7">
        <v>18.647200000000002</v>
      </c>
      <c r="G1515" s="7">
        <v>18.446940000000001</v>
      </c>
      <c r="H1515" s="7">
        <v>18.331113999999999</v>
      </c>
      <c r="I1515" s="7">
        <v>15.637212500000002</v>
      </c>
      <c r="J1515" s="7" t="s">
        <v>48</v>
      </c>
      <c r="K1515" s="7" t="s">
        <v>49</v>
      </c>
      <c r="L1515" s="7" t="s">
        <v>50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66</v>
      </c>
      <c r="Q1515" s="19">
        <f t="shared" si="234"/>
        <v>26.15</v>
      </c>
      <c r="R1515" s="19">
        <f t="shared" si="235"/>
        <v>39</v>
      </c>
      <c r="S1515" s="19">
        <f t="shared" si="236"/>
        <v>45.95</v>
      </c>
      <c r="T1515" s="19">
        <f t="shared" si="237"/>
        <v>35.25</v>
      </c>
      <c r="U1515" s="7">
        <f t="shared" si="238"/>
        <v>37.033333333333339</v>
      </c>
      <c r="V1515" s="7">
        <f t="shared" si="239"/>
        <v>36.587500000000006</v>
      </c>
    </row>
    <row r="1516" spans="1:22" ht="13.5" x14ac:dyDescent="0.35">
      <c r="A1516" s="3">
        <v>44221</v>
      </c>
      <c r="B1516" s="2">
        <v>19.1812</v>
      </c>
      <c r="C1516" s="7">
        <v>70.737965718977563</v>
      </c>
      <c r="D1516" s="7">
        <v>0.17047472834001809</v>
      </c>
      <c r="E1516" s="7">
        <v>7.3347504934859892E-2</v>
      </c>
      <c r="F1516" s="7">
        <v>18.840600000000002</v>
      </c>
      <c r="G1516" s="7">
        <v>18.475085</v>
      </c>
      <c r="H1516" s="7">
        <v>18.368783999999998</v>
      </c>
      <c r="I1516" s="7">
        <v>15.682862000000002</v>
      </c>
      <c r="J1516" s="7" t="s">
        <v>48</v>
      </c>
      <c r="K1516" s="7" t="s">
        <v>49</v>
      </c>
      <c r="L1516" s="7" t="s">
        <v>50</v>
      </c>
      <c r="M1516" s="7">
        <f t="shared" si="230"/>
        <v>0</v>
      </c>
      <c r="N1516" s="7">
        <f t="shared" si="231"/>
        <v>0</v>
      </c>
      <c r="O1516" s="7">
        <f t="shared" si="232"/>
        <v>50</v>
      </c>
      <c r="P1516" s="7">
        <f t="shared" si="233"/>
        <v>66</v>
      </c>
      <c r="Q1516" s="19">
        <f t="shared" si="234"/>
        <v>17.399999999999999</v>
      </c>
      <c r="R1516" s="19">
        <f t="shared" si="235"/>
        <v>34</v>
      </c>
      <c r="S1516" s="19">
        <f t="shared" si="236"/>
        <v>42.2</v>
      </c>
      <c r="T1516" s="19">
        <f t="shared" si="237"/>
        <v>29</v>
      </c>
      <c r="U1516" s="7">
        <f t="shared" si="238"/>
        <v>31.2</v>
      </c>
      <c r="V1516" s="7">
        <f t="shared" si="239"/>
        <v>30.65</v>
      </c>
    </row>
    <row r="1517" spans="1:22" ht="13.5" x14ac:dyDescent="0.35">
      <c r="A1517" s="3">
        <v>44222</v>
      </c>
      <c r="B1517" s="2">
        <v>18.6905</v>
      </c>
      <c r="C1517" s="7">
        <v>57.529215358931545</v>
      </c>
      <c r="D1517" s="7">
        <v>0.16163518405987176</v>
      </c>
      <c r="E1517" s="7">
        <v>9.1005040759862266E-2</v>
      </c>
      <c r="F1517" s="7">
        <v>18.928640000000001</v>
      </c>
      <c r="G1517" s="7">
        <v>18.476890000000001</v>
      </c>
      <c r="H1517" s="7">
        <v>18.397216</v>
      </c>
      <c r="I1517" s="7">
        <v>15.727090500000005</v>
      </c>
      <c r="J1517" s="7" t="s">
        <v>48</v>
      </c>
      <c r="K1517" s="7" t="s">
        <v>49</v>
      </c>
      <c r="L1517" s="7" t="s">
        <v>50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66</v>
      </c>
      <c r="Q1517" s="19">
        <f t="shared" si="234"/>
        <v>26.15</v>
      </c>
      <c r="R1517" s="19">
        <f t="shared" si="235"/>
        <v>39</v>
      </c>
      <c r="S1517" s="19">
        <f t="shared" si="236"/>
        <v>45.95</v>
      </c>
      <c r="T1517" s="19">
        <f t="shared" si="237"/>
        <v>35.25</v>
      </c>
      <c r="U1517" s="7">
        <f t="shared" si="238"/>
        <v>37.033333333333339</v>
      </c>
      <c r="V1517" s="7">
        <f t="shared" si="239"/>
        <v>36.587500000000006</v>
      </c>
    </row>
    <row r="1518" spans="1:22" ht="13.5" x14ac:dyDescent="0.35">
      <c r="A1518" s="3">
        <v>44223</v>
      </c>
      <c r="B1518" s="2">
        <v>18.820399999999999</v>
      </c>
      <c r="C1518" s="7">
        <v>65.311336277821027</v>
      </c>
      <c r="D1518" s="7">
        <v>0.1632300119422645</v>
      </c>
      <c r="E1518" s="7">
        <v>0.10545003499634271</v>
      </c>
      <c r="F1518" s="7">
        <v>18.997920000000001</v>
      </c>
      <c r="G1518" s="7">
        <v>18.486995</v>
      </c>
      <c r="H1518" s="7">
        <v>18.419875999999999</v>
      </c>
      <c r="I1518" s="7">
        <v>15.7720375</v>
      </c>
      <c r="J1518" s="7" t="s">
        <v>48</v>
      </c>
      <c r="K1518" s="7" t="s">
        <v>49</v>
      </c>
      <c r="L1518" s="7" t="s">
        <v>50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66</v>
      </c>
      <c r="Q1518" s="19">
        <f t="shared" si="234"/>
        <v>26.15</v>
      </c>
      <c r="R1518" s="19">
        <f t="shared" si="235"/>
        <v>39</v>
      </c>
      <c r="S1518" s="19">
        <f t="shared" si="236"/>
        <v>45.95</v>
      </c>
      <c r="T1518" s="19">
        <f t="shared" si="237"/>
        <v>35.25</v>
      </c>
      <c r="U1518" s="7">
        <f t="shared" si="238"/>
        <v>37.033333333333339</v>
      </c>
      <c r="V1518" s="7">
        <f t="shared" si="239"/>
        <v>36.587500000000006</v>
      </c>
    </row>
    <row r="1519" spans="1:22" ht="13.5" x14ac:dyDescent="0.35">
      <c r="A1519" s="3">
        <v>44224</v>
      </c>
      <c r="B1519" s="2">
        <v>18.546199999999999</v>
      </c>
      <c r="C1519" s="7">
        <v>59.715733628949209</v>
      </c>
      <c r="D1519" s="7">
        <v>0.14074584561716108</v>
      </c>
      <c r="E1519" s="7">
        <v>0.11250919712050639</v>
      </c>
      <c r="F1519" s="7">
        <v>18.896899999999999</v>
      </c>
      <c r="G1519" s="7">
        <v>18.483750000000004</v>
      </c>
      <c r="H1519" s="7">
        <v>18.431421999999998</v>
      </c>
      <c r="I1519" s="7">
        <v>15.815613500000005</v>
      </c>
      <c r="J1519" s="7" t="s">
        <v>53</v>
      </c>
      <c r="K1519" s="7" t="s">
        <v>55</v>
      </c>
      <c r="L1519" s="7" t="s">
        <v>47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16.5</v>
      </c>
      <c r="Q1519" s="19">
        <f t="shared" si="234"/>
        <v>18.725000000000001</v>
      </c>
      <c r="R1519" s="19">
        <f t="shared" si="235"/>
        <v>26.625</v>
      </c>
      <c r="S1519" s="19">
        <f t="shared" si="236"/>
        <v>23.675000000000001</v>
      </c>
      <c r="T1519" s="19">
        <f t="shared" si="237"/>
        <v>22.875</v>
      </c>
      <c r="U1519" s="7">
        <f t="shared" si="238"/>
        <v>23.008333333333336</v>
      </c>
      <c r="V1519" s="7">
        <f t="shared" si="239"/>
        <v>22.975000000000001</v>
      </c>
    </row>
    <row r="1520" spans="1:22" ht="13.5" x14ac:dyDescent="0.35">
      <c r="A1520" s="3">
        <v>44225</v>
      </c>
      <c r="B1520" s="2">
        <v>18.762699999999999</v>
      </c>
      <c r="C1520" s="7">
        <v>61.051140713520049</v>
      </c>
      <c r="D1520" s="7">
        <v>0.13879675979985606</v>
      </c>
      <c r="E1520" s="7">
        <v>0.11776670965637633</v>
      </c>
      <c r="F1520" s="7">
        <v>18.8002</v>
      </c>
      <c r="G1520" s="7">
        <v>18.485554999999998</v>
      </c>
      <c r="H1520" s="7">
        <v>18.440082</v>
      </c>
      <c r="I1520" s="7">
        <v>15.860203000000002</v>
      </c>
      <c r="J1520" s="7" t="s">
        <v>53</v>
      </c>
      <c r="K1520" s="7" t="s">
        <v>55</v>
      </c>
      <c r="L1520" s="7" t="s">
        <v>47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16.5</v>
      </c>
      <c r="Q1520" s="19">
        <f t="shared" si="234"/>
        <v>18.725000000000001</v>
      </c>
      <c r="R1520" s="19">
        <f t="shared" si="235"/>
        <v>26.625</v>
      </c>
      <c r="S1520" s="19">
        <f t="shared" si="236"/>
        <v>23.675000000000001</v>
      </c>
      <c r="T1520" s="19">
        <f t="shared" si="237"/>
        <v>22.875</v>
      </c>
      <c r="U1520" s="7">
        <f t="shared" si="238"/>
        <v>23.008333333333336</v>
      </c>
      <c r="V1520" s="7">
        <f t="shared" si="239"/>
        <v>22.975000000000001</v>
      </c>
    </row>
    <row r="1521" spans="1:22" ht="13.5" x14ac:dyDescent="0.35">
      <c r="A1521" s="3">
        <v>44228</v>
      </c>
      <c r="B1521" s="2">
        <v>18.401800000000001</v>
      </c>
      <c r="C1521" s="7">
        <v>54.973803943195946</v>
      </c>
      <c r="D1521" s="7">
        <v>0.10689822521593229</v>
      </c>
      <c r="E1521" s="7">
        <v>0.11559301276828753</v>
      </c>
      <c r="F1521" s="7">
        <v>18.64432</v>
      </c>
      <c r="G1521" s="7">
        <v>18.481944999999996</v>
      </c>
      <c r="H1521" s="7">
        <v>18.437193999999998</v>
      </c>
      <c r="I1521" s="7">
        <v>15.902644000000002</v>
      </c>
      <c r="J1521" s="7" t="s">
        <v>53</v>
      </c>
      <c r="K1521" s="7" t="s">
        <v>55</v>
      </c>
      <c r="L1521" s="7" t="s">
        <v>47</v>
      </c>
      <c r="M1521" s="7">
        <f t="shared" si="230"/>
        <v>25</v>
      </c>
      <c r="N1521" s="7">
        <f t="shared" si="231"/>
        <v>45</v>
      </c>
      <c r="O1521" s="7">
        <f t="shared" si="232"/>
        <v>50</v>
      </c>
      <c r="P1521" s="7">
        <f t="shared" si="233"/>
        <v>16.5</v>
      </c>
      <c r="Q1521" s="19">
        <f t="shared" si="234"/>
        <v>34.475000000000001</v>
      </c>
      <c r="R1521" s="19">
        <f t="shared" si="235"/>
        <v>35.625</v>
      </c>
      <c r="S1521" s="19">
        <f t="shared" si="236"/>
        <v>30.425000000000001</v>
      </c>
      <c r="T1521" s="19">
        <f t="shared" si="237"/>
        <v>34.125</v>
      </c>
      <c r="U1521" s="7">
        <f t="shared" si="238"/>
        <v>33.508333333333333</v>
      </c>
      <c r="V1521" s="7">
        <f t="shared" si="239"/>
        <v>33.662499999999994</v>
      </c>
    </row>
    <row r="1522" spans="1:22" ht="13.5" x14ac:dyDescent="0.35">
      <c r="A1522" s="3">
        <v>44229</v>
      </c>
      <c r="B1522" s="2">
        <v>18.466799999999999</v>
      </c>
      <c r="C1522" s="7">
        <v>53.108622298801023</v>
      </c>
      <c r="D1522" s="7">
        <v>8.5873467633476253E-2</v>
      </c>
      <c r="E1522" s="7">
        <v>0.10964910374132528</v>
      </c>
      <c r="F1522" s="7">
        <v>18.599580000000003</v>
      </c>
      <c r="G1522" s="7">
        <v>18.486634999999996</v>
      </c>
      <c r="H1522" s="7">
        <v>18.437050000000003</v>
      </c>
      <c r="I1522" s="7">
        <v>15.946201500000004</v>
      </c>
      <c r="J1522" s="7" t="s">
        <v>48</v>
      </c>
      <c r="K1522" s="7" t="s">
        <v>55</v>
      </c>
      <c r="L1522" s="7" t="s">
        <v>56</v>
      </c>
      <c r="M1522" s="7">
        <f t="shared" si="230"/>
        <v>25</v>
      </c>
      <c r="N1522" s="7">
        <f t="shared" si="231"/>
        <v>100</v>
      </c>
      <c r="O1522" s="7">
        <f t="shared" si="232"/>
        <v>50</v>
      </c>
      <c r="P1522" s="7">
        <f t="shared" si="233"/>
        <v>66.5</v>
      </c>
      <c r="Q1522" s="19">
        <f t="shared" si="234"/>
        <v>61.225000000000001</v>
      </c>
      <c r="R1522" s="19">
        <f t="shared" si="235"/>
        <v>59.125</v>
      </c>
      <c r="S1522" s="19">
        <f t="shared" si="236"/>
        <v>61.174999999999997</v>
      </c>
      <c r="T1522" s="19">
        <f t="shared" si="237"/>
        <v>60.375</v>
      </c>
      <c r="U1522" s="7">
        <f t="shared" si="238"/>
        <v>60.508333333333326</v>
      </c>
      <c r="V1522" s="7">
        <f t="shared" si="239"/>
        <v>60.474999999999994</v>
      </c>
    </row>
    <row r="1523" spans="1:22" ht="13.5" x14ac:dyDescent="0.35">
      <c r="A1523" s="3">
        <v>44230</v>
      </c>
      <c r="B1523" s="2">
        <v>18.474</v>
      </c>
      <c r="C1523" s="7">
        <v>54.06771647816128</v>
      </c>
      <c r="D1523" s="7">
        <v>6.8996823172760458E-2</v>
      </c>
      <c r="E1523" s="7">
        <v>0.10151864762761231</v>
      </c>
      <c r="F1523" s="7">
        <v>18.5303</v>
      </c>
      <c r="G1523" s="7">
        <v>18.493849999999995</v>
      </c>
      <c r="H1523" s="7">
        <v>18.439214000000003</v>
      </c>
      <c r="I1523" s="7">
        <v>15.990380500000004</v>
      </c>
      <c r="J1523" s="7" t="s">
        <v>53</v>
      </c>
      <c r="K1523" s="7" t="s">
        <v>55</v>
      </c>
      <c r="L1523" s="7" t="s">
        <v>47</v>
      </c>
      <c r="M1523" s="7">
        <f t="shared" si="230"/>
        <v>25</v>
      </c>
      <c r="N1523" s="7">
        <f t="shared" si="231"/>
        <v>100</v>
      </c>
      <c r="O1523" s="7">
        <f t="shared" si="232"/>
        <v>50</v>
      </c>
      <c r="P1523" s="7">
        <f t="shared" si="233"/>
        <v>16.5</v>
      </c>
      <c r="Q1523" s="19">
        <f t="shared" si="234"/>
        <v>53.725000000000001</v>
      </c>
      <c r="R1523" s="19">
        <f t="shared" si="235"/>
        <v>46.625</v>
      </c>
      <c r="S1523" s="19">
        <f t="shared" si="236"/>
        <v>38.674999999999997</v>
      </c>
      <c r="T1523" s="19">
        <f t="shared" si="237"/>
        <v>47.875</v>
      </c>
      <c r="U1523" s="7">
        <f t="shared" si="238"/>
        <v>46.341666666666661</v>
      </c>
      <c r="V1523" s="7">
        <f t="shared" si="239"/>
        <v>46.724999999999994</v>
      </c>
    </row>
    <row r="1524" spans="1:22" ht="13.5" x14ac:dyDescent="0.35">
      <c r="A1524" s="3">
        <v>44231</v>
      </c>
      <c r="B1524" s="2">
        <v>18.647200000000002</v>
      </c>
      <c r="C1524" s="7">
        <v>56.24913398919221</v>
      </c>
      <c r="D1524" s="7">
        <v>6.8804616564818843E-2</v>
      </c>
      <c r="E1524" s="7">
        <v>9.4975841415053636E-2</v>
      </c>
      <c r="F1524" s="7">
        <v>18.5505</v>
      </c>
      <c r="G1524" s="7">
        <v>18.520549999999997</v>
      </c>
      <c r="H1524" s="7">
        <v>18.446429999999999</v>
      </c>
      <c r="I1524" s="7">
        <v>16.035425500000006</v>
      </c>
      <c r="J1524" s="7" t="s">
        <v>48</v>
      </c>
      <c r="K1524" s="7" t="s">
        <v>49</v>
      </c>
      <c r="L1524" s="7" t="s">
        <v>50</v>
      </c>
      <c r="M1524" s="7">
        <f t="shared" si="230"/>
        <v>25</v>
      </c>
      <c r="N1524" s="7">
        <f t="shared" si="231"/>
        <v>100</v>
      </c>
      <c r="O1524" s="7">
        <f t="shared" si="232"/>
        <v>50</v>
      </c>
      <c r="P1524" s="7">
        <f t="shared" si="233"/>
        <v>66</v>
      </c>
      <c r="Q1524" s="19">
        <f t="shared" si="234"/>
        <v>61.15</v>
      </c>
      <c r="R1524" s="19">
        <f t="shared" si="235"/>
        <v>59</v>
      </c>
      <c r="S1524" s="19">
        <f t="shared" si="236"/>
        <v>60.95</v>
      </c>
      <c r="T1524" s="19">
        <f t="shared" si="237"/>
        <v>60.25</v>
      </c>
      <c r="U1524" s="7">
        <f t="shared" si="238"/>
        <v>60.366666666666674</v>
      </c>
      <c r="V1524" s="7">
        <f t="shared" si="239"/>
        <v>60.337500000000006</v>
      </c>
    </row>
    <row r="1525" spans="1:22" ht="13.5" x14ac:dyDescent="0.35">
      <c r="A1525" s="3">
        <v>44232</v>
      </c>
      <c r="B1525" s="2">
        <v>18.971900000000002</v>
      </c>
      <c r="C1525" s="7">
        <v>62.067976937533849</v>
      </c>
      <c r="D1525" s="7">
        <v>9.3771923449597949E-2</v>
      </c>
      <c r="E1525" s="7">
        <v>9.4735057821962509E-2</v>
      </c>
      <c r="F1525" s="7">
        <v>18.59234</v>
      </c>
      <c r="G1525" s="7">
        <v>18.566374999999997</v>
      </c>
      <c r="H1525" s="7">
        <v>18.458697999999998</v>
      </c>
      <c r="I1525" s="7">
        <v>16.082162500000003</v>
      </c>
      <c r="J1525" s="7" t="s">
        <v>48</v>
      </c>
      <c r="K1525" s="7" t="s">
        <v>49</v>
      </c>
      <c r="L1525" s="7" t="s">
        <v>50</v>
      </c>
      <c r="M1525" s="7">
        <f t="shared" si="230"/>
        <v>25</v>
      </c>
      <c r="N1525" s="7">
        <f t="shared" si="231"/>
        <v>45</v>
      </c>
      <c r="O1525" s="7">
        <f t="shared" si="232"/>
        <v>50</v>
      </c>
      <c r="P1525" s="7">
        <f t="shared" si="233"/>
        <v>66</v>
      </c>
      <c r="Q1525" s="19">
        <f t="shared" si="234"/>
        <v>41.9</v>
      </c>
      <c r="R1525" s="19">
        <f t="shared" si="235"/>
        <v>48</v>
      </c>
      <c r="S1525" s="19">
        <f t="shared" si="236"/>
        <v>52.7</v>
      </c>
      <c r="T1525" s="19">
        <f t="shared" si="237"/>
        <v>46.5</v>
      </c>
      <c r="U1525" s="7">
        <f t="shared" si="238"/>
        <v>47.533333333333339</v>
      </c>
      <c r="V1525" s="7">
        <f t="shared" si="239"/>
        <v>47.275000000000006</v>
      </c>
    </row>
    <row r="1526" spans="1:22" ht="13.5" x14ac:dyDescent="0.35">
      <c r="A1526" s="3">
        <v>44235</v>
      </c>
      <c r="B1526" s="2">
        <v>19.0441</v>
      </c>
      <c r="C1526" s="7">
        <v>62.499212697612919</v>
      </c>
      <c r="D1526" s="7">
        <v>0.11802412202371926</v>
      </c>
      <c r="E1526" s="7">
        <v>9.9392870662313865E-2</v>
      </c>
      <c r="F1526" s="7">
        <v>18.720800000000001</v>
      </c>
      <c r="G1526" s="7">
        <v>18.609314999999999</v>
      </c>
      <c r="H1526" s="7">
        <v>18.471543999999998</v>
      </c>
      <c r="I1526" s="7">
        <v>16.129226500000001</v>
      </c>
      <c r="J1526" s="7" t="s">
        <v>48</v>
      </c>
      <c r="K1526" s="7" t="s">
        <v>49</v>
      </c>
      <c r="L1526" s="7" t="s">
        <v>50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66</v>
      </c>
      <c r="Q1526" s="19">
        <f t="shared" si="234"/>
        <v>26.15</v>
      </c>
      <c r="R1526" s="19">
        <f t="shared" si="235"/>
        <v>39</v>
      </c>
      <c r="S1526" s="19">
        <f t="shared" si="236"/>
        <v>45.95</v>
      </c>
      <c r="T1526" s="19">
        <f t="shared" si="237"/>
        <v>35.25</v>
      </c>
      <c r="U1526" s="7">
        <f t="shared" si="238"/>
        <v>37.033333333333339</v>
      </c>
      <c r="V1526" s="7">
        <f t="shared" si="239"/>
        <v>36.587500000000006</v>
      </c>
    </row>
    <row r="1527" spans="1:22" ht="13.5" x14ac:dyDescent="0.35">
      <c r="A1527" s="3">
        <v>44236</v>
      </c>
      <c r="B1527" s="2">
        <v>19.195599999999999</v>
      </c>
      <c r="C1527" s="7">
        <v>61.626707914410915</v>
      </c>
      <c r="D1527" s="7">
        <v>0.1477655981484709</v>
      </c>
      <c r="E1527" s="7">
        <v>0.10906741615954527</v>
      </c>
      <c r="F1527" s="7">
        <v>18.86656</v>
      </c>
      <c r="G1527" s="7">
        <v>18.663435</v>
      </c>
      <c r="H1527" s="7">
        <v>18.489296000000003</v>
      </c>
      <c r="I1527" s="7">
        <v>16.178046000000005</v>
      </c>
      <c r="J1527" s="7" t="s">
        <v>48</v>
      </c>
      <c r="K1527" s="7" t="s">
        <v>49</v>
      </c>
      <c r="L1527" s="7" t="s">
        <v>50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66</v>
      </c>
      <c r="Q1527" s="19">
        <f t="shared" si="234"/>
        <v>26.15</v>
      </c>
      <c r="R1527" s="19">
        <f t="shared" si="235"/>
        <v>39</v>
      </c>
      <c r="S1527" s="19">
        <f t="shared" si="236"/>
        <v>45.95</v>
      </c>
      <c r="T1527" s="19">
        <f t="shared" si="237"/>
        <v>35.25</v>
      </c>
      <c r="U1527" s="7">
        <f t="shared" si="238"/>
        <v>37.033333333333339</v>
      </c>
      <c r="V1527" s="7">
        <f t="shared" si="239"/>
        <v>36.587500000000006</v>
      </c>
    </row>
    <row r="1528" spans="1:22" ht="13.5" x14ac:dyDescent="0.35">
      <c r="A1528" s="3">
        <v>44237</v>
      </c>
      <c r="B1528" s="2">
        <v>19.628599999999999</v>
      </c>
      <c r="C1528" s="7">
        <v>59.75531447497378</v>
      </c>
      <c r="D1528" s="7">
        <v>0.2039246965579089</v>
      </c>
      <c r="E1528" s="7">
        <v>0.128038872239218</v>
      </c>
      <c r="F1528" s="7">
        <v>19.097480000000001</v>
      </c>
      <c r="G1528" s="7">
        <v>18.730184999999999</v>
      </c>
      <c r="H1528" s="7">
        <v>18.515274000000005</v>
      </c>
      <c r="I1528" s="7">
        <v>16.229030500000007</v>
      </c>
      <c r="J1528" s="7" t="s">
        <v>48</v>
      </c>
      <c r="K1528" s="7" t="s">
        <v>49</v>
      </c>
      <c r="L1528" s="7" t="s">
        <v>50</v>
      </c>
      <c r="M1528" s="7">
        <f t="shared" si="230"/>
        <v>25</v>
      </c>
      <c r="N1528" s="7">
        <f t="shared" si="231"/>
        <v>0</v>
      </c>
      <c r="O1528" s="7">
        <f t="shared" si="232"/>
        <v>50</v>
      </c>
      <c r="P1528" s="7">
        <f t="shared" si="233"/>
        <v>66</v>
      </c>
      <c r="Q1528" s="19">
        <f t="shared" si="234"/>
        <v>26.15</v>
      </c>
      <c r="R1528" s="19">
        <f t="shared" si="235"/>
        <v>39</v>
      </c>
      <c r="S1528" s="19">
        <f t="shared" si="236"/>
        <v>45.95</v>
      </c>
      <c r="T1528" s="19">
        <f t="shared" si="237"/>
        <v>35.25</v>
      </c>
      <c r="U1528" s="7">
        <f t="shared" si="238"/>
        <v>37.033333333333339</v>
      </c>
      <c r="V1528" s="7">
        <f t="shared" si="239"/>
        <v>36.587500000000006</v>
      </c>
    </row>
    <row r="1529" spans="1:22" ht="13.5" x14ac:dyDescent="0.35">
      <c r="A1529" s="3">
        <v>44238</v>
      </c>
      <c r="B1529" s="2">
        <v>19.484300000000001</v>
      </c>
      <c r="C1529" s="7">
        <v>54.093456658529036</v>
      </c>
      <c r="D1529" s="7">
        <v>0.23408895090652493</v>
      </c>
      <c r="E1529" s="7">
        <v>0.14924888797267941</v>
      </c>
      <c r="F1529" s="7">
        <v>19.264900000000004</v>
      </c>
      <c r="G1529" s="7">
        <v>18.791885000000001</v>
      </c>
      <c r="H1529" s="7">
        <v>18.533460000000002</v>
      </c>
      <c r="I1529" s="7">
        <v>16.280429500000004</v>
      </c>
      <c r="J1529" s="7" t="s">
        <v>48</v>
      </c>
      <c r="K1529" s="7" t="s">
        <v>55</v>
      </c>
      <c r="L1529" s="7" t="s">
        <v>50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49.5</v>
      </c>
      <c r="Q1529" s="19">
        <f t="shared" si="234"/>
        <v>23.675000000000001</v>
      </c>
      <c r="R1529" s="19">
        <f t="shared" si="235"/>
        <v>34.875</v>
      </c>
      <c r="S1529" s="19">
        <f t="shared" si="236"/>
        <v>38.525000000000006</v>
      </c>
      <c r="T1529" s="19">
        <f t="shared" si="237"/>
        <v>31.125</v>
      </c>
      <c r="U1529" s="7">
        <f t="shared" si="238"/>
        <v>32.358333333333334</v>
      </c>
      <c r="V1529" s="7">
        <f t="shared" si="239"/>
        <v>32.049999999999997</v>
      </c>
    </row>
    <row r="1530" spans="1:22" ht="13.5" x14ac:dyDescent="0.35">
      <c r="A1530" s="3">
        <v>44239</v>
      </c>
      <c r="B1530" s="2">
        <v>19.4771</v>
      </c>
      <c r="C1530" s="7">
        <v>55.190317488159977</v>
      </c>
      <c r="D1530" s="7">
        <v>0.25447987438870001</v>
      </c>
      <c r="E1530" s="7">
        <v>0.17029508525588355</v>
      </c>
      <c r="F1530" s="7">
        <v>19.365940000000002</v>
      </c>
      <c r="G1530" s="7">
        <v>18.851420000000005</v>
      </c>
      <c r="H1530" s="7">
        <v>18.551646000000002</v>
      </c>
      <c r="I1530" s="7">
        <v>16.330415500000004</v>
      </c>
      <c r="J1530" s="7" t="s">
        <v>48</v>
      </c>
      <c r="K1530" s="7" t="s">
        <v>55</v>
      </c>
      <c r="L1530" s="7" t="s">
        <v>50</v>
      </c>
      <c r="M1530" s="7">
        <f t="shared" si="230"/>
        <v>25</v>
      </c>
      <c r="N1530" s="7">
        <f t="shared" si="231"/>
        <v>0</v>
      </c>
      <c r="O1530" s="7">
        <f t="shared" si="232"/>
        <v>50</v>
      </c>
      <c r="P1530" s="7">
        <f t="shared" si="233"/>
        <v>49.5</v>
      </c>
      <c r="Q1530" s="19">
        <f t="shared" si="234"/>
        <v>23.675000000000001</v>
      </c>
      <c r="R1530" s="19">
        <f t="shared" si="235"/>
        <v>34.875</v>
      </c>
      <c r="S1530" s="19">
        <f t="shared" si="236"/>
        <v>38.525000000000006</v>
      </c>
      <c r="T1530" s="19">
        <f t="shared" si="237"/>
        <v>31.125</v>
      </c>
      <c r="U1530" s="7">
        <f t="shared" si="238"/>
        <v>32.358333333333334</v>
      </c>
      <c r="V1530" s="7">
        <f t="shared" si="239"/>
        <v>32.049999999999997</v>
      </c>
    </row>
    <row r="1531" spans="1:22" ht="13.5" x14ac:dyDescent="0.35">
      <c r="A1531" s="3">
        <v>44242</v>
      </c>
      <c r="B1531" s="2">
        <v>19.462599999999998</v>
      </c>
      <c r="C1531" s="7">
        <v>66.259529124373501</v>
      </c>
      <c r="D1531" s="7">
        <v>0.26639891843440111</v>
      </c>
      <c r="E1531" s="7">
        <v>0.18951585189158707</v>
      </c>
      <c r="F1531" s="7">
        <v>19.449639999999995</v>
      </c>
      <c r="G1531" s="7">
        <v>18.91384</v>
      </c>
      <c r="H1531" s="7">
        <v>18.569973999999998</v>
      </c>
      <c r="I1531" s="7">
        <v>16.381258500000001</v>
      </c>
      <c r="J1531" s="7" t="s">
        <v>48</v>
      </c>
      <c r="K1531" s="7" t="s">
        <v>55</v>
      </c>
      <c r="L1531" s="7" t="s">
        <v>50</v>
      </c>
      <c r="M1531" s="7">
        <f t="shared" si="230"/>
        <v>25</v>
      </c>
      <c r="N1531" s="7">
        <f t="shared" si="231"/>
        <v>0</v>
      </c>
      <c r="O1531" s="7">
        <f t="shared" si="232"/>
        <v>50</v>
      </c>
      <c r="P1531" s="7">
        <f t="shared" si="233"/>
        <v>49.5</v>
      </c>
      <c r="Q1531" s="19">
        <f t="shared" si="234"/>
        <v>23.675000000000001</v>
      </c>
      <c r="R1531" s="19">
        <f t="shared" si="235"/>
        <v>34.875</v>
      </c>
      <c r="S1531" s="19">
        <f t="shared" si="236"/>
        <v>38.525000000000006</v>
      </c>
      <c r="T1531" s="19">
        <f t="shared" si="237"/>
        <v>31.125</v>
      </c>
      <c r="U1531" s="7">
        <f t="shared" si="238"/>
        <v>32.358333333333334</v>
      </c>
      <c r="V1531" s="7">
        <f t="shared" si="239"/>
        <v>32.049999999999997</v>
      </c>
    </row>
    <row r="1532" spans="1:22" ht="13.5" x14ac:dyDescent="0.35">
      <c r="A1532" s="3">
        <v>44243</v>
      </c>
      <c r="B1532" s="2">
        <v>19.484300000000001</v>
      </c>
      <c r="C1532" s="7">
        <v>64.648515069944011</v>
      </c>
      <c r="D1532" s="7">
        <v>0.27443236982708186</v>
      </c>
      <c r="E1532" s="7">
        <v>0.20649915547868605</v>
      </c>
      <c r="F1532" s="7">
        <v>19.507380000000001</v>
      </c>
      <c r="G1532" s="7">
        <v>18.975540000000002</v>
      </c>
      <c r="H1532" s="7">
        <v>18.589026</v>
      </c>
      <c r="I1532" s="7">
        <v>16.433586999999999</v>
      </c>
      <c r="J1532" s="7" t="s">
        <v>48</v>
      </c>
      <c r="K1532" s="7" t="s">
        <v>55</v>
      </c>
      <c r="L1532" s="7" t="s">
        <v>50</v>
      </c>
      <c r="M1532" s="7">
        <f t="shared" si="230"/>
        <v>25</v>
      </c>
      <c r="N1532" s="7">
        <f t="shared" si="231"/>
        <v>0</v>
      </c>
      <c r="O1532" s="7">
        <f t="shared" si="232"/>
        <v>50</v>
      </c>
      <c r="P1532" s="7">
        <f t="shared" si="233"/>
        <v>49.5</v>
      </c>
      <c r="Q1532" s="19">
        <f t="shared" si="234"/>
        <v>23.675000000000001</v>
      </c>
      <c r="R1532" s="19">
        <f t="shared" si="235"/>
        <v>34.875</v>
      </c>
      <c r="S1532" s="19">
        <f t="shared" si="236"/>
        <v>38.525000000000006</v>
      </c>
      <c r="T1532" s="19">
        <f t="shared" si="237"/>
        <v>31.125</v>
      </c>
      <c r="U1532" s="7">
        <f t="shared" si="238"/>
        <v>32.358333333333334</v>
      </c>
      <c r="V1532" s="7">
        <f t="shared" si="239"/>
        <v>32.049999999999997</v>
      </c>
    </row>
    <row r="1533" spans="1:22" ht="13.5" x14ac:dyDescent="0.35">
      <c r="A1533" s="3">
        <v>44244</v>
      </c>
      <c r="B1533" s="2">
        <v>19.628599999999999</v>
      </c>
      <c r="C1533" s="7">
        <v>75.334706488156598</v>
      </c>
      <c r="D1533" s="7">
        <v>0.28911006114810789</v>
      </c>
      <c r="E1533" s="7">
        <v>0.22302133661257043</v>
      </c>
      <c r="F1533" s="7">
        <v>19.507380000000001</v>
      </c>
      <c r="G1533" s="7">
        <v>19.033270000000005</v>
      </c>
      <c r="H1533" s="7">
        <v>18.61082</v>
      </c>
      <c r="I1533" s="7">
        <v>16.487979500000005</v>
      </c>
      <c r="J1533" s="7" t="s">
        <v>48</v>
      </c>
      <c r="K1533" s="7" t="s">
        <v>55</v>
      </c>
      <c r="L1533" s="7" t="s">
        <v>50</v>
      </c>
      <c r="M1533" s="7">
        <f t="shared" si="230"/>
        <v>0</v>
      </c>
      <c r="N1533" s="7">
        <f t="shared" si="231"/>
        <v>0</v>
      </c>
      <c r="O1533" s="7">
        <f t="shared" si="232"/>
        <v>50</v>
      </c>
      <c r="P1533" s="7">
        <f t="shared" si="233"/>
        <v>49.5</v>
      </c>
      <c r="Q1533" s="19">
        <f t="shared" si="234"/>
        <v>14.925000000000001</v>
      </c>
      <c r="R1533" s="19">
        <f t="shared" si="235"/>
        <v>29.875</v>
      </c>
      <c r="S1533" s="19">
        <f t="shared" si="236"/>
        <v>34.775000000000006</v>
      </c>
      <c r="T1533" s="19">
        <f t="shared" si="237"/>
        <v>24.875</v>
      </c>
      <c r="U1533" s="7">
        <f t="shared" si="238"/>
        <v>26.525000000000002</v>
      </c>
      <c r="V1533" s="7">
        <f t="shared" si="239"/>
        <v>26.112500000000001</v>
      </c>
    </row>
    <row r="1534" spans="1:22" ht="13.5" x14ac:dyDescent="0.35">
      <c r="A1534" s="3">
        <v>44245</v>
      </c>
      <c r="B1534" s="2">
        <v>19.592500000000001</v>
      </c>
      <c r="C1534" s="7">
        <v>71.213825544534345</v>
      </c>
      <c r="D1534" s="7">
        <v>0.2944352032241504</v>
      </c>
      <c r="E1534" s="7">
        <v>0.23730410993488643</v>
      </c>
      <c r="F1534" s="7">
        <v>19.529020000000003</v>
      </c>
      <c r="G1534" s="7">
        <v>19.060330000000004</v>
      </c>
      <c r="H1534" s="7">
        <v>18.636075999999999</v>
      </c>
      <c r="I1534" s="7">
        <v>16.541399500000001</v>
      </c>
      <c r="J1534" s="7" t="s">
        <v>48</v>
      </c>
      <c r="K1534" s="7" t="s">
        <v>55</v>
      </c>
      <c r="L1534" s="7" t="s">
        <v>50</v>
      </c>
      <c r="M1534" s="7">
        <f t="shared" si="230"/>
        <v>0</v>
      </c>
      <c r="N1534" s="7">
        <f t="shared" si="231"/>
        <v>0</v>
      </c>
      <c r="O1534" s="7">
        <f t="shared" si="232"/>
        <v>50</v>
      </c>
      <c r="P1534" s="7">
        <f t="shared" si="233"/>
        <v>49.5</v>
      </c>
      <c r="Q1534" s="19">
        <f t="shared" si="234"/>
        <v>14.925000000000001</v>
      </c>
      <c r="R1534" s="19">
        <f t="shared" si="235"/>
        <v>29.875</v>
      </c>
      <c r="S1534" s="19">
        <f t="shared" si="236"/>
        <v>34.775000000000006</v>
      </c>
      <c r="T1534" s="19">
        <f t="shared" si="237"/>
        <v>24.875</v>
      </c>
      <c r="U1534" s="7">
        <f t="shared" si="238"/>
        <v>26.525000000000002</v>
      </c>
      <c r="V1534" s="7">
        <f t="shared" si="239"/>
        <v>26.112500000000001</v>
      </c>
    </row>
    <row r="1535" spans="1:22" ht="13.5" x14ac:dyDescent="0.35">
      <c r="A1535" s="3">
        <v>44246</v>
      </c>
      <c r="B1535" s="2">
        <v>19.592500000000001</v>
      </c>
      <c r="C1535" s="7">
        <v>87.328359144774055</v>
      </c>
      <c r="D1535" s="7">
        <v>0.29525193615296885</v>
      </c>
      <c r="E1535" s="7">
        <v>0.24889367517850294</v>
      </c>
      <c r="F1535" s="7">
        <v>19.552100000000003</v>
      </c>
      <c r="G1535" s="7">
        <v>19.077645</v>
      </c>
      <c r="H1535" s="7">
        <v>18.663497999999997</v>
      </c>
      <c r="I1535" s="7">
        <v>16.593511500000005</v>
      </c>
      <c r="J1535" s="7" t="s">
        <v>48</v>
      </c>
      <c r="K1535" s="7" t="s">
        <v>55</v>
      </c>
      <c r="L1535" s="7" t="s">
        <v>50</v>
      </c>
      <c r="M1535" s="7">
        <f t="shared" si="230"/>
        <v>0</v>
      </c>
      <c r="N1535" s="7">
        <f t="shared" si="231"/>
        <v>0</v>
      </c>
      <c r="O1535" s="7">
        <f t="shared" si="232"/>
        <v>50</v>
      </c>
      <c r="P1535" s="7">
        <f t="shared" si="233"/>
        <v>49.5</v>
      </c>
      <c r="Q1535" s="19">
        <f t="shared" si="234"/>
        <v>14.925000000000001</v>
      </c>
      <c r="R1535" s="19">
        <f t="shared" si="235"/>
        <v>29.875</v>
      </c>
      <c r="S1535" s="19">
        <f t="shared" si="236"/>
        <v>34.775000000000006</v>
      </c>
      <c r="T1535" s="19">
        <f t="shared" si="237"/>
        <v>24.875</v>
      </c>
      <c r="U1535" s="7">
        <f t="shared" si="238"/>
        <v>26.525000000000002</v>
      </c>
      <c r="V1535" s="7">
        <f t="shared" si="239"/>
        <v>26.112500000000001</v>
      </c>
    </row>
    <row r="1536" spans="1:22" ht="13.5" x14ac:dyDescent="0.35">
      <c r="A1536" s="3">
        <v>44249</v>
      </c>
      <c r="B1536" s="2">
        <v>19.5565</v>
      </c>
      <c r="C1536" s="7">
        <v>84.794686761606783</v>
      </c>
      <c r="D1536" s="7">
        <v>0.28965533732337079</v>
      </c>
      <c r="E1536" s="7">
        <v>0.25704600760747653</v>
      </c>
      <c r="F1536" s="7">
        <v>19.570879999999999</v>
      </c>
      <c r="G1536" s="7">
        <v>19.096410000000002</v>
      </c>
      <c r="H1536" s="7">
        <v>18.690921999999997</v>
      </c>
      <c r="I1536" s="7">
        <v>16.644479500000006</v>
      </c>
      <c r="J1536" s="7" t="s">
        <v>48</v>
      </c>
      <c r="K1536" s="7" t="s">
        <v>55</v>
      </c>
      <c r="L1536" s="7" t="s">
        <v>50</v>
      </c>
      <c r="M1536" s="7">
        <f t="shared" si="230"/>
        <v>0</v>
      </c>
      <c r="N1536" s="7">
        <f t="shared" si="231"/>
        <v>0</v>
      </c>
      <c r="O1536" s="7">
        <f t="shared" si="232"/>
        <v>50</v>
      </c>
      <c r="P1536" s="7">
        <f t="shared" si="233"/>
        <v>49.5</v>
      </c>
      <c r="Q1536" s="19">
        <f t="shared" si="234"/>
        <v>14.925000000000001</v>
      </c>
      <c r="R1536" s="19">
        <f t="shared" si="235"/>
        <v>29.875</v>
      </c>
      <c r="S1536" s="19">
        <f t="shared" si="236"/>
        <v>34.775000000000006</v>
      </c>
      <c r="T1536" s="19">
        <f t="shared" si="237"/>
        <v>24.875</v>
      </c>
      <c r="U1536" s="7">
        <f t="shared" si="238"/>
        <v>26.525000000000002</v>
      </c>
      <c r="V1536" s="7">
        <f t="shared" si="239"/>
        <v>26.112500000000001</v>
      </c>
    </row>
    <row r="1537" spans="1:22" ht="13.5" x14ac:dyDescent="0.35">
      <c r="A1537" s="3">
        <v>44250</v>
      </c>
      <c r="B1537" s="2">
        <v>20.025500000000001</v>
      </c>
      <c r="C1537" s="7">
        <v>88.257631799575904</v>
      </c>
      <c r="D1537" s="7">
        <v>0.31938272755860453</v>
      </c>
      <c r="E1537" s="7">
        <v>0.26951335159770212</v>
      </c>
      <c r="F1537" s="7">
        <v>19.679120000000001</v>
      </c>
      <c r="G1537" s="7">
        <v>19.163160000000001</v>
      </c>
      <c r="H1537" s="7">
        <v>18.729167999999998</v>
      </c>
      <c r="I1537" s="7">
        <v>16.698068000000006</v>
      </c>
      <c r="J1537" s="7" t="s">
        <v>48</v>
      </c>
      <c r="K1537" s="7" t="s">
        <v>55</v>
      </c>
      <c r="L1537" s="7" t="s">
        <v>50</v>
      </c>
      <c r="M1537" s="7">
        <f t="shared" si="230"/>
        <v>0</v>
      </c>
      <c r="N1537" s="7">
        <f t="shared" si="231"/>
        <v>0</v>
      </c>
      <c r="O1537" s="7">
        <f t="shared" si="232"/>
        <v>50</v>
      </c>
      <c r="P1537" s="7">
        <f t="shared" si="233"/>
        <v>49.5</v>
      </c>
      <c r="Q1537" s="19">
        <f t="shared" si="234"/>
        <v>14.925000000000001</v>
      </c>
      <c r="R1537" s="19">
        <f t="shared" si="235"/>
        <v>29.875</v>
      </c>
      <c r="S1537" s="19">
        <f t="shared" si="236"/>
        <v>34.775000000000006</v>
      </c>
      <c r="T1537" s="19">
        <f t="shared" si="237"/>
        <v>24.875</v>
      </c>
      <c r="U1537" s="7">
        <f t="shared" si="238"/>
        <v>26.525000000000002</v>
      </c>
      <c r="V1537" s="7">
        <f t="shared" si="239"/>
        <v>26.112500000000001</v>
      </c>
    </row>
    <row r="1538" spans="1:22" ht="13.5" x14ac:dyDescent="0.35">
      <c r="A1538" s="3">
        <v>44251</v>
      </c>
      <c r="B1538" s="2">
        <v>20.3142</v>
      </c>
      <c r="C1538" s="7">
        <v>88.890444195595393</v>
      </c>
      <c r="D1538" s="7">
        <v>0.36206392814109734</v>
      </c>
      <c r="E1538" s="7">
        <v>0.2880234669063812</v>
      </c>
      <c r="F1538" s="7">
        <v>19.816240000000001</v>
      </c>
      <c r="G1538" s="7">
        <v>19.237850000000002</v>
      </c>
      <c r="H1538" s="7">
        <v>18.770445999999996</v>
      </c>
      <c r="I1538" s="7">
        <v>16.753100000000007</v>
      </c>
      <c r="J1538" s="7" t="s">
        <v>48</v>
      </c>
      <c r="K1538" s="7" t="s">
        <v>49</v>
      </c>
      <c r="L1538" s="7" t="s">
        <v>50</v>
      </c>
      <c r="M1538" s="7">
        <f t="shared" si="230"/>
        <v>0</v>
      </c>
      <c r="N1538" s="7">
        <f t="shared" si="231"/>
        <v>0</v>
      </c>
      <c r="O1538" s="7">
        <f t="shared" si="232"/>
        <v>50</v>
      </c>
      <c r="P1538" s="7">
        <f t="shared" si="233"/>
        <v>66</v>
      </c>
      <c r="Q1538" s="19">
        <f t="shared" si="234"/>
        <v>17.399999999999999</v>
      </c>
      <c r="R1538" s="19">
        <f t="shared" si="235"/>
        <v>34</v>
      </c>
      <c r="S1538" s="19">
        <f t="shared" si="236"/>
        <v>42.2</v>
      </c>
      <c r="T1538" s="19">
        <f t="shared" si="237"/>
        <v>29</v>
      </c>
      <c r="U1538" s="7">
        <f t="shared" si="238"/>
        <v>31.2</v>
      </c>
      <c r="V1538" s="7">
        <f t="shared" si="239"/>
        <v>30.65</v>
      </c>
    </row>
    <row r="1539" spans="1:22" ht="13.5" x14ac:dyDescent="0.35">
      <c r="A1539" s="3">
        <v>44252</v>
      </c>
      <c r="B1539" s="2">
        <v>20.133800000000001</v>
      </c>
      <c r="C1539" s="7">
        <v>79.06348491670424</v>
      </c>
      <c r="D1539" s="7">
        <v>0.37698664736509357</v>
      </c>
      <c r="E1539" s="7">
        <v>0.30581610299812367</v>
      </c>
      <c r="F1539" s="7">
        <v>19.924500000000002</v>
      </c>
      <c r="G1539" s="7">
        <v>19.317230000000002</v>
      </c>
      <c r="H1539" s="7">
        <v>18.807393999999995</v>
      </c>
      <c r="I1539" s="7">
        <v>16.805853000000006</v>
      </c>
      <c r="J1539" s="7" t="s">
        <v>48</v>
      </c>
      <c r="K1539" s="7" t="s">
        <v>55</v>
      </c>
      <c r="L1539" s="7" t="s">
        <v>50</v>
      </c>
      <c r="M1539" s="7">
        <f t="shared" ref="M1539:M1602" si="240">IF(C1539&lt;30,50,IF(C1539&gt;70,0,25))</f>
        <v>0</v>
      </c>
      <c r="N1539" s="7">
        <f t="shared" ref="N1539:N1602" si="241">IF(E1539-D1539&gt;0.02,100,IF(E1539-D1539&lt;0,0,45))</f>
        <v>0</v>
      </c>
      <c r="O1539" s="7">
        <f t="shared" ref="O1539:O1602" si="242">IF(F1539-I1539&gt;10,100,IF(F1539-I1539&gt;5,75,IF(F1539-I1539&gt;0,50,0)))</f>
        <v>50</v>
      </c>
      <c r="P1539" s="7">
        <f t="shared" ref="P1539:P1602" si="243">IF(L1539="CONFIRMED BULLISH", 34, IF(L1539="BULLISH DIVERGENCE",17,0))+IF(J1539="Bullish",33,IF(J1539="Bearish", 0,16.5))+IF(K1539="Strong",33,IF(K1539="Weak",0,16.5))</f>
        <v>49.5</v>
      </c>
      <c r="Q1539" s="19">
        <f t="shared" ref="Q1539:Q1602" si="244">0.35*M1539+0.35*N1539+0.15*O1539+0.15*P1539</f>
        <v>14.925000000000001</v>
      </c>
      <c r="R1539" s="19">
        <f t="shared" ref="R1539:R1602" si="245">0.2*M1539+0.2*N1539+0.35*O1539+0.25*P1539</f>
        <v>29.875</v>
      </c>
      <c r="S1539" s="19">
        <f t="shared" ref="S1539:S1602" si="246">M1539*0.15+N1539*0.15+O1539*0.25+P1539*0.45</f>
        <v>34.775000000000006</v>
      </c>
      <c r="T1539" s="19">
        <f t="shared" ref="T1539:T1602" si="247">0.25*SUM(M1539:P1539)</f>
        <v>24.875</v>
      </c>
      <c r="U1539" s="7">
        <f t="shared" ref="U1539:U1602" si="248">SUM(Q1539:S1539)/3</f>
        <v>26.525000000000002</v>
      </c>
      <c r="V1539" s="7">
        <f t="shared" ref="V1539:V1602" si="249">SUM(Q1539:T1539)/4</f>
        <v>26.112500000000001</v>
      </c>
    </row>
    <row r="1540" spans="1:22" ht="13.5" x14ac:dyDescent="0.35">
      <c r="A1540" s="3">
        <v>44253</v>
      </c>
      <c r="B1540" s="2">
        <v>20.2059</v>
      </c>
      <c r="C1540" s="7">
        <v>79.062437462477533</v>
      </c>
      <c r="D1540" s="7">
        <v>0.39013365932274624</v>
      </c>
      <c r="E1540" s="7">
        <v>0.3226796142630482</v>
      </c>
      <c r="F1540" s="7">
        <v>20.047180000000001</v>
      </c>
      <c r="G1540" s="7">
        <v>19.389390000000002</v>
      </c>
      <c r="H1540" s="7">
        <v>18.846505999999994</v>
      </c>
      <c r="I1540" s="7">
        <v>16.857555500000007</v>
      </c>
      <c r="J1540" s="7" t="s">
        <v>48</v>
      </c>
      <c r="K1540" s="7" t="s">
        <v>49</v>
      </c>
      <c r="L1540" s="7" t="s">
        <v>50</v>
      </c>
      <c r="M1540" s="7">
        <f t="shared" si="240"/>
        <v>0</v>
      </c>
      <c r="N1540" s="7">
        <f t="shared" si="241"/>
        <v>0</v>
      </c>
      <c r="O1540" s="7">
        <f t="shared" si="242"/>
        <v>50</v>
      </c>
      <c r="P1540" s="7">
        <f t="shared" si="243"/>
        <v>66</v>
      </c>
      <c r="Q1540" s="19">
        <f t="shared" si="244"/>
        <v>17.399999999999999</v>
      </c>
      <c r="R1540" s="19">
        <f t="shared" si="245"/>
        <v>34</v>
      </c>
      <c r="S1540" s="19">
        <f t="shared" si="246"/>
        <v>42.2</v>
      </c>
      <c r="T1540" s="19">
        <f t="shared" si="247"/>
        <v>29</v>
      </c>
      <c r="U1540" s="7">
        <f t="shared" si="248"/>
        <v>31.2</v>
      </c>
      <c r="V1540" s="7">
        <f t="shared" si="249"/>
        <v>30.65</v>
      </c>
    </row>
    <row r="1541" spans="1:22" ht="13.5" x14ac:dyDescent="0.35">
      <c r="A1541" s="3">
        <v>44256</v>
      </c>
      <c r="B1541" s="2">
        <v>20.278099999999998</v>
      </c>
      <c r="C1541" s="7">
        <v>78.197447251888562</v>
      </c>
      <c r="D1541" s="7">
        <v>0.40174760134857124</v>
      </c>
      <c r="E1541" s="7">
        <v>0.33849321168015284</v>
      </c>
      <c r="F1541" s="7">
        <v>20.191499999999998</v>
      </c>
      <c r="G1541" s="7">
        <v>19.483204999999998</v>
      </c>
      <c r="H1541" s="7">
        <v>18.888361999999994</v>
      </c>
      <c r="I1541" s="7">
        <v>16.908173000000009</v>
      </c>
      <c r="J1541" s="7" t="s">
        <v>48</v>
      </c>
      <c r="K1541" s="7" t="s">
        <v>49</v>
      </c>
      <c r="L1541" s="7" t="s">
        <v>50</v>
      </c>
      <c r="M1541" s="7">
        <f t="shared" si="240"/>
        <v>0</v>
      </c>
      <c r="N1541" s="7">
        <f t="shared" si="241"/>
        <v>0</v>
      </c>
      <c r="O1541" s="7">
        <f t="shared" si="242"/>
        <v>50</v>
      </c>
      <c r="P1541" s="7">
        <f t="shared" si="243"/>
        <v>66</v>
      </c>
      <c r="Q1541" s="19">
        <f t="shared" si="244"/>
        <v>17.399999999999999</v>
      </c>
      <c r="R1541" s="19">
        <f t="shared" si="245"/>
        <v>34</v>
      </c>
      <c r="S1541" s="19">
        <f t="shared" si="246"/>
        <v>42.2</v>
      </c>
      <c r="T1541" s="19">
        <f t="shared" si="247"/>
        <v>29</v>
      </c>
      <c r="U1541" s="7">
        <f t="shared" si="248"/>
        <v>31.2</v>
      </c>
      <c r="V1541" s="7">
        <f t="shared" si="249"/>
        <v>30.65</v>
      </c>
    </row>
    <row r="1542" spans="1:22" ht="13.5" x14ac:dyDescent="0.35">
      <c r="A1542" s="3">
        <v>44257</v>
      </c>
      <c r="B1542" s="2">
        <v>20.566800000000001</v>
      </c>
      <c r="C1542" s="7">
        <v>76.42519152771527</v>
      </c>
      <c r="D1542" s="7">
        <v>0.42929872286340398</v>
      </c>
      <c r="E1542" s="7">
        <v>0.35665431391680308</v>
      </c>
      <c r="F1542" s="7">
        <v>20.299759999999999</v>
      </c>
      <c r="G1542" s="7">
        <v>19.588205000000002</v>
      </c>
      <c r="H1542" s="7">
        <v>18.935269999999996</v>
      </c>
      <c r="I1542" s="7">
        <v>16.958719500000011</v>
      </c>
      <c r="J1542" s="7" t="s">
        <v>48</v>
      </c>
      <c r="K1542" s="7" t="s">
        <v>49</v>
      </c>
      <c r="L1542" s="7" t="s">
        <v>50</v>
      </c>
      <c r="M1542" s="7">
        <f t="shared" si="240"/>
        <v>0</v>
      </c>
      <c r="N1542" s="7">
        <f t="shared" si="241"/>
        <v>0</v>
      </c>
      <c r="O1542" s="7">
        <f t="shared" si="242"/>
        <v>50</v>
      </c>
      <c r="P1542" s="7">
        <f t="shared" si="243"/>
        <v>66</v>
      </c>
      <c r="Q1542" s="19">
        <f t="shared" si="244"/>
        <v>17.399999999999999</v>
      </c>
      <c r="R1542" s="19">
        <f t="shared" si="245"/>
        <v>34</v>
      </c>
      <c r="S1542" s="19">
        <f t="shared" si="246"/>
        <v>42.2</v>
      </c>
      <c r="T1542" s="19">
        <f t="shared" si="247"/>
        <v>29</v>
      </c>
      <c r="U1542" s="7">
        <f t="shared" si="248"/>
        <v>31.2</v>
      </c>
      <c r="V1542" s="7">
        <f t="shared" si="249"/>
        <v>30.65</v>
      </c>
    </row>
    <row r="1543" spans="1:22" ht="13.5" x14ac:dyDescent="0.35">
      <c r="A1543" s="3">
        <v>44258</v>
      </c>
      <c r="B1543" s="2">
        <v>20.711099999999998</v>
      </c>
      <c r="C1543" s="7">
        <v>84.553853086976076</v>
      </c>
      <c r="D1543" s="7">
        <v>0.4575031773509437</v>
      </c>
      <c r="E1543" s="7">
        <v>0.3768240866036312</v>
      </c>
      <c r="F1543" s="7">
        <v>20.37914</v>
      </c>
      <c r="G1543" s="7">
        <v>19.700060000000001</v>
      </c>
      <c r="H1543" s="7">
        <v>18.981455999999998</v>
      </c>
      <c r="I1543" s="7">
        <v>17.008438500000008</v>
      </c>
      <c r="J1543" s="7" t="s">
        <v>48</v>
      </c>
      <c r="K1543" s="7" t="s">
        <v>49</v>
      </c>
      <c r="L1543" s="7" t="s">
        <v>50</v>
      </c>
      <c r="M1543" s="7">
        <f t="shared" si="240"/>
        <v>0</v>
      </c>
      <c r="N1543" s="7">
        <f t="shared" si="241"/>
        <v>0</v>
      </c>
      <c r="O1543" s="7">
        <f t="shared" si="242"/>
        <v>50</v>
      </c>
      <c r="P1543" s="7">
        <f t="shared" si="243"/>
        <v>66</v>
      </c>
      <c r="Q1543" s="19">
        <f t="shared" si="244"/>
        <v>17.399999999999999</v>
      </c>
      <c r="R1543" s="19">
        <f t="shared" si="245"/>
        <v>34</v>
      </c>
      <c r="S1543" s="19">
        <f t="shared" si="246"/>
        <v>42.2</v>
      </c>
      <c r="T1543" s="19">
        <f t="shared" si="247"/>
        <v>29</v>
      </c>
      <c r="U1543" s="7">
        <f t="shared" si="248"/>
        <v>31.2</v>
      </c>
      <c r="V1543" s="7">
        <f t="shared" si="249"/>
        <v>30.65</v>
      </c>
    </row>
    <row r="1544" spans="1:22" ht="13.5" x14ac:dyDescent="0.35">
      <c r="A1544" s="3">
        <v>44259</v>
      </c>
      <c r="B1544" s="2">
        <v>20.985299999999999</v>
      </c>
      <c r="C1544" s="7">
        <v>86.925864264029002</v>
      </c>
      <c r="D1544" s="7">
        <v>0.4962604772787742</v>
      </c>
      <c r="E1544" s="7">
        <v>0.40071136473865987</v>
      </c>
      <c r="F1544" s="7">
        <v>20.549439999999997</v>
      </c>
      <c r="G1544" s="7">
        <v>19.816965</v>
      </c>
      <c r="H1544" s="7">
        <v>19.033125999999996</v>
      </c>
      <c r="I1544" s="7">
        <v>17.057945000000007</v>
      </c>
      <c r="J1544" s="7" t="s">
        <v>48</v>
      </c>
      <c r="K1544" s="7" t="s">
        <v>49</v>
      </c>
      <c r="L1544" s="7" t="s">
        <v>50</v>
      </c>
      <c r="M1544" s="7">
        <f t="shared" si="240"/>
        <v>0</v>
      </c>
      <c r="N1544" s="7">
        <f t="shared" si="241"/>
        <v>0</v>
      </c>
      <c r="O1544" s="7">
        <f t="shared" si="242"/>
        <v>50</v>
      </c>
      <c r="P1544" s="7">
        <f t="shared" si="243"/>
        <v>66</v>
      </c>
      <c r="Q1544" s="19">
        <f t="shared" si="244"/>
        <v>17.399999999999999</v>
      </c>
      <c r="R1544" s="19">
        <f t="shared" si="245"/>
        <v>34</v>
      </c>
      <c r="S1544" s="19">
        <f t="shared" si="246"/>
        <v>42.2</v>
      </c>
      <c r="T1544" s="19">
        <f t="shared" si="247"/>
        <v>29</v>
      </c>
      <c r="U1544" s="7">
        <f t="shared" si="248"/>
        <v>31.2</v>
      </c>
      <c r="V1544" s="7">
        <f t="shared" si="249"/>
        <v>30.65</v>
      </c>
    </row>
    <row r="1545" spans="1:22" ht="13.5" x14ac:dyDescent="0.35">
      <c r="A1545" s="3">
        <v>44260</v>
      </c>
      <c r="B1545" s="2">
        <v>21.360600000000002</v>
      </c>
      <c r="C1545" s="7">
        <v>89.492301290054186</v>
      </c>
      <c r="D1545" s="7">
        <v>0.55090895468914525</v>
      </c>
      <c r="E1545" s="7">
        <v>0.43075088272875695</v>
      </c>
      <c r="F1545" s="7">
        <v>20.780380000000001</v>
      </c>
      <c r="G1545" s="7">
        <v>19.936399999999999</v>
      </c>
      <c r="H1545" s="7">
        <v>19.092589999999994</v>
      </c>
      <c r="I1545" s="7">
        <v>17.107676000000005</v>
      </c>
      <c r="J1545" s="7" t="s">
        <v>48</v>
      </c>
      <c r="K1545" s="7" t="s">
        <v>49</v>
      </c>
      <c r="L1545" s="7" t="s">
        <v>50</v>
      </c>
      <c r="M1545" s="7">
        <f t="shared" si="240"/>
        <v>0</v>
      </c>
      <c r="N1545" s="7">
        <f t="shared" si="241"/>
        <v>0</v>
      </c>
      <c r="O1545" s="7">
        <f t="shared" si="242"/>
        <v>50</v>
      </c>
      <c r="P1545" s="7">
        <f t="shared" si="243"/>
        <v>66</v>
      </c>
      <c r="Q1545" s="19">
        <f t="shared" si="244"/>
        <v>17.399999999999999</v>
      </c>
      <c r="R1545" s="19">
        <f t="shared" si="245"/>
        <v>34</v>
      </c>
      <c r="S1545" s="19">
        <f t="shared" si="246"/>
        <v>42.2</v>
      </c>
      <c r="T1545" s="19">
        <f t="shared" si="247"/>
        <v>29</v>
      </c>
      <c r="U1545" s="7">
        <f t="shared" si="248"/>
        <v>31.2</v>
      </c>
      <c r="V1545" s="7">
        <f t="shared" si="249"/>
        <v>30.65</v>
      </c>
    </row>
    <row r="1546" spans="1:22" ht="13.5" x14ac:dyDescent="0.35">
      <c r="A1546" s="3">
        <v>44263</v>
      </c>
      <c r="B1546" s="2">
        <v>20.999700000000001</v>
      </c>
      <c r="C1546" s="7">
        <v>77.631099117496916</v>
      </c>
      <c r="D1546" s="7">
        <v>0.55865680502844484</v>
      </c>
      <c r="E1546" s="7">
        <v>0.45633206718869457</v>
      </c>
      <c r="F1546" s="7">
        <v>20.924700000000001</v>
      </c>
      <c r="G1546" s="7">
        <v>20.034179999999999</v>
      </c>
      <c r="H1546" s="7">
        <v>19.140217999999994</v>
      </c>
      <c r="I1546" s="7">
        <v>17.154845000000009</v>
      </c>
      <c r="J1546" s="7" t="s">
        <v>48</v>
      </c>
      <c r="K1546" s="7" t="s">
        <v>49</v>
      </c>
      <c r="L1546" s="7" t="s">
        <v>50</v>
      </c>
      <c r="M1546" s="7">
        <f t="shared" si="240"/>
        <v>0</v>
      </c>
      <c r="N1546" s="7">
        <f t="shared" si="241"/>
        <v>0</v>
      </c>
      <c r="O1546" s="7">
        <f t="shared" si="242"/>
        <v>50</v>
      </c>
      <c r="P1546" s="7">
        <f t="shared" si="243"/>
        <v>66</v>
      </c>
      <c r="Q1546" s="19">
        <f t="shared" si="244"/>
        <v>17.399999999999999</v>
      </c>
      <c r="R1546" s="19">
        <f t="shared" si="245"/>
        <v>34</v>
      </c>
      <c r="S1546" s="19">
        <f t="shared" si="246"/>
        <v>42.2</v>
      </c>
      <c r="T1546" s="19">
        <f t="shared" si="247"/>
        <v>29</v>
      </c>
      <c r="U1546" s="7">
        <f t="shared" si="248"/>
        <v>31.2</v>
      </c>
      <c r="V1546" s="7">
        <f t="shared" si="249"/>
        <v>30.65</v>
      </c>
    </row>
    <row r="1547" spans="1:22" ht="13.5" x14ac:dyDescent="0.35">
      <c r="A1547" s="3">
        <v>44264</v>
      </c>
      <c r="B1547" s="2">
        <v>20.783200000000001</v>
      </c>
      <c r="C1547" s="7">
        <v>70.512364980102376</v>
      </c>
      <c r="D1547" s="7">
        <v>0.54108994355606299</v>
      </c>
      <c r="E1547" s="7">
        <v>0.47328364246216825</v>
      </c>
      <c r="F1547" s="7">
        <v>20.967980000000001</v>
      </c>
      <c r="G1547" s="7">
        <v>20.11356</v>
      </c>
      <c r="H1547" s="7">
        <v>19.182793999999994</v>
      </c>
      <c r="I1547" s="7">
        <v>17.199210500000007</v>
      </c>
      <c r="J1547" s="7" t="s">
        <v>48</v>
      </c>
      <c r="K1547" s="7" t="s">
        <v>55</v>
      </c>
      <c r="L1547" s="7" t="s">
        <v>50</v>
      </c>
      <c r="M1547" s="7">
        <f t="shared" si="240"/>
        <v>0</v>
      </c>
      <c r="N1547" s="7">
        <f t="shared" si="241"/>
        <v>0</v>
      </c>
      <c r="O1547" s="7">
        <f t="shared" si="242"/>
        <v>50</v>
      </c>
      <c r="P1547" s="7">
        <f t="shared" si="243"/>
        <v>49.5</v>
      </c>
      <c r="Q1547" s="19">
        <f t="shared" si="244"/>
        <v>14.925000000000001</v>
      </c>
      <c r="R1547" s="19">
        <f t="shared" si="245"/>
        <v>29.875</v>
      </c>
      <c r="S1547" s="19">
        <f t="shared" si="246"/>
        <v>34.775000000000006</v>
      </c>
      <c r="T1547" s="19">
        <f t="shared" si="247"/>
        <v>24.875</v>
      </c>
      <c r="U1547" s="7">
        <f t="shared" si="248"/>
        <v>26.525000000000002</v>
      </c>
      <c r="V1547" s="7">
        <f t="shared" si="249"/>
        <v>26.112500000000001</v>
      </c>
    </row>
    <row r="1548" spans="1:22" ht="13.5" x14ac:dyDescent="0.35">
      <c r="A1548" s="3">
        <v>44265</v>
      </c>
      <c r="B1548" s="2">
        <v>20.5884</v>
      </c>
      <c r="C1548" s="7">
        <v>66.748511654502011</v>
      </c>
      <c r="D1548" s="7">
        <v>0.5056208646981446</v>
      </c>
      <c r="E1548" s="7">
        <v>0.47975108690936358</v>
      </c>
      <c r="F1548" s="7">
        <v>20.943440000000002</v>
      </c>
      <c r="G1548" s="7">
        <v>20.161549999999998</v>
      </c>
      <c r="H1548" s="7">
        <v>19.222195999999993</v>
      </c>
      <c r="I1548" s="7">
        <v>17.241638000000009</v>
      </c>
      <c r="J1548" s="7" t="s">
        <v>48</v>
      </c>
      <c r="K1548" s="7" t="s">
        <v>55</v>
      </c>
      <c r="L1548" s="7" t="s">
        <v>56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66.5</v>
      </c>
      <c r="Q1548" s="19">
        <f t="shared" si="244"/>
        <v>26.225000000000001</v>
      </c>
      <c r="R1548" s="19">
        <f t="shared" si="245"/>
        <v>39.125</v>
      </c>
      <c r="S1548" s="19">
        <f t="shared" si="246"/>
        <v>46.174999999999997</v>
      </c>
      <c r="T1548" s="19">
        <f t="shared" si="247"/>
        <v>35.375</v>
      </c>
      <c r="U1548" s="7">
        <f t="shared" si="248"/>
        <v>37.174999999999997</v>
      </c>
      <c r="V1548" s="7">
        <f t="shared" si="249"/>
        <v>36.724999999999994</v>
      </c>
    </row>
    <row r="1549" spans="1:22" ht="13.5" x14ac:dyDescent="0.35">
      <c r="A1549" s="3">
        <v>44266</v>
      </c>
      <c r="B1549" s="2">
        <v>20.566800000000001</v>
      </c>
      <c r="C1549" s="7">
        <v>66.267071826894153</v>
      </c>
      <c r="D1549" s="7">
        <v>0.47034656229153171</v>
      </c>
      <c r="E1549" s="7">
        <v>0.47787018198579723</v>
      </c>
      <c r="F1549" s="7">
        <v>20.859739999999999</v>
      </c>
      <c r="G1549" s="7">
        <v>20.215674999999997</v>
      </c>
      <c r="H1549" s="7">
        <v>19.261309999999995</v>
      </c>
      <c r="I1549" s="7">
        <v>17.282202000000009</v>
      </c>
      <c r="J1549" s="7" t="s">
        <v>53</v>
      </c>
      <c r="K1549" s="7" t="s">
        <v>55</v>
      </c>
      <c r="L1549" s="7" t="s">
        <v>47</v>
      </c>
      <c r="M1549" s="7">
        <f t="shared" si="240"/>
        <v>25</v>
      </c>
      <c r="N1549" s="7">
        <f t="shared" si="241"/>
        <v>45</v>
      </c>
      <c r="O1549" s="7">
        <f t="shared" si="242"/>
        <v>50</v>
      </c>
      <c r="P1549" s="7">
        <f t="shared" si="243"/>
        <v>16.5</v>
      </c>
      <c r="Q1549" s="19">
        <f t="shared" si="244"/>
        <v>34.475000000000001</v>
      </c>
      <c r="R1549" s="19">
        <f t="shared" si="245"/>
        <v>35.625</v>
      </c>
      <c r="S1549" s="19">
        <f t="shared" si="246"/>
        <v>30.425000000000001</v>
      </c>
      <c r="T1549" s="19">
        <f t="shared" si="247"/>
        <v>34.125</v>
      </c>
      <c r="U1549" s="7">
        <f t="shared" si="248"/>
        <v>33.508333333333333</v>
      </c>
      <c r="V1549" s="7">
        <f t="shared" si="249"/>
        <v>33.662499999999994</v>
      </c>
    </row>
    <row r="1550" spans="1:22" ht="13.5" x14ac:dyDescent="0.35">
      <c r="A1550" s="3">
        <v>44267</v>
      </c>
      <c r="B1550" s="2">
        <v>20.920400000000001</v>
      </c>
      <c r="C1550" s="7">
        <v>70.588412885306298</v>
      </c>
      <c r="D1550" s="7">
        <v>0.4655573332004117</v>
      </c>
      <c r="E1550" s="7">
        <v>0.47540761222872013</v>
      </c>
      <c r="F1550" s="7">
        <v>20.771699999999999</v>
      </c>
      <c r="G1550" s="7">
        <v>20.287839999999999</v>
      </c>
      <c r="H1550" s="7">
        <v>19.305185999999988</v>
      </c>
      <c r="I1550" s="7">
        <v>17.324155500000007</v>
      </c>
      <c r="J1550" s="7" t="s">
        <v>53</v>
      </c>
      <c r="K1550" s="7" t="s">
        <v>51</v>
      </c>
      <c r="L1550" s="7" t="s">
        <v>47</v>
      </c>
      <c r="M1550" s="7">
        <f t="shared" si="240"/>
        <v>0</v>
      </c>
      <c r="N1550" s="7">
        <f t="shared" si="241"/>
        <v>45</v>
      </c>
      <c r="O1550" s="7">
        <f t="shared" si="242"/>
        <v>50</v>
      </c>
      <c r="P1550" s="7">
        <f t="shared" si="243"/>
        <v>0</v>
      </c>
      <c r="Q1550" s="19">
        <f t="shared" si="244"/>
        <v>23.25</v>
      </c>
      <c r="R1550" s="19">
        <f t="shared" si="245"/>
        <v>26.5</v>
      </c>
      <c r="S1550" s="19">
        <f t="shared" si="246"/>
        <v>19.25</v>
      </c>
      <c r="T1550" s="19">
        <f t="shared" si="247"/>
        <v>23.75</v>
      </c>
      <c r="U1550" s="7">
        <f t="shared" si="248"/>
        <v>23</v>
      </c>
      <c r="V1550" s="7">
        <f t="shared" si="249"/>
        <v>23.1875</v>
      </c>
    </row>
    <row r="1551" spans="1:22" ht="13.5" x14ac:dyDescent="0.35">
      <c r="A1551" s="3">
        <v>44270</v>
      </c>
      <c r="B1551" s="2">
        <v>21.071899999999999</v>
      </c>
      <c r="C1551" s="7">
        <v>67.470281821824486</v>
      </c>
      <c r="D1551" s="7">
        <v>0.46858506159682278</v>
      </c>
      <c r="E1551" s="7">
        <v>0.47404310210234069</v>
      </c>
      <c r="F1551" s="7">
        <v>20.78614</v>
      </c>
      <c r="G1551" s="7">
        <v>20.368304999999999</v>
      </c>
      <c r="H1551" s="7">
        <v>19.357143999999991</v>
      </c>
      <c r="I1551" s="7">
        <v>17.365007500000008</v>
      </c>
      <c r="J1551" s="7" t="s">
        <v>53</v>
      </c>
      <c r="K1551" s="7" t="s">
        <v>55</v>
      </c>
      <c r="L1551" s="7" t="s">
        <v>54</v>
      </c>
      <c r="M1551" s="7">
        <f t="shared" si="240"/>
        <v>25</v>
      </c>
      <c r="N1551" s="7">
        <f t="shared" si="241"/>
        <v>45</v>
      </c>
      <c r="O1551" s="7">
        <f t="shared" si="242"/>
        <v>50</v>
      </c>
      <c r="P1551" s="7">
        <f t="shared" si="243"/>
        <v>16.5</v>
      </c>
      <c r="Q1551" s="19">
        <f t="shared" si="244"/>
        <v>34.475000000000001</v>
      </c>
      <c r="R1551" s="19">
        <f t="shared" si="245"/>
        <v>35.625</v>
      </c>
      <c r="S1551" s="19">
        <f t="shared" si="246"/>
        <v>30.425000000000001</v>
      </c>
      <c r="T1551" s="19">
        <f t="shared" si="247"/>
        <v>34.125</v>
      </c>
      <c r="U1551" s="7">
        <f t="shared" si="248"/>
        <v>33.508333333333333</v>
      </c>
      <c r="V1551" s="7">
        <f t="shared" si="249"/>
        <v>33.662499999999994</v>
      </c>
    </row>
    <row r="1552" spans="1:22" ht="13.5" x14ac:dyDescent="0.35">
      <c r="A1552" s="3">
        <v>44271</v>
      </c>
      <c r="B1552" s="2">
        <v>20.999700000000001</v>
      </c>
      <c r="C1552" s="7">
        <v>62.336680704027671</v>
      </c>
      <c r="D1552" s="7">
        <v>0.45985766861285171</v>
      </c>
      <c r="E1552" s="7">
        <v>0.4712060154044429</v>
      </c>
      <c r="F1552" s="7">
        <v>20.829440000000002</v>
      </c>
      <c r="G1552" s="7">
        <v>20.444075000000002</v>
      </c>
      <c r="H1552" s="7">
        <v>19.409677999999996</v>
      </c>
      <c r="I1552" s="7">
        <v>17.403571000000007</v>
      </c>
      <c r="J1552" s="7" t="s">
        <v>53</v>
      </c>
      <c r="K1552" s="7" t="s">
        <v>55</v>
      </c>
      <c r="L1552" s="7" t="s">
        <v>54</v>
      </c>
      <c r="M1552" s="7">
        <f t="shared" si="240"/>
        <v>25</v>
      </c>
      <c r="N1552" s="7">
        <f t="shared" si="241"/>
        <v>45</v>
      </c>
      <c r="O1552" s="7">
        <f t="shared" si="242"/>
        <v>50</v>
      </c>
      <c r="P1552" s="7">
        <f t="shared" si="243"/>
        <v>16.5</v>
      </c>
      <c r="Q1552" s="19">
        <f t="shared" si="244"/>
        <v>34.475000000000001</v>
      </c>
      <c r="R1552" s="19">
        <f t="shared" si="245"/>
        <v>35.625</v>
      </c>
      <c r="S1552" s="19">
        <f t="shared" si="246"/>
        <v>30.425000000000001</v>
      </c>
      <c r="T1552" s="19">
        <f t="shared" si="247"/>
        <v>34.125</v>
      </c>
      <c r="U1552" s="7">
        <f t="shared" si="248"/>
        <v>33.508333333333333</v>
      </c>
      <c r="V1552" s="7">
        <f t="shared" si="249"/>
        <v>33.662499999999994</v>
      </c>
    </row>
    <row r="1553" spans="1:22" ht="13.5" x14ac:dyDescent="0.35">
      <c r="A1553" s="3">
        <v>44272</v>
      </c>
      <c r="B1553" s="2">
        <v>20.855399999999999</v>
      </c>
      <c r="C1553" s="7">
        <v>63.157318940996255</v>
      </c>
      <c r="D1553" s="7">
        <v>0.43626831321386561</v>
      </c>
      <c r="E1553" s="7">
        <v>0.46421847496632745</v>
      </c>
      <c r="F1553" s="7">
        <v>20.882840000000002</v>
      </c>
      <c r="G1553" s="7">
        <v>20.505414999999999</v>
      </c>
      <c r="H1553" s="7">
        <v>19.460191999999996</v>
      </c>
      <c r="I1553" s="7">
        <v>17.440380500000007</v>
      </c>
      <c r="J1553" s="7" t="s">
        <v>53</v>
      </c>
      <c r="K1553" s="7" t="s">
        <v>55</v>
      </c>
      <c r="L1553" s="7" t="s">
        <v>54</v>
      </c>
      <c r="M1553" s="7">
        <f t="shared" si="240"/>
        <v>25</v>
      </c>
      <c r="N1553" s="7">
        <f t="shared" si="241"/>
        <v>100</v>
      </c>
      <c r="O1553" s="7">
        <f t="shared" si="242"/>
        <v>50</v>
      </c>
      <c r="P1553" s="7">
        <f t="shared" si="243"/>
        <v>16.5</v>
      </c>
      <c r="Q1553" s="19">
        <f t="shared" si="244"/>
        <v>53.725000000000001</v>
      </c>
      <c r="R1553" s="19">
        <f t="shared" si="245"/>
        <v>46.625</v>
      </c>
      <c r="S1553" s="19">
        <f t="shared" si="246"/>
        <v>38.674999999999997</v>
      </c>
      <c r="T1553" s="19">
        <f t="shared" si="247"/>
        <v>47.875</v>
      </c>
      <c r="U1553" s="7">
        <f t="shared" si="248"/>
        <v>46.341666666666661</v>
      </c>
      <c r="V1553" s="7">
        <f t="shared" si="249"/>
        <v>46.724999999999994</v>
      </c>
    </row>
    <row r="1554" spans="1:22" ht="13.5" x14ac:dyDescent="0.35">
      <c r="A1554" s="3">
        <v>44273</v>
      </c>
      <c r="B1554" s="2">
        <v>20.783200000000001</v>
      </c>
      <c r="C1554" s="7">
        <v>60.52583597709954</v>
      </c>
      <c r="D1554" s="7">
        <v>0.40705536168231049</v>
      </c>
      <c r="E1554" s="7">
        <v>0.45278585230952412</v>
      </c>
      <c r="F1554" s="7">
        <v>20.926120000000004</v>
      </c>
      <c r="G1554" s="7">
        <v>20.564950000000003</v>
      </c>
      <c r="H1554" s="7">
        <v>19.513591999999996</v>
      </c>
      <c r="I1554" s="7">
        <v>17.474832500000009</v>
      </c>
      <c r="J1554" s="7" t="s">
        <v>53</v>
      </c>
      <c r="K1554" s="7" t="s">
        <v>55</v>
      </c>
      <c r="L1554" s="7" t="s">
        <v>54</v>
      </c>
      <c r="M1554" s="7">
        <f t="shared" si="240"/>
        <v>25</v>
      </c>
      <c r="N1554" s="7">
        <f t="shared" si="241"/>
        <v>100</v>
      </c>
      <c r="O1554" s="7">
        <f t="shared" si="242"/>
        <v>50</v>
      </c>
      <c r="P1554" s="7">
        <f t="shared" si="243"/>
        <v>16.5</v>
      </c>
      <c r="Q1554" s="19">
        <f t="shared" si="244"/>
        <v>53.725000000000001</v>
      </c>
      <c r="R1554" s="19">
        <f t="shared" si="245"/>
        <v>46.625</v>
      </c>
      <c r="S1554" s="19">
        <f t="shared" si="246"/>
        <v>38.674999999999997</v>
      </c>
      <c r="T1554" s="19">
        <f t="shared" si="247"/>
        <v>47.875</v>
      </c>
      <c r="U1554" s="7">
        <f t="shared" si="248"/>
        <v>46.341666666666661</v>
      </c>
      <c r="V1554" s="7">
        <f t="shared" si="249"/>
        <v>46.724999999999994</v>
      </c>
    </row>
    <row r="1555" spans="1:22" ht="13.5" x14ac:dyDescent="0.35">
      <c r="A1555" s="3">
        <v>44274</v>
      </c>
      <c r="B1555" s="2">
        <v>20.783200000000001</v>
      </c>
      <c r="C1555" s="7">
        <v>59.458447249166738</v>
      </c>
      <c r="D1555" s="7">
        <v>0.37952891405294409</v>
      </c>
      <c r="E1555" s="7">
        <v>0.43813446465820816</v>
      </c>
      <c r="F1555" s="7">
        <v>20.898680000000002</v>
      </c>
      <c r="G1555" s="7">
        <v>20.624485000000004</v>
      </c>
      <c r="H1555" s="7">
        <v>19.568147999999994</v>
      </c>
      <c r="I1555" s="7">
        <v>17.509904000000009</v>
      </c>
      <c r="J1555" s="7" t="s">
        <v>53</v>
      </c>
      <c r="K1555" s="7" t="s">
        <v>55</v>
      </c>
      <c r="L1555" s="7" t="s">
        <v>47</v>
      </c>
      <c r="M1555" s="7">
        <f t="shared" si="240"/>
        <v>25</v>
      </c>
      <c r="N1555" s="7">
        <f t="shared" si="241"/>
        <v>100</v>
      </c>
      <c r="O1555" s="7">
        <f t="shared" si="242"/>
        <v>50</v>
      </c>
      <c r="P1555" s="7">
        <f t="shared" si="243"/>
        <v>16.5</v>
      </c>
      <c r="Q1555" s="19">
        <f t="shared" si="244"/>
        <v>53.725000000000001</v>
      </c>
      <c r="R1555" s="19">
        <f t="shared" si="245"/>
        <v>46.625</v>
      </c>
      <c r="S1555" s="19">
        <f t="shared" si="246"/>
        <v>38.674999999999997</v>
      </c>
      <c r="T1555" s="19">
        <f t="shared" si="247"/>
        <v>47.875</v>
      </c>
      <c r="U1555" s="7">
        <f t="shared" si="248"/>
        <v>46.341666666666661</v>
      </c>
      <c r="V1555" s="7">
        <f t="shared" si="249"/>
        <v>46.724999999999994</v>
      </c>
    </row>
    <row r="1556" spans="1:22" ht="13.5" x14ac:dyDescent="0.35">
      <c r="A1556" s="3">
        <v>44277</v>
      </c>
      <c r="B1556" s="2">
        <v>20.9131</v>
      </c>
      <c r="C1556" s="7">
        <v>56.894835344244008</v>
      </c>
      <c r="D1556" s="7">
        <v>0.36399988626295254</v>
      </c>
      <c r="E1556" s="7">
        <v>0.42330754897915707</v>
      </c>
      <c r="F1556" s="7">
        <v>20.86692</v>
      </c>
      <c r="G1556" s="7">
        <v>20.692315000000001</v>
      </c>
      <c r="H1556" s="7">
        <v>19.622703999999995</v>
      </c>
      <c r="I1556" s="7">
        <v>17.547690500000009</v>
      </c>
      <c r="J1556" s="7" t="s">
        <v>53</v>
      </c>
      <c r="K1556" s="7" t="s">
        <v>55</v>
      </c>
      <c r="L1556" s="7" t="s">
        <v>47</v>
      </c>
      <c r="M1556" s="7">
        <f t="shared" si="240"/>
        <v>25</v>
      </c>
      <c r="N1556" s="7">
        <f t="shared" si="241"/>
        <v>100</v>
      </c>
      <c r="O1556" s="7">
        <f t="shared" si="242"/>
        <v>50</v>
      </c>
      <c r="P1556" s="7">
        <f t="shared" si="243"/>
        <v>16.5</v>
      </c>
      <c r="Q1556" s="19">
        <f t="shared" si="244"/>
        <v>53.725000000000001</v>
      </c>
      <c r="R1556" s="19">
        <f t="shared" si="245"/>
        <v>46.625</v>
      </c>
      <c r="S1556" s="19">
        <f t="shared" si="246"/>
        <v>38.674999999999997</v>
      </c>
      <c r="T1556" s="19">
        <f t="shared" si="247"/>
        <v>47.875</v>
      </c>
      <c r="U1556" s="7">
        <f t="shared" si="248"/>
        <v>46.341666666666661</v>
      </c>
      <c r="V1556" s="7">
        <f t="shared" si="249"/>
        <v>46.724999999999994</v>
      </c>
    </row>
    <row r="1557" spans="1:22" ht="13.5" x14ac:dyDescent="0.35">
      <c r="A1557" s="3">
        <v>44278</v>
      </c>
      <c r="B1557" s="2">
        <v>20.711099999999998</v>
      </c>
      <c r="C1557" s="7">
        <v>50</v>
      </c>
      <c r="D1557" s="7">
        <v>0.33157116208261428</v>
      </c>
      <c r="E1557" s="7">
        <v>0.40496027159984854</v>
      </c>
      <c r="F1557" s="7">
        <v>20.809200000000001</v>
      </c>
      <c r="G1557" s="7">
        <v>20.726595000000003</v>
      </c>
      <c r="H1557" s="7">
        <v>19.674661999999998</v>
      </c>
      <c r="I1557" s="7">
        <v>17.586463500000011</v>
      </c>
      <c r="J1557" s="7" t="s">
        <v>53</v>
      </c>
      <c r="K1557" s="7" t="s">
        <v>55</v>
      </c>
      <c r="L1557" s="7" t="s">
        <v>47</v>
      </c>
      <c r="M1557" s="7">
        <f t="shared" si="240"/>
        <v>25</v>
      </c>
      <c r="N1557" s="7">
        <f t="shared" si="241"/>
        <v>100</v>
      </c>
      <c r="O1557" s="7">
        <f t="shared" si="242"/>
        <v>50</v>
      </c>
      <c r="P1557" s="7">
        <f t="shared" si="243"/>
        <v>16.5</v>
      </c>
      <c r="Q1557" s="19">
        <f t="shared" si="244"/>
        <v>53.725000000000001</v>
      </c>
      <c r="R1557" s="19">
        <f t="shared" si="245"/>
        <v>46.625</v>
      </c>
      <c r="S1557" s="19">
        <f t="shared" si="246"/>
        <v>38.674999999999997</v>
      </c>
      <c r="T1557" s="19">
        <f t="shared" si="247"/>
        <v>47.875</v>
      </c>
      <c r="U1557" s="7">
        <f t="shared" si="248"/>
        <v>46.341666666666661</v>
      </c>
      <c r="V1557" s="7">
        <f t="shared" si="249"/>
        <v>46.724999999999994</v>
      </c>
    </row>
    <row r="1558" spans="1:22" ht="13.5" x14ac:dyDescent="0.35">
      <c r="A1558" s="3">
        <v>44279</v>
      </c>
      <c r="B1558" s="2">
        <v>20.776</v>
      </c>
      <c r="C1558" s="7">
        <v>45.565114209433432</v>
      </c>
      <c r="D1558" s="7">
        <v>0.30756266123382403</v>
      </c>
      <c r="E1558" s="7">
        <v>0.38548074952664368</v>
      </c>
      <c r="F1558" s="7">
        <v>20.793320000000001</v>
      </c>
      <c r="G1558" s="7">
        <v>20.749685000000003</v>
      </c>
      <c r="H1558" s="7">
        <v>19.724309999999996</v>
      </c>
      <c r="I1558" s="7">
        <v>17.624459500000004</v>
      </c>
      <c r="J1558" s="7" t="s">
        <v>53</v>
      </c>
      <c r="K1558" s="7" t="s">
        <v>55</v>
      </c>
      <c r="L1558" s="7" t="s">
        <v>47</v>
      </c>
      <c r="M1558" s="7">
        <f t="shared" si="240"/>
        <v>25</v>
      </c>
      <c r="N1558" s="7">
        <f t="shared" si="241"/>
        <v>100</v>
      </c>
      <c r="O1558" s="7">
        <f t="shared" si="242"/>
        <v>50</v>
      </c>
      <c r="P1558" s="7">
        <f t="shared" si="243"/>
        <v>16.5</v>
      </c>
      <c r="Q1558" s="19">
        <f t="shared" si="244"/>
        <v>53.725000000000001</v>
      </c>
      <c r="R1558" s="19">
        <f t="shared" si="245"/>
        <v>46.625</v>
      </c>
      <c r="S1558" s="19">
        <f t="shared" si="246"/>
        <v>38.674999999999997</v>
      </c>
      <c r="T1558" s="19">
        <f t="shared" si="247"/>
        <v>47.875</v>
      </c>
      <c r="U1558" s="7">
        <f t="shared" si="248"/>
        <v>46.341666666666661</v>
      </c>
      <c r="V1558" s="7">
        <f t="shared" si="249"/>
        <v>46.724999999999994</v>
      </c>
    </row>
    <row r="1559" spans="1:22" ht="13.5" x14ac:dyDescent="0.35">
      <c r="A1559" s="3">
        <v>44280</v>
      </c>
      <c r="B1559" s="2">
        <v>20.711099999999998</v>
      </c>
      <c r="C1559" s="7">
        <v>34.153125457473223</v>
      </c>
      <c r="D1559" s="7">
        <v>0.28007038665162654</v>
      </c>
      <c r="E1559" s="7">
        <v>0.3643986769516403</v>
      </c>
      <c r="F1559" s="7">
        <v>20.7789</v>
      </c>
      <c r="G1559" s="7">
        <v>20.778549999999999</v>
      </c>
      <c r="H1559" s="7">
        <v>19.773525999999997</v>
      </c>
      <c r="I1559" s="7">
        <v>17.662268500000003</v>
      </c>
      <c r="J1559" s="7" t="s">
        <v>53</v>
      </c>
      <c r="K1559" s="7" t="s">
        <v>55</v>
      </c>
      <c r="L1559" s="7" t="s">
        <v>47</v>
      </c>
      <c r="M1559" s="7">
        <f t="shared" si="240"/>
        <v>25</v>
      </c>
      <c r="N1559" s="7">
        <f t="shared" si="241"/>
        <v>100</v>
      </c>
      <c r="O1559" s="7">
        <f t="shared" si="242"/>
        <v>50</v>
      </c>
      <c r="P1559" s="7">
        <f t="shared" si="243"/>
        <v>16.5</v>
      </c>
      <c r="Q1559" s="19">
        <f t="shared" si="244"/>
        <v>53.725000000000001</v>
      </c>
      <c r="R1559" s="19">
        <f t="shared" si="245"/>
        <v>46.625</v>
      </c>
      <c r="S1559" s="19">
        <f t="shared" si="246"/>
        <v>38.674999999999997</v>
      </c>
      <c r="T1559" s="19">
        <f t="shared" si="247"/>
        <v>47.875</v>
      </c>
      <c r="U1559" s="7">
        <f t="shared" si="248"/>
        <v>46.341666666666661</v>
      </c>
      <c r="V1559" s="7">
        <f t="shared" si="249"/>
        <v>46.724999999999994</v>
      </c>
    </row>
    <row r="1560" spans="1:22" ht="13.5" x14ac:dyDescent="0.35">
      <c r="A1560" s="3">
        <v>44281</v>
      </c>
      <c r="B1560" s="2">
        <v>20.855399999999999</v>
      </c>
      <c r="C1560" s="7">
        <v>46.063185464069385</v>
      </c>
      <c r="D1560" s="7">
        <v>0.26685028107694819</v>
      </c>
      <c r="E1560" s="7">
        <v>0.3448889977767019</v>
      </c>
      <c r="F1560" s="7">
        <v>20.793340000000001</v>
      </c>
      <c r="G1560" s="7">
        <v>20.811024999999997</v>
      </c>
      <c r="H1560" s="7">
        <v>19.824905999999999</v>
      </c>
      <c r="I1560" s="7">
        <v>17.698045000000004</v>
      </c>
      <c r="J1560" s="7" t="s">
        <v>48</v>
      </c>
      <c r="K1560" s="7" t="s">
        <v>55</v>
      </c>
      <c r="L1560" s="7" t="s">
        <v>50</v>
      </c>
      <c r="M1560" s="7">
        <f t="shared" si="240"/>
        <v>25</v>
      </c>
      <c r="N1560" s="7">
        <f t="shared" si="241"/>
        <v>100</v>
      </c>
      <c r="O1560" s="7">
        <f t="shared" si="242"/>
        <v>50</v>
      </c>
      <c r="P1560" s="7">
        <f t="shared" si="243"/>
        <v>49.5</v>
      </c>
      <c r="Q1560" s="19">
        <f t="shared" si="244"/>
        <v>58.674999999999997</v>
      </c>
      <c r="R1560" s="19">
        <f t="shared" si="245"/>
        <v>54.875</v>
      </c>
      <c r="S1560" s="19">
        <f t="shared" si="246"/>
        <v>53.525000000000006</v>
      </c>
      <c r="T1560" s="19">
        <f t="shared" si="247"/>
        <v>56.125</v>
      </c>
      <c r="U1560" s="7">
        <f t="shared" si="248"/>
        <v>55.691666666666663</v>
      </c>
      <c r="V1560" s="7">
        <f t="shared" si="249"/>
        <v>55.8</v>
      </c>
    </row>
    <row r="1561" spans="1:22" ht="13.5" x14ac:dyDescent="0.35">
      <c r="A1561" s="3">
        <v>44284</v>
      </c>
      <c r="B1561" s="2">
        <v>20.747199999999999</v>
      </c>
      <c r="C1561" s="7">
        <v>48.956158663883059</v>
      </c>
      <c r="D1561" s="7">
        <v>0.244820280628673</v>
      </c>
      <c r="E1561" s="7">
        <v>0.32487525434709613</v>
      </c>
      <c r="F1561" s="7">
        <v>20.760160000000003</v>
      </c>
      <c r="G1561" s="7">
        <v>20.834479999999999</v>
      </c>
      <c r="H1561" s="7">
        <v>19.875565999999996</v>
      </c>
      <c r="I1561" s="7">
        <v>17.733831500000008</v>
      </c>
      <c r="J1561" s="7" t="s">
        <v>53</v>
      </c>
      <c r="K1561" s="7" t="s">
        <v>55</v>
      </c>
      <c r="L1561" s="7" t="s">
        <v>47</v>
      </c>
      <c r="M1561" s="7">
        <f t="shared" si="240"/>
        <v>25</v>
      </c>
      <c r="N1561" s="7">
        <f t="shared" si="241"/>
        <v>100</v>
      </c>
      <c r="O1561" s="7">
        <f t="shared" si="242"/>
        <v>50</v>
      </c>
      <c r="P1561" s="7">
        <f t="shared" si="243"/>
        <v>16.5</v>
      </c>
      <c r="Q1561" s="19">
        <f t="shared" si="244"/>
        <v>53.725000000000001</v>
      </c>
      <c r="R1561" s="19">
        <f t="shared" si="245"/>
        <v>46.625</v>
      </c>
      <c r="S1561" s="19">
        <f t="shared" si="246"/>
        <v>38.674999999999997</v>
      </c>
      <c r="T1561" s="19">
        <f t="shared" si="247"/>
        <v>47.875</v>
      </c>
      <c r="U1561" s="7">
        <f t="shared" si="248"/>
        <v>46.341666666666661</v>
      </c>
      <c r="V1561" s="7">
        <f t="shared" si="249"/>
        <v>46.724999999999994</v>
      </c>
    </row>
    <row r="1562" spans="1:22" ht="13.5" x14ac:dyDescent="0.35">
      <c r="A1562" s="3">
        <v>44285</v>
      </c>
      <c r="B1562" s="2">
        <v>20.855399999999999</v>
      </c>
      <c r="C1562" s="7">
        <v>58.151178410062244</v>
      </c>
      <c r="D1562" s="7">
        <v>0.23340167309081039</v>
      </c>
      <c r="E1562" s="7">
        <v>0.30658053809583896</v>
      </c>
      <c r="F1562" s="7">
        <v>20.789020000000001</v>
      </c>
      <c r="G1562" s="7">
        <v>20.848909999999997</v>
      </c>
      <c r="H1562" s="7">
        <v>19.927667999999997</v>
      </c>
      <c r="I1562" s="7">
        <v>17.771329500000007</v>
      </c>
      <c r="J1562" s="7" t="s">
        <v>48</v>
      </c>
      <c r="K1562" s="7" t="s">
        <v>55</v>
      </c>
      <c r="L1562" s="7" t="s">
        <v>50</v>
      </c>
      <c r="M1562" s="7">
        <f t="shared" si="240"/>
        <v>25</v>
      </c>
      <c r="N1562" s="7">
        <f t="shared" si="241"/>
        <v>100</v>
      </c>
      <c r="O1562" s="7">
        <f t="shared" si="242"/>
        <v>50</v>
      </c>
      <c r="P1562" s="7">
        <f t="shared" si="243"/>
        <v>49.5</v>
      </c>
      <c r="Q1562" s="19">
        <f t="shared" si="244"/>
        <v>58.674999999999997</v>
      </c>
      <c r="R1562" s="19">
        <f t="shared" si="245"/>
        <v>54.875</v>
      </c>
      <c r="S1562" s="19">
        <f t="shared" si="246"/>
        <v>53.525000000000006</v>
      </c>
      <c r="T1562" s="19">
        <f t="shared" si="247"/>
        <v>56.125</v>
      </c>
      <c r="U1562" s="7">
        <f t="shared" si="248"/>
        <v>55.691666666666663</v>
      </c>
      <c r="V1562" s="7">
        <f t="shared" si="249"/>
        <v>55.8</v>
      </c>
    </row>
    <row r="1563" spans="1:22" ht="13.5" x14ac:dyDescent="0.35">
      <c r="A1563" s="3">
        <v>44286</v>
      </c>
      <c r="B1563" s="2">
        <v>20.776</v>
      </c>
      <c r="C1563" s="7">
        <v>56.168907761264414</v>
      </c>
      <c r="D1563" s="7">
        <v>0.21546171934358682</v>
      </c>
      <c r="E1563" s="7">
        <v>0.28835677434538853</v>
      </c>
      <c r="F1563" s="7">
        <v>20.789020000000001</v>
      </c>
      <c r="G1563" s="7">
        <v>20.852155</v>
      </c>
      <c r="H1563" s="7">
        <v>19.973707999999995</v>
      </c>
      <c r="I1563" s="7">
        <v>17.808086000000007</v>
      </c>
      <c r="J1563" s="7" t="s">
        <v>53</v>
      </c>
      <c r="K1563" s="7" t="s">
        <v>55</v>
      </c>
      <c r="L1563" s="7" t="s">
        <v>50</v>
      </c>
      <c r="M1563" s="7">
        <f t="shared" si="240"/>
        <v>25</v>
      </c>
      <c r="N1563" s="7">
        <f t="shared" si="241"/>
        <v>100</v>
      </c>
      <c r="O1563" s="7">
        <f t="shared" si="242"/>
        <v>50</v>
      </c>
      <c r="P1563" s="7">
        <f t="shared" si="243"/>
        <v>16.5</v>
      </c>
      <c r="Q1563" s="19">
        <f t="shared" si="244"/>
        <v>53.725000000000001</v>
      </c>
      <c r="R1563" s="19">
        <f t="shared" si="245"/>
        <v>46.625</v>
      </c>
      <c r="S1563" s="19">
        <f t="shared" si="246"/>
        <v>38.674999999999997</v>
      </c>
      <c r="T1563" s="19">
        <f t="shared" si="247"/>
        <v>47.875</v>
      </c>
      <c r="U1563" s="7">
        <f t="shared" si="248"/>
        <v>46.341666666666661</v>
      </c>
      <c r="V1563" s="7">
        <f t="shared" si="249"/>
        <v>46.724999999999994</v>
      </c>
    </row>
    <row r="1564" spans="1:22" ht="13.5" x14ac:dyDescent="0.35">
      <c r="A1564" s="3">
        <v>44287</v>
      </c>
      <c r="B1564" s="2">
        <v>20.927600000000002</v>
      </c>
      <c r="C1564" s="7">
        <v>50.241028387787935</v>
      </c>
      <c r="D1564" s="7">
        <v>0.21104424311036851</v>
      </c>
      <c r="E1564" s="7">
        <v>0.27289426809838452</v>
      </c>
      <c r="F1564" s="7">
        <v>20.832319999999999</v>
      </c>
      <c r="G1564" s="7">
        <v>20.849269999999997</v>
      </c>
      <c r="H1564" s="7">
        <v>20.011233999999998</v>
      </c>
      <c r="I1564" s="7">
        <v>17.845084500000002</v>
      </c>
      <c r="J1564" s="7" t="s">
        <v>48</v>
      </c>
      <c r="K1564" s="7" t="s">
        <v>55</v>
      </c>
      <c r="L1564" s="7" t="s">
        <v>50</v>
      </c>
      <c r="M1564" s="7">
        <f t="shared" si="240"/>
        <v>25</v>
      </c>
      <c r="N1564" s="7">
        <f t="shared" si="241"/>
        <v>100</v>
      </c>
      <c r="O1564" s="7">
        <f t="shared" si="242"/>
        <v>50</v>
      </c>
      <c r="P1564" s="7">
        <f t="shared" si="243"/>
        <v>49.5</v>
      </c>
      <c r="Q1564" s="19">
        <f t="shared" si="244"/>
        <v>58.674999999999997</v>
      </c>
      <c r="R1564" s="19">
        <f t="shared" si="245"/>
        <v>54.875</v>
      </c>
      <c r="S1564" s="19">
        <f t="shared" si="246"/>
        <v>53.525000000000006</v>
      </c>
      <c r="T1564" s="19">
        <f t="shared" si="247"/>
        <v>56.125</v>
      </c>
      <c r="U1564" s="7">
        <f t="shared" si="248"/>
        <v>55.691666666666663</v>
      </c>
      <c r="V1564" s="7">
        <f t="shared" si="249"/>
        <v>55.8</v>
      </c>
    </row>
    <row r="1565" spans="1:22" ht="13.5" x14ac:dyDescent="0.35">
      <c r="A1565" s="3">
        <v>44288</v>
      </c>
      <c r="B1565" s="2">
        <v>20.999700000000001</v>
      </c>
      <c r="C1565" s="7">
        <v>47.447320039598416</v>
      </c>
      <c r="D1565" s="7">
        <v>0.21092976180957734</v>
      </c>
      <c r="E1565" s="7">
        <v>0.26050136684062308</v>
      </c>
      <c r="F1565" s="7">
        <v>20.861179999999997</v>
      </c>
      <c r="G1565" s="7">
        <v>20.831224999999996</v>
      </c>
      <c r="H1565" s="7">
        <v>20.046303999999996</v>
      </c>
      <c r="I1565" s="7">
        <v>17.880102500000007</v>
      </c>
      <c r="J1565" s="7" t="s">
        <v>48</v>
      </c>
      <c r="K1565" s="7" t="s">
        <v>55</v>
      </c>
      <c r="L1565" s="7" t="s">
        <v>50</v>
      </c>
      <c r="M1565" s="7">
        <f t="shared" si="240"/>
        <v>25</v>
      </c>
      <c r="N1565" s="7">
        <f t="shared" si="241"/>
        <v>100</v>
      </c>
      <c r="O1565" s="7">
        <f t="shared" si="242"/>
        <v>50</v>
      </c>
      <c r="P1565" s="7">
        <f t="shared" si="243"/>
        <v>49.5</v>
      </c>
      <c r="Q1565" s="19">
        <f t="shared" si="244"/>
        <v>58.674999999999997</v>
      </c>
      <c r="R1565" s="19">
        <f t="shared" si="245"/>
        <v>54.875</v>
      </c>
      <c r="S1565" s="19">
        <f t="shared" si="246"/>
        <v>53.525000000000006</v>
      </c>
      <c r="T1565" s="19">
        <f t="shared" si="247"/>
        <v>56.125</v>
      </c>
      <c r="U1565" s="7">
        <f t="shared" si="248"/>
        <v>55.691666666666663</v>
      </c>
      <c r="V1565" s="7">
        <f t="shared" si="249"/>
        <v>55.8</v>
      </c>
    </row>
    <row r="1566" spans="1:22" ht="13.5" x14ac:dyDescent="0.35">
      <c r="A1566" s="3">
        <v>44291</v>
      </c>
      <c r="B1566" s="2">
        <v>20.927600000000002</v>
      </c>
      <c r="C1566" s="7">
        <v>47.450675341206463</v>
      </c>
      <c r="D1566" s="7">
        <v>0.20268474356184285</v>
      </c>
      <c r="E1566" s="7">
        <v>0.24893804218486704</v>
      </c>
      <c r="F1566" s="7">
        <v>20.897259999999999</v>
      </c>
      <c r="G1566" s="7">
        <v>20.827619999999996</v>
      </c>
      <c r="H1566" s="7">
        <v>20.081231999999996</v>
      </c>
      <c r="I1566" s="7">
        <v>17.912832500000007</v>
      </c>
      <c r="J1566" s="7" t="s">
        <v>48</v>
      </c>
      <c r="K1566" s="7" t="s">
        <v>55</v>
      </c>
      <c r="L1566" s="7" t="s">
        <v>50</v>
      </c>
      <c r="M1566" s="7">
        <f t="shared" si="240"/>
        <v>25</v>
      </c>
      <c r="N1566" s="7">
        <f t="shared" si="241"/>
        <v>100</v>
      </c>
      <c r="O1566" s="7">
        <f t="shared" si="242"/>
        <v>50</v>
      </c>
      <c r="P1566" s="7">
        <f t="shared" si="243"/>
        <v>49.5</v>
      </c>
      <c r="Q1566" s="19">
        <f t="shared" si="244"/>
        <v>58.674999999999997</v>
      </c>
      <c r="R1566" s="19">
        <f t="shared" si="245"/>
        <v>54.875</v>
      </c>
      <c r="S1566" s="19">
        <f t="shared" si="246"/>
        <v>53.525000000000006</v>
      </c>
      <c r="T1566" s="19">
        <f t="shared" si="247"/>
        <v>56.125</v>
      </c>
      <c r="U1566" s="7">
        <f t="shared" si="248"/>
        <v>55.691666666666663</v>
      </c>
      <c r="V1566" s="7">
        <f t="shared" si="249"/>
        <v>55.8</v>
      </c>
    </row>
    <row r="1567" spans="1:22" ht="13.5" x14ac:dyDescent="0.35">
      <c r="A1567" s="3">
        <v>44292</v>
      </c>
      <c r="B1567" s="2">
        <v>20.783200000000001</v>
      </c>
      <c r="C1567" s="7">
        <v>47.447320039598416</v>
      </c>
      <c r="D1567" s="7">
        <v>0.1823960854639104</v>
      </c>
      <c r="E1567" s="7">
        <v>0.23562965084067572</v>
      </c>
      <c r="F1567" s="7">
        <v>20.882819999999999</v>
      </c>
      <c r="G1567" s="7">
        <v>20.82762</v>
      </c>
      <c r="H1567" s="7">
        <v>20.12308599999999</v>
      </c>
      <c r="I1567" s="7">
        <v>17.945219000000005</v>
      </c>
      <c r="J1567" s="7" t="s">
        <v>48</v>
      </c>
      <c r="K1567" s="7" t="s">
        <v>55</v>
      </c>
      <c r="L1567" s="7" t="s">
        <v>56</v>
      </c>
      <c r="M1567" s="7">
        <f t="shared" si="240"/>
        <v>25</v>
      </c>
      <c r="N1567" s="7">
        <f t="shared" si="241"/>
        <v>100</v>
      </c>
      <c r="O1567" s="7">
        <f t="shared" si="242"/>
        <v>50</v>
      </c>
      <c r="P1567" s="7">
        <f t="shared" si="243"/>
        <v>66.5</v>
      </c>
      <c r="Q1567" s="19">
        <f t="shared" si="244"/>
        <v>61.225000000000001</v>
      </c>
      <c r="R1567" s="19">
        <f t="shared" si="245"/>
        <v>59.125</v>
      </c>
      <c r="S1567" s="19">
        <f t="shared" si="246"/>
        <v>61.174999999999997</v>
      </c>
      <c r="T1567" s="19">
        <f t="shared" si="247"/>
        <v>60.375</v>
      </c>
      <c r="U1567" s="7">
        <f t="shared" si="248"/>
        <v>60.508333333333326</v>
      </c>
      <c r="V1567" s="7">
        <f t="shared" si="249"/>
        <v>60.474999999999994</v>
      </c>
    </row>
    <row r="1568" spans="1:22" ht="13.5" x14ac:dyDescent="0.35">
      <c r="A1568" s="3">
        <v>44293</v>
      </c>
      <c r="B1568" s="2">
        <v>20.927600000000002</v>
      </c>
      <c r="C1568" s="7">
        <v>54.857373519913899</v>
      </c>
      <c r="D1568" s="7">
        <v>0.17594091361551278</v>
      </c>
      <c r="E1568" s="7">
        <v>0.22369190339564315</v>
      </c>
      <c r="F1568" s="7">
        <v>20.913140000000002</v>
      </c>
      <c r="G1568" s="7">
        <v>20.844580000000001</v>
      </c>
      <c r="H1568" s="7">
        <v>20.165229999999994</v>
      </c>
      <c r="I1568" s="7">
        <v>17.974128000000004</v>
      </c>
      <c r="J1568" s="7" t="s">
        <v>48</v>
      </c>
      <c r="K1568" s="7" t="s">
        <v>55</v>
      </c>
      <c r="L1568" s="7" t="s">
        <v>50</v>
      </c>
      <c r="M1568" s="7">
        <f t="shared" si="240"/>
        <v>25</v>
      </c>
      <c r="N1568" s="7">
        <f t="shared" si="241"/>
        <v>100</v>
      </c>
      <c r="O1568" s="7">
        <f t="shared" si="242"/>
        <v>50</v>
      </c>
      <c r="P1568" s="7">
        <f t="shared" si="243"/>
        <v>49.5</v>
      </c>
      <c r="Q1568" s="19">
        <f t="shared" si="244"/>
        <v>58.674999999999997</v>
      </c>
      <c r="R1568" s="19">
        <f t="shared" si="245"/>
        <v>54.875</v>
      </c>
      <c r="S1568" s="19">
        <f t="shared" si="246"/>
        <v>53.525000000000006</v>
      </c>
      <c r="T1568" s="19">
        <f t="shared" si="247"/>
        <v>56.125</v>
      </c>
      <c r="U1568" s="7">
        <f t="shared" si="248"/>
        <v>55.691666666666663</v>
      </c>
      <c r="V1568" s="7">
        <f t="shared" si="249"/>
        <v>55.8</v>
      </c>
    </row>
    <row r="1569" spans="1:22" ht="13.5" x14ac:dyDescent="0.35">
      <c r="A1569" s="3">
        <v>44294</v>
      </c>
      <c r="B1569" s="2">
        <v>20.7544</v>
      </c>
      <c r="C1569" s="7">
        <v>49.132321041214745</v>
      </c>
      <c r="D1569" s="7">
        <v>0.15506189392100822</v>
      </c>
      <c r="E1569" s="7">
        <v>0.2099659015007162</v>
      </c>
      <c r="F1569" s="7">
        <v>20.878500000000003</v>
      </c>
      <c r="G1569" s="7">
        <v>20.853959999999997</v>
      </c>
      <c r="H1569" s="7">
        <v>20.209393999999996</v>
      </c>
      <c r="I1569" s="7">
        <v>18.001035000000005</v>
      </c>
      <c r="J1569" s="7" t="s">
        <v>48</v>
      </c>
      <c r="K1569" s="7" t="s">
        <v>55</v>
      </c>
      <c r="L1569" s="7" t="s">
        <v>56</v>
      </c>
      <c r="M1569" s="7">
        <f t="shared" si="240"/>
        <v>25</v>
      </c>
      <c r="N1569" s="7">
        <f t="shared" si="241"/>
        <v>100</v>
      </c>
      <c r="O1569" s="7">
        <f t="shared" si="242"/>
        <v>50</v>
      </c>
      <c r="P1569" s="7">
        <f t="shared" si="243"/>
        <v>66.5</v>
      </c>
      <c r="Q1569" s="19">
        <f t="shared" si="244"/>
        <v>61.225000000000001</v>
      </c>
      <c r="R1569" s="19">
        <f t="shared" si="245"/>
        <v>59.125</v>
      </c>
      <c r="S1569" s="19">
        <f t="shared" si="246"/>
        <v>61.174999999999997</v>
      </c>
      <c r="T1569" s="19">
        <f t="shared" si="247"/>
        <v>60.375</v>
      </c>
      <c r="U1569" s="7">
        <f t="shared" si="248"/>
        <v>60.508333333333326</v>
      </c>
      <c r="V1569" s="7">
        <f t="shared" si="249"/>
        <v>60.474999999999994</v>
      </c>
    </row>
    <row r="1570" spans="1:22" ht="13.5" x14ac:dyDescent="0.35">
      <c r="A1570" s="3">
        <v>44298</v>
      </c>
      <c r="B1570" s="2">
        <v>20.855399999999999</v>
      </c>
      <c r="C1570" s="7">
        <v>48.230821119764506</v>
      </c>
      <c r="D1570" s="7">
        <v>0.14499358055441647</v>
      </c>
      <c r="E1570" s="7">
        <v>0.19697143731145628</v>
      </c>
      <c r="F1570" s="7">
        <v>20.849640000000001</v>
      </c>
      <c r="G1570" s="7">
        <v>20.850709999999999</v>
      </c>
      <c r="H1570" s="7">
        <v>20.251247999999997</v>
      </c>
      <c r="I1570" s="7">
        <v>18.029583000000002</v>
      </c>
      <c r="J1570" s="7" t="s">
        <v>53</v>
      </c>
      <c r="K1570" s="7" t="s">
        <v>55</v>
      </c>
      <c r="L1570" s="7" t="s">
        <v>47</v>
      </c>
      <c r="M1570" s="7">
        <f t="shared" si="240"/>
        <v>25</v>
      </c>
      <c r="N1570" s="7">
        <f t="shared" si="241"/>
        <v>100</v>
      </c>
      <c r="O1570" s="7">
        <f t="shared" si="242"/>
        <v>50</v>
      </c>
      <c r="P1570" s="7">
        <f t="shared" si="243"/>
        <v>16.5</v>
      </c>
      <c r="Q1570" s="19">
        <f t="shared" si="244"/>
        <v>53.725000000000001</v>
      </c>
      <c r="R1570" s="19">
        <f t="shared" si="245"/>
        <v>46.625</v>
      </c>
      <c r="S1570" s="19">
        <f t="shared" si="246"/>
        <v>38.674999999999997</v>
      </c>
      <c r="T1570" s="19">
        <f t="shared" si="247"/>
        <v>47.875</v>
      </c>
      <c r="U1570" s="7">
        <f t="shared" si="248"/>
        <v>46.341666666666661</v>
      </c>
      <c r="V1570" s="7">
        <f t="shared" si="249"/>
        <v>46.724999999999994</v>
      </c>
    </row>
    <row r="1571" spans="1:22" ht="13.5" x14ac:dyDescent="0.35">
      <c r="A1571" s="3">
        <v>44299</v>
      </c>
      <c r="B1571" s="2">
        <v>21.216200000000001</v>
      </c>
      <c r="C1571" s="7">
        <v>64.112880692930986</v>
      </c>
      <c r="D1571" s="7">
        <v>0.16423471873666529</v>
      </c>
      <c r="E1571" s="7">
        <v>0.19042409359649809</v>
      </c>
      <c r="F1571" s="7">
        <v>20.907360000000004</v>
      </c>
      <c r="G1571" s="7">
        <v>20.857925000000002</v>
      </c>
      <c r="H1571" s="7">
        <v>20.307535999999992</v>
      </c>
      <c r="I1571" s="7">
        <v>18.061897000000002</v>
      </c>
      <c r="J1571" s="7" t="s">
        <v>48</v>
      </c>
      <c r="K1571" s="7" t="s">
        <v>55</v>
      </c>
      <c r="L1571" s="7" t="s">
        <v>50</v>
      </c>
      <c r="M1571" s="7">
        <f t="shared" si="240"/>
        <v>25</v>
      </c>
      <c r="N1571" s="7">
        <f t="shared" si="241"/>
        <v>100</v>
      </c>
      <c r="O1571" s="7">
        <f t="shared" si="242"/>
        <v>50</v>
      </c>
      <c r="P1571" s="7">
        <f t="shared" si="243"/>
        <v>49.5</v>
      </c>
      <c r="Q1571" s="19">
        <f t="shared" si="244"/>
        <v>58.674999999999997</v>
      </c>
      <c r="R1571" s="19">
        <f t="shared" si="245"/>
        <v>54.875</v>
      </c>
      <c r="S1571" s="19">
        <f t="shared" si="246"/>
        <v>53.525000000000006</v>
      </c>
      <c r="T1571" s="19">
        <f t="shared" si="247"/>
        <v>56.125</v>
      </c>
      <c r="U1571" s="7">
        <f t="shared" si="248"/>
        <v>55.691666666666663</v>
      </c>
      <c r="V1571" s="7">
        <f t="shared" si="249"/>
        <v>55.8</v>
      </c>
    </row>
    <row r="1572" spans="1:22" ht="13.5" x14ac:dyDescent="0.35">
      <c r="A1572" s="3">
        <v>44300</v>
      </c>
      <c r="B1572" s="2">
        <v>21.3245</v>
      </c>
      <c r="C1572" s="7">
        <v>64.962627530143465</v>
      </c>
      <c r="D1572" s="7">
        <v>0.18607738006194197</v>
      </c>
      <c r="E1572" s="7">
        <v>0.18955475088958687</v>
      </c>
      <c r="F1572" s="7">
        <v>21.015620000000002</v>
      </c>
      <c r="G1572" s="7">
        <v>20.874164999999998</v>
      </c>
      <c r="H1572" s="7">
        <v>20.364689999999996</v>
      </c>
      <c r="I1572" s="7">
        <v>18.096198500000003</v>
      </c>
      <c r="J1572" s="7" t="s">
        <v>48</v>
      </c>
      <c r="K1572" s="7" t="s">
        <v>55</v>
      </c>
      <c r="L1572" s="7" t="s">
        <v>50</v>
      </c>
      <c r="M1572" s="7">
        <f t="shared" si="240"/>
        <v>25</v>
      </c>
      <c r="N1572" s="7">
        <f t="shared" si="241"/>
        <v>45</v>
      </c>
      <c r="O1572" s="7">
        <f t="shared" si="242"/>
        <v>50</v>
      </c>
      <c r="P1572" s="7">
        <f t="shared" si="243"/>
        <v>49.5</v>
      </c>
      <c r="Q1572" s="19">
        <f t="shared" si="244"/>
        <v>39.424999999999997</v>
      </c>
      <c r="R1572" s="19">
        <f t="shared" si="245"/>
        <v>43.875</v>
      </c>
      <c r="S1572" s="19">
        <f t="shared" si="246"/>
        <v>45.275000000000006</v>
      </c>
      <c r="T1572" s="19">
        <f t="shared" si="247"/>
        <v>42.375</v>
      </c>
      <c r="U1572" s="7">
        <f t="shared" si="248"/>
        <v>42.858333333333327</v>
      </c>
      <c r="V1572" s="7">
        <f t="shared" si="249"/>
        <v>42.737499999999997</v>
      </c>
    </row>
    <row r="1573" spans="1:22" ht="13.5" x14ac:dyDescent="0.35">
      <c r="A1573" s="3">
        <v>44301</v>
      </c>
      <c r="B1573" s="2">
        <v>21.216200000000001</v>
      </c>
      <c r="C1573" s="7">
        <v>63.460001065927649</v>
      </c>
      <c r="D1573" s="7">
        <v>0.19243072007391504</v>
      </c>
      <c r="E1573" s="7">
        <v>0.1901299447264525</v>
      </c>
      <c r="F1573" s="7">
        <v>21.073339999999998</v>
      </c>
      <c r="G1573" s="7">
        <v>20.892204999999997</v>
      </c>
      <c r="H1573" s="7">
        <v>20.419533999999995</v>
      </c>
      <c r="I1573" s="7">
        <v>18.125586500000001</v>
      </c>
      <c r="J1573" s="7" t="s">
        <v>48</v>
      </c>
      <c r="K1573" s="7" t="s">
        <v>55</v>
      </c>
      <c r="L1573" s="7" t="s">
        <v>50</v>
      </c>
      <c r="M1573" s="7">
        <f t="shared" si="240"/>
        <v>25</v>
      </c>
      <c r="N1573" s="7">
        <f t="shared" si="241"/>
        <v>0</v>
      </c>
      <c r="O1573" s="7">
        <f t="shared" si="242"/>
        <v>50</v>
      </c>
      <c r="P1573" s="7">
        <f t="shared" si="243"/>
        <v>49.5</v>
      </c>
      <c r="Q1573" s="19">
        <f t="shared" si="244"/>
        <v>23.675000000000001</v>
      </c>
      <c r="R1573" s="19">
        <f t="shared" si="245"/>
        <v>34.875</v>
      </c>
      <c r="S1573" s="19">
        <f t="shared" si="246"/>
        <v>38.525000000000006</v>
      </c>
      <c r="T1573" s="19">
        <f t="shared" si="247"/>
        <v>31.125</v>
      </c>
      <c r="U1573" s="7">
        <f t="shared" si="248"/>
        <v>32.358333333333334</v>
      </c>
      <c r="V1573" s="7">
        <f t="shared" si="249"/>
        <v>32.049999999999997</v>
      </c>
    </row>
    <row r="1574" spans="1:22" ht="13.5" x14ac:dyDescent="0.35">
      <c r="A1574" s="3">
        <v>44302</v>
      </c>
      <c r="B1574" s="2">
        <v>20.927600000000002</v>
      </c>
      <c r="C1574" s="7">
        <v>51.786598040186142</v>
      </c>
      <c r="D1574" s="7">
        <v>0.17219324321635909</v>
      </c>
      <c r="E1574" s="7">
        <v>0.18654260442443382</v>
      </c>
      <c r="F1574" s="7">
        <v>21.107980000000001</v>
      </c>
      <c r="G1574" s="7">
        <v>20.899425000000001</v>
      </c>
      <c r="H1574" s="7">
        <v>20.465141999999993</v>
      </c>
      <c r="I1574" s="7">
        <v>18.152086000000001</v>
      </c>
      <c r="J1574" s="7" t="s">
        <v>48</v>
      </c>
      <c r="K1574" s="7" t="s">
        <v>55</v>
      </c>
      <c r="L1574" s="7" t="s">
        <v>50</v>
      </c>
      <c r="M1574" s="7">
        <f t="shared" si="240"/>
        <v>25</v>
      </c>
      <c r="N1574" s="7">
        <f t="shared" si="241"/>
        <v>45</v>
      </c>
      <c r="O1574" s="7">
        <f t="shared" si="242"/>
        <v>50</v>
      </c>
      <c r="P1574" s="7">
        <f t="shared" si="243"/>
        <v>49.5</v>
      </c>
      <c r="Q1574" s="19">
        <f t="shared" si="244"/>
        <v>39.424999999999997</v>
      </c>
      <c r="R1574" s="19">
        <f t="shared" si="245"/>
        <v>43.875</v>
      </c>
      <c r="S1574" s="19">
        <f t="shared" si="246"/>
        <v>45.275000000000006</v>
      </c>
      <c r="T1574" s="19">
        <f t="shared" si="247"/>
        <v>42.375</v>
      </c>
      <c r="U1574" s="7">
        <f t="shared" si="248"/>
        <v>42.858333333333327</v>
      </c>
      <c r="V1574" s="7">
        <f t="shared" si="249"/>
        <v>42.737499999999997</v>
      </c>
    </row>
    <row r="1575" spans="1:22" ht="13.5" x14ac:dyDescent="0.35">
      <c r="A1575" s="3">
        <v>44305</v>
      </c>
      <c r="B1575" s="2">
        <v>21.216200000000001</v>
      </c>
      <c r="C1575" s="7">
        <v>60.654248069059548</v>
      </c>
      <c r="D1575" s="7">
        <v>0.1773975762400255</v>
      </c>
      <c r="E1575" s="7">
        <v>0.18471359878755217</v>
      </c>
      <c r="F1575" s="7">
        <v>21.180140000000002</v>
      </c>
      <c r="G1575" s="7">
        <v>20.921074999999998</v>
      </c>
      <c r="H1575" s="7">
        <v>20.510027999999991</v>
      </c>
      <c r="I1575" s="7">
        <v>18.181267499999997</v>
      </c>
      <c r="J1575" s="7" t="s">
        <v>48</v>
      </c>
      <c r="K1575" s="7" t="s">
        <v>55</v>
      </c>
      <c r="L1575" s="7" t="s">
        <v>50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49.5</v>
      </c>
      <c r="Q1575" s="19">
        <f t="shared" si="244"/>
        <v>39.424999999999997</v>
      </c>
      <c r="R1575" s="19">
        <f t="shared" si="245"/>
        <v>43.875</v>
      </c>
      <c r="S1575" s="19">
        <f t="shared" si="246"/>
        <v>45.275000000000006</v>
      </c>
      <c r="T1575" s="19">
        <f t="shared" si="247"/>
        <v>42.375</v>
      </c>
      <c r="U1575" s="7">
        <f t="shared" si="248"/>
        <v>42.858333333333327</v>
      </c>
      <c r="V1575" s="7">
        <f t="shared" si="249"/>
        <v>42.737499999999997</v>
      </c>
    </row>
    <row r="1576" spans="1:22" ht="13.5" x14ac:dyDescent="0.35">
      <c r="A1576" s="3">
        <v>44306</v>
      </c>
      <c r="B1576" s="2">
        <v>21.577100000000002</v>
      </c>
      <c r="C1576" s="7">
        <v>64.706361820923533</v>
      </c>
      <c r="D1576" s="7">
        <v>0.20824316392249997</v>
      </c>
      <c r="E1576" s="7">
        <v>0.18941951181454175</v>
      </c>
      <c r="F1576" s="7">
        <v>21.252320000000001</v>
      </c>
      <c r="G1576" s="7">
        <v>20.954275000000003</v>
      </c>
      <c r="H1576" s="7">
        <v>20.560687999999992</v>
      </c>
      <c r="I1576" s="7">
        <v>18.211392999999997</v>
      </c>
      <c r="J1576" s="7" t="s">
        <v>48</v>
      </c>
      <c r="K1576" s="7" t="s">
        <v>55</v>
      </c>
      <c r="L1576" s="7" t="s">
        <v>50</v>
      </c>
      <c r="M1576" s="7">
        <f t="shared" si="240"/>
        <v>25</v>
      </c>
      <c r="N1576" s="7">
        <f t="shared" si="241"/>
        <v>0</v>
      </c>
      <c r="O1576" s="7">
        <f t="shared" si="242"/>
        <v>50</v>
      </c>
      <c r="P1576" s="7">
        <f t="shared" si="243"/>
        <v>49.5</v>
      </c>
      <c r="Q1576" s="19">
        <f t="shared" si="244"/>
        <v>23.675000000000001</v>
      </c>
      <c r="R1576" s="19">
        <f t="shared" si="245"/>
        <v>34.875</v>
      </c>
      <c r="S1576" s="19">
        <f t="shared" si="246"/>
        <v>38.525000000000006</v>
      </c>
      <c r="T1576" s="19">
        <f t="shared" si="247"/>
        <v>31.125</v>
      </c>
      <c r="U1576" s="7">
        <f t="shared" si="248"/>
        <v>32.358333333333334</v>
      </c>
      <c r="V1576" s="7">
        <f t="shared" si="249"/>
        <v>32.049999999999997</v>
      </c>
    </row>
    <row r="1577" spans="1:22" ht="13.5" x14ac:dyDescent="0.35">
      <c r="A1577" s="3">
        <v>44307</v>
      </c>
      <c r="B1577" s="2">
        <v>21.577100000000002</v>
      </c>
      <c r="C1577" s="7">
        <v>66.870235437813278</v>
      </c>
      <c r="D1577" s="7">
        <v>0.23003679342959416</v>
      </c>
      <c r="E1577" s="7">
        <v>0.19754296813755223</v>
      </c>
      <c r="F1577" s="7">
        <v>21.30284</v>
      </c>
      <c r="G1577" s="7">
        <v>20.997575000000001</v>
      </c>
      <c r="H1577" s="7">
        <v>20.608317999999993</v>
      </c>
      <c r="I1577" s="7">
        <v>18.239763</v>
      </c>
      <c r="J1577" s="7" t="s">
        <v>48</v>
      </c>
      <c r="K1577" s="7" t="s">
        <v>55</v>
      </c>
      <c r="L1577" s="7" t="s">
        <v>50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49.5</v>
      </c>
      <c r="Q1577" s="19">
        <f t="shared" si="244"/>
        <v>23.675000000000001</v>
      </c>
      <c r="R1577" s="19">
        <f t="shared" si="245"/>
        <v>34.875</v>
      </c>
      <c r="S1577" s="19">
        <f t="shared" si="246"/>
        <v>38.525000000000006</v>
      </c>
      <c r="T1577" s="19">
        <f t="shared" si="247"/>
        <v>31.125</v>
      </c>
      <c r="U1577" s="7">
        <f t="shared" si="248"/>
        <v>32.358333333333334</v>
      </c>
      <c r="V1577" s="7">
        <f t="shared" si="249"/>
        <v>32.049999999999997</v>
      </c>
    </row>
    <row r="1578" spans="1:22" ht="13.5" x14ac:dyDescent="0.35">
      <c r="A1578" s="3">
        <v>44308</v>
      </c>
      <c r="B1578" s="2">
        <v>21.613099999999999</v>
      </c>
      <c r="C1578" s="7">
        <v>65.174657989108738</v>
      </c>
      <c r="D1578" s="7">
        <v>0.24736186733481702</v>
      </c>
      <c r="E1578" s="7">
        <v>0.20750674797700519</v>
      </c>
      <c r="F1578" s="7">
        <v>21.38222</v>
      </c>
      <c r="G1578" s="7">
        <v>21.039430000000003</v>
      </c>
      <c r="H1578" s="7">
        <v>20.648007999999994</v>
      </c>
      <c r="I1578" s="7">
        <v>18.269001499999998</v>
      </c>
      <c r="J1578" s="7" t="s">
        <v>48</v>
      </c>
      <c r="K1578" s="7" t="s">
        <v>55</v>
      </c>
      <c r="L1578" s="7" t="s">
        <v>50</v>
      </c>
      <c r="M1578" s="7">
        <f t="shared" si="240"/>
        <v>25</v>
      </c>
      <c r="N1578" s="7">
        <f t="shared" si="241"/>
        <v>0</v>
      </c>
      <c r="O1578" s="7">
        <f t="shared" si="242"/>
        <v>50</v>
      </c>
      <c r="P1578" s="7">
        <f t="shared" si="243"/>
        <v>49.5</v>
      </c>
      <c r="Q1578" s="19">
        <f t="shared" si="244"/>
        <v>23.675000000000001</v>
      </c>
      <c r="R1578" s="19">
        <f t="shared" si="245"/>
        <v>34.875</v>
      </c>
      <c r="S1578" s="19">
        <f t="shared" si="246"/>
        <v>38.525000000000006</v>
      </c>
      <c r="T1578" s="19">
        <f t="shared" si="247"/>
        <v>31.125</v>
      </c>
      <c r="U1578" s="7">
        <f t="shared" si="248"/>
        <v>32.358333333333334</v>
      </c>
      <c r="V1578" s="7">
        <f t="shared" si="249"/>
        <v>32.049999999999997</v>
      </c>
    </row>
    <row r="1579" spans="1:22" ht="13.5" x14ac:dyDescent="0.35">
      <c r="A1579" s="3">
        <v>44309</v>
      </c>
      <c r="B1579" s="2">
        <v>21.7791</v>
      </c>
      <c r="C1579" s="7">
        <v>66.564651874521786</v>
      </c>
      <c r="D1579" s="7">
        <v>0.27135886976956058</v>
      </c>
      <c r="E1579" s="7">
        <v>0.22027717233551627</v>
      </c>
      <c r="F1579" s="7">
        <v>21.552520000000001</v>
      </c>
      <c r="G1579" s="7">
        <v>21.092829999999999</v>
      </c>
      <c r="H1579" s="7">
        <v>20.693903999999993</v>
      </c>
      <c r="I1579" s="7">
        <v>18.299414500000001</v>
      </c>
      <c r="J1579" s="7" t="s">
        <v>48</v>
      </c>
      <c r="K1579" s="7" t="s">
        <v>55</v>
      </c>
      <c r="L1579" s="7" t="s">
        <v>50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49.5</v>
      </c>
      <c r="Q1579" s="19">
        <f t="shared" si="244"/>
        <v>23.675000000000001</v>
      </c>
      <c r="R1579" s="19">
        <f t="shared" si="245"/>
        <v>34.875</v>
      </c>
      <c r="S1579" s="19">
        <f t="shared" si="246"/>
        <v>38.525000000000006</v>
      </c>
      <c r="T1579" s="19">
        <f t="shared" si="247"/>
        <v>31.125</v>
      </c>
      <c r="U1579" s="7">
        <f t="shared" si="248"/>
        <v>32.358333333333334</v>
      </c>
      <c r="V1579" s="7">
        <f t="shared" si="249"/>
        <v>32.049999999999997</v>
      </c>
    </row>
    <row r="1580" spans="1:22" ht="13.5" x14ac:dyDescent="0.35">
      <c r="A1580" s="3">
        <v>44312</v>
      </c>
      <c r="B1580" s="2">
        <v>21.7791</v>
      </c>
      <c r="C1580" s="7">
        <v>68.669151501863581</v>
      </c>
      <c r="D1580" s="7">
        <v>0.28706753128088991</v>
      </c>
      <c r="E1580" s="7">
        <v>0.23363524412459102</v>
      </c>
      <c r="F1580" s="7">
        <v>21.665100000000002</v>
      </c>
      <c r="G1580" s="7">
        <v>21.139015000000001</v>
      </c>
      <c r="H1580" s="7">
        <v>20.739943999999994</v>
      </c>
      <c r="I1580" s="7">
        <v>18.329861500000003</v>
      </c>
      <c r="J1580" s="7" t="s">
        <v>48</v>
      </c>
      <c r="K1580" s="7" t="s">
        <v>55</v>
      </c>
      <c r="L1580" s="7" t="s">
        <v>50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49.5</v>
      </c>
      <c r="Q1580" s="19">
        <f t="shared" si="244"/>
        <v>23.675000000000001</v>
      </c>
      <c r="R1580" s="19">
        <f t="shared" si="245"/>
        <v>34.875</v>
      </c>
      <c r="S1580" s="19">
        <f t="shared" si="246"/>
        <v>38.525000000000006</v>
      </c>
      <c r="T1580" s="19">
        <f t="shared" si="247"/>
        <v>31.125</v>
      </c>
      <c r="U1580" s="7">
        <f t="shared" si="248"/>
        <v>32.358333333333334</v>
      </c>
      <c r="V1580" s="7">
        <f t="shared" si="249"/>
        <v>32.049999999999997</v>
      </c>
    </row>
    <row r="1581" spans="1:22" ht="13.5" x14ac:dyDescent="0.35">
      <c r="A1581" s="3">
        <v>44313</v>
      </c>
      <c r="B1581" s="2">
        <v>21.584299999999999</v>
      </c>
      <c r="C1581" s="7">
        <v>67.184349392938316</v>
      </c>
      <c r="D1581" s="7">
        <v>0.28056386116833565</v>
      </c>
      <c r="E1581" s="7">
        <v>0.24302096753333996</v>
      </c>
      <c r="F1581" s="7">
        <v>21.666540000000001</v>
      </c>
      <c r="G1581" s="7">
        <v>21.180869999999999</v>
      </c>
      <c r="H1581" s="7">
        <v>20.782377999999994</v>
      </c>
      <c r="I1581" s="7">
        <v>18.360470500000005</v>
      </c>
      <c r="J1581" s="7" t="s">
        <v>48</v>
      </c>
      <c r="K1581" s="7" t="s">
        <v>55</v>
      </c>
      <c r="L1581" s="7" t="s">
        <v>50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49.5</v>
      </c>
      <c r="Q1581" s="19">
        <f t="shared" si="244"/>
        <v>23.675000000000001</v>
      </c>
      <c r="R1581" s="19">
        <f t="shared" si="245"/>
        <v>34.875</v>
      </c>
      <c r="S1581" s="19">
        <f t="shared" si="246"/>
        <v>38.525000000000006</v>
      </c>
      <c r="T1581" s="19">
        <f t="shared" si="247"/>
        <v>31.125</v>
      </c>
      <c r="U1581" s="7">
        <f t="shared" si="248"/>
        <v>32.358333333333334</v>
      </c>
      <c r="V1581" s="7">
        <f t="shared" si="249"/>
        <v>32.049999999999997</v>
      </c>
    </row>
    <row r="1582" spans="1:22" ht="13.5" x14ac:dyDescent="0.35">
      <c r="A1582" s="3">
        <v>44314</v>
      </c>
      <c r="B1582" s="2">
        <v>21.627600000000001</v>
      </c>
      <c r="C1582" s="7">
        <v>65.696475020181168</v>
      </c>
      <c r="D1582" s="7">
        <v>0.27572521522637672</v>
      </c>
      <c r="E1582" s="7">
        <v>0.24956181707194733</v>
      </c>
      <c r="F1582" s="7">
        <v>21.676639999999999</v>
      </c>
      <c r="G1582" s="7">
        <v>21.219479999999997</v>
      </c>
      <c r="H1582" s="7">
        <v>20.825243999999994</v>
      </c>
      <c r="I1582" s="7">
        <v>18.391330500000002</v>
      </c>
      <c r="J1582" s="7" t="s">
        <v>48</v>
      </c>
      <c r="K1582" s="7" t="s">
        <v>55</v>
      </c>
      <c r="L1582" s="7" t="s">
        <v>50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49.5</v>
      </c>
      <c r="Q1582" s="19">
        <f t="shared" si="244"/>
        <v>23.675000000000001</v>
      </c>
      <c r="R1582" s="19">
        <f t="shared" si="245"/>
        <v>34.875</v>
      </c>
      <c r="S1582" s="19">
        <f t="shared" si="246"/>
        <v>38.525000000000006</v>
      </c>
      <c r="T1582" s="19">
        <f t="shared" si="247"/>
        <v>31.125</v>
      </c>
      <c r="U1582" s="7">
        <f t="shared" si="248"/>
        <v>32.358333333333334</v>
      </c>
      <c r="V1582" s="7">
        <f t="shared" si="249"/>
        <v>32.049999999999997</v>
      </c>
    </row>
    <row r="1583" spans="1:22" ht="13.5" x14ac:dyDescent="0.35">
      <c r="A1583" s="3">
        <v>44315</v>
      </c>
      <c r="B1583" s="2">
        <v>21.577100000000002</v>
      </c>
      <c r="C1583" s="7">
        <v>69.522091974752058</v>
      </c>
      <c r="D1583" s="7">
        <v>0.26476359558266438</v>
      </c>
      <c r="E1583" s="7">
        <v>0.25260217277409075</v>
      </c>
      <c r="F1583" s="7">
        <v>21.669440000000002</v>
      </c>
      <c r="G1583" s="7">
        <v>21.259535</v>
      </c>
      <c r="H1583" s="7">
        <v>20.864213999999993</v>
      </c>
      <c r="I1583" s="7">
        <v>18.420216999999997</v>
      </c>
      <c r="J1583" s="7" t="s">
        <v>53</v>
      </c>
      <c r="K1583" s="7" t="s">
        <v>55</v>
      </c>
      <c r="L1583" s="7" t="s">
        <v>47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16.5</v>
      </c>
      <c r="Q1583" s="19">
        <f t="shared" si="244"/>
        <v>18.725000000000001</v>
      </c>
      <c r="R1583" s="19">
        <f t="shared" si="245"/>
        <v>26.625</v>
      </c>
      <c r="S1583" s="19">
        <f t="shared" si="246"/>
        <v>23.675000000000001</v>
      </c>
      <c r="T1583" s="19">
        <f t="shared" si="247"/>
        <v>22.875</v>
      </c>
      <c r="U1583" s="7">
        <f t="shared" si="248"/>
        <v>23.008333333333336</v>
      </c>
      <c r="V1583" s="7">
        <f t="shared" si="249"/>
        <v>22.975000000000001</v>
      </c>
    </row>
    <row r="1584" spans="1:22" ht="13.5" x14ac:dyDescent="0.35">
      <c r="A1584" s="3">
        <v>44316</v>
      </c>
      <c r="B1584" s="2">
        <v>21.360600000000002</v>
      </c>
      <c r="C1584" s="7">
        <v>61.365067938450508</v>
      </c>
      <c r="D1584" s="7">
        <v>0.23588752782098155</v>
      </c>
      <c r="E1584" s="7">
        <v>0.24925924378346892</v>
      </c>
      <c r="F1584" s="7">
        <v>21.585740000000001</v>
      </c>
      <c r="G1584" s="7">
        <v>21.281185000000001</v>
      </c>
      <c r="H1584" s="7">
        <v>20.899575999999996</v>
      </c>
      <c r="I1584" s="7">
        <v>18.449225499999997</v>
      </c>
      <c r="J1584" s="7" t="s">
        <v>53</v>
      </c>
      <c r="K1584" s="7" t="s">
        <v>55</v>
      </c>
      <c r="L1584" s="7" t="s">
        <v>47</v>
      </c>
      <c r="M1584" s="7">
        <f t="shared" si="240"/>
        <v>25</v>
      </c>
      <c r="N1584" s="7">
        <f t="shared" si="241"/>
        <v>45</v>
      </c>
      <c r="O1584" s="7">
        <f t="shared" si="242"/>
        <v>50</v>
      </c>
      <c r="P1584" s="7">
        <f t="shared" si="243"/>
        <v>16.5</v>
      </c>
      <c r="Q1584" s="19">
        <f t="shared" si="244"/>
        <v>34.475000000000001</v>
      </c>
      <c r="R1584" s="19">
        <f t="shared" si="245"/>
        <v>35.625</v>
      </c>
      <c r="S1584" s="19">
        <f t="shared" si="246"/>
        <v>30.425000000000001</v>
      </c>
      <c r="T1584" s="19">
        <f t="shared" si="247"/>
        <v>34.125</v>
      </c>
      <c r="U1584" s="7">
        <f t="shared" si="248"/>
        <v>33.508333333333333</v>
      </c>
      <c r="V1584" s="7">
        <f t="shared" si="249"/>
        <v>33.662499999999994</v>
      </c>
    </row>
    <row r="1585" spans="1:22" ht="13.5" x14ac:dyDescent="0.35">
      <c r="A1585" s="3">
        <v>44319</v>
      </c>
      <c r="B1585" s="2">
        <v>21.360600000000002</v>
      </c>
      <c r="C1585" s="7">
        <v>53.877967558276964</v>
      </c>
      <c r="D1585" s="7">
        <v>0.21057565105246923</v>
      </c>
      <c r="E1585" s="7">
        <v>0.241522525237269</v>
      </c>
      <c r="F1585" s="7">
        <v>21.502040000000001</v>
      </c>
      <c r="G1585" s="7">
        <v>21.299229999999994</v>
      </c>
      <c r="H1585" s="7">
        <v>20.934937999999992</v>
      </c>
      <c r="I1585" s="7">
        <v>18.479232499999998</v>
      </c>
      <c r="J1585" s="7" t="s">
        <v>53</v>
      </c>
      <c r="K1585" s="7" t="s">
        <v>55</v>
      </c>
      <c r="L1585" s="7" t="s">
        <v>47</v>
      </c>
      <c r="M1585" s="7">
        <f t="shared" si="240"/>
        <v>25</v>
      </c>
      <c r="N1585" s="7">
        <f t="shared" si="241"/>
        <v>100</v>
      </c>
      <c r="O1585" s="7">
        <f t="shared" si="242"/>
        <v>50</v>
      </c>
      <c r="P1585" s="7">
        <f t="shared" si="243"/>
        <v>16.5</v>
      </c>
      <c r="Q1585" s="19">
        <f t="shared" si="244"/>
        <v>53.725000000000001</v>
      </c>
      <c r="R1585" s="19">
        <f t="shared" si="245"/>
        <v>46.625</v>
      </c>
      <c r="S1585" s="19">
        <f t="shared" si="246"/>
        <v>38.674999999999997</v>
      </c>
      <c r="T1585" s="19">
        <f t="shared" si="247"/>
        <v>47.875</v>
      </c>
      <c r="U1585" s="7">
        <f t="shared" si="248"/>
        <v>46.341666666666661</v>
      </c>
      <c r="V1585" s="7">
        <f t="shared" si="249"/>
        <v>46.724999999999994</v>
      </c>
    </row>
    <row r="1586" spans="1:22" ht="13.5" x14ac:dyDescent="0.35">
      <c r="A1586" s="3">
        <v>44320</v>
      </c>
      <c r="B1586" s="2">
        <v>21.288399999999999</v>
      </c>
      <c r="C1586" s="7">
        <v>49.011338116886641</v>
      </c>
      <c r="D1586" s="7">
        <v>0.18258514189135511</v>
      </c>
      <c r="E1586" s="7">
        <v>0.22973504856808624</v>
      </c>
      <c r="F1586" s="7">
        <v>21.442860000000003</v>
      </c>
      <c r="G1586" s="7">
        <v>21.317270000000001</v>
      </c>
      <c r="H1586" s="7">
        <v>20.969575999999993</v>
      </c>
      <c r="I1586" s="7">
        <v>18.509945499999997</v>
      </c>
      <c r="J1586" s="7" t="s">
        <v>53</v>
      </c>
      <c r="K1586" s="7" t="s">
        <v>55</v>
      </c>
      <c r="L1586" s="7" t="s">
        <v>47</v>
      </c>
      <c r="M1586" s="7">
        <f t="shared" si="240"/>
        <v>25</v>
      </c>
      <c r="N1586" s="7">
        <f t="shared" si="241"/>
        <v>100</v>
      </c>
      <c r="O1586" s="7">
        <f t="shared" si="242"/>
        <v>50</v>
      </c>
      <c r="P1586" s="7">
        <f t="shared" si="243"/>
        <v>16.5</v>
      </c>
      <c r="Q1586" s="19">
        <f t="shared" si="244"/>
        <v>53.725000000000001</v>
      </c>
      <c r="R1586" s="19">
        <f t="shared" si="245"/>
        <v>46.625</v>
      </c>
      <c r="S1586" s="19">
        <f t="shared" si="246"/>
        <v>38.674999999999997</v>
      </c>
      <c r="T1586" s="19">
        <f t="shared" si="247"/>
        <v>47.875</v>
      </c>
      <c r="U1586" s="7">
        <f t="shared" si="248"/>
        <v>46.341666666666661</v>
      </c>
      <c r="V1586" s="7">
        <f t="shared" si="249"/>
        <v>46.724999999999994</v>
      </c>
    </row>
    <row r="1587" spans="1:22" ht="13.5" x14ac:dyDescent="0.35">
      <c r="A1587" s="3">
        <v>44321</v>
      </c>
      <c r="B1587" s="2">
        <v>21.288399999999999</v>
      </c>
      <c r="C1587" s="7">
        <v>52.10201467334339</v>
      </c>
      <c r="D1587" s="7">
        <v>0.15857451343873308</v>
      </c>
      <c r="E1587" s="7">
        <v>0.21550294154221564</v>
      </c>
      <c r="F1587" s="7">
        <v>21.375019999999999</v>
      </c>
      <c r="G1587" s="7">
        <v>21.34253</v>
      </c>
      <c r="H1587" s="7">
        <v>20.99483399999999</v>
      </c>
      <c r="I1587" s="7">
        <v>18.540658499999999</v>
      </c>
      <c r="J1587" s="7" t="s">
        <v>53</v>
      </c>
      <c r="K1587" s="7" t="s">
        <v>55</v>
      </c>
      <c r="L1587" s="7" t="s">
        <v>47</v>
      </c>
      <c r="M1587" s="7">
        <f t="shared" si="240"/>
        <v>25</v>
      </c>
      <c r="N1587" s="7">
        <f t="shared" si="241"/>
        <v>100</v>
      </c>
      <c r="O1587" s="7">
        <f t="shared" si="242"/>
        <v>50</v>
      </c>
      <c r="P1587" s="7">
        <f t="shared" si="243"/>
        <v>16.5</v>
      </c>
      <c r="Q1587" s="19">
        <f t="shared" si="244"/>
        <v>53.725000000000001</v>
      </c>
      <c r="R1587" s="19">
        <f t="shared" si="245"/>
        <v>46.625</v>
      </c>
      <c r="S1587" s="19">
        <f t="shared" si="246"/>
        <v>38.674999999999997</v>
      </c>
      <c r="T1587" s="19">
        <f t="shared" si="247"/>
        <v>47.875</v>
      </c>
      <c r="U1587" s="7">
        <f t="shared" si="248"/>
        <v>46.341666666666661</v>
      </c>
      <c r="V1587" s="7">
        <f t="shared" si="249"/>
        <v>46.724999999999994</v>
      </c>
    </row>
    <row r="1588" spans="1:22" ht="13.5" x14ac:dyDescent="0.35">
      <c r="A1588" s="3">
        <v>44322</v>
      </c>
      <c r="B1588" s="2">
        <v>21.288399999999999</v>
      </c>
      <c r="C1588" s="7">
        <v>62.625979843224975</v>
      </c>
      <c r="D1588" s="7">
        <v>0.13795565053780123</v>
      </c>
      <c r="E1588" s="7">
        <v>0.19999348334133277</v>
      </c>
      <c r="F1588" s="7">
        <v>21.31728</v>
      </c>
      <c r="G1588" s="7">
        <v>21.360570000000003</v>
      </c>
      <c r="H1588" s="7">
        <v>21.014317999999992</v>
      </c>
      <c r="I1588" s="7">
        <v>18.570510999999996</v>
      </c>
      <c r="J1588" s="7" t="s">
        <v>53</v>
      </c>
      <c r="K1588" s="7" t="s">
        <v>55</v>
      </c>
      <c r="L1588" s="7" t="s">
        <v>47</v>
      </c>
      <c r="M1588" s="7">
        <f t="shared" si="240"/>
        <v>25</v>
      </c>
      <c r="N1588" s="7">
        <f t="shared" si="241"/>
        <v>100</v>
      </c>
      <c r="O1588" s="7">
        <f t="shared" si="242"/>
        <v>50</v>
      </c>
      <c r="P1588" s="7">
        <f t="shared" si="243"/>
        <v>16.5</v>
      </c>
      <c r="Q1588" s="19">
        <f t="shared" si="244"/>
        <v>53.725000000000001</v>
      </c>
      <c r="R1588" s="19">
        <f t="shared" si="245"/>
        <v>46.625</v>
      </c>
      <c r="S1588" s="19">
        <f t="shared" si="246"/>
        <v>38.674999999999997</v>
      </c>
      <c r="T1588" s="19">
        <f t="shared" si="247"/>
        <v>47.875</v>
      </c>
      <c r="U1588" s="7">
        <f t="shared" si="248"/>
        <v>46.341666666666661</v>
      </c>
      <c r="V1588" s="7">
        <f t="shared" si="249"/>
        <v>46.724999999999994</v>
      </c>
    </row>
    <row r="1589" spans="1:22" ht="13.5" x14ac:dyDescent="0.35">
      <c r="A1589" s="3">
        <v>44323</v>
      </c>
      <c r="B1589" s="2">
        <v>21.1874</v>
      </c>
      <c r="C1589" s="7">
        <v>48.839832420238466</v>
      </c>
      <c r="D1589" s="7">
        <v>0.11217214654945806</v>
      </c>
      <c r="E1589" s="7">
        <v>0.18242921598295783</v>
      </c>
      <c r="F1589" s="7">
        <v>21.282639999999997</v>
      </c>
      <c r="G1589" s="7">
        <v>21.38222</v>
      </c>
      <c r="H1589" s="7">
        <v>21.035389999999992</v>
      </c>
      <c r="I1589" s="7">
        <v>18.599376499999995</v>
      </c>
      <c r="J1589" s="7" t="s">
        <v>53</v>
      </c>
      <c r="K1589" s="7" t="s">
        <v>55</v>
      </c>
      <c r="L1589" s="7" t="s">
        <v>47</v>
      </c>
      <c r="M1589" s="7">
        <f t="shared" si="240"/>
        <v>25</v>
      </c>
      <c r="N1589" s="7">
        <f t="shared" si="241"/>
        <v>100</v>
      </c>
      <c r="O1589" s="7">
        <f t="shared" si="242"/>
        <v>50</v>
      </c>
      <c r="P1589" s="7">
        <f t="shared" si="243"/>
        <v>16.5</v>
      </c>
      <c r="Q1589" s="19">
        <f t="shared" si="244"/>
        <v>53.725000000000001</v>
      </c>
      <c r="R1589" s="19">
        <f t="shared" si="245"/>
        <v>46.625</v>
      </c>
      <c r="S1589" s="19">
        <f t="shared" si="246"/>
        <v>38.674999999999997</v>
      </c>
      <c r="T1589" s="19">
        <f t="shared" si="247"/>
        <v>47.875</v>
      </c>
      <c r="U1589" s="7">
        <f t="shared" si="248"/>
        <v>46.341666666666661</v>
      </c>
      <c r="V1589" s="7">
        <f t="shared" si="249"/>
        <v>46.724999999999994</v>
      </c>
    </row>
    <row r="1590" spans="1:22" ht="13.5" x14ac:dyDescent="0.35">
      <c r="A1590" s="3">
        <v>44326</v>
      </c>
      <c r="B1590" s="2">
        <v>21.216200000000001</v>
      </c>
      <c r="C1590" s="7">
        <v>30.150698493015071</v>
      </c>
      <c r="D1590" s="7">
        <v>9.2990516398486989E-2</v>
      </c>
      <c r="E1590" s="7">
        <v>0.16454147606606367</v>
      </c>
      <c r="F1590" s="7">
        <v>21.25376</v>
      </c>
      <c r="G1590" s="7">
        <v>21.400259999999999</v>
      </c>
      <c r="H1590" s="7">
        <v>21.055595999999994</v>
      </c>
      <c r="I1590" s="7">
        <v>18.628420499999994</v>
      </c>
      <c r="J1590" s="7" t="s">
        <v>53</v>
      </c>
      <c r="K1590" s="7" t="s">
        <v>55</v>
      </c>
      <c r="L1590" s="7" t="s">
        <v>47</v>
      </c>
      <c r="M1590" s="7">
        <f t="shared" si="240"/>
        <v>25</v>
      </c>
      <c r="N1590" s="7">
        <f t="shared" si="241"/>
        <v>100</v>
      </c>
      <c r="O1590" s="7">
        <f t="shared" si="242"/>
        <v>50</v>
      </c>
      <c r="P1590" s="7">
        <f t="shared" si="243"/>
        <v>16.5</v>
      </c>
      <c r="Q1590" s="19">
        <f t="shared" si="244"/>
        <v>53.725000000000001</v>
      </c>
      <c r="R1590" s="19">
        <f t="shared" si="245"/>
        <v>46.625</v>
      </c>
      <c r="S1590" s="19">
        <f t="shared" si="246"/>
        <v>38.674999999999997</v>
      </c>
      <c r="T1590" s="19">
        <f t="shared" si="247"/>
        <v>47.875</v>
      </c>
      <c r="U1590" s="7">
        <f t="shared" si="248"/>
        <v>46.341666666666661</v>
      </c>
      <c r="V1590" s="7">
        <f t="shared" si="249"/>
        <v>46.724999999999994</v>
      </c>
    </row>
    <row r="1591" spans="1:22" ht="13.5" x14ac:dyDescent="0.35">
      <c r="A1591" s="3">
        <v>44327</v>
      </c>
      <c r="B1591" s="2">
        <v>21.555399999999999</v>
      </c>
      <c r="C1591" s="7">
        <v>49.130817912360705</v>
      </c>
      <c r="D1591" s="7">
        <v>0.10396114216170105</v>
      </c>
      <c r="E1591" s="7">
        <v>0.15242540928519116</v>
      </c>
      <c r="F1591" s="7">
        <v>21.30716</v>
      </c>
      <c r="G1591" s="7">
        <v>21.417220000000004</v>
      </c>
      <c r="H1591" s="7">
        <v>21.081141999999996</v>
      </c>
      <c r="I1591" s="7">
        <v>18.658058999999994</v>
      </c>
      <c r="J1591" s="7" t="s">
        <v>48</v>
      </c>
      <c r="K1591" s="7" t="s">
        <v>55</v>
      </c>
      <c r="L1591" s="7" t="s">
        <v>50</v>
      </c>
      <c r="M1591" s="7">
        <f t="shared" si="240"/>
        <v>25</v>
      </c>
      <c r="N1591" s="7">
        <f t="shared" si="241"/>
        <v>100</v>
      </c>
      <c r="O1591" s="7">
        <f t="shared" si="242"/>
        <v>50</v>
      </c>
      <c r="P1591" s="7">
        <f t="shared" si="243"/>
        <v>49.5</v>
      </c>
      <c r="Q1591" s="19">
        <f t="shared" si="244"/>
        <v>58.674999999999997</v>
      </c>
      <c r="R1591" s="19">
        <f t="shared" si="245"/>
        <v>54.875</v>
      </c>
      <c r="S1591" s="19">
        <f t="shared" si="246"/>
        <v>53.525000000000006</v>
      </c>
      <c r="T1591" s="19">
        <f t="shared" si="247"/>
        <v>56.125</v>
      </c>
      <c r="U1591" s="7">
        <f t="shared" si="248"/>
        <v>55.691666666666663</v>
      </c>
      <c r="V1591" s="7">
        <f t="shared" si="249"/>
        <v>55.8</v>
      </c>
    </row>
    <row r="1592" spans="1:22" ht="13.5" x14ac:dyDescent="0.35">
      <c r="A1592" s="3">
        <v>44333</v>
      </c>
      <c r="B1592" s="2">
        <v>21.876000000000001</v>
      </c>
      <c r="C1592" s="7">
        <v>58.575249527040285</v>
      </c>
      <c r="D1592" s="7">
        <v>0.13694654819086693</v>
      </c>
      <c r="E1592" s="7">
        <v>0.14932963706632632</v>
      </c>
      <c r="F1592" s="7">
        <v>21.424680000000002</v>
      </c>
      <c r="G1592" s="7">
        <v>21.444795000000003</v>
      </c>
      <c r="H1592" s="7">
        <v>21.107325999999993</v>
      </c>
      <c r="I1592" s="7">
        <v>18.688301999999997</v>
      </c>
      <c r="J1592" s="7" t="s">
        <v>48</v>
      </c>
      <c r="K1592" s="7" t="s">
        <v>55</v>
      </c>
      <c r="L1592" s="7" t="s">
        <v>56</v>
      </c>
      <c r="M1592" s="7">
        <f t="shared" si="240"/>
        <v>25</v>
      </c>
      <c r="N1592" s="7">
        <f t="shared" si="241"/>
        <v>45</v>
      </c>
      <c r="O1592" s="7">
        <f t="shared" si="242"/>
        <v>50</v>
      </c>
      <c r="P1592" s="7">
        <f t="shared" si="243"/>
        <v>66.5</v>
      </c>
      <c r="Q1592" s="19">
        <f t="shared" si="244"/>
        <v>41.975000000000001</v>
      </c>
      <c r="R1592" s="19">
        <f t="shared" si="245"/>
        <v>48.125</v>
      </c>
      <c r="S1592" s="19">
        <f t="shared" si="246"/>
        <v>52.924999999999997</v>
      </c>
      <c r="T1592" s="19">
        <f t="shared" si="247"/>
        <v>46.625</v>
      </c>
      <c r="U1592" s="7">
        <f t="shared" si="248"/>
        <v>47.67499999999999</v>
      </c>
      <c r="V1592" s="7">
        <f t="shared" si="249"/>
        <v>47.412499999999994</v>
      </c>
    </row>
    <row r="1593" spans="1:22" ht="13.5" x14ac:dyDescent="0.35">
      <c r="A1593" s="3">
        <v>44334</v>
      </c>
      <c r="B1593" s="2">
        <v>21.685700000000001</v>
      </c>
      <c r="C1593" s="7">
        <v>47.001027485229947</v>
      </c>
      <c r="D1593" s="7">
        <v>0.1460485438183845</v>
      </c>
      <c r="E1593" s="7">
        <v>0.14867341841673798</v>
      </c>
      <c r="F1593" s="7">
        <v>21.50414</v>
      </c>
      <c r="G1593" s="7">
        <v>21.468270000000008</v>
      </c>
      <c r="H1593" s="7">
        <v>21.126817999999993</v>
      </c>
      <c r="I1593" s="7">
        <v>18.718419999999995</v>
      </c>
      <c r="J1593" s="7" t="s">
        <v>53</v>
      </c>
      <c r="K1593" s="7" t="s">
        <v>55</v>
      </c>
      <c r="L1593" s="7" t="s">
        <v>47</v>
      </c>
      <c r="M1593" s="7">
        <f t="shared" si="240"/>
        <v>25</v>
      </c>
      <c r="N1593" s="7">
        <f t="shared" si="241"/>
        <v>45</v>
      </c>
      <c r="O1593" s="7">
        <f t="shared" si="242"/>
        <v>50</v>
      </c>
      <c r="P1593" s="7">
        <f t="shared" si="243"/>
        <v>16.5</v>
      </c>
      <c r="Q1593" s="19">
        <f t="shared" si="244"/>
        <v>34.475000000000001</v>
      </c>
      <c r="R1593" s="19">
        <f t="shared" si="245"/>
        <v>35.625</v>
      </c>
      <c r="S1593" s="19">
        <f t="shared" si="246"/>
        <v>30.425000000000001</v>
      </c>
      <c r="T1593" s="19">
        <f t="shared" si="247"/>
        <v>34.125</v>
      </c>
      <c r="U1593" s="7">
        <f t="shared" si="248"/>
        <v>33.508333333333333</v>
      </c>
      <c r="V1593" s="7">
        <f t="shared" si="249"/>
        <v>33.662499999999994</v>
      </c>
    </row>
    <row r="1594" spans="1:22" ht="13.5" x14ac:dyDescent="0.35">
      <c r="A1594" s="3">
        <v>44335</v>
      </c>
      <c r="B1594" s="2">
        <v>21.5336</v>
      </c>
      <c r="C1594" s="7">
        <v>42.818697712513924</v>
      </c>
      <c r="D1594" s="7">
        <v>0.13938203277078642</v>
      </c>
      <c r="E1594" s="7">
        <v>0.14681514128754769</v>
      </c>
      <c r="F1594" s="7">
        <v>21.573379999999997</v>
      </c>
      <c r="G1594" s="7">
        <v>21.498570000000004</v>
      </c>
      <c r="H1594" s="7">
        <v>21.137783999999993</v>
      </c>
      <c r="I1594" s="7">
        <v>18.746950999999999</v>
      </c>
      <c r="J1594" s="7" t="s">
        <v>53</v>
      </c>
      <c r="K1594" s="7" t="s">
        <v>55</v>
      </c>
      <c r="L1594" s="7" t="s">
        <v>47</v>
      </c>
      <c r="M1594" s="7">
        <f t="shared" si="240"/>
        <v>25</v>
      </c>
      <c r="N1594" s="7">
        <f t="shared" si="241"/>
        <v>45</v>
      </c>
      <c r="O1594" s="7">
        <f t="shared" si="242"/>
        <v>50</v>
      </c>
      <c r="P1594" s="7">
        <f t="shared" si="243"/>
        <v>16.5</v>
      </c>
      <c r="Q1594" s="19">
        <f t="shared" si="244"/>
        <v>34.475000000000001</v>
      </c>
      <c r="R1594" s="19">
        <f t="shared" si="245"/>
        <v>35.625</v>
      </c>
      <c r="S1594" s="19">
        <f t="shared" si="246"/>
        <v>30.425000000000001</v>
      </c>
      <c r="T1594" s="19">
        <f t="shared" si="247"/>
        <v>34.125</v>
      </c>
      <c r="U1594" s="7">
        <f t="shared" si="248"/>
        <v>33.508333333333333</v>
      </c>
      <c r="V1594" s="7">
        <f t="shared" si="249"/>
        <v>33.662499999999994</v>
      </c>
    </row>
    <row r="1595" spans="1:22" ht="13.5" x14ac:dyDescent="0.35">
      <c r="A1595" s="3">
        <v>44336</v>
      </c>
      <c r="B1595" s="2">
        <v>21.5336</v>
      </c>
      <c r="C1595" s="7">
        <v>48.326180257510764</v>
      </c>
      <c r="D1595" s="7">
        <v>0.13257058357086393</v>
      </c>
      <c r="E1595" s="7">
        <v>0.14396622974421094</v>
      </c>
      <c r="F1595" s="7">
        <v>21.636860000000002</v>
      </c>
      <c r="G1595" s="7">
        <v>21.51444</v>
      </c>
      <c r="H1595" s="7">
        <v>21.141243999999993</v>
      </c>
      <c r="I1595" s="7">
        <v>18.775963999999998</v>
      </c>
      <c r="J1595" s="7" t="s">
        <v>53</v>
      </c>
      <c r="K1595" s="7" t="s">
        <v>55</v>
      </c>
      <c r="L1595" s="7" t="s">
        <v>47</v>
      </c>
      <c r="M1595" s="7">
        <f t="shared" si="240"/>
        <v>25</v>
      </c>
      <c r="N1595" s="7">
        <f t="shared" si="241"/>
        <v>45</v>
      </c>
      <c r="O1595" s="7">
        <f t="shared" si="242"/>
        <v>50</v>
      </c>
      <c r="P1595" s="7">
        <f t="shared" si="243"/>
        <v>16.5</v>
      </c>
      <c r="Q1595" s="19">
        <f t="shared" si="244"/>
        <v>34.475000000000001</v>
      </c>
      <c r="R1595" s="19">
        <f t="shared" si="245"/>
        <v>35.625</v>
      </c>
      <c r="S1595" s="19">
        <f t="shared" si="246"/>
        <v>30.425000000000001</v>
      </c>
      <c r="T1595" s="19">
        <f t="shared" si="247"/>
        <v>34.125</v>
      </c>
      <c r="U1595" s="7">
        <f t="shared" si="248"/>
        <v>33.508333333333333</v>
      </c>
      <c r="V1595" s="7">
        <f t="shared" si="249"/>
        <v>33.662499999999994</v>
      </c>
    </row>
    <row r="1596" spans="1:22" ht="13.5" x14ac:dyDescent="0.35">
      <c r="A1596" s="3">
        <v>44337</v>
      </c>
      <c r="B1596" s="2">
        <v>21.4194</v>
      </c>
      <c r="C1596" s="7">
        <v>43.433833732811877</v>
      </c>
      <c r="D1596" s="7">
        <v>0.11661323068122798</v>
      </c>
      <c r="E1596" s="7">
        <v>0.13849562993161435</v>
      </c>
      <c r="F1596" s="7">
        <v>21.609660000000002</v>
      </c>
      <c r="G1596" s="7">
        <v>21.506554999999999</v>
      </c>
      <c r="H1596" s="7">
        <v>21.149637999999992</v>
      </c>
      <c r="I1596" s="7">
        <v>18.804405999999993</v>
      </c>
      <c r="J1596" s="7" t="s">
        <v>53</v>
      </c>
      <c r="K1596" s="7" t="s">
        <v>55</v>
      </c>
      <c r="L1596" s="7" t="s">
        <v>47</v>
      </c>
      <c r="M1596" s="7">
        <f t="shared" si="240"/>
        <v>25</v>
      </c>
      <c r="N1596" s="7">
        <f t="shared" si="241"/>
        <v>100</v>
      </c>
      <c r="O1596" s="7">
        <f t="shared" si="242"/>
        <v>50</v>
      </c>
      <c r="P1596" s="7">
        <f t="shared" si="243"/>
        <v>16.5</v>
      </c>
      <c r="Q1596" s="19">
        <f t="shared" si="244"/>
        <v>53.725000000000001</v>
      </c>
      <c r="R1596" s="19">
        <f t="shared" si="245"/>
        <v>46.625</v>
      </c>
      <c r="S1596" s="19">
        <f t="shared" si="246"/>
        <v>38.674999999999997</v>
      </c>
      <c r="T1596" s="19">
        <f t="shared" si="247"/>
        <v>47.875</v>
      </c>
      <c r="U1596" s="7">
        <f t="shared" si="248"/>
        <v>46.341666666666661</v>
      </c>
      <c r="V1596" s="7">
        <f t="shared" si="249"/>
        <v>46.724999999999994</v>
      </c>
    </row>
    <row r="1597" spans="1:22" ht="13.5" x14ac:dyDescent="0.35">
      <c r="A1597" s="3">
        <v>44340</v>
      </c>
      <c r="B1597" s="2">
        <v>21.4194</v>
      </c>
      <c r="C1597" s="7">
        <v>44.862857515147518</v>
      </c>
      <c r="D1597" s="7">
        <v>0.10278210541805421</v>
      </c>
      <c r="E1597" s="7">
        <v>0.13135292502890233</v>
      </c>
      <c r="F1597" s="7">
        <v>21.518340000000002</v>
      </c>
      <c r="G1597" s="7">
        <v>21.498669999999997</v>
      </c>
      <c r="H1597" s="7">
        <v>21.162361999999995</v>
      </c>
      <c r="I1597" s="7">
        <v>18.832675999999999</v>
      </c>
      <c r="J1597" s="7" t="s">
        <v>53</v>
      </c>
      <c r="K1597" s="7" t="s">
        <v>55</v>
      </c>
      <c r="L1597" s="7" t="s">
        <v>47</v>
      </c>
      <c r="M1597" s="7">
        <f t="shared" si="240"/>
        <v>25</v>
      </c>
      <c r="N1597" s="7">
        <f t="shared" si="241"/>
        <v>100</v>
      </c>
      <c r="O1597" s="7">
        <f t="shared" si="242"/>
        <v>50</v>
      </c>
      <c r="P1597" s="7">
        <f t="shared" si="243"/>
        <v>16.5</v>
      </c>
      <c r="Q1597" s="19">
        <f t="shared" si="244"/>
        <v>53.725000000000001</v>
      </c>
      <c r="R1597" s="19">
        <f t="shared" si="245"/>
        <v>46.625</v>
      </c>
      <c r="S1597" s="19">
        <f t="shared" si="246"/>
        <v>38.674999999999997</v>
      </c>
      <c r="T1597" s="19">
        <f t="shared" si="247"/>
        <v>47.875</v>
      </c>
      <c r="U1597" s="7">
        <f t="shared" si="248"/>
        <v>46.341666666666661</v>
      </c>
      <c r="V1597" s="7">
        <f t="shared" si="249"/>
        <v>46.724999999999994</v>
      </c>
    </row>
    <row r="1598" spans="1:22" ht="13.5" x14ac:dyDescent="0.35">
      <c r="A1598" s="3">
        <v>44341</v>
      </c>
      <c r="B1598" s="2">
        <v>21.373799999999999</v>
      </c>
      <c r="C1598" s="7">
        <v>50.483870967741851</v>
      </c>
      <c r="D1598" s="7">
        <v>8.7136840833881735E-2</v>
      </c>
      <c r="E1598" s="7">
        <v>0.12250970818989823</v>
      </c>
      <c r="F1598" s="7">
        <v>21.455959999999997</v>
      </c>
      <c r="G1598" s="7">
        <v>21.486704999999997</v>
      </c>
      <c r="H1598" s="7">
        <v>21.178069999999998</v>
      </c>
      <c r="I1598" s="7">
        <v>18.858893499999994</v>
      </c>
      <c r="J1598" s="7" t="s">
        <v>53</v>
      </c>
      <c r="K1598" s="7" t="s">
        <v>55</v>
      </c>
      <c r="L1598" s="7" t="s">
        <v>47</v>
      </c>
      <c r="M1598" s="7">
        <f t="shared" si="240"/>
        <v>25</v>
      </c>
      <c r="N1598" s="7">
        <f t="shared" si="241"/>
        <v>100</v>
      </c>
      <c r="O1598" s="7">
        <f t="shared" si="242"/>
        <v>50</v>
      </c>
      <c r="P1598" s="7">
        <f t="shared" si="243"/>
        <v>16.5</v>
      </c>
      <c r="Q1598" s="19">
        <f t="shared" si="244"/>
        <v>53.725000000000001</v>
      </c>
      <c r="R1598" s="19">
        <f t="shared" si="245"/>
        <v>46.625</v>
      </c>
      <c r="S1598" s="19">
        <f t="shared" si="246"/>
        <v>38.674999999999997</v>
      </c>
      <c r="T1598" s="19">
        <f t="shared" si="247"/>
        <v>47.875</v>
      </c>
      <c r="U1598" s="7">
        <f t="shared" si="248"/>
        <v>46.341666666666661</v>
      </c>
      <c r="V1598" s="7">
        <f t="shared" si="249"/>
        <v>46.724999999999994</v>
      </c>
    </row>
    <row r="1599" spans="1:22" ht="13.5" x14ac:dyDescent="0.35">
      <c r="A1599" s="3">
        <v>44342</v>
      </c>
      <c r="B1599" s="2">
        <v>21.381399999999999</v>
      </c>
      <c r="C1599" s="7">
        <v>50.758238553514062</v>
      </c>
      <c r="D1599" s="7">
        <v>7.4492410281223442E-2</v>
      </c>
      <c r="E1599" s="7">
        <v>0.11290624860816328</v>
      </c>
      <c r="F1599" s="7">
        <v>21.425519999999999</v>
      </c>
      <c r="G1599" s="7">
        <v>21.466819999999995</v>
      </c>
      <c r="H1599" s="7">
        <v>21.194361999999998</v>
      </c>
      <c r="I1599" s="7">
        <v>18.883393499999997</v>
      </c>
      <c r="J1599" s="7" t="s">
        <v>53</v>
      </c>
      <c r="K1599" s="7" t="s">
        <v>55</v>
      </c>
      <c r="L1599" s="7" t="s">
        <v>47</v>
      </c>
      <c r="M1599" s="7">
        <f t="shared" si="240"/>
        <v>25</v>
      </c>
      <c r="N1599" s="7">
        <f t="shared" si="241"/>
        <v>100</v>
      </c>
      <c r="O1599" s="7">
        <f t="shared" si="242"/>
        <v>50</v>
      </c>
      <c r="P1599" s="7">
        <f t="shared" si="243"/>
        <v>16.5</v>
      </c>
      <c r="Q1599" s="19">
        <f t="shared" si="244"/>
        <v>53.725000000000001</v>
      </c>
      <c r="R1599" s="19">
        <f t="shared" si="245"/>
        <v>46.625</v>
      </c>
      <c r="S1599" s="19">
        <f t="shared" si="246"/>
        <v>38.674999999999997</v>
      </c>
      <c r="T1599" s="19">
        <f t="shared" si="247"/>
        <v>47.875</v>
      </c>
      <c r="U1599" s="7">
        <f t="shared" si="248"/>
        <v>46.341666666666661</v>
      </c>
      <c r="V1599" s="7">
        <f t="shared" si="249"/>
        <v>46.724999999999994</v>
      </c>
    </row>
    <row r="1600" spans="1:22" ht="13.5" x14ac:dyDescent="0.35">
      <c r="A1600" s="3">
        <v>44343</v>
      </c>
      <c r="B1600" s="2">
        <v>21.305299999999999</v>
      </c>
      <c r="C1600" s="7">
        <v>50.614322064703735</v>
      </c>
      <c r="D1600" s="7">
        <v>5.766623352023359E-2</v>
      </c>
      <c r="E1600" s="7">
        <v>0.10185824559057735</v>
      </c>
      <c r="F1600" s="7">
        <v>21.379860000000001</v>
      </c>
      <c r="G1600" s="7">
        <v>21.443129999999996</v>
      </c>
      <c r="H1600" s="7">
        <v>21.202059999999996</v>
      </c>
      <c r="I1600" s="7">
        <v>18.909200000000002</v>
      </c>
      <c r="J1600" s="7" t="s">
        <v>53</v>
      </c>
      <c r="K1600" s="7" t="s">
        <v>55</v>
      </c>
      <c r="L1600" s="7" t="s">
        <v>47</v>
      </c>
      <c r="M1600" s="7">
        <f t="shared" si="240"/>
        <v>25</v>
      </c>
      <c r="N1600" s="7">
        <f t="shared" si="241"/>
        <v>100</v>
      </c>
      <c r="O1600" s="7">
        <f t="shared" si="242"/>
        <v>50</v>
      </c>
      <c r="P1600" s="7">
        <f t="shared" si="243"/>
        <v>16.5</v>
      </c>
      <c r="Q1600" s="19">
        <f t="shared" si="244"/>
        <v>53.725000000000001</v>
      </c>
      <c r="R1600" s="19">
        <f t="shared" si="245"/>
        <v>46.625</v>
      </c>
      <c r="S1600" s="19">
        <f t="shared" si="246"/>
        <v>38.674999999999997</v>
      </c>
      <c r="T1600" s="19">
        <f t="shared" si="247"/>
        <v>47.875</v>
      </c>
      <c r="U1600" s="7">
        <f t="shared" si="248"/>
        <v>46.341666666666661</v>
      </c>
      <c r="V1600" s="7">
        <f t="shared" si="249"/>
        <v>46.724999999999994</v>
      </c>
    </row>
    <row r="1601" spans="1:22" ht="13.5" x14ac:dyDescent="0.35">
      <c r="A1601" s="3">
        <v>44344</v>
      </c>
      <c r="B1601" s="2">
        <v>21.297699999999999</v>
      </c>
      <c r="C1601" s="7">
        <v>50.336201286964048</v>
      </c>
      <c r="D1601" s="7">
        <v>4.321989863888831E-2</v>
      </c>
      <c r="E1601" s="7">
        <v>9.0130576200239551E-2</v>
      </c>
      <c r="F1601" s="7">
        <v>21.355520000000002</v>
      </c>
      <c r="G1601" s="7">
        <v>21.428799999999999</v>
      </c>
      <c r="H1601" s="7">
        <v>21.206575999999998</v>
      </c>
      <c r="I1601" s="7">
        <v>18.933969999999999</v>
      </c>
      <c r="J1601" s="7" t="s">
        <v>53</v>
      </c>
      <c r="K1601" s="7" t="s">
        <v>55</v>
      </c>
      <c r="L1601" s="7" t="s">
        <v>47</v>
      </c>
      <c r="M1601" s="7">
        <f t="shared" si="240"/>
        <v>25</v>
      </c>
      <c r="N1601" s="7">
        <f t="shared" si="241"/>
        <v>100</v>
      </c>
      <c r="O1601" s="7">
        <f t="shared" si="242"/>
        <v>50</v>
      </c>
      <c r="P1601" s="7">
        <f t="shared" si="243"/>
        <v>16.5</v>
      </c>
      <c r="Q1601" s="19">
        <f t="shared" si="244"/>
        <v>53.725000000000001</v>
      </c>
      <c r="R1601" s="19">
        <f t="shared" si="245"/>
        <v>46.625</v>
      </c>
      <c r="S1601" s="19">
        <f t="shared" si="246"/>
        <v>38.674999999999997</v>
      </c>
      <c r="T1601" s="19">
        <f t="shared" si="247"/>
        <v>47.875</v>
      </c>
      <c r="U1601" s="7">
        <f t="shared" si="248"/>
        <v>46.341666666666661</v>
      </c>
      <c r="V1601" s="7">
        <f t="shared" si="249"/>
        <v>46.724999999999994</v>
      </c>
    </row>
    <row r="1602" spans="1:22" ht="13.5" x14ac:dyDescent="0.35">
      <c r="A1602" s="3">
        <v>44347</v>
      </c>
      <c r="B1602" s="2">
        <v>21.305299999999999</v>
      </c>
      <c r="C1602" s="7">
        <v>50.607607679585804</v>
      </c>
      <c r="D1602" s="7">
        <v>3.2015278448216833E-2</v>
      </c>
      <c r="E1602" s="7">
        <v>7.8507516649835005E-2</v>
      </c>
      <c r="F1602" s="7">
        <v>21.332700000000003</v>
      </c>
      <c r="G1602" s="7">
        <v>21.412684999999996</v>
      </c>
      <c r="H1602" s="7">
        <v>21.212687999999993</v>
      </c>
      <c r="I1602" s="7">
        <v>18.958777999999999</v>
      </c>
      <c r="J1602" s="7" t="s">
        <v>53</v>
      </c>
      <c r="K1602" s="7" t="s">
        <v>55</v>
      </c>
      <c r="L1602" s="7" t="s">
        <v>47</v>
      </c>
      <c r="M1602" s="7">
        <f t="shared" si="240"/>
        <v>25</v>
      </c>
      <c r="N1602" s="7">
        <f t="shared" si="241"/>
        <v>100</v>
      </c>
      <c r="O1602" s="7">
        <f t="shared" si="242"/>
        <v>50</v>
      </c>
      <c r="P1602" s="7">
        <f t="shared" si="243"/>
        <v>16.5</v>
      </c>
      <c r="Q1602" s="19">
        <f t="shared" si="244"/>
        <v>53.725000000000001</v>
      </c>
      <c r="R1602" s="19">
        <f t="shared" si="245"/>
        <v>46.625</v>
      </c>
      <c r="S1602" s="19">
        <f t="shared" si="246"/>
        <v>38.674999999999997</v>
      </c>
      <c r="T1602" s="19">
        <f t="shared" si="247"/>
        <v>47.875</v>
      </c>
      <c r="U1602" s="7">
        <f t="shared" si="248"/>
        <v>46.341666666666661</v>
      </c>
      <c r="V1602" s="7">
        <f t="shared" si="249"/>
        <v>46.724999999999994</v>
      </c>
    </row>
    <row r="1603" spans="1:22" ht="13.5" x14ac:dyDescent="0.35">
      <c r="A1603" s="3">
        <v>44348</v>
      </c>
      <c r="B1603" s="2">
        <v>21.358599999999999</v>
      </c>
      <c r="C1603" s="7">
        <v>56.373790022337992</v>
      </c>
      <c r="D1603" s="7">
        <v>2.7123735239587887E-2</v>
      </c>
      <c r="E1603" s="7">
        <v>6.8230760367785581E-2</v>
      </c>
      <c r="F1603" s="7">
        <v>21.329659999999997</v>
      </c>
      <c r="G1603" s="7">
        <v>21.401760000000003</v>
      </c>
      <c r="H1603" s="7">
        <v>21.222751999999996</v>
      </c>
      <c r="I1603" s="7">
        <v>18.983301999999998</v>
      </c>
      <c r="J1603" s="7" t="s">
        <v>53</v>
      </c>
      <c r="K1603" s="7" t="s">
        <v>55</v>
      </c>
      <c r="L1603" s="7" t="s">
        <v>47</v>
      </c>
      <c r="M1603" s="7">
        <f t="shared" ref="M1603:M1666" si="250">IF(C1603&lt;30,50,IF(C1603&gt;70,0,25))</f>
        <v>25</v>
      </c>
      <c r="N1603" s="7">
        <f t="shared" ref="N1603:N1666" si="251">IF(E1603-D1603&gt;0.02,100,IF(E1603-D1603&lt;0,0,45))</f>
        <v>100</v>
      </c>
      <c r="O1603" s="7">
        <f t="shared" ref="O1603:O1666" si="252">IF(F1603-I1603&gt;10,100,IF(F1603-I1603&gt;5,75,IF(F1603-I1603&gt;0,50,0)))</f>
        <v>50</v>
      </c>
      <c r="P1603" s="7">
        <f t="shared" ref="P1603:P1666" si="253">IF(L1603="CONFIRMED BULLISH", 34, IF(L1603="BULLISH DIVERGENCE",17,0))+IF(J1603="Bullish",33,IF(J1603="Bearish", 0,16.5))+IF(K1603="Strong",33,IF(K1603="Weak",0,16.5))</f>
        <v>16.5</v>
      </c>
      <c r="Q1603" s="19">
        <f t="shared" ref="Q1603:Q1666" si="254">0.35*M1603+0.35*N1603+0.15*O1603+0.15*P1603</f>
        <v>53.725000000000001</v>
      </c>
      <c r="R1603" s="19">
        <f t="shared" ref="R1603:R1666" si="255">0.2*M1603+0.2*N1603+0.35*O1603+0.25*P1603</f>
        <v>46.625</v>
      </c>
      <c r="S1603" s="19">
        <f t="shared" ref="S1603:S1666" si="256">M1603*0.15+N1603*0.15+O1603*0.25+P1603*0.45</f>
        <v>38.674999999999997</v>
      </c>
      <c r="T1603" s="19">
        <f t="shared" ref="T1603:T1666" si="257">0.25*SUM(M1603:P1603)</f>
        <v>47.875</v>
      </c>
      <c r="U1603" s="7">
        <f t="shared" ref="U1603:U1666" si="258">SUM(Q1603:S1603)/3</f>
        <v>46.341666666666661</v>
      </c>
      <c r="V1603" s="7">
        <f t="shared" ref="V1603:V1666" si="259">SUM(Q1603:T1603)/4</f>
        <v>46.724999999999994</v>
      </c>
    </row>
    <row r="1604" spans="1:22" ht="13.5" x14ac:dyDescent="0.35">
      <c r="A1604" s="3">
        <v>44349</v>
      </c>
      <c r="B1604" s="2">
        <v>21.990100000000002</v>
      </c>
      <c r="C1604" s="7">
        <v>69.887444107519116</v>
      </c>
      <c r="D1604" s="7">
        <v>7.335829557197826E-2</v>
      </c>
      <c r="E1604" s="7">
        <v>6.9256267408624117E-2</v>
      </c>
      <c r="F1604" s="7">
        <v>21.4514</v>
      </c>
      <c r="G1604" s="7">
        <v>21.433235000000003</v>
      </c>
      <c r="H1604" s="7">
        <v>21.246889999999993</v>
      </c>
      <c r="I1604" s="7">
        <v>19.009614499999998</v>
      </c>
      <c r="J1604" s="7" t="s">
        <v>48</v>
      </c>
      <c r="K1604" s="7" t="s">
        <v>55</v>
      </c>
      <c r="L1604" s="7" t="s">
        <v>50</v>
      </c>
      <c r="M1604" s="7">
        <f t="shared" si="250"/>
        <v>25</v>
      </c>
      <c r="N1604" s="7">
        <f t="shared" si="251"/>
        <v>0</v>
      </c>
      <c r="O1604" s="7">
        <f t="shared" si="252"/>
        <v>50</v>
      </c>
      <c r="P1604" s="7">
        <f t="shared" si="253"/>
        <v>49.5</v>
      </c>
      <c r="Q1604" s="19">
        <f t="shared" si="254"/>
        <v>23.675000000000001</v>
      </c>
      <c r="R1604" s="19">
        <f t="shared" si="255"/>
        <v>34.875</v>
      </c>
      <c r="S1604" s="19">
        <f t="shared" si="256"/>
        <v>38.525000000000006</v>
      </c>
      <c r="T1604" s="19">
        <f t="shared" si="257"/>
        <v>31.125</v>
      </c>
      <c r="U1604" s="7">
        <f t="shared" si="258"/>
        <v>32.358333333333334</v>
      </c>
      <c r="V1604" s="7">
        <f t="shared" si="259"/>
        <v>32.049999999999997</v>
      </c>
    </row>
    <row r="1605" spans="1:22" ht="13.5" x14ac:dyDescent="0.35">
      <c r="A1605" s="3">
        <v>44350</v>
      </c>
      <c r="B1605" s="2">
        <v>21.974900000000002</v>
      </c>
      <c r="C1605" s="7">
        <v>62.933958192020746</v>
      </c>
      <c r="D1605" s="7">
        <v>0.1075334263671941</v>
      </c>
      <c r="E1605" s="7">
        <v>7.6911699200338121E-2</v>
      </c>
      <c r="F1605" s="7">
        <v>21.585319999999999</v>
      </c>
      <c r="G1605" s="7">
        <v>21.463950000000001</v>
      </c>
      <c r="H1605" s="7">
        <v>21.270723999999994</v>
      </c>
      <c r="I1605" s="7">
        <v>19.037041499999997</v>
      </c>
      <c r="J1605" s="7" t="s">
        <v>48</v>
      </c>
      <c r="K1605" s="7" t="s">
        <v>55</v>
      </c>
      <c r="L1605" s="7" t="s">
        <v>50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49.5</v>
      </c>
      <c r="Q1605" s="19">
        <f t="shared" si="254"/>
        <v>23.675000000000001</v>
      </c>
      <c r="R1605" s="19">
        <f t="shared" si="255"/>
        <v>34.875</v>
      </c>
      <c r="S1605" s="19">
        <f t="shared" si="256"/>
        <v>38.525000000000006</v>
      </c>
      <c r="T1605" s="19">
        <f t="shared" si="257"/>
        <v>31.125</v>
      </c>
      <c r="U1605" s="7">
        <f t="shared" si="258"/>
        <v>32.358333333333334</v>
      </c>
      <c r="V1605" s="7">
        <f t="shared" si="259"/>
        <v>32.049999999999997</v>
      </c>
    </row>
    <row r="1606" spans="1:22" ht="13.5" x14ac:dyDescent="0.35">
      <c r="A1606" s="3">
        <v>44351</v>
      </c>
      <c r="B1606" s="2">
        <v>21.967300000000002</v>
      </c>
      <c r="C1606" s="7">
        <v>53.488194391380759</v>
      </c>
      <c r="D1606" s="7">
        <v>0.13247709378376271</v>
      </c>
      <c r="E1606" s="7">
        <v>8.8024778117023042E-2</v>
      </c>
      <c r="F1606" s="7">
        <v>21.719240000000003</v>
      </c>
      <c r="G1606" s="7">
        <v>21.497895</v>
      </c>
      <c r="H1606" s="7">
        <v>21.291807999999996</v>
      </c>
      <c r="I1606" s="7">
        <v>19.067028499999996</v>
      </c>
      <c r="J1606" s="7" t="s">
        <v>48</v>
      </c>
      <c r="K1606" s="7" t="s">
        <v>55</v>
      </c>
      <c r="L1606" s="7" t="s">
        <v>50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49.5</v>
      </c>
      <c r="Q1606" s="19">
        <f t="shared" si="254"/>
        <v>23.675000000000001</v>
      </c>
      <c r="R1606" s="19">
        <f t="shared" si="255"/>
        <v>34.875</v>
      </c>
      <c r="S1606" s="19">
        <f t="shared" si="256"/>
        <v>38.525000000000006</v>
      </c>
      <c r="T1606" s="19">
        <f t="shared" si="257"/>
        <v>31.125</v>
      </c>
      <c r="U1606" s="7">
        <f t="shared" si="258"/>
        <v>32.358333333333334</v>
      </c>
      <c r="V1606" s="7">
        <f t="shared" si="259"/>
        <v>32.049999999999997</v>
      </c>
    </row>
    <row r="1607" spans="1:22" ht="13.5" x14ac:dyDescent="0.35">
      <c r="A1607" s="3">
        <v>44354</v>
      </c>
      <c r="B1607" s="2">
        <v>22.066199999999998</v>
      </c>
      <c r="C1607" s="7">
        <v>65.628850735233613</v>
      </c>
      <c r="D1607" s="7">
        <v>0.15839960137470399</v>
      </c>
      <c r="E1607" s="7">
        <v>0.10209974276855924</v>
      </c>
      <c r="F1607" s="7">
        <v>21.871419999999997</v>
      </c>
      <c r="G1607" s="7">
        <v>21.536785000000002</v>
      </c>
      <c r="H1607" s="7">
        <v>21.318909999999995</v>
      </c>
      <c r="I1607" s="7">
        <v>19.098159499999998</v>
      </c>
      <c r="J1607" s="7" t="s">
        <v>48</v>
      </c>
      <c r="K1607" s="7" t="s">
        <v>55</v>
      </c>
      <c r="L1607" s="7" t="s">
        <v>50</v>
      </c>
      <c r="M1607" s="7">
        <f t="shared" si="250"/>
        <v>25</v>
      </c>
      <c r="N1607" s="7">
        <f t="shared" si="251"/>
        <v>0</v>
      </c>
      <c r="O1607" s="7">
        <f t="shared" si="252"/>
        <v>50</v>
      </c>
      <c r="P1607" s="7">
        <f t="shared" si="253"/>
        <v>49.5</v>
      </c>
      <c r="Q1607" s="19">
        <f t="shared" si="254"/>
        <v>23.675000000000001</v>
      </c>
      <c r="R1607" s="19">
        <f t="shared" si="255"/>
        <v>34.875</v>
      </c>
      <c r="S1607" s="19">
        <f t="shared" si="256"/>
        <v>38.525000000000006</v>
      </c>
      <c r="T1607" s="19">
        <f t="shared" si="257"/>
        <v>31.125</v>
      </c>
      <c r="U1607" s="7">
        <f t="shared" si="258"/>
        <v>32.358333333333334</v>
      </c>
      <c r="V1607" s="7">
        <f t="shared" si="259"/>
        <v>32.049999999999997</v>
      </c>
    </row>
    <row r="1608" spans="1:22" ht="13.5" x14ac:dyDescent="0.35">
      <c r="A1608" s="3">
        <v>44355</v>
      </c>
      <c r="B1608" s="2">
        <v>21.990100000000002</v>
      </c>
      <c r="C1608" s="7">
        <v>69.999123806186049</v>
      </c>
      <c r="D1608" s="7">
        <v>0.17083347938612903</v>
      </c>
      <c r="E1608" s="7">
        <v>0.11584649009207321</v>
      </c>
      <c r="F1608" s="7">
        <v>21.997719999999997</v>
      </c>
      <c r="G1608" s="7">
        <v>21.571869999999997</v>
      </c>
      <c r="H1608" s="7">
        <v>21.343191999999998</v>
      </c>
      <c r="I1608" s="7">
        <v>19.127105999999998</v>
      </c>
      <c r="J1608" s="7" t="s">
        <v>53</v>
      </c>
      <c r="K1608" s="7" t="s">
        <v>55</v>
      </c>
      <c r="L1608" s="7" t="s">
        <v>54</v>
      </c>
      <c r="M1608" s="7">
        <f t="shared" si="250"/>
        <v>25</v>
      </c>
      <c r="N1608" s="7">
        <f t="shared" si="251"/>
        <v>0</v>
      </c>
      <c r="O1608" s="7">
        <f t="shared" si="252"/>
        <v>50</v>
      </c>
      <c r="P1608" s="7">
        <f t="shared" si="253"/>
        <v>16.5</v>
      </c>
      <c r="Q1608" s="19">
        <f t="shared" si="254"/>
        <v>18.725000000000001</v>
      </c>
      <c r="R1608" s="19">
        <f t="shared" si="255"/>
        <v>26.625</v>
      </c>
      <c r="S1608" s="19">
        <f t="shared" si="256"/>
        <v>23.675000000000001</v>
      </c>
      <c r="T1608" s="19">
        <f t="shared" si="257"/>
        <v>22.875</v>
      </c>
      <c r="U1608" s="7">
        <f t="shared" si="258"/>
        <v>23.008333333333336</v>
      </c>
      <c r="V1608" s="7">
        <f t="shared" si="259"/>
        <v>22.975000000000001</v>
      </c>
    </row>
    <row r="1609" spans="1:22" ht="13.5" x14ac:dyDescent="0.35">
      <c r="A1609" s="3">
        <v>44356</v>
      </c>
      <c r="B1609" s="2">
        <v>21.990100000000002</v>
      </c>
      <c r="C1609" s="7">
        <v>69.999123806186049</v>
      </c>
      <c r="D1609" s="7">
        <v>0.17862830142486885</v>
      </c>
      <c r="E1609" s="7">
        <v>0.12840285235863236</v>
      </c>
      <c r="F1609" s="7">
        <v>21.997719999999997</v>
      </c>
      <c r="G1609" s="7">
        <v>21.612004999999996</v>
      </c>
      <c r="H1609" s="7">
        <v>21.368771999999993</v>
      </c>
      <c r="I1609" s="7">
        <v>19.155330499999998</v>
      </c>
      <c r="J1609" s="7" t="s">
        <v>53</v>
      </c>
      <c r="K1609" s="7" t="s">
        <v>55</v>
      </c>
      <c r="L1609" s="7" t="s">
        <v>50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16.5</v>
      </c>
      <c r="Q1609" s="19">
        <f t="shared" si="254"/>
        <v>18.725000000000001</v>
      </c>
      <c r="R1609" s="19">
        <f t="shared" si="255"/>
        <v>26.625</v>
      </c>
      <c r="S1609" s="19">
        <f t="shared" si="256"/>
        <v>23.675000000000001</v>
      </c>
      <c r="T1609" s="19">
        <f t="shared" si="257"/>
        <v>22.875</v>
      </c>
      <c r="U1609" s="7">
        <f t="shared" si="258"/>
        <v>23.008333333333336</v>
      </c>
      <c r="V1609" s="7">
        <f t="shared" si="259"/>
        <v>22.975000000000001</v>
      </c>
    </row>
    <row r="1610" spans="1:22" ht="13.5" x14ac:dyDescent="0.35">
      <c r="A1610" s="3">
        <v>44357</v>
      </c>
      <c r="B1610" s="2">
        <v>22.3706</v>
      </c>
      <c r="C1610" s="7">
        <v>83.788007956806027</v>
      </c>
      <c r="D1610" s="7">
        <v>0.21305298192331534</v>
      </c>
      <c r="E1610" s="7">
        <v>0.14533287827156896</v>
      </c>
      <c r="F1610" s="7">
        <v>22.07686</v>
      </c>
      <c r="G1610" s="7">
        <v>21.669725</v>
      </c>
      <c r="H1610" s="7">
        <v>21.399075999999994</v>
      </c>
      <c r="I1610" s="7">
        <v>19.184771999999995</v>
      </c>
      <c r="J1610" s="7" t="s">
        <v>53</v>
      </c>
      <c r="K1610" s="7" t="s">
        <v>55</v>
      </c>
      <c r="L1610" s="7" t="s">
        <v>54</v>
      </c>
      <c r="M1610" s="7">
        <f t="shared" si="250"/>
        <v>0</v>
      </c>
      <c r="N1610" s="7">
        <f t="shared" si="251"/>
        <v>0</v>
      </c>
      <c r="O1610" s="7">
        <f t="shared" si="252"/>
        <v>50</v>
      </c>
      <c r="P1610" s="7">
        <f t="shared" si="253"/>
        <v>16.5</v>
      </c>
      <c r="Q1610" s="19">
        <f t="shared" si="254"/>
        <v>9.9749999999999996</v>
      </c>
      <c r="R1610" s="19">
        <f t="shared" si="255"/>
        <v>21.625</v>
      </c>
      <c r="S1610" s="19">
        <f t="shared" si="256"/>
        <v>19.925000000000001</v>
      </c>
      <c r="T1610" s="19">
        <f t="shared" si="257"/>
        <v>16.625</v>
      </c>
      <c r="U1610" s="7">
        <f t="shared" si="258"/>
        <v>17.175000000000001</v>
      </c>
      <c r="V1610" s="7">
        <f t="shared" si="259"/>
        <v>17.037500000000001</v>
      </c>
    </row>
    <row r="1611" spans="1:22" ht="13.5" x14ac:dyDescent="0.35">
      <c r="A1611" s="3">
        <v>44358</v>
      </c>
      <c r="B1611" s="2">
        <v>22.3553</v>
      </c>
      <c r="C1611" s="7">
        <v>82.887061634689843</v>
      </c>
      <c r="D1611" s="7">
        <v>0.23637541841727483</v>
      </c>
      <c r="E1611" s="7">
        <v>0.16354138630071013</v>
      </c>
      <c r="F1611" s="7">
        <v>22.15446</v>
      </c>
      <c r="G1611" s="7">
        <v>21.709719999999997</v>
      </c>
      <c r="H1611" s="7">
        <v>21.431237999999993</v>
      </c>
      <c r="I1611" s="7">
        <v>19.213992999999999</v>
      </c>
      <c r="J1611" s="7" t="s">
        <v>53</v>
      </c>
      <c r="K1611" s="7" t="s">
        <v>55</v>
      </c>
      <c r="L1611" s="7" t="s">
        <v>54</v>
      </c>
      <c r="M1611" s="7">
        <f t="shared" si="250"/>
        <v>0</v>
      </c>
      <c r="N1611" s="7">
        <f t="shared" si="251"/>
        <v>0</v>
      </c>
      <c r="O1611" s="7">
        <f t="shared" si="252"/>
        <v>50</v>
      </c>
      <c r="P1611" s="7">
        <f t="shared" si="253"/>
        <v>16.5</v>
      </c>
      <c r="Q1611" s="19">
        <f t="shared" si="254"/>
        <v>9.9749999999999996</v>
      </c>
      <c r="R1611" s="19">
        <f t="shared" si="255"/>
        <v>21.625</v>
      </c>
      <c r="S1611" s="19">
        <f t="shared" si="256"/>
        <v>19.925000000000001</v>
      </c>
      <c r="T1611" s="19">
        <f t="shared" si="257"/>
        <v>16.625</v>
      </c>
      <c r="U1611" s="7">
        <f t="shared" si="258"/>
        <v>17.175000000000001</v>
      </c>
      <c r="V1611" s="7">
        <f t="shared" si="259"/>
        <v>17.037500000000001</v>
      </c>
    </row>
    <row r="1612" spans="1:22" ht="13.5" x14ac:dyDescent="0.35">
      <c r="A1612" s="3">
        <v>44361</v>
      </c>
      <c r="B1612" s="2">
        <v>22.598800000000001</v>
      </c>
      <c r="C1612" s="7">
        <v>87.789980256663526</v>
      </c>
      <c r="D1612" s="7">
        <v>0.27137874708442666</v>
      </c>
      <c r="E1612" s="7">
        <v>0.18510885845745345</v>
      </c>
      <c r="F1612" s="7">
        <v>22.26098</v>
      </c>
      <c r="G1612" s="7">
        <v>21.745859999999997</v>
      </c>
      <c r="H1612" s="7">
        <v>21.466105999999996</v>
      </c>
      <c r="I1612" s="7">
        <v>19.2458025</v>
      </c>
      <c r="J1612" s="7" t="s">
        <v>48</v>
      </c>
      <c r="K1612" s="7" t="s">
        <v>55</v>
      </c>
      <c r="L1612" s="7" t="s">
        <v>50</v>
      </c>
      <c r="M1612" s="7">
        <f t="shared" si="250"/>
        <v>0</v>
      </c>
      <c r="N1612" s="7">
        <f t="shared" si="251"/>
        <v>0</v>
      </c>
      <c r="O1612" s="7">
        <f t="shared" si="252"/>
        <v>50</v>
      </c>
      <c r="P1612" s="7">
        <f t="shared" si="253"/>
        <v>49.5</v>
      </c>
      <c r="Q1612" s="19">
        <f t="shared" si="254"/>
        <v>14.925000000000001</v>
      </c>
      <c r="R1612" s="19">
        <f t="shared" si="255"/>
        <v>29.875</v>
      </c>
      <c r="S1612" s="19">
        <f t="shared" si="256"/>
        <v>34.775000000000006</v>
      </c>
      <c r="T1612" s="19">
        <f t="shared" si="257"/>
        <v>24.875</v>
      </c>
      <c r="U1612" s="7">
        <f t="shared" si="258"/>
        <v>26.525000000000002</v>
      </c>
      <c r="V1612" s="7">
        <f t="shared" si="259"/>
        <v>26.112500000000001</v>
      </c>
    </row>
    <row r="1613" spans="1:22" ht="13.5" x14ac:dyDescent="0.35">
      <c r="A1613" s="3">
        <v>44362</v>
      </c>
      <c r="B1613" s="2">
        <v>22.5075</v>
      </c>
      <c r="C1613" s="7">
        <v>83.033147550601456</v>
      </c>
      <c r="D1613" s="7">
        <v>0.28842718125858013</v>
      </c>
      <c r="E1613" s="7">
        <v>0.20577252301767879</v>
      </c>
      <c r="F1613" s="7">
        <v>22.364460000000001</v>
      </c>
      <c r="G1613" s="7">
        <v>21.786949999999997</v>
      </c>
      <c r="H1613" s="7">
        <v>21.500735999999993</v>
      </c>
      <c r="I1613" s="7">
        <v>19.276794500000001</v>
      </c>
      <c r="J1613" s="7" t="s">
        <v>48</v>
      </c>
      <c r="K1613" s="7" t="s">
        <v>55</v>
      </c>
      <c r="L1613" s="7" t="s">
        <v>50</v>
      </c>
      <c r="M1613" s="7">
        <f t="shared" si="250"/>
        <v>0</v>
      </c>
      <c r="N1613" s="7">
        <f t="shared" si="251"/>
        <v>0</v>
      </c>
      <c r="O1613" s="7">
        <f t="shared" si="252"/>
        <v>50</v>
      </c>
      <c r="P1613" s="7">
        <f t="shared" si="253"/>
        <v>49.5</v>
      </c>
      <c r="Q1613" s="19">
        <f t="shared" si="254"/>
        <v>14.925000000000001</v>
      </c>
      <c r="R1613" s="19">
        <f t="shared" si="255"/>
        <v>29.875</v>
      </c>
      <c r="S1613" s="19">
        <f t="shared" si="256"/>
        <v>34.775000000000006</v>
      </c>
      <c r="T1613" s="19">
        <f t="shared" si="257"/>
        <v>24.875</v>
      </c>
      <c r="U1613" s="7">
        <f t="shared" si="258"/>
        <v>26.525000000000002</v>
      </c>
      <c r="V1613" s="7">
        <f t="shared" si="259"/>
        <v>26.112500000000001</v>
      </c>
    </row>
    <row r="1614" spans="1:22" ht="13.5" x14ac:dyDescent="0.35">
      <c r="A1614" s="3">
        <v>44363</v>
      </c>
      <c r="B1614" s="2">
        <v>22.5608</v>
      </c>
      <c r="C1614" s="7">
        <v>87.328298745317369</v>
      </c>
      <c r="D1614" s="7">
        <v>0.30274914898751959</v>
      </c>
      <c r="E1614" s="7">
        <v>0.22516784821164695</v>
      </c>
      <c r="F1614" s="7">
        <v>22.4786</v>
      </c>
      <c r="G1614" s="7">
        <v>21.838309999999996</v>
      </c>
      <c r="H1614" s="7">
        <v>21.533399999999993</v>
      </c>
      <c r="I1614" s="7">
        <v>19.307006500000004</v>
      </c>
      <c r="J1614" s="7" t="s">
        <v>48</v>
      </c>
      <c r="K1614" s="7" t="s">
        <v>55</v>
      </c>
      <c r="L1614" s="7" t="s">
        <v>50</v>
      </c>
      <c r="M1614" s="7">
        <f t="shared" si="250"/>
        <v>0</v>
      </c>
      <c r="N1614" s="7">
        <f t="shared" si="251"/>
        <v>0</v>
      </c>
      <c r="O1614" s="7">
        <f t="shared" si="252"/>
        <v>50</v>
      </c>
      <c r="P1614" s="7">
        <f t="shared" si="253"/>
        <v>49.5</v>
      </c>
      <c r="Q1614" s="19">
        <f t="shared" si="254"/>
        <v>14.925000000000001</v>
      </c>
      <c r="R1614" s="19">
        <f t="shared" si="255"/>
        <v>29.875</v>
      </c>
      <c r="S1614" s="19">
        <f t="shared" si="256"/>
        <v>34.775000000000006</v>
      </c>
      <c r="T1614" s="19">
        <f t="shared" si="257"/>
        <v>24.875</v>
      </c>
      <c r="U1614" s="7">
        <f t="shared" si="258"/>
        <v>26.525000000000002</v>
      </c>
      <c r="V1614" s="7">
        <f t="shared" si="259"/>
        <v>26.112500000000001</v>
      </c>
    </row>
    <row r="1615" spans="1:22" ht="13.5" x14ac:dyDescent="0.35">
      <c r="A1615" s="3">
        <v>44364</v>
      </c>
      <c r="B1615" s="2">
        <v>22.598800000000001</v>
      </c>
      <c r="C1615" s="7">
        <v>87.997196425442581</v>
      </c>
      <c r="D1615" s="7">
        <v>0.31355127015421047</v>
      </c>
      <c r="E1615" s="7">
        <v>0.24284453260015967</v>
      </c>
      <c r="F1615" s="7">
        <v>22.524239999999999</v>
      </c>
      <c r="G1615" s="7">
        <v>21.891569999999994</v>
      </c>
      <c r="H1615" s="7">
        <v>21.565381999999989</v>
      </c>
      <c r="I1615" s="7">
        <v>19.336615000000005</v>
      </c>
      <c r="J1615" s="7" t="s">
        <v>48</v>
      </c>
      <c r="K1615" s="7" t="s">
        <v>55</v>
      </c>
      <c r="L1615" s="7" t="s">
        <v>50</v>
      </c>
      <c r="M1615" s="7">
        <f t="shared" si="250"/>
        <v>0</v>
      </c>
      <c r="N1615" s="7">
        <f t="shared" si="251"/>
        <v>0</v>
      </c>
      <c r="O1615" s="7">
        <f t="shared" si="252"/>
        <v>50</v>
      </c>
      <c r="P1615" s="7">
        <f t="shared" si="253"/>
        <v>49.5</v>
      </c>
      <c r="Q1615" s="19">
        <f t="shared" si="254"/>
        <v>14.925000000000001</v>
      </c>
      <c r="R1615" s="19">
        <f t="shared" si="255"/>
        <v>29.875</v>
      </c>
      <c r="S1615" s="19">
        <f t="shared" si="256"/>
        <v>34.775000000000006</v>
      </c>
      <c r="T1615" s="19">
        <f t="shared" si="257"/>
        <v>24.875</v>
      </c>
      <c r="U1615" s="7">
        <f t="shared" si="258"/>
        <v>26.525000000000002</v>
      </c>
      <c r="V1615" s="7">
        <f t="shared" si="259"/>
        <v>26.112500000000001</v>
      </c>
    </row>
    <row r="1616" spans="1:22" ht="13.5" x14ac:dyDescent="0.35">
      <c r="A1616" s="3">
        <v>44365</v>
      </c>
      <c r="B1616" s="2">
        <v>22.583600000000001</v>
      </c>
      <c r="C1616" s="7">
        <v>87.166366226667577</v>
      </c>
      <c r="D1616" s="7">
        <v>0.31722870103803658</v>
      </c>
      <c r="E1616" s="7">
        <v>0.25772136628773507</v>
      </c>
      <c r="F1616" s="7">
        <v>22.569900000000001</v>
      </c>
      <c r="G1616" s="7">
        <v>21.949779999999997</v>
      </c>
      <c r="H1616" s="7">
        <v>21.598502</v>
      </c>
      <c r="I1616" s="7">
        <v>19.364812500000003</v>
      </c>
      <c r="J1616" s="7" t="s">
        <v>48</v>
      </c>
      <c r="K1616" s="7" t="s">
        <v>55</v>
      </c>
      <c r="L1616" s="7" t="s">
        <v>50</v>
      </c>
      <c r="M1616" s="7">
        <f t="shared" si="250"/>
        <v>0</v>
      </c>
      <c r="N1616" s="7">
        <f t="shared" si="251"/>
        <v>0</v>
      </c>
      <c r="O1616" s="7">
        <f t="shared" si="252"/>
        <v>50</v>
      </c>
      <c r="P1616" s="7">
        <f t="shared" si="253"/>
        <v>49.5</v>
      </c>
      <c r="Q1616" s="19">
        <f t="shared" si="254"/>
        <v>14.925000000000001</v>
      </c>
      <c r="R1616" s="19">
        <f t="shared" si="255"/>
        <v>29.875</v>
      </c>
      <c r="S1616" s="19">
        <f t="shared" si="256"/>
        <v>34.775000000000006</v>
      </c>
      <c r="T1616" s="19">
        <f t="shared" si="257"/>
        <v>24.875</v>
      </c>
      <c r="U1616" s="7">
        <f t="shared" si="258"/>
        <v>26.525000000000002</v>
      </c>
      <c r="V1616" s="7">
        <f t="shared" si="259"/>
        <v>26.112500000000001</v>
      </c>
    </row>
    <row r="1617" spans="1:22" ht="13.5" x14ac:dyDescent="0.35">
      <c r="A1617" s="3">
        <v>44368</v>
      </c>
      <c r="B1617" s="2">
        <v>22.4619</v>
      </c>
      <c r="C1617" s="7">
        <v>80.851182819752893</v>
      </c>
      <c r="D1617" s="7">
        <v>0.30678647508048584</v>
      </c>
      <c r="E1617" s="7">
        <v>0.26753438804628521</v>
      </c>
      <c r="F1617" s="7">
        <v>22.542520000000003</v>
      </c>
      <c r="G1617" s="7">
        <v>22.001905000000001</v>
      </c>
      <c r="H1617" s="7">
        <v>21.632075999999998</v>
      </c>
      <c r="I1617" s="7">
        <v>19.391066500000004</v>
      </c>
      <c r="J1617" s="7" t="s">
        <v>53</v>
      </c>
      <c r="K1617" s="7" t="s">
        <v>55</v>
      </c>
      <c r="L1617" s="7" t="s">
        <v>47</v>
      </c>
      <c r="M1617" s="7">
        <f t="shared" si="250"/>
        <v>0</v>
      </c>
      <c r="N1617" s="7">
        <f t="shared" si="251"/>
        <v>0</v>
      </c>
      <c r="O1617" s="7">
        <f t="shared" si="252"/>
        <v>50</v>
      </c>
      <c r="P1617" s="7">
        <f t="shared" si="253"/>
        <v>16.5</v>
      </c>
      <c r="Q1617" s="19">
        <f t="shared" si="254"/>
        <v>9.9749999999999996</v>
      </c>
      <c r="R1617" s="19">
        <f t="shared" si="255"/>
        <v>21.625</v>
      </c>
      <c r="S1617" s="19">
        <f t="shared" si="256"/>
        <v>19.925000000000001</v>
      </c>
      <c r="T1617" s="19">
        <f t="shared" si="257"/>
        <v>16.625</v>
      </c>
      <c r="U1617" s="7">
        <f t="shared" si="258"/>
        <v>17.175000000000001</v>
      </c>
      <c r="V1617" s="7">
        <f t="shared" si="259"/>
        <v>17.037500000000001</v>
      </c>
    </row>
    <row r="1618" spans="1:22" ht="13.5" x14ac:dyDescent="0.35">
      <c r="A1618" s="3">
        <v>44369</v>
      </c>
      <c r="B1618" s="2">
        <v>22.5684</v>
      </c>
      <c r="C1618" s="7">
        <v>72.892090887499066</v>
      </c>
      <c r="D1618" s="7">
        <v>0.3036048282467334</v>
      </c>
      <c r="E1618" s="7">
        <v>0.27474847608637487</v>
      </c>
      <c r="F1618" s="7">
        <v>22.5547</v>
      </c>
      <c r="G1618" s="7">
        <v>22.061634999999999</v>
      </c>
      <c r="H1618" s="7">
        <v>21.664891999999998</v>
      </c>
      <c r="I1618" s="7">
        <v>19.415507500000004</v>
      </c>
      <c r="J1618" s="7" t="s">
        <v>48</v>
      </c>
      <c r="K1618" s="7" t="s">
        <v>55</v>
      </c>
      <c r="L1618" s="7" t="s">
        <v>50</v>
      </c>
      <c r="M1618" s="7">
        <f t="shared" si="250"/>
        <v>0</v>
      </c>
      <c r="N1618" s="7">
        <f t="shared" si="251"/>
        <v>0</v>
      </c>
      <c r="O1618" s="7">
        <f t="shared" si="252"/>
        <v>50</v>
      </c>
      <c r="P1618" s="7">
        <f t="shared" si="253"/>
        <v>49.5</v>
      </c>
      <c r="Q1618" s="19">
        <f t="shared" si="254"/>
        <v>14.925000000000001</v>
      </c>
      <c r="R1618" s="19">
        <f t="shared" si="255"/>
        <v>29.875</v>
      </c>
      <c r="S1618" s="19">
        <f t="shared" si="256"/>
        <v>34.775000000000006</v>
      </c>
      <c r="T1618" s="19">
        <f t="shared" si="257"/>
        <v>24.875</v>
      </c>
      <c r="U1618" s="7">
        <f t="shared" si="258"/>
        <v>26.525000000000002</v>
      </c>
      <c r="V1618" s="7">
        <f t="shared" si="259"/>
        <v>26.112500000000001</v>
      </c>
    </row>
    <row r="1619" spans="1:22" ht="13.5" x14ac:dyDescent="0.35">
      <c r="A1619" s="3">
        <v>44370</v>
      </c>
      <c r="B1619" s="2">
        <v>22.4466</v>
      </c>
      <c r="C1619" s="7">
        <v>67.219099072789675</v>
      </c>
      <c r="D1619" s="7">
        <v>0.28793596160209134</v>
      </c>
      <c r="E1619" s="7">
        <v>0.27738597318951819</v>
      </c>
      <c r="F1619" s="7">
        <v>22.531860000000002</v>
      </c>
      <c r="G1619" s="7">
        <v>22.114894999999997</v>
      </c>
      <c r="H1619" s="7">
        <v>21.698736</v>
      </c>
      <c r="I1619" s="7">
        <v>19.437896000000002</v>
      </c>
      <c r="J1619" s="7" t="s">
        <v>53</v>
      </c>
      <c r="K1619" s="7" t="s">
        <v>55</v>
      </c>
      <c r="L1619" s="7" t="s">
        <v>47</v>
      </c>
      <c r="M1619" s="7">
        <f t="shared" si="250"/>
        <v>25</v>
      </c>
      <c r="N1619" s="7">
        <f t="shared" si="251"/>
        <v>0</v>
      </c>
      <c r="O1619" s="7">
        <f t="shared" si="252"/>
        <v>50</v>
      </c>
      <c r="P1619" s="7">
        <f t="shared" si="253"/>
        <v>16.5</v>
      </c>
      <c r="Q1619" s="19">
        <f t="shared" si="254"/>
        <v>18.725000000000001</v>
      </c>
      <c r="R1619" s="19">
        <f t="shared" si="255"/>
        <v>26.625</v>
      </c>
      <c r="S1619" s="19">
        <f t="shared" si="256"/>
        <v>23.675000000000001</v>
      </c>
      <c r="T1619" s="19">
        <f t="shared" si="257"/>
        <v>22.875</v>
      </c>
      <c r="U1619" s="7">
        <f t="shared" si="258"/>
        <v>23.008333333333336</v>
      </c>
      <c r="V1619" s="7">
        <f t="shared" si="259"/>
        <v>22.975000000000001</v>
      </c>
    </row>
    <row r="1620" spans="1:22" ht="13.5" x14ac:dyDescent="0.35">
      <c r="A1620" s="3">
        <v>44371</v>
      </c>
      <c r="B1620" s="2">
        <v>22.5684</v>
      </c>
      <c r="C1620" s="7">
        <v>70.254060246647384</v>
      </c>
      <c r="D1620" s="7">
        <v>0.28209470184800267</v>
      </c>
      <c r="E1620" s="7">
        <v>0.27832771892121511</v>
      </c>
      <c r="F1620" s="7">
        <v>22.525780000000001</v>
      </c>
      <c r="G1620" s="7">
        <v>22.178049999999999</v>
      </c>
      <c r="H1620" s="7">
        <v>21.732996000000004</v>
      </c>
      <c r="I1620" s="7">
        <v>19.461615500000004</v>
      </c>
      <c r="J1620" s="7" t="s">
        <v>53</v>
      </c>
      <c r="K1620" s="7" t="s">
        <v>55</v>
      </c>
      <c r="L1620" s="7" t="s">
        <v>47</v>
      </c>
      <c r="M1620" s="7">
        <f t="shared" si="250"/>
        <v>0</v>
      </c>
      <c r="N1620" s="7">
        <f t="shared" si="251"/>
        <v>0</v>
      </c>
      <c r="O1620" s="7">
        <f t="shared" si="252"/>
        <v>50</v>
      </c>
      <c r="P1620" s="7">
        <f t="shared" si="253"/>
        <v>16.5</v>
      </c>
      <c r="Q1620" s="19">
        <f t="shared" si="254"/>
        <v>9.9749999999999996</v>
      </c>
      <c r="R1620" s="19">
        <f t="shared" si="255"/>
        <v>21.625</v>
      </c>
      <c r="S1620" s="19">
        <f t="shared" si="256"/>
        <v>19.925000000000001</v>
      </c>
      <c r="T1620" s="19">
        <f t="shared" si="257"/>
        <v>16.625</v>
      </c>
      <c r="U1620" s="7">
        <f t="shared" si="258"/>
        <v>17.175000000000001</v>
      </c>
      <c r="V1620" s="7">
        <f t="shared" si="259"/>
        <v>17.037500000000001</v>
      </c>
    </row>
    <row r="1621" spans="1:22" ht="13.5" x14ac:dyDescent="0.35">
      <c r="A1621" s="3">
        <v>44372</v>
      </c>
      <c r="B1621" s="2">
        <v>22.3706</v>
      </c>
      <c r="C1621" s="7">
        <v>59.615870609047299</v>
      </c>
      <c r="D1621" s="7">
        <v>0.25852454446975415</v>
      </c>
      <c r="E1621" s="7">
        <v>0.27436708403092291</v>
      </c>
      <c r="F1621" s="7">
        <v>22.483179999999997</v>
      </c>
      <c r="G1621" s="7">
        <v>22.231695000000002</v>
      </c>
      <c r="H1621" s="7">
        <v>21.756084000000001</v>
      </c>
      <c r="I1621" s="7">
        <v>19.483732500000002</v>
      </c>
      <c r="J1621" s="7" t="s">
        <v>53</v>
      </c>
      <c r="K1621" s="7" t="s">
        <v>55</v>
      </c>
      <c r="L1621" s="7" t="s">
        <v>47</v>
      </c>
      <c r="M1621" s="7">
        <f t="shared" si="250"/>
        <v>25</v>
      </c>
      <c r="N1621" s="7">
        <f t="shared" si="251"/>
        <v>45</v>
      </c>
      <c r="O1621" s="7">
        <f t="shared" si="252"/>
        <v>50</v>
      </c>
      <c r="P1621" s="7">
        <f t="shared" si="253"/>
        <v>16.5</v>
      </c>
      <c r="Q1621" s="19">
        <f t="shared" si="254"/>
        <v>34.475000000000001</v>
      </c>
      <c r="R1621" s="19">
        <f t="shared" si="255"/>
        <v>35.625</v>
      </c>
      <c r="S1621" s="19">
        <f t="shared" si="256"/>
        <v>30.425000000000001</v>
      </c>
      <c r="T1621" s="19">
        <f t="shared" si="257"/>
        <v>34.125</v>
      </c>
      <c r="U1621" s="7">
        <f t="shared" si="258"/>
        <v>33.508333333333333</v>
      </c>
      <c r="V1621" s="7">
        <f t="shared" si="259"/>
        <v>33.662499999999994</v>
      </c>
    </row>
    <row r="1622" spans="1:22" ht="13.5" x14ac:dyDescent="0.35">
      <c r="A1622" s="3">
        <v>44375</v>
      </c>
      <c r="B1622" s="2">
        <v>22.3706</v>
      </c>
      <c r="C1622" s="7">
        <v>62.626933032454943</v>
      </c>
      <c r="D1622" s="7">
        <v>0.23711174829625747</v>
      </c>
      <c r="E1622" s="7">
        <v>0.26691601688398986</v>
      </c>
      <c r="F1622" s="7">
        <v>22.464919999999999</v>
      </c>
      <c r="G1622" s="7">
        <v>22.284960000000002</v>
      </c>
      <c r="H1622" s="7">
        <v>21.777005999999997</v>
      </c>
      <c r="I1622" s="7">
        <v>19.505164000000004</v>
      </c>
      <c r="J1622" s="7" t="s">
        <v>53</v>
      </c>
      <c r="K1622" s="7" t="s">
        <v>55</v>
      </c>
      <c r="L1622" s="7" t="s">
        <v>47</v>
      </c>
      <c r="M1622" s="7">
        <f t="shared" si="250"/>
        <v>25</v>
      </c>
      <c r="N1622" s="7">
        <f t="shared" si="251"/>
        <v>100</v>
      </c>
      <c r="O1622" s="7">
        <f t="shared" si="252"/>
        <v>50</v>
      </c>
      <c r="P1622" s="7">
        <f t="shared" si="253"/>
        <v>16.5</v>
      </c>
      <c r="Q1622" s="19">
        <f t="shared" si="254"/>
        <v>53.725000000000001</v>
      </c>
      <c r="R1622" s="19">
        <f t="shared" si="255"/>
        <v>46.625</v>
      </c>
      <c r="S1622" s="19">
        <f t="shared" si="256"/>
        <v>38.674999999999997</v>
      </c>
      <c r="T1622" s="19">
        <f t="shared" si="257"/>
        <v>47.875</v>
      </c>
      <c r="U1622" s="7">
        <f t="shared" si="258"/>
        <v>46.341666666666661</v>
      </c>
      <c r="V1622" s="7">
        <f t="shared" si="259"/>
        <v>46.724999999999994</v>
      </c>
    </row>
    <row r="1623" spans="1:22" ht="13.5" x14ac:dyDescent="0.35">
      <c r="A1623" s="3">
        <v>44376</v>
      </c>
      <c r="B1623" s="2">
        <v>22.3325</v>
      </c>
      <c r="C1623" s="7">
        <v>61.082340756084847</v>
      </c>
      <c r="D1623" s="7">
        <v>0.21459389661279005</v>
      </c>
      <c r="E1623" s="7">
        <v>0.25645159282974989</v>
      </c>
      <c r="F1623" s="7">
        <v>22.417739999999998</v>
      </c>
      <c r="G1623" s="7">
        <v>22.333655</v>
      </c>
      <c r="H1623" s="7">
        <v>21.799332</v>
      </c>
      <c r="I1623" s="7">
        <v>19.526296500000004</v>
      </c>
      <c r="J1623" s="7" t="s">
        <v>53</v>
      </c>
      <c r="K1623" s="7" t="s">
        <v>55</v>
      </c>
      <c r="L1623" s="7" t="s">
        <v>47</v>
      </c>
      <c r="M1623" s="7">
        <f t="shared" si="250"/>
        <v>25</v>
      </c>
      <c r="N1623" s="7">
        <f t="shared" si="251"/>
        <v>100</v>
      </c>
      <c r="O1623" s="7">
        <f t="shared" si="252"/>
        <v>50</v>
      </c>
      <c r="P1623" s="7">
        <f t="shared" si="253"/>
        <v>16.5</v>
      </c>
      <c r="Q1623" s="19">
        <f t="shared" si="254"/>
        <v>53.725000000000001</v>
      </c>
      <c r="R1623" s="19">
        <f t="shared" si="255"/>
        <v>46.625</v>
      </c>
      <c r="S1623" s="19">
        <f t="shared" si="256"/>
        <v>38.674999999999997</v>
      </c>
      <c r="T1623" s="19">
        <f t="shared" si="257"/>
        <v>47.875</v>
      </c>
      <c r="U1623" s="7">
        <f t="shared" si="258"/>
        <v>46.341666666666661</v>
      </c>
      <c r="V1623" s="7">
        <f t="shared" si="259"/>
        <v>46.724999999999994</v>
      </c>
    </row>
    <row r="1624" spans="1:22" ht="13.5" x14ac:dyDescent="0.35">
      <c r="A1624" s="3">
        <v>44377</v>
      </c>
      <c r="B1624" s="2">
        <v>21.837900000000001</v>
      </c>
      <c r="C1624" s="7">
        <v>33.944179878232632</v>
      </c>
      <c r="D1624" s="7">
        <v>0.15505091997630416</v>
      </c>
      <c r="E1624" s="7">
        <v>0.23617145825906077</v>
      </c>
      <c r="F1624" s="7">
        <v>22.295999999999999</v>
      </c>
      <c r="G1624" s="7">
        <v>22.326045000000001</v>
      </c>
      <c r="H1624" s="7">
        <v>21.817537999999999</v>
      </c>
      <c r="I1624" s="7">
        <v>19.544559500000002</v>
      </c>
      <c r="J1624" s="7" t="s">
        <v>53</v>
      </c>
      <c r="K1624" s="7" t="s">
        <v>55</v>
      </c>
      <c r="L1624" s="7" t="s">
        <v>47</v>
      </c>
      <c r="M1624" s="7">
        <f t="shared" si="250"/>
        <v>25</v>
      </c>
      <c r="N1624" s="7">
        <f t="shared" si="251"/>
        <v>100</v>
      </c>
      <c r="O1624" s="7">
        <f t="shared" si="252"/>
        <v>50</v>
      </c>
      <c r="P1624" s="7">
        <f t="shared" si="253"/>
        <v>16.5</v>
      </c>
      <c r="Q1624" s="19">
        <f t="shared" si="254"/>
        <v>53.725000000000001</v>
      </c>
      <c r="R1624" s="19">
        <f t="shared" si="255"/>
        <v>46.625</v>
      </c>
      <c r="S1624" s="19">
        <f t="shared" si="256"/>
        <v>38.674999999999997</v>
      </c>
      <c r="T1624" s="19">
        <f t="shared" si="257"/>
        <v>47.875</v>
      </c>
      <c r="U1624" s="7">
        <f t="shared" si="258"/>
        <v>46.341666666666661</v>
      </c>
      <c r="V1624" s="7">
        <f t="shared" si="259"/>
        <v>46.724999999999994</v>
      </c>
    </row>
    <row r="1625" spans="1:22" ht="13.5" x14ac:dyDescent="0.35">
      <c r="A1625" s="3">
        <v>44378</v>
      </c>
      <c r="B1625" s="2">
        <v>22.3782</v>
      </c>
      <c r="C1625" s="7">
        <v>50.524291405284117</v>
      </c>
      <c r="D1625" s="7">
        <v>0.14973433235539702</v>
      </c>
      <c r="E1625" s="7">
        <v>0.21888403307832804</v>
      </c>
      <c r="F1625" s="7">
        <v>22.257960000000004</v>
      </c>
      <c r="G1625" s="7">
        <v>22.346209999999999</v>
      </c>
      <c r="H1625" s="7">
        <v>21.840778</v>
      </c>
      <c r="I1625" s="7">
        <v>19.566750500000001</v>
      </c>
      <c r="J1625" s="7" t="s">
        <v>53</v>
      </c>
      <c r="K1625" s="7" t="s">
        <v>55</v>
      </c>
      <c r="L1625" s="7" t="s">
        <v>47</v>
      </c>
      <c r="M1625" s="7">
        <f t="shared" si="250"/>
        <v>25</v>
      </c>
      <c r="N1625" s="7">
        <f t="shared" si="251"/>
        <v>100</v>
      </c>
      <c r="O1625" s="7">
        <f t="shared" si="252"/>
        <v>50</v>
      </c>
      <c r="P1625" s="7">
        <f t="shared" si="253"/>
        <v>16.5</v>
      </c>
      <c r="Q1625" s="19">
        <f t="shared" si="254"/>
        <v>53.725000000000001</v>
      </c>
      <c r="R1625" s="19">
        <f t="shared" si="255"/>
        <v>46.625</v>
      </c>
      <c r="S1625" s="19">
        <f t="shared" si="256"/>
        <v>38.674999999999997</v>
      </c>
      <c r="T1625" s="19">
        <f t="shared" si="257"/>
        <v>47.875</v>
      </c>
      <c r="U1625" s="7">
        <f t="shared" si="258"/>
        <v>46.341666666666661</v>
      </c>
      <c r="V1625" s="7">
        <f t="shared" si="259"/>
        <v>46.724999999999994</v>
      </c>
    </row>
    <row r="1626" spans="1:22" ht="13.5" x14ac:dyDescent="0.35">
      <c r="A1626" s="3">
        <v>44379</v>
      </c>
      <c r="B1626" s="2">
        <v>22.294499999999999</v>
      </c>
      <c r="C1626" s="7">
        <v>42.483078899263838</v>
      </c>
      <c r="D1626" s="7">
        <v>0.13718561746887659</v>
      </c>
      <c r="E1626" s="7">
        <v>0.20254434995643777</v>
      </c>
      <c r="F1626" s="7">
        <v>22.242739999999998</v>
      </c>
      <c r="G1626" s="7">
        <v>22.362569999999998</v>
      </c>
      <c r="H1626" s="7">
        <v>21.855125999999998</v>
      </c>
      <c r="I1626" s="7">
        <v>19.588775500000004</v>
      </c>
      <c r="J1626" s="7" t="s">
        <v>53</v>
      </c>
      <c r="K1626" s="7" t="s">
        <v>55</v>
      </c>
      <c r="L1626" s="7" t="s">
        <v>47</v>
      </c>
      <c r="M1626" s="7">
        <f t="shared" si="250"/>
        <v>25</v>
      </c>
      <c r="N1626" s="7">
        <f t="shared" si="251"/>
        <v>100</v>
      </c>
      <c r="O1626" s="7">
        <f t="shared" si="252"/>
        <v>50</v>
      </c>
      <c r="P1626" s="7">
        <f t="shared" si="253"/>
        <v>16.5</v>
      </c>
      <c r="Q1626" s="19">
        <f t="shared" si="254"/>
        <v>53.725000000000001</v>
      </c>
      <c r="R1626" s="19">
        <f t="shared" si="255"/>
        <v>46.625</v>
      </c>
      <c r="S1626" s="19">
        <f t="shared" si="256"/>
        <v>38.674999999999997</v>
      </c>
      <c r="T1626" s="19">
        <f t="shared" si="257"/>
        <v>47.875</v>
      </c>
      <c r="U1626" s="7">
        <f t="shared" si="258"/>
        <v>46.341666666666661</v>
      </c>
      <c r="V1626" s="7">
        <f t="shared" si="259"/>
        <v>46.724999999999994</v>
      </c>
    </row>
    <row r="1627" spans="1:22" ht="13.5" x14ac:dyDescent="0.35">
      <c r="A1627" s="3">
        <v>44382</v>
      </c>
      <c r="B1627" s="2">
        <v>22.066199999999998</v>
      </c>
      <c r="C1627" s="7">
        <v>39.789921799083764</v>
      </c>
      <c r="D1627" s="7">
        <v>0.10757866856953058</v>
      </c>
      <c r="E1627" s="7">
        <v>0.18355121367905633</v>
      </c>
      <c r="F1627" s="7">
        <v>22.181859999999997</v>
      </c>
      <c r="G1627" s="7">
        <v>22.362569999999998</v>
      </c>
      <c r="H1627" s="7">
        <v>21.864908</v>
      </c>
      <c r="I1627" s="7">
        <v>19.610633500000006</v>
      </c>
      <c r="J1627" s="7" t="s">
        <v>53</v>
      </c>
      <c r="K1627" s="7" t="s">
        <v>55</v>
      </c>
      <c r="L1627" s="7" t="s">
        <v>47</v>
      </c>
      <c r="M1627" s="7">
        <f t="shared" si="250"/>
        <v>25</v>
      </c>
      <c r="N1627" s="7">
        <f t="shared" si="251"/>
        <v>100</v>
      </c>
      <c r="O1627" s="7">
        <f t="shared" si="252"/>
        <v>50</v>
      </c>
      <c r="P1627" s="7">
        <f t="shared" si="253"/>
        <v>16.5</v>
      </c>
      <c r="Q1627" s="19">
        <f t="shared" si="254"/>
        <v>53.725000000000001</v>
      </c>
      <c r="R1627" s="19">
        <f t="shared" si="255"/>
        <v>46.625</v>
      </c>
      <c r="S1627" s="19">
        <f t="shared" si="256"/>
        <v>38.674999999999997</v>
      </c>
      <c r="T1627" s="19">
        <f t="shared" si="257"/>
        <v>47.875</v>
      </c>
      <c r="U1627" s="7">
        <f t="shared" si="258"/>
        <v>46.341666666666661</v>
      </c>
      <c r="V1627" s="7">
        <f t="shared" si="259"/>
        <v>46.724999999999994</v>
      </c>
    </row>
    <row r="1628" spans="1:22" ht="13.5" x14ac:dyDescent="0.35">
      <c r="A1628" s="3">
        <v>44383</v>
      </c>
      <c r="B1628" s="2">
        <v>22.728200000000001</v>
      </c>
      <c r="C1628" s="7">
        <v>53.021878836017045</v>
      </c>
      <c r="D1628" s="7">
        <v>0.13596549016041948</v>
      </c>
      <c r="E1628" s="7">
        <v>0.17403406897532897</v>
      </c>
      <c r="F1628" s="7">
        <v>22.260999999999999</v>
      </c>
      <c r="G1628" s="7">
        <v>22.399475000000002</v>
      </c>
      <c r="H1628" s="7">
        <v>21.88721</v>
      </c>
      <c r="I1628" s="7">
        <v>19.635152000000005</v>
      </c>
      <c r="J1628" s="7" t="s">
        <v>53</v>
      </c>
      <c r="K1628" s="7" t="s">
        <v>55</v>
      </c>
      <c r="L1628" s="7" t="s">
        <v>54</v>
      </c>
      <c r="M1628" s="7">
        <f t="shared" si="250"/>
        <v>25</v>
      </c>
      <c r="N1628" s="7">
        <f t="shared" si="251"/>
        <v>100</v>
      </c>
      <c r="O1628" s="7">
        <f t="shared" si="252"/>
        <v>50</v>
      </c>
      <c r="P1628" s="7">
        <f t="shared" si="253"/>
        <v>16.5</v>
      </c>
      <c r="Q1628" s="19">
        <f t="shared" si="254"/>
        <v>53.725000000000001</v>
      </c>
      <c r="R1628" s="19">
        <f t="shared" si="255"/>
        <v>46.625</v>
      </c>
      <c r="S1628" s="19">
        <f t="shared" si="256"/>
        <v>38.674999999999997</v>
      </c>
      <c r="T1628" s="19">
        <f t="shared" si="257"/>
        <v>47.875</v>
      </c>
      <c r="U1628" s="7">
        <f t="shared" si="258"/>
        <v>46.341666666666661</v>
      </c>
      <c r="V1628" s="7">
        <f t="shared" si="259"/>
        <v>46.724999999999994</v>
      </c>
    </row>
    <row r="1629" spans="1:22" ht="13.5" x14ac:dyDescent="0.35">
      <c r="A1629" s="3">
        <v>44384</v>
      </c>
      <c r="B1629" s="2">
        <v>22.674900000000001</v>
      </c>
      <c r="C1629" s="7">
        <v>51.366198700226207</v>
      </c>
      <c r="D1629" s="7">
        <v>0.15240456131954616</v>
      </c>
      <c r="E1629" s="7">
        <v>0.16970816744417241</v>
      </c>
      <c r="F1629" s="7">
        <v>22.4284</v>
      </c>
      <c r="G1629" s="7">
        <v>22.433714999999999</v>
      </c>
      <c r="H1629" s="7">
        <v>21.905125999999996</v>
      </c>
      <c r="I1629" s="7">
        <v>19.659223500000007</v>
      </c>
      <c r="J1629" s="7" t="s">
        <v>53</v>
      </c>
      <c r="K1629" s="7" t="s">
        <v>55</v>
      </c>
      <c r="L1629" s="7" t="s">
        <v>54</v>
      </c>
      <c r="M1629" s="7">
        <f t="shared" si="250"/>
        <v>25</v>
      </c>
      <c r="N1629" s="7">
        <f t="shared" si="251"/>
        <v>45</v>
      </c>
      <c r="O1629" s="7">
        <f t="shared" si="252"/>
        <v>50</v>
      </c>
      <c r="P1629" s="7">
        <f t="shared" si="253"/>
        <v>16.5</v>
      </c>
      <c r="Q1629" s="19">
        <f t="shared" si="254"/>
        <v>34.475000000000001</v>
      </c>
      <c r="R1629" s="19">
        <f t="shared" si="255"/>
        <v>35.625</v>
      </c>
      <c r="S1629" s="19">
        <f t="shared" si="256"/>
        <v>30.425000000000001</v>
      </c>
      <c r="T1629" s="19">
        <f t="shared" si="257"/>
        <v>34.125</v>
      </c>
      <c r="U1629" s="7">
        <f t="shared" si="258"/>
        <v>33.508333333333333</v>
      </c>
      <c r="V1629" s="7">
        <f t="shared" si="259"/>
        <v>33.662499999999994</v>
      </c>
    </row>
    <row r="1630" spans="1:22" ht="13.5" x14ac:dyDescent="0.35">
      <c r="A1630" s="3">
        <v>44385</v>
      </c>
      <c r="B1630" s="2">
        <v>22.636900000000001</v>
      </c>
      <c r="C1630" s="7">
        <v>50.949107874212054</v>
      </c>
      <c r="D1630" s="7">
        <v>0.16051603232661904</v>
      </c>
      <c r="E1630" s="7">
        <v>0.16786974042066174</v>
      </c>
      <c r="F1630" s="7">
        <v>22.480139999999999</v>
      </c>
      <c r="G1630" s="7">
        <v>22.447029999999998</v>
      </c>
      <c r="H1630" s="7">
        <v>21.922281999999999</v>
      </c>
      <c r="I1630" s="7">
        <v>19.683321500000005</v>
      </c>
      <c r="J1630" s="7" t="s">
        <v>53</v>
      </c>
      <c r="K1630" s="7" t="s">
        <v>55</v>
      </c>
      <c r="L1630" s="7" t="s">
        <v>54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16.5</v>
      </c>
      <c r="Q1630" s="19">
        <f t="shared" si="254"/>
        <v>34.475000000000001</v>
      </c>
      <c r="R1630" s="19">
        <f t="shared" si="255"/>
        <v>35.625</v>
      </c>
      <c r="S1630" s="19">
        <f t="shared" si="256"/>
        <v>30.425000000000001</v>
      </c>
      <c r="T1630" s="19">
        <f t="shared" si="257"/>
        <v>34.125</v>
      </c>
      <c r="U1630" s="7">
        <f t="shared" si="258"/>
        <v>33.508333333333333</v>
      </c>
      <c r="V1630" s="7">
        <f t="shared" si="259"/>
        <v>33.662499999999994</v>
      </c>
    </row>
    <row r="1631" spans="1:22" ht="13.5" x14ac:dyDescent="0.35">
      <c r="A1631" s="3">
        <v>44386</v>
      </c>
      <c r="B1631" s="2">
        <v>22.598800000000001</v>
      </c>
      <c r="C1631" s="7">
        <v>52.51257203685352</v>
      </c>
      <c r="D1631" s="7">
        <v>0.16200261465606758</v>
      </c>
      <c r="E1631" s="7">
        <v>0.16669631526774292</v>
      </c>
      <c r="F1631" s="7">
        <v>22.541</v>
      </c>
      <c r="G1631" s="7">
        <v>22.459204999999994</v>
      </c>
      <c r="H1631" s="7">
        <v>21.942571999999991</v>
      </c>
      <c r="I1631" s="7">
        <v>19.707986500000008</v>
      </c>
      <c r="J1631" s="7" t="s">
        <v>53</v>
      </c>
      <c r="K1631" s="7" t="s">
        <v>55</v>
      </c>
      <c r="L1631" s="7" t="s">
        <v>54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16.5</v>
      </c>
      <c r="Q1631" s="19">
        <f t="shared" si="254"/>
        <v>34.475000000000001</v>
      </c>
      <c r="R1631" s="19">
        <f t="shared" si="255"/>
        <v>35.625</v>
      </c>
      <c r="S1631" s="19">
        <f t="shared" si="256"/>
        <v>30.425000000000001</v>
      </c>
      <c r="T1631" s="19">
        <f t="shared" si="257"/>
        <v>34.125</v>
      </c>
      <c r="U1631" s="7">
        <f t="shared" si="258"/>
        <v>33.508333333333333</v>
      </c>
      <c r="V1631" s="7">
        <f t="shared" si="259"/>
        <v>33.662499999999994</v>
      </c>
    </row>
    <row r="1632" spans="1:22" ht="13.5" x14ac:dyDescent="0.35">
      <c r="A1632" s="3">
        <v>44389</v>
      </c>
      <c r="B1632" s="2">
        <v>22.598800000000001</v>
      </c>
      <c r="C1632" s="7">
        <v>50.580640232256094</v>
      </c>
      <c r="D1632" s="7">
        <v>0.16132113226852951</v>
      </c>
      <c r="E1632" s="7">
        <v>0.16562127866790025</v>
      </c>
      <c r="F1632" s="7">
        <v>22.64752</v>
      </c>
      <c r="G1632" s="7">
        <v>22.459205000000001</v>
      </c>
      <c r="H1632" s="7">
        <v>21.961995999999996</v>
      </c>
      <c r="I1632" s="7">
        <v>19.732038500000009</v>
      </c>
      <c r="J1632" s="7" t="s">
        <v>53</v>
      </c>
      <c r="K1632" s="7" t="s">
        <v>55</v>
      </c>
      <c r="L1632" s="7" t="s">
        <v>54</v>
      </c>
      <c r="M1632" s="7">
        <f t="shared" si="250"/>
        <v>25</v>
      </c>
      <c r="N1632" s="7">
        <f t="shared" si="251"/>
        <v>45</v>
      </c>
      <c r="O1632" s="7">
        <f t="shared" si="252"/>
        <v>50</v>
      </c>
      <c r="P1632" s="7">
        <f t="shared" si="253"/>
        <v>16.5</v>
      </c>
      <c r="Q1632" s="19">
        <f t="shared" si="254"/>
        <v>34.475000000000001</v>
      </c>
      <c r="R1632" s="19">
        <f t="shared" si="255"/>
        <v>35.625</v>
      </c>
      <c r="S1632" s="19">
        <f t="shared" si="256"/>
        <v>30.425000000000001</v>
      </c>
      <c r="T1632" s="19">
        <f t="shared" si="257"/>
        <v>34.125</v>
      </c>
      <c r="U1632" s="7">
        <f t="shared" si="258"/>
        <v>33.508333333333333</v>
      </c>
      <c r="V1632" s="7">
        <f t="shared" si="259"/>
        <v>33.662499999999994</v>
      </c>
    </row>
    <row r="1633" spans="1:22" ht="13.5" x14ac:dyDescent="0.35">
      <c r="A1633" s="3">
        <v>44390</v>
      </c>
      <c r="B1633" s="2">
        <v>22.591200000000001</v>
      </c>
      <c r="C1633" s="7">
        <v>52.887841508228156</v>
      </c>
      <c r="D1633" s="7">
        <v>0.15834252205301524</v>
      </c>
      <c r="E1633" s="7">
        <v>0.16416552734492323</v>
      </c>
      <c r="F1633" s="7">
        <v>22.62012</v>
      </c>
      <c r="G1633" s="7">
        <v>22.463389999999997</v>
      </c>
      <c r="H1633" s="7">
        <v>21.982278000000001</v>
      </c>
      <c r="I1633" s="7">
        <v>19.756918500000008</v>
      </c>
      <c r="J1633" s="7" t="s">
        <v>53</v>
      </c>
      <c r="K1633" s="7" t="s">
        <v>55</v>
      </c>
      <c r="L1633" s="7" t="s">
        <v>47</v>
      </c>
      <c r="M1633" s="7">
        <f t="shared" si="250"/>
        <v>25</v>
      </c>
      <c r="N1633" s="7">
        <f t="shared" si="251"/>
        <v>45</v>
      </c>
      <c r="O1633" s="7">
        <f t="shared" si="252"/>
        <v>50</v>
      </c>
      <c r="P1633" s="7">
        <f t="shared" si="253"/>
        <v>16.5</v>
      </c>
      <c r="Q1633" s="19">
        <f t="shared" si="254"/>
        <v>34.475000000000001</v>
      </c>
      <c r="R1633" s="19">
        <f t="shared" si="255"/>
        <v>35.625</v>
      </c>
      <c r="S1633" s="19">
        <f t="shared" si="256"/>
        <v>30.425000000000001</v>
      </c>
      <c r="T1633" s="19">
        <f t="shared" si="257"/>
        <v>34.125</v>
      </c>
      <c r="U1633" s="7">
        <f t="shared" si="258"/>
        <v>33.508333333333333</v>
      </c>
      <c r="V1633" s="7">
        <f t="shared" si="259"/>
        <v>33.662499999999994</v>
      </c>
    </row>
    <row r="1634" spans="1:22" ht="13.5" x14ac:dyDescent="0.35">
      <c r="A1634" s="3">
        <v>44391</v>
      </c>
      <c r="B1634" s="2">
        <v>22.583600000000001</v>
      </c>
      <c r="C1634" s="7">
        <v>50.31807148238051</v>
      </c>
      <c r="D1634" s="7">
        <v>0.15359811208868734</v>
      </c>
      <c r="E1634" s="7">
        <v>0.16205204429367609</v>
      </c>
      <c r="F1634" s="7">
        <v>22.601860000000002</v>
      </c>
      <c r="G1634" s="7">
        <v>22.46453</v>
      </c>
      <c r="H1634" s="7">
        <v>22.006737999999999</v>
      </c>
      <c r="I1634" s="7">
        <v>19.781435500000008</v>
      </c>
      <c r="J1634" s="7" t="s">
        <v>53</v>
      </c>
      <c r="K1634" s="7" t="s">
        <v>55</v>
      </c>
      <c r="L1634" s="7" t="s">
        <v>47</v>
      </c>
      <c r="M1634" s="7">
        <f t="shared" si="250"/>
        <v>25</v>
      </c>
      <c r="N1634" s="7">
        <f t="shared" si="251"/>
        <v>45</v>
      </c>
      <c r="O1634" s="7">
        <f t="shared" si="252"/>
        <v>50</v>
      </c>
      <c r="P1634" s="7">
        <f t="shared" si="253"/>
        <v>16.5</v>
      </c>
      <c r="Q1634" s="19">
        <f t="shared" si="254"/>
        <v>34.475000000000001</v>
      </c>
      <c r="R1634" s="19">
        <f t="shared" si="255"/>
        <v>35.625</v>
      </c>
      <c r="S1634" s="19">
        <f t="shared" si="256"/>
        <v>30.425000000000001</v>
      </c>
      <c r="T1634" s="19">
        <f t="shared" si="257"/>
        <v>34.125</v>
      </c>
      <c r="U1634" s="7">
        <f t="shared" si="258"/>
        <v>33.508333333333333</v>
      </c>
      <c r="V1634" s="7">
        <f t="shared" si="259"/>
        <v>33.662499999999994</v>
      </c>
    </row>
    <row r="1635" spans="1:22" ht="13.5" x14ac:dyDescent="0.35">
      <c r="A1635" s="3">
        <v>44392</v>
      </c>
      <c r="B1635" s="2">
        <v>22.583600000000001</v>
      </c>
      <c r="C1635" s="7">
        <v>54.859463405730985</v>
      </c>
      <c r="D1635" s="7">
        <v>0.14813057593898549</v>
      </c>
      <c r="E1635" s="7">
        <v>0.15926775062273796</v>
      </c>
      <c r="F1635" s="7">
        <v>22.591200000000004</v>
      </c>
      <c r="G1635" s="7">
        <v>22.46377</v>
      </c>
      <c r="H1635" s="7">
        <v>22.031197999999996</v>
      </c>
      <c r="I1635" s="7">
        <v>19.804870000000008</v>
      </c>
      <c r="J1635" s="7" t="s">
        <v>53</v>
      </c>
      <c r="K1635" s="7" t="s">
        <v>55</v>
      </c>
      <c r="L1635" s="7" t="s">
        <v>47</v>
      </c>
      <c r="M1635" s="7">
        <f t="shared" si="250"/>
        <v>25</v>
      </c>
      <c r="N1635" s="7">
        <f t="shared" si="251"/>
        <v>45</v>
      </c>
      <c r="O1635" s="7">
        <f t="shared" si="252"/>
        <v>50</v>
      </c>
      <c r="P1635" s="7">
        <f t="shared" si="253"/>
        <v>16.5</v>
      </c>
      <c r="Q1635" s="19">
        <f t="shared" si="254"/>
        <v>34.475000000000001</v>
      </c>
      <c r="R1635" s="19">
        <f t="shared" si="255"/>
        <v>35.625</v>
      </c>
      <c r="S1635" s="19">
        <f t="shared" si="256"/>
        <v>30.425000000000001</v>
      </c>
      <c r="T1635" s="19">
        <f t="shared" si="257"/>
        <v>34.125</v>
      </c>
      <c r="U1635" s="7">
        <f t="shared" si="258"/>
        <v>33.508333333333333</v>
      </c>
      <c r="V1635" s="7">
        <f t="shared" si="259"/>
        <v>33.662499999999994</v>
      </c>
    </row>
    <row r="1636" spans="1:22" ht="13.5" x14ac:dyDescent="0.35">
      <c r="A1636" s="3">
        <v>44393</v>
      </c>
      <c r="B1636" s="2">
        <v>22.827100000000002</v>
      </c>
      <c r="C1636" s="7">
        <v>59.37333169069035</v>
      </c>
      <c r="D1636" s="7">
        <v>0.16158329746342304</v>
      </c>
      <c r="E1636" s="7">
        <v>0.159730859990875</v>
      </c>
      <c r="F1636" s="7">
        <v>22.636860000000002</v>
      </c>
      <c r="G1636" s="7">
        <v>22.475944999999996</v>
      </c>
      <c r="H1636" s="7">
        <v>22.06197199999999</v>
      </c>
      <c r="I1636" s="7">
        <v>19.829774500000006</v>
      </c>
      <c r="J1636" s="7" t="s">
        <v>48</v>
      </c>
      <c r="K1636" s="7" t="s">
        <v>55</v>
      </c>
      <c r="L1636" s="7" t="s">
        <v>50</v>
      </c>
      <c r="M1636" s="7">
        <f t="shared" si="250"/>
        <v>25</v>
      </c>
      <c r="N1636" s="7">
        <f t="shared" si="251"/>
        <v>0</v>
      </c>
      <c r="O1636" s="7">
        <f t="shared" si="252"/>
        <v>50</v>
      </c>
      <c r="P1636" s="7">
        <f t="shared" si="253"/>
        <v>49.5</v>
      </c>
      <c r="Q1636" s="19">
        <f t="shared" si="254"/>
        <v>23.675000000000001</v>
      </c>
      <c r="R1636" s="19">
        <f t="shared" si="255"/>
        <v>34.875</v>
      </c>
      <c r="S1636" s="19">
        <f t="shared" si="256"/>
        <v>38.525000000000006</v>
      </c>
      <c r="T1636" s="19">
        <f t="shared" si="257"/>
        <v>31.125</v>
      </c>
      <c r="U1636" s="7">
        <f t="shared" si="258"/>
        <v>32.358333333333334</v>
      </c>
      <c r="V1636" s="7">
        <f t="shared" si="259"/>
        <v>32.049999999999997</v>
      </c>
    </row>
    <row r="1637" spans="1:22" ht="13.5" x14ac:dyDescent="0.35">
      <c r="A1637" s="3">
        <v>44396</v>
      </c>
      <c r="B1637" s="2">
        <v>22.819500000000001</v>
      </c>
      <c r="C1637" s="7">
        <v>60.126424353322832</v>
      </c>
      <c r="D1637" s="7">
        <v>0.16967550609409088</v>
      </c>
      <c r="E1637" s="7">
        <v>0.16171978921151819</v>
      </c>
      <c r="F1637" s="7">
        <v>22.681000000000004</v>
      </c>
      <c r="G1637" s="7">
        <v>22.493824999999994</v>
      </c>
      <c r="H1637" s="7">
        <v>22.092593999999995</v>
      </c>
      <c r="I1637" s="7">
        <v>19.855759500000008</v>
      </c>
      <c r="J1637" s="7" t="s">
        <v>48</v>
      </c>
      <c r="K1637" s="7" t="s">
        <v>55</v>
      </c>
      <c r="L1637" s="7" t="s">
        <v>50</v>
      </c>
      <c r="M1637" s="7">
        <f t="shared" si="250"/>
        <v>25</v>
      </c>
      <c r="N1637" s="7">
        <f t="shared" si="251"/>
        <v>0</v>
      </c>
      <c r="O1637" s="7">
        <f t="shared" si="252"/>
        <v>50</v>
      </c>
      <c r="P1637" s="7">
        <f t="shared" si="253"/>
        <v>49.5</v>
      </c>
      <c r="Q1637" s="19">
        <f t="shared" si="254"/>
        <v>23.675000000000001</v>
      </c>
      <c r="R1637" s="19">
        <f t="shared" si="255"/>
        <v>34.875</v>
      </c>
      <c r="S1637" s="19">
        <f t="shared" si="256"/>
        <v>38.525000000000006</v>
      </c>
      <c r="T1637" s="19">
        <f t="shared" si="257"/>
        <v>31.125</v>
      </c>
      <c r="U1637" s="7">
        <f t="shared" si="258"/>
        <v>32.358333333333334</v>
      </c>
      <c r="V1637" s="7">
        <f t="shared" si="259"/>
        <v>32.049999999999997</v>
      </c>
    </row>
    <row r="1638" spans="1:22" ht="13.5" x14ac:dyDescent="0.35">
      <c r="A1638" s="3">
        <v>44399</v>
      </c>
      <c r="B1638" s="2">
        <v>22.827100000000002</v>
      </c>
      <c r="C1638" s="7">
        <v>75.792657488527283</v>
      </c>
      <c r="D1638" s="7">
        <v>0.1746881993962468</v>
      </c>
      <c r="E1638" s="7">
        <v>0.16431347124846393</v>
      </c>
      <c r="F1638" s="7">
        <v>22.728180000000002</v>
      </c>
      <c r="G1638" s="7">
        <v>22.506759999999996</v>
      </c>
      <c r="H1638" s="7">
        <v>22.123367999999996</v>
      </c>
      <c r="I1638" s="7">
        <v>19.88712300000001</v>
      </c>
      <c r="J1638" s="7" t="s">
        <v>48</v>
      </c>
      <c r="K1638" s="7" t="s">
        <v>55</v>
      </c>
      <c r="L1638" s="7" t="s">
        <v>50</v>
      </c>
      <c r="M1638" s="7">
        <f t="shared" si="250"/>
        <v>0</v>
      </c>
      <c r="N1638" s="7">
        <f t="shared" si="251"/>
        <v>0</v>
      </c>
      <c r="O1638" s="7">
        <f t="shared" si="252"/>
        <v>50</v>
      </c>
      <c r="P1638" s="7">
        <f t="shared" si="253"/>
        <v>49.5</v>
      </c>
      <c r="Q1638" s="19">
        <f t="shared" si="254"/>
        <v>14.925000000000001</v>
      </c>
      <c r="R1638" s="19">
        <f t="shared" si="255"/>
        <v>29.875</v>
      </c>
      <c r="S1638" s="19">
        <f t="shared" si="256"/>
        <v>34.775000000000006</v>
      </c>
      <c r="T1638" s="19">
        <f t="shared" si="257"/>
        <v>24.875</v>
      </c>
      <c r="U1638" s="7">
        <f t="shared" si="258"/>
        <v>26.525000000000002</v>
      </c>
      <c r="V1638" s="7">
        <f t="shared" si="259"/>
        <v>26.112500000000001</v>
      </c>
    </row>
    <row r="1639" spans="1:22" ht="13.5" x14ac:dyDescent="0.35">
      <c r="A1639" s="3">
        <v>44400</v>
      </c>
      <c r="B1639" s="2">
        <v>22.865100000000002</v>
      </c>
      <c r="C1639" s="7">
        <v>67.201300077722038</v>
      </c>
      <c r="D1639" s="7">
        <v>0.17965611352875399</v>
      </c>
      <c r="E1639" s="7">
        <v>0.16738199970452194</v>
      </c>
      <c r="F1639" s="7">
        <v>22.784480000000002</v>
      </c>
      <c r="G1639" s="7">
        <v>22.527685000000002</v>
      </c>
      <c r="H1639" s="7">
        <v>22.156921999999994</v>
      </c>
      <c r="I1639" s="7">
        <v>19.919542500000009</v>
      </c>
      <c r="J1639" s="7" t="s">
        <v>48</v>
      </c>
      <c r="K1639" s="7" t="s">
        <v>55</v>
      </c>
      <c r="L1639" s="7" t="s">
        <v>50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49.5</v>
      </c>
      <c r="Q1639" s="19">
        <f t="shared" si="254"/>
        <v>23.675000000000001</v>
      </c>
      <c r="R1639" s="19">
        <f t="shared" si="255"/>
        <v>34.875</v>
      </c>
      <c r="S1639" s="19">
        <f t="shared" si="256"/>
        <v>38.525000000000006</v>
      </c>
      <c r="T1639" s="19">
        <f t="shared" si="257"/>
        <v>31.125</v>
      </c>
      <c r="U1639" s="7">
        <f t="shared" si="258"/>
        <v>32.358333333333334</v>
      </c>
      <c r="V1639" s="7">
        <f t="shared" si="259"/>
        <v>32.049999999999997</v>
      </c>
    </row>
    <row r="1640" spans="1:22" ht="13.5" x14ac:dyDescent="0.35">
      <c r="A1640" s="3">
        <v>44403</v>
      </c>
      <c r="B1640" s="2">
        <v>22.218399999999999</v>
      </c>
      <c r="C1640" s="7">
        <v>48.076631451246016</v>
      </c>
      <c r="D1640" s="7">
        <v>0.12991238684021411</v>
      </c>
      <c r="E1640" s="7">
        <v>0.15988807713166039</v>
      </c>
      <c r="F1640" s="7">
        <v>22.711440000000003</v>
      </c>
      <c r="G1640" s="7">
        <v>22.510185</v>
      </c>
      <c r="H1640" s="7">
        <v>22.176965999999993</v>
      </c>
      <c r="I1640" s="7">
        <v>19.944759500000011</v>
      </c>
      <c r="J1640" s="7" t="s">
        <v>48</v>
      </c>
      <c r="K1640" s="7" t="s">
        <v>55</v>
      </c>
      <c r="L1640" s="7" t="s">
        <v>56</v>
      </c>
      <c r="M1640" s="7">
        <f t="shared" si="250"/>
        <v>25</v>
      </c>
      <c r="N1640" s="7">
        <f t="shared" si="251"/>
        <v>100</v>
      </c>
      <c r="O1640" s="7">
        <f t="shared" si="252"/>
        <v>50</v>
      </c>
      <c r="P1640" s="7">
        <f t="shared" si="253"/>
        <v>66.5</v>
      </c>
      <c r="Q1640" s="19">
        <f t="shared" si="254"/>
        <v>61.225000000000001</v>
      </c>
      <c r="R1640" s="19">
        <f t="shared" si="255"/>
        <v>59.125</v>
      </c>
      <c r="S1640" s="19">
        <f t="shared" si="256"/>
        <v>61.174999999999997</v>
      </c>
      <c r="T1640" s="19">
        <f t="shared" si="257"/>
        <v>60.375</v>
      </c>
      <c r="U1640" s="7">
        <f t="shared" si="258"/>
        <v>60.508333333333326</v>
      </c>
      <c r="V1640" s="7">
        <f t="shared" si="259"/>
        <v>60.474999999999994</v>
      </c>
    </row>
    <row r="1641" spans="1:22" ht="13.5" x14ac:dyDescent="0.35">
      <c r="A1641" s="3">
        <v>44404</v>
      </c>
      <c r="B1641" s="2">
        <v>22.751000000000001</v>
      </c>
      <c r="C1641" s="7">
        <v>65.000438096907033</v>
      </c>
      <c r="D1641" s="7">
        <v>0.1319455082456038</v>
      </c>
      <c r="E1641" s="7">
        <v>0.15429956335444908</v>
      </c>
      <c r="F1641" s="7">
        <v>22.696220000000004</v>
      </c>
      <c r="G1641" s="7">
        <v>22.529205000000001</v>
      </c>
      <c r="H1641" s="7">
        <v>22.200877999999992</v>
      </c>
      <c r="I1641" s="7">
        <v>19.97300000000001</v>
      </c>
      <c r="J1641" s="7" t="s">
        <v>48</v>
      </c>
      <c r="K1641" s="7" t="s">
        <v>55</v>
      </c>
      <c r="L1641" s="7" t="s">
        <v>56</v>
      </c>
      <c r="M1641" s="7">
        <f t="shared" si="250"/>
        <v>25</v>
      </c>
      <c r="N1641" s="7">
        <f t="shared" si="251"/>
        <v>100</v>
      </c>
      <c r="O1641" s="7">
        <f t="shared" si="252"/>
        <v>50</v>
      </c>
      <c r="P1641" s="7">
        <f t="shared" si="253"/>
        <v>66.5</v>
      </c>
      <c r="Q1641" s="19">
        <f t="shared" si="254"/>
        <v>61.225000000000001</v>
      </c>
      <c r="R1641" s="19">
        <f t="shared" si="255"/>
        <v>59.125</v>
      </c>
      <c r="S1641" s="19">
        <f t="shared" si="256"/>
        <v>61.174999999999997</v>
      </c>
      <c r="T1641" s="19">
        <f t="shared" si="257"/>
        <v>60.375</v>
      </c>
      <c r="U1641" s="7">
        <f t="shared" si="258"/>
        <v>60.508333333333326</v>
      </c>
      <c r="V1641" s="7">
        <f t="shared" si="259"/>
        <v>60.474999999999994</v>
      </c>
    </row>
    <row r="1642" spans="1:22" ht="13.5" x14ac:dyDescent="0.35">
      <c r="A1642" s="3">
        <v>44405</v>
      </c>
      <c r="B1642" s="2">
        <v>22.751000000000001</v>
      </c>
      <c r="C1642" s="7">
        <v>50.703443169196589</v>
      </c>
      <c r="D1642" s="7">
        <v>0.13203475711597434</v>
      </c>
      <c r="E1642" s="7">
        <v>0.14984660210675416</v>
      </c>
      <c r="F1642" s="7">
        <v>22.682520000000004</v>
      </c>
      <c r="G1642" s="7">
        <v>22.548224999999995</v>
      </c>
      <c r="H1642" s="7">
        <v>22.218377999999994</v>
      </c>
      <c r="I1642" s="7">
        <v>20.002142500000012</v>
      </c>
      <c r="J1642" s="7" t="s">
        <v>48</v>
      </c>
      <c r="K1642" s="7" t="s">
        <v>55</v>
      </c>
      <c r="L1642" s="7" t="s">
        <v>56</v>
      </c>
      <c r="M1642" s="7">
        <f t="shared" si="250"/>
        <v>25</v>
      </c>
      <c r="N1642" s="7">
        <f t="shared" si="251"/>
        <v>45</v>
      </c>
      <c r="O1642" s="7">
        <f t="shared" si="252"/>
        <v>50</v>
      </c>
      <c r="P1642" s="7">
        <f t="shared" si="253"/>
        <v>66.5</v>
      </c>
      <c r="Q1642" s="19">
        <f t="shared" si="254"/>
        <v>41.975000000000001</v>
      </c>
      <c r="R1642" s="19">
        <f t="shared" si="255"/>
        <v>48.125</v>
      </c>
      <c r="S1642" s="19">
        <f t="shared" si="256"/>
        <v>52.924999999999997</v>
      </c>
      <c r="T1642" s="19">
        <f t="shared" si="257"/>
        <v>46.625</v>
      </c>
      <c r="U1642" s="7">
        <f t="shared" si="258"/>
        <v>47.67499999999999</v>
      </c>
      <c r="V1642" s="7">
        <f t="shared" si="259"/>
        <v>47.412499999999994</v>
      </c>
    </row>
    <row r="1643" spans="1:22" ht="13.5" x14ac:dyDescent="0.35">
      <c r="A1643" s="3">
        <v>44406</v>
      </c>
      <c r="B1643" s="2">
        <v>22.751000000000001</v>
      </c>
      <c r="C1643" s="7">
        <v>52.427741976647745</v>
      </c>
      <c r="D1643" s="7">
        <v>0.13060001184785008</v>
      </c>
      <c r="E1643" s="7">
        <v>0.14599728405497336</v>
      </c>
      <c r="F1643" s="7">
        <v>22.667300000000004</v>
      </c>
      <c r="G1643" s="7">
        <v>22.569149999999997</v>
      </c>
      <c r="H1643" s="7">
        <v>22.239683999999993</v>
      </c>
      <c r="I1643" s="7">
        <v>20.032909000000014</v>
      </c>
      <c r="J1643" s="7" t="s">
        <v>48</v>
      </c>
      <c r="K1643" s="7" t="s">
        <v>55</v>
      </c>
      <c r="L1643" s="7" t="s">
        <v>56</v>
      </c>
      <c r="M1643" s="7">
        <f t="shared" si="250"/>
        <v>25</v>
      </c>
      <c r="N1643" s="7">
        <f t="shared" si="251"/>
        <v>45</v>
      </c>
      <c r="O1643" s="7">
        <f t="shared" si="252"/>
        <v>50</v>
      </c>
      <c r="P1643" s="7">
        <f t="shared" si="253"/>
        <v>66.5</v>
      </c>
      <c r="Q1643" s="19">
        <f t="shared" si="254"/>
        <v>41.975000000000001</v>
      </c>
      <c r="R1643" s="19">
        <f t="shared" si="255"/>
        <v>48.125</v>
      </c>
      <c r="S1643" s="19">
        <f t="shared" si="256"/>
        <v>52.924999999999997</v>
      </c>
      <c r="T1643" s="19">
        <f t="shared" si="257"/>
        <v>46.625</v>
      </c>
      <c r="U1643" s="7">
        <f t="shared" si="258"/>
        <v>47.67499999999999</v>
      </c>
      <c r="V1643" s="7">
        <f t="shared" si="259"/>
        <v>47.412499999999994</v>
      </c>
    </row>
    <row r="1644" spans="1:22" ht="13.5" x14ac:dyDescent="0.35">
      <c r="A1644" s="3">
        <v>44407</v>
      </c>
      <c r="B1644" s="2">
        <v>23.131499999999999</v>
      </c>
      <c r="C1644" s="7">
        <v>62.948999895276927</v>
      </c>
      <c r="D1644" s="7">
        <v>0.15834088080475439</v>
      </c>
      <c r="E1644" s="7">
        <v>0.14846600340492958</v>
      </c>
      <c r="F1644" s="7">
        <v>22.720580000000002</v>
      </c>
      <c r="G1644" s="7">
        <v>22.633829999999996</v>
      </c>
      <c r="H1644" s="7">
        <v>22.271641999999993</v>
      </c>
      <c r="I1644" s="7">
        <v>20.063052000000013</v>
      </c>
      <c r="J1644" s="7" t="s">
        <v>48</v>
      </c>
      <c r="K1644" s="7" t="s">
        <v>55</v>
      </c>
      <c r="L1644" s="7" t="s">
        <v>50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49.5</v>
      </c>
      <c r="Q1644" s="19">
        <f t="shared" si="254"/>
        <v>23.675000000000001</v>
      </c>
      <c r="R1644" s="19">
        <f t="shared" si="255"/>
        <v>34.875</v>
      </c>
      <c r="S1644" s="19">
        <f t="shared" si="256"/>
        <v>38.525000000000006</v>
      </c>
      <c r="T1644" s="19">
        <f t="shared" si="257"/>
        <v>31.125</v>
      </c>
      <c r="U1644" s="7">
        <f t="shared" si="258"/>
        <v>32.358333333333334</v>
      </c>
      <c r="V1644" s="7">
        <f t="shared" si="259"/>
        <v>32.049999999999997</v>
      </c>
    </row>
    <row r="1645" spans="1:22" ht="13.5" x14ac:dyDescent="0.35">
      <c r="A1645" s="3">
        <v>44410</v>
      </c>
      <c r="B1645" s="2">
        <v>23.131499999999999</v>
      </c>
      <c r="C1645" s="7">
        <v>64.230378800021299</v>
      </c>
      <c r="D1645" s="7">
        <v>0.17827072536296029</v>
      </c>
      <c r="E1645" s="7">
        <v>0.15442694779653574</v>
      </c>
      <c r="F1645" s="7">
        <v>22.903200000000002</v>
      </c>
      <c r="G1645" s="7">
        <v>22.671494999999993</v>
      </c>
      <c r="H1645" s="7">
        <v>22.303599999999992</v>
      </c>
      <c r="I1645" s="7">
        <v>20.091391000000012</v>
      </c>
      <c r="J1645" s="7" t="s">
        <v>48</v>
      </c>
      <c r="K1645" s="7" t="s">
        <v>55</v>
      </c>
      <c r="L1645" s="7" t="s">
        <v>50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49.5</v>
      </c>
      <c r="Q1645" s="19">
        <f t="shared" si="254"/>
        <v>23.675000000000001</v>
      </c>
      <c r="R1645" s="19">
        <f t="shared" si="255"/>
        <v>34.875</v>
      </c>
      <c r="S1645" s="19">
        <f t="shared" si="256"/>
        <v>38.525000000000006</v>
      </c>
      <c r="T1645" s="19">
        <f t="shared" si="257"/>
        <v>31.125</v>
      </c>
      <c r="U1645" s="7">
        <f t="shared" si="258"/>
        <v>32.358333333333334</v>
      </c>
      <c r="V1645" s="7">
        <f t="shared" si="259"/>
        <v>32.049999999999997</v>
      </c>
    </row>
    <row r="1646" spans="1:22" ht="13.5" x14ac:dyDescent="0.35">
      <c r="A1646" s="3">
        <v>44411</v>
      </c>
      <c r="B1646" s="2">
        <v>23.055399999999999</v>
      </c>
      <c r="C1646" s="7">
        <v>61.720915905123654</v>
      </c>
      <c r="D1646" s="7">
        <v>0.18578304545428281</v>
      </c>
      <c r="E1646" s="7">
        <v>0.16069816732808517</v>
      </c>
      <c r="F1646" s="7">
        <v>22.964080000000003</v>
      </c>
      <c r="G1646" s="7">
        <v>22.709539999999997</v>
      </c>
      <c r="H1646" s="7">
        <v>22.33631999999999</v>
      </c>
      <c r="I1646" s="7">
        <v>20.120793000000013</v>
      </c>
      <c r="J1646" s="7" t="s">
        <v>48</v>
      </c>
      <c r="K1646" s="7" t="s">
        <v>55</v>
      </c>
      <c r="L1646" s="7" t="s">
        <v>50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49.5</v>
      </c>
      <c r="Q1646" s="19">
        <f t="shared" si="254"/>
        <v>23.675000000000001</v>
      </c>
      <c r="R1646" s="19">
        <f t="shared" si="255"/>
        <v>34.875</v>
      </c>
      <c r="S1646" s="19">
        <f t="shared" si="256"/>
        <v>38.525000000000006</v>
      </c>
      <c r="T1646" s="19">
        <f t="shared" si="257"/>
        <v>31.125</v>
      </c>
      <c r="U1646" s="7">
        <f t="shared" si="258"/>
        <v>32.358333333333334</v>
      </c>
      <c r="V1646" s="7">
        <f t="shared" si="259"/>
        <v>32.049999999999997</v>
      </c>
    </row>
    <row r="1647" spans="1:22" ht="13.5" x14ac:dyDescent="0.35">
      <c r="A1647" s="3">
        <v>44412</v>
      </c>
      <c r="B1647" s="2">
        <v>23.047799999999999</v>
      </c>
      <c r="C1647" s="7">
        <v>61.720915905123654</v>
      </c>
      <c r="D1647" s="7">
        <v>0.1889453128141021</v>
      </c>
      <c r="E1647" s="7">
        <v>0.16634759642528857</v>
      </c>
      <c r="F1647" s="7">
        <v>23.023440000000001</v>
      </c>
      <c r="G1647" s="7">
        <v>22.758619999999997</v>
      </c>
      <c r="H1647" s="7">
        <v>22.368887999999991</v>
      </c>
      <c r="I1647" s="7">
        <v>20.149435000000015</v>
      </c>
      <c r="J1647" s="7" t="s">
        <v>48</v>
      </c>
      <c r="K1647" s="7" t="s">
        <v>55</v>
      </c>
      <c r="L1647" s="7" t="s">
        <v>50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49.5</v>
      </c>
      <c r="Q1647" s="19">
        <f t="shared" si="254"/>
        <v>23.675000000000001</v>
      </c>
      <c r="R1647" s="19">
        <f t="shared" si="255"/>
        <v>34.875</v>
      </c>
      <c r="S1647" s="19">
        <f t="shared" si="256"/>
        <v>38.525000000000006</v>
      </c>
      <c r="T1647" s="19">
        <f t="shared" si="257"/>
        <v>31.125</v>
      </c>
      <c r="U1647" s="7">
        <f t="shared" si="258"/>
        <v>32.358333333333334</v>
      </c>
      <c r="V1647" s="7">
        <f t="shared" si="259"/>
        <v>32.049999999999997</v>
      </c>
    </row>
    <row r="1648" spans="1:22" ht="13.5" x14ac:dyDescent="0.35">
      <c r="A1648" s="3">
        <v>44413</v>
      </c>
      <c r="B1648" s="2">
        <v>23.032499999999999</v>
      </c>
      <c r="C1648" s="7">
        <v>61.477882894400345</v>
      </c>
      <c r="D1648" s="7">
        <v>0.18804913695283432</v>
      </c>
      <c r="E1648" s="7">
        <v>0.17068790453079774</v>
      </c>
      <c r="F1648" s="7">
        <v>23.079739999999997</v>
      </c>
      <c r="G1648" s="7">
        <v>22.773834999999998</v>
      </c>
      <c r="H1648" s="7">
        <v>22.40206199999999</v>
      </c>
      <c r="I1648" s="7">
        <v>20.178036500000012</v>
      </c>
      <c r="J1648" s="7" t="s">
        <v>48</v>
      </c>
      <c r="K1648" s="7" t="s">
        <v>55</v>
      </c>
      <c r="L1648" s="7" t="s">
        <v>50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49.5</v>
      </c>
      <c r="Q1648" s="19">
        <f t="shared" si="254"/>
        <v>23.675000000000001</v>
      </c>
      <c r="R1648" s="19">
        <f t="shared" si="255"/>
        <v>34.875</v>
      </c>
      <c r="S1648" s="19">
        <f t="shared" si="256"/>
        <v>38.525000000000006</v>
      </c>
      <c r="T1648" s="19">
        <f t="shared" si="257"/>
        <v>31.125</v>
      </c>
      <c r="U1648" s="7">
        <f t="shared" si="258"/>
        <v>32.358333333333334</v>
      </c>
      <c r="V1648" s="7">
        <f t="shared" si="259"/>
        <v>32.049999999999997</v>
      </c>
    </row>
    <row r="1649" spans="1:22" ht="13.5" x14ac:dyDescent="0.35">
      <c r="A1649" s="3">
        <v>44414</v>
      </c>
      <c r="B1649" s="2">
        <v>22.979299999999999</v>
      </c>
      <c r="C1649" s="7">
        <v>59.849654005077838</v>
      </c>
      <c r="D1649" s="7">
        <v>0.18096012011618967</v>
      </c>
      <c r="E1649" s="7">
        <v>0.17274234764787613</v>
      </c>
      <c r="F1649" s="7">
        <v>23.049299999999995</v>
      </c>
      <c r="G1649" s="7">
        <v>22.789055000000005</v>
      </c>
      <c r="H1649" s="7">
        <v>22.434019999999997</v>
      </c>
      <c r="I1649" s="7">
        <v>20.207418500000013</v>
      </c>
      <c r="J1649" s="7" t="s">
        <v>53</v>
      </c>
      <c r="K1649" s="7" t="s">
        <v>55</v>
      </c>
      <c r="L1649" s="7" t="s">
        <v>47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16.5</v>
      </c>
      <c r="Q1649" s="19">
        <f t="shared" si="254"/>
        <v>18.725000000000001</v>
      </c>
      <c r="R1649" s="19">
        <f t="shared" si="255"/>
        <v>26.625</v>
      </c>
      <c r="S1649" s="19">
        <f t="shared" si="256"/>
        <v>23.675000000000001</v>
      </c>
      <c r="T1649" s="19">
        <f t="shared" si="257"/>
        <v>22.875</v>
      </c>
      <c r="U1649" s="7">
        <f t="shared" si="258"/>
        <v>23.008333333333336</v>
      </c>
      <c r="V1649" s="7">
        <f t="shared" si="259"/>
        <v>22.975000000000001</v>
      </c>
    </row>
    <row r="1650" spans="1:22" ht="13.5" x14ac:dyDescent="0.35">
      <c r="A1650" s="3">
        <v>44417</v>
      </c>
      <c r="B1650" s="2">
        <v>22.979299999999999</v>
      </c>
      <c r="C1650" s="7">
        <v>54.311126217992211</v>
      </c>
      <c r="D1650" s="7">
        <v>0.17334382350496469</v>
      </c>
      <c r="E1650" s="7">
        <v>0.17286264281929387</v>
      </c>
      <c r="F1650" s="7">
        <v>23.018859999999997</v>
      </c>
      <c r="G1650" s="7">
        <v>22.806175000000007</v>
      </c>
      <c r="H1650" s="7">
        <v>22.467499999999994</v>
      </c>
      <c r="I1650" s="7">
        <v>20.23683650000001</v>
      </c>
      <c r="J1650" s="7" t="s">
        <v>53</v>
      </c>
      <c r="K1650" s="7" t="s">
        <v>55</v>
      </c>
      <c r="L1650" s="7" t="s">
        <v>47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16.5</v>
      </c>
      <c r="Q1650" s="19">
        <f t="shared" si="254"/>
        <v>18.725000000000001</v>
      </c>
      <c r="R1650" s="19">
        <f t="shared" si="255"/>
        <v>26.625</v>
      </c>
      <c r="S1650" s="19">
        <f t="shared" si="256"/>
        <v>23.675000000000001</v>
      </c>
      <c r="T1650" s="19">
        <f t="shared" si="257"/>
        <v>22.875</v>
      </c>
      <c r="U1650" s="7">
        <f t="shared" si="258"/>
        <v>23.008333333333336</v>
      </c>
      <c r="V1650" s="7">
        <f t="shared" si="259"/>
        <v>22.975000000000001</v>
      </c>
    </row>
    <row r="1651" spans="1:22" ht="13.5" x14ac:dyDescent="0.35">
      <c r="A1651" s="3">
        <v>44419</v>
      </c>
      <c r="B1651" s="2">
        <v>22.964099999999998</v>
      </c>
      <c r="C1651" s="7">
        <v>54.078294223826617</v>
      </c>
      <c r="D1651" s="7">
        <v>0.16418867574967067</v>
      </c>
      <c r="E1651" s="7">
        <v>0.17112784940536924</v>
      </c>
      <c r="F1651" s="7">
        <v>23.000599999999999</v>
      </c>
      <c r="G1651" s="7">
        <v>22.824440000000006</v>
      </c>
      <c r="H1651" s="7">
        <v>22.500827999999991</v>
      </c>
      <c r="I1651" s="7">
        <v>20.266684000000012</v>
      </c>
      <c r="J1651" s="7" t="s">
        <v>53</v>
      </c>
      <c r="K1651" s="7" t="s">
        <v>55</v>
      </c>
      <c r="L1651" s="7" t="s">
        <v>47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16.5</v>
      </c>
      <c r="Q1651" s="19">
        <f t="shared" si="254"/>
        <v>34.475000000000001</v>
      </c>
      <c r="R1651" s="19">
        <f t="shared" si="255"/>
        <v>35.625</v>
      </c>
      <c r="S1651" s="19">
        <f t="shared" si="256"/>
        <v>30.425000000000001</v>
      </c>
      <c r="T1651" s="19">
        <f t="shared" si="257"/>
        <v>34.125</v>
      </c>
      <c r="U1651" s="7">
        <f t="shared" si="258"/>
        <v>33.508333333333333</v>
      </c>
      <c r="V1651" s="7">
        <f t="shared" si="259"/>
        <v>33.662499999999994</v>
      </c>
    </row>
    <row r="1652" spans="1:22" ht="13.5" x14ac:dyDescent="0.35">
      <c r="A1652" s="3">
        <v>44420</v>
      </c>
      <c r="B1652" s="2">
        <v>22.827100000000002</v>
      </c>
      <c r="C1652" s="7">
        <v>50</v>
      </c>
      <c r="D1652" s="7">
        <v>0.14421596824054461</v>
      </c>
      <c r="E1652" s="7">
        <v>0.16574547317240432</v>
      </c>
      <c r="F1652" s="7">
        <v>22.95646</v>
      </c>
      <c r="G1652" s="7">
        <v>22.835855000000002</v>
      </c>
      <c r="H1652" s="7">
        <v>22.531263999999986</v>
      </c>
      <c r="I1652" s="7">
        <v>20.295341000000011</v>
      </c>
      <c r="J1652" s="7" t="s">
        <v>53</v>
      </c>
      <c r="K1652" s="7" t="s">
        <v>55</v>
      </c>
      <c r="L1652" s="7" t="s">
        <v>47</v>
      </c>
      <c r="M1652" s="7">
        <f t="shared" si="250"/>
        <v>25</v>
      </c>
      <c r="N1652" s="7">
        <f t="shared" si="251"/>
        <v>100</v>
      </c>
      <c r="O1652" s="7">
        <f t="shared" si="252"/>
        <v>50</v>
      </c>
      <c r="P1652" s="7">
        <f t="shared" si="253"/>
        <v>16.5</v>
      </c>
      <c r="Q1652" s="19">
        <f t="shared" si="254"/>
        <v>53.725000000000001</v>
      </c>
      <c r="R1652" s="19">
        <f t="shared" si="255"/>
        <v>46.625</v>
      </c>
      <c r="S1652" s="19">
        <f t="shared" si="256"/>
        <v>38.674999999999997</v>
      </c>
      <c r="T1652" s="19">
        <f t="shared" si="257"/>
        <v>47.875</v>
      </c>
      <c r="U1652" s="7">
        <f t="shared" si="258"/>
        <v>46.341666666666661</v>
      </c>
      <c r="V1652" s="7">
        <f t="shared" si="259"/>
        <v>46.724999999999994</v>
      </c>
    </row>
    <row r="1653" spans="1:22" ht="13.5" x14ac:dyDescent="0.35">
      <c r="A1653" s="3">
        <v>44424</v>
      </c>
      <c r="B1653" s="2">
        <v>22.964099999999998</v>
      </c>
      <c r="C1653" s="7">
        <v>52.473515890465642</v>
      </c>
      <c r="D1653" s="7">
        <v>0.1378531236879148</v>
      </c>
      <c r="E1653" s="7">
        <v>0.16016700327550643</v>
      </c>
      <c r="F1653" s="7">
        <v>22.942779999999999</v>
      </c>
      <c r="G1653" s="7">
        <v>22.854500000000005</v>
      </c>
      <c r="H1653" s="7">
        <v>22.563373999999989</v>
      </c>
      <c r="I1653" s="7">
        <v>20.323745000000017</v>
      </c>
      <c r="J1653" s="7" t="s">
        <v>53</v>
      </c>
      <c r="K1653" s="7" t="s">
        <v>55</v>
      </c>
      <c r="L1653" s="7" t="s">
        <v>47</v>
      </c>
      <c r="M1653" s="7">
        <f t="shared" si="250"/>
        <v>25</v>
      </c>
      <c r="N1653" s="7">
        <f t="shared" si="251"/>
        <v>100</v>
      </c>
      <c r="O1653" s="7">
        <f t="shared" si="252"/>
        <v>50</v>
      </c>
      <c r="P1653" s="7">
        <f t="shared" si="253"/>
        <v>16.5</v>
      </c>
      <c r="Q1653" s="19">
        <f t="shared" si="254"/>
        <v>53.725000000000001</v>
      </c>
      <c r="R1653" s="19">
        <f t="shared" si="255"/>
        <v>46.625</v>
      </c>
      <c r="S1653" s="19">
        <f t="shared" si="256"/>
        <v>38.674999999999997</v>
      </c>
      <c r="T1653" s="19">
        <f t="shared" si="257"/>
        <v>47.875</v>
      </c>
      <c r="U1653" s="7">
        <f t="shared" si="258"/>
        <v>46.341666666666661</v>
      </c>
      <c r="V1653" s="7">
        <f t="shared" si="259"/>
        <v>46.724999999999994</v>
      </c>
    </row>
    <row r="1654" spans="1:22" ht="13.5" x14ac:dyDescent="0.35">
      <c r="A1654" s="3">
        <v>44425</v>
      </c>
      <c r="B1654" s="2">
        <v>22.827100000000002</v>
      </c>
      <c r="C1654" s="7">
        <v>70.40563191418056</v>
      </c>
      <c r="D1654" s="7">
        <v>0.12036823836960764</v>
      </c>
      <c r="E1654" s="7">
        <v>0.15220725029432669</v>
      </c>
      <c r="F1654" s="7">
        <v>22.91234</v>
      </c>
      <c r="G1654" s="7">
        <v>22.866675000000004</v>
      </c>
      <c r="H1654" s="7">
        <v>22.580113999999991</v>
      </c>
      <c r="I1654" s="7">
        <v>20.351500000000016</v>
      </c>
      <c r="J1654" s="7" t="s">
        <v>53</v>
      </c>
      <c r="K1654" s="7" t="s">
        <v>55</v>
      </c>
      <c r="L1654" s="7" t="s">
        <v>47</v>
      </c>
      <c r="M1654" s="7">
        <f t="shared" si="250"/>
        <v>0</v>
      </c>
      <c r="N1654" s="7">
        <f t="shared" si="251"/>
        <v>100</v>
      </c>
      <c r="O1654" s="7">
        <f t="shared" si="252"/>
        <v>50</v>
      </c>
      <c r="P1654" s="7">
        <f t="shared" si="253"/>
        <v>16.5</v>
      </c>
      <c r="Q1654" s="19">
        <f t="shared" si="254"/>
        <v>44.975000000000001</v>
      </c>
      <c r="R1654" s="19">
        <f t="shared" si="255"/>
        <v>41.625</v>
      </c>
      <c r="S1654" s="19">
        <f t="shared" si="256"/>
        <v>34.924999999999997</v>
      </c>
      <c r="T1654" s="19">
        <f t="shared" si="257"/>
        <v>41.625</v>
      </c>
      <c r="U1654" s="7">
        <f t="shared" si="258"/>
        <v>40.508333333333333</v>
      </c>
      <c r="V1654" s="7">
        <f t="shared" si="259"/>
        <v>40.787499999999994</v>
      </c>
    </row>
    <row r="1655" spans="1:22" ht="13.5" x14ac:dyDescent="0.35">
      <c r="A1655" s="3">
        <v>44426</v>
      </c>
      <c r="B1655" s="2">
        <v>22.827100000000002</v>
      </c>
      <c r="C1655" s="7">
        <v>53.968088434664786</v>
      </c>
      <c r="D1655" s="7">
        <v>0.10529753632969019</v>
      </c>
      <c r="E1655" s="7">
        <v>0.14282530750139938</v>
      </c>
      <c r="F1655" s="7">
        <v>22.881900000000002</v>
      </c>
      <c r="G1655" s="7">
        <v>22.87885</v>
      </c>
      <c r="H1655" s="7">
        <v>22.59715799999999</v>
      </c>
      <c r="I1655" s="7">
        <v>20.379219000000013</v>
      </c>
      <c r="J1655" s="7" t="s">
        <v>53</v>
      </c>
      <c r="K1655" s="7" t="s">
        <v>55</v>
      </c>
      <c r="L1655" s="7" t="s">
        <v>47</v>
      </c>
      <c r="M1655" s="7">
        <f t="shared" si="250"/>
        <v>25</v>
      </c>
      <c r="N1655" s="7">
        <f t="shared" si="251"/>
        <v>100</v>
      </c>
      <c r="O1655" s="7">
        <f t="shared" si="252"/>
        <v>50</v>
      </c>
      <c r="P1655" s="7">
        <f t="shared" si="253"/>
        <v>16.5</v>
      </c>
      <c r="Q1655" s="19">
        <f t="shared" si="254"/>
        <v>53.725000000000001</v>
      </c>
      <c r="R1655" s="19">
        <f t="shared" si="255"/>
        <v>46.625</v>
      </c>
      <c r="S1655" s="19">
        <f t="shared" si="256"/>
        <v>38.674999999999997</v>
      </c>
      <c r="T1655" s="19">
        <f t="shared" si="257"/>
        <v>47.875</v>
      </c>
      <c r="U1655" s="7">
        <f t="shared" si="258"/>
        <v>46.341666666666661</v>
      </c>
      <c r="V1655" s="7">
        <f t="shared" si="259"/>
        <v>46.724999999999994</v>
      </c>
    </row>
    <row r="1656" spans="1:22" ht="13.5" x14ac:dyDescent="0.35">
      <c r="A1656" s="3">
        <v>44427</v>
      </c>
      <c r="B1656" s="2">
        <v>23.4358</v>
      </c>
      <c r="C1656" s="7">
        <v>71.84230671089577</v>
      </c>
      <c r="D1656" s="7">
        <v>0.14084729927471429</v>
      </c>
      <c r="E1656" s="7">
        <v>0.14242970585606235</v>
      </c>
      <c r="F1656" s="7">
        <v>22.976240000000001</v>
      </c>
      <c r="G1656" s="7">
        <v>22.909285000000001</v>
      </c>
      <c r="H1656" s="7">
        <v>22.62652799999999</v>
      </c>
      <c r="I1656" s="7">
        <v>20.410162000000017</v>
      </c>
      <c r="J1656" s="7" t="s">
        <v>48</v>
      </c>
      <c r="K1656" s="7" t="s">
        <v>55</v>
      </c>
      <c r="L1656" s="7" t="s">
        <v>50</v>
      </c>
      <c r="M1656" s="7">
        <f t="shared" si="250"/>
        <v>0</v>
      </c>
      <c r="N1656" s="7">
        <f t="shared" si="251"/>
        <v>45</v>
      </c>
      <c r="O1656" s="7">
        <f t="shared" si="252"/>
        <v>50</v>
      </c>
      <c r="P1656" s="7">
        <f t="shared" si="253"/>
        <v>49.5</v>
      </c>
      <c r="Q1656" s="19">
        <f t="shared" si="254"/>
        <v>30.675000000000001</v>
      </c>
      <c r="R1656" s="19">
        <f t="shared" si="255"/>
        <v>38.875</v>
      </c>
      <c r="S1656" s="19">
        <f t="shared" si="256"/>
        <v>41.525000000000006</v>
      </c>
      <c r="T1656" s="19">
        <f t="shared" si="257"/>
        <v>36.125</v>
      </c>
      <c r="U1656" s="7">
        <f t="shared" si="258"/>
        <v>37.024999999999999</v>
      </c>
      <c r="V1656" s="7">
        <f t="shared" si="259"/>
        <v>36.799999999999997</v>
      </c>
    </row>
    <row r="1657" spans="1:22" ht="13.5" x14ac:dyDescent="0.35">
      <c r="A1657" s="3">
        <v>44428</v>
      </c>
      <c r="B1657" s="2">
        <v>23.816299999999998</v>
      </c>
      <c r="C1657" s="7">
        <v>77.34202556336956</v>
      </c>
      <c r="D1657" s="7">
        <v>0.19744785657609043</v>
      </c>
      <c r="E1657" s="7">
        <v>0.15343333600006798</v>
      </c>
      <c r="F1657" s="7">
        <v>23.17408</v>
      </c>
      <c r="G1657" s="7">
        <v>22.959124999999997</v>
      </c>
      <c r="H1657" s="7">
        <v>22.661529999999988</v>
      </c>
      <c r="I1657" s="7">
        <v>20.443548500000016</v>
      </c>
      <c r="J1657" s="7" t="s">
        <v>48</v>
      </c>
      <c r="K1657" s="7" t="s">
        <v>55</v>
      </c>
      <c r="L1657" s="7" t="s">
        <v>50</v>
      </c>
      <c r="M1657" s="7">
        <f t="shared" si="250"/>
        <v>0</v>
      </c>
      <c r="N1657" s="7">
        <f t="shared" si="251"/>
        <v>0</v>
      </c>
      <c r="O1657" s="7">
        <f t="shared" si="252"/>
        <v>50</v>
      </c>
      <c r="P1657" s="7">
        <f t="shared" si="253"/>
        <v>49.5</v>
      </c>
      <c r="Q1657" s="19">
        <f t="shared" si="254"/>
        <v>14.925000000000001</v>
      </c>
      <c r="R1657" s="19">
        <f t="shared" si="255"/>
        <v>29.875</v>
      </c>
      <c r="S1657" s="19">
        <f t="shared" si="256"/>
        <v>34.775000000000006</v>
      </c>
      <c r="T1657" s="19">
        <f t="shared" si="257"/>
        <v>24.875</v>
      </c>
      <c r="U1657" s="7">
        <f t="shared" si="258"/>
        <v>26.525000000000002</v>
      </c>
      <c r="V1657" s="7">
        <f t="shared" si="259"/>
        <v>26.112500000000001</v>
      </c>
    </row>
    <row r="1658" spans="1:22" ht="13.5" x14ac:dyDescent="0.35">
      <c r="A1658" s="3">
        <v>44431</v>
      </c>
      <c r="B1658" s="2">
        <v>23.816299999999998</v>
      </c>
      <c r="C1658" s="7">
        <v>71.84230671089577</v>
      </c>
      <c r="D1658" s="7">
        <v>0.23954290452929428</v>
      </c>
      <c r="E1658" s="7">
        <v>0.17065524970591325</v>
      </c>
      <c r="F1658" s="7">
        <v>23.344519999999999</v>
      </c>
      <c r="G1658" s="7">
        <v>23.008585</v>
      </c>
      <c r="H1658" s="7">
        <v>22.698053999999992</v>
      </c>
      <c r="I1658" s="7">
        <v>20.476755000000018</v>
      </c>
      <c r="J1658" s="7" t="s">
        <v>48</v>
      </c>
      <c r="K1658" s="7" t="s">
        <v>55</v>
      </c>
      <c r="L1658" s="7" t="s">
        <v>50</v>
      </c>
      <c r="M1658" s="7">
        <f t="shared" si="250"/>
        <v>0</v>
      </c>
      <c r="N1658" s="7">
        <f t="shared" si="251"/>
        <v>0</v>
      </c>
      <c r="O1658" s="7">
        <f t="shared" si="252"/>
        <v>50</v>
      </c>
      <c r="P1658" s="7">
        <f t="shared" si="253"/>
        <v>49.5</v>
      </c>
      <c r="Q1658" s="19">
        <f t="shared" si="254"/>
        <v>14.925000000000001</v>
      </c>
      <c r="R1658" s="19">
        <f t="shared" si="255"/>
        <v>29.875</v>
      </c>
      <c r="S1658" s="19">
        <f t="shared" si="256"/>
        <v>34.775000000000006</v>
      </c>
      <c r="T1658" s="19">
        <f t="shared" si="257"/>
        <v>24.875</v>
      </c>
      <c r="U1658" s="7">
        <f t="shared" si="258"/>
        <v>26.525000000000002</v>
      </c>
      <c r="V1658" s="7">
        <f t="shared" si="259"/>
        <v>26.112500000000001</v>
      </c>
    </row>
    <row r="1659" spans="1:22" ht="13.5" x14ac:dyDescent="0.35">
      <c r="A1659" s="3">
        <v>44432</v>
      </c>
      <c r="B1659" s="2">
        <v>24.105399999999999</v>
      </c>
      <c r="C1659" s="7">
        <v>76.226638659988311</v>
      </c>
      <c r="D1659" s="7">
        <v>0.29285562979714186</v>
      </c>
      <c r="E1659" s="7">
        <v>0.19509532572415897</v>
      </c>
      <c r="F1659" s="7">
        <v>23.600180000000002</v>
      </c>
      <c r="G1659" s="7">
        <v>23.070599999999992</v>
      </c>
      <c r="H1659" s="7">
        <v>22.740359999999992</v>
      </c>
      <c r="I1659" s="7">
        <v>20.511443000000018</v>
      </c>
      <c r="J1659" s="7" t="s">
        <v>48</v>
      </c>
      <c r="K1659" s="7" t="s">
        <v>55</v>
      </c>
      <c r="L1659" s="7" t="s">
        <v>50</v>
      </c>
      <c r="M1659" s="7">
        <f t="shared" si="250"/>
        <v>0</v>
      </c>
      <c r="N1659" s="7">
        <f t="shared" si="251"/>
        <v>0</v>
      </c>
      <c r="O1659" s="7">
        <f t="shared" si="252"/>
        <v>50</v>
      </c>
      <c r="P1659" s="7">
        <f t="shared" si="253"/>
        <v>49.5</v>
      </c>
      <c r="Q1659" s="19">
        <f t="shared" si="254"/>
        <v>14.925000000000001</v>
      </c>
      <c r="R1659" s="19">
        <f t="shared" si="255"/>
        <v>29.875</v>
      </c>
      <c r="S1659" s="19">
        <f t="shared" si="256"/>
        <v>34.775000000000006</v>
      </c>
      <c r="T1659" s="19">
        <f t="shared" si="257"/>
        <v>24.875</v>
      </c>
      <c r="U1659" s="7">
        <f t="shared" si="258"/>
        <v>26.525000000000002</v>
      </c>
      <c r="V1659" s="7">
        <f t="shared" si="259"/>
        <v>26.112500000000001</v>
      </c>
    </row>
    <row r="1660" spans="1:22" ht="13.5" x14ac:dyDescent="0.35">
      <c r="A1660" s="3">
        <v>44433</v>
      </c>
      <c r="B1660" s="2">
        <v>24.2424</v>
      </c>
      <c r="C1660" s="7">
        <v>80.950146015853349</v>
      </c>
      <c r="D1660" s="7">
        <v>0.34221624782981408</v>
      </c>
      <c r="E1660" s="7">
        <v>0.22451951014529001</v>
      </c>
      <c r="F1660" s="7">
        <v>23.883240000000001</v>
      </c>
      <c r="G1660" s="7">
        <v>23.171799999999994</v>
      </c>
      <c r="H1660" s="7">
        <v>22.777795999999995</v>
      </c>
      <c r="I1660" s="7">
        <v>20.546852000000015</v>
      </c>
      <c r="J1660" s="7" t="s">
        <v>48</v>
      </c>
      <c r="K1660" s="7" t="s">
        <v>55</v>
      </c>
      <c r="L1660" s="7" t="s">
        <v>50</v>
      </c>
      <c r="M1660" s="7">
        <f t="shared" si="250"/>
        <v>0</v>
      </c>
      <c r="N1660" s="7">
        <f t="shared" si="251"/>
        <v>0</v>
      </c>
      <c r="O1660" s="7">
        <f t="shared" si="252"/>
        <v>50</v>
      </c>
      <c r="P1660" s="7">
        <f t="shared" si="253"/>
        <v>49.5</v>
      </c>
      <c r="Q1660" s="19">
        <f t="shared" si="254"/>
        <v>14.925000000000001</v>
      </c>
      <c r="R1660" s="19">
        <f t="shared" si="255"/>
        <v>29.875</v>
      </c>
      <c r="S1660" s="19">
        <f t="shared" si="256"/>
        <v>34.775000000000006</v>
      </c>
      <c r="T1660" s="19">
        <f t="shared" si="257"/>
        <v>24.875</v>
      </c>
      <c r="U1660" s="7">
        <f t="shared" si="258"/>
        <v>26.525000000000002</v>
      </c>
      <c r="V1660" s="7">
        <f t="shared" si="259"/>
        <v>26.112500000000001</v>
      </c>
    </row>
    <row r="1661" spans="1:22" ht="13.5" x14ac:dyDescent="0.35">
      <c r="A1661" s="3">
        <v>44434</v>
      </c>
      <c r="B1661" s="2">
        <v>24.1206</v>
      </c>
      <c r="C1661" s="7">
        <v>76.400236243724933</v>
      </c>
      <c r="D1661" s="7">
        <v>0.36727295713940578</v>
      </c>
      <c r="E1661" s="7">
        <v>0.25307019954411314</v>
      </c>
      <c r="F1661" s="7">
        <v>24.020199999999999</v>
      </c>
      <c r="G1661" s="7">
        <v>23.240279999999995</v>
      </c>
      <c r="H1661" s="7">
        <v>22.81310199999999</v>
      </c>
      <c r="I1661" s="7">
        <v>20.581724000000023</v>
      </c>
      <c r="J1661" s="7" t="s">
        <v>48</v>
      </c>
      <c r="K1661" s="7" t="s">
        <v>55</v>
      </c>
      <c r="L1661" s="7" t="s">
        <v>50</v>
      </c>
      <c r="M1661" s="7">
        <f t="shared" si="250"/>
        <v>0</v>
      </c>
      <c r="N1661" s="7">
        <f t="shared" si="251"/>
        <v>0</v>
      </c>
      <c r="O1661" s="7">
        <f t="shared" si="252"/>
        <v>50</v>
      </c>
      <c r="P1661" s="7">
        <f t="shared" si="253"/>
        <v>49.5</v>
      </c>
      <c r="Q1661" s="19">
        <f t="shared" si="254"/>
        <v>14.925000000000001</v>
      </c>
      <c r="R1661" s="19">
        <f t="shared" si="255"/>
        <v>29.875</v>
      </c>
      <c r="S1661" s="19">
        <f t="shared" si="256"/>
        <v>34.775000000000006</v>
      </c>
      <c r="T1661" s="19">
        <f t="shared" si="257"/>
        <v>24.875</v>
      </c>
      <c r="U1661" s="7">
        <f t="shared" si="258"/>
        <v>26.525000000000002</v>
      </c>
      <c r="V1661" s="7">
        <f t="shared" si="259"/>
        <v>26.112500000000001</v>
      </c>
    </row>
    <row r="1662" spans="1:22" ht="13.5" x14ac:dyDescent="0.35">
      <c r="A1662" s="3">
        <v>44435</v>
      </c>
      <c r="B1662" s="2">
        <v>24.044499999999999</v>
      </c>
      <c r="C1662" s="7">
        <v>74.180445378954531</v>
      </c>
      <c r="D1662" s="7">
        <v>0.3766481800213981</v>
      </c>
      <c r="E1662" s="7">
        <v>0.27778579563957012</v>
      </c>
      <c r="F1662" s="7">
        <v>24.065840000000001</v>
      </c>
      <c r="G1662" s="7">
        <v>23.304954999999996</v>
      </c>
      <c r="H1662" s="7">
        <v>22.84201599999999</v>
      </c>
      <c r="I1662" s="7">
        <v>20.615891000000019</v>
      </c>
      <c r="J1662" s="7" t="s">
        <v>48</v>
      </c>
      <c r="K1662" s="7" t="s">
        <v>55</v>
      </c>
      <c r="L1662" s="7" t="s">
        <v>50</v>
      </c>
      <c r="M1662" s="7">
        <f t="shared" si="250"/>
        <v>0</v>
      </c>
      <c r="N1662" s="7">
        <f t="shared" si="251"/>
        <v>0</v>
      </c>
      <c r="O1662" s="7">
        <f t="shared" si="252"/>
        <v>50</v>
      </c>
      <c r="P1662" s="7">
        <f t="shared" si="253"/>
        <v>49.5</v>
      </c>
      <c r="Q1662" s="19">
        <f t="shared" si="254"/>
        <v>14.925000000000001</v>
      </c>
      <c r="R1662" s="19">
        <f t="shared" si="255"/>
        <v>29.875</v>
      </c>
      <c r="S1662" s="19">
        <f t="shared" si="256"/>
        <v>34.775000000000006</v>
      </c>
      <c r="T1662" s="19">
        <f t="shared" si="257"/>
        <v>24.875</v>
      </c>
      <c r="U1662" s="7">
        <f t="shared" si="258"/>
        <v>26.525000000000002</v>
      </c>
      <c r="V1662" s="7">
        <f t="shared" si="259"/>
        <v>26.112500000000001</v>
      </c>
    </row>
    <row r="1663" spans="1:22" ht="13.5" x14ac:dyDescent="0.35">
      <c r="A1663" s="3">
        <v>44438</v>
      </c>
      <c r="B1663" s="2">
        <v>24.1206</v>
      </c>
      <c r="C1663" s="7">
        <v>76.974710470338138</v>
      </c>
      <c r="D1663" s="7">
        <v>0.38577180843297398</v>
      </c>
      <c r="E1663" s="7">
        <v>0.29938299819825093</v>
      </c>
      <c r="F1663" s="7">
        <v>24.1267</v>
      </c>
      <c r="G1663" s="7">
        <v>23.373434999999997</v>
      </c>
      <c r="H1663" s="7">
        <v>22.87427799999999</v>
      </c>
      <c r="I1663" s="7">
        <v>20.650438500000021</v>
      </c>
      <c r="J1663" s="7" t="s">
        <v>48</v>
      </c>
      <c r="K1663" s="7" t="s">
        <v>55</v>
      </c>
      <c r="L1663" s="7" t="s">
        <v>50</v>
      </c>
      <c r="M1663" s="7">
        <f t="shared" si="250"/>
        <v>0</v>
      </c>
      <c r="N1663" s="7">
        <f t="shared" si="251"/>
        <v>0</v>
      </c>
      <c r="O1663" s="7">
        <f t="shared" si="252"/>
        <v>50</v>
      </c>
      <c r="P1663" s="7">
        <f t="shared" si="253"/>
        <v>49.5</v>
      </c>
      <c r="Q1663" s="19">
        <f t="shared" si="254"/>
        <v>14.925000000000001</v>
      </c>
      <c r="R1663" s="19">
        <f t="shared" si="255"/>
        <v>29.875</v>
      </c>
      <c r="S1663" s="19">
        <f t="shared" si="256"/>
        <v>34.775000000000006</v>
      </c>
      <c r="T1663" s="19">
        <f t="shared" si="257"/>
        <v>24.875</v>
      </c>
      <c r="U1663" s="7">
        <f t="shared" si="258"/>
        <v>26.525000000000002</v>
      </c>
      <c r="V1663" s="7">
        <f t="shared" si="259"/>
        <v>26.112500000000001</v>
      </c>
    </row>
    <row r="1664" spans="1:22" ht="13.5" x14ac:dyDescent="0.35">
      <c r="A1664" s="3">
        <v>44439</v>
      </c>
      <c r="B1664" s="2">
        <v>23.892399999999999</v>
      </c>
      <c r="C1664" s="7">
        <v>69.4798822374878</v>
      </c>
      <c r="D1664" s="7">
        <v>0.37031970182172458</v>
      </c>
      <c r="E1664" s="7">
        <v>0.31357033892294567</v>
      </c>
      <c r="F1664" s="7">
        <v>24.084099999999999</v>
      </c>
      <c r="G1664" s="7">
        <v>23.411480000000001</v>
      </c>
      <c r="H1664" s="7">
        <v>22.900909999999989</v>
      </c>
      <c r="I1664" s="7">
        <v>20.684097500000021</v>
      </c>
      <c r="J1664" s="7" t="s">
        <v>48</v>
      </c>
      <c r="K1664" s="7" t="s">
        <v>55</v>
      </c>
      <c r="L1664" s="7" t="s">
        <v>56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66.5</v>
      </c>
      <c r="Q1664" s="19">
        <f t="shared" si="254"/>
        <v>26.225000000000001</v>
      </c>
      <c r="R1664" s="19">
        <f t="shared" si="255"/>
        <v>39.125</v>
      </c>
      <c r="S1664" s="19">
        <f t="shared" si="256"/>
        <v>46.174999999999997</v>
      </c>
      <c r="T1664" s="19">
        <f t="shared" si="257"/>
        <v>35.375</v>
      </c>
      <c r="U1664" s="7">
        <f t="shared" si="258"/>
        <v>37.174999999999997</v>
      </c>
      <c r="V1664" s="7">
        <f t="shared" si="259"/>
        <v>36.724999999999994</v>
      </c>
    </row>
    <row r="1665" spans="1:22" ht="13.5" x14ac:dyDescent="0.35">
      <c r="A1665" s="3">
        <v>44440</v>
      </c>
      <c r="B1665" s="2">
        <v>23.740200000000002</v>
      </c>
      <c r="C1665" s="7">
        <v>65.642762123594281</v>
      </c>
      <c r="D1665" s="7">
        <v>0.34185187240468551</v>
      </c>
      <c r="E1665" s="7">
        <v>0.3192266456192937</v>
      </c>
      <c r="F1665" s="7">
        <v>23.983659999999997</v>
      </c>
      <c r="G1665" s="7">
        <v>23.441915000000002</v>
      </c>
      <c r="H1665" s="7">
        <v>22.92373799999999</v>
      </c>
      <c r="I1665" s="7">
        <v>20.716634500000023</v>
      </c>
      <c r="J1665" s="7" t="s">
        <v>53</v>
      </c>
      <c r="K1665" s="7" t="s">
        <v>55</v>
      </c>
      <c r="L1665" s="7" t="s">
        <v>47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16.5</v>
      </c>
      <c r="Q1665" s="19">
        <f t="shared" si="254"/>
        <v>18.725000000000001</v>
      </c>
      <c r="R1665" s="19">
        <f t="shared" si="255"/>
        <v>26.625</v>
      </c>
      <c r="S1665" s="19">
        <f t="shared" si="256"/>
        <v>23.675000000000001</v>
      </c>
      <c r="T1665" s="19">
        <f t="shared" si="257"/>
        <v>22.875</v>
      </c>
      <c r="U1665" s="7">
        <f t="shared" si="258"/>
        <v>23.008333333333336</v>
      </c>
      <c r="V1665" s="7">
        <f t="shared" si="259"/>
        <v>22.975000000000001</v>
      </c>
    </row>
    <row r="1666" spans="1:22" ht="13.5" x14ac:dyDescent="0.35">
      <c r="A1666" s="3">
        <v>44441</v>
      </c>
      <c r="B1666" s="2">
        <v>23.664100000000001</v>
      </c>
      <c r="C1666" s="7">
        <v>67.294817753533408</v>
      </c>
      <c r="D1666" s="7">
        <v>0.30958161434399045</v>
      </c>
      <c r="E1666" s="7">
        <v>0.31729763936423311</v>
      </c>
      <c r="F1666" s="7">
        <v>23.89236</v>
      </c>
      <c r="G1666" s="7">
        <v>23.472349999999999</v>
      </c>
      <c r="H1666" s="7">
        <v>22.945347999999989</v>
      </c>
      <c r="I1666" s="7">
        <v>20.748466500000021</v>
      </c>
      <c r="J1666" s="7" t="s">
        <v>53</v>
      </c>
      <c r="K1666" s="7" t="s">
        <v>55</v>
      </c>
      <c r="L1666" s="7" t="s">
        <v>47</v>
      </c>
      <c r="M1666" s="7">
        <f t="shared" si="250"/>
        <v>25</v>
      </c>
      <c r="N1666" s="7">
        <f t="shared" si="251"/>
        <v>45</v>
      </c>
      <c r="O1666" s="7">
        <f t="shared" si="252"/>
        <v>50</v>
      </c>
      <c r="P1666" s="7">
        <f t="shared" si="253"/>
        <v>16.5</v>
      </c>
      <c r="Q1666" s="19">
        <f t="shared" si="254"/>
        <v>34.475000000000001</v>
      </c>
      <c r="R1666" s="19">
        <f t="shared" si="255"/>
        <v>35.625</v>
      </c>
      <c r="S1666" s="19">
        <f t="shared" si="256"/>
        <v>30.425000000000001</v>
      </c>
      <c r="T1666" s="19">
        <f t="shared" si="257"/>
        <v>34.125</v>
      </c>
      <c r="U1666" s="7">
        <f t="shared" si="258"/>
        <v>33.508333333333333</v>
      </c>
      <c r="V1666" s="7">
        <f t="shared" si="259"/>
        <v>33.662499999999994</v>
      </c>
    </row>
    <row r="1667" spans="1:22" ht="13.5" x14ac:dyDescent="0.35">
      <c r="A1667" s="3">
        <v>44442</v>
      </c>
      <c r="B1667" s="2">
        <v>23.588000000000001</v>
      </c>
      <c r="C1667" s="7">
        <v>63.224384246894822</v>
      </c>
      <c r="D1667" s="7">
        <v>0.27469999775120613</v>
      </c>
      <c r="E1667" s="7">
        <v>0.30877811104162778</v>
      </c>
      <c r="F1667" s="7">
        <v>23.80106</v>
      </c>
      <c r="G1667" s="7">
        <v>23.499360000000003</v>
      </c>
      <c r="H1667" s="7">
        <v>22.967869999999991</v>
      </c>
      <c r="I1667" s="7">
        <v>20.780062000000022</v>
      </c>
      <c r="J1667" s="7" t="s">
        <v>53</v>
      </c>
      <c r="K1667" s="7" t="s">
        <v>55</v>
      </c>
      <c r="L1667" s="7" t="s">
        <v>47</v>
      </c>
      <c r="M1667" s="7">
        <f t="shared" ref="M1667:M1730" si="260">IF(C1667&lt;30,50,IF(C1667&gt;70,0,25))</f>
        <v>25</v>
      </c>
      <c r="N1667" s="7">
        <f t="shared" ref="N1667:N1730" si="261">IF(E1667-D1667&gt;0.02,100,IF(E1667-D1667&lt;0,0,45))</f>
        <v>100</v>
      </c>
      <c r="O1667" s="7">
        <f t="shared" ref="O1667:O1730" si="262">IF(F1667-I1667&gt;10,100,IF(F1667-I1667&gt;5,75,IF(F1667-I1667&gt;0,50,0)))</f>
        <v>50</v>
      </c>
      <c r="P1667" s="7">
        <f t="shared" ref="P1667:P1730" si="263">IF(L1667="CONFIRMED BULLISH", 34, IF(L1667="BULLISH DIVERGENCE",17,0))+IF(J1667="Bullish",33,IF(J1667="Bearish", 0,16.5))+IF(K1667="Strong",33,IF(K1667="Weak",0,16.5))</f>
        <v>16.5</v>
      </c>
      <c r="Q1667" s="19">
        <f t="shared" ref="Q1667:Q1730" si="264">0.35*M1667+0.35*N1667+0.15*O1667+0.15*P1667</f>
        <v>53.725000000000001</v>
      </c>
      <c r="R1667" s="19">
        <f t="shared" ref="R1667:R1730" si="265">0.2*M1667+0.2*N1667+0.35*O1667+0.25*P1667</f>
        <v>46.625</v>
      </c>
      <c r="S1667" s="19">
        <f t="shared" ref="S1667:S1730" si="266">M1667*0.15+N1667*0.15+O1667*0.25+P1667*0.45</f>
        <v>38.674999999999997</v>
      </c>
      <c r="T1667" s="19">
        <f t="shared" ref="T1667:T1730" si="267">0.25*SUM(M1667:P1667)</f>
        <v>47.875</v>
      </c>
      <c r="U1667" s="7">
        <f t="shared" ref="U1667:U1730" si="268">SUM(Q1667:S1667)/3</f>
        <v>46.341666666666661</v>
      </c>
      <c r="V1667" s="7">
        <f t="shared" ref="V1667:V1730" si="269">SUM(Q1667:T1667)/4</f>
        <v>46.724999999999994</v>
      </c>
    </row>
    <row r="1668" spans="1:22" ht="13.5" x14ac:dyDescent="0.35">
      <c r="A1668" s="3">
        <v>44445</v>
      </c>
      <c r="B1668" s="2">
        <v>23.588000000000001</v>
      </c>
      <c r="C1668" s="7">
        <v>67.122732796255463</v>
      </c>
      <c r="D1668" s="7">
        <v>0.24424061155741228</v>
      </c>
      <c r="E1668" s="7">
        <v>0.29587061114478469</v>
      </c>
      <c r="F1668" s="7">
        <v>23.69454</v>
      </c>
      <c r="G1668" s="7">
        <v>23.527135000000008</v>
      </c>
      <c r="H1668" s="7">
        <v>22.988261999999985</v>
      </c>
      <c r="I1668" s="7">
        <v>20.809565000000024</v>
      </c>
      <c r="J1668" s="7" t="s">
        <v>53</v>
      </c>
      <c r="K1668" s="7" t="s">
        <v>55</v>
      </c>
      <c r="L1668" s="7" t="s">
        <v>47</v>
      </c>
      <c r="M1668" s="7">
        <f t="shared" si="260"/>
        <v>25</v>
      </c>
      <c r="N1668" s="7">
        <f t="shared" si="261"/>
        <v>100</v>
      </c>
      <c r="O1668" s="7">
        <f t="shared" si="262"/>
        <v>50</v>
      </c>
      <c r="P1668" s="7">
        <f t="shared" si="263"/>
        <v>16.5</v>
      </c>
      <c r="Q1668" s="19">
        <f t="shared" si="264"/>
        <v>53.725000000000001</v>
      </c>
      <c r="R1668" s="19">
        <f t="shared" si="265"/>
        <v>46.625</v>
      </c>
      <c r="S1668" s="19">
        <f t="shared" si="266"/>
        <v>38.674999999999997</v>
      </c>
      <c r="T1668" s="19">
        <f t="shared" si="267"/>
        <v>47.875</v>
      </c>
      <c r="U1668" s="7">
        <f t="shared" si="268"/>
        <v>46.341666666666661</v>
      </c>
      <c r="V1668" s="7">
        <f t="shared" si="269"/>
        <v>46.724999999999994</v>
      </c>
    </row>
    <row r="1669" spans="1:22" ht="13.5" x14ac:dyDescent="0.35">
      <c r="A1669" s="3">
        <v>44446</v>
      </c>
      <c r="B1669" s="2">
        <v>23.4282</v>
      </c>
      <c r="C1669" s="7">
        <v>62.61913759079647</v>
      </c>
      <c r="D1669" s="7">
        <v>0.2048454729547835</v>
      </c>
      <c r="E1669" s="7">
        <v>0.27766558350678444</v>
      </c>
      <c r="F1669" s="7">
        <v>23.601700000000001</v>
      </c>
      <c r="G1669" s="7">
        <v>23.549580000000006</v>
      </c>
      <c r="H1669" s="7">
        <v>23.007893999999993</v>
      </c>
      <c r="I1669" s="7">
        <v>20.836861500000026</v>
      </c>
      <c r="J1669" s="7" t="s">
        <v>53</v>
      </c>
      <c r="K1669" s="7" t="s">
        <v>55</v>
      </c>
      <c r="L1669" s="7" t="s">
        <v>47</v>
      </c>
      <c r="M1669" s="7">
        <f t="shared" si="260"/>
        <v>25</v>
      </c>
      <c r="N1669" s="7">
        <f t="shared" si="261"/>
        <v>100</v>
      </c>
      <c r="O1669" s="7">
        <f t="shared" si="262"/>
        <v>50</v>
      </c>
      <c r="P1669" s="7">
        <f t="shared" si="263"/>
        <v>16.5</v>
      </c>
      <c r="Q1669" s="19">
        <f t="shared" si="264"/>
        <v>53.725000000000001</v>
      </c>
      <c r="R1669" s="19">
        <f t="shared" si="265"/>
        <v>46.625</v>
      </c>
      <c r="S1669" s="19">
        <f t="shared" si="266"/>
        <v>38.674999999999997</v>
      </c>
      <c r="T1669" s="19">
        <f t="shared" si="267"/>
        <v>47.875</v>
      </c>
      <c r="U1669" s="7">
        <f t="shared" si="268"/>
        <v>46.341666666666661</v>
      </c>
      <c r="V1669" s="7">
        <f t="shared" si="269"/>
        <v>46.724999999999994</v>
      </c>
    </row>
    <row r="1670" spans="1:22" ht="13.5" x14ac:dyDescent="0.35">
      <c r="A1670" s="3">
        <v>44447</v>
      </c>
      <c r="B1670" s="2">
        <v>23.572800000000001</v>
      </c>
      <c r="C1670" s="7">
        <v>53.572173550271188</v>
      </c>
      <c r="D1670" s="7">
        <v>0.18318095726378303</v>
      </c>
      <c r="E1670" s="7">
        <v>0.25876865825818418</v>
      </c>
      <c r="F1670" s="7">
        <v>23.568220000000004</v>
      </c>
      <c r="G1670" s="7">
        <v>23.579255000000007</v>
      </c>
      <c r="H1670" s="7">
        <v>23.027981999999987</v>
      </c>
      <c r="I1670" s="7">
        <v>20.863077000000025</v>
      </c>
      <c r="J1670" s="7" t="s">
        <v>53</v>
      </c>
      <c r="K1670" s="7" t="s">
        <v>55</v>
      </c>
      <c r="L1670" s="7" t="s">
        <v>47</v>
      </c>
      <c r="M1670" s="7">
        <f t="shared" si="260"/>
        <v>25</v>
      </c>
      <c r="N1670" s="7">
        <f t="shared" si="261"/>
        <v>100</v>
      </c>
      <c r="O1670" s="7">
        <f t="shared" si="262"/>
        <v>50</v>
      </c>
      <c r="P1670" s="7">
        <f t="shared" si="263"/>
        <v>16.5</v>
      </c>
      <c r="Q1670" s="19">
        <f t="shared" si="264"/>
        <v>53.725000000000001</v>
      </c>
      <c r="R1670" s="19">
        <f t="shared" si="265"/>
        <v>46.625</v>
      </c>
      <c r="S1670" s="19">
        <f t="shared" si="266"/>
        <v>38.674999999999997</v>
      </c>
      <c r="T1670" s="19">
        <f t="shared" si="267"/>
        <v>47.875</v>
      </c>
      <c r="U1670" s="7">
        <f t="shared" si="268"/>
        <v>46.341666666666661</v>
      </c>
      <c r="V1670" s="7">
        <f t="shared" si="269"/>
        <v>46.724999999999994</v>
      </c>
    </row>
    <row r="1671" spans="1:22" ht="13.5" x14ac:dyDescent="0.35">
      <c r="A1671" s="3">
        <v>44448</v>
      </c>
      <c r="B1671" s="2">
        <v>23.511900000000001</v>
      </c>
      <c r="C1671" s="7">
        <v>40.475594493116489</v>
      </c>
      <c r="D1671" s="7">
        <v>0.15926168192452295</v>
      </c>
      <c r="E1671" s="7">
        <v>0.23886726299145195</v>
      </c>
      <c r="F1671" s="7">
        <v>23.537780000000001</v>
      </c>
      <c r="G1671" s="7">
        <v>23.606645000000007</v>
      </c>
      <c r="H1671" s="7">
        <v>23.050807999999989</v>
      </c>
      <c r="I1671" s="7">
        <v>20.887905500000031</v>
      </c>
      <c r="J1671" s="7" t="s">
        <v>53</v>
      </c>
      <c r="K1671" s="7" t="s">
        <v>55</v>
      </c>
      <c r="L1671" s="7" t="s">
        <v>47</v>
      </c>
      <c r="M1671" s="7">
        <f t="shared" si="260"/>
        <v>25</v>
      </c>
      <c r="N1671" s="7">
        <f t="shared" si="261"/>
        <v>100</v>
      </c>
      <c r="O1671" s="7">
        <f t="shared" si="262"/>
        <v>50</v>
      </c>
      <c r="P1671" s="7">
        <f t="shared" si="263"/>
        <v>16.5</v>
      </c>
      <c r="Q1671" s="19">
        <f t="shared" si="264"/>
        <v>53.725000000000001</v>
      </c>
      <c r="R1671" s="19">
        <f t="shared" si="265"/>
        <v>46.625</v>
      </c>
      <c r="S1671" s="19">
        <f t="shared" si="266"/>
        <v>38.674999999999997</v>
      </c>
      <c r="T1671" s="19">
        <f t="shared" si="267"/>
        <v>47.875</v>
      </c>
      <c r="U1671" s="7">
        <f t="shared" si="268"/>
        <v>46.341666666666661</v>
      </c>
      <c r="V1671" s="7">
        <f t="shared" si="269"/>
        <v>46.724999999999994</v>
      </c>
    </row>
    <row r="1672" spans="1:22" ht="13.5" x14ac:dyDescent="0.35">
      <c r="A1672" s="3">
        <v>44449</v>
      </c>
      <c r="B1672" s="2">
        <v>23.4739</v>
      </c>
      <c r="C1672" s="7">
        <v>39.535452322738472</v>
      </c>
      <c r="D1672" s="7">
        <v>0.13567522196442283</v>
      </c>
      <c r="E1672" s="7">
        <v>0.21822885478604614</v>
      </c>
      <c r="F1672" s="7">
        <v>23.514959999999999</v>
      </c>
      <c r="G1672" s="7">
        <v>23.638985000000009</v>
      </c>
      <c r="H1672" s="7">
        <v>23.072873999999988</v>
      </c>
      <c r="I1672" s="7">
        <v>20.912905000000027</v>
      </c>
      <c r="J1672" s="7" t="s">
        <v>53</v>
      </c>
      <c r="K1672" s="7" t="s">
        <v>55</v>
      </c>
      <c r="L1672" s="7" t="s">
        <v>47</v>
      </c>
      <c r="M1672" s="7">
        <f t="shared" si="260"/>
        <v>25</v>
      </c>
      <c r="N1672" s="7">
        <f t="shared" si="261"/>
        <v>100</v>
      </c>
      <c r="O1672" s="7">
        <f t="shared" si="262"/>
        <v>50</v>
      </c>
      <c r="P1672" s="7">
        <f t="shared" si="263"/>
        <v>16.5</v>
      </c>
      <c r="Q1672" s="19">
        <f t="shared" si="264"/>
        <v>53.725000000000001</v>
      </c>
      <c r="R1672" s="19">
        <f t="shared" si="265"/>
        <v>46.625</v>
      </c>
      <c r="S1672" s="19">
        <f t="shared" si="266"/>
        <v>38.674999999999997</v>
      </c>
      <c r="T1672" s="19">
        <f t="shared" si="267"/>
        <v>47.875</v>
      </c>
      <c r="U1672" s="7">
        <f t="shared" si="268"/>
        <v>46.341666666666661</v>
      </c>
      <c r="V1672" s="7">
        <f t="shared" si="269"/>
        <v>46.724999999999994</v>
      </c>
    </row>
    <row r="1673" spans="1:22" ht="13.5" x14ac:dyDescent="0.35">
      <c r="A1673" s="3">
        <v>44452</v>
      </c>
      <c r="B1673" s="2">
        <v>23.511900000000001</v>
      </c>
      <c r="C1673" s="7">
        <v>28.572460105422834</v>
      </c>
      <c r="D1673" s="7">
        <v>0.11868098442344177</v>
      </c>
      <c r="E1673" s="7">
        <v>0.19831928071352528</v>
      </c>
      <c r="F1673" s="7">
        <v>23.499739999999999</v>
      </c>
      <c r="G1673" s="7">
        <v>23.666375000000009</v>
      </c>
      <c r="H1673" s="7">
        <v>23.096461999999988</v>
      </c>
      <c r="I1673" s="7">
        <v>20.938635500000032</v>
      </c>
      <c r="J1673" s="7" t="s">
        <v>53</v>
      </c>
      <c r="K1673" s="7" t="s">
        <v>55</v>
      </c>
      <c r="L1673" s="7" t="s">
        <v>47</v>
      </c>
      <c r="M1673" s="7">
        <f t="shared" si="260"/>
        <v>50</v>
      </c>
      <c r="N1673" s="7">
        <f t="shared" si="261"/>
        <v>100</v>
      </c>
      <c r="O1673" s="7">
        <f t="shared" si="262"/>
        <v>50</v>
      </c>
      <c r="P1673" s="7">
        <f t="shared" si="263"/>
        <v>16.5</v>
      </c>
      <c r="Q1673" s="19">
        <f t="shared" si="264"/>
        <v>62.475000000000001</v>
      </c>
      <c r="R1673" s="19">
        <f t="shared" si="265"/>
        <v>51.625</v>
      </c>
      <c r="S1673" s="19">
        <f t="shared" si="266"/>
        <v>42.424999999999997</v>
      </c>
      <c r="T1673" s="19">
        <f t="shared" si="267"/>
        <v>54.125</v>
      </c>
      <c r="U1673" s="7">
        <f t="shared" si="268"/>
        <v>52.17499999999999</v>
      </c>
      <c r="V1673" s="7">
        <f t="shared" si="269"/>
        <v>52.662499999999994</v>
      </c>
    </row>
    <row r="1674" spans="1:22" ht="13.5" x14ac:dyDescent="0.35">
      <c r="A1674" s="3">
        <v>44453</v>
      </c>
      <c r="B1674" s="2">
        <v>23.664100000000001</v>
      </c>
      <c r="C1674" s="7">
        <v>29.347903721162851</v>
      </c>
      <c r="D1674" s="7">
        <v>0.11615523154177865</v>
      </c>
      <c r="E1674" s="7">
        <v>0.18188647087917598</v>
      </c>
      <c r="F1674" s="7">
        <v>23.54692</v>
      </c>
      <c r="G1674" s="7">
        <v>23.708225000000009</v>
      </c>
      <c r="H1674" s="7">
        <v>23.132985999999988</v>
      </c>
      <c r="I1674" s="7">
        <v>20.96552400000003</v>
      </c>
      <c r="J1674" s="7" t="s">
        <v>48</v>
      </c>
      <c r="K1674" s="7" t="s">
        <v>55</v>
      </c>
      <c r="L1674" s="7" t="s">
        <v>50</v>
      </c>
      <c r="M1674" s="7">
        <f t="shared" si="260"/>
        <v>50</v>
      </c>
      <c r="N1674" s="7">
        <f t="shared" si="261"/>
        <v>100</v>
      </c>
      <c r="O1674" s="7">
        <f t="shared" si="262"/>
        <v>50</v>
      </c>
      <c r="P1674" s="7">
        <f t="shared" si="263"/>
        <v>49.5</v>
      </c>
      <c r="Q1674" s="19">
        <f t="shared" si="264"/>
        <v>67.424999999999997</v>
      </c>
      <c r="R1674" s="19">
        <f t="shared" si="265"/>
        <v>59.875</v>
      </c>
      <c r="S1674" s="19">
        <f t="shared" si="266"/>
        <v>57.275000000000006</v>
      </c>
      <c r="T1674" s="19">
        <f t="shared" si="267"/>
        <v>62.375</v>
      </c>
      <c r="U1674" s="7">
        <f t="shared" si="268"/>
        <v>61.524999999999999</v>
      </c>
      <c r="V1674" s="7">
        <f t="shared" si="269"/>
        <v>61.737499999999997</v>
      </c>
    </row>
    <row r="1675" spans="1:22" ht="13.5" x14ac:dyDescent="0.35">
      <c r="A1675" s="3">
        <v>44454</v>
      </c>
      <c r="B1675" s="2">
        <v>24.501100000000001</v>
      </c>
      <c r="C1675" s="7">
        <v>58.993996123481338</v>
      </c>
      <c r="D1675" s="7">
        <v>0.17962188975082327</v>
      </c>
      <c r="E1675" s="7">
        <v>0.18143355465350544</v>
      </c>
      <c r="F1675" s="7">
        <v>23.732580000000002</v>
      </c>
      <c r="G1675" s="7">
        <v>23.791925000000006</v>
      </c>
      <c r="H1675" s="7">
        <v>23.175443999999985</v>
      </c>
      <c r="I1675" s="7">
        <v>20.996237000000029</v>
      </c>
      <c r="J1675" s="7" t="s">
        <v>48</v>
      </c>
      <c r="K1675" s="7" t="s">
        <v>55</v>
      </c>
      <c r="L1675" s="7" t="s">
        <v>50</v>
      </c>
      <c r="M1675" s="7">
        <f t="shared" si="260"/>
        <v>25</v>
      </c>
      <c r="N1675" s="7">
        <f t="shared" si="261"/>
        <v>45</v>
      </c>
      <c r="O1675" s="7">
        <f t="shared" si="262"/>
        <v>50</v>
      </c>
      <c r="P1675" s="7">
        <f t="shared" si="263"/>
        <v>49.5</v>
      </c>
      <c r="Q1675" s="19">
        <f t="shared" si="264"/>
        <v>39.424999999999997</v>
      </c>
      <c r="R1675" s="19">
        <f t="shared" si="265"/>
        <v>43.875</v>
      </c>
      <c r="S1675" s="19">
        <f t="shared" si="266"/>
        <v>45.275000000000006</v>
      </c>
      <c r="T1675" s="19">
        <f t="shared" si="267"/>
        <v>42.375</v>
      </c>
      <c r="U1675" s="7">
        <f t="shared" si="268"/>
        <v>42.858333333333327</v>
      </c>
      <c r="V1675" s="7">
        <f t="shared" si="269"/>
        <v>42.737499999999997</v>
      </c>
    </row>
    <row r="1676" spans="1:22" ht="13.5" x14ac:dyDescent="0.35">
      <c r="A1676" s="3">
        <v>44455</v>
      </c>
      <c r="B1676" s="2">
        <v>24.1206</v>
      </c>
      <c r="C1676" s="7">
        <v>51.572508988717615</v>
      </c>
      <c r="D1676" s="7">
        <v>0.19694623005989698</v>
      </c>
      <c r="E1676" s="7">
        <v>0.18453608973478378</v>
      </c>
      <c r="F1676" s="7">
        <v>23.854320000000001</v>
      </c>
      <c r="G1676" s="7">
        <v>23.82616500000001</v>
      </c>
      <c r="H1676" s="7">
        <v>23.211965999999983</v>
      </c>
      <c r="I1676" s="7">
        <v>21.024831000000027</v>
      </c>
      <c r="J1676" s="7" t="s">
        <v>48</v>
      </c>
      <c r="K1676" s="7" t="s">
        <v>55</v>
      </c>
      <c r="L1676" s="7" t="s">
        <v>50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49.5</v>
      </c>
      <c r="Q1676" s="19">
        <f t="shared" si="264"/>
        <v>23.675000000000001</v>
      </c>
      <c r="R1676" s="19">
        <f t="shared" si="265"/>
        <v>34.875</v>
      </c>
      <c r="S1676" s="19">
        <f t="shared" si="266"/>
        <v>38.525000000000006</v>
      </c>
      <c r="T1676" s="19">
        <f t="shared" si="267"/>
        <v>31.125</v>
      </c>
      <c r="U1676" s="7">
        <f t="shared" si="268"/>
        <v>32.358333333333334</v>
      </c>
      <c r="V1676" s="7">
        <f t="shared" si="269"/>
        <v>32.049999999999997</v>
      </c>
    </row>
    <row r="1677" spans="1:22" ht="13.5" x14ac:dyDescent="0.35">
      <c r="A1677" s="3">
        <v>44456</v>
      </c>
      <c r="B1677" s="2">
        <v>24.2195</v>
      </c>
      <c r="C1677" s="7">
        <v>52.024564994882304</v>
      </c>
      <c r="D1677" s="7">
        <v>0.216164488364047</v>
      </c>
      <c r="E1677" s="7">
        <v>0.19086176946063643</v>
      </c>
      <c r="F1677" s="7">
        <v>24.003439999999998</v>
      </c>
      <c r="G1677" s="7">
        <v>23.846325000000004</v>
      </c>
      <c r="H1677" s="7">
        <v>23.255031999999986</v>
      </c>
      <c r="I1677" s="7">
        <v>21.054388500000027</v>
      </c>
      <c r="J1677" s="7" t="s">
        <v>48</v>
      </c>
      <c r="K1677" s="7" t="s">
        <v>55</v>
      </c>
      <c r="L1677" s="7" t="s">
        <v>50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49.5</v>
      </c>
      <c r="Q1677" s="19">
        <f t="shared" si="264"/>
        <v>23.675000000000001</v>
      </c>
      <c r="R1677" s="19">
        <f t="shared" si="265"/>
        <v>34.875</v>
      </c>
      <c r="S1677" s="19">
        <f t="shared" si="266"/>
        <v>38.525000000000006</v>
      </c>
      <c r="T1677" s="19">
        <f t="shared" si="267"/>
        <v>31.125</v>
      </c>
      <c r="U1677" s="7">
        <f t="shared" si="268"/>
        <v>32.358333333333334</v>
      </c>
      <c r="V1677" s="7">
        <f t="shared" si="269"/>
        <v>32.049999999999997</v>
      </c>
    </row>
    <row r="1678" spans="1:22" ht="13.5" x14ac:dyDescent="0.35">
      <c r="A1678" s="3">
        <v>44459</v>
      </c>
      <c r="B1678" s="2">
        <v>24.2728</v>
      </c>
      <c r="C1678" s="7">
        <v>58.387722702416681</v>
      </c>
      <c r="D1678" s="7">
        <v>0.23300996722496947</v>
      </c>
      <c r="E1678" s="7">
        <v>0.19929140901350306</v>
      </c>
      <c r="F1678" s="7">
        <v>24.155619999999999</v>
      </c>
      <c r="G1678" s="7">
        <v>23.869150000000001</v>
      </c>
      <c r="H1678" s="7">
        <v>23.285923999999987</v>
      </c>
      <c r="I1678" s="7">
        <v>21.084104000000028</v>
      </c>
      <c r="J1678" s="7" t="s">
        <v>48</v>
      </c>
      <c r="K1678" s="7" t="s">
        <v>55</v>
      </c>
      <c r="L1678" s="7" t="s">
        <v>50</v>
      </c>
      <c r="M1678" s="7">
        <f t="shared" si="260"/>
        <v>25</v>
      </c>
      <c r="N1678" s="7">
        <f t="shared" si="261"/>
        <v>0</v>
      </c>
      <c r="O1678" s="7">
        <f t="shared" si="262"/>
        <v>50</v>
      </c>
      <c r="P1678" s="7">
        <f t="shared" si="263"/>
        <v>49.5</v>
      </c>
      <c r="Q1678" s="19">
        <f t="shared" si="264"/>
        <v>23.675000000000001</v>
      </c>
      <c r="R1678" s="19">
        <f t="shared" si="265"/>
        <v>34.875</v>
      </c>
      <c r="S1678" s="19">
        <f t="shared" si="266"/>
        <v>38.525000000000006</v>
      </c>
      <c r="T1678" s="19">
        <f t="shared" si="267"/>
        <v>31.125</v>
      </c>
      <c r="U1678" s="7">
        <f t="shared" si="268"/>
        <v>32.358333333333334</v>
      </c>
      <c r="V1678" s="7">
        <f t="shared" si="269"/>
        <v>32.049999999999997</v>
      </c>
    </row>
    <row r="1679" spans="1:22" ht="13.5" x14ac:dyDescent="0.35">
      <c r="A1679" s="3">
        <v>44460</v>
      </c>
      <c r="B1679" s="2">
        <v>24.3337</v>
      </c>
      <c r="C1679" s="7">
        <v>63.635528190047275</v>
      </c>
      <c r="D1679" s="7">
        <v>0.24841072738979264</v>
      </c>
      <c r="E1679" s="7">
        <v>0.20911527268876101</v>
      </c>
      <c r="F1679" s="7">
        <v>24.289539999999999</v>
      </c>
      <c r="G1679" s="7">
        <v>23.880565000000008</v>
      </c>
      <c r="H1679" s="7">
        <v>23.319099999999985</v>
      </c>
      <c r="I1679" s="7">
        <v>21.112897500000027</v>
      </c>
      <c r="J1679" s="7" t="s">
        <v>48</v>
      </c>
      <c r="K1679" s="7" t="s">
        <v>55</v>
      </c>
      <c r="L1679" s="7" t="s">
        <v>50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49.5</v>
      </c>
      <c r="Q1679" s="19">
        <f t="shared" si="264"/>
        <v>23.675000000000001</v>
      </c>
      <c r="R1679" s="19">
        <f t="shared" si="265"/>
        <v>34.875</v>
      </c>
      <c r="S1679" s="19">
        <f t="shared" si="266"/>
        <v>38.525000000000006</v>
      </c>
      <c r="T1679" s="19">
        <f t="shared" si="267"/>
        <v>31.125</v>
      </c>
      <c r="U1679" s="7">
        <f t="shared" si="268"/>
        <v>32.358333333333334</v>
      </c>
      <c r="V1679" s="7">
        <f t="shared" si="269"/>
        <v>32.049999999999997</v>
      </c>
    </row>
    <row r="1680" spans="1:22" ht="13.5" x14ac:dyDescent="0.35">
      <c r="A1680" s="3">
        <v>44461</v>
      </c>
      <c r="B1680" s="2">
        <v>24.721699999999998</v>
      </c>
      <c r="C1680" s="7">
        <v>71.252310907483235</v>
      </c>
      <c r="D1680" s="7">
        <v>0.28859752549739426</v>
      </c>
      <c r="E1680" s="7">
        <v>0.22501172325048766</v>
      </c>
      <c r="F1680" s="7">
        <v>24.333659999999998</v>
      </c>
      <c r="G1680" s="7">
        <v>23.904530000000005</v>
      </c>
      <c r="H1680" s="7">
        <v>23.360795999999986</v>
      </c>
      <c r="I1680" s="7">
        <v>21.143667000000029</v>
      </c>
      <c r="J1680" s="7" t="s">
        <v>48</v>
      </c>
      <c r="K1680" s="7" t="s">
        <v>55</v>
      </c>
      <c r="L1680" s="7" t="s">
        <v>50</v>
      </c>
      <c r="M1680" s="7">
        <f t="shared" si="260"/>
        <v>0</v>
      </c>
      <c r="N1680" s="7">
        <f t="shared" si="261"/>
        <v>0</v>
      </c>
      <c r="O1680" s="7">
        <f t="shared" si="262"/>
        <v>50</v>
      </c>
      <c r="P1680" s="7">
        <f t="shared" si="263"/>
        <v>49.5</v>
      </c>
      <c r="Q1680" s="19">
        <f t="shared" si="264"/>
        <v>14.925000000000001</v>
      </c>
      <c r="R1680" s="19">
        <f t="shared" si="265"/>
        <v>29.875</v>
      </c>
      <c r="S1680" s="19">
        <f t="shared" si="266"/>
        <v>34.775000000000006</v>
      </c>
      <c r="T1680" s="19">
        <f t="shared" si="267"/>
        <v>24.875</v>
      </c>
      <c r="U1680" s="7">
        <f t="shared" si="268"/>
        <v>26.525000000000002</v>
      </c>
      <c r="V1680" s="7">
        <f t="shared" si="269"/>
        <v>26.112500000000001</v>
      </c>
    </row>
    <row r="1681" spans="1:22" ht="13.5" x14ac:dyDescent="0.35">
      <c r="A1681" s="3">
        <v>44462</v>
      </c>
      <c r="B1681" s="2">
        <v>24.721699999999998</v>
      </c>
      <c r="C1681" s="7">
        <v>73.500269474731482</v>
      </c>
      <c r="D1681" s="7">
        <v>0.3167940479407001</v>
      </c>
      <c r="E1681" s="7">
        <v>0.24336818818853015</v>
      </c>
      <c r="F1681" s="7">
        <v>24.453879999999998</v>
      </c>
      <c r="G1681" s="7">
        <v>23.934585000000006</v>
      </c>
      <c r="H1681" s="7">
        <v>23.40325399999999</v>
      </c>
      <c r="I1681" s="7">
        <v>21.174544500000025</v>
      </c>
      <c r="J1681" s="7" t="s">
        <v>48</v>
      </c>
      <c r="K1681" s="7" t="s">
        <v>55</v>
      </c>
      <c r="L1681" s="7" t="s">
        <v>50</v>
      </c>
      <c r="M1681" s="7">
        <f t="shared" si="260"/>
        <v>0</v>
      </c>
      <c r="N1681" s="7">
        <f t="shared" si="261"/>
        <v>0</v>
      </c>
      <c r="O1681" s="7">
        <f t="shared" si="262"/>
        <v>50</v>
      </c>
      <c r="P1681" s="7">
        <f t="shared" si="263"/>
        <v>49.5</v>
      </c>
      <c r="Q1681" s="19">
        <f t="shared" si="264"/>
        <v>14.925000000000001</v>
      </c>
      <c r="R1681" s="19">
        <f t="shared" si="265"/>
        <v>29.875</v>
      </c>
      <c r="S1681" s="19">
        <f t="shared" si="266"/>
        <v>34.775000000000006</v>
      </c>
      <c r="T1681" s="19">
        <f t="shared" si="267"/>
        <v>24.875</v>
      </c>
      <c r="U1681" s="7">
        <f t="shared" si="268"/>
        <v>26.525000000000002</v>
      </c>
      <c r="V1681" s="7">
        <f t="shared" si="269"/>
        <v>26.112500000000001</v>
      </c>
    </row>
    <row r="1682" spans="1:22" ht="13.5" x14ac:dyDescent="0.35">
      <c r="A1682" s="3">
        <v>44463</v>
      </c>
      <c r="B1682" s="2">
        <v>24.721699999999998</v>
      </c>
      <c r="C1682" s="7">
        <v>73.500269474731482</v>
      </c>
      <c r="D1682" s="7">
        <v>0.33527515187273949</v>
      </c>
      <c r="E1682" s="7">
        <v>0.26174958092537204</v>
      </c>
      <c r="F1682" s="7">
        <v>24.554319999999997</v>
      </c>
      <c r="G1682" s="7">
        <v>23.968445000000006</v>
      </c>
      <c r="H1682" s="7">
        <v>23.44571199999999</v>
      </c>
      <c r="I1682" s="7">
        <v>21.205494500000029</v>
      </c>
      <c r="J1682" s="7" t="s">
        <v>48</v>
      </c>
      <c r="K1682" s="7" t="s">
        <v>55</v>
      </c>
      <c r="L1682" s="7" t="s">
        <v>50</v>
      </c>
      <c r="M1682" s="7">
        <f t="shared" si="260"/>
        <v>0</v>
      </c>
      <c r="N1682" s="7">
        <f t="shared" si="261"/>
        <v>0</v>
      </c>
      <c r="O1682" s="7">
        <f t="shared" si="262"/>
        <v>50</v>
      </c>
      <c r="P1682" s="7">
        <f t="shared" si="263"/>
        <v>49.5</v>
      </c>
      <c r="Q1682" s="19">
        <f t="shared" si="264"/>
        <v>14.925000000000001</v>
      </c>
      <c r="R1682" s="19">
        <f t="shared" si="265"/>
        <v>29.875</v>
      </c>
      <c r="S1682" s="19">
        <f t="shared" si="266"/>
        <v>34.775000000000006</v>
      </c>
      <c r="T1682" s="19">
        <f t="shared" si="267"/>
        <v>24.875</v>
      </c>
      <c r="U1682" s="7">
        <f t="shared" si="268"/>
        <v>26.525000000000002</v>
      </c>
      <c r="V1682" s="7">
        <f t="shared" si="269"/>
        <v>26.112500000000001</v>
      </c>
    </row>
    <row r="1683" spans="1:22" ht="13.5" x14ac:dyDescent="0.35">
      <c r="A1683" s="3">
        <v>44466</v>
      </c>
      <c r="B1683" s="2">
        <v>24.714099999999998</v>
      </c>
      <c r="C1683" s="7">
        <v>78.450373910349953</v>
      </c>
      <c r="D1683" s="7">
        <v>0.34532758199758007</v>
      </c>
      <c r="E1683" s="7">
        <v>0.27846518113981367</v>
      </c>
      <c r="F1683" s="7">
        <v>24.642579999999999</v>
      </c>
      <c r="G1683" s="7">
        <v>23.99812</v>
      </c>
      <c r="H1683" s="7">
        <v>23.488169999999986</v>
      </c>
      <c r="I1683" s="7">
        <v>21.236370500000024</v>
      </c>
      <c r="J1683" s="7" t="s">
        <v>48</v>
      </c>
      <c r="K1683" s="7" t="s">
        <v>55</v>
      </c>
      <c r="L1683" s="7" t="s">
        <v>50</v>
      </c>
      <c r="M1683" s="7">
        <f t="shared" si="260"/>
        <v>0</v>
      </c>
      <c r="N1683" s="7">
        <f t="shared" si="261"/>
        <v>0</v>
      </c>
      <c r="O1683" s="7">
        <f t="shared" si="262"/>
        <v>50</v>
      </c>
      <c r="P1683" s="7">
        <f t="shared" si="263"/>
        <v>49.5</v>
      </c>
      <c r="Q1683" s="19">
        <f t="shared" si="264"/>
        <v>14.925000000000001</v>
      </c>
      <c r="R1683" s="19">
        <f t="shared" si="265"/>
        <v>29.875</v>
      </c>
      <c r="S1683" s="19">
        <f t="shared" si="266"/>
        <v>34.775000000000006</v>
      </c>
      <c r="T1683" s="19">
        <f t="shared" si="267"/>
        <v>24.875</v>
      </c>
      <c r="U1683" s="7">
        <f t="shared" si="268"/>
        <v>26.525000000000002</v>
      </c>
      <c r="V1683" s="7">
        <f t="shared" si="269"/>
        <v>26.112500000000001</v>
      </c>
    </row>
    <row r="1684" spans="1:22" ht="13.5" x14ac:dyDescent="0.35">
      <c r="A1684" s="3">
        <v>44467</v>
      </c>
      <c r="B1684" s="2">
        <v>24.714099999999998</v>
      </c>
      <c r="C1684" s="7">
        <v>76.977260908618092</v>
      </c>
      <c r="D1684" s="7">
        <v>0.34926806050567549</v>
      </c>
      <c r="E1684" s="7">
        <v>0.29262575701298604</v>
      </c>
      <c r="F1684" s="7">
        <v>24.71866</v>
      </c>
      <c r="G1684" s="7">
        <v>24.039204999999999</v>
      </c>
      <c r="H1684" s="7">
        <v>23.530779999999986</v>
      </c>
      <c r="I1684" s="7">
        <v>21.26829250000003</v>
      </c>
      <c r="J1684" s="7" t="s">
        <v>48</v>
      </c>
      <c r="K1684" s="7" t="s">
        <v>55</v>
      </c>
      <c r="L1684" s="7" t="s">
        <v>50</v>
      </c>
      <c r="M1684" s="7">
        <f t="shared" si="260"/>
        <v>0</v>
      </c>
      <c r="N1684" s="7">
        <f t="shared" si="261"/>
        <v>0</v>
      </c>
      <c r="O1684" s="7">
        <f t="shared" si="262"/>
        <v>50</v>
      </c>
      <c r="P1684" s="7">
        <f t="shared" si="263"/>
        <v>49.5</v>
      </c>
      <c r="Q1684" s="19">
        <f t="shared" si="264"/>
        <v>14.925000000000001</v>
      </c>
      <c r="R1684" s="19">
        <f t="shared" si="265"/>
        <v>29.875</v>
      </c>
      <c r="S1684" s="19">
        <f t="shared" si="266"/>
        <v>34.775000000000006</v>
      </c>
      <c r="T1684" s="19">
        <f t="shared" si="267"/>
        <v>24.875</v>
      </c>
      <c r="U1684" s="7">
        <f t="shared" si="268"/>
        <v>26.525000000000002</v>
      </c>
      <c r="V1684" s="7">
        <f t="shared" si="269"/>
        <v>26.112500000000001</v>
      </c>
    </row>
    <row r="1685" spans="1:22" ht="13.5" x14ac:dyDescent="0.35">
      <c r="A1685" s="3">
        <v>44468</v>
      </c>
      <c r="B1685" s="2">
        <v>25.338100000000001</v>
      </c>
      <c r="C1685" s="7">
        <v>84.091248506571048</v>
      </c>
      <c r="D1685" s="7">
        <v>0.3981528449720706</v>
      </c>
      <c r="E1685" s="7">
        <v>0.31373117460480293</v>
      </c>
      <c r="F1685" s="7">
        <v>24.841940000000001</v>
      </c>
      <c r="G1685" s="7">
        <v>24.1191</v>
      </c>
      <c r="H1685" s="7">
        <v>23.585869999999986</v>
      </c>
      <c r="I1685" s="7">
        <v>21.303876000000027</v>
      </c>
      <c r="J1685" s="7" t="s">
        <v>48</v>
      </c>
      <c r="K1685" s="7" t="s">
        <v>55</v>
      </c>
      <c r="L1685" s="7" t="s">
        <v>50</v>
      </c>
      <c r="M1685" s="7">
        <f t="shared" si="260"/>
        <v>0</v>
      </c>
      <c r="N1685" s="7">
        <f t="shared" si="261"/>
        <v>0</v>
      </c>
      <c r="O1685" s="7">
        <f t="shared" si="262"/>
        <v>50</v>
      </c>
      <c r="P1685" s="7">
        <f t="shared" si="263"/>
        <v>49.5</v>
      </c>
      <c r="Q1685" s="19">
        <f t="shared" si="264"/>
        <v>14.925000000000001</v>
      </c>
      <c r="R1685" s="19">
        <f t="shared" si="265"/>
        <v>29.875</v>
      </c>
      <c r="S1685" s="19">
        <f t="shared" si="266"/>
        <v>34.775000000000006</v>
      </c>
      <c r="T1685" s="19">
        <f t="shared" si="267"/>
        <v>24.875</v>
      </c>
      <c r="U1685" s="7">
        <f t="shared" si="268"/>
        <v>26.525000000000002</v>
      </c>
      <c r="V1685" s="7">
        <f t="shared" si="269"/>
        <v>26.112500000000001</v>
      </c>
    </row>
    <row r="1686" spans="1:22" ht="13.5" x14ac:dyDescent="0.35">
      <c r="A1686" s="3">
        <v>44469</v>
      </c>
      <c r="B1686" s="2">
        <v>25.307600000000001</v>
      </c>
      <c r="C1686" s="7">
        <v>84.327380283799442</v>
      </c>
      <c r="D1686" s="7">
        <v>0.42948248699022074</v>
      </c>
      <c r="E1686" s="7">
        <v>0.3368814370818865</v>
      </c>
      <c r="F1686" s="7">
        <v>24.959120000000002</v>
      </c>
      <c r="G1686" s="7">
        <v>24.201274999999999</v>
      </c>
      <c r="H1686" s="7">
        <v>23.635479999999987</v>
      </c>
      <c r="I1686" s="7">
        <v>21.339487500000033</v>
      </c>
      <c r="J1686" s="7" t="s">
        <v>48</v>
      </c>
      <c r="K1686" s="7" t="s">
        <v>55</v>
      </c>
      <c r="L1686" s="7" t="s">
        <v>50</v>
      </c>
      <c r="M1686" s="7">
        <f t="shared" si="260"/>
        <v>0</v>
      </c>
      <c r="N1686" s="7">
        <f t="shared" si="261"/>
        <v>0</v>
      </c>
      <c r="O1686" s="7">
        <f t="shared" si="262"/>
        <v>50</v>
      </c>
      <c r="P1686" s="7">
        <f t="shared" si="263"/>
        <v>49.5</v>
      </c>
      <c r="Q1686" s="19">
        <f t="shared" si="264"/>
        <v>14.925000000000001</v>
      </c>
      <c r="R1686" s="19">
        <f t="shared" si="265"/>
        <v>29.875</v>
      </c>
      <c r="S1686" s="19">
        <f t="shared" si="266"/>
        <v>34.775000000000006</v>
      </c>
      <c r="T1686" s="19">
        <f t="shared" si="267"/>
        <v>24.875</v>
      </c>
      <c r="U1686" s="7">
        <f t="shared" si="268"/>
        <v>26.525000000000002</v>
      </c>
      <c r="V1686" s="7">
        <f t="shared" si="269"/>
        <v>26.112500000000001</v>
      </c>
    </row>
    <row r="1687" spans="1:22" ht="13.5" x14ac:dyDescent="0.35">
      <c r="A1687" s="3">
        <v>44470</v>
      </c>
      <c r="B1687" s="2">
        <v>26.0001</v>
      </c>
      <c r="C1687" s="7">
        <v>87.412040656763054</v>
      </c>
      <c r="D1687" s="7">
        <v>0.50437628074244145</v>
      </c>
      <c r="E1687" s="7">
        <v>0.3703804058139975</v>
      </c>
      <c r="F1687" s="7">
        <v>25.214800000000004</v>
      </c>
      <c r="G1687" s="7">
        <v>24.321879999999997</v>
      </c>
      <c r="H1687" s="7">
        <v>23.699091999999986</v>
      </c>
      <c r="I1687" s="7">
        <v>21.378922000000031</v>
      </c>
      <c r="J1687" s="7" t="s">
        <v>48</v>
      </c>
      <c r="K1687" s="7" t="s">
        <v>55</v>
      </c>
      <c r="L1687" s="7" t="s">
        <v>50</v>
      </c>
      <c r="M1687" s="7">
        <f t="shared" si="260"/>
        <v>0</v>
      </c>
      <c r="N1687" s="7">
        <f t="shared" si="261"/>
        <v>0</v>
      </c>
      <c r="O1687" s="7">
        <f t="shared" si="262"/>
        <v>50</v>
      </c>
      <c r="P1687" s="7">
        <f t="shared" si="263"/>
        <v>49.5</v>
      </c>
      <c r="Q1687" s="19">
        <f t="shared" si="264"/>
        <v>14.925000000000001</v>
      </c>
      <c r="R1687" s="19">
        <f t="shared" si="265"/>
        <v>29.875</v>
      </c>
      <c r="S1687" s="19">
        <f t="shared" si="266"/>
        <v>34.775000000000006</v>
      </c>
      <c r="T1687" s="19">
        <f t="shared" si="267"/>
        <v>24.875</v>
      </c>
      <c r="U1687" s="7">
        <f t="shared" si="268"/>
        <v>26.525000000000002</v>
      </c>
      <c r="V1687" s="7">
        <f t="shared" si="269"/>
        <v>26.112500000000001</v>
      </c>
    </row>
    <row r="1688" spans="1:22" ht="13.5" x14ac:dyDescent="0.35">
      <c r="A1688" s="3">
        <v>44473</v>
      </c>
      <c r="B1688" s="2">
        <v>26.099</v>
      </c>
      <c r="C1688" s="7">
        <v>87.206992451330919</v>
      </c>
      <c r="D1688" s="7">
        <v>0.56519533532617672</v>
      </c>
      <c r="E1688" s="7">
        <v>0.40934339171643336</v>
      </c>
      <c r="F1688" s="7">
        <v>25.491780000000002</v>
      </c>
      <c r="G1688" s="7">
        <v>24.447429999999994</v>
      </c>
      <c r="H1688" s="7">
        <v>23.764529999999986</v>
      </c>
      <c r="I1688" s="7">
        <v>21.418165500000033</v>
      </c>
      <c r="J1688" s="7" t="s">
        <v>48</v>
      </c>
      <c r="K1688" s="7" t="s">
        <v>55</v>
      </c>
      <c r="L1688" s="7" t="s">
        <v>50</v>
      </c>
      <c r="M1688" s="7">
        <f t="shared" si="260"/>
        <v>0</v>
      </c>
      <c r="N1688" s="7">
        <f t="shared" si="261"/>
        <v>0</v>
      </c>
      <c r="O1688" s="7">
        <f t="shared" si="262"/>
        <v>50</v>
      </c>
      <c r="P1688" s="7">
        <f t="shared" si="263"/>
        <v>49.5</v>
      </c>
      <c r="Q1688" s="19">
        <f t="shared" si="264"/>
        <v>14.925000000000001</v>
      </c>
      <c r="R1688" s="19">
        <f t="shared" si="265"/>
        <v>29.875</v>
      </c>
      <c r="S1688" s="19">
        <f t="shared" si="266"/>
        <v>34.775000000000006</v>
      </c>
      <c r="T1688" s="19">
        <f t="shared" si="267"/>
        <v>24.875</v>
      </c>
      <c r="U1688" s="7">
        <f t="shared" si="268"/>
        <v>26.525000000000002</v>
      </c>
      <c r="V1688" s="7">
        <f t="shared" si="269"/>
        <v>26.112500000000001</v>
      </c>
    </row>
    <row r="1689" spans="1:22" ht="13.5" x14ac:dyDescent="0.35">
      <c r="A1689" s="3">
        <v>44474</v>
      </c>
      <c r="B1689" s="2">
        <v>26.0914</v>
      </c>
      <c r="C1689" s="7">
        <v>82.552093994350471</v>
      </c>
      <c r="D1689" s="7">
        <v>0.60579835147780869</v>
      </c>
      <c r="E1689" s="7">
        <v>0.44863438366870845</v>
      </c>
      <c r="F1689" s="7">
        <v>25.767240000000005</v>
      </c>
      <c r="G1689" s="7">
        <v>24.580589999999994</v>
      </c>
      <c r="H1689" s="7">
        <v>23.829055999999987</v>
      </c>
      <c r="I1689" s="7">
        <v>21.457190500000028</v>
      </c>
      <c r="J1689" s="7" t="s">
        <v>48</v>
      </c>
      <c r="K1689" s="7" t="s">
        <v>55</v>
      </c>
      <c r="L1689" s="7" t="s">
        <v>50</v>
      </c>
      <c r="M1689" s="7">
        <f t="shared" si="260"/>
        <v>0</v>
      </c>
      <c r="N1689" s="7">
        <f t="shared" si="261"/>
        <v>0</v>
      </c>
      <c r="O1689" s="7">
        <f t="shared" si="262"/>
        <v>50</v>
      </c>
      <c r="P1689" s="7">
        <f t="shared" si="263"/>
        <v>49.5</v>
      </c>
      <c r="Q1689" s="19">
        <f t="shared" si="264"/>
        <v>14.925000000000001</v>
      </c>
      <c r="R1689" s="19">
        <f t="shared" si="265"/>
        <v>29.875</v>
      </c>
      <c r="S1689" s="19">
        <f t="shared" si="266"/>
        <v>34.775000000000006</v>
      </c>
      <c r="T1689" s="19">
        <f t="shared" si="267"/>
        <v>24.875</v>
      </c>
      <c r="U1689" s="7">
        <f t="shared" si="268"/>
        <v>26.525000000000002</v>
      </c>
      <c r="V1689" s="7">
        <f t="shared" si="269"/>
        <v>26.112500000000001</v>
      </c>
    </row>
    <row r="1690" spans="1:22" ht="13.5" x14ac:dyDescent="0.35">
      <c r="A1690" s="3">
        <v>44475</v>
      </c>
      <c r="B1690" s="2">
        <v>26.289200000000001</v>
      </c>
      <c r="C1690" s="7">
        <v>97.977876106194685</v>
      </c>
      <c r="D1690" s="7">
        <v>0.64648506383048243</v>
      </c>
      <c r="E1690" s="7">
        <v>0.48820451970106327</v>
      </c>
      <c r="F1690" s="7">
        <v>25.957459999999998</v>
      </c>
      <c r="G1690" s="7">
        <v>24.716409999999996</v>
      </c>
      <c r="H1690" s="7">
        <v>23.910471999999992</v>
      </c>
      <c r="I1690" s="7">
        <v>21.49738500000003</v>
      </c>
      <c r="J1690" s="7" t="s">
        <v>48</v>
      </c>
      <c r="K1690" s="7" t="s">
        <v>55</v>
      </c>
      <c r="L1690" s="7" t="s">
        <v>50</v>
      </c>
      <c r="M1690" s="7">
        <f t="shared" si="260"/>
        <v>0</v>
      </c>
      <c r="N1690" s="7">
        <f t="shared" si="261"/>
        <v>0</v>
      </c>
      <c r="O1690" s="7">
        <f t="shared" si="262"/>
        <v>50</v>
      </c>
      <c r="P1690" s="7">
        <f t="shared" si="263"/>
        <v>49.5</v>
      </c>
      <c r="Q1690" s="19">
        <f t="shared" si="264"/>
        <v>14.925000000000001</v>
      </c>
      <c r="R1690" s="19">
        <f t="shared" si="265"/>
        <v>29.875</v>
      </c>
      <c r="S1690" s="19">
        <f t="shared" si="266"/>
        <v>34.775000000000006</v>
      </c>
      <c r="T1690" s="19">
        <f t="shared" si="267"/>
        <v>24.875</v>
      </c>
      <c r="U1690" s="7">
        <f t="shared" si="268"/>
        <v>26.525000000000002</v>
      </c>
      <c r="V1690" s="7">
        <f t="shared" si="269"/>
        <v>26.112500000000001</v>
      </c>
    </row>
    <row r="1691" spans="1:22" ht="13.5" x14ac:dyDescent="0.35">
      <c r="A1691" s="3">
        <v>44476</v>
      </c>
      <c r="B1691" s="2">
        <v>26.555499999999999</v>
      </c>
      <c r="C1691" s="7">
        <v>98.117327181346297</v>
      </c>
      <c r="D1691" s="7">
        <v>0.69223807135658433</v>
      </c>
      <c r="E1691" s="7">
        <v>0.52901123003216755</v>
      </c>
      <c r="F1691" s="7">
        <v>26.207039999999999</v>
      </c>
      <c r="G1691" s="7">
        <v>24.868589999999994</v>
      </c>
      <c r="H1691" s="7">
        <v>23.986561999999989</v>
      </c>
      <c r="I1691" s="7">
        <v>21.539236000000031</v>
      </c>
      <c r="J1691" s="7" t="s">
        <v>48</v>
      </c>
      <c r="K1691" s="7" t="s">
        <v>55</v>
      </c>
      <c r="L1691" s="7" t="s">
        <v>50</v>
      </c>
      <c r="M1691" s="7">
        <f t="shared" si="260"/>
        <v>0</v>
      </c>
      <c r="N1691" s="7">
        <f t="shared" si="261"/>
        <v>0</v>
      </c>
      <c r="O1691" s="7">
        <f t="shared" si="262"/>
        <v>50</v>
      </c>
      <c r="P1691" s="7">
        <f t="shared" si="263"/>
        <v>49.5</v>
      </c>
      <c r="Q1691" s="19">
        <f t="shared" si="264"/>
        <v>14.925000000000001</v>
      </c>
      <c r="R1691" s="19">
        <f t="shared" si="265"/>
        <v>29.875</v>
      </c>
      <c r="S1691" s="19">
        <f t="shared" si="266"/>
        <v>34.775000000000006</v>
      </c>
      <c r="T1691" s="19">
        <f t="shared" si="267"/>
        <v>24.875</v>
      </c>
      <c r="U1691" s="7">
        <f t="shared" si="268"/>
        <v>26.525000000000002</v>
      </c>
      <c r="V1691" s="7">
        <f t="shared" si="269"/>
        <v>26.112500000000001</v>
      </c>
    </row>
    <row r="1692" spans="1:22" ht="13.5" x14ac:dyDescent="0.35">
      <c r="A1692" s="3">
        <v>44477</v>
      </c>
      <c r="B1692" s="2">
        <v>26.540299999999998</v>
      </c>
      <c r="C1692" s="7">
        <v>97.451136316075832</v>
      </c>
      <c r="D1692" s="7">
        <v>0.71898315621200126</v>
      </c>
      <c r="E1692" s="7">
        <v>0.56700561526813431</v>
      </c>
      <c r="F1692" s="7">
        <v>26.315080000000002</v>
      </c>
      <c r="G1692" s="7">
        <v>25.021909999999995</v>
      </c>
      <c r="H1692" s="7">
        <v>24.062347999999989</v>
      </c>
      <c r="I1692" s="7">
        <v>21.58083050000003</v>
      </c>
      <c r="J1692" s="7" t="s">
        <v>48</v>
      </c>
      <c r="K1692" s="7" t="s">
        <v>55</v>
      </c>
      <c r="L1692" s="7" t="s">
        <v>50</v>
      </c>
      <c r="M1692" s="7">
        <f t="shared" si="260"/>
        <v>0</v>
      </c>
      <c r="N1692" s="7">
        <f t="shared" si="261"/>
        <v>0</v>
      </c>
      <c r="O1692" s="7">
        <f t="shared" si="262"/>
        <v>50</v>
      </c>
      <c r="P1692" s="7">
        <f t="shared" si="263"/>
        <v>49.5</v>
      </c>
      <c r="Q1692" s="19">
        <f t="shared" si="264"/>
        <v>14.925000000000001</v>
      </c>
      <c r="R1692" s="19">
        <f t="shared" si="265"/>
        <v>29.875</v>
      </c>
      <c r="S1692" s="19">
        <f t="shared" si="266"/>
        <v>34.775000000000006</v>
      </c>
      <c r="T1692" s="19">
        <f t="shared" si="267"/>
        <v>24.875</v>
      </c>
      <c r="U1692" s="7">
        <f t="shared" si="268"/>
        <v>26.525000000000002</v>
      </c>
      <c r="V1692" s="7">
        <f t="shared" si="269"/>
        <v>26.112500000000001</v>
      </c>
    </row>
    <row r="1693" spans="1:22" ht="13.5" x14ac:dyDescent="0.35">
      <c r="A1693" s="3">
        <v>44480</v>
      </c>
      <c r="B1693" s="2">
        <v>26.783799999999999</v>
      </c>
      <c r="C1693" s="7">
        <v>97.632100781523377</v>
      </c>
      <c r="D1693" s="7">
        <v>0.75116824370599744</v>
      </c>
      <c r="E1693" s="7">
        <v>0.60383814095570698</v>
      </c>
      <c r="F1693" s="7">
        <v>26.45204</v>
      </c>
      <c r="G1693" s="7">
        <v>25.185504999999996</v>
      </c>
      <c r="H1693" s="7">
        <v>24.143003999999987</v>
      </c>
      <c r="I1693" s="7">
        <v>21.622740500000031</v>
      </c>
      <c r="J1693" s="7" t="s">
        <v>48</v>
      </c>
      <c r="K1693" s="7" t="s">
        <v>55</v>
      </c>
      <c r="L1693" s="7" t="s">
        <v>50</v>
      </c>
      <c r="M1693" s="7">
        <f t="shared" si="260"/>
        <v>0</v>
      </c>
      <c r="N1693" s="7">
        <f t="shared" si="261"/>
        <v>0</v>
      </c>
      <c r="O1693" s="7">
        <f t="shared" si="262"/>
        <v>50</v>
      </c>
      <c r="P1693" s="7">
        <f t="shared" si="263"/>
        <v>49.5</v>
      </c>
      <c r="Q1693" s="19">
        <f t="shared" si="264"/>
        <v>14.925000000000001</v>
      </c>
      <c r="R1693" s="19">
        <f t="shared" si="265"/>
        <v>29.875</v>
      </c>
      <c r="S1693" s="19">
        <f t="shared" si="266"/>
        <v>34.775000000000006</v>
      </c>
      <c r="T1693" s="19">
        <f t="shared" si="267"/>
        <v>24.875</v>
      </c>
      <c r="U1693" s="7">
        <f t="shared" si="268"/>
        <v>26.525000000000002</v>
      </c>
      <c r="V1693" s="7">
        <f t="shared" si="269"/>
        <v>26.112500000000001</v>
      </c>
    </row>
    <row r="1694" spans="1:22" ht="13.5" x14ac:dyDescent="0.35">
      <c r="A1694" s="3">
        <v>44481</v>
      </c>
      <c r="B1694" s="2">
        <v>26.540299999999998</v>
      </c>
      <c r="C1694" s="7">
        <v>87.459833566779238</v>
      </c>
      <c r="D1694" s="7">
        <v>0.74839965705649547</v>
      </c>
      <c r="E1694" s="7">
        <v>0.63275044417586468</v>
      </c>
      <c r="F1694" s="7">
        <v>26.541820000000001</v>
      </c>
      <c r="G1694" s="7">
        <v>25.329314999999998</v>
      </c>
      <c r="H1694" s="7">
        <v>24.211179999999992</v>
      </c>
      <c r="I1694" s="7">
        <v>21.663433000000026</v>
      </c>
      <c r="J1694" s="7" t="s">
        <v>48</v>
      </c>
      <c r="K1694" s="7" t="s">
        <v>55</v>
      </c>
      <c r="L1694" s="7" t="s">
        <v>50</v>
      </c>
      <c r="M1694" s="7">
        <f t="shared" si="260"/>
        <v>0</v>
      </c>
      <c r="N1694" s="7">
        <f t="shared" si="261"/>
        <v>0</v>
      </c>
      <c r="O1694" s="7">
        <f t="shared" si="262"/>
        <v>50</v>
      </c>
      <c r="P1694" s="7">
        <f t="shared" si="263"/>
        <v>49.5</v>
      </c>
      <c r="Q1694" s="19">
        <f t="shared" si="264"/>
        <v>14.925000000000001</v>
      </c>
      <c r="R1694" s="19">
        <f t="shared" si="265"/>
        <v>29.875</v>
      </c>
      <c r="S1694" s="19">
        <f t="shared" si="266"/>
        <v>34.775000000000006</v>
      </c>
      <c r="T1694" s="19">
        <f t="shared" si="267"/>
        <v>24.875</v>
      </c>
      <c r="U1694" s="7">
        <f t="shared" si="268"/>
        <v>26.525000000000002</v>
      </c>
      <c r="V1694" s="7">
        <f t="shared" si="269"/>
        <v>26.112500000000001</v>
      </c>
    </row>
    <row r="1695" spans="1:22" ht="13.5" x14ac:dyDescent="0.35">
      <c r="A1695" s="3">
        <v>44482</v>
      </c>
      <c r="B1695" s="2">
        <v>26.540299999999998</v>
      </c>
      <c r="C1695" s="7">
        <v>87.459833566779238</v>
      </c>
      <c r="D1695" s="7">
        <v>0.7377017654415674</v>
      </c>
      <c r="E1695" s="7">
        <v>0.65374070842900522</v>
      </c>
      <c r="F1695" s="7">
        <v>26.592039999999997</v>
      </c>
      <c r="G1695" s="7">
        <v>25.431274999999996</v>
      </c>
      <c r="H1695" s="7">
        <v>24.279355999999989</v>
      </c>
      <c r="I1695" s="7">
        <v>21.704197500000024</v>
      </c>
      <c r="J1695" s="7" t="s">
        <v>48</v>
      </c>
      <c r="K1695" s="7" t="s">
        <v>55</v>
      </c>
      <c r="L1695" s="7" t="s">
        <v>50</v>
      </c>
      <c r="M1695" s="7">
        <f t="shared" si="260"/>
        <v>0</v>
      </c>
      <c r="N1695" s="7">
        <f t="shared" si="261"/>
        <v>0</v>
      </c>
      <c r="O1695" s="7">
        <f t="shared" si="262"/>
        <v>50</v>
      </c>
      <c r="P1695" s="7">
        <f t="shared" si="263"/>
        <v>49.5</v>
      </c>
      <c r="Q1695" s="19">
        <f t="shared" si="264"/>
        <v>14.925000000000001</v>
      </c>
      <c r="R1695" s="19">
        <f t="shared" si="265"/>
        <v>29.875</v>
      </c>
      <c r="S1695" s="19">
        <f t="shared" si="266"/>
        <v>34.775000000000006</v>
      </c>
      <c r="T1695" s="19">
        <f t="shared" si="267"/>
        <v>24.875</v>
      </c>
      <c r="U1695" s="7">
        <f t="shared" si="268"/>
        <v>26.525000000000002</v>
      </c>
      <c r="V1695" s="7">
        <f t="shared" si="269"/>
        <v>26.112500000000001</v>
      </c>
    </row>
    <row r="1696" spans="1:22" ht="13.5" x14ac:dyDescent="0.35">
      <c r="A1696" s="3">
        <v>44483</v>
      </c>
      <c r="B1696" s="2">
        <v>26.479399999999998</v>
      </c>
      <c r="C1696" s="7">
        <v>85.319294297311387</v>
      </c>
      <c r="D1696" s="7">
        <v>0.71605524904307671</v>
      </c>
      <c r="E1696" s="7">
        <v>0.66620361655181948</v>
      </c>
      <c r="F1696" s="7">
        <v>26.576819999999998</v>
      </c>
      <c r="G1696" s="7">
        <v>25.549214999999997</v>
      </c>
      <c r="H1696" s="7">
        <v>24.347835999999987</v>
      </c>
      <c r="I1696" s="7">
        <v>21.743503000000022</v>
      </c>
      <c r="J1696" s="7" t="s">
        <v>53</v>
      </c>
      <c r="K1696" s="7" t="s">
        <v>55</v>
      </c>
      <c r="L1696" s="7" t="s">
        <v>47</v>
      </c>
      <c r="M1696" s="7">
        <f t="shared" si="260"/>
        <v>0</v>
      </c>
      <c r="N1696" s="7">
        <f t="shared" si="261"/>
        <v>0</v>
      </c>
      <c r="O1696" s="7">
        <f t="shared" si="262"/>
        <v>50</v>
      </c>
      <c r="P1696" s="7">
        <f t="shared" si="263"/>
        <v>16.5</v>
      </c>
      <c r="Q1696" s="19">
        <f t="shared" si="264"/>
        <v>9.9749999999999996</v>
      </c>
      <c r="R1696" s="19">
        <f t="shared" si="265"/>
        <v>21.625</v>
      </c>
      <c r="S1696" s="19">
        <f t="shared" si="266"/>
        <v>19.925000000000001</v>
      </c>
      <c r="T1696" s="19">
        <f t="shared" si="267"/>
        <v>16.625</v>
      </c>
      <c r="U1696" s="7">
        <f t="shared" si="268"/>
        <v>17.175000000000001</v>
      </c>
      <c r="V1696" s="7">
        <f t="shared" si="269"/>
        <v>17.037500000000001</v>
      </c>
    </row>
    <row r="1697" spans="1:22" ht="13.5" x14ac:dyDescent="0.35">
      <c r="A1697" s="3">
        <v>44488</v>
      </c>
      <c r="B1697" s="2">
        <v>26.479399999999998</v>
      </c>
      <c r="C1697" s="7">
        <v>85.580682871770023</v>
      </c>
      <c r="D1697" s="7">
        <v>0.69093555386997707</v>
      </c>
      <c r="E1697" s="7">
        <v>0.671150004015451</v>
      </c>
      <c r="F1697" s="7">
        <v>26.564639999999997</v>
      </c>
      <c r="G1697" s="7">
        <v>25.662209999999998</v>
      </c>
      <c r="H1697" s="7">
        <v>24.416467999999991</v>
      </c>
      <c r="I1697" s="7">
        <v>21.782628000000024</v>
      </c>
      <c r="J1697" s="7" t="s">
        <v>53</v>
      </c>
      <c r="K1697" s="7" t="s">
        <v>55</v>
      </c>
      <c r="L1697" s="7" t="s">
        <v>47</v>
      </c>
      <c r="M1697" s="7">
        <f t="shared" si="260"/>
        <v>0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19">
        <f t="shared" si="264"/>
        <v>9.9749999999999996</v>
      </c>
      <c r="R1697" s="19">
        <f t="shared" si="265"/>
        <v>21.625</v>
      </c>
      <c r="S1697" s="19">
        <f t="shared" si="266"/>
        <v>19.925000000000001</v>
      </c>
      <c r="T1697" s="19">
        <f t="shared" si="267"/>
        <v>16.625</v>
      </c>
      <c r="U1697" s="7">
        <f t="shared" si="268"/>
        <v>17.175000000000001</v>
      </c>
      <c r="V1697" s="7">
        <f t="shared" si="269"/>
        <v>17.037500000000001</v>
      </c>
    </row>
    <row r="1698" spans="1:22" ht="13.5" x14ac:dyDescent="0.35">
      <c r="A1698" s="3">
        <v>44489</v>
      </c>
      <c r="B1698" s="2">
        <v>26.1751</v>
      </c>
      <c r="C1698" s="7">
        <v>76.229802513465017</v>
      </c>
      <c r="D1698" s="7">
        <v>0.63910632769310283</v>
      </c>
      <c r="E1698" s="7">
        <v>0.66474126875098138</v>
      </c>
      <c r="F1698" s="7">
        <v>26.442899999999998</v>
      </c>
      <c r="G1698" s="7">
        <v>25.757324999999998</v>
      </c>
      <c r="H1698" s="7">
        <v>24.479319999999994</v>
      </c>
      <c r="I1698" s="7">
        <v>21.820412000000022</v>
      </c>
      <c r="J1698" s="7" t="s">
        <v>53</v>
      </c>
      <c r="K1698" s="7" t="s">
        <v>55</v>
      </c>
      <c r="L1698" s="7" t="s">
        <v>47</v>
      </c>
      <c r="M1698" s="7">
        <f t="shared" si="260"/>
        <v>0</v>
      </c>
      <c r="N1698" s="7">
        <f t="shared" si="261"/>
        <v>100</v>
      </c>
      <c r="O1698" s="7">
        <f t="shared" si="262"/>
        <v>50</v>
      </c>
      <c r="P1698" s="7">
        <f t="shared" si="263"/>
        <v>16.5</v>
      </c>
      <c r="Q1698" s="19">
        <f t="shared" si="264"/>
        <v>44.975000000000001</v>
      </c>
      <c r="R1698" s="19">
        <f t="shared" si="265"/>
        <v>41.625</v>
      </c>
      <c r="S1698" s="19">
        <f t="shared" si="266"/>
        <v>34.924999999999997</v>
      </c>
      <c r="T1698" s="19">
        <f t="shared" si="267"/>
        <v>41.625</v>
      </c>
      <c r="U1698" s="7">
        <f t="shared" si="268"/>
        <v>40.508333333333333</v>
      </c>
      <c r="V1698" s="7">
        <f t="shared" si="269"/>
        <v>40.787499999999994</v>
      </c>
    </row>
    <row r="1699" spans="1:22" ht="13.5" x14ac:dyDescent="0.35">
      <c r="A1699" s="3">
        <v>44490</v>
      </c>
      <c r="B1699" s="2">
        <v>26.1751</v>
      </c>
      <c r="C1699" s="7">
        <v>69.366034243405835</v>
      </c>
      <c r="D1699" s="7">
        <v>0.59121612111357891</v>
      </c>
      <c r="E1699" s="7">
        <v>0.65003623922350096</v>
      </c>
      <c r="F1699" s="7">
        <v>26.369859999999999</v>
      </c>
      <c r="G1699" s="7">
        <v>25.849394999999998</v>
      </c>
      <c r="H1699" s="7">
        <v>24.543235999999993</v>
      </c>
      <c r="I1699" s="7">
        <v>21.858232000000026</v>
      </c>
      <c r="J1699" s="7" t="s">
        <v>53</v>
      </c>
      <c r="K1699" s="7" t="s">
        <v>55</v>
      </c>
      <c r="L1699" s="7" t="s">
        <v>47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16.5</v>
      </c>
      <c r="Q1699" s="19">
        <f t="shared" si="264"/>
        <v>53.725000000000001</v>
      </c>
      <c r="R1699" s="19">
        <f t="shared" si="265"/>
        <v>46.625</v>
      </c>
      <c r="S1699" s="19">
        <f t="shared" si="266"/>
        <v>38.674999999999997</v>
      </c>
      <c r="T1699" s="19">
        <f t="shared" si="267"/>
        <v>47.875</v>
      </c>
      <c r="U1699" s="7">
        <f t="shared" si="268"/>
        <v>46.341666666666661</v>
      </c>
      <c r="V1699" s="7">
        <f t="shared" si="269"/>
        <v>46.724999999999994</v>
      </c>
    </row>
    <row r="1700" spans="1:22" ht="13.5" x14ac:dyDescent="0.35">
      <c r="A1700" s="3">
        <v>44491</v>
      </c>
      <c r="B1700" s="2">
        <v>25.832699999999999</v>
      </c>
      <c r="C1700" s="7">
        <v>60.617089247442244</v>
      </c>
      <c r="D1700" s="7">
        <v>0.51964383822519267</v>
      </c>
      <c r="E1700" s="7">
        <v>0.62395775902383932</v>
      </c>
      <c r="F1700" s="7">
        <v>26.228339999999996</v>
      </c>
      <c r="G1700" s="7">
        <v>25.904944999999998</v>
      </c>
      <c r="H1700" s="7">
        <v>24.600303999999998</v>
      </c>
      <c r="I1700" s="7">
        <v>21.893762500000026</v>
      </c>
      <c r="J1700" s="7" t="s">
        <v>53</v>
      </c>
      <c r="K1700" s="7" t="s">
        <v>55</v>
      </c>
      <c r="L1700" s="7" t="s">
        <v>47</v>
      </c>
      <c r="M1700" s="7">
        <f t="shared" si="260"/>
        <v>25</v>
      </c>
      <c r="N1700" s="7">
        <f t="shared" si="261"/>
        <v>100</v>
      </c>
      <c r="O1700" s="7">
        <f t="shared" si="262"/>
        <v>50</v>
      </c>
      <c r="P1700" s="7">
        <f t="shared" si="263"/>
        <v>16.5</v>
      </c>
      <c r="Q1700" s="19">
        <f t="shared" si="264"/>
        <v>53.725000000000001</v>
      </c>
      <c r="R1700" s="19">
        <f t="shared" si="265"/>
        <v>46.625</v>
      </c>
      <c r="S1700" s="19">
        <f t="shared" si="266"/>
        <v>38.674999999999997</v>
      </c>
      <c r="T1700" s="19">
        <f t="shared" si="267"/>
        <v>47.875</v>
      </c>
      <c r="U1700" s="7">
        <f t="shared" si="268"/>
        <v>46.341666666666661</v>
      </c>
      <c r="V1700" s="7">
        <f t="shared" si="269"/>
        <v>46.724999999999994</v>
      </c>
    </row>
    <row r="1701" spans="1:22" ht="13.5" x14ac:dyDescent="0.35">
      <c r="A1701" s="3">
        <v>44494</v>
      </c>
      <c r="B1701" s="2">
        <v>26.0914</v>
      </c>
      <c r="C1701" s="7">
        <v>52.238732774263163</v>
      </c>
      <c r="D1701" s="7">
        <v>0.4782838577488171</v>
      </c>
      <c r="E1701" s="7">
        <v>0.59482297876883483</v>
      </c>
      <c r="F1701" s="7">
        <v>26.150740000000003</v>
      </c>
      <c r="G1701" s="7">
        <v>25.973429999999997</v>
      </c>
      <c r="H1701" s="7">
        <v>24.662849999999999</v>
      </c>
      <c r="I1701" s="7">
        <v>21.931849500000027</v>
      </c>
      <c r="J1701" s="7" t="s">
        <v>53</v>
      </c>
      <c r="K1701" s="7" t="s">
        <v>55</v>
      </c>
      <c r="L1701" s="7" t="s">
        <v>47</v>
      </c>
      <c r="M1701" s="7">
        <f t="shared" si="260"/>
        <v>25</v>
      </c>
      <c r="N1701" s="7">
        <f t="shared" si="261"/>
        <v>100</v>
      </c>
      <c r="O1701" s="7">
        <f t="shared" si="262"/>
        <v>50</v>
      </c>
      <c r="P1701" s="7">
        <f t="shared" si="263"/>
        <v>16.5</v>
      </c>
      <c r="Q1701" s="19">
        <f t="shared" si="264"/>
        <v>53.725000000000001</v>
      </c>
      <c r="R1701" s="19">
        <f t="shared" si="265"/>
        <v>46.625</v>
      </c>
      <c r="S1701" s="19">
        <f t="shared" si="266"/>
        <v>38.674999999999997</v>
      </c>
      <c r="T1701" s="19">
        <f t="shared" si="267"/>
        <v>47.875</v>
      </c>
      <c r="U1701" s="7">
        <f t="shared" si="268"/>
        <v>46.341666666666661</v>
      </c>
      <c r="V1701" s="7">
        <f t="shared" si="269"/>
        <v>46.724999999999994</v>
      </c>
    </row>
    <row r="1702" spans="1:22" ht="13.5" x14ac:dyDescent="0.35">
      <c r="A1702" s="3">
        <v>44495</v>
      </c>
      <c r="B1702" s="2">
        <v>25.718499999999999</v>
      </c>
      <c r="C1702" s="7">
        <v>41.775106999265034</v>
      </c>
      <c r="D1702" s="7">
        <v>0.41068177780010728</v>
      </c>
      <c r="E1702" s="7">
        <v>0.55799473857508941</v>
      </c>
      <c r="F1702" s="7">
        <v>25.998560000000005</v>
      </c>
      <c r="G1702" s="7">
        <v>26.023269999999997</v>
      </c>
      <c r="H1702" s="7">
        <v>24.720678000000003</v>
      </c>
      <c r="I1702" s="7">
        <v>21.968577000000028</v>
      </c>
      <c r="J1702" s="7" t="s">
        <v>53</v>
      </c>
      <c r="K1702" s="7" t="s">
        <v>55</v>
      </c>
      <c r="L1702" s="7" t="s">
        <v>47</v>
      </c>
      <c r="M1702" s="7">
        <f t="shared" si="260"/>
        <v>25</v>
      </c>
      <c r="N1702" s="7">
        <f t="shared" si="261"/>
        <v>100</v>
      </c>
      <c r="O1702" s="7">
        <f t="shared" si="262"/>
        <v>50</v>
      </c>
      <c r="P1702" s="7">
        <f t="shared" si="263"/>
        <v>16.5</v>
      </c>
      <c r="Q1702" s="19">
        <f t="shared" si="264"/>
        <v>53.725000000000001</v>
      </c>
      <c r="R1702" s="19">
        <f t="shared" si="265"/>
        <v>46.625</v>
      </c>
      <c r="S1702" s="19">
        <f t="shared" si="266"/>
        <v>38.674999999999997</v>
      </c>
      <c r="T1702" s="19">
        <f t="shared" si="267"/>
        <v>47.875</v>
      </c>
      <c r="U1702" s="7">
        <f t="shared" si="268"/>
        <v>46.341666666666661</v>
      </c>
      <c r="V1702" s="7">
        <f t="shared" si="269"/>
        <v>46.724999999999994</v>
      </c>
    </row>
    <row r="1703" spans="1:22" ht="13.5" x14ac:dyDescent="0.35">
      <c r="A1703" s="3">
        <v>44496</v>
      </c>
      <c r="B1703" s="2">
        <v>25.863099999999999</v>
      </c>
      <c r="C1703" s="7">
        <v>45.341006489531026</v>
      </c>
      <c r="D1703" s="7">
        <v>0.36457209376279565</v>
      </c>
      <c r="E1703" s="7">
        <v>0.51931020961263064</v>
      </c>
      <c r="F1703" s="7">
        <v>25.936160000000001</v>
      </c>
      <c r="G1703" s="7">
        <v>26.080720000000003</v>
      </c>
      <c r="H1703" s="7">
        <v>24.778658</v>
      </c>
      <c r="I1703" s="7">
        <v>22.006244000000024</v>
      </c>
      <c r="J1703" s="7" t="s">
        <v>53</v>
      </c>
      <c r="K1703" s="7" t="s">
        <v>55</v>
      </c>
      <c r="L1703" s="7" t="s">
        <v>47</v>
      </c>
      <c r="M1703" s="7">
        <f t="shared" si="260"/>
        <v>25</v>
      </c>
      <c r="N1703" s="7">
        <f t="shared" si="261"/>
        <v>100</v>
      </c>
      <c r="O1703" s="7">
        <f t="shared" si="262"/>
        <v>50</v>
      </c>
      <c r="P1703" s="7">
        <f t="shared" si="263"/>
        <v>16.5</v>
      </c>
      <c r="Q1703" s="19">
        <f t="shared" si="264"/>
        <v>53.725000000000001</v>
      </c>
      <c r="R1703" s="19">
        <f t="shared" si="265"/>
        <v>46.625</v>
      </c>
      <c r="S1703" s="19">
        <f t="shared" si="266"/>
        <v>38.674999999999997</v>
      </c>
      <c r="T1703" s="19">
        <f t="shared" si="267"/>
        <v>47.875</v>
      </c>
      <c r="U1703" s="7">
        <f t="shared" si="268"/>
        <v>46.341666666666661</v>
      </c>
      <c r="V1703" s="7">
        <f t="shared" si="269"/>
        <v>46.724999999999994</v>
      </c>
    </row>
    <row r="1704" spans="1:22" ht="13.5" x14ac:dyDescent="0.35">
      <c r="A1704" s="3">
        <v>44497</v>
      </c>
      <c r="B1704" s="2">
        <v>25.718499999999999</v>
      </c>
      <c r="C1704" s="7">
        <v>38.095039425925123</v>
      </c>
      <c r="D1704" s="7">
        <v>0.31275656246561567</v>
      </c>
      <c r="E1704" s="7">
        <v>0.47799948018322763</v>
      </c>
      <c r="F1704" s="7">
        <v>25.844839999999998</v>
      </c>
      <c r="G1704" s="7">
        <v>26.130939999999999</v>
      </c>
      <c r="H1704" s="7">
        <v>24.836486000000008</v>
      </c>
      <c r="I1704" s="7">
        <v>22.044270500000025</v>
      </c>
      <c r="J1704" s="7" t="s">
        <v>53</v>
      </c>
      <c r="K1704" s="7" t="s">
        <v>55</v>
      </c>
      <c r="L1704" s="7" t="s">
        <v>47</v>
      </c>
      <c r="M1704" s="7">
        <f t="shared" si="260"/>
        <v>25</v>
      </c>
      <c r="N1704" s="7">
        <f t="shared" si="261"/>
        <v>100</v>
      </c>
      <c r="O1704" s="7">
        <f t="shared" si="262"/>
        <v>50</v>
      </c>
      <c r="P1704" s="7">
        <f t="shared" si="263"/>
        <v>16.5</v>
      </c>
      <c r="Q1704" s="19">
        <f t="shared" si="264"/>
        <v>53.725000000000001</v>
      </c>
      <c r="R1704" s="19">
        <f t="shared" si="265"/>
        <v>46.625</v>
      </c>
      <c r="S1704" s="19">
        <f t="shared" si="266"/>
        <v>38.674999999999997</v>
      </c>
      <c r="T1704" s="19">
        <f t="shared" si="267"/>
        <v>47.875</v>
      </c>
      <c r="U1704" s="7">
        <f t="shared" si="268"/>
        <v>46.341666666666661</v>
      </c>
      <c r="V1704" s="7">
        <f t="shared" si="269"/>
        <v>46.724999999999994</v>
      </c>
    </row>
    <row r="1705" spans="1:22" ht="13.5" x14ac:dyDescent="0.35">
      <c r="A1705" s="3">
        <v>44498</v>
      </c>
      <c r="B1705" s="2">
        <v>25.794599999999999</v>
      </c>
      <c r="C1705" s="7">
        <v>32.759323877282881</v>
      </c>
      <c r="D1705" s="7">
        <v>0.2746668264069605</v>
      </c>
      <c r="E1705" s="7">
        <v>0.43733294942797424</v>
      </c>
      <c r="F1705" s="7">
        <v>25.837220000000002</v>
      </c>
      <c r="G1705" s="7">
        <v>26.153765</v>
      </c>
      <c r="H1705" s="7">
        <v>24.895836000000003</v>
      </c>
      <c r="I1705" s="7">
        <v>22.082966500000026</v>
      </c>
      <c r="J1705" s="7" t="s">
        <v>48</v>
      </c>
      <c r="K1705" s="7" t="s">
        <v>55</v>
      </c>
      <c r="L1705" s="7" t="s">
        <v>56</v>
      </c>
      <c r="M1705" s="7">
        <f t="shared" si="260"/>
        <v>25</v>
      </c>
      <c r="N1705" s="7">
        <f t="shared" si="261"/>
        <v>100</v>
      </c>
      <c r="O1705" s="7">
        <f t="shared" si="262"/>
        <v>50</v>
      </c>
      <c r="P1705" s="7">
        <f t="shared" si="263"/>
        <v>66.5</v>
      </c>
      <c r="Q1705" s="19">
        <f t="shared" si="264"/>
        <v>61.225000000000001</v>
      </c>
      <c r="R1705" s="19">
        <f t="shared" si="265"/>
        <v>59.125</v>
      </c>
      <c r="S1705" s="19">
        <f t="shared" si="266"/>
        <v>61.174999999999997</v>
      </c>
      <c r="T1705" s="19">
        <f t="shared" si="267"/>
        <v>60.375</v>
      </c>
      <c r="U1705" s="7">
        <f t="shared" si="268"/>
        <v>60.508333333333326</v>
      </c>
      <c r="V1705" s="7">
        <f t="shared" si="269"/>
        <v>60.474999999999994</v>
      </c>
    </row>
    <row r="1706" spans="1:22" ht="13.5" x14ac:dyDescent="0.35">
      <c r="A1706" s="3">
        <v>44501</v>
      </c>
      <c r="B1706" s="2">
        <v>25.642399999999999</v>
      </c>
      <c r="C1706" s="7">
        <v>30.844391347015446</v>
      </c>
      <c r="D1706" s="7">
        <v>0.22955302378086984</v>
      </c>
      <c r="E1706" s="7">
        <v>0.39577696429855341</v>
      </c>
      <c r="F1706" s="7">
        <v>25.747419999999998</v>
      </c>
      <c r="G1706" s="7">
        <v>26.170504999999999</v>
      </c>
      <c r="H1706" s="7">
        <v>24.939968000000004</v>
      </c>
      <c r="I1706" s="7">
        <v>22.120252000000022</v>
      </c>
      <c r="J1706" s="7" t="s">
        <v>53</v>
      </c>
      <c r="K1706" s="7" t="s">
        <v>55</v>
      </c>
      <c r="L1706" s="7" t="s">
        <v>47</v>
      </c>
      <c r="M1706" s="7">
        <f t="shared" si="260"/>
        <v>25</v>
      </c>
      <c r="N1706" s="7">
        <f t="shared" si="261"/>
        <v>100</v>
      </c>
      <c r="O1706" s="7">
        <f t="shared" si="262"/>
        <v>50</v>
      </c>
      <c r="P1706" s="7">
        <f t="shared" si="263"/>
        <v>16.5</v>
      </c>
      <c r="Q1706" s="19">
        <f t="shared" si="264"/>
        <v>53.725000000000001</v>
      </c>
      <c r="R1706" s="19">
        <f t="shared" si="265"/>
        <v>46.625</v>
      </c>
      <c r="S1706" s="19">
        <f t="shared" si="266"/>
        <v>38.674999999999997</v>
      </c>
      <c r="T1706" s="19">
        <f t="shared" si="267"/>
        <v>47.875</v>
      </c>
      <c r="U1706" s="7">
        <f t="shared" si="268"/>
        <v>46.341666666666661</v>
      </c>
      <c r="V1706" s="7">
        <f t="shared" si="269"/>
        <v>46.724999999999994</v>
      </c>
    </row>
    <row r="1707" spans="1:22" ht="13.5" x14ac:dyDescent="0.35">
      <c r="A1707" s="3">
        <v>44502</v>
      </c>
      <c r="B1707" s="2">
        <v>25.695699999999999</v>
      </c>
      <c r="C1707" s="7">
        <v>24.736475504991915</v>
      </c>
      <c r="D1707" s="7">
        <v>0.1958433148996761</v>
      </c>
      <c r="E1707" s="7">
        <v>0.35579023441877794</v>
      </c>
      <c r="F1707" s="7">
        <v>25.742859999999997</v>
      </c>
      <c r="G1707" s="7">
        <v>26.155284999999999</v>
      </c>
      <c r="H1707" s="7">
        <v>24.977556000000007</v>
      </c>
      <c r="I1707" s="7">
        <v>22.15816450000003</v>
      </c>
      <c r="J1707" s="7" t="s">
        <v>48</v>
      </c>
      <c r="K1707" s="7" t="s">
        <v>55</v>
      </c>
      <c r="L1707" s="7" t="s">
        <v>56</v>
      </c>
      <c r="M1707" s="7">
        <f t="shared" si="260"/>
        <v>50</v>
      </c>
      <c r="N1707" s="7">
        <f t="shared" si="261"/>
        <v>100</v>
      </c>
      <c r="O1707" s="7">
        <f t="shared" si="262"/>
        <v>50</v>
      </c>
      <c r="P1707" s="7">
        <f t="shared" si="263"/>
        <v>66.5</v>
      </c>
      <c r="Q1707" s="19">
        <f t="shared" si="264"/>
        <v>69.974999999999994</v>
      </c>
      <c r="R1707" s="19">
        <f t="shared" si="265"/>
        <v>64.125</v>
      </c>
      <c r="S1707" s="19">
        <f t="shared" si="266"/>
        <v>64.924999999999997</v>
      </c>
      <c r="T1707" s="19">
        <f t="shared" si="267"/>
        <v>66.625</v>
      </c>
      <c r="U1707" s="7">
        <f t="shared" si="268"/>
        <v>66.341666666666654</v>
      </c>
      <c r="V1707" s="7">
        <f t="shared" si="269"/>
        <v>66.412499999999994</v>
      </c>
    </row>
    <row r="1708" spans="1:22" ht="13.5" x14ac:dyDescent="0.35">
      <c r="A1708" s="3">
        <v>44503</v>
      </c>
      <c r="B1708" s="2">
        <v>25.680499999999999</v>
      </c>
      <c r="C1708" s="7">
        <v>27.669852482858971</v>
      </c>
      <c r="D1708" s="7">
        <v>0.16598820606227704</v>
      </c>
      <c r="E1708" s="7">
        <v>0.31782982874747773</v>
      </c>
      <c r="F1708" s="7">
        <v>25.706340000000001</v>
      </c>
      <c r="G1708" s="7">
        <v>26.134359999999997</v>
      </c>
      <c r="H1708" s="7">
        <v>25.014840000000003</v>
      </c>
      <c r="I1708" s="7">
        <v>22.195099000000031</v>
      </c>
      <c r="J1708" s="7" t="s">
        <v>48</v>
      </c>
      <c r="K1708" s="7" t="s">
        <v>55</v>
      </c>
      <c r="L1708" s="7" t="s">
        <v>56</v>
      </c>
      <c r="M1708" s="7">
        <f t="shared" si="260"/>
        <v>50</v>
      </c>
      <c r="N1708" s="7">
        <f t="shared" si="261"/>
        <v>100</v>
      </c>
      <c r="O1708" s="7">
        <f t="shared" si="262"/>
        <v>50</v>
      </c>
      <c r="P1708" s="7">
        <f t="shared" si="263"/>
        <v>66.5</v>
      </c>
      <c r="Q1708" s="19">
        <f t="shared" si="264"/>
        <v>69.974999999999994</v>
      </c>
      <c r="R1708" s="19">
        <f t="shared" si="265"/>
        <v>64.125</v>
      </c>
      <c r="S1708" s="19">
        <f t="shared" si="266"/>
        <v>64.924999999999997</v>
      </c>
      <c r="T1708" s="19">
        <f t="shared" si="267"/>
        <v>66.625</v>
      </c>
      <c r="U1708" s="7">
        <f t="shared" si="268"/>
        <v>66.341666666666654</v>
      </c>
      <c r="V1708" s="7">
        <f t="shared" si="269"/>
        <v>66.412499999999994</v>
      </c>
    </row>
    <row r="1709" spans="1:22" ht="13.5" x14ac:dyDescent="0.35">
      <c r="A1709" s="3">
        <v>44504</v>
      </c>
      <c r="B1709" s="2">
        <v>25.672899999999998</v>
      </c>
      <c r="C1709" s="7">
        <v>27.561051324503353</v>
      </c>
      <c r="D1709" s="7">
        <v>0.14009957998098344</v>
      </c>
      <c r="E1709" s="7">
        <v>0.28228377899417889</v>
      </c>
      <c r="F1709" s="7">
        <v>25.697219999999998</v>
      </c>
      <c r="G1709" s="7">
        <v>26.113434999999999</v>
      </c>
      <c r="H1709" s="7">
        <v>25.046190000000006</v>
      </c>
      <c r="I1709" s="7">
        <v>22.232212000000025</v>
      </c>
      <c r="J1709" s="7" t="s">
        <v>53</v>
      </c>
      <c r="K1709" s="7" t="s">
        <v>55</v>
      </c>
      <c r="L1709" s="7" t="s">
        <v>47</v>
      </c>
      <c r="M1709" s="7">
        <f t="shared" si="260"/>
        <v>50</v>
      </c>
      <c r="N1709" s="7">
        <f t="shared" si="261"/>
        <v>100</v>
      </c>
      <c r="O1709" s="7">
        <f t="shared" si="262"/>
        <v>50</v>
      </c>
      <c r="P1709" s="7">
        <f t="shared" si="263"/>
        <v>16.5</v>
      </c>
      <c r="Q1709" s="19">
        <f t="shared" si="264"/>
        <v>62.475000000000001</v>
      </c>
      <c r="R1709" s="19">
        <f t="shared" si="265"/>
        <v>51.625</v>
      </c>
      <c r="S1709" s="19">
        <f t="shared" si="266"/>
        <v>42.424999999999997</v>
      </c>
      <c r="T1709" s="19">
        <f t="shared" si="267"/>
        <v>54.125</v>
      </c>
      <c r="U1709" s="7">
        <f t="shared" si="268"/>
        <v>52.17499999999999</v>
      </c>
      <c r="V1709" s="7">
        <f t="shared" si="269"/>
        <v>52.662499999999994</v>
      </c>
    </row>
    <row r="1710" spans="1:22" ht="13.5" x14ac:dyDescent="0.35">
      <c r="A1710" s="3">
        <v>44505</v>
      </c>
      <c r="B1710" s="2">
        <v>25.490300000000001</v>
      </c>
      <c r="C1710" s="7">
        <v>25.928449744463464</v>
      </c>
      <c r="D1710" s="7">
        <v>0.10365351020240965</v>
      </c>
      <c r="E1710" s="7">
        <v>0.24655772523582506</v>
      </c>
      <c r="F1710" s="7">
        <v>25.636359999999996</v>
      </c>
      <c r="G1710" s="7">
        <v>26.07349</v>
      </c>
      <c r="H1710" s="7">
        <v>25.071148000000008</v>
      </c>
      <c r="I1710" s="7">
        <v>22.268231500000027</v>
      </c>
      <c r="J1710" s="7" t="s">
        <v>53</v>
      </c>
      <c r="K1710" s="7" t="s">
        <v>55</v>
      </c>
      <c r="L1710" s="7" t="s">
        <v>47</v>
      </c>
      <c r="M1710" s="7">
        <f t="shared" si="260"/>
        <v>50</v>
      </c>
      <c r="N1710" s="7">
        <f t="shared" si="261"/>
        <v>100</v>
      </c>
      <c r="O1710" s="7">
        <f t="shared" si="262"/>
        <v>50</v>
      </c>
      <c r="P1710" s="7">
        <f t="shared" si="263"/>
        <v>16.5</v>
      </c>
      <c r="Q1710" s="19">
        <f t="shared" si="264"/>
        <v>62.475000000000001</v>
      </c>
      <c r="R1710" s="19">
        <f t="shared" si="265"/>
        <v>51.625</v>
      </c>
      <c r="S1710" s="19">
        <f t="shared" si="266"/>
        <v>42.424999999999997</v>
      </c>
      <c r="T1710" s="19">
        <f t="shared" si="267"/>
        <v>54.125</v>
      </c>
      <c r="U1710" s="7">
        <f t="shared" si="268"/>
        <v>52.17499999999999</v>
      </c>
      <c r="V1710" s="7">
        <f t="shared" si="269"/>
        <v>52.662499999999994</v>
      </c>
    </row>
    <row r="1711" spans="1:22" ht="13.5" x14ac:dyDescent="0.35">
      <c r="A1711" s="3">
        <v>44508</v>
      </c>
      <c r="B1711" s="2">
        <v>25.589200000000002</v>
      </c>
      <c r="C1711" s="7">
        <v>29.330361289124269</v>
      </c>
      <c r="D1711" s="7">
        <v>8.1807119233985759E-2</v>
      </c>
      <c r="E1711" s="7">
        <v>0.2136076040354572</v>
      </c>
      <c r="F1711" s="7">
        <v>25.625720000000001</v>
      </c>
      <c r="G1711" s="7">
        <v>26.025174999999997</v>
      </c>
      <c r="H1711" s="7">
        <v>25.100519999999996</v>
      </c>
      <c r="I1711" s="7">
        <v>22.305106500000029</v>
      </c>
      <c r="J1711" s="7" t="s">
        <v>53</v>
      </c>
      <c r="K1711" s="7" t="s">
        <v>55</v>
      </c>
      <c r="L1711" s="7" t="s">
        <v>47</v>
      </c>
      <c r="M1711" s="7">
        <f t="shared" si="260"/>
        <v>50</v>
      </c>
      <c r="N1711" s="7">
        <f t="shared" si="261"/>
        <v>100</v>
      </c>
      <c r="O1711" s="7">
        <f t="shared" si="262"/>
        <v>50</v>
      </c>
      <c r="P1711" s="7">
        <f t="shared" si="263"/>
        <v>16.5</v>
      </c>
      <c r="Q1711" s="19">
        <f t="shared" si="264"/>
        <v>62.475000000000001</v>
      </c>
      <c r="R1711" s="19">
        <f t="shared" si="265"/>
        <v>51.625</v>
      </c>
      <c r="S1711" s="19">
        <f t="shared" si="266"/>
        <v>42.424999999999997</v>
      </c>
      <c r="T1711" s="19">
        <f t="shared" si="267"/>
        <v>54.125</v>
      </c>
      <c r="U1711" s="7">
        <f t="shared" si="268"/>
        <v>52.17499999999999</v>
      </c>
      <c r="V1711" s="7">
        <f t="shared" si="269"/>
        <v>52.662499999999994</v>
      </c>
    </row>
    <row r="1712" spans="1:22" ht="13.5" x14ac:dyDescent="0.35">
      <c r="A1712" s="3">
        <v>44509</v>
      </c>
      <c r="B1712" s="2">
        <v>25.551100000000002</v>
      </c>
      <c r="C1712" s="7">
        <v>33.467571004663057</v>
      </c>
      <c r="D1712" s="7">
        <v>6.0719409851497375E-2</v>
      </c>
      <c r="E1712" s="7">
        <v>0.18302996519866524</v>
      </c>
      <c r="F1712" s="7">
        <v>25.596800000000002</v>
      </c>
      <c r="G1712" s="7">
        <v>25.97571499999999</v>
      </c>
      <c r="H1712" s="7">
        <v>25.130651999999994</v>
      </c>
      <c r="I1712" s="7">
        <v>22.34161050000003</v>
      </c>
      <c r="J1712" s="7" t="s">
        <v>53</v>
      </c>
      <c r="K1712" s="7" t="s">
        <v>55</v>
      </c>
      <c r="L1712" s="7" t="s">
        <v>47</v>
      </c>
      <c r="M1712" s="7">
        <f t="shared" si="260"/>
        <v>25</v>
      </c>
      <c r="N1712" s="7">
        <f t="shared" si="261"/>
        <v>100</v>
      </c>
      <c r="O1712" s="7">
        <f t="shared" si="262"/>
        <v>50</v>
      </c>
      <c r="P1712" s="7">
        <f t="shared" si="263"/>
        <v>16.5</v>
      </c>
      <c r="Q1712" s="19">
        <f t="shared" si="264"/>
        <v>53.725000000000001</v>
      </c>
      <c r="R1712" s="19">
        <f t="shared" si="265"/>
        <v>46.625</v>
      </c>
      <c r="S1712" s="19">
        <f t="shared" si="266"/>
        <v>38.674999999999997</v>
      </c>
      <c r="T1712" s="19">
        <f t="shared" si="267"/>
        <v>47.875</v>
      </c>
      <c r="U1712" s="7">
        <f t="shared" si="268"/>
        <v>46.341666666666661</v>
      </c>
      <c r="V1712" s="7">
        <f t="shared" si="269"/>
        <v>46.724999999999994</v>
      </c>
    </row>
    <row r="1713" spans="1:22" ht="13.5" x14ac:dyDescent="0.35">
      <c r="A1713" s="3">
        <v>44510</v>
      </c>
      <c r="B1713" s="2">
        <v>25.543500000000002</v>
      </c>
      <c r="C1713" s="7">
        <v>33.3333333333334</v>
      </c>
      <c r="D1713" s="7">
        <v>4.2899473328450455E-2</v>
      </c>
      <c r="E1713" s="7">
        <v>0.15500386682462228</v>
      </c>
      <c r="F1713" s="7">
        <v>25.569400000000002</v>
      </c>
      <c r="G1713" s="7">
        <v>25.913699999999999</v>
      </c>
      <c r="H1713" s="7">
        <v>25.159109999999995</v>
      </c>
      <c r="I1713" s="7">
        <v>22.376958000000023</v>
      </c>
      <c r="J1713" s="7" t="s">
        <v>53</v>
      </c>
      <c r="K1713" s="7" t="s">
        <v>55</v>
      </c>
      <c r="L1713" s="7" t="s">
        <v>47</v>
      </c>
      <c r="M1713" s="7">
        <f t="shared" si="260"/>
        <v>25</v>
      </c>
      <c r="N1713" s="7">
        <f t="shared" si="261"/>
        <v>100</v>
      </c>
      <c r="O1713" s="7">
        <f t="shared" si="262"/>
        <v>50</v>
      </c>
      <c r="P1713" s="7">
        <f t="shared" si="263"/>
        <v>16.5</v>
      </c>
      <c r="Q1713" s="19">
        <f t="shared" si="264"/>
        <v>53.725000000000001</v>
      </c>
      <c r="R1713" s="19">
        <f t="shared" si="265"/>
        <v>46.625</v>
      </c>
      <c r="S1713" s="19">
        <f t="shared" si="266"/>
        <v>38.674999999999997</v>
      </c>
      <c r="T1713" s="19">
        <f t="shared" si="267"/>
        <v>47.875</v>
      </c>
      <c r="U1713" s="7">
        <f t="shared" si="268"/>
        <v>46.341666666666661</v>
      </c>
      <c r="V1713" s="7">
        <f t="shared" si="269"/>
        <v>46.724999999999994</v>
      </c>
    </row>
    <row r="1714" spans="1:22" ht="13.5" x14ac:dyDescent="0.35">
      <c r="A1714" s="3">
        <v>44511</v>
      </c>
      <c r="B1714" s="2">
        <v>25.794599999999999</v>
      </c>
      <c r="C1714" s="7">
        <v>48.943720543387855</v>
      </c>
      <c r="D1714" s="7">
        <v>4.8479870943399561E-2</v>
      </c>
      <c r="E1714" s="7">
        <v>0.13369906764837775</v>
      </c>
      <c r="F1714" s="7">
        <v>25.593740000000004</v>
      </c>
      <c r="G1714" s="7">
        <v>25.876414999999998</v>
      </c>
      <c r="H1714" s="7">
        <v>25.197153999999998</v>
      </c>
      <c r="I1714" s="7">
        <v>22.410674500000024</v>
      </c>
      <c r="J1714" s="7" t="s">
        <v>53</v>
      </c>
      <c r="K1714" s="7" t="s">
        <v>55</v>
      </c>
      <c r="L1714" s="7" t="s">
        <v>54</v>
      </c>
      <c r="M1714" s="7">
        <f t="shared" si="260"/>
        <v>25</v>
      </c>
      <c r="N1714" s="7">
        <f t="shared" si="261"/>
        <v>100</v>
      </c>
      <c r="O1714" s="7">
        <f t="shared" si="262"/>
        <v>50</v>
      </c>
      <c r="P1714" s="7">
        <f t="shared" si="263"/>
        <v>16.5</v>
      </c>
      <c r="Q1714" s="19">
        <f t="shared" si="264"/>
        <v>53.725000000000001</v>
      </c>
      <c r="R1714" s="19">
        <f t="shared" si="265"/>
        <v>46.625</v>
      </c>
      <c r="S1714" s="19">
        <f t="shared" si="266"/>
        <v>38.674999999999997</v>
      </c>
      <c r="T1714" s="19">
        <f t="shared" si="267"/>
        <v>47.875</v>
      </c>
      <c r="U1714" s="7">
        <f t="shared" si="268"/>
        <v>46.341666666666661</v>
      </c>
      <c r="V1714" s="7">
        <f t="shared" si="269"/>
        <v>46.724999999999994</v>
      </c>
    </row>
    <row r="1715" spans="1:22" ht="13.5" x14ac:dyDescent="0.35">
      <c r="A1715" s="3">
        <v>44512</v>
      </c>
      <c r="B1715" s="2">
        <v>25.794599999999999</v>
      </c>
      <c r="C1715" s="7">
        <v>40.393578456758107</v>
      </c>
      <c r="D1715" s="7">
        <v>5.2299500175127633E-2</v>
      </c>
      <c r="E1715" s="7">
        <v>0.11741915415372774</v>
      </c>
      <c r="F1715" s="7">
        <v>25.654599999999999</v>
      </c>
      <c r="G1715" s="7">
        <v>25.839129999999994</v>
      </c>
      <c r="H1715" s="7">
        <v>25.238241999999996</v>
      </c>
      <c r="I1715" s="7">
        <v>22.443416500000023</v>
      </c>
      <c r="J1715" s="7" t="s">
        <v>53</v>
      </c>
      <c r="K1715" s="7" t="s">
        <v>55</v>
      </c>
      <c r="L1715" s="7" t="s">
        <v>54</v>
      </c>
      <c r="M1715" s="7">
        <f t="shared" si="260"/>
        <v>25</v>
      </c>
      <c r="N1715" s="7">
        <f t="shared" si="261"/>
        <v>100</v>
      </c>
      <c r="O1715" s="7">
        <f t="shared" si="262"/>
        <v>50</v>
      </c>
      <c r="P1715" s="7">
        <f t="shared" si="263"/>
        <v>16.5</v>
      </c>
      <c r="Q1715" s="19">
        <f t="shared" si="264"/>
        <v>53.725000000000001</v>
      </c>
      <c r="R1715" s="19">
        <f t="shared" si="265"/>
        <v>46.625</v>
      </c>
      <c r="S1715" s="19">
        <f t="shared" si="266"/>
        <v>38.674999999999997</v>
      </c>
      <c r="T1715" s="19">
        <f t="shared" si="267"/>
        <v>47.875</v>
      </c>
      <c r="U1715" s="7">
        <f t="shared" si="268"/>
        <v>46.341666666666661</v>
      </c>
      <c r="V1715" s="7">
        <f t="shared" si="269"/>
        <v>46.724999999999994</v>
      </c>
    </row>
    <row r="1716" spans="1:22" ht="13.5" x14ac:dyDescent="0.35">
      <c r="A1716" s="3">
        <v>44515</v>
      </c>
      <c r="B1716" s="2">
        <v>25.786999999999999</v>
      </c>
      <c r="C1716" s="7">
        <v>52.903772785078438</v>
      </c>
      <c r="D1716" s="7">
        <v>5.4089813673776632E-2</v>
      </c>
      <c r="E1716" s="7">
        <v>0.10475328605773752</v>
      </c>
      <c r="F1716" s="7">
        <v>25.69416</v>
      </c>
      <c r="G1716" s="7">
        <v>25.804510000000001</v>
      </c>
      <c r="H1716" s="7">
        <v>25.280699999999996</v>
      </c>
      <c r="I1716" s="7">
        <v>22.476445500000022</v>
      </c>
      <c r="J1716" s="7" t="s">
        <v>53</v>
      </c>
      <c r="K1716" s="7" t="s">
        <v>55</v>
      </c>
      <c r="L1716" s="7" t="s">
        <v>54</v>
      </c>
      <c r="M1716" s="7">
        <f t="shared" si="260"/>
        <v>25</v>
      </c>
      <c r="N1716" s="7">
        <f t="shared" si="261"/>
        <v>100</v>
      </c>
      <c r="O1716" s="7">
        <f t="shared" si="262"/>
        <v>50</v>
      </c>
      <c r="P1716" s="7">
        <f t="shared" si="263"/>
        <v>16.5</v>
      </c>
      <c r="Q1716" s="19">
        <f t="shared" si="264"/>
        <v>53.725000000000001</v>
      </c>
      <c r="R1716" s="19">
        <f t="shared" si="265"/>
        <v>46.625</v>
      </c>
      <c r="S1716" s="19">
        <f t="shared" si="266"/>
        <v>38.674999999999997</v>
      </c>
      <c r="T1716" s="19">
        <f t="shared" si="267"/>
        <v>47.875</v>
      </c>
      <c r="U1716" s="7">
        <f t="shared" si="268"/>
        <v>46.341666666666661</v>
      </c>
      <c r="V1716" s="7">
        <f t="shared" si="269"/>
        <v>46.724999999999994</v>
      </c>
    </row>
    <row r="1717" spans="1:22" ht="13.5" x14ac:dyDescent="0.35">
      <c r="A1717" s="3">
        <v>44516</v>
      </c>
      <c r="B1717" s="2">
        <v>25.642399999999999</v>
      </c>
      <c r="C1717" s="7">
        <v>40.644340822382311</v>
      </c>
      <c r="D1717" s="7">
        <v>4.3341030076724962E-2</v>
      </c>
      <c r="E1717" s="7">
        <v>9.2470834861535012E-2</v>
      </c>
      <c r="F1717" s="7">
        <v>25.712420000000002</v>
      </c>
      <c r="G1717" s="7">
        <v>25.76266</v>
      </c>
      <c r="H1717" s="7">
        <v>25.321787999999991</v>
      </c>
      <c r="I1717" s="7">
        <v>22.511205000000018</v>
      </c>
      <c r="J1717" s="7" t="s">
        <v>48</v>
      </c>
      <c r="K1717" s="7" t="s">
        <v>55</v>
      </c>
      <c r="L1717" s="7" t="s">
        <v>50</v>
      </c>
      <c r="M1717" s="7">
        <f t="shared" si="260"/>
        <v>25</v>
      </c>
      <c r="N1717" s="7">
        <f t="shared" si="261"/>
        <v>100</v>
      </c>
      <c r="O1717" s="7">
        <f t="shared" si="262"/>
        <v>50</v>
      </c>
      <c r="P1717" s="7">
        <f t="shared" si="263"/>
        <v>49.5</v>
      </c>
      <c r="Q1717" s="19">
        <f t="shared" si="264"/>
        <v>58.674999999999997</v>
      </c>
      <c r="R1717" s="19">
        <f t="shared" si="265"/>
        <v>54.875</v>
      </c>
      <c r="S1717" s="19">
        <f t="shared" si="266"/>
        <v>53.525000000000006</v>
      </c>
      <c r="T1717" s="19">
        <f t="shared" si="267"/>
        <v>56.125</v>
      </c>
      <c r="U1717" s="7">
        <f t="shared" si="268"/>
        <v>55.691666666666663</v>
      </c>
      <c r="V1717" s="7">
        <f t="shared" si="269"/>
        <v>55.8</v>
      </c>
    </row>
    <row r="1718" spans="1:22" ht="13.5" x14ac:dyDescent="0.35">
      <c r="A1718" s="3">
        <v>44517</v>
      </c>
      <c r="B1718" s="2">
        <v>25.642399999999999</v>
      </c>
      <c r="C1718" s="7">
        <v>46.323316262440791</v>
      </c>
      <c r="D1718" s="7">
        <v>3.442570355394281E-2</v>
      </c>
      <c r="E1718" s="7">
        <v>8.0861808600016571E-2</v>
      </c>
      <c r="F1718" s="7">
        <v>25.732199999999999</v>
      </c>
      <c r="G1718" s="7">
        <v>25.736025000000001</v>
      </c>
      <c r="H1718" s="7">
        <v>25.362875999999993</v>
      </c>
      <c r="I1718" s="7">
        <v>22.54531500000002</v>
      </c>
      <c r="J1718" s="7" t="s">
        <v>48</v>
      </c>
      <c r="K1718" s="7" t="s">
        <v>55</v>
      </c>
      <c r="L1718" s="7" t="s">
        <v>50</v>
      </c>
      <c r="M1718" s="7">
        <f t="shared" si="260"/>
        <v>25</v>
      </c>
      <c r="N1718" s="7">
        <f t="shared" si="261"/>
        <v>100</v>
      </c>
      <c r="O1718" s="7">
        <f t="shared" si="262"/>
        <v>50</v>
      </c>
      <c r="P1718" s="7">
        <f t="shared" si="263"/>
        <v>49.5</v>
      </c>
      <c r="Q1718" s="19">
        <f t="shared" si="264"/>
        <v>58.674999999999997</v>
      </c>
      <c r="R1718" s="19">
        <f t="shared" si="265"/>
        <v>54.875</v>
      </c>
      <c r="S1718" s="19">
        <f t="shared" si="266"/>
        <v>53.525000000000006</v>
      </c>
      <c r="T1718" s="19">
        <f t="shared" si="267"/>
        <v>56.125</v>
      </c>
      <c r="U1718" s="7">
        <f t="shared" si="268"/>
        <v>55.691666666666663</v>
      </c>
      <c r="V1718" s="7">
        <f t="shared" si="269"/>
        <v>55.8</v>
      </c>
    </row>
    <row r="1719" spans="1:22" ht="13.5" x14ac:dyDescent="0.35">
      <c r="A1719" s="3">
        <v>44518</v>
      </c>
      <c r="B1719" s="2">
        <v>25.779399999999999</v>
      </c>
      <c r="C1719" s="7">
        <v>49.306442781529469</v>
      </c>
      <c r="D1719" s="7">
        <v>3.7977220340316364E-2</v>
      </c>
      <c r="E1719" s="7">
        <v>7.2284890948076524E-2</v>
      </c>
      <c r="F1719" s="7">
        <v>25.729159999999997</v>
      </c>
      <c r="G1719" s="7">
        <v>25.716239999999999</v>
      </c>
      <c r="H1719" s="7">
        <v>25.40989999999999</v>
      </c>
      <c r="I1719" s="7">
        <v>22.581481000000021</v>
      </c>
      <c r="J1719" s="7" t="s">
        <v>53</v>
      </c>
      <c r="K1719" s="7" t="s">
        <v>55</v>
      </c>
      <c r="L1719" s="7" t="s">
        <v>47</v>
      </c>
      <c r="M1719" s="7">
        <f t="shared" si="260"/>
        <v>25</v>
      </c>
      <c r="N1719" s="7">
        <f t="shared" si="261"/>
        <v>100</v>
      </c>
      <c r="O1719" s="7">
        <f t="shared" si="262"/>
        <v>50</v>
      </c>
      <c r="P1719" s="7">
        <f t="shared" si="263"/>
        <v>16.5</v>
      </c>
      <c r="Q1719" s="19">
        <f t="shared" si="264"/>
        <v>53.725000000000001</v>
      </c>
      <c r="R1719" s="19">
        <f t="shared" si="265"/>
        <v>46.625</v>
      </c>
      <c r="S1719" s="19">
        <f t="shared" si="266"/>
        <v>38.674999999999997</v>
      </c>
      <c r="T1719" s="19">
        <f t="shared" si="267"/>
        <v>47.875</v>
      </c>
      <c r="U1719" s="7">
        <f t="shared" si="268"/>
        <v>46.341666666666661</v>
      </c>
      <c r="V1719" s="7">
        <f t="shared" si="269"/>
        <v>46.724999999999994</v>
      </c>
    </row>
    <row r="1720" spans="1:22" ht="13.5" x14ac:dyDescent="0.35">
      <c r="A1720" s="3">
        <v>44519</v>
      </c>
      <c r="B1720" s="2">
        <v>25.642399999999999</v>
      </c>
      <c r="C1720" s="7">
        <v>50</v>
      </c>
      <c r="D1720" s="7">
        <v>2.9398183972489278E-2</v>
      </c>
      <c r="E1720" s="7">
        <v>6.370754955295907E-2</v>
      </c>
      <c r="F1720" s="7">
        <v>25.698719999999998</v>
      </c>
      <c r="G1720" s="7">
        <v>25.706724999999999</v>
      </c>
      <c r="H1720" s="7">
        <v>25.451291999999995</v>
      </c>
      <c r="I1720" s="7">
        <v>22.61587950000002</v>
      </c>
      <c r="J1720" s="7" t="s">
        <v>53</v>
      </c>
      <c r="K1720" s="7" t="s">
        <v>55</v>
      </c>
      <c r="L1720" s="7" t="s">
        <v>47</v>
      </c>
      <c r="M1720" s="7">
        <f t="shared" si="260"/>
        <v>25</v>
      </c>
      <c r="N1720" s="7">
        <f t="shared" si="261"/>
        <v>100</v>
      </c>
      <c r="O1720" s="7">
        <f t="shared" si="262"/>
        <v>50</v>
      </c>
      <c r="P1720" s="7">
        <f t="shared" si="263"/>
        <v>16.5</v>
      </c>
      <c r="Q1720" s="19">
        <f t="shared" si="264"/>
        <v>53.725000000000001</v>
      </c>
      <c r="R1720" s="19">
        <f t="shared" si="265"/>
        <v>46.625</v>
      </c>
      <c r="S1720" s="19">
        <f t="shared" si="266"/>
        <v>38.674999999999997</v>
      </c>
      <c r="T1720" s="19">
        <f t="shared" si="267"/>
        <v>47.875</v>
      </c>
      <c r="U1720" s="7">
        <f t="shared" si="268"/>
        <v>46.341666666666661</v>
      </c>
      <c r="V1720" s="7">
        <f t="shared" si="269"/>
        <v>46.724999999999994</v>
      </c>
    </row>
    <row r="1721" spans="1:22" ht="13.5" x14ac:dyDescent="0.35">
      <c r="A1721" s="3">
        <v>44522</v>
      </c>
      <c r="B1721" s="2">
        <v>25.497900000000001</v>
      </c>
      <c r="C1721" s="7">
        <v>41.559993172896469</v>
      </c>
      <c r="D1721" s="7">
        <v>1.0814629166102208E-2</v>
      </c>
      <c r="E1721" s="7">
        <v>5.3128965475587701E-2</v>
      </c>
      <c r="F1721" s="7">
        <v>25.640899999999998</v>
      </c>
      <c r="G1721" s="7">
        <v>25.677049999999998</v>
      </c>
      <c r="H1721" s="7">
        <v>25.491011999999991</v>
      </c>
      <c r="I1721" s="7">
        <v>22.651360000000018</v>
      </c>
      <c r="J1721" s="7" t="s">
        <v>53</v>
      </c>
      <c r="K1721" s="7" t="s">
        <v>55</v>
      </c>
      <c r="L1721" s="7" t="s">
        <v>47</v>
      </c>
      <c r="M1721" s="7">
        <f t="shared" si="260"/>
        <v>25</v>
      </c>
      <c r="N1721" s="7">
        <f t="shared" si="261"/>
        <v>100</v>
      </c>
      <c r="O1721" s="7">
        <f t="shared" si="262"/>
        <v>50</v>
      </c>
      <c r="P1721" s="7">
        <f t="shared" si="263"/>
        <v>16.5</v>
      </c>
      <c r="Q1721" s="19">
        <f t="shared" si="264"/>
        <v>53.725000000000001</v>
      </c>
      <c r="R1721" s="19">
        <f t="shared" si="265"/>
        <v>46.625</v>
      </c>
      <c r="S1721" s="19">
        <f t="shared" si="266"/>
        <v>38.674999999999997</v>
      </c>
      <c r="T1721" s="19">
        <f t="shared" si="267"/>
        <v>47.875</v>
      </c>
      <c r="U1721" s="7">
        <f t="shared" si="268"/>
        <v>46.341666666666661</v>
      </c>
      <c r="V1721" s="7">
        <f t="shared" si="269"/>
        <v>46.724999999999994</v>
      </c>
    </row>
    <row r="1722" spans="1:22" ht="13.5" x14ac:dyDescent="0.35">
      <c r="A1722" s="3">
        <v>44523</v>
      </c>
      <c r="B1722" s="2">
        <v>25.710899999999999</v>
      </c>
      <c r="C1722" s="7">
        <v>51.109813084112169</v>
      </c>
      <c r="D1722" s="7">
        <v>1.312307335863494E-2</v>
      </c>
      <c r="E1722" s="7">
        <v>4.5127787052197152E-2</v>
      </c>
      <c r="F1722" s="7">
        <v>25.654599999999999</v>
      </c>
      <c r="G1722" s="7">
        <v>25.676670000000001</v>
      </c>
      <c r="H1722" s="7">
        <v>25.535751999999999</v>
      </c>
      <c r="I1722" s="7">
        <v>22.687580500000017</v>
      </c>
      <c r="J1722" s="7" t="s">
        <v>53</v>
      </c>
      <c r="K1722" s="7" t="s">
        <v>55</v>
      </c>
      <c r="L1722" s="7" t="s">
        <v>54</v>
      </c>
      <c r="M1722" s="7">
        <f t="shared" si="260"/>
        <v>25</v>
      </c>
      <c r="N1722" s="7">
        <f t="shared" si="261"/>
        <v>100</v>
      </c>
      <c r="O1722" s="7">
        <f t="shared" si="262"/>
        <v>50</v>
      </c>
      <c r="P1722" s="7">
        <f t="shared" si="263"/>
        <v>16.5</v>
      </c>
      <c r="Q1722" s="19">
        <f t="shared" si="264"/>
        <v>53.725000000000001</v>
      </c>
      <c r="R1722" s="19">
        <f t="shared" si="265"/>
        <v>46.625</v>
      </c>
      <c r="S1722" s="19">
        <f t="shared" si="266"/>
        <v>38.674999999999997</v>
      </c>
      <c r="T1722" s="19">
        <f t="shared" si="267"/>
        <v>47.875</v>
      </c>
      <c r="U1722" s="7">
        <f t="shared" si="268"/>
        <v>46.341666666666661</v>
      </c>
      <c r="V1722" s="7">
        <f t="shared" si="269"/>
        <v>46.724999999999994</v>
      </c>
    </row>
    <row r="1723" spans="1:22" ht="13.5" x14ac:dyDescent="0.35">
      <c r="A1723" s="3">
        <v>44524</v>
      </c>
      <c r="B1723" s="2">
        <v>25.680499999999999</v>
      </c>
      <c r="C1723" s="7">
        <v>50.272910083309398</v>
      </c>
      <c r="D1723" s="7">
        <v>1.2357061562369154E-2</v>
      </c>
      <c r="E1723" s="7">
        <v>3.8573641954231554E-2</v>
      </c>
      <c r="F1723" s="7">
        <v>25.662220000000001</v>
      </c>
      <c r="G1723" s="7">
        <v>25.667540000000002</v>
      </c>
      <c r="H1723" s="7">
        <v>25.579123999999997</v>
      </c>
      <c r="I1723" s="7">
        <v>22.723613000000022</v>
      </c>
      <c r="J1723" s="7" t="s">
        <v>53</v>
      </c>
      <c r="K1723" s="7" t="s">
        <v>55</v>
      </c>
      <c r="L1723" s="7" t="s">
        <v>54</v>
      </c>
      <c r="M1723" s="7">
        <f t="shared" si="260"/>
        <v>25</v>
      </c>
      <c r="N1723" s="7">
        <f t="shared" si="261"/>
        <v>100</v>
      </c>
      <c r="O1723" s="7">
        <f t="shared" si="262"/>
        <v>50</v>
      </c>
      <c r="P1723" s="7">
        <f t="shared" si="263"/>
        <v>16.5</v>
      </c>
      <c r="Q1723" s="19">
        <f t="shared" si="264"/>
        <v>53.725000000000001</v>
      </c>
      <c r="R1723" s="19">
        <f t="shared" si="265"/>
        <v>46.625</v>
      </c>
      <c r="S1723" s="19">
        <f t="shared" si="266"/>
        <v>38.674999999999997</v>
      </c>
      <c r="T1723" s="19">
        <f t="shared" si="267"/>
        <v>47.875</v>
      </c>
      <c r="U1723" s="7">
        <f t="shared" si="268"/>
        <v>46.341666666666661</v>
      </c>
      <c r="V1723" s="7">
        <f t="shared" si="269"/>
        <v>46.724999999999994</v>
      </c>
    </row>
    <row r="1724" spans="1:22" ht="13.5" x14ac:dyDescent="0.35">
      <c r="A1724" s="3">
        <v>44525</v>
      </c>
      <c r="B1724" s="2">
        <v>25.490300000000001</v>
      </c>
      <c r="C1724" s="7">
        <v>50</v>
      </c>
      <c r="D1724" s="7">
        <v>-3.5565609168948242E-3</v>
      </c>
      <c r="E1724" s="7">
        <v>3.0147601380006279E-2</v>
      </c>
      <c r="F1724" s="7">
        <v>25.604399999999998</v>
      </c>
      <c r="G1724" s="7">
        <v>25.656130000000001</v>
      </c>
      <c r="H1724" s="7">
        <v>25.615647999999997</v>
      </c>
      <c r="I1724" s="7">
        <v>22.757828500000024</v>
      </c>
      <c r="J1724" s="7" t="s">
        <v>53</v>
      </c>
      <c r="K1724" s="7" t="s">
        <v>55</v>
      </c>
      <c r="L1724" s="7" t="s">
        <v>47</v>
      </c>
      <c r="M1724" s="7">
        <f t="shared" si="260"/>
        <v>25</v>
      </c>
      <c r="N1724" s="7">
        <f t="shared" si="261"/>
        <v>100</v>
      </c>
      <c r="O1724" s="7">
        <f t="shared" si="262"/>
        <v>50</v>
      </c>
      <c r="P1724" s="7">
        <f t="shared" si="263"/>
        <v>16.5</v>
      </c>
      <c r="Q1724" s="19">
        <f t="shared" si="264"/>
        <v>53.725000000000001</v>
      </c>
      <c r="R1724" s="19">
        <f t="shared" si="265"/>
        <v>46.625</v>
      </c>
      <c r="S1724" s="19">
        <f t="shared" si="266"/>
        <v>38.674999999999997</v>
      </c>
      <c r="T1724" s="19">
        <f t="shared" si="267"/>
        <v>47.875</v>
      </c>
      <c r="U1724" s="7">
        <f t="shared" si="268"/>
        <v>46.341666666666661</v>
      </c>
      <c r="V1724" s="7">
        <f t="shared" si="269"/>
        <v>46.724999999999994</v>
      </c>
    </row>
    <row r="1725" spans="1:22" ht="13.5" x14ac:dyDescent="0.35">
      <c r="A1725" s="3">
        <v>44526</v>
      </c>
      <c r="B1725" s="2">
        <v>25.490300000000001</v>
      </c>
      <c r="C1725" s="7">
        <v>46.199369764045763</v>
      </c>
      <c r="D1725" s="7">
        <v>-1.5983968148034933E-2</v>
      </c>
      <c r="E1725" s="7">
        <v>2.0921287474398038E-2</v>
      </c>
      <c r="F1725" s="7">
        <v>25.573979999999999</v>
      </c>
      <c r="G1725" s="7">
        <v>25.640915</v>
      </c>
      <c r="H1725" s="7">
        <v>25.635431999999994</v>
      </c>
      <c r="I1725" s="7">
        <v>22.790420500000025</v>
      </c>
      <c r="J1725" s="7" t="s">
        <v>53</v>
      </c>
      <c r="K1725" s="7" t="s">
        <v>55</v>
      </c>
      <c r="L1725" s="7" t="s">
        <v>47</v>
      </c>
      <c r="M1725" s="7">
        <f t="shared" si="260"/>
        <v>25</v>
      </c>
      <c r="N1725" s="7">
        <f t="shared" si="261"/>
        <v>100</v>
      </c>
      <c r="O1725" s="7">
        <f t="shared" si="262"/>
        <v>50</v>
      </c>
      <c r="P1725" s="7">
        <f t="shared" si="263"/>
        <v>16.5</v>
      </c>
      <c r="Q1725" s="19">
        <f t="shared" si="264"/>
        <v>53.725000000000001</v>
      </c>
      <c r="R1725" s="19">
        <f t="shared" si="265"/>
        <v>46.625</v>
      </c>
      <c r="S1725" s="19">
        <f t="shared" si="266"/>
        <v>38.674999999999997</v>
      </c>
      <c r="T1725" s="19">
        <f t="shared" si="267"/>
        <v>47.875</v>
      </c>
      <c r="U1725" s="7">
        <f t="shared" si="268"/>
        <v>46.341666666666661</v>
      </c>
      <c r="V1725" s="7">
        <f t="shared" si="269"/>
        <v>46.724999999999994</v>
      </c>
    </row>
    <row r="1726" spans="1:22" ht="13.5" x14ac:dyDescent="0.35">
      <c r="A1726" s="3">
        <v>44529</v>
      </c>
      <c r="B1726" s="2">
        <v>25.1098</v>
      </c>
      <c r="C1726" s="7">
        <v>36.574383936720295</v>
      </c>
      <c r="D1726" s="7">
        <v>-5.5891663635133426E-2</v>
      </c>
      <c r="E1726" s="7">
        <v>5.5586972524917459E-3</v>
      </c>
      <c r="F1726" s="7">
        <v>25.496359999999999</v>
      </c>
      <c r="G1726" s="7">
        <v>25.614285000000002</v>
      </c>
      <c r="H1726" s="7">
        <v>25.655215999999992</v>
      </c>
      <c r="I1726" s="7">
        <v>22.820749000000024</v>
      </c>
      <c r="J1726" s="7" t="s">
        <v>53</v>
      </c>
      <c r="K1726" s="7" t="s">
        <v>55</v>
      </c>
      <c r="L1726" s="7" t="s">
        <v>47</v>
      </c>
      <c r="M1726" s="7">
        <f t="shared" si="260"/>
        <v>25</v>
      </c>
      <c r="N1726" s="7">
        <f t="shared" si="261"/>
        <v>100</v>
      </c>
      <c r="O1726" s="7">
        <f t="shared" si="262"/>
        <v>50</v>
      </c>
      <c r="P1726" s="7">
        <f t="shared" si="263"/>
        <v>16.5</v>
      </c>
      <c r="Q1726" s="19">
        <f t="shared" si="264"/>
        <v>53.725000000000001</v>
      </c>
      <c r="R1726" s="19">
        <f t="shared" si="265"/>
        <v>46.625</v>
      </c>
      <c r="S1726" s="19">
        <f t="shared" si="266"/>
        <v>38.674999999999997</v>
      </c>
      <c r="T1726" s="19">
        <f t="shared" si="267"/>
        <v>47.875</v>
      </c>
      <c r="U1726" s="7">
        <f t="shared" si="268"/>
        <v>46.341666666666661</v>
      </c>
      <c r="V1726" s="7">
        <f t="shared" si="269"/>
        <v>46.724999999999994</v>
      </c>
    </row>
    <row r="1727" spans="1:22" ht="13.5" x14ac:dyDescent="0.35">
      <c r="A1727" s="3">
        <v>44530</v>
      </c>
      <c r="B1727" s="2">
        <v>25.1098</v>
      </c>
      <c r="C1727" s="7">
        <v>36.744299773824693</v>
      </c>
      <c r="D1727" s="7">
        <v>-8.6521434587872648E-2</v>
      </c>
      <c r="E1727" s="7">
        <v>-1.2857329115581132E-2</v>
      </c>
      <c r="F1727" s="7">
        <v>25.376140000000003</v>
      </c>
      <c r="G1727" s="7">
        <v>25.584990000000001</v>
      </c>
      <c r="H1727" s="7">
        <v>25.673021999999992</v>
      </c>
      <c r="I1727" s="7">
        <v>22.850320000000028</v>
      </c>
      <c r="J1727" s="7" t="s">
        <v>53</v>
      </c>
      <c r="K1727" s="7" t="s">
        <v>55</v>
      </c>
      <c r="L1727" s="7" t="s">
        <v>47</v>
      </c>
      <c r="M1727" s="7">
        <f t="shared" si="260"/>
        <v>25</v>
      </c>
      <c r="N1727" s="7">
        <f t="shared" si="261"/>
        <v>100</v>
      </c>
      <c r="O1727" s="7">
        <f t="shared" si="262"/>
        <v>50</v>
      </c>
      <c r="P1727" s="7">
        <f t="shared" si="263"/>
        <v>16.5</v>
      </c>
      <c r="Q1727" s="19">
        <f t="shared" si="264"/>
        <v>53.725000000000001</v>
      </c>
      <c r="R1727" s="19">
        <f t="shared" si="265"/>
        <v>46.625</v>
      </c>
      <c r="S1727" s="19">
        <f t="shared" si="266"/>
        <v>38.674999999999997</v>
      </c>
      <c r="T1727" s="19">
        <f t="shared" si="267"/>
        <v>47.875</v>
      </c>
      <c r="U1727" s="7">
        <f t="shared" si="268"/>
        <v>46.341666666666661</v>
      </c>
      <c r="V1727" s="7">
        <f t="shared" si="269"/>
        <v>46.724999999999994</v>
      </c>
    </row>
    <row r="1728" spans="1:22" ht="13.5" x14ac:dyDescent="0.35">
      <c r="A1728" s="3">
        <v>44531</v>
      </c>
      <c r="B1728" s="2">
        <v>24.2348</v>
      </c>
      <c r="C1728" s="7">
        <v>15.488096291707166</v>
      </c>
      <c r="D1728" s="7">
        <v>-0.17933368892876089</v>
      </c>
      <c r="E1728" s="7">
        <v>-4.6152601078217087E-2</v>
      </c>
      <c r="F1728" s="7">
        <v>25.087</v>
      </c>
      <c r="G1728" s="7">
        <v>25.512705000000004</v>
      </c>
      <c r="H1728" s="7">
        <v>25.672261999999993</v>
      </c>
      <c r="I1728" s="7">
        <v>22.873351000000024</v>
      </c>
      <c r="J1728" s="7" t="s">
        <v>53</v>
      </c>
      <c r="K1728" s="7" t="s">
        <v>55</v>
      </c>
      <c r="L1728" s="7" t="s">
        <v>47</v>
      </c>
      <c r="M1728" s="7">
        <f t="shared" si="260"/>
        <v>50</v>
      </c>
      <c r="N1728" s="7">
        <f t="shared" si="261"/>
        <v>100</v>
      </c>
      <c r="O1728" s="7">
        <f t="shared" si="262"/>
        <v>50</v>
      </c>
      <c r="P1728" s="7">
        <f t="shared" si="263"/>
        <v>16.5</v>
      </c>
      <c r="Q1728" s="19">
        <f t="shared" si="264"/>
        <v>62.475000000000001</v>
      </c>
      <c r="R1728" s="19">
        <f t="shared" si="265"/>
        <v>51.625</v>
      </c>
      <c r="S1728" s="19">
        <f t="shared" si="266"/>
        <v>42.424999999999997</v>
      </c>
      <c r="T1728" s="19">
        <f t="shared" si="267"/>
        <v>54.125</v>
      </c>
      <c r="U1728" s="7">
        <f t="shared" si="268"/>
        <v>52.17499999999999</v>
      </c>
      <c r="V1728" s="7">
        <f t="shared" si="269"/>
        <v>52.662499999999994</v>
      </c>
    </row>
    <row r="1729" spans="1:22" ht="13.5" x14ac:dyDescent="0.35">
      <c r="A1729" s="3">
        <v>44532</v>
      </c>
      <c r="B1729" s="2">
        <v>24.2728</v>
      </c>
      <c r="C1729" s="7">
        <v>16.885716772565019</v>
      </c>
      <c r="D1729" s="7">
        <v>-0.24697481482058237</v>
      </c>
      <c r="E1729" s="7">
        <v>-8.6317043826690143E-2</v>
      </c>
      <c r="F1729" s="7">
        <v>24.843500000000002</v>
      </c>
      <c r="G1729" s="7">
        <v>25.442700000000002</v>
      </c>
      <c r="H1729" s="7">
        <v>25.671043999999988</v>
      </c>
      <c r="I1729" s="7">
        <v>22.897293500000028</v>
      </c>
      <c r="J1729" s="7" t="s">
        <v>53</v>
      </c>
      <c r="K1729" s="7" t="s">
        <v>55</v>
      </c>
      <c r="L1729" s="7" t="s">
        <v>47</v>
      </c>
      <c r="M1729" s="7">
        <f t="shared" si="260"/>
        <v>50</v>
      </c>
      <c r="N1729" s="7">
        <f t="shared" si="261"/>
        <v>100</v>
      </c>
      <c r="O1729" s="7">
        <f t="shared" si="262"/>
        <v>50</v>
      </c>
      <c r="P1729" s="7">
        <f t="shared" si="263"/>
        <v>16.5</v>
      </c>
      <c r="Q1729" s="19">
        <f t="shared" si="264"/>
        <v>62.475000000000001</v>
      </c>
      <c r="R1729" s="19">
        <f t="shared" si="265"/>
        <v>51.625</v>
      </c>
      <c r="S1729" s="19">
        <f t="shared" si="266"/>
        <v>42.424999999999997</v>
      </c>
      <c r="T1729" s="19">
        <f t="shared" si="267"/>
        <v>54.125</v>
      </c>
      <c r="U1729" s="7">
        <f t="shared" si="268"/>
        <v>52.17499999999999</v>
      </c>
      <c r="V1729" s="7">
        <f t="shared" si="269"/>
        <v>52.662499999999994</v>
      </c>
    </row>
    <row r="1730" spans="1:22" ht="13.5" x14ac:dyDescent="0.35">
      <c r="A1730" s="3">
        <v>44533</v>
      </c>
      <c r="B1730" s="2">
        <v>24.2728</v>
      </c>
      <c r="C1730" s="7">
        <v>16.941751812068759</v>
      </c>
      <c r="D1730" s="7">
        <v>-0.29715547111963758</v>
      </c>
      <c r="E1730" s="7">
        <v>-0.12848472928527965</v>
      </c>
      <c r="F1730" s="7">
        <v>24.6</v>
      </c>
      <c r="G1730" s="7">
        <v>25.381825000000003</v>
      </c>
      <c r="H1730" s="7">
        <v>25.662065999999992</v>
      </c>
      <c r="I1730" s="7">
        <v>22.921272000000023</v>
      </c>
      <c r="J1730" s="7" t="s">
        <v>53</v>
      </c>
      <c r="K1730" s="7" t="s">
        <v>55</v>
      </c>
      <c r="L1730" s="7" t="s">
        <v>47</v>
      </c>
      <c r="M1730" s="7">
        <f t="shared" si="260"/>
        <v>50</v>
      </c>
      <c r="N1730" s="7">
        <f t="shared" si="261"/>
        <v>100</v>
      </c>
      <c r="O1730" s="7">
        <f t="shared" si="262"/>
        <v>50</v>
      </c>
      <c r="P1730" s="7">
        <f t="shared" si="263"/>
        <v>16.5</v>
      </c>
      <c r="Q1730" s="19">
        <f t="shared" si="264"/>
        <v>62.475000000000001</v>
      </c>
      <c r="R1730" s="19">
        <f t="shared" si="265"/>
        <v>51.625</v>
      </c>
      <c r="S1730" s="19">
        <f t="shared" si="266"/>
        <v>42.424999999999997</v>
      </c>
      <c r="T1730" s="19">
        <f t="shared" si="267"/>
        <v>54.125</v>
      </c>
      <c r="U1730" s="7">
        <f t="shared" si="268"/>
        <v>52.17499999999999</v>
      </c>
      <c r="V1730" s="7">
        <f t="shared" si="269"/>
        <v>52.662499999999994</v>
      </c>
    </row>
    <row r="1731" spans="1:22" ht="13.5" x14ac:dyDescent="0.35">
      <c r="A1731" s="3">
        <v>44536</v>
      </c>
      <c r="B1731" s="2">
        <v>23.740200000000002</v>
      </c>
      <c r="C1731" s="7">
        <v>14.487342244791236</v>
      </c>
      <c r="D1731" s="7">
        <v>-0.3755710226802087</v>
      </c>
      <c r="E1731" s="7">
        <v>-0.17790198796426548</v>
      </c>
      <c r="F1731" s="7">
        <v>24.326080000000001</v>
      </c>
      <c r="G1731" s="7">
        <v>25.289375000000003</v>
      </c>
      <c r="H1731" s="7">
        <v>25.642435999999986</v>
      </c>
      <c r="I1731" s="7">
        <v>22.942660000000025</v>
      </c>
      <c r="J1731" s="7" t="s">
        <v>48</v>
      </c>
      <c r="K1731" s="7" t="s">
        <v>55</v>
      </c>
      <c r="L1731" s="7" t="s">
        <v>56</v>
      </c>
      <c r="M1731" s="7">
        <f t="shared" ref="M1731:M1794" si="270">IF(C1731&lt;30,50,IF(C1731&gt;70,0,25))</f>
        <v>50</v>
      </c>
      <c r="N1731" s="7">
        <f t="shared" ref="N1731:N1794" si="271">IF(E1731-D1731&gt;0.02,100,IF(E1731-D1731&lt;0,0,45))</f>
        <v>100</v>
      </c>
      <c r="O1731" s="7">
        <f t="shared" ref="O1731:O1794" si="272">IF(F1731-I1731&gt;10,100,IF(F1731-I1731&gt;5,75,IF(F1731-I1731&gt;0,50,0)))</f>
        <v>50</v>
      </c>
      <c r="P1731" s="7">
        <f t="shared" ref="P1731:P1794" si="273">IF(L1731="CONFIRMED BULLISH", 34, IF(L1731="BULLISH DIVERGENCE",17,0))+IF(J1731="Bullish",33,IF(J1731="Bearish", 0,16.5))+IF(K1731="Strong",33,IF(K1731="Weak",0,16.5))</f>
        <v>66.5</v>
      </c>
      <c r="Q1731" s="19">
        <f t="shared" ref="Q1731:Q1794" si="274">0.35*M1731+0.35*N1731+0.15*O1731+0.15*P1731</f>
        <v>69.974999999999994</v>
      </c>
      <c r="R1731" s="19">
        <f t="shared" ref="R1731:R1794" si="275">0.2*M1731+0.2*N1731+0.35*O1731+0.25*P1731</f>
        <v>64.125</v>
      </c>
      <c r="S1731" s="19">
        <f t="shared" ref="S1731:S1794" si="276">M1731*0.15+N1731*0.15+O1731*0.25+P1731*0.45</f>
        <v>64.924999999999997</v>
      </c>
      <c r="T1731" s="19">
        <f t="shared" ref="T1731:T1794" si="277">0.25*SUM(M1731:P1731)</f>
        <v>66.625</v>
      </c>
      <c r="U1731" s="7">
        <f t="shared" ref="U1731:U1794" si="278">SUM(Q1731:S1731)/3</f>
        <v>66.341666666666654</v>
      </c>
      <c r="V1731" s="7">
        <f t="shared" ref="V1731:V1794" si="279">SUM(Q1731:T1731)/4</f>
        <v>66.412499999999994</v>
      </c>
    </row>
    <row r="1732" spans="1:22" ht="13.5" x14ac:dyDescent="0.35">
      <c r="A1732" s="3">
        <v>44537</v>
      </c>
      <c r="B1732" s="2">
        <v>23.3597</v>
      </c>
      <c r="C1732" s="7">
        <v>12.685127668617341</v>
      </c>
      <c r="D1732" s="7">
        <v>-0.46308097307461793</v>
      </c>
      <c r="E1732" s="7">
        <v>-0.234937784986336</v>
      </c>
      <c r="F1732" s="7">
        <v>23.97606</v>
      </c>
      <c r="G1732" s="7">
        <v>25.179805000000002</v>
      </c>
      <c r="H1732" s="7">
        <v>25.615195999999983</v>
      </c>
      <c r="I1732" s="7">
        <v>22.962037000000024</v>
      </c>
      <c r="J1732" s="7" t="s">
        <v>53</v>
      </c>
      <c r="K1732" s="7" t="s">
        <v>55</v>
      </c>
      <c r="L1732" s="7" t="s">
        <v>47</v>
      </c>
      <c r="M1732" s="7">
        <f t="shared" si="270"/>
        <v>50</v>
      </c>
      <c r="N1732" s="7">
        <f t="shared" si="271"/>
        <v>100</v>
      </c>
      <c r="O1732" s="7">
        <f t="shared" si="272"/>
        <v>50</v>
      </c>
      <c r="P1732" s="7">
        <f t="shared" si="273"/>
        <v>16.5</v>
      </c>
      <c r="Q1732" s="19">
        <f t="shared" si="274"/>
        <v>62.475000000000001</v>
      </c>
      <c r="R1732" s="19">
        <f t="shared" si="275"/>
        <v>51.625</v>
      </c>
      <c r="S1732" s="19">
        <f t="shared" si="276"/>
        <v>42.424999999999997</v>
      </c>
      <c r="T1732" s="19">
        <f t="shared" si="277"/>
        <v>54.125</v>
      </c>
      <c r="U1732" s="7">
        <f t="shared" si="278"/>
        <v>52.17499999999999</v>
      </c>
      <c r="V1732" s="7">
        <f t="shared" si="279"/>
        <v>52.662499999999994</v>
      </c>
    </row>
    <row r="1733" spans="1:22" ht="13.5" x14ac:dyDescent="0.35">
      <c r="A1733" s="3">
        <v>44538</v>
      </c>
      <c r="B1733" s="2">
        <v>23.169499999999999</v>
      </c>
      <c r="C1733" s="7">
        <v>8.0658118834152219</v>
      </c>
      <c r="D1733" s="7">
        <v>-0.5415382735480172</v>
      </c>
      <c r="E1733" s="7">
        <v>-0.29625788269867226</v>
      </c>
      <c r="F1733" s="7">
        <v>23.762999999999998</v>
      </c>
      <c r="G1733" s="7">
        <v>25.061105000000005</v>
      </c>
      <c r="H1733" s="7">
        <v>25.584303999999989</v>
      </c>
      <c r="I1733" s="7">
        <v>22.979741500000024</v>
      </c>
      <c r="J1733" s="7" t="s">
        <v>48</v>
      </c>
      <c r="K1733" s="7" t="s">
        <v>55</v>
      </c>
      <c r="L1733" s="7" t="s">
        <v>56</v>
      </c>
      <c r="M1733" s="7">
        <f t="shared" si="270"/>
        <v>50</v>
      </c>
      <c r="N1733" s="7">
        <f t="shared" si="271"/>
        <v>100</v>
      </c>
      <c r="O1733" s="7">
        <f t="shared" si="272"/>
        <v>50</v>
      </c>
      <c r="P1733" s="7">
        <f t="shared" si="273"/>
        <v>66.5</v>
      </c>
      <c r="Q1733" s="19">
        <f t="shared" si="274"/>
        <v>69.974999999999994</v>
      </c>
      <c r="R1733" s="19">
        <f t="shared" si="275"/>
        <v>64.125</v>
      </c>
      <c r="S1733" s="19">
        <f t="shared" si="276"/>
        <v>64.924999999999997</v>
      </c>
      <c r="T1733" s="19">
        <f t="shared" si="277"/>
        <v>66.625</v>
      </c>
      <c r="U1733" s="7">
        <f t="shared" si="278"/>
        <v>66.341666666666654</v>
      </c>
      <c r="V1733" s="7">
        <f t="shared" si="279"/>
        <v>66.412499999999994</v>
      </c>
    </row>
    <row r="1734" spans="1:22" ht="13.5" x14ac:dyDescent="0.35">
      <c r="A1734" s="3">
        <v>44539</v>
      </c>
      <c r="B1734" s="2">
        <v>23.169499999999999</v>
      </c>
      <c r="C1734" s="7">
        <v>8.4372583952401214</v>
      </c>
      <c r="D1734" s="7">
        <v>-0.59683629216907974</v>
      </c>
      <c r="E1734" s="7">
        <v>-0.35637356459275377</v>
      </c>
      <c r="F1734" s="7">
        <v>23.542340000000003</v>
      </c>
      <c r="G1734" s="7">
        <v>24.929849999999998</v>
      </c>
      <c r="H1734" s="7">
        <v>25.553411999999991</v>
      </c>
      <c r="I1734" s="7">
        <v>22.997626500000024</v>
      </c>
      <c r="J1734" s="7" t="s">
        <v>53</v>
      </c>
      <c r="K1734" s="7" t="s">
        <v>55</v>
      </c>
      <c r="L1734" s="7" t="s">
        <v>47</v>
      </c>
      <c r="M1734" s="7">
        <f t="shared" si="270"/>
        <v>50</v>
      </c>
      <c r="N1734" s="7">
        <f t="shared" si="271"/>
        <v>100</v>
      </c>
      <c r="O1734" s="7">
        <f t="shared" si="272"/>
        <v>50</v>
      </c>
      <c r="P1734" s="7">
        <f t="shared" si="273"/>
        <v>16.5</v>
      </c>
      <c r="Q1734" s="19">
        <f t="shared" si="274"/>
        <v>62.475000000000001</v>
      </c>
      <c r="R1734" s="19">
        <f t="shared" si="275"/>
        <v>51.625</v>
      </c>
      <c r="S1734" s="19">
        <f t="shared" si="276"/>
        <v>42.424999999999997</v>
      </c>
      <c r="T1734" s="19">
        <f t="shared" si="277"/>
        <v>54.125</v>
      </c>
      <c r="U1734" s="7">
        <f t="shared" si="278"/>
        <v>52.17499999999999</v>
      </c>
      <c r="V1734" s="7">
        <f t="shared" si="279"/>
        <v>52.662499999999994</v>
      </c>
    </row>
    <row r="1735" spans="1:22" ht="13.5" x14ac:dyDescent="0.35">
      <c r="A1735" s="3">
        <v>44540</v>
      </c>
      <c r="B1735" s="2">
        <v>23.740200000000002</v>
      </c>
      <c r="C1735" s="7">
        <v>24.159830643027263</v>
      </c>
      <c r="D1735" s="7">
        <v>-0.58783347151983634</v>
      </c>
      <c r="E1735" s="7">
        <v>-0.40266554597817028</v>
      </c>
      <c r="F1735" s="7">
        <v>23.43582</v>
      </c>
      <c r="G1735" s="7">
        <v>24.827130000000004</v>
      </c>
      <c r="H1735" s="7">
        <v>25.521453999999991</v>
      </c>
      <c r="I1735" s="7">
        <v>23.018365000000028</v>
      </c>
      <c r="J1735" s="7" t="s">
        <v>53</v>
      </c>
      <c r="K1735" s="7" t="s">
        <v>55</v>
      </c>
      <c r="L1735" s="7" t="s">
        <v>47</v>
      </c>
      <c r="M1735" s="7">
        <f t="shared" si="270"/>
        <v>50</v>
      </c>
      <c r="N1735" s="7">
        <f t="shared" si="271"/>
        <v>100</v>
      </c>
      <c r="O1735" s="7">
        <f t="shared" si="272"/>
        <v>50</v>
      </c>
      <c r="P1735" s="7">
        <f t="shared" si="273"/>
        <v>16.5</v>
      </c>
      <c r="Q1735" s="19">
        <f t="shared" si="274"/>
        <v>62.475000000000001</v>
      </c>
      <c r="R1735" s="19">
        <f t="shared" si="275"/>
        <v>51.625</v>
      </c>
      <c r="S1735" s="19">
        <f t="shared" si="276"/>
        <v>42.424999999999997</v>
      </c>
      <c r="T1735" s="19">
        <f t="shared" si="277"/>
        <v>54.125</v>
      </c>
      <c r="U1735" s="7">
        <f t="shared" si="278"/>
        <v>52.17499999999999</v>
      </c>
      <c r="V1735" s="7">
        <f t="shared" si="279"/>
        <v>52.662499999999994</v>
      </c>
    </row>
    <row r="1736" spans="1:22" ht="13.5" x14ac:dyDescent="0.35">
      <c r="A1736" s="3">
        <v>44543</v>
      </c>
      <c r="B1736" s="2">
        <v>24.2652</v>
      </c>
      <c r="C1736" s="7">
        <v>30.532439201745191</v>
      </c>
      <c r="D1736" s="7">
        <v>-0.53220068073744642</v>
      </c>
      <c r="E1736" s="7">
        <v>-0.42857257293002549</v>
      </c>
      <c r="F1736" s="7">
        <v>23.540820000000004</v>
      </c>
      <c r="G1736" s="7">
        <v>24.75104</v>
      </c>
      <c r="H1736" s="7">
        <v>25.500605999999994</v>
      </c>
      <c r="I1736" s="7">
        <v>23.041908500000023</v>
      </c>
      <c r="J1736" s="7" t="s">
        <v>53</v>
      </c>
      <c r="K1736" s="7" t="s">
        <v>55</v>
      </c>
      <c r="L1736" s="7" t="s">
        <v>54</v>
      </c>
      <c r="M1736" s="7">
        <f t="shared" si="270"/>
        <v>25</v>
      </c>
      <c r="N1736" s="7">
        <f t="shared" si="271"/>
        <v>100</v>
      </c>
      <c r="O1736" s="7">
        <f t="shared" si="272"/>
        <v>50</v>
      </c>
      <c r="P1736" s="7">
        <f t="shared" si="273"/>
        <v>16.5</v>
      </c>
      <c r="Q1736" s="19">
        <f t="shared" si="274"/>
        <v>53.725000000000001</v>
      </c>
      <c r="R1736" s="19">
        <f t="shared" si="275"/>
        <v>46.625</v>
      </c>
      <c r="S1736" s="19">
        <f t="shared" si="276"/>
        <v>38.674999999999997</v>
      </c>
      <c r="T1736" s="19">
        <f t="shared" si="277"/>
        <v>47.875</v>
      </c>
      <c r="U1736" s="7">
        <f t="shared" si="278"/>
        <v>46.341666666666661</v>
      </c>
      <c r="V1736" s="7">
        <f t="shared" si="279"/>
        <v>46.724999999999994</v>
      </c>
    </row>
    <row r="1737" spans="1:22" ht="13.5" x14ac:dyDescent="0.35">
      <c r="A1737" s="3">
        <v>44544</v>
      </c>
      <c r="B1737" s="2">
        <v>24.3489</v>
      </c>
      <c r="C1737" s="7">
        <v>32.322642310960092</v>
      </c>
      <c r="D1737" s="7">
        <v>-0.47587184829269447</v>
      </c>
      <c r="E1737" s="7">
        <v>-0.43803242800255926</v>
      </c>
      <c r="F1737" s="7">
        <v>23.738660000000003</v>
      </c>
      <c r="G1737" s="7">
        <v>24.686364999999999</v>
      </c>
      <c r="H1737" s="7">
        <v>25.467581999999993</v>
      </c>
      <c r="I1737" s="7">
        <v>23.063525500000022</v>
      </c>
      <c r="J1737" s="7" t="s">
        <v>48</v>
      </c>
      <c r="K1737" s="7" t="s">
        <v>55</v>
      </c>
      <c r="L1737" s="7" t="s">
        <v>50</v>
      </c>
      <c r="M1737" s="7">
        <f t="shared" si="270"/>
        <v>25</v>
      </c>
      <c r="N1737" s="7">
        <f t="shared" si="271"/>
        <v>100</v>
      </c>
      <c r="O1737" s="7">
        <f t="shared" si="272"/>
        <v>50</v>
      </c>
      <c r="P1737" s="7">
        <f t="shared" si="273"/>
        <v>49.5</v>
      </c>
      <c r="Q1737" s="19">
        <f t="shared" si="274"/>
        <v>58.674999999999997</v>
      </c>
      <c r="R1737" s="19">
        <f t="shared" si="275"/>
        <v>54.875</v>
      </c>
      <c r="S1737" s="19">
        <f t="shared" si="276"/>
        <v>53.525000000000006</v>
      </c>
      <c r="T1737" s="19">
        <f t="shared" si="277"/>
        <v>56.125</v>
      </c>
      <c r="U1737" s="7">
        <f t="shared" si="278"/>
        <v>55.691666666666663</v>
      </c>
      <c r="V1737" s="7">
        <f t="shared" si="279"/>
        <v>55.8</v>
      </c>
    </row>
    <row r="1738" spans="1:22" ht="13.5" x14ac:dyDescent="0.35">
      <c r="A1738" s="3">
        <v>44545</v>
      </c>
      <c r="B1738" s="2">
        <v>24.501100000000001</v>
      </c>
      <c r="C1738" s="7">
        <v>36.734255981117919</v>
      </c>
      <c r="D1738" s="7">
        <v>-0.41417522061327006</v>
      </c>
      <c r="E1738" s="7">
        <v>-0.43326098652470146</v>
      </c>
      <c r="F1738" s="7">
        <v>24.00498</v>
      </c>
      <c r="G1738" s="7">
        <v>24.629300000000001</v>
      </c>
      <c r="H1738" s="7">
        <v>25.435623999999994</v>
      </c>
      <c r="I1738" s="7">
        <v>23.084460000000025</v>
      </c>
      <c r="J1738" s="7" t="s">
        <v>48</v>
      </c>
      <c r="K1738" s="7" t="s">
        <v>55</v>
      </c>
      <c r="L1738" s="7" t="s">
        <v>50</v>
      </c>
      <c r="M1738" s="7">
        <f t="shared" si="270"/>
        <v>25</v>
      </c>
      <c r="N1738" s="7">
        <f t="shared" si="271"/>
        <v>0</v>
      </c>
      <c r="O1738" s="7">
        <f t="shared" si="272"/>
        <v>50</v>
      </c>
      <c r="P1738" s="7">
        <f t="shared" si="273"/>
        <v>49.5</v>
      </c>
      <c r="Q1738" s="19">
        <f t="shared" si="274"/>
        <v>23.675000000000001</v>
      </c>
      <c r="R1738" s="19">
        <f t="shared" si="275"/>
        <v>34.875</v>
      </c>
      <c r="S1738" s="19">
        <f t="shared" si="276"/>
        <v>38.525000000000006</v>
      </c>
      <c r="T1738" s="19">
        <f t="shared" si="277"/>
        <v>31.125</v>
      </c>
      <c r="U1738" s="7">
        <f t="shared" si="278"/>
        <v>32.358333333333334</v>
      </c>
      <c r="V1738" s="7">
        <f t="shared" si="279"/>
        <v>32.049999999999997</v>
      </c>
    </row>
    <row r="1739" spans="1:22" ht="13.5" x14ac:dyDescent="0.35">
      <c r="A1739" s="3">
        <v>44546</v>
      </c>
      <c r="B1739" s="2">
        <v>24.539100000000001</v>
      </c>
      <c r="C1739" s="7">
        <v>37.372557349192881</v>
      </c>
      <c r="D1739" s="7">
        <v>-0.35808612233892845</v>
      </c>
      <c r="E1739" s="7">
        <v>-0.41822601368754686</v>
      </c>
      <c r="F1739" s="7">
        <v>24.2789</v>
      </c>
      <c r="G1739" s="7">
        <v>24.567285000000002</v>
      </c>
      <c r="H1739" s="7">
        <v>25.404577999999994</v>
      </c>
      <c r="I1739" s="7">
        <v>23.106486500000027</v>
      </c>
      <c r="J1739" s="7" t="s">
        <v>48</v>
      </c>
      <c r="K1739" s="7" t="s">
        <v>55</v>
      </c>
      <c r="L1739" s="7" t="s">
        <v>50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49.5</v>
      </c>
      <c r="Q1739" s="19">
        <f t="shared" si="274"/>
        <v>23.675000000000001</v>
      </c>
      <c r="R1739" s="19">
        <f t="shared" si="275"/>
        <v>34.875</v>
      </c>
      <c r="S1739" s="19">
        <f t="shared" si="276"/>
        <v>38.525000000000006</v>
      </c>
      <c r="T1739" s="19">
        <f t="shared" si="277"/>
        <v>31.125</v>
      </c>
      <c r="U1739" s="7">
        <f t="shared" si="278"/>
        <v>32.358333333333334</v>
      </c>
      <c r="V1739" s="7">
        <f t="shared" si="279"/>
        <v>32.049999999999997</v>
      </c>
    </row>
    <row r="1740" spans="1:22" ht="13.5" x14ac:dyDescent="0.35">
      <c r="A1740" s="3">
        <v>44550</v>
      </c>
      <c r="B1740" s="2">
        <v>24.3489</v>
      </c>
      <c r="C1740" s="7">
        <v>39.361315399457524</v>
      </c>
      <c r="D1740" s="7">
        <v>-0.32523356816571081</v>
      </c>
      <c r="E1740" s="7">
        <v>-0.39962752458317968</v>
      </c>
      <c r="F1740" s="7">
        <v>24.400640000000003</v>
      </c>
      <c r="G1740" s="7">
        <v>24.502609999999997</v>
      </c>
      <c r="H1740" s="7">
        <v>25.365771999999989</v>
      </c>
      <c r="I1740" s="7">
        <v>23.127201500000027</v>
      </c>
      <c r="J1740" s="7" t="s">
        <v>48</v>
      </c>
      <c r="K1740" s="7" t="s">
        <v>55</v>
      </c>
      <c r="L1740" s="7" t="s">
        <v>50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49.5</v>
      </c>
      <c r="Q1740" s="19">
        <f t="shared" si="274"/>
        <v>23.675000000000001</v>
      </c>
      <c r="R1740" s="19">
        <f t="shared" si="275"/>
        <v>34.875</v>
      </c>
      <c r="S1740" s="19">
        <f t="shared" si="276"/>
        <v>38.525000000000006</v>
      </c>
      <c r="T1740" s="19">
        <f t="shared" si="277"/>
        <v>31.125</v>
      </c>
      <c r="U1740" s="7">
        <f t="shared" si="278"/>
        <v>32.358333333333334</v>
      </c>
      <c r="V1740" s="7">
        <f t="shared" si="279"/>
        <v>32.049999999999997</v>
      </c>
    </row>
    <row r="1741" spans="1:22" ht="13.5" x14ac:dyDescent="0.35">
      <c r="A1741" s="3">
        <v>44551</v>
      </c>
      <c r="B1741" s="2">
        <v>24.463000000000001</v>
      </c>
      <c r="C1741" s="7">
        <v>41.236247357866809</v>
      </c>
      <c r="D1741" s="7">
        <v>-0.28668602779448449</v>
      </c>
      <c r="E1741" s="7">
        <v>-0.37703922522544064</v>
      </c>
      <c r="F1741" s="7">
        <v>24.440199999999997</v>
      </c>
      <c r="G1741" s="7">
        <v>24.450865</v>
      </c>
      <c r="H1741" s="7">
        <v>25.323921999999989</v>
      </c>
      <c r="I1741" s="7">
        <v>23.14812600000003</v>
      </c>
      <c r="J1741" s="7" t="s">
        <v>48</v>
      </c>
      <c r="K1741" s="7" t="s">
        <v>55</v>
      </c>
      <c r="L1741" s="7" t="s">
        <v>50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49.5</v>
      </c>
      <c r="Q1741" s="19">
        <f t="shared" si="274"/>
        <v>23.675000000000001</v>
      </c>
      <c r="R1741" s="19">
        <f t="shared" si="275"/>
        <v>34.875</v>
      </c>
      <c r="S1741" s="19">
        <f t="shared" si="276"/>
        <v>38.525000000000006</v>
      </c>
      <c r="T1741" s="19">
        <f t="shared" si="277"/>
        <v>31.125</v>
      </c>
      <c r="U1741" s="7">
        <f t="shared" si="278"/>
        <v>32.358333333333334</v>
      </c>
      <c r="V1741" s="7">
        <f t="shared" si="279"/>
        <v>32.049999999999997</v>
      </c>
    </row>
    <row r="1742" spans="1:22" ht="13.5" x14ac:dyDescent="0.35">
      <c r="A1742" s="3">
        <v>44552</v>
      </c>
      <c r="B1742" s="2">
        <v>24.2728</v>
      </c>
      <c r="C1742" s="7">
        <v>50.632195381646376</v>
      </c>
      <c r="D1742" s="7">
        <v>-0.26839053573390359</v>
      </c>
      <c r="E1742" s="7">
        <v>-0.35530948732713324</v>
      </c>
      <c r="F1742" s="7">
        <v>24.424980000000001</v>
      </c>
      <c r="G1742" s="7">
        <v>24.378960000000006</v>
      </c>
      <c r="H1742" s="7">
        <v>25.278571999999986</v>
      </c>
      <c r="I1742" s="7">
        <v>23.166656000000025</v>
      </c>
      <c r="J1742" s="7" t="s">
        <v>48</v>
      </c>
      <c r="K1742" s="7" t="s">
        <v>55</v>
      </c>
      <c r="L1742" s="7" t="s">
        <v>56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66.5</v>
      </c>
      <c r="Q1742" s="19">
        <f t="shared" si="274"/>
        <v>26.225000000000001</v>
      </c>
      <c r="R1742" s="19">
        <f t="shared" si="275"/>
        <v>39.125</v>
      </c>
      <c r="S1742" s="19">
        <f t="shared" si="276"/>
        <v>46.174999999999997</v>
      </c>
      <c r="T1742" s="19">
        <f t="shared" si="277"/>
        <v>35.375</v>
      </c>
      <c r="U1742" s="7">
        <f t="shared" si="278"/>
        <v>37.174999999999997</v>
      </c>
      <c r="V1742" s="7">
        <f t="shared" si="279"/>
        <v>36.724999999999994</v>
      </c>
    </row>
    <row r="1743" spans="1:22" ht="13.5" x14ac:dyDescent="0.35">
      <c r="A1743" s="3">
        <v>44553</v>
      </c>
      <c r="B1743" s="2">
        <v>24.501100000000001</v>
      </c>
      <c r="C1743" s="7">
        <v>53.571987358012343</v>
      </c>
      <c r="D1743" s="7">
        <v>-0.23278591334189613</v>
      </c>
      <c r="E1743" s="7">
        <v>-0.33080477253008583</v>
      </c>
      <c r="F1743" s="7">
        <v>24.424979999999998</v>
      </c>
      <c r="G1743" s="7">
        <v>24.319990000000004</v>
      </c>
      <c r="H1743" s="7">
        <v>25.232917999999987</v>
      </c>
      <c r="I1743" s="7">
        <v>23.185606000000028</v>
      </c>
      <c r="J1743" s="7" t="s">
        <v>48</v>
      </c>
      <c r="K1743" s="7" t="s">
        <v>55</v>
      </c>
      <c r="L1743" s="7" t="s">
        <v>50</v>
      </c>
      <c r="M1743" s="7">
        <f t="shared" si="270"/>
        <v>25</v>
      </c>
      <c r="N1743" s="7">
        <f t="shared" si="271"/>
        <v>0</v>
      </c>
      <c r="O1743" s="7">
        <f t="shared" si="272"/>
        <v>50</v>
      </c>
      <c r="P1743" s="7">
        <f t="shared" si="273"/>
        <v>49.5</v>
      </c>
      <c r="Q1743" s="19">
        <f t="shared" si="274"/>
        <v>23.675000000000001</v>
      </c>
      <c r="R1743" s="19">
        <f t="shared" si="275"/>
        <v>34.875</v>
      </c>
      <c r="S1743" s="19">
        <f t="shared" si="276"/>
        <v>38.525000000000006</v>
      </c>
      <c r="T1743" s="19">
        <f t="shared" si="277"/>
        <v>31.125</v>
      </c>
      <c r="U1743" s="7">
        <f t="shared" si="278"/>
        <v>32.358333333333334</v>
      </c>
      <c r="V1743" s="7">
        <f t="shared" si="279"/>
        <v>32.049999999999997</v>
      </c>
    </row>
    <row r="1744" spans="1:22" ht="13.5" x14ac:dyDescent="0.35">
      <c r="A1744" s="3">
        <v>44554</v>
      </c>
      <c r="B1744" s="2">
        <v>24.082599999999999</v>
      </c>
      <c r="C1744" s="7">
        <v>47.368712301477494</v>
      </c>
      <c r="D1744" s="7">
        <v>-0.23562233838129387</v>
      </c>
      <c r="E1744" s="7">
        <v>-0.31176828570032744</v>
      </c>
      <c r="F1744" s="7">
        <v>24.333680000000001</v>
      </c>
      <c r="G1744" s="7">
        <v>24.249605000000006</v>
      </c>
      <c r="H1744" s="7">
        <v>25.183763999999986</v>
      </c>
      <c r="I1744" s="7">
        <v>23.201092500000023</v>
      </c>
      <c r="J1744" s="7" t="s">
        <v>53</v>
      </c>
      <c r="K1744" s="7" t="s">
        <v>55</v>
      </c>
      <c r="L1744" s="7" t="s">
        <v>47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16.5</v>
      </c>
      <c r="Q1744" s="19">
        <f t="shared" si="274"/>
        <v>18.725000000000001</v>
      </c>
      <c r="R1744" s="19">
        <f t="shared" si="275"/>
        <v>26.625</v>
      </c>
      <c r="S1744" s="19">
        <f t="shared" si="276"/>
        <v>23.675000000000001</v>
      </c>
      <c r="T1744" s="19">
        <f t="shared" si="277"/>
        <v>22.875</v>
      </c>
      <c r="U1744" s="7">
        <f t="shared" si="278"/>
        <v>23.008333333333336</v>
      </c>
      <c r="V1744" s="7">
        <f t="shared" si="279"/>
        <v>22.975000000000001</v>
      </c>
    </row>
    <row r="1745" spans="1:22" ht="13.5" x14ac:dyDescent="0.35">
      <c r="A1745" s="3">
        <v>44557</v>
      </c>
      <c r="B1745" s="2">
        <v>24.2728</v>
      </c>
      <c r="C1745" s="7">
        <v>58.139250565437941</v>
      </c>
      <c r="D1745" s="7">
        <v>-0.21998680428531259</v>
      </c>
      <c r="E1745" s="7">
        <v>-0.29341198941732449</v>
      </c>
      <c r="F1745" s="7">
        <v>24.318459999999998</v>
      </c>
      <c r="G1745" s="7">
        <v>24.188730000000007</v>
      </c>
      <c r="H1745" s="7">
        <v>25.138413999999983</v>
      </c>
      <c r="I1745" s="7">
        <v>23.21565350000002</v>
      </c>
      <c r="J1745" s="7" t="s">
        <v>53</v>
      </c>
      <c r="K1745" s="7" t="s">
        <v>55</v>
      </c>
      <c r="L1745" s="7" t="s">
        <v>47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16.5</v>
      </c>
      <c r="Q1745" s="19">
        <f t="shared" si="274"/>
        <v>18.725000000000001</v>
      </c>
      <c r="R1745" s="19">
        <f t="shared" si="275"/>
        <v>26.625</v>
      </c>
      <c r="S1745" s="19">
        <f t="shared" si="276"/>
        <v>23.675000000000001</v>
      </c>
      <c r="T1745" s="19">
        <f t="shared" si="277"/>
        <v>22.875</v>
      </c>
      <c r="U1745" s="7">
        <f t="shared" si="278"/>
        <v>23.008333333333336</v>
      </c>
      <c r="V1745" s="7">
        <f t="shared" si="279"/>
        <v>22.975000000000001</v>
      </c>
    </row>
    <row r="1746" spans="1:22" ht="13.5" x14ac:dyDescent="0.35">
      <c r="A1746" s="3">
        <v>44558</v>
      </c>
      <c r="B1746" s="2">
        <v>24.1967</v>
      </c>
      <c r="C1746" s="7">
        <v>64.103255375075776</v>
      </c>
      <c r="D1746" s="7">
        <v>-0.21130042510144875</v>
      </c>
      <c r="E1746" s="7">
        <v>-0.27698967655414936</v>
      </c>
      <c r="F1746" s="7">
        <v>24.2652</v>
      </c>
      <c r="G1746" s="7">
        <v>24.143075000000007</v>
      </c>
      <c r="H1746" s="7">
        <v>25.092759999999984</v>
      </c>
      <c r="I1746" s="7">
        <v>23.23163850000002</v>
      </c>
      <c r="J1746" s="7" t="s">
        <v>53</v>
      </c>
      <c r="K1746" s="7" t="s">
        <v>55</v>
      </c>
      <c r="L1746" s="7" t="s">
        <v>47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16.5</v>
      </c>
      <c r="Q1746" s="19">
        <f t="shared" si="274"/>
        <v>18.725000000000001</v>
      </c>
      <c r="R1746" s="19">
        <f t="shared" si="275"/>
        <v>26.625</v>
      </c>
      <c r="S1746" s="19">
        <f t="shared" si="276"/>
        <v>23.675000000000001</v>
      </c>
      <c r="T1746" s="19">
        <f t="shared" si="277"/>
        <v>22.875</v>
      </c>
      <c r="U1746" s="7">
        <f t="shared" si="278"/>
        <v>23.008333333333336</v>
      </c>
      <c r="V1746" s="7">
        <f t="shared" si="279"/>
        <v>22.975000000000001</v>
      </c>
    </row>
    <row r="1747" spans="1:22" ht="13.5" x14ac:dyDescent="0.35">
      <c r="A1747" s="3">
        <v>44559</v>
      </c>
      <c r="B1747" s="2">
        <v>24.3109</v>
      </c>
      <c r="C1747" s="7">
        <v>69.737843259320698</v>
      </c>
      <c r="D1747" s="7">
        <v>-0.19297690380239274</v>
      </c>
      <c r="E1747" s="7">
        <v>-0.26018712200379801</v>
      </c>
      <c r="F1747" s="7">
        <v>24.272820000000003</v>
      </c>
      <c r="G1747" s="7">
        <v>24.103130000000007</v>
      </c>
      <c r="H1747" s="7">
        <v>25.049389999999985</v>
      </c>
      <c r="I1747" s="7">
        <v>23.249277000000021</v>
      </c>
      <c r="J1747" s="7" t="s">
        <v>53</v>
      </c>
      <c r="K1747" s="7" t="s">
        <v>55</v>
      </c>
      <c r="L1747" s="7" t="s">
        <v>54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16.5</v>
      </c>
      <c r="Q1747" s="19">
        <f t="shared" si="274"/>
        <v>18.725000000000001</v>
      </c>
      <c r="R1747" s="19">
        <f t="shared" si="275"/>
        <v>26.625</v>
      </c>
      <c r="S1747" s="19">
        <f t="shared" si="276"/>
        <v>23.675000000000001</v>
      </c>
      <c r="T1747" s="19">
        <f t="shared" si="277"/>
        <v>22.875</v>
      </c>
      <c r="U1747" s="7">
        <f t="shared" si="278"/>
        <v>23.008333333333336</v>
      </c>
      <c r="V1747" s="7">
        <f t="shared" si="279"/>
        <v>22.975000000000001</v>
      </c>
    </row>
    <row r="1748" spans="1:22" ht="13.5" x14ac:dyDescent="0.35">
      <c r="A1748" s="3">
        <v>44560</v>
      </c>
      <c r="B1748" s="2">
        <v>24.873899999999999</v>
      </c>
      <c r="C1748" s="7">
        <v>74.669986104678031</v>
      </c>
      <c r="D1748" s="7">
        <v>-0.13151002069000128</v>
      </c>
      <c r="E1748" s="7">
        <v>-0.23445170174103869</v>
      </c>
      <c r="F1748" s="7">
        <v>24.347379999999998</v>
      </c>
      <c r="G1748" s="7">
        <v>24.135085000000007</v>
      </c>
      <c r="H1748" s="7">
        <v>25.023365999999989</v>
      </c>
      <c r="I1748" s="7">
        <v>23.270704500000015</v>
      </c>
      <c r="J1748" s="7" t="s">
        <v>53</v>
      </c>
      <c r="K1748" s="7" t="s">
        <v>55</v>
      </c>
      <c r="L1748" s="7" t="s">
        <v>54</v>
      </c>
      <c r="M1748" s="7">
        <f t="shared" si="270"/>
        <v>0</v>
      </c>
      <c r="N1748" s="7">
        <f t="shared" si="271"/>
        <v>0</v>
      </c>
      <c r="O1748" s="7">
        <f t="shared" si="272"/>
        <v>50</v>
      </c>
      <c r="P1748" s="7">
        <f t="shared" si="273"/>
        <v>16.5</v>
      </c>
      <c r="Q1748" s="19">
        <f t="shared" si="274"/>
        <v>9.9749999999999996</v>
      </c>
      <c r="R1748" s="19">
        <f t="shared" si="275"/>
        <v>21.625</v>
      </c>
      <c r="S1748" s="19">
        <f t="shared" si="276"/>
        <v>19.925000000000001</v>
      </c>
      <c r="T1748" s="19">
        <f t="shared" si="277"/>
        <v>16.625</v>
      </c>
      <c r="U1748" s="7">
        <f t="shared" si="278"/>
        <v>17.175000000000001</v>
      </c>
      <c r="V1748" s="7">
        <f t="shared" si="279"/>
        <v>17.037500000000001</v>
      </c>
    </row>
    <row r="1749" spans="1:22" ht="13.5" x14ac:dyDescent="0.35">
      <c r="A1749" s="3">
        <v>44561</v>
      </c>
      <c r="B1749" s="2">
        <v>24.683700000000002</v>
      </c>
      <c r="C1749" s="7">
        <v>65.346953381697517</v>
      </c>
      <c r="D1749" s="7">
        <v>-9.7026166163878713E-2</v>
      </c>
      <c r="E1749" s="7">
        <v>-0.20696659462560671</v>
      </c>
      <c r="F1749" s="7">
        <v>24.467600000000001</v>
      </c>
      <c r="G1749" s="7">
        <v>24.155630000000006</v>
      </c>
      <c r="H1749" s="7">
        <v>24.99353799999999</v>
      </c>
      <c r="I1749" s="7">
        <v>23.29128900000001</v>
      </c>
      <c r="J1749" s="7" t="s">
        <v>53</v>
      </c>
      <c r="K1749" s="7" t="s">
        <v>55</v>
      </c>
      <c r="L1749" s="7" t="s">
        <v>54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16.5</v>
      </c>
      <c r="Q1749" s="19">
        <f t="shared" si="274"/>
        <v>18.725000000000001</v>
      </c>
      <c r="R1749" s="19">
        <f t="shared" si="275"/>
        <v>26.625</v>
      </c>
      <c r="S1749" s="19">
        <f t="shared" si="276"/>
        <v>23.675000000000001</v>
      </c>
      <c r="T1749" s="19">
        <f t="shared" si="277"/>
        <v>22.875</v>
      </c>
      <c r="U1749" s="7">
        <f t="shared" si="278"/>
        <v>23.008333333333336</v>
      </c>
      <c r="V1749" s="7">
        <f t="shared" si="279"/>
        <v>22.975000000000001</v>
      </c>
    </row>
    <row r="1750" spans="1:22" ht="13.5" x14ac:dyDescent="0.35">
      <c r="A1750" s="3">
        <v>44564</v>
      </c>
      <c r="B1750" s="2">
        <v>24.3565</v>
      </c>
      <c r="C1750" s="7">
        <v>51.587218803240503</v>
      </c>
      <c r="D1750" s="7">
        <v>-9.5004614427875111E-2</v>
      </c>
      <c r="E1750" s="7">
        <v>-0.18457419858606042</v>
      </c>
      <c r="F1750" s="7">
        <v>24.484339999999996</v>
      </c>
      <c r="G1750" s="7">
        <v>24.159815000000002</v>
      </c>
      <c r="H1750" s="7">
        <v>24.964013999999992</v>
      </c>
      <c r="I1750" s="7">
        <v>23.308469500000012</v>
      </c>
      <c r="J1750" s="7" t="s">
        <v>53</v>
      </c>
      <c r="K1750" s="7" t="s">
        <v>55</v>
      </c>
      <c r="L1750" s="7" t="s">
        <v>54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16.5</v>
      </c>
      <c r="Q1750" s="19">
        <f t="shared" si="274"/>
        <v>18.725000000000001</v>
      </c>
      <c r="R1750" s="19">
        <f t="shared" si="275"/>
        <v>26.625</v>
      </c>
      <c r="S1750" s="19">
        <f t="shared" si="276"/>
        <v>23.675000000000001</v>
      </c>
      <c r="T1750" s="19">
        <f t="shared" si="277"/>
        <v>22.875</v>
      </c>
      <c r="U1750" s="7">
        <f t="shared" si="278"/>
        <v>23.008333333333336</v>
      </c>
      <c r="V1750" s="7">
        <f t="shared" si="279"/>
        <v>22.975000000000001</v>
      </c>
    </row>
    <row r="1751" spans="1:22" ht="13.5" x14ac:dyDescent="0.35">
      <c r="A1751" s="3">
        <v>44565</v>
      </c>
      <c r="B1751" s="2">
        <v>24.729399999999998</v>
      </c>
      <c r="C1751" s="7">
        <v>56.010488737244451</v>
      </c>
      <c r="D1751" s="7">
        <v>-6.2591095381968387E-2</v>
      </c>
      <c r="E1751" s="7">
        <v>-0.16017757794524201</v>
      </c>
      <c r="F1751" s="7">
        <v>24.590879999999999</v>
      </c>
      <c r="G1751" s="7">
        <v>24.209274999999998</v>
      </c>
      <c r="H1751" s="7">
        <v>24.936773999999993</v>
      </c>
      <c r="I1751" s="7">
        <v>23.326757000000011</v>
      </c>
      <c r="J1751" s="7" t="s">
        <v>48</v>
      </c>
      <c r="K1751" s="7" t="s">
        <v>55</v>
      </c>
      <c r="L1751" s="7" t="s">
        <v>50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49.5</v>
      </c>
      <c r="Q1751" s="19">
        <f t="shared" si="274"/>
        <v>23.675000000000001</v>
      </c>
      <c r="R1751" s="19">
        <f t="shared" si="275"/>
        <v>34.875</v>
      </c>
      <c r="S1751" s="19">
        <f t="shared" si="276"/>
        <v>38.525000000000006</v>
      </c>
      <c r="T1751" s="19">
        <f t="shared" si="277"/>
        <v>31.125</v>
      </c>
      <c r="U1751" s="7">
        <f t="shared" si="278"/>
        <v>32.358333333333334</v>
      </c>
      <c r="V1751" s="7">
        <f t="shared" si="279"/>
        <v>32.049999999999997</v>
      </c>
    </row>
    <row r="1752" spans="1:22" ht="13.5" x14ac:dyDescent="0.35">
      <c r="A1752" s="3">
        <v>44566</v>
      </c>
      <c r="B1752" s="2">
        <v>24.653300000000002</v>
      </c>
      <c r="C1752" s="7">
        <v>52.463420950407887</v>
      </c>
      <c r="D1752" s="7">
        <v>-4.2553254586660927E-2</v>
      </c>
      <c r="E1752" s="7">
        <v>-0.13665271327352579</v>
      </c>
      <c r="F1752" s="7">
        <v>24.65936</v>
      </c>
      <c r="G1752" s="7">
        <v>24.273955000000001</v>
      </c>
      <c r="H1752" s="7">
        <v>24.915469999999992</v>
      </c>
      <c r="I1752" s="7">
        <v>23.345025000000014</v>
      </c>
      <c r="J1752" s="7" t="s">
        <v>53</v>
      </c>
      <c r="K1752" s="7" t="s">
        <v>55</v>
      </c>
      <c r="L1752" s="7" t="s">
        <v>54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19">
        <f t="shared" si="274"/>
        <v>18.725000000000001</v>
      </c>
      <c r="R1752" s="19">
        <f t="shared" si="275"/>
        <v>26.625</v>
      </c>
      <c r="S1752" s="19">
        <f t="shared" si="276"/>
        <v>23.675000000000001</v>
      </c>
      <c r="T1752" s="19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35">
      <c r="A1753" s="3">
        <v>44567</v>
      </c>
      <c r="B1753" s="2">
        <v>24.501100000000001</v>
      </c>
      <c r="C1753" s="7">
        <v>49.406880189798336</v>
      </c>
      <c r="D1753" s="7">
        <v>-3.8510464737498751E-2</v>
      </c>
      <c r="E1753" s="7">
        <v>-0.1170242635663204</v>
      </c>
      <c r="F1753" s="7">
        <v>24.584800000000001</v>
      </c>
      <c r="G1753" s="7">
        <v>24.340534999999999</v>
      </c>
      <c r="H1753" s="7">
        <v>24.888229999999989</v>
      </c>
      <c r="I1753" s="7">
        <v>23.36325350000002</v>
      </c>
      <c r="J1753" s="7" t="s">
        <v>53</v>
      </c>
      <c r="K1753" s="7" t="s">
        <v>55</v>
      </c>
      <c r="L1753" s="7" t="s">
        <v>47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16.5</v>
      </c>
      <c r="Q1753" s="19">
        <f t="shared" si="274"/>
        <v>18.725000000000001</v>
      </c>
      <c r="R1753" s="19">
        <f t="shared" si="275"/>
        <v>26.625</v>
      </c>
      <c r="S1753" s="19">
        <f t="shared" si="276"/>
        <v>23.675000000000001</v>
      </c>
      <c r="T1753" s="19">
        <f t="shared" si="277"/>
        <v>22.875</v>
      </c>
      <c r="U1753" s="7">
        <f t="shared" si="278"/>
        <v>23.008333333333336</v>
      </c>
      <c r="V1753" s="7">
        <f t="shared" si="279"/>
        <v>22.975000000000001</v>
      </c>
    </row>
    <row r="1754" spans="1:22" ht="13.5" x14ac:dyDescent="0.35">
      <c r="A1754" s="3">
        <v>44568</v>
      </c>
      <c r="B1754" s="2">
        <v>24.706499999999998</v>
      </c>
      <c r="C1754" s="7">
        <v>55.555210339899311</v>
      </c>
      <c r="D1754" s="7">
        <v>-1.8518985912802322E-2</v>
      </c>
      <c r="E1754" s="7">
        <v>-9.7323208035616782E-2</v>
      </c>
      <c r="F1754" s="7">
        <v>24.589359999999999</v>
      </c>
      <c r="G1754" s="7">
        <v>24.417385000000003</v>
      </c>
      <c r="H1754" s="7">
        <v>24.867989999999985</v>
      </c>
      <c r="I1754" s="7">
        <v>23.382870000000022</v>
      </c>
      <c r="J1754" s="7" t="s">
        <v>48</v>
      </c>
      <c r="K1754" s="7" t="s">
        <v>55</v>
      </c>
      <c r="L1754" s="7" t="s">
        <v>50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49.5</v>
      </c>
      <c r="Q1754" s="19">
        <f t="shared" si="274"/>
        <v>23.675000000000001</v>
      </c>
      <c r="R1754" s="19">
        <f t="shared" si="275"/>
        <v>34.875</v>
      </c>
      <c r="S1754" s="19">
        <f t="shared" si="276"/>
        <v>38.525000000000006</v>
      </c>
      <c r="T1754" s="19">
        <f t="shared" si="277"/>
        <v>31.125</v>
      </c>
      <c r="U1754" s="7">
        <f t="shared" si="278"/>
        <v>32.358333333333334</v>
      </c>
      <c r="V1754" s="7">
        <f t="shared" si="279"/>
        <v>32.049999999999997</v>
      </c>
    </row>
    <row r="1755" spans="1:22" ht="13.5" x14ac:dyDescent="0.35">
      <c r="A1755" s="3">
        <v>44571</v>
      </c>
      <c r="B1755" s="2">
        <v>24.653300000000002</v>
      </c>
      <c r="C1755" s="7">
        <v>53.013269151597704</v>
      </c>
      <c r="D1755" s="7">
        <v>-6.8889784471508619E-3</v>
      </c>
      <c r="E1755" s="7">
        <v>-7.9236362117923592E-2</v>
      </c>
      <c r="F1755" s="7">
        <v>24.648720000000004</v>
      </c>
      <c r="G1755" s="7">
        <v>24.463039999999999</v>
      </c>
      <c r="H1755" s="7">
        <v>24.845163999999986</v>
      </c>
      <c r="I1755" s="7">
        <v>23.40222050000002</v>
      </c>
      <c r="J1755" s="7" t="s">
        <v>48</v>
      </c>
      <c r="K1755" s="7" t="s">
        <v>55</v>
      </c>
      <c r="L1755" s="7" t="s">
        <v>50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49.5</v>
      </c>
      <c r="Q1755" s="19">
        <f t="shared" si="274"/>
        <v>23.675000000000001</v>
      </c>
      <c r="R1755" s="19">
        <f t="shared" si="275"/>
        <v>34.875</v>
      </c>
      <c r="S1755" s="19">
        <f t="shared" si="276"/>
        <v>38.525000000000006</v>
      </c>
      <c r="T1755" s="19">
        <f t="shared" si="277"/>
        <v>31.125</v>
      </c>
      <c r="U1755" s="7">
        <f t="shared" si="278"/>
        <v>32.358333333333334</v>
      </c>
      <c r="V1755" s="7">
        <f t="shared" si="279"/>
        <v>32.049999999999997</v>
      </c>
    </row>
    <row r="1756" spans="1:22" ht="13.5" x14ac:dyDescent="0.35">
      <c r="A1756" s="3">
        <v>44572</v>
      </c>
      <c r="B1756" s="2">
        <v>25.0337</v>
      </c>
      <c r="C1756" s="7">
        <v>61.363840019116495</v>
      </c>
      <c r="D1756" s="7">
        <v>3.2646656786017303E-2</v>
      </c>
      <c r="E1756" s="7">
        <v>-5.6859758337135413E-2</v>
      </c>
      <c r="F1756" s="7">
        <v>24.709579999999999</v>
      </c>
      <c r="G1756" s="7">
        <v>24.501465</v>
      </c>
      <c r="H1756" s="7">
        <v>24.832989999999981</v>
      </c>
      <c r="I1756" s="7">
        <v>23.422823500000021</v>
      </c>
      <c r="J1756" s="7" t="s">
        <v>48</v>
      </c>
      <c r="K1756" s="7" t="s">
        <v>55</v>
      </c>
      <c r="L1756" s="7" t="s">
        <v>50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49.5</v>
      </c>
      <c r="Q1756" s="19">
        <f t="shared" si="274"/>
        <v>23.675000000000001</v>
      </c>
      <c r="R1756" s="19">
        <f t="shared" si="275"/>
        <v>34.875</v>
      </c>
      <c r="S1756" s="19">
        <f t="shared" si="276"/>
        <v>38.525000000000006</v>
      </c>
      <c r="T1756" s="19">
        <f t="shared" si="277"/>
        <v>31.125</v>
      </c>
      <c r="U1756" s="7">
        <f t="shared" si="278"/>
        <v>32.358333333333334</v>
      </c>
      <c r="V1756" s="7">
        <f t="shared" si="279"/>
        <v>32.049999999999997</v>
      </c>
    </row>
    <row r="1757" spans="1:22" ht="13.5" x14ac:dyDescent="0.35">
      <c r="A1757" s="3">
        <v>44573</v>
      </c>
      <c r="B1757" s="2">
        <v>25.0337</v>
      </c>
      <c r="C1757" s="7">
        <v>58.536350814206955</v>
      </c>
      <c r="D1757" s="7">
        <v>6.3249827902765787E-2</v>
      </c>
      <c r="E1757" s="7">
        <v>-3.2837841089155176E-2</v>
      </c>
      <c r="F1757" s="7">
        <v>24.78566</v>
      </c>
      <c r="G1757" s="7">
        <v>24.535705</v>
      </c>
      <c r="H1757" s="7">
        <v>24.819749999999985</v>
      </c>
      <c r="I1757" s="7">
        <v>23.44443650000002</v>
      </c>
      <c r="J1757" s="7" t="s">
        <v>48</v>
      </c>
      <c r="K1757" s="7" t="s">
        <v>55</v>
      </c>
      <c r="L1757" s="7" t="s">
        <v>50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49.5</v>
      </c>
      <c r="Q1757" s="19">
        <f t="shared" si="274"/>
        <v>23.675000000000001</v>
      </c>
      <c r="R1757" s="19">
        <f t="shared" si="275"/>
        <v>34.875</v>
      </c>
      <c r="S1757" s="19">
        <f t="shared" si="276"/>
        <v>38.525000000000006</v>
      </c>
      <c r="T1757" s="19">
        <f t="shared" si="277"/>
        <v>31.125</v>
      </c>
      <c r="U1757" s="7">
        <f t="shared" si="278"/>
        <v>32.358333333333334</v>
      </c>
      <c r="V1757" s="7">
        <f t="shared" si="279"/>
        <v>32.049999999999997</v>
      </c>
    </row>
    <row r="1758" spans="1:22" ht="13.5" x14ac:dyDescent="0.35">
      <c r="A1758" s="3">
        <v>44574</v>
      </c>
      <c r="B1758" s="2">
        <v>25.406600000000001</v>
      </c>
      <c r="C1758" s="7">
        <v>71.535458685751578</v>
      </c>
      <c r="D1758" s="7">
        <v>0.11625288415773483</v>
      </c>
      <c r="E1758" s="7">
        <v>-3.0196960397771769E-3</v>
      </c>
      <c r="F1758" s="7">
        <v>24.966760000000001</v>
      </c>
      <c r="G1758" s="7">
        <v>24.58098</v>
      </c>
      <c r="H1758" s="7">
        <v>24.814271999999988</v>
      </c>
      <c r="I1758" s="7">
        <v>23.46758950000002</v>
      </c>
      <c r="J1758" s="7" t="s">
        <v>48</v>
      </c>
      <c r="K1758" s="7" t="s">
        <v>55</v>
      </c>
      <c r="L1758" s="7" t="s">
        <v>50</v>
      </c>
      <c r="M1758" s="7">
        <f t="shared" si="270"/>
        <v>0</v>
      </c>
      <c r="N1758" s="7">
        <f t="shared" si="271"/>
        <v>0</v>
      </c>
      <c r="O1758" s="7">
        <f t="shared" si="272"/>
        <v>50</v>
      </c>
      <c r="P1758" s="7">
        <f t="shared" si="273"/>
        <v>49.5</v>
      </c>
      <c r="Q1758" s="19">
        <f t="shared" si="274"/>
        <v>14.925000000000001</v>
      </c>
      <c r="R1758" s="19">
        <f t="shared" si="275"/>
        <v>29.875</v>
      </c>
      <c r="S1758" s="19">
        <f t="shared" si="276"/>
        <v>34.775000000000006</v>
      </c>
      <c r="T1758" s="19">
        <f t="shared" si="277"/>
        <v>24.875</v>
      </c>
      <c r="U1758" s="7">
        <f t="shared" si="278"/>
        <v>26.525000000000002</v>
      </c>
      <c r="V1758" s="7">
        <f t="shared" si="279"/>
        <v>26.112500000000001</v>
      </c>
    </row>
    <row r="1759" spans="1:22" ht="13.5" x14ac:dyDescent="0.35">
      <c r="A1759" s="3">
        <v>44575</v>
      </c>
      <c r="B1759" s="2">
        <v>25.505500000000001</v>
      </c>
      <c r="C1759" s="7">
        <v>70.664163341938618</v>
      </c>
      <c r="D1759" s="7">
        <v>0.16434413468048703</v>
      </c>
      <c r="E1759" s="7">
        <v>3.0453070104275663E-2</v>
      </c>
      <c r="F1759" s="7">
        <v>25.126559999999998</v>
      </c>
      <c r="G1759" s="7">
        <v>24.629300000000001</v>
      </c>
      <c r="H1759" s="7">
        <v>24.810923999999986</v>
      </c>
      <c r="I1759" s="7">
        <v>23.491561500000021</v>
      </c>
      <c r="J1759" s="7" t="s">
        <v>48</v>
      </c>
      <c r="K1759" s="7" t="s">
        <v>55</v>
      </c>
      <c r="L1759" s="7" t="s">
        <v>50</v>
      </c>
      <c r="M1759" s="7">
        <f t="shared" si="270"/>
        <v>0</v>
      </c>
      <c r="N1759" s="7">
        <f t="shared" si="271"/>
        <v>0</v>
      </c>
      <c r="O1759" s="7">
        <f t="shared" si="272"/>
        <v>50</v>
      </c>
      <c r="P1759" s="7">
        <f t="shared" si="273"/>
        <v>49.5</v>
      </c>
      <c r="Q1759" s="19">
        <f t="shared" si="274"/>
        <v>14.925000000000001</v>
      </c>
      <c r="R1759" s="19">
        <f t="shared" si="275"/>
        <v>29.875</v>
      </c>
      <c r="S1759" s="19">
        <f t="shared" si="276"/>
        <v>34.775000000000006</v>
      </c>
      <c r="T1759" s="19">
        <f t="shared" si="277"/>
        <v>24.875</v>
      </c>
      <c r="U1759" s="7">
        <f t="shared" si="278"/>
        <v>26.525000000000002</v>
      </c>
      <c r="V1759" s="7">
        <f t="shared" si="279"/>
        <v>26.112500000000001</v>
      </c>
    </row>
    <row r="1760" spans="1:22" ht="13.5" x14ac:dyDescent="0.35">
      <c r="A1760" s="3">
        <v>44578</v>
      </c>
      <c r="B1760" s="2">
        <v>25.505500000000001</v>
      </c>
      <c r="C1760" s="7">
        <v>72.514277850409542</v>
      </c>
      <c r="D1760" s="7">
        <v>0.20014959723043901</v>
      </c>
      <c r="E1760" s="7">
        <v>6.4392375529508328E-2</v>
      </c>
      <c r="F1760" s="7">
        <v>25.297000000000001</v>
      </c>
      <c r="G1760" s="7">
        <v>24.68713</v>
      </c>
      <c r="H1760" s="7">
        <v>24.811227999999986</v>
      </c>
      <c r="I1760" s="7">
        <v>23.514812000000024</v>
      </c>
      <c r="J1760" s="7" t="s">
        <v>48</v>
      </c>
      <c r="K1760" s="7" t="s">
        <v>55</v>
      </c>
      <c r="L1760" s="7" t="s">
        <v>50</v>
      </c>
      <c r="M1760" s="7">
        <f t="shared" si="270"/>
        <v>0</v>
      </c>
      <c r="N1760" s="7">
        <f t="shared" si="271"/>
        <v>0</v>
      </c>
      <c r="O1760" s="7">
        <f t="shared" si="272"/>
        <v>50</v>
      </c>
      <c r="P1760" s="7">
        <f t="shared" si="273"/>
        <v>49.5</v>
      </c>
      <c r="Q1760" s="19">
        <f t="shared" si="274"/>
        <v>14.925000000000001</v>
      </c>
      <c r="R1760" s="19">
        <f t="shared" si="275"/>
        <v>29.875</v>
      </c>
      <c r="S1760" s="19">
        <f t="shared" si="276"/>
        <v>34.775000000000006</v>
      </c>
      <c r="T1760" s="19">
        <f t="shared" si="277"/>
        <v>24.875</v>
      </c>
      <c r="U1760" s="7">
        <f t="shared" si="278"/>
        <v>26.525000000000002</v>
      </c>
      <c r="V1760" s="7">
        <f t="shared" si="279"/>
        <v>26.112500000000001</v>
      </c>
    </row>
    <row r="1761" spans="1:22" ht="13.5" x14ac:dyDescent="0.35">
      <c r="A1761" s="3">
        <v>44579</v>
      </c>
      <c r="B1761" s="2">
        <v>24.896799999999999</v>
      </c>
      <c r="C1761" s="7">
        <v>58.613389785657589</v>
      </c>
      <c r="D1761" s="7">
        <v>0.17736413800626849</v>
      </c>
      <c r="E1761" s="7">
        <v>8.6986728024860363E-2</v>
      </c>
      <c r="F1761" s="7">
        <v>25.26962</v>
      </c>
      <c r="G1761" s="7">
        <v>24.708820000000003</v>
      </c>
      <c r="H1761" s="7">
        <v>24.79737999999999</v>
      </c>
      <c r="I1761" s="7">
        <v>23.535560000000029</v>
      </c>
      <c r="J1761" s="7" t="s">
        <v>53</v>
      </c>
      <c r="K1761" s="7" t="s">
        <v>55</v>
      </c>
      <c r="L1761" s="7" t="s">
        <v>47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16.5</v>
      </c>
      <c r="Q1761" s="19">
        <f t="shared" si="274"/>
        <v>18.725000000000001</v>
      </c>
      <c r="R1761" s="19">
        <f t="shared" si="275"/>
        <v>26.625</v>
      </c>
      <c r="S1761" s="19">
        <f t="shared" si="276"/>
        <v>23.675000000000001</v>
      </c>
      <c r="T1761" s="19">
        <f t="shared" si="277"/>
        <v>22.875</v>
      </c>
      <c r="U1761" s="7">
        <f t="shared" si="278"/>
        <v>23.008333333333336</v>
      </c>
      <c r="V1761" s="7">
        <f t="shared" si="279"/>
        <v>22.975000000000001</v>
      </c>
    </row>
    <row r="1762" spans="1:22" ht="13.5" x14ac:dyDescent="0.35">
      <c r="A1762" s="3">
        <v>44580</v>
      </c>
      <c r="B1762" s="2">
        <v>24.729399999999998</v>
      </c>
      <c r="C1762" s="7">
        <v>47.596073864581577</v>
      </c>
      <c r="D1762" s="7">
        <v>0.14413719259694702</v>
      </c>
      <c r="E1762" s="7">
        <v>9.8416820939277699E-2</v>
      </c>
      <c r="F1762" s="7">
        <v>25.208760000000002</v>
      </c>
      <c r="G1762" s="7">
        <v>24.731649999999998</v>
      </c>
      <c r="H1762" s="7">
        <v>24.780945999999986</v>
      </c>
      <c r="I1762" s="7">
        <v>23.554930000000024</v>
      </c>
      <c r="J1762" s="7" t="s">
        <v>53</v>
      </c>
      <c r="K1762" s="7" t="s">
        <v>55</v>
      </c>
      <c r="L1762" s="7" t="s">
        <v>47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16.5</v>
      </c>
      <c r="Q1762" s="19">
        <f t="shared" si="274"/>
        <v>18.725000000000001</v>
      </c>
      <c r="R1762" s="19">
        <f t="shared" si="275"/>
        <v>26.625</v>
      </c>
      <c r="S1762" s="19">
        <f t="shared" si="276"/>
        <v>23.675000000000001</v>
      </c>
      <c r="T1762" s="19">
        <f t="shared" si="277"/>
        <v>22.875</v>
      </c>
      <c r="U1762" s="7">
        <f t="shared" si="278"/>
        <v>23.008333333333336</v>
      </c>
      <c r="V1762" s="7">
        <f t="shared" si="279"/>
        <v>22.975000000000001</v>
      </c>
    </row>
    <row r="1763" spans="1:22" ht="13.5" x14ac:dyDescent="0.35">
      <c r="A1763" s="3">
        <v>44581</v>
      </c>
      <c r="B1763" s="2">
        <v>24.653300000000002</v>
      </c>
      <c r="C1763" s="7">
        <v>49.474303105761919</v>
      </c>
      <c r="D1763" s="7">
        <v>0.11039144114979038</v>
      </c>
      <c r="E1763" s="7">
        <v>0.10081174498138025</v>
      </c>
      <c r="F1763" s="7">
        <v>25.058100000000003</v>
      </c>
      <c r="G1763" s="7">
        <v>24.739259999999998</v>
      </c>
      <c r="H1763" s="7">
        <v>24.763141999999984</v>
      </c>
      <c r="I1763" s="7">
        <v>23.574316500000023</v>
      </c>
      <c r="J1763" s="7" t="s">
        <v>53</v>
      </c>
      <c r="K1763" s="7" t="s">
        <v>55</v>
      </c>
      <c r="L1763" s="7" t="s">
        <v>47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16.5</v>
      </c>
      <c r="Q1763" s="19">
        <f t="shared" si="274"/>
        <v>18.725000000000001</v>
      </c>
      <c r="R1763" s="19">
        <f t="shared" si="275"/>
        <v>26.625</v>
      </c>
      <c r="S1763" s="19">
        <f t="shared" si="276"/>
        <v>23.675000000000001</v>
      </c>
      <c r="T1763" s="19">
        <f t="shared" si="277"/>
        <v>22.875</v>
      </c>
      <c r="U1763" s="7">
        <f t="shared" si="278"/>
        <v>23.008333333333336</v>
      </c>
      <c r="V1763" s="7">
        <f t="shared" si="279"/>
        <v>22.975000000000001</v>
      </c>
    </row>
    <row r="1764" spans="1:22" ht="13.5" x14ac:dyDescent="0.35">
      <c r="A1764" s="3">
        <v>44582</v>
      </c>
      <c r="B1764" s="2">
        <v>24.1967</v>
      </c>
      <c r="C1764" s="7">
        <v>47.355005296610152</v>
      </c>
      <c r="D1764" s="7">
        <v>4.6270508350456652E-2</v>
      </c>
      <c r="E1764" s="7">
        <v>8.9903497655195536E-2</v>
      </c>
      <c r="F1764" s="7">
        <v>24.796339999999997</v>
      </c>
      <c r="G1764" s="7">
        <v>24.744965000000001</v>
      </c>
      <c r="H1764" s="7">
        <v>24.731183999999985</v>
      </c>
      <c r="I1764" s="7">
        <v>23.590662000000023</v>
      </c>
      <c r="J1764" s="7" t="s">
        <v>53</v>
      </c>
      <c r="K1764" s="7" t="s">
        <v>55</v>
      </c>
      <c r="L1764" s="7" t="s">
        <v>47</v>
      </c>
      <c r="M1764" s="7">
        <f t="shared" si="270"/>
        <v>25</v>
      </c>
      <c r="N1764" s="7">
        <f t="shared" si="271"/>
        <v>100</v>
      </c>
      <c r="O1764" s="7">
        <f t="shared" si="272"/>
        <v>50</v>
      </c>
      <c r="P1764" s="7">
        <f t="shared" si="273"/>
        <v>16.5</v>
      </c>
      <c r="Q1764" s="19">
        <f t="shared" si="274"/>
        <v>53.725000000000001</v>
      </c>
      <c r="R1764" s="19">
        <f t="shared" si="275"/>
        <v>46.625</v>
      </c>
      <c r="S1764" s="19">
        <f t="shared" si="276"/>
        <v>38.674999999999997</v>
      </c>
      <c r="T1764" s="19">
        <f t="shared" si="277"/>
        <v>47.875</v>
      </c>
      <c r="U1764" s="7">
        <f t="shared" si="278"/>
        <v>46.341666666666661</v>
      </c>
      <c r="V1764" s="7">
        <f t="shared" si="279"/>
        <v>46.724999999999994</v>
      </c>
    </row>
    <row r="1765" spans="1:22" ht="13.5" x14ac:dyDescent="0.35">
      <c r="A1765" s="3">
        <v>44585</v>
      </c>
      <c r="B1765" s="2">
        <v>24.3489</v>
      </c>
      <c r="C1765" s="7">
        <v>43.205599800007164</v>
      </c>
      <c r="D1765" s="7">
        <v>7.6473215891468271E-3</v>
      </c>
      <c r="E1765" s="7">
        <v>7.3452262441985799E-2</v>
      </c>
      <c r="F1765" s="7">
        <v>24.565020000000001</v>
      </c>
      <c r="G1765" s="7">
        <v>24.74877</v>
      </c>
      <c r="H1765" s="7">
        <v>24.702269999999984</v>
      </c>
      <c r="I1765" s="7">
        <v>23.607408000000024</v>
      </c>
      <c r="J1765" s="7" t="s">
        <v>53</v>
      </c>
      <c r="K1765" s="7" t="s">
        <v>55</v>
      </c>
      <c r="L1765" s="7" t="s">
        <v>47</v>
      </c>
      <c r="M1765" s="7">
        <f t="shared" si="270"/>
        <v>25</v>
      </c>
      <c r="N1765" s="7">
        <f t="shared" si="271"/>
        <v>100</v>
      </c>
      <c r="O1765" s="7">
        <f t="shared" si="272"/>
        <v>50</v>
      </c>
      <c r="P1765" s="7">
        <f t="shared" si="273"/>
        <v>16.5</v>
      </c>
      <c r="Q1765" s="19">
        <f t="shared" si="274"/>
        <v>53.725000000000001</v>
      </c>
      <c r="R1765" s="19">
        <f t="shared" si="275"/>
        <v>46.625</v>
      </c>
      <c r="S1765" s="19">
        <f t="shared" si="276"/>
        <v>38.674999999999997</v>
      </c>
      <c r="T1765" s="19">
        <f t="shared" si="277"/>
        <v>47.875</v>
      </c>
      <c r="U1765" s="7">
        <f t="shared" si="278"/>
        <v>46.341666666666661</v>
      </c>
      <c r="V1765" s="7">
        <f t="shared" si="279"/>
        <v>46.724999999999994</v>
      </c>
    </row>
    <row r="1766" spans="1:22" ht="13.5" x14ac:dyDescent="0.35">
      <c r="A1766" s="3">
        <v>44586</v>
      </c>
      <c r="B1766" s="2">
        <v>24.1206</v>
      </c>
      <c r="C1766" s="7">
        <v>40.978220370558503</v>
      </c>
      <c r="D1766" s="7">
        <v>-4.0912124694941099E-2</v>
      </c>
      <c r="E1766" s="7">
        <v>5.0579385014600423E-2</v>
      </c>
      <c r="F1766" s="7">
        <v>24.409779999999998</v>
      </c>
      <c r="G1766" s="7">
        <v>24.744965000000001</v>
      </c>
      <c r="H1766" s="7">
        <v>24.668941999999983</v>
      </c>
      <c r="I1766" s="7">
        <v>23.623373000000029</v>
      </c>
      <c r="J1766" s="7" t="s">
        <v>53</v>
      </c>
      <c r="K1766" s="7" t="s">
        <v>55</v>
      </c>
      <c r="L1766" s="7" t="s">
        <v>47</v>
      </c>
      <c r="M1766" s="7">
        <f t="shared" si="270"/>
        <v>25</v>
      </c>
      <c r="N1766" s="7">
        <f t="shared" si="271"/>
        <v>100</v>
      </c>
      <c r="O1766" s="7">
        <f t="shared" si="272"/>
        <v>50</v>
      </c>
      <c r="P1766" s="7">
        <f t="shared" si="273"/>
        <v>16.5</v>
      </c>
      <c r="Q1766" s="19">
        <f t="shared" si="274"/>
        <v>53.725000000000001</v>
      </c>
      <c r="R1766" s="19">
        <f t="shared" si="275"/>
        <v>46.625</v>
      </c>
      <c r="S1766" s="19">
        <f t="shared" si="276"/>
        <v>38.674999999999997</v>
      </c>
      <c r="T1766" s="19">
        <f t="shared" si="277"/>
        <v>47.875</v>
      </c>
      <c r="U1766" s="7">
        <f t="shared" si="278"/>
        <v>46.341666666666661</v>
      </c>
      <c r="V1766" s="7">
        <f t="shared" si="279"/>
        <v>46.724999999999994</v>
      </c>
    </row>
    <row r="1767" spans="1:22" ht="13.5" x14ac:dyDescent="0.35">
      <c r="A1767" s="3">
        <v>44587</v>
      </c>
      <c r="B1767" s="2">
        <v>24.044499999999999</v>
      </c>
      <c r="C1767" s="7">
        <v>42.062443501842672</v>
      </c>
      <c r="D1767" s="7">
        <v>-8.4561695148916982E-2</v>
      </c>
      <c r="E1767" s="7">
        <v>2.3551168981896943E-2</v>
      </c>
      <c r="F1767" s="7">
        <v>24.2728</v>
      </c>
      <c r="G1767" s="7">
        <v>24.731645000000004</v>
      </c>
      <c r="H1767" s="7">
        <v>24.636983999999984</v>
      </c>
      <c r="I1767" s="7">
        <v>23.639679500000028</v>
      </c>
      <c r="J1767" s="7" t="s">
        <v>53</v>
      </c>
      <c r="K1767" s="7" t="s">
        <v>55</v>
      </c>
      <c r="L1767" s="7" t="s">
        <v>47</v>
      </c>
      <c r="M1767" s="7">
        <f t="shared" si="270"/>
        <v>25</v>
      </c>
      <c r="N1767" s="7">
        <f t="shared" si="271"/>
        <v>100</v>
      </c>
      <c r="O1767" s="7">
        <f t="shared" si="272"/>
        <v>50</v>
      </c>
      <c r="P1767" s="7">
        <f t="shared" si="273"/>
        <v>16.5</v>
      </c>
      <c r="Q1767" s="19">
        <f t="shared" si="274"/>
        <v>53.725000000000001</v>
      </c>
      <c r="R1767" s="19">
        <f t="shared" si="275"/>
        <v>46.625</v>
      </c>
      <c r="S1767" s="19">
        <f t="shared" si="276"/>
        <v>38.674999999999997</v>
      </c>
      <c r="T1767" s="19">
        <f t="shared" si="277"/>
        <v>47.875</v>
      </c>
      <c r="U1767" s="7">
        <f t="shared" si="278"/>
        <v>46.341666666666661</v>
      </c>
      <c r="V1767" s="7">
        <f t="shared" si="279"/>
        <v>46.724999999999994</v>
      </c>
    </row>
    <row r="1768" spans="1:22" ht="13.5" x14ac:dyDescent="0.35">
      <c r="A1768" s="3">
        <v>44588</v>
      </c>
      <c r="B1768" s="2">
        <v>23.968499999999999</v>
      </c>
      <c r="C1768" s="7">
        <v>36.566186107470529</v>
      </c>
      <c r="D1768" s="7">
        <v>-0.12385908857982741</v>
      </c>
      <c r="E1768" s="7">
        <v>-5.9308825304479271E-3</v>
      </c>
      <c r="F1768" s="7">
        <v>24.135840000000002</v>
      </c>
      <c r="G1768" s="7">
        <v>24.686375000000002</v>
      </c>
      <c r="H1768" s="7">
        <v>24.603505999999985</v>
      </c>
      <c r="I1768" s="7">
        <v>23.654884000000028</v>
      </c>
      <c r="J1768" s="7" t="s">
        <v>53</v>
      </c>
      <c r="K1768" s="7" t="s">
        <v>55</v>
      </c>
      <c r="L1768" s="7" t="s">
        <v>47</v>
      </c>
      <c r="M1768" s="7">
        <f t="shared" si="270"/>
        <v>25</v>
      </c>
      <c r="N1768" s="7">
        <f t="shared" si="271"/>
        <v>100</v>
      </c>
      <c r="O1768" s="7">
        <f t="shared" si="272"/>
        <v>50</v>
      </c>
      <c r="P1768" s="7">
        <f t="shared" si="273"/>
        <v>16.5</v>
      </c>
      <c r="Q1768" s="19">
        <f t="shared" si="274"/>
        <v>53.725000000000001</v>
      </c>
      <c r="R1768" s="19">
        <f t="shared" si="275"/>
        <v>46.625</v>
      </c>
      <c r="S1768" s="19">
        <f t="shared" si="276"/>
        <v>38.674999999999997</v>
      </c>
      <c r="T1768" s="19">
        <f t="shared" si="277"/>
        <v>47.875</v>
      </c>
      <c r="U1768" s="7">
        <f t="shared" si="278"/>
        <v>46.341666666666661</v>
      </c>
      <c r="V1768" s="7">
        <f t="shared" si="279"/>
        <v>46.724999999999994</v>
      </c>
    </row>
    <row r="1769" spans="1:22" ht="13.5" x14ac:dyDescent="0.35">
      <c r="A1769" s="3">
        <v>44589</v>
      </c>
      <c r="B1769" s="2">
        <v>24.029299999999999</v>
      </c>
      <c r="C1769" s="7">
        <v>38.672669183851262</v>
      </c>
      <c r="D1769" s="7">
        <v>-0.14838600265156643</v>
      </c>
      <c r="E1769" s="7">
        <v>-3.442190655467163E-2</v>
      </c>
      <c r="F1769" s="7">
        <v>24.102359999999997</v>
      </c>
      <c r="G1769" s="7">
        <v>24.653655000000004</v>
      </c>
      <c r="H1769" s="7">
        <v>24.568503999999983</v>
      </c>
      <c r="I1769" s="7">
        <v>23.671258500000032</v>
      </c>
      <c r="J1769" s="7" t="s">
        <v>53</v>
      </c>
      <c r="K1769" s="7" t="s">
        <v>55</v>
      </c>
      <c r="L1769" s="7" t="s">
        <v>47</v>
      </c>
      <c r="M1769" s="7">
        <f t="shared" si="270"/>
        <v>25</v>
      </c>
      <c r="N1769" s="7">
        <f t="shared" si="271"/>
        <v>100</v>
      </c>
      <c r="O1769" s="7">
        <f t="shared" si="272"/>
        <v>50</v>
      </c>
      <c r="P1769" s="7">
        <f t="shared" si="273"/>
        <v>16.5</v>
      </c>
      <c r="Q1769" s="19">
        <f t="shared" si="274"/>
        <v>53.725000000000001</v>
      </c>
      <c r="R1769" s="19">
        <f t="shared" si="275"/>
        <v>46.625</v>
      </c>
      <c r="S1769" s="19">
        <f t="shared" si="276"/>
        <v>38.674999999999997</v>
      </c>
      <c r="T1769" s="19">
        <f t="shared" si="277"/>
        <v>47.875</v>
      </c>
      <c r="U1769" s="7">
        <f t="shared" si="278"/>
        <v>46.341666666666661</v>
      </c>
      <c r="V1769" s="7">
        <f t="shared" si="279"/>
        <v>46.724999999999994</v>
      </c>
    </row>
    <row r="1770" spans="1:22" ht="13.5" x14ac:dyDescent="0.35">
      <c r="A1770" s="3">
        <v>44592</v>
      </c>
      <c r="B1770" s="2">
        <v>23.968499999999999</v>
      </c>
      <c r="C1770" s="7">
        <v>28.125513389190118</v>
      </c>
      <c r="D1770" s="7">
        <v>-0.17076137974308381</v>
      </c>
      <c r="E1770" s="7">
        <v>-6.1689801192354066E-2</v>
      </c>
      <c r="F1770" s="7">
        <v>24.026280000000003</v>
      </c>
      <c r="G1770" s="7">
        <v>24.634255000000003</v>
      </c>
      <c r="H1770" s="7">
        <v>24.535025999999981</v>
      </c>
      <c r="I1770" s="7">
        <v>23.68682400000003</v>
      </c>
      <c r="J1770" s="7" t="s">
        <v>53</v>
      </c>
      <c r="K1770" s="7" t="s">
        <v>55</v>
      </c>
      <c r="L1770" s="7" t="s">
        <v>47</v>
      </c>
      <c r="M1770" s="7">
        <f t="shared" si="270"/>
        <v>50</v>
      </c>
      <c r="N1770" s="7">
        <f t="shared" si="271"/>
        <v>100</v>
      </c>
      <c r="O1770" s="7">
        <f t="shared" si="272"/>
        <v>50</v>
      </c>
      <c r="P1770" s="7">
        <f t="shared" si="273"/>
        <v>16.5</v>
      </c>
      <c r="Q1770" s="19">
        <f t="shared" si="274"/>
        <v>62.475000000000001</v>
      </c>
      <c r="R1770" s="19">
        <f t="shared" si="275"/>
        <v>51.625</v>
      </c>
      <c r="S1770" s="19">
        <f t="shared" si="276"/>
        <v>42.424999999999997</v>
      </c>
      <c r="T1770" s="19">
        <f t="shared" si="277"/>
        <v>54.125</v>
      </c>
      <c r="U1770" s="7">
        <f t="shared" si="278"/>
        <v>52.17499999999999</v>
      </c>
      <c r="V1770" s="7">
        <f t="shared" si="279"/>
        <v>52.662499999999994</v>
      </c>
    </row>
    <row r="1771" spans="1:22" ht="13.5" x14ac:dyDescent="0.35">
      <c r="A1771" s="3">
        <v>44593</v>
      </c>
      <c r="B1771" s="2">
        <v>23.953199999999999</v>
      </c>
      <c r="C1771" s="7">
        <v>27.949879596751202</v>
      </c>
      <c r="D1771" s="7">
        <v>-0.187566460031384</v>
      </c>
      <c r="E1771" s="7">
        <v>-8.686513296016006E-2</v>
      </c>
      <c r="F1771" s="7">
        <v>23.992799999999995</v>
      </c>
      <c r="G1771" s="7">
        <v>24.595445000000002</v>
      </c>
      <c r="H1771" s="7">
        <v>24.504131999999981</v>
      </c>
      <c r="I1771" s="7">
        <v>23.700509000000029</v>
      </c>
      <c r="J1771" s="7" t="s">
        <v>53</v>
      </c>
      <c r="K1771" s="7" t="s">
        <v>55</v>
      </c>
      <c r="L1771" s="7" t="s">
        <v>47</v>
      </c>
      <c r="M1771" s="7">
        <f t="shared" si="270"/>
        <v>50</v>
      </c>
      <c r="N1771" s="7">
        <f t="shared" si="271"/>
        <v>100</v>
      </c>
      <c r="O1771" s="7">
        <f t="shared" si="272"/>
        <v>50</v>
      </c>
      <c r="P1771" s="7">
        <f t="shared" si="273"/>
        <v>16.5</v>
      </c>
      <c r="Q1771" s="19">
        <f t="shared" si="274"/>
        <v>62.475000000000001</v>
      </c>
      <c r="R1771" s="19">
        <f t="shared" si="275"/>
        <v>51.625</v>
      </c>
      <c r="S1771" s="19">
        <f t="shared" si="276"/>
        <v>42.424999999999997</v>
      </c>
      <c r="T1771" s="19">
        <f t="shared" si="277"/>
        <v>54.125</v>
      </c>
      <c r="U1771" s="7">
        <f t="shared" si="278"/>
        <v>52.17499999999999</v>
      </c>
      <c r="V1771" s="7">
        <f t="shared" si="279"/>
        <v>52.662499999999994</v>
      </c>
    </row>
    <row r="1772" spans="1:22" ht="13.5" x14ac:dyDescent="0.35">
      <c r="A1772" s="3">
        <v>44594</v>
      </c>
      <c r="B1772" s="2">
        <v>23.740200000000002</v>
      </c>
      <c r="C1772" s="7">
        <v>13.618897912846094</v>
      </c>
      <c r="D1772" s="7">
        <v>-0.2155867769520583</v>
      </c>
      <c r="E1772" s="7">
        <v>-0.11260946175853973</v>
      </c>
      <c r="F1772" s="7">
        <v>23.931939999999997</v>
      </c>
      <c r="G1772" s="7">
        <v>24.549790000000005</v>
      </c>
      <c r="H1772" s="7">
        <v>24.464717999999984</v>
      </c>
      <c r="I1772" s="7">
        <v>23.712587500000026</v>
      </c>
      <c r="J1772" s="7" t="s">
        <v>53</v>
      </c>
      <c r="K1772" s="7" t="s">
        <v>55</v>
      </c>
      <c r="L1772" s="7" t="s">
        <v>47</v>
      </c>
      <c r="M1772" s="7">
        <f t="shared" si="270"/>
        <v>50</v>
      </c>
      <c r="N1772" s="7">
        <f t="shared" si="271"/>
        <v>100</v>
      </c>
      <c r="O1772" s="7">
        <f t="shared" si="272"/>
        <v>50</v>
      </c>
      <c r="P1772" s="7">
        <f t="shared" si="273"/>
        <v>16.5</v>
      </c>
      <c r="Q1772" s="19">
        <f t="shared" si="274"/>
        <v>62.475000000000001</v>
      </c>
      <c r="R1772" s="19">
        <f t="shared" si="275"/>
        <v>51.625</v>
      </c>
      <c r="S1772" s="19">
        <f t="shared" si="276"/>
        <v>42.424999999999997</v>
      </c>
      <c r="T1772" s="19">
        <f t="shared" si="277"/>
        <v>54.125</v>
      </c>
      <c r="U1772" s="7">
        <f t="shared" si="278"/>
        <v>52.17499999999999</v>
      </c>
      <c r="V1772" s="7">
        <f t="shared" si="279"/>
        <v>52.662499999999994</v>
      </c>
    </row>
    <row r="1773" spans="1:22" ht="13.5" x14ac:dyDescent="0.35">
      <c r="A1773" s="3">
        <v>44595</v>
      </c>
      <c r="B1773" s="2">
        <v>23.4739</v>
      </c>
      <c r="C1773" s="7">
        <v>8.6669921875000426</v>
      </c>
      <c r="D1773" s="7">
        <v>-0.25632649218105641</v>
      </c>
      <c r="E1773" s="7">
        <v>-0.14135286784304307</v>
      </c>
      <c r="F1773" s="7">
        <v>23.833019999999998</v>
      </c>
      <c r="G1773" s="7">
        <v>24.498430000000003</v>
      </c>
      <c r="H1773" s="7">
        <v>24.420585999999986</v>
      </c>
      <c r="I1773" s="7">
        <v>23.723876000000029</v>
      </c>
      <c r="J1773" s="7" t="s">
        <v>53</v>
      </c>
      <c r="K1773" s="7" t="s">
        <v>55</v>
      </c>
      <c r="L1773" s="7" t="s">
        <v>47</v>
      </c>
      <c r="M1773" s="7">
        <f t="shared" si="270"/>
        <v>50</v>
      </c>
      <c r="N1773" s="7">
        <f t="shared" si="271"/>
        <v>100</v>
      </c>
      <c r="O1773" s="7">
        <f t="shared" si="272"/>
        <v>50</v>
      </c>
      <c r="P1773" s="7">
        <f t="shared" si="273"/>
        <v>16.5</v>
      </c>
      <c r="Q1773" s="19">
        <f t="shared" si="274"/>
        <v>62.475000000000001</v>
      </c>
      <c r="R1773" s="19">
        <f t="shared" si="275"/>
        <v>51.625</v>
      </c>
      <c r="S1773" s="19">
        <f t="shared" si="276"/>
        <v>42.424999999999997</v>
      </c>
      <c r="T1773" s="19">
        <f t="shared" si="277"/>
        <v>54.125</v>
      </c>
      <c r="U1773" s="7">
        <f t="shared" si="278"/>
        <v>52.17499999999999</v>
      </c>
      <c r="V1773" s="7">
        <f t="shared" si="279"/>
        <v>52.662499999999994</v>
      </c>
    </row>
    <row r="1774" spans="1:22" ht="13.5" x14ac:dyDescent="0.35">
      <c r="A1774" s="3">
        <v>44596</v>
      </c>
      <c r="B1774" s="2">
        <v>23.588000000000001</v>
      </c>
      <c r="C1774" s="7">
        <v>12.719212971964112</v>
      </c>
      <c r="D1774" s="7">
        <v>-0.27622197856068453</v>
      </c>
      <c r="E1774" s="7">
        <v>-0.16832668998657135</v>
      </c>
      <c r="F1774" s="7">
        <v>23.744760000000003</v>
      </c>
      <c r="G1774" s="7">
        <v>24.442505000000004</v>
      </c>
      <c r="H1774" s="7">
        <v>24.382539999999985</v>
      </c>
      <c r="I1774" s="7">
        <v>23.737178000000025</v>
      </c>
      <c r="J1774" s="7" t="s">
        <v>53</v>
      </c>
      <c r="K1774" s="7" t="s">
        <v>55</v>
      </c>
      <c r="L1774" s="7" t="s">
        <v>47</v>
      </c>
      <c r="M1774" s="7">
        <f t="shared" si="270"/>
        <v>50</v>
      </c>
      <c r="N1774" s="7">
        <f t="shared" si="271"/>
        <v>100</v>
      </c>
      <c r="O1774" s="7">
        <f t="shared" si="272"/>
        <v>50</v>
      </c>
      <c r="P1774" s="7">
        <f t="shared" si="273"/>
        <v>16.5</v>
      </c>
      <c r="Q1774" s="19">
        <f t="shared" si="274"/>
        <v>62.475000000000001</v>
      </c>
      <c r="R1774" s="19">
        <f t="shared" si="275"/>
        <v>51.625</v>
      </c>
      <c r="S1774" s="19">
        <f t="shared" si="276"/>
        <v>42.424999999999997</v>
      </c>
      <c r="T1774" s="19">
        <f t="shared" si="277"/>
        <v>54.125</v>
      </c>
      <c r="U1774" s="7">
        <f t="shared" si="278"/>
        <v>52.17499999999999</v>
      </c>
      <c r="V1774" s="7">
        <f t="shared" si="279"/>
        <v>52.662499999999994</v>
      </c>
    </row>
    <row r="1775" spans="1:22" ht="13.5" x14ac:dyDescent="0.35">
      <c r="A1775" s="3">
        <v>44599</v>
      </c>
      <c r="B1775" s="2">
        <v>24.615200000000002</v>
      </c>
      <c r="C1775" s="7">
        <v>45.291284863888748</v>
      </c>
      <c r="D1775" s="7">
        <v>-0.20671990118221117</v>
      </c>
      <c r="E1775" s="7">
        <v>-0.17600533222569931</v>
      </c>
      <c r="F1775" s="7">
        <v>23.874100000000002</v>
      </c>
      <c r="G1775" s="7">
        <v>24.4406</v>
      </c>
      <c r="H1775" s="7">
        <v>24.365037999999984</v>
      </c>
      <c r="I1775" s="7">
        <v>23.754173000000026</v>
      </c>
      <c r="J1775" s="7" t="s">
        <v>48</v>
      </c>
      <c r="K1775" s="7" t="s">
        <v>55</v>
      </c>
      <c r="L1775" s="7" t="s">
        <v>50</v>
      </c>
      <c r="M1775" s="7">
        <f t="shared" si="270"/>
        <v>25</v>
      </c>
      <c r="N1775" s="7">
        <f t="shared" si="271"/>
        <v>100</v>
      </c>
      <c r="O1775" s="7">
        <f t="shared" si="272"/>
        <v>50</v>
      </c>
      <c r="P1775" s="7">
        <f t="shared" si="273"/>
        <v>49.5</v>
      </c>
      <c r="Q1775" s="19">
        <f t="shared" si="274"/>
        <v>58.674999999999997</v>
      </c>
      <c r="R1775" s="19">
        <f t="shared" si="275"/>
        <v>54.875</v>
      </c>
      <c r="S1775" s="19">
        <f t="shared" si="276"/>
        <v>53.525000000000006</v>
      </c>
      <c r="T1775" s="19">
        <f t="shared" si="277"/>
        <v>56.125</v>
      </c>
      <c r="U1775" s="7">
        <f t="shared" si="278"/>
        <v>55.691666666666663</v>
      </c>
      <c r="V1775" s="7">
        <f t="shared" si="279"/>
        <v>55.8</v>
      </c>
    </row>
    <row r="1776" spans="1:22" ht="13.5" x14ac:dyDescent="0.35">
      <c r="A1776" s="3">
        <v>44600</v>
      </c>
      <c r="B1776" s="2">
        <v>24.653300000000002</v>
      </c>
      <c r="C1776" s="7">
        <v>48.669998951378993</v>
      </c>
      <c r="D1776" s="7">
        <v>-0.14687160806594335</v>
      </c>
      <c r="E1776" s="7">
        <v>-0.17017858739374814</v>
      </c>
      <c r="F1776" s="7">
        <v>24.014119999999998</v>
      </c>
      <c r="G1776" s="7">
        <v>24.421579999999999</v>
      </c>
      <c r="H1776" s="7">
        <v>24.355907999999985</v>
      </c>
      <c r="I1776" s="7">
        <v>23.769554000000024</v>
      </c>
      <c r="J1776" s="7" t="s">
        <v>48</v>
      </c>
      <c r="K1776" s="7" t="s">
        <v>55</v>
      </c>
      <c r="L1776" s="7" t="s">
        <v>50</v>
      </c>
      <c r="M1776" s="7">
        <f t="shared" si="270"/>
        <v>25</v>
      </c>
      <c r="N1776" s="7">
        <f t="shared" si="271"/>
        <v>0</v>
      </c>
      <c r="O1776" s="7">
        <f t="shared" si="272"/>
        <v>50</v>
      </c>
      <c r="P1776" s="7">
        <f t="shared" si="273"/>
        <v>49.5</v>
      </c>
      <c r="Q1776" s="19">
        <f t="shared" si="274"/>
        <v>23.675000000000001</v>
      </c>
      <c r="R1776" s="19">
        <f t="shared" si="275"/>
        <v>34.875</v>
      </c>
      <c r="S1776" s="19">
        <f t="shared" si="276"/>
        <v>38.525000000000006</v>
      </c>
      <c r="T1776" s="19">
        <f t="shared" si="277"/>
        <v>31.125</v>
      </c>
      <c r="U1776" s="7">
        <f t="shared" si="278"/>
        <v>32.358333333333334</v>
      </c>
      <c r="V1776" s="7">
        <f t="shared" si="279"/>
        <v>32.049999999999997</v>
      </c>
    </row>
    <row r="1777" spans="1:22" ht="13.5" x14ac:dyDescent="0.35">
      <c r="A1777" s="3">
        <v>44601</v>
      </c>
      <c r="B1777" s="2">
        <v>24.3109</v>
      </c>
      <c r="C1777" s="7">
        <v>44.525454080327435</v>
      </c>
      <c r="D1777" s="7">
        <v>-0.12562212932168038</v>
      </c>
      <c r="E1777" s="7">
        <v>-0.1612672957793346</v>
      </c>
      <c r="F1777" s="7">
        <v>24.128260000000001</v>
      </c>
      <c r="G1777" s="7">
        <v>24.385440000000003</v>
      </c>
      <c r="H1777" s="7">
        <v>24.339929999999981</v>
      </c>
      <c r="I1777" s="7">
        <v>23.783223000000024</v>
      </c>
      <c r="J1777" s="7" t="s">
        <v>48</v>
      </c>
      <c r="K1777" s="7" t="s">
        <v>55</v>
      </c>
      <c r="L1777" s="7" t="s">
        <v>50</v>
      </c>
      <c r="M1777" s="7">
        <f t="shared" si="270"/>
        <v>25</v>
      </c>
      <c r="N1777" s="7">
        <f t="shared" si="271"/>
        <v>0</v>
      </c>
      <c r="O1777" s="7">
        <f t="shared" si="272"/>
        <v>50</v>
      </c>
      <c r="P1777" s="7">
        <f t="shared" si="273"/>
        <v>49.5</v>
      </c>
      <c r="Q1777" s="19">
        <f t="shared" si="274"/>
        <v>23.675000000000001</v>
      </c>
      <c r="R1777" s="19">
        <f t="shared" si="275"/>
        <v>34.875</v>
      </c>
      <c r="S1777" s="19">
        <f t="shared" si="276"/>
        <v>38.525000000000006</v>
      </c>
      <c r="T1777" s="19">
        <f t="shared" si="277"/>
        <v>31.125</v>
      </c>
      <c r="U1777" s="7">
        <f t="shared" si="278"/>
        <v>32.358333333333334</v>
      </c>
      <c r="V1777" s="7">
        <f t="shared" si="279"/>
        <v>32.049999999999997</v>
      </c>
    </row>
    <row r="1778" spans="1:22" ht="13.5" x14ac:dyDescent="0.35">
      <c r="A1778" s="3">
        <v>44602</v>
      </c>
      <c r="B1778" s="2">
        <v>24.622800000000002</v>
      </c>
      <c r="C1778" s="7">
        <v>57.143336127409903</v>
      </c>
      <c r="D1778" s="7">
        <v>-8.2661174415811445E-2</v>
      </c>
      <c r="E1778" s="7">
        <v>-0.14554607150662999</v>
      </c>
      <c r="F1778" s="7">
        <v>24.358040000000003</v>
      </c>
      <c r="G1778" s="7">
        <v>24.346250000000001</v>
      </c>
      <c r="H1778" s="7">
        <v>24.347689999999989</v>
      </c>
      <c r="I1778" s="7">
        <v>23.798271500000027</v>
      </c>
      <c r="J1778" s="7" t="s">
        <v>48</v>
      </c>
      <c r="K1778" s="7" t="s">
        <v>55</v>
      </c>
      <c r="L1778" s="7" t="s">
        <v>50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49.5</v>
      </c>
      <c r="Q1778" s="19">
        <f t="shared" si="274"/>
        <v>23.675000000000001</v>
      </c>
      <c r="R1778" s="19">
        <f t="shared" si="275"/>
        <v>34.875</v>
      </c>
      <c r="S1778" s="19">
        <f t="shared" si="276"/>
        <v>38.525000000000006</v>
      </c>
      <c r="T1778" s="19">
        <f t="shared" si="277"/>
        <v>31.125</v>
      </c>
      <c r="U1778" s="7">
        <f t="shared" si="278"/>
        <v>32.358333333333334</v>
      </c>
      <c r="V1778" s="7">
        <f t="shared" si="279"/>
        <v>32.049999999999997</v>
      </c>
    </row>
    <row r="1779" spans="1:22" ht="13.5" x14ac:dyDescent="0.35">
      <c r="A1779" s="3">
        <v>44603</v>
      </c>
      <c r="B1779" s="2">
        <v>24.044499999999999</v>
      </c>
      <c r="C1779" s="7">
        <v>45.534823681276762</v>
      </c>
      <c r="D1779" s="7">
        <v>-9.4192492658613958E-2</v>
      </c>
      <c r="E1779" s="7">
        <v>-0.13527535573702679</v>
      </c>
      <c r="F1779" s="7">
        <v>24.449339999999999</v>
      </c>
      <c r="G1779" s="7">
        <v>24.273200000000003</v>
      </c>
      <c r="H1779" s="7">
        <v>24.343123999999989</v>
      </c>
      <c r="I1779" s="7">
        <v>23.809598500000028</v>
      </c>
      <c r="J1779" s="7" t="s">
        <v>48</v>
      </c>
      <c r="K1779" s="7" t="s">
        <v>55</v>
      </c>
      <c r="L1779" s="7" t="s">
        <v>50</v>
      </c>
      <c r="M1779" s="7">
        <f t="shared" si="270"/>
        <v>25</v>
      </c>
      <c r="N1779" s="7">
        <f t="shared" si="271"/>
        <v>0</v>
      </c>
      <c r="O1779" s="7">
        <f t="shared" si="272"/>
        <v>50</v>
      </c>
      <c r="P1779" s="7">
        <f t="shared" si="273"/>
        <v>49.5</v>
      </c>
      <c r="Q1779" s="19">
        <f t="shared" si="274"/>
        <v>23.675000000000001</v>
      </c>
      <c r="R1779" s="19">
        <f t="shared" si="275"/>
        <v>34.875</v>
      </c>
      <c r="S1779" s="19">
        <f t="shared" si="276"/>
        <v>38.525000000000006</v>
      </c>
      <c r="T1779" s="19">
        <f t="shared" si="277"/>
        <v>31.125</v>
      </c>
      <c r="U1779" s="7">
        <f t="shared" si="278"/>
        <v>32.358333333333334</v>
      </c>
      <c r="V1779" s="7">
        <f t="shared" si="279"/>
        <v>32.049999999999997</v>
      </c>
    </row>
    <row r="1780" spans="1:22" ht="13.5" x14ac:dyDescent="0.35">
      <c r="A1780" s="3">
        <v>44606</v>
      </c>
      <c r="B1780" s="2">
        <v>24.3413</v>
      </c>
      <c r="C1780" s="7">
        <v>53.173621696241128</v>
      </c>
      <c r="D1780" s="7">
        <v>-7.8477229257291725E-2</v>
      </c>
      <c r="E1780" s="7">
        <v>-0.12391573044107979</v>
      </c>
      <c r="F1780" s="7">
        <v>24.394560000000002</v>
      </c>
      <c r="G1780" s="7">
        <v>24.214990000000004</v>
      </c>
      <c r="H1780" s="7">
        <v>24.34449399999999</v>
      </c>
      <c r="I1780" s="7">
        <v>23.822409500000031</v>
      </c>
      <c r="J1780" s="7" t="s">
        <v>53</v>
      </c>
      <c r="K1780" s="7" t="s">
        <v>55</v>
      </c>
      <c r="L1780" s="7" t="s">
        <v>47</v>
      </c>
      <c r="M1780" s="7">
        <f t="shared" si="270"/>
        <v>25</v>
      </c>
      <c r="N1780" s="7">
        <f t="shared" si="271"/>
        <v>0</v>
      </c>
      <c r="O1780" s="7">
        <f t="shared" si="272"/>
        <v>50</v>
      </c>
      <c r="P1780" s="7">
        <f t="shared" si="273"/>
        <v>16.5</v>
      </c>
      <c r="Q1780" s="19">
        <f t="shared" si="274"/>
        <v>18.725000000000001</v>
      </c>
      <c r="R1780" s="19">
        <f t="shared" si="275"/>
        <v>26.625</v>
      </c>
      <c r="S1780" s="19">
        <f t="shared" si="276"/>
        <v>23.675000000000001</v>
      </c>
      <c r="T1780" s="19">
        <f t="shared" si="277"/>
        <v>22.875</v>
      </c>
      <c r="U1780" s="7">
        <f t="shared" si="278"/>
        <v>23.008333333333336</v>
      </c>
      <c r="V1780" s="7">
        <f t="shared" si="279"/>
        <v>22.975000000000001</v>
      </c>
    </row>
    <row r="1781" spans="1:22" ht="13.5" x14ac:dyDescent="0.35">
      <c r="A1781" s="3">
        <v>44607</v>
      </c>
      <c r="B1781" s="2">
        <v>24.2652</v>
      </c>
      <c r="C1781" s="7">
        <v>53.173621696241128</v>
      </c>
      <c r="D1781" s="7">
        <v>-7.1341028823120212E-2</v>
      </c>
      <c r="E1781" s="7">
        <v>-0.11340079011748788</v>
      </c>
      <c r="F1781" s="7">
        <v>24.316939999999999</v>
      </c>
      <c r="G1781" s="7">
        <v>24.183410000000002</v>
      </c>
      <c r="H1781" s="7">
        <v>24.354993999999987</v>
      </c>
      <c r="I1781" s="7">
        <v>23.835814000000024</v>
      </c>
      <c r="J1781" s="7" t="s">
        <v>53</v>
      </c>
      <c r="K1781" s="7" t="s">
        <v>55</v>
      </c>
      <c r="L1781" s="7" t="s">
        <v>47</v>
      </c>
      <c r="M1781" s="7">
        <f t="shared" si="270"/>
        <v>25</v>
      </c>
      <c r="N1781" s="7">
        <f t="shared" si="271"/>
        <v>0</v>
      </c>
      <c r="O1781" s="7">
        <f t="shared" si="272"/>
        <v>50</v>
      </c>
      <c r="P1781" s="7">
        <f t="shared" si="273"/>
        <v>16.5</v>
      </c>
      <c r="Q1781" s="19">
        <f t="shared" si="274"/>
        <v>18.725000000000001</v>
      </c>
      <c r="R1781" s="19">
        <f t="shared" si="275"/>
        <v>26.625</v>
      </c>
      <c r="S1781" s="19">
        <f t="shared" si="276"/>
        <v>23.675000000000001</v>
      </c>
      <c r="T1781" s="19">
        <f t="shared" si="277"/>
        <v>22.875</v>
      </c>
      <c r="U1781" s="7">
        <f t="shared" si="278"/>
        <v>23.008333333333336</v>
      </c>
      <c r="V1781" s="7">
        <f t="shared" si="279"/>
        <v>22.975000000000001</v>
      </c>
    </row>
    <row r="1782" spans="1:22" ht="13.5" x14ac:dyDescent="0.35">
      <c r="A1782" s="3">
        <v>44608</v>
      </c>
      <c r="B1782" s="2">
        <v>24.1967</v>
      </c>
      <c r="C1782" s="7">
        <v>53.288563523172712</v>
      </c>
      <c r="D1782" s="7">
        <v>-7.0401372883836189E-2</v>
      </c>
      <c r="E1782" s="7">
        <v>-0.10480090667075755</v>
      </c>
      <c r="F1782" s="7">
        <v>24.294099999999997</v>
      </c>
      <c r="G1782" s="7">
        <v>24.156775000000003</v>
      </c>
      <c r="H1782" s="7">
        <v>24.371733999999989</v>
      </c>
      <c r="I1782" s="7">
        <v>23.848659500000025</v>
      </c>
      <c r="J1782" s="7" t="s">
        <v>53</v>
      </c>
      <c r="K1782" s="7" t="s">
        <v>55</v>
      </c>
      <c r="L1782" s="7" t="s">
        <v>47</v>
      </c>
      <c r="M1782" s="7">
        <f t="shared" si="270"/>
        <v>25</v>
      </c>
      <c r="N1782" s="7">
        <f t="shared" si="271"/>
        <v>0</v>
      </c>
      <c r="O1782" s="7">
        <f t="shared" si="272"/>
        <v>50</v>
      </c>
      <c r="P1782" s="7">
        <f t="shared" si="273"/>
        <v>16.5</v>
      </c>
      <c r="Q1782" s="19">
        <f t="shared" si="274"/>
        <v>18.725000000000001</v>
      </c>
      <c r="R1782" s="19">
        <f t="shared" si="275"/>
        <v>26.625</v>
      </c>
      <c r="S1782" s="19">
        <f t="shared" si="276"/>
        <v>23.675000000000001</v>
      </c>
      <c r="T1782" s="19">
        <f t="shared" si="277"/>
        <v>22.875</v>
      </c>
      <c r="U1782" s="7">
        <f t="shared" si="278"/>
        <v>23.008333333333336</v>
      </c>
      <c r="V1782" s="7">
        <f t="shared" si="279"/>
        <v>22.975000000000001</v>
      </c>
    </row>
    <row r="1783" spans="1:22" ht="13.5" x14ac:dyDescent="0.35">
      <c r="A1783" s="3">
        <v>44609</v>
      </c>
      <c r="B1783" s="2">
        <v>24.082599999999999</v>
      </c>
      <c r="C1783" s="7">
        <v>50.756479037156886</v>
      </c>
      <c r="D1783" s="7">
        <v>-7.7964874664921524E-2</v>
      </c>
      <c r="E1783" s="7">
        <v>-9.943370026959035E-2</v>
      </c>
      <c r="F1783" s="7">
        <v>24.186060000000001</v>
      </c>
      <c r="G1783" s="7">
        <v>24.128240000000005</v>
      </c>
      <c r="H1783" s="7">
        <v>24.389995999999986</v>
      </c>
      <c r="I1783" s="7">
        <v>23.861187000000026</v>
      </c>
      <c r="J1783" s="7" t="s">
        <v>53</v>
      </c>
      <c r="K1783" s="7" t="s">
        <v>55</v>
      </c>
      <c r="L1783" s="7" t="s">
        <v>47</v>
      </c>
      <c r="M1783" s="7">
        <f t="shared" si="270"/>
        <v>25</v>
      </c>
      <c r="N1783" s="7">
        <f t="shared" si="271"/>
        <v>0</v>
      </c>
      <c r="O1783" s="7">
        <f t="shared" si="272"/>
        <v>50</v>
      </c>
      <c r="P1783" s="7">
        <f t="shared" si="273"/>
        <v>16.5</v>
      </c>
      <c r="Q1783" s="19">
        <f t="shared" si="274"/>
        <v>18.725000000000001</v>
      </c>
      <c r="R1783" s="19">
        <f t="shared" si="275"/>
        <v>26.625</v>
      </c>
      <c r="S1783" s="19">
        <f t="shared" si="276"/>
        <v>23.675000000000001</v>
      </c>
      <c r="T1783" s="19">
        <f t="shared" si="277"/>
        <v>22.875</v>
      </c>
      <c r="U1783" s="7">
        <f t="shared" si="278"/>
        <v>23.008333333333336</v>
      </c>
      <c r="V1783" s="7">
        <f t="shared" si="279"/>
        <v>22.975000000000001</v>
      </c>
    </row>
    <row r="1784" spans="1:22" ht="13.5" x14ac:dyDescent="0.35">
      <c r="A1784" s="3">
        <v>44610</v>
      </c>
      <c r="B1784" s="2">
        <v>24.067399999999999</v>
      </c>
      <c r="C1784" s="7">
        <v>51.4220803496966</v>
      </c>
      <c r="D1784" s="7">
        <v>-8.4214742161048406E-2</v>
      </c>
      <c r="E1784" s="7">
        <v>-9.6389908647881967E-2</v>
      </c>
      <c r="F1784" s="7">
        <v>24.190640000000002</v>
      </c>
      <c r="G1784" s="7">
        <v>24.121775000000003</v>
      </c>
      <c r="H1784" s="7">
        <v>24.407953999999986</v>
      </c>
      <c r="I1784" s="7">
        <v>23.874721000000026</v>
      </c>
      <c r="J1784" s="7" t="s">
        <v>53</v>
      </c>
      <c r="K1784" s="7" t="s">
        <v>55</v>
      </c>
      <c r="L1784" s="7" t="s">
        <v>54</v>
      </c>
      <c r="M1784" s="7">
        <f t="shared" si="270"/>
        <v>25</v>
      </c>
      <c r="N1784" s="7">
        <f t="shared" si="271"/>
        <v>0</v>
      </c>
      <c r="O1784" s="7">
        <f t="shared" si="272"/>
        <v>50</v>
      </c>
      <c r="P1784" s="7">
        <f t="shared" si="273"/>
        <v>16.5</v>
      </c>
      <c r="Q1784" s="19">
        <f t="shared" si="274"/>
        <v>18.725000000000001</v>
      </c>
      <c r="R1784" s="19">
        <f t="shared" si="275"/>
        <v>26.625</v>
      </c>
      <c r="S1784" s="19">
        <f t="shared" si="276"/>
        <v>23.675000000000001</v>
      </c>
      <c r="T1784" s="19">
        <f t="shared" si="277"/>
        <v>22.875</v>
      </c>
      <c r="U1784" s="7">
        <f t="shared" si="278"/>
        <v>23.008333333333336</v>
      </c>
      <c r="V1784" s="7">
        <f t="shared" si="279"/>
        <v>22.975000000000001</v>
      </c>
    </row>
    <row r="1785" spans="1:22" ht="13.5" x14ac:dyDescent="0.35">
      <c r="A1785" s="3">
        <v>44613</v>
      </c>
      <c r="B1785" s="2">
        <v>24.044499999999999</v>
      </c>
      <c r="C1785" s="7">
        <v>51.309937157450719</v>
      </c>
      <c r="D1785" s="7">
        <v>-8.9978430459591863E-2</v>
      </c>
      <c r="E1785" s="7">
        <v>-9.5107613010223954E-2</v>
      </c>
      <c r="F1785" s="7">
        <v>24.131279999999997</v>
      </c>
      <c r="G1785" s="7">
        <v>24.106555000000004</v>
      </c>
      <c r="H1785" s="7">
        <v>24.414039999999986</v>
      </c>
      <c r="I1785" s="7">
        <v>23.888140500000024</v>
      </c>
      <c r="J1785" s="7" t="s">
        <v>53</v>
      </c>
      <c r="K1785" s="7" t="s">
        <v>55</v>
      </c>
      <c r="L1785" s="7" t="s">
        <v>47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16.5</v>
      </c>
      <c r="Q1785" s="19">
        <f t="shared" si="274"/>
        <v>18.725000000000001</v>
      </c>
      <c r="R1785" s="19">
        <f t="shared" si="275"/>
        <v>26.625</v>
      </c>
      <c r="S1785" s="19">
        <f t="shared" si="276"/>
        <v>23.675000000000001</v>
      </c>
      <c r="T1785" s="19">
        <f t="shared" si="277"/>
        <v>22.875</v>
      </c>
      <c r="U1785" s="7">
        <f t="shared" si="278"/>
        <v>23.008333333333336</v>
      </c>
      <c r="V1785" s="7">
        <f t="shared" si="279"/>
        <v>22.975000000000001</v>
      </c>
    </row>
    <row r="1786" spans="1:22" ht="13.5" x14ac:dyDescent="0.35">
      <c r="A1786" s="3">
        <v>44614</v>
      </c>
      <c r="B1786" s="2">
        <v>23.968499999999999</v>
      </c>
      <c r="C1786" s="7">
        <v>53.409600047791102</v>
      </c>
      <c r="D1786" s="7">
        <v>-9.9531423508771866E-2</v>
      </c>
      <c r="E1786" s="7">
        <v>-9.5992375109933539E-2</v>
      </c>
      <c r="F1786" s="7">
        <v>24.071940000000001</v>
      </c>
      <c r="G1786" s="7">
        <v>24.098949999999999</v>
      </c>
      <c r="H1786" s="7">
        <v>24.408105999999989</v>
      </c>
      <c r="I1786" s="7">
        <v>23.901541000000019</v>
      </c>
      <c r="J1786" s="7" t="s">
        <v>53</v>
      </c>
      <c r="K1786" s="7" t="s">
        <v>55</v>
      </c>
      <c r="L1786" s="7" t="s">
        <v>47</v>
      </c>
      <c r="M1786" s="7">
        <f t="shared" si="270"/>
        <v>25</v>
      </c>
      <c r="N1786" s="7">
        <f t="shared" si="271"/>
        <v>45</v>
      </c>
      <c r="O1786" s="7">
        <f t="shared" si="272"/>
        <v>50</v>
      </c>
      <c r="P1786" s="7">
        <f t="shared" si="273"/>
        <v>16.5</v>
      </c>
      <c r="Q1786" s="19">
        <f t="shared" si="274"/>
        <v>34.475000000000001</v>
      </c>
      <c r="R1786" s="19">
        <f t="shared" si="275"/>
        <v>35.625</v>
      </c>
      <c r="S1786" s="19">
        <f t="shared" si="276"/>
        <v>30.425000000000001</v>
      </c>
      <c r="T1786" s="19">
        <f t="shared" si="277"/>
        <v>34.125</v>
      </c>
      <c r="U1786" s="7">
        <f t="shared" si="278"/>
        <v>33.508333333333333</v>
      </c>
      <c r="V1786" s="7">
        <f t="shared" si="279"/>
        <v>33.662499999999994</v>
      </c>
    </row>
    <row r="1787" spans="1:22" ht="13.5" x14ac:dyDescent="0.35">
      <c r="A1787" s="3">
        <v>44615</v>
      </c>
      <c r="B1787" s="2">
        <v>23.892399999999999</v>
      </c>
      <c r="C1787" s="7">
        <v>56.626658643949661</v>
      </c>
      <c r="D1787" s="7">
        <v>-0.1119523562566016</v>
      </c>
      <c r="E1787" s="7">
        <v>-9.9184371339267163E-2</v>
      </c>
      <c r="F1787" s="7">
        <v>24.01108</v>
      </c>
      <c r="G1787" s="7">
        <v>24.091345</v>
      </c>
      <c r="H1787" s="7">
        <v>24.398975999999983</v>
      </c>
      <c r="I1787" s="7">
        <v>23.914561000000017</v>
      </c>
      <c r="J1787" s="7" t="s">
        <v>53</v>
      </c>
      <c r="K1787" s="7" t="s">
        <v>55</v>
      </c>
      <c r="L1787" s="7" t="s">
        <v>47</v>
      </c>
      <c r="M1787" s="7">
        <f t="shared" si="270"/>
        <v>25</v>
      </c>
      <c r="N1787" s="7">
        <f t="shared" si="271"/>
        <v>45</v>
      </c>
      <c r="O1787" s="7">
        <f t="shared" si="272"/>
        <v>50</v>
      </c>
      <c r="P1787" s="7">
        <f t="shared" si="273"/>
        <v>16.5</v>
      </c>
      <c r="Q1787" s="19">
        <f t="shared" si="274"/>
        <v>34.475000000000001</v>
      </c>
      <c r="R1787" s="19">
        <f t="shared" si="275"/>
        <v>35.625</v>
      </c>
      <c r="S1787" s="19">
        <f t="shared" si="276"/>
        <v>30.425000000000001</v>
      </c>
      <c r="T1787" s="19">
        <f t="shared" si="277"/>
        <v>34.125</v>
      </c>
      <c r="U1787" s="7">
        <f t="shared" si="278"/>
        <v>33.508333333333333</v>
      </c>
      <c r="V1787" s="7">
        <f t="shared" si="279"/>
        <v>33.662499999999994</v>
      </c>
    </row>
    <row r="1788" spans="1:22" ht="13.5" x14ac:dyDescent="0.35">
      <c r="A1788" s="3">
        <v>44616</v>
      </c>
      <c r="B1788" s="2">
        <v>23.588000000000001</v>
      </c>
      <c r="C1788" s="7">
        <v>50</v>
      </c>
      <c r="D1788" s="7">
        <v>-0.14469066702762134</v>
      </c>
      <c r="E1788" s="7">
        <v>-0.10828563047693801</v>
      </c>
      <c r="F1788" s="7">
        <v>23.91216</v>
      </c>
      <c r="G1788" s="7">
        <v>24.072320000000005</v>
      </c>
      <c r="H1788" s="7">
        <v>24.38071399999998</v>
      </c>
      <c r="I1788" s="7">
        <v>23.926059000000013</v>
      </c>
      <c r="J1788" s="7" t="s">
        <v>53</v>
      </c>
      <c r="K1788" s="7" t="s">
        <v>55</v>
      </c>
      <c r="L1788" s="7" t="s">
        <v>47</v>
      </c>
      <c r="M1788" s="7">
        <f t="shared" si="270"/>
        <v>25</v>
      </c>
      <c r="N1788" s="7">
        <f t="shared" si="271"/>
        <v>100</v>
      </c>
      <c r="O1788" s="7">
        <f t="shared" si="272"/>
        <v>0</v>
      </c>
      <c r="P1788" s="7">
        <f t="shared" si="273"/>
        <v>16.5</v>
      </c>
      <c r="Q1788" s="19">
        <f t="shared" si="274"/>
        <v>46.225000000000001</v>
      </c>
      <c r="R1788" s="19">
        <f t="shared" si="275"/>
        <v>29.125</v>
      </c>
      <c r="S1788" s="19">
        <f t="shared" si="276"/>
        <v>26.175000000000001</v>
      </c>
      <c r="T1788" s="19">
        <f t="shared" si="277"/>
        <v>35.375</v>
      </c>
      <c r="U1788" s="7">
        <f t="shared" si="278"/>
        <v>33.841666666666661</v>
      </c>
      <c r="V1788" s="7">
        <f t="shared" si="279"/>
        <v>34.224999999999994</v>
      </c>
    </row>
    <row r="1789" spans="1:22" ht="13.5" x14ac:dyDescent="0.35">
      <c r="A1789" s="3">
        <v>44617</v>
      </c>
      <c r="B1789" s="2">
        <v>23.588000000000001</v>
      </c>
      <c r="C1789" s="7">
        <v>27.869700103412654</v>
      </c>
      <c r="D1789" s="7">
        <v>-0.16869144421827542</v>
      </c>
      <c r="E1789" s="7">
        <v>-0.12036679322520549</v>
      </c>
      <c r="F1789" s="7">
        <v>23.816279999999999</v>
      </c>
      <c r="G1789" s="7">
        <v>24.050255000000003</v>
      </c>
      <c r="H1789" s="7">
        <v>24.36169199999998</v>
      </c>
      <c r="I1789" s="7">
        <v>23.938062000000009</v>
      </c>
      <c r="J1789" s="7" t="s">
        <v>53</v>
      </c>
      <c r="K1789" s="7" t="s">
        <v>55</v>
      </c>
      <c r="L1789" s="7" t="s">
        <v>47</v>
      </c>
      <c r="M1789" s="7">
        <f t="shared" si="270"/>
        <v>50</v>
      </c>
      <c r="N1789" s="7">
        <f t="shared" si="271"/>
        <v>100</v>
      </c>
      <c r="O1789" s="7">
        <f t="shared" si="272"/>
        <v>0</v>
      </c>
      <c r="P1789" s="7">
        <f t="shared" si="273"/>
        <v>16.5</v>
      </c>
      <c r="Q1789" s="19">
        <f t="shared" si="274"/>
        <v>54.975000000000001</v>
      </c>
      <c r="R1789" s="19">
        <f t="shared" si="275"/>
        <v>34.125</v>
      </c>
      <c r="S1789" s="19">
        <f t="shared" si="276"/>
        <v>29.925000000000001</v>
      </c>
      <c r="T1789" s="19">
        <f t="shared" si="277"/>
        <v>41.625</v>
      </c>
      <c r="U1789" s="7">
        <f t="shared" si="278"/>
        <v>39.674999999999997</v>
      </c>
      <c r="V1789" s="7">
        <f t="shared" si="279"/>
        <v>40.162499999999994</v>
      </c>
    </row>
    <row r="1790" spans="1:22" ht="13.5" x14ac:dyDescent="0.35">
      <c r="A1790" s="3">
        <v>44620</v>
      </c>
      <c r="B1790" s="2">
        <v>23.732600000000001</v>
      </c>
      <c r="C1790" s="7">
        <v>31.03448275862074</v>
      </c>
      <c r="D1790" s="7">
        <v>-0.17403801957598475</v>
      </c>
      <c r="E1790" s="7">
        <v>-0.13110103849536137</v>
      </c>
      <c r="F1790" s="7">
        <v>23.753900000000002</v>
      </c>
      <c r="G1790" s="7">
        <v>24.038460000000008</v>
      </c>
      <c r="H1790" s="7">
        <v>24.349365999999986</v>
      </c>
      <c r="I1790" s="7">
        <v>23.950644000000011</v>
      </c>
      <c r="J1790" s="7" t="s">
        <v>53</v>
      </c>
      <c r="K1790" s="7" t="s">
        <v>55</v>
      </c>
      <c r="L1790" s="7" t="s">
        <v>47</v>
      </c>
      <c r="M1790" s="7">
        <f t="shared" si="270"/>
        <v>25</v>
      </c>
      <c r="N1790" s="7">
        <f t="shared" si="271"/>
        <v>100</v>
      </c>
      <c r="O1790" s="7">
        <f t="shared" si="272"/>
        <v>0</v>
      </c>
      <c r="P1790" s="7">
        <f t="shared" si="273"/>
        <v>16.5</v>
      </c>
      <c r="Q1790" s="19">
        <f t="shared" si="274"/>
        <v>46.225000000000001</v>
      </c>
      <c r="R1790" s="19">
        <f t="shared" si="275"/>
        <v>29.125</v>
      </c>
      <c r="S1790" s="19">
        <f t="shared" si="276"/>
        <v>26.175000000000001</v>
      </c>
      <c r="T1790" s="19">
        <f t="shared" si="277"/>
        <v>35.375</v>
      </c>
      <c r="U1790" s="7">
        <f t="shared" si="278"/>
        <v>33.841666666666661</v>
      </c>
      <c r="V1790" s="7">
        <f t="shared" si="279"/>
        <v>34.224999999999994</v>
      </c>
    </row>
    <row r="1791" spans="1:22" ht="13.5" x14ac:dyDescent="0.35">
      <c r="A1791" s="3">
        <v>44621</v>
      </c>
      <c r="B1791" s="2">
        <v>23.725000000000001</v>
      </c>
      <c r="C1791" s="7">
        <v>36.000000000000057</v>
      </c>
      <c r="D1791" s="7">
        <v>-0.1768498604451203</v>
      </c>
      <c r="E1791" s="7">
        <v>-0.14025080288531316</v>
      </c>
      <c r="F1791" s="7">
        <v>23.705200000000001</v>
      </c>
      <c r="G1791" s="7">
        <v>24.027050000000006</v>
      </c>
      <c r="H1791" s="7">
        <v>24.334605999999987</v>
      </c>
      <c r="I1791" s="7">
        <v>23.96149200000001</v>
      </c>
      <c r="J1791" s="7" t="s">
        <v>53</v>
      </c>
      <c r="K1791" s="7" t="s">
        <v>55</v>
      </c>
      <c r="L1791" s="7" t="s">
        <v>47</v>
      </c>
      <c r="M1791" s="7">
        <f t="shared" si="270"/>
        <v>25</v>
      </c>
      <c r="N1791" s="7">
        <f t="shared" si="271"/>
        <v>100</v>
      </c>
      <c r="O1791" s="7">
        <f t="shared" si="272"/>
        <v>0</v>
      </c>
      <c r="P1791" s="7">
        <f t="shared" si="273"/>
        <v>16.5</v>
      </c>
      <c r="Q1791" s="19">
        <f t="shared" si="274"/>
        <v>46.225000000000001</v>
      </c>
      <c r="R1791" s="19">
        <f t="shared" si="275"/>
        <v>29.125</v>
      </c>
      <c r="S1791" s="19">
        <f t="shared" si="276"/>
        <v>26.175000000000001</v>
      </c>
      <c r="T1791" s="19">
        <f t="shared" si="277"/>
        <v>35.375</v>
      </c>
      <c r="U1791" s="7">
        <f t="shared" si="278"/>
        <v>33.841666666666661</v>
      </c>
      <c r="V1791" s="7">
        <f t="shared" si="279"/>
        <v>34.224999999999994</v>
      </c>
    </row>
    <row r="1792" spans="1:22" ht="13.5" x14ac:dyDescent="0.35">
      <c r="A1792" s="3">
        <v>44622</v>
      </c>
      <c r="B1792" s="2">
        <v>23.572800000000001</v>
      </c>
      <c r="C1792" s="7">
        <v>22.837334437086128</v>
      </c>
      <c r="D1792" s="7">
        <v>-0.18917879718937058</v>
      </c>
      <c r="E1792" s="7">
        <v>-0.15003640174612465</v>
      </c>
      <c r="F1792" s="7">
        <v>23.641280000000002</v>
      </c>
      <c r="G1792" s="7">
        <v>24.01868</v>
      </c>
      <c r="H1792" s="7">
        <v>24.320605999999984</v>
      </c>
      <c r="I1792" s="7">
        <v>23.969976000000017</v>
      </c>
      <c r="J1792" s="7" t="s">
        <v>53</v>
      </c>
      <c r="K1792" s="7" t="s">
        <v>55</v>
      </c>
      <c r="L1792" s="7" t="s">
        <v>47</v>
      </c>
      <c r="M1792" s="7">
        <f t="shared" si="270"/>
        <v>50</v>
      </c>
      <c r="N1792" s="7">
        <f t="shared" si="271"/>
        <v>100</v>
      </c>
      <c r="O1792" s="7">
        <f t="shared" si="272"/>
        <v>0</v>
      </c>
      <c r="P1792" s="7">
        <f t="shared" si="273"/>
        <v>16.5</v>
      </c>
      <c r="Q1792" s="19">
        <f t="shared" si="274"/>
        <v>54.975000000000001</v>
      </c>
      <c r="R1792" s="19">
        <f t="shared" si="275"/>
        <v>34.125</v>
      </c>
      <c r="S1792" s="19">
        <f t="shared" si="276"/>
        <v>29.925000000000001</v>
      </c>
      <c r="T1792" s="19">
        <f t="shared" si="277"/>
        <v>41.625</v>
      </c>
      <c r="U1792" s="7">
        <f t="shared" si="278"/>
        <v>39.674999999999997</v>
      </c>
      <c r="V1792" s="7">
        <f t="shared" si="279"/>
        <v>40.162499999999994</v>
      </c>
    </row>
    <row r="1793" spans="1:22" ht="13.5" x14ac:dyDescent="0.35">
      <c r="A1793" s="3">
        <v>44623</v>
      </c>
      <c r="B1793" s="2">
        <v>23.588000000000001</v>
      </c>
      <c r="C1793" s="7">
        <v>33.335766956267875</v>
      </c>
      <c r="D1793" s="7">
        <v>-0.19546980122330737</v>
      </c>
      <c r="E1793" s="7">
        <v>-0.15912308164156119</v>
      </c>
      <c r="F1793" s="7">
        <v>23.641280000000002</v>
      </c>
      <c r="G1793" s="7">
        <v>24.024385000000002</v>
      </c>
      <c r="H1793" s="7">
        <v>24.302343999999984</v>
      </c>
      <c r="I1793" s="7">
        <v>23.979487500000008</v>
      </c>
      <c r="J1793" s="7" t="s">
        <v>53</v>
      </c>
      <c r="K1793" s="7" t="s">
        <v>55</v>
      </c>
      <c r="L1793" s="7" t="s">
        <v>50</v>
      </c>
      <c r="M1793" s="7">
        <f t="shared" si="270"/>
        <v>25</v>
      </c>
      <c r="N1793" s="7">
        <f t="shared" si="271"/>
        <v>100</v>
      </c>
      <c r="O1793" s="7">
        <f t="shared" si="272"/>
        <v>0</v>
      </c>
      <c r="P1793" s="7">
        <f t="shared" si="273"/>
        <v>16.5</v>
      </c>
      <c r="Q1793" s="19">
        <f t="shared" si="274"/>
        <v>46.225000000000001</v>
      </c>
      <c r="R1793" s="19">
        <f t="shared" si="275"/>
        <v>29.125</v>
      </c>
      <c r="S1793" s="19">
        <f t="shared" si="276"/>
        <v>26.175000000000001</v>
      </c>
      <c r="T1793" s="19">
        <f t="shared" si="277"/>
        <v>35.375</v>
      </c>
      <c r="U1793" s="7">
        <f t="shared" si="278"/>
        <v>33.841666666666661</v>
      </c>
      <c r="V1793" s="7">
        <f t="shared" si="279"/>
        <v>34.224999999999994</v>
      </c>
    </row>
    <row r="1794" spans="1:22" ht="13.5" x14ac:dyDescent="0.35">
      <c r="A1794" s="3">
        <v>44624</v>
      </c>
      <c r="B1794" s="2">
        <v>23.534700000000001</v>
      </c>
      <c r="C1794" s="7">
        <v>14.189309181317753</v>
      </c>
      <c r="D1794" s="7">
        <v>-0.20242292630717884</v>
      </c>
      <c r="E1794" s="7">
        <v>-0.16778305057468473</v>
      </c>
      <c r="F1794" s="7">
        <v>23.63062</v>
      </c>
      <c r="G1794" s="7">
        <v>24.021720000000006</v>
      </c>
      <c r="H1794" s="7">
        <v>24.291385999999985</v>
      </c>
      <c r="I1794" s="7">
        <v>23.98949300000001</v>
      </c>
      <c r="J1794" s="7" t="s">
        <v>53</v>
      </c>
      <c r="K1794" s="7" t="s">
        <v>55</v>
      </c>
      <c r="L1794" s="7" t="s">
        <v>47</v>
      </c>
      <c r="M1794" s="7">
        <f t="shared" si="270"/>
        <v>50</v>
      </c>
      <c r="N1794" s="7">
        <f t="shared" si="271"/>
        <v>100</v>
      </c>
      <c r="O1794" s="7">
        <f t="shared" si="272"/>
        <v>0</v>
      </c>
      <c r="P1794" s="7">
        <f t="shared" si="273"/>
        <v>16.5</v>
      </c>
      <c r="Q1794" s="19">
        <f t="shared" si="274"/>
        <v>54.975000000000001</v>
      </c>
      <c r="R1794" s="19">
        <f t="shared" si="275"/>
        <v>34.125</v>
      </c>
      <c r="S1794" s="19">
        <f t="shared" si="276"/>
        <v>29.925000000000001</v>
      </c>
      <c r="T1794" s="19">
        <f t="shared" si="277"/>
        <v>41.625</v>
      </c>
      <c r="U1794" s="7">
        <f t="shared" si="278"/>
        <v>39.674999999999997</v>
      </c>
      <c r="V1794" s="7">
        <f t="shared" si="279"/>
        <v>40.162499999999994</v>
      </c>
    </row>
    <row r="1795" spans="1:22" ht="13.5" x14ac:dyDescent="0.35">
      <c r="A1795" s="3">
        <v>44627</v>
      </c>
      <c r="B1795" s="2">
        <v>23.3597</v>
      </c>
      <c r="C1795" s="7">
        <v>13.043833156477064</v>
      </c>
      <c r="D1795" s="7">
        <v>-0.21952383141497478</v>
      </c>
      <c r="E1795" s="7">
        <v>-0.17813120674274274</v>
      </c>
      <c r="F1795" s="7">
        <v>23.556040000000003</v>
      </c>
      <c r="G1795" s="7">
        <v>23.958945</v>
      </c>
      <c r="H1795" s="7">
        <v>24.273123999999985</v>
      </c>
      <c r="I1795" s="7">
        <v>23.998623500000008</v>
      </c>
      <c r="J1795" s="7" t="s">
        <v>53</v>
      </c>
      <c r="K1795" s="7" t="s">
        <v>55</v>
      </c>
      <c r="L1795" s="7" t="s">
        <v>47</v>
      </c>
      <c r="M1795" s="7">
        <f t="shared" ref="M1795:M1858" si="280">IF(C1795&lt;30,50,IF(C1795&gt;70,0,25))</f>
        <v>50</v>
      </c>
      <c r="N1795" s="7">
        <f t="shared" ref="N1795:N1858" si="281">IF(E1795-D1795&gt;0.02,100,IF(E1795-D1795&lt;0,0,45))</f>
        <v>100</v>
      </c>
      <c r="O1795" s="7">
        <f t="shared" ref="O1795:O1858" si="282">IF(F1795-I1795&gt;10,100,IF(F1795-I1795&gt;5,75,IF(F1795-I1795&gt;0,50,0)))</f>
        <v>0</v>
      </c>
      <c r="P1795" s="7">
        <f t="shared" ref="P1795:P1858" si="283">IF(L1795="CONFIRMED BULLISH", 34, IF(L1795="BULLISH DIVERGENCE",17,0))+IF(J1795="Bullish",33,IF(J1795="Bearish", 0,16.5))+IF(K1795="Strong",33,IF(K1795="Weak",0,16.5))</f>
        <v>16.5</v>
      </c>
      <c r="Q1795" s="19">
        <f t="shared" ref="Q1795:Q1858" si="284">0.35*M1795+0.35*N1795+0.15*O1795+0.15*P1795</f>
        <v>54.975000000000001</v>
      </c>
      <c r="R1795" s="19">
        <f t="shared" ref="R1795:R1858" si="285">0.2*M1795+0.2*N1795+0.35*O1795+0.25*P1795</f>
        <v>34.125</v>
      </c>
      <c r="S1795" s="19">
        <f t="shared" ref="S1795:S1858" si="286">M1795*0.15+N1795*0.15+O1795*0.25+P1795*0.45</f>
        <v>29.925000000000001</v>
      </c>
      <c r="T1795" s="19">
        <f t="shared" ref="T1795:T1858" si="287">0.25*SUM(M1795:P1795)</f>
        <v>41.625</v>
      </c>
      <c r="U1795" s="7">
        <f t="shared" ref="U1795:U1858" si="288">SUM(Q1795:S1795)/3</f>
        <v>39.674999999999997</v>
      </c>
      <c r="V1795" s="7">
        <f t="shared" ref="V1795:V1858" si="289">SUM(Q1795:T1795)/4</f>
        <v>40.162499999999994</v>
      </c>
    </row>
    <row r="1796" spans="1:22" ht="13.5" x14ac:dyDescent="0.35">
      <c r="A1796" s="3">
        <v>44628</v>
      </c>
      <c r="B1796" s="2">
        <v>23.740200000000002</v>
      </c>
      <c r="C1796" s="7">
        <v>35.150608288335249</v>
      </c>
      <c r="D1796" s="7">
        <v>-0.20006700400467281</v>
      </c>
      <c r="E1796" s="7">
        <v>-0.18251836619512876</v>
      </c>
      <c r="F1796" s="7">
        <v>23.559080000000002</v>
      </c>
      <c r="G1796" s="7">
        <v>23.913290000000003</v>
      </c>
      <c r="H1796" s="7">
        <v>24.263993999999983</v>
      </c>
      <c r="I1796" s="7">
        <v>24.01022750000001</v>
      </c>
      <c r="J1796" s="7" t="s">
        <v>53</v>
      </c>
      <c r="K1796" s="7" t="s">
        <v>55</v>
      </c>
      <c r="L1796" s="7" t="s">
        <v>54</v>
      </c>
      <c r="M1796" s="7">
        <f t="shared" si="280"/>
        <v>25</v>
      </c>
      <c r="N1796" s="7">
        <f t="shared" si="281"/>
        <v>45</v>
      </c>
      <c r="O1796" s="7">
        <f t="shared" si="282"/>
        <v>0</v>
      </c>
      <c r="P1796" s="7">
        <f t="shared" si="283"/>
        <v>16.5</v>
      </c>
      <c r="Q1796" s="19">
        <f t="shared" si="284"/>
        <v>26.975000000000001</v>
      </c>
      <c r="R1796" s="19">
        <f t="shared" si="285"/>
        <v>18.125</v>
      </c>
      <c r="S1796" s="19">
        <f t="shared" si="286"/>
        <v>17.925000000000001</v>
      </c>
      <c r="T1796" s="19">
        <f t="shared" si="287"/>
        <v>21.625</v>
      </c>
      <c r="U1796" s="7">
        <f t="shared" si="288"/>
        <v>21.008333333333336</v>
      </c>
      <c r="V1796" s="7">
        <f t="shared" si="289"/>
        <v>21.162500000000001</v>
      </c>
    </row>
    <row r="1797" spans="1:22" ht="13.5" x14ac:dyDescent="0.35">
      <c r="A1797" s="3">
        <v>44629</v>
      </c>
      <c r="B1797" s="2">
        <v>23.511900000000001</v>
      </c>
      <c r="C1797" s="7">
        <v>32.719675407254954</v>
      </c>
      <c r="D1797" s="7">
        <v>-0.20075505085979373</v>
      </c>
      <c r="E1797" s="7">
        <v>-0.18616570312806174</v>
      </c>
      <c r="F1797" s="7">
        <v>23.546900000000001</v>
      </c>
      <c r="G1797" s="7">
        <v>23.873340000000002</v>
      </c>
      <c r="H1797" s="7">
        <v>24.248013999999984</v>
      </c>
      <c r="I1797" s="7">
        <v>24.020690000000013</v>
      </c>
      <c r="J1797" s="7" t="s">
        <v>48</v>
      </c>
      <c r="K1797" s="7" t="s">
        <v>55</v>
      </c>
      <c r="L1797" s="7" t="s">
        <v>56</v>
      </c>
      <c r="M1797" s="7">
        <f t="shared" si="280"/>
        <v>25</v>
      </c>
      <c r="N1797" s="7">
        <f t="shared" si="281"/>
        <v>45</v>
      </c>
      <c r="O1797" s="7">
        <f t="shared" si="282"/>
        <v>0</v>
      </c>
      <c r="P1797" s="7">
        <f t="shared" si="283"/>
        <v>66.5</v>
      </c>
      <c r="Q1797" s="19">
        <f t="shared" si="284"/>
        <v>34.475000000000001</v>
      </c>
      <c r="R1797" s="19">
        <f t="shared" si="285"/>
        <v>30.625</v>
      </c>
      <c r="S1797" s="19">
        <f t="shared" si="286"/>
        <v>40.424999999999997</v>
      </c>
      <c r="T1797" s="19">
        <f t="shared" si="287"/>
        <v>34.125</v>
      </c>
      <c r="U1797" s="7">
        <f t="shared" si="288"/>
        <v>35.174999999999997</v>
      </c>
      <c r="V1797" s="7">
        <f t="shared" si="289"/>
        <v>34.912499999999994</v>
      </c>
    </row>
    <row r="1798" spans="1:22" ht="13.5" x14ac:dyDescent="0.35">
      <c r="A1798" s="3">
        <v>44630</v>
      </c>
      <c r="B1798" s="2">
        <v>23.801100000000002</v>
      </c>
      <c r="C1798" s="7">
        <v>43.084194670960443</v>
      </c>
      <c r="D1798" s="7">
        <v>-0.17593622659118324</v>
      </c>
      <c r="E1798" s="7">
        <v>-0.18411980782068604</v>
      </c>
      <c r="F1798" s="7">
        <v>23.58952</v>
      </c>
      <c r="G1798" s="7">
        <v>23.832255000000004</v>
      </c>
      <c r="H1798" s="7">
        <v>24.226557999999983</v>
      </c>
      <c r="I1798" s="7">
        <v>24.032826500000006</v>
      </c>
      <c r="J1798" s="7" t="s">
        <v>48</v>
      </c>
      <c r="K1798" s="7" t="s">
        <v>55</v>
      </c>
      <c r="L1798" s="7" t="s">
        <v>50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49.5</v>
      </c>
      <c r="Q1798" s="19">
        <f t="shared" si="284"/>
        <v>16.175000000000001</v>
      </c>
      <c r="R1798" s="19">
        <f t="shared" si="285"/>
        <v>17.375</v>
      </c>
      <c r="S1798" s="19">
        <f t="shared" si="286"/>
        <v>26.025000000000002</v>
      </c>
      <c r="T1798" s="19">
        <f t="shared" si="287"/>
        <v>18.625</v>
      </c>
      <c r="U1798" s="7">
        <f t="shared" si="288"/>
        <v>19.858333333333334</v>
      </c>
      <c r="V1798" s="7">
        <f t="shared" si="289"/>
        <v>19.55</v>
      </c>
    </row>
    <row r="1799" spans="1:22" ht="13.5" x14ac:dyDescent="0.35">
      <c r="A1799" s="3">
        <v>44631</v>
      </c>
      <c r="B1799" s="2">
        <v>23.588000000000001</v>
      </c>
      <c r="C1799" s="7">
        <v>39.210588513353869</v>
      </c>
      <c r="D1799" s="7">
        <v>-0.17148573775861564</v>
      </c>
      <c r="E1799" s="7">
        <v>-0.18159299380827199</v>
      </c>
      <c r="F1799" s="7">
        <v>23.600180000000002</v>
      </c>
      <c r="G1799" s="7">
        <v>23.809430000000006</v>
      </c>
      <c r="H1799" s="7">
        <v>24.204643999999988</v>
      </c>
      <c r="I1799" s="7">
        <v>24.043859500000007</v>
      </c>
      <c r="J1799" s="7" t="s">
        <v>53</v>
      </c>
      <c r="K1799" s="7" t="s">
        <v>55</v>
      </c>
      <c r="L1799" s="7" t="s">
        <v>54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19">
        <f t="shared" si="284"/>
        <v>11.225</v>
      </c>
      <c r="R1799" s="19">
        <f t="shared" si="285"/>
        <v>9.125</v>
      </c>
      <c r="S1799" s="19">
        <f t="shared" si="286"/>
        <v>11.175000000000001</v>
      </c>
      <c r="T1799" s="19">
        <f t="shared" si="287"/>
        <v>10.375</v>
      </c>
      <c r="U1799" s="7">
        <f t="shared" si="288"/>
        <v>10.508333333333335</v>
      </c>
      <c r="V1799" s="7">
        <f t="shared" si="289"/>
        <v>10.475000000000001</v>
      </c>
    </row>
    <row r="1800" spans="1:22" ht="13.5" x14ac:dyDescent="0.35">
      <c r="A1800" s="3">
        <v>44634</v>
      </c>
      <c r="B1800" s="2">
        <v>23.740200000000002</v>
      </c>
      <c r="C1800" s="7">
        <v>44.791714194460994</v>
      </c>
      <c r="D1800" s="7">
        <v>-0.15390332357060643</v>
      </c>
      <c r="E1800" s="7">
        <v>-0.17605505976073887</v>
      </c>
      <c r="F1800" s="7">
        <v>23.676279999999998</v>
      </c>
      <c r="G1800" s="7">
        <v>23.779375000000005</v>
      </c>
      <c r="H1800" s="7">
        <v>24.192317999999986</v>
      </c>
      <c r="I1800" s="7">
        <v>24.056034000000007</v>
      </c>
      <c r="J1800" s="7" t="s">
        <v>53</v>
      </c>
      <c r="K1800" s="7" t="s">
        <v>55</v>
      </c>
      <c r="L1800" s="7" t="s">
        <v>54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19">
        <f t="shared" si="284"/>
        <v>11.225</v>
      </c>
      <c r="R1800" s="19">
        <f t="shared" si="285"/>
        <v>9.125</v>
      </c>
      <c r="S1800" s="19">
        <f t="shared" si="286"/>
        <v>11.175000000000001</v>
      </c>
      <c r="T1800" s="19">
        <f t="shared" si="287"/>
        <v>10.375</v>
      </c>
      <c r="U1800" s="7">
        <f t="shared" si="288"/>
        <v>10.508333333333335</v>
      </c>
      <c r="V1800" s="7">
        <f t="shared" si="289"/>
        <v>10.475000000000001</v>
      </c>
    </row>
    <row r="1801" spans="1:22" ht="13.5" x14ac:dyDescent="0.35">
      <c r="A1801" s="3">
        <v>44635</v>
      </c>
      <c r="B1801" s="2">
        <v>23.740200000000002</v>
      </c>
      <c r="C1801" s="7">
        <v>46.402911703535722</v>
      </c>
      <c r="D1801" s="7">
        <v>-0.13837404380996787</v>
      </c>
      <c r="E1801" s="7">
        <v>-0.16851885657058469</v>
      </c>
      <c r="F1801" s="7">
        <v>23.676280000000002</v>
      </c>
      <c r="G1801" s="7">
        <v>23.753125000000004</v>
      </c>
      <c r="H1801" s="7">
        <v>24.172533999999988</v>
      </c>
      <c r="I1801" s="7">
        <v>24.068246500000008</v>
      </c>
      <c r="J1801" s="7" t="s">
        <v>53</v>
      </c>
      <c r="K1801" s="7" t="s">
        <v>55</v>
      </c>
      <c r="L1801" s="7" t="s">
        <v>50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16.5</v>
      </c>
      <c r="Q1801" s="19">
        <f t="shared" si="284"/>
        <v>11.225</v>
      </c>
      <c r="R1801" s="19">
        <f t="shared" si="285"/>
        <v>9.125</v>
      </c>
      <c r="S1801" s="19">
        <f t="shared" si="286"/>
        <v>11.175000000000001</v>
      </c>
      <c r="T1801" s="19">
        <f t="shared" si="287"/>
        <v>10.375</v>
      </c>
      <c r="U1801" s="7">
        <f t="shared" si="288"/>
        <v>10.508333333333335</v>
      </c>
      <c r="V1801" s="7">
        <f t="shared" si="289"/>
        <v>10.475000000000001</v>
      </c>
    </row>
    <row r="1802" spans="1:22" ht="13.5" x14ac:dyDescent="0.35">
      <c r="A1802" s="3">
        <v>44636</v>
      </c>
      <c r="B1802" s="2">
        <v>23.588000000000001</v>
      </c>
      <c r="C1802" s="7">
        <v>50</v>
      </c>
      <c r="D1802" s="7">
        <v>-0.13677162754382977</v>
      </c>
      <c r="E1802" s="7">
        <v>-0.16216941076523372</v>
      </c>
      <c r="F1802" s="7">
        <v>23.691500000000001</v>
      </c>
      <c r="G1802" s="7">
        <v>23.722690000000007</v>
      </c>
      <c r="H1802" s="7">
        <v>24.151227999999993</v>
      </c>
      <c r="I1802" s="7">
        <v>24.079660000000004</v>
      </c>
      <c r="J1802" s="7" t="s">
        <v>53</v>
      </c>
      <c r="K1802" s="7" t="s">
        <v>55</v>
      </c>
      <c r="L1802" s="7" t="s">
        <v>54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19">
        <f t="shared" si="284"/>
        <v>11.225</v>
      </c>
      <c r="R1802" s="19">
        <f t="shared" si="285"/>
        <v>9.125</v>
      </c>
      <c r="S1802" s="19">
        <f t="shared" si="286"/>
        <v>11.175000000000001</v>
      </c>
      <c r="T1802" s="19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35">
      <c r="A1803" s="3">
        <v>44637</v>
      </c>
      <c r="B1803" s="2">
        <v>23.572800000000001</v>
      </c>
      <c r="C1803" s="7">
        <v>49.61589002324876</v>
      </c>
      <c r="D1803" s="7">
        <v>-0.13517005779065627</v>
      </c>
      <c r="E1803" s="7">
        <v>-0.15676954017031824</v>
      </c>
      <c r="F1803" s="7">
        <v>23.64584</v>
      </c>
      <c r="G1803" s="7">
        <v>23.697200000000002</v>
      </c>
      <c r="H1803" s="7">
        <v>24.132661999999993</v>
      </c>
      <c r="I1803" s="7">
        <v>24.090731000000009</v>
      </c>
      <c r="J1803" s="7" t="s">
        <v>53</v>
      </c>
      <c r="K1803" s="7" t="s">
        <v>55</v>
      </c>
      <c r="L1803" s="7" t="s">
        <v>47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16.5</v>
      </c>
      <c r="Q1803" s="19">
        <f t="shared" si="284"/>
        <v>11.225</v>
      </c>
      <c r="R1803" s="19">
        <f t="shared" si="285"/>
        <v>9.125</v>
      </c>
      <c r="S1803" s="19">
        <f t="shared" si="286"/>
        <v>11.175000000000001</v>
      </c>
      <c r="T1803" s="19">
        <f t="shared" si="287"/>
        <v>10.375</v>
      </c>
      <c r="U1803" s="7">
        <f t="shared" si="288"/>
        <v>10.508333333333335</v>
      </c>
      <c r="V1803" s="7">
        <f t="shared" si="289"/>
        <v>10.475000000000001</v>
      </c>
    </row>
    <row r="1804" spans="1:22" ht="13.5" x14ac:dyDescent="0.35">
      <c r="A1804" s="3">
        <v>44638</v>
      </c>
      <c r="B1804" s="2">
        <v>23.740200000000002</v>
      </c>
      <c r="C1804" s="7">
        <v>50.18986709303487</v>
      </c>
      <c r="D1804" s="7">
        <v>-0.11902102100066614</v>
      </c>
      <c r="E1804" s="7">
        <v>-0.14921983633638783</v>
      </c>
      <c r="F1804" s="7">
        <v>23.676279999999998</v>
      </c>
      <c r="G1804" s="7">
        <v>23.680840000000003</v>
      </c>
      <c r="H1804" s="7">
        <v>24.11333599999999</v>
      </c>
      <c r="I1804" s="7">
        <v>24.099481500000007</v>
      </c>
      <c r="J1804" s="7" t="s">
        <v>48</v>
      </c>
      <c r="K1804" s="7" t="s">
        <v>55</v>
      </c>
      <c r="L1804" s="7" t="s">
        <v>50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49.5</v>
      </c>
      <c r="Q1804" s="19">
        <f t="shared" si="284"/>
        <v>16.175000000000001</v>
      </c>
      <c r="R1804" s="19">
        <f t="shared" si="285"/>
        <v>17.375</v>
      </c>
      <c r="S1804" s="19">
        <f t="shared" si="286"/>
        <v>26.025000000000002</v>
      </c>
      <c r="T1804" s="19">
        <f t="shared" si="287"/>
        <v>18.625</v>
      </c>
      <c r="U1804" s="7">
        <f t="shared" si="288"/>
        <v>19.858333333333334</v>
      </c>
      <c r="V1804" s="7">
        <f t="shared" si="289"/>
        <v>19.55</v>
      </c>
    </row>
    <row r="1805" spans="1:22" ht="13.5" x14ac:dyDescent="0.35">
      <c r="A1805" s="3">
        <v>44641</v>
      </c>
      <c r="B1805" s="2">
        <v>23.588000000000001</v>
      </c>
      <c r="C1805" s="7">
        <v>46.808014911463196</v>
      </c>
      <c r="D1805" s="7">
        <v>-0.11715358737887627</v>
      </c>
      <c r="E1805" s="7">
        <v>-0.14280658654488554</v>
      </c>
      <c r="F1805" s="7">
        <v>23.645840000000003</v>
      </c>
      <c r="G1805" s="7">
        <v>23.658015000000006</v>
      </c>
      <c r="H1805" s="7">
        <v>24.092029999999991</v>
      </c>
      <c r="I1805" s="7">
        <v>24.107547000000004</v>
      </c>
      <c r="J1805" s="7" t="s">
        <v>53</v>
      </c>
      <c r="K1805" s="7" t="s">
        <v>55</v>
      </c>
      <c r="L1805" s="7" t="s">
        <v>47</v>
      </c>
      <c r="M1805" s="7">
        <f t="shared" si="280"/>
        <v>25</v>
      </c>
      <c r="N1805" s="7">
        <f t="shared" si="281"/>
        <v>0</v>
      </c>
      <c r="O1805" s="7">
        <f t="shared" si="282"/>
        <v>0</v>
      </c>
      <c r="P1805" s="7">
        <f t="shared" si="283"/>
        <v>16.5</v>
      </c>
      <c r="Q1805" s="19">
        <f t="shared" si="284"/>
        <v>11.225</v>
      </c>
      <c r="R1805" s="19">
        <f t="shared" si="285"/>
        <v>9.125</v>
      </c>
      <c r="S1805" s="19">
        <f t="shared" si="286"/>
        <v>11.175000000000001</v>
      </c>
      <c r="T1805" s="19">
        <f t="shared" si="287"/>
        <v>10.375</v>
      </c>
      <c r="U1805" s="7">
        <f t="shared" si="288"/>
        <v>10.508333333333335</v>
      </c>
      <c r="V1805" s="7">
        <f t="shared" si="289"/>
        <v>10.475000000000001</v>
      </c>
    </row>
    <row r="1806" spans="1:22" ht="13.5" x14ac:dyDescent="0.35">
      <c r="A1806" s="3">
        <v>44642</v>
      </c>
      <c r="B1806" s="2">
        <v>23.511900000000001</v>
      </c>
      <c r="C1806" s="7">
        <v>48.528914440311134</v>
      </c>
      <c r="D1806" s="7">
        <v>-0.12042607001275485</v>
      </c>
      <c r="E1806" s="7">
        <v>-0.13833048323845942</v>
      </c>
      <c r="F1806" s="7">
        <v>23.600180000000002</v>
      </c>
      <c r="G1806" s="7">
        <v>23.635185000000011</v>
      </c>
      <c r="H1806" s="7">
        <v>24.061593999999992</v>
      </c>
      <c r="I1806" s="7">
        <v>24.11527000000001</v>
      </c>
      <c r="J1806" s="7" t="s">
        <v>53</v>
      </c>
      <c r="K1806" s="7" t="s">
        <v>55</v>
      </c>
      <c r="L1806" s="7" t="s">
        <v>47</v>
      </c>
      <c r="M1806" s="7">
        <f t="shared" si="280"/>
        <v>25</v>
      </c>
      <c r="N1806" s="7">
        <f t="shared" si="281"/>
        <v>0</v>
      </c>
      <c r="O1806" s="7">
        <f t="shared" si="282"/>
        <v>0</v>
      </c>
      <c r="P1806" s="7">
        <f t="shared" si="283"/>
        <v>16.5</v>
      </c>
      <c r="Q1806" s="19">
        <f t="shared" si="284"/>
        <v>11.225</v>
      </c>
      <c r="R1806" s="19">
        <f t="shared" si="285"/>
        <v>9.125</v>
      </c>
      <c r="S1806" s="19">
        <f t="shared" si="286"/>
        <v>11.175000000000001</v>
      </c>
      <c r="T1806" s="19">
        <f t="shared" si="287"/>
        <v>10.375</v>
      </c>
      <c r="U1806" s="7">
        <f t="shared" si="288"/>
        <v>10.508333333333335</v>
      </c>
      <c r="V1806" s="7">
        <f t="shared" si="289"/>
        <v>10.475000000000001</v>
      </c>
    </row>
    <row r="1807" spans="1:22" ht="13.5" x14ac:dyDescent="0.35">
      <c r="A1807" s="3">
        <v>44643</v>
      </c>
      <c r="B1807" s="2">
        <v>23.572800000000001</v>
      </c>
      <c r="C1807" s="7">
        <v>49.64076384949896</v>
      </c>
      <c r="D1807" s="7">
        <v>-0.11675948438388417</v>
      </c>
      <c r="E1807" s="7">
        <v>-0.13401628346754438</v>
      </c>
      <c r="F1807" s="7">
        <v>23.597140000000003</v>
      </c>
      <c r="G1807" s="7">
        <v>23.619205000000004</v>
      </c>
      <c r="H1807" s="7">
        <v>24.032375999999989</v>
      </c>
      <c r="I1807" s="7">
        <v>24.122803000000005</v>
      </c>
      <c r="J1807" s="7" t="s">
        <v>48</v>
      </c>
      <c r="K1807" s="7" t="s">
        <v>55</v>
      </c>
      <c r="L1807" s="7" t="s">
        <v>56</v>
      </c>
      <c r="M1807" s="7">
        <f t="shared" si="280"/>
        <v>25</v>
      </c>
      <c r="N1807" s="7">
        <f t="shared" si="281"/>
        <v>0</v>
      </c>
      <c r="O1807" s="7">
        <f t="shared" si="282"/>
        <v>0</v>
      </c>
      <c r="P1807" s="7">
        <f t="shared" si="283"/>
        <v>66.5</v>
      </c>
      <c r="Q1807" s="19">
        <f t="shared" si="284"/>
        <v>18.725000000000001</v>
      </c>
      <c r="R1807" s="19">
        <f t="shared" si="285"/>
        <v>21.625</v>
      </c>
      <c r="S1807" s="19">
        <f t="shared" si="286"/>
        <v>33.674999999999997</v>
      </c>
      <c r="T1807" s="19">
        <f t="shared" si="287"/>
        <v>22.875</v>
      </c>
      <c r="U1807" s="7">
        <f t="shared" si="288"/>
        <v>24.675000000000001</v>
      </c>
      <c r="V1807" s="7">
        <f t="shared" si="289"/>
        <v>24.225000000000001</v>
      </c>
    </row>
    <row r="1808" spans="1:22" ht="13.5" x14ac:dyDescent="0.35">
      <c r="A1808" s="3">
        <v>44644</v>
      </c>
      <c r="B1808" s="2">
        <v>23.496700000000001</v>
      </c>
      <c r="C1808" s="7">
        <v>49.111485222596336</v>
      </c>
      <c r="D1808" s="7">
        <v>-0.1186268661916472</v>
      </c>
      <c r="E1808" s="7">
        <v>-0.13093840001236495</v>
      </c>
      <c r="F1808" s="7">
        <v>23.581920000000004</v>
      </c>
      <c r="G1808" s="7">
        <v>23.614640000000005</v>
      </c>
      <c r="H1808" s="7">
        <v>23.994177999999987</v>
      </c>
      <c r="I1808" s="7">
        <v>24.130336000000003</v>
      </c>
      <c r="J1808" s="7" t="s">
        <v>48</v>
      </c>
      <c r="K1808" s="7" t="s">
        <v>55</v>
      </c>
      <c r="L1808" s="7" t="s">
        <v>56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66.5</v>
      </c>
      <c r="Q1808" s="19">
        <f t="shared" si="284"/>
        <v>18.725000000000001</v>
      </c>
      <c r="R1808" s="19">
        <f t="shared" si="285"/>
        <v>21.625</v>
      </c>
      <c r="S1808" s="19">
        <f t="shared" si="286"/>
        <v>33.674999999999997</v>
      </c>
      <c r="T1808" s="19">
        <f t="shared" si="287"/>
        <v>22.875</v>
      </c>
      <c r="U1808" s="7">
        <f t="shared" si="288"/>
        <v>24.675000000000001</v>
      </c>
      <c r="V1808" s="7">
        <f t="shared" si="289"/>
        <v>24.225000000000001</v>
      </c>
    </row>
    <row r="1809" spans="1:22" ht="13.5" x14ac:dyDescent="0.35">
      <c r="A1809" s="3">
        <v>44645</v>
      </c>
      <c r="B1809" s="2">
        <v>23.4358</v>
      </c>
      <c r="C1809" s="7">
        <v>51.879662105419158</v>
      </c>
      <c r="D1809" s="7">
        <v>-0.12359616115565686</v>
      </c>
      <c r="E1809" s="7">
        <v>-0.12946995224102334</v>
      </c>
      <c r="F1809" s="7">
        <v>23.521040000000003</v>
      </c>
      <c r="G1809" s="7">
        <v>23.607030000000002</v>
      </c>
      <c r="H1809" s="7">
        <v>23.952783999999987</v>
      </c>
      <c r="I1809" s="7">
        <v>24.137564500000003</v>
      </c>
      <c r="J1809" s="7" t="s">
        <v>53</v>
      </c>
      <c r="K1809" s="7" t="s">
        <v>55</v>
      </c>
      <c r="L1809" s="7" t="s">
        <v>47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19">
        <f t="shared" si="284"/>
        <v>11.225</v>
      </c>
      <c r="R1809" s="19">
        <f t="shared" si="285"/>
        <v>9.125</v>
      </c>
      <c r="S1809" s="19">
        <f t="shared" si="286"/>
        <v>11.175000000000001</v>
      </c>
      <c r="T1809" s="19">
        <f t="shared" si="287"/>
        <v>10.375</v>
      </c>
      <c r="U1809" s="7">
        <f t="shared" si="288"/>
        <v>10.508333333333335</v>
      </c>
      <c r="V1809" s="7">
        <f t="shared" si="289"/>
        <v>10.475000000000001</v>
      </c>
    </row>
    <row r="1810" spans="1:22" ht="13.5" x14ac:dyDescent="0.35">
      <c r="A1810" s="3">
        <v>44648</v>
      </c>
      <c r="B1810" s="2">
        <v>23.3217</v>
      </c>
      <c r="C1810" s="7">
        <v>38.096592525172078</v>
      </c>
      <c r="D1810" s="7">
        <v>-0.13518297446186978</v>
      </c>
      <c r="E1810" s="7">
        <v>-0.13061255668519264</v>
      </c>
      <c r="F1810" s="7">
        <v>23.467779999999998</v>
      </c>
      <c r="G1810" s="7">
        <v>23.586485000000003</v>
      </c>
      <c r="H1810" s="7">
        <v>23.909107999999989</v>
      </c>
      <c r="I1810" s="7">
        <v>24.142320000000005</v>
      </c>
      <c r="J1810" s="7" t="s">
        <v>53</v>
      </c>
      <c r="K1810" s="7" t="s">
        <v>55</v>
      </c>
      <c r="L1810" s="7" t="s">
        <v>47</v>
      </c>
      <c r="M1810" s="7">
        <f t="shared" si="280"/>
        <v>25</v>
      </c>
      <c r="N1810" s="7">
        <f t="shared" si="281"/>
        <v>45</v>
      </c>
      <c r="O1810" s="7">
        <f t="shared" si="282"/>
        <v>0</v>
      </c>
      <c r="P1810" s="7">
        <f t="shared" si="283"/>
        <v>16.5</v>
      </c>
      <c r="Q1810" s="19">
        <f t="shared" si="284"/>
        <v>26.975000000000001</v>
      </c>
      <c r="R1810" s="19">
        <f t="shared" si="285"/>
        <v>18.125</v>
      </c>
      <c r="S1810" s="19">
        <f t="shared" si="286"/>
        <v>17.925000000000001</v>
      </c>
      <c r="T1810" s="19">
        <f t="shared" si="287"/>
        <v>21.625</v>
      </c>
      <c r="U1810" s="7">
        <f t="shared" si="288"/>
        <v>21.008333333333336</v>
      </c>
      <c r="V1810" s="7">
        <f t="shared" si="289"/>
        <v>21.162500000000001</v>
      </c>
    </row>
    <row r="1811" spans="1:22" ht="13.5" x14ac:dyDescent="0.35">
      <c r="A1811" s="3">
        <v>44649</v>
      </c>
      <c r="B1811" s="2">
        <v>23.2836</v>
      </c>
      <c r="C1811" s="7">
        <v>42.718632391401414</v>
      </c>
      <c r="D1811" s="7">
        <v>-0.14575973161674582</v>
      </c>
      <c r="E1811" s="7">
        <v>-0.13364199167150329</v>
      </c>
      <c r="F1811" s="7">
        <v>23.42212</v>
      </c>
      <c r="G1811" s="7">
        <v>23.564415000000004</v>
      </c>
      <c r="H1811" s="7">
        <v>23.876843999999991</v>
      </c>
      <c r="I1811" s="7">
        <v>24.146961500000003</v>
      </c>
      <c r="J1811" s="7" t="s">
        <v>53</v>
      </c>
      <c r="K1811" s="7" t="s">
        <v>55</v>
      </c>
      <c r="L1811" s="7" t="s">
        <v>47</v>
      </c>
      <c r="M1811" s="7">
        <f t="shared" si="280"/>
        <v>25</v>
      </c>
      <c r="N1811" s="7">
        <f t="shared" si="281"/>
        <v>45</v>
      </c>
      <c r="O1811" s="7">
        <f t="shared" si="282"/>
        <v>0</v>
      </c>
      <c r="P1811" s="7">
        <f t="shared" si="283"/>
        <v>16.5</v>
      </c>
      <c r="Q1811" s="19">
        <f t="shared" si="284"/>
        <v>26.975000000000001</v>
      </c>
      <c r="R1811" s="19">
        <f t="shared" si="285"/>
        <v>18.125</v>
      </c>
      <c r="S1811" s="19">
        <f t="shared" si="286"/>
        <v>17.925000000000001</v>
      </c>
      <c r="T1811" s="19">
        <f t="shared" si="287"/>
        <v>21.625</v>
      </c>
      <c r="U1811" s="7">
        <f t="shared" si="288"/>
        <v>21.008333333333336</v>
      </c>
      <c r="V1811" s="7">
        <f t="shared" si="289"/>
        <v>21.162500000000001</v>
      </c>
    </row>
    <row r="1812" spans="1:22" ht="13.5" x14ac:dyDescent="0.35">
      <c r="A1812" s="3">
        <v>44650</v>
      </c>
      <c r="B1812" s="2">
        <v>22.827100000000002</v>
      </c>
      <c r="C1812" s="7">
        <v>21.930835734870357</v>
      </c>
      <c r="D1812" s="7">
        <v>-0.18880123956866157</v>
      </c>
      <c r="E1812" s="7">
        <v>-0.14467384125093494</v>
      </c>
      <c r="F1812" s="7">
        <v>23.27298</v>
      </c>
      <c r="G1812" s="7">
        <v>23.527130000000007</v>
      </c>
      <c r="H1812" s="7">
        <v>23.838797999999986</v>
      </c>
      <c r="I1812" s="7">
        <v>24.148103000000006</v>
      </c>
      <c r="J1812" s="7" t="s">
        <v>53</v>
      </c>
      <c r="K1812" s="7" t="s">
        <v>55</v>
      </c>
      <c r="L1812" s="7" t="s">
        <v>47</v>
      </c>
      <c r="M1812" s="7">
        <f t="shared" si="280"/>
        <v>50</v>
      </c>
      <c r="N1812" s="7">
        <f t="shared" si="281"/>
        <v>100</v>
      </c>
      <c r="O1812" s="7">
        <f t="shared" si="282"/>
        <v>0</v>
      </c>
      <c r="P1812" s="7">
        <f t="shared" si="283"/>
        <v>16.5</v>
      </c>
      <c r="Q1812" s="19">
        <f t="shared" si="284"/>
        <v>54.975000000000001</v>
      </c>
      <c r="R1812" s="19">
        <f t="shared" si="285"/>
        <v>34.125</v>
      </c>
      <c r="S1812" s="19">
        <f t="shared" si="286"/>
        <v>29.925000000000001</v>
      </c>
      <c r="T1812" s="19">
        <f t="shared" si="287"/>
        <v>41.625</v>
      </c>
      <c r="U1812" s="7">
        <f t="shared" si="288"/>
        <v>39.674999999999997</v>
      </c>
      <c r="V1812" s="7">
        <f t="shared" si="289"/>
        <v>40.162499999999994</v>
      </c>
    </row>
    <row r="1813" spans="1:22" ht="13.5" x14ac:dyDescent="0.35">
      <c r="A1813" s="3">
        <v>44651</v>
      </c>
      <c r="B1813" s="2">
        <v>22.538</v>
      </c>
      <c r="C1813" s="7">
        <v>21.010491441192741</v>
      </c>
      <c r="D1813" s="7">
        <v>-0.24343374591766676</v>
      </c>
      <c r="E1813" s="7">
        <v>-0.16442582218428131</v>
      </c>
      <c r="F1813" s="7">
        <v>23.081240000000001</v>
      </c>
      <c r="G1813" s="7">
        <v>23.474630000000008</v>
      </c>
      <c r="H1813" s="7">
        <v>23.79649199999999</v>
      </c>
      <c r="I1813" s="7">
        <v>24.148255500000001</v>
      </c>
      <c r="J1813" s="7" t="s">
        <v>53</v>
      </c>
      <c r="K1813" s="7" t="s">
        <v>55</v>
      </c>
      <c r="L1813" s="7" t="s">
        <v>47</v>
      </c>
      <c r="M1813" s="7">
        <f t="shared" si="280"/>
        <v>50</v>
      </c>
      <c r="N1813" s="7">
        <f t="shared" si="281"/>
        <v>100</v>
      </c>
      <c r="O1813" s="7">
        <f t="shared" si="282"/>
        <v>0</v>
      </c>
      <c r="P1813" s="7">
        <f t="shared" si="283"/>
        <v>16.5</v>
      </c>
      <c r="Q1813" s="19">
        <f t="shared" si="284"/>
        <v>54.975000000000001</v>
      </c>
      <c r="R1813" s="19">
        <f t="shared" si="285"/>
        <v>34.125</v>
      </c>
      <c r="S1813" s="19">
        <f t="shared" si="286"/>
        <v>29.925000000000001</v>
      </c>
      <c r="T1813" s="19">
        <f t="shared" si="287"/>
        <v>41.625</v>
      </c>
      <c r="U1813" s="7">
        <f t="shared" si="288"/>
        <v>39.674999999999997</v>
      </c>
      <c r="V1813" s="7">
        <f t="shared" si="289"/>
        <v>40.162499999999994</v>
      </c>
    </row>
    <row r="1814" spans="1:22" ht="13.5" x14ac:dyDescent="0.35">
      <c r="A1814" s="3">
        <v>44652</v>
      </c>
      <c r="B1814" s="2">
        <v>22.811900000000001</v>
      </c>
      <c r="C1814" s="7">
        <v>25.984374191545555</v>
      </c>
      <c r="D1814" s="7">
        <v>-0.26161324524048268</v>
      </c>
      <c r="E1814" s="7">
        <v>-0.1838633067955216</v>
      </c>
      <c r="F1814" s="7">
        <v>22.95646</v>
      </c>
      <c r="G1814" s="7">
        <v>23.438490000000005</v>
      </c>
      <c r="H1814" s="7">
        <v>23.768795999999988</v>
      </c>
      <c r="I1814" s="7">
        <v>24.149511000000004</v>
      </c>
      <c r="J1814" s="7" t="s">
        <v>53</v>
      </c>
      <c r="K1814" s="7" t="s">
        <v>55</v>
      </c>
      <c r="L1814" s="7" t="s">
        <v>47</v>
      </c>
      <c r="M1814" s="7">
        <f t="shared" si="280"/>
        <v>50</v>
      </c>
      <c r="N1814" s="7">
        <f t="shared" si="281"/>
        <v>100</v>
      </c>
      <c r="O1814" s="7">
        <f t="shared" si="282"/>
        <v>0</v>
      </c>
      <c r="P1814" s="7">
        <f t="shared" si="283"/>
        <v>16.5</v>
      </c>
      <c r="Q1814" s="19">
        <f t="shared" si="284"/>
        <v>54.975000000000001</v>
      </c>
      <c r="R1814" s="19">
        <f t="shared" si="285"/>
        <v>34.125</v>
      </c>
      <c r="S1814" s="19">
        <f t="shared" si="286"/>
        <v>29.925000000000001</v>
      </c>
      <c r="T1814" s="19">
        <f t="shared" si="287"/>
        <v>41.625</v>
      </c>
      <c r="U1814" s="7">
        <f t="shared" si="288"/>
        <v>39.674999999999997</v>
      </c>
      <c r="V1814" s="7">
        <f t="shared" si="289"/>
        <v>40.162499999999994</v>
      </c>
    </row>
    <row r="1815" spans="1:22" ht="13.5" x14ac:dyDescent="0.35">
      <c r="A1815" s="3">
        <v>44655</v>
      </c>
      <c r="B1815" s="2">
        <v>22.827100000000002</v>
      </c>
      <c r="C1815" s="7">
        <v>26.561938497869548</v>
      </c>
      <c r="D1815" s="7">
        <v>-0.27166255957898144</v>
      </c>
      <c r="E1815" s="7">
        <v>-0.20142315735221358</v>
      </c>
      <c r="F1815" s="7">
        <v>22.85754</v>
      </c>
      <c r="G1815" s="7">
        <v>23.411860000000001</v>
      </c>
      <c r="H1815" s="7">
        <v>23.738359999999993</v>
      </c>
      <c r="I1815" s="7">
        <v>24.150652500000007</v>
      </c>
      <c r="J1815" s="7" t="s">
        <v>53</v>
      </c>
      <c r="K1815" s="7" t="s">
        <v>55</v>
      </c>
      <c r="L1815" s="7" t="s">
        <v>47</v>
      </c>
      <c r="M1815" s="7">
        <f t="shared" si="280"/>
        <v>50</v>
      </c>
      <c r="N1815" s="7">
        <f t="shared" si="281"/>
        <v>100</v>
      </c>
      <c r="O1815" s="7">
        <f t="shared" si="282"/>
        <v>0</v>
      </c>
      <c r="P1815" s="7">
        <f t="shared" si="283"/>
        <v>16.5</v>
      </c>
      <c r="Q1815" s="19">
        <f t="shared" si="284"/>
        <v>54.975000000000001</v>
      </c>
      <c r="R1815" s="19">
        <f t="shared" si="285"/>
        <v>34.125</v>
      </c>
      <c r="S1815" s="19">
        <f t="shared" si="286"/>
        <v>29.925000000000001</v>
      </c>
      <c r="T1815" s="19">
        <f t="shared" si="287"/>
        <v>41.625</v>
      </c>
      <c r="U1815" s="7">
        <f t="shared" si="288"/>
        <v>39.674999999999997</v>
      </c>
      <c r="V1815" s="7">
        <f t="shared" si="289"/>
        <v>40.162499999999994</v>
      </c>
    </row>
    <row r="1816" spans="1:22" ht="13.5" x14ac:dyDescent="0.35">
      <c r="A1816" s="3">
        <v>44656</v>
      </c>
      <c r="B1816" s="2">
        <v>23.588000000000001</v>
      </c>
      <c r="C1816" s="7">
        <v>50</v>
      </c>
      <c r="D1816" s="7">
        <v>-0.21574150888032051</v>
      </c>
      <c r="E1816" s="7">
        <v>-0.20428682765783499</v>
      </c>
      <c r="F1816" s="7">
        <v>22.918419999999998</v>
      </c>
      <c r="G1816" s="7">
        <v>23.404250000000005</v>
      </c>
      <c r="H1816" s="7">
        <v>23.727707999999993</v>
      </c>
      <c r="I1816" s="7">
        <v>24.155674500000003</v>
      </c>
      <c r="J1816" s="7" t="s">
        <v>53</v>
      </c>
      <c r="K1816" s="7" t="s">
        <v>55</v>
      </c>
      <c r="L1816" s="7" t="s">
        <v>54</v>
      </c>
      <c r="M1816" s="7">
        <f t="shared" si="280"/>
        <v>25</v>
      </c>
      <c r="N1816" s="7">
        <f t="shared" si="281"/>
        <v>45</v>
      </c>
      <c r="O1816" s="7">
        <f t="shared" si="282"/>
        <v>0</v>
      </c>
      <c r="P1816" s="7">
        <f t="shared" si="283"/>
        <v>16.5</v>
      </c>
      <c r="Q1816" s="19">
        <f t="shared" si="284"/>
        <v>26.975000000000001</v>
      </c>
      <c r="R1816" s="19">
        <f t="shared" si="285"/>
        <v>18.125</v>
      </c>
      <c r="S1816" s="19">
        <f t="shared" si="286"/>
        <v>17.925000000000001</v>
      </c>
      <c r="T1816" s="19">
        <f t="shared" si="287"/>
        <v>21.625</v>
      </c>
      <c r="U1816" s="7">
        <f t="shared" si="288"/>
        <v>21.008333333333336</v>
      </c>
      <c r="V1816" s="7">
        <f t="shared" si="289"/>
        <v>21.162500000000001</v>
      </c>
    </row>
    <row r="1817" spans="1:22" ht="13.5" x14ac:dyDescent="0.35">
      <c r="A1817" s="3">
        <v>44657</v>
      </c>
      <c r="B1817" s="2">
        <v>23.588000000000001</v>
      </c>
      <c r="C1817" s="7">
        <v>50.299047768946245</v>
      </c>
      <c r="D1817" s="7">
        <v>-0.16947012717760757</v>
      </c>
      <c r="E1817" s="7">
        <v>-0.19732348756178952</v>
      </c>
      <c r="F1817" s="7">
        <v>23.070600000000002</v>
      </c>
      <c r="G1817" s="7">
        <v>23.408055000000008</v>
      </c>
      <c r="H1817" s="7">
        <v>23.718577999999994</v>
      </c>
      <c r="I1817" s="7">
        <v>24.161305000000002</v>
      </c>
      <c r="J1817" s="7" t="s">
        <v>48</v>
      </c>
      <c r="K1817" s="7" t="s">
        <v>55</v>
      </c>
      <c r="L1817" s="7" t="s">
        <v>50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49.5</v>
      </c>
      <c r="Q1817" s="19">
        <f t="shared" si="284"/>
        <v>16.175000000000001</v>
      </c>
      <c r="R1817" s="19">
        <f t="shared" si="285"/>
        <v>17.375</v>
      </c>
      <c r="S1817" s="19">
        <f t="shared" si="286"/>
        <v>26.025000000000002</v>
      </c>
      <c r="T1817" s="19">
        <f t="shared" si="287"/>
        <v>18.625</v>
      </c>
      <c r="U1817" s="7">
        <f t="shared" si="288"/>
        <v>19.858333333333334</v>
      </c>
      <c r="V1817" s="7">
        <f t="shared" si="289"/>
        <v>19.55</v>
      </c>
    </row>
    <row r="1818" spans="1:22" ht="13.5" x14ac:dyDescent="0.35">
      <c r="A1818" s="3">
        <v>44658</v>
      </c>
      <c r="B1818" s="2">
        <v>23.588000000000001</v>
      </c>
      <c r="C1818" s="7">
        <v>46.794439764111196</v>
      </c>
      <c r="D1818" s="7">
        <v>-0.13128633664496903</v>
      </c>
      <c r="E1818" s="7">
        <v>-0.18411605737842543</v>
      </c>
      <c r="F1818" s="7">
        <v>23.2806</v>
      </c>
      <c r="G1818" s="7">
        <v>23.397400000000008</v>
      </c>
      <c r="H1818" s="7">
        <v>23.710967999999994</v>
      </c>
      <c r="I1818" s="7">
        <v>24.166402999999999</v>
      </c>
      <c r="J1818" s="7" t="s">
        <v>48</v>
      </c>
      <c r="K1818" s="7" t="s">
        <v>55</v>
      </c>
      <c r="L1818" s="7" t="s">
        <v>50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49.5</v>
      </c>
      <c r="Q1818" s="19">
        <f t="shared" si="284"/>
        <v>16.175000000000001</v>
      </c>
      <c r="R1818" s="19">
        <f t="shared" si="285"/>
        <v>17.375</v>
      </c>
      <c r="S1818" s="19">
        <f t="shared" si="286"/>
        <v>26.025000000000002</v>
      </c>
      <c r="T1818" s="19">
        <f t="shared" si="287"/>
        <v>18.625</v>
      </c>
      <c r="U1818" s="7">
        <f t="shared" si="288"/>
        <v>19.858333333333334</v>
      </c>
      <c r="V1818" s="7">
        <f t="shared" si="289"/>
        <v>19.55</v>
      </c>
    </row>
    <row r="1819" spans="1:22" ht="13.5" x14ac:dyDescent="0.35">
      <c r="A1819" s="3">
        <v>44659</v>
      </c>
      <c r="B1819" s="2">
        <v>23.588000000000001</v>
      </c>
      <c r="C1819" s="7">
        <v>50</v>
      </c>
      <c r="D1819" s="7">
        <v>-9.9874120852788906E-2</v>
      </c>
      <c r="E1819" s="7">
        <v>-0.16726767007329815</v>
      </c>
      <c r="F1819" s="7">
        <v>23.43582</v>
      </c>
      <c r="G1819" s="7">
        <v>23.397400000000005</v>
      </c>
      <c r="H1819" s="7">
        <v>23.702141999999991</v>
      </c>
      <c r="I1819" s="7">
        <v>24.172110000000004</v>
      </c>
      <c r="J1819" s="7" t="s">
        <v>48</v>
      </c>
      <c r="K1819" s="7" t="s">
        <v>55</v>
      </c>
      <c r="L1819" s="7" t="s">
        <v>50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49.5</v>
      </c>
      <c r="Q1819" s="19">
        <f t="shared" si="284"/>
        <v>16.175000000000001</v>
      </c>
      <c r="R1819" s="19">
        <f t="shared" si="285"/>
        <v>17.375</v>
      </c>
      <c r="S1819" s="19">
        <f t="shared" si="286"/>
        <v>26.025000000000002</v>
      </c>
      <c r="T1819" s="19">
        <f t="shared" si="287"/>
        <v>18.625</v>
      </c>
      <c r="U1819" s="7">
        <f t="shared" si="288"/>
        <v>19.858333333333334</v>
      </c>
      <c r="V1819" s="7">
        <f t="shared" si="289"/>
        <v>19.55</v>
      </c>
    </row>
    <row r="1820" spans="1:22" ht="13.5" x14ac:dyDescent="0.35">
      <c r="A1820" s="3">
        <v>44662</v>
      </c>
      <c r="B1820" s="2">
        <v>23.588000000000001</v>
      </c>
      <c r="C1820" s="7">
        <v>51.773314070000467</v>
      </c>
      <c r="D1820" s="7">
        <v>-7.4125243854894052E-2</v>
      </c>
      <c r="E1820" s="7">
        <v>-0.14863918482961735</v>
      </c>
      <c r="F1820" s="7">
        <v>23.588000000000001</v>
      </c>
      <c r="G1820" s="7">
        <v>23.389790000000009</v>
      </c>
      <c r="H1820" s="7">
        <v>23.694531999999992</v>
      </c>
      <c r="I1820" s="7">
        <v>24.177208</v>
      </c>
      <c r="J1820" s="7" t="s">
        <v>48</v>
      </c>
      <c r="K1820" s="7" t="s">
        <v>55</v>
      </c>
      <c r="L1820" s="7" t="s">
        <v>50</v>
      </c>
      <c r="M1820" s="7">
        <f t="shared" si="280"/>
        <v>25</v>
      </c>
      <c r="N1820" s="7">
        <f t="shared" si="281"/>
        <v>0</v>
      </c>
      <c r="O1820" s="7">
        <f t="shared" si="282"/>
        <v>0</v>
      </c>
      <c r="P1820" s="7">
        <f t="shared" si="283"/>
        <v>49.5</v>
      </c>
      <c r="Q1820" s="19">
        <f t="shared" si="284"/>
        <v>16.175000000000001</v>
      </c>
      <c r="R1820" s="19">
        <f t="shared" si="285"/>
        <v>17.375</v>
      </c>
      <c r="S1820" s="19">
        <f t="shared" si="286"/>
        <v>26.025000000000002</v>
      </c>
      <c r="T1820" s="19">
        <f t="shared" si="287"/>
        <v>18.625</v>
      </c>
      <c r="U1820" s="7">
        <f t="shared" si="288"/>
        <v>19.858333333333334</v>
      </c>
      <c r="V1820" s="7">
        <f t="shared" si="289"/>
        <v>19.55</v>
      </c>
    </row>
    <row r="1821" spans="1:22" ht="13.5" x14ac:dyDescent="0.35">
      <c r="A1821" s="3">
        <v>44663</v>
      </c>
      <c r="B1821" s="2">
        <v>23.580400000000001</v>
      </c>
      <c r="C1821" s="7">
        <v>50.181609634869055</v>
      </c>
      <c r="D1821" s="7">
        <v>-5.3713157957908209E-2</v>
      </c>
      <c r="E1821" s="7">
        <v>-0.12965397945527554</v>
      </c>
      <c r="F1821" s="7">
        <v>23.586480000000002</v>
      </c>
      <c r="G1821" s="7">
        <v>23.381800000000005</v>
      </c>
      <c r="H1821" s="7">
        <v>23.687075999999994</v>
      </c>
      <c r="I1821" s="7">
        <v>24.183256999999998</v>
      </c>
      <c r="J1821" s="7" t="s">
        <v>53</v>
      </c>
      <c r="K1821" s="7" t="s">
        <v>55</v>
      </c>
      <c r="L1821" s="7" t="s">
        <v>47</v>
      </c>
      <c r="M1821" s="7">
        <f t="shared" si="280"/>
        <v>25</v>
      </c>
      <c r="N1821" s="7">
        <f t="shared" si="281"/>
        <v>0</v>
      </c>
      <c r="O1821" s="7">
        <f t="shared" si="282"/>
        <v>0</v>
      </c>
      <c r="P1821" s="7">
        <f t="shared" si="283"/>
        <v>16.5</v>
      </c>
      <c r="Q1821" s="19">
        <f t="shared" si="284"/>
        <v>11.225</v>
      </c>
      <c r="R1821" s="19">
        <f t="shared" si="285"/>
        <v>9.125</v>
      </c>
      <c r="S1821" s="19">
        <f t="shared" si="286"/>
        <v>11.175000000000001</v>
      </c>
      <c r="T1821" s="19">
        <f t="shared" si="287"/>
        <v>10.375</v>
      </c>
      <c r="U1821" s="7">
        <f t="shared" si="288"/>
        <v>10.508333333333335</v>
      </c>
      <c r="V1821" s="7">
        <f t="shared" si="289"/>
        <v>10.475000000000001</v>
      </c>
    </row>
    <row r="1822" spans="1:22" ht="13.5" x14ac:dyDescent="0.35">
      <c r="A1822" s="3">
        <v>44664</v>
      </c>
      <c r="B1822" s="2">
        <v>23.588000000000001</v>
      </c>
      <c r="C1822" s="7">
        <v>52.255546222639474</v>
      </c>
      <c r="D1822" s="7">
        <v>-3.650239940092348E-2</v>
      </c>
      <c r="E1822" s="7">
        <v>-0.11102366344440515</v>
      </c>
      <c r="F1822" s="7">
        <v>23.586480000000002</v>
      </c>
      <c r="G1822" s="7">
        <v>23.381800000000005</v>
      </c>
      <c r="H1822" s="7">
        <v>23.684031999999991</v>
      </c>
      <c r="I1822" s="7">
        <v>24.189343999999995</v>
      </c>
      <c r="J1822" s="7" t="s">
        <v>48</v>
      </c>
      <c r="K1822" s="7" t="s">
        <v>55</v>
      </c>
      <c r="L1822" s="7" t="s">
        <v>50</v>
      </c>
      <c r="M1822" s="7">
        <f t="shared" si="280"/>
        <v>25</v>
      </c>
      <c r="N1822" s="7">
        <f t="shared" si="281"/>
        <v>0</v>
      </c>
      <c r="O1822" s="7">
        <f t="shared" si="282"/>
        <v>0</v>
      </c>
      <c r="P1822" s="7">
        <f t="shared" si="283"/>
        <v>49.5</v>
      </c>
      <c r="Q1822" s="19">
        <f t="shared" si="284"/>
        <v>16.175000000000001</v>
      </c>
      <c r="R1822" s="19">
        <f t="shared" si="285"/>
        <v>17.375</v>
      </c>
      <c r="S1822" s="19">
        <f t="shared" si="286"/>
        <v>26.025000000000002</v>
      </c>
      <c r="T1822" s="19">
        <f t="shared" si="287"/>
        <v>18.625</v>
      </c>
      <c r="U1822" s="7">
        <f t="shared" si="288"/>
        <v>19.858333333333334</v>
      </c>
      <c r="V1822" s="7">
        <f t="shared" si="289"/>
        <v>19.55</v>
      </c>
    </row>
    <row r="1823" spans="1:22" ht="13.5" x14ac:dyDescent="0.35">
      <c r="A1823" s="3">
        <v>44665</v>
      </c>
      <c r="B1823" s="2">
        <v>23.588000000000001</v>
      </c>
      <c r="C1823" s="7">
        <v>53.876719307182896</v>
      </c>
      <c r="D1823" s="7">
        <v>-2.2602205096724504E-2</v>
      </c>
      <c r="E1823" s="7">
        <v>-9.333937177486902E-2</v>
      </c>
      <c r="F1823" s="7">
        <v>23.586480000000002</v>
      </c>
      <c r="G1823" s="7">
        <v>23.382560000000005</v>
      </c>
      <c r="H1823" s="7">
        <v>23.686313999999992</v>
      </c>
      <c r="I1823" s="7">
        <v>24.195621499999998</v>
      </c>
      <c r="J1823" s="7" t="s">
        <v>48</v>
      </c>
      <c r="K1823" s="7" t="s">
        <v>55</v>
      </c>
      <c r="L1823" s="7" t="s">
        <v>50</v>
      </c>
      <c r="M1823" s="7">
        <f t="shared" si="280"/>
        <v>25</v>
      </c>
      <c r="N1823" s="7">
        <f t="shared" si="281"/>
        <v>0</v>
      </c>
      <c r="O1823" s="7">
        <f t="shared" si="282"/>
        <v>0</v>
      </c>
      <c r="P1823" s="7">
        <f t="shared" si="283"/>
        <v>49.5</v>
      </c>
      <c r="Q1823" s="19">
        <f t="shared" si="284"/>
        <v>16.175000000000001</v>
      </c>
      <c r="R1823" s="19">
        <f t="shared" si="285"/>
        <v>17.375</v>
      </c>
      <c r="S1823" s="19">
        <f t="shared" si="286"/>
        <v>26.025000000000002</v>
      </c>
      <c r="T1823" s="19">
        <f t="shared" si="287"/>
        <v>18.625</v>
      </c>
      <c r="U1823" s="7">
        <f t="shared" si="288"/>
        <v>19.858333333333334</v>
      </c>
      <c r="V1823" s="7">
        <f t="shared" si="289"/>
        <v>19.55</v>
      </c>
    </row>
    <row r="1824" spans="1:22" ht="13.5" x14ac:dyDescent="0.35">
      <c r="A1824" s="3">
        <v>44666</v>
      </c>
      <c r="B1824" s="2">
        <v>23.588000000000001</v>
      </c>
      <c r="C1824" s="7">
        <v>57.201579317432014</v>
      </c>
      <c r="D1824" s="7">
        <v>-1.1454164486917051E-2</v>
      </c>
      <c r="E1824" s="7">
        <v>-7.6962330317278629E-2</v>
      </c>
      <c r="F1824" s="7">
        <v>23.586480000000002</v>
      </c>
      <c r="G1824" s="7">
        <v>23.374950000000009</v>
      </c>
      <c r="H1824" s="7">
        <v>23.686313999999992</v>
      </c>
      <c r="I1824" s="7">
        <v>24.204371999999992</v>
      </c>
      <c r="J1824" s="7" t="s">
        <v>48</v>
      </c>
      <c r="K1824" s="7" t="s">
        <v>55</v>
      </c>
      <c r="L1824" s="7" t="s">
        <v>50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49.5</v>
      </c>
      <c r="Q1824" s="19">
        <f t="shared" si="284"/>
        <v>16.175000000000001</v>
      </c>
      <c r="R1824" s="19">
        <f t="shared" si="285"/>
        <v>17.375</v>
      </c>
      <c r="S1824" s="19">
        <f t="shared" si="286"/>
        <v>26.025000000000002</v>
      </c>
      <c r="T1824" s="19">
        <f t="shared" si="287"/>
        <v>18.625</v>
      </c>
      <c r="U1824" s="7">
        <f t="shared" si="288"/>
        <v>19.858333333333334</v>
      </c>
      <c r="V1824" s="7">
        <f t="shared" si="289"/>
        <v>19.55</v>
      </c>
    </row>
    <row r="1825" spans="1:22" ht="13.5" x14ac:dyDescent="0.35">
      <c r="A1825" s="3">
        <v>44669</v>
      </c>
      <c r="B1825" s="2">
        <v>23.588000000000001</v>
      </c>
      <c r="C1825" s="7">
        <v>58.405124806715293</v>
      </c>
      <c r="D1825" s="7">
        <v>-2.5894128469055033E-3</v>
      </c>
      <c r="E1825" s="7">
        <v>-6.2087746823204011E-2</v>
      </c>
      <c r="F1825" s="7">
        <v>23.586480000000002</v>
      </c>
      <c r="G1825" s="7">
        <v>23.374950000000009</v>
      </c>
      <c r="H1825" s="7">
        <v>23.665769999999995</v>
      </c>
      <c r="I1825" s="7">
        <v>24.210420999999993</v>
      </c>
      <c r="J1825" s="7" t="s">
        <v>48</v>
      </c>
      <c r="K1825" s="7" t="s">
        <v>55</v>
      </c>
      <c r="L1825" s="7" t="s">
        <v>50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49.5</v>
      </c>
      <c r="Q1825" s="19">
        <f t="shared" si="284"/>
        <v>16.175000000000001</v>
      </c>
      <c r="R1825" s="19">
        <f t="shared" si="285"/>
        <v>17.375</v>
      </c>
      <c r="S1825" s="19">
        <f t="shared" si="286"/>
        <v>26.025000000000002</v>
      </c>
      <c r="T1825" s="19">
        <f t="shared" si="287"/>
        <v>18.625</v>
      </c>
      <c r="U1825" s="7">
        <f t="shared" si="288"/>
        <v>19.858333333333334</v>
      </c>
      <c r="V1825" s="7">
        <f t="shared" si="289"/>
        <v>19.55</v>
      </c>
    </row>
    <row r="1826" spans="1:22" ht="13.5" x14ac:dyDescent="0.35">
      <c r="A1826" s="3">
        <v>44670</v>
      </c>
      <c r="B1826" s="2">
        <v>23.588000000000001</v>
      </c>
      <c r="C1826" s="7">
        <v>78.092003248910814</v>
      </c>
      <c r="D1826" s="7">
        <v>4.3854143678849766E-3</v>
      </c>
      <c r="E1826" s="7">
        <v>-4.8793114584986218E-2</v>
      </c>
      <c r="F1826" s="7">
        <v>23.588000000000001</v>
      </c>
      <c r="G1826" s="7">
        <v>23.378755000000009</v>
      </c>
      <c r="H1826" s="7">
        <v>23.644463999999992</v>
      </c>
      <c r="I1826" s="7">
        <v>24.216888499999996</v>
      </c>
      <c r="J1826" s="7" t="s">
        <v>48</v>
      </c>
      <c r="K1826" s="7" t="s">
        <v>55</v>
      </c>
      <c r="L1826" s="7" t="s">
        <v>50</v>
      </c>
      <c r="M1826" s="7">
        <f t="shared" si="280"/>
        <v>0</v>
      </c>
      <c r="N1826" s="7">
        <f t="shared" si="281"/>
        <v>0</v>
      </c>
      <c r="O1826" s="7">
        <f t="shared" si="282"/>
        <v>0</v>
      </c>
      <c r="P1826" s="7">
        <f t="shared" si="283"/>
        <v>49.5</v>
      </c>
      <c r="Q1826" s="19">
        <f t="shared" si="284"/>
        <v>7.4249999999999998</v>
      </c>
      <c r="R1826" s="19">
        <f t="shared" si="285"/>
        <v>12.375</v>
      </c>
      <c r="S1826" s="19">
        <f t="shared" si="286"/>
        <v>22.275000000000002</v>
      </c>
      <c r="T1826" s="19">
        <f t="shared" si="287"/>
        <v>12.375</v>
      </c>
      <c r="U1826" s="7">
        <f t="shared" si="288"/>
        <v>14.025</v>
      </c>
      <c r="V1826" s="7">
        <f t="shared" si="289"/>
        <v>13.612500000000001</v>
      </c>
    </row>
    <row r="1827" spans="1:22" ht="13.5" x14ac:dyDescent="0.35">
      <c r="A1827" s="3">
        <v>44671</v>
      </c>
      <c r="B1827" s="2">
        <v>23.588000000000001</v>
      </c>
      <c r="C1827" s="7">
        <v>99.286518963574906</v>
      </c>
      <c r="D1827" s="7">
        <v>9.800046352488323E-3</v>
      </c>
      <c r="E1827" s="7">
        <v>-3.707448239749131E-2</v>
      </c>
      <c r="F1827" s="7">
        <v>23.588000000000001</v>
      </c>
      <c r="G1827" s="7">
        <v>23.379515000000008</v>
      </c>
      <c r="H1827" s="7">
        <v>23.630005999999991</v>
      </c>
      <c r="I1827" s="7">
        <v>24.224497499999988</v>
      </c>
      <c r="J1827" s="7" t="s">
        <v>55</v>
      </c>
      <c r="K1827" s="7" t="s">
        <v>55</v>
      </c>
      <c r="L1827" s="7" t="s">
        <v>50</v>
      </c>
      <c r="M1827" s="7">
        <f t="shared" si="280"/>
        <v>0</v>
      </c>
      <c r="N1827" s="7">
        <f t="shared" si="281"/>
        <v>0</v>
      </c>
      <c r="O1827" s="7">
        <f t="shared" si="282"/>
        <v>0</v>
      </c>
      <c r="P1827" s="7">
        <f t="shared" si="283"/>
        <v>33</v>
      </c>
      <c r="Q1827" s="19">
        <f t="shared" si="284"/>
        <v>4.95</v>
      </c>
      <c r="R1827" s="19">
        <f t="shared" si="285"/>
        <v>8.25</v>
      </c>
      <c r="S1827" s="19">
        <f t="shared" si="286"/>
        <v>14.85</v>
      </c>
      <c r="T1827" s="19">
        <f t="shared" si="287"/>
        <v>8.25</v>
      </c>
      <c r="U1827" s="7">
        <f t="shared" si="288"/>
        <v>9.35</v>
      </c>
      <c r="V1827" s="7">
        <f t="shared" si="289"/>
        <v>9.0749999999999993</v>
      </c>
    </row>
    <row r="1828" spans="1:22" ht="13.5" x14ac:dyDescent="0.35">
      <c r="A1828" s="3">
        <v>44672</v>
      </c>
      <c r="B1828" s="2">
        <v>23.740200000000002</v>
      </c>
      <c r="C1828" s="7">
        <v>99.194488606253302</v>
      </c>
      <c r="D1828" s="7">
        <v>2.6071908490255424E-2</v>
      </c>
      <c r="E1828" s="7">
        <v>-2.4445204219941962E-2</v>
      </c>
      <c r="F1828" s="7">
        <v>23.61844</v>
      </c>
      <c r="G1828" s="7">
        <v>23.391690000000004</v>
      </c>
      <c r="H1828" s="7">
        <v>23.612353999999993</v>
      </c>
      <c r="I1828" s="7">
        <v>24.229557499999991</v>
      </c>
      <c r="J1828" s="7" t="s">
        <v>48</v>
      </c>
      <c r="K1828" s="7" t="s">
        <v>55</v>
      </c>
      <c r="L1828" s="7" t="s">
        <v>50</v>
      </c>
      <c r="M1828" s="7">
        <f t="shared" si="280"/>
        <v>0</v>
      </c>
      <c r="N1828" s="7">
        <f t="shared" si="281"/>
        <v>0</v>
      </c>
      <c r="O1828" s="7">
        <f t="shared" si="282"/>
        <v>0</v>
      </c>
      <c r="P1828" s="7">
        <f t="shared" si="283"/>
        <v>49.5</v>
      </c>
      <c r="Q1828" s="19">
        <f t="shared" si="284"/>
        <v>7.4249999999999998</v>
      </c>
      <c r="R1828" s="19">
        <f t="shared" si="285"/>
        <v>12.375</v>
      </c>
      <c r="S1828" s="19">
        <f t="shared" si="286"/>
        <v>22.275000000000002</v>
      </c>
      <c r="T1828" s="19">
        <f t="shared" si="287"/>
        <v>12.375</v>
      </c>
      <c r="U1828" s="7">
        <f t="shared" si="288"/>
        <v>14.025</v>
      </c>
      <c r="V1828" s="7">
        <f t="shared" si="289"/>
        <v>13.612500000000001</v>
      </c>
    </row>
    <row r="1829" spans="1:22" ht="13.5" x14ac:dyDescent="0.35">
      <c r="A1829" s="3">
        <v>44673</v>
      </c>
      <c r="B1829" s="2">
        <v>24.029299999999999</v>
      </c>
      <c r="C1829" s="7">
        <v>99.375718744866106</v>
      </c>
      <c r="D1829" s="7">
        <v>6.1585510923087838E-2</v>
      </c>
      <c r="E1829" s="7">
        <v>-7.2390611913360041E-3</v>
      </c>
      <c r="F1829" s="7">
        <v>23.706700000000001</v>
      </c>
      <c r="G1829" s="7">
        <v>23.421365000000005</v>
      </c>
      <c r="H1829" s="7">
        <v>23.612049999999989</v>
      </c>
      <c r="I1829" s="7">
        <v>24.236329499999989</v>
      </c>
      <c r="J1829" s="7" t="s">
        <v>48</v>
      </c>
      <c r="K1829" s="7" t="s">
        <v>55</v>
      </c>
      <c r="L1829" s="7" t="s">
        <v>50</v>
      </c>
      <c r="M1829" s="7">
        <f t="shared" si="280"/>
        <v>0</v>
      </c>
      <c r="N1829" s="7">
        <f t="shared" si="281"/>
        <v>0</v>
      </c>
      <c r="O1829" s="7">
        <f t="shared" si="282"/>
        <v>0</v>
      </c>
      <c r="P1829" s="7">
        <f t="shared" si="283"/>
        <v>49.5</v>
      </c>
      <c r="Q1829" s="19">
        <f t="shared" si="284"/>
        <v>7.4249999999999998</v>
      </c>
      <c r="R1829" s="19">
        <f t="shared" si="285"/>
        <v>12.375</v>
      </c>
      <c r="S1829" s="19">
        <f t="shared" si="286"/>
        <v>22.275000000000002</v>
      </c>
      <c r="T1829" s="19">
        <f t="shared" si="287"/>
        <v>12.375</v>
      </c>
      <c r="U1829" s="7">
        <f t="shared" si="288"/>
        <v>14.025</v>
      </c>
      <c r="V1829" s="7">
        <f t="shared" si="289"/>
        <v>13.612500000000001</v>
      </c>
    </row>
    <row r="1830" spans="1:22" ht="13.5" x14ac:dyDescent="0.35">
      <c r="A1830" s="3">
        <v>44676</v>
      </c>
      <c r="B1830" s="2">
        <v>24.044499999999999</v>
      </c>
      <c r="C1830" s="7">
        <v>98.388806444774204</v>
      </c>
      <c r="D1830" s="7">
        <v>8.9920264841428121E-2</v>
      </c>
      <c r="E1830" s="7">
        <v>1.2192804015216822E-2</v>
      </c>
      <c r="F1830" s="7">
        <v>23.798000000000002</v>
      </c>
      <c r="G1830" s="7">
        <v>23.457505000000005</v>
      </c>
      <c r="H1830" s="7">
        <v>23.606113999999994</v>
      </c>
      <c r="I1830" s="7">
        <v>24.243367499999991</v>
      </c>
      <c r="J1830" s="7" t="s">
        <v>48</v>
      </c>
      <c r="K1830" s="7" t="s">
        <v>55</v>
      </c>
      <c r="L1830" s="7" t="s">
        <v>50</v>
      </c>
      <c r="M1830" s="7">
        <f t="shared" si="280"/>
        <v>0</v>
      </c>
      <c r="N1830" s="7">
        <f t="shared" si="281"/>
        <v>0</v>
      </c>
      <c r="O1830" s="7">
        <f t="shared" si="282"/>
        <v>0</v>
      </c>
      <c r="P1830" s="7">
        <f t="shared" si="283"/>
        <v>49.5</v>
      </c>
      <c r="Q1830" s="19">
        <f t="shared" si="284"/>
        <v>7.4249999999999998</v>
      </c>
      <c r="R1830" s="19">
        <f t="shared" si="285"/>
        <v>12.375</v>
      </c>
      <c r="S1830" s="19">
        <f t="shared" si="286"/>
        <v>22.275000000000002</v>
      </c>
      <c r="T1830" s="19">
        <f t="shared" si="287"/>
        <v>12.375</v>
      </c>
      <c r="U1830" s="7">
        <f t="shared" si="288"/>
        <v>14.025</v>
      </c>
      <c r="V1830" s="7">
        <f t="shared" si="289"/>
        <v>13.612500000000001</v>
      </c>
    </row>
    <row r="1831" spans="1:22" ht="13.5" x14ac:dyDescent="0.35">
      <c r="A1831" s="3">
        <v>44677</v>
      </c>
      <c r="B1831" s="2">
        <v>24.3489</v>
      </c>
      <c r="C1831" s="7">
        <v>99.020744749387958</v>
      </c>
      <c r="D1831" s="7">
        <v>0.13537774708694528</v>
      </c>
      <c r="E1831" s="7">
        <v>3.6829792629562513E-2</v>
      </c>
      <c r="F1831" s="7">
        <v>23.95018</v>
      </c>
      <c r="G1831" s="7">
        <v>23.510770000000004</v>
      </c>
      <c r="H1831" s="7">
        <v>23.607787999999992</v>
      </c>
      <c r="I1831" s="7">
        <v>24.252117999999992</v>
      </c>
      <c r="J1831" s="7" t="s">
        <v>48</v>
      </c>
      <c r="K1831" s="7" t="s">
        <v>55</v>
      </c>
      <c r="L1831" s="7" t="s">
        <v>50</v>
      </c>
      <c r="M1831" s="7">
        <f t="shared" si="280"/>
        <v>0</v>
      </c>
      <c r="N1831" s="7">
        <f t="shared" si="281"/>
        <v>0</v>
      </c>
      <c r="O1831" s="7">
        <f t="shared" si="282"/>
        <v>0</v>
      </c>
      <c r="P1831" s="7">
        <f t="shared" si="283"/>
        <v>49.5</v>
      </c>
      <c r="Q1831" s="19">
        <f t="shared" si="284"/>
        <v>7.4249999999999998</v>
      </c>
      <c r="R1831" s="19">
        <f t="shared" si="285"/>
        <v>12.375</v>
      </c>
      <c r="S1831" s="19">
        <f t="shared" si="286"/>
        <v>22.275000000000002</v>
      </c>
      <c r="T1831" s="19">
        <f t="shared" si="287"/>
        <v>12.375</v>
      </c>
      <c r="U1831" s="7">
        <f t="shared" si="288"/>
        <v>14.025</v>
      </c>
      <c r="V1831" s="7">
        <f t="shared" si="289"/>
        <v>13.612500000000001</v>
      </c>
    </row>
    <row r="1832" spans="1:22" ht="13.5" x14ac:dyDescent="0.35">
      <c r="A1832" s="3">
        <v>44678</v>
      </c>
      <c r="B1832" s="2">
        <v>24.425000000000001</v>
      </c>
      <c r="C1832" s="7">
        <v>99.108190565594924</v>
      </c>
      <c r="D1832" s="7">
        <v>0.17552047252617697</v>
      </c>
      <c r="E1832" s="7">
        <v>6.4567928608885411E-2</v>
      </c>
      <c r="F1832" s="7">
        <v>24.117579999999997</v>
      </c>
      <c r="G1832" s="7">
        <v>23.590665000000008</v>
      </c>
      <c r="H1832" s="7">
        <v>23.612353999999993</v>
      </c>
      <c r="I1832" s="7">
        <v>24.261248999999992</v>
      </c>
      <c r="J1832" s="7" t="s">
        <v>48</v>
      </c>
      <c r="K1832" s="7" t="s">
        <v>55</v>
      </c>
      <c r="L1832" s="7" t="s">
        <v>50</v>
      </c>
      <c r="M1832" s="7">
        <f t="shared" si="280"/>
        <v>0</v>
      </c>
      <c r="N1832" s="7">
        <f t="shared" si="281"/>
        <v>0</v>
      </c>
      <c r="O1832" s="7">
        <f t="shared" si="282"/>
        <v>0</v>
      </c>
      <c r="P1832" s="7">
        <f t="shared" si="283"/>
        <v>49.5</v>
      </c>
      <c r="Q1832" s="19">
        <f t="shared" si="284"/>
        <v>7.4249999999999998</v>
      </c>
      <c r="R1832" s="19">
        <f t="shared" si="285"/>
        <v>12.375</v>
      </c>
      <c r="S1832" s="19">
        <f t="shared" si="286"/>
        <v>22.275000000000002</v>
      </c>
      <c r="T1832" s="19">
        <f t="shared" si="287"/>
        <v>12.375</v>
      </c>
      <c r="U1832" s="7">
        <f t="shared" si="288"/>
        <v>14.025</v>
      </c>
      <c r="V1832" s="7">
        <f t="shared" si="289"/>
        <v>13.612500000000001</v>
      </c>
    </row>
    <row r="1833" spans="1:22" ht="13.5" x14ac:dyDescent="0.35">
      <c r="A1833" s="3">
        <v>44679</v>
      </c>
      <c r="B1833" s="2">
        <v>24.729399999999998</v>
      </c>
      <c r="C1833" s="7">
        <v>99.342901608161853</v>
      </c>
      <c r="D1833" s="7">
        <v>0.22925371356800994</v>
      </c>
      <c r="E1833" s="7">
        <v>9.750508560071032E-2</v>
      </c>
      <c r="F1833" s="7">
        <v>24.315419999999996</v>
      </c>
      <c r="G1833" s="7">
        <v>23.700234999999999</v>
      </c>
      <c r="H1833" s="7">
        <v>23.625289999999993</v>
      </c>
      <c r="I1833" s="7">
        <v>24.27193999999999</v>
      </c>
      <c r="J1833" s="7" t="s">
        <v>48</v>
      </c>
      <c r="K1833" s="7" t="s">
        <v>55</v>
      </c>
      <c r="L1833" s="7" t="s">
        <v>50</v>
      </c>
      <c r="M1833" s="7">
        <f t="shared" si="280"/>
        <v>0</v>
      </c>
      <c r="N1833" s="7">
        <f t="shared" si="281"/>
        <v>0</v>
      </c>
      <c r="O1833" s="7">
        <f t="shared" si="282"/>
        <v>50</v>
      </c>
      <c r="P1833" s="7">
        <f t="shared" si="283"/>
        <v>49.5</v>
      </c>
      <c r="Q1833" s="19">
        <f t="shared" si="284"/>
        <v>14.925000000000001</v>
      </c>
      <c r="R1833" s="19">
        <f t="shared" si="285"/>
        <v>29.875</v>
      </c>
      <c r="S1833" s="19">
        <f t="shared" si="286"/>
        <v>34.775000000000006</v>
      </c>
      <c r="T1833" s="19">
        <f t="shared" si="287"/>
        <v>24.875</v>
      </c>
      <c r="U1833" s="7">
        <f t="shared" si="288"/>
        <v>26.525000000000002</v>
      </c>
      <c r="V1833" s="7">
        <f t="shared" si="289"/>
        <v>26.112500000000001</v>
      </c>
    </row>
    <row r="1834" spans="1:22" ht="13.5" x14ac:dyDescent="0.35">
      <c r="A1834" s="3">
        <v>44680</v>
      </c>
      <c r="B1834" s="2">
        <v>24.729399999999998</v>
      </c>
      <c r="C1834" s="7">
        <v>99.342901608161853</v>
      </c>
      <c r="D1834" s="7">
        <v>0.26873982875955704</v>
      </c>
      <c r="E1834" s="7">
        <v>0.13175203423247966</v>
      </c>
      <c r="F1834" s="7">
        <v>24.455439999999999</v>
      </c>
      <c r="G1834" s="7">
        <v>23.796110000000006</v>
      </c>
      <c r="H1834" s="7">
        <v>23.638529999999989</v>
      </c>
      <c r="I1834" s="7">
        <v>24.282668999999995</v>
      </c>
      <c r="J1834" s="7" t="s">
        <v>48</v>
      </c>
      <c r="K1834" s="7" t="s">
        <v>55</v>
      </c>
      <c r="L1834" s="7" t="s">
        <v>50</v>
      </c>
      <c r="M1834" s="7">
        <f t="shared" si="280"/>
        <v>0</v>
      </c>
      <c r="N1834" s="7">
        <f t="shared" si="281"/>
        <v>0</v>
      </c>
      <c r="O1834" s="7">
        <f t="shared" si="282"/>
        <v>50</v>
      </c>
      <c r="P1834" s="7">
        <f t="shared" si="283"/>
        <v>49.5</v>
      </c>
      <c r="Q1834" s="19">
        <f t="shared" si="284"/>
        <v>14.925000000000001</v>
      </c>
      <c r="R1834" s="19">
        <f t="shared" si="285"/>
        <v>29.875</v>
      </c>
      <c r="S1834" s="19">
        <f t="shared" si="286"/>
        <v>34.775000000000006</v>
      </c>
      <c r="T1834" s="19">
        <f t="shared" si="287"/>
        <v>24.875</v>
      </c>
      <c r="U1834" s="7">
        <f t="shared" si="288"/>
        <v>26.525000000000002</v>
      </c>
      <c r="V1834" s="7">
        <f t="shared" si="289"/>
        <v>26.112500000000001</v>
      </c>
    </row>
    <row r="1835" spans="1:22" ht="13.5" x14ac:dyDescent="0.35">
      <c r="A1835" s="3">
        <v>44685</v>
      </c>
      <c r="B1835" s="2">
        <v>24.721699999999998</v>
      </c>
      <c r="C1835" s="7">
        <v>99.334313132186409</v>
      </c>
      <c r="D1835" s="7">
        <v>0.2959994366303178</v>
      </c>
      <c r="E1835" s="7">
        <v>0.16460151471204731</v>
      </c>
      <c r="F1835" s="7">
        <v>24.590879999999999</v>
      </c>
      <c r="G1835" s="7">
        <v>23.890840000000001</v>
      </c>
      <c r="H1835" s="7">
        <v>23.652073999999988</v>
      </c>
      <c r="I1835" s="7">
        <v>24.293359499999998</v>
      </c>
      <c r="J1835" s="7" t="s">
        <v>48</v>
      </c>
      <c r="K1835" s="7" t="s">
        <v>55</v>
      </c>
      <c r="L1835" s="7" t="s">
        <v>50</v>
      </c>
      <c r="M1835" s="7">
        <f t="shared" si="280"/>
        <v>0</v>
      </c>
      <c r="N1835" s="7">
        <f t="shared" si="281"/>
        <v>0</v>
      </c>
      <c r="O1835" s="7">
        <f t="shared" si="282"/>
        <v>50</v>
      </c>
      <c r="P1835" s="7">
        <f t="shared" si="283"/>
        <v>49.5</v>
      </c>
      <c r="Q1835" s="19">
        <f t="shared" si="284"/>
        <v>14.925000000000001</v>
      </c>
      <c r="R1835" s="19">
        <f t="shared" si="285"/>
        <v>29.875</v>
      </c>
      <c r="S1835" s="19">
        <f t="shared" si="286"/>
        <v>34.775000000000006</v>
      </c>
      <c r="T1835" s="19">
        <f t="shared" si="287"/>
        <v>24.875</v>
      </c>
      <c r="U1835" s="7">
        <f t="shared" si="288"/>
        <v>26.525000000000002</v>
      </c>
      <c r="V1835" s="7">
        <f t="shared" si="289"/>
        <v>26.112500000000001</v>
      </c>
    </row>
    <row r="1836" spans="1:22" ht="13.5" x14ac:dyDescent="0.35">
      <c r="A1836" s="3">
        <v>44686</v>
      </c>
      <c r="B1836" s="2">
        <v>24.622800000000002</v>
      </c>
      <c r="C1836" s="7">
        <v>91.458333333333556</v>
      </c>
      <c r="D1836" s="7">
        <v>0.30609400762159211</v>
      </c>
      <c r="E1836" s="7">
        <v>0.19290001329395629</v>
      </c>
      <c r="F1836" s="7">
        <v>24.645659999999999</v>
      </c>
      <c r="G1836" s="7">
        <v>23.94258</v>
      </c>
      <c r="H1836" s="7">
        <v>23.665159999999997</v>
      </c>
      <c r="I1836" s="7">
        <v>24.302337999999995</v>
      </c>
      <c r="J1836" s="7" t="s">
        <v>48</v>
      </c>
      <c r="K1836" s="7" t="s">
        <v>55</v>
      </c>
      <c r="L1836" s="7" t="s">
        <v>50</v>
      </c>
      <c r="M1836" s="7">
        <f t="shared" si="280"/>
        <v>0</v>
      </c>
      <c r="N1836" s="7">
        <f t="shared" si="281"/>
        <v>0</v>
      </c>
      <c r="O1836" s="7">
        <f t="shared" si="282"/>
        <v>50</v>
      </c>
      <c r="P1836" s="7">
        <f t="shared" si="283"/>
        <v>49.5</v>
      </c>
      <c r="Q1836" s="19">
        <f t="shared" si="284"/>
        <v>14.925000000000001</v>
      </c>
      <c r="R1836" s="19">
        <f t="shared" si="285"/>
        <v>29.875</v>
      </c>
      <c r="S1836" s="19">
        <f t="shared" si="286"/>
        <v>34.775000000000006</v>
      </c>
      <c r="T1836" s="19">
        <f t="shared" si="287"/>
        <v>24.875</v>
      </c>
      <c r="U1836" s="7">
        <f t="shared" si="288"/>
        <v>26.525000000000002</v>
      </c>
      <c r="V1836" s="7">
        <f t="shared" si="289"/>
        <v>26.112500000000001</v>
      </c>
    </row>
    <row r="1837" spans="1:22" ht="13.5" x14ac:dyDescent="0.35">
      <c r="A1837" s="3">
        <v>44687</v>
      </c>
      <c r="B1837" s="2">
        <v>24.394600000000001</v>
      </c>
      <c r="C1837" s="7">
        <v>77.320146321636713</v>
      </c>
      <c r="D1837" s="7">
        <v>0.29231062013473874</v>
      </c>
      <c r="E1837" s="7">
        <v>0.21278213466211279</v>
      </c>
      <c r="F1837" s="7">
        <v>24.639579999999999</v>
      </c>
      <c r="G1837" s="7">
        <v>23.982909999999997</v>
      </c>
      <c r="H1837" s="7">
        <v>23.675203999999994</v>
      </c>
      <c r="I1837" s="7">
        <v>24.310213499999996</v>
      </c>
      <c r="J1837" s="7" t="s">
        <v>53</v>
      </c>
      <c r="K1837" s="7" t="s">
        <v>55</v>
      </c>
      <c r="L1837" s="7" t="s">
        <v>47</v>
      </c>
      <c r="M1837" s="7">
        <f t="shared" si="280"/>
        <v>0</v>
      </c>
      <c r="N1837" s="7">
        <f t="shared" si="281"/>
        <v>0</v>
      </c>
      <c r="O1837" s="7">
        <f t="shared" si="282"/>
        <v>50</v>
      </c>
      <c r="P1837" s="7">
        <f t="shared" si="283"/>
        <v>16.5</v>
      </c>
      <c r="Q1837" s="19">
        <f t="shared" si="284"/>
        <v>9.9749999999999996</v>
      </c>
      <c r="R1837" s="19">
        <f t="shared" si="285"/>
        <v>21.625</v>
      </c>
      <c r="S1837" s="19">
        <f t="shared" si="286"/>
        <v>19.925000000000001</v>
      </c>
      <c r="T1837" s="19">
        <f t="shared" si="287"/>
        <v>16.625</v>
      </c>
      <c r="U1837" s="7">
        <f t="shared" si="288"/>
        <v>17.175000000000001</v>
      </c>
      <c r="V1837" s="7">
        <f t="shared" si="289"/>
        <v>17.037500000000001</v>
      </c>
    </row>
    <row r="1838" spans="1:22" ht="13.5" x14ac:dyDescent="0.35">
      <c r="A1838" s="3">
        <v>44690</v>
      </c>
      <c r="B1838" s="2">
        <v>23.976099999999999</v>
      </c>
      <c r="C1838" s="7">
        <v>60.241726922467898</v>
      </c>
      <c r="D1838" s="7">
        <v>0.24479587928168201</v>
      </c>
      <c r="E1838" s="7">
        <v>0.21918488358602667</v>
      </c>
      <c r="F1838" s="7">
        <v>24.48892</v>
      </c>
      <c r="G1838" s="7">
        <v>24.002314999999999</v>
      </c>
      <c r="H1838" s="7">
        <v>23.682965999999997</v>
      </c>
      <c r="I1838" s="7">
        <v>24.315958499999994</v>
      </c>
      <c r="J1838" s="7" t="s">
        <v>53</v>
      </c>
      <c r="K1838" s="7" t="s">
        <v>55</v>
      </c>
      <c r="L1838" s="7" t="s">
        <v>47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16.5</v>
      </c>
      <c r="Q1838" s="19">
        <f t="shared" si="284"/>
        <v>18.725000000000001</v>
      </c>
      <c r="R1838" s="19">
        <f t="shared" si="285"/>
        <v>26.625</v>
      </c>
      <c r="S1838" s="19">
        <f t="shared" si="286"/>
        <v>23.675000000000001</v>
      </c>
      <c r="T1838" s="19">
        <f t="shared" si="287"/>
        <v>22.875</v>
      </c>
      <c r="U1838" s="7">
        <f t="shared" si="288"/>
        <v>23.008333333333336</v>
      </c>
      <c r="V1838" s="7">
        <f t="shared" si="289"/>
        <v>22.975000000000001</v>
      </c>
    </row>
    <row r="1839" spans="1:22" ht="13.5" x14ac:dyDescent="0.35">
      <c r="A1839" s="3">
        <v>44691</v>
      </c>
      <c r="B1839" s="2">
        <v>23.572800000000001</v>
      </c>
      <c r="C1839" s="7">
        <v>49.669277632724103</v>
      </c>
      <c r="D1839" s="7">
        <v>0.17260745406311173</v>
      </c>
      <c r="E1839" s="7">
        <v>0.20986939768144369</v>
      </c>
      <c r="F1839" s="7">
        <v>24.2576</v>
      </c>
      <c r="G1839" s="7">
        <v>24.001555000000003</v>
      </c>
      <c r="H1839" s="7">
        <v>23.682661999999997</v>
      </c>
      <c r="I1839" s="7">
        <v>24.319496999999998</v>
      </c>
      <c r="J1839" s="7" t="s">
        <v>53</v>
      </c>
      <c r="K1839" s="7" t="s">
        <v>55</v>
      </c>
      <c r="L1839" s="7" t="s">
        <v>47</v>
      </c>
      <c r="M1839" s="7">
        <f t="shared" si="280"/>
        <v>25</v>
      </c>
      <c r="N1839" s="7">
        <f t="shared" si="281"/>
        <v>100</v>
      </c>
      <c r="O1839" s="7">
        <f t="shared" si="282"/>
        <v>0</v>
      </c>
      <c r="P1839" s="7">
        <f t="shared" si="283"/>
        <v>16.5</v>
      </c>
      <c r="Q1839" s="19">
        <f t="shared" si="284"/>
        <v>46.225000000000001</v>
      </c>
      <c r="R1839" s="19">
        <f t="shared" si="285"/>
        <v>29.125</v>
      </c>
      <c r="S1839" s="19">
        <f t="shared" si="286"/>
        <v>26.175000000000001</v>
      </c>
      <c r="T1839" s="19">
        <f t="shared" si="287"/>
        <v>35.375</v>
      </c>
      <c r="U1839" s="7">
        <f t="shared" si="288"/>
        <v>33.841666666666661</v>
      </c>
      <c r="V1839" s="7">
        <f t="shared" si="289"/>
        <v>34.224999999999994</v>
      </c>
    </row>
    <row r="1840" spans="1:22" ht="13.5" x14ac:dyDescent="0.35">
      <c r="A1840" s="3">
        <v>44692</v>
      </c>
      <c r="B1840" s="2">
        <v>23.588000000000001</v>
      </c>
      <c r="C1840" s="7">
        <v>50</v>
      </c>
      <c r="D1840" s="7">
        <v>0.11529507015610818</v>
      </c>
      <c r="E1840" s="7">
        <v>0.19095453217637659</v>
      </c>
      <c r="F1840" s="7">
        <v>24.030860000000001</v>
      </c>
      <c r="G1840" s="7">
        <v>24.001555</v>
      </c>
      <c r="H1840" s="7">
        <v>23.679769999999994</v>
      </c>
      <c r="I1840" s="7">
        <v>24.326344999999996</v>
      </c>
      <c r="J1840" s="7" t="s">
        <v>53</v>
      </c>
      <c r="K1840" s="7" t="s">
        <v>55</v>
      </c>
      <c r="L1840" s="7" t="s">
        <v>47</v>
      </c>
      <c r="M1840" s="7">
        <f t="shared" si="280"/>
        <v>25</v>
      </c>
      <c r="N1840" s="7">
        <f t="shared" si="281"/>
        <v>100</v>
      </c>
      <c r="O1840" s="7">
        <f t="shared" si="282"/>
        <v>0</v>
      </c>
      <c r="P1840" s="7">
        <f t="shared" si="283"/>
        <v>16.5</v>
      </c>
      <c r="Q1840" s="19">
        <f t="shared" si="284"/>
        <v>46.225000000000001</v>
      </c>
      <c r="R1840" s="19">
        <f t="shared" si="285"/>
        <v>29.125</v>
      </c>
      <c r="S1840" s="19">
        <f t="shared" si="286"/>
        <v>26.175000000000001</v>
      </c>
      <c r="T1840" s="19">
        <f t="shared" si="287"/>
        <v>35.375</v>
      </c>
      <c r="U1840" s="7">
        <f t="shared" si="288"/>
        <v>33.841666666666661</v>
      </c>
      <c r="V1840" s="7">
        <f t="shared" si="289"/>
        <v>34.224999999999994</v>
      </c>
    </row>
    <row r="1841" spans="1:22" ht="13.5" x14ac:dyDescent="0.35">
      <c r="A1841" s="3">
        <v>44693</v>
      </c>
      <c r="B1841" s="2">
        <v>23.580400000000001</v>
      </c>
      <c r="C1841" s="7">
        <v>49.83626335746294</v>
      </c>
      <c r="D1841" s="7">
        <v>6.8472033532032128E-2</v>
      </c>
      <c r="E1841" s="7">
        <v>0.1664580324475077</v>
      </c>
      <c r="F1841" s="7">
        <v>23.822379999999999</v>
      </c>
      <c r="G1841" s="7">
        <v>24.001555000000003</v>
      </c>
      <c r="H1841" s="7">
        <v>23.676877999999999</v>
      </c>
      <c r="I1841" s="7">
        <v>24.330491999999996</v>
      </c>
      <c r="J1841" s="7" t="s">
        <v>53</v>
      </c>
      <c r="K1841" s="7" t="s">
        <v>55</v>
      </c>
      <c r="L1841" s="7" t="s">
        <v>47</v>
      </c>
      <c r="M1841" s="7">
        <f t="shared" si="280"/>
        <v>25</v>
      </c>
      <c r="N1841" s="7">
        <f t="shared" si="281"/>
        <v>100</v>
      </c>
      <c r="O1841" s="7">
        <f t="shared" si="282"/>
        <v>0</v>
      </c>
      <c r="P1841" s="7">
        <f t="shared" si="283"/>
        <v>16.5</v>
      </c>
      <c r="Q1841" s="19">
        <f t="shared" si="284"/>
        <v>46.225000000000001</v>
      </c>
      <c r="R1841" s="19">
        <f t="shared" si="285"/>
        <v>29.125</v>
      </c>
      <c r="S1841" s="19">
        <f t="shared" si="286"/>
        <v>26.175000000000001</v>
      </c>
      <c r="T1841" s="19">
        <f t="shared" si="287"/>
        <v>35.375</v>
      </c>
      <c r="U1841" s="7">
        <f t="shared" si="288"/>
        <v>33.841666666666661</v>
      </c>
      <c r="V1841" s="7">
        <f t="shared" si="289"/>
        <v>34.224999999999994</v>
      </c>
    </row>
    <row r="1842" spans="1:22" ht="13.5" x14ac:dyDescent="0.35">
      <c r="A1842" s="3">
        <v>44694</v>
      </c>
      <c r="B1842" s="2">
        <v>23.740200000000002</v>
      </c>
      <c r="C1842" s="7">
        <v>50</v>
      </c>
      <c r="D1842" s="7">
        <v>4.3754588501407454E-2</v>
      </c>
      <c r="E1842" s="7">
        <v>0.14191734365828768</v>
      </c>
      <c r="F1842" s="7">
        <v>23.691499999999998</v>
      </c>
      <c r="G1842" s="7">
        <v>24.009165000000003</v>
      </c>
      <c r="H1842" s="7">
        <v>23.680225999999998</v>
      </c>
      <c r="I1842" s="7">
        <v>24.335437999999996</v>
      </c>
      <c r="J1842" s="7" t="s">
        <v>53</v>
      </c>
      <c r="K1842" s="7" t="s">
        <v>55</v>
      </c>
      <c r="L1842" s="7" t="s">
        <v>47</v>
      </c>
      <c r="M1842" s="7">
        <f t="shared" si="280"/>
        <v>25</v>
      </c>
      <c r="N1842" s="7">
        <f t="shared" si="281"/>
        <v>100</v>
      </c>
      <c r="O1842" s="7">
        <f t="shared" si="282"/>
        <v>0</v>
      </c>
      <c r="P1842" s="7">
        <f t="shared" si="283"/>
        <v>16.5</v>
      </c>
      <c r="Q1842" s="19">
        <f t="shared" si="284"/>
        <v>46.225000000000001</v>
      </c>
      <c r="R1842" s="19">
        <f t="shared" si="285"/>
        <v>29.125</v>
      </c>
      <c r="S1842" s="19">
        <f t="shared" si="286"/>
        <v>26.175000000000001</v>
      </c>
      <c r="T1842" s="19">
        <f t="shared" si="287"/>
        <v>35.375</v>
      </c>
      <c r="U1842" s="7">
        <f t="shared" si="288"/>
        <v>33.841666666666661</v>
      </c>
      <c r="V1842" s="7">
        <f t="shared" si="289"/>
        <v>34.224999999999994</v>
      </c>
    </row>
    <row r="1843" spans="1:22" ht="13.5" x14ac:dyDescent="0.35">
      <c r="A1843" s="3">
        <v>44697</v>
      </c>
      <c r="B1843" s="2">
        <v>23.983699999999999</v>
      </c>
      <c r="C1843" s="7">
        <v>49.001226563868919</v>
      </c>
      <c r="D1843" s="7">
        <v>4.3314942525832123E-2</v>
      </c>
      <c r="E1843" s="7">
        <v>0.12219686343179656</v>
      </c>
      <c r="F1843" s="7">
        <v>23.693020000000001</v>
      </c>
      <c r="G1843" s="7">
        <v>24.028950000000002</v>
      </c>
      <c r="H1843" s="7">
        <v>23.688139999999994</v>
      </c>
      <c r="I1843" s="7">
        <v>24.341601499999992</v>
      </c>
      <c r="J1843" s="7" t="s">
        <v>53</v>
      </c>
      <c r="K1843" s="7" t="s">
        <v>55</v>
      </c>
      <c r="L1843" s="7" t="s">
        <v>54</v>
      </c>
      <c r="M1843" s="7">
        <f t="shared" si="280"/>
        <v>25</v>
      </c>
      <c r="N1843" s="7">
        <f t="shared" si="281"/>
        <v>100</v>
      </c>
      <c r="O1843" s="7">
        <f t="shared" si="282"/>
        <v>0</v>
      </c>
      <c r="P1843" s="7">
        <f t="shared" si="283"/>
        <v>16.5</v>
      </c>
      <c r="Q1843" s="19">
        <f t="shared" si="284"/>
        <v>46.225000000000001</v>
      </c>
      <c r="R1843" s="19">
        <f t="shared" si="285"/>
        <v>29.125</v>
      </c>
      <c r="S1843" s="19">
        <f t="shared" si="286"/>
        <v>26.175000000000001</v>
      </c>
      <c r="T1843" s="19">
        <f t="shared" si="287"/>
        <v>35.375</v>
      </c>
      <c r="U1843" s="7">
        <f t="shared" si="288"/>
        <v>33.841666666666661</v>
      </c>
      <c r="V1843" s="7">
        <f t="shared" si="289"/>
        <v>34.224999999999994</v>
      </c>
    </row>
    <row r="1844" spans="1:22" ht="13.5" x14ac:dyDescent="0.35">
      <c r="A1844" s="3">
        <v>44698</v>
      </c>
      <c r="B1844" s="2">
        <v>23.983699999999999</v>
      </c>
      <c r="C1844" s="7">
        <v>48.659375551243592</v>
      </c>
      <c r="D1844" s="7">
        <v>4.2476872972024182E-2</v>
      </c>
      <c r="E1844" s="7">
        <v>0.10625286533984209</v>
      </c>
      <c r="F1844" s="7">
        <v>23.775200000000002</v>
      </c>
      <c r="G1844" s="7">
        <v>24.048735000000001</v>
      </c>
      <c r="H1844" s="7">
        <v>23.697119999999991</v>
      </c>
      <c r="I1844" s="7">
        <v>24.345862499999996</v>
      </c>
      <c r="J1844" s="7" t="s">
        <v>48</v>
      </c>
      <c r="K1844" s="7" t="s">
        <v>55</v>
      </c>
      <c r="L1844" s="7" t="s">
        <v>50</v>
      </c>
      <c r="M1844" s="7">
        <f t="shared" si="280"/>
        <v>25</v>
      </c>
      <c r="N1844" s="7">
        <f t="shared" si="281"/>
        <v>100</v>
      </c>
      <c r="O1844" s="7">
        <f t="shared" si="282"/>
        <v>0</v>
      </c>
      <c r="P1844" s="7">
        <f t="shared" si="283"/>
        <v>49.5</v>
      </c>
      <c r="Q1844" s="19">
        <f t="shared" si="284"/>
        <v>51.174999999999997</v>
      </c>
      <c r="R1844" s="19">
        <f t="shared" si="285"/>
        <v>37.375</v>
      </c>
      <c r="S1844" s="19">
        <f t="shared" si="286"/>
        <v>41.025000000000006</v>
      </c>
      <c r="T1844" s="19">
        <f t="shared" si="287"/>
        <v>43.625</v>
      </c>
      <c r="U1844" s="7">
        <f t="shared" si="288"/>
        <v>43.191666666666663</v>
      </c>
      <c r="V1844" s="7">
        <f t="shared" si="289"/>
        <v>43.3</v>
      </c>
    </row>
    <row r="1845" spans="1:22" ht="13.5" x14ac:dyDescent="0.35">
      <c r="A1845" s="3">
        <v>44699</v>
      </c>
      <c r="B1845" s="2">
        <v>24.074999999999999</v>
      </c>
      <c r="C1845" s="7">
        <v>43.334144560720326</v>
      </c>
      <c r="D1845" s="7">
        <v>4.8619389726479056E-2</v>
      </c>
      <c r="E1845" s="7">
        <v>9.4726170217169475E-2</v>
      </c>
      <c r="F1845" s="7">
        <v>23.872599999999998</v>
      </c>
      <c r="G1845" s="7">
        <v>24.073085000000003</v>
      </c>
      <c r="H1845" s="7">
        <v>23.711425999999992</v>
      </c>
      <c r="I1845" s="7">
        <v>24.35057999999999</v>
      </c>
      <c r="J1845" s="7" t="s">
        <v>48</v>
      </c>
      <c r="K1845" s="7" t="s">
        <v>55</v>
      </c>
      <c r="L1845" s="7" t="s">
        <v>50</v>
      </c>
      <c r="M1845" s="7">
        <f t="shared" si="280"/>
        <v>25</v>
      </c>
      <c r="N1845" s="7">
        <f t="shared" si="281"/>
        <v>100</v>
      </c>
      <c r="O1845" s="7">
        <f t="shared" si="282"/>
        <v>0</v>
      </c>
      <c r="P1845" s="7">
        <f t="shared" si="283"/>
        <v>49.5</v>
      </c>
      <c r="Q1845" s="19">
        <f t="shared" si="284"/>
        <v>51.174999999999997</v>
      </c>
      <c r="R1845" s="19">
        <f t="shared" si="285"/>
        <v>37.375</v>
      </c>
      <c r="S1845" s="19">
        <f t="shared" si="286"/>
        <v>41.025000000000006</v>
      </c>
      <c r="T1845" s="19">
        <f t="shared" si="287"/>
        <v>43.625</v>
      </c>
      <c r="U1845" s="7">
        <f t="shared" si="288"/>
        <v>43.191666666666663</v>
      </c>
      <c r="V1845" s="7">
        <f t="shared" si="289"/>
        <v>43.3</v>
      </c>
    </row>
    <row r="1846" spans="1:22" ht="13.5" x14ac:dyDescent="0.35">
      <c r="A1846" s="3">
        <v>44700</v>
      </c>
      <c r="B1846" s="2">
        <v>24.044499999999999</v>
      </c>
      <c r="C1846" s="7">
        <v>40.529643088257195</v>
      </c>
      <c r="D1846" s="7">
        <v>5.0444787300754967E-2</v>
      </c>
      <c r="E1846" s="7">
        <v>8.5869893633886585E-2</v>
      </c>
      <c r="F1846" s="7">
        <v>23.965420000000002</v>
      </c>
      <c r="G1846" s="7">
        <v>24.095909999999996</v>
      </c>
      <c r="H1846" s="7">
        <v>23.717511999999992</v>
      </c>
      <c r="I1846" s="7">
        <v>24.355525499999988</v>
      </c>
      <c r="J1846" s="7" t="s">
        <v>48</v>
      </c>
      <c r="K1846" s="7" t="s">
        <v>55</v>
      </c>
      <c r="L1846" s="7" t="s">
        <v>50</v>
      </c>
      <c r="M1846" s="7">
        <f t="shared" si="280"/>
        <v>25</v>
      </c>
      <c r="N1846" s="7">
        <f t="shared" si="281"/>
        <v>100</v>
      </c>
      <c r="O1846" s="7">
        <f t="shared" si="282"/>
        <v>0</v>
      </c>
      <c r="P1846" s="7">
        <f t="shared" si="283"/>
        <v>49.5</v>
      </c>
      <c r="Q1846" s="19">
        <f t="shared" si="284"/>
        <v>51.174999999999997</v>
      </c>
      <c r="R1846" s="19">
        <f t="shared" si="285"/>
        <v>37.375</v>
      </c>
      <c r="S1846" s="19">
        <f t="shared" si="286"/>
        <v>41.025000000000006</v>
      </c>
      <c r="T1846" s="19">
        <f t="shared" si="287"/>
        <v>43.625</v>
      </c>
      <c r="U1846" s="7">
        <f t="shared" si="288"/>
        <v>43.191666666666663</v>
      </c>
      <c r="V1846" s="7">
        <f t="shared" si="289"/>
        <v>43.3</v>
      </c>
    </row>
    <row r="1847" spans="1:22" ht="13.5" x14ac:dyDescent="0.35">
      <c r="A1847" s="3">
        <v>44701</v>
      </c>
      <c r="B1847" s="2">
        <v>24.097799999999999</v>
      </c>
      <c r="C1847" s="7">
        <v>32.034361133234725</v>
      </c>
      <c r="D1847" s="7">
        <v>5.5551924576317191E-2</v>
      </c>
      <c r="E1847" s="7">
        <v>7.9806299822372709E-2</v>
      </c>
      <c r="F1847" s="7">
        <v>24.036939999999998</v>
      </c>
      <c r="G1847" s="7">
        <v>24.121400000000001</v>
      </c>
      <c r="H1847" s="7">
        <v>23.729229999999998</v>
      </c>
      <c r="I1847" s="7">
        <v>24.360775499999992</v>
      </c>
      <c r="J1847" s="7" t="s">
        <v>48</v>
      </c>
      <c r="K1847" s="7" t="s">
        <v>55</v>
      </c>
      <c r="L1847" s="7" t="s">
        <v>50</v>
      </c>
      <c r="M1847" s="7">
        <f t="shared" si="280"/>
        <v>25</v>
      </c>
      <c r="N1847" s="7">
        <f t="shared" si="281"/>
        <v>100</v>
      </c>
      <c r="O1847" s="7">
        <f t="shared" si="282"/>
        <v>0</v>
      </c>
      <c r="P1847" s="7">
        <f t="shared" si="283"/>
        <v>49.5</v>
      </c>
      <c r="Q1847" s="19">
        <f t="shared" si="284"/>
        <v>51.174999999999997</v>
      </c>
      <c r="R1847" s="19">
        <f t="shared" si="285"/>
        <v>37.375</v>
      </c>
      <c r="S1847" s="19">
        <f t="shared" si="286"/>
        <v>41.025000000000006</v>
      </c>
      <c r="T1847" s="19">
        <f t="shared" si="287"/>
        <v>43.625</v>
      </c>
      <c r="U1847" s="7">
        <f t="shared" si="288"/>
        <v>43.191666666666663</v>
      </c>
      <c r="V1847" s="7">
        <f t="shared" si="289"/>
        <v>43.3</v>
      </c>
    </row>
    <row r="1848" spans="1:22" ht="13.5" x14ac:dyDescent="0.35">
      <c r="A1848" s="3">
        <v>44704</v>
      </c>
      <c r="B1848" s="2">
        <v>24.105399999999999</v>
      </c>
      <c r="C1848" s="7">
        <v>32.326951399116354</v>
      </c>
      <c r="D1848" s="7">
        <v>5.9526440395330837E-2</v>
      </c>
      <c r="E1848" s="7">
        <v>7.5750327936964346E-2</v>
      </c>
      <c r="F1848" s="7">
        <v>24.06128</v>
      </c>
      <c r="G1848" s="7">
        <v>24.139659999999999</v>
      </c>
      <c r="H1848" s="7">
        <v>23.735315999999994</v>
      </c>
      <c r="I1848" s="7">
        <v>24.366139999999991</v>
      </c>
      <c r="J1848" s="7" t="s">
        <v>48</v>
      </c>
      <c r="K1848" s="7" t="s">
        <v>55</v>
      </c>
      <c r="L1848" s="7" t="s">
        <v>50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49.5</v>
      </c>
      <c r="Q1848" s="19">
        <f t="shared" si="284"/>
        <v>31.925000000000001</v>
      </c>
      <c r="R1848" s="19">
        <f t="shared" si="285"/>
        <v>26.375</v>
      </c>
      <c r="S1848" s="19">
        <f t="shared" si="286"/>
        <v>32.775000000000006</v>
      </c>
      <c r="T1848" s="19">
        <f t="shared" si="287"/>
        <v>29.875</v>
      </c>
      <c r="U1848" s="7">
        <f t="shared" si="288"/>
        <v>30.358333333333334</v>
      </c>
      <c r="V1848" s="7">
        <f t="shared" si="289"/>
        <v>30.237500000000001</v>
      </c>
    </row>
    <row r="1849" spans="1:22" ht="13.5" x14ac:dyDescent="0.35">
      <c r="A1849" s="3">
        <v>44705</v>
      </c>
      <c r="B1849" s="2">
        <v>24.2424</v>
      </c>
      <c r="C1849" s="7">
        <v>37.351559613659177</v>
      </c>
      <c r="D1849" s="7">
        <v>7.2890788226235514E-2</v>
      </c>
      <c r="E1849" s="7">
        <v>7.5178419994818585E-2</v>
      </c>
      <c r="F1849" s="7">
        <v>24.113019999999999</v>
      </c>
      <c r="G1849" s="7">
        <v>24.150314999999999</v>
      </c>
      <c r="H1849" s="7">
        <v>23.748403999999997</v>
      </c>
      <c r="I1849" s="7">
        <v>24.37245549999999</v>
      </c>
      <c r="J1849" s="7" t="s">
        <v>48</v>
      </c>
      <c r="K1849" s="7" t="s">
        <v>55</v>
      </c>
      <c r="L1849" s="7" t="s">
        <v>50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49.5</v>
      </c>
      <c r="Q1849" s="19">
        <f t="shared" si="284"/>
        <v>31.925000000000001</v>
      </c>
      <c r="R1849" s="19">
        <f t="shared" si="285"/>
        <v>26.375</v>
      </c>
      <c r="S1849" s="19">
        <f t="shared" si="286"/>
        <v>32.775000000000006</v>
      </c>
      <c r="T1849" s="19">
        <f t="shared" si="287"/>
        <v>29.875</v>
      </c>
      <c r="U1849" s="7">
        <f t="shared" si="288"/>
        <v>30.358333333333334</v>
      </c>
      <c r="V1849" s="7">
        <f t="shared" si="289"/>
        <v>30.237500000000001</v>
      </c>
    </row>
    <row r="1850" spans="1:22" ht="13.5" x14ac:dyDescent="0.35">
      <c r="A1850" s="3">
        <v>44706</v>
      </c>
      <c r="B1850" s="2">
        <v>24.2348</v>
      </c>
      <c r="C1850" s="7">
        <v>39.242541865365375</v>
      </c>
      <c r="D1850" s="7">
        <v>8.192449905413568E-2</v>
      </c>
      <c r="E1850" s="7">
        <v>7.6527635806682009E-2</v>
      </c>
      <c r="F1850" s="7">
        <v>24.144979999999997</v>
      </c>
      <c r="G1850" s="7">
        <v>24.159829999999999</v>
      </c>
      <c r="H1850" s="7">
        <v>23.758295999999994</v>
      </c>
      <c r="I1850" s="7">
        <v>24.378732999999997</v>
      </c>
      <c r="J1850" s="7" t="s">
        <v>48</v>
      </c>
      <c r="K1850" s="7" t="s">
        <v>55</v>
      </c>
      <c r="L1850" s="7" t="s">
        <v>50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49.5</v>
      </c>
      <c r="Q1850" s="19">
        <f t="shared" si="284"/>
        <v>16.175000000000001</v>
      </c>
      <c r="R1850" s="19">
        <f t="shared" si="285"/>
        <v>17.375</v>
      </c>
      <c r="S1850" s="19">
        <f t="shared" si="286"/>
        <v>26.025000000000002</v>
      </c>
      <c r="T1850" s="19">
        <f t="shared" si="287"/>
        <v>18.625</v>
      </c>
      <c r="U1850" s="7">
        <f t="shared" si="288"/>
        <v>19.858333333333334</v>
      </c>
      <c r="V1850" s="7">
        <f t="shared" si="289"/>
        <v>19.55</v>
      </c>
    </row>
    <row r="1851" spans="1:22" ht="13.5" x14ac:dyDescent="0.35">
      <c r="A1851" s="3">
        <v>44707</v>
      </c>
      <c r="B1851" s="2">
        <v>24.577200000000001</v>
      </c>
      <c r="C1851" s="7">
        <v>54.761159783062183</v>
      </c>
      <c r="D1851" s="7">
        <v>0.11538254031184891</v>
      </c>
      <c r="E1851" s="7">
        <v>8.4298616707715393E-2</v>
      </c>
      <c r="F1851" s="7">
        <v>24.251519999999999</v>
      </c>
      <c r="G1851" s="7">
        <v>24.171244999999995</v>
      </c>
      <c r="H1851" s="7">
        <v>23.775035999999997</v>
      </c>
      <c r="I1851" s="7">
        <v>24.386798500000001</v>
      </c>
      <c r="J1851" s="7" t="s">
        <v>48</v>
      </c>
      <c r="K1851" s="7" t="s">
        <v>55</v>
      </c>
      <c r="L1851" s="7" t="s">
        <v>50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49.5</v>
      </c>
      <c r="Q1851" s="19">
        <f t="shared" si="284"/>
        <v>16.175000000000001</v>
      </c>
      <c r="R1851" s="19">
        <f t="shared" si="285"/>
        <v>17.375</v>
      </c>
      <c r="S1851" s="19">
        <f t="shared" si="286"/>
        <v>26.025000000000002</v>
      </c>
      <c r="T1851" s="19">
        <f t="shared" si="287"/>
        <v>18.625</v>
      </c>
      <c r="U1851" s="7">
        <f t="shared" si="288"/>
        <v>19.858333333333334</v>
      </c>
      <c r="V1851" s="7">
        <f t="shared" si="289"/>
        <v>19.55</v>
      </c>
    </row>
    <row r="1852" spans="1:22" ht="13.5" x14ac:dyDescent="0.35">
      <c r="A1852" s="3">
        <v>44708</v>
      </c>
      <c r="B1852" s="2">
        <v>24.501100000000001</v>
      </c>
      <c r="C1852" s="7">
        <v>66.664550533265697</v>
      </c>
      <c r="D1852" s="7">
        <v>0.13421054938485</v>
      </c>
      <c r="E1852" s="7">
        <v>9.4281003243142314E-2</v>
      </c>
      <c r="F1852" s="7">
        <v>24.332180000000001</v>
      </c>
      <c r="G1852" s="7">
        <v>24.175049999999999</v>
      </c>
      <c r="H1852" s="7">
        <v>23.793297999999997</v>
      </c>
      <c r="I1852" s="7">
        <v>24.395168500000004</v>
      </c>
      <c r="J1852" s="7" t="s">
        <v>48</v>
      </c>
      <c r="K1852" s="7" t="s">
        <v>55</v>
      </c>
      <c r="L1852" s="7" t="s">
        <v>50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49.5</v>
      </c>
      <c r="Q1852" s="19">
        <f t="shared" si="284"/>
        <v>16.175000000000001</v>
      </c>
      <c r="R1852" s="19">
        <f t="shared" si="285"/>
        <v>17.375</v>
      </c>
      <c r="S1852" s="19">
        <f t="shared" si="286"/>
        <v>26.025000000000002</v>
      </c>
      <c r="T1852" s="19">
        <f t="shared" si="287"/>
        <v>18.625</v>
      </c>
      <c r="U1852" s="7">
        <f t="shared" si="288"/>
        <v>19.858333333333334</v>
      </c>
      <c r="V1852" s="7">
        <f t="shared" si="289"/>
        <v>19.55</v>
      </c>
    </row>
    <row r="1853" spans="1:22" ht="13.5" x14ac:dyDescent="0.35">
      <c r="A1853" s="3">
        <v>44711</v>
      </c>
      <c r="B1853" s="2">
        <v>24.691299999999998</v>
      </c>
      <c r="C1853" s="7">
        <v>91.057925262462334</v>
      </c>
      <c r="D1853" s="7">
        <v>0.16260502316700354</v>
      </c>
      <c r="E1853" s="7">
        <v>0.10794580722791455</v>
      </c>
      <c r="F1853" s="7">
        <v>24.449359999999999</v>
      </c>
      <c r="G1853" s="7">
        <v>24.173144999999998</v>
      </c>
      <c r="H1853" s="7">
        <v>23.815667999999995</v>
      </c>
      <c r="I1853" s="7">
        <v>24.403804500000007</v>
      </c>
      <c r="J1853" s="7" t="s">
        <v>48</v>
      </c>
      <c r="K1853" s="7" t="s">
        <v>55</v>
      </c>
      <c r="L1853" s="7" t="s">
        <v>50</v>
      </c>
      <c r="M1853" s="7">
        <f t="shared" si="280"/>
        <v>0</v>
      </c>
      <c r="N1853" s="7">
        <f t="shared" si="281"/>
        <v>0</v>
      </c>
      <c r="O1853" s="7">
        <f t="shared" si="282"/>
        <v>50</v>
      </c>
      <c r="P1853" s="7">
        <f t="shared" si="283"/>
        <v>49.5</v>
      </c>
      <c r="Q1853" s="19">
        <f t="shared" si="284"/>
        <v>14.925000000000001</v>
      </c>
      <c r="R1853" s="19">
        <f t="shared" si="285"/>
        <v>29.875</v>
      </c>
      <c r="S1853" s="19">
        <f t="shared" si="286"/>
        <v>34.775000000000006</v>
      </c>
      <c r="T1853" s="19">
        <f t="shared" si="287"/>
        <v>24.875</v>
      </c>
      <c r="U1853" s="7">
        <f t="shared" si="288"/>
        <v>26.525000000000002</v>
      </c>
      <c r="V1853" s="7">
        <f t="shared" si="289"/>
        <v>26.112500000000001</v>
      </c>
    </row>
    <row r="1854" spans="1:22" ht="13.5" x14ac:dyDescent="0.35">
      <c r="A1854" s="3">
        <v>44712</v>
      </c>
      <c r="B1854" s="2">
        <v>24.729399999999998</v>
      </c>
      <c r="C1854" s="7">
        <v>91.205776173285159</v>
      </c>
      <c r="D1854" s="7">
        <v>0.18603767330211696</v>
      </c>
      <c r="E1854" s="7">
        <v>0.12356418044275505</v>
      </c>
      <c r="F1854" s="7">
        <v>24.546759999999999</v>
      </c>
      <c r="G1854" s="7">
        <v>24.173144999999998</v>
      </c>
      <c r="H1854" s="7">
        <v>23.835451999999997</v>
      </c>
      <c r="I1854" s="7">
        <v>24.413316000000012</v>
      </c>
      <c r="J1854" s="7" t="s">
        <v>48</v>
      </c>
      <c r="K1854" s="7" t="s">
        <v>55</v>
      </c>
      <c r="L1854" s="7" t="s">
        <v>50</v>
      </c>
      <c r="M1854" s="7">
        <f t="shared" si="280"/>
        <v>0</v>
      </c>
      <c r="N1854" s="7">
        <f t="shared" si="281"/>
        <v>0</v>
      </c>
      <c r="O1854" s="7">
        <f t="shared" si="282"/>
        <v>50</v>
      </c>
      <c r="P1854" s="7">
        <f t="shared" si="283"/>
        <v>49.5</v>
      </c>
      <c r="Q1854" s="19">
        <f t="shared" si="284"/>
        <v>14.925000000000001</v>
      </c>
      <c r="R1854" s="19">
        <f t="shared" si="285"/>
        <v>29.875</v>
      </c>
      <c r="S1854" s="19">
        <f t="shared" si="286"/>
        <v>34.775000000000006</v>
      </c>
      <c r="T1854" s="19">
        <f t="shared" si="287"/>
        <v>24.875</v>
      </c>
      <c r="U1854" s="7">
        <f t="shared" si="288"/>
        <v>26.525000000000002</v>
      </c>
      <c r="V1854" s="7">
        <f t="shared" si="289"/>
        <v>26.112500000000001</v>
      </c>
    </row>
    <row r="1855" spans="1:22" ht="13.5" x14ac:dyDescent="0.35">
      <c r="A1855" s="3">
        <v>44713</v>
      </c>
      <c r="B1855" s="2">
        <v>25.262</v>
      </c>
      <c r="C1855" s="7">
        <v>94.020942408376953</v>
      </c>
      <c r="D1855" s="7">
        <v>0.24476310946721114</v>
      </c>
      <c r="E1855" s="7">
        <v>0.14780396624764627</v>
      </c>
      <c r="F1855" s="7">
        <v>24.752199999999998</v>
      </c>
      <c r="G1855" s="7">
        <v>24.200159999999997</v>
      </c>
      <c r="H1855" s="7">
        <v>23.868931999999994</v>
      </c>
      <c r="I1855" s="7">
        <v>24.425490500000009</v>
      </c>
      <c r="J1855" s="7" t="s">
        <v>48</v>
      </c>
      <c r="K1855" s="7" t="s">
        <v>55</v>
      </c>
      <c r="L1855" s="7" t="s">
        <v>50</v>
      </c>
      <c r="M1855" s="7">
        <f t="shared" si="280"/>
        <v>0</v>
      </c>
      <c r="N1855" s="7">
        <f t="shared" si="281"/>
        <v>0</v>
      </c>
      <c r="O1855" s="7">
        <f t="shared" si="282"/>
        <v>50</v>
      </c>
      <c r="P1855" s="7">
        <f t="shared" si="283"/>
        <v>49.5</v>
      </c>
      <c r="Q1855" s="19">
        <f t="shared" si="284"/>
        <v>14.925000000000001</v>
      </c>
      <c r="R1855" s="19">
        <f t="shared" si="285"/>
        <v>29.875</v>
      </c>
      <c r="S1855" s="19">
        <f t="shared" si="286"/>
        <v>34.775000000000006</v>
      </c>
      <c r="T1855" s="19">
        <f t="shared" si="287"/>
        <v>24.875</v>
      </c>
      <c r="U1855" s="7">
        <f t="shared" si="288"/>
        <v>26.525000000000002</v>
      </c>
      <c r="V1855" s="7">
        <f t="shared" si="289"/>
        <v>26.112500000000001</v>
      </c>
    </row>
    <row r="1856" spans="1:22" ht="13.5" x14ac:dyDescent="0.35">
      <c r="A1856" s="3">
        <v>44714</v>
      </c>
      <c r="B1856" s="2">
        <v>25.1859</v>
      </c>
      <c r="C1856" s="7">
        <v>89.580025187537615</v>
      </c>
      <c r="D1856" s="7">
        <v>0.28191308812114713</v>
      </c>
      <c r="E1856" s="7">
        <v>0.17462579062234646</v>
      </c>
      <c r="F1856" s="7">
        <v>24.873939999999997</v>
      </c>
      <c r="G1856" s="7">
        <v>24.228314999999998</v>
      </c>
      <c r="H1856" s="7">
        <v>23.902411999999995</v>
      </c>
      <c r="I1856" s="7">
        <v>24.434241000000014</v>
      </c>
      <c r="J1856" s="7" t="s">
        <v>48</v>
      </c>
      <c r="K1856" s="7" t="s">
        <v>55</v>
      </c>
      <c r="L1856" s="7" t="s">
        <v>50</v>
      </c>
      <c r="M1856" s="7">
        <f t="shared" si="280"/>
        <v>0</v>
      </c>
      <c r="N1856" s="7">
        <f t="shared" si="281"/>
        <v>0</v>
      </c>
      <c r="O1856" s="7">
        <f t="shared" si="282"/>
        <v>50</v>
      </c>
      <c r="P1856" s="7">
        <f t="shared" si="283"/>
        <v>49.5</v>
      </c>
      <c r="Q1856" s="19">
        <f t="shared" si="284"/>
        <v>14.925000000000001</v>
      </c>
      <c r="R1856" s="19">
        <f t="shared" si="285"/>
        <v>29.875</v>
      </c>
      <c r="S1856" s="19">
        <f t="shared" si="286"/>
        <v>34.775000000000006</v>
      </c>
      <c r="T1856" s="19">
        <f t="shared" si="287"/>
        <v>24.875</v>
      </c>
      <c r="U1856" s="7">
        <f t="shared" si="288"/>
        <v>26.525000000000002</v>
      </c>
      <c r="V1856" s="7">
        <f t="shared" si="289"/>
        <v>26.112500000000001</v>
      </c>
    </row>
    <row r="1857" spans="1:22" ht="13.5" x14ac:dyDescent="0.35">
      <c r="A1857" s="3">
        <v>44715</v>
      </c>
      <c r="B1857" s="2">
        <v>25.1098</v>
      </c>
      <c r="C1857" s="7">
        <v>83.94116583278074</v>
      </c>
      <c r="D1857" s="7">
        <v>0.30173585671758119</v>
      </c>
      <c r="E1857" s="7">
        <v>0.20004780384139342</v>
      </c>
      <c r="F1857" s="7">
        <v>24.99568</v>
      </c>
      <c r="G1857" s="7">
        <v>24.264074999999998</v>
      </c>
      <c r="H1857" s="7">
        <v>23.933151999999993</v>
      </c>
      <c r="I1857" s="7">
        <v>24.440708500000017</v>
      </c>
      <c r="J1857" s="7" t="s">
        <v>48</v>
      </c>
      <c r="K1857" s="7" t="s">
        <v>55</v>
      </c>
      <c r="L1857" s="7" t="s">
        <v>50</v>
      </c>
      <c r="M1857" s="7">
        <f t="shared" si="280"/>
        <v>0</v>
      </c>
      <c r="N1857" s="7">
        <f t="shared" si="281"/>
        <v>0</v>
      </c>
      <c r="O1857" s="7">
        <f t="shared" si="282"/>
        <v>50</v>
      </c>
      <c r="P1857" s="7">
        <f t="shared" si="283"/>
        <v>49.5</v>
      </c>
      <c r="Q1857" s="19">
        <f t="shared" si="284"/>
        <v>14.925000000000001</v>
      </c>
      <c r="R1857" s="19">
        <f t="shared" si="285"/>
        <v>29.875</v>
      </c>
      <c r="S1857" s="19">
        <f t="shared" si="286"/>
        <v>34.775000000000006</v>
      </c>
      <c r="T1857" s="19">
        <f t="shared" si="287"/>
        <v>24.875</v>
      </c>
      <c r="U1857" s="7">
        <f t="shared" si="288"/>
        <v>26.525000000000002</v>
      </c>
      <c r="V1857" s="7">
        <f t="shared" si="289"/>
        <v>26.112500000000001</v>
      </c>
    </row>
    <row r="1858" spans="1:22" ht="13.5" x14ac:dyDescent="0.35">
      <c r="A1858" s="3">
        <v>44718</v>
      </c>
      <c r="B1858" s="2">
        <v>25.0337</v>
      </c>
      <c r="C1858" s="7">
        <v>80.259365994236276</v>
      </c>
      <c r="D1858" s="7">
        <v>0.30775727534193464</v>
      </c>
      <c r="E1858" s="7">
        <v>0.2215896981415017</v>
      </c>
      <c r="F1858" s="7">
        <v>25.064160000000001</v>
      </c>
      <c r="G1858" s="7">
        <v>24.316955</v>
      </c>
      <c r="H1858" s="7">
        <v>23.963891999999991</v>
      </c>
      <c r="I1858" s="7">
        <v>24.446795500000022</v>
      </c>
      <c r="J1858" s="7" t="s">
        <v>48</v>
      </c>
      <c r="K1858" s="7" t="s">
        <v>55</v>
      </c>
      <c r="L1858" s="7" t="s">
        <v>50</v>
      </c>
      <c r="M1858" s="7">
        <f t="shared" si="280"/>
        <v>0</v>
      </c>
      <c r="N1858" s="7">
        <f t="shared" si="281"/>
        <v>0</v>
      </c>
      <c r="O1858" s="7">
        <f t="shared" si="282"/>
        <v>50</v>
      </c>
      <c r="P1858" s="7">
        <f t="shared" si="283"/>
        <v>49.5</v>
      </c>
      <c r="Q1858" s="19">
        <f t="shared" si="284"/>
        <v>14.925000000000001</v>
      </c>
      <c r="R1858" s="19">
        <f t="shared" si="285"/>
        <v>29.875</v>
      </c>
      <c r="S1858" s="19">
        <f t="shared" si="286"/>
        <v>34.775000000000006</v>
      </c>
      <c r="T1858" s="19">
        <f t="shared" si="287"/>
        <v>24.875</v>
      </c>
      <c r="U1858" s="7">
        <f t="shared" si="288"/>
        <v>26.525000000000002</v>
      </c>
      <c r="V1858" s="7">
        <f t="shared" si="289"/>
        <v>26.112500000000001</v>
      </c>
    </row>
    <row r="1859" spans="1:22" ht="13.5" x14ac:dyDescent="0.35">
      <c r="A1859" s="3">
        <v>44719</v>
      </c>
      <c r="B1859" s="2">
        <v>24.881499999999999</v>
      </c>
      <c r="C1859" s="7">
        <v>72.45392282421065</v>
      </c>
      <c r="D1859" s="7">
        <v>0.29682639505797326</v>
      </c>
      <c r="E1859" s="7">
        <v>0.23663703752479603</v>
      </c>
      <c r="F1859" s="7">
        <v>25.094580000000001</v>
      </c>
      <c r="G1859" s="7">
        <v>24.382390000000004</v>
      </c>
      <c r="H1859" s="7">
        <v>23.992805999999991</v>
      </c>
      <c r="I1859" s="7">
        <v>24.450676000000026</v>
      </c>
      <c r="J1859" s="7" t="s">
        <v>53</v>
      </c>
      <c r="K1859" s="7" t="s">
        <v>55</v>
      </c>
      <c r="L1859" s="7" t="s">
        <v>54</v>
      </c>
      <c r="M1859" s="7">
        <f t="shared" ref="M1859:M1922" si="290">IF(C1859&lt;30,50,IF(C1859&gt;70,0,25))</f>
        <v>0</v>
      </c>
      <c r="N1859" s="7">
        <f t="shared" ref="N1859:N1922" si="291">IF(E1859-D1859&gt;0.02,100,IF(E1859-D1859&lt;0,0,45))</f>
        <v>0</v>
      </c>
      <c r="O1859" s="7">
        <f t="shared" ref="O1859:O1922" si="292">IF(F1859-I1859&gt;10,100,IF(F1859-I1859&gt;5,75,IF(F1859-I1859&gt;0,50,0)))</f>
        <v>50</v>
      </c>
      <c r="P1859" s="7">
        <f t="shared" ref="P1859:P1922" si="293">IF(L1859="CONFIRMED BULLISH", 34, IF(L1859="BULLISH DIVERGENCE",17,0))+IF(J1859="Bullish",33,IF(J1859="Bearish", 0,16.5))+IF(K1859="Strong",33,IF(K1859="Weak",0,16.5))</f>
        <v>16.5</v>
      </c>
      <c r="Q1859" s="19">
        <f t="shared" ref="Q1859:Q1922" si="294">0.35*M1859+0.35*N1859+0.15*O1859+0.15*P1859</f>
        <v>9.9749999999999996</v>
      </c>
      <c r="R1859" s="19">
        <f t="shared" ref="R1859:R1922" si="295">0.2*M1859+0.2*N1859+0.35*O1859+0.25*P1859</f>
        <v>21.625</v>
      </c>
      <c r="S1859" s="19">
        <f t="shared" ref="S1859:S1922" si="296">M1859*0.15+N1859*0.15+O1859*0.25+P1859*0.45</f>
        <v>19.925000000000001</v>
      </c>
      <c r="T1859" s="19">
        <f t="shared" ref="T1859:T1922" si="297">0.25*SUM(M1859:P1859)</f>
        <v>16.625</v>
      </c>
      <c r="U1859" s="7">
        <f t="shared" ref="U1859:U1922" si="298">SUM(Q1859:S1859)/3</f>
        <v>17.175000000000001</v>
      </c>
      <c r="V1859" s="7">
        <f t="shared" ref="V1859:V1922" si="299">SUM(Q1859:T1859)/4</f>
        <v>17.037500000000001</v>
      </c>
    </row>
    <row r="1860" spans="1:22" ht="13.5" x14ac:dyDescent="0.35">
      <c r="A1860" s="3">
        <v>44720</v>
      </c>
      <c r="B1860" s="2">
        <v>24.721699999999998</v>
      </c>
      <c r="C1860" s="7">
        <v>67.587783087471365</v>
      </c>
      <c r="D1860" s="7">
        <v>0.27213209973512065</v>
      </c>
      <c r="E1860" s="7">
        <v>0.24373604996686096</v>
      </c>
      <c r="F1860" s="7">
        <v>24.986519999999999</v>
      </c>
      <c r="G1860" s="7">
        <v>24.439075000000003</v>
      </c>
      <c r="H1860" s="7">
        <v>24.020805999999993</v>
      </c>
      <c r="I1860" s="7">
        <v>24.453072500000026</v>
      </c>
      <c r="J1860" s="7" t="s">
        <v>53</v>
      </c>
      <c r="K1860" s="7" t="s">
        <v>55</v>
      </c>
      <c r="L1860" s="7" t="s">
        <v>47</v>
      </c>
      <c r="M1860" s="7">
        <f t="shared" si="290"/>
        <v>25</v>
      </c>
      <c r="N1860" s="7">
        <f t="shared" si="291"/>
        <v>0</v>
      </c>
      <c r="O1860" s="7">
        <f t="shared" si="292"/>
        <v>50</v>
      </c>
      <c r="P1860" s="7">
        <f t="shared" si="293"/>
        <v>16.5</v>
      </c>
      <c r="Q1860" s="19">
        <f t="shared" si="294"/>
        <v>18.725000000000001</v>
      </c>
      <c r="R1860" s="19">
        <f t="shared" si="295"/>
        <v>26.625</v>
      </c>
      <c r="S1860" s="19">
        <f t="shared" si="296"/>
        <v>23.675000000000001</v>
      </c>
      <c r="T1860" s="19">
        <f t="shared" si="297"/>
        <v>22.875</v>
      </c>
      <c r="U1860" s="7">
        <f t="shared" si="298"/>
        <v>23.008333333333336</v>
      </c>
      <c r="V1860" s="7">
        <f t="shared" si="299"/>
        <v>22.975000000000001</v>
      </c>
    </row>
    <row r="1861" spans="1:22" ht="13.5" x14ac:dyDescent="0.35">
      <c r="A1861" s="3">
        <v>44721</v>
      </c>
      <c r="B1861" s="2">
        <v>24.729399999999998</v>
      </c>
      <c r="C1861" s="7">
        <v>66.801447116407672</v>
      </c>
      <c r="D1861" s="7">
        <v>0.25029774186410947</v>
      </c>
      <c r="E1861" s="7">
        <v>0.24504838834631068</v>
      </c>
      <c r="F1861" s="7">
        <v>24.895220000000002</v>
      </c>
      <c r="G1861" s="7">
        <v>24.496525000000002</v>
      </c>
      <c r="H1861" s="7">
        <v>24.049721999999992</v>
      </c>
      <c r="I1861" s="7">
        <v>24.456116500000025</v>
      </c>
      <c r="J1861" s="7" t="s">
        <v>53</v>
      </c>
      <c r="K1861" s="7" t="s">
        <v>55</v>
      </c>
      <c r="L1861" s="7" t="s">
        <v>47</v>
      </c>
      <c r="M1861" s="7">
        <f t="shared" si="290"/>
        <v>25</v>
      </c>
      <c r="N1861" s="7">
        <f t="shared" si="291"/>
        <v>0</v>
      </c>
      <c r="O1861" s="7">
        <f t="shared" si="292"/>
        <v>50</v>
      </c>
      <c r="P1861" s="7">
        <f t="shared" si="293"/>
        <v>16.5</v>
      </c>
      <c r="Q1861" s="19">
        <f t="shared" si="294"/>
        <v>18.725000000000001</v>
      </c>
      <c r="R1861" s="19">
        <f t="shared" si="295"/>
        <v>26.625</v>
      </c>
      <c r="S1861" s="19">
        <f t="shared" si="296"/>
        <v>23.675000000000001</v>
      </c>
      <c r="T1861" s="19">
        <f t="shared" si="297"/>
        <v>22.875</v>
      </c>
      <c r="U1861" s="7">
        <f t="shared" si="298"/>
        <v>23.008333333333336</v>
      </c>
      <c r="V1861" s="7">
        <f t="shared" si="299"/>
        <v>22.975000000000001</v>
      </c>
    </row>
    <row r="1862" spans="1:22" ht="13.5" x14ac:dyDescent="0.35">
      <c r="A1862" s="3">
        <v>44722</v>
      </c>
      <c r="B1862" s="2">
        <v>24.805399999999999</v>
      </c>
      <c r="C1862" s="7">
        <v>67.967145790554355</v>
      </c>
      <c r="D1862" s="7">
        <v>0.2364013333684305</v>
      </c>
      <c r="E1862" s="7">
        <v>0.24331897735073466</v>
      </c>
      <c r="F1862" s="7">
        <v>24.834339999999997</v>
      </c>
      <c r="G1862" s="7">
        <v>24.549785000000004</v>
      </c>
      <c r="H1862" s="7">
        <v>24.089287999999993</v>
      </c>
      <c r="I1862" s="7">
        <v>24.459921000000026</v>
      </c>
      <c r="J1862" s="7" t="s">
        <v>53</v>
      </c>
      <c r="K1862" s="7" t="s">
        <v>55</v>
      </c>
      <c r="L1862" s="7" t="s">
        <v>47</v>
      </c>
      <c r="M1862" s="7">
        <f t="shared" si="290"/>
        <v>25</v>
      </c>
      <c r="N1862" s="7">
        <f t="shared" si="291"/>
        <v>45</v>
      </c>
      <c r="O1862" s="7">
        <f t="shared" si="292"/>
        <v>50</v>
      </c>
      <c r="P1862" s="7">
        <f t="shared" si="293"/>
        <v>16.5</v>
      </c>
      <c r="Q1862" s="19">
        <f t="shared" si="294"/>
        <v>34.475000000000001</v>
      </c>
      <c r="R1862" s="19">
        <f t="shared" si="295"/>
        <v>35.625</v>
      </c>
      <c r="S1862" s="19">
        <f t="shared" si="296"/>
        <v>30.425000000000001</v>
      </c>
      <c r="T1862" s="19">
        <f t="shared" si="297"/>
        <v>34.125</v>
      </c>
      <c r="U1862" s="7">
        <f t="shared" si="298"/>
        <v>33.508333333333333</v>
      </c>
      <c r="V1862" s="7">
        <f t="shared" si="299"/>
        <v>33.662499999999994</v>
      </c>
    </row>
    <row r="1863" spans="1:22" ht="13.5" x14ac:dyDescent="0.35">
      <c r="A1863" s="3">
        <v>44725</v>
      </c>
      <c r="B1863" s="2">
        <v>24.805399999999999</v>
      </c>
      <c r="C1863" s="7">
        <v>65.543898398674699</v>
      </c>
      <c r="D1863" s="7">
        <v>0.22281980154567549</v>
      </c>
      <c r="E1863" s="7">
        <v>0.23921914218972282</v>
      </c>
      <c r="F1863" s="7">
        <v>24.788679999999999</v>
      </c>
      <c r="G1863" s="7">
        <v>24.590870000000002</v>
      </c>
      <c r="H1863" s="7">
        <v>24.134635999999986</v>
      </c>
      <c r="I1863" s="7">
        <v>24.463345000000025</v>
      </c>
      <c r="J1863" s="7" t="s">
        <v>53</v>
      </c>
      <c r="K1863" s="7" t="s">
        <v>55</v>
      </c>
      <c r="L1863" s="7" t="s">
        <v>47</v>
      </c>
      <c r="M1863" s="7">
        <f t="shared" si="290"/>
        <v>25</v>
      </c>
      <c r="N1863" s="7">
        <f t="shared" si="291"/>
        <v>45</v>
      </c>
      <c r="O1863" s="7">
        <f t="shared" si="292"/>
        <v>50</v>
      </c>
      <c r="P1863" s="7">
        <f t="shared" si="293"/>
        <v>16.5</v>
      </c>
      <c r="Q1863" s="19">
        <f t="shared" si="294"/>
        <v>34.475000000000001</v>
      </c>
      <c r="R1863" s="19">
        <f t="shared" si="295"/>
        <v>35.625</v>
      </c>
      <c r="S1863" s="19">
        <f t="shared" si="296"/>
        <v>30.425000000000001</v>
      </c>
      <c r="T1863" s="19">
        <f t="shared" si="297"/>
        <v>34.125</v>
      </c>
      <c r="U1863" s="7">
        <f t="shared" si="298"/>
        <v>33.508333333333333</v>
      </c>
      <c r="V1863" s="7">
        <f t="shared" si="299"/>
        <v>33.662499999999994</v>
      </c>
    </row>
    <row r="1864" spans="1:22" ht="13.5" x14ac:dyDescent="0.35">
      <c r="A1864" s="3">
        <v>44726</v>
      </c>
      <c r="B1864" s="2">
        <v>25.1098</v>
      </c>
      <c r="C1864" s="7">
        <v>70.756238732327503</v>
      </c>
      <c r="D1864" s="7">
        <v>0.2339223643449877</v>
      </c>
      <c r="E1864" s="7">
        <v>0.2381597866207758</v>
      </c>
      <c r="F1864" s="7">
        <v>24.834339999999997</v>
      </c>
      <c r="G1864" s="7">
        <v>24.647175000000004</v>
      </c>
      <c r="H1864" s="7">
        <v>24.180593999999992</v>
      </c>
      <c r="I1864" s="7">
        <v>24.469432000000026</v>
      </c>
      <c r="J1864" s="7" t="s">
        <v>48</v>
      </c>
      <c r="K1864" s="7" t="s">
        <v>55</v>
      </c>
      <c r="L1864" s="7" t="s">
        <v>50</v>
      </c>
      <c r="M1864" s="7">
        <f t="shared" si="290"/>
        <v>0</v>
      </c>
      <c r="N1864" s="7">
        <f t="shared" si="291"/>
        <v>45</v>
      </c>
      <c r="O1864" s="7">
        <f t="shared" si="292"/>
        <v>50</v>
      </c>
      <c r="P1864" s="7">
        <f t="shared" si="293"/>
        <v>49.5</v>
      </c>
      <c r="Q1864" s="19">
        <f t="shared" si="294"/>
        <v>30.675000000000001</v>
      </c>
      <c r="R1864" s="19">
        <f t="shared" si="295"/>
        <v>38.875</v>
      </c>
      <c r="S1864" s="19">
        <f t="shared" si="296"/>
        <v>41.525000000000006</v>
      </c>
      <c r="T1864" s="19">
        <f t="shared" si="297"/>
        <v>36.125</v>
      </c>
      <c r="U1864" s="7">
        <f t="shared" si="298"/>
        <v>37.024999999999999</v>
      </c>
      <c r="V1864" s="7">
        <f t="shared" si="299"/>
        <v>36.799999999999997</v>
      </c>
    </row>
    <row r="1865" spans="1:22" ht="13.5" x14ac:dyDescent="0.35">
      <c r="A1865" s="3">
        <v>44727</v>
      </c>
      <c r="B1865" s="2">
        <v>25.262</v>
      </c>
      <c r="C1865" s="7">
        <v>67.855652899457596</v>
      </c>
      <c r="D1865" s="7">
        <v>0.25209648204422663</v>
      </c>
      <c r="E1865" s="7">
        <v>0.24094712570546598</v>
      </c>
      <c r="F1865" s="7">
        <v>24.942399999999999</v>
      </c>
      <c r="G1865" s="7">
        <v>24.706525000000006</v>
      </c>
      <c r="H1865" s="7">
        <v>24.229291999999987</v>
      </c>
      <c r="I1865" s="7">
        <v>24.477041000000021</v>
      </c>
      <c r="J1865" s="7" t="s">
        <v>48</v>
      </c>
      <c r="K1865" s="7" t="s">
        <v>55</v>
      </c>
      <c r="L1865" s="7" t="s">
        <v>50</v>
      </c>
      <c r="M1865" s="7">
        <f t="shared" si="290"/>
        <v>25</v>
      </c>
      <c r="N1865" s="7">
        <f t="shared" si="291"/>
        <v>0</v>
      </c>
      <c r="O1865" s="7">
        <f t="shared" si="292"/>
        <v>50</v>
      </c>
      <c r="P1865" s="7">
        <f t="shared" si="293"/>
        <v>49.5</v>
      </c>
      <c r="Q1865" s="19">
        <f t="shared" si="294"/>
        <v>23.675000000000001</v>
      </c>
      <c r="R1865" s="19">
        <f t="shared" si="295"/>
        <v>34.875</v>
      </c>
      <c r="S1865" s="19">
        <f t="shared" si="296"/>
        <v>38.525000000000006</v>
      </c>
      <c r="T1865" s="19">
        <f t="shared" si="297"/>
        <v>31.125</v>
      </c>
      <c r="U1865" s="7">
        <f t="shared" si="298"/>
        <v>32.358333333333334</v>
      </c>
      <c r="V1865" s="7">
        <f t="shared" si="299"/>
        <v>32.049999999999997</v>
      </c>
    </row>
    <row r="1866" spans="1:22" ht="13.5" x14ac:dyDescent="0.35">
      <c r="A1866" s="3">
        <v>44728</v>
      </c>
      <c r="B1866" s="2">
        <v>25.566299999999998</v>
      </c>
      <c r="C1866" s="7">
        <v>74.820579737160898</v>
      </c>
      <c r="D1866" s="7">
        <v>0.28773721263999263</v>
      </c>
      <c r="E1866" s="7">
        <v>0.25030514309237134</v>
      </c>
      <c r="F1866" s="7">
        <v>25.109779999999997</v>
      </c>
      <c r="G1866" s="7">
        <v>24.782615000000003</v>
      </c>
      <c r="H1866" s="7">
        <v>24.268857999999987</v>
      </c>
      <c r="I1866" s="7">
        <v>24.486552000000025</v>
      </c>
      <c r="J1866" s="7" t="s">
        <v>48</v>
      </c>
      <c r="K1866" s="7" t="s">
        <v>55</v>
      </c>
      <c r="L1866" s="7" t="s">
        <v>50</v>
      </c>
      <c r="M1866" s="7">
        <f t="shared" si="290"/>
        <v>0</v>
      </c>
      <c r="N1866" s="7">
        <f t="shared" si="291"/>
        <v>0</v>
      </c>
      <c r="O1866" s="7">
        <f t="shared" si="292"/>
        <v>50</v>
      </c>
      <c r="P1866" s="7">
        <f t="shared" si="293"/>
        <v>49.5</v>
      </c>
      <c r="Q1866" s="19">
        <f t="shared" si="294"/>
        <v>14.925000000000001</v>
      </c>
      <c r="R1866" s="19">
        <f t="shared" si="295"/>
        <v>29.875</v>
      </c>
      <c r="S1866" s="19">
        <f t="shared" si="296"/>
        <v>34.775000000000006</v>
      </c>
      <c r="T1866" s="19">
        <f t="shared" si="297"/>
        <v>24.875</v>
      </c>
      <c r="U1866" s="7">
        <f t="shared" si="298"/>
        <v>26.525000000000002</v>
      </c>
      <c r="V1866" s="7">
        <f t="shared" si="299"/>
        <v>26.112500000000001</v>
      </c>
    </row>
    <row r="1867" spans="1:22" ht="13.5" x14ac:dyDescent="0.35">
      <c r="A1867" s="3">
        <v>44729</v>
      </c>
      <c r="B1867" s="2">
        <v>25.627199999999998</v>
      </c>
      <c r="C1867" s="7">
        <v>73.206050086783989</v>
      </c>
      <c r="D1867" s="7">
        <v>0.31723992507097876</v>
      </c>
      <c r="E1867" s="7">
        <v>0.26369209948809286</v>
      </c>
      <c r="F1867" s="7">
        <v>25.274139999999999</v>
      </c>
      <c r="G1867" s="7">
        <v>24.859085000000004</v>
      </c>
      <c r="H1867" s="7">
        <v>24.309641999999986</v>
      </c>
      <c r="I1867" s="7">
        <v>24.496748000000025</v>
      </c>
      <c r="J1867" s="7" t="s">
        <v>48</v>
      </c>
      <c r="K1867" s="7" t="s">
        <v>55</v>
      </c>
      <c r="L1867" s="7" t="s">
        <v>50</v>
      </c>
      <c r="M1867" s="7">
        <f t="shared" si="290"/>
        <v>0</v>
      </c>
      <c r="N1867" s="7">
        <f t="shared" si="291"/>
        <v>0</v>
      </c>
      <c r="O1867" s="7">
        <f t="shared" si="292"/>
        <v>50</v>
      </c>
      <c r="P1867" s="7">
        <f t="shared" si="293"/>
        <v>49.5</v>
      </c>
      <c r="Q1867" s="19">
        <f t="shared" si="294"/>
        <v>14.925000000000001</v>
      </c>
      <c r="R1867" s="19">
        <f t="shared" si="295"/>
        <v>29.875</v>
      </c>
      <c r="S1867" s="19">
        <f t="shared" si="296"/>
        <v>34.775000000000006</v>
      </c>
      <c r="T1867" s="19">
        <f t="shared" si="297"/>
        <v>24.875</v>
      </c>
      <c r="U1867" s="7">
        <f t="shared" si="298"/>
        <v>26.525000000000002</v>
      </c>
      <c r="V1867" s="7">
        <f t="shared" si="299"/>
        <v>26.112500000000001</v>
      </c>
    </row>
    <row r="1868" spans="1:22" ht="13.5" x14ac:dyDescent="0.35">
      <c r="A1868" s="3">
        <v>44732</v>
      </c>
      <c r="B1868" s="2">
        <v>25.528300000000002</v>
      </c>
      <c r="C1868" s="7">
        <v>69.22928801810049</v>
      </c>
      <c r="D1868" s="7">
        <v>0.32884985731666916</v>
      </c>
      <c r="E1868" s="7">
        <v>0.27672365105380814</v>
      </c>
      <c r="F1868" s="7">
        <v>25.41872</v>
      </c>
      <c r="G1868" s="7">
        <v>24.930230000000005</v>
      </c>
      <c r="H1868" s="7">
        <v>24.348447999999983</v>
      </c>
      <c r="I1868" s="7">
        <v>24.506449500000027</v>
      </c>
      <c r="J1868" s="7" t="s">
        <v>48</v>
      </c>
      <c r="K1868" s="7" t="s">
        <v>55</v>
      </c>
      <c r="L1868" s="7" t="s">
        <v>50</v>
      </c>
      <c r="M1868" s="7">
        <f t="shared" si="290"/>
        <v>25</v>
      </c>
      <c r="N1868" s="7">
        <f t="shared" si="291"/>
        <v>0</v>
      </c>
      <c r="O1868" s="7">
        <f t="shared" si="292"/>
        <v>50</v>
      </c>
      <c r="P1868" s="7">
        <f t="shared" si="293"/>
        <v>49.5</v>
      </c>
      <c r="Q1868" s="19">
        <f t="shared" si="294"/>
        <v>23.675000000000001</v>
      </c>
      <c r="R1868" s="19">
        <f t="shared" si="295"/>
        <v>34.875</v>
      </c>
      <c r="S1868" s="19">
        <f t="shared" si="296"/>
        <v>38.525000000000006</v>
      </c>
      <c r="T1868" s="19">
        <f t="shared" si="297"/>
        <v>31.125</v>
      </c>
      <c r="U1868" s="7">
        <f t="shared" si="298"/>
        <v>32.358333333333334</v>
      </c>
      <c r="V1868" s="7">
        <f t="shared" si="299"/>
        <v>32.049999999999997</v>
      </c>
    </row>
    <row r="1869" spans="1:22" ht="13.5" x14ac:dyDescent="0.35">
      <c r="A1869" s="3">
        <v>44733</v>
      </c>
      <c r="B1869" s="2">
        <v>25.406600000000001</v>
      </c>
      <c r="C1869" s="7">
        <v>54.338694191070587</v>
      </c>
      <c r="D1869" s="7">
        <v>0.32449011924914117</v>
      </c>
      <c r="E1869" s="7">
        <v>0.28627694469287479</v>
      </c>
      <c r="F1869" s="7">
        <v>25.478079999999999</v>
      </c>
      <c r="G1869" s="7">
        <v>24.988440000000004</v>
      </c>
      <c r="H1869" s="7">
        <v>24.384819999999987</v>
      </c>
      <c r="I1869" s="7">
        <v>24.516341500000024</v>
      </c>
      <c r="J1869" s="7" t="s">
        <v>48</v>
      </c>
      <c r="K1869" s="7" t="s">
        <v>55</v>
      </c>
      <c r="L1869" s="7" t="s">
        <v>50</v>
      </c>
      <c r="M1869" s="7">
        <f t="shared" si="290"/>
        <v>25</v>
      </c>
      <c r="N1869" s="7">
        <f t="shared" si="291"/>
        <v>0</v>
      </c>
      <c r="O1869" s="7">
        <f t="shared" si="292"/>
        <v>50</v>
      </c>
      <c r="P1869" s="7">
        <f t="shared" si="293"/>
        <v>49.5</v>
      </c>
      <c r="Q1869" s="19">
        <f t="shared" si="294"/>
        <v>23.675000000000001</v>
      </c>
      <c r="R1869" s="19">
        <f t="shared" si="295"/>
        <v>34.875</v>
      </c>
      <c r="S1869" s="19">
        <f t="shared" si="296"/>
        <v>38.525000000000006</v>
      </c>
      <c r="T1869" s="19">
        <f t="shared" si="297"/>
        <v>31.125</v>
      </c>
      <c r="U1869" s="7">
        <f t="shared" si="298"/>
        <v>32.358333333333334</v>
      </c>
      <c r="V1869" s="7">
        <f t="shared" si="299"/>
        <v>32.049999999999997</v>
      </c>
    </row>
    <row r="1870" spans="1:22" ht="13.5" x14ac:dyDescent="0.35">
      <c r="A1870" s="3">
        <v>44734</v>
      </c>
      <c r="B1870" s="2">
        <v>25.3</v>
      </c>
      <c r="C1870" s="7">
        <v>53.3620130826802</v>
      </c>
      <c r="D1870" s="7">
        <v>0.30887277325037488</v>
      </c>
      <c r="E1870" s="7">
        <v>0.29079611040437481</v>
      </c>
      <c r="F1870" s="7">
        <v>25.485679999999999</v>
      </c>
      <c r="G1870" s="7">
        <v>25.041700000000006</v>
      </c>
      <c r="H1870" s="7">
        <v>24.41905999999998</v>
      </c>
      <c r="I1870" s="7">
        <v>24.524977500000031</v>
      </c>
      <c r="J1870" s="7" t="s">
        <v>48</v>
      </c>
      <c r="K1870" s="7" t="s">
        <v>55</v>
      </c>
      <c r="L1870" s="7" t="s">
        <v>50</v>
      </c>
      <c r="M1870" s="7">
        <f t="shared" si="290"/>
        <v>25</v>
      </c>
      <c r="N1870" s="7">
        <f t="shared" si="291"/>
        <v>0</v>
      </c>
      <c r="O1870" s="7">
        <f t="shared" si="292"/>
        <v>50</v>
      </c>
      <c r="P1870" s="7">
        <f t="shared" si="293"/>
        <v>49.5</v>
      </c>
      <c r="Q1870" s="19">
        <f t="shared" si="294"/>
        <v>23.675000000000001</v>
      </c>
      <c r="R1870" s="19">
        <f t="shared" si="295"/>
        <v>34.875</v>
      </c>
      <c r="S1870" s="19">
        <f t="shared" si="296"/>
        <v>38.525000000000006</v>
      </c>
      <c r="T1870" s="19">
        <f t="shared" si="297"/>
        <v>31.125</v>
      </c>
      <c r="U1870" s="7">
        <f t="shared" si="298"/>
        <v>32.358333333333334</v>
      </c>
      <c r="V1870" s="7">
        <f t="shared" si="299"/>
        <v>32.049999999999997</v>
      </c>
    </row>
    <row r="1871" spans="1:22" ht="13.5" x14ac:dyDescent="0.35">
      <c r="A1871" s="3">
        <v>44735</v>
      </c>
      <c r="B1871" s="2">
        <v>25.482600000000001</v>
      </c>
      <c r="C1871" s="7">
        <v>60.336031939669553</v>
      </c>
      <c r="D1871" s="7">
        <v>0.30768342498068435</v>
      </c>
      <c r="E1871" s="7">
        <v>0.29417357331963673</v>
      </c>
      <c r="F1871" s="7">
        <v>25.46894</v>
      </c>
      <c r="G1871" s="7">
        <v>25.086970000000004</v>
      </c>
      <c r="H1871" s="7">
        <v>24.457103999999987</v>
      </c>
      <c r="I1871" s="7">
        <v>24.534831000000032</v>
      </c>
      <c r="J1871" s="7" t="s">
        <v>48</v>
      </c>
      <c r="K1871" s="7" t="s">
        <v>55</v>
      </c>
      <c r="L1871" s="7" t="s">
        <v>56</v>
      </c>
      <c r="M1871" s="7">
        <f t="shared" si="290"/>
        <v>25</v>
      </c>
      <c r="N1871" s="7">
        <f t="shared" si="291"/>
        <v>0</v>
      </c>
      <c r="O1871" s="7">
        <f t="shared" si="292"/>
        <v>50</v>
      </c>
      <c r="P1871" s="7">
        <f t="shared" si="293"/>
        <v>66.5</v>
      </c>
      <c r="Q1871" s="19">
        <f t="shared" si="294"/>
        <v>26.225000000000001</v>
      </c>
      <c r="R1871" s="19">
        <f t="shared" si="295"/>
        <v>39.125</v>
      </c>
      <c r="S1871" s="19">
        <f t="shared" si="296"/>
        <v>46.174999999999997</v>
      </c>
      <c r="T1871" s="19">
        <f t="shared" si="297"/>
        <v>35.375</v>
      </c>
      <c r="U1871" s="7">
        <f t="shared" si="298"/>
        <v>37.174999999999997</v>
      </c>
      <c r="V1871" s="7">
        <f t="shared" si="299"/>
        <v>36.724999999999994</v>
      </c>
    </row>
    <row r="1872" spans="1:22" ht="13.5" x14ac:dyDescent="0.35">
      <c r="A1872" s="3">
        <v>44736</v>
      </c>
      <c r="B1872" s="2">
        <v>25.490300000000001</v>
      </c>
      <c r="C1872" s="7">
        <v>63.158501440922237</v>
      </c>
      <c r="D1872" s="7">
        <v>0.30385948061006118</v>
      </c>
      <c r="E1872" s="7">
        <v>0.29611075477772164</v>
      </c>
      <c r="F1872" s="7">
        <v>25.441560000000003</v>
      </c>
      <c r="G1872" s="7">
        <v>25.136430000000001</v>
      </c>
      <c r="H1872" s="7">
        <v>24.495149999999985</v>
      </c>
      <c r="I1872" s="7">
        <v>24.544913000000037</v>
      </c>
      <c r="J1872" s="7" t="s">
        <v>53</v>
      </c>
      <c r="K1872" s="7" t="s">
        <v>55</v>
      </c>
      <c r="L1872" s="7" t="s">
        <v>47</v>
      </c>
      <c r="M1872" s="7">
        <f t="shared" si="290"/>
        <v>25</v>
      </c>
      <c r="N1872" s="7">
        <f t="shared" si="291"/>
        <v>0</v>
      </c>
      <c r="O1872" s="7">
        <f t="shared" si="292"/>
        <v>50</v>
      </c>
      <c r="P1872" s="7">
        <f t="shared" si="293"/>
        <v>16.5</v>
      </c>
      <c r="Q1872" s="19">
        <f t="shared" si="294"/>
        <v>18.725000000000001</v>
      </c>
      <c r="R1872" s="19">
        <f t="shared" si="295"/>
        <v>26.625</v>
      </c>
      <c r="S1872" s="19">
        <f t="shared" si="296"/>
        <v>23.675000000000001</v>
      </c>
      <c r="T1872" s="19">
        <f t="shared" si="297"/>
        <v>22.875</v>
      </c>
      <c r="U1872" s="7">
        <f t="shared" si="298"/>
        <v>23.008333333333336</v>
      </c>
      <c r="V1872" s="7">
        <f t="shared" si="299"/>
        <v>22.975000000000001</v>
      </c>
    </row>
    <row r="1873" spans="1:22" ht="13.5" x14ac:dyDescent="0.35">
      <c r="A1873" s="3">
        <v>44739</v>
      </c>
      <c r="B1873" s="2">
        <v>25.870699999999999</v>
      </c>
      <c r="C1873" s="7">
        <v>75.19356153219239</v>
      </c>
      <c r="D1873" s="7">
        <v>0.32774602583980084</v>
      </c>
      <c r="E1873" s="7">
        <v>0.3024378089901375</v>
      </c>
      <c r="F1873" s="7">
        <v>25.51004</v>
      </c>
      <c r="G1873" s="7">
        <v>25.195399999999999</v>
      </c>
      <c r="H1873" s="7">
        <v>24.54080399999998</v>
      </c>
      <c r="I1873" s="7">
        <v>24.556707000000042</v>
      </c>
      <c r="J1873" s="7" t="s">
        <v>48</v>
      </c>
      <c r="K1873" s="7" t="s">
        <v>55</v>
      </c>
      <c r="L1873" s="7" t="s">
        <v>50</v>
      </c>
      <c r="M1873" s="7">
        <f t="shared" si="290"/>
        <v>0</v>
      </c>
      <c r="N1873" s="7">
        <f t="shared" si="291"/>
        <v>0</v>
      </c>
      <c r="O1873" s="7">
        <f t="shared" si="292"/>
        <v>50</v>
      </c>
      <c r="P1873" s="7">
        <f t="shared" si="293"/>
        <v>49.5</v>
      </c>
      <c r="Q1873" s="19">
        <f t="shared" si="294"/>
        <v>14.925000000000001</v>
      </c>
      <c r="R1873" s="19">
        <f t="shared" si="295"/>
        <v>29.875</v>
      </c>
      <c r="S1873" s="19">
        <f t="shared" si="296"/>
        <v>34.775000000000006</v>
      </c>
      <c r="T1873" s="19">
        <f t="shared" si="297"/>
        <v>24.875</v>
      </c>
      <c r="U1873" s="7">
        <f t="shared" si="298"/>
        <v>26.525000000000002</v>
      </c>
      <c r="V1873" s="7">
        <f t="shared" si="299"/>
        <v>26.112500000000001</v>
      </c>
    </row>
    <row r="1874" spans="1:22" ht="13.5" x14ac:dyDescent="0.35">
      <c r="A1874" s="3">
        <v>44740</v>
      </c>
      <c r="B1874" s="2">
        <v>25.870699999999999</v>
      </c>
      <c r="C1874" s="7">
        <v>81.856493290451454</v>
      </c>
      <c r="D1874" s="7">
        <v>0.34272555813273442</v>
      </c>
      <c r="E1874" s="7">
        <v>0.31049535881865686</v>
      </c>
      <c r="F1874" s="7">
        <v>25.60286</v>
      </c>
      <c r="G1874" s="7">
        <v>25.252465000000004</v>
      </c>
      <c r="H1874" s="7">
        <v>24.586457999999979</v>
      </c>
      <c r="I1874" s="7">
        <v>24.56774000000004</v>
      </c>
      <c r="J1874" s="7" t="s">
        <v>48</v>
      </c>
      <c r="K1874" s="7" t="s">
        <v>55</v>
      </c>
      <c r="L1874" s="7" t="s">
        <v>50</v>
      </c>
      <c r="M1874" s="7">
        <f t="shared" si="290"/>
        <v>0</v>
      </c>
      <c r="N1874" s="7">
        <f t="shared" si="291"/>
        <v>0</v>
      </c>
      <c r="O1874" s="7">
        <f t="shared" si="292"/>
        <v>50</v>
      </c>
      <c r="P1874" s="7">
        <f t="shared" si="293"/>
        <v>49.5</v>
      </c>
      <c r="Q1874" s="19">
        <f t="shared" si="294"/>
        <v>14.925000000000001</v>
      </c>
      <c r="R1874" s="19">
        <f t="shared" si="295"/>
        <v>29.875</v>
      </c>
      <c r="S1874" s="19">
        <f t="shared" si="296"/>
        <v>34.775000000000006</v>
      </c>
      <c r="T1874" s="19">
        <f t="shared" si="297"/>
        <v>24.875</v>
      </c>
      <c r="U1874" s="7">
        <f t="shared" si="298"/>
        <v>26.525000000000002</v>
      </c>
      <c r="V1874" s="7">
        <f t="shared" si="299"/>
        <v>26.112500000000001</v>
      </c>
    </row>
    <row r="1875" spans="1:22" ht="13.5" x14ac:dyDescent="0.35">
      <c r="A1875" s="3">
        <v>44741</v>
      </c>
      <c r="B1875" s="2">
        <v>26.395700000000001</v>
      </c>
      <c r="C1875" s="7">
        <v>85.900805791356149</v>
      </c>
      <c r="D1875" s="7">
        <v>0.39243629644619915</v>
      </c>
      <c r="E1875" s="7">
        <v>0.32688354634416533</v>
      </c>
      <c r="F1875" s="7">
        <v>25.822000000000003</v>
      </c>
      <c r="G1875" s="7">
        <v>25.309149999999999</v>
      </c>
      <c r="H1875" s="7">
        <v>24.642611999999982</v>
      </c>
      <c r="I1875" s="7">
        <v>24.577213000000043</v>
      </c>
      <c r="J1875" s="7" t="s">
        <v>48</v>
      </c>
      <c r="K1875" s="7" t="s">
        <v>55</v>
      </c>
      <c r="L1875" s="7" t="s">
        <v>50</v>
      </c>
      <c r="M1875" s="7">
        <f t="shared" si="290"/>
        <v>0</v>
      </c>
      <c r="N1875" s="7">
        <f t="shared" si="291"/>
        <v>0</v>
      </c>
      <c r="O1875" s="7">
        <f t="shared" si="292"/>
        <v>50</v>
      </c>
      <c r="P1875" s="7">
        <f t="shared" si="293"/>
        <v>49.5</v>
      </c>
      <c r="Q1875" s="19">
        <f t="shared" si="294"/>
        <v>14.925000000000001</v>
      </c>
      <c r="R1875" s="19">
        <f t="shared" si="295"/>
        <v>29.875</v>
      </c>
      <c r="S1875" s="19">
        <f t="shared" si="296"/>
        <v>34.775000000000006</v>
      </c>
      <c r="T1875" s="19">
        <f t="shared" si="297"/>
        <v>24.875</v>
      </c>
      <c r="U1875" s="7">
        <f t="shared" si="298"/>
        <v>26.525000000000002</v>
      </c>
      <c r="V1875" s="7">
        <f t="shared" si="299"/>
        <v>26.112500000000001</v>
      </c>
    </row>
    <row r="1876" spans="1:22" ht="13.5" x14ac:dyDescent="0.35">
      <c r="A1876" s="3">
        <v>44742</v>
      </c>
      <c r="B1876" s="2">
        <v>25.885899999999999</v>
      </c>
      <c r="C1876" s="7">
        <v>69.613359956434934</v>
      </c>
      <c r="D1876" s="7">
        <v>0.38624344131918065</v>
      </c>
      <c r="E1876" s="7">
        <v>0.33875552533916842</v>
      </c>
      <c r="F1876" s="7">
        <v>25.902660000000004</v>
      </c>
      <c r="G1876" s="7">
        <v>25.344149999999999</v>
      </c>
      <c r="H1876" s="7">
        <v>24.688569999999984</v>
      </c>
      <c r="I1876" s="7">
        <v>24.586039500000041</v>
      </c>
      <c r="J1876" s="7" t="s">
        <v>48</v>
      </c>
      <c r="K1876" s="7" t="s">
        <v>55</v>
      </c>
      <c r="L1876" s="7" t="s">
        <v>50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49.5</v>
      </c>
      <c r="Q1876" s="19">
        <f t="shared" si="294"/>
        <v>23.675000000000001</v>
      </c>
      <c r="R1876" s="19">
        <f t="shared" si="295"/>
        <v>34.875</v>
      </c>
      <c r="S1876" s="19">
        <f t="shared" si="296"/>
        <v>38.525000000000006</v>
      </c>
      <c r="T1876" s="19">
        <f t="shared" si="297"/>
        <v>31.125</v>
      </c>
      <c r="U1876" s="7">
        <f t="shared" si="298"/>
        <v>32.358333333333334</v>
      </c>
      <c r="V1876" s="7">
        <f t="shared" si="299"/>
        <v>32.049999999999997</v>
      </c>
    </row>
    <row r="1877" spans="1:22" ht="13.5" x14ac:dyDescent="0.35">
      <c r="A1877" s="3">
        <v>44743</v>
      </c>
      <c r="B1877" s="2">
        <v>25.870699999999999</v>
      </c>
      <c r="C1877" s="7">
        <v>69.231324692204936</v>
      </c>
      <c r="D1877" s="7">
        <v>0.37577731902514699</v>
      </c>
      <c r="E1877" s="7">
        <v>0.34615988407636417</v>
      </c>
      <c r="F1877" s="7">
        <v>25.978739999999998</v>
      </c>
      <c r="G1877" s="7">
        <v>25.382194999999999</v>
      </c>
      <c r="H1877" s="7">
        <v>24.734223999999987</v>
      </c>
      <c r="I1877" s="7">
        <v>24.594295500000047</v>
      </c>
      <c r="J1877" s="7" t="s">
        <v>48</v>
      </c>
      <c r="K1877" s="7" t="s">
        <v>55</v>
      </c>
      <c r="L1877" s="7" t="s">
        <v>50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49.5</v>
      </c>
      <c r="Q1877" s="19">
        <f t="shared" si="294"/>
        <v>23.675000000000001</v>
      </c>
      <c r="R1877" s="19">
        <f t="shared" si="295"/>
        <v>34.875</v>
      </c>
      <c r="S1877" s="19">
        <f t="shared" si="296"/>
        <v>38.525000000000006</v>
      </c>
      <c r="T1877" s="19">
        <f t="shared" si="297"/>
        <v>31.125</v>
      </c>
      <c r="U1877" s="7">
        <f t="shared" si="298"/>
        <v>32.358333333333334</v>
      </c>
      <c r="V1877" s="7">
        <f t="shared" si="299"/>
        <v>32.049999999999997</v>
      </c>
    </row>
    <row r="1878" spans="1:22" ht="13.5" x14ac:dyDescent="0.35">
      <c r="A1878" s="3">
        <v>44746</v>
      </c>
      <c r="B1878" s="2">
        <v>25.9468</v>
      </c>
      <c r="C1878" s="7">
        <v>66.467301487369156</v>
      </c>
      <c r="D1878" s="7">
        <v>0.36936565832155921</v>
      </c>
      <c r="E1878" s="7">
        <v>0.35080103892540321</v>
      </c>
      <c r="F1878" s="7">
        <v>25.993959999999998</v>
      </c>
      <c r="G1878" s="7">
        <v>25.427849999999999</v>
      </c>
      <c r="H1878" s="7">
        <v>24.778355999999985</v>
      </c>
      <c r="I1878" s="7">
        <v>24.602665500000043</v>
      </c>
      <c r="J1878" s="7" t="s">
        <v>48</v>
      </c>
      <c r="K1878" s="7" t="s">
        <v>55</v>
      </c>
      <c r="L1878" s="7" t="s">
        <v>50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49.5</v>
      </c>
      <c r="Q1878" s="19">
        <f t="shared" si="294"/>
        <v>23.675000000000001</v>
      </c>
      <c r="R1878" s="19">
        <f t="shared" si="295"/>
        <v>34.875</v>
      </c>
      <c r="S1878" s="19">
        <f t="shared" si="296"/>
        <v>38.525000000000006</v>
      </c>
      <c r="T1878" s="19">
        <f t="shared" si="297"/>
        <v>31.125</v>
      </c>
      <c r="U1878" s="7">
        <f t="shared" si="298"/>
        <v>32.358333333333334</v>
      </c>
      <c r="V1878" s="7">
        <f t="shared" si="299"/>
        <v>32.049999999999997</v>
      </c>
    </row>
    <row r="1879" spans="1:22" ht="13.5" x14ac:dyDescent="0.35">
      <c r="A1879" s="3">
        <v>44747</v>
      </c>
      <c r="B1879" s="2">
        <v>25.870699999999999</v>
      </c>
      <c r="C1879" s="7">
        <v>62.345353506672602</v>
      </c>
      <c r="D1879" s="7">
        <v>0.35406232690624506</v>
      </c>
      <c r="E1879" s="7">
        <v>0.35145329652157159</v>
      </c>
      <c r="F1879" s="7">
        <v>25.993959999999998</v>
      </c>
      <c r="G1879" s="7">
        <v>25.477309999999996</v>
      </c>
      <c r="H1879" s="7">
        <v>24.815183999999981</v>
      </c>
      <c r="I1879" s="7">
        <v>24.610350500000045</v>
      </c>
      <c r="J1879" s="7" t="s">
        <v>48</v>
      </c>
      <c r="K1879" s="7" t="s">
        <v>55</v>
      </c>
      <c r="L1879" s="7" t="s">
        <v>50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49.5</v>
      </c>
      <c r="Q1879" s="19">
        <f t="shared" si="294"/>
        <v>23.675000000000001</v>
      </c>
      <c r="R1879" s="19">
        <f t="shared" si="295"/>
        <v>34.875</v>
      </c>
      <c r="S1879" s="19">
        <f t="shared" si="296"/>
        <v>38.525000000000006</v>
      </c>
      <c r="T1879" s="19">
        <f t="shared" si="297"/>
        <v>31.125</v>
      </c>
      <c r="U1879" s="7">
        <f t="shared" si="298"/>
        <v>32.358333333333334</v>
      </c>
      <c r="V1879" s="7">
        <f t="shared" si="299"/>
        <v>32.049999999999997</v>
      </c>
    </row>
    <row r="1880" spans="1:22" ht="13.5" x14ac:dyDescent="0.35">
      <c r="A1880" s="3">
        <v>44748</v>
      </c>
      <c r="B1880" s="2">
        <v>25.870699999999999</v>
      </c>
      <c r="C1880" s="7">
        <v>57.043035631652039</v>
      </c>
      <c r="D1880" s="7">
        <v>0.33803763902352202</v>
      </c>
      <c r="E1880" s="7">
        <v>0.34877016502196168</v>
      </c>
      <c r="F1880" s="7">
        <v>25.888959999999997</v>
      </c>
      <c r="G1880" s="7">
        <v>25.534759999999999</v>
      </c>
      <c r="H1880" s="7">
        <v>24.851707999999984</v>
      </c>
      <c r="I1880" s="7">
        <v>24.616095500000046</v>
      </c>
      <c r="J1880" s="7" t="s">
        <v>53</v>
      </c>
      <c r="K1880" s="7" t="s">
        <v>55</v>
      </c>
      <c r="L1880" s="7" t="s">
        <v>47</v>
      </c>
      <c r="M1880" s="7">
        <f t="shared" si="290"/>
        <v>25</v>
      </c>
      <c r="N1880" s="7">
        <f t="shared" si="291"/>
        <v>45</v>
      </c>
      <c r="O1880" s="7">
        <f t="shared" si="292"/>
        <v>50</v>
      </c>
      <c r="P1880" s="7">
        <f t="shared" si="293"/>
        <v>16.5</v>
      </c>
      <c r="Q1880" s="19">
        <f t="shared" si="294"/>
        <v>34.475000000000001</v>
      </c>
      <c r="R1880" s="19">
        <f t="shared" si="295"/>
        <v>35.625</v>
      </c>
      <c r="S1880" s="19">
        <f t="shared" si="296"/>
        <v>30.425000000000001</v>
      </c>
      <c r="T1880" s="19">
        <f t="shared" si="297"/>
        <v>34.125</v>
      </c>
      <c r="U1880" s="7">
        <f t="shared" si="298"/>
        <v>33.508333333333333</v>
      </c>
      <c r="V1880" s="7">
        <f t="shared" si="299"/>
        <v>33.662499999999994</v>
      </c>
    </row>
    <row r="1881" spans="1:22" ht="13.5" x14ac:dyDescent="0.35">
      <c r="A1881" s="3">
        <v>44749</v>
      </c>
      <c r="B1881" s="2">
        <v>25.870699999999999</v>
      </c>
      <c r="C1881" s="7">
        <v>55.797342983667463</v>
      </c>
      <c r="D1881" s="7">
        <v>0.32163040334305748</v>
      </c>
      <c r="E1881" s="7">
        <v>0.34334221268618087</v>
      </c>
      <c r="F1881" s="7">
        <v>25.885919999999999</v>
      </c>
      <c r="G1881" s="7">
        <v>25.591824999999996</v>
      </c>
      <c r="H1881" s="7">
        <v>24.882143999999986</v>
      </c>
      <c r="I1881" s="7">
        <v>24.621840500000047</v>
      </c>
      <c r="J1881" s="7" t="s">
        <v>53</v>
      </c>
      <c r="K1881" s="7" t="s">
        <v>55</v>
      </c>
      <c r="L1881" s="7" t="s">
        <v>47</v>
      </c>
      <c r="M1881" s="7">
        <f t="shared" si="290"/>
        <v>25</v>
      </c>
      <c r="N1881" s="7">
        <f t="shared" si="291"/>
        <v>100</v>
      </c>
      <c r="O1881" s="7">
        <f t="shared" si="292"/>
        <v>50</v>
      </c>
      <c r="P1881" s="7">
        <f t="shared" si="293"/>
        <v>16.5</v>
      </c>
      <c r="Q1881" s="19">
        <f t="shared" si="294"/>
        <v>53.725000000000001</v>
      </c>
      <c r="R1881" s="19">
        <f t="shared" si="295"/>
        <v>46.625</v>
      </c>
      <c r="S1881" s="19">
        <f t="shared" si="296"/>
        <v>38.674999999999997</v>
      </c>
      <c r="T1881" s="19">
        <f t="shared" si="297"/>
        <v>47.875</v>
      </c>
      <c r="U1881" s="7">
        <f t="shared" si="298"/>
        <v>46.341666666666661</v>
      </c>
      <c r="V1881" s="7">
        <f t="shared" si="299"/>
        <v>46.724999999999994</v>
      </c>
    </row>
    <row r="1882" spans="1:22" ht="13.5" x14ac:dyDescent="0.35">
      <c r="A1882" s="3">
        <v>44750</v>
      </c>
      <c r="B1882" s="2">
        <v>25.9468</v>
      </c>
      <c r="C1882" s="7">
        <v>60.073171905839246</v>
      </c>
      <c r="D1882" s="7">
        <v>0.31118108304248793</v>
      </c>
      <c r="E1882" s="7">
        <v>0.33690998675744233</v>
      </c>
      <c r="F1882" s="7">
        <v>25.901139999999998</v>
      </c>
      <c r="G1882" s="7">
        <v>25.648895</v>
      </c>
      <c r="H1882" s="7">
        <v>24.912579999999988</v>
      </c>
      <c r="I1882" s="7">
        <v>24.627966000000047</v>
      </c>
      <c r="J1882" s="7" t="s">
        <v>48</v>
      </c>
      <c r="K1882" s="7" t="s">
        <v>55</v>
      </c>
      <c r="L1882" s="7" t="s">
        <v>50</v>
      </c>
      <c r="M1882" s="7">
        <f t="shared" si="290"/>
        <v>25</v>
      </c>
      <c r="N1882" s="7">
        <f t="shared" si="291"/>
        <v>100</v>
      </c>
      <c r="O1882" s="7">
        <f t="shared" si="292"/>
        <v>50</v>
      </c>
      <c r="P1882" s="7">
        <f t="shared" si="293"/>
        <v>49.5</v>
      </c>
      <c r="Q1882" s="19">
        <f t="shared" si="294"/>
        <v>58.674999999999997</v>
      </c>
      <c r="R1882" s="19">
        <f t="shared" si="295"/>
        <v>54.875</v>
      </c>
      <c r="S1882" s="19">
        <f t="shared" si="296"/>
        <v>53.525000000000006</v>
      </c>
      <c r="T1882" s="19">
        <f t="shared" si="297"/>
        <v>56.125</v>
      </c>
      <c r="U1882" s="7">
        <f t="shared" si="298"/>
        <v>55.691666666666663</v>
      </c>
      <c r="V1882" s="7">
        <f t="shared" si="299"/>
        <v>55.8</v>
      </c>
    </row>
    <row r="1883" spans="1:22" ht="13.5" x14ac:dyDescent="0.35">
      <c r="A1883" s="3">
        <v>44753</v>
      </c>
      <c r="B1883" s="2">
        <v>25.9696</v>
      </c>
      <c r="C1883" s="7">
        <v>64.228669632025827</v>
      </c>
      <c r="D1883" s="7">
        <v>0.30126687388343854</v>
      </c>
      <c r="E1883" s="7">
        <v>0.32978136418264159</v>
      </c>
      <c r="F1883" s="7">
        <v>25.905700000000003</v>
      </c>
      <c r="G1883" s="7">
        <v>25.707104999999995</v>
      </c>
      <c r="H1883" s="7">
        <v>24.937383999999984</v>
      </c>
      <c r="I1883" s="7">
        <v>24.634243500000046</v>
      </c>
      <c r="J1883" s="7" t="s">
        <v>48</v>
      </c>
      <c r="K1883" s="7" t="s">
        <v>55</v>
      </c>
      <c r="L1883" s="7" t="s">
        <v>50</v>
      </c>
      <c r="M1883" s="7">
        <f t="shared" si="290"/>
        <v>25</v>
      </c>
      <c r="N1883" s="7">
        <f t="shared" si="291"/>
        <v>100</v>
      </c>
      <c r="O1883" s="7">
        <f t="shared" si="292"/>
        <v>50</v>
      </c>
      <c r="P1883" s="7">
        <f t="shared" si="293"/>
        <v>49.5</v>
      </c>
      <c r="Q1883" s="19">
        <f t="shared" si="294"/>
        <v>58.674999999999997</v>
      </c>
      <c r="R1883" s="19">
        <f t="shared" si="295"/>
        <v>54.875</v>
      </c>
      <c r="S1883" s="19">
        <f t="shared" si="296"/>
        <v>53.525000000000006</v>
      </c>
      <c r="T1883" s="19">
        <f t="shared" si="297"/>
        <v>56.125</v>
      </c>
      <c r="U1883" s="7">
        <f t="shared" si="298"/>
        <v>55.691666666666663</v>
      </c>
      <c r="V1883" s="7">
        <f t="shared" si="299"/>
        <v>55.8</v>
      </c>
    </row>
    <row r="1884" spans="1:22" ht="13.5" x14ac:dyDescent="0.35">
      <c r="A1884" s="3">
        <v>44754</v>
      </c>
      <c r="B1884" s="2">
        <v>26.099</v>
      </c>
      <c r="C1884" s="7">
        <v>69.963022186687937</v>
      </c>
      <c r="D1884" s="7">
        <v>0.30038859748949776</v>
      </c>
      <c r="E1884" s="7">
        <v>0.32390281084401285</v>
      </c>
      <c r="F1884" s="7">
        <v>25.951360000000001</v>
      </c>
      <c r="G1884" s="7">
        <v>25.756565000000002</v>
      </c>
      <c r="H1884" s="7">
        <v>24.964775999999983</v>
      </c>
      <c r="I1884" s="7">
        <v>24.641168000000047</v>
      </c>
      <c r="J1884" s="7" t="s">
        <v>48</v>
      </c>
      <c r="K1884" s="7" t="s">
        <v>55</v>
      </c>
      <c r="L1884" s="7" t="s">
        <v>50</v>
      </c>
      <c r="M1884" s="7">
        <f t="shared" si="290"/>
        <v>25</v>
      </c>
      <c r="N1884" s="7">
        <f t="shared" si="291"/>
        <v>100</v>
      </c>
      <c r="O1884" s="7">
        <f t="shared" si="292"/>
        <v>50</v>
      </c>
      <c r="P1884" s="7">
        <f t="shared" si="293"/>
        <v>49.5</v>
      </c>
      <c r="Q1884" s="19">
        <f t="shared" si="294"/>
        <v>58.674999999999997</v>
      </c>
      <c r="R1884" s="19">
        <f t="shared" si="295"/>
        <v>54.875</v>
      </c>
      <c r="S1884" s="19">
        <f t="shared" si="296"/>
        <v>53.525000000000006</v>
      </c>
      <c r="T1884" s="19">
        <f t="shared" si="297"/>
        <v>56.125</v>
      </c>
      <c r="U1884" s="7">
        <f t="shared" si="298"/>
        <v>55.691666666666663</v>
      </c>
      <c r="V1884" s="7">
        <f t="shared" si="299"/>
        <v>55.8</v>
      </c>
    </row>
    <row r="1885" spans="1:22" ht="13.5" x14ac:dyDescent="0.35">
      <c r="A1885" s="3">
        <v>44755</v>
      </c>
      <c r="B1885" s="2">
        <v>26.1751</v>
      </c>
      <c r="C1885" s="7">
        <v>68.274660896184031</v>
      </c>
      <c r="D1885" s="7">
        <v>0.30234791259408667</v>
      </c>
      <c r="E1885" s="7">
        <v>0.31959183119402762</v>
      </c>
      <c r="F1885" s="7">
        <v>26.012239999999998</v>
      </c>
      <c r="G1885" s="7">
        <v>25.802219999999998</v>
      </c>
      <c r="H1885" s="7">
        <v>24.993843999999982</v>
      </c>
      <c r="I1885" s="7">
        <v>24.64535300000005</v>
      </c>
      <c r="J1885" s="7" t="s">
        <v>48</v>
      </c>
      <c r="K1885" s="7" t="s">
        <v>55</v>
      </c>
      <c r="L1885" s="7" t="s">
        <v>50</v>
      </c>
      <c r="M1885" s="7">
        <f t="shared" si="290"/>
        <v>25</v>
      </c>
      <c r="N1885" s="7">
        <f t="shared" si="291"/>
        <v>45</v>
      </c>
      <c r="O1885" s="7">
        <f t="shared" si="292"/>
        <v>50</v>
      </c>
      <c r="P1885" s="7">
        <f t="shared" si="293"/>
        <v>49.5</v>
      </c>
      <c r="Q1885" s="19">
        <f t="shared" si="294"/>
        <v>39.424999999999997</v>
      </c>
      <c r="R1885" s="19">
        <f t="shared" si="295"/>
        <v>43.875</v>
      </c>
      <c r="S1885" s="19">
        <f t="shared" si="296"/>
        <v>45.275000000000006</v>
      </c>
      <c r="T1885" s="19">
        <f t="shared" si="297"/>
        <v>42.375</v>
      </c>
      <c r="U1885" s="7">
        <f t="shared" si="298"/>
        <v>42.858333333333327</v>
      </c>
      <c r="V1885" s="7">
        <f t="shared" si="299"/>
        <v>42.737499999999997</v>
      </c>
    </row>
    <row r="1886" spans="1:22" ht="13.5" x14ac:dyDescent="0.35">
      <c r="A1886" s="3">
        <v>44756</v>
      </c>
      <c r="B1886" s="2">
        <v>26.213100000000001</v>
      </c>
      <c r="C1886" s="7">
        <v>68.774025974025918</v>
      </c>
      <c r="D1886" s="7">
        <v>0.30346876730458661</v>
      </c>
      <c r="E1886" s="7">
        <v>0.31636721841613941</v>
      </c>
      <c r="F1886" s="7">
        <v>26.080720000000003</v>
      </c>
      <c r="G1886" s="7">
        <v>25.83456</v>
      </c>
      <c r="H1886" s="7">
        <v>25.025649999999981</v>
      </c>
      <c r="I1886" s="7">
        <v>24.649880500000048</v>
      </c>
      <c r="J1886" s="7" t="s">
        <v>48</v>
      </c>
      <c r="K1886" s="7" t="s">
        <v>55</v>
      </c>
      <c r="L1886" s="7" t="s">
        <v>50</v>
      </c>
      <c r="M1886" s="7">
        <f t="shared" si="290"/>
        <v>25</v>
      </c>
      <c r="N1886" s="7">
        <f t="shared" si="291"/>
        <v>45</v>
      </c>
      <c r="O1886" s="7">
        <f t="shared" si="292"/>
        <v>50</v>
      </c>
      <c r="P1886" s="7">
        <f t="shared" si="293"/>
        <v>49.5</v>
      </c>
      <c r="Q1886" s="19">
        <f t="shared" si="294"/>
        <v>39.424999999999997</v>
      </c>
      <c r="R1886" s="19">
        <f t="shared" si="295"/>
        <v>43.875</v>
      </c>
      <c r="S1886" s="19">
        <f t="shared" si="296"/>
        <v>45.275000000000006</v>
      </c>
      <c r="T1886" s="19">
        <f t="shared" si="297"/>
        <v>42.375</v>
      </c>
      <c r="U1886" s="7">
        <f t="shared" si="298"/>
        <v>42.858333333333327</v>
      </c>
      <c r="V1886" s="7">
        <f t="shared" si="299"/>
        <v>42.737499999999997</v>
      </c>
    </row>
    <row r="1887" spans="1:22" ht="13.5" x14ac:dyDescent="0.35">
      <c r="A1887" s="3">
        <v>44757</v>
      </c>
      <c r="B1887" s="2">
        <v>26.213100000000001</v>
      </c>
      <c r="C1887" s="7">
        <v>61.083775734818069</v>
      </c>
      <c r="D1887" s="7">
        <v>0.30088859629651665</v>
      </c>
      <c r="E1887" s="7">
        <v>0.31327149399221488</v>
      </c>
      <c r="F1887" s="7">
        <v>26.133980000000001</v>
      </c>
      <c r="G1887" s="7">
        <v>25.863855000000001</v>
      </c>
      <c r="H1887" s="7">
        <v>25.06201999999999</v>
      </c>
      <c r="I1887" s="7">
        <v>24.650945500000052</v>
      </c>
      <c r="J1887" s="7" t="s">
        <v>48</v>
      </c>
      <c r="K1887" s="7" t="s">
        <v>55</v>
      </c>
      <c r="L1887" s="7" t="s">
        <v>50</v>
      </c>
      <c r="M1887" s="7">
        <f t="shared" si="290"/>
        <v>25</v>
      </c>
      <c r="N1887" s="7">
        <f t="shared" si="291"/>
        <v>45</v>
      </c>
      <c r="O1887" s="7">
        <f t="shared" si="292"/>
        <v>50</v>
      </c>
      <c r="P1887" s="7">
        <f t="shared" si="293"/>
        <v>49.5</v>
      </c>
      <c r="Q1887" s="19">
        <f t="shared" si="294"/>
        <v>39.424999999999997</v>
      </c>
      <c r="R1887" s="19">
        <f t="shared" si="295"/>
        <v>43.875</v>
      </c>
      <c r="S1887" s="19">
        <f t="shared" si="296"/>
        <v>45.275000000000006</v>
      </c>
      <c r="T1887" s="19">
        <f t="shared" si="297"/>
        <v>42.375</v>
      </c>
      <c r="U1887" s="7">
        <f t="shared" si="298"/>
        <v>42.858333333333327</v>
      </c>
      <c r="V1887" s="7">
        <f t="shared" si="299"/>
        <v>42.737499999999997</v>
      </c>
    </row>
    <row r="1888" spans="1:22" ht="13.5" x14ac:dyDescent="0.35">
      <c r="A1888" s="3">
        <v>44760</v>
      </c>
      <c r="B1888" s="2">
        <v>26.251200000000001</v>
      </c>
      <c r="C1888" s="7">
        <v>62.020597712769316</v>
      </c>
      <c r="D1888" s="7">
        <v>0.29847748116146278</v>
      </c>
      <c r="E1888" s="7">
        <v>0.31031269142606444</v>
      </c>
      <c r="F1888" s="7">
        <v>26.190300000000001</v>
      </c>
      <c r="G1888" s="7">
        <v>25.9</v>
      </c>
      <c r="H1888" s="7">
        <v>25.107521999999989</v>
      </c>
      <c r="I1888" s="7">
        <v>24.651706500000049</v>
      </c>
      <c r="J1888" s="7" t="s">
        <v>48</v>
      </c>
      <c r="K1888" s="7" t="s">
        <v>55</v>
      </c>
      <c r="L1888" s="7" t="s">
        <v>50</v>
      </c>
      <c r="M1888" s="7">
        <f t="shared" si="290"/>
        <v>25</v>
      </c>
      <c r="N1888" s="7">
        <f t="shared" si="291"/>
        <v>45</v>
      </c>
      <c r="O1888" s="7">
        <f t="shared" si="292"/>
        <v>50</v>
      </c>
      <c r="P1888" s="7">
        <f t="shared" si="293"/>
        <v>49.5</v>
      </c>
      <c r="Q1888" s="19">
        <f t="shared" si="294"/>
        <v>39.424999999999997</v>
      </c>
      <c r="R1888" s="19">
        <f t="shared" si="295"/>
        <v>43.875</v>
      </c>
      <c r="S1888" s="19">
        <f t="shared" si="296"/>
        <v>45.275000000000006</v>
      </c>
      <c r="T1888" s="19">
        <f t="shared" si="297"/>
        <v>42.375</v>
      </c>
      <c r="U1888" s="7">
        <f t="shared" si="298"/>
        <v>42.858333333333327</v>
      </c>
      <c r="V1888" s="7">
        <f t="shared" si="299"/>
        <v>42.737499999999997</v>
      </c>
    </row>
    <row r="1889" spans="1:22" ht="13.5" x14ac:dyDescent="0.35">
      <c r="A1889" s="3">
        <v>44761</v>
      </c>
      <c r="B1889" s="2">
        <v>26.403300000000002</v>
      </c>
      <c r="C1889" s="7">
        <v>50.314101504380893</v>
      </c>
      <c r="D1889" s="7">
        <v>0.30532031139853899</v>
      </c>
      <c r="E1889" s="7">
        <v>0.30931421542055937</v>
      </c>
      <c r="F1889" s="7">
        <v>26.251159999999999</v>
      </c>
      <c r="G1889" s="7">
        <v>25.949834999999997</v>
      </c>
      <c r="H1889" s="7">
        <v>25.164131999999984</v>
      </c>
      <c r="I1889" s="7">
        <v>24.653266000000045</v>
      </c>
      <c r="J1889" s="7" t="s">
        <v>48</v>
      </c>
      <c r="K1889" s="7" t="s">
        <v>55</v>
      </c>
      <c r="L1889" s="7" t="s">
        <v>50</v>
      </c>
      <c r="M1889" s="7">
        <f t="shared" si="290"/>
        <v>25</v>
      </c>
      <c r="N1889" s="7">
        <f t="shared" si="291"/>
        <v>45</v>
      </c>
      <c r="O1889" s="7">
        <f t="shared" si="292"/>
        <v>50</v>
      </c>
      <c r="P1889" s="7">
        <f t="shared" si="293"/>
        <v>49.5</v>
      </c>
      <c r="Q1889" s="19">
        <f t="shared" si="294"/>
        <v>39.424999999999997</v>
      </c>
      <c r="R1889" s="19">
        <f t="shared" si="295"/>
        <v>43.875</v>
      </c>
      <c r="S1889" s="19">
        <f t="shared" si="296"/>
        <v>45.275000000000006</v>
      </c>
      <c r="T1889" s="19">
        <f t="shared" si="297"/>
        <v>42.375</v>
      </c>
      <c r="U1889" s="7">
        <f t="shared" si="298"/>
        <v>42.858333333333327</v>
      </c>
      <c r="V1889" s="7">
        <f t="shared" si="299"/>
        <v>42.737499999999997</v>
      </c>
    </row>
    <row r="1890" spans="1:22" ht="13.5" x14ac:dyDescent="0.35">
      <c r="A1890" s="3">
        <v>44762</v>
      </c>
      <c r="B1890" s="2">
        <v>26.243600000000001</v>
      </c>
      <c r="C1890" s="7">
        <v>70.803768756542965</v>
      </c>
      <c r="D1890" s="7">
        <v>0.29446246829199296</v>
      </c>
      <c r="E1890" s="7">
        <v>0.30634386599484609</v>
      </c>
      <c r="F1890" s="7">
        <v>26.264859999999999</v>
      </c>
      <c r="G1890" s="7">
        <v>25.997014999999998</v>
      </c>
      <c r="H1890" s="7">
        <v>25.217243999999987</v>
      </c>
      <c r="I1890" s="7">
        <v>24.653038000000048</v>
      </c>
      <c r="J1890" s="7" t="s">
        <v>48</v>
      </c>
      <c r="K1890" s="7" t="s">
        <v>55</v>
      </c>
      <c r="L1890" s="7" t="s">
        <v>50</v>
      </c>
      <c r="M1890" s="7">
        <f t="shared" si="290"/>
        <v>0</v>
      </c>
      <c r="N1890" s="7">
        <f t="shared" si="291"/>
        <v>45</v>
      </c>
      <c r="O1890" s="7">
        <f t="shared" si="292"/>
        <v>50</v>
      </c>
      <c r="P1890" s="7">
        <f t="shared" si="293"/>
        <v>49.5</v>
      </c>
      <c r="Q1890" s="19">
        <f t="shared" si="294"/>
        <v>30.675000000000001</v>
      </c>
      <c r="R1890" s="19">
        <f t="shared" si="295"/>
        <v>38.875</v>
      </c>
      <c r="S1890" s="19">
        <f t="shared" si="296"/>
        <v>41.525000000000006</v>
      </c>
      <c r="T1890" s="19">
        <f t="shared" si="297"/>
        <v>36.125</v>
      </c>
      <c r="U1890" s="7">
        <f t="shared" si="298"/>
        <v>37.024999999999999</v>
      </c>
      <c r="V1890" s="7">
        <f t="shared" si="299"/>
        <v>36.799999999999997</v>
      </c>
    </row>
    <row r="1891" spans="1:22" ht="13.5" x14ac:dyDescent="0.35">
      <c r="A1891" s="3">
        <v>44763</v>
      </c>
      <c r="B1891" s="2">
        <v>27.148800000000001</v>
      </c>
      <c r="C1891" s="7">
        <v>86.52340401211633</v>
      </c>
      <c r="D1891" s="7">
        <v>0.35480960012256446</v>
      </c>
      <c r="E1891" s="7">
        <v>0.31603701282038976</v>
      </c>
      <c r="F1891" s="7">
        <v>26.452000000000005</v>
      </c>
      <c r="G1891" s="7">
        <v>26.080324999999998</v>
      </c>
      <c r="H1891" s="7">
        <v>25.28861199999999</v>
      </c>
      <c r="I1891" s="7">
        <v>24.656004500000041</v>
      </c>
      <c r="J1891" s="7" t="s">
        <v>53</v>
      </c>
      <c r="K1891" s="7" t="s">
        <v>55</v>
      </c>
      <c r="L1891" s="7" t="s">
        <v>47</v>
      </c>
      <c r="M1891" s="7">
        <f t="shared" si="290"/>
        <v>0</v>
      </c>
      <c r="N1891" s="7">
        <f t="shared" si="291"/>
        <v>0</v>
      </c>
      <c r="O1891" s="7">
        <f t="shared" si="292"/>
        <v>50</v>
      </c>
      <c r="P1891" s="7">
        <f t="shared" si="293"/>
        <v>16.5</v>
      </c>
      <c r="Q1891" s="19">
        <f t="shared" si="294"/>
        <v>9.9749999999999996</v>
      </c>
      <c r="R1891" s="19">
        <f t="shared" si="295"/>
        <v>21.625</v>
      </c>
      <c r="S1891" s="19">
        <f t="shared" si="296"/>
        <v>19.925000000000001</v>
      </c>
      <c r="T1891" s="19">
        <f t="shared" si="297"/>
        <v>16.625</v>
      </c>
      <c r="U1891" s="7">
        <f t="shared" si="298"/>
        <v>17.175000000000001</v>
      </c>
      <c r="V1891" s="7">
        <f t="shared" si="299"/>
        <v>17.037500000000001</v>
      </c>
    </row>
    <row r="1892" spans="1:22" ht="13.5" x14ac:dyDescent="0.35">
      <c r="A1892" s="3">
        <v>44764</v>
      </c>
      <c r="B1892" s="2">
        <v>26.940999999999999</v>
      </c>
      <c r="C1892" s="7">
        <v>76.421813543106083</v>
      </c>
      <c r="D1892" s="7">
        <v>0.38147006409099049</v>
      </c>
      <c r="E1892" s="7">
        <v>0.32912362307450993</v>
      </c>
      <c r="F1892" s="7">
        <v>26.597580000000001</v>
      </c>
      <c r="G1892" s="7">
        <v>26.152859999999997</v>
      </c>
      <c r="H1892" s="7">
        <v>25.352627999999996</v>
      </c>
      <c r="I1892" s="7">
        <v>24.658008000000038</v>
      </c>
      <c r="J1892" s="7" t="s">
        <v>53</v>
      </c>
      <c r="K1892" s="7" t="s">
        <v>55</v>
      </c>
      <c r="L1892" s="7" t="s">
        <v>47</v>
      </c>
      <c r="M1892" s="7">
        <f t="shared" si="290"/>
        <v>0</v>
      </c>
      <c r="N1892" s="7">
        <f t="shared" si="291"/>
        <v>0</v>
      </c>
      <c r="O1892" s="7">
        <f t="shared" si="292"/>
        <v>50</v>
      </c>
      <c r="P1892" s="7">
        <f t="shared" si="293"/>
        <v>16.5</v>
      </c>
      <c r="Q1892" s="19">
        <f t="shared" si="294"/>
        <v>9.9749999999999996</v>
      </c>
      <c r="R1892" s="19">
        <f t="shared" si="295"/>
        <v>21.625</v>
      </c>
      <c r="S1892" s="19">
        <f t="shared" si="296"/>
        <v>19.925000000000001</v>
      </c>
      <c r="T1892" s="19">
        <f t="shared" si="297"/>
        <v>16.625</v>
      </c>
      <c r="U1892" s="7">
        <f t="shared" si="298"/>
        <v>17.175000000000001</v>
      </c>
      <c r="V1892" s="7">
        <f t="shared" si="299"/>
        <v>17.037500000000001</v>
      </c>
    </row>
    <row r="1893" spans="1:22" ht="13.5" x14ac:dyDescent="0.35">
      <c r="A1893" s="3">
        <v>44768</v>
      </c>
      <c r="B1893" s="2">
        <v>27.180800000000001</v>
      </c>
      <c r="C1893" s="7">
        <v>82.030218571218924</v>
      </c>
      <c r="D1893" s="7">
        <v>0.41713999951820924</v>
      </c>
      <c r="E1893" s="7">
        <v>0.34672689836324982</v>
      </c>
      <c r="F1893" s="7">
        <v>26.783500000000004</v>
      </c>
      <c r="G1893" s="7">
        <v>26.218364999999995</v>
      </c>
      <c r="H1893" s="7">
        <v>25.416569999999997</v>
      </c>
      <c r="I1893" s="7">
        <v>24.659993000000039</v>
      </c>
      <c r="J1893" s="7" t="s">
        <v>53</v>
      </c>
      <c r="K1893" s="7" t="s">
        <v>55</v>
      </c>
      <c r="L1893" s="7" t="s">
        <v>47</v>
      </c>
      <c r="M1893" s="7">
        <f t="shared" si="290"/>
        <v>0</v>
      </c>
      <c r="N1893" s="7">
        <f t="shared" si="291"/>
        <v>0</v>
      </c>
      <c r="O1893" s="7">
        <f t="shared" si="292"/>
        <v>50</v>
      </c>
      <c r="P1893" s="7">
        <f t="shared" si="293"/>
        <v>16.5</v>
      </c>
      <c r="Q1893" s="19">
        <f t="shared" si="294"/>
        <v>9.9749999999999996</v>
      </c>
      <c r="R1893" s="19">
        <f t="shared" si="295"/>
        <v>21.625</v>
      </c>
      <c r="S1893" s="19">
        <f t="shared" si="296"/>
        <v>19.925000000000001</v>
      </c>
      <c r="T1893" s="19">
        <f t="shared" si="297"/>
        <v>16.625</v>
      </c>
      <c r="U1893" s="7">
        <f t="shared" si="298"/>
        <v>17.175000000000001</v>
      </c>
      <c r="V1893" s="7">
        <f t="shared" si="299"/>
        <v>17.037500000000001</v>
      </c>
    </row>
    <row r="1894" spans="1:22" ht="13.5" x14ac:dyDescent="0.35">
      <c r="A1894" s="3">
        <v>44769</v>
      </c>
      <c r="B1894" s="2">
        <v>27.180800000000001</v>
      </c>
      <c r="C1894" s="7">
        <v>82.030218571218924</v>
      </c>
      <c r="D1894" s="7">
        <v>0.44033279793534064</v>
      </c>
      <c r="E1894" s="7">
        <v>0.36544807827766801</v>
      </c>
      <c r="F1894" s="7">
        <v>26.939</v>
      </c>
      <c r="G1894" s="7">
        <v>26.283869999999997</v>
      </c>
      <c r="H1894" s="7">
        <v>25.480512000000004</v>
      </c>
      <c r="I1894" s="7">
        <v>24.66319550000004</v>
      </c>
      <c r="J1894" s="7" t="s">
        <v>53</v>
      </c>
      <c r="K1894" s="7" t="s">
        <v>55</v>
      </c>
      <c r="L1894" s="7" t="s">
        <v>47</v>
      </c>
      <c r="M1894" s="7">
        <f t="shared" si="290"/>
        <v>0</v>
      </c>
      <c r="N1894" s="7">
        <f t="shared" si="291"/>
        <v>0</v>
      </c>
      <c r="O1894" s="7">
        <f t="shared" si="292"/>
        <v>50</v>
      </c>
      <c r="P1894" s="7">
        <f t="shared" si="293"/>
        <v>16.5</v>
      </c>
      <c r="Q1894" s="19">
        <f t="shared" si="294"/>
        <v>9.9749999999999996</v>
      </c>
      <c r="R1894" s="19">
        <f t="shared" si="295"/>
        <v>21.625</v>
      </c>
      <c r="S1894" s="19">
        <f t="shared" si="296"/>
        <v>19.925000000000001</v>
      </c>
      <c r="T1894" s="19">
        <f t="shared" si="297"/>
        <v>16.625</v>
      </c>
      <c r="U1894" s="7">
        <f t="shared" si="298"/>
        <v>17.175000000000001</v>
      </c>
      <c r="V1894" s="7">
        <f t="shared" si="299"/>
        <v>17.037500000000001</v>
      </c>
    </row>
    <row r="1895" spans="1:22" ht="13.5" x14ac:dyDescent="0.35">
      <c r="A1895" s="3">
        <v>44770</v>
      </c>
      <c r="B1895" s="2">
        <v>27.180800000000001</v>
      </c>
      <c r="C1895" s="7">
        <v>82.030218571218924</v>
      </c>
      <c r="D1895" s="7">
        <v>0.45348575626288579</v>
      </c>
      <c r="E1895" s="7">
        <v>0.3830556138747116</v>
      </c>
      <c r="F1895" s="7">
        <v>27.126440000000002</v>
      </c>
      <c r="G1895" s="7">
        <v>26.323124999999994</v>
      </c>
      <c r="H1895" s="7">
        <v>25.542628000000004</v>
      </c>
      <c r="I1895" s="7">
        <v>24.66639800000004</v>
      </c>
      <c r="J1895" s="7" t="s">
        <v>53</v>
      </c>
      <c r="K1895" s="7" t="s">
        <v>55</v>
      </c>
      <c r="L1895" s="7" t="s">
        <v>47</v>
      </c>
      <c r="M1895" s="7">
        <f t="shared" si="290"/>
        <v>0</v>
      </c>
      <c r="N1895" s="7">
        <f t="shared" si="291"/>
        <v>0</v>
      </c>
      <c r="O1895" s="7">
        <f t="shared" si="292"/>
        <v>50</v>
      </c>
      <c r="P1895" s="7">
        <f t="shared" si="293"/>
        <v>16.5</v>
      </c>
      <c r="Q1895" s="19">
        <f t="shared" si="294"/>
        <v>9.9749999999999996</v>
      </c>
      <c r="R1895" s="19">
        <f t="shared" si="295"/>
        <v>21.625</v>
      </c>
      <c r="S1895" s="19">
        <f t="shared" si="296"/>
        <v>19.925000000000001</v>
      </c>
      <c r="T1895" s="19">
        <f t="shared" si="297"/>
        <v>16.625</v>
      </c>
      <c r="U1895" s="7">
        <f t="shared" si="298"/>
        <v>17.175000000000001</v>
      </c>
      <c r="V1895" s="7">
        <f t="shared" si="299"/>
        <v>17.037500000000001</v>
      </c>
    </row>
    <row r="1896" spans="1:22" ht="13.5" x14ac:dyDescent="0.35">
      <c r="A1896" s="3">
        <v>44771</v>
      </c>
      <c r="B1896" s="2">
        <v>27.580500000000001</v>
      </c>
      <c r="C1896" s="7">
        <v>84.485160636636039</v>
      </c>
      <c r="D1896" s="7">
        <v>0.49050775203218322</v>
      </c>
      <c r="E1896" s="7">
        <v>0.40454604150620593</v>
      </c>
      <c r="F1896" s="7">
        <v>27.212779999999999</v>
      </c>
      <c r="G1896" s="7">
        <v>26.407854999999994</v>
      </c>
      <c r="H1896" s="7">
        <v>25.613348000000009</v>
      </c>
      <c r="I1896" s="7">
        <v>24.671903500000038</v>
      </c>
      <c r="J1896" s="7" t="s">
        <v>48</v>
      </c>
      <c r="K1896" s="7" t="s">
        <v>55</v>
      </c>
      <c r="L1896" s="7" t="s">
        <v>50</v>
      </c>
      <c r="M1896" s="7">
        <f t="shared" si="290"/>
        <v>0</v>
      </c>
      <c r="N1896" s="7">
        <f t="shared" si="291"/>
        <v>0</v>
      </c>
      <c r="O1896" s="7">
        <f t="shared" si="292"/>
        <v>50</v>
      </c>
      <c r="P1896" s="7">
        <f t="shared" si="293"/>
        <v>49.5</v>
      </c>
      <c r="Q1896" s="19">
        <f t="shared" si="294"/>
        <v>14.925000000000001</v>
      </c>
      <c r="R1896" s="19">
        <f t="shared" si="295"/>
        <v>29.875</v>
      </c>
      <c r="S1896" s="19">
        <f t="shared" si="296"/>
        <v>34.775000000000006</v>
      </c>
      <c r="T1896" s="19">
        <f t="shared" si="297"/>
        <v>24.875</v>
      </c>
      <c r="U1896" s="7">
        <f t="shared" si="298"/>
        <v>26.525000000000002</v>
      </c>
      <c r="V1896" s="7">
        <f t="shared" si="299"/>
        <v>26.112500000000001</v>
      </c>
    </row>
    <row r="1897" spans="1:22" ht="13.5" x14ac:dyDescent="0.35">
      <c r="A1897" s="3">
        <v>44774</v>
      </c>
      <c r="B1897" s="2">
        <v>27.9803</v>
      </c>
      <c r="C1897" s="7">
        <v>86.61543504388672</v>
      </c>
      <c r="D1897" s="7">
        <v>0.54581663473425479</v>
      </c>
      <c r="E1897" s="7">
        <v>0.43280016015181577</v>
      </c>
      <c r="F1897" s="7">
        <v>27.420640000000002</v>
      </c>
      <c r="G1897" s="7">
        <v>26.513334999999994</v>
      </c>
      <c r="H1897" s="7">
        <v>25.690998000000008</v>
      </c>
      <c r="I1897" s="7">
        <v>24.679408000000038</v>
      </c>
      <c r="J1897" s="7" t="s">
        <v>48</v>
      </c>
      <c r="K1897" s="7" t="s">
        <v>55</v>
      </c>
      <c r="L1897" s="7" t="s">
        <v>50</v>
      </c>
      <c r="M1897" s="7">
        <f t="shared" si="290"/>
        <v>0</v>
      </c>
      <c r="N1897" s="7">
        <f t="shared" si="291"/>
        <v>0</v>
      </c>
      <c r="O1897" s="7">
        <f t="shared" si="292"/>
        <v>50</v>
      </c>
      <c r="P1897" s="7">
        <f t="shared" si="293"/>
        <v>49.5</v>
      </c>
      <c r="Q1897" s="19">
        <f t="shared" si="294"/>
        <v>14.925000000000001</v>
      </c>
      <c r="R1897" s="19">
        <f t="shared" si="295"/>
        <v>29.875</v>
      </c>
      <c r="S1897" s="19">
        <f t="shared" si="296"/>
        <v>34.775000000000006</v>
      </c>
      <c r="T1897" s="19">
        <f t="shared" si="297"/>
        <v>24.875</v>
      </c>
      <c r="U1897" s="7">
        <f t="shared" si="298"/>
        <v>26.525000000000002</v>
      </c>
      <c r="V1897" s="7">
        <f t="shared" si="299"/>
        <v>26.112500000000001</v>
      </c>
    </row>
    <row r="1898" spans="1:22" ht="13.5" x14ac:dyDescent="0.35">
      <c r="A1898" s="3">
        <v>44775</v>
      </c>
      <c r="B1898" s="2">
        <v>28.38</v>
      </c>
      <c r="C1898" s="7">
        <v>87.814986737400446</v>
      </c>
      <c r="D1898" s="7">
        <v>0.61481457263777273</v>
      </c>
      <c r="E1898" s="7">
        <v>0.4692030426490072</v>
      </c>
      <c r="F1898" s="7">
        <v>27.66048</v>
      </c>
      <c r="G1898" s="7">
        <v>26.634994999999996</v>
      </c>
      <c r="H1898" s="7">
        <v>25.776490000000017</v>
      </c>
      <c r="I1898" s="7">
        <v>24.690432500000043</v>
      </c>
      <c r="J1898" s="7" t="s">
        <v>48</v>
      </c>
      <c r="K1898" s="7" t="s">
        <v>55</v>
      </c>
      <c r="L1898" s="7" t="s">
        <v>50</v>
      </c>
      <c r="M1898" s="7">
        <f t="shared" si="290"/>
        <v>0</v>
      </c>
      <c r="N1898" s="7">
        <f t="shared" si="291"/>
        <v>0</v>
      </c>
      <c r="O1898" s="7">
        <f t="shared" si="292"/>
        <v>50</v>
      </c>
      <c r="P1898" s="7">
        <f t="shared" si="293"/>
        <v>49.5</v>
      </c>
      <c r="Q1898" s="19">
        <f t="shared" si="294"/>
        <v>14.925000000000001</v>
      </c>
      <c r="R1898" s="19">
        <f t="shared" si="295"/>
        <v>29.875</v>
      </c>
      <c r="S1898" s="19">
        <f t="shared" si="296"/>
        <v>34.775000000000006</v>
      </c>
      <c r="T1898" s="19">
        <f t="shared" si="297"/>
        <v>24.875</v>
      </c>
      <c r="U1898" s="7">
        <f t="shared" si="298"/>
        <v>26.525000000000002</v>
      </c>
      <c r="V1898" s="7">
        <f t="shared" si="299"/>
        <v>26.112500000000001</v>
      </c>
    </row>
    <row r="1899" spans="1:22" ht="13.5" x14ac:dyDescent="0.35">
      <c r="A1899" s="3">
        <v>44776</v>
      </c>
      <c r="B1899" s="2">
        <v>28.34</v>
      </c>
      <c r="C1899" s="7">
        <v>86.325044464579292</v>
      </c>
      <c r="D1899" s="7">
        <v>0.65867546902784468</v>
      </c>
      <c r="E1899" s="7">
        <v>0.50709752792477469</v>
      </c>
      <c r="F1899" s="7">
        <v>27.892320000000002</v>
      </c>
      <c r="G1899" s="7">
        <v>26.758459999999996</v>
      </c>
      <c r="H1899" s="7">
        <v>25.858442000000014</v>
      </c>
      <c r="I1899" s="7">
        <v>24.701257000000044</v>
      </c>
      <c r="J1899" s="7" t="s">
        <v>48</v>
      </c>
      <c r="K1899" s="7" t="s">
        <v>55</v>
      </c>
      <c r="L1899" s="7" t="s">
        <v>50</v>
      </c>
      <c r="M1899" s="7">
        <f t="shared" si="290"/>
        <v>0</v>
      </c>
      <c r="N1899" s="7">
        <f t="shared" si="291"/>
        <v>0</v>
      </c>
      <c r="O1899" s="7">
        <f t="shared" si="292"/>
        <v>50</v>
      </c>
      <c r="P1899" s="7">
        <f t="shared" si="293"/>
        <v>49.5</v>
      </c>
      <c r="Q1899" s="19">
        <f t="shared" si="294"/>
        <v>14.925000000000001</v>
      </c>
      <c r="R1899" s="19">
        <f t="shared" si="295"/>
        <v>29.875</v>
      </c>
      <c r="S1899" s="19">
        <f t="shared" si="296"/>
        <v>34.775000000000006</v>
      </c>
      <c r="T1899" s="19">
        <f t="shared" si="297"/>
        <v>24.875</v>
      </c>
      <c r="U1899" s="7">
        <f t="shared" si="298"/>
        <v>26.525000000000002</v>
      </c>
      <c r="V1899" s="7">
        <f t="shared" si="299"/>
        <v>26.112500000000001</v>
      </c>
    </row>
    <row r="1900" spans="1:22" ht="13.5" x14ac:dyDescent="0.35">
      <c r="A1900" s="3">
        <v>44777</v>
      </c>
      <c r="B1900" s="2">
        <v>29.06</v>
      </c>
      <c r="C1900" s="7">
        <v>88.871897102596961</v>
      </c>
      <c r="D1900" s="7">
        <v>0.74296904347558979</v>
      </c>
      <c r="E1900" s="7">
        <v>0.55427183103493771</v>
      </c>
      <c r="F1900" s="7">
        <v>28.268160000000002</v>
      </c>
      <c r="G1900" s="7">
        <v>26.91792499999999</v>
      </c>
      <c r="H1900" s="7">
        <v>25.954946000000014</v>
      </c>
      <c r="I1900" s="7">
        <v>24.717393500000043</v>
      </c>
      <c r="J1900" s="7" t="s">
        <v>48</v>
      </c>
      <c r="K1900" s="7" t="s">
        <v>55</v>
      </c>
      <c r="L1900" s="7" t="s">
        <v>56</v>
      </c>
      <c r="M1900" s="7">
        <f t="shared" si="290"/>
        <v>0</v>
      </c>
      <c r="N1900" s="7">
        <f t="shared" si="291"/>
        <v>0</v>
      </c>
      <c r="O1900" s="7">
        <f t="shared" si="292"/>
        <v>50</v>
      </c>
      <c r="P1900" s="7">
        <f t="shared" si="293"/>
        <v>66.5</v>
      </c>
      <c r="Q1900" s="19">
        <f t="shared" si="294"/>
        <v>17.475000000000001</v>
      </c>
      <c r="R1900" s="19">
        <f t="shared" si="295"/>
        <v>34.125</v>
      </c>
      <c r="S1900" s="19">
        <f t="shared" si="296"/>
        <v>42.424999999999997</v>
      </c>
      <c r="T1900" s="19">
        <f t="shared" si="297"/>
        <v>29.125</v>
      </c>
      <c r="U1900" s="7">
        <f t="shared" si="298"/>
        <v>31.341666666666669</v>
      </c>
      <c r="V1900" s="7">
        <f t="shared" si="299"/>
        <v>30.787500000000001</v>
      </c>
    </row>
    <row r="1901" spans="1:22" ht="13.5" x14ac:dyDescent="0.35">
      <c r="A1901" s="3">
        <v>44778</v>
      </c>
      <c r="B1901" s="2">
        <v>28.752300000000002</v>
      </c>
      <c r="C1901" s="7">
        <v>81.983071342200745</v>
      </c>
      <c r="D1901" s="7">
        <v>0.7759982651258106</v>
      </c>
      <c r="E1901" s="7">
        <v>0.59861711785311233</v>
      </c>
      <c r="F1901" s="7">
        <v>28.502519999999997</v>
      </c>
      <c r="G1901" s="7">
        <v>27.062004999999992</v>
      </c>
      <c r="H1901" s="7">
        <v>26.038448000000013</v>
      </c>
      <c r="I1901" s="7">
        <v>24.730698000000043</v>
      </c>
      <c r="J1901" s="7" t="s">
        <v>53</v>
      </c>
      <c r="K1901" s="7" t="s">
        <v>55</v>
      </c>
      <c r="L1901" s="7" t="s">
        <v>47</v>
      </c>
      <c r="M1901" s="7">
        <f t="shared" si="290"/>
        <v>0</v>
      </c>
      <c r="N1901" s="7">
        <f t="shared" si="291"/>
        <v>0</v>
      </c>
      <c r="O1901" s="7">
        <f t="shared" si="292"/>
        <v>50</v>
      </c>
      <c r="P1901" s="7">
        <f t="shared" si="293"/>
        <v>16.5</v>
      </c>
      <c r="Q1901" s="19">
        <f t="shared" si="294"/>
        <v>9.9749999999999996</v>
      </c>
      <c r="R1901" s="19">
        <f t="shared" si="295"/>
        <v>21.625</v>
      </c>
      <c r="S1901" s="19">
        <f t="shared" si="296"/>
        <v>19.925000000000001</v>
      </c>
      <c r="T1901" s="19">
        <f t="shared" si="297"/>
        <v>16.625</v>
      </c>
      <c r="U1901" s="7">
        <f t="shared" si="298"/>
        <v>17.175000000000001</v>
      </c>
      <c r="V1901" s="7">
        <f t="shared" si="299"/>
        <v>17.037500000000001</v>
      </c>
    </row>
    <row r="1902" spans="1:22" ht="13.5" x14ac:dyDescent="0.35">
      <c r="A1902" s="3">
        <v>44781</v>
      </c>
      <c r="B1902" s="2">
        <v>28.488499999999998</v>
      </c>
      <c r="C1902" s="7">
        <v>76.664362500893816</v>
      </c>
      <c r="D1902" s="7">
        <v>0.77198870071927672</v>
      </c>
      <c r="E1902" s="7">
        <v>0.63329143442634528</v>
      </c>
      <c r="F1902" s="7">
        <v>28.60416</v>
      </c>
      <c r="G1902" s="7">
        <v>27.18909</v>
      </c>
      <c r="H1902" s="7">
        <v>26.118196000000012</v>
      </c>
      <c r="I1902" s="7">
        <v>24.744548000000044</v>
      </c>
      <c r="J1902" s="7" t="s">
        <v>53</v>
      </c>
      <c r="K1902" s="7" t="s">
        <v>55</v>
      </c>
      <c r="L1902" s="7" t="s">
        <v>47</v>
      </c>
      <c r="M1902" s="7">
        <f t="shared" si="290"/>
        <v>0</v>
      </c>
      <c r="N1902" s="7">
        <f t="shared" si="291"/>
        <v>0</v>
      </c>
      <c r="O1902" s="7">
        <f t="shared" si="292"/>
        <v>50</v>
      </c>
      <c r="P1902" s="7">
        <f t="shared" si="293"/>
        <v>16.5</v>
      </c>
      <c r="Q1902" s="19">
        <f t="shared" si="294"/>
        <v>9.9749999999999996</v>
      </c>
      <c r="R1902" s="19">
        <f t="shared" si="295"/>
        <v>21.625</v>
      </c>
      <c r="S1902" s="19">
        <f t="shared" si="296"/>
        <v>19.925000000000001</v>
      </c>
      <c r="T1902" s="19">
        <f t="shared" si="297"/>
        <v>16.625</v>
      </c>
      <c r="U1902" s="7">
        <f t="shared" si="298"/>
        <v>17.175000000000001</v>
      </c>
      <c r="V1902" s="7">
        <f t="shared" si="299"/>
        <v>17.037500000000001</v>
      </c>
    </row>
    <row r="1903" spans="1:22" ht="13.5" x14ac:dyDescent="0.35">
      <c r="A1903" s="3">
        <v>44782</v>
      </c>
      <c r="B1903" s="2">
        <v>28.3126</v>
      </c>
      <c r="C1903" s="7">
        <v>72.626863549098118</v>
      </c>
      <c r="D1903" s="7">
        <v>0.74601780324157829</v>
      </c>
      <c r="E1903" s="7">
        <v>0.65583670818939188</v>
      </c>
      <c r="F1903" s="7">
        <v>28.590679999999999</v>
      </c>
      <c r="G1903" s="7">
        <v>27.306239999999995</v>
      </c>
      <c r="H1903" s="7">
        <v>26.190622000000012</v>
      </c>
      <c r="I1903" s="7">
        <v>24.756795500000045</v>
      </c>
      <c r="J1903" s="7" t="s">
        <v>53</v>
      </c>
      <c r="K1903" s="7" t="s">
        <v>55</v>
      </c>
      <c r="L1903" s="7" t="s">
        <v>47</v>
      </c>
      <c r="M1903" s="7">
        <f t="shared" si="290"/>
        <v>0</v>
      </c>
      <c r="N1903" s="7">
        <f t="shared" si="291"/>
        <v>0</v>
      </c>
      <c r="O1903" s="7">
        <f t="shared" si="292"/>
        <v>50</v>
      </c>
      <c r="P1903" s="7">
        <f t="shared" si="293"/>
        <v>16.5</v>
      </c>
      <c r="Q1903" s="19">
        <f t="shared" si="294"/>
        <v>9.9749999999999996</v>
      </c>
      <c r="R1903" s="19">
        <f t="shared" si="295"/>
        <v>21.625</v>
      </c>
      <c r="S1903" s="19">
        <f t="shared" si="296"/>
        <v>19.925000000000001</v>
      </c>
      <c r="T1903" s="19">
        <f t="shared" si="297"/>
        <v>16.625</v>
      </c>
      <c r="U1903" s="7">
        <f t="shared" si="298"/>
        <v>17.175000000000001</v>
      </c>
      <c r="V1903" s="7">
        <f t="shared" si="299"/>
        <v>17.037500000000001</v>
      </c>
    </row>
    <row r="1904" spans="1:22" ht="13.5" x14ac:dyDescent="0.35">
      <c r="A1904" s="3">
        <v>44783</v>
      </c>
      <c r="B1904" s="2">
        <v>28.3126</v>
      </c>
      <c r="C1904" s="7">
        <v>75.484061683992692</v>
      </c>
      <c r="D1904" s="7">
        <v>0.71716860660530202</v>
      </c>
      <c r="E1904" s="7">
        <v>0.668103087872574</v>
      </c>
      <c r="F1904" s="7">
        <v>28.585199999999997</v>
      </c>
      <c r="G1904" s="7">
        <v>27.416919999999994</v>
      </c>
      <c r="H1904" s="7">
        <v>26.262286000000014</v>
      </c>
      <c r="I1904" s="7">
        <v>24.769766000000036</v>
      </c>
      <c r="J1904" s="7" t="s">
        <v>53</v>
      </c>
      <c r="K1904" s="7" t="s">
        <v>55</v>
      </c>
      <c r="L1904" s="7" t="s">
        <v>47</v>
      </c>
      <c r="M1904" s="7">
        <f t="shared" si="290"/>
        <v>0</v>
      </c>
      <c r="N1904" s="7">
        <f t="shared" si="291"/>
        <v>0</v>
      </c>
      <c r="O1904" s="7">
        <f t="shared" si="292"/>
        <v>50</v>
      </c>
      <c r="P1904" s="7">
        <f t="shared" si="293"/>
        <v>16.5</v>
      </c>
      <c r="Q1904" s="19">
        <f t="shared" si="294"/>
        <v>9.9749999999999996</v>
      </c>
      <c r="R1904" s="19">
        <f t="shared" si="295"/>
        <v>21.625</v>
      </c>
      <c r="S1904" s="19">
        <f t="shared" si="296"/>
        <v>19.925000000000001</v>
      </c>
      <c r="T1904" s="19">
        <f t="shared" si="297"/>
        <v>16.625</v>
      </c>
      <c r="U1904" s="7">
        <f t="shared" si="298"/>
        <v>17.175000000000001</v>
      </c>
      <c r="V1904" s="7">
        <f t="shared" si="299"/>
        <v>17.037500000000001</v>
      </c>
    </row>
    <row r="1905" spans="1:22" ht="13.5" x14ac:dyDescent="0.35">
      <c r="A1905" s="3">
        <v>44784</v>
      </c>
      <c r="B1905" s="2">
        <v>28.3126</v>
      </c>
      <c r="C1905" s="7">
        <v>68.448417982372689</v>
      </c>
      <c r="D1905" s="7">
        <v>0.68639309805431381</v>
      </c>
      <c r="E1905" s="7">
        <v>0.67176108990892192</v>
      </c>
      <c r="F1905" s="7">
        <v>28.435719999999996</v>
      </c>
      <c r="G1905" s="7">
        <v>27.523794999999996</v>
      </c>
      <c r="H1905" s="7">
        <v>26.323298000000005</v>
      </c>
      <c r="I1905" s="7">
        <v>24.782356000000036</v>
      </c>
      <c r="J1905" s="7" t="s">
        <v>53</v>
      </c>
      <c r="K1905" s="7" t="s">
        <v>55</v>
      </c>
      <c r="L1905" s="7" t="s">
        <v>47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16.5</v>
      </c>
      <c r="Q1905" s="19">
        <f t="shared" si="294"/>
        <v>18.725000000000001</v>
      </c>
      <c r="R1905" s="19">
        <f t="shared" si="295"/>
        <v>26.625</v>
      </c>
      <c r="S1905" s="19">
        <f t="shared" si="296"/>
        <v>23.675000000000001</v>
      </c>
      <c r="T1905" s="19">
        <f t="shared" si="297"/>
        <v>22.875</v>
      </c>
      <c r="U1905" s="7">
        <f t="shared" si="298"/>
        <v>23.008333333333336</v>
      </c>
      <c r="V1905" s="7">
        <f t="shared" si="299"/>
        <v>22.975000000000001</v>
      </c>
    </row>
    <row r="1906" spans="1:22" ht="13.5" x14ac:dyDescent="0.35">
      <c r="A1906" s="3">
        <v>44785</v>
      </c>
      <c r="B1906" s="2">
        <v>28.3126</v>
      </c>
      <c r="C1906" s="7">
        <v>73.275862068965552</v>
      </c>
      <c r="D1906" s="7">
        <v>0.65445908881288872</v>
      </c>
      <c r="E1906" s="7">
        <v>0.66830068968971534</v>
      </c>
      <c r="F1906" s="7">
        <v>28.34778</v>
      </c>
      <c r="G1906" s="7">
        <v>27.628769999999996</v>
      </c>
      <c r="H1906" s="7">
        <v>26.385832000000004</v>
      </c>
      <c r="I1906" s="7">
        <v>24.795707000000036</v>
      </c>
      <c r="J1906" s="7" t="s">
        <v>53</v>
      </c>
      <c r="K1906" s="7" t="s">
        <v>55</v>
      </c>
      <c r="L1906" s="7" t="s">
        <v>47</v>
      </c>
      <c r="M1906" s="7">
        <f t="shared" si="290"/>
        <v>0</v>
      </c>
      <c r="N1906" s="7">
        <f t="shared" si="291"/>
        <v>45</v>
      </c>
      <c r="O1906" s="7">
        <f t="shared" si="292"/>
        <v>50</v>
      </c>
      <c r="P1906" s="7">
        <f t="shared" si="293"/>
        <v>16.5</v>
      </c>
      <c r="Q1906" s="19">
        <f t="shared" si="294"/>
        <v>25.725000000000001</v>
      </c>
      <c r="R1906" s="19">
        <f t="shared" si="295"/>
        <v>30.625</v>
      </c>
      <c r="S1906" s="19">
        <f t="shared" si="296"/>
        <v>26.675000000000001</v>
      </c>
      <c r="T1906" s="19">
        <f t="shared" si="297"/>
        <v>27.875</v>
      </c>
      <c r="U1906" s="7">
        <f t="shared" si="298"/>
        <v>27.675000000000001</v>
      </c>
      <c r="V1906" s="7">
        <f t="shared" si="299"/>
        <v>27.725000000000001</v>
      </c>
    </row>
    <row r="1907" spans="1:22" ht="13.5" x14ac:dyDescent="0.35">
      <c r="A1907" s="3">
        <v>44788</v>
      </c>
      <c r="B1907" s="2">
        <v>28.3126</v>
      </c>
      <c r="C1907" s="7">
        <v>70.908150447055363</v>
      </c>
      <c r="D1907" s="7">
        <v>0.62198134266860805</v>
      </c>
      <c r="E1907" s="7">
        <v>0.65903682028549393</v>
      </c>
      <c r="F1907" s="7">
        <v>28.312599999999996</v>
      </c>
      <c r="G1907" s="7">
        <v>27.733744999999992</v>
      </c>
      <c r="H1907" s="7">
        <v>26.449888000000001</v>
      </c>
      <c r="I1907" s="7">
        <v>24.808791500000037</v>
      </c>
      <c r="J1907" s="7" t="s">
        <v>53</v>
      </c>
      <c r="K1907" s="7" t="s">
        <v>55</v>
      </c>
      <c r="L1907" s="7" t="s">
        <v>47</v>
      </c>
      <c r="M1907" s="7">
        <f t="shared" si="290"/>
        <v>0</v>
      </c>
      <c r="N1907" s="7">
        <f t="shared" si="291"/>
        <v>100</v>
      </c>
      <c r="O1907" s="7">
        <f t="shared" si="292"/>
        <v>50</v>
      </c>
      <c r="P1907" s="7">
        <f t="shared" si="293"/>
        <v>16.5</v>
      </c>
      <c r="Q1907" s="19">
        <f t="shared" si="294"/>
        <v>44.975000000000001</v>
      </c>
      <c r="R1907" s="19">
        <f t="shared" si="295"/>
        <v>41.625</v>
      </c>
      <c r="S1907" s="19">
        <f t="shared" si="296"/>
        <v>34.924999999999997</v>
      </c>
      <c r="T1907" s="19">
        <f t="shared" si="297"/>
        <v>41.625</v>
      </c>
      <c r="U1907" s="7">
        <f t="shared" si="298"/>
        <v>40.508333333333333</v>
      </c>
      <c r="V1907" s="7">
        <f t="shared" si="299"/>
        <v>40.787499999999994</v>
      </c>
    </row>
    <row r="1908" spans="1:22" ht="13.5" x14ac:dyDescent="0.35">
      <c r="A1908" s="3">
        <v>44789</v>
      </c>
      <c r="B1908" s="2">
        <v>28.840199999999999</v>
      </c>
      <c r="C1908" s="7">
        <v>75.653948426195058</v>
      </c>
      <c r="D1908" s="7">
        <v>0.63153545788128085</v>
      </c>
      <c r="E1908" s="7">
        <v>0.65353654780465131</v>
      </c>
      <c r="F1908" s="7">
        <v>28.418119999999998</v>
      </c>
      <c r="G1908" s="7">
        <v>27.863194999999997</v>
      </c>
      <c r="H1908" s="7">
        <v>26.526018000000004</v>
      </c>
      <c r="I1908" s="7">
        <v>24.824590000000036</v>
      </c>
      <c r="J1908" s="7" t="s">
        <v>48</v>
      </c>
      <c r="K1908" s="7" t="s">
        <v>55</v>
      </c>
      <c r="L1908" s="7" t="s">
        <v>50</v>
      </c>
      <c r="M1908" s="7">
        <f t="shared" si="290"/>
        <v>0</v>
      </c>
      <c r="N1908" s="7">
        <f t="shared" si="291"/>
        <v>100</v>
      </c>
      <c r="O1908" s="7">
        <f t="shared" si="292"/>
        <v>50</v>
      </c>
      <c r="P1908" s="7">
        <f t="shared" si="293"/>
        <v>49.5</v>
      </c>
      <c r="Q1908" s="19">
        <f t="shared" si="294"/>
        <v>49.924999999999997</v>
      </c>
      <c r="R1908" s="19">
        <f t="shared" si="295"/>
        <v>49.875</v>
      </c>
      <c r="S1908" s="19">
        <f t="shared" si="296"/>
        <v>49.775000000000006</v>
      </c>
      <c r="T1908" s="19">
        <f t="shared" si="297"/>
        <v>49.875</v>
      </c>
      <c r="U1908" s="7">
        <f t="shared" si="298"/>
        <v>49.858333333333327</v>
      </c>
      <c r="V1908" s="7">
        <f t="shared" si="299"/>
        <v>49.862499999999997</v>
      </c>
    </row>
    <row r="1909" spans="1:22" ht="13.5" x14ac:dyDescent="0.35">
      <c r="A1909" s="3">
        <v>44790</v>
      </c>
      <c r="B1909" s="2">
        <v>28.840199999999999</v>
      </c>
      <c r="C1909" s="7">
        <v>75.653948426195058</v>
      </c>
      <c r="D1909" s="7">
        <v>0.63182389050794541</v>
      </c>
      <c r="E1909" s="7">
        <v>0.64919401634531015</v>
      </c>
      <c r="F1909" s="7">
        <v>28.52364</v>
      </c>
      <c r="G1909" s="7">
        <v>27.985039999999991</v>
      </c>
      <c r="H1909" s="7">
        <v>26.605192000000006</v>
      </c>
      <c r="I1909" s="7">
        <v>24.840426500000031</v>
      </c>
      <c r="J1909" s="7" t="s">
        <v>48</v>
      </c>
      <c r="K1909" s="7" t="s">
        <v>55</v>
      </c>
      <c r="L1909" s="7" t="s">
        <v>50</v>
      </c>
      <c r="M1909" s="7">
        <f t="shared" si="290"/>
        <v>0</v>
      </c>
      <c r="N1909" s="7">
        <f t="shared" si="291"/>
        <v>45</v>
      </c>
      <c r="O1909" s="7">
        <f t="shared" si="292"/>
        <v>50</v>
      </c>
      <c r="P1909" s="7">
        <f t="shared" si="293"/>
        <v>49.5</v>
      </c>
      <c r="Q1909" s="19">
        <f t="shared" si="294"/>
        <v>30.675000000000001</v>
      </c>
      <c r="R1909" s="19">
        <f t="shared" si="295"/>
        <v>38.875</v>
      </c>
      <c r="S1909" s="19">
        <f t="shared" si="296"/>
        <v>41.525000000000006</v>
      </c>
      <c r="T1909" s="19">
        <f t="shared" si="297"/>
        <v>36.125</v>
      </c>
      <c r="U1909" s="7">
        <f t="shared" si="298"/>
        <v>37.024999999999999</v>
      </c>
      <c r="V1909" s="7">
        <f t="shared" si="299"/>
        <v>36.799999999999997</v>
      </c>
    </row>
    <row r="1910" spans="1:22" ht="13.5" x14ac:dyDescent="0.35">
      <c r="A1910" s="3">
        <v>44791</v>
      </c>
      <c r="B1910" s="2">
        <v>30.071200000000001</v>
      </c>
      <c r="C1910" s="7">
        <v>80.632148567211942</v>
      </c>
      <c r="D1910" s="7">
        <v>0.72304902842903118</v>
      </c>
      <c r="E1910" s="7">
        <v>0.66396501876205438</v>
      </c>
      <c r="F1910" s="7">
        <v>28.875360000000001</v>
      </c>
      <c r="G1910" s="7">
        <v>28.17641999999999</v>
      </c>
      <c r="H1910" s="7">
        <v>26.712182000000006</v>
      </c>
      <c r="I1910" s="7">
        <v>24.863331000000034</v>
      </c>
      <c r="J1910" s="7" t="s">
        <v>48</v>
      </c>
      <c r="K1910" s="7" t="s">
        <v>55</v>
      </c>
      <c r="L1910" s="7" t="s">
        <v>50</v>
      </c>
      <c r="M1910" s="7">
        <f t="shared" si="290"/>
        <v>0</v>
      </c>
      <c r="N1910" s="7">
        <f t="shared" si="291"/>
        <v>0</v>
      </c>
      <c r="O1910" s="7">
        <f t="shared" si="292"/>
        <v>50</v>
      </c>
      <c r="P1910" s="7">
        <f t="shared" si="293"/>
        <v>49.5</v>
      </c>
      <c r="Q1910" s="19">
        <f t="shared" si="294"/>
        <v>14.925000000000001</v>
      </c>
      <c r="R1910" s="19">
        <f t="shared" si="295"/>
        <v>29.875</v>
      </c>
      <c r="S1910" s="19">
        <f t="shared" si="296"/>
        <v>34.775000000000006</v>
      </c>
      <c r="T1910" s="19">
        <f t="shared" si="297"/>
        <v>24.875</v>
      </c>
      <c r="U1910" s="7">
        <f t="shared" si="298"/>
        <v>26.525000000000002</v>
      </c>
      <c r="V1910" s="7">
        <f t="shared" si="299"/>
        <v>26.112500000000001</v>
      </c>
    </row>
    <row r="1911" spans="1:22" ht="13.5" x14ac:dyDescent="0.35">
      <c r="A1911" s="3">
        <v>44792</v>
      </c>
      <c r="B1911" s="2">
        <v>30.027200000000001</v>
      </c>
      <c r="C1911" s="7">
        <v>77.588484244008981</v>
      </c>
      <c r="D1911" s="7">
        <v>0.78277186835661183</v>
      </c>
      <c r="E1911" s="7">
        <v>0.68772638868096592</v>
      </c>
      <c r="F1911" s="7">
        <v>29.21828</v>
      </c>
      <c r="G1911" s="7">
        <v>28.320339999999995</v>
      </c>
      <c r="H1911" s="7">
        <v>26.818138000000008</v>
      </c>
      <c r="I1911" s="7">
        <v>24.885521000000036</v>
      </c>
      <c r="J1911" s="7" t="s">
        <v>48</v>
      </c>
      <c r="K1911" s="7" t="s">
        <v>55</v>
      </c>
      <c r="L1911" s="7" t="s">
        <v>50</v>
      </c>
      <c r="M1911" s="7">
        <f t="shared" si="290"/>
        <v>0</v>
      </c>
      <c r="N1911" s="7">
        <f t="shared" si="291"/>
        <v>0</v>
      </c>
      <c r="O1911" s="7">
        <f t="shared" si="292"/>
        <v>50</v>
      </c>
      <c r="P1911" s="7">
        <f t="shared" si="293"/>
        <v>49.5</v>
      </c>
      <c r="Q1911" s="19">
        <f t="shared" si="294"/>
        <v>14.925000000000001</v>
      </c>
      <c r="R1911" s="19">
        <f t="shared" si="295"/>
        <v>29.875</v>
      </c>
      <c r="S1911" s="19">
        <f t="shared" si="296"/>
        <v>34.775000000000006</v>
      </c>
      <c r="T1911" s="19">
        <f t="shared" si="297"/>
        <v>24.875</v>
      </c>
      <c r="U1911" s="7">
        <f t="shared" si="298"/>
        <v>26.525000000000002</v>
      </c>
      <c r="V1911" s="7">
        <f t="shared" si="299"/>
        <v>26.112500000000001</v>
      </c>
    </row>
    <row r="1912" spans="1:22" ht="13.5" x14ac:dyDescent="0.35">
      <c r="A1912" s="3">
        <v>44795</v>
      </c>
      <c r="B1912" s="2">
        <v>29.622699999999998</v>
      </c>
      <c r="C1912" s="7">
        <v>66.727688787185343</v>
      </c>
      <c r="D1912" s="7">
        <v>0.78837498376019965</v>
      </c>
      <c r="E1912" s="7">
        <v>0.70785610769681262</v>
      </c>
      <c r="F1912" s="7">
        <v>29.4803</v>
      </c>
      <c r="G1912" s="7">
        <v>28.454424999999993</v>
      </c>
      <c r="H1912" s="7">
        <v>26.914484000000005</v>
      </c>
      <c r="I1912" s="7">
        <v>24.905879000000031</v>
      </c>
      <c r="J1912" s="7" t="s">
        <v>48</v>
      </c>
      <c r="K1912" s="7" t="s">
        <v>55</v>
      </c>
      <c r="L1912" s="7" t="s">
        <v>50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49.5</v>
      </c>
      <c r="Q1912" s="19">
        <f t="shared" si="294"/>
        <v>23.675000000000001</v>
      </c>
      <c r="R1912" s="19">
        <f t="shared" si="295"/>
        <v>34.875</v>
      </c>
      <c r="S1912" s="19">
        <f t="shared" si="296"/>
        <v>38.525000000000006</v>
      </c>
      <c r="T1912" s="19">
        <f t="shared" si="297"/>
        <v>31.125</v>
      </c>
      <c r="U1912" s="7">
        <f t="shared" si="298"/>
        <v>32.358333333333334</v>
      </c>
      <c r="V1912" s="7">
        <f t="shared" si="299"/>
        <v>32.049999999999997</v>
      </c>
    </row>
    <row r="1913" spans="1:22" ht="13.5" x14ac:dyDescent="0.35">
      <c r="A1913" s="3">
        <v>44796</v>
      </c>
      <c r="B1913" s="2">
        <v>29.543600000000001</v>
      </c>
      <c r="C1913" s="7">
        <v>66.0326086956522</v>
      </c>
      <c r="D1913" s="7">
        <v>0.77747058718169626</v>
      </c>
      <c r="E1913" s="7">
        <v>0.72177900359378933</v>
      </c>
      <c r="F1913" s="7">
        <v>29.620980000000003</v>
      </c>
      <c r="G1913" s="7">
        <v>28.57256499999999</v>
      </c>
      <c r="H1913" s="7">
        <v>27.009248000000003</v>
      </c>
      <c r="I1913" s="7">
        <v>24.925879500000029</v>
      </c>
      <c r="J1913" s="7" t="s">
        <v>48</v>
      </c>
      <c r="K1913" s="7" t="s">
        <v>55</v>
      </c>
      <c r="L1913" s="7" t="s">
        <v>50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49.5</v>
      </c>
      <c r="Q1913" s="19">
        <f t="shared" si="294"/>
        <v>23.675000000000001</v>
      </c>
      <c r="R1913" s="19">
        <f t="shared" si="295"/>
        <v>34.875</v>
      </c>
      <c r="S1913" s="19">
        <f t="shared" si="296"/>
        <v>38.525000000000006</v>
      </c>
      <c r="T1913" s="19">
        <f t="shared" si="297"/>
        <v>31.125</v>
      </c>
      <c r="U1913" s="7">
        <f t="shared" si="298"/>
        <v>32.358333333333334</v>
      </c>
      <c r="V1913" s="7">
        <f t="shared" si="299"/>
        <v>32.049999999999997</v>
      </c>
    </row>
    <row r="1914" spans="1:22" ht="13.5" x14ac:dyDescent="0.35">
      <c r="A1914" s="3">
        <v>44797</v>
      </c>
      <c r="B1914" s="2">
        <v>29.9832</v>
      </c>
      <c r="C1914" s="7">
        <v>63.29033744097665</v>
      </c>
      <c r="D1914" s="7">
        <v>0.7951349991252421</v>
      </c>
      <c r="E1914" s="7">
        <v>0.73645020270007988</v>
      </c>
      <c r="F1914" s="7">
        <v>29.849579999999996</v>
      </c>
      <c r="G1914" s="7">
        <v>28.712684999999986</v>
      </c>
      <c r="H1914" s="7">
        <v>27.106716000000002</v>
      </c>
      <c r="I1914" s="7">
        <v>24.946822500000025</v>
      </c>
      <c r="J1914" s="7" t="s">
        <v>48</v>
      </c>
      <c r="K1914" s="7" t="s">
        <v>55</v>
      </c>
      <c r="L1914" s="7" t="s">
        <v>50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49.5</v>
      </c>
      <c r="Q1914" s="19">
        <f t="shared" si="294"/>
        <v>23.675000000000001</v>
      </c>
      <c r="R1914" s="19">
        <f t="shared" si="295"/>
        <v>34.875</v>
      </c>
      <c r="S1914" s="19">
        <f t="shared" si="296"/>
        <v>38.525000000000006</v>
      </c>
      <c r="T1914" s="19">
        <f t="shared" si="297"/>
        <v>31.125</v>
      </c>
      <c r="U1914" s="7">
        <f t="shared" si="298"/>
        <v>32.358333333333334</v>
      </c>
      <c r="V1914" s="7">
        <f t="shared" si="299"/>
        <v>32.049999999999997</v>
      </c>
    </row>
    <row r="1915" spans="1:22" ht="13.5" x14ac:dyDescent="0.35">
      <c r="A1915" s="3">
        <v>44798</v>
      </c>
      <c r="B1915" s="2">
        <v>30.071200000000001</v>
      </c>
      <c r="C1915" s="7">
        <v>70.268941140310403</v>
      </c>
      <c r="D1915" s="7">
        <v>0.80693321362090131</v>
      </c>
      <c r="E1915" s="7">
        <v>0.75054680488424419</v>
      </c>
      <c r="F1915" s="7">
        <v>29.849579999999996</v>
      </c>
      <c r="G1915" s="7">
        <v>28.857204999999993</v>
      </c>
      <c r="H1915" s="7">
        <v>27.202900000000003</v>
      </c>
      <c r="I1915" s="7">
        <v>24.968205500000025</v>
      </c>
      <c r="J1915" s="7" t="s">
        <v>53</v>
      </c>
      <c r="K1915" s="7" t="s">
        <v>55</v>
      </c>
      <c r="L1915" s="7" t="s">
        <v>50</v>
      </c>
      <c r="M1915" s="7">
        <f t="shared" si="290"/>
        <v>0</v>
      </c>
      <c r="N1915" s="7">
        <f t="shared" si="291"/>
        <v>0</v>
      </c>
      <c r="O1915" s="7">
        <f t="shared" si="292"/>
        <v>50</v>
      </c>
      <c r="P1915" s="7">
        <f t="shared" si="293"/>
        <v>16.5</v>
      </c>
      <c r="Q1915" s="19">
        <f t="shared" si="294"/>
        <v>9.9749999999999996</v>
      </c>
      <c r="R1915" s="19">
        <f t="shared" si="295"/>
        <v>21.625</v>
      </c>
      <c r="S1915" s="19">
        <f t="shared" si="296"/>
        <v>19.925000000000001</v>
      </c>
      <c r="T1915" s="19">
        <f t="shared" si="297"/>
        <v>16.625</v>
      </c>
      <c r="U1915" s="7">
        <f t="shared" si="298"/>
        <v>17.175000000000001</v>
      </c>
      <c r="V1915" s="7">
        <f t="shared" si="299"/>
        <v>17.037500000000001</v>
      </c>
    </row>
    <row r="1916" spans="1:22" ht="13.5" x14ac:dyDescent="0.35">
      <c r="A1916" s="3">
        <v>44799</v>
      </c>
      <c r="B1916" s="2">
        <v>29.992000000000001</v>
      </c>
      <c r="C1916" s="7">
        <v>74.495747662028776</v>
      </c>
      <c r="D1916" s="7">
        <v>0.80066306015030975</v>
      </c>
      <c r="E1916" s="7">
        <v>0.7605700559374573</v>
      </c>
      <c r="F1916" s="7">
        <v>29.842540000000003</v>
      </c>
      <c r="G1916" s="7">
        <v>28.977779999999989</v>
      </c>
      <c r="H1916" s="7">
        <v>27.291414</v>
      </c>
      <c r="I1916" s="7">
        <v>24.989230500000026</v>
      </c>
      <c r="J1916" s="7" t="s">
        <v>53</v>
      </c>
      <c r="K1916" s="7" t="s">
        <v>55</v>
      </c>
      <c r="L1916" s="7" t="s">
        <v>47</v>
      </c>
      <c r="M1916" s="7">
        <f t="shared" si="290"/>
        <v>0</v>
      </c>
      <c r="N1916" s="7">
        <f t="shared" si="291"/>
        <v>0</v>
      </c>
      <c r="O1916" s="7">
        <f t="shared" si="292"/>
        <v>50</v>
      </c>
      <c r="P1916" s="7">
        <f t="shared" si="293"/>
        <v>16.5</v>
      </c>
      <c r="Q1916" s="19">
        <f t="shared" si="294"/>
        <v>9.9749999999999996</v>
      </c>
      <c r="R1916" s="19">
        <f t="shared" si="295"/>
        <v>21.625</v>
      </c>
      <c r="S1916" s="19">
        <f t="shared" si="296"/>
        <v>19.925000000000001</v>
      </c>
      <c r="T1916" s="19">
        <f t="shared" si="297"/>
        <v>16.625</v>
      </c>
      <c r="U1916" s="7">
        <f t="shared" si="298"/>
        <v>17.175000000000001</v>
      </c>
      <c r="V1916" s="7">
        <f t="shared" si="299"/>
        <v>17.037500000000001</v>
      </c>
    </row>
    <row r="1917" spans="1:22" ht="13.5" x14ac:dyDescent="0.35">
      <c r="A1917" s="3">
        <v>44802</v>
      </c>
      <c r="B1917" s="2">
        <v>29.7195</v>
      </c>
      <c r="C1917" s="7">
        <v>72.222397725477805</v>
      </c>
      <c r="D1917" s="7">
        <v>0.76488828965169375</v>
      </c>
      <c r="E1917" s="7">
        <v>0.76143370268030464</v>
      </c>
      <c r="F1917" s="7">
        <v>29.861900000000002</v>
      </c>
      <c r="G1917" s="7">
        <v>29.06474</v>
      </c>
      <c r="H1917" s="7">
        <v>27.373260000000002</v>
      </c>
      <c r="I1917" s="7">
        <v>25.009616000000022</v>
      </c>
      <c r="J1917" s="7" t="s">
        <v>53</v>
      </c>
      <c r="K1917" s="7" t="s">
        <v>55</v>
      </c>
      <c r="L1917" s="7" t="s">
        <v>54</v>
      </c>
      <c r="M1917" s="7">
        <f t="shared" si="290"/>
        <v>0</v>
      </c>
      <c r="N1917" s="7">
        <f t="shared" si="291"/>
        <v>0</v>
      </c>
      <c r="O1917" s="7">
        <f t="shared" si="292"/>
        <v>50</v>
      </c>
      <c r="P1917" s="7">
        <f t="shared" si="293"/>
        <v>16.5</v>
      </c>
      <c r="Q1917" s="19">
        <f t="shared" si="294"/>
        <v>9.9749999999999996</v>
      </c>
      <c r="R1917" s="19">
        <f t="shared" si="295"/>
        <v>21.625</v>
      </c>
      <c r="S1917" s="19">
        <f t="shared" si="296"/>
        <v>19.925000000000001</v>
      </c>
      <c r="T1917" s="19">
        <f t="shared" si="297"/>
        <v>16.625</v>
      </c>
      <c r="U1917" s="7">
        <f t="shared" si="298"/>
        <v>17.175000000000001</v>
      </c>
      <c r="V1917" s="7">
        <f t="shared" si="299"/>
        <v>17.037500000000001</v>
      </c>
    </row>
    <row r="1918" spans="1:22" ht="13.5" x14ac:dyDescent="0.35">
      <c r="A1918" s="3">
        <v>44803</v>
      </c>
      <c r="B1918" s="2">
        <v>29.7195</v>
      </c>
      <c r="C1918" s="7">
        <v>72.222397725477805</v>
      </c>
      <c r="D1918" s="7">
        <v>0.72814294764107856</v>
      </c>
      <c r="E1918" s="7">
        <v>0.75477555167245947</v>
      </c>
      <c r="F1918" s="7">
        <v>29.897079999999999</v>
      </c>
      <c r="G1918" s="7">
        <v>29.131715000000003</v>
      </c>
      <c r="H1918" s="7">
        <v>27.457083999999995</v>
      </c>
      <c r="I1918" s="7">
        <v>25.030001500000026</v>
      </c>
      <c r="J1918" s="7" t="s">
        <v>48</v>
      </c>
      <c r="K1918" s="7" t="s">
        <v>55</v>
      </c>
      <c r="L1918" s="7" t="s">
        <v>50</v>
      </c>
      <c r="M1918" s="7">
        <f t="shared" si="290"/>
        <v>0</v>
      </c>
      <c r="N1918" s="7">
        <f t="shared" si="291"/>
        <v>100</v>
      </c>
      <c r="O1918" s="7">
        <f t="shared" si="292"/>
        <v>50</v>
      </c>
      <c r="P1918" s="7">
        <f t="shared" si="293"/>
        <v>49.5</v>
      </c>
      <c r="Q1918" s="19">
        <f t="shared" si="294"/>
        <v>49.924999999999997</v>
      </c>
      <c r="R1918" s="19">
        <f t="shared" si="295"/>
        <v>49.875</v>
      </c>
      <c r="S1918" s="19">
        <f t="shared" si="296"/>
        <v>49.775000000000006</v>
      </c>
      <c r="T1918" s="19">
        <f t="shared" si="297"/>
        <v>49.875</v>
      </c>
      <c r="U1918" s="7">
        <f t="shared" si="298"/>
        <v>49.858333333333327</v>
      </c>
      <c r="V1918" s="7">
        <f t="shared" si="299"/>
        <v>49.862499999999997</v>
      </c>
    </row>
    <row r="1919" spans="1:22" ht="13.5" x14ac:dyDescent="0.35">
      <c r="A1919" s="3">
        <v>44804</v>
      </c>
      <c r="B1919" s="2">
        <v>29.622699999999998</v>
      </c>
      <c r="C1919" s="7">
        <v>70.079391840112763</v>
      </c>
      <c r="D1919" s="7">
        <v>0.68333399936904371</v>
      </c>
      <c r="E1919" s="7">
        <v>0.74048724121177645</v>
      </c>
      <c r="F1919" s="7">
        <v>29.82498</v>
      </c>
      <c r="G1919" s="7">
        <v>29.19585</v>
      </c>
      <c r="H1919" s="7">
        <v>27.541405999999991</v>
      </c>
      <c r="I1919" s="7">
        <v>25.049218000000025</v>
      </c>
      <c r="J1919" s="7" t="s">
        <v>53</v>
      </c>
      <c r="K1919" s="7" t="s">
        <v>55</v>
      </c>
      <c r="L1919" s="7" t="s">
        <v>47</v>
      </c>
      <c r="M1919" s="7">
        <f t="shared" si="290"/>
        <v>0</v>
      </c>
      <c r="N1919" s="7">
        <f t="shared" si="291"/>
        <v>100</v>
      </c>
      <c r="O1919" s="7">
        <f t="shared" si="292"/>
        <v>50</v>
      </c>
      <c r="P1919" s="7">
        <f t="shared" si="293"/>
        <v>16.5</v>
      </c>
      <c r="Q1919" s="19">
        <f t="shared" si="294"/>
        <v>44.975000000000001</v>
      </c>
      <c r="R1919" s="19">
        <f t="shared" si="295"/>
        <v>41.625</v>
      </c>
      <c r="S1919" s="19">
        <f t="shared" si="296"/>
        <v>34.924999999999997</v>
      </c>
      <c r="T1919" s="19">
        <f t="shared" si="297"/>
        <v>41.625</v>
      </c>
      <c r="U1919" s="7">
        <f t="shared" si="298"/>
        <v>40.508333333333333</v>
      </c>
      <c r="V1919" s="7">
        <f t="shared" si="299"/>
        <v>40.787499999999994</v>
      </c>
    </row>
    <row r="1920" spans="1:22" ht="13.5" x14ac:dyDescent="0.35">
      <c r="A1920" s="3">
        <v>44805</v>
      </c>
      <c r="B1920" s="2">
        <v>29.446899999999999</v>
      </c>
      <c r="C1920" s="7">
        <v>66.496029783892254</v>
      </c>
      <c r="D1920" s="7">
        <v>0.62641605984686066</v>
      </c>
      <c r="E1920" s="7">
        <v>0.71767300493879338</v>
      </c>
      <c r="F1920" s="7">
        <v>29.700119999999998</v>
      </c>
      <c r="G1920" s="7">
        <v>29.215195000000001</v>
      </c>
      <c r="H1920" s="7">
        <v>27.624343999999994</v>
      </c>
      <c r="I1920" s="7">
        <v>25.068240500000023</v>
      </c>
      <c r="J1920" s="7" t="s">
        <v>53</v>
      </c>
      <c r="K1920" s="7" t="s">
        <v>55</v>
      </c>
      <c r="L1920" s="7" t="s">
        <v>47</v>
      </c>
      <c r="M1920" s="7">
        <f t="shared" si="290"/>
        <v>25</v>
      </c>
      <c r="N1920" s="7">
        <f t="shared" si="291"/>
        <v>100</v>
      </c>
      <c r="O1920" s="7">
        <f t="shared" si="292"/>
        <v>50</v>
      </c>
      <c r="P1920" s="7">
        <f t="shared" si="293"/>
        <v>16.5</v>
      </c>
      <c r="Q1920" s="19">
        <f t="shared" si="294"/>
        <v>53.725000000000001</v>
      </c>
      <c r="R1920" s="19">
        <f t="shared" si="295"/>
        <v>46.625</v>
      </c>
      <c r="S1920" s="19">
        <f t="shared" si="296"/>
        <v>38.674999999999997</v>
      </c>
      <c r="T1920" s="19">
        <f t="shared" si="297"/>
        <v>47.875</v>
      </c>
      <c r="U1920" s="7">
        <f t="shared" si="298"/>
        <v>46.341666666666661</v>
      </c>
      <c r="V1920" s="7">
        <f t="shared" si="299"/>
        <v>46.724999999999994</v>
      </c>
    </row>
    <row r="1921" spans="1:22" ht="13.5" x14ac:dyDescent="0.35">
      <c r="A1921" s="3">
        <v>44806</v>
      </c>
      <c r="B1921" s="2">
        <v>27.688300000000002</v>
      </c>
      <c r="C1921" s="7">
        <v>43.993303442569342</v>
      </c>
      <c r="D1921" s="7">
        <v>0.43439640854205308</v>
      </c>
      <c r="E1921" s="7">
        <v>0.66101768565944541</v>
      </c>
      <c r="F1921" s="7">
        <v>29.239380000000001</v>
      </c>
      <c r="G1921" s="7">
        <v>29.161995000000001</v>
      </c>
      <c r="H1921" s="7">
        <v>27.668457999999987</v>
      </c>
      <c r="I1921" s="7">
        <v>25.079192500000023</v>
      </c>
      <c r="J1921" s="7" t="s">
        <v>53</v>
      </c>
      <c r="K1921" s="7" t="s">
        <v>55</v>
      </c>
      <c r="L1921" s="7" t="s">
        <v>47</v>
      </c>
      <c r="M1921" s="7">
        <f t="shared" si="290"/>
        <v>25</v>
      </c>
      <c r="N1921" s="7">
        <f t="shared" si="291"/>
        <v>100</v>
      </c>
      <c r="O1921" s="7">
        <f t="shared" si="292"/>
        <v>50</v>
      </c>
      <c r="P1921" s="7">
        <f t="shared" si="293"/>
        <v>16.5</v>
      </c>
      <c r="Q1921" s="19">
        <f t="shared" si="294"/>
        <v>53.725000000000001</v>
      </c>
      <c r="R1921" s="19">
        <f t="shared" si="295"/>
        <v>46.625</v>
      </c>
      <c r="S1921" s="19">
        <f t="shared" si="296"/>
        <v>38.674999999999997</v>
      </c>
      <c r="T1921" s="19">
        <f t="shared" si="297"/>
        <v>47.875</v>
      </c>
      <c r="U1921" s="7">
        <f t="shared" si="298"/>
        <v>46.341666666666661</v>
      </c>
      <c r="V1921" s="7">
        <f t="shared" si="299"/>
        <v>46.724999999999994</v>
      </c>
    </row>
    <row r="1922" spans="1:22" ht="13.5" x14ac:dyDescent="0.35">
      <c r="A1922" s="3">
        <v>44809</v>
      </c>
      <c r="B1922" s="2">
        <v>28.400600000000001</v>
      </c>
      <c r="C1922" s="7">
        <v>45.91556100642957</v>
      </c>
      <c r="D1922" s="7">
        <v>0.33582492779279249</v>
      </c>
      <c r="E1922" s="7">
        <v>0.59597913408611491</v>
      </c>
      <c r="F1922" s="7">
        <v>28.975599999999996</v>
      </c>
      <c r="G1922" s="7">
        <v>29.157600000000009</v>
      </c>
      <c r="H1922" s="7">
        <v>27.726663999999985</v>
      </c>
      <c r="I1922" s="7">
        <v>25.092641000000022</v>
      </c>
      <c r="J1922" s="7" t="s">
        <v>48</v>
      </c>
      <c r="K1922" s="7" t="s">
        <v>55</v>
      </c>
      <c r="L1922" s="7" t="s">
        <v>56</v>
      </c>
      <c r="M1922" s="7">
        <f t="shared" si="290"/>
        <v>25</v>
      </c>
      <c r="N1922" s="7">
        <f t="shared" si="291"/>
        <v>100</v>
      </c>
      <c r="O1922" s="7">
        <f t="shared" si="292"/>
        <v>50</v>
      </c>
      <c r="P1922" s="7">
        <f t="shared" si="293"/>
        <v>66.5</v>
      </c>
      <c r="Q1922" s="19">
        <f t="shared" si="294"/>
        <v>61.225000000000001</v>
      </c>
      <c r="R1922" s="19">
        <f t="shared" si="295"/>
        <v>59.125</v>
      </c>
      <c r="S1922" s="19">
        <f t="shared" si="296"/>
        <v>61.174999999999997</v>
      </c>
      <c r="T1922" s="19">
        <f t="shared" si="297"/>
        <v>60.375</v>
      </c>
      <c r="U1922" s="7">
        <f t="shared" si="298"/>
        <v>60.508333333333326</v>
      </c>
      <c r="V1922" s="7">
        <f t="shared" si="299"/>
        <v>60.474999999999994</v>
      </c>
    </row>
    <row r="1923" spans="1:22" ht="13.5" x14ac:dyDescent="0.35">
      <c r="A1923" s="3">
        <v>44810</v>
      </c>
      <c r="B1923" s="2">
        <v>28.303799999999999</v>
      </c>
      <c r="C1923" s="7">
        <v>45.104231316855902</v>
      </c>
      <c r="D1923" s="7">
        <v>0.24704755765827002</v>
      </c>
      <c r="E1923" s="7">
        <v>0.52619281880054591</v>
      </c>
      <c r="F1923" s="7">
        <v>28.692460000000001</v>
      </c>
      <c r="G1923" s="7">
        <v>29.157160000000005</v>
      </c>
      <c r="H1923" s="7">
        <v>27.775325999999982</v>
      </c>
      <c r="I1923" s="7">
        <v>25.105757500000024</v>
      </c>
      <c r="J1923" s="7" t="s">
        <v>48</v>
      </c>
      <c r="K1923" s="7" t="s">
        <v>55</v>
      </c>
      <c r="L1923" s="7" t="s">
        <v>56</v>
      </c>
      <c r="M1923" s="7">
        <f t="shared" ref="M1923:M1986" si="300">IF(C1923&lt;30,50,IF(C1923&gt;70,0,25))</f>
        <v>25</v>
      </c>
      <c r="N1923" s="7">
        <f t="shared" ref="N1923:N1986" si="301">IF(E1923-D1923&gt;0.02,100,IF(E1923-D1923&lt;0,0,45))</f>
        <v>100</v>
      </c>
      <c r="O1923" s="7">
        <f t="shared" ref="O1923:O1986" si="302">IF(F1923-I1923&gt;10,100,IF(F1923-I1923&gt;5,75,IF(F1923-I1923&gt;0,50,0)))</f>
        <v>50</v>
      </c>
      <c r="P1923" s="7">
        <f t="shared" ref="P1923:P1986" si="303">IF(L1923="CONFIRMED BULLISH", 34, IF(L1923="BULLISH DIVERGENCE",17,0))+IF(J1923="Bullish",33,IF(J1923="Bearish", 0,16.5))+IF(K1923="Strong",33,IF(K1923="Weak",0,16.5))</f>
        <v>66.5</v>
      </c>
      <c r="Q1923" s="19">
        <f t="shared" ref="Q1923:Q1986" si="304">0.35*M1923+0.35*N1923+0.15*O1923+0.15*P1923</f>
        <v>61.225000000000001</v>
      </c>
      <c r="R1923" s="19">
        <f t="shared" ref="R1923:R1986" si="305">0.2*M1923+0.2*N1923+0.35*O1923+0.25*P1923</f>
        <v>59.125</v>
      </c>
      <c r="S1923" s="19">
        <f t="shared" ref="S1923:S1986" si="306">M1923*0.15+N1923*0.15+O1923*0.25+P1923*0.45</f>
        <v>61.174999999999997</v>
      </c>
      <c r="T1923" s="19">
        <f t="shared" ref="T1923:T1986" si="307">0.25*SUM(M1923:P1923)</f>
        <v>60.375</v>
      </c>
      <c r="U1923" s="7">
        <f t="shared" ref="U1923:U1986" si="308">SUM(Q1923:S1923)/3</f>
        <v>60.508333333333326</v>
      </c>
      <c r="V1923" s="7">
        <f t="shared" ref="V1923:V1986" si="309">SUM(Q1923:T1923)/4</f>
        <v>60.474999999999994</v>
      </c>
    </row>
    <row r="1924" spans="1:22" ht="13.5" x14ac:dyDescent="0.35">
      <c r="A1924" s="3">
        <v>44811</v>
      </c>
      <c r="B1924" s="2">
        <v>28.110399999999998</v>
      </c>
      <c r="C1924" s="7">
        <v>27.92190244561543</v>
      </c>
      <c r="D1924" s="7">
        <v>0.1592493610268555</v>
      </c>
      <c r="E1924" s="7">
        <v>0.45280412724580787</v>
      </c>
      <c r="F1924" s="7">
        <v>28.389999999999997</v>
      </c>
      <c r="G1924" s="7">
        <v>29.147050000000007</v>
      </c>
      <c r="H1924" s="7">
        <v>27.820119999999985</v>
      </c>
      <c r="I1924" s="7">
        <v>25.118858000000017</v>
      </c>
      <c r="J1924" s="7" t="s">
        <v>48</v>
      </c>
      <c r="K1924" s="7" t="s">
        <v>55</v>
      </c>
      <c r="L1924" s="7" t="s">
        <v>56</v>
      </c>
      <c r="M1924" s="7">
        <f t="shared" si="300"/>
        <v>50</v>
      </c>
      <c r="N1924" s="7">
        <f t="shared" si="301"/>
        <v>100</v>
      </c>
      <c r="O1924" s="7">
        <f t="shared" si="302"/>
        <v>50</v>
      </c>
      <c r="P1924" s="7">
        <f t="shared" si="303"/>
        <v>66.5</v>
      </c>
      <c r="Q1924" s="19">
        <f t="shared" si="304"/>
        <v>69.974999999999994</v>
      </c>
      <c r="R1924" s="19">
        <f t="shared" si="305"/>
        <v>64.125</v>
      </c>
      <c r="S1924" s="19">
        <f t="shared" si="306"/>
        <v>64.924999999999997</v>
      </c>
      <c r="T1924" s="19">
        <f t="shared" si="307"/>
        <v>66.625</v>
      </c>
      <c r="U1924" s="7">
        <f t="shared" si="308"/>
        <v>66.341666666666654</v>
      </c>
      <c r="V1924" s="7">
        <f t="shared" si="309"/>
        <v>66.412499999999994</v>
      </c>
    </row>
    <row r="1925" spans="1:22" ht="13.5" x14ac:dyDescent="0.35">
      <c r="A1925" s="3">
        <v>44812</v>
      </c>
      <c r="B1925" s="2">
        <v>27.2575</v>
      </c>
      <c r="C1925" s="7">
        <v>23.619392323078372</v>
      </c>
      <c r="D1925" s="7">
        <v>2.060918576261983E-2</v>
      </c>
      <c r="E1925" s="7">
        <v>0.36636513894917028</v>
      </c>
      <c r="F1925" s="7">
        <v>27.952120000000001</v>
      </c>
      <c r="G1925" s="7">
        <v>29.094294999999999</v>
      </c>
      <c r="H1925" s="7">
        <v>27.837355999999982</v>
      </c>
      <c r="I1925" s="7">
        <v>25.127694000000016</v>
      </c>
      <c r="J1925" s="7" t="s">
        <v>53</v>
      </c>
      <c r="K1925" s="7" t="s">
        <v>55</v>
      </c>
      <c r="L1925" s="7" t="s">
        <v>47</v>
      </c>
      <c r="M1925" s="7">
        <f t="shared" si="300"/>
        <v>50</v>
      </c>
      <c r="N1925" s="7">
        <f t="shared" si="301"/>
        <v>100</v>
      </c>
      <c r="O1925" s="7">
        <f t="shared" si="302"/>
        <v>50</v>
      </c>
      <c r="P1925" s="7">
        <f t="shared" si="303"/>
        <v>16.5</v>
      </c>
      <c r="Q1925" s="19">
        <f t="shared" si="304"/>
        <v>62.475000000000001</v>
      </c>
      <c r="R1925" s="19">
        <f t="shared" si="305"/>
        <v>51.625</v>
      </c>
      <c r="S1925" s="19">
        <f t="shared" si="306"/>
        <v>42.424999999999997</v>
      </c>
      <c r="T1925" s="19">
        <f t="shared" si="307"/>
        <v>54.125</v>
      </c>
      <c r="U1925" s="7">
        <f t="shared" si="308"/>
        <v>52.17499999999999</v>
      </c>
      <c r="V1925" s="7">
        <f t="shared" si="309"/>
        <v>52.662499999999994</v>
      </c>
    </row>
    <row r="1926" spans="1:22" ht="13.5" x14ac:dyDescent="0.35">
      <c r="A1926" s="3">
        <v>44813</v>
      </c>
      <c r="B1926" s="2">
        <v>27.433399999999999</v>
      </c>
      <c r="C1926" s="7">
        <v>28.198131809038202</v>
      </c>
      <c r="D1926" s="7">
        <v>-7.4214987857654791E-2</v>
      </c>
      <c r="E1926" s="7">
        <v>0.2782491135878053</v>
      </c>
      <c r="F1926" s="7">
        <v>27.901139999999998</v>
      </c>
      <c r="G1926" s="7">
        <v>29.050335</v>
      </c>
      <c r="H1926" s="7">
        <v>27.868305999999979</v>
      </c>
      <c r="I1926" s="7">
        <v>25.139312000000015</v>
      </c>
      <c r="J1926" s="7" t="s">
        <v>53</v>
      </c>
      <c r="K1926" s="7" t="s">
        <v>55</v>
      </c>
      <c r="L1926" s="7" t="s">
        <v>47</v>
      </c>
      <c r="M1926" s="7">
        <f t="shared" si="300"/>
        <v>50</v>
      </c>
      <c r="N1926" s="7">
        <f t="shared" si="301"/>
        <v>100</v>
      </c>
      <c r="O1926" s="7">
        <f t="shared" si="302"/>
        <v>50</v>
      </c>
      <c r="P1926" s="7">
        <f t="shared" si="303"/>
        <v>16.5</v>
      </c>
      <c r="Q1926" s="19">
        <f t="shared" si="304"/>
        <v>62.475000000000001</v>
      </c>
      <c r="R1926" s="19">
        <f t="shared" si="305"/>
        <v>51.625</v>
      </c>
      <c r="S1926" s="19">
        <f t="shared" si="306"/>
        <v>42.424999999999997</v>
      </c>
      <c r="T1926" s="19">
        <f t="shared" si="307"/>
        <v>54.125</v>
      </c>
      <c r="U1926" s="7">
        <f t="shared" si="308"/>
        <v>52.17499999999999</v>
      </c>
      <c r="V1926" s="7">
        <f t="shared" si="309"/>
        <v>52.662499999999994</v>
      </c>
    </row>
    <row r="1927" spans="1:22" ht="13.5" x14ac:dyDescent="0.35">
      <c r="A1927" s="3">
        <v>44816</v>
      </c>
      <c r="B1927" s="2">
        <v>27.415800000000001</v>
      </c>
      <c r="C1927" s="7">
        <v>28.54780820260514</v>
      </c>
      <c r="D1927" s="7">
        <v>-0.14906566533384691</v>
      </c>
      <c r="E1927" s="7">
        <v>0.19278615780347486</v>
      </c>
      <c r="F1927" s="7">
        <v>27.704179999999997</v>
      </c>
      <c r="G1927" s="7">
        <v>29.005495000000003</v>
      </c>
      <c r="H1927" s="7">
        <v>27.89920799999998</v>
      </c>
      <c r="I1927" s="7">
        <v>25.150842000000011</v>
      </c>
      <c r="J1927" s="7" t="s">
        <v>53</v>
      </c>
      <c r="K1927" s="7" t="s">
        <v>55</v>
      </c>
      <c r="L1927" s="7" t="s">
        <v>47</v>
      </c>
      <c r="M1927" s="7">
        <f t="shared" si="300"/>
        <v>50</v>
      </c>
      <c r="N1927" s="7">
        <f t="shared" si="301"/>
        <v>100</v>
      </c>
      <c r="O1927" s="7">
        <f t="shared" si="302"/>
        <v>50</v>
      </c>
      <c r="P1927" s="7">
        <f t="shared" si="303"/>
        <v>16.5</v>
      </c>
      <c r="Q1927" s="19">
        <f t="shared" si="304"/>
        <v>62.475000000000001</v>
      </c>
      <c r="R1927" s="19">
        <f t="shared" si="305"/>
        <v>51.625</v>
      </c>
      <c r="S1927" s="19">
        <f t="shared" si="306"/>
        <v>42.424999999999997</v>
      </c>
      <c r="T1927" s="19">
        <f t="shared" si="307"/>
        <v>54.125</v>
      </c>
      <c r="U1927" s="7">
        <f t="shared" si="308"/>
        <v>52.17499999999999</v>
      </c>
      <c r="V1927" s="7">
        <f t="shared" si="309"/>
        <v>52.662499999999994</v>
      </c>
    </row>
    <row r="1928" spans="1:22" ht="13.5" x14ac:dyDescent="0.35">
      <c r="A1928" s="3">
        <v>44817</v>
      </c>
      <c r="B1928" s="2">
        <v>27.415800000000001</v>
      </c>
      <c r="C1928" s="7">
        <v>21.598300809770336</v>
      </c>
      <c r="D1928" s="7">
        <v>-0.20601060449230246</v>
      </c>
      <c r="E1928" s="7">
        <v>0.1130268053443194</v>
      </c>
      <c r="F1928" s="7">
        <v>27.526580000000003</v>
      </c>
      <c r="G1928" s="7">
        <v>28.934274999999996</v>
      </c>
      <c r="H1928" s="7">
        <v>27.92858799999998</v>
      </c>
      <c r="I1928" s="7">
        <v>25.166747000000015</v>
      </c>
      <c r="J1928" s="7" t="s">
        <v>53</v>
      </c>
      <c r="K1928" s="7" t="s">
        <v>55</v>
      </c>
      <c r="L1928" s="7" t="s">
        <v>47</v>
      </c>
      <c r="M1928" s="7">
        <f t="shared" si="300"/>
        <v>50</v>
      </c>
      <c r="N1928" s="7">
        <f t="shared" si="301"/>
        <v>100</v>
      </c>
      <c r="O1928" s="7">
        <f t="shared" si="302"/>
        <v>50</v>
      </c>
      <c r="P1928" s="7">
        <f t="shared" si="303"/>
        <v>16.5</v>
      </c>
      <c r="Q1928" s="19">
        <f t="shared" si="304"/>
        <v>62.475000000000001</v>
      </c>
      <c r="R1928" s="19">
        <f t="shared" si="305"/>
        <v>51.625</v>
      </c>
      <c r="S1928" s="19">
        <f t="shared" si="306"/>
        <v>42.424999999999997</v>
      </c>
      <c r="T1928" s="19">
        <f t="shared" si="307"/>
        <v>54.125</v>
      </c>
      <c r="U1928" s="7">
        <f t="shared" si="308"/>
        <v>52.17499999999999</v>
      </c>
      <c r="V1928" s="7">
        <f t="shared" si="309"/>
        <v>52.662499999999994</v>
      </c>
    </row>
    <row r="1929" spans="1:22" ht="13.5" x14ac:dyDescent="0.35">
      <c r="A1929" s="3">
        <v>44818</v>
      </c>
      <c r="B1929" s="2">
        <v>27.512499999999999</v>
      </c>
      <c r="C1929" s="7">
        <v>21.748923484597483</v>
      </c>
      <c r="D1929" s="7">
        <v>-0.240563926004004</v>
      </c>
      <c r="E1929" s="7">
        <v>4.2308659074654718E-2</v>
      </c>
      <c r="F1929" s="7">
        <v>27.407</v>
      </c>
      <c r="G1929" s="7">
        <v>28.867890000000006</v>
      </c>
      <c r="H1929" s="7">
        <v>27.961423999999983</v>
      </c>
      <c r="I1929" s="7">
        <v>25.18294550000001</v>
      </c>
      <c r="J1929" s="7" t="s">
        <v>53</v>
      </c>
      <c r="K1929" s="7" t="s">
        <v>55</v>
      </c>
      <c r="L1929" s="7" t="s">
        <v>47</v>
      </c>
      <c r="M1929" s="7">
        <f t="shared" si="300"/>
        <v>50</v>
      </c>
      <c r="N1929" s="7">
        <f t="shared" si="301"/>
        <v>100</v>
      </c>
      <c r="O1929" s="7">
        <f t="shared" si="302"/>
        <v>50</v>
      </c>
      <c r="P1929" s="7">
        <f t="shared" si="303"/>
        <v>16.5</v>
      </c>
      <c r="Q1929" s="19">
        <f t="shared" si="304"/>
        <v>62.475000000000001</v>
      </c>
      <c r="R1929" s="19">
        <f t="shared" si="305"/>
        <v>51.625</v>
      </c>
      <c r="S1929" s="19">
        <f t="shared" si="306"/>
        <v>42.424999999999997</v>
      </c>
      <c r="T1929" s="19">
        <f t="shared" si="307"/>
        <v>54.125</v>
      </c>
      <c r="U1929" s="7">
        <f t="shared" si="308"/>
        <v>52.17499999999999</v>
      </c>
      <c r="V1929" s="7">
        <f t="shared" si="309"/>
        <v>52.662499999999994</v>
      </c>
    </row>
    <row r="1930" spans="1:22" ht="13.5" x14ac:dyDescent="0.35">
      <c r="A1930" s="3">
        <v>44819</v>
      </c>
      <c r="B1930" s="2">
        <v>27.697099999999999</v>
      </c>
      <c r="C1930" s="7">
        <v>25.237920542091913</v>
      </c>
      <c r="D1930" s="7">
        <v>-0.25016822147893336</v>
      </c>
      <c r="E1930" s="7">
        <v>-1.6186717036062899E-2</v>
      </c>
      <c r="F1930" s="7">
        <v>27.49492</v>
      </c>
      <c r="G1930" s="7">
        <v>28.749185000000004</v>
      </c>
      <c r="H1930" s="7">
        <v>27.997951999999984</v>
      </c>
      <c r="I1930" s="7">
        <v>25.200067000000011</v>
      </c>
      <c r="J1930" s="7" t="s">
        <v>48</v>
      </c>
      <c r="K1930" s="7" t="s">
        <v>55</v>
      </c>
      <c r="L1930" s="7" t="s">
        <v>50</v>
      </c>
      <c r="M1930" s="7">
        <f t="shared" si="300"/>
        <v>50</v>
      </c>
      <c r="N1930" s="7">
        <f t="shared" si="301"/>
        <v>100</v>
      </c>
      <c r="O1930" s="7">
        <f t="shared" si="302"/>
        <v>50</v>
      </c>
      <c r="P1930" s="7">
        <f t="shared" si="303"/>
        <v>49.5</v>
      </c>
      <c r="Q1930" s="19">
        <f t="shared" si="304"/>
        <v>67.424999999999997</v>
      </c>
      <c r="R1930" s="19">
        <f t="shared" si="305"/>
        <v>59.875</v>
      </c>
      <c r="S1930" s="19">
        <f t="shared" si="306"/>
        <v>57.275000000000006</v>
      </c>
      <c r="T1930" s="19">
        <f t="shared" si="307"/>
        <v>62.375</v>
      </c>
      <c r="U1930" s="7">
        <f t="shared" si="308"/>
        <v>61.524999999999999</v>
      </c>
      <c r="V1930" s="7">
        <f t="shared" si="309"/>
        <v>61.737499999999997</v>
      </c>
    </row>
    <row r="1931" spans="1:22" ht="13.5" x14ac:dyDescent="0.35">
      <c r="A1931" s="3">
        <v>44820</v>
      </c>
      <c r="B1931" s="2">
        <v>27.4421</v>
      </c>
      <c r="C1931" s="7">
        <v>25.333593276145876</v>
      </c>
      <c r="D1931" s="7">
        <v>-0.27518391483987514</v>
      </c>
      <c r="E1931" s="7">
        <v>-6.7986156596825359E-2</v>
      </c>
      <c r="F1931" s="7">
        <v>27.496660000000002</v>
      </c>
      <c r="G1931" s="7">
        <v>28.61993</v>
      </c>
      <c r="H1931" s="7">
        <v>28.029379999999989</v>
      </c>
      <c r="I1931" s="7">
        <v>25.218576500000012</v>
      </c>
      <c r="J1931" s="7" t="s">
        <v>48</v>
      </c>
      <c r="K1931" s="7" t="s">
        <v>55</v>
      </c>
      <c r="L1931" s="7" t="s">
        <v>50</v>
      </c>
      <c r="M1931" s="7">
        <f t="shared" si="300"/>
        <v>50</v>
      </c>
      <c r="N1931" s="7">
        <f t="shared" si="301"/>
        <v>100</v>
      </c>
      <c r="O1931" s="7">
        <f t="shared" si="302"/>
        <v>50</v>
      </c>
      <c r="P1931" s="7">
        <f t="shared" si="303"/>
        <v>49.5</v>
      </c>
      <c r="Q1931" s="19">
        <f t="shared" si="304"/>
        <v>67.424999999999997</v>
      </c>
      <c r="R1931" s="19">
        <f t="shared" si="305"/>
        <v>59.875</v>
      </c>
      <c r="S1931" s="19">
        <f t="shared" si="306"/>
        <v>57.275000000000006</v>
      </c>
      <c r="T1931" s="19">
        <f t="shared" si="307"/>
        <v>62.375</v>
      </c>
      <c r="U1931" s="7">
        <f t="shared" si="308"/>
        <v>61.524999999999999</v>
      </c>
      <c r="V1931" s="7">
        <f t="shared" si="309"/>
        <v>61.737499999999997</v>
      </c>
    </row>
    <row r="1932" spans="1:22" ht="13.5" x14ac:dyDescent="0.35">
      <c r="A1932" s="3">
        <v>44823</v>
      </c>
      <c r="B1932" s="2">
        <v>27.389399999999998</v>
      </c>
      <c r="C1932" s="7">
        <v>25.047653723415593</v>
      </c>
      <c r="D1932" s="7">
        <v>-0.29585109436950674</v>
      </c>
      <c r="E1932" s="7">
        <v>-0.11355914415136165</v>
      </c>
      <c r="F1932" s="7">
        <v>27.491379999999999</v>
      </c>
      <c r="G1932" s="7">
        <v>28.508265000000002</v>
      </c>
      <c r="H1932" s="7">
        <v>28.05823199999999</v>
      </c>
      <c r="I1932" s="7">
        <v>25.238725000000009</v>
      </c>
      <c r="J1932" s="7" t="s">
        <v>48</v>
      </c>
      <c r="K1932" s="7" t="s">
        <v>55</v>
      </c>
      <c r="L1932" s="7" t="s">
        <v>56</v>
      </c>
      <c r="M1932" s="7">
        <f t="shared" si="300"/>
        <v>50</v>
      </c>
      <c r="N1932" s="7">
        <f t="shared" si="301"/>
        <v>100</v>
      </c>
      <c r="O1932" s="7">
        <f t="shared" si="302"/>
        <v>50</v>
      </c>
      <c r="P1932" s="7">
        <f t="shared" si="303"/>
        <v>66.5</v>
      </c>
      <c r="Q1932" s="19">
        <f t="shared" si="304"/>
        <v>69.974999999999994</v>
      </c>
      <c r="R1932" s="19">
        <f t="shared" si="305"/>
        <v>64.125</v>
      </c>
      <c r="S1932" s="19">
        <f t="shared" si="306"/>
        <v>64.924999999999997</v>
      </c>
      <c r="T1932" s="19">
        <f t="shared" si="307"/>
        <v>66.625</v>
      </c>
      <c r="U1932" s="7">
        <f t="shared" si="308"/>
        <v>66.341666666666654</v>
      </c>
      <c r="V1932" s="7">
        <f t="shared" si="309"/>
        <v>66.412499999999994</v>
      </c>
    </row>
    <row r="1933" spans="1:22" ht="13.5" x14ac:dyDescent="0.35">
      <c r="A1933" s="3">
        <v>44824</v>
      </c>
      <c r="B1933" s="2">
        <v>27.433399999999999</v>
      </c>
      <c r="C1933" s="7">
        <v>26.287286354872919</v>
      </c>
      <c r="D1933" s="7">
        <v>-0.30516183509078942</v>
      </c>
      <c r="E1933" s="7">
        <v>-0.1518796823392472</v>
      </c>
      <c r="F1933" s="7">
        <v>27.494899999999994</v>
      </c>
      <c r="G1933" s="7">
        <v>28.402755000000003</v>
      </c>
      <c r="H1933" s="7">
        <v>28.087507999999989</v>
      </c>
      <c r="I1933" s="7">
        <v>25.260044500000006</v>
      </c>
      <c r="J1933" s="7" t="s">
        <v>48</v>
      </c>
      <c r="K1933" s="7" t="s">
        <v>55</v>
      </c>
      <c r="L1933" s="7" t="s">
        <v>50</v>
      </c>
      <c r="M1933" s="7">
        <f t="shared" si="300"/>
        <v>50</v>
      </c>
      <c r="N1933" s="7">
        <f t="shared" si="301"/>
        <v>100</v>
      </c>
      <c r="O1933" s="7">
        <f t="shared" si="302"/>
        <v>50</v>
      </c>
      <c r="P1933" s="7">
        <f t="shared" si="303"/>
        <v>49.5</v>
      </c>
      <c r="Q1933" s="19">
        <f t="shared" si="304"/>
        <v>67.424999999999997</v>
      </c>
      <c r="R1933" s="19">
        <f t="shared" si="305"/>
        <v>59.875</v>
      </c>
      <c r="S1933" s="19">
        <f t="shared" si="306"/>
        <v>57.275000000000006</v>
      </c>
      <c r="T1933" s="19">
        <f t="shared" si="307"/>
        <v>62.375</v>
      </c>
      <c r="U1933" s="7">
        <f t="shared" si="308"/>
        <v>61.524999999999999</v>
      </c>
      <c r="V1933" s="7">
        <f t="shared" si="309"/>
        <v>61.737499999999997</v>
      </c>
    </row>
    <row r="1934" spans="1:22" ht="13.5" x14ac:dyDescent="0.35">
      <c r="A1934" s="3">
        <v>44825</v>
      </c>
      <c r="B1934" s="2">
        <v>27.389399999999998</v>
      </c>
      <c r="C1934" s="7">
        <v>27.059872895528997</v>
      </c>
      <c r="D1934" s="7">
        <v>-0.31248891873178408</v>
      </c>
      <c r="E1934" s="7">
        <v>-0.18400152961775459</v>
      </c>
      <c r="F1934" s="7">
        <v>27.470279999999995</v>
      </c>
      <c r="G1934" s="7">
        <v>28.273064999999995</v>
      </c>
      <c r="H1934" s="7">
        <v>28.11331599999999</v>
      </c>
      <c r="I1934" s="7">
        <v>25.281144000000005</v>
      </c>
      <c r="J1934" s="7" t="s">
        <v>53</v>
      </c>
      <c r="K1934" s="7" t="s">
        <v>55</v>
      </c>
      <c r="L1934" s="7" t="s">
        <v>47</v>
      </c>
      <c r="M1934" s="7">
        <f t="shared" si="300"/>
        <v>50</v>
      </c>
      <c r="N1934" s="7">
        <f t="shared" si="301"/>
        <v>100</v>
      </c>
      <c r="O1934" s="7">
        <f t="shared" si="302"/>
        <v>50</v>
      </c>
      <c r="P1934" s="7">
        <f t="shared" si="303"/>
        <v>16.5</v>
      </c>
      <c r="Q1934" s="19">
        <f t="shared" si="304"/>
        <v>62.475000000000001</v>
      </c>
      <c r="R1934" s="19">
        <f t="shared" si="305"/>
        <v>51.625</v>
      </c>
      <c r="S1934" s="19">
        <f t="shared" si="306"/>
        <v>42.424999999999997</v>
      </c>
      <c r="T1934" s="19">
        <f t="shared" si="307"/>
        <v>54.125</v>
      </c>
      <c r="U1934" s="7">
        <f t="shared" si="308"/>
        <v>52.17499999999999</v>
      </c>
      <c r="V1934" s="7">
        <f t="shared" si="309"/>
        <v>52.662499999999994</v>
      </c>
    </row>
    <row r="1935" spans="1:22" ht="13.5" x14ac:dyDescent="0.35">
      <c r="A1935" s="3">
        <v>44826</v>
      </c>
      <c r="B1935" s="2">
        <v>27.5213</v>
      </c>
      <c r="C1935" s="7">
        <v>47.078172020435275</v>
      </c>
      <c r="D1935" s="7">
        <v>-0.30414644672707425</v>
      </c>
      <c r="E1935" s="7">
        <v>-0.20803051303961853</v>
      </c>
      <c r="F1935" s="7">
        <v>27.435120000000001</v>
      </c>
      <c r="G1935" s="7">
        <v>28.145569999999999</v>
      </c>
      <c r="H1935" s="7">
        <v>28.140239999999995</v>
      </c>
      <c r="I1935" s="7">
        <v>25.300049500000004</v>
      </c>
      <c r="J1935" s="7" t="s">
        <v>48</v>
      </c>
      <c r="K1935" s="7" t="s">
        <v>55</v>
      </c>
      <c r="L1935" s="7" t="s">
        <v>56</v>
      </c>
      <c r="M1935" s="7">
        <f t="shared" si="300"/>
        <v>25</v>
      </c>
      <c r="N1935" s="7">
        <f t="shared" si="301"/>
        <v>100</v>
      </c>
      <c r="O1935" s="7">
        <f t="shared" si="302"/>
        <v>50</v>
      </c>
      <c r="P1935" s="7">
        <f t="shared" si="303"/>
        <v>66.5</v>
      </c>
      <c r="Q1935" s="19">
        <f t="shared" si="304"/>
        <v>61.225000000000001</v>
      </c>
      <c r="R1935" s="19">
        <f t="shared" si="305"/>
        <v>59.125</v>
      </c>
      <c r="S1935" s="19">
        <f t="shared" si="306"/>
        <v>61.174999999999997</v>
      </c>
      <c r="T1935" s="19">
        <f t="shared" si="307"/>
        <v>60.375</v>
      </c>
      <c r="U1935" s="7">
        <f t="shared" si="308"/>
        <v>60.508333333333326</v>
      </c>
      <c r="V1935" s="7">
        <f t="shared" si="309"/>
        <v>60.474999999999994</v>
      </c>
    </row>
    <row r="1936" spans="1:22" ht="13.5" x14ac:dyDescent="0.35">
      <c r="A1936" s="3">
        <v>44827</v>
      </c>
      <c r="B1936" s="2">
        <v>27.318999999999999</v>
      </c>
      <c r="C1936" s="7">
        <v>26.965669988925768</v>
      </c>
      <c r="D1936" s="7">
        <v>-0.31028215730199094</v>
      </c>
      <c r="E1936" s="7">
        <v>-0.22848084189209303</v>
      </c>
      <c r="F1936" s="7">
        <v>27.410499999999995</v>
      </c>
      <c r="G1936" s="7">
        <v>28.011919999999996</v>
      </c>
      <c r="H1936" s="7">
        <v>28.162357999999998</v>
      </c>
      <c r="I1936" s="7">
        <v>25.315318500000007</v>
      </c>
      <c r="J1936" s="7" t="s">
        <v>53</v>
      </c>
      <c r="K1936" s="7" t="s">
        <v>55</v>
      </c>
      <c r="L1936" s="7" t="s">
        <v>47</v>
      </c>
      <c r="M1936" s="7">
        <f t="shared" si="300"/>
        <v>50</v>
      </c>
      <c r="N1936" s="7">
        <f t="shared" si="301"/>
        <v>100</v>
      </c>
      <c r="O1936" s="7">
        <f t="shared" si="302"/>
        <v>50</v>
      </c>
      <c r="P1936" s="7">
        <f t="shared" si="303"/>
        <v>16.5</v>
      </c>
      <c r="Q1936" s="19">
        <f t="shared" si="304"/>
        <v>62.475000000000001</v>
      </c>
      <c r="R1936" s="19">
        <f t="shared" si="305"/>
        <v>51.625</v>
      </c>
      <c r="S1936" s="19">
        <f t="shared" si="306"/>
        <v>42.424999999999997</v>
      </c>
      <c r="T1936" s="19">
        <f t="shared" si="307"/>
        <v>54.125</v>
      </c>
      <c r="U1936" s="7">
        <f t="shared" si="308"/>
        <v>52.17499999999999</v>
      </c>
      <c r="V1936" s="7">
        <f t="shared" si="309"/>
        <v>52.662499999999994</v>
      </c>
    </row>
    <row r="1937" spans="1:22" ht="13.5" x14ac:dyDescent="0.35">
      <c r="A1937" s="3">
        <v>44830</v>
      </c>
      <c r="B1937" s="2">
        <v>27.318999999999999</v>
      </c>
      <c r="C1937" s="7">
        <v>28.125277654375807</v>
      </c>
      <c r="D1937" s="7">
        <v>-0.31155335895125802</v>
      </c>
      <c r="E1937" s="7">
        <v>-0.24509534530392604</v>
      </c>
      <c r="F1937" s="7">
        <v>27.396419999999999</v>
      </c>
      <c r="G1937" s="7">
        <v>27.891894999999995</v>
      </c>
      <c r="H1937" s="7">
        <v>28.184475999999997</v>
      </c>
      <c r="I1937" s="7">
        <v>25.330169000000009</v>
      </c>
      <c r="J1937" s="7" t="s">
        <v>53</v>
      </c>
      <c r="K1937" s="7" t="s">
        <v>55</v>
      </c>
      <c r="L1937" s="7" t="s">
        <v>47</v>
      </c>
      <c r="M1937" s="7">
        <f t="shared" si="300"/>
        <v>50</v>
      </c>
      <c r="N1937" s="7">
        <f t="shared" si="301"/>
        <v>100</v>
      </c>
      <c r="O1937" s="7">
        <f t="shared" si="302"/>
        <v>50</v>
      </c>
      <c r="P1937" s="7">
        <f t="shared" si="303"/>
        <v>16.5</v>
      </c>
      <c r="Q1937" s="19">
        <f t="shared" si="304"/>
        <v>62.475000000000001</v>
      </c>
      <c r="R1937" s="19">
        <f t="shared" si="305"/>
        <v>51.625</v>
      </c>
      <c r="S1937" s="19">
        <f t="shared" si="306"/>
        <v>42.424999999999997</v>
      </c>
      <c r="T1937" s="19">
        <f t="shared" si="307"/>
        <v>54.125</v>
      </c>
      <c r="U1937" s="7">
        <f t="shared" si="308"/>
        <v>52.17499999999999</v>
      </c>
      <c r="V1937" s="7">
        <f t="shared" si="309"/>
        <v>52.662499999999994</v>
      </c>
    </row>
    <row r="1938" spans="1:22" ht="13.5" x14ac:dyDescent="0.35">
      <c r="A1938" s="3">
        <v>44831</v>
      </c>
      <c r="B1938" s="2">
        <v>27.2575</v>
      </c>
      <c r="C1938" s="7">
        <v>29.875890708319574</v>
      </c>
      <c r="D1938" s="7">
        <v>-0.31390483193628427</v>
      </c>
      <c r="E1938" s="7">
        <v>-0.25885724263039767</v>
      </c>
      <c r="F1938" s="7">
        <v>27.361239999999999</v>
      </c>
      <c r="G1938" s="7">
        <v>27.768795000000001</v>
      </c>
      <c r="H1938" s="7">
        <v>28.204601999999994</v>
      </c>
      <c r="I1938" s="7">
        <v>25.343951000000008</v>
      </c>
      <c r="J1938" s="7" t="s">
        <v>53</v>
      </c>
      <c r="K1938" s="7" t="s">
        <v>55</v>
      </c>
      <c r="L1938" s="7" t="s">
        <v>47</v>
      </c>
      <c r="M1938" s="7">
        <f t="shared" si="300"/>
        <v>50</v>
      </c>
      <c r="N1938" s="7">
        <f t="shared" si="301"/>
        <v>100</v>
      </c>
      <c r="O1938" s="7">
        <f t="shared" si="302"/>
        <v>50</v>
      </c>
      <c r="P1938" s="7">
        <f t="shared" si="303"/>
        <v>16.5</v>
      </c>
      <c r="Q1938" s="19">
        <f t="shared" si="304"/>
        <v>62.475000000000001</v>
      </c>
      <c r="R1938" s="19">
        <f t="shared" si="305"/>
        <v>51.625</v>
      </c>
      <c r="S1938" s="19">
        <f t="shared" si="306"/>
        <v>42.424999999999997</v>
      </c>
      <c r="T1938" s="19">
        <f t="shared" si="307"/>
        <v>54.125</v>
      </c>
      <c r="U1938" s="7">
        <f t="shared" si="308"/>
        <v>52.17499999999999</v>
      </c>
      <c r="V1938" s="7">
        <f t="shared" si="309"/>
        <v>52.662499999999994</v>
      </c>
    </row>
    <row r="1939" spans="1:22" ht="13.5" x14ac:dyDescent="0.35">
      <c r="A1939" s="3">
        <v>44832</v>
      </c>
      <c r="B1939" s="2">
        <v>27.169599999999999</v>
      </c>
      <c r="C1939" s="7">
        <v>46.754301750239968</v>
      </c>
      <c r="D1939" s="7">
        <v>-0.31918185684550693</v>
      </c>
      <c r="E1939" s="7">
        <v>-0.27092216547341952</v>
      </c>
      <c r="F1939" s="7">
        <v>27.31728</v>
      </c>
      <c r="G1939" s="7">
        <v>27.646139999999995</v>
      </c>
      <c r="H1939" s="7">
        <v>28.219927999999996</v>
      </c>
      <c r="I1939" s="7">
        <v>25.357103500000004</v>
      </c>
      <c r="J1939" s="7" t="s">
        <v>53</v>
      </c>
      <c r="K1939" s="7" t="s">
        <v>55</v>
      </c>
      <c r="L1939" s="7" t="s">
        <v>47</v>
      </c>
      <c r="M1939" s="7">
        <f t="shared" si="300"/>
        <v>25</v>
      </c>
      <c r="N1939" s="7">
        <f t="shared" si="301"/>
        <v>100</v>
      </c>
      <c r="O1939" s="7">
        <f t="shared" si="302"/>
        <v>50</v>
      </c>
      <c r="P1939" s="7">
        <f t="shared" si="303"/>
        <v>16.5</v>
      </c>
      <c r="Q1939" s="19">
        <f t="shared" si="304"/>
        <v>53.725000000000001</v>
      </c>
      <c r="R1939" s="19">
        <f t="shared" si="305"/>
        <v>46.625</v>
      </c>
      <c r="S1939" s="19">
        <f t="shared" si="306"/>
        <v>38.674999999999997</v>
      </c>
      <c r="T1939" s="19">
        <f t="shared" si="307"/>
        <v>47.875</v>
      </c>
      <c r="U1939" s="7">
        <f t="shared" si="308"/>
        <v>46.341666666666661</v>
      </c>
      <c r="V1939" s="7">
        <f t="shared" si="309"/>
        <v>46.724999999999994</v>
      </c>
    </row>
    <row r="1940" spans="1:22" ht="13.5" x14ac:dyDescent="0.35">
      <c r="A1940" s="3">
        <v>44833</v>
      </c>
      <c r="B1940" s="2">
        <v>27.169599999999999</v>
      </c>
      <c r="C1940" s="7">
        <v>38.804956713630979</v>
      </c>
      <c r="D1940" s="7">
        <v>-0.31967887799266848</v>
      </c>
      <c r="E1940" s="7">
        <v>-0.28067350797726931</v>
      </c>
      <c r="F1940" s="7">
        <v>27.246940000000002</v>
      </c>
      <c r="G1940" s="7">
        <v>27.532274999999998</v>
      </c>
      <c r="H1940" s="7">
        <v>28.238447999999998</v>
      </c>
      <c r="I1940" s="7">
        <v>25.371207000000005</v>
      </c>
      <c r="J1940" s="7" t="s">
        <v>53</v>
      </c>
      <c r="K1940" s="7" t="s">
        <v>55</v>
      </c>
      <c r="L1940" s="7" t="s">
        <v>47</v>
      </c>
      <c r="M1940" s="7">
        <f t="shared" si="300"/>
        <v>25</v>
      </c>
      <c r="N1940" s="7">
        <f t="shared" si="301"/>
        <v>100</v>
      </c>
      <c r="O1940" s="7">
        <f t="shared" si="302"/>
        <v>50</v>
      </c>
      <c r="P1940" s="7">
        <f t="shared" si="303"/>
        <v>16.5</v>
      </c>
      <c r="Q1940" s="19">
        <f t="shared" si="304"/>
        <v>53.725000000000001</v>
      </c>
      <c r="R1940" s="19">
        <f t="shared" si="305"/>
        <v>46.625</v>
      </c>
      <c r="S1940" s="19">
        <f t="shared" si="306"/>
        <v>38.674999999999997</v>
      </c>
      <c r="T1940" s="19">
        <f t="shared" si="307"/>
        <v>47.875</v>
      </c>
      <c r="U1940" s="7">
        <f t="shared" si="308"/>
        <v>46.341666666666661</v>
      </c>
      <c r="V1940" s="7">
        <f t="shared" si="309"/>
        <v>46.724999999999994</v>
      </c>
    </row>
    <row r="1941" spans="1:22" ht="13.5" x14ac:dyDescent="0.35">
      <c r="A1941" s="3">
        <v>44834</v>
      </c>
      <c r="B1941" s="2">
        <v>27.081600000000002</v>
      </c>
      <c r="C1941" s="7">
        <v>36.6170110523787</v>
      </c>
      <c r="D1941" s="7">
        <v>-0.32344516090862285</v>
      </c>
      <c r="E1941" s="7">
        <v>-0.28922783856354001</v>
      </c>
      <c r="F1941" s="7">
        <v>27.199459999999998</v>
      </c>
      <c r="G1941" s="7">
        <v>27.501940000000001</v>
      </c>
      <c r="H1941" s="7">
        <v>28.237103999999999</v>
      </c>
      <c r="I1941" s="7">
        <v>25.384300000000007</v>
      </c>
      <c r="J1941" s="7" t="s">
        <v>53</v>
      </c>
      <c r="K1941" s="7" t="s">
        <v>55</v>
      </c>
      <c r="L1941" s="7" t="s">
        <v>47</v>
      </c>
      <c r="M1941" s="7">
        <f t="shared" si="300"/>
        <v>25</v>
      </c>
      <c r="N1941" s="7">
        <f t="shared" si="301"/>
        <v>100</v>
      </c>
      <c r="O1941" s="7">
        <f t="shared" si="302"/>
        <v>50</v>
      </c>
      <c r="P1941" s="7">
        <f t="shared" si="303"/>
        <v>16.5</v>
      </c>
      <c r="Q1941" s="19">
        <f t="shared" si="304"/>
        <v>53.725000000000001</v>
      </c>
      <c r="R1941" s="19">
        <f t="shared" si="305"/>
        <v>46.625</v>
      </c>
      <c r="S1941" s="19">
        <f t="shared" si="306"/>
        <v>38.674999999999997</v>
      </c>
      <c r="T1941" s="19">
        <f t="shared" si="307"/>
        <v>47.875</v>
      </c>
      <c r="U1941" s="7">
        <f t="shared" si="308"/>
        <v>46.341666666666661</v>
      </c>
      <c r="V1941" s="7">
        <f t="shared" si="309"/>
        <v>46.724999999999994</v>
      </c>
    </row>
    <row r="1942" spans="1:22" ht="13.5" x14ac:dyDescent="0.35">
      <c r="A1942" s="3">
        <v>44837</v>
      </c>
      <c r="B1942" s="2">
        <v>26.3782</v>
      </c>
      <c r="C1942" s="7">
        <v>23.422131147540981</v>
      </c>
      <c r="D1942" s="7">
        <v>-0.37882164853897393</v>
      </c>
      <c r="E1942" s="7">
        <v>-0.3071466005586268</v>
      </c>
      <c r="F1942" s="7">
        <v>27.011299999999999</v>
      </c>
      <c r="G1942" s="7">
        <v>27.400820000000003</v>
      </c>
      <c r="H1942" s="7">
        <v>28.225847999999999</v>
      </c>
      <c r="I1942" s="7">
        <v>25.394827000000006</v>
      </c>
      <c r="J1942" s="7" t="s">
        <v>53</v>
      </c>
      <c r="K1942" s="7" t="s">
        <v>55</v>
      </c>
      <c r="L1942" s="7" t="s">
        <v>47</v>
      </c>
      <c r="M1942" s="7">
        <f t="shared" si="300"/>
        <v>50</v>
      </c>
      <c r="N1942" s="7">
        <f t="shared" si="301"/>
        <v>100</v>
      </c>
      <c r="O1942" s="7">
        <f t="shared" si="302"/>
        <v>50</v>
      </c>
      <c r="P1942" s="7">
        <f t="shared" si="303"/>
        <v>16.5</v>
      </c>
      <c r="Q1942" s="19">
        <f t="shared" si="304"/>
        <v>62.475000000000001</v>
      </c>
      <c r="R1942" s="19">
        <f t="shared" si="305"/>
        <v>51.625</v>
      </c>
      <c r="S1942" s="19">
        <f t="shared" si="306"/>
        <v>42.424999999999997</v>
      </c>
      <c r="T1942" s="19">
        <f t="shared" si="307"/>
        <v>54.125</v>
      </c>
      <c r="U1942" s="7">
        <f t="shared" si="308"/>
        <v>52.17499999999999</v>
      </c>
      <c r="V1942" s="7">
        <f t="shared" si="309"/>
        <v>52.662499999999994</v>
      </c>
    </row>
    <row r="1943" spans="1:22" ht="13.5" x14ac:dyDescent="0.35">
      <c r="A1943" s="3">
        <v>44838</v>
      </c>
      <c r="B1943" s="2">
        <v>26.3782</v>
      </c>
      <c r="C1943" s="7">
        <v>19.430819813507313</v>
      </c>
      <c r="D1943" s="7">
        <v>-0.41789072974749431</v>
      </c>
      <c r="E1943" s="7">
        <v>-0.3292954263964003</v>
      </c>
      <c r="F1943" s="7">
        <v>26.835439999999998</v>
      </c>
      <c r="G1943" s="7">
        <v>27.304540000000003</v>
      </c>
      <c r="H1943" s="7">
        <v>28.209796000000001</v>
      </c>
      <c r="I1943" s="7">
        <v>25.404212500000014</v>
      </c>
      <c r="J1943" s="7" t="s">
        <v>53</v>
      </c>
      <c r="K1943" s="7" t="s">
        <v>55</v>
      </c>
      <c r="L1943" s="7" t="s">
        <v>47</v>
      </c>
      <c r="M1943" s="7">
        <f t="shared" si="300"/>
        <v>50</v>
      </c>
      <c r="N1943" s="7">
        <f t="shared" si="301"/>
        <v>100</v>
      </c>
      <c r="O1943" s="7">
        <f t="shared" si="302"/>
        <v>50</v>
      </c>
      <c r="P1943" s="7">
        <f t="shared" si="303"/>
        <v>16.5</v>
      </c>
      <c r="Q1943" s="19">
        <f t="shared" si="304"/>
        <v>62.475000000000001</v>
      </c>
      <c r="R1943" s="19">
        <f t="shared" si="305"/>
        <v>51.625</v>
      </c>
      <c r="S1943" s="19">
        <f t="shared" si="306"/>
        <v>42.424999999999997</v>
      </c>
      <c r="T1943" s="19">
        <f t="shared" si="307"/>
        <v>54.125</v>
      </c>
      <c r="U1943" s="7">
        <f t="shared" si="308"/>
        <v>52.17499999999999</v>
      </c>
      <c r="V1943" s="7">
        <f t="shared" si="309"/>
        <v>52.662499999999994</v>
      </c>
    </row>
    <row r="1944" spans="1:22" ht="13.5" x14ac:dyDescent="0.35">
      <c r="A1944" s="3">
        <v>44839</v>
      </c>
      <c r="B1944" s="2">
        <v>25.3231</v>
      </c>
      <c r="C1944" s="7">
        <v>6.4531513684056847</v>
      </c>
      <c r="D1944" s="7">
        <v>-0.52790564260605066</v>
      </c>
      <c r="E1944" s="7">
        <v>-0.36901746963833043</v>
      </c>
      <c r="F1944" s="7">
        <v>26.466140000000003</v>
      </c>
      <c r="G1944" s="7">
        <v>27.165174999999998</v>
      </c>
      <c r="H1944" s="7">
        <v>28.172642</v>
      </c>
      <c r="I1944" s="7">
        <v>25.410415000000008</v>
      </c>
      <c r="J1944" s="7" t="s">
        <v>53</v>
      </c>
      <c r="K1944" s="7" t="s">
        <v>55</v>
      </c>
      <c r="L1944" s="7" t="s">
        <v>47</v>
      </c>
      <c r="M1944" s="7">
        <f t="shared" si="300"/>
        <v>50</v>
      </c>
      <c r="N1944" s="7">
        <f t="shared" si="301"/>
        <v>100</v>
      </c>
      <c r="O1944" s="7">
        <f t="shared" si="302"/>
        <v>50</v>
      </c>
      <c r="P1944" s="7">
        <f t="shared" si="303"/>
        <v>16.5</v>
      </c>
      <c r="Q1944" s="19">
        <f t="shared" si="304"/>
        <v>62.475000000000001</v>
      </c>
      <c r="R1944" s="19">
        <f t="shared" si="305"/>
        <v>51.625</v>
      </c>
      <c r="S1944" s="19">
        <f t="shared" si="306"/>
        <v>42.424999999999997</v>
      </c>
      <c r="T1944" s="19">
        <f t="shared" si="307"/>
        <v>54.125</v>
      </c>
      <c r="U1944" s="7">
        <f t="shared" si="308"/>
        <v>52.17499999999999</v>
      </c>
      <c r="V1944" s="7">
        <f t="shared" si="309"/>
        <v>52.662499999999994</v>
      </c>
    </row>
    <row r="1945" spans="1:22" ht="13.5" x14ac:dyDescent="0.35">
      <c r="A1945" s="3">
        <v>44840</v>
      </c>
      <c r="B1945" s="2">
        <v>24.610900000000001</v>
      </c>
      <c r="C1945" s="7">
        <v>5.5262331134150742</v>
      </c>
      <c r="D1945" s="7">
        <v>-0.66489731914644423</v>
      </c>
      <c r="E1945" s="7">
        <v>-0.42819343953995326</v>
      </c>
      <c r="F1945" s="7">
        <v>25.9544</v>
      </c>
      <c r="G1945" s="7">
        <v>27.032845000000002</v>
      </c>
      <c r="H1945" s="7">
        <v>28.121244000000001</v>
      </c>
      <c r="I1945" s="7">
        <v>25.412105500000006</v>
      </c>
      <c r="J1945" s="7" t="s">
        <v>53</v>
      </c>
      <c r="K1945" s="7" t="s">
        <v>55</v>
      </c>
      <c r="L1945" s="7" t="s">
        <v>47</v>
      </c>
      <c r="M1945" s="7">
        <f t="shared" si="300"/>
        <v>50</v>
      </c>
      <c r="N1945" s="7">
        <f t="shared" si="301"/>
        <v>100</v>
      </c>
      <c r="O1945" s="7">
        <f t="shared" si="302"/>
        <v>50</v>
      </c>
      <c r="P1945" s="7">
        <f t="shared" si="303"/>
        <v>16.5</v>
      </c>
      <c r="Q1945" s="19">
        <f t="shared" si="304"/>
        <v>62.475000000000001</v>
      </c>
      <c r="R1945" s="19">
        <f t="shared" si="305"/>
        <v>51.625</v>
      </c>
      <c r="S1945" s="19">
        <f t="shared" si="306"/>
        <v>42.424999999999997</v>
      </c>
      <c r="T1945" s="19">
        <f t="shared" si="307"/>
        <v>54.125</v>
      </c>
      <c r="U1945" s="7">
        <f t="shared" si="308"/>
        <v>52.17499999999999</v>
      </c>
      <c r="V1945" s="7">
        <f t="shared" si="309"/>
        <v>52.662499999999994</v>
      </c>
    </row>
    <row r="1946" spans="1:22" ht="13.5" x14ac:dyDescent="0.35">
      <c r="A1946" s="3">
        <v>44841</v>
      </c>
      <c r="B1946" s="2">
        <v>24.619700000000002</v>
      </c>
      <c r="C1946" s="7">
        <v>5.8838520595075892</v>
      </c>
      <c r="D1946" s="7">
        <v>-0.76394780852542965</v>
      </c>
      <c r="E1946" s="7">
        <v>-0.49534431333704859</v>
      </c>
      <c r="F1946" s="7">
        <v>25.462020000000003</v>
      </c>
      <c r="G1946" s="7">
        <v>26.892159999999997</v>
      </c>
      <c r="H1946" s="7">
        <v>28.062028000000002</v>
      </c>
      <c r="I1946" s="7">
        <v>25.414220500000003</v>
      </c>
      <c r="J1946" s="7" t="s">
        <v>53</v>
      </c>
      <c r="K1946" s="7" t="s">
        <v>55</v>
      </c>
      <c r="L1946" s="7" t="s">
        <v>47</v>
      </c>
      <c r="M1946" s="7">
        <f t="shared" si="300"/>
        <v>50</v>
      </c>
      <c r="N1946" s="7">
        <f t="shared" si="301"/>
        <v>100</v>
      </c>
      <c r="O1946" s="7">
        <f t="shared" si="302"/>
        <v>50</v>
      </c>
      <c r="P1946" s="7">
        <f t="shared" si="303"/>
        <v>16.5</v>
      </c>
      <c r="Q1946" s="19">
        <f t="shared" si="304"/>
        <v>62.475000000000001</v>
      </c>
      <c r="R1946" s="19">
        <f t="shared" si="305"/>
        <v>51.625</v>
      </c>
      <c r="S1946" s="19">
        <f t="shared" si="306"/>
        <v>42.424999999999997</v>
      </c>
      <c r="T1946" s="19">
        <f t="shared" si="307"/>
        <v>54.125</v>
      </c>
      <c r="U1946" s="7">
        <f t="shared" si="308"/>
        <v>52.17499999999999</v>
      </c>
      <c r="V1946" s="7">
        <f t="shared" si="309"/>
        <v>52.662499999999994</v>
      </c>
    </row>
    <row r="1947" spans="1:22" ht="13.5" x14ac:dyDescent="0.35">
      <c r="A1947" s="3">
        <v>44844</v>
      </c>
      <c r="B1947" s="2">
        <v>24.593299999999999</v>
      </c>
      <c r="C1947" s="7">
        <v>4.5074483421432774</v>
      </c>
      <c r="D1947" s="7">
        <v>-0.83495149326935447</v>
      </c>
      <c r="E1947" s="7">
        <v>-0.56326574932350981</v>
      </c>
      <c r="F1947" s="7">
        <v>25.105040000000002</v>
      </c>
      <c r="G1947" s="7">
        <v>26.751035000000002</v>
      </c>
      <c r="H1947" s="7">
        <v>27.994288000000005</v>
      </c>
      <c r="I1947" s="7">
        <v>25.415632500000001</v>
      </c>
      <c r="J1947" s="7" t="s">
        <v>53</v>
      </c>
      <c r="K1947" s="7" t="s">
        <v>55</v>
      </c>
      <c r="L1947" s="7" t="s">
        <v>47</v>
      </c>
      <c r="M1947" s="7">
        <f t="shared" si="300"/>
        <v>50</v>
      </c>
      <c r="N1947" s="7">
        <f t="shared" si="301"/>
        <v>100</v>
      </c>
      <c r="O1947" s="7">
        <f t="shared" si="302"/>
        <v>0</v>
      </c>
      <c r="P1947" s="7">
        <f t="shared" si="303"/>
        <v>16.5</v>
      </c>
      <c r="Q1947" s="19">
        <f t="shared" si="304"/>
        <v>54.975000000000001</v>
      </c>
      <c r="R1947" s="19">
        <f t="shared" si="305"/>
        <v>34.125</v>
      </c>
      <c r="S1947" s="19">
        <f t="shared" si="306"/>
        <v>29.925000000000001</v>
      </c>
      <c r="T1947" s="19">
        <f t="shared" si="307"/>
        <v>41.625</v>
      </c>
      <c r="U1947" s="7">
        <f t="shared" si="308"/>
        <v>39.674999999999997</v>
      </c>
      <c r="V1947" s="7">
        <f t="shared" si="309"/>
        <v>40.162499999999994</v>
      </c>
    </row>
    <row r="1948" spans="1:22" ht="13.5" x14ac:dyDescent="0.35">
      <c r="A1948" s="3">
        <v>44845</v>
      </c>
      <c r="B1948" s="2">
        <v>25.841899999999999</v>
      </c>
      <c r="C1948" s="7">
        <v>32.114375534546141</v>
      </c>
      <c r="D1948" s="7">
        <v>-0.78146262526793464</v>
      </c>
      <c r="E1948" s="7">
        <v>-0.60690512451239487</v>
      </c>
      <c r="F1948" s="7">
        <v>24.997779999999999</v>
      </c>
      <c r="G1948" s="7">
        <v>26.672339999999998</v>
      </c>
      <c r="H1948" s="7">
        <v>27.943526000000002</v>
      </c>
      <c r="I1948" s="7">
        <v>25.420472500000002</v>
      </c>
      <c r="J1948" s="7" t="s">
        <v>48</v>
      </c>
      <c r="K1948" s="7" t="s">
        <v>55</v>
      </c>
      <c r="L1948" s="7" t="s">
        <v>56</v>
      </c>
      <c r="M1948" s="7">
        <f t="shared" si="300"/>
        <v>25</v>
      </c>
      <c r="N1948" s="7">
        <f t="shared" si="301"/>
        <v>100</v>
      </c>
      <c r="O1948" s="7">
        <f t="shared" si="302"/>
        <v>0</v>
      </c>
      <c r="P1948" s="7">
        <f t="shared" si="303"/>
        <v>66.5</v>
      </c>
      <c r="Q1948" s="19">
        <f t="shared" si="304"/>
        <v>53.725000000000001</v>
      </c>
      <c r="R1948" s="19">
        <f t="shared" si="305"/>
        <v>41.625</v>
      </c>
      <c r="S1948" s="19">
        <f t="shared" si="306"/>
        <v>48.674999999999997</v>
      </c>
      <c r="T1948" s="19">
        <f t="shared" si="307"/>
        <v>47.875</v>
      </c>
      <c r="U1948" s="7">
        <f t="shared" si="308"/>
        <v>48.008333333333326</v>
      </c>
      <c r="V1948" s="7">
        <f t="shared" si="309"/>
        <v>47.974999999999994</v>
      </c>
    </row>
    <row r="1949" spans="1:22" ht="13.5" x14ac:dyDescent="0.35">
      <c r="A1949" s="3">
        <v>44846</v>
      </c>
      <c r="B1949" s="2">
        <v>25.490200000000002</v>
      </c>
      <c r="C1949" s="7">
        <v>27.660089311247518</v>
      </c>
      <c r="D1949" s="7">
        <v>-0.7587056759760209</v>
      </c>
      <c r="E1949" s="7">
        <v>-0.6372652348051201</v>
      </c>
      <c r="F1949" s="7">
        <v>25.031200000000002</v>
      </c>
      <c r="G1949" s="7">
        <v>26.571224999999998</v>
      </c>
      <c r="H1949" s="7">
        <v>27.886530000000004</v>
      </c>
      <c r="I1949" s="7">
        <v>25.424505000000003</v>
      </c>
      <c r="J1949" s="7" t="s">
        <v>48</v>
      </c>
      <c r="K1949" s="7" t="s">
        <v>55</v>
      </c>
      <c r="L1949" s="7" t="s">
        <v>50</v>
      </c>
      <c r="M1949" s="7">
        <f t="shared" si="300"/>
        <v>50</v>
      </c>
      <c r="N1949" s="7">
        <f t="shared" si="301"/>
        <v>100</v>
      </c>
      <c r="O1949" s="7">
        <f t="shared" si="302"/>
        <v>0</v>
      </c>
      <c r="P1949" s="7">
        <f t="shared" si="303"/>
        <v>49.5</v>
      </c>
      <c r="Q1949" s="19">
        <f t="shared" si="304"/>
        <v>59.924999999999997</v>
      </c>
      <c r="R1949" s="19">
        <f t="shared" si="305"/>
        <v>42.375</v>
      </c>
      <c r="S1949" s="19">
        <f t="shared" si="306"/>
        <v>44.775000000000006</v>
      </c>
      <c r="T1949" s="19">
        <f t="shared" si="307"/>
        <v>49.875</v>
      </c>
      <c r="U1949" s="7">
        <f t="shared" si="308"/>
        <v>49.024999999999999</v>
      </c>
      <c r="V1949" s="7">
        <f t="shared" si="309"/>
        <v>49.237499999999997</v>
      </c>
    </row>
    <row r="1950" spans="1:22" ht="13.5" x14ac:dyDescent="0.35">
      <c r="A1950" s="3">
        <v>44847</v>
      </c>
      <c r="B1950" s="2">
        <v>25.498899999999999</v>
      </c>
      <c r="C1950" s="7">
        <v>29.090366013372218</v>
      </c>
      <c r="D1950" s="7">
        <v>-0.73153592167636106</v>
      </c>
      <c r="E1950" s="7">
        <v>-0.65611937217936833</v>
      </c>
      <c r="F1950" s="7">
        <v>25.208800000000004</v>
      </c>
      <c r="G1950" s="7">
        <v>26.461315000000003</v>
      </c>
      <c r="H1950" s="7">
        <v>27.815308000000002</v>
      </c>
      <c r="I1950" s="7">
        <v>25.430217000000003</v>
      </c>
      <c r="J1950" s="7" t="s">
        <v>48</v>
      </c>
      <c r="K1950" s="7" t="s">
        <v>55</v>
      </c>
      <c r="L1950" s="7" t="s">
        <v>50</v>
      </c>
      <c r="M1950" s="7">
        <f t="shared" si="300"/>
        <v>50</v>
      </c>
      <c r="N1950" s="7">
        <f t="shared" si="301"/>
        <v>100</v>
      </c>
      <c r="O1950" s="7">
        <f t="shared" si="302"/>
        <v>0</v>
      </c>
      <c r="P1950" s="7">
        <f t="shared" si="303"/>
        <v>49.5</v>
      </c>
      <c r="Q1950" s="19">
        <f t="shared" si="304"/>
        <v>59.924999999999997</v>
      </c>
      <c r="R1950" s="19">
        <f t="shared" si="305"/>
        <v>42.375</v>
      </c>
      <c r="S1950" s="19">
        <f t="shared" si="306"/>
        <v>44.775000000000006</v>
      </c>
      <c r="T1950" s="19">
        <f t="shared" si="307"/>
        <v>49.875</v>
      </c>
      <c r="U1950" s="7">
        <f t="shared" si="308"/>
        <v>49.024999999999999</v>
      </c>
      <c r="V1950" s="7">
        <f t="shared" si="309"/>
        <v>49.237499999999997</v>
      </c>
    </row>
    <row r="1951" spans="1:22" ht="13.5" x14ac:dyDescent="0.35">
      <c r="A1951" s="3">
        <v>44848</v>
      </c>
      <c r="B1951" s="2">
        <v>25.147200000000002</v>
      </c>
      <c r="C1951" s="7">
        <v>26.91539115646259</v>
      </c>
      <c r="D1951" s="7">
        <v>-0.72996832589541327</v>
      </c>
      <c r="E1951" s="7">
        <v>-0.67088916292257728</v>
      </c>
      <c r="F1951" s="7">
        <v>25.314299999999996</v>
      </c>
      <c r="G1951" s="7">
        <v>26.346570000000003</v>
      </c>
      <c r="H1951" s="7">
        <v>27.743206000000004</v>
      </c>
      <c r="I1951" s="7">
        <v>25.432306000000004</v>
      </c>
      <c r="J1951" s="7" t="s">
        <v>48</v>
      </c>
      <c r="K1951" s="7" t="s">
        <v>55</v>
      </c>
      <c r="L1951" s="7" t="s">
        <v>50</v>
      </c>
      <c r="M1951" s="7">
        <f t="shared" si="300"/>
        <v>50</v>
      </c>
      <c r="N1951" s="7">
        <f t="shared" si="301"/>
        <v>100</v>
      </c>
      <c r="O1951" s="7">
        <f t="shared" si="302"/>
        <v>0</v>
      </c>
      <c r="P1951" s="7">
        <f t="shared" si="303"/>
        <v>49.5</v>
      </c>
      <c r="Q1951" s="19">
        <f t="shared" si="304"/>
        <v>59.924999999999997</v>
      </c>
      <c r="R1951" s="19">
        <f t="shared" si="305"/>
        <v>42.375</v>
      </c>
      <c r="S1951" s="19">
        <f t="shared" si="306"/>
        <v>44.775000000000006</v>
      </c>
      <c r="T1951" s="19">
        <f t="shared" si="307"/>
        <v>49.875</v>
      </c>
      <c r="U1951" s="7">
        <f t="shared" si="308"/>
        <v>49.024999999999999</v>
      </c>
      <c r="V1951" s="7">
        <f t="shared" si="309"/>
        <v>49.237499999999997</v>
      </c>
    </row>
    <row r="1952" spans="1:22" ht="13.5" x14ac:dyDescent="0.35">
      <c r="A1952" s="3">
        <v>44851</v>
      </c>
      <c r="B1952" s="2">
        <v>25.340699999999998</v>
      </c>
      <c r="C1952" s="7">
        <v>30.18196856906529</v>
      </c>
      <c r="D1952" s="7">
        <v>-0.70498552776623669</v>
      </c>
      <c r="E1952" s="7">
        <v>-0.67770843589130925</v>
      </c>
      <c r="F1952" s="7">
        <v>25.463779999999996</v>
      </c>
      <c r="G1952" s="7">
        <v>26.244135000000007</v>
      </c>
      <c r="H1952" s="7">
        <v>27.680250000000004</v>
      </c>
      <c r="I1952" s="7">
        <v>25.435743000000002</v>
      </c>
      <c r="J1952" s="7" t="s">
        <v>48</v>
      </c>
      <c r="K1952" s="7" t="s">
        <v>55</v>
      </c>
      <c r="L1952" s="7" t="s">
        <v>50</v>
      </c>
      <c r="M1952" s="7">
        <f t="shared" si="300"/>
        <v>25</v>
      </c>
      <c r="N1952" s="7">
        <f t="shared" si="301"/>
        <v>100</v>
      </c>
      <c r="O1952" s="7">
        <f t="shared" si="302"/>
        <v>50</v>
      </c>
      <c r="P1952" s="7">
        <f t="shared" si="303"/>
        <v>49.5</v>
      </c>
      <c r="Q1952" s="19">
        <f t="shared" si="304"/>
        <v>58.674999999999997</v>
      </c>
      <c r="R1952" s="19">
        <f t="shared" si="305"/>
        <v>54.875</v>
      </c>
      <c r="S1952" s="19">
        <f t="shared" si="306"/>
        <v>53.525000000000006</v>
      </c>
      <c r="T1952" s="19">
        <f t="shared" si="307"/>
        <v>56.125</v>
      </c>
      <c r="U1952" s="7">
        <f t="shared" si="308"/>
        <v>55.691666666666663</v>
      </c>
      <c r="V1952" s="7">
        <f t="shared" si="309"/>
        <v>55.8</v>
      </c>
    </row>
    <row r="1953" spans="1:22" ht="13.5" x14ac:dyDescent="0.35">
      <c r="A1953" s="3">
        <v>44852</v>
      </c>
      <c r="B1953" s="2">
        <v>25.3231</v>
      </c>
      <c r="C1953" s="7">
        <v>30.627190129466783</v>
      </c>
      <c r="D1953" s="7">
        <v>-0.67878207592410078</v>
      </c>
      <c r="E1953" s="7">
        <v>-0.67792316389786755</v>
      </c>
      <c r="F1953" s="7">
        <v>25.360019999999999</v>
      </c>
      <c r="G1953" s="7">
        <v>26.138620000000003</v>
      </c>
      <c r="H1953" s="7">
        <v>27.620460000000008</v>
      </c>
      <c r="I1953" s="7">
        <v>25.439853000000003</v>
      </c>
      <c r="J1953" s="7" t="s">
        <v>53</v>
      </c>
      <c r="K1953" s="7" t="s">
        <v>55</v>
      </c>
      <c r="L1953" s="7" t="s">
        <v>47</v>
      </c>
      <c r="M1953" s="7">
        <f t="shared" si="300"/>
        <v>25</v>
      </c>
      <c r="N1953" s="7">
        <f t="shared" si="301"/>
        <v>45</v>
      </c>
      <c r="O1953" s="7">
        <f t="shared" si="302"/>
        <v>0</v>
      </c>
      <c r="P1953" s="7">
        <f t="shared" si="303"/>
        <v>16.5</v>
      </c>
      <c r="Q1953" s="19">
        <f t="shared" si="304"/>
        <v>26.975000000000001</v>
      </c>
      <c r="R1953" s="19">
        <f t="shared" si="305"/>
        <v>18.125</v>
      </c>
      <c r="S1953" s="19">
        <f t="shared" si="306"/>
        <v>17.925000000000001</v>
      </c>
      <c r="T1953" s="19">
        <f t="shared" si="307"/>
        <v>21.625</v>
      </c>
      <c r="U1953" s="7">
        <f t="shared" si="308"/>
        <v>21.008333333333336</v>
      </c>
      <c r="V1953" s="7">
        <f t="shared" si="309"/>
        <v>21.162500000000001</v>
      </c>
    </row>
    <row r="1954" spans="1:22" ht="13.5" x14ac:dyDescent="0.35">
      <c r="A1954" s="3">
        <v>44853</v>
      </c>
      <c r="B1954" s="2">
        <v>25.498899999999999</v>
      </c>
      <c r="C1954" s="7">
        <v>33.095214003844944</v>
      </c>
      <c r="D1954" s="7">
        <v>-0.63649296606574524</v>
      </c>
      <c r="E1954" s="7">
        <v>-0.66963712433144318</v>
      </c>
      <c r="F1954" s="7">
        <v>25.361759999999997</v>
      </c>
      <c r="G1954" s="7">
        <v>26.044095000000006</v>
      </c>
      <c r="H1954" s="7">
        <v>27.56418600000001</v>
      </c>
      <c r="I1954" s="7">
        <v>25.443815000000001</v>
      </c>
      <c r="J1954" s="7" t="s">
        <v>48</v>
      </c>
      <c r="K1954" s="7" t="s">
        <v>55</v>
      </c>
      <c r="L1954" s="7" t="s">
        <v>50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49.5</v>
      </c>
      <c r="Q1954" s="19">
        <f t="shared" si="304"/>
        <v>16.175000000000001</v>
      </c>
      <c r="R1954" s="19">
        <f t="shared" si="305"/>
        <v>17.375</v>
      </c>
      <c r="S1954" s="19">
        <f t="shared" si="306"/>
        <v>26.025000000000002</v>
      </c>
      <c r="T1954" s="19">
        <f t="shared" si="307"/>
        <v>18.625</v>
      </c>
      <c r="U1954" s="7">
        <f t="shared" si="308"/>
        <v>19.858333333333334</v>
      </c>
      <c r="V1954" s="7">
        <f t="shared" si="309"/>
        <v>19.55</v>
      </c>
    </row>
    <row r="1955" spans="1:22" ht="13.5" x14ac:dyDescent="0.35">
      <c r="A1955" s="3">
        <v>44854</v>
      </c>
      <c r="B1955" s="2">
        <v>24.7516</v>
      </c>
      <c r="C1955" s="7">
        <v>29.199400085701981</v>
      </c>
      <c r="D1955" s="7">
        <v>-0.65572066670588214</v>
      </c>
      <c r="E1955" s="7">
        <v>-0.66685383280633104</v>
      </c>
      <c r="F1955" s="7">
        <v>25.212299999999999</v>
      </c>
      <c r="G1955" s="7">
        <v>25.905610000000006</v>
      </c>
      <c r="H1955" s="7">
        <v>27.492966000000003</v>
      </c>
      <c r="I1955" s="7">
        <v>25.444306499999996</v>
      </c>
      <c r="J1955" s="7" t="s">
        <v>53</v>
      </c>
      <c r="K1955" s="7" t="s">
        <v>55</v>
      </c>
      <c r="L1955" s="7" t="s">
        <v>47</v>
      </c>
      <c r="M1955" s="7">
        <f t="shared" si="300"/>
        <v>50</v>
      </c>
      <c r="N1955" s="7">
        <f t="shared" si="301"/>
        <v>0</v>
      </c>
      <c r="O1955" s="7">
        <f t="shared" si="302"/>
        <v>0</v>
      </c>
      <c r="P1955" s="7">
        <f t="shared" si="303"/>
        <v>16.5</v>
      </c>
      <c r="Q1955" s="19">
        <f t="shared" si="304"/>
        <v>19.975000000000001</v>
      </c>
      <c r="R1955" s="19">
        <f t="shared" si="305"/>
        <v>14.125</v>
      </c>
      <c r="S1955" s="19">
        <f t="shared" si="306"/>
        <v>14.925000000000001</v>
      </c>
      <c r="T1955" s="19">
        <f t="shared" si="307"/>
        <v>16.625</v>
      </c>
      <c r="U1955" s="7">
        <f t="shared" si="308"/>
        <v>16.341666666666669</v>
      </c>
      <c r="V1955" s="7">
        <f t="shared" si="309"/>
        <v>16.412500000000001</v>
      </c>
    </row>
    <row r="1956" spans="1:22" ht="13.5" x14ac:dyDescent="0.35">
      <c r="A1956" s="3">
        <v>44855</v>
      </c>
      <c r="B1956" s="2">
        <v>24.707599999999999</v>
      </c>
      <c r="C1956" s="7">
        <v>33.095883757639484</v>
      </c>
      <c r="D1956" s="7">
        <v>-0.66682247584894583</v>
      </c>
      <c r="E1956" s="7">
        <v>-0.66684756141485402</v>
      </c>
      <c r="F1956" s="7">
        <v>25.124379999999999</v>
      </c>
      <c r="G1956" s="7">
        <v>25.775040000000001</v>
      </c>
      <c r="H1956" s="7">
        <v>27.420866</v>
      </c>
      <c r="I1956" s="7">
        <v>25.442675999999995</v>
      </c>
      <c r="J1956" s="7" t="s">
        <v>53</v>
      </c>
      <c r="K1956" s="7" t="s">
        <v>55</v>
      </c>
      <c r="L1956" s="7" t="s">
        <v>47</v>
      </c>
      <c r="M1956" s="7">
        <f t="shared" si="300"/>
        <v>25</v>
      </c>
      <c r="N1956" s="7">
        <f t="shared" si="301"/>
        <v>0</v>
      </c>
      <c r="O1956" s="7">
        <f t="shared" si="302"/>
        <v>0</v>
      </c>
      <c r="P1956" s="7">
        <f t="shared" si="303"/>
        <v>16.5</v>
      </c>
      <c r="Q1956" s="19">
        <f t="shared" si="304"/>
        <v>11.225</v>
      </c>
      <c r="R1956" s="19">
        <f t="shared" si="305"/>
        <v>9.125</v>
      </c>
      <c r="S1956" s="19">
        <f t="shared" si="306"/>
        <v>11.175000000000001</v>
      </c>
      <c r="T1956" s="19">
        <f t="shared" si="307"/>
        <v>10.375</v>
      </c>
      <c r="U1956" s="7">
        <f t="shared" si="308"/>
        <v>10.508333333333335</v>
      </c>
      <c r="V1956" s="7">
        <f t="shared" si="309"/>
        <v>10.475000000000001</v>
      </c>
    </row>
    <row r="1957" spans="1:22" ht="13.5" x14ac:dyDescent="0.35">
      <c r="A1957" s="3">
        <v>44858</v>
      </c>
      <c r="B1957" s="2">
        <v>25.0153</v>
      </c>
      <c r="C1957" s="7">
        <v>37.017774475624364</v>
      </c>
      <c r="D1957" s="7">
        <v>-0.64337548898554786</v>
      </c>
      <c r="E1957" s="7">
        <v>-0.66215314692899285</v>
      </c>
      <c r="F1957" s="7">
        <v>25.0593</v>
      </c>
      <c r="G1957" s="7">
        <v>25.659855</v>
      </c>
      <c r="H1957" s="7">
        <v>27.354919999999996</v>
      </c>
      <c r="I1957" s="7">
        <v>25.442583999999997</v>
      </c>
      <c r="J1957" s="7" t="s">
        <v>53</v>
      </c>
      <c r="K1957" s="7" t="s">
        <v>55</v>
      </c>
      <c r="L1957" s="7" t="s">
        <v>47</v>
      </c>
      <c r="M1957" s="7">
        <f t="shared" si="300"/>
        <v>25</v>
      </c>
      <c r="N1957" s="7">
        <f t="shared" si="301"/>
        <v>0</v>
      </c>
      <c r="O1957" s="7">
        <f t="shared" si="302"/>
        <v>0</v>
      </c>
      <c r="P1957" s="7">
        <f t="shared" si="303"/>
        <v>16.5</v>
      </c>
      <c r="Q1957" s="19">
        <f t="shared" si="304"/>
        <v>11.225</v>
      </c>
      <c r="R1957" s="19">
        <f t="shared" si="305"/>
        <v>9.125</v>
      </c>
      <c r="S1957" s="19">
        <f t="shared" si="306"/>
        <v>11.175000000000001</v>
      </c>
      <c r="T1957" s="19">
        <f t="shared" si="307"/>
        <v>10.375</v>
      </c>
      <c r="U1957" s="7">
        <f t="shared" si="308"/>
        <v>10.508333333333335</v>
      </c>
      <c r="V1957" s="7">
        <f t="shared" si="309"/>
        <v>10.475000000000001</v>
      </c>
    </row>
    <row r="1958" spans="1:22" ht="13.5" x14ac:dyDescent="0.35">
      <c r="A1958" s="3">
        <v>44859</v>
      </c>
      <c r="B1958" s="2">
        <v>24.707599999999999</v>
      </c>
      <c r="C1958" s="7">
        <v>43.163693715707375</v>
      </c>
      <c r="D1958" s="7">
        <v>-0.64221929712407189</v>
      </c>
      <c r="E1958" s="7">
        <v>-0.65816637696800873</v>
      </c>
      <c r="F1958" s="7">
        <v>24.936199999999999</v>
      </c>
      <c r="G1958" s="7">
        <v>25.532360000000004</v>
      </c>
      <c r="H1958" s="7">
        <v>27.272267999999993</v>
      </c>
      <c r="I1958" s="7">
        <v>25.439088999999996</v>
      </c>
      <c r="J1958" s="7" t="s">
        <v>53</v>
      </c>
      <c r="K1958" s="7" t="s">
        <v>55</v>
      </c>
      <c r="L1958" s="7" t="s">
        <v>47</v>
      </c>
      <c r="M1958" s="7">
        <f t="shared" si="300"/>
        <v>25</v>
      </c>
      <c r="N1958" s="7">
        <f t="shared" si="301"/>
        <v>0</v>
      </c>
      <c r="O1958" s="7">
        <f t="shared" si="302"/>
        <v>0</v>
      </c>
      <c r="P1958" s="7">
        <f t="shared" si="303"/>
        <v>16.5</v>
      </c>
      <c r="Q1958" s="19">
        <f t="shared" si="304"/>
        <v>11.225</v>
      </c>
      <c r="R1958" s="19">
        <f t="shared" si="305"/>
        <v>9.125</v>
      </c>
      <c r="S1958" s="19">
        <f t="shared" si="306"/>
        <v>11.175000000000001</v>
      </c>
      <c r="T1958" s="19">
        <f t="shared" si="307"/>
        <v>10.375</v>
      </c>
      <c r="U1958" s="7">
        <f t="shared" si="308"/>
        <v>10.508333333333335</v>
      </c>
      <c r="V1958" s="7">
        <f t="shared" si="309"/>
        <v>10.475000000000001</v>
      </c>
    </row>
    <row r="1959" spans="1:22" ht="13.5" x14ac:dyDescent="0.35">
      <c r="A1959" s="3">
        <v>44860</v>
      </c>
      <c r="B1959" s="2">
        <v>25.0593</v>
      </c>
      <c r="C1959" s="7">
        <v>55.413889693808564</v>
      </c>
      <c r="D1959" s="7">
        <v>-0.60593886991495083</v>
      </c>
      <c r="E1959" s="7">
        <v>-0.64772087555739721</v>
      </c>
      <c r="F1959" s="7">
        <v>24.848279999999999</v>
      </c>
      <c r="G1959" s="7">
        <v>25.426845</v>
      </c>
      <c r="H1959" s="7">
        <v>27.196649999999998</v>
      </c>
      <c r="I1959" s="7">
        <v>25.436857999999997</v>
      </c>
      <c r="J1959" s="7" t="s">
        <v>53</v>
      </c>
      <c r="K1959" s="7" t="s">
        <v>55</v>
      </c>
      <c r="L1959" s="7" t="s">
        <v>47</v>
      </c>
      <c r="M1959" s="7">
        <f t="shared" si="300"/>
        <v>25</v>
      </c>
      <c r="N1959" s="7">
        <f t="shared" si="301"/>
        <v>0</v>
      </c>
      <c r="O1959" s="7">
        <f t="shared" si="302"/>
        <v>0</v>
      </c>
      <c r="P1959" s="7">
        <f t="shared" si="303"/>
        <v>16.5</v>
      </c>
      <c r="Q1959" s="19">
        <f t="shared" si="304"/>
        <v>11.225</v>
      </c>
      <c r="R1959" s="19">
        <f t="shared" si="305"/>
        <v>9.125</v>
      </c>
      <c r="S1959" s="19">
        <f t="shared" si="306"/>
        <v>11.175000000000001</v>
      </c>
      <c r="T1959" s="19">
        <f t="shared" si="307"/>
        <v>10.375</v>
      </c>
      <c r="U1959" s="7">
        <f t="shared" si="308"/>
        <v>10.508333333333335</v>
      </c>
      <c r="V1959" s="7">
        <f t="shared" si="309"/>
        <v>10.475000000000001</v>
      </c>
    </row>
    <row r="1960" spans="1:22" ht="13.5" x14ac:dyDescent="0.35">
      <c r="A1960" s="3">
        <v>44861</v>
      </c>
      <c r="B1960" s="2">
        <v>25.041699999999999</v>
      </c>
      <c r="C1960" s="7">
        <v>55.084337349397565</v>
      </c>
      <c r="D1960" s="7">
        <v>-0.57201273611960346</v>
      </c>
      <c r="E1960" s="7">
        <v>-0.63257924766983853</v>
      </c>
      <c r="F1960" s="7">
        <v>24.906299999999998</v>
      </c>
      <c r="G1960" s="7">
        <v>25.320450000000001</v>
      </c>
      <c r="H1960" s="7">
        <v>27.096059999999998</v>
      </c>
      <c r="I1960" s="7">
        <v>25.434539000000001</v>
      </c>
      <c r="J1960" s="7" t="s">
        <v>53</v>
      </c>
      <c r="K1960" s="7" t="s">
        <v>55</v>
      </c>
      <c r="L1960" s="7" t="s">
        <v>54</v>
      </c>
      <c r="M1960" s="7">
        <f t="shared" si="300"/>
        <v>25</v>
      </c>
      <c r="N1960" s="7">
        <f t="shared" si="301"/>
        <v>0</v>
      </c>
      <c r="O1960" s="7">
        <f t="shared" si="302"/>
        <v>0</v>
      </c>
      <c r="P1960" s="7">
        <f t="shared" si="303"/>
        <v>16.5</v>
      </c>
      <c r="Q1960" s="19">
        <f t="shared" si="304"/>
        <v>11.225</v>
      </c>
      <c r="R1960" s="19">
        <f t="shared" si="305"/>
        <v>9.125</v>
      </c>
      <c r="S1960" s="19">
        <f t="shared" si="306"/>
        <v>11.175000000000001</v>
      </c>
      <c r="T1960" s="19">
        <f t="shared" si="307"/>
        <v>10.375</v>
      </c>
      <c r="U1960" s="7">
        <f t="shared" si="308"/>
        <v>10.508333333333335</v>
      </c>
      <c r="V1960" s="7">
        <f t="shared" si="309"/>
        <v>10.475000000000001</v>
      </c>
    </row>
    <row r="1961" spans="1:22" ht="13.5" x14ac:dyDescent="0.35">
      <c r="A1961" s="3">
        <v>44862</v>
      </c>
      <c r="B1961" s="2">
        <v>24.971399999999999</v>
      </c>
      <c r="C1961" s="7">
        <v>54.507737428169492</v>
      </c>
      <c r="D1961" s="7">
        <v>-0.54452174541248155</v>
      </c>
      <c r="E1961" s="7">
        <v>-0.61496774721836722</v>
      </c>
      <c r="F1961" s="7">
        <v>24.959059999999997</v>
      </c>
      <c r="G1961" s="7">
        <v>25.214940000000006</v>
      </c>
      <c r="H1961" s="7">
        <v>26.994943999999997</v>
      </c>
      <c r="I1961" s="7">
        <v>25.434912000000001</v>
      </c>
      <c r="J1961" s="7" t="s">
        <v>53</v>
      </c>
      <c r="K1961" s="7" t="s">
        <v>55</v>
      </c>
      <c r="L1961" s="7" t="s">
        <v>54</v>
      </c>
      <c r="M1961" s="7">
        <f t="shared" si="300"/>
        <v>25</v>
      </c>
      <c r="N1961" s="7">
        <f t="shared" si="301"/>
        <v>0</v>
      </c>
      <c r="O1961" s="7">
        <f t="shared" si="302"/>
        <v>0</v>
      </c>
      <c r="P1961" s="7">
        <f t="shared" si="303"/>
        <v>16.5</v>
      </c>
      <c r="Q1961" s="19">
        <f t="shared" si="304"/>
        <v>11.225</v>
      </c>
      <c r="R1961" s="19">
        <f t="shared" si="305"/>
        <v>9.125</v>
      </c>
      <c r="S1961" s="19">
        <f t="shared" si="306"/>
        <v>11.175000000000001</v>
      </c>
      <c r="T1961" s="19">
        <f t="shared" si="307"/>
        <v>10.375</v>
      </c>
      <c r="U1961" s="7">
        <f t="shared" si="308"/>
        <v>10.508333333333335</v>
      </c>
      <c r="V1961" s="7">
        <f t="shared" si="309"/>
        <v>10.475000000000001</v>
      </c>
    </row>
    <row r="1962" spans="1:22" ht="13.5" x14ac:dyDescent="0.35">
      <c r="A1962" s="3">
        <v>44865</v>
      </c>
      <c r="B1962" s="2">
        <v>24.355899999999998</v>
      </c>
      <c r="C1962" s="7">
        <v>29.133902493821552</v>
      </c>
      <c r="D1962" s="7">
        <v>-0.56587755901331604</v>
      </c>
      <c r="E1962" s="7">
        <v>-0.60514970957735703</v>
      </c>
      <c r="F1962" s="7">
        <v>24.827179999999998</v>
      </c>
      <c r="G1962" s="7">
        <v>25.113825000000002</v>
      </c>
      <c r="H1962" s="7">
        <v>26.889607999999996</v>
      </c>
      <c r="I1962" s="7">
        <v>25.433044500000005</v>
      </c>
      <c r="J1962" s="7" t="s">
        <v>53</v>
      </c>
      <c r="K1962" s="7" t="s">
        <v>55</v>
      </c>
      <c r="L1962" s="7" t="s">
        <v>47</v>
      </c>
      <c r="M1962" s="7">
        <f t="shared" si="300"/>
        <v>50</v>
      </c>
      <c r="N1962" s="7">
        <f t="shared" si="301"/>
        <v>0</v>
      </c>
      <c r="O1962" s="7">
        <f t="shared" si="302"/>
        <v>0</v>
      </c>
      <c r="P1962" s="7">
        <f t="shared" si="303"/>
        <v>16.5</v>
      </c>
      <c r="Q1962" s="19">
        <f t="shared" si="304"/>
        <v>19.975000000000001</v>
      </c>
      <c r="R1962" s="19">
        <f t="shared" si="305"/>
        <v>14.125</v>
      </c>
      <c r="S1962" s="19">
        <f t="shared" si="306"/>
        <v>14.925000000000001</v>
      </c>
      <c r="T1962" s="19">
        <f t="shared" si="307"/>
        <v>16.625</v>
      </c>
      <c r="U1962" s="7">
        <f t="shared" si="308"/>
        <v>16.341666666666669</v>
      </c>
      <c r="V1962" s="7">
        <f t="shared" si="309"/>
        <v>16.412500000000001</v>
      </c>
    </row>
    <row r="1963" spans="1:22" ht="13.5" x14ac:dyDescent="0.35">
      <c r="A1963" s="3">
        <v>44866</v>
      </c>
      <c r="B1963" s="2">
        <v>24.531700000000001</v>
      </c>
      <c r="C1963" s="7">
        <v>35.841531507577741</v>
      </c>
      <c r="D1963" s="7">
        <v>-0.5621366430707937</v>
      </c>
      <c r="E1963" s="7">
        <v>-0.59654709627604441</v>
      </c>
      <c r="F1963" s="7">
        <v>24.792000000000002</v>
      </c>
      <c r="G1963" s="7">
        <v>25.021500000000003</v>
      </c>
      <c r="H1963" s="7">
        <v>26.789369999999995</v>
      </c>
      <c r="I1963" s="7">
        <v>25.432436500000005</v>
      </c>
      <c r="J1963" s="7" t="s">
        <v>48</v>
      </c>
      <c r="K1963" s="7" t="s">
        <v>55</v>
      </c>
      <c r="L1963" s="7" t="s">
        <v>56</v>
      </c>
      <c r="M1963" s="7">
        <f t="shared" si="300"/>
        <v>25</v>
      </c>
      <c r="N1963" s="7">
        <f t="shared" si="301"/>
        <v>0</v>
      </c>
      <c r="O1963" s="7">
        <f t="shared" si="302"/>
        <v>0</v>
      </c>
      <c r="P1963" s="7">
        <f t="shared" si="303"/>
        <v>66.5</v>
      </c>
      <c r="Q1963" s="19">
        <f t="shared" si="304"/>
        <v>18.725000000000001</v>
      </c>
      <c r="R1963" s="19">
        <f t="shared" si="305"/>
        <v>21.625</v>
      </c>
      <c r="S1963" s="19">
        <f t="shared" si="306"/>
        <v>33.674999999999997</v>
      </c>
      <c r="T1963" s="19">
        <f t="shared" si="307"/>
        <v>22.875</v>
      </c>
      <c r="U1963" s="7">
        <f t="shared" si="308"/>
        <v>24.675000000000001</v>
      </c>
      <c r="V1963" s="7">
        <f t="shared" si="309"/>
        <v>24.225000000000001</v>
      </c>
    </row>
    <row r="1964" spans="1:22" ht="13.5" x14ac:dyDescent="0.35">
      <c r="A1964" s="3">
        <v>44867</v>
      </c>
      <c r="B1964" s="2">
        <v>24.268000000000001</v>
      </c>
      <c r="C1964" s="7">
        <v>33.091568449682697</v>
      </c>
      <c r="D1964" s="7">
        <v>-0.57383550786715531</v>
      </c>
      <c r="E1964" s="7">
        <v>-0.59200477859426659</v>
      </c>
      <c r="F1964" s="7">
        <v>24.63374</v>
      </c>
      <c r="G1964" s="7">
        <v>24.968745000000006</v>
      </c>
      <c r="H1964" s="7">
        <v>26.675065999999994</v>
      </c>
      <c r="I1964" s="7">
        <v>25.432793</v>
      </c>
      <c r="J1964" s="7" t="s">
        <v>53</v>
      </c>
      <c r="K1964" s="7" t="s">
        <v>55</v>
      </c>
      <c r="L1964" s="7" t="s">
        <v>47</v>
      </c>
      <c r="M1964" s="7">
        <f t="shared" si="300"/>
        <v>25</v>
      </c>
      <c r="N1964" s="7">
        <f t="shared" si="301"/>
        <v>0</v>
      </c>
      <c r="O1964" s="7">
        <f t="shared" si="302"/>
        <v>0</v>
      </c>
      <c r="P1964" s="7">
        <f t="shared" si="303"/>
        <v>16.5</v>
      </c>
      <c r="Q1964" s="19">
        <f t="shared" si="304"/>
        <v>11.225</v>
      </c>
      <c r="R1964" s="19">
        <f t="shared" si="305"/>
        <v>9.125</v>
      </c>
      <c r="S1964" s="19">
        <f t="shared" si="306"/>
        <v>11.175000000000001</v>
      </c>
      <c r="T1964" s="19">
        <f t="shared" si="307"/>
        <v>10.375</v>
      </c>
      <c r="U1964" s="7">
        <f t="shared" si="308"/>
        <v>10.508333333333335</v>
      </c>
      <c r="V1964" s="7">
        <f t="shared" si="309"/>
        <v>10.475000000000001</v>
      </c>
    </row>
    <row r="1965" spans="1:22" ht="13.5" x14ac:dyDescent="0.35">
      <c r="A1965" s="3">
        <v>44868</v>
      </c>
      <c r="B1965" s="2">
        <v>24.171199999999999</v>
      </c>
      <c r="C1965" s="7">
        <v>35.583456425406169</v>
      </c>
      <c r="D1965" s="7">
        <v>-0.58418378646410574</v>
      </c>
      <c r="E1965" s="7">
        <v>-0.59044058016823442</v>
      </c>
      <c r="F1965" s="7">
        <v>24.45964</v>
      </c>
      <c r="G1965" s="7">
        <v>24.946760000000005</v>
      </c>
      <c r="H1965" s="7">
        <v>26.557065999999992</v>
      </c>
      <c r="I1965" s="7">
        <v>25.431904500000005</v>
      </c>
      <c r="J1965" s="7" t="s">
        <v>53</v>
      </c>
      <c r="K1965" s="7" t="s">
        <v>55</v>
      </c>
      <c r="L1965" s="7" t="s">
        <v>47</v>
      </c>
      <c r="M1965" s="7">
        <f t="shared" si="300"/>
        <v>25</v>
      </c>
      <c r="N1965" s="7">
        <f t="shared" si="301"/>
        <v>0</v>
      </c>
      <c r="O1965" s="7">
        <f t="shared" si="302"/>
        <v>0</v>
      </c>
      <c r="P1965" s="7">
        <f t="shared" si="303"/>
        <v>16.5</v>
      </c>
      <c r="Q1965" s="19">
        <f t="shared" si="304"/>
        <v>11.225</v>
      </c>
      <c r="R1965" s="19">
        <f t="shared" si="305"/>
        <v>9.125</v>
      </c>
      <c r="S1965" s="19">
        <f t="shared" si="306"/>
        <v>11.175000000000001</v>
      </c>
      <c r="T1965" s="19">
        <f t="shared" si="307"/>
        <v>10.375</v>
      </c>
      <c r="U1965" s="7">
        <f t="shared" si="308"/>
        <v>10.508333333333335</v>
      </c>
      <c r="V1965" s="7">
        <f t="shared" si="309"/>
        <v>10.475000000000001</v>
      </c>
    </row>
    <row r="1966" spans="1:22" ht="13.5" x14ac:dyDescent="0.35">
      <c r="A1966" s="3">
        <v>44869</v>
      </c>
      <c r="B1966" s="2">
        <v>24.434999999999999</v>
      </c>
      <c r="C1966" s="7">
        <v>36.894046826614215</v>
      </c>
      <c r="D1966" s="7">
        <v>-0.5645901724136948</v>
      </c>
      <c r="E1966" s="7">
        <v>-0.5852704986173265</v>
      </c>
      <c r="F1966" s="7">
        <v>24.352359999999997</v>
      </c>
      <c r="G1966" s="7">
        <v>24.937525000000001</v>
      </c>
      <c r="H1966" s="7">
        <v>26.445925999999989</v>
      </c>
      <c r="I1966" s="7">
        <v>25.433476500000005</v>
      </c>
      <c r="J1966" s="7" t="s">
        <v>53</v>
      </c>
      <c r="K1966" s="7" t="s">
        <v>55</v>
      </c>
      <c r="L1966" s="7" t="s">
        <v>47</v>
      </c>
      <c r="M1966" s="7">
        <f t="shared" si="300"/>
        <v>25</v>
      </c>
      <c r="N1966" s="7">
        <f t="shared" si="301"/>
        <v>0</v>
      </c>
      <c r="O1966" s="7">
        <f t="shared" si="302"/>
        <v>0</v>
      </c>
      <c r="P1966" s="7">
        <f t="shared" si="303"/>
        <v>16.5</v>
      </c>
      <c r="Q1966" s="19">
        <f t="shared" si="304"/>
        <v>11.225</v>
      </c>
      <c r="R1966" s="19">
        <f t="shared" si="305"/>
        <v>9.125</v>
      </c>
      <c r="S1966" s="19">
        <f t="shared" si="306"/>
        <v>11.175000000000001</v>
      </c>
      <c r="T1966" s="19">
        <f t="shared" si="307"/>
        <v>10.375</v>
      </c>
      <c r="U1966" s="7">
        <f t="shared" si="308"/>
        <v>10.508333333333335</v>
      </c>
      <c r="V1966" s="7">
        <f t="shared" si="309"/>
        <v>10.475000000000001</v>
      </c>
    </row>
    <row r="1967" spans="1:22" ht="13.5" x14ac:dyDescent="0.35">
      <c r="A1967" s="3">
        <v>44872</v>
      </c>
      <c r="B1967" s="2">
        <v>24.399899999999999</v>
      </c>
      <c r="C1967" s="7">
        <v>36.70813176687399</v>
      </c>
      <c r="D1967" s="7">
        <v>-0.54560497425552867</v>
      </c>
      <c r="E1967" s="7">
        <v>-0.57733739374496695</v>
      </c>
      <c r="F1967" s="7">
        <v>24.361160000000002</v>
      </c>
      <c r="G1967" s="7">
        <v>24.927855000000001</v>
      </c>
      <c r="H1967" s="7">
        <v>26.33953399999999</v>
      </c>
      <c r="I1967" s="7">
        <v>25.435253500000009</v>
      </c>
      <c r="J1967" s="7" t="s">
        <v>53</v>
      </c>
      <c r="K1967" s="7" t="s">
        <v>55</v>
      </c>
      <c r="L1967" s="7" t="s">
        <v>54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16.5</v>
      </c>
      <c r="Q1967" s="19">
        <f t="shared" si="304"/>
        <v>11.225</v>
      </c>
      <c r="R1967" s="19">
        <f t="shared" si="305"/>
        <v>9.125</v>
      </c>
      <c r="S1967" s="19">
        <f t="shared" si="306"/>
        <v>11.175000000000001</v>
      </c>
      <c r="T1967" s="19">
        <f t="shared" si="307"/>
        <v>10.375</v>
      </c>
      <c r="U1967" s="7">
        <f t="shared" si="308"/>
        <v>10.508333333333335</v>
      </c>
      <c r="V1967" s="7">
        <f t="shared" si="309"/>
        <v>10.475000000000001</v>
      </c>
    </row>
    <row r="1968" spans="1:22" ht="13.5" x14ac:dyDescent="0.35">
      <c r="A1968" s="3">
        <v>44873</v>
      </c>
      <c r="B1968" s="2">
        <v>24.18</v>
      </c>
      <c r="C1968" s="7">
        <v>31.249111433364646</v>
      </c>
      <c r="D1968" s="7">
        <v>-0.5420546910916606</v>
      </c>
      <c r="E1968" s="7">
        <v>-0.57028085321430566</v>
      </c>
      <c r="F1968" s="7">
        <v>24.290820000000004</v>
      </c>
      <c r="G1968" s="7">
        <v>24.844760000000001</v>
      </c>
      <c r="H1968" s="7">
        <v>26.228743999999988</v>
      </c>
      <c r="I1968" s="7">
        <v>25.436311000000003</v>
      </c>
      <c r="J1968" s="7" t="s">
        <v>53</v>
      </c>
      <c r="K1968" s="7" t="s">
        <v>55</v>
      </c>
      <c r="L1968" s="7" t="s">
        <v>47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16.5</v>
      </c>
      <c r="Q1968" s="19">
        <f t="shared" si="304"/>
        <v>11.225</v>
      </c>
      <c r="R1968" s="19">
        <f t="shared" si="305"/>
        <v>9.125</v>
      </c>
      <c r="S1968" s="19">
        <f t="shared" si="306"/>
        <v>11.175000000000001</v>
      </c>
      <c r="T1968" s="19">
        <f t="shared" si="307"/>
        <v>10.375</v>
      </c>
      <c r="U1968" s="7">
        <f t="shared" si="308"/>
        <v>10.508333333333335</v>
      </c>
      <c r="V1968" s="7">
        <f t="shared" si="309"/>
        <v>10.475000000000001</v>
      </c>
    </row>
    <row r="1969" spans="1:22" ht="13.5" x14ac:dyDescent="0.35">
      <c r="A1969" s="3">
        <v>44874</v>
      </c>
      <c r="B1969" s="2">
        <v>24.1097</v>
      </c>
      <c r="C1969" s="7">
        <v>38.698545723441001</v>
      </c>
      <c r="D1969" s="7">
        <v>-0.53870384597932031</v>
      </c>
      <c r="E1969" s="7">
        <v>-0.56396545176730861</v>
      </c>
      <c r="F1969" s="7">
        <v>24.259160000000001</v>
      </c>
      <c r="G1969" s="7">
        <v>24.775734999999997</v>
      </c>
      <c r="H1969" s="7">
        <v>26.118483999999988</v>
      </c>
      <c r="I1969" s="7">
        <v>25.436713000000005</v>
      </c>
      <c r="J1969" s="7" t="s">
        <v>53</v>
      </c>
      <c r="K1969" s="7" t="s">
        <v>55</v>
      </c>
      <c r="L1969" s="7" t="s">
        <v>47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16.5</v>
      </c>
      <c r="Q1969" s="19">
        <f t="shared" si="304"/>
        <v>11.225</v>
      </c>
      <c r="R1969" s="19">
        <f t="shared" si="305"/>
        <v>9.125</v>
      </c>
      <c r="S1969" s="19">
        <f t="shared" si="306"/>
        <v>11.175000000000001</v>
      </c>
      <c r="T1969" s="19">
        <f t="shared" si="307"/>
        <v>10.375</v>
      </c>
      <c r="U1969" s="7">
        <f t="shared" si="308"/>
        <v>10.508333333333335</v>
      </c>
      <c r="V1969" s="7">
        <f t="shared" si="309"/>
        <v>10.475000000000001</v>
      </c>
    </row>
    <row r="1970" spans="1:22" ht="13.5" x14ac:dyDescent="0.35">
      <c r="A1970" s="3">
        <v>44875</v>
      </c>
      <c r="B1970" s="2">
        <v>23.740400000000001</v>
      </c>
      <c r="C1970" s="7">
        <v>34.721344622772705</v>
      </c>
      <c r="D1970" s="7">
        <v>-0.55939929387159637</v>
      </c>
      <c r="E1970" s="7">
        <v>-0.56305222018816625</v>
      </c>
      <c r="F1970" s="7">
        <v>24.173000000000002</v>
      </c>
      <c r="G1970" s="7">
        <v>24.687810000000002</v>
      </c>
      <c r="H1970" s="7">
        <v>26.004353999999989</v>
      </c>
      <c r="I1970" s="7">
        <v>25.435572500000006</v>
      </c>
      <c r="J1970" s="7" t="s">
        <v>53</v>
      </c>
      <c r="K1970" s="7" t="s">
        <v>55</v>
      </c>
      <c r="L1970" s="7" t="s">
        <v>47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16.5</v>
      </c>
      <c r="Q1970" s="19">
        <f t="shared" si="304"/>
        <v>11.225</v>
      </c>
      <c r="R1970" s="19">
        <f t="shared" si="305"/>
        <v>9.125</v>
      </c>
      <c r="S1970" s="19">
        <f t="shared" si="306"/>
        <v>11.175000000000001</v>
      </c>
      <c r="T1970" s="19">
        <f t="shared" si="307"/>
        <v>10.375</v>
      </c>
      <c r="U1970" s="7">
        <f t="shared" si="308"/>
        <v>10.508333333333335</v>
      </c>
      <c r="V1970" s="7">
        <f t="shared" si="309"/>
        <v>10.475000000000001</v>
      </c>
    </row>
    <row r="1971" spans="1:22" ht="13.5" x14ac:dyDescent="0.35">
      <c r="A1971" s="3">
        <v>44876</v>
      </c>
      <c r="B1971" s="2">
        <v>23.740400000000001</v>
      </c>
      <c r="C1971" s="7">
        <v>27.692038495188157</v>
      </c>
      <c r="D1971" s="7">
        <v>-0.5692387553954994</v>
      </c>
      <c r="E1971" s="7">
        <v>-0.56428952722963288</v>
      </c>
      <c r="F1971" s="7">
        <v>24.034079999999999</v>
      </c>
      <c r="G1971" s="7">
        <v>24.617470000000004</v>
      </c>
      <c r="H1971" s="7">
        <v>25.925395999999992</v>
      </c>
      <c r="I1971" s="7">
        <v>25.434508500000007</v>
      </c>
      <c r="J1971" s="7" t="s">
        <v>53</v>
      </c>
      <c r="K1971" s="7" t="s">
        <v>55</v>
      </c>
      <c r="L1971" s="7" t="s">
        <v>47</v>
      </c>
      <c r="M1971" s="7">
        <f t="shared" si="300"/>
        <v>50</v>
      </c>
      <c r="N1971" s="7">
        <f t="shared" si="301"/>
        <v>45</v>
      </c>
      <c r="O1971" s="7">
        <f t="shared" si="302"/>
        <v>0</v>
      </c>
      <c r="P1971" s="7">
        <f t="shared" si="303"/>
        <v>16.5</v>
      </c>
      <c r="Q1971" s="19">
        <f t="shared" si="304"/>
        <v>35.725000000000001</v>
      </c>
      <c r="R1971" s="19">
        <f t="shared" si="305"/>
        <v>23.125</v>
      </c>
      <c r="S1971" s="19">
        <f t="shared" si="306"/>
        <v>21.675000000000001</v>
      </c>
      <c r="T1971" s="19">
        <f t="shared" si="307"/>
        <v>27.875</v>
      </c>
      <c r="U1971" s="7">
        <f t="shared" si="308"/>
        <v>26.841666666666669</v>
      </c>
      <c r="V1971" s="7">
        <f t="shared" si="309"/>
        <v>27.1</v>
      </c>
    </row>
    <row r="1972" spans="1:22" ht="13.5" x14ac:dyDescent="0.35">
      <c r="A1972" s="3">
        <v>44879</v>
      </c>
      <c r="B1972" s="2">
        <v>23.379899999999999</v>
      </c>
      <c r="C1972" s="7">
        <v>27.189636807202049</v>
      </c>
      <c r="D1972" s="7">
        <v>-0.59921851863621711</v>
      </c>
      <c r="E1972" s="7">
        <v>-0.57127532551094973</v>
      </c>
      <c r="F1972" s="7">
        <v>23.830079999999999</v>
      </c>
      <c r="G1972" s="7">
        <v>24.51943</v>
      </c>
      <c r="H1972" s="7">
        <v>25.824981999999991</v>
      </c>
      <c r="I1972" s="7">
        <v>25.432707000000004</v>
      </c>
      <c r="J1972" s="7" t="s">
        <v>53</v>
      </c>
      <c r="K1972" s="7" t="s">
        <v>55</v>
      </c>
      <c r="L1972" s="7" t="s">
        <v>47</v>
      </c>
      <c r="M1972" s="7">
        <f t="shared" si="300"/>
        <v>50</v>
      </c>
      <c r="N1972" s="7">
        <f t="shared" si="301"/>
        <v>100</v>
      </c>
      <c r="O1972" s="7">
        <f t="shared" si="302"/>
        <v>0</v>
      </c>
      <c r="P1972" s="7">
        <f t="shared" si="303"/>
        <v>16.5</v>
      </c>
      <c r="Q1972" s="19">
        <f t="shared" si="304"/>
        <v>54.975000000000001</v>
      </c>
      <c r="R1972" s="19">
        <f t="shared" si="305"/>
        <v>34.125</v>
      </c>
      <c r="S1972" s="19">
        <f t="shared" si="306"/>
        <v>29.925000000000001</v>
      </c>
      <c r="T1972" s="19">
        <f t="shared" si="307"/>
        <v>41.625</v>
      </c>
      <c r="U1972" s="7">
        <f t="shared" si="308"/>
        <v>39.674999999999997</v>
      </c>
      <c r="V1972" s="7">
        <f t="shared" si="309"/>
        <v>40.162499999999994</v>
      </c>
    </row>
    <row r="1973" spans="1:22" ht="13.5" x14ac:dyDescent="0.35">
      <c r="A1973" s="3">
        <v>44880</v>
      </c>
      <c r="B1973" s="2">
        <v>23.292000000000002</v>
      </c>
      <c r="C1973" s="7">
        <v>16.610617797090555</v>
      </c>
      <c r="D1973" s="7">
        <v>-0.62289020187453659</v>
      </c>
      <c r="E1973" s="7">
        <v>-0.58159830078366714</v>
      </c>
      <c r="F1973" s="7">
        <v>23.652479999999997</v>
      </c>
      <c r="G1973" s="7">
        <v>24.417875000000002</v>
      </c>
      <c r="H1973" s="7">
        <v>25.724745999999993</v>
      </c>
      <c r="I1973" s="7">
        <v>25.431797500000002</v>
      </c>
      <c r="J1973" s="7" t="s">
        <v>53</v>
      </c>
      <c r="K1973" s="7" t="s">
        <v>55</v>
      </c>
      <c r="L1973" s="7" t="s">
        <v>47</v>
      </c>
      <c r="M1973" s="7">
        <f t="shared" si="300"/>
        <v>50</v>
      </c>
      <c r="N1973" s="7">
        <f t="shared" si="301"/>
        <v>100</v>
      </c>
      <c r="O1973" s="7">
        <f t="shared" si="302"/>
        <v>0</v>
      </c>
      <c r="P1973" s="7">
        <f t="shared" si="303"/>
        <v>16.5</v>
      </c>
      <c r="Q1973" s="19">
        <f t="shared" si="304"/>
        <v>54.975000000000001</v>
      </c>
      <c r="R1973" s="19">
        <f t="shared" si="305"/>
        <v>34.125</v>
      </c>
      <c r="S1973" s="19">
        <f t="shared" si="306"/>
        <v>29.925000000000001</v>
      </c>
      <c r="T1973" s="19">
        <f t="shared" si="307"/>
        <v>41.625</v>
      </c>
      <c r="U1973" s="7">
        <f t="shared" si="308"/>
        <v>39.674999999999997</v>
      </c>
      <c r="V1973" s="7">
        <f t="shared" si="309"/>
        <v>40.162499999999994</v>
      </c>
    </row>
    <row r="1974" spans="1:22" ht="13.5" x14ac:dyDescent="0.35">
      <c r="A1974" s="3">
        <v>44881</v>
      </c>
      <c r="B1974" s="2">
        <v>22.834700000000002</v>
      </c>
      <c r="C1974" s="7">
        <v>14.244054176657443</v>
      </c>
      <c r="D1974" s="7">
        <v>-0.67081770068661939</v>
      </c>
      <c r="E1974" s="7">
        <v>-0.59944218076425759</v>
      </c>
      <c r="F1974" s="7">
        <v>23.397480000000002</v>
      </c>
      <c r="G1974" s="7">
        <v>24.284665</v>
      </c>
      <c r="H1974" s="7">
        <v>25.619231999999993</v>
      </c>
      <c r="I1974" s="7">
        <v>25.428031000000004</v>
      </c>
      <c r="J1974" s="7" t="s">
        <v>53</v>
      </c>
      <c r="K1974" s="7" t="s">
        <v>55</v>
      </c>
      <c r="L1974" s="7" t="s">
        <v>47</v>
      </c>
      <c r="M1974" s="7">
        <f t="shared" si="300"/>
        <v>50</v>
      </c>
      <c r="N1974" s="7">
        <f t="shared" si="301"/>
        <v>100</v>
      </c>
      <c r="O1974" s="7">
        <f t="shared" si="302"/>
        <v>0</v>
      </c>
      <c r="P1974" s="7">
        <f t="shared" si="303"/>
        <v>16.5</v>
      </c>
      <c r="Q1974" s="19">
        <f t="shared" si="304"/>
        <v>54.975000000000001</v>
      </c>
      <c r="R1974" s="19">
        <f t="shared" si="305"/>
        <v>34.125</v>
      </c>
      <c r="S1974" s="19">
        <f t="shared" si="306"/>
        <v>29.925000000000001</v>
      </c>
      <c r="T1974" s="19">
        <f t="shared" si="307"/>
        <v>41.625</v>
      </c>
      <c r="U1974" s="7">
        <f t="shared" si="308"/>
        <v>39.674999999999997</v>
      </c>
      <c r="V1974" s="7">
        <f t="shared" si="309"/>
        <v>40.162499999999994</v>
      </c>
    </row>
    <row r="1975" spans="1:22" ht="13.5" x14ac:dyDescent="0.35">
      <c r="A1975" s="3">
        <v>44882</v>
      </c>
      <c r="B1975" s="2">
        <v>22.773199999999999</v>
      </c>
      <c r="C1975" s="7">
        <v>14.284785858192038</v>
      </c>
      <c r="D1975" s="7">
        <v>-0.70562907211276382</v>
      </c>
      <c r="E1975" s="7">
        <v>-0.62067955903395888</v>
      </c>
      <c r="F1975" s="7">
        <v>23.204039999999999</v>
      </c>
      <c r="G1975" s="7">
        <v>24.185744999999997</v>
      </c>
      <c r="H1975" s="7">
        <v>25.529545999999996</v>
      </c>
      <c r="I1975" s="7">
        <v>25.418821000000001</v>
      </c>
      <c r="J1975" s="7" t="s">
        <v>53</v>
      </c>
      <c r="K1975" s="7" t="s">
        <v>55</v>
      </c>
      <c r="L1975" s="7" t="s">
        <v>47</v>
      </c>
      <c r="M1975" s="7">
        <f t="shared" si="300"/>
        <v>50</v>
      </c>
      <c r="N1975" s="7">
        <f t="shared" si="301"/>
        <v>100</v>
      </c>
      <c r="O1975" s="7">
        <f t="shared" si="302"/>
        <v>0</v>
      </c>
      <c r="P1975" s="7">
        <f t="shared" si="303"/>
        <v>16.5</v>
      </c>
      <c r="Q1975" s="19">
        <f t="shared" si="304"/>
        <v>54.975000000000001</v>
      </c>
      <c r="R1975" s="19">
        <f t="shared" si="305"/>
        <v>34.125</v>
      </c>
      <c r="S1975" s="19">
        <f t="shared" si="306"/>
        <v>29.925000000000001</v>
      </c>
      <c r="T1975" s="19">
        <f t="shared" si="307"/>
        <v>41.625</v>
      </c>
      <c r="U1975" s="7">
        <f t="shared" si="308"/>
        <v>39.674999999999997</v>
      </c>
      <c r="V1975" s="7">
        <f t="shared" si="309"/>
        <v>40.162499999999994</v>
      </c>
    </row>
    <row r="1976" spans="1:22" ht="13.5" x14ac:dyDescent="0.35">
      <c r="A1976" s="3">
        <v>44883</v>
      </c>
      <c r="B1976" s="2">
        <v>21.9819</v>
      </c>
      <c r="C1976" s="7">
        <v>13.512848887249532</v>
      </c>
      <c r="D1976" s="7">
        <v>-0.78798522839122143</v>
      </c>
      <c r="E1976" s="7">
        <v>-0.65414069290541144</v>
      </c>
      <c r="F1976" s="7">
        <v>22.852340000000002</v>
      </c>
      <c r="G1976" s="7">
        <v>24.04946</v>
      </c>
      <c r="H1976" s="7">
        <v>25.420515999999992</v>
      </c>
      <c r="I1976" s="7">
        <v>25.405463999999991</v>
      </c>
      <c r="J1976" s="7" t="s">
        <v>53</v>
      </c>
      <c r="K1976" s="7" t="s">
        <v>51</v>
      </c>
      <c r="L1976" s="7" t="s">
        <v>47</v>
      </c>
      <c r="M1976" s="7">
        <f t="shared" si="300"/>
        <v>50</v>
      </c>
      <c r="N1976" s="7">
        <f t="shared" si="301"/>
        <v>100</v>
      </c>
      <c r="O1976" s="7">
        <f t="shared" si="302"/>
        <v>0</v>
      </c>
      <c r="P1976" s="7">
        <f t="shared" si="303"/>
        <v>0</v>
      </c>
      <c r="Q1976" s="19">
        <f t="shared" si="304"/>
        <v>52.5</v>
      </c>
      <c r="R1976" s="19">
        <f t="shared" si="305"/>
        <v>30</v>
      </c>
      <c r="S1976" s="19">
        <f t="shared" si="306"/>
        <v>22.5</v>
      </c>
      <c r="T1976" s="19">
        <f t="shared" si="307"/>
        <v>37.5</v>
      </c>
      <c r="U1976" s="7">
        <f t="shared" si="308"/>
        <v>35</v>
      </c>
      <c r="V1976" s="7">
        <f t="shared" si="309"/>
        <v>35.625</v>
      </c>
    </row>
    <row r="1977" spans="1:22" ht="13.5" x14ac:dyDescent="0.35">
      <c r="A1977" s="3">
        <v>44886</v>
      </c>
      <c r="B1977" s="2">
        <v>22.7468</v>
      </c>
      <c r="C1977" s="7">
        <v>26.773026572625781</v>
      </c>
      <c r="D1977" s="7">
        <v>-0.78251172999524243</v>
      </c>
      <c r="E1977" s="7">
        <v>-0.67981490032337777</v>
      </c>
      <c r="F1977" s="7">
        <v>22.725720000000003</v>
      </c>
      <c r="G1977" s="7">
        <v>23.936034999999997</v>
      </c>
      <c r="H1977" s="7">
        <v>25.327135999999996</v>
      </c>
      <c r="I1977" s="7">
        <v>25.39764349999999</v>
      </c>
      <c r="J1977" s="7" t="s">
        <v>53</v>
      </c>
      <c r="K1977" s="7" t="s">
        <v>55</v>
      </c>
      <c r="L1977" s="7" t="s">
        <v>47</v>
      </c>
      <c r="M1977" s="7">
        <f t="shared" si="300"/>
        <v>50</v>
      </c>
      <c r="N1977" s="7">
        <f t="shared" si="301"/>
        <v>100</v>
      </c>
      <c r="O1977" s="7">
        <f t="shared" si="302"/>
        <v>0</v>
      </c>
      <c r="P1977" s="7">
        <f t="shared" si="303"/>
        <v>16.5</v>
      </c>
      <c r="Q1977" s="19">
        <f t="shared" si="304"/>
        <v>54.975000000000001</v>
      </c>
      <c r="R1977" s="19">
        <f t="shared" si="305"/>
        <v>34.125</v>
      </c>
      <c r="S1977" s="19">
        <f t="shared" si="306"/>
        <v>29.925000000000001</v>
      </c>
      <c r="T1977" s="19">
        <f t="shared" si="307"/>
        <v>41.625</v>
      </c>
      <c r="U1977" s="7">
        <f t="shared" si="308"/>
        <v>39.674999999999997</v>
      </c>
      <c r="V1977" s="7">
        <f t="shared" si="309"/>
        <v>40.162499999999994</v>
      </c>
    </row>
    <row r="1978" spans="1:22" ht="13.5" x14ac:dyDescent="0.35">
      <c r="A1978" s="3">
        <v>44887</v>
      </c>
      <c r="B1978" s="2">
        <v>22.8611</v>
      </c>
      <c r="C1978" s="7">
        <v>30.951284898047618</v>
      </c>
      <c r="D1978" s="7">
        <v>-0.76018791524061058</v>
      </c>
      <c r="E1978" s="7">
        <v>-0.69588950330682431</v>
      </c>
      <c r="F1978" s="7">
        <v>22.63954</v>
      </c>
      <c r="G1978" s="7">
        <v>23.843710000000002</v>
      </c>
      <c r="H1978" s="7">
        <v>25.236041999999994</v>
      </c>
      <c r="I1978" s="7">
        <v>25.388834999999993</v>
      </c>
      <c r="J1978" s="7" t="s">
        <v>53</v>
      </c>
      <c r="K1978" s="7" t="s">
        <v>55</v>
      </c>
      <c r="L1978" s="7" t="s">
        <v>47</v>
      </c>
      <c r="M1978" s="7">
        <f t="shared" si="300"/>
        <v>25</v>
      </c>
      <c r="N1978" s="7">
        <f t="shared" si="301"/>
        <v>100</v>
      </c>
      <c r="O1978" s="7">
        <f t="shared" si="302"/>
        <v>0</v>
      </c>
      <c r="P1978" s="7">
        <f t="shared" si="303"/>
        <v>16.5</v>
      </c>
      <c r="Q1978" s="19">
        <f t="shared" si="304"/>
        <v>46.225000000000001</v>
      </c>
      <c r="R1978" s="19">
        <f t="shared" si="305"/>
        <v>29.125</v>
      </c>
      <c r="S1978" s="19">
        <f t="shared" si="306"/>
        <v>26.175000000000001</v>
      </c>
      <c r="T1978" s="19">
        <f t="shared" si="307"/>
        <v>35.375</v>
      </c>
      <c r="U1978" s="7">
        <f t="shared" si="308"/>
        <v>33.841666666666661</v>
      </c>
      <c r="V1978" s="7">
        <f t="shared" si="309"/>
        <v>34.224999999999994</v>
      </c>
    </row>
    <row r="1979" spans="1:22" ht="13.5" x14ac:dyDescent="0.35">
      <c r="A1979" s="3">
        <v>44888</v>
      </c>
      <c r="B1979" s="2">
        <v>23.740400000000001</v>
      </c>
      <c r="C1979" s="7">
        <v>45.187022389060225</v>
      </c>
      <c r="D1979" s="7">
        <v>-0.66389104709677582</v>
      </c>
      <c r="E1979" s="7">
        <v>-0.68948981206481463</v>
      </c>
      <c r="F1979" s="7">
        <v>22.820679999999999</v>
      </c>
      <c r="G1979" s="7">
        <v>23.777765000000002</v>
      </c>
      <c r="H1979" s="7">
        <v>25.160599999999995</v>
      </c>
      <c r="I1979" s="7">
        <v>25.387314499999992</v>
      </c>
      <c r="J1979" s="7" t="s">
        <v>48</v>
      </c>
      <c r="K1979" s="7" t="s">
        <v>55</v>
      </c>
      <c r="L1979" s="7" t="s">
        <v>50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49.5</v>
      </c>
      <c r="Q1979" s="19">
        <f t="shared" si="304"/>
        <v>16.175000000000001</v>
      </c>
      <c r="R1979" s="19">
        <f t="shared" si="305"/>
        <v>17.375</v>
      </c>
      <c r="S1979" s="19">
        <f t="shared" si="306"/>
        <v>26.025000000000002</v>
      </c>
      <c r="T1979" s="19">
        <f t="shared" si="307"/>
        <v>18.625</v>
      </c>
      <c r="U1979" s="7">
        <f t="shared" si="308"/>
        <v>19.858333333333334</v>
      </c>
      <c r="V1979" s="7">
        <f t="shared" si="309"/>
        <v>19.55</v>
      </c>
    </row>
    <row r="1980" spans="1:22" ht="13.5" x14ac:dyDescent="0.35">
      <c r="A1980" s="3">
        <v>44889</v>
      </c>
      <c r="B1980" s="2">
        <v>23.3887</v>
      </c>
      <c r="C1980" s="7">
        <v>38.535708807222868</v>
      </c>
      <c r="D1980" s="7">
        <v>-0.60893491339893657</v>
      </c>
      <c r="E1980" s="7">
        <v>-0.67337883233163898</v>
      </c>
      <c r="F1980" s="7">
        <v>22.943779999999997</v>
      </c>
      <c r="G1980" s="7">
        <v>23.695115000000005</v>
      </c>
      <c r="H1980" s="7">
        <v>25.074431999999998</v>
      </c>
      <c r="I1980" s="7">
        <v>25.382551499999995</v>
      </c>
      <c r="J1980" s="7" t="s">
        <v>48</v>
      </c>
      <c r="K1980" s="7" t="s">
        <v>55</v>
      </c>
      <c r="L1980" s="7" t="s">
        <v>50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49.5</v>
      </c>
      <c r="Q1980" s="19">
        <f t="shared" si="304"/>
        <v>16.175000000000001</v>
      </c>
      <c r="R1980" s="19">
        <f t="shared" si="305"/>
        <v>17.375</v>
      </c>
      <c r="S1980" s="19">
        <f t="shared" si="306"/>
        <v>26.025000000000002</v>
      </c>
      <c r="T1980" s="19">
        <f t="shared" si="307"/>
        <v>18.625</v>
      </c>
      <c r="U1980" s="7">
        <f t="shared" si="308"/>
        <v>19.858333333333334</v>
      </c>
      <c r="V1980" s="7">
        <f t="shared" si="309"/>
        <v>19.55</v>
      </c>
    </row>
    <row r="1981" spans="1:22" ht="13.5" x14ac:dyDescent="0.35">
      <c r="A1981" s="3">
        <v>44890</v>
      </c>
      <c r="B1981" s="2">
        <v>23.520600000000002</v>
      </c>
      <c r="C1981" s="7">
        <v>40.565653097573055</v>
      </c>
      <c r="D1981" s="7">
        <v>-0.54841674695875753</v>
      </c>
      <c r="E1981" s="7">
        <v>-0.64838641525706275</v>
      </c>
      <c r="F1981" s="7">
        <v>23.251519999999999</v>
      </c>
      <c r="G1981" s="7">
        <v>23.622575000000005</v>
      </c>
      <c r="H1981" s="7">
        <v>24.996001999999997</v>
      </c>
      <c r="I1981" s="7">
        <v>25.378828499999994</v>
      </c>
      <c r="J1981" s="7" t="s">
        <v>48</v>
      </c>
      <c r="K1981" s="7" t="s">
        <v>55</v>
      </c>
      <c r="L1981" s="7" t="s">
        <v>50</v>
      </c>
      <c r="M1981" s="7">
        <f t="shared" si="300"/>
        <v>25</v>
      </c>
      <c r="N1981" s="7">
        <f t="shared" si="301"/>
        <v>0</v>
      </c>
      <c r="O1981" s="7">
        <f t="shared" si="302"/>
        <v>0</v>
      </c>
      <c r="P1981" s="7">
        <f t="shared" si="303"/>
        <v>49.5</v>
      </c>
      <c r="Q1981" s="19">
        <f t="shared" si="304"/>
        <v>16.175000000000001</v>
      </c>
      <c r="R1981" s="19">
        <f t="shared" si="305"/>
        <v>17.375</v>
      </c>
      <c r="S1981" s="19">
        <f t="shared" si="306"/>
        <v>26.025000000000002</v>
      </c>
      <c r="T1981" s="19">
        <f t="shared" si="307"/>
        <v>18.625</v>
      </c>
      <c r="U1981" s="7">
        <f t="shared" si="308"/>
        <v>19.858333333333334</v>
      </c>
      <c r="V1981" s="7">
        <f t="shared" si="309"/>
        <v>19.55</v>
      </c>
    </row>
    <row r="1982" spans="1:22" ht="13.5" x14ac:dyDescent="0.35">
      <c r="A1982" s="3">
        <v>44893</v>
      </c>
      <c r="B1982" s="2">
        <v>23.300799999999999</v>
      </c>
      <c r="C1982" s="7">
        <v>40.566523605150216</v>
      </c>
      <c r="D1982" s="7">
        <v>-0.51228636872832212</v>
      </c>
      <c r="E1982" s="7">
        <v>-0.62116640595131467</v>
      </c>
      <c r="F1982" s="7">
        <v>23.36232</v>
      </c>
      <c r="G1982" s="7">
        <v>23.56982</v>
      </c>
      <c r="H1982" s="7">
        <v>24.914230000000003</v>
      </c>
      <c r="I1982" s="7">
        <v>25.374348999999992</v>
      </c>
      <c r="J1982" s="7" t="s">
        <v>48</v>
      </c>
      <c r="K1982" s="7" t="s">
        <v>55</v>
      </c>
      <c r="L1982" s="7" t="s">
        <v>50</v>
      </c>
      <c r="M1982" s="7">
        <f t="shared" si="300"/>
        <v>25</v>
      </c>
      <c r="N1982" s="7">
        <f t="shared" si="301"/>
        <v>0</v>
      </c>
      <c r="O1982" s="7">
        <f t="shared" si="302"/>
        <v>0</v>
      </c>
      <c r="P1982" s="7">
        <f t="shared" si="303"/>
        <v>49.5</v>
      </c>
      <c r="Q1982" s="19">
        <f t="shared" si="304"/>
        <v>16.175000000000001</v>
      </c>
      <c r="R1982" s="19">
        <f t="shared" si="305"/>
        <v>17.375</v>
      </c>
      <c r="S1982" s="19">
        <f t="shared" si="306"/>
        <v>26.025000000000002</v>
      </c>
      <c r="T1982" s="19">
        <f t="shared" si="307"/>
        <v>18.625</v>
      </c>
      <c r="U1982" s="7">
        <f t="shared" si="308"/>
        <v>19.858333333333334</v>
      </c>
      <c r="V1982" s="7">
        <f t="shared" si="309"/>
        <v>19.55</v>
      </c>
    </row>
    <row r="1983" spans="1:22" ht="13.5" x14ac:dyDescent="0.35">
      <c r="A1983" s="3">
        <v>44894</v>
      </c>
      <c r="B1983" s="2">
        <v>23.300799999999999</v>
      </c>
      <c r="C1983" s="7">
        <v>41.187877203303053</v>
      </c>
      <c r="D1983" s="7">
        <v>-0.47814107104090553</v>
      </c>
      <c r="E1983" s="7">
        <v>-0.59256133896923291</v>
      </c>
      <c r="F1983" s="7">
        <v>23.450259999999997</v>
      </c>
      <c r="G1983" s="7">
        <v>23.508275000000001</v>
      </c>
      <c r="H1983" s="7">
        <v>24.831578000000004</v>
      </c>
      <c r="I1983" s="7">
        <v>25.370439999999995</v>
      </c>
      <c r="J1983" s="7" t="s">
        <v>48</v>
      </c>
      <c r="K1983" s="7" t="s">
        <v>55</v>
      </c>
      <c r="L1983" s="7" t="s">
        <v>50</v>
      </c>
      <c r="M1983" s="7">
        <f t="shared" si="300"/>
        <v>25</v>
      </c>
      <c r="N1983" s="7">
        <f t="shared" si="301"/>
        <v>0</v>
      </c>
      <c r="O1983" s="7">
        <f t="shared" si="302"/>
        <v>0</v>
      </c>
      <c r="P1983" s="7">
        <f t="shared" si="303"/>
        <v>49.5</v>
      </c>
      <c r="Q1983" s="19">
        <f t="shared" si="304"/>
        <v>16.175000000000001</v>
      </c>
      <c r="R1983" s="19">
        <f t="shared" si="305"/>
        <v>17.375</v>
      </c>
      <c r="S1983" s="19">
        <f t="shared" si="306"/>
        <v>26.025000000000002</v>
      </c>
      <c r="T1983" s="19">
        <f t="shared" si="307"/>
        <v>18.625</v>
      </c>
      <c r="U1983" s="7">
        <f t="shared" si="308"/>
        <v>19.858333333333334</v>
      </c>
      <c r="V1983" s="7">
        <f t="shared" si="309"/>
        <v>19.55</v>
      </c>
    </row>
    <row r="1984" spans="1:22" ht="13.5" x14ac:dyDescent="0.35">
      <c r="A1984" s="3">
        <v>44895</v>
      </c>
      <c r="B1984" s="2">
        <v>23.300799999999999</v>
      </c>
      <c r="C1984" s="7">
        <v>44.791962847123479</v>
      </c>
      <c r="D1984" s="7">
        <v>-0.44594015608875992</v>
      </c>
      <c r="E1984" s="7">
        <v>-0.5632371023931384</v>
      </c>
      <c r="F1984" s="7">
        <v>23.362339999999996</v>
      </c>
      <c r="G1984" s="7">
        <v>23.459914999999999</v>
      </c>
      <c r="H1984" s="7">
        <v>24.749806</v>
      </c>
      <c r="I1984" s="7">
        <v>25.366606999999995</v>
      </c>
      <c r="J1984" s="7" t="s">
        <v>53</v>
      </c>
      <c r="K1984" s="7" t="s">
        <v>55</v>
      </c>
      <c r="L1984" s="7" t="s">
        <v>47</v>
      </c>
      <c r="M1984" s="7">
        <f t="shared" si="300"/>
        <v>25</v>
      </c>
      <c r="N1984" s="7">
        <f t="shared" si="301"/>
        <v>0</v>
      </c>
      <c r="O1984" s="7">
        <f t="shared" si="302"/>
        <v>0</v>
      </c>
      <c r="P1984" s="7">
        <f t="shared" si="303"/>
        <v>16.5</v>
      </c>
      <c r="Q1984" s="19">
        <f t="shared" si="304"/>
        <v>11.225</v>
      </c>
      <c r="R1984" s="19">
        <f t="shared" si="305"/>
        <v>9.125</v>
      </c>
      <c r="S1984" s="19">
        <f t="shared" si="306"/>
        <v>11.175000000000001</v>
      </c>
      <c r="T1984" s="19">
        <f t="shared" si="307"/>
        <v>10.375</v>
      </c>
      <c r="U1984" s="7">
        <f t="shared" si="308"/>
        <v>10.508333333333335</v>
      </c>
      <c r="V1984" s="7">
        <f t="shared" si="309"/>
        <v>10.475000000000001</v>
      </c>
    </row>
    <row r="1985" spans="1:22" ht="13.5" x14ac:dyDescent="0.35">
      <c r="A1985" s="3">
        <v>44896</v>
      </c>
      <c r="B1985" s="2">
        <v>23.212800000000001</v>
      </c>
      <c r="C1985" s="7">
        <v>43.877077337294601</v>
      </c>
      <c r="D1985" s="7">
        <v>-0.42264952293720626</v>
      </c>
      <c r="E1985" s="7">
        <v>-0.53511958650195202</v>
      </c>
      <c r="F1985" s="7">
        <v>23.327159999999999</v>
      </c>
      <c r="G1985" s="7">
        <v>23.411994999999997</v>
      </c>
      <c r="H1985" s="7">
        <v>24.663636</v>
      </c>
      <c r="I1985" s="7">
        <v>25.362448499999996</v>
      </c>
      <c r="J1985" s="7" t="s">
        <v>53</v>
      </c>
      <c r="K1985" s="7" t="s">
        <v>55</v>
      </c>
      <c r="L1985" s="7" t="s">
        <v>47</v>
      </c>
      <c r="M1985" s="7">
        <f t="shared" si="300"/>
        <v>25</v>
      </c>
      <c r="N1985" s="7">
        <f t="shared" si="301"/>
        <v>0</v>
      </c>
      <c r="O1985" s="7">
        <f t="shared" si="302"/>
        <v>0</v>
      </c>
      <c r="P1985" s="7">
        <f t="shared" si="303"/>
        <v>16.5</v>
      </c>
      <c r="Q1985" s="19">
        <f t="shared" si="304"/>
        <v>11.225</v>
      </c>
      <c r="R1985" s="19">
        <f t="shared" si="305"/>
        <v>9.125</v>
      </c>
      <c r="S1985" s="19">
        <f t="shared" si="306"/>
        <v>11.175000000000001</v>
      </c>
      <c r="T1985" s="19">
        <f t="shared" si="307"/>
        <v>10.375</v>
      </c>
      <c r="U1985" s="7">
        <f t="shared" si="308"/>
        <v>10.508333333333335</v>
      </c>
      <c r="V1985" s="7">
        <f t="shared" si="309"/>
        <v>10.475000000000001</v>
      </c>
    </row>
    <row r="1986" spans="1:22" ht="13.5" x14ac:dyDescent="0.35">
      <c r="A1986" s="3">
        <v>44897</v>
      </c>
      <c r="B1986" s="2">
        <v>22.773199999999999</v>
      </c>
      <c r="C1986" s="7">
        <v>43.086039886039899</v>
      </c>
      <c r="D1986" s="7">
        <v>-0.43465316336903825</v>
      </c>
      <c r="E1986" s="7">
        <v>-0.51502630187536924</v>
      </c>
      <c r="F1986" s="7">
        <v>23.177680000000002</v>
      </c>
      <c r="G1986" s="7">
        <v>23.328904999999999</v>
      </c>
      <c r="H1986" s="7">
        <v>24.57272</v>
      </c>
      <c r="I1986" s="7">
        <v>25.356472</v>
      </c>
      <c r="J1986" s="7" t="s">
        <v>53</v>
      </c>
      <c r="K1986" s="7" t="s">
        <v>55</v>
      </c>
      <c r="L1986" s="7" t="s">
        <v>47</v>
      </c>
      <c r="M1986" s="7">
        <f t="shared" si="300"/>
        <v>25</v>
      </c>
      <c r="N1986" s="7">
        <f t="shared" si="301"/>
        <v>0</v>
      </c>
      <c r="O1986" s="7">
        <f t="shared" si="302"/>
        <v>0</v>
      </c>
      <c r="P1986" s="7">
        <f t="shared" si="303"/>
        <v>16.5</v>
      </c>
      <c r="Q1986" s="19">
        <f t="shared" si="304"/>
        <v>11.225</v>
      </c>
      <c r="R1986" s="19">
        <f t="shared" si="305"/>
        <v>9.125</v>
      </c>
      <c r="S1986" s="19">
        <f t="shared" si="306"/>
        <v>11.175000000000001</v>
      </c>
      <c r="T1986" s="19">
        <f t="shared" si="307"/>
        <v>10.375</v>
      </c>
      <c r="U1986" s="7">
        <f t="shared" si="308"/>
        <v>10.508333333333335</v>
      </c>
      <c r="V1986" s="7">
        <f t="shared" si="309"/>
        <v>10.475000000000001</v>
      </c>
    </row>
    <row r="1987" spans="1:22" ht="13.5" x14ac:dyDescent="0.35">
      <c r="A1987" s="3">
        <v>44900</v>
      </c>
      <c r="B1987" s="2">
        <v>22.773199999999999</v>
      </c>
      <c r="C1987" s="7">
        <v>43.966880640059536</v>
      </c>
      <c r="D1987" s="7">
        <v>-0.43910441255786736</v>
      </c>
      <c r="E1987" s="7">
        <v>-0.49984192401186889</v>
      </c>
      <c r="F1987" s="7">
        <v>23.072160000000004</v>
      </c>
      <c r="G1987" s="7">
        <v>23.247569999999993</v>
      </c>
      <c r="H1987" s="7">
        <v>24.481804</v>
      </c>
      <c r="I1987" s="7">
        <v>25.350875999999992</v>
      </c>
      <c r="J1987" s="7" t="s">
        <v>53</v>
      </c>
      <c r="K1987" s="7" t="s">
        <v>55</v>
      </c>
      <c r="L1987" s="7" t="s">
        <v>47</v>
      </c>
      <c r="M1987" s="7">
        <f t="shared" ref="M1987:M2050" si="310">IF(C1987&lt;30,50,IF(C1987&gt;70,0,25))</f>
        <v>25</v>
      </c>
      <c r="N1987" s="7">
        <f t="shared" ref="N1987:N2050" si="311">IF(E1987-D1987&gt;0.02,100,IF(E1987-D1987&lt;0,0,45))</f>
        <v>0</v>
      </c>
      <c r="O1987" s="7">
        <f t="shared" ref="O1987:O2050" si="312">IF(F1987-I1987&gt;10,100,IF(F1987-I1987&gt;5,75,IF(F1987-I1987&gt;0,50,0)))</f>
        <v>0</v>
      </c>
      <c r="P1987" s="7">
        <f t="shared" ref="P1987:P2050" si="313">IF(L1987="CONFIRMED BULLISH", 34, IF(L1987="BULLISH DIVERGENCE",17,0))+IF(J1987="Bullish",33,IF(J1987="Bearish", 0,16.5))+IF(K1987="Strong",33,IF(K1987="Weak",0,16.5))</f>
        <v>16.5</v>
      </c>
      <c r="Q1987" s="19">
        <f t="shared" ref="Q1987:Q2050" si="314">0.35*M1987+0.35*N1987+0.15*O1987+0.15*P1987</f>
        <v>11.225</v>
      </c>
      <c r="R1987" s="19">
        <f t="shared" ref="R1987:R2050" si="315">0.2*M1987+0.2*N1987+0.35*O1987+0.25*P1987</f>
        <v>9.125</v>
      </c>
      <c r="S1987" s="19">
        <f t="shared" ref="S1987:S2050" si="316">M1987*0.15+N1987*0.15+O1987*0.25+P1987*0.45</f>
        <v>11.175000000000001</v>
      </c>
      <c r="T1987" s="19">
        <f t="shared" ref="T1987:T2050" si="317">0.25*SUM(M1987:P1987)</f>
        <v>10.375</v>
      </c>
      <c r="U1987" s="7">
        <f t="shared" ref="U1987:U2050" si="318">SUM(Q1987:S1987)/3</f>
        <v>10.508333333333335</v>
      </c>
      <c r="V1987" s="7">
        <f t="shared" ref="V1987:V2050" si="319">SUM(Q1987:T1987)/4</f>
        <v>10.475000000000001</v>
      </c>
    </row>
    <row r="1988" spans="1:22" ht="13.5" x14ac:dyDescent="0.35">
      <c r="A1988" s="3">
        <v>44901</v>
      </c>
      <c r="B1988" s="2">
        <v>22.676500000000001</v>
      </c>
      <c r="C1988" s="7">
        <v>47.99187611068799</v>
      </c>
      <c r="D1988" s="7">
        <v>-0.44530177972794149</v>
      </c>
      <c r="E1988" s="7">
        <v>-0.48893389515508345</v>
      </c>
      <c r="F1988" s="7">
        <v>22.947300000000002</v>
      </c>
      <c r="G1988" s="7">
        <v>23.172394999999995</v>
      </c>
      <c r="H1988" s="7">
        <v>24.390184000000005</v>
      </c>
      <c r="I1988" s="7">
        <v>25.346318499999992</v>
      </c>
      <c r="J1988" s="7" t="s">
        <v>53</v>
      </c>
      <c r="K1988" s="7" t="s">
        <v>55</v>
      </c>
      <c r="L1988" s="7" t="s">
        <v>47</v>
      </c>
      <c r="M1988" s="7">
        <f t="shared" si="310"/>
        <v>25</v>
      </c>
      <c r="N1988" s="7">
        <f t="shared" si="311"/>
        <v>0</v>
      </c>
      <c r="O1988" s="7">
        <f t="shared" si="312"/>
        <v>0</v>
      </c>
      <c r="P1988" s="7">
        <f t="shared" si="313"/>
        <v>16.5</v>
      </c>
      <c r="Q1988" s="19">
        <f t="shared" si="314"/>
        <v>11.225</v>
      </c>
      <c r="R1988" s="19">
        <f t="shared" si="315"/>
        <v>9.125</v>
      </c>
      <c r="S1988" s="19">
        <f t="shared" si="316"/>
        <v>11.175000000000001</v>
      </c>
      <c r="T1988" s="19">
        <f t="shared" si="317"/>
        <v>10.375</v>
      </c>
      <c r="U1988" s="7">
        <f t="shared" si="318"/>
        <v>10.508333333333335</v>
      </c>
      <c r="V1988" s="7">
        <f t="shared" si="319"/>
        <v>10.475000000000001</v>
      </c>
    </row>
    <row r="1989" spans="1:22" ht="13.5" x14ac:dyDescent="0.35">
      <c r="A1989" s="3">
        <v>44902</v>
      </c>
      <c r="B1989" s="2">
        <v>22.421500000000002</v>
      </c>
      <c r="C1989" s="7">
        <v>45.744706594071424</v>
      </c>
      <c r="D1989" s="7">
        <v>-0.46542448301243766</v>
      </c>
      <c r="E1989" s="7">
        <v>-0.48423201272655431</v>
      </c>
      <c r="F1989" s="7">
        <v>22.771440000000002</v>
      </c>
      <c r="G1989" s="7">
        <v>23.087984999999993</v>
      </c>
      <c r="H1989" s="7">
        <v>24.295222000000003</v>
      </c>
      <c r="I1989" s="7">
        <v>25.340485999999995</v>
      </c>
      <c r="J1989" s="7" t="s">
        <v>53</v>
      </c>
      <c r="K1989" s="7" t="s">
        <v>55</v>
      </c>
      <c r="L1989" s="7" t="s">
        <v>47</v>
      </c>
      <c r="M1989" s="7">
        <f t="shared" si="310"/>
        <v>25</v>
      </c>
      <c r="N1989" s="7">
        <f t="shared" si="311"/>
        <v>0</v>
      </c>
      <c r="O1989" s="7">
        <f t="shared" si="312"/>
        <v>0</v>
      </c>
      <c r="P1989" s="7">
        <f t="shared" si="313"/>
        <v>16.5</v>
      </c>
      <c r="Q1989" s="19">
        <f t="shared" si="314"/>
        <v>11.225</v>
      </c>
      <c r="R1989" s="19">
        <f t="shared" si="315"/>
        <v>9.125</v>
      </c>
      <c r="S1989" s="19">
        <f t="shared" si="316"/>
        <v>11.175000000000001</v>
      </c>
      <c r="T1989" s="19">
        <f t="shared" si="317"/>
        <v>10.375</v>
      </c>
      <c r="U1989" s="7">
        <f t="shared" si="318"/>
        <v>10.508333333333335</v>
      </c>
      <c r="V1989" s="7">
        <f t="shared" si="319"/>
        <v>10.475000000000001</v>
      </c>
    </row>
    <row r="1990" spans="1:22" ht="13.5" x14ac:dyDescent="0.35">
      <c r="A1990" s="3">
        <v>44903</v>
      </c>
      <c r="B1990" s="2">
        <v>21.9819</v>
      </c>
      <c r="C1990" s="7">
        <v>50</v>
      </c>
      <c r="D1990" s="7">
        <v>-0.51095395728932402</v>
      </c>
      <c r="E1990" s="7">
        <v>-0.48957640163910826</v>
      </c>
      <c r="F1990" s="7">
        <v>22.525259999999996</v>
      </c>
      <c r="G1990" s="7">
        <v>23.000059999999994</v>
      </c>
      <c r="H1990" s="7">
        <v>24.191468</v>
      </c>
      <c r="I1990" s="7">
        <v>25.33173249999999</v>
      </c>
      <c r="J1990" s="7" t="s">
        <v>53</v>
      </c>
      <c r="K1990" s="7" t="s">
        <v>55</v>
      </c>
      <c r="L1990" s="7" t="s">
        <v>47</v>
      </c>
      <c r="M1990" s="7">
        <f t="shared" si="310"/>
        <v>25</v>
      </c>
      <c r="N1990" s="7">
        <f t="shared" si="311"/>
        <v>100</v>
      </c>
      <c r="O1990" s="7">
        <f t="shared" si="312"/>
        <v>0</v>
      </c>
      <c r="P1990" s="7">
        <f t="shared" si="313"/>
        <v>16.5</v>
      </c>
      <c r="Q1990" s="19">
        <f t="shared" si="314"/>
        <v>46.225000000000001</v>
      </c>
      <c r="R1990" s="19">
        <f t="shared" si="315"/>
        <v>29.125</v>
      </c>
      <c r="S1990" s="19">
        <f t="shared" si="316"/>
        <v>26.175000000000001</v>
      </c>
      <c r="T1990" s="19">
        <f t="shared" si="317"/>
        <v>35.375</v>
      </c>
      <c r="U1990" s="7">
        <f t="shared" si="318"/>
        <v>33.841666666666661</v>
      </c>
      <c r="V1990" s="7">
        <f t="shared" si="319"/>
        <v>34.224999999999994</v>
      </c>
    </row>
    <row r="1991" spans="1:22" ht="13.5" x14ac:dyDescent="0.35">
      <c r="A1991" s="3">
        <v>44904</v>
      </c>
      <c r="B1991" s="2">
        <v>22.641300000000001</v>
      </c>
      <c r="C1991" s="7">
        <v>48.564743014175725</v>
      </c>
      <c r="D1991" s="7">
        <v>-0.48820065129783075</v>
      </c>
      <c r="E1991" s="7">
        <v>-0.48930125157085275</v>
      </c>
      <c r="F1991" s="7">
        <v>22.49888</v>
      </c>
      <c r="G1991" s="7">
        <v>22.945104999999995</v>
      </c>
      <c r="H1991" s="7">
        <v>24.102661999999999</v>
      </c>
      <c r="I1991" s="7">
        <v>25.326313999999996</v>
      </c>
      <c r="J1991" s="7" t="s">
        <v>53</v>
      </c>
      <c r="K1991" s="7" t="s">
        <v>55</v>
      </c>
      <c r="L1991" s="7" t="s">
        <v>47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16.5</v>
      </c>
      <c r="Q1991" s="19">
        <f t="shared" si="314"/>
        <v>11.225</v>
      </c>
      <c r="R1991" s="19">
        <f t="shared" si="315"/>
        <v>9.125</v>
      </c>
      <c r="S1991" s="19">
        <f t="shared" si="316"/>
        <v>11.175000000000001</v>
      </c>
      <c r="T1991" s="19">
        <f t="shared" si="317"/>
        <v>10.375</v>
      </c>
      <c r="U1991" s="7">
        <f t="shared" si="318"/>
        <v>10.508333333333335</v>
      </c>
      <c r="V1991" s="7">
        <f t="shared" si="319"/>
        <v>10.475000000000001</v>
      </c>
    </row>
    <row r="1992" spans="1:22" ht="13.5" x14ac:dyDescent="0.35">
      <c r="A1992" s="3">
        <v>44907</v>
      </c>
      <c r="B1992" s="2">
        <v>22.421500000000002</v>
      </c>
      <c r="C1992" s="7">
        <v>44.186415573423645</v>
      </c>
      <c r="D1992" s="7">
        <v>-0.48234435000765785</v>
      </c>
      <c r="E1992" s="7">
        <v>-0.48790987125821383</v>
      </c>
      <c r="F1992" s="7">
        <v>22.428539999999998</v>
      </c>
      <c r="G1992" s="7">
        <v>22.897184999999997</v>
      </c>
      <c r="H1992" s="7">
        <v>24.023528000000002</v>
      </c>
      <c r="I1992" s="7">
        <v>25.3205575</v>
      </c>
      <c r="J1992" s="7" t="s">
        <v>53</v>
      </c>
      <c r="K1992" s="7" t="s">
        <v>55</v>
      </c>
      <c r="L1992" s="7" t="s">
        <v>47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16.5</v>
      </c>
      <c r="Q1992" s="19">
        <f t="shared" si="314"/>
        <v>11.225</v>
      </c>
      <c r="R1992" s="19">
        <f t="shared" si="315"/>
        <v>9.125</v>
      </c>
      <c r="S1992" s="19">
        <f t="shared" si="316"/>
        <v>11.175000000000001</v>
      </c>
      <c r="T1992" s="19">
        <f t="shared" si="317"/>
        <v>10.375</v>
      </c>
      <c r="U1992" s="7">
        <f t="shared" si="318"/>
        <v>10.508333333333335</v>
      </c>
      <c r="V1992" s="7">
        <f t="shared" si="319"/>
        <v>10.475000000000001</v>
      </c>
    </row>
    <row r="1993" spans="1:22" ht="13.5" x14ac:dyDescent="0.35">
      <c r="A1993" s="3">
        <v>44908</v>
      </c>
      <c r="B1993" s="2">
        <v>22.412700000000001</v>
      </c>
      <c r="C1993" s="7">
        <v>27.189636807202049</v>
      </c>
      <c r="D1993" s="7">
        <v>-0.47296127235857099</v>
      </c>
      <c r="E1993" s="7">
        <v>-0.48492015147828532</v>
      </c>
      <c r="F1993" s="7">
        <v>22.375780000000002</v>
      </c>
      <c r="G1993" s="7">
        <v>22.853219999999993</v>
      </c>
      <c r="H1993" s="7">
        <v>23.944217999999999</v>
      </c>
      <c r="I1993" s="7">
        <v>25.314681</v>
      </c>
      <c r="J1993" s="7" t="s">
        <v>53</v>
      </c>
      <c r="K1993" s="7" t="s">
        <v>55</v>
      </c>
      <c r="L1993" s="7" t="s">
        <v>47</v>
      </c>
      <c r="M1993" s="7">
        <f t="shared" si="310"/>
        <v>50</v>
      </c>
      <c r="N1993" s="7">
        <f t="shared" si="311"/>
        <v>0</v>
      </c>
      <c r="O1993" s="7">
        <f t="shared" si="312"/>
        <v>0</v>
      </c>
      <c r="P1993" s="7">
        <f t="shared" si="313"/>
        <v>16.5</v>
      </c>
      <c r="Q1993" s="19">
        <f t="shared" si="314"/>
        <v>19.975000000000001</v>
      </c>
      <c r="R1993" s="19">
        <f t="shared" si="315"/>
        <v>14.125</v>
      </c>
      <c r="S1993" s="19">
        <f t="shared" si="316"/>
        <v>14.925000000000001</v>
      </c>
      <c r="T1993" s="19">
        <f t="shared" si="317"/>
        <v>16.625</v>
      </c>
      <c r="U1993" s="7">
        <f t="shared" si="318"/>
        <v>16.341666666666669</v>
      </c>
      <c r="V1993" s="7">
        <f t="shared" si="319"/>
        <v>16.412500000000001</v>
      </c>
    </row>
    <row r="1994" spans="1:22" ht="13.5" x14ac:dyDescent="0.35">
      <c r="A1994" s="3">
        <v>44909</v>
      </c>
      <c r="B1994" s="2">
        <v>22.412700000000001</v>
      </c>
      <c r="C1994" s="7">
        <v>30.927069491128023</v>
      </c>
      <c r="D1994" s="7">
        <v>-0.46021998619636761</v>
      </c>
      <c r="E1994" s="7">
        <v>-0.4799801184219018</v>
      </c>
      <c r="F1994" s="7">
        <v>22.374020000000002</v>
      </c>
      <c r="G1994" s="7">
        <v>22.832119999999993</v>
      </c>
      <c r="H1994" s="7">
        <v>23.886010000000002</v>
      </c>
      <c r="I1994" s="7">
        <v>25.309070999999999</v>
      </c>
      <c r="J1994" s="7" t="s">
        <v>53</v>
      </c>
      <c r="K1994" s="7" t="s">
        <v>55</v>
      </c>
      <c r="L1994" s="7" t="s">
        <v>47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16.5</v>
      </c>
      <c r="Q1994" s="19">
        <f t="shared" si="314"/>
        <v>11.225</v>
      </c>
      <c r="R1994" s="19">
        <f t="shared" si="315"/>
        <v>9.125</v>
      </c>
      <c r="S1994" s="19">
        <f t="shared" si="316"/>
        <v>11.175000000000001</v>
      </c>
      <c r="T1994" s="19">
        <f t="shared" si="317"/>
        <v>10.375</v>
      </c>
      <c r="U1994" s="7">
        <f t="shared" si="318"/>
        <v>10.508333333333335</v>
      </c>
      <c r="V1994" s="7">
        <f t="shared" si="319"/>
        <v>10.475000000000001</v>
      </c>
    </row>
    <row r="1995" spans="1:22" ht="13.5" x14ac:dyDescent="0.35">
      <c r="A1995" s="3">
        <v>44910</v>
      </c>
      <c r="B1995" s="2">
        <v>22.377500000000001</v>
      </c>
      <c r="C1995" s="7">
        <v>26.784191071936334</v>
      </c>
      <c r="D1995" s="7">
        <v>-0.44780080203856087</v>
      </c>
      <c r="E1995" s="7">
        <v>-0.47354425514523368</v>
      </c>
      <c r="F1995" s="7">
        <v>22.453140000000001</v>
      </c>
      <c r="G1995" s="7">
        <v>22.812334999999997</v>
      </c>
      <c r="H1995" s="7">
        <v>23.841342000000001</v>
      </c>
      <c r="I1995" s="7">
        <v>25.304159999999992</v>
      </c>
      <c r="J1995" s="7" t="s">
        <v>48</v>
      </c>
      <c r="K1995" s="7" t="s">
        <v>55</v>
      </c>
      <c r="L1995" s="7" t="s">
        <v>50</v>
      </c>
      <c r="M1995" s="7">
        <f t="shared" si="310"/>
        <v>50</v>
      </c>
      <c r="N1995" s="7">
        <f t="shared" si="311"/>
        <v>0</v>
      </c>
      <c r="O1995" s="7">
        <f t="shared" si="312"/>
        <v>0</v>
      </c>
      <c r="P1995" s="7">
        <f t="shared" si="313"/>
        <v>49.5</v>
      </c>
      <c r="Q1995" s="19">
        <f t="shared" si="314"/>
        <v>24.925000000000001</v>
      </c>
      <c r="R1995" s="19">
        <f t="shared" si="315"/>
        <v>22.375</v>
      </c>
      <c r="S1995" s="19">
        <f t="shared" si="316"/>
        <v>29.775000000000002</v>
      </c>
      <c r="T1995" s="19">
        <f t="shared" si="317"/>
        <v>24.875</v>
      </c>
      <c r="U1995" s="7">
        <f t="shared" si="318"/>
        <v>25.691666666666666</v>
      </c>
      <c r="V1995" s="7">
        <f t="shared" si="319"/>
        <v>25.487500000000001</v>
      </c>
    </row>
    <row r="1996" spans="1:22" ht="13.5" x14ac:dyDescent="0.35">
      <c r="A1996" s="3">
        <v>44911</v>
      </c>
      <c r="B1996" s="2">
        <v>22.676500000000001</v>
      </c>
      <c r="C1996" s="7">
        <v>37.715949785525986</v>
      </c>
      <c r="D1996" s="7">
        <v>-0.409115677105369</v>
      </c>
      <c r="E1996" s="7">
        <v>-0.46065853953726077</v>
      </c>
      <c r="F1996" s="7">
        <v>22.460180000000001</v>
      </c>
      <c r="G1996" s="7">
        <v>22.847064999999997</v>
      </c>
      <c r="H1996" s="7">
        <v>23.802478000000001</v>
      </c>
      <c r="I1996" s="7">
        <v>25.298841499999998</v>
      </c>
      <c r="J1996" s="7" t="s">
        <v>53</v>
      </c>
      <c r="K1996" s="7" t="s">
        <v>55</v>
      </c>
      <c r="L1996" s="7" t="s">
        <v>54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16.5</v>
      </c>
      <c r="Q1996" s="19">
        <f t="shared" si="314"/>
        <v>11.225</v>
      </c>
      <c r="R1996" s="19">
        <f t="shared" si="315"/>
        <v>9.125</v>
      </c>
      <c r="S1996" s="19">
        <f t="shared" si="316"/>
        <v>11.175000000000001</v>
      </c>
      <c r="T1996" s="19">
        <f t="shared" si="317"/>
        <v>10.375</v>
      </c>
      <c r="U1996" s="7">
        <f t="shared" si="318"/>
        <v>10.508333333333335</v>
      </c>
      <c r="V1996" s="7">
        <f t="shared" si="319"/>
        <v>10.475000000000001</v>
      </c>
    </row>
    <row r="1997" spans="1:22" ht="13.5" x14ac:dyDescent="0.35">
      <c r="A1997" s="3">
        <v>44914</v>
      </c>
      <c r="B1997" s="2">
        <v>22.421500000000002</v>
      </c>
      <c r="C1997" s="7">
        <v>34.276313436572423</v>
      </c>
      <c r="D1997" s="7">
        <v>-0.39448641196277734</v>
      </c>
      <c r="E1997" s="7">
        <v>-0.44742411402236415</v>
      </c>
      <c r="F1997" s="7">
        <v>22.460180000000001</v>
      </c>
      <c r="G1997" s="7">
        <v>22.830799999999996</v>
      </c>
      <c r="H1997" s="7">
        <v>23.759042000000004</v>
      </c>
      <c r="I1997" s="7">
        <v>25.293389500000004</v>
      </c>
      <c r="J1997" s="7" t="s">
        <v>53</v>
      </c>
      <c r="K1997" s="7" t="s">
        <v>55</v>
      </c>
      <c r="L1997" s="7" t="s">
        <v>50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16.5</v>
      </c>
      <c r="Q1997" s="19">
        <f t="shared" si="314"/>
        <v>11.225</v>
      </c>
      <c r="R1997" s="19">
        <f t="shared" si="315"/>
        <v>9.125</v>
      </c>
      <c r="S1997" s="19">
        <f t="shared" si="316"/>
        <v>11.175000000000001</v>
      </c>
      <c r="T1997" s="19">
        <f t="shared" si="317"/>
        <v>10.375</v>
      </c>
      <c r="U1997" s="7">
        <f t="shared" si="318"/>
        <v>10.508333333333335</v>
      </c>
      <c r="V1997" s="7">
        <f t="shared" si="319"/>
        <v>10.475000000000001</v>
      </c>
    </row>
    <row r="1998" spans="1:22" ht="13.5" x14ac:dyDescent="0.35">
      <c r="A1998" s="3">
        <v>44915</v>
      </c>
      <c r="B1998" s="2">
        <v>22.157699999999998</v>
      </c>
      <c r="C1998" s="7">
        <v>31.321285009314039</v>
      </c>
      <c r="D1998" s="7">
        <v>-0.39957303999108262</v>
      </c>
      <c r="E1998" s="7">
        <v>-0.4378538992161079</v>
      </c>
      <c r="F1998" s="7">
        <v>22.409180000000003</v>
      </c>
      <c r="G1998" s="7">
        <v>22.795629999999996</v>
      </c>
      <c r="H1998" s="7">
        <v>23.685358000000001</v>
      </c>
      <c r="I1998" s="7">
        <v>25.285172499999998</v>
      </c>
      <c r="J1998" s="7" t="s">
        <v>53</v>
      </c>
      <c r="K1998" s="7" t="s">
        <v>55</v>
      </c>
      <c r="L1998" s="7" t="s">
        <v>47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16.5</v>
      </c>
      <c r="Q1998" s="19">
        <f t="shared" si="314"/>
        <v>11.225</v>
      </c>
      <c r="R1998" s="19">
        <f t="shared" si="315"/>
        <v>9.125</v>
      </c>
      <c r="S1998" s="19">
        <f t="shared" si="316"/>
        <v>11.175000000000001</v>
      </c>
      <c r="T1998" s="19">
        <f t="shared" si="317"/>
        <v>10.375</v>
      </c>
      <c r="U1998" s="7">
        <f t="shared" si="318"/>
        <v>10.508333333333335</v>
      </c>
      <c r="V1998" s="7">
        <f t="shared" si="319"/>
        <v>10.475000000000001</v>
      </c>
    </row>
    <row r="1999" spans="1:22" ht="13.5" x14ac:dyDescent="0.35">
      <c r="A1999" s="3">
        <v>44916</v>
      </c>
      <c r="B1999" s="2">
        <v>21.990600000000001</v>
      </c>
      <c r="C1999" s="7">
        <v>30.532016565785284</v>
      </c>
      <c r="D1999" s="7">
        <v>-0.41233466548344921</v>
      </c>
      <c r="E1999" s="7">
        <v>-0.43275005246957621</v>
      </c>
      <c r="F1999" s="7">
        <v>22.324760000000005</v>
      </c>
      <c r="G1999" s="7">
        <v>22.708139999999997</v>
      </c>
      <c r="H1999" s="7">
        <v>23.615366000000005</v>
      </c>
      <c r="I1999" s="7">
        <v>25.277185500000002</v>
      </c>
      <c r="J1999" s="7" t="s">
        <v>53</v>
      </c>
      <c r="K1999" s="7" t="s">
        <v>55</v>
      </c>
      <c r="L1999" s="7" t="s">
        <v>47</v>
      </c>
      <c r="M1999" s="7">
        <f t="shared" si="310"/>
        <v>25</v>
      </c>
      <c r="N1999" s="7">
        <f t="shared" si="311"/>
        <v>0</v>
      </c>
      <c r="O1999" s="7">
        <f t="shared" si="312"/>
        <v>0</v>
      </c>
      <c r="P1999" s="7">
        <f t="shared" si="313"/>
        <v>16.5</v>
      </c>
      <c r="Q1999" s="19">
        <f t="shared" si="314"/>
        <v>11.225</v>
      </c>
      <c r="R1999" s="19">
        <f t="shared" si="315"/>
        <v>9.125</v>
      </c>
      <c r="S1999" s="19">
        <f t="shared" si="316"/>
        <v>11.175000000000001</v>
      </c>
      <c r="T1999" s="19">
        <f t="shared" si="317"/>
        <v>10.375</v>
      </c>
      <c r="U1999" s="7">
        <f t="shared" si="318"/>
        <v>10.508333333333335</v>
      </c>
      <c r="V1999" s="7">
        <f t="shared" si="319"/>
        <v>10.475000000000001</v>
      </c>
    </row>
    <row r="2000" spans="1:22" ht="13.5" x14ac:dyDescent="0.35">
      <c r="A2000" s="3">
        <v>44917</v>
      </c>
      <c r="B2000" s="2">
        <v>22.069800000000001</v>
      </c>
      <c r="C2000" s="7">
        <v>37.342546606204593</v>
      </c>
      <c r="D2000" s="7">
        <v>-0.41131617074973548</v>
      </c>
      <c r="E2000" s="7">
        <v>-0.42846327612560808</v>
      </c>
      <c r="F2000" s="7">
        <v>22.263219999999997</v>
      </c>
      <c r="G2000" s="7">
        <v>22.642194999999997</v>
      </c>
      <c r="H2000" s="7">
        <v>23.546784000000002</v>
      </c>
      <c r="I2000" s="7">
        <v>25.2688335</v>
      </c>
      <c r="J2000" s="7" t="s">
        <v>53</v>
      </c>
      <c r="K2000" s="7" t="s">
        <v>55</v>
      </c>
      <c r="L2000" s="7" t="s">
        <v>47</v>
      </c>
      <c r="M2000" s="7">
        <f t="shared" si="310"/>
        <v>25</v>
      </c>
      <c r="N2000" s="7">
        <f t="shared" si="311"/>
        <v>0</v>
      </c>
      <c r="O2000" s="7">
        <f t="shared" si="312"/>
        <v>0</v>
      </c>
      <c r="P2000" s="7">
        <f t="shared" si="313"/>
        <v>16.5</v>
      </c>
      <c r="Q2000" s="19">
        <f t="shared" si="314"/>
        <v>11.225</v>
      </c>
      <c r="R2000" s="19">
        <f t="shared" si="315"/>
        <v>9.125</v>
      </c>
      <c r="S2000" s="19">
        <f t="shared" si="316"/>
        <v>11.175000000000001</v>
      </c>
      <c r="T2000" s="19">
        <f t="shared" si="317"/>
        <v>10.375</v>
      </c>
      <c r="U2000" s="7">
        <f t="shared" si="318"/>
        <v>10.508333333333335</v>
      </c>
      <c r="V2000" s="7">
        <f t="shared" si="319"/>
        <v>10.475000000000001</v>
      </c>
    </row>
    <row r="2001" spans="1:22" ht="13.5" x14ac:dyDescent="0.35">
      <c r="A2001" s="3">
        <v>44918</v>
      </c>
      <c r="B2001" s="2">
        <v>22.280799999999999</v>
      </c>
      <c r="C2001" s="7">
        <v>41.764784586566769</v>
      </c>
      <c r="D2001" s="7">
        <v>-0.38899893218913917</v>
      </c>
      <c r="E2001" s="7">
        <v>-0.4205704073383143</v>
      </c>
      <c r="F2001" s="7">
        <v>22.184080000000002</v>
      </c>
      <c r="G2001" s="7">
        <v>22.580204999999996</v>
      </c>
      <c r="H2001" s="7">
        <v>23.489456000000001</v>
      </c>
      <c r="I2001" s="7">
        <v>25.261536500000002</v>
      </c>
      <c r="J2001" s="7" t="s">
        <v>53</v>
      </c>
      <c r="K2001" s="7" t="s">
        <v>55</v>
      </c>
      <c r="L2001" s="7" t="s">
        <v>47</v>
      </c>
      <c r="M2001" s="7">
        <f t="shared" si="310"/>
        <v>25</v>
      </c>
      <c r="N2001" s="7">
        <f t="shared" si="311"/>
        <v>0</v>
      </c>
      <c r="O2001" s="7">
        <f t="shared" si="312"/>
        <v>0</v>
      </c>
      <c r="P2001" s="7">
        <f t="shared" si="313"/>
        <v>16.5</v>
      </c>
      <c r="Q2001" s="19">
        <f t="shared" si="314"/>
        <v>11.225</v>
      </c>
      <c r="R2001" s="19">
        <f t="shared" si="315"/>
        <v>9.125</v>
      </c>
      <c r="S2001" s="19">
        <f t="shared" si="316"/>
        <v>11.175000000000001</v>
      </c>
      <c r="T2001" s="19">
        <f t="shared" si="317"/>
        <v>10.375</v>
      </c>
      <c r="U2001" s="7">
        <f t="shared" si="318"/>
        <v>10.508333333333335</v>
      </c>
      <c r="V2001" s="7">
        <f t="shared" si="319"/>
        <v>10.475000000000001</v>
      </c>
    </row>
    <row r="2002" spans="1:22" ht="13.5" x14ac:dyDescent="0.35">
      <c r="A2002" s="3">
        <v>44921</v>
      </c>
      <c r="B2002" s="2">
        <v>22.333600000000001</v>
      </c>
      <c r="C2002" s="7">
        <v>44.17965169569203</v>
      </c>
      <c r="D2002" s="7">
        <v>-0.36286891414662392</v>
      </c>
      <c r="E2002" s="7">
        <v>-0.40903010869997625</v>
      </c>
      <c r="F2002" s="7">
        <v>22.166499999999999</v>
      </c>
      <c r="G2002" s="7">
        <v>22.531844999999997</v>
      </c>
      <c r="H2002" s="7">
        <v>23.429313999999998</v>
      </c>
      <c r="I2002" s="7">
        <v>25.255264500000003</v>
      </c>
      <c r="J2002" s="7" t="s">
        <v>53</v>
      </c>
      <c r="K2002" s="7" t="s">
        <v>55</v>
      </c>
      <c r="L2002" s="7" t="s">
        <v>47</v>
      </c>
      <c r="M2002" s="7">
        <f t="shared" si="310"/>
        <v>25</v>
      </c>
      <c r="N2002" s="7">
        <f t="shared" si="311"/>
        <v>0</v>
      </c>
      <c r="O2002" s="7">
        <f t="shared" si="312"/>
        <v>0</v>
      </c>
      <c r="P2002" s="7">
        <f t="shared" si="313"/>
        <v>16.5</v>
      </c>
      <c r="Q2002" s="19">
        <f t="shared" si="314"/>
        <v>11.225</v>
      </c>
      <c r="R2002" s="19">
        <f t="shared" si="315"/>
        <v>9.125</v>
      </c>
      <c r="S2002" s="19">
        <f t="shared" si="316"/>
        <v>11.175000000000001</v>
      </c>
      <c r="T2002" s="19">
        <f t="shared" si="317"/>
        <v>10.375</v>
      </c>
      <c r="U2002" s="7">
        <f t="shared" si="318"/>
        <v>10.508333333333335</v>
      </c>
      <c r="V2002" s="7">
        <f t="shared" si="319"/>
        <v>10.475000000000001</v>
      </c>
    </row>
    <row r="2003" spans="1:22" ht="13.5" x14ac:dyDescent="0.35">
      <c r="A2003" s="3">
        <v>44922</v>
      </c>
      <c r="B2003" s="2">
        <v>21.9819</v>
      </c>
      <c r="C2003" s="7">
        <v>42.775440441756487</v>
      </c>
      <c r="D2003" s="7">
        <v>-0.36631725996349829</v>
      </c>
      <c r="E2003" s="7">
        <v>-0.40048753895268069</v>
      </c>
      <c r="F2003" s="7">
        <v>22.131340000000002</v>
      </c>
      <c r="G2003" s="7">
        <v>22.465899999999998</v>
      </c>
      <c r="H2003" s="7">
        <v>23.362489999999998</v>
      </c>
      <c r="I2003" s="7">
        <v>25.247310000000002</v>
      </c>
      <c r="J2003" s="7" t="s">
        <v>53</v>
      </c>
      <c r="K2003" s="7" t="s">
        <v>55</v>
      </c>
      <c r="L2003" s="7" t="s">
        <v>47</v>
      </c>
      <c r="M2003" s="7">
        <f t="shared" si="310"/>
        <v>25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19">
        <f t="shared" si="314"/>
        <v>11.225</v>
      </c>
      <c r="R2003" s="19">
        <f t="shared" si="315"/>
        <v>9.125</v>
      </c>
      <c r="S2003" s="19">
        <f t="shared" si="316"/>
        <v>11.175000000000001</v>
      </c>
      <c r="T2003" s="19">
        <f t="shared" si="317"/>
        <v>10.375</v>
      </c>
      <c r="U2003" s="7">
        <f t="shared" si="318"/>
        <v>10.508333333333335</v>
      </c>
      <c r="V2003" s="7">
        <f t="shared" si="319"/>
        <v>10.475000000000001</v>
      </c>
    </row>
    <row r="2004" spans="1:22" ht="13.5" x14ac:dyDescent="0.35">
      <c r="A2004" s="3">
        <v>44923</v>
      </c>
      <c r="B2004" s="2">
        <v>22.395099999999999</v>
      </c>
      <c r="C2004" s="7">
        <v>56.850132625994682</v>
      </c>
      <c r="D2004" s="7">
        <v>-0.33188257637314678</v>
      </c>
      <c r="E2004" s="7">
        <v>-0.38676654643677394</v>
      </c>
      <c r="F2004" s="7">
        <v>22.212240000000001</v>
      </c>
      <c r="G2004" s="7">
        <v>22.420614999999998</v>
      </c>
      <c r="H2004" s="7">
        <v>23.300414</v>
      </c>
      <c r="I2004" s="7">
        <v>25.240584500000001</v>
      </c>
      <c r="J2004" s="7" t="s">
        <v>48</v>
      </c>
      <c r="K2004" s="7" t="s">
        <v>55</v>
      </c>
      <c r="L2004" s="7" t="s">
        <v>50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49.5</v>
      </c>
      <c r="Q2004" s="19">
        <f t="shared" si="314"/>
        <v>16.175000000000001</v>
      </c>
      <c r="R2004" s="19">
        <f t="shared" si="315"/>
        <v>17.375</v>
      </c>
      <c r="S2004" s="19">
        <f t="shared" si="316"/>
        <v>26.025000000000002</v>
      </c>
      <c r="T2004" s="19">
        <f t="shared" si="317"/>
        <v>18.625</v>
      </c>
      <c r="U2004" s="7">
        <f t="shared" si="318"/>
        <v>19.858333333333334</v>
      </c>
      <c r="V2004" s="7">
        <f t="shared" si="319"/>
        <v>19.55</v>
      </c>
    </row>
    <row r="2005" spans="1:22" ht="13.5" x14ac:dyDescent="0.35">
      <c r="A2005" s="3">
        <v>44924</v>
      </c>
      <c r="B2005" s="2">
        <v>22.2456</v>
      </c>
      <c r="C2005" s="7">
        <v>42.105263157894704</v>
      </c>
      <c r="D2005" s="7">
        <v>-0.31304762397189378</v>
      </c>
      <c r="E2005" s="7">
        <v>-0.37202276194379791</v>
      </c>
      <c r="F2005" s="7">
        <v>22.247399999999999</v>
      </c>
      <c r="G2005" s="7">
        <v>22.372254999999999</v>
      </c>
      <c r="H2005" s="7">
        <v>23.250293999999993</v>
      </c>
      <c r="I2005" s="7">
        <v>25.233872500000004</v>
      </c>
      <c r="J2005" s="7" t="s">
        <v>53</v>
      </c>
      <c r="K2005" s="7" t="s">
        <v>55</v>
      </c>
      <c r="L2005" s="7" t="s">
        <v>54</v>
      </c>
      <c r="M2005" s="7">
        <f t="shared" si="310"/>
        <v>25</v>
      </c>
      <c r="N2005" s="7">
        <f t="shared" si="311"/>
        <v>0</v>
      </c>
      <c r="O2005" s="7">
        <f t="shared" si="312"/>
        <v>0</v>
      </c>
      <c r="P2005" s="7">
        <f t="shared" si="313"/>
        <v>16.5</v>
      </c>
      <c r="Q2005" s="19">
        <f t="shared" si="314"/>
        <v>11.225</v>
      </c>
      <c r="R2005" s="19">
        <f t="shared" si="315"/>
        <v>9.125</v>
      </c>
      <c r="S2005" s="19">
        <f t="shared" si="316"/>
        <v>11.175000000000001</v>
      </c>
      <c r="T2005" s="19">
        <f t="shared" si="317"/>
        <v>10.375</v>
      </c>
      <c r="U2005" s="7">
        <f t="shared" si="318"/>
        <v>10.508333333333335</v>
      </c>
      <c r="V2005" s="7">
        <f t="shared" si="319"/>
        <v>10.475000000000001</v>
      </c>
    </row>
    <row r="2006" spans="1:22" ht="13.5" x14ac:dyDescent="0.35">
      <c r="A2006" s="3">
        <v>44925</v>
      </c>
      <c r="B2006" s="2">
        <v>22.597300000000001</v>
      </c>
      <c r="C2006" s="7">
        <v>53.332069749810444</v>
      </c>
      <c r="D2006" s="7">
        <v>-0.26666756013647586</v>
      </c>
      <c r="E2006" s="7">
        <v>-0.35095172158233351</v>
      </c>
      <c r="F2006" s="7">
        <v>22.310700000000001</v>
      </c>
      <c r="G2006" s="7">
        <v>22.36346</v>
      </c>
      <c r="H2006" s="7">
        <v>23.208087999999993</v>
      </c>
      <c r="I2006" s="7">
        <v>25.229299500000007</v>
      </c>
      <c r="J2006" s="7" t="s">
        <v>53</v>
      </c>
      <c r="K2006" s="7" t="s">
        <v>55</v>
      </c>
      <c r="L2006" s="7" t="s">
        <v>54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16.5</v>
      </c>
      <c r="Q2006" s="19">
        <f t="shared" si="314"/>
        <v>11.225</v>
      </c>
      <c r="R2006" s="19">
        <f t="shared" si="315"/>
        <v>9.125</v>
      </c>
      <c r="S2006" s="19">
        <f t="shared" si="316"/>
        <v>11.175000000000001</v>
      </c>
      <c r="T2006" s="19">
        <f t="shared" si="317"/>
        <v>10.375</v>
      </c>
      <c r="U2006" s="7">
        <f t="shared" si="318"/>
        <v>10.508333333333335</v>
      </c>
      <c r="V2006" s="7">
        <f t="shared" si="319"/>
        <v>10.475000000000001</v>
      </c>
    </row>
    <row r="2007" spans="1:22" ht="13.5" x14ac:dyDescent="0.35">
      <c r="A2007" s="3">
        <v>44928</v>
      </c>
      <c r="B2007" s="2">
        <v>22.157699999999998</v>
      </c>
      <c r="C2007" s="7">
        <v>45.845281543274204</v>
      </c>
      <c r="D2007" s="7">
        <v>-0.26235876299890748</v>
      </c>
      <c r="E2007" s="7">
        <v>-0.33323312986564829</v>
      </c>
      <c r="F2007" s="7">
        <v>22.27552</v>
      </c>
      <c r="G2007" s="7">
        <v>22.332685000000001</v>
      </c>
      <c r="H2007" s="7">
        <v>23.150935999999991</v>
      </c>
      <c r="I2007" s="7">
        <v>25.222224000000004</v>
      </c>
      <c r="J2007" s="7" t="s">
        <v>53</v>
      </c>
      <c r="K2007" s="7" t="s">
        <v>55</v>
      </c>
      <c r="L2007" s="7" t="s">
        <v>47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16.5</v>
      </c>
      <c r="Q2007" s="19">
        <f t="shared" si="314"/>
        <v>11.225</v>
      </c>
      <c r="R2007" s="19">
        <f t="shared" si="315"/>
        <v>9.125</v>
      </c>
      <c r="S2007" s="19">
        <f t="shared" si="316"/>
        <v>11.175000000000001</v>
      </c>
      <c r="T2007" s="19">
        <f t="shared" si="317"/>
        <v>10.375</v>
      </c>
      <c r="U2007" s="7">
        <f t="shared" si="318"/>
        <v>10.508333333333335</v>
      </c>
      <c r="V2007" s="7">
        <f t="shared" si="319"/>
        <v>10.475000000000001</v>
      </c>
    </row>
    <row r="2008" spans="1:22" ht="13.5" x14ac:dyDescent="0.35">
      <c r="A2008" s="3">
        <v>44929</v>
      </c>
      <c r="B2008" s="2">
        <v>21.9819</v>
      </c>
      <c r="C2008" s="7">
        <v>43.361277199038391</v>
      </c>
      <c r="D2008" s="7">
        <v>-0.27001701295666791</v>
      </c>
      <c r="E2008" s="7">
        <v>-0.32058990648385222</v>
      </c>
      <c r="F2008" s="7">
        <v>22.27552</v>
      </c>
      <c r="G2008" s="7">
        <v>22.297955000000002</v>
      </c>
      <c r="H2008" s="7">
        <v>23.096422000000004</v>
      </c>
      <c r="I2008" s="7">
        <v>25.214649999999995</v>
      </c>
      <c r="J2008" s="7" t="s">
        <v>53</v>
      </c>
      <c r="K2008" s="7" t="s">
        <v>55</v>
      </c>
      <c r="L2008" s="7" t="s">
        <v>50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16.5</v>
      </c>
      <c r="Q2008" s="19">
        <f t="shared" si="314"/>
        <v>11.225</v>
      </c>
      <c r="R2008" s="19">
        <f t="shared" si="315"/>
        <v>9.125</v>
      </c>
      <c r="S2008" s="19">
        <f t="shared" si="316"/>
        <v>11.175000000000001</v>
      </c>
      <c r="T2008" s="19">
        <f t="shared" si="317"/>
        <v>10.375</v>
      </c>
      <c r="U2008" s="7">
        <f t="shared" si="318"/>
        <v>10.508333333333335</v>
      </c>
      <c r="V2008" s="7">
        <f t="shared" si="319"/>
        <v>10.475000000000001</v>
      </c>
    </row>
    <row r="2009" spans="1:22" ht="13.5" x14ac:dyDescent="0.35">
      <c r="A2009" s="3">
        <v>44930</v>
      </c>
      <c r="B2009" s="2">
        <v>21.893899999999999</v>
      </c>
      <c r="C2009" s="7">
        <v>42.666949717959568</v>
      </c>
      <c r="D2009" s="7">
        <v>-0.27995989240555019</v>
      </c>
      <c r="E2009" s="7">
        <v>-0.31246390366819182</v>
      </c>
      <c r="F2009" s="7">
        <v>22.175279999999997</v>
      </c>
      <c r="G2009" s="7">
        <v>22.271575000000002</v>
      </c>
      <c r="H2009" s="7">
        <v>23.033114000000001</v>
      </c>
      <c r="I2009" s="7">
        <v>25.206940500000002</v>
      </c>
      <c r="J2009" s="7" t="s">
        <v>53</v>
      </c>
      <c r="K2009" s="7" t="s">
        <v>55</v>
      </c>
      <c r="L2009" s="7" t="s">
        <v>47</v>
      </c>
      <c r="M2009" s="7">
        <f t="shared" si="310"/>
        <v>25</v>
      </c>
      <c r="N2009" s="7">
        <f t="shared" si="311"/>
        <v>0</v>
      </c>
      <c r="O2009" s="7">
        <f t="shared" si="312"/>
        <v>0</v>
      </c>
      <c r="P2009" s="7">
        <f t="shared" si="313"/>
        <v>16.5</v>
      </c>
      <c r="Q2009" s="19">
        <f t="shared" si="314"/>
        <v>11.225</v>
      </c>
      <c r="R2009" s="19">
        <f t="shared" si="315"/>
        <v>9.125</v>
      </c>
      <c r="S2009" s="19">
        <f t="shared" si="316"/>
        <v>11.175000000000001</v>
      </c>
      <c r="T2009" s="19">
        <f t="shared" si="317"/>
        <v>10.375</v>
      </c>
      <c r="U2009" s="7">
        <f t="shared" si="318"/>
        <v>10.508333333333335</v>
      </c>
      <c r="V2009" s="7">
        <f t="shared" si="319"/>
        <v>10.475000000000001</v>
      </c>
    </row>
    <row r="2010" spans="1:22" ht="13.5" x14ac:dyDescent="0.35">
      <c r="A2010" s="3">
        <v>44931</v>
      </c>
      <c r="B2010" s="2">
        <v>21.964300000000001</v>
      </c>
      <c r="C2010" s="7">
        <v>38.396115745568331</v>
      </c>
      <c r="D2010" s="7">
        <v>-0.27894351713153398</v>
      </c>
      <c r="E2010" s="7">
        <v>-0.3057598263608603</v>
      </c>
      <c r="F2010" s="7">
        <v>22.119019999999999</v>
      </c>
      <c r="G2010" s="7">
        <v>22.270695</v>
      </c>
      <c r="H2010" s="7">
        <v>22.971566000000003</v>
      </c>
      <c r="I2010" s="7">
        <v>25.200153499999995</v>
      </c>
      <c r="J2010" s="7" t="s">
        <v>53</v>
      </c>
      <c r="K2010" s="7" t="s">
        <v>55</v>
      </c>
      <c r="L2010" s="7" t="s">
        <v>47</v>
      </c>
      <c r="M2010" s="7">
        <f t="shared" si="310"/>
        <v>25</v>
      </c>
      <c r="N2010" s="7">
        <f t="shared" si="311"/>
        <v>0</v>
      </c>
      <c r="O2010" s="7">
        <f t="shared" si="312"/>
        <v>0</v>
      </c>
      <c r="P2010" s="7">
        <f t="shared" si="313"/>
        <v>16.5</v>
      </c>
      <c r="Q2010" s="19">
        <f t="shared" si="314"/>
        <v>11.225</v>
      </c>
      <c r="R2010" s="19">
        <f t="shared" si="315"/>
        <v>9.125</v>
      </c>
      <c r="S2010" s="19">
        <f t="shared" si="316"/>
        <v>11.175000000000001</v>
      </c>
      <c r="T2010" s="19">
        <f t="shared" si="317"/>
        <v>10.375</v>
      </c>
      <c r="U2010" s="7">
        <f t="shared" si="318"/>
        <v>10.508333333333335</v>
      </c>
      <c r="V2010" s="7">
        <f t="shared" si="319"/>
        <v>10.475000000000001</v>
      </c>
    </row>
    <row r="2011" spans="1:22" ht="13.5" x14ac:dyDescent="0.35">
      <c r="A2011" s="3">
        <v>44932</v>
      </c>
      <c r="B2011" s="2">
        <v>21.841200000000001</v>
      </c>
      <c r="C2011" s="7">
        <v>40.120535258265527</v>
      </c>
      <c r="D2011" s="7">
        <v>-0.28478831123728909</v>
      </c>
      <c r="E2011" s="7">
        <v>-0.30156552333614606</v>
      </c>
      <c r="F2011" s="7">
        <v>21.967800000000004</v>
      </c>
      <c r="G2011" s="7">
        <v>22.230690000000003</v>
      </c>
      <c r="H2011" s="7">
        <v>22.908962000000006</v>
      </c>
      <c r="I2011" s="7">
        <v>25.192941500000003</v>
      </c>
      <c r="J2011" s="7" t="s">
        <v>53</v>
      </c>
      <c r="K2011" s="7" t="s">
        <v>55</v>
      </c>
      <c r="L2011" s="7" t="s">
        <v>47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16.5</v>
      </c>
      <c r="Q2011" s="19">
        <f t="shared" si="314"/>
        <v>11.225</v>
      </c>
      <c r="R2011" s="19">
        <f t="shared" si="315"/>
        <v>9.125</v>
      </c>
      <c r="S2011" s="19">
        <f t="shared" si="316"/>
        <v>11.175000000000001</v>
      </c>
      <c r="T2011" s="19">
        <f t="shared" si="317"/>
        <v>10.375</v>
      </c>
      <c r="U2011" s="7">
        <f t="shared" si="318"/>
        <v>10.508333333333335</v>
      </c>
      <c r="V2011" s="7">
        <f t="shared" si="319"/>
        <v>10.475000000000001</v>
      </c>
    </row>
    <row r="2012" spans="1:22" ht="13.5" x14ac:dyDescent="0.35">
      <c r="A2012" s="3">
        <v>44935</v>
      </c>
      <c r="B2012" s="2">
        <v>21.823599999999999</v>
      </c>
      <c r="C2012" s="7">
        <v>43.791578399672971</v>
      </c>
      <c r="D2012" s="7">
        <v>-0.28752610364222519</v>
      </c>
      <c r="E2012" s="7">
        <v>-0.29875763939736188</v>
      </c>
      <c r="F2012" s="7">
        <v>21.900980000000001</v>
      </c>
      <c r="G2012" s="7">
        <v>22.200794999999999</v>
      </c>
      <c r="H2012" s="7">
        <v>22.858316000000006</v>
      </c>
      <c r="I2012" s="7">
        <v>25.187923999999999</v>
      </c>
      <c r="J2012" s="7" t="s">
        <v>53</v>
      </c>
      <c r="K2012" s="7" t="s">
        <v>55</v>
      </c>
      <c r="L2012" s="7" t="s">
        <v>47</v>
      </c>
      <c r="M2012" s="7">
        <f t="shared" si="310"/>
        <v>25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19">
        <f t="shared" si="314"/>
        <v>11.225</v>
      </c>
      <c r="R2012" s="19">
        <f t="shared" si="315"/>
        <v>9.125</v>
      </c>
      <c r="S2012" s="19">
        <f t="shared" si="316"/>
        <v>11.175000000000001</v>
      </c>
      <c r="T2012" s="19">
        <f t="shared" si="317"/>
        <v>10.375</v>
      </c>
      <c r="U2012" s="7">
        <f t="shared" si="318"/>
        <v>10.508333333333335</v>
      </c>
      <c r="V2012" s="7">
        <f t="shared" si="319"/>
        <v>10.475000000000001</v>
      </c>
    </row>
    <row r="2013" spans="1:22" ht="13.5" x14ac:dyDescent="0.35">
      <c r="A2013" s="3">
        <v>44936</v>
      </c>
      <c r="B2013" s="2">
        <v>21.216899999999999</v>
      </c>
      <c r="C2013" s="7">
        <v>37.641759575759522</v>
      </c>
      <c r="D2013" s="7">
        <v>-0.33479216773563891</v>
      </c>
      <c r="E2013" s="7">
        <v>-0.3059645450650173</v>
      </c>
      <c r="F2013" s="7">
        <v>21.747979999999998</v>
      </c>
      <c r="G2013" s="7">
        <v>22.141005</v>
      </c>
      <c r="H2013" s="7">
        <v>22.792020000000001</v>
      </c>
      <c r="I2013" s="7">
        <v>25.181318499999996</v>
      </c>
      <c r="J2013" s="7" t="s">
        <v>53</v>
      </c>
      <c r="K2013" s="7" t="s">
        <v>55</v>
      </c>
      <c r="L2013" s="7" t="s">
        <v>47</v>
      </c>
      <c r="M2013" s="7">
        <f t="shared" si="310"/>
        <v>25</v>
      </c>
      <c r="N2013" s="7">
        <f t="shared" si="311"/>
        <v>100</v>
      </c>
      <c r="O2013" s="7">
        <f t="shared" si="312"/>
        <v>0</v>
      </c>
      <c r="P2013" s="7">
        <f t="shared" si="313"/>
        <v>16.5</v>
      </c>
      <c r="Q2013" s="19">
        <f t="shared" si="314"/>
        <v>46.225000000000001</v>
      </c>
      <c r="R2013" s="19">
        <f t="shared" si="315"/>
        <v>29.125</v>
      </c>
      <c r="S2013" s="19">
        <f t="shared" si="316"/>
        <v>26.175000000000001</v>
      </c>
      <c r="T2013" s="19">
        <f t="shared" si="317"/>
        <v>35.375</v>
      </c>
      <c r="U2013" s="7">
        <f t="shared" si="318"/>
        <v>33.841666666666661</v>
      </c>
      <c r="V2013" s="7">
        <f t="shared" si="319"/>
        <v>34.224999999999994</v>
      </c>
    </row>
    <row r="2014" spans="1:22" ht="13.5" x14ac:dyDescent="0.35">
      <c r="A2014" s="3">
        <v>44937</v>
      </c>
      <c r="B2014" s="2">
        <v>21.216899999999999</v>
      </c>
      <c r="C2014" s="7">
        <v>36.023073645570463</v>
      </c>
      <c r="D2014" s="7">
        <v>-0.368008688974232</v>
      </c>
      <c r="E2014" s="7">
        <v>-0.31837337384686026</v>
      </c>
      <c r="F2014" s="7">
        <v>21.612579999999998</v>
      </c>
      <c r="G2014" s="7">
        <v>22.081214999999997</v>
      </c>
      <c r="H2014" s="7">
        <v>22.730998</v>
      </c>
      <c r="I2014" s="7">
        <v>25.173343499999998</v>
      </c>
      <c r="J2014" s="7" t="s">
        <v>53</v>
      </c>
      <c r="K2014" s="7" t="s">
        <v>55</v>
      </c>
      <c r="L2014" s="7" t="s">
        <v>47</v>
      </c>
      <c r="M2014" s="7">
        <f t="shared" si="310"/>
        <v>25</v>
      </c>
      <c r="N2014" s="7">
        <f t="shared" si="311"/>
        <v>100</v>
      </c>
      <c r="O2014" s="7">
        <f t="shared" si="312"/>
        <v>0</v>
      </c>
      <c r="P2014" s="7">
        <f t="shared" si="313"/>
        <v>16.5</v>
      </c>
      <c r="Q2014" s="19">
        <f t="shared" si="314"/>
        <v>46.225000000000001</v>
      </c>
      <c r="R2014" s="19">
        <f t="shared" si="315"/>
        <v>29.125</v>
      </c>
      <c r="S2014" s="19">
        <f t="shared" si="316"/>
        <v>26.175000000000001</v>
      </c>
      <c r="T2014" s="19">
        <f t="shared" si="317"/>
        <v>35.375</v>
      </c>
      <c r="U2014" s="7">
        <f t="shared" si="318"/>
        <v>33.841666666666661</v>
      </c>
      <c r="V2014" s="7">
        <f t="shared" si="319"/>
        <v>34.224999999999994</v>
      </c>
    </row>
    <row r="2015" spans="1:22" ht="13.5" x14ac:dyDescent="0.35">
      <c r="A2015" s="3">
        <v>44938</v>
      </c>
      <c r="B2015" s="2">
        <v>21.102599999999999</v>
      </c>
      <c r="C2015" s="7">
        <v>30.060249119956737</v>
      </c>
      <c r="D2015" s="7">
        <v>-0.39895714648054792</v>
      </c>
      <c r="E2015" s="7">
        <v>-0.33449012837359782</v>
      </c>
      <c r="F2015" s="7">
        <v>21.440239999999996</v>
      </c>
      <c r="G2015" s="7">
        <v>22.017469999999996</v>
      </c>
      <c r="H2015" s="7">
        <v>22.669625999999997</v>
      </c>
      <c r="I2015" s="7">
        <v>25.164721000000004</v>
      </c>
      <c r="J2015" s="7" t="s">
        <v>53</v>
      </c>
      <c r="K2015" s="7" t="s">
        <v>55</v>
      </c>
      <c r="L2015" s="7" t="s">
        <v>47</v>
      </c>
      <c r="M2015" s="7">
        <f t="shared" si="310"/>
        <v>25</v>
      </c>
      <c r="N2015" s="7">
        <f t="shared" si="311"/>
        <v>100</v>
      </c>
      <c r="O2015" s="7">
        <f t="shared" si="312"/>
        <v>0</v>
      </c>
      <c r="P2015" s="7">
        <f t="shared" si="313"/>
        <v>16.5</v>
      </c>
      <c r="Q2015" s="19">
        <f t="shared" si="314"/>
        <v>46.225000000000001</v>
      </c>
      <c r="R2015" s="19">
        <f t="shared" si="315"/>
        <v>29.125</v>
      </c>
      <c r="S2015" s="19">
        <f t="shared" si="316"/>
        <v>26.175000000000001</v>
      </c>
      <c r="T2015" s="19">
        <f t="shared" si="317"/>
        <v>35.375</v>
      </c>
      <c r="U2015" s="7">
        <f t="shared" si="318"/>
        <v>33.841666666666661</v>
      </c>
      <c r="V2015" s="7">
        <f t="shared" si="319"/>
        <v>34.224999999999994</v>
      </c>
    </row>
    <row r="2016" spans="1:22" ht="13.5" x14ac:dyDescent="0.35">
      <c r="A2016" s="3">
        <v>44939</v>
      </c>
      <c r="B2016" s="2">
        <v>21.102599999999999</v>
      </c>
      <c r="C2016" s="7">
        <v>28.787565481113901</v>
      </c>
      <c r="D2016" s="7">
        <v>-0.4186579932848602</v>
      </c>
      <c r="E2016" s="7">
        <v>-0.35132370135585034</v>
      </c>
      <c r="F2016" s="7">
        <v>21.292519999999996</v>
      </c>
      <c r="G2016" s="7">
        <v>21.938775</v>
      </c>
      <c r="H2016" s="7">
        <v>22.602977999999993</v>
      </c>
      <c r="I2016" s="7">
        <v>25.152293999999998</v>
      </c>
      <c r="J2016" s="7" t="s">
        <v>53</v>
      </c>
      <c r="K2016" s="7" t="s">
        <v>55</v>
      </c>
      <c r="L2016" s="7" t="s">
        <v>47</v>
      </c>
      <c r="M2016" s="7">
        <f t="shared" si="310"/>
        <v>50</v>
      </c>
      <c r="N2016" s="7">
        <f t="shared" si="311"/>
        <v>100</v>
      </c>
      <c r="O2016" s="7">
        <f t="shared" si="312"/>
        <v>0</v>
      </c>
      <c r="P2016" s="7">
        <f t="shared" si="313"/>
        <v>16.5</v>
      </c>
      <c r="Q2016" s="19">
        <f t="shared" si="314"/>
        <v>54.975000000000001</v>
      </c>
      <c r="R2016" s="19">
        <f t="shared" si="315"/>
        <v>34.125</v>
      </c>
      <c r="S2016" s="19">
        <f t="shared" si="316"/>
        <v>29.925000000000001</v>
      </c>
      <c r="T2016" s="19">
        <f t="shared" si="317"/>
        <v>41.625</v>
      </c>
      <c r="U2016" s="7">
        <f t="shared" si="318"/>
        <v>39.674999999999997</v>
      </c>
      <c r="V2016" s="7">
        <f t="shared" si="319"/>
        <v>40.162499999999994</v>
      </c>
    </row>
    <row r="2017" spans="1:22" ht="13.5" x14ac:dyDescent="0.35">
      <c r="A2017" s="3">
        <v>44942</v>
      </c>
      <c r="B2017" s="2">
        <v>20.9267</v>
      </c>
      <c r="C2017" s="7">
        <v>30.644214542519691</v>
      </c>
      <c r="D2017" s="7">
        <v>-0.44335400723941021</v>
      </c>
      <c r="E2017" s="7">
        <v>-0.36972976253256229</v>
      </c>
      <c r="F2017" s="7">
        <v>21.113139999999998</v>
      </c>
      <c r="G2017" s="7">
        <v>21.864034999999998</v>
      </c>
      <c r="H2017" s="7">
        <v>22.53351399999999</v>
      </c>
      <c r="I2017" s="7">
        <v>25.138987499999999</v>
      </c>
      <c r="J2017" s="7" t="s">
        <v>53</v>
      </c>
      <c r="K2017" s="7" t="s">
        <v>55</v>
      </c>
      <c r="L2017" s="7" t="s">
        <v>47</v>
      </c>
      <c r="M2017" s="7">
        <f t="shared" si="310"/>
        <v>25</v>
      </c>
      <c r="N2017" s="7">
        <f t="shared" si="311"/>
        <v>100</v>
      </c>
      <c r="O2017" s="7">
        <f t="shared" si="312"/>
        <v>0</v>
      </c>
      <c r="P2017" s="7">
        <f t="shared" si="313"/>
        <v>16.5</v>
      </c>
      <c r="Q2017" s="19">
        <f t="shared" si="314"/>
        <v>46.225000000000001</v>
      </c>
      <c r="R2017" s="19">
        <f t="shared" si="315"/>
        <v>29.125</v>
      </c>
      <c r="S2017" s="19">
        <f t="shared" si="316"/>
        <v>26.175000000000001</v>
      </c>
      <c r="T2017" s="19">
        <f t="shared" si="317"/>
        <v>35.375</v>
      </c>
      <c r="U2017" s="7">
        <f t="shared" si="318"/>
        <v>33.841666666666661</v>
      </c>
      <c r="V2017" s="7">
        <f t="shared" si="319"/>
        <v>34.224999999999994</v>
      </c>
    </row>
    <row r="2018" spans="1:22" ht="13.5" x14ac:dyDescent="0.35">
      <c r="A2018" s="3">
        <v>44943</v>
      </c>
      <c r="B2018" s="2">
        <v>21.5334</v>
      </c>
      <c r="C2018" s="7">
        <v>35.241324975165327</v>
      </c>
      <c r="D2018" s="7">
        <v>-0.40925254800449551</v>
      </c>
      <c r="E2018" s="7">
        <v>-0.37763431962694899</v>
      </c>
      <c r="F2018" s="7">
        <v>21.176439999999999</v>
      </c>
      <c r="G2018" s="7">
        <v>21.832819999999998</v>
      </c>
      <c r="H2018" s="7">
        <v>22.480581999999995</v>
      </c>
      <c r="I2018" s="7">
        <v>25.128714500000012</v>
      </c>
      <c r="J2018" s="7" t="s">
        <v>53</v>
      </c>
      <c r="K2018" s="7" t="s">
        <v>55</v>
      </c>
      <c r="L2018" s="7" t="s">
        <v>54</v>
      </c>
      <c r="M2018" s="7">
        <f t="shared" si="310"/>
        <v>25</v>
      </c>
      <c r="N2018" s="7">
        <f t="shared" si="311"/>
        <v>100</v>
      </c>
      <c r="O2018" s="7">
        <f t="shared" si="312"/>
        <v>0</v>
      </c>
      <c r="P2018" s="7">
        <f t="shared" si="313"/>
        <v>16.5</v>
      </c>
      <c r="Q2018" s="19">
        <f t="shared" si="314"/>
        <v>46.225000000000001</v>
      </c>
      <c r="R2018" s="19">
        <f t="shared" si="315"/>
        <v>29.125</v>
      </c>
      <c r="S2018" s="19">
        <f t="shared" si="316"/>
        <v>26.175000000000001</v>
      </c>
      <c r="T2018" s="19">
        <f t="shared" si="317"/>
        <v>35.375</v>
      </c>
      <c r="U2018" s="7">
        <f t="shared" si="318"/>
        <v>33.841666666666661</v>
      </c>
      <c r="V2018" s="7">
        <f t="shared" si="319"/>
        <v>34.224999999999994</v>
      </c>
    </row>
    <row r="2019" spans="1:22" ht="13.5" x14ac:dyDescent="0.35">
      <c r="A2019" s="3">
        <v>44944</v>
      </c>
      <c r="B2019" s="2">
        <v>21.234500000000001</v>
      </c>
      <c r="C2019" s="7">
        <v>33.525597158405887</v>
      </c>
      <c r="D2019" s="7">
        <v>-0.40171490845571967</v>
      </c>
      <c r="E2019" s="7">
        <v>-0.38245043739270318</v>
      </c>
      <c r="F2019" s="7">
        <v>21.179960000000001</v>
      </c>
      <c r="G2019" s="7">
        <v>21.795014999999999</v>
      </c>
      <c r="H2019" s="7">
        <v>22.423077999999997</v>
      </c>
      <c r="I2019" s="7">
        <v>25.116947</v>
      </c>
      <c r="J2019" s="7" t="s">
        <v>53</v>
      </c>
      <c r="K2019" s="7" t="s">
        <v>55</v>
      </c>
      <c r="L2019" s="7" t="s">
        <v>54</v>
      </c>
      <c r="M2019" s="7">
        <f t="shared" si="310"/>
        <v>25</v>
      </c>
      <c r="N2019" s="7">
        <f t="shared" si="311"/>
        <v>45</v>
      </c>
      <c r="O2019" s="7">
        <f t="shared" si="312"/>
        <v>0</v>
      </c>
      <c r="P2019" s="7">
        <f t="shared" si="313"/>
        <v>16.5</v>
      </c>
      <c r="Q2019" s="19">
        <f t="shared" si="314"/>
        <v>26.975000000000001</v>
      </c>
      <c r="R2019" s="19">
        <f t="shared" si="315"/>
        <v>18.125</v>
      </c>
      <c r="S2019" s="19">
        <f t="shared" si="316"/>
        <v>17.925000000000001</v>
      </c>
      <c r="T2019" s="19">
        <f t="shared" si="317"/>
        <v>21.625</v>
      </c>
      <c r="U2019" s="7">
        <f t="shared" si="318"/>
        <v>21.008333333333336</v>
      </c>
      <c r="V2019" s="7">
        <f t="shared" si="319"/>
        <v>21.162500000000001</v>
      </c>
    </row>
    <row r="2020" spans="1:22" ht="13.5" x14ac:dyDescent="0.35">
      <c r="A2020" s="3">
        <v>44945</v>
      </c>
      <c r="B2020" s="2">
        <v>21.507000000000001</v>
      </c>
      <c r="C2020" s="7">
        <v>31.76450911523672</v>
      </c>
      <c r="D2020" s="7">
        <v>-0.36949351099208272</v>
      </c>
      <c r="E2020" s="7">
        <v>-0.37985905211257909</v>
      </c>
      <c r="F2020" s="7">
        <v>21.260840000000002</v>
      </c>
      <c r="G2020" s="7">
        <v>21.766875000000002</v>
      </c>
      <c r="H2020" s="7">
        <v>22.378409999999999</v>
      </c>
      <c r="I2020" s="7">
        <v>25.106542000000001</v>
      </c>
      <c r="J2020" s="7" t="s">
        <v>48</v>
      </c>
      <c r="K2020" s="7" t="s">
        <v>55</v>
      </c>
      <c r="L2020" s="7" t="s">
        <v>50</v>
      </c>
      <c r="M2020" s="7">
        <f t="shared" si="310"/>
        <v>25</v>
      </c>
      <c r="N2020" s="7">
        <f t="shared" si="311"/>
        <v>0</v>
      </c>
      <c r="O2020" s="7">
        <f t="shared" si="312"/>
        <v>0</v>
      </c>
      <c r="P2020" s="7">
        <f t="shared" si="313"/>
        <v>49.5</v>
      </c>
      <c r="Q2020" s="19">
        <f t="shared" si="314"/>
        <v>16.175000000000001</v>
      </c>
      <c r="R2020" s="19">
        <f t="shared" si="315"/>
        <v>17.375</v>
      </c>
      <c r="S2020" s="19">
        <f t="shared" si="316"/>
        <v>26.025000000000002</v>
      </c>
      <c r="T2020" s="19">
        <f t="shared" si="317"/>
        <v>18.625</v>
      </c>
      <c r="U2020" s="7">
        <f t="shared" si="318"/>
        <v>19.858333333333334</v>
      </c>
      <c r="V2020" s="7">
        <f t="shared" si="319"/>
        <v>19.55</v>
      </c>
    </row>
    <row r="2021" spans="1:22" ht="13.5" x14ac:dyDescent="0.35">
      <c r="A2021" s="3">
        <v>44946</v>
      </c>
      <c r="B2021" s="2">
        <v>21.542200000000001</v>
      </c>
      <c r="C2021" s="7">
        <v>38.095238095238166</v>
      </c>
      <c r="D2021" s="7">
        <v>-0.33723009689957806</v>
      </c>
      <c r="E2021" s="7">
        <v>-0.37133326106997894</v>
      </c>
      <c r="F2021" s="7">
        <v>21.348759999999999</v>
      </c>
      <c r="G2021" s="7">
        <v>21.729945000000001</v>
      </c>
      <c r="H2021" s="7">
        <v>22.334446000000003</v>
      </c>
      <c r="I2021" s="7">
        <v>25.096351000000006</v>
      </c>
      <c r="J2021" s="7" t="s">
        <v>48</v>
      </c>
      <c r="K2021" s="7" t="s">
        <v>55</v>
      </c>
      <c r="L2021" s="7" t="s">
        <v>50</v>
      </c>
      <c r="M2021" s="7">
        <f t="shared" si="310"/>
        <v>25</v>
      </c>
      <c r="N2021" s="7">
        <f t="shared" si="311"/>
        <v>0</v>
      </c>
      <c r="O2021" s="7">
        <f t="shared" si="312"/>
        <v>0</v>
      </c>
      <c r="P2021" s="7">
        <f t="shared" si="313"/>
        <v>49.5</v>
      </c>
      <c r="Q2021" s="19">
        <f t="shared" si="314"/>
        <v>16.175000000000001</v>
      </c>
      <c r="R2021" s="19">
        <f t="shared" si="315"/>
        <v>17.375</v>
      </c>
      <c r="S2021" s="19">
        <f t="shared" si="316"/>
        <v>26.025000000000002</v>
      </c>
      <c r="T2021" s="19">
        <f t="shared" si="317"/>
        <v>18.625</v>
      </c>
      <c r="U2021" s="7">
        <f t="shared" si="318"/>
        <v>19.858333333333334</v>
      </c>
      <c r="V2021" s="7">
        <f t="shared" si="319"/>
        <v>19.55</v>
      </c>
    </row>
    <row r="2022" spans="1:22" ht="13.5" x14ac:dyDescent="0.35">
      <c r="A2022" s="3">
        <v>44949</v>
      </c>
      <c r="B2022" s="2">
        <v>21.4543</v>
      </c>
      <c r="C2022" s="7">
        <v>39.436168508729807</v>
      </c>
      <c r="D2022" s="7">
        <v>-0.31512138105047072</v>
      </c>
      <c r="E2022" s="7">
        <v>-0.36009088506607734</v>
      </c>
      <c r="F2022" s="7">
        <v>21.454280000000004</v>
      </c>
      <c r="G2022" s="7">
        <v>21.685979999999997</v>
      </c>
      <c r="H2022" s="7">
        <v>22.295934000000006</v>
      </c>
      <c r="I2022" s="7">
        <v>25.085682499999997</v>
      </c>
      <c r="J2022" s="7" t="s">
        <v>48</v>
      </c>
      <c r="K2022" s="7" t="s">
        <v>55</v>
      </c>
      <c r="L2022" s="7" t="s">
        <v>50</v>
      </c>
      <c r="M2022" s="7">
        <f t="shared" si="310"/>
        <v>25</v>
      </c>
      <c r="N2022" s="7">
        <f t="shared" si="311"/>
        <v>0</v>
      </c>
      <c r="O2022" s="7">
        <f t="shared" si="312"/>
        <v>0</v>
      </c>
      <c r="P2022" s="7">
        <f t="shared" si="313"/>
        <v>49.5</v>
      </c>
      <c r="Q2022" s="19">
        <f t="shared" si="314"/>
        <v>16.175000000000001</v>
      </c>
      <c r="R2022" s="19">
        <f t="shared" si="315"/>
        <v>17.375</v>
      </c>
      <c r="S2022" s="19">
        <f t="shared" si="316"/>
        <v>26.025000000000002</v>
      </c>
      <c r="T2022" s="19">
        <f t="shared" si="317"/>
        <v>18.625</v>
      </c>
      <c r="U2022" s="7">
        <f t="shared" si="318"/>
        <v>19.858333333333334</v>
      </c>
      <c r="V2022" s="7">
        <f t="shared" si="319"/>
        <v>19.55</v>
      </c>
    </row>
    <row r="2023" spans="1:22" ht="13.5" x14ac:dyDescent="0.35">
      <c r="A2023" s="3">
        <v>44950</v>
      </c>
      <c r="B2023" s="2">
        <v>21.4543</v>
      </c>
      <c r="C2023" s="7">
        <v>40.876639548397861</v>
      </c>
      <c r="D2023" s="7">
        <v>-0.29420861072937043</v>
      </c>
      <c r="E2023" s="7">
        <v>-0.34691443019873597</v>
      </c>
      <c r="F2023" s="7">
        <v>21.438460000000003</v>
      </c>
      <c r="G2023" s="7">
        <v>21.659599999999998</v>
      </c>
      <c r="H2023" s="7">
        <v>22.259180000000004</v>
      </c>
      <c r="I2023" s="7">
        <v>25.075013999999999</v>
      </c>
      <c r="J2023" s="7" t="s">
        <v>48</v>
      </c>
      <c r="K2023" s="7" t="s">
        <v>55</v>
      </c>
      <c r="L2023" s="7" t="s">
        <v>56</v>
      </c>
      <c r="M2023" s="7">
        <f t="shared" si="310"/>
        <v>25</v>
      </c>
      <c r="N2023" s="7">
        <f t="shared" si="311"/>
        <v>0</v>
      </c>
      <c r="O2023" s="7">
        <f t="shared" si="312"/>
        <v>0</v>
      </c>
      <c r="P2023" s="7">
        <f t="shared" si="313"/>
        <v>66.5</v>
      </c>
      <c r="Q2023" s="19">
        <f t="shared" si="314"/>
        <v>18.725000000000001</v>
      </c>
      <c r="R2023" s="19">
        <f t="shared" si="315"/>
        <v>21.625</v>
      </c>
      <c r="S2023" s="19">
        <f t="shared" si="316"/>
        <v>33.674999999999997</v>
      </c>
      <c r="T2023" s="19">
        <f t="shared" si="317"/>
        <v>22.875</v>
      </c>
      <c r="U2023" s="7">
        <f t="shared" si="318"/>
        <v>24.675000000000001</v>
      </c>
      <c r="V2023" s="7">
        <f t="shared" si="319"/>
        <v>24.225000000000001</v>
      </c>
    </row>
    <row r="2024" spans="1:22" ht="13.5" x14ac:dyDescent="0.35">
      <c r="A2024" s="3">
        <v>44951</v>
      </c>
      <c r="B2024" s="2">
        <v>21.102599999999999</v>
      </c>
      <c r="C2024" s="7">
        <v>33.986247909310521</v>
      </c>
      <c r="D2024" s="7">
        <v>-0.30252699739256173</v>
      </c>
      <c r="E2024" s="7">
        <v>-0.33803694363750114</v>
      </c>
      <c r="F2024" s="7">
        <v>21.41208</v>
      </c>
      <c r="G2024" s="7">
        <v>21.594974999999998</v>
      </c>
      <c r="H2024" s="7">
        <v>22.224538000000003</v>
      </c>
      <c r="I2024" s="7">
        <v>25.062587000000004</v>
      </c>
      <c r="J2024" s="7" t="s">
        <v>48</v>
      </c>
      <c r="K2024" s="7" t="s">
        <v>55</v>
      </c>
      <c r="L2024" s="7" t="s">
        <v>56</v>
      </c>
      <c r="M2024" s="7">
        <f t="shared" si="310"/>
        <v>25</v>
      </c>
      <c r="N2024" s="7">
        <f t="shared" si="311"/>
        <v>0</v>
      </c>
      <c r="O2024" s="7">
        <f t="shared" si="312"/>
        <v>0</v>
      </c>
      <c r="P2024" s="7">
        <f t="shared" si="313"/>
        <v>66.5</v>
      </c>
      <c r="Q2024" s="19">
        <f t="shared" si="314"/>
        <v>18.725000000000001</v>
      </c>
      <c r="R2024" s="19">
        <f t="shared" si="315"/>
        <v>21.625</v>
      </c>
      <c r="S2024" s="19">
        <f t="shared" si="316"/>
        <v>33.674999999999997</v>
      </c>
      <c r="T2024" s="19">
        <f t="shared" si="317"/>
        <v>22.875</v>
      </c>
      <c r="U2024" s="7">
        <f t="shared" si="318"/>
        <v>24.675000000000001</v>
      </c>
      <c r="V2024" s="7">
        <f t="shared" si="319"/>
        <v>24.225000000000001</v>
      </c>
    </row>
    <row r="2025" spans="1:22" ht="13.5" x14ac:dyDescent="0.35">
      <c r="A2025" s="3">
        <v>44952</v>
      </c>
      <c r="B2025" s="2">
        <v>21.102599999999999</v>
      </c>
      <c r="C2025" s="7">
        <v>35.615798083664387</v>
      </c>
      <c r="D2025" s="7">
        <v>-0.30559665079086784</v>
      </c>
      <c r="E2025" s="7">
        <v>-0.33154888506817448</v>
      </c>
      <c r="F2025" s="7">
        <v>21.331199999999999</v>
      </c>
      <c r="G2025" s="7">
        <v>21.537825000000002</v>
      </c>
      <c r="H2025" s="7">
        <v>22.191126000000001</v>
      </c>
      <c r="I2025" s="7">
        <v>25.050160000000005</v>
      </c>
      <c r="J2025" s="7" t="s">
        <v>53</v>
      </c>
      <c r="K2025" s="7" t="s">
        <v>55</v>
      </c>
      <c r="L2025" s="7" t="s">
        <v>47</v>
      </c>
      <c r="M2025" s="7">
        <f t="shared" si="310"/>
        <v>25</v>
      </c>
      <c r="N2025" s="7">
        <f t="shared" si="311"/>
        <v>0</v>
      </c>
      <c r="O2025" s="7">
        <f t="shared" si="312"/>
        <v>0</v>
      </c>
      <c r="P2025" s="7">
        <f t="shared" si="313"/>
        <v>16.5</v>
      </c>
      <c r="Q2025" s="19">
        <f t="shared" si="314"/>
        <v>11.225</v>
      </c>
      <c r="R2025" s="19">
        <f t="shared" si="315"/>
        <v>9.125</v>
      </c>
      <c r="S2025" s="19">
        <f t="shared" si="316"/>
        <v>11.175000000000001</v>
      </c>
      <c r="T2025" s="19">
        <f t="shared" si="317"/>
        <v>10.375</v>
      </c>
      <c r="U2025" s="7">
        <f t="shared" si="318"/>
        <v>10.508333333333335</v>
      </c>
      <c r="V2025" s="7">
        <f t="shared" si="319"/>
        <v>10.475000000000001</v>
      </c>
    </row>
    <row r="2026" spans="1:22" ht="13.5" x14ac:dyDescent="0.35">
      <c r="A2026" s="3">
        <v>44953</v>
      </c>
      <c r="B2026" s="2">
        <v>21.445499999999999</v>
      </c>
      <c r="C2026" s="7">
        <v>43.46458326131296</v>
      </c>
      <c r="D2026" s="7">
        <v>-0.27716522082326733</v>
      </c>
      <c r="E2026" s="7">
        <v>-0.3206721522191931</v>
      </c>
      <c r="F2026" s="7">
        <v>21.311859999999999</v>
      </c>
      <c r="G2026" s="7">
        <v>21.480235</v>
      </c>
      <c r="H2026" s="7">
        <v>22.180397999999997</v>
      </c>
      <c r="I2026" s="7">
        <v>25.039447499999998</v>
      </c>
      <c r="J2026" s="7" t="s">
        <v>53</v>
      </c>
      <c r="K2026" s="7" t="s">
        <v>55</v>
      </c>
      <c r="L2026" s="7" t="s">
        <v>47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16.5</v>
      </c>
      <c r="Q2026" s="19">
        <f t="shared" si="314"/>
        <v>11.225</v>
      </c>
      <c r="R2026" s="19">
        <f t="shared" si="315"/>
        <v>9.125</v>
      </c>
      <c r="S2026" s="19">
        <f t="shared" si="316"/>
        <v>11.175000000000001</v>
      </c>
      <c r="T2026" s="19">
        <f t="shared" si="317"/>
        <v>10.375</v>
      </c>
      <c r="U2026" s="7">
        <f t="shared" si="318"/>
        <v>10.508333333333335</v>
      </c>
      <c r="V2026" s="7">
        <f t="shared" si="319"/>
        <v>10.475000000000001</v>
      </c>
    </row>
    <row r="2027" spans="1:22" ht="13.5" x14ac:dyDescent="0.35">
      <c r="A2027" s="3">
        <v>44956</v>
      </c>
      <c r="B2027" s="2">
        <v>21.366399999999999</v>
      </c>
      <c r="C2027" s="7">
        <v>53.160542894592183</v>
      </c>
      <c r="D2027" s="7">
        <v>-0.25804127744895666</v>
      </c>
      <c r="E2027" s="7">
        <v>-0.30814597726514581</v>
      </c>
      <c r="F2027" s="7">
        <v>21.294279999999997</v>
      </c>
      <c r="G2027" s="7">
        <v>21.440669999999997</v>
      </c>
      <c r="H2027" s="7">
        <v>22.152789999999996</v>
      </c>
      <c r="I2027" s="7">
        <v>25.028339499999998</v>
      </c>
      <c r="J2027" s="7" t="s">
        <v>53</v>
      </c>
      <c r="K2027" s="7" t="s">
        <v>55</v>
      </c>
      <c r="L2027" s="7" t="s">
        <v>47</v>
      </c>
      <c r="M2027" s="7">
        <f t="shared" si="310"/>
        <v>25</v>
      </c>
      <c r="N2027" s="7">
        <f t="shared" si="311"/>
        <v>0</v>
      </c>
      <c r="O2027" s="7">
        <f t="shared" si="312"/>
        <v>0</v>
      </c>
      <c r="P2027" s="7">
        <f t="shared" si="313"/>
        <v>16.5</v>
      </c>
      <c r="Q2027" s="19">
        <f t="shared" si="314"/>
        <v>11.225</v>
      </c>
      <c r="R2027" s="19">
        <f t="shared" si="315"/>
        <v>9.125</v>
      </c>
      <c r="S2027" s="19">
        <f t="shared" si="316"/>
        <v>11.175000000000001</v>
      </c>
      <c r="T2027" s="19">
        <f t="shared" si="317"/>
        <v>10.375</v>
      </c>
      <c r="U2027" s="7">
        <f t="shared" si="318"/>
        <v>10.508333333333335</v>
      </c>
      <c r="V2027" s="7">
        <f t="shared" si="319"/>
        <v>10.475000000000001</v>
      </c>
    </row>
    <row r="2028" spans="1:22" ht="13.5" x14ac:dyDescent="0.35">
      <c r="A2028" s="3">
        <v>44957</v>
      </c>
      <c r="B2028" s="2">
        <v>21.199300000000001</v>
      </c>
      <c r="C2028" s="7">
        <v>49.65247610773244</v>
      </c>
      <c r="D2028" s="7">
        <v>-0.25344740412208466</v>
      </c>
      <c r="E2028" s="7">
        <v>-0.2972062626365336</v>
      </c>
      <c r="F2028" s="7">
        <v>21.243279999999999</v>
      </c>
      <c r="G2028" s="7">
        <v>21.401539999999994</v>
      </c>
      <c r="H2028" s="7">
        <v>22.119554000000004</v>
      </c>
      <c r="I2028" s="7">
        <v>25.015634999999996</v>
      </c>
      <c r="J2028" s="7" t="s">
        <v>53</v>
      </c>
      <c r="K2028" s="7" t="s">
        <v>55</v>
      </c>
      <c r="L2028" s="7" t="s">
        <v>47</v>
      </c>
      <c r="M2028" s="7">
        <f t="shared" si="310"/>
        <v>25</v>
      </c>
      <c r="N2028" s="7">
        <f t="shared" si="311"/>
        <v>0</v>
      </c>
      <c r="O2028" s="7">
        <f t="shared" si="312"/>
        <v>0</v>
      </c>
      <c r="P2028" s="7">
        <f t="shared" si="313"/>
        <v>16.5</v>
      </c>
      <c r="Q2028" s="19">
        <f t="shared" si="314"/>
        <v>11.225</v>
      </c>
      <c r="R2028" s="19">
        <f t="shared" si="315"/>
        <v>9.125</v>
      </c>
      <c r="S2028" s="19">
        <f t="shared" si="316"/>
        <v>11.175000000000001</v>
      </c>
      <c r="T2028" s="19">
        <f t="shared" si="317"/>
        <v>10.375</v>
      </c>
      <c r="U2028" s="7">
        <f t="shared" si="318"/>
        <v>10.508333333333335</v>
      </c>
      <c r="V2028" s="7">
        <f t="shared" si="319"/>
        <v>10.475000000000001</v>
      </c>
    </row>
    <row r="2029" spans="1:22" ht="13.5" x14ac:dyDescent="0.35">
      <c r="A2029" s="3">
        <v>44958</v>
      </c>
      <c r="B2029" s="2">
        <v>21.322399999999998</v>
      </c>
      <c r="C2029" s="7">
        <v>54.32506887052341</v>
      </c>
      <c r="D2029" s="7">
        <v>-0.23713998309251849</v>
      </c>
      <c r="E2029" s="7">
        <v>-0.28519300672773062</v>
      </c>
      <c r="F2029" s="7">
        <v>21.287240000000001</v>
      </c>
      <c r="G2029" s="7">
        <v>21.372964999999997</v>
      </c>
      <c r="H2029" s="7">
        <v>22.071194000000002</v>
      </c>
      <c r="I2029" s="7">
        <v>25.002100499999997</v>
      </c>
      <c r="J2029" s="7" t="s">
        <v>48</v>
      </c>
      <c r="K2029" s="7" t="s">
        <v>55</v>
      </c>
      <c r="L2029" s="7" t="s">
        <v>50</v>
      </c>
      <c r="M2029" s="7">
        <f t="shared" si="310"/>
        <v>25</v>
      </c>
      <c r="N2029" s="7">
        <f t="shared" si="311"/>
        <v>0</v>
      </c>
      <c r="O2029" s="7">
        <f t="shared" si="312"/>
        <v>0</v>
      </c>
      <c r="P2029" s="7">
        <f t="shared" si="313"/>
        <v>49.5</v>
      </c>
      <c r="Q2029" s="19">
        <f t="shared" si="314"/>
        <v>16.175000000000001</v>
      </c>
      <c r="R2029" s="19">
        <f t="shared" si="315"/>
        <v>17.375</v>
      </c>
      <c r="S2029" s="19">
        <f t="shared" si="316"/>
        <v>26.025000000000002</v>
      </c>
      <c r="T2029" s="19">
        <f t="shared" si="317"/>
        <v>18.625</v>
      </c>
      <c r="U2029" s="7">
        <f t="shared" si="318"/>
        <v>19.858333333333334</v>
      </c>
      <c r="V2029" s="7">
        <f t="shared" si="319"/>
        <v>19.55</v>
      </c>
    </row>
    <row r="2030" spans="1:22" ht="13.5" x14ac:dyDescent="0.35">
      <c r="A2030" s="3">
        <v>44959</v>
      </c>
      <c r="B2030" s="2">
        <v>21.2257</v>
      </c>
      <c r="C2030" s="7">
        <v>52.33347234332944</v>
      </c>
      <c r="D2030" s="7">
        <v>-0.22937502378909613</v>
      </c>
      <c r="E2030" s="7">
        <v>-0.27402941014000376</v>
      </c>
      <c r="F2030" s="7">
        <v>21.311860000000003</v>
      </c>
      <c r="G2030" s="7">
        <v>21.336035000000003</v>
      </c>
      <c r="H2030" s="7">
        <v>22.027934000000002</v>
      </c>
      <c r="I2030" s="7">
        <v>24.988006500000004</v>
      </c>
      <c r="J2030" s="7" t="s">
        <v>53</v>
      </c>
      <c r="K2030" s="7" t="s">
        <v>55</v>
      </c>
      <c r="L2030" s="7" t="s">
        <v>54</v>
      </c>
      <c r="M2030" s="7">
        <f t="shared" si="310"/>
        <v>25</v>
      </c>
      <c r="N2030" s="7">
        <f t="shared" si="311"/>
        <v>0</v>
      </c>
      <c r="O2030" s="7">
        <f t="shared" si="312"/>
        <v>0</v>
      </c>
      <c r="P2030" s="7">
        <f t="shared" si="313"/>
        <v>16.5</v>
      </c>
      <c r="Q2030" s="19">
        <f t="shared" si="314"/>
        <v>11.225</v>
      </c>
      <c r="R2030" s="19">
        <f t="shared" si="315"/>
        <v>9.125</v>
      </c>
      <c r="S2030" s="19">
        <f t="shared" si="316"/>
        <v>11.175000000000001</v>
      </c>
      <c r="T2030" s="19">
        <f t="shared" si="317"/>
        <v>10.375</v>
      </c>
      <c r="U2030" s="7">
        <f t="shared" si="318"/>
        <v>10.508333333333335</v>
      </c>
      <c r="V2030" s="7">
        <f t="shared" si="319"/>
        <v>10.475000000000001</v>
      </c>
    </row>
    <row r="2031" spans="1:22" ht="13.5" x14ac:dyDescent="0.35">
      <c r="A2031" s="3">
        <v>44960</v>
      </c>
      <c r="B2031" s="2">
        <v>22.113700000000001</v>
      </c>
      <c r="C2031" s="7">
        <v>67.717475670189287</v>
      </c>
      <c r="D2031" s="7">
        <v>-0.1498397989925202</v>
      </c>
      <c r="E2031" s="7">
        <v>-0.24919148791050705</v>
      </c>
      <c r="F2031" s="7">
        <v>21.445499999999999</v>
      </c>
      <c r="G2031" s="7">
        <v>21.349659999999997</v>
      </c>
      <c r="H2031" s="7">
        <v>21.999796000000007</v>
      </c>
      <c r="I2031" s="7">
        <v>24.976830500000002</v>
      </c>
      <c r="J2031" s="7" t="s">
        <v>53</v>
      </c>
      <c r="K2031" s="7" t="s">
        <v>55</v>
      </c>
      <c r="L2031" s="7" t="s">
        <v>54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19">
        <f t="shared" si="314"/>
        <v>11.225</v>
      </c>
      <c r="R2031" s="19">
        <f t="shared" si="315"/>
        <v>9.125</v>
      </c>
      <c r="S2031" s="19">
        <f t="shared" si="316"/>
        <v>11.175000000000001</v>
      </c>
      <c r="T2031" s="19">
        <f t="shared" si="317"/>
        <v>10.375</v>
      </c>
      <c r="U2031" s="7">
        <f t="shared" si="318"/>
        <v>10.508333333333335</v>
      </c>
      <c r="V2031" s="7">
        <f t="shared" si="319"/>
        <v>10.475000000000001</v>
      </c>
    </row>
    <row r="2032" spans="1:22" ht="13.5" x14ac:dyDescent="0.35">
      <c r="A2032" s="3">
        <v>44963</v>
      </c>
      <c r="B2032" s="2">
        <v>23.432700000000001</v>
      </c>
      <c r="C2032" s="7">
        <v>73.378301863568126</v>
      </c>
      <c r="D2032" s="7">
        <v>1.9401072845163014E-2</v>
      </c>
      <c r="E2032" s="7">
        <v>-0.19547297575937306</v>
      </c>
      <c r="F2032" s="7">
        <v>21.858759999999997</v>
      </c>
      <c r="G2032" s="7">
        <v>21.430115000000001</v>
      </c>
      <c r="H2032" s="7">
        <v>22.002434000000004</v>
      </c>
      <c r="I2032" s="7">
        <v>24.971869000000005</v>
      </c>
      <c r="J2032" s="7" t="s">
        <v>48</v>
      </c>
      <c r="K2032" s="7" t="s">
        <v>55</v>
      </c>
      <c r="L2032" s="7" t="s">
        <v>50</v>
      </c>
      <c r="M2032" s="7">
        <f t="shared" si="310"/>
        <v>0</v>
      </c>
      <c r="N2032" s="7">
        <f t="shared" si="311"/>
        <v>0</v>
      </c>
      <c r="O2032" s="7">
        <f t="shared" si="312"/>
        <v>0</v>
      </c>
      <c r="P2032" s="7">
        <f t="shared" si="313"/>
        <v>49.5</v>
      </c>
      <c r="Q2032" s="19">
        <f t="shared" si="314"/>
        <v>7.4249999999999998</v>
      </c>
      <c r="R2032" s="19">
        <f t="shared" si="315"/>
        <v>12.375</v>
      </c>
      <c r="S2032" s="19">
        <f t="shared" si="316"/>
        <v>22.275000000000002</v>
      </c>
      <c r="T2032" s="19">
        <f t="shared" si="317"/>
        <v>12.375</v>
      </c>
      <c r="U2032" s="7">
        <f t="shared" si="318"/>
        <v>14.025</v>
      </c>
      <c r="V2032" s="7">
        <f t="shared" si="319"/>
        <v>13.612500000000001</v>
      </c>
    </row>
    <row r="2033" spans="1:22" ht="13.5" x14ac:dyDescent="0.35">
      <c r="A2033" s="3">
        <v>44964</v>
      </c>
      <c r="B2033" s="2">
        <v>23.740400000000001</v>
      </c>
      <c r="C2033" s="7">
        <v>80.778206293448648</v>
      </c>
      <c r="D2033" s="7">
        <v>0.17632197160294893</v>
      </c>
      <c r="E2033" s="7">
        <v>-0.12111398628690867</v>
      </c>
      <c r="F2033" s="7">
        <v>22.366980000000002</v>
      </c>
      <c r="G2033" s="7">
        <v>21.556290000000001</v>
      </c>
      <c r="H2033" s="7">
        <v>22.011226000000008</v>
      </c>
      <c r="I2033" s="7">
        <v>24.966924000000002</v>
      </c>
      <c r="J2033" s="7" t="s">
        <v>48</v>
      </c>
      <c r="K2033" s="7" t="s">
        <v>55</v>
      </c>
      <c r="L2033" s="7" t="s">
        <v>50</v>
      </c>
      <c r="M2033" s="7">
        <f t="shared" si="310"/>
        <v>0</v>
      </c>
      <c r="N2033" s="7">
        <f t="shared" si="311"/>
        <v>0</v>
      </c>
      <c r="O2033" s="7">
        <f t="shared" si="312"/>
        <v>0</v>
      </c>
      <c r="P2033" s="7">
        <f t="shared" si="313"/>
        <v>49.5</v>
      </c>
      <c r="Q2033" s="19">
        <f t="shared" si="314"/>
        <v>7.4249999999999998</v>
      </c>
      <c r="R2033" s="19">
        <f t="shared" si="315"/>
        <v>12.375</v>
      </c>
      <c r="S2033" s="19">
        <f t="shared" si="316"/>
        <v>22.275000000000002</v>
      </c>
      <c r="T2033" s="19">
        <f t="shared" si="317"/>
        <v>12.375</v>
      </c>
      <c r="U2033" s="7">
        <f t="shared" si="318"/>
        <v>14.025</v>
      </c>
      <c r="V2033" s="7">
        <f t="shared" si="319"/>
        <v>13.612500000000001</v>
      </c>
    </row>
    <row r="2034" spans="1:22" ht="13.5" x14ac:dyDescent="0.35">
      <c r="A2034" s="3">
        <v>44965</v>
      </c>
      <c r="B2034" s="2">
        <v>23.450199999999999</v>
      </c>
      <c r="C2034" s="7">
        <v>73.763635474245433</v>
      </c>
      <c r="D2034" s="7">
        <v>0.27410647095331342</v>
      </c>
      <c r="E2034" s="7">
        <v>-4.2069894838864252E-2</v>
      </c>
      <c r="F2034" s="7">
        <v>22.792539999999995</v>
      </c>
      <c r="G2034" s="7">
        <v>21.667954999999999</v>
      </c>
      <c r="H2034" s="7">
        <v>22.014214000000003</v>
      </c>
      <c r="I2034" s="7">
        <v>24.960528000000004</v>
      </c>
      <c r="J2034" s="7" t="s">
        <v>48</v>
      </c>
      <c r="K2034" s="7" t="s">
        <v>55</v>
      </c>
      <c r="L2034" s="7" t="s">
        <v>50</v>
      </c>
      <c r="M2034" s="7">
        <f t="shared" si="310"/>
        <v>0</v>
      </c>
      <c r="N2034" s="7">
        <f t="shared" si="311"/>
        <v>0</v>
      </c>
      <c r="O2034" s="7">
        <f t="shared" si="312"/>
        <v>0</v>
      </c>
      <c r="P2034" s="7">
        <f t="shared" si="313"/>
        <v>49.5</v>
      </c>
      <c r="Q2034" s="19">
        <f t="shared" si="314"/>
        <v>7.4249999999999998</v>
      </c>
      <c r="R2034" s="19">
        <f t="shared" si="315"/>
        <v>12.375</v>
      </c>
      <c r="S2034" s="19">
        <f t="shared" si="316"/>
        <v>22.275000000000002</v>
      </c>
      <c r="T2034" s="19">
        <f t="shared" si="317"/>
        <v>12.375</v>
      </c>
      <c r="U2034" s="7">
        <f t="shared" si="318"/>
        <v>14.025</v>
      </c>
      <c r="V2034" s="7">
        <f t="shared" si="319"/>
        <v>13.612500000000001</v>
      </c>
    </row>
    <row r="2035" spans="1:22" ht="13.5" x14ac:dyDescent="0.35">
      <c r="A2035" s="3">
        <v>44966</v>
      </c>
      <c r="B2035" s="2">
        <v>22.8611</v>
      </c>
      <c r="C2035" s="7">
        <v>64.204631125471195</v>
      </c>
      <c r="D2035" s="7">
        <v>0.30060080553319324</v>
      </c>
      <c r="E2035" s="7">
        <v>2.6464245235547246E-2</v>
      </c>
      <c r="F2035" s="7">
        <v>23.119619999999998</v>
      </c>
      <c r="G2035" s="7">
        <v>21.755880000000005</v>
      </c>
      <c r="H2035" s="7">
        <v>22.007180000000002</v>
      </c>
      <c r="I2035" s="7">
        <v>24.951225000000004</v>
      </c>
      <c r="J2035" s="7" t="s">
        <v>48</v>
      </c>
      <c r="K2035" s="7" t="s">
        <v>55</v>
      </c>
      <c r="L2035" s="7" t="s">
        <v>50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49.5</v>
      </c>
      <c r="Q2035" s="19">
        <f t="shared" si="314"/>
        <v>16.175000000000001</v>
      </c>
      <c r="R2035" s="19">
        <f t="shared" si="315"/>
        <v>17.375</v>
      </c>
      <c r="S2035" s="19">
        <f t="shared" si="316"/>
        <v>26.025000000000002</v>
      </c>
      <c r="T2035" s="19">
        <f t="shared" si="317"/>
        <v>18.625</v>
      </c>
      <c r="U2035" s="7">
        <f t="shared" si="318"/>
        <v>19.858333333333334</v>
      </c>
      <c r="V2035" s="7">
        <f t="shared" si="319"/>
        <v>19.55</v>
      </c>
    </row>
    <row r="2036" spans="1:22" ht="13.5" x14ac:dyDescent="0.35">
      <c r="A2036" s="3">
        <v>44967</v>
      </c>
      <c r="B2036" s="2">
        <v>22.421500000000002</v>
      </c>
      <c r="C2036" s="7">
        <v>59.683232549757747</v>
      </c>
      <c r="D2036" s="7">
        <v>0.28286501860252145</v>
      </c>
      <c r="E2036" s="7">
        <v>7.7744399908942094E-2</v>
      </c>
      <c r="F2036" s="7">
        <v>23.181180000000001</v>
      </c>
      <c r="G2036" s="7">
        <v>21.821825</v>
      </c>
      <c r="H2036" s="7">
        <v>22.000146000000001</v>
      </c>
      <c r="I2036" s="7">
        <v>24.940218500000011</v>
      </c>
      <c r="J2036" s="7" t="s">
        <v>48</v>
      </c>
      <c r="K2036" s="7" t="s">
        <v>55</v>
      </c>
      <c r="L2036" s="7" t="s">
        <v>50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49.5</v>
      </c>
      <c r="Q2036" s="19">
        <f t="shared" si="314"/>
        <v>16.175000000000001</v>
      </c>
      <c r="R2036" s="19">
        <f t="shared" si="315"/>
        <v>17.375</v>
      </c>
      <c r="S2036" s="19">
        <f t="shared" si="316"/>
        <v>26.025000000000002</v>
      </c>
      <c r="T2036" s="19">
        <f t="shared" si="317"/>
        <v>18.625</v>
      </c>
      <c r="U2036" s="7">
        <f t="shared" si="318"/>
        <v>19.858333333333334</v>
      </c>
      <c r="V2036" s="7">
        <f t="shared" si="319"/>
        <v>19.55</v>
      </c>
    </row>
    <row r="2037" spans="1:22" ht="13.5" x14ac:dyDescent="0.35">
      <c r="A2037" s="3">
        <v>44970</v>
      </c>
      <c r="B2037" s="2">
        <v>22.1401</v>
      </c>
      <c r="C2037" s="7">
        <v>56.49973462734097</v>
      </c>
      <c r="D2037" s="7">
        <v>0.24329806281806299</v>
      </c>
      <c r="E2037" s="7">
        <v>0.11085513249076628</v>
      </c>
      <c r="F2037" s="7">
        <v>22.922660000000004</v>
      </c>
      <c r="G2037" s="7">
        <v>21.882495000000002</v>
      </c>
      <c r="H2037" s="7">
        <v>21.987484000000006</v>
      </c>
      <c r="I2037" s="7">
        <v>24.92894600000001</v>
      </c>
      <c r="J2037" s="7" t="s">
        <v>48</v>
      </c>
      <c r="K2037" s="7" t="s">
        <v>55</v>
      </c>
      <c r="L2037" s="7" t="s">
        <v>56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66.5</v>
      </c>
      <c r="Q2037" s="19">
        <f t="shared" si="314"/>
        <v>18.725000000000001</v>
      </c>
      <c r="R2037" s="19">
        <f t="shared" si="315"/>
        <v>21.625</v>
      </c>
      <c r="S2037" s="19">
        <f t="shared" si="316"/>
        <v>33.674999999999997</v>
      </c>
      <c r="T2037" s="19">
        <f t="shared" si="317"/>
        <v>22.875</v>
      </c>
      <c r="U2037" s="7">
        <f t="shared" si="318"/>
        <v>24.675000000000001</v>
      </c>
      <c r="V2037" s="7">
        <f t="shared" si="319"/>
        <v>24.225000000000001</v>
      </c>
    </row>
    <row r="2038" spans="1:22" ht="13.5" x14ac:dyDescent="0.35">
      <c r="A2038" s="3">
        <v>44971</v>
      </c>
      <c r="B2038" s="2">
        <v>22.157699999999998</v>
      </c>
      <c r="C2038" s="7">
        <v>60.675908125063252</v>
      </c>
      <c r="D2038" s="7">
        <v>0.21092967224257109</v>
      </c>
      <c r="E2038" s="7">
        <v>0.13087004044112727</v>
      </c>
      <c r="F2038" s="7">
        <v>22.606119999999997</v>
      </c>
      <c r="G2038" s="7">
        <v>21.913710000000002</v>
      </c>
      <c r="H2038" s="7">
        <v>21.977108000000001</v>
      </c>
      <c r="I2038" s="7">
        <v>24.919854000000008</v>
      </c>
      <c r="J2038" s="7" t="s">
        <v>48</v>
      </c>
      <c r="K2038" s="7" t="s">
        <v>55</v>
      </c>
      <c r="L2038" s="7" t="s">
        <v>56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66.5</v>
      </c>
      <c r="Q2038" s="19">
        <f t="shared" si="314"/>
        <v>18.725000000000001</v>
      </c>
      <c r="R2038" s="19">
        <f t="shared" si="315"/>
        <v>21.625</v>
      </c>
      <c r="S2038" s="19">
        <f t="shared" si="316"/>
        <v>33.674999999999997</v>
      </c>
      <c r="T2038" s="19">
        <f t="shared" si="317"/>
        <v>22.875</v>
      </c>
      <c r="U2038" s="7">
        <f t="shared" si="318"/>
        <v>24.675000000000001</v>
      </c>
      <c r="V2038" s="7">
        <f t="shared" si="319"/>
        <v>24.225000000000001</v>
      </c>
    </row>
    <row r="2039" spans="1:22" ht="13.5" x14ac:dyDescent="0.35">
      <c r="A2039" s="3">
        <v>44972</v>
      </c>
      <c r="B2039" s="2">
        <v>22.685300000000002</v>
      </c>
      <c r="C2039" s="7">
        <v>64.469473953667006</v>
      </c>
      <c r="D2039" s="7">
        <v>0.22525381441570502</v>
      </c>
      <c r="E2039" s="7">
        <v>0.14974679523604281</v>
      </c>
      <c r="F2039" s="7">
        <v>22.453139999999998</v>
      </c>
      <c r="G2039" s="7">
        <v>21.986250000000002</v>
      </c>
      <c r="H2039" s="7">
        <v>21.982384000000007</v>
      </c>
      <c r="I2039" s="7">
        <v>24.915416500000003</v>
      </c>
      <c r="J2039" s="7" t="s">
        <v>48</v>
      </c>
      <c r="K2039" s="7" t="s">
        <v>55</v>
      </c>
      <c r="L2039" s="7" t="s">
        <v>56</v>
      </c>
      <c r="M2039" s="7">
        <f t="shared" si="310"/>
        <v>25</v>
      </c>
      <c r="N2039" s="7">
        <f t="shared" si="311"/>
        <v>0</v>
      </c>
      <c r="O2039" s="7">
        <f t="shared" si="312"/>
        <v>0</v>
      </c>
      <c r="P2039" s="7">
        <f t="shared" si="313"/>
        <v>66.5</v>
      </c>
      <c r="Q2039" s="19">
        <f t="shared" si="314"/>
        <v>18.725000000000001</v>
      </c>
      <c r="R2039" s="19">
        <f t="shared" si="315"/>
        <v>21.625</v>
      </c>
      <c r="S2039" s="19">
        <f t="shared" si="316"/>
        <v>33.674999999999997</v>
      </c>
      <c r="T2039" s="19">
        <f t="shared" si="317"/>
        <v>22.875</v>
      </c>
      <c r="U2039" s="7">
        <f t="shared" si="318"/>
        <v>24.675000000000001</v>
      </c>
      <c r="V2039" s="7">
        <f t="shared" si="319"/>
        <v>24.225000000000001</v>
      </c>
    </row>
    <row r="2040" spans="1:22" ht="13.5" x14ac:dyDescent="0.35">
      <c r="A2040" s="3">
        <v>44973</v>
      </c>
      <c r="B2040" s="2">
        <v>22.8611</v>
      </c>
      <c r="C2040" s="7">
        <v>63.349679366276895</v>
      </c>
      <c r="D2040" s="7">
        <v>0.24793336951527323</v>
      </c>
      <c r="E2040" s="7">
        <v>0.16938411009188892</v>
      </c>
      <c r="F2040" s="7">
        <v>22.453140000000001</v>
      </c>
      <c r="G2040" s="7">
        <v>22.053954999999998</v>
      </c>
      <c r="H2040" s="7">
        <v>21.99996800000001</v>
      </c>
      <c r="I2040" s="7">
        <v>24.911782000000002</v>
      </c>
      <c r="J2040" s="7" t="s">
        <v>48</v>
      </c>
      <c r="K2040" s="7" t="s">
        <v>55</v>
      </c>
      <c r="L2040" s="7" t="s">
        <v>50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49.5</v>
      </c>
      <c r="Q2040" s="19">
        <f t="shared" si="314"/>
        <v>16.175000000000001</v>
      </c>
      <c r="R2040" s="19">
        <f t="shared" si="315"/>
        <v>17.375</v>
      </c>
      <c r="S2040" s="19">
        <f t="shared" si="316"/>
        <v>26.025000000000002</v>
      </c>
      <c r="T2040" s="19">
        <f t="shared" si="317"/>
        <v>18.625</v>
      </c>
      <c r="U2040" s="7">
        <f t="shared" si="318"/>
        <v>19.858333333333334</v>
      </c>
      <c r="V2040" s="7">
        <f t="shared" si="319"/>
        <v>19.55</v>
      </c>
    </row>
    <row r="2041" spans="1:22" ht="13.5" x14ac:dyDescent="0.35">
      <c r="A2041" s="3">
        <v>44974</v>
      </c>
      <c r="B2041" s="2">
        <v>22.694099999999999</v>
      </c>
      <c r="C2041" s="7">
        <v>62.316555038126879</v>
      </c>
      <c r="D2041" s="7">
        <v>0.24955486288940065</v>
      </c>
      <c r="E2041" s="7">
        <v>0.18541826065139128</v>
      </c>
      <c r="F2041" s="7">
        <v>22.507659999999998</v>
      </c>
      <c r="G2041" s="7">
        <v>22.111550000000001</v>
      </c>
      <c r="H2041" s="7">
        <v>22.001024000000008</v>
      </c>
      <c r="I2041" s="7">
        <v>24.907350500000007</v>
      </c>
      <c r="J2041" s="7" t="s">
        <v>48</v>
      </c>
      <c r="K2041" s="7" t="s">
        <v>55</v>
      </c>
      <c r="L2041" s="7" t="s">
        <v>50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49.5</v>
      </c>
      <c r="Q2041" s="19">
        <f t="shared" si="314"/>
        <v>16.175000000000001</v>
      </c>
      <c r="R2041" s="19">
        <f t="shared" si="315"/>
        <v>17.375</v>
      </c>
      <c r="S2041" s="19">
        <f t="shared" si="316"/>
        <v>26.025000000000002</v>
      </c>
      <c r="T2041" s="19">
        <f t="shared" si="317"/>
        <v>18.625</v>
      </c>
      <c r="U2041" s="7">
        <f t="shared" si="318"/>
        <v>19.858333333333334</v>
      </c>
      <c r="V2041" s="7">
        <f t="shared" si="319"/>
        <v>19.55</v>
      </c>
    </row>
    <row r="2042" spans="1:22" ht="13.5" x14ac:dyDescent="0.35">
      <c r="A2042" s="3">
        <v>44977</v>
      </c>
      <c r="B2042" s="2">
        <v>22.843499999999999</v>
      </c>
      <c r="C2042" s="7">
        <v>65.302855440973886</v>
      </c>
      <c r="D2042" s="7">
        <v>0.25989928233763138</v>
      </c>
      <c r="E2042" s="7">
        <v>0.20031446498863931</v>
      </c>
      <c r="F2042" s="7">
        <v>22.648340000000001</v>
      </c>
      <c r="G2042" s="7">
        <v>22.181009999999997</v>
      </c>
      <c r="H2042" s="7">
        <v>22.009463999999998</v>
      </c>
      <c r="I2042" s="7">
        <v>24.902867000000004</v>
      </c>
      <c r="J2042" s="7" t="s">
        <v>48</v>
      </c>
      <c r="K2042" s="7" t="s">
        <v>55</v>
      </c>
      <c r="L2042" s="7" t="s">
        <v>50</v>
      </c>
      <c r="M2042" s="7">
        <f t="shared" si="310"/>
        <v>25</v>
      </c>
      <c r="N2042" s="7">
        <f t="shared" si="311"/>
        <v>0</v>
      </c>
      <c r="O2042" s="7">
        <f t="shared" si="312"/>
        <v>0</v>
      </c>
      <c r="P2042" s="7">
        <f t="shared" si="313"/>
        <v>49.5</v>
      </c>
      <c r="Q2042" s="19">
        <f t="shared" si="314"/>
        <v>16.175000000000001</v>
      </c>
      <c r="R2042" s="19">
        <f t="shared" si="315"/>
        <v>17.375</v>
      </c>
      <c r="S2042" s="19">
        <f t="shared" si="316"/>
        <v>26.025000000000002</v>
      </c>
      <c r="T2042" s="19">
        <f t="shared" si="317"/>
        <v>18.625</v>
      </c>
      <c r="U2042" s="7">
        <f t="shared" si="318"/>
        <v>19.858333333333334</v>
      </c>
      <c r="V2042" s="7">
        <f t="shared" si="319"/>
        <v>19.55</v>
      </c>
    </row>
    <row r="2043" spans="1:22" ht="13.5" x14ac:dyDescent="0.35">
      <c r="A2043" s="3">
        <v>44978</v>
      </c>
      <c r="B2043" s="2">
        <v>22.799600000000002</v>
      </c>
      <c r="C2043" s="7">
        <v>63.954279236727785</v>
      </c>
      <c r="D2043" s="7">
        <v>0.26154007498410436</v>
      </c>
      <c r="E2043" s="7">
        <v>0.21255958698773231</v>
      </c>
      <c r="F2043" s="7">
        <v>22.776720000000001</v>
      </c>
      <c r="G2043" s="7">
        <v>22.248275</v>
      </c>
      <c r="H2043" s="7">
        <v>22.017201999999997</v>
      </c>
      <c r="I2043" s="7">
        <v>24.896946500000009</v>
      </c>
      <c r="J2043" s="7" t="s">
        <v>48</v>
      </c>
      <c r="K2043" s="7" t="s">
        <v>55</v>
      </c>
      <c r="L2043" s="7" t="s">
        <v>50</v>
      </c>
      <c r="M2043" s="7">
        <f t="shared" si="310"/>
        <v>25</v>
      </c>
      <c r="N2043" s="7">
        <f t="shared" si="311"/>
        <v>0</v>
      </c>
      <c r="O2043" s="7">
        <f t="shared" si="312"/>
        <v>0</v>
      </c>
      <c r="P2043" s="7">
        <f t="shared" si="313"/>
        <v>49.5</v>
      </c>
      <c r="Q2043" s="19">
        <f t="shared" si="314"/>
        <v>16.175000000000001</v>
      </c>
      <c r="R2043" s="19">
        <f t="shared" si="315"/>
        <v>17.375</v>
      </c>
      <c r="S2043" s="19">
        <f t="shared" si="316"/>
        <v>26.025000000000002</v>
      </c>
      <c r="T2043" s="19">
        <f t="shared" si="317"/>
        <v>18.625</v>
      </c>
      <c r="U2043" s="7">
        <f t="shared" si="318"/>
        <v>19.858333333333334</v>
      </c>
      <c r="V2043" s="7">
        <f t="shared" si="319"/>
        <v>19.55</v>
      </c>
    </row>
    <row r="2044" spans="1:22" ht="13.5" x14ac:dyDescent="0.35">
      <c r="A2044" s="3">
        <v>44979</v>
      </c>
      <c r="B2044" s="2">
        <v>22.8172</v>
      </c>
      <c r="C2044" s="7">
        <v>65.262087880473359</v>
      </c>
      <c r="D2044" s="7">
        <v>0.26124907121727858</v>
      </c>
      <c r="E2044" s="7">
        <v>0.22229748383364156</v>
      </c>
      <c r="F2044" s="7">
        <v>22.803099999999997</v>
      </c>
      <c r="G2044" s="7">
        <v>22.334004999999998</v>
      </c>
      <c r="H2044" s="7">
        <v>22.025291999999993</v>
      </c>
      <c r="I2044" s="7">
        <v>24.891114000000016</v>
      </c>
      <c r="J2044" s="7" t="s">
        <v>48</v>
      </c>
      <c r="K2044" s="7" t="s">
        <v>55</v>
      </c>
      <c r="L2044" s="7" t="s">
        <v>50</v>
      </c>
      <c r="M2044" s="7">
        <f t="shared" si="310"/>
        <v>25</v>
      </c>
      <c r="N2044" s="7">
        <f t="shared" si="311"/>
        <v>0</v>
      </c>
      <c r="O2044" s="7">
        <f t="shared" si="312"/>
        <v>0</v>
      </c>
      <c r="P2044" s="7">
        <f t="shared" si="313"/>
        <v>49.5</v>
      </c>
      <c r="Q2044" s="19">
        <f t="shared" si="314"/>
        <v>16.175000000000001</v>
      </c>
      <c r="R2044" s="19">
        <f t="shared" si="315"/>
        <v>17.375</v>
      </c>
      <c r="S2044" s="19">
        <f t="shared" si="316"/>
        <v>26.025000000000002</v>
      </c>
      <c r="T2044" s="19">
        <f t="shared" si="317"/>
        <v>18.625</v>
      </c>
      <c r="U2044" s="7">
        <f t="shared" si="318"/>
        <v>19.858333333333334</v>
      </c>
      <c r="V2044" s="7">
        <f t="shared" si="319"/>
        <v>19.55</v>
      </c>
    </row>
    <row r="2045" spans="1:22" ht="13.5" x14ac:dyDescent="0.35">
      <c r="A2045" s="3">
        <v>44980</v>
      </c>
      <c r="B2045" s="2">
        <v>23.116099999999999</v>
      </c>
      <c r="C2045" s="7">
        <v>60.837225393530517</v>
      </c>
      <c r="D2045" s="7">
        <v>0.281887754064158</v>
      </c>
      <c r="E2045" s="7">
        <v>0.23421553787974486</v>
      </c>
      <c r="F2045" s="7">
        <v>22.854099999999999</v>
      </c>
      <c r="G2045" s="7">
        <v>22.43468</v>
      </c>
      <c r="H2045" s="7">
        <v>22.040063999999997</v>
      </c>
      <c r="I2045" s="7">
        <v>24.886319500000017</v>
      </c>
      <c r="J2045" s="7" t="s">
        <v>48</v>
      </c>
      <c r="K2045" s="7" t="s">
        <v>55</v>
      </c>
      <c r="L2045" s="7" t="s">
        <v>50</v>
      </c>
      <c r="M2045" s="7">
        <f t="shared" si="310"/>
        <v>25</v>
      </c>
      <c r="N2045" s="7">
        <f t="shared" si="311"/>
        <v>0</v>
      </c>
      <c r="O2045" s="7">
        <f t="shared" si="312"/>
        <v>0</v>
      </c>
      <c r="P2045" s="7">
        <f t="shared" si="313"/>
        <v>49.5</v>
      </c>
      <c r="Q2045" s="19">
        <f t="shared" si="314"/>
        <v>16.175000000000001</v>
      </c>
      <c r="R2045" s="19">
        <f t="shared" si="315"/>
        <v>17.375</v>
      </c>
      <c r="S2045" s="19">
        <f t="shared" si="316"/>
        <v>26.025000000000002</v>
      </c>
      <c r="T2045" s="19">
        <f t="shared" si="317"/>
        <v>18.625</v>
      </c>
      <c r="U2045" s="7">
        <f t="shared" si="318"/>
        <v>19.858333333333334</v>
      </c>
      <c r="V2045" s="7">
        <f t="shared" si="319"/>
        <v>19.55</v>
      </c>
    </row>
    <row r="2046" spans="1:22" ht="13.5" x14ac:dyDescent="0.35">
      <c r="A2046" s="3">
        <v>44981</v>
      </c>
      <c r="B2046" s="2">
        <v>22.8172</v>
      </c>
      <c r="C2046" s="7">
        <v>41.46253502371902</v>
      </c>
      <c r="D2046" s="7">
        <v>0.27100139157593972</v>
      </c>
      <c r="E2046" s="7">
        <v>0.24157270861898386</v>
      </c>
      <c r="F2046" s="7">
        <v>22.878720000000001</v>
      </c>
      <c r="G2046" s="7">
        <v>22.503265000000003</v>
      </c>
      <c r="H2046" s="7">
        <v>22.042877999999995</v>
      </c>
      <c r="I2046" s="7">
        <v>24.88018300000002</v>
      </c>
      <c r="J2046" s="7" t="s">
        <v>48</v>
      </c>
      <c r="K2046" s="7" t="s">
        <v>55</v>
      </c>
      <c r="L2046" s="7" t="s">
        <v>50</v>
      </c>
      <c r="M2046" s="7">
        <f t="shared" si="310"/>
        <v>25</v>
      </c>
      <c r="N2046" s="7">
        <f t="shared" si="311"/>
        <v>0</v>
      </c>
      <c r="O2046" s="7">
        <f t="shared" si="312"/>
        <v>0</v>
      </c>
      <c r="P2046" s="7">
        <f t="shared" si="313"/>
        <v>49.5</v>
      </c>
      <c r="Q2046" s="19">
        <f t="shared" si="314"/>
        <v>16.175000000000001</v>
      </c>
      <c r="R2046" s="19">
        <f t="shared" si="315"/>
        <v>17.375</v>
      </c>
      <c r="S2046" s="19">
        <f t="shared" si="316"/>
        <v>26.025000000000002</v>
      </c>
      <c r="T2046" s="19">
        <f t="shared" si="317"/>
        <v>18.625</v>
      </c>
      <c r="U2046" s="7">
        <f t="shared" si="318"/>
        <v>19.858333333333334</v>
      </c>
      <c r="V2046" s="7">
        <f t="shared" si="319"/>
        <v>19.55</v>
      </c>
    </row>
    <row r="2047" spans="1:22" ht="13.5" x14ac:dyDescent="0.35">
      <c r="A2047" s="3">
        <v>44984</v>
      </c>
      <c r="B2047" s="2">
        <v>22.527000000000001</v>
      </c>
      <c r="C2047" s="7">
        <v>33.087087421944673</v>
      </c>
      <c r="D2047" s="7">
        <v>0.23623399769968501</v>
      </c>
      <c r="E2047" s="7">
        <v>0.24050496643512409</v>
      </c>
      <c r="F2047" s="7">
        <v>22.81542</v>
      </c>
      <c r="G2047" s="7">
        <v>22.561295000000001</v>
      </c>
      <c r="H2047" s="7">
        <v>22.044988</v>
      </c>
      <c r="I2047" s="7">
        <v>24.872329000000018</v>
      </c>
      <c r="J2047" s="7" t="s">
        <v>48</v>
      </c>
      <c r="K2047" s="7" t="s">
        <v>55</v>
      </c>
      <c r="L2047" s="7" t="s">
        <v>56</v>
      </c>
      <c r="M2047" s="7">
        <f t="shared" si="310"/>
        <v>25</v>
      </c>
      <c r="N2047" s="7">
        <f t="shared" si="311"/>
        <v>45</v>
      </c>
      <c r="O2047" s="7">
        <f t="shared" si="312"/>
        <v>0</v>
      </c>
      <c r="P2047" s="7">
        <f t="shared" si="313"/>
        <v>66.5</v>
      </c>
      <c r="Q2047" s="19">
        <f t="shared" si="314"/>
        <v>34.475000000000001</v>
      </c>
      <c r="R2047" s="19">
        <f t="shared" si="315"/>
        <v>30.625</v>
      </c>
      <c r="S2047" s="19">
        <f t="shared" si="316"/>
        <v>40.424999999999997</v>
      </c>
      <c r="T2047" s="19">
        <f t="shared" si="317"/>
        <v>34.125</v>
      </c>
      <c r="U2047" s="7">
        <f t="shared" si="318"/>
        <v>35.174999999999997</v>
      </c>
      <c r="V2047" s="7">
        <f t="shared" si="319"/>
        <v>34.912499999999994</v>
      </c>
    </row>
    <row r="2048" spans="1:22" ht="13.5" x14ac:dyDescent="0.35">
      <c r="A2048" s="3">
        <v>44985</v>
      </c>
      <c r="B2048" s="2">
        <v>22.8172</v>
      </c>
      <c r="C2048" s="7">
        <v>41.176962533452269</v>
      </c>
      <c r="D2048" s="7">
        <v>0.22945231876302685</v>
      </c>
      <c r="E2048" s="7">
        <v>0.23829443690070468</v>
      </c>
      <c r="F2048" s="7">
        <v>22.818940000000001</v>
      </c>
      <c r="G2048" s="7">
        <v>22.642190000000003</v>
      </c>
      <c r="H2048" s="7">
        <v>22.058177999999998</v>
      </c>
      <c r="I2048" s="7">
        <v>24.865888000000023</v>
      </c>
      <c r="J2048" s="7" t="s">
        <v>48</v>
      </c>
      <c r="K2048" s="7" t="s">
        <v>55</v>
      </c>
      <c r="L2048" s="7" t="s">
        <v>50</v>
      </c>
      <c r="M2048" s="7">
        <f t="shared" si="310"/>
        <v>25</v>
      </c>
      <c r="N2048" s="7">
        <f t="shared" si="311"/>
        <v>45</v>
      </c>
      <c r="O2048" s="7">
        <f t="shared" si="312"/>
        <v>0</v>
      </c>
      <c r="P2048" s="7">
        <f t="shared" si="313"/>
        <v>49.5</v>
      </c>
      <c r="Q2048" s="19">
        <f t="shared" si="314"/>
        <v>31.925000000000001</v>
      </c>
      <c r="R2048" s="19">
        <f t="shared" si="315"/>
        <v>26.375</v>
      </c>
      <c r="S2048" s="19">
        <f t="shared" si="316"/>
        <v>32.775000000000006</v>
      </c>
      <c r="T2048" s="19">
        <f t="shared" si="317"/>
        <v>29.875</v>
      </c>
      <c r="U2048" s="7">
        <f t="shared" si="318"/>
        <v>30.358333333333334</v>
      </c>
      <c r="V2048" s="7">
        <f t="shared" si="319"/>
        <v>30.237500000000001</v>
      </c>
    </row>
    <row r="2049" spans="1:22" ht="13.5" x14ac:dyDescent="0.35">
      <c r="A2049" s="3">
        <v>44986</v>
      </c>
      <c r="B2049" s="2">
        <v>22.8172</v>
      </c>
      <c r="C2049" s="7">
        <v>49.267869650778813</v>
      </c>
      <c r="D2049" s="7">
        <v>0.22152419630538134</v>
      </c>
      <c r="E2049" s="7">
        <v>0.23494038878164003</v>
      </c>
      <c r="F2049" s="7">
        <v>22.818940000000001</v>
      </c>
      <c r="G2049" s="7">
        <v>22.716930000000001</v>
      </c>
      <c r="H2049" s="7">
        <v>22.07471</v>
      </c>
      <c r="I2049" s="7">
        <v>24.858762000000027</v>
      </c>
      <c r="J2049" s="7" t="s">
        <v>48</v>
      </c>
      <c r="K2049" s="7" t="s">
        <v>55</v>
      </c>
      <c r="L2049" s="7" t="s">
        <v>50</v>
      </c>
      <c r="M2049" s="7">
        <f t="shared" si="310"/>
        <v>25</v>
      </c>
      <c r="N2049" s="7">
        <f t="shared" si="311"/>
        <v>45</v>
      </c>
      <c r="O2049" s="7">
        <f t="shared" si="312"/>
        <v>0</v>
      </c>
      <c r="P2049" s="7">
        <f t="shared" si="313"/>
        <v>49.5</v>
      </c>
      <c r="Q2049" s="19">
        <f t="shared" si="314"/>
        <v>31.925000000000001</v>
      </c>
      <c r="R2049" s="19">
        <f t="shared" si="315"/>
        <v>26.375</v>
      </c>
      <c r="S2049" s="19">
        <f t="shared" si="316"/>
        <v>32.775000000000006</v>
      </c>
      <c r="T2049" s="19">
        <f t="shared" si="317"/>
        <v>29.875</v>
      </c>
      <c r="U2049" s="7">
        <f t="shared" si="318"/>
        <v>30.358333333333334</v>
      </c>
      <c r="V2049" s="7">
        <f t="shared" si="319"/>
        <v>30.237500000000001</v>
      </c>
    </row>
    <row r="2050" spans="1:22" ht="13.5" x14ac:dyDescent="0.35">
      <c r="A2050" s="3">
        <v>44987</v>
      </c>
      <c r="B2050" s="2">
        <v>23.028199999999998</v>
      </c>
      <c r="C2050" s="7">
        <v>60.953240657158297</v>
      </c>
      <c r="D2050" s="7">
        <v>0.2296201209177049</v>
      </c>
      <c r="E2050" s="7">
        <v>0.23387633520885304</v>
      </c>
      <c r="F2050" s="7">
        <v>22.801359999999999</v>
      </c>
      <c r="G2050" s="7">
        <v>22.807055000000002</v>
      </c>
      <c r="H2050" s="7">
        <v>22.093877999999997</v>
      </c>
      <c r="I2050" s="7">
        <v>24.852729000000025</v>
      </c>
      <c r="J2050" s="7" t="s">
        <v>48</v>
      </c>
      <c r="K2050" s="7" t="s">
        <v>55</v>
      </c>
      <c r="L2050" s="7" t="s">
        <v>56</v>
      </c>
      <c r="M2050" s="7">
        <f t="shared" si="310"/>
        <v>25</v>
      </c>
      <c r="N2050" s="7">
        <f t="shared" si="311"/>
        <v>45</v>
      </c>
      <c r="O2050" s="7">
        <f t="shared" si="312"/>
        <v>0</v>
      </c>
      <c r="P2050" s="7">
        <f t="shared" si="313"/>
        <v>66.5</v>
      </c>
      <c r="Q2050" s="19">
        <f t="shared" si="314"/>
        <v>34.475000000000001</v>
      </c>
      <c r="R2050" s="19">
        <f t="shared" si="315"/>
        <v>30.625</v>
      </c>
      <c r="S2050" s="19">
        <f t="shared" si="316"/>
        <v>40.424999999999997</v>
      </c>
      <c r="T2050" s="19">
        <f t="shared" si="317"/>
        <v>34.125</v>
      </c>
      <c r="U2050" s="7">
        <f t="shared" si="318"/>
        <v>35.174999999999997</v>
      </c>
      <c r="V2050" s="7">
        <f t="shared" si="319"/>
        <v>34.912499999999994</v>
      </c>
    </row>
    <row r="2051" spans="1:22" ht="13.5" x14ac:dyDescent="0.35">
      <c r="A2051" s="3">
        <v>44988</v>
      </c>
      <c r="B2051" s="2">
        <v>22.949100000000001</v>
      </c>
      <c r="C2051" s="7">
        <v>65.756466188843959</v>
      </c>
      <c r="D2051" s="7">
        <v>0.22703635677159895</v>
      </c>
      <c r="E2051" s="7">
        <v>0.23250833952140224</v>
      </c>
      <c r="F2051" s="7">
        <v>22.827739999999999</v>
      </c>
      <c r="G2051" s="7">
        <v>22.848825000000001</v>
      </c>
      <c r="H2051" s="7">
        <v>22.107243999999994</v>
      </c>
      <c r="I2051" s="7">
        <v>24.844588500000022</v>
      </c>
      <c r="J2051" s="7" t="s">
        <v>48</v>
      </c>
      <c r="K2051" s="7" t="s">
        <v>55</v>
      </c>
      <c r="L2051" s="7" t="s">
        <v>50</v>
      </c>
      <c r="M2051" s="7">
        <f t="shared" ref="M2051:M2114" si="320">IF(C2051&lt;30,50,IF(C2051&gt;70,0,25))</f>
        <v>25</v>
      </c>
      <c r="N2051" s="7">
        <f t="shared" ref="N2051:N2114" si="321">IF(E2051-D2051&gt;0.02,100,IF(E2051-D2051&lt;0,0,45))</f>
        <v>45</v>
      </c>
      <c r="O2051" s="7">
        <f t="shared" ref="O2051:O2114" si="322">IF(F2051-I2051&gt;10,100,IF(F2051-I2051&gt;5,75,IF(F2051-I2051&gt;0,50,0)))</f>
        <v>0</v>
      </c>
      <c r="P2051" s="7">
        <f t="shared" ref="P2051:P2114" si="323">IF(L2051="CONFIRMED BULLISH", 34, IF(L2051="BULLISH DIVERGENCE",17,0))+IF(J2051="Bullish",33,IF(J2051="Bearish", 0,16.5))+IF(K2051="Strong",33,IF(K2051="Weak",0,16.5))</f>
        <v>49.5</v>
      </c>
      <c r="Q2051" s="19">
        <f t="shared" ref="Q2051:Q2114" si="324">0.35*M2051+0.35*N2051+0.15*O2051+0.15*P2051</f>
        <v>31.925000000000001</v>
      </c>
      <c r="R2051" s="19">
        <f t="shared" ref="R2051:R2114" si="325">0.2*M2051+0.2*N2051+0.35*O2051+0.25*P2051</f>
        <v>26.375</v>
      </c>
      <c r="S2051" s="19">
        <f t="shared" ref="S2051:S2114" si="326">M2051*0.15+N2051*0.15+O2051*0.25+P2051*0.45</f>
        <v>32.775000000000006</v>
      </c>
      <c r="T2051" s="19">
        <f t="shared" ref="T2051:T2114" si="327">0.25*SUM(M2051:P2051)</f>
        <v>29.875</v>
      </c>
      <c r="U2051" s="7">
        <f t="shared" ref="U2051:U2114" si="328">SUM(Q2051:S2051)/3</f>
        <v>30.358333333333334</v>
      </c>
      <c r="V2051" s="7">
        <f t="shared" ref="V2051:V2114" si="329">SUM(Q2051:T2051)/4</f>
        <v>30.237500000000001</v>
      </c>
    </row>
    <row r="2052" spans="1:22" ht="13.5" x14ac:dyDescent="0.35">
      <c r="A2052" s="3">
        <v>44991</v>
      </c>
      <c r="B2052" s="2">
        <v>22.949100000000001</v>
      </c>
      <c r="C2052" s="7">
        <v>65.520081581424648</v>
      </c>
      <c r="D2052" s="7">
        <v>0.22242473122383544</v>
      </c>
      <c r="E2052" s="7">
        <v>0.2304916178618889</v>
      </c>
      <c r="F2052" s="7">
        <v>22.91216</v>
      </c>
      <c r="G2052" s="7">
        <v>22.824645000000004</v>
      </c>
      <c r="H2052" s="7">
        <v>22.119553999999994</v>
      </c>
      <c r="I2052" s="7">
        <v>24.836828500000024</v>
      </c>
      <c r="J2052" s="7" t="s">
        <v>48</v>
      </c>
      <c r="K2052" s="7" t="s">
        <v>55</v>
      </c>
      <c r="L2052" s="7" t="s">
        <v>50</v>
      </c>
      <c r="M2052" s="7">
        <f t="shared" si="320"/>
        <v>25</v>
      </c>
      <c r="N2052" s="7">
        <f t="shared" si="321"/>
        <v>45</v>
      </c>
      <c r="O2052" s="7">
        <f t="shared" si="322"/>
        <v>0</v>
      </c>
      <c r="P2052" s="7">
        <f t="shared" si="323"/>
        <v>49.5</v>
      </c>
      <c r="Q2052" s="19">
        <f t="shared" si="324"/>
        <v>31.925000000000001</v>
      </c>
      <c r="R2052" s="19">
        <f t="shared" si="325"/>
        <v>26.375</v>
      </c>
      <c r="S2052" s="19">
        <f t="shared" si="326"/>
        <v>32.775000000000006</v>
      </c>
      <c r="T2052" s="19">
        <f t="shared" si="327"/>
        <v>29.875</v>
      </c>
      <c r="U2052" s="7">
        <f t="shared" si="328"/>
        <v>30.358333333333334</v>
      </c>
      <c r="V2052" s="7">
        <f t="shared" si="329"/>
        <v>30.237500000000001</v>
      </c>
    </row>
    <row r="2053" spans="1:22" ht="13.5" x14ac:dyDescent="0.35">
      <c r="A2053" s="3">
        <v>44992</v>
      </c>
      <c r="B2053" s="2">
        <v>22.8963</v>
      </c>
      <c r="C2053" s="7">
        <v>55.084827453248487</v>
      </c>
      <c r="D2053" s="7">
        <v>0.21206491370095648</v>
      </c>
      <c r="E2053" s="7">
        <v>0.22680627702970241</v>
      </c>
      <c r="F2053" s="7">
        <v>22.927979999999998</v>
      </c>
      <c r="G2053" s="7">
        <v>22.782440000000001</v>
      </c>
      <c r="H2053" s="7">
        <v>22.137841999999996</v>
      </c>
      <c r="I2053" s="7">
        <v>24.827853500000025</v>
      </c>
      <c r="J2053" s="7" t="s">
        <v>53</v>
      </c>
      <c r="K2053" s="7" t="s">
        <v>55</v>
      </c>
      <c r="L2053" s="7" t="s">
        <v>54</v>
      </c>
      <c r="M2053" s="7">
        <f t="shared" si="320"/>
        <v>25</v>
      </c>
      <c r="N2053" s="7">
        <f t="shared" si="321"/>
        <v>45</v>
      </c>
      <c r="O2053" s="7">
        <f t="shared" si="322"/>
        <v>0</v>
      </c>
      <c r="P2053" s="7">
        <f t="shared" si="323"/>
        <v>16.5</v>
      </c>
      <c r="Q2053" s="19">
        <f t="shared" si="324"/>
        <v>26.975000000000001</v>
      </c>
      <c r="R2053" s="19">
        <f t="shared" si="325"/>
        <v>18.125</v>
      </c>
      <c r="S2053" s="19">
        <f t="shared" si="326"/>
        <v>17.925000000000001</v>
      </c>
      <c r="T2053" s="19">
        <f t="shared" si="327"/>
        <v>21.625</v>
      </c>
      <c r="U2053" s="7">
        <f t="shared" si="328"/>
        <v>21.008333333333336</v>
      </c>
      <c r="V2053" s="7">
        <f t="shared" si="329"/>
        <v>21.162500000000001</v>
      </c>
    </row>
    <row r="2054" spans="1:22" ht="13.5" x14ac:dyDescent="0.35">
      <c r="A2054" s="3">
        <v>44993</v>
      </c>
      <c r="B2054" s="2">
        <v>22.8611</v>
      </c>
      <c r="C2054" s="7">
        <v>50</v>
      </c>
      <c r="D2054" s="7">
        <v>0.19872357616934622</v>
      </c>
      <c r="E2054" s="7">
        <v>0.22118973685763119</v>
      </c>
      <c r="F2054" s="7">
        <v>22.93676</v>
      </c>
      <c r="G2054" s="7">
        <v>22.752984999999999</v>
      </c>
      <c r="H2054" s="7">
        <v>22.147161999999998</v>
      </c>
      <c r="I2054" s="7">
        <v>24.818512000000023</v>
      </c>
      <c r="J2054" s="7" t="s">
        <v>53</v>
      </c>
      <c r="K2054" s="7" t="s">
        <v>55</v>
      </c>
      <c r="L2054" s="7" t="s">
        <v>54</v>
      </c>
      <c r="M2054" s="7">
        <f t="shared" si="320"/>
        <v>25</v>
      </c>
      <c r="N2054" s="7">
        <f t="shared" si="321"/>
        <v>100</v>
      </c>
      <c r="O2054" s="7">
        <f t="shared" si="322"/>
        <v>0</v>
      </c>
      <c r="P2054" s="7">
        <f t="shared" si="323"/>
        <v>16.5</v>
      </c>
      <c r="Q2054" s="19">
        <f t="shared" si="324"/>
        <v>46.225000000000001</v>
      </c>
      <c r="R2054" s="19">
        <f t="shared" si="325"/>
        <v>29.125</v>
      </c>
      <c r="S2054" s="19">
        <f t="shared" si="326"/>
        <v>26.175000000000001</v>
      </c>
      <c r="T2054" s="19">
        <f t="shared" si="327"/>
        <v>35.375</v>
      </c>
      <c r="U2054" s="7">
        <f t="shared" si="328"/>
        <v>33.841666666666661</v>
      </c>
      <c r="V2054" s="7">
        <f t="shared" si="329"/>
        <v>34.224999999999994</v>
      </c>
    </row>
    <row r="2055" spans="1:22" ht="13.5" x14ac:dyDescent="0.35">
      <c r="A2055" s="3">
        <v>44994</v>
      </c>
      <c r="B2055" s="2">
        <v>22.7117</v>
      </c>
      <c r="C2055" s="7">
        <v>50.45914640509239</v>
      </c>
      <c r="D2055" s="7">
        <v>0.17408835643752241</v>
      </c>
      <c r="E2055" s="7">
        <v>0.21176946077360945</v>
      </c>
      <c r="F2055" s="7">
        <v>22.873460000000001</v>
      </c>
      <c r="G2055" s="7">
        <v>22.745515000000001</v>
      </c>
      <c r="H2055" s="7">
        <v>22.156483999999999</v>
      </c>
      <c r="I2055" s="7">
        <v>24.805760500000023</v>
      </c>
      <c r="J2055" s="7" t="s">
        <v>53</v>
      </c>
      <c r="K2055" s="7" t="s">
        <v>55</v>
      </c>
      <c r="L2055" s="7" t="s">
        <v>47</v>
      </c>
      <c r="M2055" s="7">
        <f t="shared" si="320"/>
        <v>25</v>
      </c>
      <c r="N2055" s="7">
        <f t="shared" si="321"/>
        <v>100</v>
      </c>
      <c r="O2055" s="7">
        <f t="shared" si="322"/>
        <v>0</v>
      </c>
      <c r="P2055" s="7">
        <f t="shared" si="323"/>
        <v>16.5</v>
      </c>
      <c r="Q2055" s="19">
        <f t="shared" si="324"/>
        <v>46.225000000000001</v>
      </c>
      <c r="R2055" s="19">
        <f t="shared" si="325"/>
        <v>29.125</v>
      </c>
      <c r="S2055" s="19">
        <f t="shared" si="326"/>
        <v>26.175000000000001</v>
      </c>
      <c r="T2055" s="19">
        <f t="shared" si="327"/>
        <v>35.375</v>
      </c>
      <c r="U2055" s="7">
        <f t="shared" si="328"/>
        <v>33.841666666666661</v>
      </c>
      <c r="V2055" s="7">
        <f t="shared" si="329"/>
        <v>34.224999999999994</v>
      </c>
    </row>
    <row r="2056" spans="1:22" ht="13.5" x14ac:dyDescent="0.35">
      <c r="A2056" s="3">
        <v>44995</v>
      </c>
      <c r="B2056" s="2">
        <v>22.834700000000002</v>
      </c>
      <c r="C2056" s="7">
        <v>49.767220399957743</v>
      </c>
      <c r="D2056" s="7">
        <v>0.16261531127512896</v>
      </c>
      <c r="E2056" s="7">
        <v>0.20193863087391337</v>
      </c>
      <c r="F2056" s="7">
        <v>22.850580000000001</v>
      </c>
      <c r="G2056" s="7">
        <v>22.766174999999997</v>
      </c>
      <c r="H2056" s="7">
        <v>22.161231999999998</v>
      </c>
      <c r="I2056" s="7">
        <v>24.794004500000018</v>
      </c>
      <c r="J2056" s="7" t="s">
        <v>53</v>
      </c>
      <c r="K2056" s="7" t="s">
        <v>55</v>
      </c>
      <c r="L2056" s="7" t="s">
        <v>47</v>
      </c>
      <c r="M2056" s="7">
        <f t="shared" si="320"/>
        <v>25</v>
      </c>
      <c r="N2056" s="7">
        <f t="shared" si="321"/>
        <v>100</v>
      </c>
      <c r="O2056" s="7">
        <f t="shared" si="322"/>
        <v>0</v>
      </c>
      <c r="P2056" s="7">
        <f t="shared" si="323"/>
        <v>16.5</v>
      </c>
      <c r="Q2056" s="19">
        <f t="shared" si="324"/>
        <v>46.225000000000001</v>
      </c>
      <c r="R2056" s="19">
        <f t="shared" si="325"/>
        <v>29.125</v>
      </c>
      <c r="S2056" s="19">
        <f t="shared" si="326"/>
        <v>26.175000000000001</v>
      </c>
      <c r="T2056" s="19">
        <f t="shared" si="327"/>
        <v>35.375</v>
      </c>
      <c r="U2056" s="7">
        <f t="shared" si="328"/>
        <v>33.841666666666661</v>
      </c>
      <c r="V2056" s="7">
        <f t="shared" si="329"/>
        <v>34.224999999999994</v>
      </c>
    </row>
    <row r="2057" spans="1:22" ht="13.5" x14ac:dyDescent="0.35">
      <c r="A2057" s="3">
        <v>44998</v>
      </c>
      <c r="B2057" s="2">
        <v>22.597300000000001</v>
      </c>
      <c r="C2057" s="7">
        <v>45.145654364831749</v>
      </c>
      <c r="D2057" s="7">
        <v>0.13283540054931464</v>
      </c>
      <c r="E2057" s="7">
        <v>0.18811798480899361</v>
      </c>
      <c r="F2057" s="7">
        <v>22.78022</v>
      </c>
      <c r="G2057" s="7">
        <v>22.789035000000002</v>
      </c>
      <c r="H2057" s="7">
        <v>22.170023999999998</v>
      </c>
      <c r="I2057" s="7">
        <v>24.78144200000002</v>
      </c>
      <c r="J2057" s="7" t="s">
        <v>53</v>
      </c>
      <c r="K2057" s="7" t="s">
        <v>55</v>
      </c>
      <c r="L2057" s="7" t="s">
        <v>47</v>
      </c>
      <c r="M2057" s="7">
        <f t="shared" si="320"/>
        <v>25</v>
      </c>
      <c r="N2057" s="7">
        <f t="shared" si="321"/>
        <v>100</v>
      </c>
      <c r="O2057" s="7">
        <f t="shared" si="322"/>
        <v>0</v>
      </c>
      <c r="P2057" s="7">
        <f t="shared" si="323"/>
        <v>16.5</v>
      </c>
      <c r="Q2057" s="19">
        <f t="shared" si="324"/>
        <v>46.225000000000001</v>
      </c>
      <c r="R2057" s="19">
        <f t="shared" si="325"/>
        <v>29.125</v>
      </c>
      <c r="S2057" s="19">
        <f t="shared" si="326"/>
        <v>26.175000000000001</v>
      </c>
      <c r="T2057" s="19">
        <f t="shared" si="327"/>
        <v>35.375</v>
      </c>
      <c r="U2057" s="7">
        <f t="shared" si="328"/>
        <v>33.841666666666661</v>
      </c>
      <c r="V2057" s="7">
        <f t="shared" si="329"/>
        <v>34.224999999999994</v>
      </c>
    </row>
    <row r="2058" spans="1:22" ht="13.5" x14ac:dyDescent="0.35">
      <c r="A2058" s="3">
        <v>44999</v>
      </c>
      <c r="B2058" s="2">
        <v>22.773199999999999</v>
      </c>
      <c r="C2058" s="7">
        <v>49.018733273862608</v>
      </c>
      <c r="D2058" s="7">
        <v>0.12202167675502551</v>
      </c>
      <c r="E2058" s="7">
        <v>0.17489872319820002</v>
      </c>
      <c r="F2058" s="7">
        <v>22.755600000000001</v>
      </c>
      <c r="G2058" s="7">
        <v>22.81981</v>
      </c>
      <c r="H2058" s="7">
        <v>22.185849999999995</v>
      </c>
      <c r="I2058" s="7">
        <v>24.770139500000024</v>
      </c>
      <c r="J2058" s="7" t="s">
        <v>53</v>
      </c>
      <c r="K2058" s="7" t="s">
        <v>55</v>
      </c>
      <c r="L2058" s="7" t="s">
        <v>47</v>
      </c>
      <c r="M2058" s="7">
        <f t="shared" si="320"/>
        <v>25</v>
      </c>
      <c r="N2058" s="7">
        <f t="shared" si="321"/>
        <v>100</v>
      </c>
      <c r="O2058" s="7">
        <f t="shared" si="322"/>
        <v>0</v>
      </c>
      <c r="P2058" s="7">
        <f t="shared" si="323"/>
        <v>16.5</v>
      </c>
      <c r="Q2058" s="19">
        <f t="shared" si="324"/>
        <v>46.225000000000001</v>
      </c>
      <c r="R2058" s="19">
        <f t="shared" si="325"/>
        <v>29.125</v>
      </c>
      <c r="S2058" s="19">
        <f t="shared" si="326"/>
        <v>26.175000000000001</v>
      </c>
      <c r="T2058" s="19">
        <f t="shared" si="327"/>
        <v>35.375</v>
      </c>
      <c r="U2058" s="7">
        <f t="shared" si="328"/>
        <v>33.841666666666661</v>
      </c>
      <c r="V2058" s="7">
        <f t="shared" si="329"/>
        <v>34.224999999999994</v>
      </c>
    </row>
    <row r="2059" spans="1:22" ht="13.5" x14ac:dyDescent="0.35">
      <c r="A2059" s="3">
        <v>45000</v>
      </c>
      <c r="B2059" s="2">
        <v>22.544599999999999</v>
      </c>
      <c r="C2059" s="7">
        <v>36.842105263157848</v>
      </c>
      <c r="D2059" s="7">
        <v>9.3922928178244547E-2</v>
      </c>
      <c r="E2059" s="7">
        <v>0.15870356419420895</v>
      </c>
      <c r="F2059" s="7">
        <v>22.692300000000003</v>
      </c>
      <c r="G2059" s="7">
        <v>22.812775000000002</v>
      </c>
      <c r="H2059" s="7">
        <v>22.198863999999993</v>
      </c>
      <c r="I2059" s="7">
        <v>24.758455000000026</v>
      </c>
      <c r="J2059" s="7" t="s">
        <v>53</v>
      </c>
      <c r="K2059" s="7" t="s">
        <v>55</v>
      </c>
      <c r="L2059" s="7" t="s">
        <v>47</v>
      </c>
      <c r="M2059" s="7">
        <f t="shared" si="320"/>
        <v>25</v>
      </c>
      <c r="N2059" s="7">
        <f t="shared" si="321"/>
        <v>100</v>
      </c>
      <c r="O2059" s="7">
        <f t="shared" si="322"/>
        <v>0</v>
      </c>
      <c r="P2059" s="7">
        <f t="shared" si="323"/>
        <v>16.5</v>
      </c>
      <c r="Q2059" s="19">
        <f t="shared" si="324"/>
        <v>46.225000000000001</v>
      </c>
      <c r="R2059" s="19">
        <f t="shared" si="325"/>
        <v>29.125</v>
      </c>
      <c r="S2059" s="19">
        <f t="shared" si="326"/>
        <v>26.175000000000001</v>
      </c>
      <c r="T2059" s="19">
        <f t="shared" si="327"/>
        <v>35.375</v>
      </c>
      <c r="U2059" s="7">
        <f t="shared" si="328"/>
        <v>33.841666666666661</v>
      </c>
      <c r="V2059" s="7">
        <f t="shared" si="329"/>
        <v>34.224999999999994</v>
      </c>
    </row>
    <row r="2060" spans="1:22" ht="13.5" x14ac:dyDescent="0.35">
      <c r="A2060" s="3">
        <v>45001</v>
      </c>
      <c r="B2060" s="2">
        <v>22.421500000000002</v>
      </c>
      <c r="C2060" s="7">
        <v>40.087178716368562</v>
      </c>
      <c r="D2060" s="7">
        <v>6.1017949342552669E-2</v>
      </c>
      <c r="E2060" s="7">
        <v>0.1391664412238777</v>
      </c>
      <c r="F2060" s="7">
        <v>22.634260000000001</v>
      </c>
      <c r="G2060" s="7">
        <v>22.790794999999999</v>
      </c>
      <c r="H2060" s="7">
        <v>22.208007999999996</v>
      </c>
      <c r="I2060" s="7">
        <v>24.746954000000024</v>
      </c>
      <c r="J2060" s="7" t="s">
        <v>53</v>
      </c>
      <c r="K2060" s="7" t="s">
        <v>55</v>
      </c>
      <c r="L2060" s="7" t="s">
        <v>47</v>
      </c>
      <c r="M2060" s="7">
        <f t="shared" si="320"/>
        <v>25</v>
      </c>
      <c r="N2060" s="7">
        <f t="shared" si="321"/>
        <v>100</v>
      </c>
      <c r="O2060" s="7">
        <f t="shared" si="322"/>
        <v>0</v>
      </c>
      <c r="P2060" s="7">
        <f t="shared" si="323"/>
        <v>16.5</v>
      </c>
      <c r="Q2060" s="19">
        <f t="shared" si="324"/>
        <v>46.225000000000001</v>
      </c>
      <c r="R2060" s="19">
        <f t="shared" si="325"/>
        <v>29.125</v>
      </c>
      <c r="S2060" s="19">
        <f t="shared" si="326"/>
        <v>26.175000000000001</v>
      </c>
      <c r="T2060" s="19">
        <f t="shared" si="327"/>
        <v>35.375</v>
      </c>
      <c r="U2060" s="7">
        <f t="shared" si="328"/>
        <v>33.841666666666661</v>
      </c>
      <c r="V2060" s="7">
        <f t="shared" si="329"/>
        <v>34.224999999999994</v>
      </c>
    </row>
    <row r="2061" spans="1:22" ht="13.5" x14ac:dyDescent="0.35">
      <c r="A2061" s="3">
        <v>45002</v>
      </c>
      <c r="B2061" s="2">
        <v>22.333600000000001</v>
      </c>
      <c r="C2061" s="7">
        <v>44.608608385370175</v>
      </c>
      <c r="D2061" s="7">
        <v>2.7530368210975098E-2</v>
      </c>
      <c r="E2061" s="7">
        <v>0.11683922662129718</v>
      </c>
      <c r="F2061" s="7">
        <v>22.534040000000001</v>
      </c>
      <c r="G2061" s="7">
        <v>22.772770000000001</v>
      </c>
      <c r="H2061" s="7">
        <v>22.217855999999994</v>
      </c>
      <c r="I2061" s="7">
        <v>24.734975000000023</v>
      </c>
      <c r="J2061" s="7" t="s">
        <v>53</v>
      </c>
      <c r="K2061" s="7" t="s">
        <v>55</v>
      </c>
      <c r="L2061" s="7" t="s">
        <v>47</v>
      </c>
      <c r="M2061" s="7">
        <f t="shared" si="320"/>
        <v>25</v>
      </c>
      <c r="N2061" s="7">
        <f t="shared" si="321"/>
        <v>100</v>
      </c>
      <c r="O2061" s="7">
        <f t="shared" si="322"/>
        <v>0</v>
      </c>
      <c r="P2061" s="7">
        <f t="shared" si="323"/>
        <v>16.5</v>
      </c>
      <c r="Q2061" s="19">
        <f t="shared" si="324"/>
        <v>46.225000000000001</v>
      </c>
      <c r="R2061" s="19">
        <f t="shared" si="325"/>
        <v>29.125</v>
      </c>
      <c r="S2061" s="19">
        <f t="shared" si="326"/>
        <v>26.175000000000001</v>
      </c>
      <c r="T2061" s="19">
        <f t="shared" si="327"/>
        <v>35.375</v>
      </c>
      <c r="U2061" s="7">
        <f t="shared" si="328"/>
        <v>33.841666666666661</v>
      </c>
      <c r="V2061" s="7">
        <f t="shared" si="329"/>
        <v>34.224999999999994</v>
      </c>
    </row>
    <row r="2062" spans="1:22" ht="13.5" x14ac:dyDescent="0.35">
      <c r="A2062" s="3">
        <v>45006</v>
      </c>
      <c r="B2062" s="2">
        <v>20.9971</v>
      </c>
      <c r="C2062" s="7">
        <v>17.954857565407195</v>
      </c>
      <c r="D2062" s="7">
        <v>-0.10563546165804993</v>
      </c>
      <c r="E2062" s="7">
        <v>7.2344288965427758E-2</v>
      </c>
      <c r="F2062" s="7">
        <v>22.214000000000002</v>
      </c>
      <c r="G2062" s="7">
        <v>22.68045</v>
      </c>
      <c r="H2062" s="7">
        <v>22.201325999999995</v>
      </c>
      <c r="I2062" s="7">
        <v>24.715933500000023</v>
      </c>
      <c r="J2062" s="7" t="s">
        <v>53</v>
      </c>
      <c r="K2062" s="7" t="s">
        <v>55</v>
      </c>
      <c r="L2062" s="7" t="s">
        <v>47</v>
      </c>
      <c r="M2062" s="7">
        <f t="shared" si="320"/>
        <v>50</v>
      </c>
      <c r="N2062" s="7">
        <f t="shared" si="321"/>
        <v>100</v>
      </c>
      <c r="O2062" s="7">
        <f t="shared" si="322"/>
        <v>0</v>
      </c>
      <c r="P2062" s="7">
        <f t="shared" si="323"/>
        <v>16.5</v>
      </c>
      <c r="Q2062" s="19">
        <f t="shared" si="324"/>
        <v>54.975000000000001</v>
      </c>
      <c r="R2062" s="19">
        <f t="shared" si="325"/>
        <v>34.125</v>
      </c>
      <c r="S2062" s="19">
        <f t="shared" si="326"/>
        <v>29.925000000000001</v>
      </c>
      <c r="T2062" s="19">
        <f t="shared" si="327"/>
        <v>41.625</v>
      </c>
      <c r="U2062" s="7">
        <f t="shared" si="328"/>
        <v>39.674999999999997</v>
      </c>
      <c r="V2062" s="7">
        <f t="shared" si="329"/>
        <v>40.162499999999994</v>
      </c>
    </row>
    <row r="2063" spans="1:22" ht="13.5" x14ac:dyDescent="0.35">
      <c r="A2063" s="3">
        <v>45007</v>
      </c>
      <c r="B2063" s="2">
        <v>19.739699999999999</v>
      </c>
      <c r="C2063" s="7">
        <v>12.44478070924751</v>
      </c>
      <c r="D2063" s="7">
        <v>-0.3090692547274223</v>
      </c>
      <c r="E2063" s="7">
        <v>-3.9384197731422571E-3</v>
      </c>
      <c r="F2063" s="7">
        <v>21.607300000000002</v>
      </c>
      <c r="G2063" s="7">
        <v>22.527454999999996</v>
      </c>
      <c r="H2063" s="7">
        <v>22.171781999999993</v>
      </c>
      <c r="I2063" s="7">
        <v>24.690605000000019</v>
      </c>
      <c r="J2063" s="7" t="s">
        <v>53</v>
      </c>
      <c r="K2063" s="7" t="s">
        <v>55</v>
      </c>
      <c r="L2063" s="7" t="s">
        <v>47</v>
      </c>
      <c r="M2063" s="7">
        <f t="shared" si="320"/>
        <v>50</v>
      </c>
      <c r="N2063" s="7">
        <f t="shared" si="321"/>
        <v>100</v>
      </c>
      <c r="O2063" s="7">
        <f t="shared" si="322"/>
        <v>0</v>
      </c>
      <c r="P2063" s="7">
        <f t="shared" si="323"/>
        <v>16.5</v>
      </c>
      <c r="Q2063" s="19">
        <f t="shared" si="324"/>
        <v>54.975000000000001</v>
      </c>
      <c r="R2063" s="19">
        <f t="shared" si="325"/>
        <v>34.125</v>
      </c>
      <c r="S2063" s="19">
        <f t="shared" si="326"/>
        <v>29.925000000000001</v>
      </c>
      <c r="T2063" s="19">
        <f t="shared" si="327"/>
        <v>41.625</v>
      </c>
      <c r="U2063" s="7">
        <f t="shared" si="328"/>
        <v>39.674999999999997</v>
      </c>
      <c r="V2063" s="7">
        <f t="shared" si="329"/>
        <v>40.162499999999994</v>
      </c>
    </row>
    <row r="2064" spans="1:22" ht="13.5" x14ac:dyDescent="0.35">
      <c r="A2064" s="3">
        <v>45008</v>
      </c>
      <c r="B2064" s="2">
        <v>18.895600000000002</v>
      </c>
      <c r="C2064" s="7">
        <v>6.3187045492981611</v>
      </c>
      <c r="D2064" s="7">
        <v>-0.53226816092448459</v>
      </c>
      <c r="E2064" s="7">
        <v>-0.10960436800341072</v>
      </c>
      <c r="F2064" s="7">
        <v>20.877500000000001</v>
      </c>
      <c r="G2064" s="7">
        <v>22.331375000000001</v>
      </c>
      <c r="H2064" s="7">
        <v>22.125355999999996</v>
      </c>
      <c r="I2064" s="7">
        <v>24.659534000000018</v>
      </c>
      <c r="J2064" s="7" t="s">
        <v>53</v>
      </c>
      <c r="K2064" s="7" t="s">
        <v>55</v>
      </c>
      <c r="L2064" s="7" t="s">
        <v>47</v>
      </c>
      <c r="M2064" s="7">
        <f t="shared" si="320"/>
        <v>50</v>
      </c>
      <c r="N2064" s="7">
        <f t="shared" si="321"/>
        <v>100</v>
      </c>
      <c r="O2064" s="7">
        <f t="shared" si="322"/>
        <v>0</v>
      </c>
      <c r="P2064" s="7">
        <f t="shared" si="323"/>
        <v>16.5</v>
      </c>
      <c r="Q2064" s="19">
        <f t="shared" si="324"/>
        <v>54.975000000000001</v>
      </c>
      <c r="R2064" s="19">
        <f t="shared" si="325"/>
        <v>34.125</v>
      </c>
      <c r="S2064" s="19">
        <f t="shared" si="326"/>
        <v>29.925000000000001</v>
      </c>
      <c r="T2064" s="19">
        <f t="shared" si="327"/>
        <v>41.625</v>
      </c>
      <c r="U2064" s="7">
        <f t="shared" si="328"/>
        <v>39.674999999999997</v>
      </c>
      <c r="V2064" s="7">
        <f t="shared" si="329"/>
        <v>40.162499999999994</v>
      </c>
    </row>
    <row r="2065" spans="1:22" ht="13.5" x14ac:dyDescent="0.35">
      <c r="A2065" s="3">
        <v>45009</v>
      </c>
      <c r="B2065" s="2">
        <v>18.4648</v>
      </c>
      <c r="C2065" s="7">
        <v>5.8814269691662702</v>
      </c>
      <c r="D2065" s="7">
        <v>-0.73543917676634862</v>
      </c>
      <c r="E2065" s="7">
        <v>-0.23477132975599829</v>
      </c>
      <c r="F2065" s="7">
        <v>20.08616</v>
      </c>
      <c r="G2065" s="7">
        <v>22.098809999999997</v>
      </c>
      <c r="H2065" s="7">
        <v>22.072600000000001</v>
      </c>
      <c r="I2065" s="7">
        <v>24.625548000000016</v>
      </c>
      <c r="J2065" s="7" t="s">
        <v>53</v>
      </c>
      <c r="K2065" s="7" t="s">
        <v>55</v>
      </c>
      <c r="L2065" s="7" t="s">
        <v>47</v>
      </c>
      <c r="M2065" s="7">
        <f t="shared" si="320"/>
        <v>50</v>
      </c>
      <c r="N2065" s="7">
        <f t="shared" si="321"/>
        <v>100</v>
      </c>
      <c r="O2065" s="7">
        <f t="shared" si="322"/>
        <v>0</v>
      </c>
      <c r="P2065" s="7">
        <f t="shared" si="323"/>
        <v>16.5</v>
      </c>
      <c r="Q2065" s="19">
        <f t="shared" si="324"/>
        <v>54.975000000000001</v>
      </c>
      <c r="R2065" s="19">
        <f t="shared" si="325"/>
        <v>34.125</v>
      </c>
      <c r="S2065" s="19">
        <f t="shared" si="326"/>
        <v>29.925000000000001</v>
      </c>
      <c r="T2065" s="19">
        <f t="shared" si="327"/>
        <v>41.625</v>
      </c>
      <c r="U2065" s="7">
        <f t="shared" si="328"/>
        <v>39.674999999999997</v>
      </c>
      <c r="V2065" s="7">
        <f t="shared" si="329"/>
        <v>40.162499999999994</v>
      </c>
    </row>
    <row r="2066" spans="1:22" ht="13.5" x14ac:dyDescent="0.35">
      <c r="A2066" s="3">
        <v>45012</v>
      </c>
      <c r="B2066" s="2">
        <v>19.2561</v>
      </c>
      <c r="C2066" s="7">
        <v>18.561650832567153</v>
      </c>
      <c r="D2066" s="7">
        <v>-0.8231140276194715</v>
      </c>
      <c r="E2066" s="7">
        <v>-0.35243986932869298</v>
      </c>
      <c r="F2066" s="7">
        <v>19.470660000000002</v>
      </c>
      <c r="G2066" s="7">
        <v>21.920755</v>
      </c>
      <c r="H2066" s="7">
        <v>22.03567</v>
      </c>
      <c r="I2066" s="7">
        <v>24.593997000000012</v>
      </c>
      <c r="J2066" s="7" t="s">
        <v>53</v>
      </c>
      <c r="K2066" s="7" t="s">
        <v>55</v>
      </c>
      <c r="L2066" s="7" t="s">
        <v>47</v>
      </c>
      <c r="M2066" s="7">
        <f t="shared" si="320"/>
        <v>50</v>
      </c>
      <c r="N2066" s="7">
        <f t="shared" si="321"/>
        <v>100</v>
      </c>
      <c r="O2066" s="7">
        <f t="shared" si="322"/>
        <v>0</v>
      </c>
      <c r="P2066" s="7">
        <f t="shared" si="323"/>
        <v>16.5</v>
      </c>
      <c r="Q2066" s="19">
        <f t="shared" si="324"/>
        <v>54.975000000000001</v>
      </c>
      <c r="R2066" s="19">
        <f t="shared" si="325"/>
        <v>34.125</v>
      </c>
      <c r="S2066" s="19">
        <f t="shared" si="326"/>
        <v>29.925000000000001</v>
      </c>
      <c r="T2066" s="19">
        <f t="shared" si="327"/>
        <v>41.625</v>
      </c>
      <c r="U2066" s="7">
        <f t="shared" si="328"/>
        <v>39.674999999999997</v>
      </c>
      <c r="V2066" s="7">
        <f t="shared" si="329"/>
        <v>40.162499999999994</v>
      </c>
    </row>
    <row r="2067" spans="1:22" ht="13.5" x14ac:dyDescent="0.35">
      <c r="A2067" s="3">
        <v>45013</v>
      </c>
      <c r="B2067" s="2">
        <v>18.860399999999998</v>
      </c>
      <c r="C2067" s="7">
        <v>17.537763621446828</v>
      </c>
      <c r="D2067" s="7">
        <v>-0.91399074520959189</v>
      </c>
      <c r="E2067" s="7">
        <v>-0.46475004450487278</v>
      </c>
      <c r="F2067" s="7">
        <v>19.043320000000001</v>
      </c>
      <c r="G2067" s="7">
        <v>21.737424999999995</v>
      </c>
      <c r="H2067" s="7">
        <v>21.994344000000002</v>
      </c>
      <c r="I2067" s="7">
        <v>24.56016300000001</v>
      </c>
      <c r="J2067" s="7" t="s">
        <v>53</v>
      </c>
      <c r="K2067" s="7" t="s">
        <v>51</v>
      </c>
      <c r="L2067" s="7" t="s">
        <v>47</v>
      </c>
      <c r="M2067" s="7">
        <f t="shared" si="320"/>
        <v>50</v>
      </c>
      <c r="N2067" s="7">
        <f t="shared" si="321"/>
        <v>100</v>
      </c>
      <c r="O2067" s="7">
        <f t="shared" si="322"/>
        <v>0</v>
      </c>
      <c r="P2067" s="7">
        <f t="shared" si="323"/>
        <v>0</v>
      </c>
      <c r="Q2067" s="19">
        <f t="shared" si="324"/>
        <v>52.5</v>
      </c>
      <c r="R2067" s="19">
        <f t="shared" si="325"/>
        <v>30</v>
      </c>
      <c r="S2067" s="19">
        <f t="shared" si="326"/>
        <v>22.5</v>
      </c>
      <c r="T2067" s="19">
        <f t="shared" si="327"/>
        <v>37.5</v>
      </c>
      <c r="U2067" s="7">
        <f t="shared" si="328"/>
        <v>35</v>
      </c>
      <c r="V2067" s="7">
        <f t="shared" si="329"/>
        <v>35.625</v>
      </c>
    </row>
    <row r="2068" spans="1:22" ht="13.5" x14ac:dyDescent="0.35">
      <c r="A2068" s="3">
        <v>45014</v>
      </c>
      <c r="B2068" s="2">
        <v>18.4648</v>
      </c>
      <c r="C2068" s="7">
        <v>16.576702601608702</v>
      </c>
      <c r="D2068" s="7">
        <v>-1.0063324385327981</v>
      </c>
      <c r="E2068" s="7">
        <v>-0.57306652331045793</v>
      </c>
      <c r="F2068" s="7">
        <v>18.788339999999998</v>
      </c>
      <c r="G2068" s="7">
        <v>21.519804999999998</v>
      </c>
      <c r="H2068" s="7">
        <v>21.932971999999999</v>
      </c>
      <c r="I2068" s="7">
        <v>24.524845500000012</v>
      </c>
      <c r="J2068" s="7" t="s">
        <v>53</v>
      </c>
      <c r="K2068" s="7" t="s">
        <v>51</v>
      </c>
      <c r="L2068" s="7" t="s">
        <v>47</v>
      </c>
      <c r="M2068" s="7">
        <f t="shared" si="320"/>
        <v>50</v>
      </c>
      <c r="N2068" s="7">
        <f t="shared" si="321"/>
        <v>100</v>
      </c>
      <c r="O2068" s="7">
        <f t="shared" si="322"/>
        <v>0</v>
      </c>
      <c r="P2068" s="7">
        <f t="shared" si="323"/>
        <v>0</v>
      </c>
      <c r="Q2068" s="19">
        <f t="shared" si="324"/>
        <v>52.5</v>
      </c>
      <c r="R2068" s="19">
        <f t="shared" si="325"/>
        <v>30</v>
      </c>
      <c r="S2068" s="19">
        <f t="shared" si="326"/>
        <v>22.5</v>
      </c>
      <c r="T2068" s="19">
        <f t="shared" si="327"/>
        <v>37.5</v>
      </c>
      <c r="U2068" s="7">
        <f t="shared" si="328"/>
        <v>35</v>
      </c>
      <c r="V2068" s="7">
        <f t="shared" si="329"/>
        <v>35.625</v>
      </c>
    </row>
    <row r="2069" spans="1:22" ht="13.5" x14ac:dyDescent="0.35">
      <c r="A2069" s="3">
        <v>45015</v>
      </c>
      <c r="B2069" s="2">
        <v>17.3569</v>
      </c>
      <c r="C2069" s="7">
        <v>14.468096400891795</v>
      </c>
      <c r="D2069" s="7">
        <v>-1.1555912302984694</v>
      </c>
      <c r="E2069" s="7">
        <v>-0.68957146470806019</v>
      </c>
      <c r="F2069" s="7">
        <v>18.480599999999999</v>
      </c>
      <c r="G2069" s="7">
        <v>21.246790000000001</v>
      </c>
      <c r="H2069" s="7">
        <v>21.855419999999999</v>
      </c>
      <c r="I2069" s="7">
        <v>24.484597000000008</v>
      </c>
      <c r="J2069" s="7" t="s">
        <v>53</v>
      </c>
      <c r="K2069" s="7" t="s">
        <v>51</v>
      </c>
      <c r="L2069" s="7" t="s">
        <v>47</v>
      </c>
      <c r="M2069" s="7">
        <f t="shared" si="320"/>
        <v>50</v>
      </c>
      <c r="N2069" s="7">
        <f t="shared" si="321"/>
        <v>100</v>
      </c>
      <c r="O2069" s="7">
        <f t="shared" si="322"/>
        <v>0</v>
      </c>
      <c r="P2069" s="7">
        <f t="shared" si="323"/>
        <v>0</v>
      </c>
      <c r="Q2069" s="19">
        <f t="shared" si="324"/>
        <v>52.5</v>
      </c>
      <c r="R2069" s="19">
        <f t="shared" si="325"/>
        <v>30</v>
      </c>
      <c r="S2069" s="19">
        <f t="shared" si="326"/>
        <v>22.5</v>
      </c>
      <c r="T2069" s="19">
        <f t="shared" si="327"/>
        <v>37.5</v>
      </c>
      <c r="U2069" s="7">
        <f t="shared" si="328"/>
        <v>35</v>
      </c>
      <c r="V2069" s="7">
        <f t="shared" si="329"/>
        <v>35.625</v>
      </c>
    </row>
    <row r="2070" spans="1:22" ht="13.5" x14ac:dyDescent="0.35">
      <c r="A2070" s="3">
        <v>45016</v>
      </c>
      <c r="B2070" s="2">
        <v>17.761299999999999</v>
      </c>
      <c r="C2070" s="7">
        <v>17.547271192078369</v>
      </c>
      <c r="D2070" s="7">
        <v>-1.2271029192282832</v>
      </c>
      <c r="E2070" s="7">
        <v>-0.79707775561210481</v>
      </c>
      <c r="F2070" s="7">
        <v>18.3399</v>
      </c>
      <c r="G2070" s="7">
        <v>20.983445000000003</v>
      </c>
      <c r="H2070" s="7">
        <v>21.780505999999992</v>
      </c>
      <c r="I2070" s="7">
        <v>24.446903500000008</v>
      </c>
      <c r="J2070" s="7" t="s">
        <v>53</v>
      </c>
      <c r="K2070" s="7" t="s">
        <v>51</v>
      </c>
      <c r="L2070" s="7" t="s">
        <v>47</v>
      </c>
      <c r="M2070" s="7">
        <f t="shared" si="320"/>
        <v>50</v>
      </c>
      <c r="N2070" s="7">
        <f t="shared" si="321"/>
        <v>100</v>
      </c>
      <c r="O2070" s="7">
        <f t="shared" si="322"/>
        <v>0</v>
      </c>
      <c r="P2070" s="7">
        <f t="shared" si="323"/>
        <v>0</v>
      </c>
      <c r="Q2070" s="19">
        <f t="shared" si="324"/>
        <v>52.5</v>
      </c>
      <c r="R2070" s="19">
        <f t="shared" si="325"/>
        <v>30</v>
      </c>
      <c r="S2070" s="19">
        <f t="shared" si="326"/>
        <v>22.5</v>
      </c>
      <c r="T2070" s="19">
        <f t="shared" si="327"/>
        <v>37.5</v>
      </c>
      <c r="U2070" s="7">
        <f t="shared" si="328"/>
        <v>35</v>
      </c>
      <c r="V2070" s="7">
        <f t="shared" si="329"/>
        <v>35.625</v>
      </c>
    </row>
    <row r="2071" spans="1:22" ht="13.5" x14ac:dyDescent="0.35">
      <c r="A2071" s="3">
        <v>45019</v>
      </c>
      <c r="B2071" s="2">
        <v>17.3217</v>
      </c>
      <c r="C2071" s="7">
        <v>17.104803711278478</v>
      </c>
      <c r="D2071" s="7">
        <v>-1.3042143231564438</v>
      </c>
      <c r="E2071" s="7">
        <v>-0.89850506912097261</v>
      </c>
      <c r="F2071" s="7">
        <v>17.953019999999999</v>
      </c>
      <c r="G2071" s="7">
        <v>20.702075000000001</v>
      </c>
      <c r="H2071" s="7">
        <v>21.696095999999997</v>
      </c>
      <c r="I2071" s="7">
        <v>24.406099000000008</v>
      </c>
      <c r="J2071" s="7" t="s">
        <v>53</v>
      </c>
      <c r="K2071" s="7" t="s">
        <v>51</v>
      </c>
      <c r="L2071" s="7" t="s">
        <v>47</v>
      </c>
      <c r="M2071" s="7">
        <f t="shared" si="320"/>
        <v>50</v>
      </c>
      <c r="N2071" s="7">
        <f t="shared" si="321"/>
        <v>100</v>
      </c>
      <c r="O2071" s="7">
        <f t="shared" si="322"/>
        <v>0</v>
      </c>
      <c r="P2071" s="7">
        <f t="shared" si="323"/>
        <v>0</v>
      </c>
      <c r="Q2071" s="19">
        <f t="shared" si="324"/>
        <v>52.5</v>
      </c>
      <c r="R2071" s="19">
        <f t="shared" si="325"/>
        <v>30</v>
      </c>
      <c r="S2071" s="19">
        <f t="shared" si="326"/>
        <v>22.5</v>
      </c>
      <c r="T2071" s="19">
        <f t="shared" si="327"/>
        <v>37.5</v>
      </c>
      <c r="U2071" s="7">
        <f t="shared" si="328"/>
        <v>35</v>
      </c>
      <c r="V2071" s="7">
        <f t="shared" si="329"/>
        <v>35.625</v>
      </c>
    </row>
    <row r="2072" spans="1:22" ht="13.5" x14ac:dyDescent="0.35">
      <c r="A2072" s="3">
        <v>45020</v>
      </c>
      <c r="B2072" s="2">
        <v>17.233799999999999</v>
      </c>
      <c r="C2072" s="7">
        <v>15.076663136127493</v>
      </c>
      <c r="D2072" s="7">
        <v>-1.3567783652864165</v>
      </c>
      <c r="E2072" s="7">
        <v>-0.99015972835406152</v>
      </c>
      <c r="F2072" s="7">
        <v>17.627699999999997</v>
      </c>
      <c r="G2072" s="7">
        <v>20.416310000000003</v>
      </c>
      <c r="H2072" s="7">
        <v>21.611685999999995</v>
      </c>
      <c r="I2072" s="7">
        <v>24.364816500000007</v>
      </c>
      <c r="J2072" s="7" t="s">
        <v>53</v>
      </c>
      <c r="K2072" s="7" t="s">
        <v>51</v>
      </c>
      <c r="L2072" s="7" t="s">
        <v>47</v>
      </c>
      <c r="M2072" s="7">
        <f t="shared" si="320"/>
        <v>50</v>
      </c>
      <c r="N2072" s="7">
        <f t="shared" si="321"/>
        <v>100</v>
      </c>
      <c r="O2072" s="7">
        <f t="shared" si="322"/>
        <v>0</v>
      </c>
      <c r="P2072" s="7">
        <f t="shared" si="323"/>
        <v>0</v>
      </c>
      <c r="Q2072" s="19">
        <f t="shared" si="324"/>
        <v>52.5</v>
      </c>
      <c r="R2072" s="19">
        <f t="shared" si="325"/>
        <v>30</v>
      </c>
      <c r="S2072" s="19">
        <f t="shared" si="326"/>
        <v>22.5</v>
      </c>
      <c r="T2072" s="19">
        <f t="shared" si="327"/>
        <v>37.5</v>
      </c>
      <c r="U2072" s="7">
        <f t="shared" si="328"/>
        <v>35</v>
      </c>
      <c r="V2072" s="7">
        <f t="shared" si="329"/>
        <v>35.625</v>
      </c>
    </row>
    <row r="2073" spans="1:22" ht="13.5" x14ac:dyDescent="0.35">
      <c r="A2073" s="3">
        <v>45021</v>
      </c>
      <c r="B2073" s="2">
        <v>16.882100000000001</v>
      </c>
      <c r="C2073" s="7">
        <v>14.846223568705838</v>
      </c>
      <c r="D2073" s="7">
        <v>-1.4105549981200234</v>
      </c>
      <c r="E2073" s="7">
        <v>-1.0742387823072539</v>
      </c>
      <c r="F2073" s="7">
        <v>17.311160000000001</v>
      </c>
      <c r="G2073" s="7">
        <v>20.115599999999997</v>
      </c>
      <c r="H2073" s="7">
        <v>21.520242</v>
      </c>
      <c r="I2073" s="7">
        <v>24.319873500000007</v>
      </c>
      <c r="J2073" s="7" t="s">
        <v>53</v>
      </c>
      <c r="K2073" s="7" t="s">
        <v>55</v>
      </c>
      <c r="L2073" s="7" t="s">
        <v>47</v>
      </c>
      <c r="M2073" s="7">
        <f t="shared" si="320"/>
        <v>50</v>
      </c>
      <c r="N2073" s="7">
        <f t="shared" si="321"/>
        <v>100</v>
      </c>
      <c r="O2073" s="7">
        <f t="shared" si="322"/>
        <v>0</v>
      </c>
      <c r="P2073" s="7">
        <f t="shared" si="323"/>
        <v>16.5</v>
      </c>
      <c r="Q2073" s="19">
        <f t="shared" si="324"/>
        <v>54.975000000000001</v>
      </c>
      <c r="R2073" s="19">
        <f t="shared" si="325"/>
        <v>34.125</v>
      </c>
      <c r="S2073" s="19">
        <f t="shared" si="326"/>
        <v>29.925000000000001</v>
      </c>
      <c r="T2073" s="19">
        <f t="shared" si="327"/>
        <v>41.625</v>
      </c>
      <c r="U2073" s="7">
        <f t="shared" si="328"/>
        <v>39.674999999999997</v>
      </c>
      <c r="V2073" s="7">
        <f t="shared" si="329"/>
        <v>40.162499999999994</v>
      </c>
    </row>
    <row r="2074" spans="1:22" ht="13.5" x14ac:dyDescent="0.35">
      <c r="A2074" s="3">
        <v>45022</v>
      </c>
      <c r="B2074" s="2">
        <v>16.882100000000001</v>
      </c>
      <c r="C2074" s="7">
        <v>15.076663136127493</v>
      </c>
      <c r="D2074" s="7">
        <v>-1.4366129868287487</v>
      </c>
      <c r="E2074" s="7">
        <v>-1.1467136232115529</v>
      </c>
      <c r="F2074" s="7">
        <v>17.216200000000004</v>
      </c>
      <c r="G2074" s="7">
        <v>19.816649999999999</v>
      </c>
      <c r="H2074" s="7">
        <v>21.435831999999994</v>
      </c>
      <c r="I2074" s="7">
        <v>24.274930500000004</v>
      </c>
      <c r="J2074" s="7" t="s">
        <v>53</v>
      </c>
      <c r="K2074" s="7" t="s">
        <v>55</v>
      </c>
      <c r="L2074" s="7" t="s">
        <v>47</v>
      </c>
      <c r="M2074" s="7">
        <f t="shared" si="320"/>
        <v>50</v>
      </c>
      <c r="N2074" s="7">
        <f t="shared" si="321"/>
        <v>100</v>
      </c>
      <c r="O2074" s="7">
        <f t="shared" si="322"/>
        <v>0</v>
      </c>
      <c r="P2074" s="7">
        <f t="shared" si="323"/>
        <v>16.5</v>
      </c>
      <c r="Q2074" s="19">
        <f t="shared" si="324"/>
        <v>54.975000000000001</v>
      </c>
      <c r="R2074" s="19">
        <f t="shared" si="325"/>
        <v>34.125</v>
      </c>
      <c r="S2074" s="19">
        <f t="shared" si="326"/>
        <v>29.925000000000001</v>
      </c>
      <c r="T2074" s="19">
        <f t="shared" si="327"/>
        <v>41.625</v>
      </c>
      <c r="U2074" s="7">
        <f t="shared" si="328"/>
        <v>39.674999999999997</v>
      </c>
      <c r="V2074" s="7">
        <f t="shared" si="329"/>
        <v>40.162499999999994</v>
      </c>
    </row>
    <row r="2075" spans="1:22" ht="13.5" x14ac:dyDescent="0.35">
      <c r="A2075" s="3">
        <v>45023</v>
      </c>
      <c r="B2075" s="2">
        <v>16.319299999999998</v>
      </c>
      <c r="C2075" s="7">
        <v>14.224871218339928</v>
      </c>
      <c r="D2075" s="7">
        <v>-1.4855528584742856</v>
      </c>
      <c r="E2075" s="7">
        <v>-1.2144814702640996</v>
      </c>
      <c r="F2075" s="7">
        <v>16.927799999999998</v>
      </c>
      <c r="G2075" s="7">
        <v>19.497029999999999</v>
      </c>
      <c r="H2075" s="7">
        <v>21.340166</v>
      </c>
      <c r="I2075" s="7">
        <v>24.224548500000004</v>
      </c>
      <c r="J2075" s="7" t="s">
        <v>53</v>
      </c>
      <c r="K2075" s="7" t="s">
        <v>51</v>
      </c>
      <c r="L2075" s="7" t="s">
        <v>47</v>
      </c>
      <c r="M2075" s="7">
        <f t="shared" si="320"/>
        <v>50</v>
      </c>
      <c r="N2075" s="7">
        <f t="shared" si="321"/>
        <v>100</v>
      </c>
      <c r="O2075" s="7">
        <f t="shared" si="322"/>
        <v>0</v>
      </c>
      <c r="P2075" s="7">
        <f t="shared" si="323"/>
        <v>0</v>
      </c>
      <c r="Q2075" s="19">
        <f t="shared" si="324"/>
        <v>52.5</v>
      </c>
      <c r="R2075" s="19">
        <f t="shared" si="325"/>
        <v>30</v>
      </c>
      <c r="S2075" s="19">
        <f t="shared" si="326"/>
        <v>22.5</v>
      </c>
      <c r="T2075" s="19">
        <f t="shared" si="327"/>
        <v>37.5</v>
      </c>
      <c r="U2075" s="7">
        <f t="shared" si="328"/>
        <v>35</v>
      </c>
      <c r="V2075" s="7">
        <f t="shared" si="329"/>
        <v>35.625</v>
      </c>
    </row>
    <row r="2076" spans="1:22" ht="13.5" x14ac:dyDescent="0.35">
      <c r="A2076" s="3">
        <v>45026</v>
      </c>
      <c r="B2076" s="2">
        <v>15.5807</v>
      </c>
      <c r="C2076" s="7">
        <v>15.314173006480686</v>
      </c>
      <c r="D2076" s="7">
        <v>-1.5658863435700852</v>
      </c>
      <c r="E2076" s="7">
        <v>-1.2847624449252968</v>
      </c>
      <c r="F2076" s="7">
        <v>16.579599999999999</v>
      </c>
      <c r="G2076" s="7">
        <v>19.134329999999999</v>
      </c>
      <c r="H2076" s="7">
        <v>21.222870000000004</v>
      </c>
      <c r="I2076" s="7">
        <v>24.173022500000013</v>
      </c>
      <c r="J2076" s="7" t="s">
        <v>53</v>
      </c>
      <c r="K2076" s="7" t="s">
        <v>51</v>
      </c>
      <c r="L2076" s="7" t="s">
        <v>47</v>
      </c>
      <c r="M2076" s="7">
        <f t="shared" si="320"/>
        <v>50</v>
      </c>
      <c r="N2076" s="7">
        <f t="shared" si="321"/>
        <v>100</v>
      </c>
      <c r="O2076" s="7">
        <f t="shared" si="322"/>
        <v>0</v>
      </c>
      <c r="P2076" s="7">
        <f t="shared" si="323"/>
        <v>0</v>
      </c>
      <c r="Q2076" s="19">
        <f t="shared" si="324"/>
        <v>52.5</v>
      </c>
      <c r="R2076" s="19">
        <f t="shared" si="325"/>
        <v>30</v>
      </c>
      <c r="S2076" s="19">
        <f t="shared" si="326"/>
        <v>22.5</v>
      </c>
      <c r="T2076" s="19">
        <f t="shared" si="327"/>
        <v>37.5</v>
      </c>
      <c r="U2076" s="7">
        <f t="shared" si="328"/>
        <v>35</v>
      </c>
      <c r="V2076" s="7">
        <f t="shared" si="329"/>
        <v>35.625</v>
      </c>
    </row>
    <row r="2077" spans="1:22" ht="13.5" x14ac:dyDescent="0.35">
      <c r="A2077" s="3">
        <v>45027</v>
      </c>
      <c r="B2077" s="2">
        <v>15.246600000000001</v>
      </c>
      <c r="C2077" s="7">
        <v>17.368000581015323</v>
      </c>
      <c r="D2077" s="7">
        <v>-1.6376326769805267</v>
      </c>
      <c r="E2077" s="7">
        <v>-1.3553364913363428</v>
      </c>
      <c r="F2077" s="7">
        <v>16.18216</v>
      </c>
      <c r="G2077" s="7">
        <v>18.766794999999995</v>
      </c>
      <c r="H2077" s="7">
        <v>21.100473999999995</v>
      </c>
      <c r="I2077" s="7">
        <v>24.119902000000014</v>
      </c>
      <c r="J2077" s="7" t="s">
        <v>53</v>
      </c>
      <c r="K2077" s="7" t="s">
        <v>51</v>
      </c>
      <c r="L2077" s="7" t="s">
        <v>47</v>
      </c>
      <c r="M2077" s="7">
        <f t="shared" si="320"/>
        <v>50</v>
      </c>
      <c r="N2077" s="7">
        <f t="shared" si="321"/>
        <v>100</v>
      </c>
      <c r="O2077" s="7">
        <f t="shared" si="322"/>
        <v>0</v>
      </c>
      <c r="P2077" s="7">
        <f t="shared" si="323"/>
        <v>0</v>
      </c>
      <c r="Q2077" s="19">
        <f t="shared" si="324"/>
        <v>52.5</v>
      </c>
      <c r="R2077" s="19">
        <f t="shared" si="325"/>
        <v>30</v>
      </c>
      <c r="S2077" s="19">
        <f t="shared" si="326"/>
        <v>22.5</v>
      </c>
      <c r="T2077" s="19">
        <f t="shared" si="327"/>
        <v>37.5</v>
      </c>
      <c r="U2077" s="7">
        <f t="shared" si="328"/>
        <v>35</v>
      </c>
      <c r="V2077" s="7">
        <f t="shared" si="329"/>
        <v>35.625</v>
      </c>
    </row>
    <row r="2078" spans="1:22" ht="13.5" x14ac:dyDescent="0.35">
      <c r="A2078" s="3">
        <v>45028</v>
      </c>
      <c r="B2078" s="2">
        <v>16.161100000000001</v>
      </c>
      <c r="C2078" s="7">
        <v>30.341198291851768</v>
      </c>
      <c r="D2078" s="7">
        <v>-1.6022301441598685</v>
      </c>
      <c r="E2078" s="7">
        <v>-1.4047152219010479</v>
      </c>
      <c r="F2078" s="7">
        <v>16.037960000000002</v>
      </c>
      <c r="G2078" s="7">
        <v>18.436189999999996</v>
      </c>
      <c r="H2078" s="7">
        <v>20.99971</v>
      </c>
      <c r="I2078" s="7">
        <v>24.070973500000015</v>
      </c>
      <c r="J2078" s="7" t="s">
        <v>53</v>
      </c>
      <c r="K2078" s="7" t="s">
        <v>55</v>
      </c>
      <c r="L2078" s="7" t="s">
        <v>47</v>
      </c>
      <c r="M2078" s="7">
        <f t="shared" si="320"/>
        <v>25</v>
      </c>
      <c r="N2078" s="7">
        <f t="shared" si="321"/>
        <v>100</v>
      </c>
      <c r="O2078" s="7">
        <f t="shared" si="322"/>
        <v>0</v>
      </c>
      <c r="P2078" s="7">
        <f t="shared" si="323"/>
        <v>16.5</v>
      </c>
      <c r="Q2078" s="19">
        <f t="shared" si="324"/>
        <v>46.225000000000001</v>
      </c>
      <c r="R2078" s="19">
        <f t="shared" si="325"/>
        <v>29.125</v>
      </c>
      <c r="S2078" s="19">
        <f t="shared" si="326"/>
        <v>26.175000000000001</v>
      </c>
      <c r="T2078" s="19">
        <f t="shared" si="327"/>
        <v>35.375</v>
      </c>
      <c r="U2078" s="7">
        <f t="shared" si="328"/>
        <v>33.841666666666661</v>
      </c>
      <c r="V2078" s="7">
        <f t="shared" si="329"/>
        <v>34.224999999999994</v>
      </c>
    </row>
    <row r="2079" spans="1:22" ht="13.5" x14ac:dyDescent="0.35">
      <c r="A2079" s="3">
        <v>45029</v>
      </c>
      <c r="B2079" s="2">
        <v>16.416</v>
      </c>
      <c r="C2079" s="7">
        <v>34.888626641097503</v>
      </c>
      <c r="D2079" s="7">
        <v>-1.5359001809053936</v>
      </c>
      <c r="E2079" s="7">
        <v>-1.4309522137019173</v>
      </c>
      <c r="F2079" s="7">
        <v>15.944739999999999</v>
      </c>
      <c r="G2079" s="7">
        <v>18.129759999999997</v>
      </c>
      <c r="H2079" s="7">
        <v>20.901581999999998</v>
      </c>
      <c r="I2079" s="7">
        <v>24.023700000000012</v>
      </c>
      <c r="J2079" s="7" t="s">
        <v>53</v>
      </c>
      <c r="K2079" s="7" t="s">
        <v>55</v>
      </c>
      <c r="L2079" s="7" t="s">
        <v>47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16.5</v>
      </c>
      <c r="Q2079" s="19">
        <f t="shared" si="324"/>
        <v>46.225000000000001</v>
      </c>
      <c r="R2079" s="19">
        <f t="shared" si="325"/>
        <v>29.125</v>
      </c>
      <c r="S2079" s="19">
        <f t="shared" si="326"/>
        <v>26.175000000000001</v>
      </c>
      <c r="T2079" s="19">
        <f t="shared" si="327"/>
        <v>35.375</v>
      </c>
      <c r="U2079" s="7">
        <f t="shared" si="328"/>
        <v>33.841666666666661</v>
      </c>
      <c r="V2079" s="7">
        <f t="shared" si="329"/>
        <v>34.224999999999994</v>
      </c>
    </row>
    <row r="2080" spans="1:22" ht="13.5" x14ac:dyDescent="0.35">
      <c r="A2080" s="3">
        <v>45030</v>
      </c>
      <c r="B2080" s="2">
        <v>16.424800000000001</v>
      </c>
      <c r="C2080" s="7">
        <v>26.392062036187781</v>
      </c>
      <c r="D2080" s="7">
        <v>-1.4657271307099435</v>
      </c>
      <c r="E2080" s="7">
        <v>-1.4379071971035227</v>
      </c>
      <c r="F2080" s="7">
        <v>15.96584</v>
      </c>
      <c r="G2080" s="7">
        <v>17.829924999999996</v>
      </c>
      <c r="H2080" s="7">
        <v>20.805564</v>
      </c>
      <c r="I2080" s="7">
        <v>23.976470500000008</v>
      </c>
      <c r="J2080" s="7" t="s">
        <v>53</v>
      </c>
      <c r="K2080" s="7" t="s">
        <v>55</v>
      </c>
      <c r="L2080" s="7" t="s">
        <v>54</v>
      </c>
      <c r="M2080" s="7">
        <f t="shared" si="320"/>
        <v>50</v>
      </c>
      <c r="N2080" s="7">
        <f t="shared" si="321"/>
        <v>100</v>
      </c>
      <c r="O2080" s="7">
        <f t="shared" si="322"/>
        <v>0</v>
      </c>
      <c r="P2080" s="7">
        <f t="shared" si="323"/>
        <v>16.5</v>
      </c>
      <c r="Q2080" s="19">
        <f t="shared" si="324"/>
        <v>54.975000000000001</v>
      </c>
      <c r="R2080" s="19">
        <f t="shared" si="325"/>
        <v>34.125</v>
      </c>
      <c r="S2080" s="19">
        <f t="shared" si="326"/>
        <v>29.925000000000001</v>
      </c>
      <c r="T2080" s="19">
        <f t="shared" si="327"/>
        <v>41.625</v>
      </c>
      <c r="U2080" s="7">
        <f t="shared" si="328"/>
        <v>39.674999999999997</v>
      </c>
      <c r="V2080" s="7">
        <f t="shared" si="329"/>
        <v>40.162499999999994</v>
      </c>
    </row>
    <row r="2081" spans="1:22" ht="13.5" x14ac:dyDescent="0.35">
      <c r="A2081" s="3">
        <v>45033</v>
      </c>
      <c r="B2081" s="2">
        <v>16.715</v>
      </c>
      <c r="C2081" s="7">
        <v>31.790867424885406</v>
      </c>
      <c r="D2081" s="7">
        <v>-1.3708949445943119</v>
      </c>
      <c r="E2081" s="7">
        <v>-1.4245047466016805</v>
      </c>
      <c r="F2081" s="7">
        <v>16.192700000000002</v>
      </c>
      <c r="G2081" s="7">
        <v>17.548994999999998</v>
      </c>
      <c r="H2081" s="7">
        <v>20.697590000000002</v>
      </c>
      <c r="I2081" s="7">
        <v>23.930692000000008</v>
      </c>
      <c r="J2081" s="7" t="s">
        <v>48</v>
      </c>
      <c r="K2081" s="7" t="s">
        <v>55</v>
      </c>
      <c r="L2081" s="7" t="s">
        <v>50</v>
      </c>
      <c r="M2081" s="7">
        <f t="shared" si="320"/>
        <v>25</v>
      </c>
      <c r="N2081" s="7">
        <f t="shared" si="321"/>
        <v>0</v>
      </c>
      <c r="O2081" s="7">
        <f t="shared" si="322"/>
        <v>0</v>
      </c>
      <c r="P2081" s="7">
        <f t="shared" si="323"/>
        <v>49.5</v>
      </c>
      <c r="Q2081" s="19">
        <f t="shared" si="324"/>
        <v>16.175000000000001</v>
      </c>
      <c r="R2081" s="19">
        <f t="shared" si="325"/>
        <v>17.375</v>
      </c>
      <c r="S2081" s="19">
        <f t="shared" si="326"/>
        <v>26.025000000000002</v>
      </c>
      <c r="T2081" s="19">
        <f t="shared" si="327"/>
        <v>18.625</v>
      </c>
      <c r="U2081" s="7">
        <f t="shared" si="328"/>
        <v>19.858333333333334</v>
      </c>
      <c r="V2081" s="7">
        <f t="shared" si="329"/>
        <v>19.55</v>
      </c>
    </row>
    <row r="2082" spans="1:22" ht="13.5" x14ac:dyDescent="0.35">
      <c r="A2082" s="3">
        <v>45034</v>
      </c>
      <c r="B2082" s="2">
        <v>17.488800000000001</v>
      </c>
      <c r="C2082" s="7">
        <v>42.215912716136039</v>
      </c>
      <c r="D2082" s="7">
        <v>-1.2192458535396753</v>
      </c>
      <c r="E2082" s="7">
        <v>-1.3834529679892795</v>
      </c>
      <c r="F2082" s="7">
        <v>16.64114</v>
      </c>
      <c r="G2082" s="7">
        <v>17.373579999999997</v>
      </c>
      <c r="H2082" s="7">
        <v>20.578712000000007</v>
      </c>
      <c r="I2082" s="7">
        <v>23.888402000000006</v>
      </c>
      <c r="J2082" s="7" t="s">
        <v>48</v>
      </c>
      <c r="K2082" s="7" t="s">
        <v>49</v>
      </c>
      <c r="L2082" s="7" t="s">
        <v>50</v>
      </c>
      <c r="M2082" s="7">
        <f t="shared" si="320"/>
        <v>25</v>
      </c>
      <c r="N2082" s="7">
        <f t="shared" si="321"/>
        <v>0</v>
      </c>
      <c r="O2082" s="7">
        <f t="shared" si="322"/>
        <v>0</v>
      </c>
      <c r="P2082" s="7">
        <f t="shared" si="323"/>
        <v>66</v>
      </c>
      <c r="Q2082" s="19">
        <f t="shared" si="324"/>
        <v>18.649999999999999</v>
      </c>
      <c r="R2082" s="19">
        <f t="shared" si="325"/>
        <v>21.5</v>
      </c>
      <c r="S2082" s="19">
        <f t="shared" si="326"/>
        <v>33.450000000000003</v>
      </c>
      <c r="T2082" s="19">
        <f t="shared" si="327"/>
        <v>22.75</v>
      </c>
      <c r="U2082" s="7">
        <f t="shared" si="328"/>
        <v>24.533333333333331</v>
      </c>
      <c r="V2082" s="7">
        <f t="shared" si="329"/>
        <v>24.087499999999999</v>
      </c>
    </row>
    <row r="2083" spans="1:22" ht="13.5" x14ac:dyDescent="0.35">
      <c r="A2083" s="3">
        <v>45035</v>
      </c>
      <c r="B2083" s="2">
        <v>17.277699999999999</v>
      </c>
      <c r="C2083" s="7">
        <v>49.262899262899268</v>
      </c>
      <c r="D2083" s="7">
        <v>-1.1033778095106612</v>
      </c>
      <c r="E2083" s="7">
        <v>-1.327437936293556</v>
      </c>
      <c r="F2083" s="7">
        <v>16.864460000000001</v>
      </c>
      <c r="G2083" s="7">
        <v>17.25048</v>
      </c>
      <c r="H2083" s="7">
        <v>20.449458000000003</v>
      </c>
      <c r="I2083" s="7">
        <v>23.844942500000005</v>
      </c>
      <c r="J2083" s="7" t="s">
        <v>48</v>
      </c>
      <c r="K2083" s="7" t="s">
        <v>55</v>
      </c>
      <c r="L2083" s="7" t="s">
        <v>50</v>
      </c>
      <c r="M2083" s="7">
        <f t="shared" si="320"/>
        <v>25</v>
      </c>
      <c r="N2083" s="7">
        <f t="shared" si="321"/>
        <v>0</v>
      </c>
      <c r="O2083" s="7">
        <f t="shared" si="322"/>
        <v>0</v>
      </c>
      <c r="P2083" s="7">
        <f t="shared" si="323"/>
        <v>49.5</v>
      </c>
      <c r="Q2083" s="19">
        <f t="shared" si="324"/>
        <v>16.175000000000001</v>
      </c>
      <c r="R2083" s="19">
        <f t="shared" si="325"/>
        <v>17.375</v>
      </c>
      <c r="S2083" s="19">
        <f t="shared" si="326"/>
        <v>26.025000000000002</v>
      </c>
      <c r="T2083" s="19">
        <f t="shared" si="327"/>
        <v>18.625</v>
      </c>
      <c r="U2083" s="7">
        <f t="shared" si="328"/>
        <v>19.858333333333334</v>
      </c>
      <c r="V2083" s="7">
        <f t="shared" si="329"/>
        <v>19.55</v>
      </c>
    </row>
    <row r="2084" spans="1:22" ht="13.5" x14ac:dyDescent="0.35">
      <c r="A2084" s="3">
        <v>45036</v>
      </c>
      <c r="B2084" s="2">
        <v>16.706199999999999</v>
      </c>
      <c r="C2084" s="7">
        <v>40.476577308421341</v>
      </c>
      <c r="D2084" s="7">
        <v>-1.0456136404336789</v>
      </c>
      <c r="E2084" s="7">
        <v>-1.2710730771215806</v>
      </c>
      <c r="F2084" s="7">
        <v>16.922499999999999</v>
      </c>
      <c r="G2084" s="7">
        <v>17.141010000000001</v>
      </c>
      <c r="H2084" s="7">
        <v>20.314577999999997</v>
      </c>
      <c r="I2084" s="7">
        <v>23.797978500000003</v>
      </c>
      <c r="J2084" s="7" t="s">
        <v>48</v>
      </c>
      <c r="K2084" s="7" t="s">
        <v>55</v>
      </c>
      <c r="L2084" s="7" t="s">
        <v>50</v>
      </c>
      <c r="M2084" s="7">
        <f t="shared" si="320"/>
        <v>25</v>
      </c>
      <c r="N2084" s="7">
        <f t="shared" si="321"/>
        <v>0</v>
      </c>
      <c r="O2084" s="7">
        <f t="shared" si="322"/>
        <v>0</v>
      </c>
      <c r="P2084" s="7">
        <f t="shared" si="323"/>
        <v>49.5</v>
      </c>
      <c r="Q2084" s="19">
        <f t="shared" si="324"/>
        <v>16.175000000000001</v>
      </c>
      <c r="R2084" s="19">
        <f t="shared" si="325"/>
        <v>17.375</v>
      </c>
      <c r="S2084" s="19">
        <f t="shared" si="326"/>
        <v>26.025000000000002</v>
      </c>
      <c r="T2084" s="19">
        <f t="shared" si="327"/>
        <v>18.625</v>
      </c>
      <c r="U2084" s="7">
        <f t="shared" si="328"/>
        <v>19.858333333333334</v>
      </c>
      <c r="V2084" s="7">
        <f t="shared" si="329"/>
        <v>19.55</v>
      </c>
    </row>
    <row r="2085" spans="1:22" ht="13.5" x14ac:dyDescent="0.35">
      <c r="A2085" s="3">
        <v>45040</v>
      </c>
      <c r="B2085" s="2">
        <v>16.442399999999999</v>
      </c>
      <c r="C2085" s="7">
        <v>41.803232843000167</v>
      </c>
      <c r="D2085" s="7">
        <v>-1.0094848624909325</v>
      </c>
      <c r="E2085" s="7">
        <v>-1.218755434195451</v>
      </c>
      <c r="F2085" s="7">
        <v>16.926020000000001</v>
      </c>
      <c r="G2085" s="7">
        <v>17.039890000000003</v>
      </c>
      <c r="H2085" s="7">
        <v>20.186204000000004</v>
      </c>
      <c r="I2085" s="7">
        <v>23.749315000000003</v>
      </c>
      <c r="J2085" s="7" t="s">
        <v>53</v>
      </c>
      <c r="K2085" s="7" t="s">
        <v>55</v>
      </c>
      <c r="L2085" s="7" t="s">
        <v>54</v>
      </c>
      <c r="M2085" s="7">
        <f t="shared" si="320"/>
        <v>25</v>
      </c>
      <c r="N2085" s="7">
        <f t="shared" si="321"/>
        <v>0</v>
      </c>
      <c r="O2085" s="7">
        <f t="shared" si="322"/>
        <v>0</v>
      </c>
      <c r="P2085" s="7">
        <f t="shared" si="323"/>
        <v>16.5</v>
      </c>
      <c r="Q2085" s="19">
        <f t="shared" si="324"/>
        <v>11.225</v>
      </c>
      <c r="R2085" s="19">
        <f t="shared" si="325"/>
        <v>9.125</v>
      </c>
      <c r="S2085" s="19">
        <f t="shared" si="326"/>
        <v>11.175000000000001</v>
      </c>
      <c r="T2085" s="19">
        <f t="shared" si="327"/>
        <v>10.375</v>
      </c>
      <c r="U2085" s="7">
        <f t="shared" si="328"/>
        <v>10.508333333333335</v>
      </c>
      <c r="V2085" s="7">
        <f t="shared" si="329"/>
        <v>10.475000000000001</v>
      </c>
    </row>
    <row r="2086" spans="1:22" ht="13.5" x14ac:dyDescent="0.35">
      <c r="A2086" s="3">
        <v>45041</v>
      </c>
      <c r="B2086" s="2">
        <v>16.1083</v>
      </c>
      <c r="C2086" s="7">
        <v>39.968626891744961</v>
      </c>
      <c r="D2086" s="7">
        <v>-0.99632659074101682</v>
      </c>
      <c r="E2086" s="7">
        <v>-1.1742696655045641</v>
      </c>
      <c r="F2086" s="7">
        <v>16.804679999999998</v>
      </c>
      <c r="G2086" s="7">
        <v>16.8825</v>
      </c>
      <c r="H2086" s="7">
        <v>20.059939999999997</v>
      </c>
      <c r="I2086" s="7">
        <v>23.698791</v>
      </c>
      <c r="J2086" s="7" t="s">
        <v>53</v>
      </c>
      <c r="K2086" s="7" t="s">
        <v>55</v>
      </c>
      <c r="L2086" s="7" t="s">
        <v>47</v>
      </c>
      <c r="M2086" s="7">
        <f t="shared" si="320"/>
        <v>25</v>
      </c>
      <c r="N2086" s="7">
        <f t="shared" si="321"/>
        <v>0</v>
      </c>
      <c r="O2086" s="7">
        <f t="shared" si="322"/>
        <v>0</v>
      </c>
      <c r="P2086" s="7">
        <f t="shared" si="323"/>
        <v>16.5</v>
      </c>
      <c r="Q2086" s="19">
        <f t="shared" si="324"/>
        <v>11.225</v>
      </c>
      <c r="R2086" s="19">
        <f t="shared" si="325"/>
        <v>9.125</v>
      </c>
      <c r="S2086" s="19">
        <f t="shared" si="326"/>
        <v>11.175000000000001</v>
      </c>
      <c r="T2086" s="19">
        <f t="shared" si="327"/>
        <v>10.375</v>
      </c>
      <c r="U2086" s="7">
        <f t="shared" si="328"/>
        <v>10.508333333333335</v>
      </c>
      <c r="V2086" s="7">
        <f t="shared" si="329"/>
        <v>10.475000000000001</v>
      </c>
    </row>
    <row r="2087" spans="1:22" ht="13.5" x14ac:dyDescent="0.35">
      <c r="A2087" s="3">
        <v>45042</v>
      </c>
      <c r="B2087" s="2">
        <v>15.149900000000001</v>
      </c>
      <c r="C2087" s="7">
        <v>36.067947109352382</v>
      </c>
      <c r="D2087" s="7">
        <v>-1.0511168155438959</v>
      </c>
      <c r="E2087" s="7">
        <v>-1.1496390955124305</v>
      </c>
      <c r="F2087" s="7">
        <v>16.3369</v>
      </c>
      <c r="G2087" s="7">
        <v>16.696975000000002</v>
      </c>
      <c r="H2087" s="7">
        <v>19.920136000000003</v>
      </c>
      <c r="I2087" s="7">
        <v>23.643475000000002</v>
      </c>
      <c r="J2087" s="7" t="s">
        <v>53</v>
      </c>
      <c r="K2087" s="7" t="s">
        <v>51</v>
      </c>
      <c r="L2087" s="7" t="s">
        <v>47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0</v>
      </c>
      <c r="Q2087" s="19">
        <f t="shared" si="324"/>
        <v>8.75</v>
      </c>
      <c r="R2087" s="19">
        <f t="shared" si="325"/>
        <v>5</v>
      </c>
      <c r="S2087" s="19">
        <f t="shared" si="326"/>
        <v>3.75</v>
      </c>
      <c r="T2087" s="19">
        <f t="shared" si="327"/>
        <v>6.25</v>
      </c>
      <c r="U2087" s="7">
        <f t="shared" si="328"/>
        <v>5.833333333333333</v>
      </c>
      <c r="V2087" s="7">
        <f t="shared" si="329"/>
        <v>5.9375</v>
      </c>
    </row>
    <row r="2088" spans="1:22" ht="13.5" x14ac:dyDescent="0.35">
      <c r="A2088" s="3">
        <v>45043</v>
      </c>
      <c r="B2088" s="2">
        <v>14.815799999999999</v>
      </c>
      <c r="C2088" s="7">
        <v>34.228403071427479</v>
      </c>
      <c r="D2088" s="7">
        <v>-1.1087169424915153</v>
      </c>
      <c r="E2088" s="7">
        <v>-1.1414546649082475</v>
      </c>
      <c r="F2088" s="7">
        <v>15.844519999999999</v>
      </c>
      <c r="G2088" s="7">
        <v>16.514525000000003</v>
      </c>
      <c r="H2088" s="7">
        <v>19.773298</v>
      </c>
      <c r="I2088" s="7">
        <v>23.586298000000006</v>
      </c>
      <c r="J2088" s="7" t="s">
        <v>53</v>
      </c>
      <c r="K2088" s="7" t="s">
        <v>51</v>
      </c>
      <c r="L2088" s="7" t="s">
        <v>47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0</v>
      </c>
      <c r="Q2088" s="19">
        <f t="shared" si="324"/>
        <v>8.75</v>
      </c>
      <c r="R2088" s="19">
        <f t="shared" si="325"/>
        <v>5</v>
      </c>
      <c r="S2088" s="19">
        <f t="shared" si="326"/>
        <v>3.75</v>
      </c>
      <c r="T2088" s="19">
        <f t="shared" si="327"/>
        <v>6.25</v>
      </c>
      <c r="U2088" s="7">
        <f t="shared" si="328"/>
        <v>5.833333333333333</v>
      </c>
      <c r="V2088" s="7">
        <f t="shared" si="329"/>
        <v>5.9375</v>
      </c>
    </row>
    <row r="2089" spans="1:22" ht="13.5" x14ac:dyDescent="0.35">
      <c r="A2089" s="3">
        <v>45044</v>
      </c>
      <c r="B2089" s="2">
        <v>14.9389</v>
      </c>
      <c r="C2089" s="7">
        <v>38.705612829324188</v>
      </c>
      <c r="D2089" s="7">
        <v>-1.1313903531485785</v>
      </c>
      <c r="E2089" s="7">
        <v>-1.1394418025563138</v>
      </c>
      <c r="F2089" s="7">
        <v>15.491060000000001</v>
      </c>
      <c r="G2089" s="7">
        <v>16.393625000000004</v>
      </c>
      <c r="H2089" s="7">
        <v>19.618369999999999</v>
      </c>
      <c r="I2089" s="7">
        <v>23.528976000000004</v>
      </c>
      <c r="J2089" s="7" t="s">
        <v>53</v>
      </c>
      <c r="K2089" s="7" t="s">
        <v>51</v>
      </c>
      <c r="L2089" s="7" t="s">
        <v>47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0</v>
      </c>
      <c r="Q2089" s="19">
        <f t="shared" si="324"/>
        <v>8.75</v>
      </c>
      <c r="R2089" s="19">
        <f t="shared" si="325"/>
        <v>5</v>
      </c>
      <c r="S2089" s="19">
        <f t="shared" si="326"/>
        <v>3.75</v>
      </c>
      <c r="T2089" s="19">
        <f t="shared" si="327"/>
        <v>6.25</v>
      </c>
      <c r="U2089" s="7">
        <f t="shared" si="328"/>
        <v>5.833333333333333</v>
      </c>
      <c r="V2089" s="7">
        <f t="shared" si="329"/>
        <v>5.9375</v>
      </c>
    </row>
    <row r="2090" spans="1:22" ht="13.5" x14ac:dyDescent="0.35">
      <c r="A2090" s="3">
        <v>45048</v>
      </c>
      <c r="B2090" s="2">
        <v>14.947699999999999</v>
      </c>
      <c r="C2090" s="7">
        <v>44.118412250055741</v>
      </c>
      <c r="D2090" s="7">
        <v>-1.1355590896673782</v>
      </c>
      <c r="E2090" s="7">
        <v>-1.1386652599785267</v>
      </c>
      <c r="F2090" s="7">
        <v>15.192119999999999</v>
      </c>
      <c r="G2090" s="7">
        <v>16.252945</v>
      </c>
      <c r="H2090" s="7">
        <v>19.460101999999999</v>
      </c>
      <c r="I2090" s="7">
        <v>23.472496500000002</v>
      </c>
      <c r="J2090" s="7" t="s">
        <v>53</v>
      </c>
      <c r="K2090" s="7" t="s">
        <v>51</v>
      </c>
      <c r="L2090" s="7" t="s">
        <v>47</v>
      </c>
      <c r="M2090" s="7">
        <f t="shared" si="320"/>
        <v>25</v>
      </c>
      <c r="N2090" s="7">
        <f t="shared" si="321"/>
        <v>0</v>
      </c>
      <c r="O2090" s="7">
        <f t="shared" si="322"/>
        <v>0</v>
      </c>
      <c r="P2090" s="7">
        <f t="shared" si="323"/>
        <v>0</v>
      </c>
      <c r="Q2090" s="19">
        <f t="shared" si="324"/>
        <v>8.75</v>
      </c>
      <c r="R2090" s="19">
        <f t="shared" si="325"/>
        <v>5</v>
      </c>
      <c r="S2090" s="19">
        <f t="shared" si="326"/>
        <v>3.75</v>
      </c>
      <c r="T2090" s="19">
        <f t="shared" si="327"/>
        <v>6.25</v>
      </c>
      <c r="U2090" s="7">
        <f t="shared" si="328"/>
        <v>5.833333333333333</v>
      </c>
      <c r="V2090" s="7">
        <f t="shared" si="329"/>
        <v>5.9375</v>
      </c>
    </row>
    <row r="2091" spans="1:22" ht="13.5" x14ac:dyDescent="0.35">
      <c r="A2091" s="3">
        <v>45049</v>
      </c>
      <c r="B2091" s="2">
        <v>14.850899999999999</v>
      </c>
      <c r="C2091" s="7">
        <v>46.153696611520431</v>
      </c>
      <c r="D2091" s="7">
        <v>-1.1336062867727925</v>
      </c>
      <c r="E2091" s="7">
        <v>-1.13765346533738</v>
      </c>
      <c r="F2091" s="7">
        <v>14.940639999999998</v>
      </c>
      <c r="G2091" s="7">
        <v>16.129405000000002</v>
      </c>
      <c r="H2091" s="7">
        <v>19.303238</v>
      </c>
      <c r="I2091" s="7">
        <v>23.411007000000005</v>
      </c>
      <c r="J2091" s="7" t="s">
        <v>53</v>
      </c>
      <c r="K2091" s="7" t="s">
        <v>51</v>
      </c>
      <c r="L2091" s="7" t="s">
        <v>47</v>
      </c>
      <c r="M2091" s="7">
        <f t="shared" si="320"/>
        <v>25</v>
      </c>
      <c r="N2091" s="7">
        <f t="shared" si="321"/>
        <v>0</v>
      </c>
      <c r="O2091" s="7">
        <f t="shared" si="322"/>
        <v>0</v>
      </c>
      <c r="P2091" s="7">
        <f t="shared" si="323"/>
        <v>0</v>
      </c>
      <c r="Q2091" s="19">
        <f t="shared" si="324"/>
        <v>8.75</v>
      </c>
      <c r="R2091" s="19">
        <f t="shared" si="325"/>
        <v>5</v>
      </c>
      <c r="S2091" s="19">
        <f t="shared" si="326"/>
        <v>3.75</v>
      </c>
      <c r="T2091" s="19">
        <f t="shared" si="327"/>
        <v>6.25</v>
      </c>
      <c r="U2091" s="7">
        <f t="shared" si="328"/>
        <v>5.833333333333333</v>
      </c>
      <c r="V2091" s="7">
        <f t="shared" si="329"/>
        <v>5.9375</v>
      </c>
    </row>
    <row r="2092" spans="1:22" ht="13.5" x14ac:dyDescent="0.35">
      <c r="A2092" s="3">
        <v>45050</v>
      </c>
      <c r="B2092" s="2">
        <v>14.815799999999999</v>
      </c>
      <c r="C2092" s="7">
        <v>34.226755774416688</v>
      </c>
      <c r="D2092" s="7">
        <v>-1.121957722832331</v>
      </c>
      <c r="E2092" s="7">
        <v>-1.1345143168363703</v>
      </c>
      <c r="F2092" s="7">
        <v>14.873819999999998</v>
      </c>
      <c r="G2092" s="7">
        <v>16.008505000000003</v>
      </c>
      <c r="H2092" s="7">
        <v>19.142684000000003</v>
      </c>
      <c r="I2092" s="7">
        <v>23.350381000000006</v>
      </c>
      <c r="J2092" s="7" t="s">
        <v>53</v>
      </c>
      <c r="K2092" s="7" t="s">
        <v>55</v>
      </c>
      <c r="L2092" s="7" t="s">
        <v>47</v>
      </c>
      <c r="M2092" s="7">
        <f t="shared" si="320"/>
        <v>25</v>
      </c>
      <c r="N2092" s="7">
        <f t="shared" si="321"/>
        <v>0</v>
      </c>
      <c r="O2092" s="7">
        <f t="shared" si="322"/>
        <v>0</v>
      </c>
      <c r="P2092" s="7">
        <f t="shared" si="323"/>
        <v>16.5</v>
      </c>
      <c r="Q2092" s="19">
        <f t="shared" si="324"/>
        <v>11.225</v>
      </c>
      <c r="R2092" s="19">
        <f t="shared" si="325"/>
        <v>9.125</v>
      </c>
      <c r="S2092" s="19">
        <f t="shared" si="326"/>
        <v>11.175000000000001</v>
      </c>
      <c r="T2092" s="19">
        <f t="shared" si="327"/>
        <v>10.375</v>
      </c>
      <c r="U2092" s="7">
        <f t="shared" si="328"/>
        <v>10.508333333333335</v>
      </c>
      <c r="V2092" s="7">
        <f t="shared" si="329"/>
        <v>10.475000000000001</v>
      </c>
    </row>
    <row r="2093" spans="1:22" ht="13.5" x14ac:dyDescent="0.35">
      <c r="A2093" s="3">
        <v>45051</v>
      </c>
      <c r="B2093" s="2">
        <v>14.807</v>
      </c>
      <c r="C2093" s="7">
        <v>29.979593868206265</v>
      </c>
      <c r="D2093" s="7">
        <v>-1.1007475063794629</v>
      </c>
      <c r="E2093" s="7">
        <v>-1.1277609547449887</v>
      </c>
      <c r="F2093" s="7">
        <v>14.872059999999999</v>
      </c>
      <c r="G2093" s="7">
        <v>15.904750000000003</v>
      </c>
      <c r="H2093" s="7">
        <v>18.982832000000002</v>
      </c>
      <c r="I2093" s="7">
        <v>23.288512000000004</v>
      </c>
      <c r="J2093" s="7" t="s">
        <v>48</v>
      </c>
      <c r="K2093" s="7" t="s">
        <v>55</v>
      </c>
      <c r="L2093" s="7" t="s">
        <v>56</v>
      </c>
      <c r="M2093" s="7">
        <f t="shared" si="320"/>
        <v>50</v>
      </c>
      <c r="N2093" s="7">
        <f t="shared" si="321"/>
        <v>0</v>
      </c>
      <c r="O2093" s="7">
        <f t="shared" si="322"/>
        <v>0</v>
      </c>
      <c r="P2093" s="7">
        <f t="shared" si="323"/>
        <v>66.5</v>
      </c>
      <c r="Q2093" s="19">
        <f t="shared" si="324"/>
        <v>27.475000000000001</v>
      </c>
      <c r="R2093" s="19">
        <f t="shared" si="325"/>
        <v>26.625</v>
      </c>
      <c r="S2093" s="19">
        <f t="shared" si="326"/>
        <v>37.424999999999997</v>
      </c>
      <c r="T2093" s="19">
        <f t="shared" si="327"/>
        <v>29.125</v>
      </c>
      <c r="U2093" s="7">
        <f t="shared" si="328"/>
        <v>30.508333333333336</v>
      </c>
      <c r="V2093" s="7">
        <f t="shared" si="329"/>
        <v>30.162500000000001</v>
      </c>
    </row>
    <row r="2094" spans="1:22" ht="13.5" x14ac:dyDescent="0.35">
      <c r="A2094" s="3">
        <v>45054</v>
      </c>
      <c r="B2094" s="2">
        <v>14.807</v>
      </c>
      <c r="C2094" s="7">
        <v>29.825917797286493</v>
      </c>
      <c r="D2094" s="7">
        <v>-1.0715856842995297</v>
      </c>
      <c r="E2094" s="7">
        <v>-1.116525900655897</v>
      </c>
      <c r="F2094" s="7">
        <v>14.845680000000002</v>
      </c>
      <c r="G2094" s="7">
        <v>15.800995000000006</v>
      </c>
      <c r="H2094" s="7">
        <v>18.822628000000002</v>
      </c>
      <c r="I2094" s="7">
        <v>23.226643000000003</v>
      </c>
      <c r="J2094" s="7" t="s">
        <v>53</v>
      </c>
      <c r="K2094" s="7" t="s">
        <v>55</v>
      </c>
      <c r="L2094" s="7" t="s">
        <v>47</v>
      </c>
      <c r="M2094" s="7">
        <f t="shared" si="320"/>
        <v>50</v>
      </c>
      <c r="N2094" s="7">
        <f t="shared" si="321"/>
        <v>0</v>
      </c>
      <c r="O2094" s="7">
        <f t="shared" si="322"/>
        <v>0</v>
      </c>
      <c r="P2094" s="7">
        <f t="shared" si="323"/>
        <v>16.5</v>
      </c>
      <c r="Q2094" s="19">
        <f t="shared" si="324"/>
        <v>19.975000000000001</v>
      </c>
      <c r="R2094" s="19">
        <f t="shared" si="325"/>
        <v>14.125</v>
      </c>
      <c r="S2094" s="19">
        <f t="shared" si="326"/>
        <v>14.925000000000001</v>
      </c>
      <c r="T2094" s="19">
        <f t="shared" si="327"/>
        <v>16.625</v>
      </c>
      <c r="U2094" s="7">
        <f t="shared" si="328"/>
        <v>16.341666666666669</v>
      </c>
      <c r="V2094" s="7">
        <f t="shared" si="329"/>
        <v>16.412500000000001</v>
      </c>
    </row>
    <row r="2095" spans="1:22" ht="13.5" x14ac:dyDescent="0.35">
      <c r="A2095" s="3">
        <v>45055</v>
      </c>
      <c r="B2095" s="2">
        <v>14.596</v>
      </c>
      <c r="C2095" s="7">
        <v>23.043456136779994</v>
      </c>
      <c r="D2095" s="7">
        <v>-1.0533582090597022</v>
      </c>
      <c r="E2095" s="7">
        <v>-1.1038923623366581</v>
      </c>
      <c r="F2095" s="7">
        <v>14.77534</v>
      </c>
      <c r="G2095" s="7">
        <v>15.714830000000001</v>
      </c>
      <c r="H2095" s="7">
        <v>18.652226000000002</v>
      </c>
      <c r="I2095" s="7">
        <v>23.163719</v>
      </c>
      <c r="J2095" s="7" t="s">
        <v>53</v>
      </c>
      <c r="K2095" s="7" t="s">
        <v>55</v>
      </c>
      <c r="L2095" s="7" t="s">
        <v>47</v>
      </c>
      <c r="M2095" s="7">
        <f t="shared" si="320"/>
        <v>50</v>
      </c>
      <c r="N2095" s="7">
        <f t="shared" si="321"/>
        <v>0</v>
      </c>
      <c r="O2095" s="7">
        <f t="shared" si="322"/>
        <v>0</v>
      </c>
      <c r="P2095" s="7">
        <f t="shared" si="323"/>
        <v>16.5</v>
      </c>
      <c r="Q2095" s="19">
        <f t="shared" si="324"/>
        <v>19.975000000000001</v>
      </c>
      <c r="R2095" s="19">
        <f t="shared" si="325"/>
        <v>14.125</v>
      </c>
      <c r="S2095" s="19">
        <f t="shared" si="326"/>
        <v>14.925000000000001</v>
      </c>
      <c r="T2095" s="19">
        <f t="shared" si="327"/>
        <v>16.625</v>
      </c>
      <c r="U2095" s="7">
        <f t="shared" si="328"/>
        <v>16.341666666666669</v>
      </c>
      <c r="V2095" s="7">
        <f t="shared" si="329"/>
        <v>16.412500000000001</v>
      </c>
    </row>
    <row r="2096" spans="1:22" ht="13.5" x14ac:dyDescent="0.35">
      <c r="A2096" s="3">
        <v>45056</v>
      </c>
      <c r="B2096" s="2">
        <v>14.596</v>
      </c>
      <c r="C2096" s="7">
        <v>4.1785465374136663</v>
      </c>
      <c r="D2096" s="7">
        <v>-1.0270733414608664</v>
      </c>
      <c r="E2096" s="7">
        <v>-1.0885285581614998</v>
      </c>
      <c r="F2096" s="7">
        <v>14.724360000000001</v>
      </c>
      <c r="G2096" s="7">
        <v>15.665595</v>
      </c>
      <c r="H2096" s="7">
        <v>18.487802000000002</v>
      </c>
      <c r="I2096" s="7">
        <v>23.098796499999999</v>
      </c>
      <c r="J2096" s="7" t="s">
        <v>53</v>
      </c>
      <c r="K2096" s="7" t="s">
        <v>55</v>
      </c>
      <c r="L2096" s="7" t="s">
        <v>47</v>
      </c>
      <c r="M2096" s="7">
        <f t="shared" si="320"/>
        <v>50</v>
      </c>
      <c r="N2096" s="7">
        <f t="shared" si="321"/>
        <v>0</v>
      </c>
      <c r="O2096" s="7">
        <f t="shared" si="322"/>
        <v>0</v>
      </c>
      <c r="P2096" s="7">
        <f t="shared" si="323"/>
        <v>16.5</v>
      </c>
      <c r="Q2096" s="19">
        <f t="shared" si="324"/>
        <v>19.975000000000001</v>
      </c>
      <c r="R2096" s="19">
        <f t="shared" si="325"/>
        <v>14.125</v>
      </c>
      <c r="S2096" s="19">
        <f t="shared" si="326"/>
        <v>14.925000000000001</v>
      </c>
      <c r="T2096" s="19">
        <f t="shared" si="327"/>
        <v>16.625</v>
      </c>
      <c r="U2096" s="7">
        <f t="shared" si="328"/>
        <v>16.341666666666669</v>
      </c>
      <c r="V2096" s="7">
        <f t="shared" si="329"/>
        <v>16.412500000000001</v>
      </c>
    </row>
    <row r="2097" spans="1:22" ht="13.5" x14ac:dyDescent="0.35">
      <c r="A2097" s="3">
        <v>45057</v>
      </c>
      <c r="B2097" s="2">
        <v>14.4816</v>
      </c>
      <c r="C2097" s="7">
        <v>4.3105983855681558</v>
      </c>
      <c r="D2097" s="7">
        <v>-1.0039011706474064</v>
      </c>
      <c r="E2097" s="7">
        <v>-1.0716030806586812</v>
      </c>
      <c r="F2097" s="7">
        <v>14.65752</v>
      </c>
      <c r="G2097" s="7">
        <v>15.627345</v>
      </c>
      <c r="H2097" s="7">
        <v>18.326894000000003</v>
      </c>
      <c r="I2097" s="7">
        <v>23.031303000000001</v>
      </c>
      <c r="J2097" s="7" t="s">
        <v>53</v>
      </c>
      <c r="K2097" s="7" t="s">
        <v>55</v>
      </c>
      <c r="L2097" s="7" t="s">
        <v>47</v>
      </c>
      <c r="M2097" s="7">
        <f t="shared" si="320"/>
        <v>50</v>
      </c>
      <c r="N2097" s="7">
        <f t="shared" si="321"/>
        <v>0</v>
      </c>
      <c r="O2097" s="7">
        <f t="shared" si="322"/>
        <v>0</v>
      </c>
      <c r="P2097" s="7">
        <f t="shared" si="323"/>
        <v>16.5</v>
      </c>
      <c r="Q2097" s="19">
        <f t="shared" si="324"/>
        <v>19.975000000000001</v>
      </c>
      <c r="R2097" s="19">
        <f t="shared" si="325"/>
        <v>14.125</v>
      </c>
      <c r="S2097" s="19">
        <f t="shared" si="326"/>
        <v>14.925000000000001</v>
      </c>
      <c r="T2097" s="19">
        <f t="shared" si="327"/>
        <v>16.625</v>
      </c>
      <c r="U2097" s="7">
        <f t="shared" si="328"/>
        <v>16.341666666666669</v>
      </c>
      <c r="V2097" s="7">
        <f t="shared" si="329"/>
        <v>16.412500000000001</v>
      </c>
    </row>
    <row r="2098" spans="1:22" ht="13.5" x14ac:dyDescent="0.35">
      <c r="A2098" s="3">
        <v>45058</v>
      </c>
      <c r="B2098" s="2">
        <v>14.507999999999999</v>
      </c>
      <c r="C2098" s="7">
        <v>6.2947351678065502</v>
      </c>
      <c r="D2098" s="7">
        <v>-0.97219988387734801</v>
      </c>
      <c r="E2098" s="7">
        <v>-1.0517224413024147</v>
      </c>
      <c r="F2098" s="7">
        <v>14.597719999999999</v>
      </c>
      <c r="G2098" s="7">
        <v>15.544689999999997</v>
      </c>
      <c r="H2098" s="7">
        <v>18.160710000000005</v>
      </c>
      <c r="I2098" s="7">
        <v>22.961943000000002</v>
      </c>
      <c r="J2098" s="7" t="s">
        <v>53</v>
      </c>
      <c r="K2098" s="7" t="s">
        <v>55</v>
      </c>
      <c r="L2098" s="7" t="s">
        <v>47</v>
      </c>
      <c r="M2098" s="7">
        <f t="shared" si="320"/>
        <v>50</v>
      </c>
      <c r="N2098" s="7">
        <f t="shared" si="321"/>
        <v>0</v>
      </c>
      <c r="O2098" s="7">
        <f t="shared" si="322"/>
        <v>0</v>
      </c>
      <c r="P2098" s="7">
        <f t="shared" si="323"/>
        <v>16.5</v>
      </c>
      <c r="Q2098" s="19">
        <f t="shared" si="324"/>
        <v>19.975000000000001</v>
      </c>
      <c r="R2098" s="19">
        <f t="shared" si="325"/>
        <v>14.125</v>
      </c>
      <c r="S2098" s="19">
        <f t="shared" si="326"/>
        <v>14.925000000000001</v>
      </c>
      <c r="T2098" s="19">
        <f t="shared" si="327"/>
        <v>16.625</v>
      </c>
      <c r="U2098" s="7">
        <f t="shared" si="328"/>
        <v>16.341666666666669</v>
      </c>
      <c r="V2098" s="7">
        <f t="shared" si="329"/>
        <v>16.412500000000001</v>
      </c>
    </row>
    <row r="2099" spans="1:22" ht="13.5" x14ac:dyDescent="0.35">
      <c r="A2099" s="3">
        <v>45061</v>
      </c>
      <c r="B2099" s="2">
        <v>14.4641</v>
      </c>
      <c r="C2099" s="7">
        <v>6.8979040481066392</v>
      </c>
      <c r="D2099" s="7">
        <v>-0.93978548673411311</v>
      </c>
      <c r="E2099" s="7">
        <v>-1.0293350503887544</v>
      </c>
      <c r="F2099" s="7">
        <v>14.529140000000002</v>
      </c>
      <c r="G2099" s="7">
        <v>15.447094999999996</v>
      </c>
      <c r="H2099" s="7">
        <v>17.993648</v>
      </c>
      <c r="I2099" s="7">
        <v>22.892563500000009</v>
      </c>
      <c r="J2099" s="7" t="s">
        <v>53</v>
      </c>
      <c r="K2099" s="7" t="s">
        <v>55</v>
      </c>
      <c r="L2099" s="7" t="s">
        <v>47</v>
      </c>
      <c r="M2099" s="7">
        <f t="shared" si="320"/>
        <v>50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19">
        <f t="shared" si="324"/>
        <v>19.975000000000001</v>
      </c>
      <c r="R2099" s="19">
        <f t="shared" si="325"/>
        <v>14.125</v>
      </c>
      <c r="S2099" s="19">
        <f t="shared" si="326"/>
        <v>14.925000000000001</v>
      </c>
      <c r="T2099" s="19">
        <f t="shared" si="327"/>
        <v>16.625</v>
      </c>
      <c r="U2099" s="7">
        <f t="shared" si="328"/>
        <v>16.341666666666669</v>
      </c>
      <c r="V2099" s="7">
        <f t="shared" si="329"/>
        <v>16.412500000000001</v>
      </c>
    </row>
    <row r="2100" spans="1:22" ht="13.5" x14ac:dyDescent="0.35">
      <c r="A2100" s="3">
        <v>45062</v>
      </c>
      <c r="B2100" s="2">
        <v>14.4201</v>
      </c>
      <c r="C2100" s="7">
        <v>7.8960494812449582</v>
      </c>
      <c r="D2100" s="7">
        <v>-0.90718975692976755</v>
      </c>
      <c r="E2100" s="7">
        <v>-1.0049059916969569</v>
      </c>
      <c r="F2100" s="7">
        <v>14.493960000000001</v>
      </c>
      <c r="G2100" s="7">
        <v>15.346859999999996</v>
      </c>
      <c r="H2100" s="7">
        <v>17.821486000000004</v>
      </c>
      <c r="I2100" s="7">
        <v>22.819364000000011</v>
      </c>
      <c r="J2100" s="7" t="s">
        <v>53</v>
      </c>
      <c r="K2100" s="7" t="s">
        <v>55</v>
      </c>
      <c r="L2100" s="7" t="s">
        <v>47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19">
        <f t="shared" si="324"/>
        <v>19.975000000000001</v>
      </c>
      <c r="R2100" s="19">
        <f t="shared" si="325"/>
        <v>14.125</v>
      </c>
      <c r="S2100" s="19">
        <f t="shared" si="326"/>
        <v>14.925000000000001</v>
      </c>
      <c r="T2100" s="19">
        <f t="shared" si="327"/>
        <v>16.625</v>
      </c>
      <c r="U2100" s="7">
        <f t="shared" si="328"/>
        <v>16.341666666666669</v>
      </c>
      <c r="V2100" s="7">
        <f t="shared" si="329"/>
        <v>16.412500000000001</v>
      </c>
    </row>
    <row r="2101" spans="1:22" ht="13.5" x14ac:dyDescent="0.35">
      <c r="A2101" s="3">
        <v>45063</v>
      </c>
      <c r="B2101" s="2">
        <v>14.455299999999999</v>
      </c>
      <c r="C2101" s="7">
        <v>17.890162721893375</v>
      </c>
      <c r="D2101" s="7">
        <v>-0.86850546996704736</v>
      </c>
      <c r="E2101" s="7">
        <v>-0.97762588735097511</v>
      </c>
      <c r="F2101" s="7">
        <v>14.465819999999999</v>
      </c>
      <c r="G2101" s="7">
        <v>15.233874999999998</v>
      </c>
      <c r="H2101" s="7">
        <v>17.651610000000002</v>
      </c>
      <c r="I2101" s="7">
        <v>22.747879000000008</v>
      </c>
      <c r="J2101" s="7" t="s">
        <v>48</v>
      </c>
      <c r="K2101" s="7" t="s">
        <v>55</v>
      </c>
      <c r="L2101" s="7" t="s">
        <v>56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66.5</v>
      </c>
      <c r="Q2101" s="19">
        <f t="shared" si="324"/>
        <v>27.475000000000001</v>
      </c>
      <c r="R2101" s="19">
        <f t="shared" si="325"/>
        <v>26.625</v>
      </c>
      <c r="S2101" s="19">
        <f t="shared" si="326"/>
        <v>37.424999999999997</v>
      </c>
      <c r="T2101" s="19">
        <f t="shared" si="327"/>
        <v>29.125</v>
      </c>
      <c r="U2101" s="7">
        <f t="shared" si="328"/>
        <v>30.508333333333336</v>
      </c>
      <c r="V2101" s="7">
        <f t="shared" si="329"/>
        <v>30.162500000000001</v>
      </c>
    </row>
    <row r="2102" spans="1:22" ht="13.5" x14ac:dyDescent="0.35">
      <c r="A2102" s="3">
        <v>45064</v>
      </c>
      <c r="B2102" s="2">
        <v>14.6839</v>
      </c>
      <c r="C2102" s="7">
        <v>43.24352013113409</v>
      </c>
      <c r="D2102" s="7">
        <v>-0.81006387226158694</v>
      </c>
      <c r="E2102" s="7">
        <v>-0.94411348433309761</v>
      </c>
      <c r="F2102" s="7">
        <v>14.506279999999999</v>
      </c>
      <c r="G2102" s="7">
        <v>15.093629999999999</v>
      </c>
      <c r="H2102" s="7">
        <v>17.486306000000003</v>
      </c>
      <c r="I2102" s="7">
        <v>22.678856000000007</v>
      </c>
      <c r="J2102" s="7" t="s">
        <v>48</v>
      </c>
      <c r="K2102" s="7" t="s">
        <v>55</v>
      </c>
      <c r="L2102" s="7" t="s">
        <v>50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49.5</v>
      </c>
      <c r="Q2102" s="19">
        <f t="shared" si="324"/>
        <v>16.175000000000001</v>
      </c>
      <c r="R2102" s="19">
        <f t="shared" si="325"/>
        <v>17.375</v>
      </c>
      <c r="S2102" s="19">
        <f t="shared" si="326"/>
        <v>26.025000000000002</v>
      </c>
      <c r="T2102" s="19">
        <f t="shared" si="327"/>
        <v>18.625</v>
      </c>
      <c r="U2102" s="7">
        <f t="shared" si="328"/>
        <v>19.858333333333334</v>
      </c>
      <c r="V2102" s="7">
        <f t="shared" si="329"/>
        <v>19.55</v>
      </c>
    </row>
    <row r="2103" spans="1:22" ht="13.5" x14ac:dyDescent="0.35">
      <c r="A2103" s="3">
        <v>45065</v>
      </c>
      <c r="B2103" s="2">
        <v>14.639900000000001</v>
      </c>
      <c r="C2103" s="7">
        <v>33.333333333333258</v>
      </c>
      <c r="D2103" s="7">
        <v>-0.75855477010190775</v>
      </c>
      <c r="E2103" s="7">
        <v>-0.90700174148685975</v>
      </c>
      <c r="F2103" s="7">
        <v>14.532660000000002</v>
      </c>
      <c r="G2103" s="7">
        <v>14.961740000000001</v>
      </c>
      <c r="H2103" s="7">
        <v>17.321177999999996</v>
      </c>
      <c r="I2103" s="7">
        <v>22.61049250000001</v>
      </c>
      <c r="J2103" s="7" t="s">
        <v>53</v>
      </c>
      <c r="K2103" s="7" t="s">
        <v>55</v>
      </c>
      <c r="L2103" s="7" t="s">
        <v>54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19">
        <f t="shared" si="324"/>
        <v>11.225</v>
      </c>
      <c r="R2103" s="19">
        <f t="shared" si="325"/>
        <v>9.125</v>
      </c>
      <c r="S2103" s="19">
        <f t="shared" si="326"/>
        <v>11.175000000000001</v>
      </c>
      <c r="T2103" s="19">
        <f t="shared" si="327"/>
        <v>10.375</v>
      </c>
      <c r="U2103" s="7">
        <f t="shared" si="328"/>
        <v>10.508333333333335</v>
      </c>
      <c r="V2103" s="7">
        <f t="shared" si="329"/>
        <v>10.475000000000001</v>
      </c>
    </row>
    <row r="2104" spans="1:22" ht="13.5" x14ac:dyDescent="0.35">
      <c r="A2104" s="3">
        <v>45068</v>
      </c>
      <c r="B2104" s="2">
        <v>14.596</v>
      </c>
      <c r="C2104" s="7">
        <v>31.133998498015202</v>
      </c>
      <c r="D2104" s="7">
        <v>-0.71305613142863322</v>
      </c>
      <c r="E2104" s="7">
        <v>-0.86821261947521444</v>
      </c>
      <c r="F2104" s="7">
        <v>14.559040000000001</v>
      </c>
      <c r="G2104" s="7">
        <v>14.856230000000002</v>
      </c>
      <c r="H2104" s="7">
        <v>17.155875999999999</v>
      </c>
      <c r="I2104" s="7">
        <v>22.541909500000003</v>
      </c>
      <c r="J2104" s="7" t="s">
        <v>53</v>
      </c>
      <c r="K2104" s="7" t="s">
        <v>55</v>
      </c>
      <c r="L2104" s="7" t="s">
        <v>54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16.5</v>
      </c>
      <c r="Q2104" s="19">
        <f t="shared" si="324"/>
        <v>11.225</v>
      </c>
      <c r="R2104" s="19">
        <f t="shared" si="325"/>
        <v>9.125</v>
      </c>
      <c r="S2104" s="19">
        <f t="shared" si="326"/>
        <v>11.175000000000001</v>
      </c>
      <c r="T2104" s="19">
        <f t="shared" si="327"/>
        <v>10.375</v>
      </c>
      <c r="U2104" s="7">
        <f t="shared" si="328"/>
        <v>10.508333333333335</v>
      </c>
      <c r="V2104" s="7">
        <f t="shared" si="329"/>
        <v>10.475000000000001</v>
      </c>
    </row>
    <row r="2105" spans="1:22" ht="13.5" x14ac:dyDescent="0.35">
      <c r="A2105" s="3">
        <v>45069</v>
      </c>
      <c r="B2105" s="2">
        <v>15.378500000000001</v>
      </c>
      <c r="C2105" s="7">
        <v>66.306094696501503</v>
      </c>
      <c r="D2105" s="7">
        <v>-0.6068614016255971</v>
      </c>
      <c r="E2105" s="7">
        <v>-0.81594237590529106</v>
      </c>
      <c r="F2105" s="7">
        <v>14.750720000000001</v>
      </c>
      <c r="G2105" s="7">
        <v>14.803034999999998</v>
      </c>
      <c r="H2105" s="7">
        <v>17.009212000000002</v>
      </c>
      <c r="I2105" s="7">
        <v>22.477238999999994</v>
      </c>
      <c r="J2105" s="7" t="s">
        <v>48</v>
      </c>
      <c r="K2105" s="7" t="s">
        <v>55</v>
      </c>
      <c r="L2105" s="7" t="s">
        <v>50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49.5</v>
      </c>
      <c r="Q2105" s="19">
        <f t="shared" si="324"/>
        <v>16.175000000000001</v>
      </c>
      <c r="R2105" s="19">
        <f t="shared" si="325"/>
        <v>17.375</v>
      </c>
      <c r="S2105" s="19">
        <f t="shared" si="326"/>
        <v>26.025000000000002</v>
      </c>
      <c r="T2105" s="19">
        <f t="shared" si="327"/>
        <v>18.625</v>
      </c>
      <c r="U2105" s="7">
        <f t="shared" si="328"/>
        <v>19.858333333333334</v>
      </c>
      <c r="V2105" s="7">
        <f t="shared" si="329"/>
        <v>19.55</v>
      </c>
    </row>
    <row r="2106" spans="1:22" ht="13.5" x14ac:dyDescent="0.35">
      <c r="A2106" s="3">
        <v>45070</v>
      </c>
      <c r="B2106" s="2">
        <v>15.343299999999999</v>
      </c>
      <c r="C2106" s="7">
        <v>66.301996415106004</v>
      </c>
      <c r="D2106" s="7">
        <v>-0.5195525802514176</v>
      </c>
      <c r="E2106" s="7">
        <v>-0.75666441677451646</v>
      </c>
      <c r="F2106" s="7">
        <v>14.928319999999999</v>
      </c>
      <c r="G2106" s="7">
        <v>14.764784999999998</v>
      </c>
      <c r="H2106" s="7">
        <v>16.859383999999999</v>
      </c>
      <c r="I2106" s="7">
        <v>22.412392499999996</v>
      </c>
      <c r="J2106" s="7" t="s">
        <v>53</v>
      </c>
      <c r="K2106" s="7" t="s">
        <v>55</v>
      </c>
      <c r="L2106" s="7" t="s">
        <v>54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16.5</v>
      </c>
      <c r="Q2106" s="19">
        <f t="shared" si="324"/>
        <v>11.225</v>
      </c>
      <c r="R2106" s="19">
        <f t="shared" si="325"/>
        <v>9.125</v>
      </c>
      <c r="S2106" s="19">
        <f t="shared" si="326"/>
        <v>11.175000000000001</v>
      </c>
      <c r="T2106" s="19">
        <f t="shared" si="327"/>
        <v>10.375</v>
      </c>
      <c r="U2106" s="7">
        <f t="shared" si="328"/>
        <v>10.508333333333335</v>
      </c>
      <c r="V2106" s="7">
        <f t="shared" si="329"/>
        <v>10.475000000000001</v>
      </c>
    </row>
    <row r="2107" spans="1:22" ht="13.5" x14ac:dyDescent="0.35">
      <c r="A2107" s="3">
        <v>45071</v>
      </c>
      <c r="B2107" s="2">
        <v>16.204999999999998</v>
      </c>
      <c r="C2107" s="7">
        <v>78.290432248664374</v>
      </c>
      <c r="D2107" s="7">
        <v>-0.37648780475596411</v>
      </c>
      <c r="E2107" s="7">
        <v>-0.68062909437080599</v>
      </c>
      <c r="F2107" s="7">
        <v>15.23254</v>
      </c>
      <c r="G2107" s="7">
        <v>14.817539999999999</v>
      </c>
      <c r="H2107" s="7">
        <v>16.731538000000004</v>
      </c>
      <c r="I2107" s="7">
        <v>22.351854499999998</v>
      </c>
      <c r="J2107" s="7" t="s">
        <v>48</v>
      </c>
      <c r="K2107" s="7" t="s">
        <v>55</v>
      </c>
      <c r="L2107" s="7" t="s">
        <v>50</v>
      </c>
      <c r="M2107" s="7">
        <f t="shared" si="320"/>
        <v>0</v>
      </c>
      <c r="N2107" s="7">
        <f t="shared" si="321"/>
        <v>0</v>
      </c>
      <c r="O2107" s="7">
        <f t="shared" si="322"/>
        <v>0</v>
      </c>
      <c r="P2107" s="7">
        <f t="shared" si="323"/>
        <v>49.5</v>
      </c>
      <c r="Q2107" s="19">
        <f t="shared" si="324"/>
        <v>7.4249999999999998</v>
      </c>
      <c r="R2107" s="19">
        <f t="shared" si="325"/>
        <v>12.375</v>
      </c>
      <c r="S2107" s="19">
        <f t="shared" si="326"/>
        <v>22.275000000000002</v>
      </c>
      <c r="T2107" s="19">
        <f t="shared" si="327"/>
        <v>12.375</v>
      </c>
      <c r="U2107" s="7">
        <f t="shared" si="328"/>
        <v>14.025</v>
      </c>
      <c r="V2107" s="7">
        <f t="shared" si="329"/>
        <v>13.612500000000001</v>
      </c>
    </row>
    <row r="2108" spans="1:22" ht="13.5" x14ac:dyDescent="0.35">
      <c r="A2108" s="3">
        <v>45072</v>
      </c>
      <c r="B2108" s="2">
        <v>16.917200000000001</v>
      </c>
      <c r="C2108" s="7">
        <v>83.147973609802065</v>
      </c>
      <c r="D2108" s="7">
        <v>-0.20329588315973979</v>
      </c>
      <c r="E2108" s="7">
        <v>-0.58516245212859275</v>
      </c>
      <c r="F2108" s="7">
        <v>15.687999999999999</v>
      </c>
      <c r="G2108" s="7">
        <v>14.922610000000001</v>
      </c>
      <c r="H2108" s="7">
        <v>16.614418000000001</v>
      </c>
      <c r="I2108" s="7">
        <v>22.292239499999997</v>
      </c>
      <c r="J2108" s="7" t="s">
        <v>48</v>
      </c>
      <c r="K2108" s="7" t="s">
        <v>49</v>
      </c>
      <c r="L2108" s="7" t="s">
        <v>50</v>
      </c>
      <c r="M2108" s="7">
        <f t="shared" si="320"/>
        <v>0</v>
      </c>
      <c r="N2108" s="7">
        <f t="shared" si="321"/>
        <v>0</v>
      </c>
      <c r="O2108" s="7">
        <f t="shared" si="322"/>
        <v>0</v>
      </c>
      <c r="P2108" s="7">
        <f t="shared" si="323"/>
        <v>66</v>
      </c>
      <c r="Q2108" s="19">
        <f t="shared" si="324"/>
        <v>9.9</v>
      </c>
      <c r="R2108" s="19">
        <f t="shared" si="325"/>
        <v>16.5</v>
      </c>
      <c r="S2108" s="19">
        <f t="shared" si="326"/>
        <v>29.7</v>
      </c>
      <c r="T2108" s="19">
        <f t="shared" si="327"/>
        <v>16.5</v>
      </c>
      <c r="U2108" s="7">
        <f t="shared" si="328"/>
        <v>18.7</v>
      </c>
      <c r="V2108" s="7">
        <f t="shared" si="329"/>
        <v>18.149999999999999</v>
      </c>
    </row>
    <row r="2109" spans="1:22" ht="13.5" x14ac:dyDescent="0.35">
      <c r="A2109" s="3">
        <v>45075</v>
      </c>
      <c r="B2109" s="2">
        <v>16.583100000000002</v>
      </c>
      <c r="C2109" s="7">
        <v>80.05202504461451</v>
      </c>
      <c r="D2109" s="7">
        <v>-9.1939296346064125E-2</v>
      </c>
      <c r="E2109" s="7">
        <v>-0.48651782097208707</v>
      </c>
      <c r="F2109" s="7">
        <v>16.085419999999999</v>
      </c>
      <c r="G2109" s="7">
        <v>15.00482</v>
      </c>
      <c r="H2109" s="7">
        <v>16.495188000000002</v>
      </c>
      <c r="I2109" s="7">
        <v>22.230954000000001</v>
      </c>
      <c r="J2109" s="7" t="s">
        <v>48</v>
      </c>
      <c r="K2109" s="7" t="s">
        <v>55</v>
      </c>
      <c r="L2109" s="7" t="s">
        <v>50</v>
      </c>
      <c r="M2109" s="7">
        <f t="shared" si="320"/>
        <v>0</v>
      </c>
      <c r="N2109" s="7">
        <f t="shared" si="321"/>
        <v>0</v>
      </c>
      <c r="O2109" s="7">
        <f t="shared" si="322"/>
        <v>0</v>
      </c>
      <c r="P2109" s="7">
        <f t="shared" si="323"/>
        <v>49.5</v>
      </c>
      <c r="Q2109" s="19">
        <f t="shared" si="324"/>
        <v>7.4249999999999998</v>
      </c>
      <c r="R2109" s="19">
        <f t="shared" si="325"/>
        <v>12.375</v>
      </c>
      <c r="S2109" s="19">
        <f t="shared" si="326"/>
        <v>22.275000000000002</v>
      </c>
      <c r="T2109" s="19">
        <f t="shared" si="327"/>
        <v>12.375</v>
      </c>
      <c r="U2109" s="7">
        <f t="shared" si="328"/>
        <v>14.025</v>
      </c>
      <c r="V2109" s="7">
        <f t="shared" si="329"/>
        <v>13.612500000000001</v>
      </c>
    </row>
    <row r="2110" spans="1:22" ht="13.5" x14ac:dyDescent="0.35">
      <c r="A2110" s="3">
        <v>45076</v>
      </c>
      <c r="B2110" s="2">
        <v>16.1874</v>
      </c>
      <c r="C2110" s="7">
        <v>71.494948403479384</v>
      </c>
      <c r="D2110" s="7">
        <v>-3.5212177943941825E-2</v>
      </c>
      <c r="E2110" s="7">
        <v>-0.39625669236645805</v>
      </c>
      <c r="F2110" s="7">
        <v>16.247199999999999</v>
      </c>
      <c r="G2110" s="7">
        <v>15.066804999999999</v>
      </c>
      <c r="H2110" s="7">
        <v>16.370506000000006</v>
      </c>
      <c r="I2110" s="7">
        <v>22.161535000000001</v>
      </c>
      <c r="J2110" s="7" t="s">
        <v>48</v>
      </c>
      <c r="K2110" s="7" t="s">
        <v>55</v>
      </c>
      <c r="L2110" s="7" t="s">
        <v>50</v>
      </c>
      <c r="M2110" s="7">
        <f t="shared" si="320"/>
        <v>0</v>
      </c>
      <c r="N2110" s="7">
        <f t="shared" si="321"/>
        <v>0</v>
      </c>
      <c r="O2110" s="7">
        <f t="shared" si="322"/>
        <v>0</v>
      </c>
      <c r="P2110" s="7">
        <f t="shared" si="323"/>
        <v>49.5</v>
      </c>
      <c r="Q2110" s="19">
        <f t="shared" si="324"/>
        <v>7.4249999999999998</v>
      </c>
      <c r="R2110" s="19">
        <f t="shared" si="325"/>
        <v>12.375</v>
      </c>
      <c r="S2110" s="19">
        <f t="shared" si="326"/>
        <v>22.275000000000002</v>
      </c>
      <c r="T2110" s="19">
        <f t="shared" si="327"/>
        <v>12.375</v>
      </c>
      <c r="U2110" s="7">
        <f t="shared" si="328"/>
        <v>14.025</v>
      </c>
      <c r="V2110" s="7">
        <f t="shared" si="329"/>
        <v>13.612500000000001</v>
      </c>
    </row>
    <row r="2111" spans="1:22" ht="13.5" x14ac:dyDescent="0.35">
      <c r="A2111" s="3">
        <v>45077</v>
      </c>
      <c r="B2111" s="2">
        <v>16.3369</v>
      </c>
      <c r="C2111" s="7">
        <v>74.82405202172923</v>
      </c>
      <c r="D2111" s="7">
        <v>2.1559349897536606E-2</v>
      </c>
      <c r="E2111" s="7">
        <v>-0.31269348391365914</v>
      </c>
      <c r="F2111" s="7">
        <v>16.445920000000001</v>
      </c>
      <c r="G2111" s="7">
        <v>15.141105000000005</v>
      </c>
      <c r="H2111" s="7">
        <v>16.250572000000005</v>
      </c>
      <c r="I2111" s="7">
        <v>22.093083499999999</v>
      </c>
      <c r="J2111" s="7" t="s">
        <v>48</v>
      </c>
      <c r="K2111" s="7" t="s">
        <v>55</v>
      </c>
      <c r="L2111" s="7" t="s">
        <v>50</v>
      </c>
      <c r="M2111" s="7">
        <f t="shared" si="320"/>
        <v>0</v>
      </c>
      <c r="N2111" s="7">
        <f t="shared" si="321"/>
        <v>0</v>
      </c>
      <c r="O2111" s="7">
        <f t="shared" si="322"/>
        <v>0</v>
      </c>
      <c r="P2111" s="7">
        <f t="shared" si="323"/>
        <v>49.5</v>
      </c>
      <c r="Q2111" s="19">
        <f t="shared" si="324"/>
        <v>7.4249999999999998</v>
      </c>
      <c r="R2111" s="19">
        <f t="shared" si="325"/>
        <v>12.375</v>
      </c>
      <c r="S2111" s="19">
        <f t="shared" si="326"/>
        <v>22.275000000000002</v>
      </c>
      <c r="T2111" s="19">
        <f t="shared" si="327"/>
        <v>12.375</v>
      </c>
      <c r="U2111" s="7">
        <f t="shared" si="328"/>
        <v>14.025</v>
      </c>
      <c r="V2111" s="7">
        <f t="shared" si="329"/>
        <v>13.612500000000001</v>
      </c>
    </row>
    <row r="2112" spans="1:22" ht="13.5" x14ac:dyDescent="0.35">
      <c r="A2112" s="3">
        <v>45078</v>
      </c>
      <c r="B2112" s="2">
        <v>16.2226</v>
      </c>
      <c r="C2112" s="7">
        <v>72.414243882033034</v>
      </c>
      <c r="D2112" s="7">
        <v>5.6674827837188246E-2</v>
      </c>
      <c r="E2112" s="7">
        <v>-0.23881982156348966</v>
      </c>
      <c r="F2112" s="7">
        <v>16.449440000000003</v>
      </c>
      <c r="G2112" s="7">
        <v>15.211445000000001</v>
      </c>
      <c r="H2112" s="7">
        <v>16.155082000000007</v>
      </c>
      <c r="I2112" s="7">
        <v>22.026082999999989</v>
      </c>
      <c r="J2112" s="7" t="s">
        <v>48</v>
      </c>
      <c r="K2112" s="7" t="s">
        <v>55</v>
      </c>
      <c r="L2112" s="7" t="s">
        <v>50</v>
      </c>
      <c r="M2112" s="7">
        <f t="shared" si="320"/>
        <v>0</v>
      </c>
      <c r="N2112" s="7">
        <f t="shared" si="321"/>
        <v>0</v>
      </c>
      <c r="O2112" s="7">
        <f t="shared" si="322"/>
        <v>0</v>
      </c>
      <c r="P2112" s="7">
        <f t="shared" si="323"/>
        <v>49.5</v>
      </c>
      <c r="Q2112" s="19">
        <f t="shared" si="324"/>
        <v>7.4249999999999998</v>
      </c>
      <c r="R2112" s="19">
        <f t="shared" si="325"/>
        <v>12.375</v>
      </c>
      <c r="S2112" s="19">
        <f t="shared" si="326"/>
        <v>22.275000000000002</v>
      </c>
      <c r="T2112" s="19">
        <f t="shared" si="327"/>
        <v>12.375</v>
      </c>
      <c r="U2112" s="7">
        <f t="shared" si="328"/>
        <v>14.025</v>
      </c>
      <c r="V2112" s="7">
        <f t="shared" si="329"/>
        <v>13.612500000000001</v>
      </c>
    </row>
    <row r="2113" spans="1:22" ht="13.5" x14ac:dyDescent="0.35">
      <c r="A2113" s="3">
        <v>45079</v>
      </c>
      <c r="B2113" s="2">
        <v>16.1435</v>
      </c>
      <c r="C2113" s="7">
        <v>71.753886010362663</v>
      </c>
      <c r="D2113" s="7">
        <v>7.7231115934210948E-2</v>
      </c>
      <c r="E2113" s="7">
        <v>-0.17560963406394955</v>
      </c>
      <c r="F2113" s="7">
        <v>16.294699999999999</v>
      </c>
      <c r="G2113" s="7">
        <v>15.278270000000003</v>
      </c>
      <c r="H2113" s="7">
        <v>16.083158000000005</v>
      </c>
      <c r="I2113" s="7">
        <v>21.959082499999994</v>
      </c>
      <c r="J2113" s="7" t="s">
        <v>53</v>
      </c>
      <c r="K2113" s="7" t="s">
        <v>55</v>
      </c>
      <c r="L2113" s="7" t="s">
        <v>47</v>
      </c>
      <c r="M2113" s="7">
        <f t="shared" si="320"/>
        <v>0</v>
      </c>
      <c r="N2113" s="7">
        <f t="shared" si="321"/>
        <v>0</v>
      </c>
      <c r="O2113" s="7">
        <f t="shared" si="322"/>
        <v>0</v>
      </c>
      <c r="P2113" s="7">
        <f t="shared" si="323"/>
        <v>16.5</v>
      </c>
      <c r="Q2113" s="19">
        <f t="shared" si="324"/>
        <v>2.4750000000000001</v>
      </c>
      <c r="R2113" s="19">
        <f t="shared" si="325"/>
        <v>4.125</v>
      </c>
      <c r="S2113" s="19">
        <f t="shared" si="326"/>
        <v>7.4249999999999998</v>
      </c>
      <c r="T2113" s="19">
        <f t="shared" si="327"/>
        <v>4.125</v>
      </c>
      <c r="U2113" s="7">
        <f t="shared" si="328"/>
        <v>4.6749999999999998</v>
      </c>
      <c r="V2113" s="7">
        <f t="shared" si="329"/>
        <v>4.5374999999999996</v>
      </c>
    </row>
    <row r="2114" spans="1:22" ht="13.5" x14ac:dyDescent="0.35">
      <c r="A2114" s="3">
        <v>45082</v>
      </c>
      <c r="B2114" s="2">
        <v>16.178599999999999</v>
      </c>
      <c r="C2114" s="7">
        <v>72.831139155046586</v>
      </c>
      <c r="D2114" s="7">
        <v>9.5256343179066505E-2</v>
      </c>
      <c r="E2114" s="7">
        <v>-0.12143643861534634</v>
      </c>
      <c r="F2114" s="7">
        <v>16.213799999999999</v>
      </c>
      <c r="G2114" s="7">
        <v>15.346850000000003</v>
      </c>
      <c r="H2114" s="7">
        <v>16.028818000000008</v>
      </c>
      <c r="I2114" s="7">
        <v>21.890059500000003</v>
      </c>
      <c r="J2114" s="7" t="s">
        <v>53</v>
      </c>
      <c r="K2114" s="7" t="s">
        <v>55</v>
      </c>
      <c r="L2114" s="7" t="s">
        <v>47</v>
      </c>
      <c r="M2114" s="7">
        <f t="shared" si="320"/>
        <v>0</v>
      </c>
      <c r="N2114" s="7">
        <f t="shared" si="321"/>
        <v>0</v>
      </c>
      <c r="O2114" s="7">
        <f t="shared" si="322"/>
        <v>0</v>
      </c>
      <c r="P2114" s="7">
        <f t="shared" si="323"/>
        <v>16.5</v>
      </c>
      <c r="Q2114" s="19">
        <f t="shared" si="324"/>
        <v>2.4750000000000001</v>
      </c>
      <c r="R2114" s="19">
        <f t="shared" si="325"/>
        <v>4.125</v>
      </c>
      <c r="S2114" s="19">
        <f t="shared" si="326"/>
        <v>7.4249999999999998</v>
      </c>
      <c r="T2114" s="19">
        <f t="shared" si="327"/>
        <v>4.125</v>
      </c>
      <c r="U2114" s="7">
        <f t="shared" si="328"/>
        <v>4.6749999999999998</v>
      </c>
      <c r="V2114" s="7">
        <f t="shared" si="329"/>
        <v>4.5374999999999996</v>
      </c>
    </row>
    <row r="2115" spans="1:22" ht="13.5" x14ac:dyDescent="0.35">
      <c r="A2115" s="3">
        <v>45083</v>
      </c>
      <c r="B2115" s="2">
        <v>16.178599999999999</v>
      </c>
      <c r="C2115" s="7">
        <v>72.580518357399285</v>
      </c>
      <c r="D2115" s="7">
        <v>0.10829312984464856</v>
      </c>
      <c r="E2115" s="7">
        <v>-7.549052492334736E-2</v>
      </c>
      <c r="F2115" s="7">
        <v>16.212040000000002</v>
      </c>
      <c r="G2115" s="7">
        <v>15.425980000000004</v>
      </c>
      <c r="H2115" s="7">
        <v>15.983094000000008</v>
      </c>
      <c r="I2115" s="7">
        <v>21.820596500000001</v>
      </c>
      <c r="J2115" s="7" t="s">
        <v>53</v>
      </c>
      <c r="K2115" s="7" t="s">
        <v>55</v>
      </c>
      <c r="L2115" s="7" t="s">
        <v>47</v>
      </c>
      <c r="M2115" s="7">
        <f t="shared" ref="M2115:M2178" si="330">IF(C2115&lt;30,50,IF(C2115&gt;70,0,25))</f>
        <v>0</v>
      </c>
      <c r="N2115" s="7">
        <f t="shared" ref="N2115:N2178" si="331">IF(E2115-D2115&gt;0.02,100,IF(E2115-D2115&lt;0,0,45))</f>
        <v>0</v>
      </c>
      <c r="O2115" s="7">
        <f t="shared" ref="O2115:O2178" si="332">IF(F2115-I2115&gt;10,100,IF(F2115-I2115&gt;5,75,IF(F2115-I2115&gt;0,50,0)))</f>
        <v>0</v>
      </c>
      <c r="P2115" s="7">
        <f t="shared" ref="P2115:P2178" si="333">IF(L2115="CONFIRMED BULLISH", 34, IF(L2115="BULLISH DIVERGENCE",17,0))+IF(J2115="Bullish",33,IF(J2115="Bearish", 0,16.5))+IF(K2115="Strong",33,IF(K2115="Weak",0,16.5))</f>
        <v>16.5</v>
      </c>
      <c r="Q2115" s="19">
        <f t="shared" ref="Q2115:Q2178" si="334">0.35*M2115+0.35*N2115+0.15*O2115+0.15*P2115</f>
        <v>2.4750000000000001</v>
      </c>
      <c r="R2115" s="19">
        <f t="shared" ref="R2115:R2178" si="335">0.2*M2115+0.2*N2115+0.35*O2115+0.25*P2115</f>
        <v>4.125</v>
      </c>
      <c r="S2115" s="19">
        <f t="shared" ref="S2115:S2178" si="336">M2115*0.15+N2115*0.15+O2115*0.25+P2115*0.45</f>
        <v>7.4249999999999998</v>
      </c>
      <c r="T2115" s="19">
        <f t="shared" ref="T2115:T2178" si="337">0.25*SUM(M2115:P2115)</f>
        <v>4.125</v>
      </c>
      <c r="U2115" s="7">
        <f t="shared" ref="U2115:U2178" si="338">SUM(Q2115:S2115)/3</f>
        <v>4.6749999999999998</v>
      </c>
      <c r="V2115" s="7">
        <f t="shared" ref="V2115:V2178" si="339">SUM(Q2115:T2115)/4</f>
        <v>4.5374999999999996</v>
      </c>
    </row>
    <row r="2116" spans="1:22" ht="13.5" x14ac:dyDescent="0.35">
      <c r="A2116" s="3">
        <v>45084</v>
      </c>
      <c r="B2116" s="2">
        <v>16.081900000000001</v>
      </c>
      <c r="C2116" s="7">
        <v>68.973941368078187</v>
      </c>
      <c r="D2116" s="7">
        <v>0.10955906663569159</v>
      </c>
      <c r="E2116" s="7">
        <v>-3.848060661153957E-2</v>
      </c>
      <c r="F2116" s="7">
        <v>16.161040000000003</v>
      </c>
      <c r="G2116" s="7">
        <v>15.500275000000006</v>
      </c>
      <c r="H2116" s="7">
        <v>15.919610000000008</v>
      </c>
      <c r="I2116" s="7">
        <v>21.751046000000002</v>
      </c>
      <c r="J2116" s="7" t="s">
        <v>53</v>
      </c>
      <c r="K2116" s="7" t="s">
        <v>55</v>
      </c>
      <c r="L2116" s="7" t="s">
        <v>47</v>
      </c>
      <c r="M2116" s="7">
        <f t="shared" si="330"/>
        <v>25</v>
      </c>
      <c r="N2116" s="7">
        <f t="shared" si="331"/>
        <v>0</v>
      </c>
      <c r="O2116" s="7">
        <f t="shared" si="332"/>
        <v>0</v>
      </c>
      <c r="P2116" s="7">
        <f t="shared" si="333"/>
        <v>16.5</v>
      </c>
      <c r="Q2116" s="19">
        <f t="shared" si="334"/>
        <v>11.225</v>
      </c>
      <c r="R2116" s="19">
        <f t="shared" si="335"/>
        <v>9.125</v>
      </c>
      <c r="S2116" s="19">
        <f t="shared" si="336"/>
        <v>11.175000000000001</v>
      </c>
      <c r="T2116" s="19">
        <f t="shared" si="337"/>
        <v>10.375</v>
      </c>
      <c r="U2116" s="7">
        <f t="shared" si="338"/>
        <v>10.508333333333335</v>
      </c>
      <c r="V2116" s="7">
        <f t="shared" si="339"/>
        <v>10.475000000000001</v>
      </c>
    </row>
    <row r="2117" spans="1:22" ht="13.5" x14ac:dyDescent="0.35">
      <c r="A2117" s="3">
        <v>45085</v>
      </c>
      <c r="B2117" s="2">
        <v>15.994</v>
      </c>
      <c r="C2117" s="7">
        <v>68.161699616405969</v>
      </c>
      <c r="D2117" s="7">
        <v>0.1022903952710017</v>
      </c>
      <c r="E2117" s="7">
        <v>-1.0326406235031314E-2</v>
      </c>
      <c r="F2117" s="7">
        <v>16.115320000000001</v>
      </c>
      <c r="G2117" s="7">
        <v>15.575895000000003</v>
      </c>
      <c r="H2117" s="7">
        <v>15.862282000000008</v>
      </c>
      <c r="I2117" s="7">
        <v>21.682418500000004</v>
      </c>
      <c r="J2117" s="7" t="s">
        <v>53</v>
      </c>
      <c r="K2117" s="7" t="s">
        <v>55</v>
      </c>
      <c r="L2117" s="7" t="s">
        <v>47</v>
      </c>
      <c r="M2117" s="7">
        <f t="shared" si="330"/>
        <v>25</v>
      </c>
      <c r="N2117" s="7">
        <f t="shared" si="331"/>
        <v>0</v>
      </c>
      <c r="O2117" s="7">
        <f t="shared" si="332"/>
        <v>0</v>
      </c>
      <c r="P2117" s="7">
        <f t="shared" si="333"/>
        <v>16.5</v>
      </c>
      <c r="Q2117" s="19">
        <f t="shared" si="334"/>
        <v>11.225</v>
      </c>
      <c r="R2117" s="19">
        <f t="shared" si="335"/>
        <v>9.125</v>
      </c>
      <c r="S2117" s="19">
        <f t="shared" si="336"/>
        <v>11.175000000000001</v>
      </c>
      <c r="T2117" s="19">
        <f t="shared" si="337"/>
        <v>10.375</v>
      </c>
      <c r="U2117" s="7">
        <f t="shared" si="338"/>
        <v>10.508333333333335</v>
      </c>
      <c r="V2117" s="7">
        <f t="shared" si="339"/>
        <v>10.475000000000001</v>
      </c>
    </row>
    <row r="2118" spans="1:22" ht="13.5" x14ac:dyDescent="0.35">
      <c r="A2118" s="3">
        <v>45086</v>
      </c>
      <c r="B2118" s="2">
        <v>15.914899999999999</v>
      </c>
      <c r="C2118" s="7">
        <v>67.52411575562698</v>
      </c>
      <c r="D2118" s="7">
        <v>8.9119893258542859E-2</v>
      </c>
      <c r="E2118" s="7">
        <v>9.5628536636835227E-3</v>
      </c>
      <c r="F2118" s="7">
        <v>16.069600000000001</v>
      </c>
      <c r="G2118" s="7">
        <v>15.646240000000001</v>
      </c>
      <c r="H2118" s="7">
        <v>15.811284000000002</v>
      </c>
      <c r="I2118" s="7">
        <v>21.613395499999996</v>
      </c>
      <c r="J2118" s="7" t="s">
        <v>53</v>
      </c>
      <c r="K2118" s="7" t="s">
        <v>55</v>
      </c>
      <c r="L2118" s="7" t="s">
        <v>47</v>
      </c>
      <c r="M2118" s="7">
        <f t="shared" si="330"/>
        <v>25</v>
      </c>
      <c r="N2118" s="7">
        <f t="shared" si="331"/>
        <v>0</v>
      </c>
      <c r="O2118" s="7">
        <f t="shared" si="332"/>
        <v>0</v>
      </c>
      <c r="P2118" s="7">
        <f t="shared" si="333"/>
        <v>16.5</v>
      </c>
      <c r="Q2118" s="19">
        <f t="shared" si="334"/>
        <v>11.225</v>
      </c>
      <c r="R2118" s="19">
        <f t="shared" si="335"/>
        <v>9.125</v>
      </c>
      <c r="S2118" s="19">
        <f t="shared" si="336"/>
        <v>11.175000000000001</v>
      </c>
      <c r="T2118" s="19">
        <f t="shared" si="337"/>
        <v>10.375</v>
      </c>
      <c r="U2118" s="7">
        <f t="shared" si="338"/>
        <v>10.508333333333335</v>
      </c>
      <c r="V2118" s="7">
        <f t="shared" si="339"/>
        <v>10.475000000000001</v>
      </c>
    </row>
    <row r="2119" spans="1:22" ht="13.5" x14ac:dyDescent="0.35">
      <c r="A2119" s="3">
        <v>45089</v>
      </c>
      <c r="B2119" s="2">
        <v>15.8269</v>
      </c>
      <c r="C2119" s="7">
        <v>57.306263442612249</v>
      </c>
      <c r="D2119" s="7">
        <v>7.0765569536433759E-2</v>
      </c>
      <c r="E2119" s="7">
        <v>2.1803396838233572E-2</v>
      </c>
      <c r="F2119" s="7">
        <v>15.999259999999998</v>
      </c>
      <c r="G2119" s="7">
        <v>15.71438</v>
      </c>
      <c r="H2119" s="7">
        <v>15.780684000000008</v>
      </c>
      <c r="I2119" s="7">
        <v>21.544416499999997</v>
      </c>
      <c r="J2119" s="7" t="s">
        <v>53</v>
      </c>
      <c r="K2119" s="7" t="s">
        <v>55</v>
      </c>
      <c r="L2119" s="7" t="s">
        <v>47</v>
      </c>
      <c r="M2119" s="7">
        <f t="shared" si="330"/>
        <v>25</v>
      </c>
      <c r="N2119" s="7">
        <f t="shared" si="331"/>
        <v>0</v>
      </c>
      <c r="O2119" s="7">
        <f t="shared" si="332"/>
        <v>0</v>
      </c>
      <c r="P2119" s="7">
        <f t="shared" si="333"/>
        <v>16.5</v>
      </c>
      <c r="Q2119" s="19">
        <f t="shared" si="334"/>
        <v>11.225</v>
      </c>
      <c r="R2119" s="19">
        <f t="shared" si="335"/>
        <v>9.125</v>
      </c>
      <c r="S2119" s="19">
        <f t="shared" si="336"/>
        <v>11.175000000000001</v>
      </c>
      <c r="T2119" s="19">
        <f t="shared" si="337"/>
        <v>10.375</v>
      </c>
      <c r="U2119" s="7">
        <f t="shared" si="338"/>
        <v>10.508333333333335</v>
      </c>
      <c r="V2119" s="7">
        <f t="shared" si="339"/>
        <v>10.475000000000001</v>
      </c>
    </row>
    <row r="2120" spans="1:22" ht="13.5" x14ac:dyDescent="0.35">
      <c r="A2120" s="3">
        <v>45090</v>
      </c>
      <c r="B2120" s="2">
        <v>15.7654</v>
      </c>
      <c r="C2120" s="7">
        <v>56.819283337102981</v>
      </c>
      <c r="D2120" s="7">
        <v>5.0672973235220908E-2</v>
      </c>
      <c r="E2120" s="7">
        <v>2.757731211763104E-2</v>
      </c>
      <c r="F2120" s="7">
        <v>15.91662</v>
      </c>
      <c r="G2120" s="7">
        <v>15.781644999999997</v>
      </c>
      <c r="H2120" s="7">
        <v>15.740766000000006</v>
      </c>
      <c r="I2120" s="7">
        <v>21.476008999999998</v>
      </c>
      <c r="J2120" s="7" t="s">
        <v>53</v>
      </c>
      <c r="K2120" s="7" t="s">
        <v>55</v>
      </c>
      <c r="L2120" s="7" t="s">
        <v>47</v>
      </c>
      <c r="M2120" s="7">
        <f t="shared" si="330"/>
        <v>25</v>
      </c>
      <c r="N2120" s="7">
        <f t="shared" si="331"/>
        <v>0</v>
      </c>
      <c r="O2120" s="7">
        <f t="shared" si="332"/>
        <v>0</v>
      </c>
      <c r="P2120" s="7">
        <f t="shared" si="333"/>
        <v>16.5</v>
      </c>
      <c r="Q2120" s="19">
        <f t="shared" si="334"/>
        <v>11.225</v>
      </c>
      <c r="R2120" s="19">
        <f t="shared" si="335"/>
        <v>9.125</v>
      </c>
      <c r="S2120" s="19">
        <f t="shared" si="336"/>
        <v>11.175000000000001</v>
      </c>
      <c r="T2120" s="19">
        <f t="shared" si="337"/>
        <v>10.375</v>
      </c>
      <c r="U2120" s="7">
        <f t="shared" si="338"/>
        <v>10.508333333333335</v>
      </c>
      <c r="V2120" s="7">
        <f t="shared" si="339"/>
        <v>10.475000000000001</v>
      </c>
    </row>
    <row r="2121" spans="1:22" ht="13.5" x14ac:dyDescent="0.35">
      <c r="A2121" s="3">
        <v>45091</v>
      </c>
      <c r="B2121" s="2">
        <v>15.7302</v>
      </c>
      <c r="C2121" s="7">
        <v>39.534473637806443</v>
      </c>
      <c r="D2121" s="7">
        <v>3.1545463617627334E-2</v>
      </c>
      <c r="E2121" s="7">
        <v>2.8370942417630302E-2</v>
      </c>
      <c r="F2121" s="7">
        <v>15.846279999999998</v>
      </c>
      <c r="G2121" s="7">
        <v>15.84539</v>
      </c>
      <c r="H2121" s="7">
        <v>15.708936000000005</v>
      </c>
      <c r="I2121" s="7">
        <v>21.416218499999999</v>
      </c>
      <c r="J2121" s="7" t="s">
        <v>53</v>
      </c>
      <c r="K2121" s="7" t="s">
        <v>55</v>
      </c>
      <c r="L2121" s="7" t="s">
        <v>47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16.5</v>
      </c>
      <c r="Q2121" s="19">
        <f t="shared" si="334"/>
        <v>11.225</v>
      </c>
      <c r="R2121" s="19">
        <f t="shared" si="335"/>
        <v>9.125</v>
      </c>
      <c r="S2121" s="19">
        <f t="shared" si="336"/>
        <v>11.175000000000001</v>
      </c>
      <c r="T2121" s="19">
        <f t="shared" si="337"/>
        <v>10.375</v>
      </c>
      <c r="U2121" s="7">
        <f t="shared" si="338"/>
        <v>10.508333333333335</v>
      </c>
      <c r="V2121" s="7">
        <f t="shared" si="339"/>
        <v>10.475000000000001</v>
      </c>
    </row>
    <row r="2122" spans="1:22" ht="13.5" x14ac:dyDescent="0.35">
      <c r="A2122" s="3">
        <v>45092</v>
      </c>
      <c r="B2122" s="2">
        <v>15.6511</v>
      </c>
      <c r="C2122" s="7">
        <v>11.288448602702829</v>
      </c>
      <c r="D2122" s="7">
        <v>9.8900590611954442E-3</v>
      </c>
      <c r="E2122" s="7">
        <v>2.4674765746343332E-2</v>
      </c>
      <c r="F2122" s="7">
        <v>15.777699999999999</v>
      </c>
      <c r="G2122" s="7">
        <v>15.893749999999997</v>
      </c>
      <c r="H2122" s="7">
        <v>15.677282000000002</v>
      </c>
      <c r="I2122" s="7">
        <v>21.352470999999994</v>
      </c>
      <c r="J2122" s="7" t="s">
        <v>53</v>
      </c>
      <c r="K2122" s="7" t="s">
        <v>55</v>
      </c>
      <c r="L2122" s="7" t="s">
        <v>47</v>
      </c>
      <c r="M2122" s="7">
        <f t="shared" si="330"/>
        <v>50</v>
      </c>
      <c r="N2122" s="7">
        <f t="shared" si="331"/>
        <v>45</v>
      </c>
      <c r="O2122" s="7">
        <f t="shared" si="332"/>
        <v>0</v>
      </c>
      <c r="P2122" s="7">
        <f t="shared" si="333"/>
        <v>16.5</v>
      </c>
      <c r="Q2122" s="19">
        <f t="shared" si="334"/>
        <v>35.725000000000001</v>
      </c>
      <c r="R2122" s="19">
        <f t="shared" si="335"/>
        <v>23.125</v>
      </c>
      <c r="S2122" s="19">
        <f t="shared" si="336"/>
        <v>21.675000000000001</v>
      </c>
      <c r="T2122" s="19">
        <f t="shared" si="337"/>
        <v>27.875</v>
      </c>
      <c r="U2122" s="7">
        <f t="shared" si="338"/>
        <v>26.841666666666669</v>
      </c>
      <c r="V2122" s="7">
        <f t="shared" si="339"/>
        <v>27.1</v>
      </c>
    </row>
    <row r="2123" spans="1:22" ht="13.5" x14ac:dyDescent="0.35">
      <c r="A2123" s="3">
        <v>45093</v>
      </c>
      <c r="B2123" s="2">
        <v>15.3873</v>
      </c>
      <c r="C2123" s="7">
        <v>11.795527156549497</v>
      </c>
      <c r="D2123" s="7">
        <v>-2.8233007859784109E-2</v>
      </c>
      <c r="E2123" s="7">
        <v>1.4093211025117843E-2</v>
      </c>
      <c r="F2123" s="7">
        <v>15.672180000000001</v>
      </c>
      <c r="G2123" s="7">
        <v>15.931119999999996</v>
      </c>
      <c r="H2123" s="7">
        <v>15.647386000000001</v>
      </c>
      <c r="I2123" s="7">
        <v>21.287888499999994</v>
      </c>
      <c r="J2123" s="7" t="s">
        <v>53</v>
      </c>
      <c r="K2123" s="7" t="s">
        <v>55</v>
      </c>
      <c r="L2123" s="7" t="s">
        <v>47</v>
      </c>
      <c r="M2123" s="7">
        <f t="shared" si="330"/>
        <v>50</v>
      </c>
      <c r="N2123" s="7">
        <f t="shared" si="331"/>
        <v>100</v>
      </c>
      <c r="O2123" s="7">
        <f t="shared" si="332"/>
        <v>0</v>
      </c>
      <c r="P2123" s="7">
        <f t="shared" si="333"/>
        <v>16.5</v>
      </c>
      <c r="Q2123" s="19">
        <f t="shared" si="334"/>
        <v>54.975000000000001</v>
      </c>
      <c r="R2123" s="19">
        <f t="shared" si="335"/>
        <v>34.125</v>
      </c>
      <c r="S2123" s="19">
        <f t="shared" si="336"/>
        <v>29.925000000000001</v>
      </c>
      <c r="T2123" s="19">
        <f t="shared" si="337"/>
        <v>41.625</v>
      </c>
      <c r="U2123" s="7">
        <f t="shared" si="338"/>
        <v>39.674999999999997</v>
      </c>
      <c r="V2123" s="7">
        <f t="shared" si="339"/>
        <v>40.162499999999994</v>
      </c>
    </row>
    <row r="2124" spans="1:22" ht="13.5" x14ac:dyDescent="0.35">
      <c r="A2124" s="3">
        <v>45096</v>
      </c>
      <c r="B2124" s="2">
        <v>15.2994</v>
      </c>
      <c r="C2124" s="7">
        <v>14.683423480750861</v>
      </c>
      <c r="D2124" s="7">
        <v>-6.4791729716850099E-2</v>
      </c>
      <c r="E2124" s="7">
        <v>-1.6837771232757447E-3</v>
      </c>
      <c r="F2124" s="7">
        <v>15.56668</v>
      </c>
      <c r="G2124" s="7">
        <v>15.966289999999995</v>
      </c>
      <c r="H2124" s="7">
        <v>15.615732000000005</v>
      </c>
      <c r="I2124" s="7">
        <v>21.223833499999998</v>
      </c>
      <c r="J2124" s="7" t="s">
        <v>53</v>
      </c>
      <c r="K2124" s="7" t="s">
        <v>55</v>
      </c>
      <c r="L2124" s="7" t="s">
        <v>47</v>
      </c>
      <c r="M2124" s="7">
        <f t="shared" si="330"/>
        <v>50</v>
      </c>
      <c r="N2124" s="7">
        <f t="shared" si="331"/>
        <v>100</v>
      </c>
      <c r="O2124" s="7">
        <f t="shared" si="332"/>
        <v>0</v>
      </c>
      <c r="P2124" s="7">
        <f t="shared" si="333"/>
        <v>16.5</v>
      </c>
      <c r="Q2124" s="19">
        <f t="shared" si="334"/>
        <v>54.975000000000001</v>
      </c>
      <c r="R2124" s="19">
        <f t="shared" si="335"/>
        <v>34.125</v>
      </c>
      <c r="S2124" s="19">
        <f t="shared" si="336"/>
        <v>29.925000000000001</v>
      </c>
      <c r="T2124" s="19">
        <f t="shared" si="337"/>
        <v>41.625</v>
      </c>
      <c r="U2124" s="7">
        <f t="shared" si="338"/>
        <v>39.674999999999997</v>
      </c>
      <c r="V2124" s="7">
        <f t="shared" si="339"/>
        <v>40.162499999999994</v>
      </c>
    </row>
    <row r="2125" spans="1:22" ht="13.5" x14ac:dyDescent="0.35">
      <c r="A2125" s="3">
        <v>45097</v>
      </c>
      <c r="B2125" s="2">
        <v>14.965199999999999</v>
      </c>
      <c r="C2125" s="7">
        <v>2.4342880921007009</v>
      </c>
      <c r="D2125" s="7">
        <v>-0.1193560647362979</v>
      </c>
      <c r="E2125" s="7">
        <v>-2.5218234645880175E-2</v>
      </c>
      <c r="F2125" s="7">
        <v>15.406639999999999</v>
      </c>
      <c r="G2125" s="7">
        <v>15.945624999999996</v>
      </c>
      <c r="H2125" s="7">
        <v>15.588649999999998</v>
      </c>
      <c r="I2125" s="7">
        <v>21.162371999999994</v>
      </c>
      <c r="J2125" s="7" t="s">
        <v>53</v>
      </c>
      <c r="K2125" s="7" t="s">
        <v>51</v>
      </c>
      <c r="L2125" s="7" t="s">
        <v>47</v>
      </c>
      <c r="M2125" s="7">
        <f t="shared" si="330"/>
        <v>50</v>
      </c>
      <c r="N2125" s="7">
        <f t="shared" si="331"/>
        <v>100</v>
      </c>
      <c r="O2125" s="7">
        <f t="shared" si="332"/>
        <v>0</v>
      </c>
      <c r="P2125" s="7">
        <f t="shared" si="333"/>
        <v>0</v>
      </c>
      <c r="Q2125" s="19">
        <f t="shared" si="334"/>
        <v>52.5</v>
      </c>
      <c r="R2125" s="19">
        <f t="shared" si="335"/>
        <v>30</v>
      </c>
      <c r="S2125" s="19">
        <f t="shared" si="336"/>
        <v>22.5</v>
      </c>
      <c r="T2125" s="19">
        <f t="shared" si="337"/>
        <v>37.5</v>
      </c>
      <c r="U2125" s="7">
        <f t="shared" si="338"/>
        <v>35</v>
      </c>
      <c r="V2125" s="7">
        <f t="shared" si="339"/>
        <v>35.625</v>
      </c>
    </row>
    <row r="2126" spans="1:22" ht="13.5" x14ac:dyDescent="0.35">
      <c r="A2126" s="3">
        <v>45098</v>
      </c>
      <c r="B2126" s="2">
        <v>14.815799999999999</v>
      </c>
      <c r="C2126" s="7">
        <v>2.376438727149619</v>
      </c>
      <c r="D2126" s="7">
        <v>-0.17266366550952483</v>
      </c>
      <c r="E2126" s="7">
        <v>-5.4707320818609108E-2</v>
      </c>
      <c r="F2126" s="7">
        <v>15.223759999999999</v>
      </c>
      <c r="G2126" s="7">
        <v>15.919249999999996</v>
      </c>
      <c r="H2126" s="7">
        <v>15.573351999999998</v>
      </c>
      <c r="I2126" s="7">
        <v>21.099283999999997</v>
      </c>
      <c r="J2126" s="7" t="s">
        <v>53</v>
      </c>
      <c r="K2126" s="7" t="s">
        <v>51</v>
      </c>
      <c r="L2126" s="7" t="s">
        <v>47</v>
      </c>
      <c r="M2126" s="7">
        <f t="shared" si="330"/>
        <v>50</v>
      </c>
      <c r="N2126" s="7">
        <f t="shared" si="331"/>
        <v>100</v>
      </c>
      <c r="O2126" s="7">
        <f t="shared" si="332"/>
        <v>0</v>
      </c>
      <c r="P2126" s="7">
        <f t="shared" si="333"/>
        <v>0</v>
      </c>
      <c r="Q2126" s="19">
        <f t="shared" si="334"/>
        <v>52.5</v>
      </c>
      <c r="R2126" s="19">
        <f t="shared" si="335"/>
        <v>30</v>
      </c>
      <c r="S2126" s="19">
        <f t="shared" si="336"/>
        <v>22.5</v>
      </c>
      <c r="T2126" s="19">
        <f t="shared" si="337"/>
        <v>37.5</v>
      </c>
      <c r="U2126" s="7">
        <f t="shared" si="338"/>
        <v>35</v>
      </c>
      <c r="V2126" s="7">
        <f t="shared" si="339"/>
        <v>35.625</v>
      </c>
    </row>
    <row r="2127" spans="1:22" ht="13.5" x14ac:dyDescent="0.35">
      <c r="A2127" s="3">
        <v>45099</v>
      </c>
      <c r="B2127" s="2">
        <v>15.211399999999999</v>
      </c>
      <c r="C2127" s="7">
        <v>24.014496793978239</v>
      </c>
      <c r="D2127" s="7">
        <v>-0.18090336793288486</v>
      </c>
      <c r="E2127" s="7">
        <v>-7.9946530241464253E-2</v>
      </c>
      <c r="F2127" s="7">
        <v>15.135819999999999</v>
      </c>
      <c r="G2127" s="7">
        <v>15.86957</v>
      </c>
      <c r="H2127" s="7">
        <v>15.572647999999999</v>
      </c>
      <c r="I2127" s="7">
        <v>21.038262</v>
      </c>
      <c r="J2127" s="7" t="s">
        <v>53</v>
      </c>
      <c r="K2127" s="7" t="s">
        <v>55</v>
      </c>
      <c r="L2127" s="7" t="s">
        <v>47</v>
      </c>
      <c r="M2127" s="7">
        <f t="shared" si="330"/>
        <v>50</v>
      </c>
      <c r="N2127" s="7">
        <f t="shared" si="331"/>
        <v>100</v>
      </c>
      <c r="O2127" s="7">
        <f t="shared" si="332"/>
        <v>0</v>
      </c>
      <c r="P2127" s="7">
        <f t="shared" si="333"/>
        <v>16.5</v>
      </c>
      <c r="Q2127" s="19">
        <f t="shared" si="334"/>
        <v>54.975000000000001</v>
      </c>
      <c r="R2127" s="19">
        <f t="shared" si="335"/>
        <v>34.125</v>
      </c>
      <c r="S2127" s="19">
        <f t="shared" si="336"/>
        <v>29.925000000000001</v>
      </c>
      <c r="T2127" s="19">
        <f t="shared" si="337"/>
        <v>41.625</v>
      </c>
      <c r="U2127" s="7">
        <f t="shared" si="338"/>
        <v>39.674999999999997</v>
      </c>
      <c r="V2127" s="7">
        <f t="shared" si="339"/>
        <v>40.162499999999994</v>
      </c>
    </row>
    <row r="2128" spans="1:22" ht="13.5" x14ac:dyDescent="0.35">
      <c r="A2128" s="3">
        <v>45100</v>
      </c>
      <c r="B2128" s="2">
        <v>15.1235</v>
      </c>
      <c r="C2128" s="7">
        <v>21.426637057899583</v>
      </c>
      <c r="D2128" s="7">
        <v>-0.19230936421406142</v>
      </c>
      <c r="E2128" s="7">
        <v>-0.10241909703598369</v>
      </c>
      <c r="F2128" s="7">
        <v>15.08306</v>
      </c>
      <c r="G2128" s="7">
        <v>15.779885000000002</v>
      </c>
      <c r="H2128" s="7">
        <v>15.551895999999999</v>
      </c>
      <c r="I2128" s="7">
        <v>20.9768005</v>
      </c>
      <c r="J2128" s="7" t="s">
        <v>53</v>
      </c>
      <c r="K2128" s="7" t="s">
        <v>55</v>
      </c>
      <c r="L2128" s="7" t="s">
        <v>47</v>
      </c>
      <c r="M2128" s="7">
        <f t="shared" si="330"/>
        <v>50</v>
      </c>
      <c r="N2128" s="7">
        <f t="shared" si="331"/>
        <v>100</v>
      </c>
      <c r="O2128" s="7">
        <f t="shared" si="332"/>
        <v>0</v>
      </c>
      <c r="P2128" s="7">
        <f t="shared" si="333"/>
        <v>16.5</v>
      </c>
      <c r="Q2128" s="19">
        <f t="shared" si="334"/>
        <v>54.975000000000001</v>
      </c>
      <c r="R2128" s="19">
        <f t="shared" si="335"/>
        <v>34.125</v>
      </c>
      <c r="S2128" s="19">
        <f t="shared" si="336"/>
        <v>29.925000000000001</v>
      </c>
      <c r="T2128" s="19">
        <f t="shared" si="337"/>
        <v>41.625</v>
      </c>
      <c r="U2128" s="7">
        <f t="shared" si="338"/>
        <v>39.674999999999997</v>
      </c>
      <c r="V2128" s="7">
        <f t="shared" si="339"/>
        <v>40.162499999999994</v>
      </c>
    </row>
    <row r="2129" spans="1:22" ht="13.5" x14ac:dyDescent="0.35">
      <c r="A2129" s="3">
        <v>45103</v>
      </c>
      <c r="B2129" s="2">
        <v>15.1235</v>
      </c>
      <c r="C2129" s="7">
        <v>21.426637057899583</v>
      </c>
      <c r="D2129" s="7">
        <v>-0.19905412638063424</v>
      </c>
      <c r="E2129" s="7">
        <v>-0.12174610290491381</v>
      </c>
      <c r="F2129" s="7">
        <v>15.047879999999997</v>
      </c>
      <c r="G2129" s="7">
        <v>15.706905000000001</v>
      </c>
      <c r="H2129" s="7">
        <v>15.526045999999999</v>
      </c>
      <c r="I2129" s="7">
        <v>20.914855499999994</v>
      </c>
      <c r="J2129" s="7" t="s">
        <v>53</v>
      </c>
      <c r="K2129" s="7" t="s">
        <v>55</v>
      </c>
      <c r="L2129" s="7" t="s">
        <v>47</v>
      </c>
      <c r="M2129" s="7">
        <f t="shared" si="330"/>
        <v>50</v>
      </c>
      <c r="N2129" s="7">
        <f t="shared" si="331"/>
        <v>100</v>
      </c>
      <c r="O2129" s="7">
        <f t="shared" si="332"/>
        <v>0</v>
      </c>
      <c r="P2129" s="7">
        <f t="shared" si="333"/>
        <v>16.5</v>
      </c>
      <c r="Q2129" s="19">
        <f t="shared" si="334"/>
        <v>54.975000000000001</v>
      </c>
      <c r="R2129" s="19">
        <f t="shared" si="335"/>
        <v>34.125</v>
      </c>
      <c r="S2129" s="19">
        <f t="shared" si="336"/>
        <v>29.925000000000001</v>
      </c>
      <c r="T2129" s="19">
        <f t="shared" si="337"/>
        <v>41.625</v>
      </c>
      <c r="U2129" s="7">
        <f t="shared" si="338"/>
        <v>39.674999999999997</v>
      </c>
      <c r="V2129" s="7">
        <f t="shared" si="339"/>
        <v>40.162499999999994</v>
      </c>
    </row>
    <row r="2130" spans="1:22" ht="13.5" x14ac:dyDescent="0.35">
      <c r="A2130" s="3">
        <v>45104</v>
      </c>
      <c r="B2130" s="2">
        <v>15.2906</v>
      </c>
      <c r="C2130" s="7">
        <v>29.357750299994748</v>
      </c>
      <c r="D2130" s="7">
        <v>-0.18874014658087646</v>
      </c>
      <c r="E2130" s="7">
        <v>-0.13514491164010634</v>
      </c>
      <c r="F2130" s="7">
        <v>15.112960000000001</v>
      </c>
      <c r="G2130" s="7">
        <v>15.662064999999998</v>
      </c>
      <c r="H2130" s="7">
        <v>15.503361999999999</v>
      </c>
      <c r="I2130" s="7">
        <v>20.852822999999997</v>
      </c>
      <c r="J2130" s="7" t="s">
        <v>53</v>
      </c>
      <c r="K2130" s="7" t="s">
        <v>55</v>
      </c>
      <c r="L2130" s="7" t="s">
        <v>54</v>
      </c>
      <c r="M2130" s="7">
        <f t="shared" si="330"/>
        <v>50</v>
      </c>
      <c r="N2130" s="7">
        <f t="shared" si="331"/>
        <v>100</v>
      </c>
      <c r="O2130" s="7">
        <f t="shared" si="332"/>
        <v>0</v>
      </c>
      <c r="P2130" s="7">
        <f t="shared" si="333"/>
        <v>16.5</v>
      </c>
      <c r="Q2130" s="19">
        <f t="shared" si="334"/>
        <v>54.975000000000001</v>
      </c>
      <c r="R2130" s="19">
        <f t="shared" si="335"/>
        <v>34.125</v>
      </c>
      <c r="S2130" s="19">
        <f t="shared" si="336"/>
        <v>29.925000000000001</v>
      </c>
      <c r="T2130" s="19">
        <f t="shared" si="337"/>
        <v>41.625</v>
      </c>
      <c r="U2130" s="7">
        <f t="shared" si="338"/>
        <v>39.674999999999997</v>
      </c>
      <c r="V2130" s="7">
        <f t="shared" si="339"/>
        <v>40.162499999999994</v>
      </c>
    </row>
    <row r="2131" spans="1:22" ht="13.5" x14ac:dyDescent="0.35">
      <c r="A2131" s="3">
        <v>45107</v>
      </c>
      <c r="B2131" s="2">
        <v>15.8269</v>
      </c>
      <c r="C2131" s="7">
        <v>46.467379814806996</v>
      </c>
      <c r="D2131" s="7">
        <v>-0.1357267419334196</v>
      </c>
      <c r="E2131" s="7">
        <v>-0.135261277698769</v>
      </c>
      <c r="F2131" s="7">
        <v>15.315179999999998</v>
      </c>
      <c r="G2131" s="7">
        <v>15.636564999999999</v>
      </c>
      <c r="H2131" s="7">
        <v>15.485600000000002</v>
      </c>
      <c r="I2131" s="7">
        <v>20.794746999999994</v>
      </c>
      <c r="J2131" s="7" t="s">
        <v>48</v>
      </c>
      <c r="K2131" s="7" t="s">
        <v>55</v>
      </c>
      <c r="L2131" s="7" t="s">
        <v>50</v>
      </c>
      <c r="M2131" s="7">
        <f t="shared" si="330"/>
        <v>25</v>
      </c>
      <c r="N2131" s="7">
        <f t="shared" si="331"/>
        <v>45</v>
      </c>
      <c r="O2131" s="7">
        <f t="shared" si="332"/>
        <v>0</v>
      </c>
      <c r="P2131" s="7">
        <f t="shared" si="333"/>
        <v>49.5</v>
      </c>
      <c r="Q2131" s="19">
        <f t="shared" si="334"/>
        <v>31.925000000000001</v>
      </c>
      <c r="R2131" s="19">
        <f t="shared" si="335"/>
        <v>26.375</v>
      </c>
      <c r="S2131" s="19">
        <f t="shared" si="336"/>
        <v>32.775000000000006</v>
      </c>
      <c r="T2131" s="19">
        <f t="shared" si="337"/>
        <v>29.875</v>
      </c>
      <c r="U2131" s="7">
        <f t="shared" si="338"/>
        <v>30.358333333333334</v>
      </c>
      <c r="V2131" s="7">
        <f t="shared" si="339"/>
        <v>30.237500000000001</v>
      </c>
    </row>
    <row r="2132" spans="1:22" ht="13.5" x14ac:dyDescent="0.35">
      <c r="A2132" s="3">
        <v>45110</v>
      </c>
      <c r="B2132" s="2">
        <v>15.800599999999999</v>
      </c>
      <c r="C2132" s="7">
        <v>47.528434891666308</v>
      </c>
      <c r="D2132" s="7">
        <v>-9.4743285392722143E-2</v>
      </c>
      <c r="E2132" s="7">
        <v>-0.12715767923755963</v>
      </c>
      <c r="F2132" s="7">
        <v>15.433019999999999</v>
      </c>
      <c r="G2132" s="7">
        <v>15.615465</v>
      </c>
      <c r="H2132" s="7">
        <v>15.451836000000004</v>
      </c>
      <c r="I2132" s="7">
        <v>20.736802999999995</v>
      </c>
      <c r="J2132" s="7" t="s">
        <v>48</v>
      </c>
      <c r="K2132" s="7" t="s">
        <v>55</v>
      </c>
      <c r="L2132" s="7" t="s">
        <v>50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49.5</v>
      </c>
      <c r="Q2132" s="19">
        <f t="shared" si="334"/>
        <v>16.175000000000001</v>
      </c>
      <c r="R2132" s="19">
        <f t="shared" si="335"/>
        <v>17.375</v>
      </c>
      <c r="S2132" s="19">
        <f t="shared" si="336"/>
        <v>26.025000000000002</v>
      </c>
      <c r="T2132" s="19">
        <f t="shared" si="337"/>
        <v>18.625</v>
      </c>
      <c r="U2132" s="7">
        <f t="shared" si="338"/>
        <v>19.858333333333334</v>
      </c>
      <c r="V2132" s="7">
        <f t="shared" si="339"/>
        <v>19.55</v>
      </c>
    </row>
    <row r="2133" spans="1:22" ht="13.5" x14ac:dyDescent="0.35">
      <c r="A2133" s="3">
        <v>45111</v>
      </c>
      <c r="B2133" s="2">
        <v>15.739000000000001</v>
      </c>
      <c r="C2133" s="7">
        <v>48.077343715823105</v>
      </c>
      <c r="D2133" s="7">
        <v>-6.6468004223883881E-2</v>
      </c>
      <c r="E2133" s="7">
        <v>-0.11501974423482449</v>
      </c>
      <c r="F2133" s="7">
        <v>15.556120000000002</v>
      </c>
      <c r="G2133" s="7">
        <v>15.595239999999999</v>
      </c>
      <c r="H2133" s="7">
        <v>15.421062000000004</v>
      </c>
      <c r="I2133" s="7">
        <v>20.678330999999993</v>
      </c>
      <c r="J2133" s="7" t="s">
        <v>48</v>
      </c>
      <c r="K2133" s="7" t="s">
        <v>55</v>
      </c>
      <c r="L2133" s="7" t="s">
        <v>50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49.5</v>
      </c>
      <c r="Q2133" s="19">
        <f t="shared" si="334"/>
        <v>16.175000000000001</v>
      </c>
      <c r="R2133" s="19">
        <f t="shared" si="335"/>
        <v>17.375</v>
      </c>
      <c r="S2133" s="19">
        <f t="shared" si="336"/>
        <v>26.025000000000002</v>
      </c>
      <c r="T2133" s="19">
        <f t="shared" si="337"/>
        <v>18.625</v>
      </c>
      <c r="U2133" s="7">
        <f t="shared" si="338"/>
        <v>19.858333333333334</v>
      </c>
      <c r="V2133" s="7">
        <f t="shared" si="339"/>
        <v>19.55</v>
      </c>
    </row>
    <row r="2134" spans="1:22" ht="13.5" x14ac:dyDescent="0.35">
      <c r="A2134" s="3">
        <v>45112</v>
      </c>
      <c r="B2134" s="2">
        <v>15.7302</v>
      </c>
      <c r="C2134" s="7">
        <v>49.211893247358056</v>
      </c>
      <c r="D2134" s="7">
        <v>-4.4259530325520657E-2</v>
      </c>
      <c r="E2134" s="7">
        <v>-0.10086770145296373</v>
      </c>
      <c r="F2134" s="7">
        <v>15.67746</v>
      </c>
      <c r="G2134" s="7">
        <v>15.572819999999998</v>
      </c>
      <c r="H2134" s="7">
        <v>15.401542000000005</v>
      </c>
      <c r="I2134" s="7">
        <v>20.620034999999998</v>
      </c>
      <c r="J2134" s="7" t="s">
        <v>48</v>
      </c>
      <c r="K2134" s="7" t="s">
        <v>55</v>
      </c>
      <c r="L2134" s="7" t="s">
        <v>50</v>
      </c>
      <c r="M2134" s="7">
        <f t="shared" si="330"/>
        <v>25</v>
      </c>
      <c r="N2134" s="7">
        <f t="shared" si="331"/>
        <v>0</v>
      </c>
      <c r="O2134" s="7">
        <f t="shared" si="332"/>
        <v>0</v>
      </c>
      <c r="P2134" s="7">
        <f t="shared" si="333"/>
        <v>49.5</v>
      </c>
      <c r="Q2134" s="19">
        <f t="shared" si="334"/>
        <v>16.175000000000001</v>
      </c>
      <c r="R2134" s="19">
        <f t="shared" si="335"/>
        <v>17.375</v>
      </c>
      <c r="S2134" s="19">
        <f t="shared" si="336"/>
        <v>26.025000000000002</v>
      </c>
      <c r="T2134" s="19">
        <f t="shared" si="337"/>
        <v>18.625</v>
      </c>
      <c r="U2134" s="7">
        <f t="shared" si="338"/>
        <v>19.858333333333334</v>
      </c>
      <c r="V2134" s="7">
        <f t="shared" si="339"/>
        <v>19.55</v>
      </c>
    </row>
    <row r="2135" spans="1:22" ht="13.5" x14ac:dyDescent="0.35">
      <c r="A2135" s="3">
        <v>45113</v>
      </c>
      <c r="B2135" s="2">
        <v>15.6511</v>
      </c>
      <c r="C2135" s="7">
        <v>48.263141715339678</v>
      </c>
      <c r="D2135" s="7">
        <v>-3.2665318236196228E-2</v>
      </c>
      <c r="E2135" s="7">
        <v>-8.7227224809610232E-2</v>
      </c>
      <c r="F2135" s="7">
        <v>15.749559999999999</v>
      </c>
      <c r="G2135" s="7">
        <v>15.546445</v>
      </c>
      <c r="H2135" s="7">
        <v>15.385716000000004</v>
      </c>
      <c r="I2135" s="7">
        <v>20.560684000000002</v>
      </c>
      <c r="J2135" s="7" t="s">
        <v>48</v>
      </c>
      <c r="K2135" s="7" t="s">
        <v>55</v>
      </c>
      <c r="L2135" s="7" t="s">
        <v>50</v>
      </c>
      <c r="M2135" s="7">
        <f t="shared" si="330"/>
        <v>25</v>
      </c>
      <c r="N2135" s="7">
        <f t="shared" si="331"/>
        <v>0</v>
      </c>
      <c r="O2135" s="7">
        <f t="shared" si="332"/>
        <v>0</v>
      </c>
      <c r="P2135" s="7">
        <f t="shared" si="333"/>
        <v>49.5</v>
      </c>
      <c r="Q2135" s="19">
        <f t="shared" si="334"/>
        <v>16.175000000000001</v>
      </c>
      <c r="R2135" s="19">
        <f t="shared" si="335"/>
        <v>17.375</v>
      </c>
      <c r="S2135" s="19">
        <f t="shared" si="336"/>
        <v>26.025000000000002</v>
      </c>
      <c r="T2135" s="19">
        <f t="shared" si="337"/>
        <v>18.625</v>
      </c>
      <c r="U2135" s="7">
        <f t="shared" si="338"/>
        <v>19.858333333333334</v>
      </c>
      <c r="V2135" s="7">
        <f t="shared" si="339"/>
        <v>19.55</v>
      </c>
    </row>
    <row r="2136" spans="1:22" ht="13.5" x14ac:dyDescent="0.35">
      <c r="A2136" s="3">
        <v>45114</v>
      </c>
      <c r="B2136" s="2">
        <v>15.510400000000001</v>
      </c>
      <c r="C2136" s="7">
        <v>46.991918587249351</v>
      </c>
      <c r="D2136" s="7">
        <v>-3.4433211120788343E-2</v>
      </c>
      <c r="E2136" s="7">
        <v>-7.6668422071845849E-2</v>
      </c>
      <c r="F2136" s="7">
        <v>15.686260000000001</v>
      </c>
      <c r="G2136" s="7">
        <v>15.517870000000002</v>
      </c>
      <c r="H2136" s="7">
        <v>15.373758000000004</v>
      </c>
      <c r="I2136" s="7">
        <v>20.501640999999999</v>
      </c>
      <c r="J2136" s="7" t="s">
        <v>53</v>
      </c>
      <c r="K2136" s="7" t="s">
        <v>55</v>
      </c>
      <c r="L2136" s="7" t="s">
        <v>47</v>
      </c>
      <c r="M2136" s="7">
        <f t="shared" si="330"/>
        <v>25</v>
      </c>
      <c r="N2136" s="7">
        <f t="shared" si="331"/>
        <v>0</v>
      </c>
      <c r="O2136" s="7">
        <f t="shared" si="332"/>
        <v>0</v>
      </c>
      <c r="P2136" s="7">
        <f t="shared" si="333"/>
        <v>16.5</v>
      </c>
      <c r="Q2136" s="19">
        <f t="shared" si="334"/>
        <v>11.225</v>
      </c>
      <c r="R2136" s="19">
        <f t="shared" si="335"/>
        <v>9.125</v>
      </c>
      <c r="S2136" s="19">
        <f t="shared" si="336"/>
        <v>11.175000000000001</v>
      </c>
      <c r="T2136" s="19">
        <f t="shared" si="337"/>
        <v>10.375</v>
      </c>
      <c r="U2136" s="7">
        <f t="shared" si="338"/>
        <v>10.508333333333335</v>
      </c>
      <c r="V2136" s="7">
        <f t="shared" si="339"/>
        <v>10.475000000000001</v>
      </c>
    </row>
    <row r="2137" spans="1:22" ht="13.5" x14ac:dyDescent="0.35">
      <c r="A2137" s="3">
        <v>45117</v>
      </c>
      <c r="B2137" s="2">
        <v>15.3873</v>
      </c>
      <c r="C2137" s="7">
        <v>50</v>
      </c>
      <c r="D2137" s="7">
        <v>-4.5245854137252906E-2</v>
      </c>
      <c r="E2137" s="7">
        <v>-7.038390848492726E-2</v>
      </c>
      <c r="F2137" s="7">
        <v>15.6036</v>
      </c>
      <c r="G2137" s="7">
        <v>15.487534999999999</v>
      </c>
      <c r="H2137" s="7">
        <v>15.378506000000005</v>
      </c>
      <c r="I2137" s="7">
        <v>20.441982500000002</v>
      </c>
      <c r="J2137" s="7" t="s">
        <v>53</v>
      </c>
      <c r="K2137" s="7" t="s">
        <v>55</v>
      </c>
      <c r="L2137" s="7" t="s">
        <v>47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16.5</v>
      </c>
      <c r="Q2137" s="19">
        <f t="shared" si="334"/>
        <v>11.225</v>
      </c>
      <c r="R2137" s="19">
        <f t="shared" si="335"/>
        <v>9.125</v>
      </c>
      <c r="S2137" s="19">
        <f t="shared" si="336"/>
        <v>11.175000000000001</v>
      </c>
      <c r="T2137" s="19">
        <f t="shared" si="337"/>
        <v>10.375</v>
      </c>
      <c r="U2137" s="7">
        <f t="shared" si="338"/>
        <v>10.508333333333335</v>
      </c>
      <c r="V2137" s="7">
        <f t="shared" si="339"/>
        <v>10.475000000000001</v>
      </c>
    </row>
    <row r="2138" spans="1:22" ht="13.5" x14ac:dyDescent="0.35">
      <c r="A2138" s="3">
        <v>45118</v>
      </c>
      <c r="B2138" s="2">
        <v>15.3697</v>
      </c>
      <c r="C2138" s="7">
        <v>51.652018611646376</v>
      </c>
      <c r="D2138" s="7">
        <v>-5.4605664430638967E-2</v>
      </c>
      <c r="E2138" s="7">
        <v>-6.7228259674069604E-2</v>
      </c>
      <c r="F2138" s="7">
        <v>15.529739999999999</v>
      </c>
      <c r="G2138" s="7">
        <v>15.460275000000001</v>
      </c>
      <c r="H2138" s="7">
        <v>15.389584000000005</v>
      </c>
      <c r="I2138" s="7">
        <v>20.382543500000001</v>
      </c>
      <c r="J2138" s="7" t="s">
        <v>53</v>
      </c>
      <c r="K2138" s="7" t="s">
        <v>55</v>
      </c>
      <c r="L2138" s="7" t="s">
        <v>47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16.5</v>
      </c>
      <c r="Q2138" s="19">
        <f t="shared" si="334"/>
        <v>11.225</v>
      </c>
      <c r="R2138" s="19">
        <f t="shared" si="335"/>
        <v>9.125</v>
      </c>
      <c r="S2138" s="19">
        <f t="shared" si="336"/>
        <v>11.175000000000001</v>
      </c>
      <c r="T2138" s="19">
        <f t="shared" si="337"/>
        <v>10.375</v>
      </c>
      <c r="U2138" s="7">
        <f t="shared" si="338"/>
        <v>10.508333333333335</v>
      </c>
      <c r="V2138" s="7">
        <f t="shared" si="339"/>
        <v>10.475000000000001</v>
      </c>
    </row>
    <row r="2139" spans="1:22" ht="13.5" x14ac:dyDescent="0.35">
      <c r="A2139" s="3">
        <v>45119</v>
      </c>
      <c r="B2139" s="2">
        <v>15.132300000000001</v>
      </c>
      <c r="C2139" s="7">
        <v>54.113939632675205</v>
      </c>
      <c r="D2139" s="7">
        <v>-8.0254454097188344E-2</v>
      </c>
      <c r="E2139" s="7">
        <v>-6.9833498558693363E-2</v>
      </c>
      <c r="F2139" s="7">
        <v>15.410160000000001</v>
      </c>
      <c r="G2139" s="7">
        <v>15.425545</v>
      </c>
      <c r="H2139" s="7">
        <v>15.393452000000003</v>
      </c>
      <c r="I2139" s="7">
        <v>20.322357000000004</v>
      </c>
      <c r="J2139" s="7" t="s">
        <v>53</v>
      </c>
      <c r="K2139" s="7" t="s">
        <v>55</v>
      </c>
      <c r="L2139" s="7" t="s">
        <v>47</v>
      </c>
      <c r="M2139" s="7">
        <f t="shared" si="330"/>
        <v>25</v>
      </c>
      <c r="N2139" s="7">
        <f t="shared" si="331"/>
        <v>45</v>
      </c>
      <c r="O2139" s="7">
        <f t="shared" si="332"/>
        <v>0</v>
      </c>
      <c r="P2139" s="7">
        <f t="shared" si="333"/>
        <v>16.5</v>
      </c>
      <c r="Q2139" s="19">
        <f t="shared" si="334"/>
        <v>26.975000000000001</v>
      </c>
      <c r="R2139" s="19">
        <f t="shared" si="335"/>
        <v>18.125</v>
      </c>
      <c r="S2139" s="19">
        <f t="shared" si="336"/>
        <v>17.925000000000001</v>
      </c>
      <c r="T2139" s="19">
        <f t="shared" si="337"/>
        <v>21.625</v>
      </c>
      <c r="U2139" s="7">
        <f t="shared" si="338"/>
        <v>21.008333333333336</v>
      </c>
      <c r="V2139" s="7">
        <f t="shared" si="339"/>
        <v>21.162500000000001</v>
      </c>
    </row>
    <row r="2140" spans="1:22" ht="13.5" x14ac:dyDescent="0.35">
      <c r="A2140" s="3">
        <v>45120</v>
      </c>
      <c r="B2140" s="2">
        <v>15.132300000000001</v>
      </c>
      <c r="C2140" s="7">
        <v>58.410842412968407</v>
      </c>
      <c r="D2140" s="7">
        <v>-9.9435079002923032E-2</v>
      </c>
      <c r="E2140" s="7">
        <v>-7.5753814647539303E-2</v>
      </c>
      <c r="F2140" s="7">
        <v>15.306400000000002</v>
      </c>
      <c r="G2140" s="7">
        <v>15.393889999999999</v>
      </c>
      <c r="H2140" s="7">
        <v>15.397144000000003</v>
      </c>
      <c r="I2140" s="7">
        <v>20.2621705</v>
      </c>
      <c r="J2140" s="7" t="s">
        <v>53</v>
      </c>
      <c r="K2140" s="7" t="s">
        <v>55</v>
      </c>
      <c r="L2140" s="7" t="s">
        <v>47</v>
      </c>
      <c r="M2140" s="7">
        <f t="shared" si="330"/>
        <v>25</v>
      </c>
      <c r="N2140" s="7">
        <f t="shared" si="331"/>
        <v>100</v>
      </c>
      <c r="O2140" s="7">
        <f t="shared" si="332"/>
        <v>0</v>
      </c>
      <c r="P2140" s="7">
        <f t="shared" si="333"/>
        <v>16.5</v>
      </c>
      <c r="Q2140" s="19">
        <f t="shared" si="334"/>
        <v>46.225000000000001</v>
      </c>
      <c r="R2140" s="19">
        <f t="shared" si="335"/>
        <v>29.125</v>
      </c>
      <c r="S2140" s="19">
        <f t="shared" si="336"/>
        <v>26.175000000000001</v>
      </c>
      <c r="T2140" s="19">
        <f t="shared" si="337"/>
        <v>35.375</v>
      </c>
      <c r="U2140" s="7">
        <f t="shared" si="338"/>
        <v>33.841666666666661</v>
      </c>
      <c r="V2140" s="7">
        <f t="shared" si="339"/>
        <v>34.224999999999994</v>
      </c>
    </row>
    <row r="2141" spans="1:22" ht="13.5" x14ac:dyDescent="0.35">
      <c r="A2141" s="3">
        <v>45121</v>
      </c>
      <c r="B2141" s="2">
        <v>15.132300000000001</v>
      </c>
      <c r="C2141" s="7">
        <v>47.338313480045812</v>
      </c>
      <c r="D2141" s="7">
        <v>-0.11332947083501743</v>
      </c>
      <c r="E2141" s="7">
        <v>-8.3268945885034931E-2</v>
      </c>
      <c r="F2141" s="7">
        <v>15.230779999999999</v>
      </c>
      <c r="G2141" s="7">
        <v>15.363994999999999</v>
      </c>
      <c r="H2141" s="7">
        <v>15.402772000000004</v>
      </c>
      <c r="I2141" s="7">
        <v>20.202424000000004</v>
      </c>
      <c r="J2141" s="7" t="s">
        <v>53</v>
      </c>
      <c r="K2141" s="7" t="s">
        <v>55</v>
      </c>
      <c r="L2141" s="7" t="s">
        <v>47</v>
      </c>
      <c r="M2141" s="7">
        <f t="shared" si="330"/>
        <v>25</v>
      </c>
      <c r="N2141" s="7">
        <f t="shared" si="331"/>
        <v>100</v>
      </c>
      <c r="O2141" s="7">
        <f t="shared" si="332"/>
        <v>0</v>
      </c>
      <c r="P2141" s="7">
        <f t="shared" si="333"/>
        <v>16.5</v>
      </c>
      <c r="Q2141" s="19">
        <f t="shared" si="334"/>
        <v>46.225000000000001</v>
      </c>
      <c r="R2141" s="19">
        <f t="shared" si="335"/>
        <v>29.125</v>
      </c>
      <c r="S2141" s="19">
        <f t="shared" si="336"/>
        <v>26.175000000000001</v>
      </c>
      <c r="T2141" s="19">
        <f t="shared" si="337"/>
        <v>35.375</v>
      </c>
      <c r="U2141" s="7">
        <f t="shared" si="338"/>
        <v>33.841666666666661</v>
      </c>
      <c r="V2141" s="7">
        <f t="shared" si="339"/>
        <v>34.224999999999994</v>
      </c>
    </row>
    <row r="2142" spans="1:22" ht="13.5" x14ac:dyDescent="0.35">
      <c r="A2142" s="3">
        <v>45124</v>
      </c>
      <c r="B2142" s="2">
        <v>15.132300000000001</v>
      </c>
      <c r="C2142" s="7">
        <v>50.314735336194587</v>
      </c>
      <c r="D2142" s="7">
        <v>-0.12292388642044649</v>
      </c>
      <c r="E2142" s="7">
        <v>-9.1199933992117246E-2</v>
      </c>
      <c r="F2142" s="7">
        <v>15.179779999999999</v>
      </c>
      <c r="G2142" s="7">
        <v>15.338054999999997</v>
      </c>
      <c r="H2142" s="7">
        <v>15.409102000000003</v>
      </c>
      <c r="I2142" s="7">
        <v>20.146194500000007</v>
      </c>
      <c r="J2142" s="7" t="s">
        <v>53</v>
      </c>
      <c r="K2142" s="7" t="s">
        <v>55</v>
      </c>
      <c r="L2142" s="7" t="s">
        <v>47</v>
      </c>
      <c r="M2142" s="7">
        <f t="shared" si="330"/>
        <v>25</v>
      </c>
      <c r="N2142" s="7">
        <f t="shared" si="331"/>
        <v>100</v>
      </c>
      <c r="O2142" s="7">
        <f t="shared" si="332"/>
        <v>0</v>
      </c>
      <c r="P2142" s="7">
        <f t="shared" si="333"/>
        <v>16.5</v>
      </c>
      <c r="Q2142" s="19">
        <f t="shared" si="334"/>
        <v>46.225000000000001</v>
      </c>
      <c r="R2142" s="19">
        <f t="shared" si="335"/>
        <v>29.125</v>
      </c>
      <c r="S2142" s="19">
        <f t="shared" si="336"/>
        <v>26.175000000000001</v>
      </c>
      <c r="T2142" s="19">
        <f t="shared" si="337"/>
        <v>35.375</v>
      </c>
      <c r="U2142" s="7">
        <f t="shared" si="338"/>
        <v>33.841666666666661</v>
      </c>
      <c r="V2142" s="7">
        <f t="shared" si="339"/>
        <v>34.224999999999994</v>
      </c>
    </row>
    <row r="2143" spans="1:22" ht="13.5" x14ac:dyDescent="0.35">
      <c r="A2143" s="3">
        <v>45125</v>
      </c>
      <c r="B2143" s="2">
        <v>15.1675</v>
      </c>
      <c r="C2143" s="7">
        <v>51.535026514094348</v>
      </c>
      <c r="D2143" s="7">
        <v>-0.1262320594697659</v>
      </c>
      <c r="E2143" s="7">
        <v>-9.820635908764698E-2</v>
      </c>
      <c r="F2143" s="7">
        <v>15.139340000000001</v>
      </c>
      <c r="G2143" s="7">
        <v>15.327064999999999</v>
      </c>
      <c r="H2143" s="7">
        <v>15.416312000000005</v>
      </c>
      <c r="I2143" s="7">
        <v>20.090141000000006</v>
      </c>
      <c r="J2143" s="7" t="s">
        <v>48</v>
      </c>
      <c r="K2143" s="7" t="s">
        <v>55</v>
      </c>
      <c r="L2143" s="7" t="s">
        <v>56</v>
      </c>
      <c r="M2143" s="7">
        <f t="shared" si="330"/>
        <v>25</v>
      </c>
      <c r="N2143" s="7">
        <f t="shared" si="331"/>
        <v>100</v>
      </c>
      <c r="O2143" s="7">
        <f t="shared" si="332"/>
        <v>0</v>
      </c>
      <c r="P2143" s="7">
        <f t="shared" si="333"/>
        <v>66.5</v>
      </c>
      <c r="Q2143" s="19">
        <f t="shared" si="334"/>
        <v>53.725000000000001</v>
      </c>
      <c r="R2143" s="19">
        <f t="shared" si="335"/>
        <v>41.625</v>
      </c>
      <c r="S2143" s="19">
        <f t="shared" si="336"/>
        <v>48.674999999999997</v>
      </c>
      <c r="T2143" s="19">
        <f t="shared" si="337"/>
        <v>47.875</v>
      </c>
      <c r="U2143" s="7">
        <f t="shared" si="338"/>
        <v>48.008333333333326</v>
      </c>
      <c r="V2143" s="7">
        <f t="shared" si="339"/>
        <v>47.974999999999994</v>
      </c>
    </row>
    <row r="2144" spans="1:22" ht="13.5" x14ac:dyDescent="0.35">
      <c r="A2144" s="3">
        <v>45127</v>
      </c>
      <c r="B2144" s="2">
        <v>15.4979</v>
      </c>
      <c r="C2144" s="7">
        <v>56.492326965236458</v>
      </c>
      <c r="D2144" s="7">
        <v>-0.10102869579650076</v>
      </c>
      <c r="E2144" s="7">
        <v>-9.8770826429417743E-2</v>
      </c>
      <c r="F2144" s="7">
        <v>15.212460000000002</v>
      </c>
      <c r="G2144" s="7">
        <v>15.336989999999997</v>
      </c>
      <c r="H2144" s="7">
        <v>15.430130000000004</v>
      </c>
      <c r="I2144" s="7">
        <v>20.041015000000005</v>
      </c>
      <c r="J2144" s="7" t="s">
        <v>48</v>
      </c>
      <c r="K2144" s="7" t="s">
        <v>55</v>
      </c>
      <c r="L2144" s="7" t="s">
        <v>56</v>
      </c>
      <c r="M2144" s="7">
        <f t="shared" si="330"/>
        <v>25</v>
      </c>
      <c r="N2144" s="7">
        <f t="shared" si="331"/>
        <v>45</v>
      </c>
      <c r="O2144" s="7">
        <f t="shared" si="332"/>
        <v>0</v>
      </c>
      <c r="P2144" s="7">
        <f t="shared" si="333"/>
        <v>66.5</v>
      </c>
      <c r="Q2144" s="19">
        <f t="shared" si="334"/>
        <v>34.475000000000001</v>
      </c>
      <c r="R2144" s="19">
        <f t="shared" si="335"/>
        <v>30.625</v>
      </c>
      <c r="S2144" s="19">
        <f t="shared" si="336"/>
        <v>40.424999999999997</v>
      </c>
      <c r="T2144" s="19">
        <f t="shared" si="337"/>
        <v>34.125</v>
      </c>
      <c r="U2144" s="7">
        <f t="shared" si="338"/>
        <v>35.174999999999997</v>
      </c>
      <c r="V2144" s="7">
        <f t="shared" si="339"/>
        <v>34.912499999999994</v>
      </c>
    </row>
    <row r="2145" spans="1:22" ht="13.5" x14ac:dyDescent="0.35">
      <c r="A2145" s="3">
        <v>45128</v>
      </c>
      <c r="B2145" s="2">
        <v>15.2178</v>
      </c>
      <c r="C2145" s="7">
        <v>27.27747519212113</v>
      </c>
      <c r="D2145" s="7">
        <v>-0.10247530607190214</v>
      </c>
      <c r="E2145" s="7">
        <v>-9.9511722357914625E-2</v>
      </c>
      <c r="F2145" s="7">
        <v>15.229560000000001</v>
      </c>
      <c r="G2145" s="7">
        <v>15.349620000000002</v>
      </c>
      <c r="H2145" s="7">
        <v>15.442566000000005</v>
      </c>
      <c r="I2145" s="7">
        <v>19.994049500000003</v>
      </c>
      <c r="J2145" s="7" t="s">
        <v>53</v>
      </c>
      <c r="K2145" s="7" t="s">
        <v>55</v>
      </c>
      <c r="L2145" s="7" t="s">
        <v>47</v>
      </c>
      <c r="M2145" s="7">
        <f t="shared" si="330"/>
        <v>50</v>
      </c>
      <c r="N2145" s="7">
        <f t="shared" si="331"/>
        <v>45</v>
      </c>
      <c r="O2145" s="7">
        <f t="shared" si="332"/>
        <v>0</v>
      </c>
      <c r="P2145" s="7">
        <f t="shared" si="333"/>
        <v>16.5</v>
      </c>
      <c r="Q2145" s="19">
        <f t="shared" si="334"/>
        <v>35.725000000000001</v>
      </c>
      <c r="R2145" s="19">
        <f t="shared" si="335"/>
        <v>23.125</v>
      </c>
      <c r="S2145" s="19">
        <f t="shared" si="336"/>
        <v>21.675000000000001</v>
      </c>
      <c r="T2145" s="19">
        <f t="shared" si="337"/>
        <v>27.875</v>
      </c>
      <c r="U2145" s="7">
        <f t="shared" si="338"/>
        <v>26.841666666666669</v>
      </c>
      <c r="V2145" s="7">
        <f t="shared" si="339"/>
        <v>27.1</v>
      </c>
    </row>
    <row r="2146" spans="1:22" ht="13.5" x14ac:dyDescent="0.35">
      <c r="A2146" s="3">
        <v>45131</v>
      </c>
      <c r="B2146" s="2">
        <v>15.208500000000001</v>
      </c>
      <c r="C2146" s="7">
        <v>27.627899947101923</v>
      </c>
      <c r="D2146" s="7">
        <v>-0.1031827607768836</v>
      </c>
      <c r="E2146" s="7">
        <v>-0.10024593004170843</v>
      </c>
      <c r="F2146" s="7">
        <v>15.244800000000001</v>
      </c>
      <c r="G2146" s="7">
        <v>15.369255000000001</v>
      </c>
      <c r="H2146" s="7">
        <v>15.454816000000001</v>
      </c>
      <c r="I2146" s="7">
        <v>19.946993500000005</v>
      </c>
      <c r="J2146" s="7" t="s">
        <v>53</v>
      </c>
      <c r="K2146" s="7" t="s">
        <v>55</v>
      </c>
      <c r="L2146" s="7" t="s">
        <v>47</v>
      </c>
      <c r="M2146" s="7">
        <f t="shared" si="330"/>
        <v>50</v>
      </c>
      <c r="N2146" s="7">
        <f t="shared" si="331"/>
        <v>45</v>
      </c>
      <c r="O2146" s="7">
        <f t="shared" si="332"/>
        <v>0</v>
      </c>
      <c r="P2146" s="7">
        <f t="shared" si="333"/>
        <v>16.5</v>
      </c>
      <c r="Q2146" s="19">
        <f t="shared" si="334"/>
        <v>35.725000000000001</v>
      </c>
      <c r="R2146" s="19">
        <f t="shared" si="335"/>
        <v>23.125</v>
      </c>
      <c r="S2146" s="19">
        <f t="shared" si="336"/>
        <v>21.675000000000001</v>
      </c>
      <c r="T2146" s="19">
        <f t="shared" si="337"/>
        <v>27.875</v>
      </c>
      <c r="U2146" s="7">
        <f t="shared" si="338"/>
        <v>26.841666666666669</v>
      </c>
      <c r="V2146" s="7">
        <f t="shared" si="339"/>
        <v>27.1</v>
      </c>
    </row>
    <row r="2147" spans="1:22" ht="13.5" x14ac:dyDescent="0.35">
      <c r="A2147" s="3">
        <v>45133</v>
      </c>
      <c r="B2147" s="2">
        <v>15.171200000000001</v>
      </c>
      <c r="C2147" s="7">
        <v>28.144726712855999</v>
      </c>
      <c r="D2147" s="7">
        <v>-0.10553666106395276</v>
      </c>
      <c r="E2147" s="7">
        <v>-0.1013040762461573</v>
      </c>
      <c r="F2147" s="7">
        <v>15.25258</v>
      </c>
      <c r="G2147" s="7">
        <v>15.367244999999997</v>
      </c>
      <c r="H2147" s="7">
        <v>15.468608</v>
      </c>
      <c r="I2147" s="7">
        <v>19.899883000000003</v>
      </c>
      <c r="J2147" s="7" t="s">
        <v>53</v>
      </c>
      <c r="K2147" s="7" t="s">
        <v>55</v>
      </c>
      <c r="L2147" s="7" t="s">
        <v>47</v>
      </c>
      <c r="M2147" s="7">
        <f t="shared" si="330"/>
        <v>50</v>
      </c>
      <c r="N2147" s="7">
        <f t="shared" si="331"/>
        <v>45</v>
      </c>
      <c r="O2147" s="7">
        <f t="shared" si="332"/>
        <v>0</v>
      </c>
      <c r="P2147" s="7">
        <f t="shared" si="333"/>
        <v>16.5</v>
      </c>
      <c r="Q2147" s="19">
        <f t="shared" si="334"/>
        <v>35.725000000000001</v>
      </c>
      <c r="R2147" s="19">
        <f t="shared" si="335"/>
        <v>23.125</v>
      </c>
      <c r="S2147" s="19">
        <f t="shared" si="336"/>
        <v>21.675000000000001</v>
      </c>
      <c r="T2147" s="19">
        <f t="shared" si="337"/>
        <v>27.875</v>
      </c>
      <c r="U2147" s="7">
        <f t="shared" si="338"/>
        <v>26.841666666666669</v>
      </c>
      <c r="V2147" s="7">
        <f t="shared" si="339"/>
        <v>27.1</v>
      </c>
    </row>
    <row r="2148" spans="1:22" ht="13.5" x14ac:dyDescent="0.35">
      <c r="A2148" s="3">
        <v>45134</v>
      </c>
      <c r="B2148" s="2">
        <v>15.133800000000001</v>
      </c>
      <c r="C2148" s="7">
        <v>27.538415185296742</v>
      </c>
      <c r="D2148" s="7">
        <v>-0.10916166372688352</v>
      </c>
      <c r="E2148" s="7">
        <v>-0.10287559374230254</v>
      </c>
      <c r="F2148" s="7">
        <v>15.245839999999998</v>
      </c>
      <c r="G2148" s="7">
        <v>15.367759999999999</v>
      </c>
      <c r="H2148" s="7">
        <v>15.481123999999998</v>
      </c>
      <c r="I2148" s="7">
        <v>19.846342500000002</v>
      </c>
      <c r="J2148" s="7" t="s">
        <v>53</v>
      </c>
      <c r="K2148" s="7" t="s">
        <v>55</v>
      </c>
      <c r="L2148" s="7" t="s">
        <v>47</v>
      </c>
      <c r="M2148" s="7">
        <f t="shared" si="330"/>
        <v>50</v>
      </c>
      <c r="N2148" s="7">
        <f t="shared" si="331"/>
        <v>45</v>
      </c>
      <c r="O2148" s="7">
        <f t="shared" si="332"/>
        <v>0</v>
      </c>
      <c r="P2148" s="7">
        <f t="shared" si="333"/>
        <v>16.5</v>
      </c>
      <c r="Q2148" s="19">
        <f t="shared" si="334"/>
        <v>35.725000000000001</v>
      </c>
      <c r="R2148" s="19">
        <f t="shared" si="335"/>
        <v>23.125</v>
      </c>
      <c r="S2148" s="19">
        <f t="shared" si="336"/>
        <v>21.675000000000001</v>
      </c>
      <c r="T2148" s="19">
        <f t="shared" si="337"/>
        <v>27.875</v>
      </c>
      <c r="U2148" s="7">
        <f t="shared" si="338"/>
        <v>26.841666666666669</v>
      </c>
      <c r="V2148" s="7">
        <f t="shared" si="339"/>
        <v>27.1</v>
      </c>
    </row>
    <row r="2149" spans="1:22" ht="13.5" x14ac:dyDescent="0.35">
      <c r="A2149" s="3">
        <v>45135</v>
      </c>
      <c r="B2149" s="2">
        <v>15.096500000000001</v>
      </c>
      <c r="C2149" s="7">
        <v>28.433659978223659</v>
      </c>
      <c r="D2149" s="7">
        <v>-0.11373325653998556</v>
      </c>
      <c r="E2149" s="7">
        <v>-0.10504712630183916</v>
      </c>
      <c r="F2149" s="7">
        <v>15.165560000000003</v>
      </c>
      <c r="G2149" s="7">
        <v>15.366409999999998</v>
      </c>
      <c r="H2149" s="7">
        <v>15.493771999999996</v>
      </c>
      <c r="I2149" s="7">
        <v>19.794374000000008</v>
      </c>
      <c r="J2149" s="7" t="s">
        <v>53</v>
      </c>
      <c r="K2149" s="7" t="s">
        <v>55</v>
      </c>
      <c r="L2149" s="7" t="s">
        <v>47</v>
      </c>
      <c r="M2149" s="7">
        <f t="shared" si="330"/>
        <v>50</v>
      </c>
      <c r="N2149" s="7">
        <f t="shared" si="331"/>
        <v>45</v>
      </c>
      <c r="O2149" s="7">
        <f t="shared" si="332"/>
        <v>0</v>
      </c>
      <c r="P2149" s="7">
        <f t="shared" si="333"/>
        <v>16.5</v>
      </c>
      <c r="Q2149" s="19">
        <f t="shared" si="334"/>
        <v>35.725000000000001</v>
      </c>
      <c r="R2149" s="19">
        <f t="shared" si="335"/>
        <v>23.125</v>
      </c>
      <c r="S2149" s="19">
        <f t="shared" si="336"/>
        <v>21.675000000000001</v>
      </c>
      <c r="T2149" s="19">
        <f t="shared" si="337"/>
        <v>27.875</v>
      </c>
      <c r="U2149" s="7">
        <f t="shared" si="338"/>
        <v>26.841666666666669</v>
      </c>
      <c r="V2149" s="7">
        <f t="shared" si="339"/>
        <v>27.1</v>
      </c>
    </row>
    <row r="2150" spans="1:22" ht="13.5" x14ac:dyDescent="0.35">
      <c r="A2150" s="3">
        <v>45138</v>
      </c>
      <c r="B2150" s="2">
        <v>14.9564</v>
      </c>
      <c r="C2150" s="7">
        <v>28.446934329287217</v>
      </c>
      <c r="D2150" s="7">
        <v>-0.1271949516893951</v>
      </c>
      <c r="E2150" s="7">
        <v>-0.10947669137935036</v>
      </c>
      <c r="F2150" s="7">
        <v>15.11328</v>
      </c>
      <c r="G2150" s="7">
        <v>15.349699999999995</v>
      </c>
      <c r="H2150" s="7">
        <v>15.504497999999995</v>
      </c>
      <c r="I2150" s="7">
        <v>19.741661500000006</v>
      </c>
      <c r="J2150" s="7" t="s">
        <v>53</v>
      </c>
      <c r="K2150" s="7" t="s">
        <v>55</v>
      </c>
      <c r="L2150" s="7" t="s">
        <v>47</v>
      </c>
      <c r="M2150" s="7">
        <f t="shared" si="330"/>
        <v>50</v>
      </c>
      <c r="N2150" s="7">
        <f t="shared" si="331"/>
        <v>45</v>
      </c>
      <c r="O2150" s="7">
        <f t="shared" si="332"/>
        <v>0</v>
      </c>
      <c r="P2150" s="7">
        <f t="shared" si="333"/>
        <v>16.5</v>
      </c>
      <c r="Q2150" s="19">
        <f t="shared" si="334"/>
        <v>35.725000000000001</v>
      </c>
      <c r="R2150" s="19">
        <f t="shared" si="335"/>
        <v>23.125</v>
      </c>
      <c r="S2150" s="19">
        <f t="shared" si="336"/>
        <v>21.675000000000001</v>
      </c>
      <c r="T2150" s="19">
        <f t="shared" si="337"/>
        <v>27.875</v>
      </c>
      <c r="U2150" s="7">
        <f t="shared" si="338"/>
        <v>26.841666666666669</v>
      </c>
      <c r="V2150" s="7">
        <f t="shared" si="339"/>
        <v>27.1</v>
      </c>
    </row>
    <row r="2151" spans="1:22" ht="13.5" x14ac:dyDescent="0.35">
      <c r="A2151" s="3">
        <v>45139</v>
      </c>
      <c r="B2151" s="2">
        <v>15.0311</v>
      </c>
      <c r="C2151" s="7">
        <v>35.599935316946954</v>
      </c>
      <c r="D2151" s="7">
        <v>-0.13033337436555037</v>
      </c>
      <c r="E2151" s="7">
        <v>-0.11364802797659038</v>
      </c>
      <c r="F2151" s="7">
        <v>15.0778</v>
      </c>
      <c r="G2151" s="7">
        <v>15.309909999999997</v>
      </c>
      <c r="H2151" s="7">
        <v>15.516013999999995</v>
      </c>
      <c r="I2151" s="7">
        <v>19.691081000000004</v>
      </c>
      <c r="J2151" s="7" t="s">
        <v>53</v>
      </c>
      <c r="K2151" s="7" t="s">
        <v>55</v>
      </c>
      <c r="L2151" s="7" t="s">
        <v>47</v>
      </c>
      <c r="M2151" s="7">
        <f t="shared" si="330"/>
        <v>25</v>
      </c>
      <c r="N2151" s="7">
        <f t="shared" si="331"/>
        <v>45</v>
      </c>
      <c r="O2151" s="7">
        <f t="shared" si="332"/>
        <v>0</v>
      </c>
      <c r="P2151" s="7">
        <f t="shared" si="333"/>
        <v>16.5</v>
      </c>
      <c r="Q2151" s="19">
        <f t="shared" si="334"/>
        <v>26.975000000000001</v>
      </c>
      <c r="R2151" s="19">
        <f t="shared" si="335"/>
        <v>18.125</v>
      </c>
      <c r="S2151" s="19">
        <f t="shared" si="336"/>
        <v>17.925000000000001</v>
      </c>
      <c r="T2151" s="19">
        <f t="shared" si="337"/>
        <v>21.625</v>
      </c>
      <c r="U2151" s="7">
        <f t="shared" si="338"/>
        <v>21.008333333333336</v>
      </c>
      <c r="V2151" s="7">
        <f t="shared" si="339"/>
        <v>21.162500000000001</v>
      </c>
    </row>
    <row r="2152" spans="1:22" ht="13.5" x14ac:dyDescent="0.35">
      <c r="A2152" s="3">
        <v>45140</v>
      </c>
      <c r="B2152" s="2">
        <v>14.975099999999999</v>
      </c>
      <c r="C2152" s="7">
        <v>34.527917189460439</v>
      </c>
      <c r="D2152" s="7">
        <v>-0.13577420837831511</v>
      </c>
      <c r="E2152" s="7">
        <v>-0.11807326405693533</v>
      </c>
      <c r="F2152" s="7">
        <v>15.038580000000001</v>
      </c>
      <c r="G2152" s="7">
        <v>15.268634999999998</v>
      </c>
      <c r="H2152" s="7">
        <v>15.521837999999995</v>
      </c>
      <c r="I2152" s="7">
        <v>19.639253000000007</v>
      </c>
      <c r="J2152" s="7" t="s">
        <v>53</v>
      </c>
      <c r="K2152" s="7" t="s">
        <v>55</v>
      </c>
      <c r="L2152" s="7" t="s">
        <v>47</v>
      </c>
      <c r="M2152" s="7">
        <f t="shared" si="330"/>
        <v>25</v>
      </c>
      <c r="N2152" s="7">
        <f t="shared" si="331"/>
        <v>45</v>
      </c>
      <c r="O2152" s="7">
        <f t="shared" si="332"/>
        <v>0</v>
      </c>
      <c r="P2152" s="7">
        <f t="shared" si="333"/>
        <v>16.5</v>
      </c>
      <c r="Q2152" s="19">
        <f t="shared" si="334"/>
        <v>26.975000000000001</v>
      </c>
      <c r="R2152" s="19">
        <f t="shared" si="335"/>
        <v>18.125</v>
      </c>
      <c r="S2152" s="19">
        <f t="shared" si="336"/>
        <v>17.925000000000001</v>
      </c>
      <c r="T2152" s="19">
        <f t="shared" si="337"/>
        <v>21.625</v>
      </c>
      <c r="U2152" s="7">
        <f t="shared" si="338"/>
        <v>21.008333333333336</v>
      </c>
      <c r="V2152" s="7">
        <f t="shared" si="339"/>
        <v>21.162500000000001</v>
      </c>
    </row>
    <row r="2153" spans="1:22" ht="13.5" x14ac:dyDescent="0.35">
      <c r="A2153" s="3">
        <v>45141</v>
      </c>
      <c r="B2153" s="2">
        <v>14.975099999999999</v>
      </c>
      <c r="C2153" s="7">
        <v>42.42628637502402</v>
      </c>
      <c r="D2153" s="7">
        <v>-0.13848968564326292</v>
      </c>
      <c r="E2153" s="7">
        <v>-0.12215654837420085</v>
      </c>
      <c r="F2153" s="7">
        <v>15.00684</v>
      </c>
      <c r="G2153" s="7">
        <v>15.230439999999996</v>
      </c>
      <c r="H2153" s="7">
        <v>15.528541999999993</v>
      </c>
      <c r="I2153" s="7">
        <v>19.587513000000008</v>
      </c>
      <c r="J2153" s="7" t="s">
        <v>53</v>
      </c>
      <c r="K2153" s="7" t="s">
        <v>55</v>
      </c>
      <c r="L2153" s="7" t="s">
        <v>47</v>
      </c>
      <c r="M2153" s="7">
        <f t="shared" si="330"/>
        <v>25</v>
      </c>
      <c r="N2153" s="7">
        <f t="shared" si="331"/>
        <v>45</v>
      </c>
      <c r="O2153" s="7">
        <f t="shared" si="332"/>
        <v>0</v>
      </c>
      <c r="P2153" s="7">
        <f t="shared" si="333"/>
        <v>16.5</v>
      </c>
      <c r="Q2153" s="19">
        <f t="shared" si="334"/>
        <v>26.975000000000001</v>
      </c>
      <c r="R2153" s="19">
        <f t="shared" si="335"/>
        <v>18.125</v>
      </c>
      <c r="S2153" s="19">
        <f t="shared" si="336"/>
        <v>17.925000000000001</v>
      </c>
      <c r="T2153" s="19">
        <f t="shared" si="337"/>
        <v>21.625</v>
      </c>
      <c r="U2153" s="7">
        <f t="shared" si="338"/>
        <v>21.008333333333336</v>
      </c>
      <c r="V2153" s="7">
        <f t="shared" si="339"/>
        <v>21.162500000000001</v>
      </c>
    </row>
    <row r="2154" spans="1:22" ht="13.5" x14ac:dyDescent="0.35">
      <c r="A2154" s="3">
        <v>45142</v>
      </c>
      <c r="B2154" s="2">
        <v>14.835100000000001</v>
      </c>
      <c r="C2154" s="7">
        <v>37.383256919680733</v>
      </c>
      <c r="D2154" s="7">
        <v>-0.15020705745319773</v>
      </c>
      <c r="E2154" s="7">
        <v>-0.12776665019000022</v>
      </c>
      <c r="F2154" s="7">
        <v>14.954560000000001</v>
      </c>
      <c r="G2154" s="7">
        <v>15.185685000000001</v>
      </c>
      <c r="H2154" s="7">
        <v>15.533323999999995</v>
      </c>
      <c r="I2154" s="7">
        <v>19.534194000000003</v>
      </c>
      <c r="J2154" s="7" t="s">
        <v>53</v>
      </c>
      <c r="K2154" s="7" t="s">
        <v>55</v>
      </c>
      <c r="L2154" s="7" t="s">
        <v>47</v>
      </c>
      <c r="M2154" s="7">
        <f t="shared" si="330"/>
        <v>25</v>
      </c>
      <c r="N2154" s="7">
        <f t="shared" si="331"/>
        <v>100</v>
      </c>
      <c r="O2154" s="7">
        <f t="shared" si="332"/>
        <v>0</v>
      </c>
      <c r="P2154" s="7">
        <f t="shared" si="333"/>
        <v>16.5</v>
      </c>
      <c r="Q2154" s="19">
        <f t="shared" si="334"/>
        <v>46.225000000000001</v>
      </c>
      <c r="R2154" s="19">
        <f t="shared" si="335"/>
        <v>29.125</v>
      </c>
      <c r="S2154" s="19">
        <f t="shared" si="336"/>
        <v>26.175000000000001</v>
      </c>
      <c r="T2154" s="19">
        <f t="shared" si="337"/>
        <v>35.375</v>
      </c>
      <c r="U2154" s="7">
        <f t="shared" si="338"/>
        <v>33.841666666666661</v>
      </c>
      <c r="V2154" s="7">
        <f t="shared" si="339"/>
        <v>34.224999999999994</v>
      </c>
    </row>
    <row r="2155" spans="1:22" ht="13.5" x14ac:dyDescent="0.35">
      <c r="A2155" s="3">
        <v>45145</v>
      </c>
      <c r="B2155" s="2">
        <v>14.6577</v>
      </c>
      <c r="C2155" s="7">
        <v>32.489669421487562</v>
      </c>
      <c r="D2155" s="7">
        <v>-0.17182714012533395</v>
      </c>
      <c r="E2155" s="7">
        <v>-0.13657874817706697</v>
      </c>
      <c r="F2155" s="7">
        <v>14.894820000000001</v>
      </c>
      <c r="G2155" s="7">
        <v>15.136015</v>
      </c>
      <c r="H2155" s="7">
        <v>15.518907999999994</v>
      </c>
      <c r="I2155" s="7">
        <v>19.483724500000008</v>
      </c>
      <c r="J2155" s="7" t="s">
        <v>53</v>
      </c>
      <c r="K2155" s="7" t="s">
        <v>55</v>
      </c>
      <c r="L2155" s="7" t="s">
        <v>47</v>
      </c>
      <c r="M2155" s="7">
        <f t="shared" si="330"/>
        <v>25</v>
      </c>
      <c r="N2155" s="7">
        <f t="shared" si="331"/>
        <v>100</v>
      </c>
      <c r="O2155" s="7">
        <f t="shared" si="332"/>
        <v>0</v>
      </c>
      <c r="P2155" s="7">
        <f t="shared" si="333"/>
        <v>16.5</v>
      </c>
      <c r="Q2155" s="19">
        <f t="shared" si="334"/>
        <v>46.225000000000001</v>
      </c>
      <c r="R2155" s="19">
        <f t="shared" si="335"/>
        <v>29.125</v>
      </c>
      <c r="S2155" s="19">
        <f t="shared" si="336"/>
        <v>26.175000000000001</v>
      </c>
      <c r="T2155" s="19">
        <f t="shared" si="337"/>
        <v>35.375</v>
      </c>
      <c r="U2155" s="7">
        <f t="shared" si="338"/>
        <v>33.841666666666661</v>
      </c>
      <c r="V2155" s="7">
        <f t="shared" si="339"/>
        <v>34.224999999999994</v>
      </c>
    </row>
    <row r="2156" spans="1:22" ht="13.5" x14ac:dyDescent="0.35">
      <c r="A2156" s="3">
        <v>45146</v>
      </c>
      <c r="B2156" s="2">
        <v>14.1349</v>
      </c>
      <c r="C2156" s="7">
        <v>23.445154419595269</v>
      </c>
      <c r="D2156" s="7">
        <v>-0.22851265059352777</v>
      </c>
      <c r="E2156" s="7">
        <v>-0.15496552866035915</v>
      </c>
      <c r="F2156" s="7">
        <v>14.715579999999999</v>
      </c>
      <c r="G2156" s="7">
        <v>15.067240000000002</v>
      </c>
      <c r="H2156" s="7">
        <v>15.494739999999997</v>
      </c>
      <c r="I2156" s="7">
        <v>19.430861000000004</v>
      </c>
      <c r="J2156" s="7" t="s">
        <v>53</v>
      </c>
      <c r="K2156" s="7" t="s">
        <v>51</v>
      </c>
      <c r="L2156" s="7" t="s">
        <v>47</v>
      </c>
      <c r="M2156" s="7">
        <f t="shared" si="330"/>
        <v>50</v>
      </c>
      <c r="N2156" s="7">
        <f t="shared" si="331"/>
        <v>100</v>
      </c>
      <c r="O2156" s="7">
        <f t="shared" si="332"/>
        <v>0</v>
      </c>
      <c r="P2156" s="7">
        <f t="shared" si="333"/>
        <v>0</v>
      </c>
      <c r="Q2156" s="19">
        <f t="shared" si="334"/>
        <v>52.5</v>
      </c>
      <c r="R2156" s="19">
        <f t="shared" si="335"/>
        <v>30</v>
      </c>
      <c r="S2156" s="19">
        <f t="shared" si="336"/>
        <v>22.5</v>
      </c>
      <c r="T2156" s="19">
        <f t="shared" si="337"/>
        <v>37.5</v>
      </c>
      <c r="U2156" s="7">
        <f t="shared" si="338"/>
        <v>35</v>
      </c>
      <c r="V2156" s="7">
        <f t="shared" si="339"/>
        <v>35.625</v>
      </c>
    </row>
    <row r="2157" spans="1:22" ht="13.5" x14ac:dyDescent="0.35">
      <c r="A2157" s="3">
        <v>45147</v>
      </c>
      <c r="B2157" s="2">
        <v>13.976100000000001</v>
      </c>
      <c r="C2157" s="7">
        <v>20.238808952837715</v>
      </c>
      <c r="D2157" s="7">
        <v>-0.28298804881682926</v>
      </c>
      <c r="E2157" s="7">
        <v>-0.18057003269165317</v>
      </c>
      <c r="F2157" s="7">
        <v>14.515780000000001</v>
      </c>
      <c r="G2157" s="7">
        <v>14.996679999999998</v>
      </c>
      <c r="H2157" s="7">
        <v>15.450161999999995</v>
      </c>
      <c r="I2157" s="7">
        <v>19.375665000000005</v>
      </c>
      <c r="J2157" s="7" t="s">
        <v>53</v>
      </c>
      <c r="K2157" s="7" t="s">
        <v>51</v>
      </c>
      <c r="L2157" s="7" t="s">
        <v>47</v>
      </c>
      <c r="M2157" s="7">
        <f t="shared" si="330"/>
        <v>50</v>
      </c>
      <c r="N2157" s="7">
        <f t="shared" si="331"/>
        <v>100</v>
      </c>
      <c r="O2157" s="7">
        <f t="shared" si="332"/>
        <v>0</v>
      </c>
      <c r="P2157" s="7">
        <f t="shared" si="333"/>
        <v>0</v>
      </c>
      <c r="Q2157" s="19">
        <f t="shared" si="334"/>
        <v>52.5</v>
      </c>
      <c r="R2157" s="19">
        <f t="shared" si="335"/>
        <v>30</v>
      </c>
      <c r="S2157" s="19">
        <f t="shared" si="336"/>
        <v>22.5</v>
      </c>
      <c r="T2157" s="19">
        <f t="shared" si="337"/>
        <v>37.5</v>
      </c>
      <c r="U2157" s="7">
        <f t="shared" si="338"/>
        <v>35</v>
      </c>
      <c r="V2157" s="7">
        <f t="shared" si="339"/>
        <v>35.625</v>
      </c>
    </row>
    <row r="2158" spans="1:22" ht="13.5" x14ac:dyDescent="0.35">
      <c r="A2158" s="3">
        <v>45148</v>
      </c>
      <c r="B2158" s="2">
        <v>13.7241</v>
      </c>
      <c r="C2158" s="7">
        <v>3.8841514143094855</v>
      </c>
      <c r="D2158" s="7">
        <v>-0.34254583319330045</v>
      </c>
      <c r="E2158" s="7">
        <v>-0.21296519279198262</v>
      </c>
      <c r="F2158" s="7">
        <v>14.26558</v>
      </c>
      <c r="G2158" s="7">
        <v>14.914400000000001</v>
      </c>
      <c r="H2158" s="7">
        <v>15.386299999999999</v>
      </c>
      <c r="I2158" s="7">
        <v>19.32074750000001</v>
      </c>
      <c r="J2158" s="7" t="s">
        <v>53</v>
      </c>
      <c r="K2158" s="7" t="s">
        <v>51</v>
      </c>
      <c r="L2158" s="7" t="s">
        <v>47</v>
      </c>
      <c r="M2158" s="7">
        <f t="shared" si="330"/>
        <v>50</v>
      </c>
      <c r="N2158" s="7">
        <f t="shared" si="331"/>
        <v>100</v>
      </c>
      <c r="O2158" s="7">
        <f t="shared" si="332"/>
        <v>0</v>
      </c>
      <c r="P2158" s="7">
        <f t="shared" si="333"/>
        <v>0</v>
      </c>
      <c r="Q2158" s="19">
        <f t="shared" si="334"/>
        <v>52.5</v>
      </c>
      <c r="R2158" s="19">
        <f t="shared" si="335"/>
        <v>30</v>
      </c>
      <c r="S2158" s="19">
        <f t="shared" si="336"/>
        <v>22.5</v>
      </c>
      <c r="T2158" s="19">
        <f t="shared" si="337"/>
        <v>37.5</v>
      </c>
      <c r="U2158" s="7">
        <f t="shared" si="338"/>
        <v>35</v>
      </c>
      <c r="V2158" s="7">
        <f t="shared" si="339"/>
        <v>35.625</v>
      </c>
    </row>
    <row r="2159" spans="1:22" ht="13.5" x14ac:dyDescent="0.35">
      <c r="A2159" s="3">
        <v>45149</v>
      </c>
      <c r="B2159" s="2">
        <v>13.6774</v>
      </c>
      <c r="C2159" s="7">
        <v>4.4206414960350457</v>
      </c>
      <c r="D2159" s="7">
        <v>-0.38902961487636745</v>
      </c>
      <c r="E2159" s="7">
        <v>-0.24817807720885959</v>
      </c>
      <c r="F2159" s="7">
        <v>14.034040000000001</v>
      </c>
      <c r="G2159" s="7">
        <v>14.841654999999999</v>
      </c>
      <c r="H2159" s="7">
        <v>15.328185999999999</v>
      </c>
      <c r="I2159" s="7">
        <v>19.263838000000007</v>
      </c>
      <c r="J2159" s="7" t="s">
        <v>53</v>
      </c>
      <c r="K2159" s="7" t="s">
        <v>51</v>
      </c>
      <c r="L2159" s="7" t="s">
        <v>47</v>
      </c>
      <c r="M2159" s="7">
        <f t="shared" si="330"/>
        <v>50</v>
      </c>
      <c r="N2159" s="7">
        <f t="shared" si="331"/>
        <v>100</v>
      </c>
      <c r="O2159" s="7">
        <f t="shared" si="332"/>
        <v>0</v>
      </c>
      <c r="P2159" s="7">
        <f t="shared" si="333"/>
        <v>0</v>
      </c>
      <c r="Q2159" s="19">
        <f t="shared" si="334"/>
        <v>52.5</v>
      </c>
      <c r="R2159" s="19">
        <f t="shared" si="335"/>
        <v>30</v>
      </c>
      <c r="S2159" s="19">
        <f t="shared" si="336"/>
        <v>22.5</v>
      </c>
      <c r="T2159" s="19">
        <f t="shared" si="337"/>
        <v>37.5</v>
      </c>
      <c r="U2159" s="7">
        <f t="shared" si="338"/>
        <v>35</v>
      </c>
      <c r="V2159" s="7">
        <f t="shared" si="339"/>
        <v>35.625</v>
      </c>
    </row>
    <row r="2160" spans="1:22" ht="13.5" x14ac:dyDescent="0.35">
      <c r="A2160" s="3">
        <v>45152</v>
      </c>
      <c r="B2160" s="2">
        <v>13.7521</v>
      </c>
      <c r="C2160" s="7">
        <v>8.5118505013673484</v>
      </c>
      <c r="D2160" s="7">
        <v>-0.41505617186593291</v>
      </c>
      <c r="E2160" s="7">
        <v>-0.28155369614027426</v>
      </c>
      <c r="F2160" s="7">
        <v>13.852920000000001</v>
      </c>
      <c r="G2160" s="7">
        <v>14.772645000000001</v>
      </c>
      <c r="H2160" s="7">
        <v>15.27948</v>
      </c>
      <c r="I2160" s="7">
        <v>19.207390000000007</v>
      </c>
      <c r="J2160" s="7" t="s">
        <v>53</v>
      </c>
      <c r="K2160" s="7" t="s">
        <v>51</v>
      </c>
      <c r="L2160" s="7" t="s">
        <v>47</v>
      </c>
      <c r="M2160" s="7">
        <f t="shared" si="330"/>
        <v>50</v>
      </c>
      <c r="N2160" s="7">
        <f t="shared" si="331"/>
        <v>100</v>
      </c>
      <c r="O2160" s="7">
        <f t="shared" si="332"/>
        <v>0</v>
      </c>
      <c r="P2160" s="7">
        <f t="shared" si="333"/>
        <v>0</v>
      </c>
      <c r="Q2160" s="19">
        <f t="shared" si="334"/>
        <v>52.5</v>
      </c>
      <c r="R2160" s="19">
        <f t="shared" si="335"/>
        <v>30</v>
      </c>
      <c r="S2160" s="19">
        <f t="shared" si="336"/>
        <v>22.5</v>
      </c>
      <c r="T2160" s="19">
        <f t="shared" si="337"/>
        <v>37.5</v>
      </c>
      <c r="U2160" s="7">
        <f t="shared" si="338"/>
        <v>35</v>
      </c>
      <c r="V2160" s="7">
        <f t="shared" si="339"/>
        <v>35.625</v>
      </c>
    </row>
    <row r="2161" spans="1:22" ht="13.5" x14ac:dyDescent="0.35">
      <c r="A2161" s="3">
        <v>45153</v>
      </c>
      <c r="B2161" s="2">
        <v>13.7334</v>
      </c>
      <c r="C2161" s="7">
        <v>8.603017390302881</v>
      </c>
      <c r="D2161" s="7">
        <v>-0.4322091020216785</v>
      </c>
      <c r="E2161" s="7">
        <v>-0.31168477731655508</v>
      </c>
      <c r="F2161" s="7">
        <v>13.77262</v>
      </c>
      <c r="G2161" s="7">
        <v>14.702699999999998</v>
      </c>
      <c r="H2161" s="7">
        <v>15.227409999999997</v>
      </c>
      <c r="I2161" s="7">
        <v>19.15120000000001</v>
      </c>
      <c r="J2161" s="7" t="s">
        <v>53</v>
      </c>
      <c r="K2161" s="7" t="s">
        <v>55</v>
      </c>
      <c r="L2161" s="7" t="s">
        <v>47</v>
      </c>
      <c r="M2161" s="7">
        <f t="shared" si="330"/>
        <v>50</v>
      </c>
      <c r="N2161" s="7">
        <f t="shared" si="331"/>
        <v>100</v>
      </c>
      <c r="O2161" s="7">
        <f t="shared" si="332"/>
        <v>0</v>
      </c>
      <c r="P2161" s="7">
        <f t="shared" si="333"/>
        <v>16.5</v>
      </c>
      <c r="Q2161" s="19">
        <f t="shared" si="334"/>
        <v>54.975000000000001</v>
      </c>
      <c r="R2161" s="19">
        <f t="shared" si="335"/>
        <v>34.125</v>
      </c>
      <c r="S2161" s="19">
        <f t="shared" si="336"/>
        <v>29.925000000000001</v>
      </c>
      <c r="T2161" s="19">
        <f t="shared" si="337"/>
        <v>41.625</v>
      </c>
      <c r="U2161" s="7">
        <f t="shared" si="338"/>
        <v>39.674999999999997</v>
      </c>
      <c r="V2161" s="7">
        <f t="shared" si="339"/>
        <v>40.162499999999994</v>
      </c>
    </row>
    <row r="2162" spans="1:22" ht="13.5" x14ac:dyDescent="0.35">
      <c r="A2162" s="3">
        <v>45154</v>
      </c>
      <c r="B2162" s="2">
        <v>13.7334</v>
      </c>
      <c r="C2162" s="7">
        <v>8.7923728813559165</v>
      </c>
      <c r="D2162" s="7">
        <v>-0.44072254756225782</v>
      </c>
      <c r="E2162" s="7">
        <v>-0.33749233136569567</v>
      </c>
      <c r="F2162" s="7">
        <v>13.724080000000001</v>
      </c>
      <c r="G2162" s="7">
        <v>14.632755000000003</v>
      </c>
      <c r="H2162" s="7">
        <v>15.177625999999998</v>
      </c>
      <c r="I2162" s="7">
        <v>19.098087500000009</v>
      </c>
      <c r="J2162" s="7" t="s">
        <v>53</v>
      </c>
      <c r="K2162" s="7" t="s">
        <v>55</v>
      </c>
      <c r="L2162" s="7" t="s">
        <v>47</v>
      </c>
      <c r="M2162" s="7">
        <f t="shared" si="330"/>
        <v>50</v>
      </c>
      <c r="N2162" s="7">
        <f t="shared" si="331"/>
        <v>100</v>
      </c>
      <c r="O2162" s="7">
        <f t="shared" si="332"/>
        <v>0</v>
      </c>
      <c r="P2162" s="7">
        <f t="shared" si="333"/>
        <v>16.5</v>
      </c>
      <c r="Q2162" s="19">
        <f t="shared" si="334"/>
        <v>54.975000000000001</v>
      </c>
      <c r="R2162" s="19">
        <f t="shared" si="335"/>
        <v>34.125</v>
      </c>
      <c r="S2162" s="19">
        <f t="shared" si="336"/>
        <v>29.925000000000001</v>
      </c>
      <c r="T2162" s="19">
        <f t="shared" si="337"/>
        <v>41.625</v>
      </c>
      <c r="U2162" s="7">
        <f t="shared" si="338"/>
        <v>39.674999999999997</v>
      </c>
      <c r="V2162" s="7">
        <f t="shared" si="339"/>
        <v>40.162499999999994</v>
      </c>
    </row>
    <row r="2163" spans="1:22" ht="13.5" x14ac:dyDescent="0.35">
      <c r="A2163" s="3">
        <v>45155</v>
      </c>
      <c r="B2163" s="2">
        <v>13.630699999999999</v>
      </c>
      <c r="C2163" s="7">
        <v>8.466507990479414</v>
      </c>
      <c r="D2163" s="7">
        <v>-0.45056273939533753</v>
      </c>
      <c r="E2163" s="7">
        <v>-0.3601064129716241</v>
      </c>
      <c r="F2163" s="7">
        <v>13.705400000000001</v>
      </c>
      <c r="G2163" s="7">
        <v>14.555915000000002</v>
      </c>
      <c r="H2163" s="7">
        <v>15.127370000000001</v>
      </c>
      <c r="I2163" s="7">
        <v>19.04358250000001</v>
      </c>
      <c r="J2163" s="7" t="s">
        <v>53</v>
      </c>
      <c r="K2163" s="7" t="s">
        <v>55</v>
      </c>
      <c r="L2163" s="7" t="s">
        <v>47</v>
      </c>
      <c r="M2163" s="7">
        <f t="shared" si="330"/>
        <v>50</v>
      </c>
      <c r="N2163" s="7">
        <f t="shared" si="331"/>
        <v>100</v>
      </c>
      <c r="O2163" s="7">
        <f t="shared" si="332"/>
        <v>0</v>
      </c>
      <c r="P2163" s="7">
        <f t="shared" si="333"/>
        <v>16.5</v>
      </c>
      <c r="Q2163" s="19">
        <f t="shared" si="334"/>
        <v>54.975000000000001</v>
      </c>
      <c r="R2163" s="19">
        <f t="shared" si="335"/>
        <v>34.125</v>
      </c>
      <c r="S2163" s="19">
        <f t="shared" si="336"/>
        <v>29.925000000000001</v>
      </c>
      <c r="T2163" s="19">
        <f t="shared" si="337"/>
        <v>41.625</v>
      </c>
      <c r="U2163" s="7">
        <f t="shared" si="338"/>
        <v>39.674999999999997</v>
      </c>
      <c r="V2163" s="7">
        <f t="shared" si="339"/>
        <v>40.162499999999994</v>
      </c>
    </row>
    <row r="2164" spans="1:22" ht="13.5" x14ac:dyDescent="0.35">
      <c r="A2164" s="3">
        <v>45156</v>
      </c>
      <c r="B2164" s="2">
        <v>13.061199999999999</v>
      </c>
      <c r="C2164" s="7">
        <v>6.8094804010938788</v>
      </c>
      <c r="D2164" s="7">
        <v>-0.49856787271874303</v>
      </c>
      <c r="E2164" s="7">
        <v>-0.3877987049210479</v>
      </c>
      <c r="F2164" s="7">
        <v>13.582159999999998</v>
      </c>
      <c r="G2164" s="7">
        <v>14.43408</v>
      </c>
      <c r="H2164" s="7">
        <v>15.065022000000001</v>
      </c>
      <c r="I2164" s="7">
        <v>18.987548500000013</v>
      </c>
      <c r="J2164" s="7" t="s">
        <v>53</v>
      </c>
      <c r="K2164" s="7" t="s">
        <v>55</v>
      </c>
      <c r="L2164" s="7" t="s">
        <v>47</v>
      </c>
      <c r="M2164" s="7">
        <f t="shared" si="330"/>
        <v>50</v>
      </c>
      <c r="N2164" s="7">
        <f t="shared" si="331"/>
        <v>100</v>
      </c>
      <c r="O2164" s="7">
        <f t="shared" si="332"/>
        <v>0</v>
      </c>
      <c r="P2164" s="7">
        <f t="shared" si="333"/>
        <v>16.5</v>
      </c>
      <c r="Q2164" s="19">
        <f t="shared" si="334"/>
        <v>54.975000000000001</v>
      </c>
      <c r="R2164" s="19">
        <f t="shared" si="335"/>
        <v>34.125</v>
      </c>
      <c r="S2164" s="19">
        <f t="shared" si="336"/>
        <v>29.925000000000001</v>
      </c>
      <c r="T2164" s="19">
        <f t="shared" si="337"/>
        <v>41.625</v>
      </c>
      <c r="U2164" s="7">
        <f t="shared" si="338"/>
        <v>39.674999999999997</v>
      </c>
      <c r="V2164" s="7">
        <f t="shared" si="339"/>
        <v>40.162499999999994</v>
      </c>
    </row>
    <row r="2165" spans="1:22" ht="13.5" x14ac:dyDescent="0.35">
      <c r="A2165" s="3">
        <v>45159</v>
      </c>
      <c r="B2165" s="2">
        <v>12.697100000000001</v>
      </c>
      <c r="C2165" s="7">
        <v>3.0079729403237536</v>
      </c>
      <c r="D2165" s="7">
        <v>-0.55954206124598294</v>
      </c>
      <c r="E2165" s="7">
        <v>-0.42214737618603493</v>
      </c>
      <c r="F2165" s="7">
        <v>13.37116</v>
      </c>
      <c r="G2165" s="7">
        <v>14.308044999999998</v>
      </c>
      <c r="H2165" s="7">
        <v>14.995392000000002</v>
      </c>
      <c r="I2165" s="7">
        <v>18.930178000000012</v>
      </c>
      <c r="J2165" s="7" t="s">
        <v>53</v>
      </c>
      <c r="K2165" s="7" t="s">
        <v>55</v>
      </c>
      <c r="L2165" s="7" t="s">
        <v>47</v>
      </c>
      <c r="M2165" s="7">
        <f t="shared" si="330"/>
        <v>50</v>
      </c>
      <c r="N2165" s="7">
        <f t="shared" si="331"/>
        <v>100</v>
      </c>
      <c r="O2165" s="7">
        <f t="shared" si="332"/>
        <v>0</v>
      </c>
      <c r="P2165" s="7">
        <f t="shared" si="333"/>
        <v>16.5</v>
      </c>
      <c r="Q2165" s="19">
        <f t="shared" si="334"/>
        <v>54.975000000000001</v>
      </c>
      <c r="R2165" s="19">
        <f t="shared" si="335"/>
        <v>34.125</v>
      </c>
      <c r="S2165" s="19">
        <f t="shared" si="336"/>
        <v>29.925000000000001</v>
      </c>
      <c r="T2165" s="19">
        <f t="shared" si="337"/>
        <v>41.625</v>
      </c>
      <c r="U2165" s="7">
        <f t="shared" si="338"/>
        <v>39.674999999999997</v>
      </c>
      <c r="V2165" s="7">
        <f t="shared" si="339"/>
        <v>40.162499999999994</v>
      </c>
    </row>
    <row r="2166" spans="1:22" ht="13.5" x14ac:dyDescent="0.35">
      <c r="A2166" s="3">
        <v>45160</v>
      </c>
      <c r="B2166" s="2">
        <v>13.061199999999999</v>
      </c>
      <c r="C2166" s="7">
        <v>15.719147411785755</v>
      </c>
      <c r="D2166" s="7">
        <v>-0.57189229942264319</v>
      </c>
      <c r="E2166" s="7">
        <v>-0.45209636083335664</v>
      </c>
      <c r="F2166" s="7">
        <v>13.23672</v>
      </c>
      <c r="G2166" s="7">
        <v>14.200679999999997</v>
      </c>
      <c r="H2166" s="7">
        <v>14.934978000000001</v>
      </c>
      <c r="I2166" s="7">
        <v>18.87330900000001</v>
      </c>
      <c r="J2166" s="7" t="s">
        <v>53</v>
      </c>
      <c r="K2166" s="7" t="s">
        <v>55</v>
      </c>
      <c r="L2166" s="7" t="s">
        <v>47</v>
      </c>
      <c r="M2166" s="7">
        <f t="shared" si="330"/>
        <v>50</v>
      </c>
      <c r="N2166" s="7">
        <f t="shared" si="331"/>
        <v>100</v>
      </c>
      <c r="O2166" s="7">
        <f t="shared" si="332"/>
        <v>0</v>
      </c>
      <c r="P2166" s="7">
        <f t="shared" si="333"/>
        <v>16.5</v>
      </c>
      <c r="Q2166" s="19">
        <f t="shared" si="334"/>
        <v>54.975000000000001</v>
      </c>
      <c r="R2166" s="19">
        <f t="shared" si="335"/>
        <v>34.125</v>
      </c>
      <c r="S2166" s="19">
        <f t="shared" si="336"/>
        <v>29.925000000000001</v>
      </c>
      <c r="T2166" s="19">
        <f t="shared" si="337"/>
        <v>41.625</v>
      </c>
      <c r="U2166" s="7">
        <f t="shared" si="338"/>
        <v>39.674999999999997</v>
      </c>
      <c r="V2166" s="7">
        <f t="shared" si="339"/>
        <v>40.162499999999994</v>
      </c>
    </row>
    <row r="2167" spans="1:22" ht="13.5" x14ac:dyDescent="0.35">
      <c r="A2167" s="3">
        <v>45161</v>
      </c>
      <c r="B2167" s="2">
        <v>13.3413</v>
      </c>
      <c r="C2167" s="7">
        <v>23.404740200546939</v>
      </c>
      <c r="D2167" s="7">
        <v>-0.55270696124854268</v>
      </c>
      <c r="E2167" s="7">
        <v>-0.4722184809163939</v>
      </c>
      <c r="F2167" s="7">
        <v>13.158300000000001</v>
      </c>
      <c r="G2167" s="7">
        <v>14.109185</v>
      </c>
      <c r="H2167" s="7">
        <v>14.881924000000001</v>
      </c>
      <c r="I2167" s="7">
        <v>18.818016000000011</v>
      </c>
      <c r="J2167" s="7" t="s">
        <v>48</v>
      </c>
      <c r="K2167" s="7" t="s">
        <v>55</v>
      </c>
      <c r="L2167" s="7" t="s">
        <v>56</v>
      </c>
      <c r="M2167" s="7">
        <f t="shared" si="330"/>
        <v>50</v>
      </c>
      <c r="N2167" s="7">
        <f t="shared" si="331"/>
        <v>100</v>
      </c>
      <c r="O2167" s="7">
        <f t="shared" si="332"/>
        <v>0</v>
      </c>
      <c r="P2167" s="7">
        <f t="shared" si="333"/>
        <v>66.5</v>
      </c>
      <c r="Q2167" s="19">
        <f t="shared" si="334"/>
        <v>62.475000000000001</v>
      </c>
      <c r="R2167" s="19">
        <f t="shared" si="335"/>
        <v>46.625</v>
      </c>
      <c r="S2167" s="19">
        <f t="shared" si="336"/>
        <v>52.424999999999997</v>
      </c>
      <c r="T2167" s="19">
        <f t="shared" si="337"/>
        <v>54.125</v>
      </c>
      <c r="U2167" s="7">
        <f t="shared" si="338"/>
        <v>53.841666666666661</v>
      </c>
      <c r="V2167" s="7">
        <f t="shared" si="339"/>
        <v>53.912499999999994</v>
      </c>
    </row>
    <row r="2168" spans="1:22" ht="13.5" x14ac:dyDescent="0.35">
      <c r="A2168" s="3">
        <v>45162</v>
      </c>
      <c r="B2168" s="2">
        <v>13.528</v>
      </c>
      <c r="C2168" s="7">
        <v>29.041464900747201</v>
      </c>
      <c r="D2168" s="7">
        <v>-0.51648361126884978</v>
      </c>
      <c r="E2168" s="7">
        <v>-0.48107150698688511</v>
      </c>
      <c r="F2168" s="7">
        <v>13.13776</v>
      </c>
      <c r="G2168" s="7">
        <v>14.028895</v>
      </c>
      <c r="H2168" s="7">
        <v>14.834186000000003</v>
      </c>
      <c r="I2168" s="7">
        <v>18.764756000000013</v>
      </c>
      <c r="J2168" s="7" t="s">
        <v>48</v>
      </c>
      <c r="K2168" s="7" t="s">
        <v>55</v>
      </c>
      <c r="L2168" s="7" t="s">
        <v>56</v>
      </c>
      <c r="M2168" s="7">
        <f t="shared" si="330"/>
        <v>50</v>
      </c>
      <c r="N2168" s="7">
        <f t="shared" si="331"/>
        <v>100</v>
      </c>
      <c r="O2168" s="7">
        <f t="shared" si="332"/>
        <v>0</v>
      </c>
      <c r="P2168" s="7">
        <f t="shared" si="333"/>
        <v>66.5</v>
      </c>
      <c r="Q2168" s="19">
        <f t="shared" si="334"/>
        <v>62.475000000000001</v>
      </c>
      <c r="R2168" s="19">
        <f t="shared" si="335"/>
        <v>46.625</v>
      </c>
      <c r="S2168" s="19">
        <f t="shared" si="336"/>
        <v>52.424999999999997</v>
      </c>
      <c r="T2168" s="19">
        <f t="shared" si="337"/>
        <v>54.125</v>
      </c>
      <c r="U2168" s="7">
        <f t="shared" si="338"/>
        <v>53.841666666666661</v>
      </c>
      <c r="V2168" s="7">
        <f t="shared" si="339"/>
        <v>53.912499999999994</v>
      </c>
    </row>
    <row r="2169" spans="1:22" ht="13.5" x14ac:dyDescent="0.35">
      <c r="A2169" s="3">
        <v>45163</v>
      </c>
      <c r="B2169" s="2">
        <v>13.528</v>
      </c>
      <c r="C2169" s="7">
        <v>30.79329456968955</v>
      </c>
      <c r="D2169" s="7">
        <v>-0.48221764064351902</v>
      </c>
      <c r="E2169" s="7">
        <v>-0.48130073371821191</v>
      </c>
      <c r="F2169" s="7">
        <v>13.231119999999999</v>
      </c>
      <c r="G2169" s="7">
        <v>13.950470000000001</v>
      </c>
      <c r="H2169" s="7">
        <v>14.788208000000003</v>
      </c>
      <c r="I2169" s="7">
        <v>18.711847500000012</v>
      </c>
      <c r="J2169" s="7" t="s">
        <v>48</v>
      </c>
      <c r="K2169" s="7" t="s">
        <v>55</v>
      </c>
      <c r="L2169" s="7" t="s">
        <v>50</v>
      </c>
      <c r="M2169" s="7">
        <f t="shared" si="330"/>
        <v>25</v>
      </c>
      <c r="N2169" s="7">
        <f t="shared" si="331"/>
        <v>45</v>
      </c>
      <c r="O2169" s="7">
        <f t="shared" si="332"/>
        <v>0</v>
      </c>
      <c r="P2169" s="7">
        <f t="shared" si="333"/>
        <v>49.5</v>
      </c>
      <c r="Q2169" s="19">
        <f t="shared" si="334"/>
        <v>31.925000000000001</v>
      </c>
      <c r="R2169" s="19">
        <f t="shared" si="335"/>
        <v>26.375</v>
      </c>
      <c r="S2169" s="19">
        <f t="shared" si="336"/>
        <v>32.775000000000006</v>
      </c>
      <c r="T2169" s="19">
        <f t="shared" si="337"/>
        <v>29.875</v>
      </c>
      <c r="U2169" s="7">
        <f t="shared" si="338"/>
        <v>30.358333333333334</v>
      </c>
      <c r="V2169" s="7">
        <f t="shared" si="339"/>
        <v>30.237500000000001</v>
      </c>
    </row>
    <row r="2170" spans="1:22" ht="13.5" x14ac:dyDescent="0.35">
      <c r="A2170" s="3">
        <v>45166</v>
      </c>
      <c r="B2170" s="2">
        <v>13.528</v>
      </c>
      <c r="C2170" s="7">
        <v>37.450891195566776</v>
      </c>
      <c r="D2170" s="7">
        <v>-0.44987572473314863</v>
      </c>
      <c r="E2170" s="7">
        <v>-0.47501573192119928</v>
      </c>
      <c r="F2170" s="7">
        <v>13.397300000000001</v>
      </c>
      <c r="G2170" s="7">
        <v>13.879050000000001</v>
      </c>
      <c r="H2170" s="7">
        <v>14.743460000000001</v>
      </c>
      <c r="I2170" s="7">
        <v>18.66078550000001</v>
      </c>
      <c r="J2170" s="7" t="s">
        <v>48</v>
      </c>
      <c r="K2170" s="7" t="s">
        <v>49</v>
      </c>
      <c r="L2170" s="7" t="s">
        <v>50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66</v>
      </c>
      <c r="Q2170" s="19">
        <f t="shared" si="334"/>
        <v>18.649999999999999</v>
      </c>
      <c r="R2170" s="19">
        <f t="shared" si="335"/>
        <v>21.5</v>
      </c>
      <c r="S2170" s="19">
        <f t="shared" si="336"/>
        <v>33.450000000000003</v>
      </c>
      <c r="T2170" s="19">
        <f t="shared" si="337"/>
        <v>22.75</v>
      </c>
      <c r="U2170" s="7">
        <f t="shared" si="338"/>
        <v>24.533333333333331</v>
      </c>
      <c r="V2170" s="7">
        <f t="shared" si="339"/>
        <v>24.087499999999999</v>
      </c>
    </row>
    <row r="2171" spans="1:22" ht="13.5" x14ac:dyDescent="0.35">
      <c r="A2171" s="3">
        <v>45167</v>
      </c>
      <c r="B2171" s="2">
        <v>13.369300000000001</v>
      </c>
      <c r="C2171" s="7">
        <v>37.452440033085196</v>
      </c>
      <c r="D2171" s="7">
        <v>-0.43206965700014521</v>
      </c>
      <c r="E2171" s="7">
        <v>-0.4664265169369885</v>
      </c>
      <c r="F2171" s="7">
        <v>13.458920000000001</v>
      </c>
      <c r="G2171" s="7">
        <v>13.795959999999999</v>
      </c>
      <c r="H2171" s="7">
        <v>14.696242000000002</v>
      </c>
      <c r="I2171" s="7">
        <v>18.608930000000008</v>
      </c>
      <c r="J2171" s="7" t="s">
        <v>48</v>
      </c>
      <c r="K2171" s="7" t="s">
        <v>55</v>
      </c>
      <c r="L2171" s="7" t="s">
        <v>50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49.5</v>
      </c>
      <c r="Q2171" s="19">
        <f t="shared" si="334"/>
        <v>16.175000000000001</v>
      </c>
      <c r="R2171" s="19">
        <f t="shared" si="335"/>
        <v>17.375</v>
      </c>
      <c r="S2171" s="19">
        <f t="shared" si="336"/>
        <v>26.025000000000002</v>
      </c>
      <c r="T2171" s="19">
        <f t="shared" si="337"/>
        <v>18.625</v>
      </c>
      <c r="U2171" s="7">
        <f t="shared" si="338"/>
        <v>19.858333333333334</v>
      </c>
      <c r="V2171" s="7">
        <f t="shared" si="339"/>
        <v>19.55</v>
      </c>
    </row>
    <row r="2172" spans="1:22" ht="13.5" x14ac:dyDescent="0.35">
      <c r="A2172" s="3">
        <v>45168</v>
      </c>
      <c r="B2172" s="2">
        <v>13.434699999999999</v>
      </c>
      <c r="C2172" s="7">
        <v>43.515281885811582</v>
      </c>
      <c r="D2172" s="7">
        <v>-0.40797806938026859</v>
      </c>
      <c r="E2172" s="7">
        <v>-0.45473682742564459</v>
      </c>
      <c r="F2172" s="7">
        <v>13.477600000000001</v>
      </c>
      <c r="G2172" s="7">
        <v>13.718939999999998</v>
      </c>
      <c r="H2172" s="7">
        <v>14.651914</v>
      </c>
      <c r="I2172" s="7">
        <v>18.559204000000008</v>
      </c>
      <c r="J2172" s="7" t="s">
        <v>48</v>
      </c>
      <c r="K2172" s="7" t="s">
        <v>55</v>
      </c>
      <c r="L2172" s="7" t="s">
        <v>50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49.5</v>
      </c>
      <c r="Q2172" s="19">
        <f t="shared" si="334"/>
        <v>16.175000000000001</v>
      </c>
      <c r="R2172" s="19">
        <f t="shared" si="335"/>
        <v>17.375</v>
      </c>
      <c r="S2172" s="19">
        <f t="shared" si="336"/>
        <v>26.025000000000002</v>
      </c>
      <c r="T2172" s="19">
        <f t="shared" si="337"/>
        <v>18.625</v>
      </c>
      <c r="U2172" s="7">
        <f t="shared" si="338"/>
        <v>19.858333333333334</v>
      </c>
      <c r="V2172" s="7">
        <f t="shared" si="339"/>
        <v>19.55</v>
      </c>
    </row>
    <row r="2173" spans="1:22" ht="13.5" x14ac:dyDescent="0.35">
      <c r="A2173" s="3">
        <v>45169</v>
      </c>
      <c r="B2173" s="2">
        <v>13.3973</v>
      </c>
      <c r="C2173" s="7">
        <v>43.697403357184619</v>
      </c>
      <c r="D2173" s="7">
        <v>-0.3874370469501045</v>
      </c>
      <c r="E2173" s="7">
        <v>-0.44127687133053661</v>
      </c>
      <c r="F2173" s="7">
        <v>13.451460000000001</v>
      </c>
      <c r="G2173" s="7">
        <v>13.640049999999999</v>
      </c>
      <c r="H2173" s="7">
        <v>14.612114000000002</v>
      </c>
      <c r="I2173" s="7">
        <v>18.509730500000011</v>
      </c>
      <c r="J2173" s="7" t="s">
        <v>53</v>
      </c>
      <c r="K2173" s="7" t="s">
        <v>55</v>
      </c>
      <c r="L2173" s="7" t="s">
        <v>47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16.5</v>
      </c>
      <c r="Q2173" s="19">
        <f t="shared" si="334"/>
        <v>11.225</v>
      </c>
      <c r="R2173" s="19">
        <f t="shared" si="335"/>
        <v>9.125</v>
      </c>
      <c r="S2173" s="19">
        <f t="shared" si="336"/>
        <v>11.175000000000001</v>
      </c>
      <c r="T2173" s="19">
        <f t="shared" si="337"/>
        <v>10.375</v>
      </c>
      <c r="U2173" s="7">
        <f t="shared" si="338"/>
        <v>10.508333333333335</v>
      </c>
      <c r="V2173" s="7">
        <f t="shared" si="339"/>
        <v>10.475000000000001</v>
      </c>
    </row>
    <row r="2174" spans="1:22" ht="13.5" x14ac:dyDescent="0.35">
      <c r="A2174" s="3">
        <v>45170</v>
      </c>
      <c r="B2174" s="2">
        <v>13.0519</v>
      </c>
      <c r="C2174" s="7">
        <v>35.955551989730395</v>
      </c>
      <c r="D2174" s="7">
        <v>-0.39448169265923561</v>
      </c>
      <c r="E2174" s="7">
        <v>-0.43191783559627644</v>
      </c>
      <c r="F2174" s="7">
        <v>13.35624</v>
      </c>
      <c r="G2174" s="7">
        <v>13.550889999999999</v>
      </c>
      <c r="H2174" s="7">
        <v>14.567164</v>
      </c>
      <c r="I2174" s="7">
        <v>18.460816500000007</v>
      </c>
      <c r="J2174" s="7" t="s">
        <v>53</v>
      </c>
      <c r="K2174" s="7" t="s">
        <v>55</v>
      </c>
      <c r="L2174" s="7" t="s">
        <v>47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16.5</v>
      </c>
      <c r="Q2174" s="19">
        <f t="shared" si="334"/>
        <v>11.225</v>
      </c>
      <c r="R2174" s="19">
        <f t="shared" si="335"/>
        <v>9.125</v>
      </c>
      <c r="S2174" s="19">
        <f t="shared" si="336"/>
        <v>11.175000000000001</v>
      </c>
      <c r="T2174" s="19">
        <f t="shared" si="337"/>
        <v>10.375</v>
      </c>
      <c r="U2174" s="7">
        <f t="shared" si="338"/>
        <v>10.508333333333335</v>
      </c>
      <c r="V2174" s="7">
        <f t="shared" si="339"/>
        <v>10.475000000000001</v>
      </c>
    </row>
    <row r="2175" spans="1:22" ht="13.5" x14ac:dyDescent="0.35">
      <c r="A2175" s="3">
        <v>45173</v>
      </c>
      <c r="B2175" s="2">
        <v>12.5944</v>
      </c>
      <c r="C2175" s="7">
        <v>30.573748123891377</v>
      </c>
      <c r="D2175" s="7">
        <v>-0.43200121060616858</v>
      </c>
      <c r="E2175" s="7">
        <v>-0.43193451059825488</v>
      </c>
      <c r="F2175" s="7">
        <v>13.16952</v>
      </c>
      <c r="G2175" s="7">
        <v>13.447725</v>
      </c>
      <c r="H2175" s="7">
        <v>14.519748</v>
      </c>
      <c r="I2175" s="7">
        <v>18.409922500000004</v>
      </c>
      <c r="J2175" s="7" t="s">
        <v>53</v>
      </c>
      <c r="K2175" s="7" t="s">
        <v>55</v>
      </c>
      <c r="L2175" s="7" t="s">
        <v>47</v>
      </c>
      <c r="M2175" s="7">
        <f t="shared" si="330"/>
        <v>25</v>
      </c>
      <c r="N2175" s="7">
        <f t="shared" si="331"/>
        <v>45</v>
      </c>
      <c r="O2175" s="7">
        <f t="shared" si="332"/>
        <v>0</v>
      </c>
      <c r="P2175" s="7">
        <f t="shared" si="333"/>
        <v>16.5</v>
      </c>
      <c r="Q2175" s="19">
        <f t="shared" si="334"/>
        <v>26.975000000000001</v>
      </c>
      <c r="R2175" s="19">
        <f t="shared" si="335"/>
        <v>18.125</v>
      </c>
      <c r="S2175" s="19">
        <f t="shared" si="336"/>
        <v>17.925000000000001</v>
      </c>
      <c r="T2175" s="19">
        <f t="shared" si="337"/>
        <v>21.625</v>
      </c>
      <c r="U2175" s="7">
        <f t="shared" si="338"/>
        <v>21.008333333333336</v>
      </c>
      <c r="V2175" s="7">
        <f t="shared" si="339"/>
        <v>21.162500000000001</v>
      </c>
    </row>
    <row r="2176" spans="1:22" ht="13.5" x14ac:dyDescent="0.35">
      <c r="A2176" s="3">
        <v>45174</v>
      </c>
      <c r="B2176" s="2">
        <v>12.417</v>
      </c>
      <c r="C2176" s="7">
        <v>28.829205532325489</v>
      </c>
      <c r="D2176" s="7">
        <v>-0.47062532055768358</v>
      </c>
      <c r="E2176" s="7">
        <v>-0.43967267259014065</v>
      </c>
      <c r="F2176" s="7">
        <v>12.979059999999999</v>
      </c>
      <c r="G2176" s="7">
        <v>13.361829999999998</v>
      </c>
      <c r="H2176" s="7">
        <v>14.471771999999998</v>
      </c>
      <c r="I2176" s="7">
        <v>18.362098</v>
      </c>
      <c r="J2176" s="7" t="s">
        <v>53</v>
      </c>
      <c r="K2176" s="7" t="s">
        <v>51</v>
      </c>
      <c r="L2176" s="7" t="s">
        <v>47</v>
      </c>
      <c r="M2176" s="7">
        <f t="shared" si="330"/>
        <v>50</v>
      </c>
      <c r="N2176" s="7">
        <f t="shared" si="331"/>
        <v>100</v>
      </c>
      <c r="O2176" s="7">
        <f t="shared" si="332"/>
        <v>0</v>
      </c>
      <c r="P2176" s="7">
        <f t="shared" si="333"/>
        <v>0</v>
      </c>
      <c r="Q2176" s="19">
        <f t="shared" si="334"/>
        <v>52.5</v>
      </c>
      <c r="R2176" s="19">
        <f t="shared" si="335"/>
        <v>30</v>
      </c>
      <c r="S2176" s="19">
        <f t="shared" si="336"/>
        <v>22.5</v>
      </c>
      <c r="T2176" s="19">
        <f t="shared" si="337"/>
        <v>37.5</v>
      </c>
      <c r="U2176" s="7">
        <f t="shared" si="338"/>
        <v>35</v>
      </c>
      <c r="V2176" s="7">
        <f t="shared" si="339"/>
        <v>35.625</v>
      </c>
    </row>
    <row r="2177" spans="1:22" ht="13.5" x14ac:dyDescent="0.35">
      <c r="A2177" s="3">
        <v>45175</v>
      </c>
      <c r="B2177" s="2">
        <v>12.3703</v>
      </c>
      <c r="C2177" s="7">
        <v>29.358008516213545</v>
      </c>
      <c r="D2177" s="7">
        <v>-0.49924847997203337</v>
      </c>
      <c r="E2177" s="7">
        <v>-0.4515878340665192</v>
      </c>
      <c r="F2177" s="7">
        <v>12.76618</v>
      </c>
      <c r="G2177" s="7">
        <v>13.281539999999998</v>
      </c>
      <c r="H2177" s="7">
        <v>14.414949999999999</v>
      </c>
      <c r="I2177" s="7">
        <v>18.310215500000002</v>
      </c>
      <c r="J2177" s="7" t="s">
        <v>53</v>
      </c>
      <c r="K2177" s="7" t="s">
        <v>51</v>
      </c>
      <c r="L2177" s="7" t="s">
        <v>47</v>
      </c>
      <c r="M2177" s="7">
        <f t="shared" si="330"/>
        <v>50</v>
      </c>
      <c r="N2177" s="7">
        <f t="shared" si="331"/>
        <v>100</v>
      </c>
      <c r="O2177" s="7">
        <f t="shared" si="332"/>
        <v>0</v>
      </c>
      <c r="P2177" s="7">
        <f t="shared" si="333"/>
        <v>0</v>
      </c>
      <c r="Q2177" s="19">
        <f t="shared" si="334"/>
        <v>52.5</v>
      </c>
      <c r="R2177" s="19">
        <f t="shared" si="335"/>
        <v>30</v>
      </c>
      <c r="S2177" s="19">
        <f t="shared" si="336"/>
        <v>22.5</v>
      </c>
      <c r="T2177" s="19">
        <f t="shared" si="337"/>
        <v>37.5</v>
      </c>
      <c r="U2177" s="7">
        <f t="shared" si="338"/>
        <v>35</v>
      </c>
      <c r="V2177" s="7">
        <f t="shared" si="339"/>
        <v>35.625</v>
      </c>
    </row>
    <row r="2178" spans="1:22" ht="13.5" x14ac:dyDescent="0.35">
      <c r="A2178" s="3">
        <v>45176</v>
      </c>
      <c r="B2178" s="2">
        <v>12.463699999999999</v>
      </c>
      <c r="C2178" s="7">
        <v>38.406612596530699</v>
      </c>
      <c r="D2178" s="7">
        <v>-0.50853387860182764</v>
      </c>
      <c r="E2178" s="7">
        <v>-0.46297704297358089</v>
      </c>
      <c r="F2178" s="7">
        <v>12.579460000000001</v>
      </c>
      <c r="G2178" s="7">
        <v>13.218520000000002</v>
      </c>
      <c r="H2178" s="7">
        <v>14.361754000000001</v>
      </c>
      <c r="I2178" s="7">
        <v>18.258228500000005</v>
      </c>
      <c r="J2178" s="7" t="s">
        <v>53</v>
      </c>
      <c r="K2178" s="7" t="s">
        <v>51</v>
      </c>
      <c r="L2178" s="7" t="s">
        <v>47</v>
      </c>
      <c r="M2178" s="7">
        <f t="shared" si="330"/>
        <v>25</v>
      </c>
      <c r="N2178" s="7">
        <f t="shared" si="331"/>
        <v>100</v>
      </c>
      <c r="O2178" s="7">
        <f t="shared" si="332"/>
        <v>0</v>
      </c>
      <c r="P2178" s="7">
        <f t="shared" si="333"/>
        <v>0</v>
      </c>
      <c r="Q2178" s="19">
        <f t="shared" si="334"/>
        <v>43.75</v>
      </c>
      <c r="R2178" s="19">
        <f t="shared" si="335"/>
        <v>25</v>
      </c>
      <c r="S2178" s="19">
        <f t="shared" si="336"/>
        <v>18.75</v>
      </c>
      <c r="T2178" s="19">
        <f t="shared" si="337"/>
        <v>31.25</v>
      </c>
      <c r="U2178" s="7">
        <f t="shared" si="338"/>
        <v>29.166666666666668</v>
      </c>
      <c r="V2178" s="7">
        <f t="shared" si="339"/>
        <v>29.6875</v>
      </c>
    </row>
    <row r="2179" spans="1:22" ht="13.5" x14ac:dyDescent="0.35">
      <c r="A2179" s="3">
        <v>45177</v>
      </c>
      <c r="B2179" s="2">
        <v>12.417</v>
      </c>
      <c r="C2179" s="7">
        <v>43.801726045585276</v>
      </c>
      <c r="D2179" s="7">
        <v>-0.51373886181774431</v>
      </c>
      <c r="E2179" s="7">
        <v>-0.47312940674241361</v>
      </c>
      <c r="F2179" s="7">
        <v>12.45248</v>
      </c>
      <c r="G2179" s="7">
        <v>13.1555</v>
      </c>
      <c r="H2179" s="7">
        <v>14.307624000000001</v>
      </c>
      <c r="I2179" s="7">
        <v>18.201611500000002</v>
      </c>
      <c r="J2179" s="7" t="s">
        <v>53</v>
      </c>
      <c r="K2179" s="7" t="s">
        <v>55</v>
      </c>
      <c r="L2179" s="7" t="s">
        <v>47</v>
      </c>
      <c r="M2179" s="7">
        <f t="shared" ref="M2179:M2242" si="340">IF(C2179&lt;30,50,IF(C2179&gt;70,0,25))</f>
        <v>25</v>
      </c>
      <c r="N2179" s="7">
        <f t="shared" ref="N2179:N2242" si="341">IF(E2179-D2179&gt;0.02,100,IF(E2179-D2179&lt;0,0,45))</f>
        <v>100</v>
      </c>
      <c r="O2179" s="7">
        <f t="shared" ref="O2179:O2242" si="342">IF(F2179-I2179&gt;10,100,IF(F2179-I2179&gt;5,75,IF(F2179-I2179&gt;0,50,0)))</f>
        <v>0</v>
      </c>
      <c r="P2179" s="7">
        <f t="shared" ref="P2179:P2242" si="343">IF(L2179="CONFIRMED BULLISH", 34, IF(L2179="BULLISH DIVERGENCE",17,0))+IF(J2179="Bullish",33,IF(J2179="Bearish", 0,16.5))+IF(K2179="Strong",33,IF(K2179="Weak",0,16.5))</f>
        <v>16.5</v>
      </c>
      <c r="Q2179" s="19">
        <f t="shared" ref="Q2179:Q2242" si="344">0.35*M2179+0.35*N2179+0.15*O2179+0.15*P2179</f>
        <v>46.225000000000001</v>
      </c>
      <c r="R2179" s="19">
        <f t="shared" ref="R2179:R2242" si="345">0.2*M2179+0.2*N2179+0.35*O2179+0.25*P2179</f>
        <v>29.125</v>
      </c>
      <c r="S2179" s="19">
        <f t="shared" ref="S2179:S2242" si="346">M2179*0.15+N2179*0.15+O2179*0.25+P2179*0.45</f>
        <v>26.175000000000001</v>
      </c>
      <c r="T2179" s="19">
        <f t="shared" ref="T2179:T2242" si="347">0.25*SUM(M2179:P2179)</f>
        <v>35.375</v>
      </c>
      <c r="U2179" s="7">
        <f t="shared" ref="U2179:U2242" si="348">SUM(Q2179:S2179)/3</f>
        <v>33.841666666666661</v>
      </c>
      <c r="V2179" s="7">
        <f t="shared" ref="V2179:V2242" si="349">SUM(Q2179:T2179)/4</f>
        <v>34.224999999999994</v>
      </c>
    </row>
    <row r="2180" spans="1:22" ht="13.5" x14ac:dyDescent="0.35">
      <c r="A2180" s="3">
        <v>45180</v>
      </c>
      <c r="B2180" s="2">
        <v>12.622400000000001</v>
      </c>
      <c r="C2180" s="7">
        <v>39.556359482102074</v>
      </c>
      <c r="D2180" s="7">
        <v>-0.49557708101177766</v>
      </c>
      <c r="E2180" s="7">
        <v>-0.47761894159628643</v>
      </c>
      <c r="F2180" s="7">
        <v>12.458080000000001</v>
      </c>
      <c r="G2180" s="7">
        <v>13.099015000000003</v>
      </c>
      <c r="H2180" s="7">
        <v>14.254259999999999</v>
      </c>
      <c r="I2180" s="7">
        <v>18.147780000000004</v>
      </c>
      <c r="J2180" s="7" t="s">
        <v>53</v>
      </c>
      <c r="K2180" s="7" t="s">
        <v>55</v>
      </c>
      <c r="L2180" s="7" t="s">
        <v>54</v>
      </c>
      <c r="M2180" s="7">
        <f t="shared" si="340"/>
        <v>25</v>
      </c>
      <c r="N2180" s="7">
        <f t="shared" si="341"/>
        <v>45</v>
      </c>
      <c r="O2180" s="7">
        <f t="shared" si="342"/>
        <v>0</v>
      </c>
      <c r="P2180" s="7">
        <f t="shared" si="343"/>
        <v>16.5</v>
      </c>
      <c r="Q2180" s="19">
        <f t="shared" si="344"/>
        <v>26.975000000000001</v>
      </c>
      <c r="R2180" s="19">
        <f t="shared" si="345"/>
        <v>18.125</v>
      </c>
      <c r="S2180" s="19">
        <f t="shared" si="346"/>
        <v>17.925000000000001</v>
      </c>
      <c r="T2180" s="19">
        <f t="shared" si="347"/>
        <v>21.625</v>
      </c>
      <c r="U2180" s="7">
        <f t="shared" si="348"/>
        <v>21.008333333333336</v>
      </c>
      <c r="V2180" s="7">
        <f t="shared" si="349"/>
        <v>21.162500000000001</v>
      </c>
    </row>
    <row r="2181" spans="1:22" ht="13.5" x14ac:dyDescent="0.35">
      <c r="A2181" s="3">
        <v>45181</v>
      </c>
      <c r="B2181" s="2">
        <v>12.575699999999999</v>
      </c>
      <c r="C2181" s="7">
        <v>29.500910356645562</v>
      </c>
      <c r="D2181" s="7">
        <v>-0.47942551962804991</v>
      </c>
      <c r="E2181" s="7">
        <v>-0.47798025720263915</v>
      </c>
      <c r="F2181" s="7">
        <v>12.489819999999998</v>
      </c>
      <c r="G2181" s="7">
        <v>13.041130000000001</v>
      </c>
      <c r="H2181" s="7">
        <v>14.189236000000001</v>
      </c>
      <c r="I2181" s="7">
        <v>18.093055500000006</v>
      </c>
      <c r="J2181" s="7" t="s">
        <v>53</v>
      </c>
      <c r="K2181" s="7" t="s">
        <v>55</v>
      </c>
      <c r="L2181" s="7" t="s">
        <v>54</v>
      </c>
      <c r="M2181" s="7">
        <f t="shared" si="340"/>
        <v>50</v>
      </c>
      <c r="N2181" s="7">
        <f t="shared" si="341"/>
        <v>45</v>
      </c>
      <c r="O2181" s="7">
        <f t="shared" si="342"/>
        <v>0</v>
      </c>
      <c r="P2181" s="7">
        <f t="shared" si="343"/>
        <v>16.5</v>
      </c>
      <c r="Q2181" s="19">
        <f t="shared" si="344"/>
        <v>35.725000000000001</v>
      </c>
      <c r="R2181" s="19">
        <f t="shared" si="345"/>
        <v>23.125</v>
      </c>
      <c r="S2181" s="19">
        <f t="shared" si="346"/>
        <v>21.675000000000001</v>
      </c>
      <c r="T2181" s="19">
        <f t="shared" si="347"/>
        <v>27.875</v>
      </c>
      <c r="U2181" s="7">
        <f t="shared" si="348"/>
        <v>26.841666666666669</v>
      </c>
      <c r="V2181" s="7">
        <f t="shared" si="349"/>
        <v>27.1</v>
      </c>
    </row>
    <row r="2182" spans="1:22" ht="13.5" x14ac:dyDescent="0.35">
      <c r="A2182" s="3">
        <v>45182</v>
      </c>
      <c r="B2182" s="2">
        <v>12.5197</v>
      </c>
      <c r="C2182" s="7">
        <v>20.970806702366502</v>
      </c>
      <c r="D2182" s="7">
        <v>-0.46577486020059489</v>
      </c>
      <c r="E2182" s="7">
        <v>-0.47553917780223032</v>
      </c>
      <c r="F2182" s="7">
        <v>12.519699999999998</v>
      </c>
      <c r="G2182" s="7">
        <v>12.980445</v>
      </c>
      <c r="H2182" s="7">
        <v>14.123618</v>
      </c>
      <c r="I2182" s="7">
        <v>18.039150000000003</v>
      </c>
      <c r="J2182" s="7" t="s">
        <v>48</v>
      </c>
      <c r="K2182" s="7" t="s">
        <v>55</v>
      </c>
      <c r="L2182" s="7" t="s">
        <v>50</v>
      </c>
      <c r="M2182" s="7">
        <f t="shared" si="340"/>
        <v>50</v>
      </c>
      <c r="N2182" s="7">
        <f t="shared" si="341"/>
        <v>0</v>
      </c>
      <c r="O2182" s="7">
        <f t="shared" si="342"/>
        <v>0</v>
      </c>
      <c r="P2182" s="7">
        <f t="shared" si="343"/>
        <v>49.5</v>
      </c>
      <c r="Q2182" s="19">
        <f t="shared" si="344"/>
        <v>24.925000000000001</v>
      </c>
      <c r="R2182" s="19">
        <f t="shared" si="345"/>
        <v>22.375</v>
      </c>
      <c r="S2182" s="19">
        <f t="shared" si="346"/>
        <v>29.775000000000002</v>
      </c>
      <c r="T2182" s="19">
        <f t="shared" si="347"/>
        <v>24.875</v>
      </c>
      <c r="U2182" s="7">
        <f t="shared" si="348"/>
        <v>25.691666666666666</v>
      </c>
      <c r="V2182" s="7">
        <f t="shared" si="349"/>
        <v>25.487500000000001</v>
      </c>
    </row>
    <row r="2183" spans="1:22" ht="13.5" x14ac:dyDescent="0.35">
      <c r="A2183" s="3">
        <v>45183</v>
      </c>
      <c r="B2183" s="2">
        <v>12.585100000000001</v>
      </c>
      <c r="C2183" s="7">
        <v>23.838854669552163</v>
      </c>
      <c r="D2183" s="7">
        <v>-0.44455482947879332</v>
      </c>
      <c r="E2183" s="7">
        <v>-0.46934230813754296</v>
      </c>
      <c r="F2183" s="7">
        <v>12.543979999999999</v>
      </c>
      <c r="G2183" s="7">
        <v>12.928165000000002</v>
      </c>
      <c r="H2183" s="7">
        <v>14.060539999999996</v>
      </c>
      <c r="I2183" s="7">
        <v>17.985571500000002</v>
      </c>
      <c r="J2183" s="7" t="s">
        <v>48</v>
      </c>
      <c r="K2183" s="7" t="s">
        <v>55</v>
      </c>
      <c r="L2183" s="7" t="s">
        <v>50</v>
      </c>
      <c r="M2183" s="7">
        <f t="shared" si="340"/>
        <v>50</v>
      </c>
      <c r="N2183" s="7">
        <f t="shared" si="341"/>
        <v>0</v>
      </c>
      <c r="O2183" s="7">
        <f t="shared" si="342"/>
        <v>0</v>
      </c>
      <c r="P2183" s="7">
        <f t="shared" si="343"/>
        <v>49.5</v>
      </c>
      <c r="Q2183" s="19">
        <f t="shared" si="344"/>
        <v>24.925000000000001</v>
      </c>
      <c r="R2183" s="19">
        <f t="shared" si="345"/>
        <v>22.375</v>
      </c>
      <c r="S2183" s="19">
        <f t="shared" si="346"/>
        <v>29.775000000000002</v>
      </c>
      <c r="T2183" s="19">
        <f t="shared" si="347"/>
        <v>24.875</v>
      </c>
      <c r="U2183" s="7">
        <f t="shared" si="348"/>
        <v>25.691666666666666</v>
      </c>
      <c r="V2183" s="7">
        <f t="shared" si="349"/>
        <v>25.487500000000001</v>
      </c>
    </row>
    <row r="2184" spans="1:22" ht="13.5" x14ac:dyDescent="0.35">
      <c r="A2184" s="3">
        <v>45184</v>
      </c>
      <c r="B2184" s="2">
        <v>12.510400000000001</v>
      </c>
      <c r="C2184" s="7">
        <v>22.890025575447538</v>
      </c>
      <c r="D2184" s="7">
        <v>-0.42882227173972964</v>
      </c>
      <c r="E2184" s="7">
        <v>-0.46123830085798034</v>
      </c>
      <c r="F2184" s="7">
        <v>12.562659999999999</v>
      </c>
      <c r="G2184" s="7">
        <v>12.900625</v>
      </c>
      <c r="H2184" s="7">
        <v>13.996144000000001</v>
      </c>
      <c r="I2184" s="7">
        <v>17.931619500000004</v>
      </c>
      <c r="J2184" s="7" t="s">
        <v>48</v>
      </c>
      <c r="K2184" s="7" t="s">
        <v>55</v>
      </c>
      <c r="L2184" s="7" t="s">
        <v>50</v>
      </c>
      <c r="M2184" s="7">
        <f t="shared" si="340"/>
        <v>50</v>
      </c>
      <c r="N2184" s="7">
        <f t="shared" si="341"/>
        <v>0</v>
      </c>
      <c r="O2184" s="7">
        <f t="shared" si="342"/>
        <v>0</v>
      </c>
      <c r="P2184" s="7">
        <f t="shared" si="343"/>
        <v>49.5</v>
      </c>
      <c r="Q2184" s="19">
        <f t="shared" si="344"/>
        <v>24.925000000000001</v>
      </c>
      <c r="R2184" s="19">
        <f t="shared" si="345"/>
        <v>22.375</v>
      </c>
      <c r="S2184" s="19">
        <f t="shared" si="346"/>
        <v>29.775000000000002</v>
      </c>
      <c r="T2184" s="19">
        <f t="shared" si="347"/>
        <v>24.875</v>
      </c>
      <c r="U2184" s="7">
        <f t="shared" si="348"/>
        <v>25.691666666666666</v>
      </c>
      <c r="V2184" s="7">
        <f t="shared" si="349"/>
        <v>25.487500000000001</v>
      </c>
    </row>
    <row r="2185" spans="1:22" ht="13.5" x14ac:dyDescent="0.35">
      <c r="A2185" s="3">
        <v>45187</v>
      </c>
      <c r="B2185" s="2">
        <v>12.500999999999999</v>
      </c>
      <c r="C2185" s="7">
        <v>24.868306801736566</v>
      </c>
      <c r="D2185" s="7">
        <v>-0.41235918779328706</v>
      </c>
      <c r="E2185" s="7">
        <v>-0.45146247824504171</v>
      </c>
      <c r="F2185" s="7">
        <v>12.53838</v>
      </c>
      <c r="G2185" s="7">
        <v>12.89082</v>
      </c>
      <c r="H2185" s="7">
        <v>13.933142</v>
      </c>
      <c r="I2185" s="7">
        <v>17.878060500000004</v>
      </c>
      <c r="J2185" s="7" t="s">
        <v>53</v>
      </c>
      <c r="K2185" s="7" t="s">
        <v>55</v>
      </c>
      <c r="L2185" s="7" t="s">
        <v>47</v>
      </c>
      <c r="M2185" s="7">
        <f t="shared" si="340"/>
        <v>50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19">
        <f t="shared" si="344"/>
        <v>19.975000000000001</v>
      </c>
      <c r="R2185" s="19">
        <f t="shared" si="345"/>
        <v>14.125</v>
      </c>
      <c r="S2185" s="19">
        <f t="shared" si="346"/>
        <v>14.925000000000001</v>
      </c>
      <c r="T2185" s="19">
        <f t="shared" si="347"/>
        <v>16.625</v>
      </c>
      <c r="U2185" s="7">
        <f t="shared" si="348"/>
        <v>16.341666666666669</v>
      </c>
      <c r="V2185" s="7">
        <f t="shared" si="349"/>
        <v>16.412500000000001</v>
      </c>
    </row>
    <row r="2186" spans="1:22" ht="13.5" x14ac:dyDescent="0.35">
      <c r="A2186" s="3">
        <v>45188</v>
      </c>
      <c r="B2186" s="2">
        <v>12.7905</v>
      </c>
      <c r="C2186" s="7">
        <v>33.495593359294958</v>
      </c>
      <c r="D2186" s="7">
        <v>-0.37166749310256364</v>
      </c>
      <c r="E2186" s="7">
        <v>-0.43550348121654614</v>
      </c>
      <c r="F2186" s="7">
        <v>12.581340000000001</v>
      </c>
      <c r="G2186" s="7">
        <v>12.877285000000001</v>
      </c>
      <c r="H2186" s="7">
        <v>13.878744000000001</v>
      </c>
      <c r="I2186" s="7">
        <v>17.828147000000001</v>
      </c>
      <c r="J2186" s="7" t="s">
        <v>53</v>
      </c>
      <c r="K2186" s="7" t="s">
        <v>55</v>
      </c>
      <c r="L2186" s="7" t="s">
        <v>54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16.5</v>
      </c>
      <c r="Q2186" s="19">
        <f t="shared" si="344"/>
        <v>11.225</v>
      </c>
      <c r="R2186" s="19">
        <f t="shared" si="345"/>
        <v>9.125</v>
      </c>
      <c r="S2186" s="19">
        <f t="shared" si="346"/>
        <v>11.175000000000001</v>
      </c>
      <c r="T2186" s="19">
        <f t="shared" si="347"/>
        <v>10.375</v>
      </c>
      <c r="U2186" s="7">
        <f t="shared" si="348"/>
        <v>10.508333333333335</v>
      </c>
      <c r="V2186" s="7">
        <f t="shared" si="349"/>
        <v>10.475000000000001</v>
      </c>
    </row>
    <row r="2187" spans="1:22" ht="13.5" x14ac:dyDescent="0.35">
      <c r="A2187" s="3">
        <v>45189</v>
      </c>
      <c r="B2187" s="2">
        <v>12.7905</v>
      </c>
      <c r="C2187" s="7">
        <v>34.150036568801596</v>
      </c>
      <c r="D2187" s="7">
        <v>-0.33555100873686605</v>
      </c>
      <c r="E2187" s="7">
        <v>-0.41551298672061016</v>
      </c>
      <c r="F2187" s="7">
        <v>12.6355</v>
      </c>
      <c r="G2187" s="7">
        <v>12.849745000000002</v>
      </c>
      <c r="H2187" s="7">
        <v>13.826807999999998</v>
      </c>
      <c r="I2187" s="7">
        <v>17.778233500000002</v>
      </c>
      <c r="J2187" s="7" t="s">
        <v>53</v>
      </c>
      <c r="K2187" s="7" t="s">
        <v>55</v>
      </c>
      <c r="L2187" s="7" t="s">
        <v>54</v>
      </c>
      <c r="M2187" s="7">
        <f t="shared" si="340"/>
        <v>25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19">
        <f t="shared" si="344"/>
        <v>11.225</v>
      </c>
      <c r="R2187" s="19">
        <f t="shared" si="345"/>
        <v>9.125</v>
      </c>
      <c r="S2187" s="19">
        <f t="shared" si="346"/>
        <v>11.175000000000001</v>
      </c>
      <c r="T2187" s="19">
        <f t="shared" si="347"/>
        <v>10.375</v>
      </c>
      <c r="U2187" s="7">
        <f t="shared" si="348"/>
        <v>10.508333333333335</v>
      </c>
      <c r="V2187" s="7">
        <f t="shared" si="349"/>
        <v>10.475000000000001</v>
      </c>
    </row>
    <row r="2188" spans="1:22" ht="13.5" x14ac:dyDescent="0.35">
      <c r="A2188" s="3">
        <v>45190</v>
      </c>
      <c r="B2188" s="2">
        <v>12.435700000000001</v>
      </c>
      <c r="C2188" s="7">
        <v>33.983156581409887</v>
      </c>
      <c r="D2188" s="7">
        <v>-0.33173380863568624</v>
      </c>
      <c r="E2188" s="7">
        <v>-0.39875715110362542</v>
      </c>
      <c r="F2188" s="7">
        <v>12.605620000000002</v>
      </c>
      <c r="G2188" s="7">
        <v>12.795130000000004</v>
      </c>
      <c r="H2188" s="7">
        <v>13.768127999999999</v>
      </c>
      <c r="I2188" s="7">
        <v>17.727029500000004</v>
      </c>
      <c r="J2188" s="7" t="s">
        <v>53</v>
      </c>
      <c r="K2188" s="7" t="s">
        <v>55</v>
      </c>
      <c r="L2188" s="7" t="s">
        <v>47</v>
      </c>
      <c r="M2188" s="7">
        <f t="shared" si="340"/>
        <v>25</v>
      </c>
      <c r="N2188" s="7">
        <f t="shared" si="341"/>
        <v>0</v>
      </c>
      <c r="O2188" s="7">
        <f t="shared" si="342"/>
        <v>0</v>
      </c>
      <c r="P2188" s="7">
        <f t="shared" si="343"/>
        <v>16.5</v>
      </c>
      <c r="Q2188" s="19">
        <f t="shared" si="344"/>
        <v>11.225</v>
      </c>
      <c r="R2188" s="19">
        <f t="shared" si="345"/>
        <v>9.125</v>
      </c>
      <c r="S2188" s="19">
        <f t="shared" si="346"/>
        <v>11.175000000000001</v>
      </c>
      <c r="T2188" s="19">
        <f t="shared" si="347"/>
        <v>10.375</v>
      </c>
      <c r="U2188" s="7">
        <f t="shared" si="348"/>
        <v>10.508333333333335</v>
      </c>
      <c r="V2188" s="7">
        <f t="shared" si="349"/>
        <v>10.475000000000001</v>
      </c>
    </row>
    <row r="2189" spans="1:22" ht="13.5" x14ac:dyDescent="0.35">
      <c r="A2189" s="3">
        <v>45191</v>
      </c>
      <c r="B2189" s="2">
        <v>12.510400000000001</v>
      </c>
      <c r="C2189" s="7">
        <v>47.274143302180697</v>
      </c>
      <c r="D2189" s="7">
        <v>-0.3190037081730992</v>
      </c>
      <c r="E2189" s="7">
        <v>-0.38280646251752021</v>
      </c>
      <c r="F2189" s="7">
        <v>12.605620000000002</v>
      </c>
      <c r="G2189" s="7">
        <v>12.744250000000003</v>
      </c>
      <c r="H2189" s="7">
        <v>13.71569</v>
      </c>
      <c r="I2189" s="7">
        <v>17.677474000000007</v>
      </c>
      <c r="J2189" s="7" t="s">
        <v>53</v>
      </c>
      <c r="K2189" s="7" t="s">
        <v>55</v>
      </c>
      <c r="L2189" s="7" t="s">
        <v>50</v>
      </c>
      <c r="M2189" s="7">
        <f t="shared" si="340"/>
        <v>25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19">
        <f t="shared" si="344"/>
        <v>11.225</v>
      </c>
      <c r="R2189" s="19">
        <f t="shared" si="345"/>
        <v>9.125</v>
      </c>
      <c r="S2189" s="19">
        <f t="shared" si="346"/>
        <v>11.175000000000001</v>
      </c>
      <c r="T2189" s="19">
        <f t="shared" si="347"/>
        <v>10.375</v>
      </c>
      <c r="U2189" s="7">
        <f t="shared" si="348"/>
        <v>10.508333333333335</v>
      </c>
      <c r="V2189" s="7">
        <f t="shared" si="349"/>
        <v>10.475000000000001</v>
      </c>
    </row>
    <row r="2190" spans="1:22" ht="13.5" x14ac:dyDescent="0.35">
      <c r="A2190" s="3">
        <v>45194</v>
      </c>
      <c r="B2190" s="2">
        <v>12.500999999999999</v>
      </c>
      <c r="C2190" s="7">
        <v>53.059440559440539</v>
      </c>
      <c r="D2190" s="7">
        <v>-0.306144470395596</v>
      </c>
      <c r="E2190" s="7">
        <v>-0.36747406409313538</v>
      </c>
      <c r="F2190" s="7">
        <v>12.60562</v>
      </c>
      <c r="G2190" s="7">
        <v>12.692900000000003</v>
      </c>
      <c r="H2190" s="7">
        <v>13.663063999999999</v>
      </c>
      <c r="I2190" s="7">
        <v>17.630069500000005</v>
      </c>
      <c r="J2190" s="7" t="s">
        <v>53</v>
      </c>
      <c r="K2190" s="7" t="s">
        <v>55</v>
      </c>
      <c r="L2190" s="7" t="s">
        <v>50</v>
      </c>
      <c r="M2190" s="7">
        <f t="shared" si="340"/>
        <v>25</v>
      </c>
      <c r="N2190" s="7">
        <f t="shared" si="341"/>
        <v>0</v>
      </c>
      <c r="O2190" s="7">
        <f t="shared" si="342"/>
        <v>0</v>
      </c>
      <c r="P2190" s="7">
        <f t="shared" si="343"/>
        <v>16.5</v>
      </c>
      <c r="Q2190" s="19">
        <f t="shared" si="344"/>
        <v>11.225</v>
      </c>
      <c r="R2190" s="19">
        <f t="shared" si="345"/>
        <v>9.125</v>
      </c>
      <c r="S2190" s="19">
        <f t="shared" si="346"/>
        <v>11.175000000000001</v>
      </c>
      <c r="T2190" s="19">
        <f t="shared" si="347"/>
        <v>10.375</v>
      </c>
      <c r="U2190" s="7">
        <f t="shared" si="348"/>
        <v>10.508333333333335</v>
      </c>
      <c r="V2190" s="7">
        <f t="shared" si="349"/>
        <v>10.475000000000001</v>
      </c>
    </row>
    <row r="2191" spans="1:22" ht="13.5" x14ac:dyDescent="0.35">
      <c r="A2191" s="3">
        <v>45195</v>
      </c>
      <c r="B2191" s="2">
        <v>12.426399999999999</v>
      </c>
      <c r="C2191" s="7">
        <v>52.002570143499639</v>
      </c>
      <c r="D2191" s="7">
        <v>-0.29853174028050944</v>
      </c>
      <c r="E2191" s="7">
        <v>-0.35368559933061017</v>
      </c>
      <c r="F2191" s="7">
        <v>12.532799999999998</v>
      </c>
      <c r="G2191" s="7">
        <v>12.645755000000003</v>
      </c>
      <c r="H2191" s="7">
        <v>13.608945999999994</v>
      </c>
      <c r="I2191" s="7">
        <v>17.57899500000001</v>
      </c>
      <c r="J2191" s="7" t="s">
        <v>53</v>
      </c>
      <c r="K2191" s="7" t="s">
        <v>55</v>
      </c>
      <c r="L2191" s="7" t="s">
        <v>47</v>
      </c>
      <c r="M2191" s="7">
        <f t="shared" si="340"/>
        <v>25</v>
      </c>
      <c r="N2191" s="7">
        <f t="shared" si="341"/>
        <v>0</v>
      </c>
      <c r="O2191" s="7">
        <f t="shared" si="342"/>
        <v>0</v>
      </c>
      <c r="P2191" s="7">
        <f t="shared" si="343"/>
        <v>16.5</v>
      </c>
      <c r="Q2191" s="19">
        <f t="shared" si="344"/>
        <v>11.225</v>
      </c>
      <c r="R2191" s="19">
        <f t="shared" si="345"/>
        <v>9.125</v>
      </c>
      <c r="S2191" s="19">
        <f t="shared" si="346"/>
        <v>11.175000000000001</v>
      </c>
      <c r="T2191" s="19">
        <f t="shared" si="347"/>
        <v>10.375</v>
      </c>
      <c r="U2191" s="7">
        <f t="shared" si="348"/>
        <v>10.508333333333335</v>
      </c>
      <c r="V2191" s="7">
        <f t="shared" si="349"/>
        <v>10.475000000000001</v>
      </c>
    </row>
    <row r="2192" spans="1:22" ht="13.5" x14ac:dyDescent="0.35">
      <c r="A2192" s="3">
        <v>45197</v>
      </c>
      <c r="B2192" s="2">
        <v>12.417</v>
      </c>
      <c r="C2192" s="7">
        <v>48.226627173995617</v>
      </c>
      <c r="D2192" s="7">
        <v>-0.28991513702475302</v>
      </c>
      <c r="E2192" s="7">
        <v>-0.34093150686943874</v>
      </c>
      <c r="F2192" s="7">
        <v>12.4581</v>
      </c>
      <c r="G2192" s="7">
        <v>12.594870000000002</v>
      </c>
      <c r="H2192" s="7">
        <v>13.554639999999996</v>
      </c>
      <c r="I2192" s="7">
        <v>17.528972500000005</v>
      </c>
      <c r="J2192" s="7" t="s">
        <v>53</v>
      </c>
      <c r="K2192" s="7" t="s">
        <v>55</v>
      </c>
      <c r="L2192" s="7" t="s">
        <v>47</v>
      </c>
      <c r="M2192" s="7">
        <f t="shared" si="340"/>
        <v>25</v>
      </c>
      <c r="N2192" s="7">
        <f t="shared" si="341"/>
        <v>0</v>
      </c>
      <c r="O2192" s="7">
        <f t="shared" si="342"/>
        <v>0</v>
      </c>
      <c r="P2192" s="7">
        <f t="shared" si="343"/>
        <v>16.5</v>
      </c>
      <c r="Q2192" s="19">
        <f t="shared" si="344"/>
        <v>11.225</v>
      </c>
      <c r="R2192" s="19">
        <f t="shared" si="345"/>
        <v>9.125</v>
      </c>
      <c r="S2192" s="19">
        <f t="shared" si="346"/>
        <v>11.175000000000001</v>
      </c>
      <c r="T2192" s="19">
        <f t="shared" si="347"/>
        <v>10.375</v>
      </c>
      <c r="U2192" s="7">
        <f t="shared" si="348"/>
        <v>10.508333333333335</v>
      </c>
      <c r="V2192" s="7">
        <f t="shared" si="349"/>
        <v>10.475000000000001</v>
      </c>
    </row>
    <row r="2193" spans="1:22" ht="13.5" x14ac:dyDescent="0.35">
      <c r="A2193" s="3">
        <v>45198</v>
      </c>
      <c r="B2193" s="2">
        <v>12.417</v>
      </c>
      <c r="C2193" s="7">
        <v>50</v>
      </c>
      <c r="D2193" s="7">
        <v>-0.27986036083263954</v>
      </c>
      <c r="E2193" s="7">
        <v>-0.32871727766207892</v>
      </c>
      <c r="F2193" s="7">
        <v>12.454360000000001</v>
      </c>
      <c r="G2193" s="7">
        <v>12.545855000000001</v>
      </c>
      <c r="H2193" s="7">
        <v>13.499629999999994</v>
      </c>
      <c r="I2193" s="7">
        <v>17.478994000000004</v>
      </c>
      <c r="J2193" s="7" t="s">
        <v>48</v>
      </c>
      <c r="K2193" s="7" t="s">
        <v>55</v>
      </c>
      <c r="L2193" s="7" t="s">
        <v>56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66.5</v>
      </c>
      <c r="Q2193" s="19">
        <f t="shared" si="344"/>
        <v>18.725000000000001</v>
      </c>
      <c r="R2193" s="19">
        <f t="shared" si="345"/>
        <v>21.625</v>
      </c>
      <c r="S2193" s="19">
        <f t="shared" si="346"/>
        <v>33.674999999999997</v>
      </c>
      <c r="T2193" s="19">
        <f t="shared" si="347"/>
        <v>22.875</v>
      </c>
      <c r="U2193" s="7">
        <f t="shared" si="348"/>
        <v>24.675000000000001</v>
      </c>
      <c r="V2193" s="7">
        <f t="shared" si="349"/>
        <v>24.225000000000001</v>
      </c>
    </row>
    <row r="2194" spans="1:22" ht="13.5" x14ac:dyDescent="0.35">
      <c r="A2194" s="3">
        <v>45201</v>
      </c>
      <c r="B2194" s="2">
        <v>12.136900000000001</v>
      </c>
      <c r="C2194" s="7">
        <v>31.947646315163254</v>
      </c>
      <c r="D2194" s="7">
        <v>-0.29113755486066673</v>
      </c>
      <c r="E2194" s="7">
        <v>-0.32120133310179649</v>
      </c>
      <c r="F2194" s="7">
        <v>12.379660000000001</v>
      </c>
      <c r="G2194" s="7">
        <v>12.500105000000001</v>
      </c>
      <c r="H2194" s="7">
        <v>13.432409999999997</v>
      </c>
      <c r="I2194" s="7">
        <v>17.427615000000007</v>
      </c>
      <c r="J2194" s="7" t="s">
        <v>53</v>
      </c>
      <c r="K2194" s="7" t="s">
        <v>55</v>
      </c>
      <c r="L2194" s="7" t="s">
        <v>47</v>
      </c>
      <c r="M2194" s="7">
        <f t="shared" si="340"/>
        <v>25</v>
      </c>
      <c r="N2194" s="7">
        <f t="shared" si="341"/>
        <v>0</v>
      </c>
      <c r="O2194" s="7">
        <f t="shared" si="342"/>
        <v>0</v>
      </c>
      <c r="P2194" s="7">
        <f t="shared" si="343"/>
        <v>16.5</v>
      </c>
      <c r="Q2194" s="19">
        <f t="shared" si="344"/>
        <v>11.225</v>
      </c>
      <c r="R2194" s="19">
        <f t="shared" si="345"/>
        <v>9.125</v>
      </c>
      <c r="S2194" s="19">
        <f t="shared" si="346"/>
        <v>11.175000000000001</v>
      </c>
      <c r="T2194" s="19">
        <f t="shared" si="347"/>
        <v>10.375</v>
      </c>
      <c r="U2194" s="7">
        <f t="shared" si="348"/>
        <v>10.508333333333335</v>
      </c>
      <c r="V2194" s="7">
        <f t="shared" si="349"/>
        <v>10.475000000000001</v>
      </c>
    </row>
    <row r="2195" spans="1:22" ht="13.5" x14ac:dyDescent="0.35">
      <c r="A2195" s="3">
        <v>45202</v>
      </c>
      <c r="B2195" s="2">
        <v>11.8475</v>
      </c>
      <c r="C2195" s="7">
        <v>27.063122086430667</v>
      </c>
      <c r="D2195" s="7">
        <v>-0.31974119628022457</v>
      </c>
      <c r="E2195" s="7">
        <v>-0.32090930573748211</v>
      </c>
      <c r="F2195" s="7">
        <v>12.24896</v>
      </c>
      <c r="G2195" s="7">
        <v>12.462760000000001</v>
      </c>
      <c r="H2195" s="7">
        <v>13.365003999999994</v>
      </c>
      <c r="I2195" s="7">
        <v>17.374965000000003</v>
      </c>
      <c r="J2195" s="7" t="s">
        <v>53</v>
      </c>
      <c r="K2195" s="7" t="s">
        <v>55</v>
      </c>
      <c r="L2195" s="7" t="s">
        <v>47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16.5</v>
      </c>
      <c r="Q2195" s="19">
        <f t="shared" si="344"/>
        <v>19.975000000000001</v>
      </c>
      <c r="R2195" s="19">
        <f t="shared" si="345"/>
        <v>14.125</v>
      </c>
      <c r="S2195" s="19">
        <f t="shared" si="346"/>
        <v>14.925000000000001</v>
      </c>
      <c r="T2195" s="19">
        <f t="shared" si="347"/>
        <v>16.625</v>
      </c>
      <c r="U2195" s="7">
        <f t="shared" si="348"/>
        <v>16.341666666666669</v>
      </c>
      <c r="V2195" s="7">
        <f t="shared" si="349"/>
        <v>16.412500000000001</v>
      </c>
    </row>
    <row r="2196" spans="1:22" ht="13.5" x14ac:dyDescent="0.35">
      <c r="A2196" s="3">
        <v>45203</v>
      </c>
      <c r="B2196" s="2">
        <v>11.6328</v>
      </c>
      <c r="C2196" s="7">
        <v>24.603401867017936</v>
      </c>
      <c r="D2196" s="7">
        <v>-0.35563474786215465</v>
      </c>
      <c r="E2196" s="7">
        <v>-0.32785439416241663</v>
      </c>
      <c r="F2196" s="7">
        <v>12.09024</v>
      </c>
      <c r="G2196" s="7">
        <v>12.423550000000001</v>
      </c>
      <c r="H2196" s="7">
        <v>13.293489999999995</v>
      </c>
      <c r="I2196" s="7">
        <v>17.319746500000004</v>
      </c>
      <c r="J2196" s="7" t="s">
        <v>53</v>
      </c>
      <c r="K2196" s="7" t="s">
        <v>55</v>
      </c>
      <c r="L2196" s="7" t="s">
        <v>47</v>
      </c>
      <c r="M2196" s="7">
        <f t="shared" si="340"/>
        <v>50</v>
      </c>
      <c r="N2196" s="7">
        <f t="shared" si="341"/>
        <v>100</v>
      </c>
      <c r="O2196" s="7">
        <f t="shared" si="342"/>
        <v>0</v>
      </c>
      <c r="P2196" s="7">
        <f t="shared" si="343"/>
        <v>16.5</v>
      </c>
      <c r="Q2196" s="19">
        <f t="shared" si="344"/>
        <v>54.975000000000001</v>
      </c>
      <c r="R2196" s="19">
        <f t="shared" si="345"/>
        <v>34.125</v>
      </c>
      <c r="S2196" s="19">
        <f t="shared" si="346"/>
        <v>29.925000000000001</v>
      </c>
      <c r="T2196" s="19">
        <f t="shared" si="347"/>
        <v>41.625</v>
      </c>
      <c r="U2196" s="7">
        <f t="shared" si="348"/>
        <v>39.674999999999997</v>
      </c>
      <c r="V2196" s="7">
        <f t="shared" si="349"/>
        <v>40.162499999999994</v>
      </c>
    </row>
    <row r="2197" spans="1:22" ht="13.5" x14ac:dyDescent="0.35">
      <c r="A2197" s="3">
        <v>45204</v>
      </c>
      <c r="B2197" s="2">
        <v>11.726100000000001</v>
      </c>
      <c r="C2197" s="7">
        <v>25.789177001127428</v>
      </c>
      <c r="D2197" s="7">
        <v>-0.37226092362734775</v>
      </c>
      <c r="E2197" s="7">
        <v>-0.33673570005540288</v>
      </c>
      <c r="F2197" s="7">
        <v>11.952059999999999</v>
      </c>
      <c r="G2197" s="7">
        <v>12.391340000000001</v>
      </c>
      <c r="H2197" s="7">
        <v>13.224587999999997</v>
      </c>
      <c r="I2197" s="7">
        <v>17.266269500000003</v>
      </c>
      <c r="J2197" s="7" t="s">
        <v>53</v>
      </c>
      <c r="K2197" s="7" t="s">
        <v>55</v>
      </c>
      <c r="L2197" s="7" t="s">
        <v>47</v>
      </c>
      <c r="M2197" s="7">
        <f t="shared" si="340"/>
        <v>50</v>
      </c>
      <c r="N2197" s="7">
        <f t="shared" si="341"/>
        <v>100</v>
      </c>
      <c r="O2197" s="7">
        <f t="shared" si="342"/>
        <v>0</v>
      </c>
      <c r="P2197" s="7">
        <f t="shared" si="343"/>
        <v>16.5</v>
      </c>
      <c r="Q2197" s="19">
        <f t="shared" si="344"/>
        <v>54.975000000000001</v>
      </c>
      <c r="R2197" s="19">
        <f t="shared" si="345"/>
        <v>34.125</v>
      </c>
      <c r="S2197" s="19">
        <f t="shared" si="346"/>
        <v>29.925000000000001</v>
      </c>
      <c r="T2197" s="19">
        <f t="shared" si="347"/>
        <v>41.625</v>
      </c>
      <c r="U2197" s="7">
        <f t="shared" si="348"/>
        <v>39.674999999999997</v>
      </c>
      <c r="V2197" s="7">
        <f t="shared" si="349"/>
        <v>40.162499999999994</v>
      </c>
    </row>
    <row r="2198" spans="1:22" ht="13.5" x14ac:dyDescent="0.35">
      <c r="A2198" s="3">
        <v>45205</v>
      </c>
      <c r="B2198" s="2">
        <v>11.6701</v>
      </c>
      <c r="C2198" s="7">
        <v>26.063920697316718</v>
      </c>
      <c r="D2198" s="7">
        <v>-0.38551207645047647</v>
      </c>
      <c r="E2198" s="7">
        <v>-0.34649097533441764</v>
      </c>
      <c r="F2198" s="7">
        <v>11.802679999999999</v>
      </c>
      <c r="G2198" s="7">
        <v>12.351659999999999</v>
      </c>
      <c r="H2198" s="7">
        <v>13.155313999999999</v>
      </c>
      <c r="I2198" s="7">
        <v>17.213831500000005</v>
      </c>
      <c r="J2198" s="7" t="s">
        <v>53</v>
      </c>
      <c r="K2198" s="7" t="s">
        <v>55</v>
      </c>
      <c r="L2198" s="7" t="s">
        <v>47</v>
      </c>
      <c r="M2198" s="7">
        <f t="shared" si="340"/>
        <v>50</v>
      </c>
      <c r="N2198" s="7">
        <f t="shared" si="341"/>
        <v>100</v>
      </c>
      <c r="O2198" s="7">
        <f t="shared" si="342"/>
        <v>0</v>
      </c>
      <c r="P2198" s="7">
        <f t="shared" si="343"/>
        <v>16.5</v>
      </c>
      <c r="Q2198" s="19">
        <f t="shared" si="344"/>
        <v>54.975000000000001</v>
      </c>
      <c r="R2198" s="19">
        <f t="shared" si="345"/>
        <v>34.125</v>
      </c>
      <c r="S2198" s="19">
        <f t="shared" si="346"/>
        <v>29.925000000000001</v>
      </c>
      <c r="T2198" s="19">
        <f t="shared" si="347"/>
        <v>41.625</v>
      </c>
      <c r="U2198" s="7">
        <f t="shared" si="348"/>
        <v>39.674999999999997</v>
      </c>
      <c r="V2198" s="7">
        <f t="shared" si="349"/>
        <v>40.162499999999994</v>
      </c>
    </row>
    <row r="2199" spans="1:22" ht="13.5" x14ac:dyDescent="0.35">
      <c r="A2199" s="3">
        <v>45208</v>
      </c>
      <c r="B2199" s="2">
        <v>11.6701</v>
      </c>
      <c r="C2199" s="7">
        <v>26.204249957042251</v>
      </c>
      <c r="D2199" s="7">
        <v>-0.39150073377400396</v>
      </c>
      <c r="E2199" s="7">
        <v>-0.35549292702233493</v>
      </c>
      <c r="F2199" s="7">
        <v>11.70932</v>
      </c>
      <c r="G2199" s="7">
        <v>12.314314999999999</v>
      </c>
      <c r="H2199" s="7">
        <v>13.086786</v>
      </c>
      <c r="I2199" s="7">
        <v>17.162229000000004</v>
      </c>
      <c r="J2199" s="7" t="s">
        <v>53</v>
      </c>
      <c r="K2199" s="7" t="s">
        <v>55</v>
      </c>
      <c r="L2199" s="7" t="s">
        <v>47</v>
      </c>
      <c r="M2199" s="7">
        <f t="shared" si="340"/>
        <v>50</v>
      </c>
      <c r="N2199" s="7">
        <f t="shared" si="341"/>
        <v>100</v>
      </c>
      <c r="O2199" s="7">
        <f t="shared" si="342"/>
        <v>0</v>
      </c>
      <c r="P2199" s="7">
        <f t="shared" si="343"/>
        <v>16.5</v>
      </c>
      <c r="Q2199" s="19">
        <f t="shared" si="344"/>
        <v>54.975000000000001</v>
      </c>
      <c r="R2199" s="19">
        <f t="shared" si="345"/>
        <v>34.125</v>
      </c>
      <c r="S2199" s="19">
        <f t="shared" si="346"/>
        <v>29.925000000000001</v>
      </c>
      <c r="T2199" s="19">
        <f t="shared" si="347"/>
        <v>41.625</v>
      </c>
      <c r="U2199" s="7">
        <f t="shared" si="348"/>
        <v>39.674999999999997</v>
      </c>
      <c r="V2199" s="7">
        <f t="shared" si="349"/>
        <v>40.162499999999994</v>
      </c>
    </row>
    <row r="2200" spans="1:22" ht="13.5" x14ac:dyDescent="0.35">
      <c r="A2200" s="3">
        <v>45209</v>
      </c>
      <c r="B2200" s="2">
        <v>11.6701</v>
      </c>
      <c r="C2200" s="7">
        <v>11.535292502059932</v>
      </c>
      <c r="D2200" s="7">
        <v>-0.39173115493888666</v>
      </c>
      <c r="E2200" s="7">
        <v>-0.3627405726056453</v>
      </c>
      <c r="F2200" s="7">
        <v>11.673839999999998</v>
      </c>
      <c r="G2200" s="7">
        <v>12.266699999999998</v>
      </c>
      <c r="H2200" s="7">
        <v>13.02106</v>
      </c>
      <c r="I2200" s="7">
        <v>17.1102305</v>
      </c>
      <c r="J2200" s="7" t="s">
        <v>48</v>
      </c>
      <c r="K2200" s="7" t="s">
        <v>55</v>
      </c>
      <c r="L2200" s="7" t="s">
        <v>56</v>
      </c>
      <c r="M2200" s="7">
        <f t="shared" si="340"/>
        <v>50</v>
      </c>
      <c r="N2200" s="7">
        <f t="shared" si="341"/>
        <v>100</v>
      </c>
      <c r="O2200" s="7">
        <f t="shared" si="342"/>
        <v>0</v>
      </c>
      <c r="P2200" s="7">
        <f t="shared" si="343"/>
        <v>66.5</v>
      </c>
      <c r="Q2200" s="19">
        <f t="shared" si="344"/>
        <v>62.475000000000001</v>
      </c>
      <c r="R2200" s="19">
        <f t="shared" si="345"/>
        <v>46.625</v>
      </c>
      <c r="S2200" s="19">
        <f t="shared" si="346"/>
        <v>52.424999999999997</v>
      </c>
      <c r="T2200" s="19">
        <f t="shared" si="347"/>
        <v>54.125</v>
      </c>
      <c r="U2200" s="7">
        <f t="shared" si="348"/>
        <v>53.841666666666661</v>
      </c>
      <c r="V2200" s="7">
        <f t="shared" si="349"/>
        <v>53.912499999999994</v>
      </c>
    </row>
    <row r="2201" spans="1:22" ht="13.5" x14ac:dyDescent="0.35">
      <c r="A2201" s="3">
        <v>45210</v>
      </c>
      <c r="B2201" s="2">
        <v>11.5861</v>
      </c>
      <c r="C2201" s="7">
        <v>10.90625811477544</v>
      </c>
      <c r="D2201" s="7">
        <v>-0.39414836633657124</v>
      </c>
      <c r="E2201" s="7">
        <v>-0.36902213135183054</v>
      </c>
      <c r="F2201" s="7">
        <v>11.6645</v>
      </c>
      <c r="G2201" s="7">
        <v>12.217219999999998</v>
      </c>
      <c r="H2201" s="7">
        <v>12.952159999999999</v>
      </c>
      <c r="I2201" s="7">
        <v>17.056757000000001</v>
      </c>
      <c r="J2201" s="7" t="s">
        <v>48</v>
      </c>
      <c r="K2201" s="7" t="s">
        <v>55</v>
      </c>
      <c r="L2201" s="7" t="s">
        <v>56</v>
      </c>
      <c r="M2201" s="7">
        <f t="shared" si="340"/>
        <v>50</v>
      </c>
      <c r="N2201" s="7">
        <f t="shared" si="341"/>
        <v>100</v>
      </c>
      <c r="O2201" s="7">
        <f t="shared" si="342"/>
        <v>0</v>
      </c>
      <c r="P2201" s="7">
        <f t="shared" si="343"/>
        <v>66.5</v>
      </c>
      <c r="Q2201" s="19">
        <f t="shared" si="344"/>
        <v>62.475000000000001</v>
      </c>
      <c r="R2201" s="19">
        <f t="shared" si="345"/>
        <v>46.625</v>
      </c>
      <c r="S2201" s="19">
        <f t="shared" si="346"/>
        <v>52.424999999999997</v>
      </c>
      <c r="T2201" s="19">
        <f t="shared" si="347"/>
        <v>54.125</v>
      </c>
      <c r="U2201" s="7">
        <f t="shared" si="348"/>
        <v>53.841666666666661</v>
      </c>
      <c r="V2201" s="7">
        <f t="shared" si="349"/>
        <v>53.912499999999994</v>
      </c>
    </row>
    <row r="2202" spans="1:22" ht="13.5" x14ac:dyDescent="0.35">
      <c r="A2202" s="3">
        <v>45211</v>
      </c>
      <c r="B2202" s="2">
        <v>11.567399999999999</v>
      </c>
      <c r="C2202" s="7">
        <v>13.950012455368309</v>
      </c>
      <c r="D2202" s="7">
        <v>-0.39304221154744567</v>
      </c>
      <c r="E2202" s="7">
        <v>-0.3738261473909536</v>
      </c>
      <c r="F2202" s="7">
        <v>11.632760000000001</v>
      </c>
      <c r="G2202" s="7">
        <v>12.169604999999999</v>
      </c>
      <c r="H2202" s="7">
        <v>12.884005999999999</v>
      </c>
      <c r="I2202" s="7">
        <v>17.002926000000002</v>
      </c>
      <c r="J2202" s="7" t="s">
        <v>53</v>
      </c>
      <c r="K2202" s="7" t="s">
        <v>55</v>
      </c>
      <c r="L2202" s="7" t="s">
        <v>47</v>
      </c>
      <c r="M2202" s="7">
        <f t="shared" si="340"/>
        <v>50</v>
      </c>
      <c r="N2202" s="7">
        <f t="shared" si="341"/>
        <v>45</v>
      </c>
      <c r="O2202" s="7">
        <f t="shared" si="342"/>
        <v>0</v>
      </c>
      <c r="P2202" s="7">
        <f t="shared" si="343"/>
        <v>16.5</v>
      </c>
      <c r="Q2202" s="19">
        <f t="shared" si="344"/>
        <v>35.725000000000001</v>
      </c>
      <c r="R2202" s="19">
        <f t="shared" si="345"/>
        <v>23.125</v>
      </c>
      <c r="S2202" s="19">
        <f t="shared" si="346"/>
        <v>21.675000000000001</v>
      </c>
      <c r="T2202" s="19">
        <f t="shared" si="347"/>
        <v>27.875</v>
      </c>
      <c r="U2202" s="7">
        <f t="shared" si="348"/>
        <v>26.841666666666669</v>
      </c>
      <c r="V2202" s="7">
        <f t="shared" si="349"/>
        <v>27.1</v>
      </c>
    </row>
    <row r="2203" spans="1:22" ht="13.5" x14ac:dyDescent="0.35">
      <c r="A2203" s="3">
        <v>45212</v>
      </c>
      <c r="B2203" s="2">
        <v>11.5581</v>
      </c>
      <c r="C2203" s="7">
        <v>8.1921151988761665</v>
      </c>
      <c r="D2203" s="7">
        <v>-0.38843833287736373</v>
      </c>
      <c r="E2203" s="7">
        <v>-0.37674858448823567</v>
      </c>
      <c r="F2203" s="7">
        <v>11.61036</v>
      </c>
      <c r="G2203" s="7">
        <v>12.118255</v>
      </c>
      <c r="H2203" s="7">
        <v>12.815665999999998</v>
      </c>
      <c r="I2203" s="7">
        <v>16.950807000000005</v>
      </c>
      <c r="J2203" s="7" t="s">
        <v>53</v>
      </c>
      <c r="K2203" s="7" t="s">
        <v>55</v>
      </c>
      <c r="L2203" s="7" t="s">
        <v>47</v>
      </c>
      <c r="M2203" s="7">
        <f t="shared" si="340"/>
        <v>50</v>
      </c>
      <c r="N2203" s="7">
        <f t="shared" si="341"/>
        <v>45</v>
      </c>
      <c r="O2203" s="7">
        <f t="shared" si="342"/>
        <v>0</v>
      </c>
      <c r="P2203" s="7">
        <f t="shared" si="343"/>
        <v>16.5</v>
      </c>
      <c r="Q2203" s="19">
        <f t="shared" si="344"/>
        <v>35.725000000000001</v>
      </c>
      <c r="R2203" s="19">
        <f t="shared" si="345"/>
        <v>23.125</v>
      </c>
      <c r="S2203" s="19">
        <f t="shared" si="346"/>
        <v>21.675000000000001</v>
      </c>
      <c r="T2203" s="19">
        <f t="shared" si="347"/>
        <v>27.875</v>
      </c>
      <c r="U2203" s="7">
        <f t="shared" si="348"/>
        <v>26.841666666666669</v>
      </c>
      <c r="V2203" s="7">
        <f t="shared" si="349"/>
        <v>27.1</v>
      </c>
    </row>
    <row r="2204" spans="1:22" ht="13.5" x14ac:dyDescent="0.35">
      <c r="A2204" s="3">
        <v>45215</v>
      </c>
      <c r="B2204" s="2">
        <v>11.194000000000001</v>
      </c>
      <c r="C2204" s="7">
        <v>6.2466523835030046</v>
      </c>
      <c r="D2204" s="7">
        <v>-0.40944967200618976</v>
      </c>
      <c r="E2204" s="7">
        <v>-0.38328880199182647</v>
      </c>
      <c r="F2204" s="7">
        <v>11.515139999999999</v>
      </c>
      <c r="G2204" s="7">
        <v>12.052434999999999</v>
      </c>
      <c r="H2204" s="7">
        <v>12.742843999999998</v>
      </c>
      <c r="I2204" s="7">
        <v>16.894801500000007</v>
      </c>
      <c r="J2204" s="7" t="s">
        <v>53</v>
      </c>
      <c r="K2204" s="7" t="s">
        <v>55</v>
      </c>
      <c r="L2204" s="7" t="s">
        <v>47</v>
      </c>
      <c r="M2204" s="7">
        <f t="shared" si="340"/>
        <v>50</v>
      </c>
      <c r="N2204" s="7">
        <f t="shared" si="341"/>
        <v>100</v>
      </c>
      <c r="O2204" s="7">
        <f t="shared" si="342"/>
        <v>0</v>
      </c>
      <c r="P2204" s="7">
        <f t="shared" si="343"/>
        <v>16.5</v>
      </c>
      <c r="Q2204" s="19">
        <f t="shared" si="344"/>
        <v>54.975000000000001</v>
      </c>
      <c r="R2204" s="19">
        <f t="shared" si="345"/>
        <v>34.125</v>
      </c>
      <c r="S2204" s="19">
        <f t="shared" si="346"/>
        <v>29.925000000000001</v>
      </c>
      <c r="T2204" s="19">
        <f t="shared" si="347"/>
        <v>41.625</v>
      </c>
      <c r="U2204" s="7">
        <f t="shared" si="348"/>
        <v>39.674999999999997</v>
      </c>
      <c r="V2204" s="7">
        <f t="shared" si="349"/>
        <v>40.162499999999994</v>
      </c>
    </row>
    <row r="2205" spans="1:22" ht="13.5" x14ac:dyDescent="0.35">
      <c r="A2205" s="3">
        <v>45216</v>
      </c>
      <c r="B2205" s="2">
        <v>10.8299</v>
      </c>
      <c r="C2205" s="7">
        <v>5.232460321911347</v>
      </c>
      <c r="D2205" s="7">
        <v>-0.45029046850875964</v>
      </c>
      <c r="E2205" s="7">
        <v>-0.39668913529521316</v>
      </c>
      <c r="F2205" s="7">
        <v>11.347100000000001</v>
      </c>
      <c r="G2205" s="7">
        <v>11.968879999999997</v>
      </c>
      <c r="H2205" s="7">
        <v>12.666287999999998</v>
      </c>
      <c r="I2205" s="7">
        <v>16.837723000000004</v>
      </c>
      <c r="J2205" s="7" t="s">
        <v>53</v>
      </c>
      <c r="K2205" s="7" t="s">
        <v>51</v>
      </c>
      <c r="L2205" s="7" t="s">
        <v>47</v>
      </c>
      <c r="M2205" s="7">
        <f t="shared" si="340"/>
        <v>50</v>
      </c>
      <c r="N2205" s="7">
        <f t="shared" si="341"/>
        <v>100</v>
      </c>
      <c r="O2205" s="7">
        <f t="shared" si="342"/>
        <v>0</v>
      </c>
      <c r="P2205" s="7">
        <f t="shared" si="343"/>
        <v>0</v>
      </c>
      <c r="Q2205" s="19">
        <f t="shared" si="344"/>
        <v>52.5</v>
      </c>
      <c r="R2205" s="19">
        <f t="shared" si="345"/>
        <v>30</v>
      </c>
      <c r="S2205" s="19">
        <f t="shared" si="346"/>
        <v>22.5</v>
      </c>
      <c r="T2205" s="19">
        <f t="shared" si="347"/>
        <v>37.5</v>
      </c>
      <c r="U2205" s="7">
        <f t="shared" si="348"/>
        <v>35</v>
      </c>
      <c r="V2205" s="7">
        <f t="shared" si="349"/>
        <v>35.625</v>
      </c>
    </row>
    <row r="2206" spans="1:22" ht="13.5" x14ac:dyDescent="0.35">
      <c r="A2206" s="3">
        <v>45217</v>
      </c>
      <c r="B2206" s="2">
        <v>11.1473</v>
      </c>
      <c r="C2206" s="7">
        <v>19.640380660896184</v>
      </c>
      <c r="D2206" s="7">
        <v>-0.45183707011608654</v>
      </c>
      <c r="E2206" s="7">
        <v>-0.40771872225938782</v>
      </c>
      <c r="F2206" s="7">
        <v>11.25934</v>
      </c>
      <c r="G2206" s="7">
        <v>11.886719999999997</v>
      </c>
      <c r="H2206" s="7">
        <v>12.606535999999998</v>
      </c>
      <c r="I2206" s="7">
        <v>16.780473000000008</v>
      </c>
      <c r="J2206" s="7" t="s">
        <v>53</v>
      </c>
      <c r="K2206" s="7" t="s">
        <v>55</v>
      </c>
      <c r="L2206" s="7" t="s">
        <v>47</v>
      </c>
      <c r="M2206" s="7">
        <f t="shared" si="340"/>
        <v>50</v>
      </c>
      <c r="N2206" s="7">
        <f t="shared" si="341"/>
        <v>100</v>
      </c>
      <c r="O2206" s="7">
        <f t="shared" si="342"/>
        <v>0</v>
      </c>
      <c r="P2206" s="7">
        <f t="shared" si="343"/>
        <v>16.5</v>
      </c>
      <c r="Q2206" s="19">
        <f t="shared" si="344"/>
        <v>54.975000000000001</v>
      </c>
      <c r="R2206" s="19">
        <f t="shared" si="345"/>
        <v>34.125</v>
      </c>
      <c r="S2206" s="19">
        <f t="shared" si="346"/>
        <v>29.925000000000001</v>
      </c>
      <c r="T2206" s="19">
        <f t="shared" si="347"/>
        <v>41.625</v>
      </c>
      <c r="U2206" s="7">
        <f t="shared" si="348"/>
        <v>39.674999999999997</v>
      </c>
      <c r="V2206" s="7">
        <f t="shared" si="349"/>
        <v>40.162499999999994</v>
      </c>
    </row>
    <row r="2207" spans="1:22" ht="13.5" x14ac:dyDescent="0.35">
      <c r="A2207" s="3">
        <v>45218</v>
      </c>
      <c r="B2207" s="2">
        <v>10.736499999999999</v>
      </c>
      <c r="C2207" s="7">
        <v>16.415524201606786</v>
      </c>
      <c r="D2207" s="7">
        <v>-0.48067002499229972</v>
      </c>
      <c r="E2207" s="7">
        <v>-0.42230898280597018</v>
      </c>
      <c r="F2207" s="7">
        <v>11.093160000000001</v>
      </c>
      <c r="G2207" s="7">
        <v>11.784019999999998</v>
      </c>
      <c r="H2207" s="7">
        <v>12.541744</v>
      </c>
      <c r="I2207" s="7">
        <v>16.723367000000007</v>
      </c>
      <c r="J2207" s="7" t="s">
        <v>53</v>
      </c>
      <c r="K2207" s="7" t="s">
        <v>55</v>
      </c>
      <c r="L2207" s="7" t="s">
        <v>47</v>
      </c>
      <c r="M2207" s="7">
        <f t="shared" si="340"/>
        <v>50</v>
      </c>
      <c r="N2207" s="7">
        <f t="shared" si="341"/>
        <v>100</v>
      </c>
      <c r="O2207" s="7">
        <f t="shared" si="342"/>
        <v>0</v>
      </c>
      <c r="P2207" s="7">
        <f t="shared" si="343"/>
        <v>16.5</v>
      </c>
      <c r="Q2207" s="19">
        <f t="shared" si="344"/>
        <v>54.975000000000001</v>
      </c>
      <c r="R2207" s="19">
        <f t="shared" si="345"/>
        <v>34.125</v>
      </c>
      <c r="S2207" s="19">
        <f t="shared" si="346"/>
        <v>29.925000000000001</v>
      </c>
      <c r="T2207" s="19">
        <f t="shared" si="347"/>
        <v>41.625</v>
      </c>
      <c r="U2207" s="7">
        <f t="shared" si="348"/>
        <v>39.674999999999997</v>
      </c>
      <c r="V2207" s="7">
        <f t="shared" si="349"/>
        <v>40.162499999999994</v>
      </c>
    </row>
    <row r="2208" spans="1:22" ht="13.5" x14ac:dyDescent="0.35">
      <c r="A2208" s="3">
        <v>45219</v>
      </c>
      <c r="B2208" s="2">
        <v>10.4564</v>
      </c>
      <c r="C2208" s="7">
        <v>16.415524201606786</v>
      </c>
      <c r="D2208" s="7">
        <v>-0.52012638536548828</v>
      </c>
      <c r="E2208" s="7">
        <v>-0.44187246331787383</v>
      </c>
      <c r="F2208" s="7">
        <v>10.872820000000001</v>
      </c>
      <c r="G2208" s="7">
        <v>11.685055</v>
      </c>
      <c r="H2208" s="7">
        <v>12.476389999999997</v>
      </c>
      <c r="I2208" s="7">
        <v>16.665739500000001</v>
      </c>
      <c r="J2208" s="7" t="s">
        <v>53</v>
      </c>
      <c r="K2208" s="7" t="s">
        <v>55</v>
      </c>
      <c r="L2208" s="7" t="s">
        <v>47</v>
      </c>
      <c r="M2208" s="7">
        <f t="shared" si="340"/>
        <v>50</v>
      </c>
      <c r="N2208" s="7">
        <f t="shared" si="341"/>
        <v>100</v>
      </c>
      <c r="O2208" s="7">
        <f t="shared" si="342"/>
        <v>0</v>
      </c>
      <c r="P2208" s="7">
        <f t="shared" si="343"/>
        <v>16.5</v>
      </c>
      <c r="Q2208" s="19">
        <f t="shared" si="344"/>
        <v>54.975000000000001</v>
      </c>
      <c r="R2208" s="19">
        <f t="shared" si="345"/>
        <v>34.125</v>
      </c>
      <c r="S2208" s="19">
        <f t="shared" si="346"/>
        <v>29.925000000000001</v>
      </c>
      <c r="T2208" s="19">
        <f t="shared" si="347"/>
        <v>41.625</v>
      </c>
      <c r="U2208" s="7">
        <f t="shared" si="348"/>
        <v>39.674999999999997</v>
      </c>
      <c r="V2208" s="7">
        <f t="shared" si="349"/>
        <v>40.162499999999994</v>
      </c>
    </row>
    <row r="2209" spans="1:22" ht="13.5" x14ac:dyDescent="0.35">
      <c r="A2209" s="3">
        <v>45222</v>
      </c>
      <c r="B2209" s="2">
        <v>11.082000000000001</v>
      </c>
      <c r="C2209" s="7">
        <v>36.513864909622647</v>
      </c>
      <c r="D2209" s="7">
        <v>-0.4952067089015717</v>
      </c>
      <c r="E2209" s="7">
        <v>-0.45253931243461343</v>
      </c>
      <c r="F2209" s="7">
        <v>10.850420000000002</v>
      </c>
      <c r="G2209" s="7">
        <v>11.613634999999999</v>
      </c>
      <c r="H2209" s="7">
        <v>12.424481999999996</v>
      </c>
      <c r="I2209" s="7">
        <v>16.61168</v>
      </c>
      <c r="J2209" s="7" t="s">
        <v>53</v>
      </c>
      <c r="K2209" s="7" t="s">
        <v>55</v>
      </c>
      <c r="L2209" s="7" t="s">
        <v>47</v>
      </c>
      <c r="M2209" s="7">
        <f t="shared" si="340"/>
        <v>25</v>
      </c>
      <c r="N2209" s="7">
        <f t="shared" si="341"/>
        <v>100</v>
      </c>
      <c r="O2209" s="7">
        <f t="shared" si="342"/>
        <v>0</v>
      </c>
      <c r="P2209" s="7">
        <f t="shared" si="343"/>
        <v>16.5</v>
      </c>
      <c r="Q2209" s="19">
        <f t="shared" si="344"/>
        <v>46.225000000000001</v>
      </c>
      <c r="R2209" s="19">
        <f t="shared" si="345"/>
        <v>29.125</v>
      </c>
      <c r="S2209" s="19">
        <f t="shared" si="346"/>
        <v>26.175000000000001</v>
      </c>
      <c r="T2209" s="19">
        <f t="shared" si="347"/>
        <v>35.375</v>
      </c>
      <c r="U2209" s="7">
        <f t="shared" si="348"/>
        <v>33.841666666666661</v>
      </c>
      <c r="V2209" s="7">
        <f t="shared" si="349"/>
        <v>34.224999999999994</v>
      </c>
    </row>
    <row r="2210" spans="1:22" ht="13.5" x14ac:dyDescent="0.35">
      <c r="A2210" s="3">
        <v>45223</v>
      </c>
      <c r="B2210" s="2">
        <v>11.7448</v>
      </c>
      <c r="C2210" s="7">
        <v>51.704095916255866</v>
      </c>
      <c r="D2210" s="7">
        <v>-0.4171664300890825</v>
      </c>
      <c r="E2210" s="7">
        <v>-0.44546473596550729</v>
      </c>
      <c r="F2210" s="7">
        <v>11.0334</v>
      </c>
      <c r="G2210" s="7">
        <v>11.575825</v>
      </c>
      <c r="H2210" s="7">
        <v>12.384335999999998</v>
      </c>
      <c r="I2210" s="7">
        <v>16.560582500000002</v>
      </c>
      <c r="J2210" s="7" t="s">
        <v>48</v>
      </c>
      <c r="K2210" s="7" t="s">
        <v>55</v>
      </c>
      <c r="L2210" s="7" t="s">
        <v>50</v>
      </c>
      <c r="M2210" s="7">
        <f t="shared" si="340"/>
        <v>25</v>
      </c>
      <c r="N2210" s="7">
        <f t="shared" si="341"/>
        <v>0</v>
      </c>
      <c r="O2210" s="7">
        <f t="shared" si="342"/>
        <v>0</v>
      </c>
      <c r="P2210" s="7">
        <f t="shared" si="343"/>
        <v>49.5</v>
      </c>
      <c r="Q2210" s="19">
        <f t="shared" si="344"/>
        <v>16.175000000000001</v>
      </c>
      <c r="R2210" s="19">
        <f t="shared" si="345"/>
        <v>17.375</v>
      </c>
      <c r="S2210" s="19">
        <f t="shared" si="346"/>
        <v>26.025000000000002</v>
      </c>
      <c r="T2210" s="19">
        <f t="shared" si="347"/>
        <v>18.625</v>
      </c>
      <c r="U2210" s="7">
        <f t="shared" si="348"/>
        <v>19.858333333333334</v>
      </c>
      <c r="V2210" s="7">
        <f t="shared" si="349"/>
        <v>19.55</v>
      </c>
    </row>
    <row r="2211" spans="1:22" ht="13.5" x14ac:dyDescent="0.35">
      <c r="A2211" s="3">
        <v>45224</v>
      </c>
      <c r="B2211" s="2">
        <v>12.445</v>
      </c>
      <c r="C2211" s="7">
        <v>59.233001977858258</v>
      </c>
      <c r="D2211" s="7">
        <v>-0.2954133178560614</v>
      </c>
      <c r="E2211" s="7">
        <v>-0.41545445234361811</v>
      </c>
      <c r="F2211" s="7">
        <v>11.29294</v>
      </c>
      <c r="G2211" s="7">
        <v>11.576755</v>
      </c>
      <c r="H2211" s="7">
        <v>12.358567999999998</v>
      </c>
      <c r="I2211" s="7">
        <v>16.5136015</v>
      </c>
      <c r="J2211" s="7" t="s">
        <v>48</v>
      </c>
      <c r="K2211" s="7" t="s">
        <v>55</v>
      </c>
      <c r="L2211" s="7" t="s">
        <v>50</v>
      </c>
      <c r="M2211" s="7">
        <f t="shared" si="340"/>
        <v>25</v>
      </c>
      <c r="N2211" s="7">
        <f t="shared" si="341"/>
        <v>0</v>
      </c>
      <c r="O2211" s="7">
        <f t="shared" si="342"/>
        <v>0</v>
      </c>
      <c r="P2211" s="7">
        <f t="shared" si="343"/>
        <v>49.5</v>
      </c>
      <c r="Q2211" s="19">
        <f t="shared" si="344"/>
        <v>16.175000000000001</v>
      </c>
      <c r="R2211" s="19">
        <f t="shared" si="345"/>
        <v>17.375</v>
      </c>
      <c r="S2211" s="19">
        <f t="shared" si="346"/>
        <v>26.025000000000002</v>
      </c>
      <c r="T2211" s="19">
        <f t="shared" si="347"/>
        <v>18.625</v>
      </c>
      <c r="U2211" s="7">
        <f t="shared" si="348"/>
        <v>19.858333333333334</v>
      </c>
      <c r="V2211" s="7">
        <f t="shared" si="349"/>
        <v>19.55</v>
      </c>
    </row>
    <row r="2212" spans="1:22" ht="13.5" x14ac:dyDescent="0.35">
      <c r="A2212" s="3">
        <v>45225</v>
      </c>
      <c r="B2212" s="2">
        <v>12.9305</v>
      </c>
      <c r="C2212" s="7">
        <v>64.579188451395012</v>
      </c>
      <c r="D2212" s="7">
        <v>-0.15792682459251495</v>
      </c>
      <c r="E2212" s="7">
        <v>-0.36394892679339752</v>
      </c>
      <c r="F2212" s="7">
        <v>11.73174</v>
      </c>
      <c r="G2212" s="7">
        <v>11.60243</v>
      </c>
      <c r="H2212" s="7">
        <v>12.342509999999999</v>
      </c>
      <c r="I2212" s="7">
        <v>16.469136000000002</v>
      </c>
      <c r="J2212" s="7" t="s">
        <v>48</v>
      </c>
      <c r="K2212" s="7" t="s">
        <v>55</v>
      </c>
      <c r="L2212" s="7" t="s">
        <v>50</v>
      </c>
      <c r="M2212" s="7">
        <f t="shared" si="340"/>
        <v>25</v>
      </c>
      <c r="N2212" s="7">
        <f t="shared" si="341"/>
        <v>0</v>
      </c>
      <c r="O2212" s="7">
        <f t="shared" si="342"/>
        <v>0</v>
      </c>
      <c r="P2212" s="7">
        <f t="shared" si="343"/>
        <v>49.5</v>
      </c>
      <c r="Q2212" s="19">
        <f t="shared" si="344"/>
        <v>16.175000000000001</v>
      </c>
      <c r="R2212" s="19">
        <f t="shared" si="345"/>
        <v>17.375</v>
      </c>
      <c r="S2212" s="19">
        <f t="shared" si="346"/>
        <v>26.025000000000002</v>
      </c>
      <c r="T2212" s="19">
        <f t="shared" si="347"/>
        <v>18.625</v>
      </c>
      <c r="U2212" s="7">
        <f t="shared" si="348"/>
        <v>19.858333333333334</v>
      </c>
      <c r="V2212" s="7">
        <f t="shared" si="349"/>
        <v>19.55</v>
      </c>
    </row>
    <row r="2213" spans="1:22" ht="13.5" x14ac:dyDescent="0.35">
      <c r="A2213" s="3">
        <v>45226</v>
      </c>
      <c r="B2213" s="2">
        <v>12.1929</v>
      </c>
      <c r="C2213" s="7">
        <v>55.165803723172999</v>
      </c>
      <c r="D2213" s="7">
        <v>-0.10724963671261101</v>
      </c>
      <c r="E2213" s="7">
        <v>-0.31260906877724026</v>
      </c>
      <c r="F2213" s="7">
        <v>12.079040000000001</v>
      </c>
      <c r="G2213" s="7">
        <v>11.591225</v>
      </c>
      <c r="H2213" s="7">
        <v>12.313754000000001</v>
      </c>
      <c r="I2213" s="7">
        <v>16.424015999999998</v>
      </c>
      <c r="J2213" s="7" t="s">
        <v>48</v>
      </c>
      <c r="K2213" s="7" t="s">
        <v>55</v>
      </c>
      <c r="L2213" s="7" t="s">
        <v>50</v>
      </c>
      <c r="M2213" s="7">
        <f t="shared" si="340"/>
        <v>25</v>
      </c>
      <c r="N2213" s="7">
        <f t="shared" si="341"/>
        <v>0</v>
      </c>
      <c r="O2213" s="7">
        <f t="shared" si="342"/>
        <v>0</v>
      </c>
      <c r="P2213" s="7">
        <f t="shared" si="343"/>
        <v>49.5</v>
      </c>
      <c r="Q2213" s="19">
        <f t="shared" si="344"/>
        <v>16.175000000000001</v>
      </c>
      <c r="R2213" s="19">
        <f t="shared" si="345"/>
        <v>17.375</v>
      </c>
      <c r="S2213" s="19">
        <f t="shared" si="346"/>
        <v>26.025000000000002</v>
      </c>
      <c r="T2213" s="19">
        <f t="shared" si="347"/>
        <v>18.625</v>
      </c>
      <c r="U2213" s="7">
        <f t="shared" si="348"/>
        <v>19.858333333333334</v>
      </c>
      <c r="V2213" s="7">
        <f t="shared" si="349"/>
        <v>19.55</v>
      </c>
    </row>
    <row r="2214" spans="1:22" ht="13.5" x14ac:dyDescent="0.35">
      <c r="A2214" s="3">
        <v>45229</v>
      </c>
      <c r="B2214" s="2">
        <v>11.8475</v>
      </c>
      <c r="C2214" s="7">
        <v>51.640890927926591</v>
      </c>
      <c r="D2214" s="7">
        <v>-9.3876345505137238E-2</v>
      </c>
      <c r="E2214" s="7">
        <v>-0.26886252412281969</v>
      </c>
      <c r="F2214" s="7">
        <v>12.232140000000001</v>
      </c>
      <c r="G2214" s="7">
        <v>11.576755</v>
      </c>
      <c r="H2214" s="7">
        <v>12.289480000000001</v>
      </c>
      <c r="I2214" s="7">
        <v>16.377168999999999</v>
      </c>
      <c r="J2214" s="7" t="s">
        <v>48</v>
      </c>
      <c r="K2214" s="7" t="s">
        <v>55</v>
      </c>
      <c r="L2214" s="7" t="s">
        <v>50</v>
      </c>
      <c r="M2214" s="7">
        <f t="shared" si="340"/>
        <v>25</v>
      </c>
      <c r="N2214" s="7">
        <f t="shared" si="341"/>
        <v>0</v>
      </c>
      <c r="O2214" s="7">
        <f t="shared" si="342"/>
        <v>0</v>
      </c>
      <c r="P2214" s="7">
        <f t="shared" si="343"/>
        <v>49.5</v>
      </c>
      <c r="Q2214" s="19">
        <f t="shared" si="344"/>
        <v>16.175000000000001</v>
      </c>
      <c r="R2214" s="19">
        <f t="shared" si="345"/>
        <v>17.375</v>
      </c>
      <c r="S2214" s="19">
        <f t="shared" si="346"/>
        <v>26.025000000000002</v>
      </c>
      <c r="T2214" s="19">
        <f t="shared" si="347"/>
        <v>18.625</v>
      </c>
      <c r="U2214" s="7">
        <f t="shared" si="348"/>
        <v>19.858333333333334</v>
      </c>
      <c r="V2214" s="7">
        <f t="shared" si="349"/>
        <v>19.55</v>
      </c>
    </row>
    <row r="2215" spans="1:22" ht="13.5" x14ac:dyDescent="0.35">
      <c r="A2215" s="3">
        <v>45230</v>
      </c>
      <c r="B2215" s="2">
        <v>11.5581</v>
      </c>
      <c r="C2215" s="7">
        <v>49.75049010871502</v>
      </c>
      <c r="D2215" s="7">
        <v>-0.10541491968155725</v>
      </c>
      <c r="E2215" s="7">
        <v>-0.23617300323456722</v>
      </c>
      <c r="F2215" s="7">
        <v>12.194800000000001</v>
      </c>
      <c r="G2215" s="7">
        <v>11.562284999999999</v>
      </c>
      <c r="H2215" s="7">
        <v>12.2667</v>
      </c>
      <c r="I2215" s="7">
        <v>16.329446500000003</v>
      </c>
      <c r="J2215" s="7" t="s">
        <v>48</v>
      </c>
      <c r="K2215" s="7" t="s">
        <v>55</v>
      </c>
      <c r="L2215" s="7" t="s">
        <v>56</v>
      </c>
      <c r="M2215" s="7">
        <f t="shared" si="340"/>
        <v>25</v>
      </c>
      <c r="N2215" s="7">
        <f t="shared" si="341"/>
        <v>0</v>
      </c>
      <c r="O2215" s="7">
        <f t="shared" si="342"/>
        <v>0</v>
      </c>
      <c r="P2215" s="7">
        <f t="shared" si="343"/>
        <v>66.5</v>
      </c>
      <c r="Q2215" s="19">
        <f t="shared" si="344"/>
        <v>18.725000000000001</v>
      </c>
      <c r="R2215" s="19">
        <f t="shared" si="345"/>
        <v>21.625</v>
      </c>
      <c r="S2215" s="19">
        <f t="shared" si="346"/>
        <v>33.674999999999997</v>
      </c>
      <c r="T2215" s="19">
        <f t="shared" si="347"/>
        <v>22.875</v>
      </c>
      <c r="U2215" s="7">
        <f t="shared" si="348"/>
        <v>24.675000000000001</v>
      </c>
      <c r="V2215" s="7">
        <f t="shared" si="349"/>
        <v>24.225000000000001</v>
      </c>
    </row>
    <row r="2216" spans="1:22" ht="13.5" x14ac:dyDescent="0.35">
      <c r="A2216" s="3">
        <v>45231</v>
      </c>
      <c r="B2216" s="2">
        <v>11.6515</v>
      </c>
      <c r="C2216" s="7">
        <v>50.739574722549563</v>
      </c>
      <c r="D2216" s="7">
        <v>-0.10580309124790865</v>
      </c>
      <c r="E2216" s="7">
        <v>-0.21009902083723553</v>
      </c>
      <c r="F2216" s="7">
        <v>12.036099999999999</v>
      </c>
      <c r="G2216" s="7">
        <v>11.563219999999998</v>
      </c>
      <c r="H2216" s="7">
        <v>12.238506000000003</v>
      </c>
      <c r="I2216" s="7">
        <v>16.282191000000001</v>
      </c>
      <c r="J2216" s="7" t="s">
        <v>48</v>
      </c>
      <c r="K2216" s="7" t="s">
        <v>55</v>
      </c>
      <c r="L2216" s="7" t="s">
        <v>56</v>
      </c>
      <c r="M2216" s="7">
        <f t="shared" si="340"/>
        <v>25</v>
      </c>
      <c r="N2216" s="7">
        <f t="shared" si="341"/>
        <v>0</v>
      </c>
      <c r="O2216" s="7">
        <f t="shared" si="342"/>
        <v>0</v>
      </c>
      <c r="P2216" s="7">
        <f t="shared" si="343"/>
        <v>66.5</v>
      </c>
      <c r="Q2216" s="19">
        <f t="shared" si="344"/>
        <v>18.725000000000001</v>
      </c>
      <c r="R2216" s="19">
        <f t="shared" si="345"/>
        <v>21.625</v>
      </c>
      <c r="S2216" s="19">
        <f t="shared" si="346"/>
        <v>33.674999999999997</v>
      </c>
      <c r="T2216" s="19">
        <f t="shared" si="347"/>
        <v>22.875</v>
      </c>
      <c r="U2216" s="7">
        <f t="shared" si="348"/>
        <v>24.675000000000001</v>
      </c>
      <c r="V2216" s="7">
        <f t="shared" si="349"/>
        <v>24.225000000000001</v>
      </c>
    </row>
    <row r="2217" spans="1:22" ht="13.5" x14ac:dyDescent="0.35">
      <c r="A2217" s="3">
        <v>45232</v>
      </c>
      <c r="B2217" s="2">
        <v>11.604799999999999</v>
      </c>
      <c r="C2217" s="7">
        <v>50.407995666684144</v>
      </c>
      <c r="D2217" s="7">
        <v>-0.10862683716174182</v>
      </c>
      <c r="E2217" s="7">
        <v>-0.1898045841021368</v>
      </c>
      <c r="F2217" s="7">
        <v>11.770959999999999</v>
      </c>
      <c r="G2217" s="7">
        <v>11.557155</v>
      </c>
      <c r="H2217" s="7">
        <v>12.203776</v>
      </c>
      <c r="I2217" s="7">
        <v>16.235581500000002</v>
      </c>
      <c r="J2217" s="7" t="s">
        <v>53</v>
      </c>
      <c r="K2217" s="7" t="s">
        <v>55</v>
      </c>
      <c r="L2217" s="7" t="s">
        <v>47</v>
      </c>
      <c r="M2217" s="7">
        <f t="shared" si="340"/>
        <v>25</v>
      </c>
      <c r="N2217" s="7">
        <f t="shared" si="341"/>
        <v>0</v>
      </c>
      <c r="O2217" s="7">
        <f t="shared" si="342"/>
        <v>0</v>
      </c>
      <c r="P2217" s="7">
        <f t="shared" si="343"/>
        <v>16.5</v>
      </c>
      <c r="Q2217" s="19">
        <f t="shared" si="344"/>
        <v>11.225</v>
      </c>
      <c r="R2217" s="19">
        <f t="shared" si="345"/>
        <v>9.125</v>
      </c>
      <c r="S2217" s="19">
        <f t="shared" si="346"/>
        <v>11.175000000000001</v>
      </c>
      <c r="T2217" s="19">
        <f t="shared" si="347"/>
        <v>10.375</v>
      </c>
      <c r="U2217" s="7">
        <f t="shared" si="348"/>
        <v>10.508333333333335</v>
      </c>
      <c r="V2217" s="7">
        <f t="shared" si="349"/>
        <v>10.475000000000001</v>
      </c>
    </row>
    <row r="2218" spans="1:22" ht="13.5" x14ac:dyDescent="0.35">
      <c r="A2218" s="3">
        <v>45233</v>
      </c>
      <c r="B2218" s="2">
        <v>11.604799999999999</v>
      </c>
      <c r="C2218" s="7">
        <v>53.832804627729047</v>
      </c>
      <c r="D2218" s="7">
        <v>-0.10960126102971124</v>
      </c>
      <c r="E2218" s="7">
        <v>-0.17376391948765169</v>
      </c>
      <c r="F2218" s="7">
        <v>11.653339999999998</v>
      </c>
      <c r="G2218" s="7">
        <v>11.553889999999999</v>
      </c>
      <c r="H2218" s="7">
        <v>12.165311999999998</v>
      </c>
      <c r="I2218" s="7">
        <v>16.185938500000002</v>
      </c>
      <c r="J2218" s="7" t="s">
        <v>53</v>
      </c>
      <c r="K2218" s="7" t="s">
        <v>55</v>
      </c>
      <c r="L2218" s="7" t="s">
        <v>47</v>
      </c>
      <c r="M2218" s="7">
        <f t="shared" si="340"/>
        <v>25</v>
      </c>
      <c r="N2218" s="7">
        <f t="shared" si="341"/>
        <v>0</v>
      </c>
      <c r="O2218" s="7">
        <f t="shared" si="342"/>
        <v>0</v>
      </c>
      <c r="P2218" s="7">
        <f t="shared" si="343"/>
        <v>16.5</v>
      </c>
      <c r="Q2218" s="19">
        <f t="shared" si="344"/>
        <v>11.225</v>
      </c>
      <c r="R2218" s="19">
        <f t="shared" si="345"/>
        <v>9.125</v>
      </c>
      <c r="S2218" s="19">
        <f t="shared" si="346"/>
        <v>11.175000000000001</v>
      </c>
      <c r="T2218" s="19">
        <f t="shared" si="347"/>
        <v>10.375</v>
      </c>
      <c r="U2218" s="7">
        <f t="shared" si="348"/>
        <v>10.508333333333335</v>
      </c>
      <c r="V2218" s="7">
        <f t="shared" si="349"/>
        <v>10.475000000000001</v>
      </c>
    </row>
    <row r="2219" spans="1:22" ht="13.5" x14ac:dyDescent="0.35">
      <c r="A2219" s="3">
        <v>45236</v>
      </c>
      <c r="B2219" s="2">
        <v>11.754200000000001</v>
      </c>
      <c r="C2219" s="7">
        <v>58.983729564760999</v>
      </c>
      <c r="D2219" s="7">
        <v>-9.7197732595445174E-2</v>
      </c>
      <c r="E2219" s="7">
        <v>-0.15845068210921037</v>
      </c>
      <c r="F2219" s="7">
        <v>11.634679999999999</v>
      </c>
      <c r="G2219" s="7">
        <v>11.558095</v>
      </c>
      <c r="H2219" s="7">
        <v>12.129835999999996</v>
      </c>
      <c r="I2219" s="7">
        <v>16.138536999999999</v>
      </c>
      <c r="J2219" s="7" t="s">
        <v>48</v>
      </c>
      <c r="K2219" s="7" t="s">
        <v>55</v>
      </c>
      <c r="L2219" s="7" t="s">
        <v>56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66.5</v>
      </c>
      <c r="Q2219" s="19">
        <f t="shared" si="344"/>
        <v>18.725000000000001</v>
      </c>
      <c r="R2219" s="19">
        <f t="shared" si="345"/>
        <v>21.625</v>
      </c>
      <c r="S2219" s="19">
        <f t="shared" si="346"/>
        <v>33.674999999999997</v>
      </c>
      <c r="T2219" s="19">
        <f t="shared" si="347"/>
        <v>22.875</v>
      </c>
      <c r="U2219" s="7">
        <f t="shared" si="348"/>
        <v>24.675000000000001</v>
      </c>
      <c r="V2219" s="7">
        <f t="shared" si="349"/>
        <v>24.225000000000001</v>
      </c>
    </row>
    <row r="2220" spans="1:22" ht="13.5" x14ac:dyDescent="0.35">
      <c r="A2220" s="3">
        <v>45237</v>
      </c>
      <c r="B2220" s="2">
        <v>11.763500000000001</v>
      </c>
      <c r="C2220" s="7">
        <v>56.370704271949052</v>
      </c>
      <c r="D2220" s="7">
        <v>-8.5630321627339967E-2</v>
      </c>
      <c r="E2220" s="7">
        <v>-0.14388661001283629</v>
      </c>
      <c r="F2220" s="7">
        <v>11.67576</v>
      </c>
      <c r="G2220" s="7">
        <v>11.562765000000001</v>
      </c>
      <c r="H2220" s="7">
        <v>12.094545999999996</v>
      </c>
      <c r="I2220" s="7">
        <v>16.089819499999997</v>
      </c>
      <c r="J2220" s="7" t="s">
        <v>48</v>
      </c>
      <c r="K2220" s="7" t="s">
        <v>55</v>
      </c>
      <c r="L2220" s="7" t="s">
        <v>50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49.5</v>
      </c>
      <c r="Q2220" s="19">
        <f t="shared" si="344"/>
        <v>16.175000000000001</v>
      </c>
      <c r="R2220" s="19">
        <f t="shared" si="345"/>
        <v>17.375</v>
      </c>
      <c r="S2220" s="19">
        <f t="shared" si="346"/>
        <v>26.025000000000002</v>
      </c>
      <c r="T2220" s="19">
        <f t="shared" si="347"/>
        <v>18.625</v>
      </c>
      <c r="U2220" s="7">
        <f t="shared" si="348"/>
        <v>19.858333333333334</v>
      </c>
      <c r="V2220" s="7">
        <f t="shared" si="349"/>
        <v>19.55</v>
      </c>
    </row>
    <row r="2221" spans="1:22" ht="13.5" x14ac:dyDescent="0.35">
      <c r="A2221" s="3">
        <v>45238</v>
      </c>
      <c r="B2221" s="2">
        <v>11.8102</v>
      </c>
      <c r="C2221" s="7">
        <v>62.004427450191187</v>
      </c>
      <c r="D2221" s="7">
        <v>-7.1866335009850957E-2</v>
      </c>
      <c r="E2221" s="7">
        <v>-0.12948255501223924</v>
      </c>
      <c r="F2221" s="7">
        <v>11.7075</v>
      </c>
      <c r="G2221" s="7">
        <v>11.573969999999999</v>
      </c>
      <c r="H2221" s="7">
        <v>12.063363999999996</v>
      </c>
      <c r="I2221" s="7">
        <v>16.041159500000003</v>
      </c>
      <c r="J2221" s="7" t="s">
        <v>48</v>
      </c>
      <c r="K2221" s="7" t="s">
        <v>55</v>
      </c>
      <c r="L2221" s="7" t="s">
        <v>50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49.5</v>
      </c>
      <c r="Q2221" s="19">
        <f t="shared" si="344"/>
        <v>16.175000000000001</v>
      </c>
      <c r="R2221" s="19">
        <f t="shared" si="345"/>
        <v>17.375</v>
      </c>
      <c r="S2221" s="19">
        <f t="shared" si="346"/>
        <v>26.025000000000002</v>
      </c>
      <c r="T2221" s="19">
        <f t="shared" si="347"/>
        <v>18.625</v>
      </c>
      <c r="U2221" s="7">
        <f t="shared" si="348"/>
        <v>19.858333333333334</v>
      </c>
      <c r="V2221" s="7">
        <f t="shared" si="349"/>
        <v>19.55</v>
      </c>
    </row>
    <row r="2222" spans="1:22" ht="13.5" x14ac:dyDescent="0.35">
      <c r="A2222" s="3">
        <v>45239</v>
      </c>
      <c r="B2222" s="2">
        <v>12.221</v>
      </c>
      <c r="C2222" s="7">
        <v>69.16876683757711</v>
      </c>
      <c r="D2222" s="7">
        <v>-2.7493224867832566E-2</v>
      </c>
      <c r="E2222" s="7">
        <v>-0.10908468898335791</v>
      </c>
      <c r="F2222" s="7">
        <v>11.83074</v>
      </c>
      <c r="G2222" s="7">
        <v>11.60665</v>
      </c>
      <c r="H2222" s="7">
        <v>12.039089999999998</v>
      </c>
      <c r="I2222" s="7">
        <v>15.994993000000001</v>
      </c>
      <c r="J2222" s="7" t="s">
        <v>48</v>
      </c>
      <c r="K2222" s="7" t="s">
        <v>55</v>
      </c>
      <c r="L2222" s="7" t="s">
        <v>50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49.5</v>
      </c>
      <c r="Q2222" s="19">
        <f t="shared" si="344"/>
        <v>16.175000000000001</v>
      </c>
      <c r="R2222" s="19">
        <f t="shared" si="345"/>
        <v>17.375</v>
      </c>
      <c r="S2222" s="19">
        <f t="shared" si="346"/>
        <v>26.025000000000002</v>
      </c>
      <c r="T2222" s="19">
        <f t="shared" si="347"/>
        <v>18.625</v>
      </c>
      <c r="U2222" s="7">
        <f t="shared" si="348"/>
        <v>19.858333333333334</v>
      </c>
      <c r="V2222" s="7">
        <f t="shared" si="349"/>
        <v>19.55</v>
      </c>
    </row>
    <row r="2223" spans="1:22" ht="13.5" x14ac:dyDescent="0.35">
      <c r="A2223" s="3">
        <v>45240</v>
      </c>
      <c r="B2223" s="2">
        <v>11.7822</v>
      </c>
      <c r="C2223" s="7">
        <v>57.92798913043476</v>
      </c>
      <c r="D2223" s="7">
        <v>-2.7418643134137E-2</v>
      </c>
      <c r="E2223" s="7">
        <v>-9.275147981351374E-2</v>
      </c>
      <c r="F2223" s="7">
        <v>11.866220000000002</v>
      </c>
      <c r="G2223" s="7">
        <v>11.617855</v>
      </c>
      <c r="H2223" s="7">
        <v>12.006787999999998</v>
      </c>
      <c r="I2223" s="7">
        <v>15.9466325</v>
      </c>
      <c r="J2223" s="7" t="s">
        <v>48</v>
      </c>
      <c r="K2223" s="7" t="s">
        <v>55</v>
      </c>
      <c r="L2223" s="7" t="s">
        <v>50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49.5</v>
      </c>
      <c r="Q2223" s="19">
        <f t="shared" si="344"/>
        <v>16.175000000000001</v>
      </c>
      <c r="R2223" s="19">
        <f t="shared" si="345"/>
        <v>17.375</v>
      </c>
      <c r="S2223" s="19">
        <f t="shared" si="346"/>
        <v>26.025000000000002</v>
      </c>
      <c r="T2223" s="19">
        <f t="shared" si="347"/>
        <v>18.625</v>
      </c>
      <c r="U2223" s="7">
        <f t="shared" si="348"/>
        <v>19.858333333333334</v>
      </c>
      <c r="V2223" s="7">
        <f t="shared" si="349"/>
        <v>19.55</v>
      </c>
    </row>
    <row r="2224" spans="1:22" ht="13.5" x14ac:dyDescent="0.35">
      <c r="A2224" s="3">
        <v>45243</v>
      </c>
      <c r="B2224" s="2">
        <v>11.716799999999999</v>
      </c>
      <c r="C2224" s="7">
        <v>49.633373487665637</v>
      </c>
      <c r="D2224" s="7">
        <v>-3.2264840999371103E-2</v>
      </c>
      <c r="E2224" s="7">
        <v>-8.0654152050685213E-2</v>
      </c>
      <c r="F2224" s="7">
        <v>11.858740000000001</v>
      </c>
      <c r="G2224" s="7">
        <v>11.643995</v>
      </c>
      <c r="H2224" s="7">
        <v>11.980085999999998</v>
      </c>
      <c r="I2224" s="7">
        <v>15.899703500000001</v>
      </c>
      <c r="J2224" s="7" t="s">
        <v>48</v>
      </c>
      <c r="K2224" s="7" t="s">
        <v>55</v>
      </c>
      <c r="L2224" s="7" t="s">
        <v>56</v>
      </c>
      <c r="M2224" s="7">
        <f t="shared" si="340"/>
        <v>25</v>
      </c>
      <c r="N2224" s="7">
        <f t="shared" si="341"/>
        <v>0</v>
      </c>
      <c r="O2224" s="7">
        <f t="shared" si="342"/>
        <v>0</v>
      </c>
      <c r="P2224" s="7">
        <f t="shared" si="343"/>
        <v>66.5</v>
      </c>
      <c r="Q2224" s="19">
        <f t="shared" si="344"/>
        <v>18.725000000000001</v>
      </c>
      <c r="R2224" s="19">
        <f t="shared" si="345"/>
        <v>21.625</v>
      </c>
      <c r="S2224" s="19">
        <f t="shared" si="346"/>
        <v>33.674999999999997</v>
      </c>
      <c r="T2224" s="19">
        <f t="shared" si="347"/>
        <v>22.875</v>
      </c>
      <c r="U2224" s="7">
        <f t="shared" si="348"/>
        <v>24.675000000000001</v>
      </c>
      <c r="V2224" s="7">
        <f t="shared" si="349"/>
        <v>24.225000000000001</v>
      </c>
    </row>
    <row r="2225" spans="1:22" ht="13.5" x14ac:dyDescent="0.35">
      <c r="A2225" s="3">
        <v>45244</v>
      </c>
      <c r="B2225" s="2">
        <v>12.0436</v>
      </c>
      <c r="C2225" s="7">
        <v>44.174503657262278</v>
      </c>
      <c r="D2225" s="7">
        <v>-9.6245135034802587E-3</v>
      </c>
      <c r="E2225" s="7">
        <v>-6.6448224341244227E-2</v>
      </c>
      <c r="F2225" s="7">
        <v>11.914759999999999</v>
      </c>
      <c r="G2225" s="7">
        <v>11.70468</v>
      </c>
      <c r="H2225" s="7">
        <v>11.969069999999999</v>
      </c>
      <c r="I2225" s="7">
        <v>15.854408500000002</v>
      </c>
      <c r="J2225" s="7" t="s">
        <v>48</v>
      </c>
      <c r="K2225" s="7" t="s">
        <v>55</v>
      </c>
      <c r="L2225" s="7" t="s">
        <v>50</v>
      </c>
      <c r="M2225" s="7">
        <f t="shared" si="340"/>
        <v>25</v>
      </c>
      <c r="N2225" s="7">
        <f t="shared" si="341"/>
        <v>0</v>
      </c>
      <c r="O2225" s="7">
        <f t="shared" si="342"/>
        <v>0</v>
      </c>
      <c r="P2225" s="7">
        <f t="shared" si="343"/>
        <v>49.5</v>
      </c>
      <c r="Q2225" s="19">
        <f t="shared" si="344"/>
        <v>16.175000000000001</v>
      </c>
      <c r="R2225" s="19">
        <f t="shared" si="345"/>
        <v>17.375</v>
      </c>
      <c r="S2225" s="19">
        <f t="shared" si="346"/>
        <v>26.025000000000002</v>
      </c>
      <c r="T2225" s="19">
        <f t="shared" si="347"/>
        <v>18.625</v>
      </c>
      <c r="U2225" s="7">
        <f t="shared" si="348"/>
        <v>19.858333333333334</v>
      </c>
      <c r="V2225" s="7">
        <f t="shared" si="349"/>
        <v>19.55</v>
      </c>
    </row>
    <row r="2226" spans="1:22" ht="13.5" x14ac:dyDescent="0.35">
      <c r="A2226" s="3">
        <v>45245</v>
      </c>
      <c r="B2226" s="2">
        <v>12.305</v>
      </c>
      <c r="C2226" s="7">
        <v>40.290583962000568</v>
      </c>
      <c r="D2226" s="7">
        <v>2.9075737537501922E-2</v>
      </c>
      <c r="E2226" s="7">
        <v>-4.7343431965494995E-2</v>
      </c>
      <c r="F2226" s="7">
        <v>12.013719999999999</v>
      </c>
      <c r="G2226" s="7">
        <v>11.762565</v>
      </c>
      <c r="H2226" s="7">
        <v>11.96683</v>
      </c>
      <c r="I2226" s="7">
        <v>15.808705999999999</v>
      </c>
      <c r="J2226" s="7" t="s">
        <v>48</v>
      </c>
      <c r="K2226" s="7" t="s">
        <v>55</v>
      </c>
      <c r="L2226" s="7" t="s">
        <v>50</v>
      </c>
      <c r="M2226" s="7">
        <f t="shared" si="340"/>
        <v>25</v>
      </c>
      <c r="N2226" s="7">
        <f t="shared" si="341"/>
        <v>0</v>
      </c>
      <c r="O2226" s="7">
        <f t="shared" si="342"/>
        <v>0</v>
      </c>
      <c r="P2226" s="7">
        <f t="shared" si="343"/>
        <v>49.5</v>
      </c>
      <c r="Q2226" s="19">
        <f t="shared" si="344"/>
        <v>16.175000000000001</v>
      </c>
      <c r="R2226" s="19">
        <f t="shared" si="345"/>
        <v>17.375</v>
      </c>
      <c r="S2226" s="19">
        <f t="shared" si="346"/>
        <v>26.025000000000002</v>
      </c>
      <c r="T2226" s="19">
        <f t="shared" si="347"/>
        <v>18.625</v>
      </c>
      <c r="U2226" s="7">
        <f t="shared" si="348"/>
        <v>19.858333333333334</v>
      </c>
      <c r="V2226" s="7">
        <f t="shared" si="349"/>
        <v>19.55</v>
      </c>
    </row>
    <row r="2227" spans="1:22" ht="13.5" x14ac:dyDescent="0.35">
      <c r="A2227" s="3">
        <v>45246</v>
      </c>
      <c r="B2227" s="2">
        <v>12.221</v>
      </c>
      <c r="C2227" s="7">
        <v>50.547224926971765</v>
      </c>
      <c r="D2227" s="7">
        <v>5.2364244905364288E-2</v>
      </c>
      <c r="E2227" s="7">
        <v>-2.7401896591323142E-2</v>
      </c>
      <c r="F2227" s="7">
        <v>12.013720000000001</v>
      </c>
      <c r="G2227" s="7">
        <v>11.836790000000001</v>
      </c>
      <c r="H2227" s="7">
        <v>11.963844000000002</v>
      </c>
      <c r="I2227" s="7">
        <v>15.762978999999998</v>
      </c>
      <c r="J2227" s="7" t="s">
        <v>53</v>
      </c>
      <c r="K2227" s="7" t="s">
        <v>55</v>
      </c>
      <c r="L2227" s="7" t="s">
        <v>50</v>
      </c>
      <c r="M2227" s="7">
        <f t="shared" si="340"/>
        <v>25</v>
      </c>
      <c r="N2227" s="7">
        <f t="shared" si="341"/>
        <v>0</v>
      </c>
      <c r="O2227" s="7">
        <f t="shared" si="342"/>
        <v>0</v>
      </c>
      <c r="P2227" s="7">
        <f t="shared" si="343"/>
        <v>16.5</v>
      </c>
      <c r="Q2227" s="19">
        <f t="shared" si="344"/>
        <v>11.225</v>
      </c>
      <c r="R2227" s="19">
        <f t="shared" si="345"/>
        <v>9.125</v>
      </c>
      <c r="S2227" s="19">
        <f t="shared" si="346"/>
        <v>11.175000000000001</v>
      </c>
      <c r="T2227" s="19">
        <f t="shared" si="347"/>
        <v>10.375</v>
      </c>
      <c r="U2227" s="7">
        <f t="shared" si="348"/>
        <v>10.508333333333335</v>
      </c>
      <c r="V2227" s="7">
        <f t="shared" si="349"/>
        <v>10.475000000000001</v>
      </c>
    </row>
    <row r="2228" spans="1:22" ht="13.5" x14ac:dyDescent="0.35">
      <c r="A2228" s="3">
        <v>45247</v>
      </c>
      <c r="B2228" s="2">
        <v>12.090299999999999</v>
      </c>
      <c r="C2228" s="7">
        <v>55.159809588575285</v>
      </c>
      <c r="D2228" s="7">
        <v>5.9587272103485134E-2</v>
      </c>
      <c r="E2228" s="7">
        <v>-1.0004062852361488E-2</v>
      </c>
      <c r="F2228" s="7">
        <v>12.075340000000001</v>
      </c>
      <c r="G2228" s="7">
        <v>11.918485</v>
      </c>
      <c r="H2228" s="7">
        <v>11.956376000000001</v>
      </c>
      <c r="I2228" s="7">
        <v>15.717433999999995</v>
      </c>
      <c r="J2228" s="7" t="s">
        <v>53</v>
      </c>
      <c r="K2228" s="7" t="s">
        <v>55</v>
      </c>
      <c r="L2228" s="7" t="s">
        <v>54</v>
      </c>
      <c r="M2228" s="7">
        <f t="shared" si="340"/>
        <v>25</v>
      </c>
      <c r="N2228" s="7">
        <f t="shared" si="341"/>
        <v>0</v>
      </c>
      <c r="O2228" s="7">
        <f t="shared" si="342"/>
        <v>0</v>
      </c>
      <c r="P2228" s="7">
        <f t="shared" si="343"/>
        <v>16.5</v>
      </c>
      <c r="Q2228" s="19">
        <f t="shared" si="344"/>
        <v>11.225</v>
      </c>
      <c r="R2228" s="19">
        <f t="shared" si="345"/>
        <v>9.125</v>
      </c>
      <c r="S2228" s="19">
        <f t="shared" si="346"/>
        <v>11.175000000000001</v>
      </c>
      <c r="T2228" s="19">
        <f t="shared" si="347"/>
        <v>10.375</v>
      </c>
      <c r="U2228" s="7">
        <f t="shared" si="348"/>
        <v>10.508333333333335</v>
      </c>
      <c r="V2228" s="7">
        <f t="shared" si="349"/>
        <v>10.475000000000001</v>
      </c>
    </row>
    <row r="2229" spans="1:22" ht="13.5" x14ac:dyDescent="0.35">
      <c r="A2229" s="3">
        <v>45250</v>
      </c>
      <c r="B2229" s="2">
        <v>12.351699999999999</v>
      </c>
      <c r="C2229" s="7">
        <v>67.068134893324114</v>
      </c>
      <c r="D2229" s="7">
        <v>8.5419703417072057E-2</v>
      </c>
      <c r="E2229" s="7">
        <v>9.08069040152522E-3</v>
      </c>
      <c r="F2229" s="7">
        <v>12.202319999999999</v>
      </c>
      <c r="G2229" s="7">
        <v>11.98197</v>
      </c>
      <c r="H2229" s="7">
        <v>11.955070000000001</v>
      </c>
      <c r="I2229" s="7">
        <v>15.672580499999997</v>
      </c>
      <c r="J2229" s="7" t="s">
        <v>53</v>
      </c>
      <c r="K2229" s="7" t="s">
        <v>55</v>
      </c>
      <c r="L2229" s="7" t="s">
        <v>54</v>
      </c>
      <c r="M2229" s="7">
        <f t="shared" si="340"/>
        <v>25</v>
      </c>
      <c r="N2229" s="7">
        <f t="shared" si="341"/>
        <v>0</v>
      </c>
      <c r="O2229" s="7">
        <f t="shared" si="342"/>
        <v>0</v>
      </c>
      <c r="P2229" s="7">
        <f t="shared" si="343"/>
        <v>16.5</v>
      </c>
      <c r="Q2229" s="19">
        <f t="shared" si="344"/>
        <v>11.225</v>
      </c>
      <c r="R2229" s="19">
        <f t="shared" si="345"/>
        <v>9.125</v>
      </c>
      <c r="S2229" s="19">
        <f t="shared" si="346"/>
        <v>11.175000000000001</v>
      </c>
      <c r="T2229" s="19">
        <f t="shared" si="347"/>
        <v>10.375</v>
      </c>
      <c r="U2229" s="7">
        <f t="shared" si="348"/>
        <v>10.508333333333335</v>
      </c>
      <c r="V2229" s="7">
        <f t="shared" si="349"/>
        <v>10.475000000000001</v>
      </c>
    </row>
    <row r="2230" spans="1:22" ht="13.5" x14ac:dyDescent="0.35">
      <c r="A2230" s="3">
        <v>45251</v>
      </c>
      <c r="B2230" s="2">
        <v>12.500999999999999</v>
      </c>
      <c r="C2230" s="7">
        <v>67.841391187465817</v>
      </c>
      <c r="D2230" s="7">
        <v>0.11659531537595669</v>
      </c>
      <c r="E2230" s="7">
        <v>3.0583615396411516E-2</v>
      </c>
      <c r="F2230" s="7">
        <v>12.293799999999999</v>
      </c>
      <c r="G2230" s="7">
        <v>12.019780000000001</v>
      </c>
      <c r="H2230" s="7">
        <v>11.952642000000001</v>
      </c>
      <c r="I2230" s="7">
        <v>15.628956999999998</v>
      </c>
      <c r="J2230" s="7" t="s">
        <v>53</v>
      </c>
      <c r="K2230" s="7" t="s">
        <v>55</v>
      </c>
      <c r="L2230" s="7" t="s">
        <v>54</v>
      </c>
      <c r="M2230" s="7">
        <f t="shared" si="340"/>
        <v>25</v>
      </c>
      <c r="N2230" s="7">
        <f t="shared" si="341"/>
        <v>0</v>
      </c>
      <c r="O2230" s="7">
        <f t="shared" si="342"/>
        <v>0</v>
      </c>
      <c r="P2230" s="7">
        <f t="shared" si="343"/>
        <v>16.5</v>
      </c>
      <c r="Q2230" s="19">
        <f t="shared" si="344"/>
        <v>11.225</v>
      </c>
      <c r="R2230" s="19">
        <f t="shared" si="345"/>
        <v>9.125</v>
      </c>
      <c r="S2230" s="19">
        <f t="shared" si="346"/>
        <v>11.175000000000001</v>
      </c>
      <c r="T2230" s="19">
        <f t="shared" si="347"/>
        <v>10.375</v>
      </c>
      <c r="U2230" s="7">
        <f t="shared" si="348"/>
        <v>10.508333333333335</v>
      </c>
      <c r="V2230" s="7">
        <f t="shared" si="349"/>
        <v>10.475000000000001</v>
      </c>
    </row>
    <row r="2231" spans="1:22" ht="13.5" x14ac:dyDescent="0.35">
      <c r="A2231" s="3">
        <v>45252</v>
      </c>
      <c r="B2231" s="2">
        <v>12.351699999999999</v>
      </c>
      <c r="C2231" s="7">
        <v>65.038456892038795</v>
      </c>
      <c r="D2231" s="7">
        <v>0.12778195932806291</v>
      </c>
      <c r="E2231" s="7">
        <v>5.0023284182741795E-2</v>
      </c>
      <c r="F2231" s="7">
        <v>12.303139999999999</v>
      </c>
      <c r="G2231" s="7">
        <v>12.015114999999998</v>
      </c>
      <c r="H2231" s="7">
        <v>11.948162</v>
      </c>
      <c r="I2231" s="7">
        <v>15.580147</v>
      </c>
      <c r="J2231" s="7" t="s">
        <v>53</v>
      </c>
      <c r="K2231" s="7" t="s">
        <v>55</v>
      </c>
      <c r="L2231" s="7" t="s">
        <v>54</v>
      </c>
      <c r="M2231" s="7">
        <f t="shared" si="340"/>
        <v>25</v>
      </c>
      <c r="N2231" s="7">
        <f t="shared" si="341"/>
        <v>0</v>
      </c>
      <c r="O2231" s="7">
        <f t="shared" si="342"/>
        <v>0</v>
      </c>
      <c r="P2231" s="7">
        <f t="shared" si="343"/>
        <v>16.5</v>
      </c>
      <c r="Q2231" s="19">
        <f t="shared" si="344"/>
        <v>11.225</v>
      </c>
      <c r="R2231" s="19">
        <f t="shared" si="345"/>
        <v>9.125</v>
      </c>
      <c r="S2231" s="19">
        <f t="shared" si="346"/>
        <v>11.175000000000001</v>
      </c>
      <c r="T2231" s="19">
        <f t="shared" si="347"/>
        <v>10.375</v>
      </c>
      <c r="U2231" s="7">
        <f t="shared" si="348"/>
        <v>10.508333333333335</v>
      </c>
      <c r="V2231" s="7">
        <f t="shared" si="349"/>
        <v>10.475000000000001</v>
      </c>
    </row>
    <row r="2232" spans="1:22" ht="13.5" x14ac:dyDescent="0.35">
      <c r="A2232" s="3">
        <v>45253</v>
      </c>
      <c r="B2232" s="2">
        <v>12.510400000000001</v>
      </c>
      <c r="C2232" s="7">
        <v>67.138531415594244</v>
      </c>
      <c r="D2232" s="7">
        <v>0.14775004835802719</v>
      </c>
      <c r="E2232" s="7">
        <v>6.9568637017798876E-2</v>
      </c>
      <c r="F2232" s="7">
        <v>12.36102</v>
      </c>
      <c r="G2232" s="7">
        <v>11.994109999999999</v>
      </c>
      <c r="H2232" s="7">
        <v>11.947976000000001</v>
      </c>
      <c r="I2232" s="7">
        <v>15.525535499999998</v>
      </c>
      <c r="J2232" s="7" t="s">
        <v>48</v>
      </c>
      <c r="K2232" s="7" t="s">
        <v>55</v>
      </c>
      <c r="L2232" s="7" t="s">
        <v>50</v>
      </c>
      <c r="M2232" s="7">
        <f t="shared" si="340"/>
        <v>25</v>
      </c>
      <c r="N2232" s="7">
        <f t="shared" si="341"/>
        <v>0</v>
      </c>
      <c r="O2232" s="7">
        <f t="shared" si="342"/>
        <v>0</v>
      </c>
      <c r="P2232" s="7">
        <f t="shared" si="343"/>
        <v>49.5</v>
      </c>
      <c r="Q2232" s="19">
        <f t="shared" si="344"/>
        <v>16.175000000000001</v>
      </c>
      <c r="R2232" s="19">
        <f t="shared" si="345"/>
        <v>17.375</v>
      </c>
      <c r="S2232" s="19">
        <f t="shared" si="346"/>
        <v>26.025000000000002</v>
      </c>
      <c r="T2232" s="19">
        <f t="shared" si="347"/>
        <v>18.625</v>
      </c>
      <c r="U2232" s="7">
        <f t="shared" si="348"/>
        <v>19.858333333333334</v>
      </c>
      <c r="V2232" s="7">
        <f t="shared" si="349"/>
        <v>19.55</v>
      </c>
    </row>
    <row r="2233" spans="1:22" ht="13.5" x14ac:dyDescent="0.35">
      <c r="A2233" s="3">
        <v>45254</v>
      </c>
      <c r="B2233" s="2">
        <v>12.398300000000001</v>
      </c>
      <c r="C2233" s="7">
        <v>62.364187814335608</v>
      </c>
      <c r="D2233" s="7">
        <v>0.15276835117799337</v>
      </c>
      <c r="E2233" s="7">
        <v>8.6208579849837777E-2</v>
      </c>
      <c r="F2233" s="7">
        <v>12.422619999999998</v>
      </c>
      <c r="G2233" s="7">
        <v>12.004380000000001</v>
      </c>
      <c r="H2233" s="7">
        <v>11.944240000000001</v>
      </c>
      <c r="I2233" s="7">
        <v>15.468824999999997</v>
      </c>
      <c r="J2233" s="7" t="s">
        <v>48</v>
      </c>
      <c r="K2233" s="7" t="s">
        <v>55</v>
      </c>
      <c r="L2233" s="7" t="s">
        <v>50</v>
      </c>
      <c r="M2233" s="7">
        <f t="shared" si="340"/>
        <v>25</v>
      </c>
      <c r="N2233" s="7">
        <f t="shared" si="341"/>
        <v>0</v>
      </c>
      <c r="O2233" s="7">
        <f t="shared" si="342"/>
        <v>0</v>
      </c>
      <c r="P2233" s="7">
        <f t="shared" si="343"/>
        <v>49.5</v>
      </c>
      <c r="Q2233" s="19">
        <f t="shared" si="344"/>
        <v>16.175000000000001</v>
      </c>
      <c r="R2233" s="19">
        <f t="shared" si="345"/>
        <v>17.375</v>
      </c>
      <c r="S2233" s="19">
        <f t="shared" si="346"/>
        <v>26.025000000000002</v>
      </c>
      <c r="T2233" s="19">
        <f t="shared" si="347"/>
        <v>18.625</v>
      </c>
      <c r="U2233" s="7">
        <f t="shared" si="348"/>
        <v>19.858333333333334</v>
      </c>
      <c r="V2233" s="7">
        <f t="shared" si="349"/>
        <v>19.55</v>
      </c>
    </row>
    <row r="2234" spans="1:22" ht="13.5" x14ac:dyDescent="0.35">
      <c r="A2234" s="3">
        <v>45257</v>
      </c>
      <c r="B2234" s="2">
        <v>12.6037</v>
      </c>
      <c r="C2234" s="7">
        <v>64.999285918309027</v>
      </c>
      <c r="D2234" s="7">
        <v>0.17134430522579436</v>
      </c>
      <c r="E2234" s="7">
        <v>0.1032357249250291</v>
      </c>
      <c r="F2234" s="7">
        <v>12.47302</v>
      </c>
      <c r="G2234" s="7">
        <v>12.042190000000002</v>
      </c>
      <c r="H2234" s="7">
        <v>11.946106000000002</v>
      </c>
      <c r="I2234" s="7">
        <v>15.414592499999996</v>
      </c>
      <c r="J2234" s="7" t="s">
        <v>48</v>
      </c>
      <c r="K2234" s="7" t="s">
        <v>55</v>
      </c>
      <c r="L2234" s="7" t="s">
        <v>50</v>
      </c>
      <c r="M2234" s="7">
        <f t="shared" si="340"/>
        <v>25</v>
      </c>
      <c r="N2234" s="7">
        <f t="shared" si="341"/>
        <v>0</v>
      </c>
      <c r="O2234" s="7">
        <f t="shared" si="342"/>
        <v>0</v>
      </c>
      <c r="P2234" s="7">
        <f t="shared" si="343"/>
        <v>49.5</v>
      </c>
      <c r="Q2234" s="19">
        <f t="shared" si="344"/>
        <v>16.175000000000001</v>
      </c>
      <c r="R2234" s="19">
        <f t="shared" si="345"/>
        <v>17.375</v>
      </c>
      <c r="S2234" s="19">
        <f t="shared" si="346"/>
        <v>26.025000000000002</v>
      </c>
      <c r="T2234" s="19">
        <f t="shared" si="347"/>
        <v>18.625</v>
      </c>
      <c r="U2234" s="7">
        <f t="shared" si="348"/>
        <v>19.858333333333334</v>
      </c>
      <c r="V2234" s="7">
        <f t="shared" si="349"/>
        <v>19.55</v>
      </c>
    </row>
    <row r="2235" spans="1:22" ht="13.5" x14ac:dyDescent="0.35">
      <c r="A2235" s="3">
        <v>45258</v>
      </c>
      <c r="B2235" s="2">
        <v>12.6691</v>
      </c>
      <c r="C2235" s="7">
        <v>65.231424011349517</v>
      </c>
      <c r="D2235" s="7">
        <v>0.18916256773930407</v>
      </c>
      <c r="E2235" s="7">
        <v>0.1204210934878841</v>
      </c>
      <c r="F2235" s="7">
        <v>12.506639999999999</v>
      </c>
      <c r="G2235" s="7">
        <v>12.097740000000002</v>
      </c>
      <c r="H2235" s="7">
        <v>11.949468</v>
      </c>
      <c r="I2235" s="7">
        <v>15.363632499999996</v>
      </c>
      <c r="J2235" s="7" t="s">
        <v>48</v>
      </c>
      <c r="K2235" s="7" t="s">
        <v>55</v>
      </c>
      <c r="L2235" s="7" t="s">
        <v>50</v>
      </c>
      <c r="M2235" s="7">
        <f t="shared" si="340"/>
        <v>25</v>
      </c>
      <c r="N2235" s="7">
        <f t="shared" si="341"/>
        <v>0</v>
      </c>
      <c r="O2235" s="7">
        <f t="shared" si="342"/>
        <v>0</v>
      </c>
      <c r="P2235" s="7">
        <f t="shared" si="343"/>
        <v>49.5</v>
      </c>
      <c r="Q2235" s="19">
        <f t="shared" si="344"/>
        <v>16.175000000000001</v>
      </c>
      <c r="R2235" s="19">
        <f t="shared" si="345"/>
        <v>17.375</v>
      </c>
      <c r="S2235" s="19">
        <f t="shared" si="346"/>
        <v>26.025000000000002</v>
      </c>
      <c r="T2235" s="19">
        <f t="shared" si="347"/>
        <v>18.625</v>
      </c>
      <c r="U2235" s="7">
        <f t="shared" si="348"/>
        <v>19.858333333333334</v>
      </c>
      <c r="V2235" s="7">
        <f t="shared" si="349"/>
        <v>19.55</v>
      </c>
    </row>
    <row r="2236" spans="1:22" ht="13.5" x14ac:dyDescent="0.35">
      <c r="A2236" s="3">
        <v>45259</v>
      </c>
      <c r="B2236" s="2">
        <v>12.463699999999999</v>
      </c>
      <c r="C2236" s="7">
        <v>54.642133047702821</v>
      </c>
      <c r="D2236" s="7">
        <v>0.18458186095941365</v>
      </c>
      <c r="E2236" s="7">
        <v>0.13325324698219002</v>
      </c>
      <c r="F2236" s="7">
        <v>12.52904</v>
      </c>
      <c r="G2236" s="7">
        <v>12.138349999999999</v>
      </c>
      <c r="H2236" s="7">
        <v>11.942932000000001</v>
      </c>
      <c r="I2236" s="7">
        <v>15.313843499999996</v>
      </c>
      <c r="J2236" s="7" t="s">
        <v>48</v>
      </c>
      <c r="K2236" s="7" t="s">
        <v>55</v>
      </c>
      <c r="L2236" s="7" t="s">
        <v>50</v>
      </c>
      <c r="M2236" s="7">
        <f t="shared" si="340"/>
        <v>25</v>
      </c>
      <c r="N2236" s="7">
        <f t="shared" si="341"/>
        <v>0</v>
      </c>
      <c r="O2236" s="7">
        <f t="shared" si="342"/>
        <v>0</v>
      </c>
      <c r="P2236" s="7">
        <f t="shared" si="343"/>
        <v>49.5</v>
      </c>
      <c r="Q2236" s="19">
        <f t="shared" si="344"/>
        <v>16.175000000000001</v>
      </c>
      <c r="R2236" s="19">
        <f t="shared" si="345"/>
        <v>17.375</v>
      </c>
      <c r="S2236" s="19">
        <f t="shared" si="346"/>
        <v>26.025000000000002</v>
      </c>
      <c r="T2236" s="19">
        <f t="shared" si="347"/>
        <v>18.625</v>
      </c>
      <c r="U2236" s="7">
        <f t="shared" si="348"/>
        <v>19.858333333333334</v>
      </c>
      <c r="V2236" s="7">
        <f t="shared" si="349"/>
        <v>19.55</v>
      </c>
    </row>
    <row r="2237" spans="1:22" ht="13.5" x14ac:dyDescent="0.35">
      <c r="A2237" s="3">
        <v>45260</v>
      </c>
      <c r="B2237" s="2">
        <v>12.6411</v>
      </c>
      <c r="C2237" s="7">
        <v>68.253495983338269</v>
      </c>
      <c r="D2237" s="7">
        <v>0.19304105808674343</v>
      </c>
      <c r="E2237" s="7">
        <v>0.1452108092031007</v>
      </c>
      <c r="F2237" s="7">
        <v>12.55518</v>
      </c>
      <c r="G2237" s="7">
        <v>12.190165</v>
      </c>
      <c r="H2237" s="7">
        <v>11.939944000000002</v>
      </c>
      <c r="I2237" s="7">
        <v>15.266348499999994</v>
      </c>
      <c r="J2237" s="7" t="s">
        <v>48</v>
      </c>
      <c r="K2237" s="7" t="s">
        <v>55</v>
      </c>
      <c r="L2237" s="7" t="s">
        <v>50</v>
      </c>
      <c r="M2237" s="7">
        <f t="shared" si="340"/>
        <v>25</v>
      </c>
      <c r="N2237" s="7">
        <f t="shared" si="341"/>
        <v>0</v>
      </c>
      <c r="O2237" s="7">
        <f t="shared" si="342"/>
        <v>0</v>
      </c>
      <c r="P2237" s="7">
        <f t="shared" si="343"/>
        <v>49.5</v>
      </c>
      <c r="Q2237" s="19">
        <f t="shared" si="344"/>
        <v>16.175000000000001</v>
      </c>
      <c r="R2237" s="19">
        <f t="shared" si="345"/>
        <v>17.375</v>
      </c>
      <c r="S2237" s="19">
        <f t="shared" si="346"/>
        <v>26.025000000000002</v>
      </c>
      <c r="T2237" s="19">
        <f t="shared" si="347"/>
        <v>18.625</v>
      </c>
      <c r="U2237" s="7">
        <f t="shared" si="348"/>
        <v>19.858333333333334</v>
      </c>
      <c r="V2237" s="7">
        <f t="shared" si="349"/>
        <v>19.55</v>
      </c>
    </row>
    <row r="2238" spans="1:22" ht="13.5" x14ac:dyDescent="0.35">
      <c r="A2238" s="3">
        <v>45261</v>
      </c>
      <c r="B2238" s="2">
        <v>12.762499999999999</v>
      </c>
      <c r="C2238" s="7">
        <v>71.706729771245875</v>
      </c>
      <c r="D2238" s="7">
        <v>0.20715306657012889</v>
      </c>
      <c r="E2238" s="7">
        <v>0.15759926067650634</v>
      </c>
      <c r="F2238" s="7">
        <v>12.628020000000001</v>
      </c>
      <c r="G2238" s="7">
        <v>12.248049999999999</v>
      </c>
      <c r="H2238" s="7">
        <v>11.946480000000001</v>
      </c>
      <c r="I2238" s="7">
        <v>15.219372499999997</v>
      </c>
      <c r="J2238" s="7" t="s">
        <v>48</v>
      </c>
      <c r="K2238" s="7" t="s">
        <v>55</v>
      </c>
      <c r="L2238" s="7" t="s">
        <v>50</v>
      </c>
      <c r="M2238" s="7">
        <f t="shared" si="340"/>
        <v>0</v>
      </c>
      <c r="N2238" s="7">
        <f t="shared" si="341"/>
        <v>0</v>
      </c>
      <c r="O2238" s="7">
        <f t="shared" si="342"/>
        <v>0</v>
      </c>
      <c r="P2238" s="7">
        <f t="shared" si="343"/>
        <v>49.5</v>
      </c>
      <c r="Q2238" s="19">
        <f t="shared" si="344"/>
        <v>7.4249999999999998</v>
      </c>
      <c r="R2238" s="19">
        <f t="shared" si="345"/>
        <v>12.375</v>
      </c>
      <c r="S2238" s="19">
        <f t="shared" si="346"/>
        <v>22.275000000000002</v>
      </c>
      <c r="T2238" s="19">
        <f t="shared" si="347"/>
        <v>12.375</v>
      </c>
      <c r="U2238" s="7">
        <f t="shared" si="348"/>
        <v>14.025</v>
      </c>
      <c r="V2238" s="7">
        <f t="shared" si="349"/>
        <v>13.612500000000001</v>
      </c>
    </row>
    <row r="2239" spans="1:22" ht="13.5" x14ac:dyDescent="0.35">
      <c r="A2239" s="3">
        <v>45264</v>
      </c>
      <c r="B2239" s="2">
        <v>13.070499999999999</v>
      </c>
      <c r="C2239" s="7">
        <v>71.484162517260103</v>
      </c>
      <c r="D2239" s="7">
        <v>0.24041856533551531</v>
      </c>
      <c r="E2239" s="7">
        <v>0.17416312160830816</v>
      </c>
      <c r="F2239" s="7">
        <v>12.72138</v>
      </c>
      <c r="G2239" s="7">
        <v>12.313864999999998</v>
      </c>
      <c r="H2239" s="7">
        <v>11.957682000000004</v>
      </c>
      <c r="I2239" s="7">
        <v>15.171298499999994</v>
      </c>
      <c r="J2239" s="7" t="s">
        <v>48</v>
      </c>
      <c r="K2239" s="7" t="s">
        <v>55</v>
      </c>
      <c r="L2239" s="7" t="s">
        <v>50</v>
      </c>
      <c r="M2239" s="7">
        <f t="shared" si="340"/>
        <v>0</v>
      </c>
      <c r="N2239" s="7">
        <f t="shared" si="341"/>
        <v>0</v>
      </c>
      <c r="O2239" s="7">
        <f t="shared" si="342"/>
        <v>0</v>
      </c>
      <c r="P2239" s="7">
        <f t="shared" si="343"/>
        <v>49.5</v>
      </c>
      <c r="Q2239" s="19">
        <f t="shared" si="344"/>
        <v>7.4249999999999998</v>
      </c>
      <c r="R2239" s="19">
        <f t="shared" si="345"/>
        <v>12.375</v>
      </c>
      <c r="S2239" s="19">
        <f t="shared" si="346"/>
        <v>22.275000000000002</v>
      </c>
      <c r="T2239" s="19">
        <f t="shared" si="347"/>
        <v>12.375</v>
      </c>
      <c r="U2239" s="7">
        <f t="shared" si="348"/>
        <v>14.025</v>
      </c>
      <c r="V2239" s="7">
        <f t="shared" si="349"/>
        <v>13.612500000000001</v>
      </c>
    </row>
    <row r="2240" spans="1:22" ht="13.5" x14ac:dyDescent="0.35">
      <c r="A2240" s="3">
        <v>45265</v>
      </c>
      <c r="B2240" s="2">
        <v>13.7241</v>
      </c>
      <c r="C2240" s="7">
        <v>75.504115596132394</v>
      </c>
      <c r="D2240" s="7">
        <v>0.31588049667209361</v>
      </c>
      <c r="E2240" s="7">
        <v>0.20250659662106527</v>
      </c>
      <c r="F2240" s="7">
        <v>12.93238</v>
      </c>
      <c r="G2240" s="7">
        <v>12.411894999999999</v>
      </c>
      <c r="H2240" s="7">
        <v>11.982144000000005</v>
      </c>
      <c r="I2240" s="7">
        <v>15.125613499999991</v>
      </c>
      <c r="J2240" s="7" t="s">
        <v>48</v>
      </c>
      <c r="K2240" s="7" t="s">
        <v>55</v>
      </c>
      <c r="L2240" s="7" t="s">
        <v>50</v>
      </c>
      <c r="M2240" s="7">
        <f t="shared" si="340"/>
        <v>0</v>
      </c>
      <c r="N2240" s="7">
        <f t="shared" si="341"/>
        <v>0</v>
      </c>
      <c r="O2240" s="7">
        <f t="shared" si="342"/>
        <v>0</v>
      </c>
      <c r="P2240" s="7">
        <f t="shared" si="343"/>
        <v>49.5</v>
      </c>
      <c r="Q2240" s="19">
        <f t="shared" si="344"/>
        <v>7.4249999999999998</v>
      </c>
      <c r="R2240" s="19">
        <f t="shared" si="345"/>
        <v>12.375</v>
      </c>
      <c r="S2240" s="19">
        <f t="shared" si="346"/>
        <v>22.275000000000002</v>
      </c>
      <c r="T2240" s="19">
        <f t="shared" si="347"/>
        <v>12.375</v>
      </c>
      <c r="U2240" s="7">
        <f t="shared" si="348"/>
        <v>14.025</v>
      </c>
      <c r="V2240" s="7">
        <f t="shared" si="349"/>
        <v>13.612500000000001</v>
      </c>
    </row>
    <row r="2241" spans="1:22" ht="13.5" x14ac:dyDescent="0.35">
      <c r="A2241" s="3">
        <v>45266</v>
      </c>
      <c r="B2241" s="2">
        <v>14.3683</v>
      </c>
      <c r="C2241" s="7">
        <v>82.12308889088348</v>
      </c>
      <c r="D2241" s="7">
        <v>0.42279248849793483</v>
      </c>
      <c r="E2241" s="7">
        <v>0.24656377499643917</v>
      </c>
      <c r="F2241" s="7">
        <v>13.313299999999998</v>
      </c>
      <c r="G2241" s="7">
        <v>12.5398</v>
      </c>
      <c r="H2241" s="7">
        <v>12.020982000000005</v>
      </c>
      <c r="I2241" s="7">
        <v>15.083984499999993</v>
      </c>
      <c r="J2241" s="7" t="s">
        <v>48</v>
      </c>
      <c r="K2241" s="7" t="s">
        <v>49</v>
      </c>
      <c r="L2241" s="7" t="s">
        <v>50</v>
      </c>
      <c r="M2241" s="7">
        <f t="shared" si="340"/>
        <v>0</v>
      </c>
      <c r="N2241" s="7">
        <f t="shared" si="341"/>
        <v>0</v>
      </c>
      <c r="O2241" s="7">
        <f t="shared" si="342"/>
        <v>0</v>
      </c>
      <c r="P2241" s="7">
        <f t="shared" si="343"/>
        <v>66</v>
      </c>
      <c r="Q2241" s="19">
        <f t="shared" si="344"/>
        <v>9.9</v>
      </c>
      <c r="R2241" s="19">
        <f t="shared" si="345"/>
        <v>16.5</v>
      </c>
      <c r="S2241" s="19">
        <f t="shared" si="346"/>
        <v>29.7</v>
      </c>
      <c r="T2241" s="19">
        <f t="shared" si="347"/>
        <v>16.5</v>
      </c>
      <c r="U2241" s="7">
        <f t="shared" si="348"/>
        <v>18.7</v>
      </c>
      <c r="V2241" s="7">
        <f t="shared" si="349"/>
        <v>18.149999999999999</v>
      </c>
    </row>
    <row r="2242" spans="1:22" ht="13.5" x14ac:dyDescent="0.35">
      <c r="A2242" s="3">
        <v>45267</v>
      </c>
      <c r="B2242" s="2">
        <v>14.555</v>
      </c>
      <c r="C2242" s="7">
        <v>86.263720095341768</v>
      </c>
      <c r="D2242" s="7">
        <v>0.51663074433301936</v>
      </c>
      <c r="E2242" s="7">
        <v>0.30057716886375518</v>
      </c>
      <c r="F2242" s="7">
        <v>13.69608</v>
      </c>
      <c r="G2242" s="7">
        <v>12.656499999999999</v>
      </c>
      <c r="H2242" s="7">
        <v>12.063742000000005</v>
      </c>
      <c r="I2242" s="7">
        <v>15.042541999999992</v>
      </c>
      <c r="J2242" s="7" t="s">
        <v>48</v>
      </c>
      <c r="K2242" s="7" t="s">
        <v>49</v>
      </c>
      <c r="L2242" s="7" t="s">
        <v>50</v>
      </c>
      <c r="M2242" s="7">
        <f t="shared" si="340"/>
        <v>0</v>
      </c>
      <c r="N2242" s="7">
        <f t="shared" si="341"/>
        <v>0</v>
      </c>
      <c r="O2242" s="7">
        <f t="shared" si="342"/>
        <v>0</v>
      </c>
      <c r="P2242" s="7">
        <f t="shared" si="343"/>
        <v>66</v>
      </c>
      <c r="Q2242" s="19">
        <f t="shared" si="344"/>
        <v>9.9</v>
      </c>
      <c r="R2242" s="19">
        <f t="shared" si="345"/>
        <v>16.5</v>
      </c>
      <c r="S2242" s="19">
        <f t="shared" si="346"/>
        <v>29.7</v>
      </c>
      <c r="T2242" s="19">
        <f t="shared" si="347"/>
        <v>16.5</v>
      </c>
      <c r="U2242" s="7">
        <f t="shared" si="348"/>
        <v>18.7</v>
      </c>
      <c r="V2242" s="7">
        <f t="shared" si="349"/>
        <v>18.149999999999999</v>
      </c>
    </row>
    <row r="2243" spans="1:22" ht="13.5" x14ac:dyDescent="0.35">
      <c r="A2243" s="3">
        <v>45268</v>
      </c>
      <c r="B2243" s="2">
        <v>14.4336</v>
      </c>
      <c r="C2243" s="7">
        <v>81.947641408096246</v>
      </c>
      <c r="D2243" s="7">
        <v>0.57457888500913334</v>
      </c>
      <c r="E2243" s="7">
        <v>0.35537751209283086</v>
      </c>
      <c r="F2243" s="7">
        <v>14.0303</v>
      </c>
      <c r="G2243" s="7">
        <v>12.789070000000001</v>
      </c>
      <c r="H2243" s="7">
        <v>12.104074000000002</v>
      </c>
      <c r="I2243" s="7">
        <v>15.000711999999989</v>
      </c>
      <c r="J2243" s="7" t="s">
        <v>48</v>
      </c>
      <c r="K2243" s="7" t="s">
        <v>55</v>
      </c>
      <c r="L2243" s="7" t="s">
        <v>50</v>
      </c>
      <c r="M2243" s="7">
        <f t="shared" ref="M2243:M2306" si="350">IF(C2243&lt;30,50,IF(C2243&gt;70,0,25))</f>
        <v>0</v>
      </c>
      <c r="N2243" s="7">
        <f t="shared" ref="N2243:N2306" si="351">IF(E2243-D2243&gt;0.02,100,IF(E2243-D2243&lt;0,0,45))</f>
        <v>0</v>
      </c>
      <c r="O2243" s="7">
        <f t="shared" ref="O2243:O2306" si="352">IF(F2243-I2243&gt;10,100,IF(F2243-I2243&gt;5,75,IF(F2243-I2243&gt;0,50,0)))</f>
        <v>0</v>
      </c>
      <c r="P2243" s="7">
        <f t="shared" ref="P2243:P2306" si="353">IF(L2243="CONFIRMED BULLISH", 34, IF(L2243="BULLISH DIVERGENCE",17,0))+IF(J2243="Bullish",33,IF(J2243="Bearish", 0,16.5))+IF(K2243="Strong",33,IF(K2243="Weak",0,16.5))</f>
        <v>49.5</v>
      </c>
      <c r="Q2243" s="19">
        <f t="shared" ref="Q2243:Q2306" si="354">0.35*M2243+0.35*N2243+0.15*O2243+0.15*P2243</f>
        <v>7.4249999999999998</v>
      </c>
      <c r="R2243" s="19">
        <f t="shared" ref="R2243:R2306" si="355">0.2*M2243+0.2*N2243+0.35*O2243+0.25*P2243</f>
        <v>12.375</v>
      </c>
      <c r="S2243" s="19">
        <f t="shared" ref="S2243:S2306" si="356">M2243*0.15+N2243*0.15+O2243*0.25+P2243*0.45</f>
        <v>22.275000000000002</v>
      </c>
      <c r="T2243" s="19">
        <f t="shared" ref="T2243:T2306" si="357">0.25*SUM(M2243:P2243)</f>
        <v>12.375</v>
      </c>
      <c r="U2243" s="7">
        <f t="shared" ref="U2243:U2306" si="358">SUM(Q2243:S2243)/3</f>
        <v>14.025</v>
      </c>
      <c r="V2243" s="7">
        <f t="shared" ref="V2243:V2306" si="359">SUM(Q2243:T2243)/4</f>
        <v>13.612500000000001</v>
      </c>
    </row>
    <row r="2244" spans="1:22" ht="13.5" x14ac:dyDescent="0.35">
      <c r="A2244" s="3">
        <v>45271</v>
      </c>
      <c r="B2244" s="2">
        <v>14.564299999999999</v>
      </c>
      <c r="C2244" s="7">
        <v>81.843997901040211</v>
      </c>
      <c r="D2244" s="7">
        <v>0.62385815323105831</v>
      </c>
      <c r="E2244" s="7">
        <v>0.40907364032047638</v>
      </c>
      <c r="F2244" s="7">
        <v>14.329059999999998</v>
      </c>
      <c r="G2244" s="7">
        <v>12.931445</v>
      </c>
      <c r="H2244" s="7">
        <v>12.152622000000001</v>
      </c>
      <c r="I2244" s="7">
        <v>14.959447499999992</v>
      </c>
      <c r="J2244" s="7" t="s">
        <v>48</v>
      </c>
      <c r="K2244" s="7" t="s">
        <v>55</v>
      </c>
      <c r="L2244" s="7" t="s">
        <v>50</v>
      </c>
      <c r="M2244" s="7">
        <f t="shared" si="350"/>
        <v>0</v>
      </c>
      <c r="N2244" s="7">
        <f t="shared" si="351"/>
        <v>0</v>
      </c>
      <c r="O2244" s="7">
        <f t="shared" si="352"/>
        <v>0</v>
      </c>
      <c r="P2244" s="7">
        <f t="shared" si="353"/>
        <v>49.5</v>
      </c>
      <c r="Q2244" s="19">
        <f t="shared" si="354"/>
        <v>7.4249999999999998</v>
      </c>
      <c r="R2244" s="19">
        <f t="shared" si="355"/>
        <v>12.375</v>
      </c>
      <c r="S2244" s="19">
        <f t="shared" si="356"/>
        <v>22.275000000000002</v>
      </c>
      <c r="T2244" s="19">
        <f t="shared" si="357"/>
        <v>12.375</v>
      </c>
      <c r="U2244" s="7">
        <f t="shared" si="358"/>
        <v>14.025</v>
      </c>
      <c r="V2244" s="7">
        <f t="shared" si="359"/>
        <v>13.612500000000001</v>
      </c>
    </row>
    <row r="2245" spans="1:22" ht="13.5" x14ac:dyDescent="0.35">
      <c r="A2245" s="3">
        <v>45272</v>
      </c>
      <c r="B2245" s="2">
        <v>14.3216</v>
      </c>
      <c r="C2245" s="7">
        <v>79.550568539797794</v>
      </c>
      <c r="D2245" s="7">
        <v>0.6359970881259418</v>
      </c>
      <c r="E2245" s="7">
        <v>0.45445832988156953</v>
      </c>
      <c r="F2245" s="7">
        <v>14.448560000000001</v>
      </c>
      <c r="G2245" s="7">
        <v>13.045345000000001</v>
      </c>
      <c r="H2245" s="7">
        <v>12.202103999999999</v>
      </c>
      <c r="I2245" s="7">
        <v>14.915474999999994</v>
      </c>
      <c r="J2245" s="7" t="s">
        <v>48</v>
      </c>
      <c r="K2245" s="7" t="s">
        <v>55</v>
      </c>
      <c r="L2245" s="7" t="s">
        <v>50</v>
      </c>
      <c r="M2245" s="7">
        <f t="shared" si="350"/>
        <v>0</v>
      </c>
      <c r="N2245" s="7">
        <f t="shared" si="351"/>
        <v>0</v>
      </c>
      <c r="O2245" s="7">
        <f t="shared" si="352"/>
        <v>0</v>
      </c>
      <c r="P2245" s="7">
        <f t="shared" si="353"/>
        <v>49.5</v>
      </c>
      <c r="Q2245" s="19">
        <f t="shared" si="354"/>
        <v>7.4249999999999998</v>
      </c>
      <c r="R2245" s="19">
        <f t="shared" si="355"/>
        <v>12.375</v>
      </c>
      <c r="S2245" s="19">
        <f t="shared" si="356"/>
        <v>22.275000000000002</v>
      </c>
      <c r="T2245" s="19">
        <f t="shared" si="357"/>
        <v>12.375</v>
      </c>
      <c r="U2245" s="7">
        <f t="shared" si="358"/>
        <v>14.025</v>
      </c>
      <c r="V2245" s="7">
        <f t="shared" si="359"/>
        <v>13.612500000000001</v>
      </c>
    </row>
    <row r="2246" spans="1:22" ht="13.5" x14ac:dyDescent="0.35">
      <c r="A2246" s="3">
        <v>45273</v>
      </c>
      <c r="B2246" s="2">
        <v>14.190899999999999</v>
      </c>
      <c r="C2246" s="7">
        <v>75.42283138180386</v>
      </c>
      <c r="D2246" s="7">
        <v>0.62783360876294836</v>
      </c>
      <c r="E2246" s="7">
        <v>0.48913338565784537</v>
      </c>
      <c r="F2246" s="7">
        <v>14.413079999999999</v>
      </c>
      <c r="G2246" s="7">
        <v>13.139640000000004</v>
      </c>
      <c r="H2246" s="7">
        <v>12.253265999999998</v>
      </c>
      <c r="I2246" s="7">
        <v>14.872343499999998</v>
      </c>
      <c r="J2246" s="7" t="s">
        <v>48</v>
      </c>
      <c r="K2246" s="7" t="s">
        <v>55</v>
      </c>
      <c r="L2246" s="7" t="s">
        <v>56</v>
      </c>
      <c r="M2246" s="7">
        <f t="shared" si="350"/>
        <v>0</v>
      </c>
      <c r="N2246" s="7">
        <f t="shared" si="351"/>
        <v>0</v>
      </c>
      <c r="O2246" s="7">
        <f t="shared" si="352"/>
        <v>0</v>
      </c>
      <c r="P2246" s="7">
        <f t="shared" si="353"/>
        <v>66.5</v>
      </c>
      <c r="Q2246" s="19">
        <f t="shared" si="354"/>
        <v>9.9749999999999996</v>
      </c>
      <c r="R2246" s="19">
        <f t="shared" si="355"/>
        <v>16.625</v>
      </c>
      <c r="S2246" s="19">
        <f t="shared" si="356"/>
        <v>29.925000000000001</v>
      </c>
      <c r="T2246" s="19">
        <f t="shared" si="357"/>
        <v>16.625</v>
      </c>
      <c r="U2246" s="7">
        <f t="shared" si="358"/>
        <v>18.841666666666669</v>
      </c>
      <c r="V2246" s="7">
        <f t="shared" si="359"/>
        <v>18.287500000000001</v>
      </c>
    </row>
    <row r="2247" spans="1:22" ht="13.5" x14ac:dyDescent="0.35">
      <c r="A2247" s="3">
        <v>45274</v>
      </c>
      <c r="B2247" s="2">
        <v>14.190899999999999</v>
      </c>
      <c r="C2247" s="7">
        <v>78.070779830880028</v>
      </c>
      <c r="D2247" s="7">
        <v>0.61428292141287777</v>
      </c>
      <c r="E2247" s="7">
        <v>0.51416329280885187</v>
      </c>
      <c r="F2247" s="7">
        <v>14.340260000000001</v>
      </c>
      <c r="G2247" s="7">
        <v>13.238135</v>
      </c>
      <c r="H2247" s="7">
        <v>12.302561999999998</v>
      </c>
      <c r="I2247" s="7">
        <v>14.830662999999998</v>
      </c>
      <c r="J2247" s="7" t="s">
        <v>53</v>
      </c>
      <c r="K2247" s="7" t="s">
        <v>55</v>
      </c>
      <c r="L2247" s="7" t="s">
        <v>47</v>
      </c>
      <c r="M2247" s="7">
        <f t="shared" si="350"/>
        <v>0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19">
        <f t="shared" si="354"/>
        <v>2.4750000000000001</v>
      </c>
      <c r="R2247" s="19">
        <f t="shared" si="355"/>
        <v>4.125</v>
      </c>
      <c r="S2247" s="19">
        <f t="shared" si="356"/>
        <v>7.4249999999999998</v>
      </c>
      <c r="T2247" s="19">
        <f t="shared" si="357"/>
        <v>4.125</v>
      </c>
      <c r="U2247" s="7">
        <f t="shared" si="358"/>
        <v>4.6749999999999998</v>
      </c>
      <c r="V2247" s="7">
        <f t="shared" si="359"/>
        <v>4.5374999999999996</v>
      </c>
    </row>
    <row r="2248" spans="1:22" ht="13.5" x14ac:dyDescent="0.35">
      <c r="A2248" s="3">
        <v>45275</v>
      </c>
      <c r="B2248" s="2">
        <v>14.190899999999999</v>
      </c>
      <c r="C2248" s="7">
        <v>76.563127594055416</v>
      </c>
      <c r="D2248" s="7">
        <v>0.59666591085185061</v>
      </c>
      <c r="E2248" s="7">
        <v>0.53066381641745164</v>
      </c>
      <c r="F2248" s="7">
        <v>14.291719999999998</v>
      </c>
      <c r="G2248" s="7">
        <v>13.343164999999999</v>
      </c>
      <c r="H2248" s="7">
        <v>12.352977999999998</v>
      </c>
      <c r="I2248" s="7">
        <v>14.7875315</v>
      </c>
      <c r="J2248" s="7" t="s">
        <v>53</v>
      </c>
      <c r="K2248" s="7" t="s">
        <v>55</v>
      </c>
      <c r="L2248" s="7" t="s">
        <v>47</v>
      </c>
      <c r="M2248" s="7">
        <f t="shared" si="350"/>
        <v>0</v>
      </c>
      <c r="N2248" s="7">
        <f t="shared" si="351"/>
        <v>0</v>
      </c>
      <c r="O2248" s="7">
        <f t="shared" si="352"/>
        <v>0</v>
      </c>
      <c r="P2248" s="7">
        <f t="shared" si="353"/>
        <v>16.5</v>
      </c>
      <c r="Q2248" s="19">
        <f t="shared" si="354"/>
        <v>2.4750000000000001</v>
      </c>
      <c r="R2248" s="19">
        <f t="shared" si="355"/>
        <v>4.125</v>
      </c>
      <c r="S2248" s="19">
        <f t="shared" si="356"/>
        <v>7.4249999999999998</v>
      </c>
      <c r="T2248" s="19">
        <f t="shared" si="357"/>
        <v>4.125</v>
      </c>
      <c r="U2248" s="7">
        <f t="shared" si="358"/>
        <v>4.6749999999999998</v>
      </c>
      <c r="V2248" s="7">
        <f t="shared" si="359"/>
        <v>4.5374999999999996</v>
      </c>
    </row>
    <row r="2249" spans="1:22" ht="13.5" x14ac:dyDescent="0.35">
      <c r="A2249" s="3">
        <v>45278</v>
      </c>
      <c r="B2249" s="2">
        <v>14.1815</v>
      </c>
      <c r="C2249" s="7">
        <v>75.794787829171781</v>
      </c>
      <c r="D2249" s="7">
        <v>0.57531394063051167</v>
      </c>
      <c r="E2249" s="7">
        <v>0.53959384126006371</v>
      </c>
      <c r="F2249" s="7">
        <v>14.215160000000001</v>
      </c>
      <c r="G2249" s="7">
        <v>13.434655000000001</v>
      </c>
      <c r="H2249" s="7">
        <v>12.403206000000003</v>
      </c>
      <c r="I2249" s="7">
        <v>14.744352999999998</v>
      </c>
      <c r="J2249" s="7" t="s">
        <v>53</v>
      </c>
      <c r="K2249" s="7" t="s">
        <v>55</v>
      </c>
      <c r="L2249" s="7" t="s">
        <v>47</v>
      </c>
      <c r="M2249" s="7">
        <f t="shared" si="350"/>
        <v>0</v>
      </c>
      <c r="N2249" s="7">
        <f t="shared" si="351"/>
        <v>0</v>
      </c>
      <c r="O2249" s="7">
        <f t="shared" si="352"/>
        <v>0</v>
      </c>
      <c r="P2249" s="7">
        <f t="shared" si="353"/>
        <v>16.5</v>
      </c>
      <c r="Q2249" s="19">
        <f t="shared" si="354"/>
        <v>2.4750000000000001</v>
      </c>
      <c r="R2249" s="19">
        <f t="shared" si="355"/>
        <v>4.125</v>
      </c>
      <c r="S2249" s="19">
        <f t="shared" si="356"/>
        <v>7.4249999999999998</v>
      </c>
      <c r="T2249" s="19">
        <f t="shared" si="357"/>
        <v>4.125</v>
      </c>
      <c r="U2249" s="7">
        <f t="shared" si="358"/>
        <v>4.6749999999999998</v>
      </c>
      <c r="V2249" s="7">
        <f t="shared" si="359"/>
        <v>4.5374999999999996</v>
      </c>
    </row>
    <row r="2250" spans="1:22" ht="13.5" x14ac:dyDescent="0.35">
      <c r="A2250" s="3">
        <v>45279</v>
      </c>
      <c r="B2250" s="2">
        <v>14.088200000000001</v>
      </c>
      <c r="C2250" s="7">
        <v>78.808299343855339</v>
      </c>
      <c r="D2250" s="7">
        <v>0.54458616976615204</v>
      </c>
      <c r="E2250" s="7">
        <v>0.54059230696128135</v>
      </c>
      <c r="F2250" s="7">
        <v>14.168479999999999</v>
      </c>
      <c r="G2250" s="7">
        <v>13.514015000000001</v>
      </c>
      <c r="H2250" s="7">
        <v>12.451568000000002</v>
      </c>
      <c r="I2250" s="7">
        <v>14.699653000000001</v>
      </c>
      <c r="J2250" s="7" t="s">
        <v>53</v>
      </c>
      <c r="K2250" s="7" t="s">
        <v>55</v>
      </c>
      <c r="L2250" s="7" t="s">
        <v>47</v>
      </c>
      <c r="M2250" s="7">
        <f t="shared" si="350"/>
        <v>0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19">
        <f t="shared" si="354"/>
        <v>2.4750000000000001</v>
      </c>
      <c r="R2250" s="19">
        <f t="shared" si="355"/>
        <v>4.125</v>
      </c>
      <c r="S2250" s="19">
        <f t="shared" si="356"/>
        <v>7.4249999999999998</v>
      </c>
      <c r="T2250" s="19">
        <f t="shared" si="357"/>
        <v>4.125</v>
      </c>
      <c r="U2250" s="7">
        <f t="shared" si="358"/>
        <v>4.6749999999999998</v>
      </c>
      <c r="V2250" s="7">
        <f t="shared" si="359"/>
        <v>4.5374999999999996</v>
      </c>
    </row>
    <row r="2251" spans="1:22" ht="13.5" x14ac:dyDescent="0.35">
      <c r="A2251" s="3">
        <v>45280</v>
      </c>
      <c r="B2251" s="2">
        <v>14.004200000000001</v>
      </c>
      <c r="C2251" s="7">
        <v>75.000917061002951</v>
      </c>
      <c r="D2251" s="7">
        <v>0.50760474051611482</v>
      </c>
      <c r="E2251" s="7">
        <v>0.53399479367224811</v>
      </c>
      <c r="F2251" s="7">
        <v>14.131139999999998</v>
      </c>
      <c r="G2251" s="7">
        <v>13.596640000000003</v>
      </c>
      <c r="H2251" s="7">
        <v>12.499930000000001</v>
      </c>
      <c r="I2251" s="7">
        <v>14.654928499999999</v>
      </c>
      <c r="J2251" s="7" t="s">
        <v>53</v>
      </c>
      <c r="K2251" s="7" t="s">
        <v>55</v>
      </c>
      <c r="L2251" s="7" t="s">
        <v>47</v>
      </c>
      <c r="M2251" s="7">
        <f t="shared" si="350"/>
        <v>0</v>
      </c>
      <c r="N2251" s="7">
        <f t="shared" si="351"/>
        <v>100</v>
      </c>
      <c r="O2251" s="7">
        <f t="shared" si="352"/>
        <v>0</v>
      </c>
      <c r="P2251" s="7">
        <f t="shared" si="353"/>
        <v>16.5</v>
      </c>
      <c r="Q2251" s="19">
        <f t="shared" si="354"/>
        <v>37.475000000000001</v>
      </c>
      <c r="R2251" s="19">
        <f t="shared" si="355"/>
        <v>24.125</v>
      </c>
      <c r="S2251" s="19">
        <f t="shared" si="356"/>
        <v>22.425000000000001</v>
      </c>
      <c r="T2251" s="19">
        <f t="shared" si="357"/>
        <v>29.125</v>
      </c>
      <c r="U2251" s="7">
        <f t="shared" si="358"/>
        <v>28.008333333333336</v>
      </c>
      <c r="V2251" s="7">
        <f t="shared" si="359"/>
        <v>28.287500000000001</v>
      </c>
    </row>
    <row r="2252" spans="1:22" ht="13.5" x14ac:dyDescent="0.35">
      <c r="A2252" s="3">
        <v>45281</v>
      </c>
      <c r="B2252" s="2">
        <v>14.004200000000001</v>
      </c>
      <c r="C2252" s="7">
        <v>73.835758436672222</v>
      </c>
      <c r="D2252" s="7">
        <v>0.47284601685279704</v>
      </c>
      <c r="E2252" s="7">
        <v>0.52176503830835785</v>
      </c>
      <c r="F2252" s="7">
        <v>14.093799999999998</v>
      </c>
      <c r="G2252" s="7">
        <v>13.671330000000003</v>
      </c>
      <c r="H2252" s="7">
        <v>12.548666000000003</v>
      </c>
      <c r="I2252" s="7">
        <v>14.610204000000001</v>
      </c>
      <c r="J2252" s="7" t="s">
        <v>53</v>
      </c>
      <c r="K2252" s="7" t="s">
        <v>55</v>
      </c>
      <c r="L2252" s="7" t="s">
        <v>47</v>
      </c>
      <c r="M2252" s="7">
        <f t="shared" si="350"/>
        <v>0</v>
      </c>
      <c r="N2252" s="7">
        <f t="shared" si="351"/>
        <v>100</v>
      </c>
      <c r="O2252" s="7">
        <f t="shared" si="352"/>
        <v>0</v>
      </c>
      <c r="P2252" s="7">
        <f t="shared" si="353"/>
        <v>16.5</v>
      </c>
      <c r="Q2252" s="19">
        <f t="shared" si="354"/>
        <v>37.475000000000001</v>
      </c>
      <c r="R2252" s="19">
        <f t="shared" si="355"/>
        <v>24.125</v>
      </c>
      <c r="S2252" s="19">
        <f t="shared" si="356"/>
        <v>22.425000000000001</v>
      </c>
      <c r="T2252" s="19">
        <f t="shared" si="357"/>
        <v>29.125</v>
      </c>
      <c r="U2252" s="7">
        <f t="shared" si="358"/>
        <v>28.008333333333336</v>
      </c>
      <c r="V2252" s="7">
        <f t="shared" si="359"/>
        <v>28.287500000000001</v>
      </c>
    </row>
    <row r="2253" spans="1:22" ht="13.5" x14ac:dyDescent="0.35">
      <c r="A2253" s="3">
        <v>45282</v>
      </c>
      <c r="B2253" s="2">
        <v>14.5456</v>
      </c>
      <c r="C2253" s="7">
        <v>75.987456396885293</v>
      </c>
      <c r="D2253" s="7">
        <v>0.48341344399005237</v>
      </c>
      <c r="E2253" s="7">
        <v>0.51409471944469676</v>
      </c>
      <c r="F2253" s="7">
        <v>14.16474</v>
      </c>
      <c r="G2253" s="7">
        <v>13.778694999999999</v>
      </c>
      <c r="H2253" s="7">
        <v>12.608416000000004</v>
      </c>
      <c r="I2253" s="7">
        <v>14.568450499999999</v>
      </c>
      <c r="J2253" s="7" t="s">
        <v>48</v>
      </c>
      <c r="K2253" s="7" t="s">
        <v>55</v>
      </c>
      <c r="L2253" s="7" t="s">
        <v>50</v>
      </c>
      <c r="M2253" s="7">
        <f t="shared" si="350"/>
        <v>0</v>
      </c>
      <c r="N2253" s="7">
        <f t="shared" si="351"/>
        <v>100</v>
      </c>
      <c r="O2253" s="7">
        <f t="shared" si="352"/>
        <v>0</v>
      </c>
      <c r="P2253" s="7">
        <f t="shared" si="353"/>
        <v>49.5</v>
      </c>
      <c r="Q2253" s="19">
        <f t="shared" si="354"/>
        <v>42.424999999999997</v>
      </c>
      <c r="R2253" s="19">
        <f t="shared" si="355"/>
        <v>32.375</v>
      </c>
      <c r="S2253" s="19">
        <f t="shared" si="356"/>
        <v>37.275000000000006</v>
      </c>
      <c r="T2253" s="19">
        <f t="shared" si="357"/>
        <v>37.375</v>
      </c>
      <c r="U2253" s="7">
        <f t="shared" si="358"/>
        <v>37.358333333333334</v>
      </c>
      <c r="V2253" s="7">
        <f t="shared" si="359"/>
        <v>37.362499999999997</v>
      </c>
    </row>
    <row r="2254" spans="1:22" ht="13.5" x14ac:dyDescent="0.35">
      <c r="A2254" s="3">
        <v>45285</v>
      </c>
      <c r="B2254" s="2">
        <v>14.471</v>
      </c>
      <c r="C2254" s="7">
        <v>66.530919392678527</v>
      </c>
      <c r="D2254" s="7">
        <v>0.48023278497804078</v>
      </c>
      <c r="E2254" s="7">
        <v>0.50732233255136561</v>
      </c>
      <c r="F2254" s="7">
        <v>14.222640000000002</v>
      </c>
      <c r="G2254" s="7">
        <v>13.872059999999999</v>
      </c>
      <c r="H2254" s="7">
        <v>12.673956</v>
      </c>
      <c r="I2254" s="7">
        <v>14.526499999999999</v>
      </c>
      <c r="J2254" s="7" t="s">
        <v>53</v>
      </c>
      <c r="K2254" s="7" t="s">
        <v>55</v>
      </c>
      <c r="L2254" s="7" t="s">
        <v>54</v>
      </c>
      <c r="M2254" s="7">
        <f t="shared" si="350"/>
        <v>25</v>
      </c>
      <c r="N2254" s="7">
        <f t="shared" si="351"/>
        <v>100</v>
      </c>
      <c r="O2254" s="7">
        <f t="shared" si="352"/>
        <v>0</v>
      </c>
      <c r="P2254" s="7">
        <f t="shared" si="353"/>
        <v>16.5</v>
      </c>
      <c r="Q2254" s="19">
        <f t="shared" si="354"/>
        <v>46.225000000000001</v>
      </c>
      <c r="R2254" s="19">
        <f t="shared" si="355"/>
        <v>29.125</v>
      </c>
      <c r="S2254" s="19">
        <f t="shared" si="356"/>
        <v>26.175000000000001</v>
      </c>
      <c r="T2254" s="19">
        <f t="shared" si="357"/>
        <v>35.375</v>
      </c>
      <c r="U2254" s="7">
        <f t="shared" si="358"/>
        <v>33.841666666666661</v>
      </c>
      <c r="V2254" s="7">
        <f t="shared" si="359"/>
        <v>34.224999999999994</v>
      </c>
    </row>
    <row r="2255" spans="1:22" ht="13.5" x14ac:dyDescent="0.35">
      <c r="A2255" s="3">
        <v>45286</v>
      </c>
      <c r="B2255" s="2">
        <v>14.349600000000001</v>
      </c>
      <c r="C2255" s="7">
        <v>49.461498588953546</v>
      </c>
      <c r="D2255" s="7">
        <v>0.46258374689195847</v>
      </c>
      <c r="E2255" s="7">
        <v>0.49837461541948425</v>
      </c>
      <c r="F2255" s="7">
        <v>14.27492</v>
      </c>
      <c r="G2255" s="7">
        <v>13.956085000000002</v>
      </c>
      <c r="H2255" s="7">
        <v>12.744350000000003</v>
      </c>
      <c r="I2255" s="7">
        <v>14.4846895</v>
      </c>
      <c r="J2255" s="7" t="s">
        <v>53</v>
      </c>
      <c r="K2255" s="7" t="s">
        <v>55</v>
      </c>
      <c r="L2255" s="7" t="s">
        <v>54</v>
      </c>
      <c r="M2255" s="7">
        <f t="shared" si="350"/>
        <v>25</v>
      </c>
      <c r="N2255" s="7">
        <f t="shared" si="351"/>
        <v>100</v>
      </c>
      <c r="O2255" s="7">
        <f t="shared" si="352"/>
        <v>0</v>
      </c>
      <c r="P2255" s="7">
        <f t="shared" si="353"/>
        <v>16.5</v>
      </c>
      <c r="Q2255" s="19">
        <f t="shared" si="354"/>
        <v>46.225000000000001</v>
      </c>
      <c r="R2255" s="19">
        <f t="shared" si="355"/>
        <v>29.125</v>
      </c>
      <c r="S2255" s="19">
        <f t="shared" si="356"/>
        <v>26.175000000000001</v>
      </c>
      <c r="T2255" s="19">
        <f t="shared" si="357"/>
        <v>35.375</v>
      </c>
      <c r="U2255" s="7">
        <f t="shared" si="358"/>
        <v>33.841666666666661</v>
      </c>
      <c r="V2255" s="7">
        <f t="shared" si="359"/>
        <v>34.224999999999994</v>
      </c>
    </row>
    <row r="2256" spans="1:22" ht="13.5" x14ac:dyDescent="0.35">
      <c r="A2256" s="3">
        <v>45287</v>
      </c>
      <c r="B2256" s="2">
        <v>14.2376</v>
      </c>
      <c r="C2256" s="7">
        <v>40.448964853153598</v>
      </c>
      <c r="D2256" s="7">
        <v>0.43455007036420845</v>
      </c>
      <c r="E2256" s="7">
        <v>0.48560970640842915</v>
      </c>
      <c r="F2256" s="7">
        <v>14.3216</v>
      </c>
      <c r="G2256" s="7">
        <v>14.044779999999999</v>
      </c>
      <c r="H2256" s="7">
        <v>12.806156000000001</v>
      </c>
      <c r="I2256" s="7">
        <v>14.441704</v>
      </c>
      <c r="J2256" s="7" t="s">
        <v>48</v>
      </c>
      <c r="K2256" s="7" t="s">
        <v>55</v>
      </c>
      <c r="L2256" s="7" t="s">
        <v>50</v>
      </c>
      <c r="M2256" s="7">
        <f t="shared" si="350"/>
        <v>25</v>
      </c>
      <c r="N2256" s="7">
        <f t="shared" si="351"/>
        <v>100</v>
      </c>
      <c r="O2256" s="7">
        <f t="shared" si="352"/>
        <v>0</v>
      </c>
      <c r="P2256" s="7">
        <f t="shared" si="353"/>
        <v>49.5</v>
      </c>
      <c r="Q2256" s="19">
        <f t="shared" si="354"/>
        <v>51.174999999999997</v>
      </c>
      <c r="R2256" s="19">
        <f t="shared" si="355"/>
        <v>37.375</v>
      </c>
      <c r="S2256" s="19">
        <f t="shared" si="356"/>
        <v>41.025000000000006</v>
      </c>
      <c r="T2256" s="19">
        <f t="shared" si="357"/>
        <v>43.625</v>
      </c>
      <c r="U2256" s="7">
        <f t="shared" si="358"/>
        <v>43.191666666666663</v>
      </c>
      <c r="V2256" s="7">
        <f t="shared" si="359"/>
        <v>43.3</v>
      </c>
    </row>
    <row r="2257" spans="1:22" ht="13.5" x14ac:dyDescent="0.35">
      <c r="A2257" s="3">
        <v>45288</v>
      </c>
      <c r="B2257" s="2">
        <v>14.638999999999999</v>
      </c>
      <c r="C2257" s="7">
        <v>55.289451998351858</v>
      </c>
      <c r="D2257" s="7">
        <v>0.43965473894942519</v>
      </c>
      <c r="E2257" s="7">
        <v>0.47641871291662835</v>
      </c>
      <c r="F2257" s="7">
        <v>14.448560000000001</v>
      </c>
      <c r="G2257" s="7">
        <v>14.144675000000001</v>
      </c>
      <c r="H2257" s="7">
        <v>12.884206000000001</v>
      </c>
      <c r="I2257" s="7">
        <v>14.401912499999998</v>
      </c>
      <c r="J2257" s="7" t="s">
        <v>48</v>
      </c>
      <c r="K2257" s="7" t="s">
        <v>55</v>
      </c>
      <c r="L2257" s="7" t="s">
        <v>50</v>
      </c>
      <c r="M2257" s="7">
        <f t="shared" si="350"/>
        <v>25</v>
      </c>
      <c r="N2257" s="7">
        <f t="shared" si="351"/>
        <v>100</v>
      </c>
      <c r="O2257" s="7">
        <f t="shared" si="352"/>
        <v>50</v>
      </c>
      <c r="P2257" s="7">
        <f t="shared" si="353"/>
        <v>49.5</v>
      </c>
      <c r="Q2257" s="19">
        <f t="shared" si="354"/>
        <v>58.674999999999997</v>
      </c>
      <c r="R2257" s="19">
        <f t="shared" si="355"/>
        <v>54.875</v>
      </c>
      <c r="S2257" s="19">
        <f t="shared" si="356"/>
        <v>53.525000000000006</v>
      </c>
      <c r="T2257" s="19">
        <f t="shared" si="357"/>
        <v>56.125</v>
      </c>
      <c r="U2257" s="7">
        <f t="shared" si="358"/>
        <v>55.691666666666663</v>
      </c>
      <c r="V2257" s="7">
        <f t="shared" si="359"/>
        <v>55.8</v>
      </c>
    </row>
    <row r="2258" spans="1:22" ht="13.5" x14ac:dyDescent="0.35">
      <c r="A2258" s="3">
        <v>45289</v>
      </c>
      <c r="B2258" s="2">
        <v>14.8911</v>
      </c>
      <c r="C2258" s="7">
        <v>57.920504120213302</v>
      </c>
      <c r="D2258" s="7">
        <v>0.4587543540637764</v>
      </c>
      <c r="E2258" s="7">
        <v>0.47288584114605797</v>
      </c>
      <c r="F2258" s="7">
        <v>14.517659999999998</v>
      </c>
      <c r="G2258" s="7">
        <v>14.251105000000001</v>
      </c>
      <c r="H2258" s="7">
        <v>12.972900000000003</v>
      </c>
      <c r="I2258" s="7">
        <v>14.362501999999999</v>
      </c>
      <c r="J2258" s="7" t="s">
        <v>48</v>
      </c>
      <c r="K2258" s="7" t="s">
        <v>55</v>
      </c>
      <c r="L2258" s="7" t="s">
        <v>50</v>
      </c>
      <c r="M2258" s="7">
        <f t="shared" si="350"/>
        <v>25</v>
      </c>
      <c r="N2258" s="7">
        <f t="shared" si="351"/>
        <v>45</v>
      </c>
      <c r="O2258" s="7">
        <f t="shared" si="352"/>
        <v>50</v>
      </c>
      <c r="P2258" s="7">
        <f t="shared" si="353"/>
        <v>49.5</v>
      </c>
      <c r="Q2258" s="19">
        <f t="shared" si="354"/>
        <v>39.424999999999997</v>
      </c>
      <c r="R2258" s="19">
        <f t="shared" si="355"/>
        <v>43.875</v>
      </c>
      <c r="S2258" s="19">
        <f t="shared" si="356"/>
        <v>45.275000000000006</v>
      </c>
      <c r="T2258" s="19">
        <f t="shared" si="357"/>
        <v>42.375</v>
      </c>
      <c r="U2258" s="7">
        <f t="shared" si="358"/>
        <v>42.858333333333327</v>
      </c>
      <c r="V2258" s="7">
        <f t="shared" si="359"/>
        <v>42.737499999999997</v>
      </c>
    </row>
    <row r="2259" spans="1:22" ht="13.5" x14ac:dyDescent="0.35">
      <c r="A2259" s="3">
        <v>45293</v>
      </c>
      <c r="B2259" s="2">
        <v>14.835100000000001</v>
      </c>
      <c r="C2259" s="7">
        <v>63.683845866865674</v>
      </c>
      <c r="D2259" s="7">
        <v>0.46402323366546305</v>
      </c>
      <c r="E2259" s="7">
        <v>0.47111331964993902</v>
      </c>
      <c r="F2259" s="7">
        <v>14.590480000000003</v>
      </c>
      <c r="G2259" s="7">
        <v>14.339335000000002</v>
      </c>
      <c r="H2259" s="7">
        <v>13.047962000000005</v>
      </c>
      <c r="I2259" s="7">
        <v>14.323954499999997</v>
      </c>
      <c r="J2259" s="7" t="s">
        <v>48</v>
      </c>
      <c r="K2259" s="7" t="s">
        <v>55</v>
      </c>
      <c r="L2259" s="7" t="s">
        <v>50</v>
      </c>
      <c r="M2259" s="7">
        <f t="shared" si="350"/>
        <v>25</v>
      </c>
      <c r="N2259" s="7">
        <f t="shared" si="351"/>
        <v>45</v>
      </c>
      <c r="O2259" s="7">
        <f t="shared" si="352"/>
        <v>50</v>
      </c>
      <c r="P2259" s="7">
        <f t="shared" si="353"/>
        <v>49.5</v>
      </c>
      <c r="Q2259" s="19">
        <f t="shared" si="354"/>
        <v>39.424999999999997</v>
      </c>
      <c r="R2259" s="19">
        <f t="shared" si="355"/>
        <v>43.875</v>
      </c>
      <c r="S2259" s="19">
        <f t="shared" si="356"/>
        <v>45.275000000000006</v>
      </c>
      <c r="T2259" s="19">
        <f t="shared" si="357"/>
        <v>42.375</v>
      </c>
      <c r="U2259" s="7">
        <f t="shared" si="358"/>
        <v>42.858333333333327</v>
      </c>
      <c r="V2259" s="7">
        <f t="shared" si="359"/>
        <v>42.737499999999997</v>
      </c>
    </row>
    <row r="2260" spans="1:22" ht="13.5" x14ac:dyDescent="0.35">
      <c r="A2260" s="3">
        <v>45294</v>
      </c>
      <c r="B2260" s="2">
        <v>14.2376</v>
      </c>
      <c r="C2260" s="7">
        <v>50.996543041270151</v>
      </c>
      <c r="D2260" s="7">
        <v>0.41519944151674792</v>
      </c>
      <c r="E2260" s="7">
        <v>0.4599305440233008</v>
      </c>
      <c r="F2260" s="7">
        <v>14.56808</v>
      </c>
      <c r="G2260" s="7">
        <v>14.365010000000002</v>
      </c>
      <c r="H2260" s="7">
        <v>13.097818000000004</v>
      </c>
      <c r="I2260" s="7">
        <v>14.283035</v>
      </c>
      <c r="J2260" s="7" t="s">
        <v>48</v>
      </c>
      <c r="K2260" s="7" t="s">
        <v>55</v>
      </c>
      <c r="L2260" s="7" t="s">
        <v>56</v>
      </c>
      <c r="M2260" s="7">
        <f t="shared" si="350"/>
        <v>25</v>
      </c>
      <c r="N2260" s="7">
        <f t="shared" si="351"/>
        <v>100</v>
      </c>
      <c r="O2260" s="7">
        <f t="shared" si="352"/>
        <v>50</v>
      </c>
      <c r="P2260" s="7">
        <f t="shared" si="353"/>
        <v>66.5</v>
      </c>
      <c r="Q2260" s="19">
        <f t="shared" si="354"/>
        <v>61.225000000000001</v>
      </c>
      <c r="R2260" s="19">
        <f t="shared" si="355"/>
        <v>59.125</v>
      </c>
      <c r="S2260" s="19">
        <f t="shared" si="356"/>
        <v>61.174999999999997</v>
      </c>
      <c r="T2260" s="19">
        <f t="shared" si="357"/>
        <v>60.375</v>
      </c>
      <c r="U2260" s="7">
        <f t="shared" si="358"/>
        <v>60.508333333333326</v>
      </c>
      <c r="V2260" s="7">
        <f t="shared" si="359"/>
        <v>60.474999999999994</v>
      </c>
    </row>
    <row r="2261" spans="1:22" ht="13.5" x14ac:dyDescent="0.35">
      <c r="A2261" s="3">
        <v>45295</v>
      </c>
      <c r="B2261" s="2">
        <v>14.004200000000001</v>
      </c>
      <c r="C2261" s="7">
        <v>46.376867843974416</v>
      </c>
      <c r="D2261" s="7">
        <v>0.35359676172483034</v>
      </c>
      <c r="E2261" s="7">
        <v>0.43866378756360674</v>
      </c>
      <c r="F2261" s="7">
        <v>14.5214</v>
      </c>
      <c r="G2261" s="7">
        <v>14.346805000000003</v>
      </c>
      <c r="H2261" s="7">
        <v>13.129002000000003</v>
      </c>
      <c r="I2261" s="7">
        <v>14.241388000000002</v>
      </c>
      <c r="J2261" s="7" t="s">
        <v>48</v>
      </c>
      <c r="K2261" s="7" t="s">
        <v>55</v>
      </c>
      <c r="L2261" s="7" t="s">
        <v>56</v>
      </c>
      <c r="M2261" s="7">
        <f t="shared" si="350"/>
        <v>25</v>
      </c>
      <c r="N2261" s="7">
        <f t="shared" si="351"/>
        <v>100</v>
      </c>
      <c r="O2261" s="7">
        <f t="shared" si="352"/>
        <v>50</v>
      </c>
      <c r="P2261" s="7">
        <f t="shared" si="353"/>
        <v>66.5</v>
      </c>
      <c r="Q2261" s="19">
        <f t="shared" si="354"/>
        <v>61.225000000000001</v>
      </c>
      <c r="R2261" s="19">
        <f t="shared" si="355"/>
        <v>59.125</v>
      </c>
      <c r="S2261" s="19">
        <f t="shared" si="356"/>
        <v>61.174999999999997</v>
      </c>
      <c r="T2261" s="19">
        <f t="shared" si="357"/>
        <v>60.375</v>
      </c>
      <c r="U2261" s="7">
        <f t="shared" si="358"/>
        <v>60.508333333333326</v>
      </c>
      <c r="V2261" s="7">
        <f t="shared" si="359"/>
        <v>60.474999999999994</v>
      </c>
    </row>
    <row r="2262" spans="1:22" ht="13.5" x14ac:dyDescent="0.35">
      <c r="A2262" s="3">
        <v>45296</v>
      </c>
      <c r="B2262" s="2">
        <v>14.1722</v>
      </c>
      <c r="C2262" s="7">
        <v>49.659318637274566</v>
      </c>
      <c r="D2262" s="7">
        <v>0.31470467058615093</v>
      </c>
      <c r="E2262" s="7">
        <v>0.41387196416811561</v>
      </c>
      <c r="F2262" s="7">
        <v>14.428040000000001</v>
      </c>
      <c r="G2262" s="7">
        <v>14.327665000000001</v>
      </c>
      <c r="H2262" s="7">
        <v>13.153836000000004</v>
      </c>
      <c r="I2262" s="7">
        <v>14.207263500000003</v>
      </c>
      <c r="J2262" s="7" t="s">
        <v>48</v>
      </c>
      <c r="K2262" s="7" t="s">
        <v>55</v>
      </c>
      <c r="L2262" s="7" t="s">
        <v>56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66.5</v>
      </c>
      <c r="Q2262" s="19">
        <f t="shared" si="354"/>
        <v>61.225000000000001</v>
      </c>
      <c r="R2262" s="19">
        <f t="shared" si="355"/>
        <v>59.125</v>
      </c>
      <c r="S2262" s="19">
        <f t="shared" si="356"/>
        <v>61.174999999999997</v>
      </c>
      <c r="T2262" s="19">
        <f t="shared" si="357"/>
        <v>60.375</v>
      </c>
      <c r="U2262" s="7">
        <f t="shared" si="358"/>
        <v>60.508333333333326</v>
      </c>
      <c r="V2262" s="7">
        <f t="shared" si="359"/>
        <v>60.474999999999994</v>
      </c>
    </row>
    <row r="2263" spans="1:22" ht="13.5" x14ac:dyDescent="0.35">
      <c r="A2263" s="3">
        <v>45299</v>
      </c>
      <c r="B2263" s="2">
        <v>13.9948</v>
      </c>
      <c r="C2263" s="7">
        <v>46.794849785407713</v>
      </c>
      <c r="D2263" s="7">
        <v>0.26649571404631622</v>
      </c>
      <c r="E2263" s="7">
        <v>0.38439671414375576</v>
      </c>
      <c r="F2263" s="7">
        <v>14.24878</v>
      </c>
      <c r="G2263" s="7">
        <v>14.305725000000001</v>
      </c>
      <c r="H2263" s="7">
        <v>13.189874000000007</v>
      </c>
      <c r="I2263" s="7">
        <v>14.178539000000002</v>
      </c>
      <c r="J2263" s="7" t="s">
        <v>53</v>
      </c>
      <c r="K2263" s="7" t="s">
        <v>55</v>
      </c>
      <c r="L2263" s="7" t="s">
        <v>47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16.5</v>
      </c>
      <c r="Q2263" s="19">
        <f t="shared" si="354"/>
        <v>53.725000000000001</v>
      </c>
      <c r="R2263" s="19">
        <f t="shared" si="355"/>
        <v>46.625</v>
      </c>
      <c r="S2263" s="19">
        <f t="shared" si="356"/>
        <v>38.674999999999997</v>
      </c>
      <c r="T2263" s="19">
        <f t="shared" si="357"/>
        <v>47.875</v>
      </c>
      <c r="U2263" s="7">
        <f t="shared" si="358"/>
        <v>46.341666666666661</v>
      </c>
      <c r="V2263" s="7">
        <f t="shared" si="359"/>
        <v>46.724999999999994</v>
      </c>
    </row>
    <row r="2264" spans="1:22" ht="13.5" x14ac:dyDescent="0.35">
      <c r="A2264" s="3">
        <v>45300</v>
      </c>
      <c r="B2264" s="2">
        <v>13.8828</v>
      </c>
      <c r="C2264" s="7">
        <v>46.496315502183386</v>
      </c>
      <c r="D2264" s="7">
        <v>0.21675370292198792</v>
      </c>
      <c r="E2264" s="7">
        <v>0.3508681118994022</v>
      </c>
      <c r="F2264" s="7">
        <v>14.05832</v>
      </c>
      <c r="G2264" s="7">
        <v>14.271649999999999</v>
      </c>
      <c r="H2264" s="7">
        <v>13.230580000000002</v>
      </c>
      <c r="I2264" s="7">
        <v>14.153475000000004</v>
      </c>
      <c r="J2264" s="7" t="s">
        <v>53</v>
      </c>
      <c r="K2264" s="7" t="s">
        <v>55</v>
      </c>
      <c r="L2264" s="7" t="s">
        <v>47</v>
      </c>
      <c r="M2264" s="7">
        <f t="shared" si="350"/>
        <v>25</v>
      </c>
      <c r="N2264" s="7">
        <f t="shared" si="351"/>
        <v>100</v>
      </c>
      <c r="O2264" s="7">
        <f t="shared" si="352"/>
        <v>0</v>
      </c>
      <c r="P2264" s="7">
        <f t="shared" si="353"/>
        <v>16.5</v>
      </c>
      <c r="Q2264" s="19">
        <f t="shared" si="354"/>
        <v>46.225000000000001</v>
      </c>
      <c r="R2264" s="19">
        <f t="shared" si="355"/>
        <v>29.125</v>
      </c>
      <c r="S2264" s="19">
        <f t="shared" si="356"/>
        <v>26.175000000000001</v>
      </c>
      <c r="T2264" s="19">
        <f t="shared" si="357"/>
        <v>35.375</v>
      </c>
      <c r="U2264" s="7">
        <f t="shared" si="358"/>
        <v>33.841666666666661</v>
      </c>
      <c r="V2264" s="7">
        <f t="shared" si="359"/>
        <v>34.224999999999994</v>
      </c>
    </row>
    <row r="2265" spans="1:22" ht="13.5" x14ac:dyDescent="0.35">
      <c r="A2265" s="3">
        <v>45301</v>
      </c>
      <c r="B2265" s="2">
        <v>13.416</v>
      </c>
      <c r="C2265" s="7">
        <v>41.125528062764019</v>
      </c>
      <c r="D2265" s="7">
        <v>0.13807430727846004</v>
      </c>
      <c r="E2265" s="7">
        <v>0.30830935097521378</v>
      </c>
      <c r="F2265" s="7">
        <v>13.894</v>
      </c>
      <c r="G2265" s="7">
        <v>14.226369999999999</v>
      </c>
      <c r="H2265" s="7">
        <v>13.267738000000003</v>
      </c>
      <c r="I2265" s="7">
        <v>14.128231000000001</v>
      </c>
      <c r="J2265" s="7" t="s">
        <v>53</v>
      </c>
      <c r="K2265" s="7" t="s">
        <v>55</v>
      </c>
      <c r="L2265" s="7" t="s">
        <v>47</v>
      </c>
      <c r="M2265" s="7">
        <f t="shared" si="350"/>
        <v>25</v>
      </c>
      <c r="N2265" s="7">
        <f t="shared" si="351"/>
        <v>100</v>
      </c>
      <c r="O2265" s="7">
        <f t="shared" si="352"/>
        <v>0</v>
      </c>
      <c r="P2265" s="7">
        <f t="shared" si="353"/>
        <v>16.5</v>
      </c>
      <c r="Q2265" s="19">
        <f t="shared" si="354"/>
        <v>46.225000000000001</v>
      </c>
      <c r="R2265" s="19">
        <f t="shared" si="355"/>
        <v>29.125</v>
      </c>
      <c r="S2265" s="19">
        <f t="shared" si="356"/>
        <v>26.175000000000001</v>
      </c>
      <c r="T2265" s="19">
        <f t="shared" si="357"/>
        <v>35.375</v>
      </c>
      <c r="U2265" s="7">
        <f t="shared" si="358"/>
        <v>33.841666666666661</v>
      </c>
      <c r="V2265" s="7">
        <f t="shared" si="359"/>
        <v>34.224999999999994</v>
      </c>
    </row>
    <row r="2266" spans="1:22" ht="13.5" x14ac:dyDescent="0.35">
      <c r="A2266" s="3">
        <v>45302</v>
      </c>
      <c r="B2266" s="2">
        <v>13.3506</v>
      </c>
      <c r="C2266" s="7">
        <v>40.329644315558951</v>
      </c>
      <c r="D2266" s="7">
        <v>6.9640315736910097E-2</v>
      </c>
      <c r="E2266" s="7">
        <v>0.26057554392755305</v>
      </c>
      <c r="F2266" s="7">
        <v>13.76328</v>
      </c>
      <c r="G2266" s="7">
        <v>14.184355</v>
      </c>
      <c r="H2266" s="7">
        <v>13.301720000000003</v>
      </c>
      <c r="I2266" s="7">
        <v>14.098703500000004</v>
      </c>
      <c r="J2266" s="7" t="s">
        <v>53</v>
      </c>
      <c r="K2266" s="7" t="s">
        <v>55</v>
      </c>
      <c r="L2266" s="7" t="s">
        <v>47</v>
      </c>
      <c r="M2266" s="7">
        <f t="shared" si="350"/>
        <v>25</v>
      </c>
      <c r="N2266" s="7">
        <f t="shared" si="351"/>
        <v>100</v>
      </c>
      <c r="O2266" s="7">
        <f t="shared" si="352"/>
        <v>0</v>
      </c>
      <c r="P2266" s="7">
        <f t="shared" si="353"/>
        <v>16.5</v>
      </c>
      <c r="Q2266" s="19">
        <f t="shared" si="354"/>
        <v>46.225000000000001</v>
      </c>
      <c r="R2266" s="19">
        <f t="shared" si="355"/>
        <v>29.125</v>
      </c>
      <c r="S2266" s="19">
        <f t="shared" si="356"/>
        <v>26.175000000000001</v>
      </c>
      <c r="T2266" s="19">
        <f t="shared" si="357"/>
        <v>35.375</v>
      </c>
      <c r="U2266" s="7">
        <f t="shared" si="358"/>
        <v>33.841666666666661</v>
      </c>
      <c r="V2266" s="7">
        <f t="shared" si="359"/>
        <v>34.224999999999994</v>
      </c>
    </row>
    <row r="2267" spans="1:22" ht="13.5" x14ac:dyDescent="0.35">
      <c r="A2267" s="3">
        <v>45303</v>
      </c>
      <c r="B2267" s="2">
        <v>13.257300000000001</v>
      </c>
      <c r="C2267" s="7">
        <v>28.025108313717439</v>
      </c>
      <c r="D2267" s="7">
        <v>7.7875837230241274E-3</v>
      </c>
      <c r="E2267" s="7">
        <v>0.21001795188664729</v>
      </c>
      <c r="F2267" s="7">
        <v>13.580299999999999</v>
      </c>
      <c r="G2267" s="7">
        <v>14.137675000000002</v>
      </c>
      <c r="H2267" s="7">
        <v>13.334770000000002</v>
      </c>
      <c r="I2267" s="7">
        <v>14.070688000000004</v>
      </c>
      <c r="J2267" s="7" t="s">
        <v>53</v>
      </c>
      <c r="K2267" s="7" t="s">
        <v>55</v>
      </c>
      <c r="L2267" s="7" t="s">
        <v>47</v>
      </c>
      <c r="M2267" s="7">
        <f t="shared" si="350"/>
        <v>50</v>
      </c>
      <c r="N2267" s="7">
        <f t="shared" si="351"/>
        <v>100</v>
      </c>
      <c r="O2267" s="7">
        <f t="shared" si="352"/>
        <v>0</v>
      </c>
      <c r="P2267" s="7">
        <f t="shared" si="353"/>
        <v>16.5</v>
      </c>
      <c r="Q2267" s="19">
        <f t="shared" si="354"/>
        <v>54.975000000000001</v>
      </c>
      <c r="R2267" s="19">
        <f t="shared" si="355"/>
        <v>34.125</v>
      </c>
      <c r="S2267" s="19">
        <f t="shared" si="356"/>
        <v>29.925000000000001</v>
      </c>
      <c r="T2267" s="19">
        <f t="shared" si="357"/>
        <v>41.625</v>
      </c>
      <c r="U2267" s="7">
        <f t="shared" si="358"/>
        <v>39.674999999999997</v>
      </c>
      <c r="V2267" s="7">
        <f t="shared" si="359"/>
        <v>40.162499999999994</v>
      </c>
    </row>
    <row r="2268" spans="1:22" ht="13.5" x14ac:dyDescent="0.35">
      <c r="A2268" s="3">
        <v>45306</v>
      </c>
      <c r="B2268" s="2">
        <v>12.734400000000001</v>
      </c>
      <c r="C2268" s="7">
        <v>24.307610368090877</v>
      </c>
      <c r="D2268" s="7">
        <v>-8.2474101857346938E-2</v>
      </c>
      <c r="E2268" s="7">
        <v>0.15151954113784846</v>
      </c>
      <c r="F2268" s="7">
        <v>13.328219999999998</v>
      </c>
      <c r="G2268" s="7">
        <v>14.064850000000002</v>
      </c>
      <c r="H2268" s="7">
        <v>13.357362000000006</v>
      </c>
      <c r="I2268" s="7">
        <v>14.042036000000003</v>
      </c>
      <c r="J2268" s="7" t="s">
        <v>53</v>
      </c>
      <c r="K2268" s="7" t="s">
        <v>55</v>
      </c>
      <c r="L2268" s="7" t="s">
        <v>47</v>
      </c>
      <c r="M2268" s="7">
        <f t="shared" si="350"/>
        <v>50</v>
      </c>
      <c r="N2268" s="7">
        <f t="shared" si="351"/>
        <v>100</v>
      </c>
      <c r="O2268" s="7">
        <f t="shared" si="352"/>
        <v>0</v>
      </c>
      <c r="P2268" s="7">
        <f t="shared" si="353"/>
        <v>16.5</v>
      </c>
      <c r="Q2268" s="19">
        <f t="shared" si="354"/>
        <v>54.975000000000001</v>
      </c>
      <c r="R2268" s="19">
        <f t="shared" si="355"/>
        <v>34.125</v>
      </c>
      <c r="S2268" s="19">
        <f t="shared" si="356"/>
        <v>29.925000000000001</v>
      </c>
      <c r="T2268" s="19">
        <f t="shared" si="357"/>
        <v>41.625</v>
      </c>
      <c r="U2268" s="7">
        <f t="shared" si="358"/>
        <v>39.674999999999997</v>
      </c>
      <c r="V2268" s="7">
        <f t="shared" si="359"/>
        <v>40.162499999999994</v>
      </c>
    </row>
    <row r="2269" spans="1:22" ht="13.5" x14ac:dyDescent="0.35">
      <c r="A2269" s="3">
        <v>45307</v>
      </c>
      <c r="B2269" s="2">
        <v>12.5571</v>
      </c>
      <c r="C2269" s="7">
        <v>23.912094309416361</v>
      </c>
      <c r="D2269" s="7">
        <v>-0.1663956606242234</v>
      </c>
      <c r="E2269" s="7">
        <v>8.7936500785434094E-2</v>
      </c>
      <c r="F2269" s="7">
        <v>13.063079999999999</v>
      </c>
      <c r="G2269" s="7">
        <v>13.98363</v>
      </c>
      <c r="H2269" s="7">
        <v>13.373420000000003</v>
      </c>
      <c r="I2269" s="7">
        <v>14.018037000000003</v>
      </c>
      <c r="J2269" s="7" t="s">
        <v>53</v>
      </c>
      <c r="K2269" s="7" t="s">
        <v>55</v>
      </c>
      <c r="L2269" s="7" t="s">
        <v>47</v>
      </c>
      <c r="M2269" s="7">
        <f t="shared" si="350"/>
        <v>50</v>
      </c>
      <c r="N2269" s="7">
        <f t="shared" si="351"/>
        <v>100</v>
      </c>
      <c r="O2269" s="7">
        <f t="shared" si="352"/>
        <v>0</v>
      </c>
      <c r="P2269" s="7">
        <f t="shared" si="353"/>
        <v>16.5</v>
      </c>
      <c r="Q2269" s="19">
        <f t="shared" si="354"/>
        <v>54.975000000000001</v>
      </c>
      <c r="R2269" s="19">
        <f t="shared" si="355"/>
        <v>34.125</v>
      </c>
      <c r="S2269" s="19">
        <f t="shared" si="356"/>
        <v>29.925000000000001</v>
      </c>
      <c r="T2269" s="19">
        <f t="shared" si="357"/>
        <v>41.625</v>
      </c>
      <c r="U2269" s="7">
        <f t="shared" si="358"/>
        <v>39.674999999999997</v>
      </c>
      <c r="V2269" s="7">
        <f t="shared" si="359"/>
        <v>40.162499999999994</v>
      </c>
    </row>
    <row r="2270" spans="1:22" ht="13.5" x14ac:dyDescent="0.35">
      <c r="A2270" s="3">
        <v>45308</v>
      </c>
      <c r="B2270" s="2">
        <v>12.239599999999999</v>
      </c>
      <c r="C2270" s="7">
        <v>22.562482834386131</v>
      </c>
      <c r="D2270" s="7">
        <v>-0.25557755811252214</v>
      </c>
      <c r="E2270" s="7">
        <v>1.9233689005842845E-2</v>
      </c>
      <c r="F2270" s="7">
        <v>12.8278</v>
      </c>
      <c r="G2270" s="7">
        <v>13.891199999999998</v>
      </c>
      <c r="H2270" s="7">
        <v>13.382942000000003</v>
      </c>
      <c r="I2270" s="7">
        <v>13.990428500000002</v>
      </c>
      <c r="J2270" s="7" t="s">
        <v>53</v>
      </c>
      <c r="K2270" s="7" t="s">
        <v>51</v>
      </c>
      <c r="L2270" s="7" t="s">
        <v>47</v>
      </c>
      <c r="M2270" s="7">
        <f t="shared" si="350"/>
        <v>50</v>
      </c>
      <c r="N2270" s="7">
        <f t="shared" si="351"/>
        <v>100</v>
      </c>
      <c r="O2270" s="7">
        <f t="shared" si="352"/>
        <v>0</v>
      </c>
      <c r="P2270" s="7">
        <f t="shared" si="353"/>
        <v>0</v>
      </c>
      <c r="Q2270" s="19">
        <f t="shared" si="354"/>
        <v>52.5</v>
      </c>
      <c r="R2270" s="19">
        <f t="shared" si="355"/>
        <v>30</v>
      </c>
      <c r="S2270" s="19">
        <f t="shared" si="356"/>
        <v>22.5</v>
      </c>
      <c r="T2270" s="19">
        <f t="shared" si="357"/>
        <v>37.5</v>
      </c>
      <c r="U2270" s="7">
        <f t="shared" si="358"/>
        <v>35</v>
      </c>
      <c r="V2270" s="7">
        <f t="shared" si="359"/>
        <v>35.625</v>
      </c>
    </row>
    <row r="2271" spans="1:22" ht="13.5" x14ac:dyDescent="0.35">
      <c r="A2271" s="3">
        <v>45309</v>
      </c>
      <c r="B2271" s="2">
        <v>12.0342</v>
      </c>
      <c r="C2271" s="7">
        <v>12.194484760522485</v>
      </c>
      <c r="D2271" s="7">
        <v>-0.33892203553939559</v>
      </c>
      <c r="E2271" s="7">
        <v>-5.2397455903204854E-2</v>
      </c>
      <c r="F2271" s="7">
        <v>12.564519999999998</v>
      </c>
      <c r="G2271" s="7">
        <v>13.7927</v>
      </c>
      <c r="H2271" s="7">
        <v>13.387422000000004</v>
      </c>
      <c r="I2271" s="7">
        <v>13.963991000000004</v>
      </c>
      <c r="J2271" s="7" t="s">
        <v>53</v>
      </c>
      <c r="K2271" s="7" t="s">
        <v>55</v>
      </c>
      <c r="L2271" s="7" t="s">
        <v>47</v>
      </c>
      <c r="M2271" s="7">
        <f t="shared" si="350"/>
        <v>50</v>
      </c>
      <c r="N2271" s="7">
        <f t="shared" si="351"/>
        <v>100</v>
      </c>
      <c r="O2271" s="7">
        <f t="shared" si="352"/>
        <v>0</v>
      </c>
      <c r="P2271" s="7">
        <f t="shared" si="353"/>
        <v>16.5</v>
      </c>
      <c r="Q2271" s="19">
        <f t="shared" si="354"/>
        <v>54.975000000000001</v>
      </c>
      <c r="R2271" s="19">
        <f t="shared" si="355"/>
        <v>34.125</v>
      </c>
      <c r="S2271" s="19">
        <f t="shared" si="356"/>
        <v>29.925000000000001</v>
      </c>
      <c r="T2271" s="19">
        <f t="shared" si="357"/>
        <v>41.625</v>
      </c>
      <c r="U2271" s="7">
        <f t="shared" si="358"/>
        <v>39.674999999999997</v>
      </c>
      <c r="V2271" s="7">
        <f t="shared" si="359"/>
        <v>40.162499999999994</v>
      </c>
    </row>
    <row r="2272" spans="1:22" ht="13.5" x14ac:dyDescent="0.35">
      <c r="A2272" s="3">
        <v>45310</v>
      </c>
      <c r="B2272" s="2">
        <v>12.0342</v>
      </c>
      <c r="C2272" s="7">
        <v>5.2616743399417345</v>
      </c>
      <c r="D2272" s="7">
        <v>-0.40035805591042894</v>
      </c>
      <c r="E2272" s="7">
        <v>-0.12198957590464968</v>
      </c>
      <c r="F2272" s="7">
        <v>12.319899999999999</v>
      </c>
      <c r="G2272" s="7">
        <v>13.694199999999999</v>
      </c>
      <c r="H2272" s="7">
        <v>13.383686000000004</v>
      </c>
      <c r="I2272" s="7">
        <v>13.937993000000001</v>
      </c>
      <c r="J2272" s="7" t="s">
        <v>53</v>
      </c>
      <c r="K2272" s="7" t="s">
        <v>55</v>
      </c>
      <c r="L2272" s="7" t="s">
        <v>47</v>
      </c>
      <c r="M2272" s="7">
        <f t="shared" si="350"/>
        <v>50</v>
      </c>
      <c r="N2272" s="7">
        <f t="shared" si="351"/>
        <v>100</v>
      </c>
      <c r="O2272" s="7">
        <f t="shared" si="352"/>
        <v>0</v>
      </c>
      <c r="P2272" s="7">
        <f t="shared" si="353"/>
        <v>16.5</v>
      </c>
      <c r="Q2272" s="19">
        <f t="shared" si="354"/>
        <v>54.975000000000001</v>
      </c>
      <c r="R2272" s="19">
        <f t="shared" si="355"/>
        <v>34.125</v>
      </c>
      <c r="S2272" s="19">
        <f t="shared" si="356"/>
        <v>29.925000000000001</v>
      </c>
      <c r="T2272" s="19">
        <f t="shared" si="357"/>
        <v>41.625</v>
      </c>
      <c r="U2272" s="7">
        <f t="shared" si="358"/>
        <v>39.674999999999997</v>
      </c>
      <c r="V2272" s="7">
        <f t="shared" si="359"/>
        <v>40.162499999999994</v>
      </c>
    </row>
    <row r="2273" spans="1:22" ht="13.5" x14ac:dyDescent="0.35">
      <c r="A2273" s="3">
        <v>45313</v>
      </c>
      <c r="B2273" s="2">
        <v>12.0436</v>
      </c>
      <c r="C2273" s="7">
        <v>5.6383688777293486</v>
      </c>
      <c r="D2273" s="7">
        <v>-0.44317934758676181</v>
      </c>
      <c r="E2273" s="7">
        <v>-0.18622753024107211</v>
      </c>
      <c r="F2273" s="7">
        <v>12.18174</v>
      </c>
      <c r="G2273" s="7">
        <v>13.569099999999997</v>
      </c>
      <c r="H2273" s="7">
        <v>13.388914000000005</v>
      </c>
      <c r="I2273" s="7">
        <v>13.913800500000001</v>
      </c>
      <c r="J2273" s="7" t="s">
        <v>53</v>
      </c>
      <c r="K2273" s="7" t="s">
        <v>55</v>
      </c>
      <c r="L2273" s="7" t="s">
        <v>47</v>
      </c>
      <c r="M2273" s="7">
        <f t="shared" si="350"/>
        <v>50</v>
      </c>
      <c r="N2273" s="7">
        <f t="shared" si="351"/>
        <v>100</v>
      </c>
      <c r="O2273" s="7">
        <f t="shared" si="352"/>
        <v>0</v>
      </c>
      <c r="P2273" s="7">
        <f t="shared" si="353"/>
        <v>16.5</v>
      </c>
      <c r="Q2273" s="19">
        <f t="shared" si="354"/>
        <v>54.975000000000001</v>
      </c>
      <c r="R2273" s="19">
        <f t="shared" si="355"/>
        <v>34.125</v>
      </c>
      <c r="S2273" s="19">
        <f t="shared" si="356"/>
        <v>29.925000000000001</v>
      </c>
      <c r="T2273" s="19">
        <f t="shared" si="357"/>
        <v>41.625</v>
      </c>
      <c r="U2273" s="7">
        <f t="shared" si="358"/>
        <v>39.674999999999997</v>
      </c>
      <c r="V2273" s="7">
        <f t="shared" si="359"/>
        <v>40.162499999999994</v>
      </c>
    </row>
    <row r="2274" spans="1:22" ht="13.5" x14ac:dyDescent="0.35">
      <c r="A2274" s="3">
        <v>45314</v>
      </c>
      <c r="B2274" s="2">
        <v>11.950200000000001</v>
      </c>
      <c r="C2274" s="7">
        <v>6.7141018847929388</v>
      </c>
      <c r="D2274" s="7">
        <v>-0.47912902798745804</v>
      </c>
      <c r="E2274" s="7">
        <v>-0.24480782979034932</v>
      </c>
      <c r="F2274" s="7">
        <v>12.060359999999999</v>
      </c>
      <c r="G2274" s="7">
        <v>13.443059999999999</v>
      </c>
      <c r="H2274" s="7">
        <v>13.393582000000006</v>
      </c>
      <c r="I2274" s="7">
        <v>13.889141000000004</v>
      </c>
      <c r="J2274" s="7" t="s">
        <v>53</v>
      </c>
      <c r="K2274" s="7" t="s">
        <v>55</v>
      </c>
      <c r="L2274" s="7" t="s">
        <v>47</v>
      </c>
      <c r="M2274" s="7">
        <f t="shared" si="350"/>
        <v>50</v>
      </c>
      <c r="N2274" s="7">
        <f t="shared" si="351"/>
        <v>100</v>
      </c>
      <c r="O2274" s="7">
        <f t="shared" si="352"/>
        <v>0</v>
      </c>
      <c r="P2274" s="7">
        <f t="shared" si="353"/>
        <v>16.5</v>
      </c>
      <c r="Q2274" s="19">
        <f t="shared" si="354"/>
        <v>54.975000000000001</v>
      </c>
      <c r="R2274" s="19">
        <f t="shared" si="355"/>
        <v>34.125</v>
      </c>
      <c r="S2274" s="19">
        <f t="shared" si="356"/>
        <v>29.925000000000001</v>
      </c>
      <c r="T2274" s="19">
        <f t="shared" si="357"/>
        <v>41.625</v>
      </c>
      <c r="U2274" s="7">
        <f t="shared" si="358"/>
        <v>39.674999999999997</v>
      </c>
      <c r="V2274" s="7">
        <f t="shared" si="359"/>
        <v>40.162499999999994</v>
      </c>
    </row>
    <row r="2275" spans="1:22" ht="13.5" x14ac:dyDescent="0.35">
      <c r="A2275" s="3">
        <v>45315</v>
      </c>
      <c r="B2275" s="2">
        <v>11.800800000000001</v>
      </c>
      <c r="C2275" s="7">
        <v>6.9345633648658804</v>
      </c>
      <c r="D2275" s="7">
        <v>-0.51375252085994205</v>
      </c>
      <c r="E2275" s="7">
        <v>-0.29859676800426788</v>
      </c>
      <c r="F2275" s="7">
        <v>11.972600000000002</v>
      </c>
      <c r="G2275" s="7">
        <v>13.315619999999999</v>
      </c>
      <c r="H2275" s="7">
        <v>13.388726000000004</v>
      </c>
      <c r="I2275" s="7">
        <v>13.866548500000004</v>
      </c>
      <c r="J2275" s="7" t="s">
        <v>53</v>
      </c>
      <c r="K2275" s="7" t="s">
        <v>55</v>
      </c>
      <c r="L2275" s="7" t="s">
        <v>47</v>
      </c>
      <c r="M2275" s="7">
        <f t="shared" si="350"/>
        <v>50</v>
      </c>
      <c r="N2275" s="7">
        <f t="shared" si="351"/>
        <v>100</v>
      </c>
      <c r="O2275" s="7">
        <f t="shared" si="352"/>
        <v>0</v>
      </c>
      <c r="P2275" s="7">
        <f t="shared" si="353"/>
        <v>16.5</v>
      </c>
      <c r="Q2275" s="19">
        <f t="shared" si="354"/>
        <v>54.975000000000001</v>
      </c>
      <c r="R2275" s="19">
        <f t="shared" si="355"/>
        <v>34.125</v>
      </c>
      <c r="S2275" s="19">
        <f t="shared" si="356"/>
        <v>29.925000000000001</v>
      </c>
      <c r="T2275" s="19">
        <f t="shared" si="357"/>
        <v>41.625</v>
      </c>
      <c r="U2275" s="7">
        <f t="shared" si="358"/>
        <v>39.674999999999997</v>
      </c>
      <c r="V2275" s="7">
        <f t="shared" si="359"/>
        <v>40.162499999999994</v>
      </c>
    </row>
    <row r="2276" spans="1:22" ht="13.5" x14ac:dyDescent="0.35">
      <c r="A2276" s="3">
        <v>45316</v>
      </c>
      <c r="B2276" s="2">
        <v>11.604799999999999</v>
      </c>
      <c r="C2276" s="7">
        <v>0.36346763591367903</v>
      </c>
      <c r="D2276" s="7">
        <v>-0.5506597871177572</v>
      </c>
      <c r="E2276" s="7">
        <v>-0.34900937182696579</v>
      </c>
      <c r="F2276" s="7">
        <v>11.88672</v>
      </c>
      <c r="G2276" s="7">
        <v>13.18398</v>
      </c>
      <c r="H2276" s="7">
        <v>13.374722000000004</v>
      </c>
      <c r="I2276" s="7">
        <v>13.846669000000002</v>
      </c>
      <c r="J2276" s="7" t="s">
        <v>53</v>
      </c>
      <c r="K2276" s="7" t="s">
        <v>55</v>
      </c>
      <c r="L2276" s="7" t="s">
        <v>47</v>
      </c>
      <c r="M2276" s="7">
        <f t="shared" si="350"/>
        <v>50</v>
      </c>
      <c r="N2276" s="7">
        <f t="shared" si="351"/>
        <v>100</v>
      </c>
      <c r="O2276" s="7">
        <f t="shared" si="352"/>
        <v>0</v>
      </c>
      <c r="P2276" s="7">
        <f t="shared" si="353"/>
        <v>16.5</v>
      </c>
      <c r="Q2276" s="19">
        <f t="shared" si="354"/>
        <v>54.975000000000001</v>
      </c>
      <c r="R2276" s="19">
        <f t="shared" si="355"/>
        <v>34.125</v>
      </c>
      <c r="S2276" s="19">
        <f t="shared" si="356"/>
        <v>29.925000000000001</v>
      </c>
      <c r="T2276" s="19">
        <f t="shared" si="357"/>
        <v>41.625</v>
      </c>
      <c r="U2276" s="7">
        <f t="shared" si="358"/>
        <v>39.674999999999997</v>
      </c>
      <c r="V2276" s="7">
        <f t="shared" si="359"/>
        <v>40.162499999999994</v>
      </c>
    </row>
    <row r="2277" spans="1:22" ht="13.5" x14ac:dyDescent="0.35">
      <c r="A2277" s="3">
        <v>45317</v>
      </c>
      <c r="B2277" s="2">
        <v>11.4741</v>
      </c>
      <c r="C2277" s="7">
        <v>0.37015160464655139</v>
      </c>
      <c r="D2277" s="7">
        <v>-0.58372662208193837</v>
      </c>
      <c r="E2277" s="7">
        <v>-0.39595282187796033</v>
      </c>
      <c r="F2277" s="7">
        <v>11.774699999999999</v>
      </c>
      <c r="G2277" s="7">
        <v>13.025735000000001</v>
      </c>
      <c r="H2277" s="7">
        <v>13.359784000000001</v>
      </c>
      <c r="I2277" s="7">
        <v>13.827806500000001</v>
      </c>
      <c r="J2277" s="7" t="s">
        <v>53</v>
      </c>
      <c r="K2277" s="7" t="s">
        <v>55</v>
      </c>
      <c r="L2277" s="7" t="s">
        <v>47</v>
      </c>
      <c r="M2277" s="7">
        <f t="shared" si="350"/>
        <v>50</v>
      </c>
      <c r="N2277" s="7">
        <f t="shared" si="351"/>
        <v>100</v>
      </c>
      <c r="O2277" s="7">
        <f t="shared" si="352"/>
        <v>0</v>
      </c>
      <c r="P2277" s="7">
        <f t="shared" si="353"/>
        <v>16.5</v>
      </c>
      <c r="Q2277" s="19">
        <f t="shared" si="354"/>
        <v>54.975000000000001</v>
      </c>
      <c r="R2277" s="19">
        <f t="shared" si="355"/>
        <v>34.125</v>
      </c>
      <c r="S2277" s="19">
        <f t="shared" si="356"/>
        <v>29.925000000000001</v>
      </c>
      <c r="T2277" s="19">
        <f t="shared" si="357"/>
        <v>41.625</v>
      </c>
      <c r="U2277" s="7">
        <f t="shared" si="358"/>
        <v>39.674999999999997</v>
      </c>
      <c r="V2277" s="7">
        <f t="shared" si="359"/>
        <v>40.162499999999994</v>
      </c>
    </row>
    <row r="2278" spans="1:22" ht="13.5" x14ac:dyDescent="0.35">
      <c r="A2278" s="3">
        <v>45320</v>
      </c>
      <c r="B2278" s="2">
        <v>12.0342</v>
      </c>
      <c r="C2278" s="7">
        <v>19.062123443566733</v>
      </c>
      <c r="D2278" s="7">
        <v>-0.55830118939482354</v>
      </c>
      <c r="E2278" s="7">
        <v>-0.42842249538133303</v>
      </c>
      <c r="F2278" s="7">
        <v>11.772819999999999</v>
      </c>
      <c r="G2278" s="7">
        <v>12.88289</v>
      </c>
      <c r="H2278" s="7">
        <v>13.358662000000004</v>
      </c>
      <c r="I2278" s="7">
        <v>13.807172000000003</v>
      </c>
      <c r="J2278" s="7" t="s">
        <v>53</v>
      </c>
      <c r="K2278" s="7" t="s">
        <v>55</v>
      </c>
      <c r="L2278" s="7" t="s">
        <v>47</v>
      </c>
      <c r="M2278" s="7">
        <f t="shared" si="350"/>
        <v>50</v>
      </c>
      <c r="N2278" s="7">
        <f t="shared" si="351"/>
        <v>100</v>
      </c>
      <c r="O2278" s="7">
        <f t="shared" si="352"/>
        <v>0</v>
      </c>
      <c r="P2278" s="7">
        <f t="shared" si="353"/>
        <v>16.5</v>
      </c>
      <c r="Q2278" s="19">
        <f t="shared" si="354"/>
        <v>54.975000000000001</v>
      </c>
      <c r="R2278" s="19">
        <f t="shared" si="355"/>
        <v>34.125</v>
      </c>
      <c r="S2278" s="19">
        <f t="shared" si="356"/>
        <v>29.925000000000001</v>
      </c>
      <c r="T2278" s="19">
        <f t="shared" si="357"/>
        <v>41.625</v>
      </c>
      <c r="U2278" s="7">
        <f t="shared" si="358"/>
        <v>39.674999999999997</v>
      </c>
      <c r="V2278" s="7">
        <f t="shared" si="359"/>
        <v>40.162499999999994</v>
      </c>
    </row>
    <row r="2279" spans="1:22" ht="13.5" x14ac:dyDescent="0.35">
      <c r="A2279" s="3">
        <v>45321</v>
      </c>
      <c r="B2279" s="2">
        <v>12.136900000000001</v>
      </c>
      <c r="C2279" s="7">
        <v>25.622260339241478</v>
      </c>
      <c r="D2279" s="7">
        <v>-0.52382597929073249</v>
      </c>
      <c r="E2279" s="7">
        <v>-0.44750319216321299</v>
      </c>
      <c r="F2279" s="7">
        <v>11.81016</v>
      </c>
      <c r="G2279" s="7">
        <v>12.74798</v>
      </c>
      <c r="H2279" s="7">
        <v>13.354366000000002</v>
      </c>
      <c r="I2279" s="7">
        <v>13.785776500000003</v>
      </c>
      <c r="J2279" s="7" t="s">
        <v>53</v>
      </c>
      <c r="K2279" s="7" t="s">
        <v>55</v>
      </c>
      <c r="L2279" s="7" t="s">
        <v>54</v>
      </c>
      <c r="M2279" s="7">
        <f t="shared" si="350"/>
        <v>50</v>
      </c>
      <c r="N2279" s="7">
        <f t="shared" si="351"/>
        <v>100</v>
      </c>
      <c r="O2279" s="7">
        <f t="shared" si="352"/>
        <v>0</v>
      </c>
      <c r="P2279" s="7">
        <f t="shared" si="353"/>
        <v>16.5</v>
      </c>
      <c r="Q2279" s="19">
        <f t="shared" si="354"/>
        <v>54.975000000000001</v>
      </c>
      <c r="R2279" s="19">
        <f t="shared" si="355"/>
        <v>34.125</v>
      </c>
      <c r="S2279" s="19">
        <f t="shared" si="356"/>
        <v>29.925000000000001</v>
      </c>
      <c r="T2279" s="19">
        <f t="shared" si="357"/>
        <v>41.625</v>
      </c>
      <c r="U2279" s="7">
        <f t="shared" si="358"/>
        <v>39.674999999999997</v>
      </c>
      <c r="V2279" s="7">
        <f t="shared" si="359"/>
        <v>40.162499999999994</v>
      </c>
    </row>
    <row r="2280" spans="1:22" ht="13.5" x14ac:dyDescent="0.35">
      <c r="A2280" s="3">
        <v>45322</v>
      </c>
      <c r="B2280" s="2">
        <v>12.136900000000001</v>
      </c>
      <c r="C2280" s="7">
        <v>26.277315194871207</v>
      </c>
      <c r="D2280" s="7">
        <v>-0.49084596021441307</v>
      </c>
      <c r="E2280" s="7">
        <v>-0.45617174577345304</v>
      </c>
      <c r="F2280" s="7">
        <v>11.877379999999999</v>
      </c>
      <c r="G2280" s="7">
        <v>12.642945000000001</v>
      </c>
      <c r="H2280" s="7">
        <v>13.347084000000001</v>
      </c>
      <c r="I2280" s="7">
        <v>13.764337000000003</v>
      </c>
      <c r="J2280" s="7" t="s">
        <v>53</v>
      </c>
      <c r="K2280" s="7" t="s">
        <v>55</v>
      </c>
      <c r="L2280" s="7" t="s">
        <v>54</v>
      </c>
      <c r="M2280" s="7">
        <f t="shared" si="350"/>
        <v>50</v>
      </c>
      <c r="N2280" s="7">
        <f t="shared" si="351"/>
        <v>100</v>
      </c>
      <c r="O2280" s="7">
        <f t="shared" si="352"/>
        <v>0</v>
      </c>
      <c r="P2280" s="7">
        <f t="shared" si="353"/>
        <v>16.5</v>
      </c>
      <c r="Q2280" s="19">
        <f t="shared" si="354"/>
        <v>54.975000000000001</v>
      </c>
      <c r="R2280" s="19">
        <f t="shared" si="355"/>
        <v>34.125</v>
      </c>
      <c r="S2280" s="19">
        <f t="shared" si="356"/>
        <v>29.925000000000001</v>
      </c>
      <c r="T2280" s="19">
        <f t="shared" si="357"/>
        <v>41.625</v>
      </c>
      <c r="U2280" s="7">
        <f t="shared" si="358"/>
        <v>39.674999999999997</v>
      </c>
      <c r="V2280" s="7">
        <f t="shared" si="359"/>
        <v>40.162499999999994</v>
      </c>
    </row>
    <row r="2281" spans="1:22" ht="13.5" x14ac:dyDescent="0.35">
      <c r="A2281" s="3">
        <v>45323</v>
      </c>
      <c r="B2281" s="2">
        <v>11.903499999999999</v>
      </c>
      <c r="C2281" s="7">
        <v>24.912904899562662</v>
      </c>
      <c r="D2281" s="7">
        <v>-0.47803203119206117</v>
      </c>
      <c r="E2281" s="7">
        <v>-0.46054380285717467</v>
      </c>
      <c r="F2281" s="7">
        <v>11.93712</v>
      </c>
      <c r="G2281" s="7">
        <v>12.53791</v>
      </c>
      <c r="H2281" s="7">
        <v>13.338120000000002</v>
      </c>
      <c r="I2281" s="7">
        <v>13.740279500000002</v>
      </c>
      <c r="J2281" s="7" t="s">
        <v>48</v>
      </c>
      <c r="K2281" s="7" t="s">
        <v>55</v>
      </c>
      <c r="L2281" s="7" t="s">
        <v>50</v>
      </c>
      <c r="M2281" s="7">
        <f t="shared" si="350"/>
        <v>50</v>
      </c>
      <c r="N2281" s="7">
        <f t="shared" si="351"/>
        <v>45</v>
      </c>
      <c r="O2281" s="7">
        <f t="shared" si="352"/>
        <v>0</v>
      </c>
      <c r="P2281" s="7">
        <f t="shared" si="353"/>
        <v>49.5</v>
      </c>
      <c r="Q2281" s="19">
        <f t="shared" si="354"/>
        <v>40.674999999999997</v>
      </c>
      <c r="R2281" s="19">
        <f t="shared" si="355"/>
        <v>31.375</v>
      </c>
      <c r="S2281" s="19">
        <f t="shared" si="356"/>
        <v>36.525000000000006</v>
      </c>
      <c r="T2281" s="19">
        <f t="shared" si="357"/>
        <v>36.125</v>
      </c>
      <c r="U2281" s="7">
        <f t="shared" si="358"/>
        <v>36.19166666666667</v>
      </c>
      <c r="V2281" s="7">
        <f t="shared" si="359"/>
        <v>36.174999999999997</v>
      </c>
    </row>
    <row r="2282" spans="1:22" ht="13.5" x14ac:dyDescent="0.35">
      <c r="A2282" s="3">
        <v>45324</v>
      </c>
      <c r="B2282" s="2">
        <v>12.127599999999999</v>
      </c>
      <c r="C2282" s="7">
        <v>37.355172126364899</v>
      </c>
      <c r="D2282" s="7">
        <v>-0.4446680465598245</v>
      </c>
      <c r="E2282" s="7">
        <v>-0.45736865159770468</v>
      </c>
      <c r="F2282" s="7">
        <v>12.067820000000001</v>
      </c>
      <c r="G2282" s="7">
        <v>12.435680000000001</v>
      </c>
      <c r="H2282" s="7">
        <v>13.330464000000001</v>
      </c>
      <c r="I2282" s="7">
        <v>13.713473499999999</v>
      </c>
      <c r="J2282" s="7" t="s">
        <v>48</v>
      </c>
      <c r="K2282" s="7" t="s">
        <v>55</v>
      </c>
      <c r="L2282" s="7" t="s">
        <v>50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49.5</v>
      </c>
      <c r="Q2282" s="19">
        <f t="shared" si="354"/>
        <v>16.175000000000001</v>
      </c>
      <c r="R2282" s="19">
        <f t="shared" si="355"/>
        <v>17.375</v>
      </c>
      <c r="S2282" s="19">
        <f t="shared" si="356"/>
        <v>26.025000000000002</v>
      </c>
      <c r="T2282" s="19">
        <f t="shared" si="357"/>
        <v>18.625</v>
      </c>
      <c r="U2282" s="7">
        <f t="shared" si="358"/>
        <v>19.858333333333334</v>
      </c>
      <c r="V2282" s="7">
        <f t="shared" si="359"/>
        <v>19.55</v>
      </c>
    </row>
    <row r="2283" spans="1:22" ht="13.5" x14ac:dyDescent="0.35">
      <c r="A2283" s="3">
        <v>45327</v>
      </c>
      <c r="B2283" s="2">
        <v>11.763500000000001</v>
      </c>
      <c r="C2283" s="7">
        <v>34.657025752068677</v>
      </c>
      <c r="D2283" s="7">
        <v>-0.44250574467918646</v>
      </c>
      <c r="E2283" s="7">
        <v>-0.45439607021400108</v>
      </c>
      <c r="F2283" s="7">
        <v>12.013680000000001</v>
      </c>
      <c r="G2283" s="7">
        <v>12.324115000000001</v>
      </c>
      <c r="H2283" s="7">
        <v>13.317767999999999</v>
      </c>
      <c r="I2283" s="7">
        <v>13.685902499999997</v>
      </c>
      <c r="J2283" s="7" t="s">
        <v>53</v>
      </c>
      <c r="K2283" s="7" t="s">
        <v>55</v>
      </c>
      <c r="L2283" s="7" t="s">
        <v>47</v>
      </c>
      <c r="M2283" s="7">
        <f t="shared" si="350"/>
        <v>25</v>
      </c>
      <c r="N2283" s="7">
        <f t="shared" si="351"/>
        <v>0</v>
      </c>
      <c r="O2283" s="7">
        <f t="shared" si="352"/>
        <v>0</v>
      </c>
      <c r="P2283" s="7">
        <f t="shared" si="353"/>
        <v>16.5</v>
      </c>
      <c r="Q2283" s="19">
        <f t="shared" si="354"/>
        <v>11.225</v>
      </c>
      <c r="R2283" s="19">
        <f t="shared" si="355"/>
        <v>9.125</v>
      </c>
      <c r="S2283" s="19">
        <f t="shared" si="356"/>
        <v>11.175000000000001</v>
      </c>
      <c r="T2283" s="19">
        <f t="shared" si="357"/>
        <v>10.375</v>
      </c>
      <c r="U2283" s="7">
        <f t="shared" si="358"/>
        <v>10.508333333333335</v>
      </c>
      <c r="V2283" s="7">
        <f t="shared" si="359"/>
        <v>10.475000000000001</v>
      </c>
    </row>
    <row r="2284" spans="1:22" ht="13.5" x14ac:dyDescent="0.35">
      <c r="A2284" s="3">
        <v>45328</v>
      </c>
      <c r="B2284" s="2">
        <v>11.903499999999999</v>
      </c>
      <c r="C2284" s="7">
        <v>43.023207539336561</v>
      </c>
      <c r="D2284" s="7">
        <v>-0.42460074184188557</v>
      </c>
      <c r="E2284" s="7">
        <v>-0.44843700453957802</v>
      </c>
      <c r="F2284" s="7">
        <v>11.967000000000001</v>
      </c>
      <c r="G2284" s="7">
        <v>12.225149999999999</v>
      </c>
      <c r="H2284" s="7">
        <v>13.303763999999999</v>
      </c>
      <c r="I2284" s="7">
        <v>13.661888999999997</v>
      </c>
      <c r="J2284" s="7" t="s">
        <v>48</v>
      </c>
      <c r="K2284" s="7" t="s">
        <v>55</v>
      </c>
      <c r="L2284" s="7" t="s">
        <v>56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66.5</v>
      </c>
      <c r="Q2284" s="19">
        <f t="shared" si="354"/>
        <v>18.725000000000001</v>
      </c>
      <c r="R2284" s="19">
        <f t="shared" si="355"/>
        <v>21.625</v>
      </c>
      <c r="S2284" s="19">
        <f t="shared" si="356"/>
        <v>33.674999999999997</v>
      </c>
      <c r="T2284" s="19">
        <f t="shared" si="357"/>
        <v>22.875</v>
      </c>
      <c r="U2284" s="7">
        <f t="shared" si="358"/>
        <v>24.675000000000001</v>
      </c>
      <c r="V2284" s="7">
        <f t="shared" si="359"/>
        <v>24.225000000000001</v>
      </c>
    </row>
    <row r="2285" spans="1:22" ht="13.5" x14ac:dyDescent="0.35">
      <c r="A2285" s="3">
        <v>45329</v>
      </c>
      <c r="B2285" s="2">
        <v>11.8569</v>
      </c>
      <c r="C2285" s="7">
        <v>46.059824881105804</v>
      </c>
      <c r="D2285" s="7">
        <v>-0.40945122974038917</v>
      </c>
      <c r="E2285" s="7">
        <v>-0.44063984957974023</v>
      </c>
      <c r="F2285" s="7">
        <v>11.911000000000001</v>
      </c>
      <c r="G2285" s="7">
        <v>12.147195</v>
      </c>
      <c r="H2285" s="7">
        <v>13.287519999999999</v>
      </c>
      <c r="I2285" s="7">
        <v>13.638961499999999</v>
      </c>
      <c r="J2285" s="7" t="s">
        <v>48</v>
      </c>
      <c r="K2285" s="7" t="s">
        <v>55</v>
      </c>
      <c r="L2285" s="7" t="s">
        <v>56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66.5</v>
      </c>
      <c r="Q2285" s="19">
        <f t="shared" si="354"/>
        <v>18.725000000000001</v>
      </c>
      <c r="R2285" s="19">
        <f t="shared" si="355"/>
        <v>21.625</v>
      </c>
      <c r="S2285" s="19">
        <f t="shared" si="356"/>
        <v>33.674999999999997</v>
      </c>
      <c r="T2285" s="19">
        <f t="shared" si="357"/>
        <v>22.875</v>
      </c>
      <c r="U2285" s="7">
        <f t="shared" si="358"/>
        <v>24.675000000000001</v>
      </c>
      <c r="V2285" s="7">
        <f t="shared" si="359"/>
        <v>24.225000000000001</v>
      </c>
    </row>
    <row r="2286" spans="1:22" ht="13.5" x14ac:dyDescent="0.35">
      <c r="A2286" s="3">
        <v>45330</v>
      </c>
      <c r="B2286" s="2">
        <v>12.127599999999999</v>
      </c>
      <c r="C2286" s="7">
        <v>51.852733476156459</v>
      </c>
      <c r="D2286" s="7">
        <v>-0.37132154100285852</v>
      </c>
      <c r="E2286" s="7">
        <v>-0.42677618786436394</v>
      </c>
      <c r="F2286" s="7">
        <v>11.955819999999999</v>
      </c>
      <c r="G2286" s="7">
        <v>12.086044999999999</v>
      </c>
      <c r="H2286" s="7">
        <v>13.280797999999999</v>
      </c>
      <c r="I2286" s="7">
        <v>13.619057999999997</v>
      </c>
      <c r="J2286" s="7" t="s">
        <v>48</v>
      </c>
      <c r="K2286" s="7" t="s">
        <v>55</v>
      </c>
      <c r="L2286" s="7" t="s">
        <v>50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49.5</v>
      </c>
      <c r="Q2286" s="19">
        <f t="shared" si="354"/>
        <v>16.175000000000001</v>
      </c>
      <c r="R2286" s="19">
        <f t="shared" si="355"/>
        <v>17.375</v>
      </c>
      <c r="S2286" s="19">
        <f t="shared" si="356"/>
        <v>26.025000000000002</v>
      </c>
      <c r="T2286" s="19">
        <f t="shared" si="357"/>
        <v>18.625</v>
      </c>
      <c r="U2286" s="7">
        <f t="shared" si="358"/>
        <v>19.858333333333334</v>
      </c>
      <c r="V2286" s="7">
        <f t="shared" si="359"/>
        <v>19.55</v>
      </c>
    </row>
    <row r="2287" spans="1:22" ht="13.5" x14ac:dyDescent="0.35">
      <c r="A2287" s="3">
        <v>45331</v>
      </c>
      <c r="B2287" s="2">
        <v>12.090299999999999</v>
      </c>
      <c r="C2287" s="7">
        <v>50.916225230527758</v>
      </c>
      <c r="D2287" s="7">
        <v>-0.34019176730818046</v>
      </c>
      <c r="E2287" s="7">
        <v>-0.40945930375312728</v>
      </c>
      <c r="F2287" s="7">
        <v>11.948359999999999</v>
      </c>
      <c r="G2287" s="7">
        <v>12.027695</v>
      </c>
      <c r="H2287" s="7">
        <v>13.269781999999999</v>
      </c>
      <c r="I2287" s="7">
        <v>13.603759999999998</v>
      </c>
      <c r="J2287" s="7" t="s">
        <v>48</v>
      </c>
      <c r="K2287" s="7" t="s">
        <v>55</v>
      </c>
      <c r="L2287" s="7" t="s">
        <v>56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66.5</v>
      </c>
      <c r="Q2287" s="19">
        <f t="shared" si="354"/>
        <v>18.725000000000001</v>
      </c>
      <c r="R2287" s="19">
        <f t="shared" si="355"/>
        <v>21.625</v>
      </c>
      <c r="S2287" s="19">
        <f t="shared" si="356"/>
        <v>33.674999999999997</v>
      </c>
      <c r="T2287" s="19">
        <f t="shared" si="357"/>
        <v>22.875</v>
      </c>
      <c r="U2287" s="7">
        <f t="shared" si="358"/>
        <v>24.675000000000001</v>
      </c>
      <c r="V2287" s="7">
        <f t="shared" si="359"/>
        <v>24.225000000000001</v>
      </c>
    </row>
    <row r="2288" spans="1:22" ht="13.5" x14ac:dyDescent="0.35">
      <c r="A2288" s="3">
        <v>45334</v>
      </c>
      <c r="B2288" s="2">
        <v>11.903499999999999</v>
      </c>
      <c r="C2288" s="7">
        <v>49.116166395397222</v>
      </c>
      <c r="D2288" s="7">
        <v>-0.32682693871766944</v>
      </c>
      <c r="E2288" s="7">
        <v>-0.39293283074603574</v>
      </c>
      <c r="F2288" s="7">
        <v>11.97636</v>
      </c>
      <c r="G2288" s="7">
        <v>11.98615</v>
      </c>
      <c r="H2288" s="7">
        <v>13.252602</v>
      </c>
      <c r="I2288" s="7">
        <v>13.589198499999998</v>
      </c>
      <c r="J2288" s="7" t="s">
        <v>48</v>
      </c>
      <c r="K2288" s="7" t="s">
        <v>55</v>
      </c>
      <c r="L2288" s="7" t="s">
        <v>50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49.5</v>
      </c>
      <c r="Q2288" s="19">
        <f t="shared" si="354"/>
        <v>16.175000000000001</v>
      </c>
      <c r="R2288" s="19">
        <f t="shared" si="355"/>
        <v>17.375</v>
      </c>
      <c r="S2288" s="19">
        <f t="shared" si="356"/>
        <v>26.025000000000002</v>
      </c>
      <c r="T2288" s="19">
        <f t="shared" si="357"/>
        <v>18.625</v>
      </c>
      <c r="U2288" s="7">
        <f t="shared" si="358"/>
        <v>19.858333333333334</v>
      </c>
      <c r="V2288" s="7">
        <f t="shared" si="359"/>
        <v>19.55</v>
      </c>
    </row>
    <row r="2289" spans="1:22" ht="13.5" x14ac:dyDescent="0.35">
      <c r="A2289" s="3">
        <v>45335</v>
      </c>
      <c r="B2289" s="2">
        <v>12.0436</v>
      </c>
      <c r="C2289" s="7">
        <v>54.611410772620204</v>
      </c>
      <c r="D2289" s="7">
        <v>-0.30145532727248181</v>
      </c>
      <c r="E2289" s="7">
        <v>-0.37463733005132499</v>
      </c>
      <c r="F2289" s="7">
        <v>12.004379999999999</v>
      </c>
      <c r="G2289" s="7">
        <v>11.960475000000001</v>
      </c>
      <c r="H2289" s="7">
        <v>13.232064000000001</v>
      </c>
      <c r="I2289" s="7">
        <v>13.574722</v>
      </c>
      <c r="J2289" s="7" t="s">
        <v>48</v>
      </c>
      <c r="K2289" s="7" t="s">
        <v>55</v>
      </c>
      <c r="L2289" s="7" t="s">
        <v>50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49.5</v>
      </c>
      <c r="Q2289" s="19">
        <f t="shared" si="354"/>
        <v>16.175000000000001</v>
      </c>
      <c r="R2289" s="19">
        <f t="shared" si="355"/>
        <v>17.375</v>
      </c>
      <c r="S2289" s="19">
        <f t="shared" si="356"/>
        <v>26.025000000000002</v>
      </c>
      <c r="T2289" s="19">
        <f t="shared" si="357"/>
        <v>18.625</v>
      </c>
      <c r="U2289" s="7">
        <f t="shared" si="358"/>
        <v>19.858333333333334</v>
      </c>
      <c r="V2289" s="7">
        <f t="shared" si="359"/>
        <v>19.55</v>
      </c>
    </row>
    <row r="2290" spans="1:22" ht="13.5" x14ac:dyDescent="0.35">
      <c r="A2290" s="3">
        <v>45336</v>
      </c>
      <c r="B2290" s="2">
        <v>11.8569</v>
      </c>
      <c r="C2290" s="7">
        <v>54.805016582167511</v>
      </c>
      <c r="D2290" s="7">
        <v>-0.29303534306588119</v>
      </c>
      <c r="E2290" s="7">
        <v>-0.35831693265423625</v>
      </c>
      <c r="F2290" s="7">
        <v>12.004380000000001</v>
      </c>
      <c r="G2290" s="7">
        <v>11.94134</v>
      </c>
      <c r="H2290" s="7">
        <v>13.19472</v>
      </c>
      <c r="I2290" s="7">
        <v>13.559267999999999</v>
      </c>
      <c r="J2290" s="7" t="s">
        <v>48</v>
      </c>
      <c r="K2290" s="7" t="s">
        <v>55</v>
      </c>
      <c r="L2290" s="7" t="s">
        <v>50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49.5</v>
      </c>
      <c r="Q2290" s="19">
        <f t="shared" si="354"/>
        <v>16.175000000000001</v>
      </c>
      <c r="R2290" s="19">
        <f t="shared" si="355"/>
        <v>17.375</v>
      </c>
      <c r="S2290" s="19">
        <f t="shared" si="356"/>
        <v>26.025000000000002</v>
      </c>
      <c r="T2290" s="19">
        <f t="shared" si="357"/>
        <v>18.625</v>
      </c>
      <c r="U2290" s="7">
        <f t="shared" si="358"/>
        <v>19.858333333333334</v>
      </c>
      <c r="V2290" s="7">
        <f t="shared" si="359"/>
        <v>19.55</v>
      </c>
    </row>
    <row r="2291" spans="1:22" ht="13.5" x14ac:dyDescent="0.35">
      <c r="A2291" s="3">
        <v>45337</v>
      </c>
      <c r="B2291" s="2">
        <v>11.9315</v>
      </c>
      <c r="C2291" s="7">
        <v>58.908538485509503</v>
      </c>
      <c r="D2291" s="7">
        <v>-0.27714805808274967</v>
      </c>
      <c r="E2291" s="7">
        <v>-0.34208315773993891</v>
      </c>
      <c r="F2291" s="7">
        <v>11.965160000000001</v>
      </c>
      <c r="G2291" s="7">
        <v>11.936204999999998</v>
      </c>
      <c r="H2291" s="7">
        <v>13.145984</v>
      </c>
      <c r="I2291" s="7">
        <v>13.544671000000001</v>
      </c>
      <c r="J2291" s="7" t="s">
        <v>53</v>
      </c>
      <c r="K2291" s="7" t="s">
        <v>55</v>
      </c>
      <c r="L2291" s="7" t="s">
        <v>47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19">
        <f t="shared" si="354"/>
        <v>11.225</v>
      </c>
      <c r="R2291" s="19">
        <f t="shared" si="355"/>
        <v>9.125</v>
      </c>
      <c r="S2291" s="19">
        <f t="shared" si="356"/>
        <v>11.175000000000001</v>
      </c>
      <c r="T2291" s="19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35">
      <c r="A2292" s="3">
        <v>45338</v>
      </c>
      <c r="B2292" s="2">
        <v>11.726100000000001</v>
      </c>
      <c r="C2292" s="7">
        <v>43.037288135593222</v>
      </c>
      <c r="D2292" s="7">
        <v>-0.27792755779018208</v>
      </c>
      <c r="E2292" s="7">
        <v>-0.32925203774998757</v>
      </c>
      <c r="F2292" s="7">
        <v>11.892320000000002</v>
      </c>
      <c r="G2292" s="7">
        <v>11.920800000000002</v>
      </c>
      <c r="H2292" s="7">
        <v>13.089406000000002</v>
      </c>
      <c r="I2292" s="7">
        <v>13.529222500000001</v>
      </c>
      <c r="J2292" s="7" t="s">
        <v>53</v>
      </c>
      <c r="K2292" s="7" t="s">
        <v>55</v>
      </c>
      <c r="L2292" s="7" t="s">
        <v>47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19">
        <f t="shared" si="354"/>
        <v>11.225</v>
      </c>
      <c r="R2292" s="19">
        <f t="shared" si="355"/>
        <v>9.125</v>
      </c>
      <c r="S2292" s="19">
        <f t="shared" si="356"/>
        <v>11.175000000000001</v>
      </c>
      <c r="T2292" s="19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35">
      <c r="A2293" s="3">
        <v>45341</v>
      </c>
      <c r="B2293" s="2">
        <v>12.0342</v>
      </c>
      <c r="C2293" s="7">
        <v>47.876256255428252</v>
      </c>
      <c r="D2293" s="7">
        <v>-0.25079323354055916</v>
      </c>
      <c r="E2293" s="7">
        <v>-0.3135602769081019</v>
      </c>
      <c r="F2293" s="7">
        <v>11.91846</v>
      </c>
      <c r="G2293" s="7">
        <v>11.92033</v>
      </c>
      <c r="H2293" s="7">
        <v>13.041418</v>
      </c>
      <c r="I2293" s="7">
        <v>13.515358500000001</v>
      </c>
      <c r="J2293" s="7" t="s">
        <v>48</v>
      </c>
      <c r="K2293" s="7" t="s">
        <v>55</v>
      </c>
      <c r="L2293" s="7" t="s">
        <v>50</v>
      </c>
      <c r="M2293" s="7">
        <f t="shared" si="350"/>
        <v>25</v>
      </c>
      <c r="N2293" s="7">
        <f t="shared" si="351"/>
        <v>0</v>
      </c>
      <c r="O2293" s="7">
        <f t="shared" si="352"/>
        <v>0</v>
      </c>
      <c r="P2293" s="7">
        <f t="shared" si="353"/>
        <v>49.5</v>
      </c>
      <c r="Q2293" s="19">
        <f t="shared" si="354"/>
        <v>16.175000000000001</v>
      </c>
      <c r="R2293" s="19">
        <f t="shared" si="355"/>
        <v>17.375</v>
      </c>
      <c r="S2293" s="19">
        <f t="shared" si="356"/>
        <v>26.025000000000002</v>
      </c>
      <c r="T2293" s="19">
        <f t="shared" si="357"/>
        <v>18.625</v>
      </c>
      <c r="U2293" s="7">
        <f t="shared" si="358"/>
        <v>19.858333333333334</v>
      </c>
      <c r="V2293" s="7">
        <f t="shared" si="359"/>
        <v>19.55</v>
      </c>
    </row>
    <row r="2294" spans="1:22" ht="13.5" x14ac:dyDescent="0.35">
      <c r="A2294" s="3">
        <v>45342</v>
      </c>
      <c r="B2294" s="2">
        <v>12.127599999999999</v>
      </c>
      <c r="C2294" s="7">
        <v>49.814836937044532</v>
      </c>
      <c r="D2294" s="7">
        <v>-0.21922539279181841</v>
      </c>
      <c r="E2294" s="7">
        <v>-0.29469330008484518</v>
      </c>
      <c r="F2294" s="7">
        <v>11.93526</v>
      </c>
      <c r="G2294" s="7">
        <v>11.9292</v>
      </c>
      <c r="H2294" s="7">
        <v>12.992684000000002</v>
      </c>
      <c r="I2294" s="7">
        <v>13.501961500000002</v>
      </c>
      <c r="J2294" s="7" t="s">
        <v>48</v>
      </c>
      <c r="K2294" s="7" t="s">
        <v>55</v>
      </c>
      <c r="L2294" s="7" t="s">
        <v>50</v>
      </c>
      <c r="M2294" s="7">
        <f t="shared" si="350"/>
        <v>25</v>
      </c>
      <c r="N2294" s="7">
        <f t="shared" si="351"/>
        <v>0</v>
      </c>
      <c r="O2294" s="7">
        <f t="shared" si="352"/>
        <v>0</v>
      </c>
      <c r="P2294" s="7">
        <f t="shared" si="353"/>
        <v>49.5</v>
      </c>
      <c r="Q2294" s="19">
        <f t="shared" si="354"/>
        <v>16.175000000000001</v>
      </c>
      <c r="R2294" s="19">
        <f t="shared" si="355"/>
        <v>17.375</v>
      </c>
      <c r="S2294" s="19">
        <f t="shared" si="356"/>
        <v>26.025000000000002</v>
      </c>
      <c r="T2294" s="19">
        <f t="shared" si="357"/>
        <v>18.625</v>
      </c>
      <c r="U2294" s="7">
        <f t="shared" si="358"/>
        <v>19.858333333333334</v>
      </c>
      <c r="V2294" s="7">
        <f t="shared" si="359"/>
        <v>19.55</v>
      </c>
    </row>
    <row r="2295" spans="1:22" ht="13.5" x14ac:dyDescent="0.35">
      <c r="A2295" s="3">
        <v>45343</v>
      </c>
      <c r="B2295" s="2">
        <v>12.015599999999999</v>
      </c>
      <c r="C2295" s="7">
        <v>52.345286413657483</v>
      </c>
      <c r="D2295" s="7">
        <v>-0.20092893188848038</v>
      </c>
      <c r="E2295" s="7">
        <v>-0.27594042644557226</v>
      </c>
      <c r="F2295" s="7">
        <v>11.967000000000001</v>
      </c>
      <c r="G2295" s="7">
        <v>11.939939999999998</v>
      </c>
      <c r="H2295" s="7">
        <v>12.946564</v>
      </c>
      <c r="I2295" s="7">
        <v>13.489059500000003</v>
      </c>
      <c r="J2295" s="7" t="s">
        <v>48</v>
      </c>
      <c r="K2295" s="7" t="s">
        <v>55</v>
      </c>
      <c r="L2295" s="7" t="s">
        <v>50</v>
      </c>
      <c r="M2295" s="7">
        <f t="shared" si="350"/>
        <v>25</v>
      </c>
      <c r="N2295" s="7">
        <f t="shared" si="351"/>
        <v>0</v>
      </c>
      <c r="O2295" s="7">
        <f t="shared" si="352"/>
        <v>0</v>
      </c>
      <c r="P2295" s="7">
        <f t="shared" si="353"/>
        <v>49.5</v>
      </c>
      <c r="Q2295" s="19">
        <f t="shared" si="354"/>
        <v>16.175000000000001</v>
      </c>
      <c r="R2295" s="19">
        <f t="shared" si="355"/>
        <v>17.375</v>
      </c>
      <c r="S2295" s="19">
        <f t="shared" si="356"/>
        <v>26.025000000000002</v>
      </c>
      <c r="T2295" s="19">
        <f t="shared" si="357"/>
        <v>18.625</v>
      </c>
      <c r="U2295" s="7">
        <f t="shared" si="358"/>
        <v>19.858333333333334</v>
      </c>
      <c r="V2295" s="7">
        <f t="shared" si="359"/>
        <v>19.55</v>
      </c>
    </row>
    <row r="2296" spans="1:22" ht="13.5" x14ac:dyDescent="0.35">
      <c r="A2296" s="3">
        <v>45344</v>
      </c>
      <c r="B2296" s="2">
        <v>12.024900000000001</v>
      </c>
      <c r="C2296" s="7">
        <v>47.6391890028045</v>
      </c>
      <c r="D2296" s="7">
        <v>-0.18356242910793519</v>
      </c>
      <c r="E2296" s="7">
        <v>-0.25746482697804485</v>
      </c>
      <c r="F2296" s="7">
        <v>11.98568</v>
      </c>
      <c r="G2296" s="7">
        <v>11.960944999999999</v>
      </c>
      <c r="H2296" s="7">
        <v>12.903244000000003</v>
      </c>
      <c r="I2296" s="7">
        <v>13.476204000000001</v>
      </c>
      <c r="J2296" s="7" t="s">
        <v>48</v>
      </c>
      <c r="K2296" s="7" t="s">
        <v>55</v>
      </c>
      <c r="L2296" s="7" t="s">
        <v>50</v>
      </c>
      <c r="M2296" s="7">
        <f t="shared" si="350"/>
        <v>25</v>
      </c>
      <c r="N2296" s="7">
        <f t="shared" si="351"/>
        <v>0</v>
      </c>
      <c r="O2296" s="7">
        <f t="shared" si="352"/>
        <v>0</v>
      </c>
      <c r="P2296" s="7">
        <f t="shared" si="353"/>
        <v>49.5</v>
      </c>
      <c r="Q2296" s="19">
        <f t="shared" si="354"/>
        <v>16.175000000000001</v>
      </c>
      <c r="R2296" s="19">
        <f t="shared" si="355"/>
        <v>17.375</v>
      </c>
      <c r="S2296" s="19">
        <f t="shared" si="356"/>
        <v>26.025000000000002</v>
      </c>
      <c r="T2296" s="19">
        <f t="shared" si="357"/>
        <v>18.625</v>
      </c>
      <c r="U2296" s="7">
        <f t="shared" si="358"/>
        <v>19.858333333333334</v>
      </c>
      <c r="V2296" s="7">
        <f t="shared" si="359"/>
        <v>19.55</v>
      </c>
    </row>
    <row r="2297" spans="1:22" ht="13.5" x14ac:dyDescent="0.35">
      <c r="A2297" s="3">
        <v>45345</v>
      </c>
      <c r="B2297" s="2">
        <v>11.950200000000001</v>
      </c>
      <c r="C2297" s="7">
        <v>54.950416291032518</v>
      </c>
      <c r="D2297" s="7">
        <v>-0.17382328956069237</v>
      </c>
      <c r="E2297" s="7">
        <v>-0.24073651949457436</v>
      </c>
      <c r="F2297" s="7">
        <v>12.0305</v>
      </c>
      <c r="G2297" s="7">
        <v>11.98475</v>
      </c>
      <c r="H2297" s="7">
        <v>12.85843</v>
      </c>
      <c r="I2297" s="7">
        <v>13.463547</v>
      </c>
      <c r="J2297" s="7" t="s">
        <v>48</v>
      </c>
      <c r="K2297" s="7" t="s">
        <v>55</v>
      </c>
      <c r="L2297" s="7" t="s">
        <v>50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49.5</v>
      </c>
      <c r="Q2297" s="19">
        <f t="shared" si="354"/>
        <v>16.175000000000001</v>
      </c>
      <c r="R2297" s="19">
        <f t="shared" si="355"/>
        <v>17.375</v>
      </c>
      <c r="S2297" s="19">
        <f t="shared" si="356"/>
        <v>26.025000000000002</v>
      </c>
      <c r="T2297" s="19">
        <f t="shared" si="357"/>
        <v>18.625</v>
      </c>
      <c r="U2297" s="7">
        <f t="shared" si="358"/>
        <v>19.858333333333334</v>
      </c>
      <c r="V2297" s="7">
        <f t="shared" si="359"/>
        <v>19.55</v>
      </c>
    </row>
    <row r="2298" spans="1:22" ht="13.5" x14ac:dyDescent="0.35">
      <c r="A2298" s="3">
        <v>45348</v>
      </c>
      <c r="B2298" s="2">
        <v>11.8569</v>
      </c>
      <c r="C2298" s="7">
        <v>48.733007069059276</v>
      </c>
      <c r="D2298" s="7">
        <v>-0.17165475242754624</v>
      </c>
      <c r="E2298" s="7">
        <v>-0.22692016608116874</v>
      </c>
      <c r="F2298" s="7">
        <v>11.995039999999999</v>
      </c>
      <c r="G2298" s="7">
        <v>11.975885</v>
      </c>
      <c r="H2298" s="7">
        <v>12.811750000000002</v>
      </c>
      <c r="I2298" s="7">
        <v>13.450291500000001</v>
      </c>
      <c r="J2298" s="7" t="s">
        <v>53</v>
      </c>
      <c r="K2298" s="7" t="s">
        <v>55</v>
      </c>
      <c r="L2298" s="7" t="s">
        <v>47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16.5</v>
      </c>
      <c r="Q2298" s="19">
        <f t="shared" si="354"/>
        <v>11.225</v>
      </c>
      <c r="R2298" s="19">
        <f t="shared" si="355"/>
        <v>9.125</v>
      </c>
      <c r="S2298" s="19">
        <f t="shared" si="356"/>
        <v>11.175000000000001</v>
      </c>
      <c r="T2298" s="19">
        <f t="shared" si="357"/>
        <v>10.375</v>
      </c>
      <c r="U2298" s="7">
        <f t="shared" si="358"/>
        <v>10.508333333333335</v>
      </c>
      <c r="V2298" s="7">
        <f t="shared" si="359"/>
        <v>10.475000000000001</v>
      </c>
    </row>
    <row r="2299" spans="1:22" ht="13.5" x14ac:dyDescent="0.35">
      <c r="A2299" s="3">
        <v>45349</v>
      </c>
      <c r="B2299" s="2">
        <v>11.828799999999999</v>
      </c>
      <c r="C2299" s="7">
        <v>49.228234001647891</v>
      </c>
      <c r="D2299" s="7">
        <v>-0.17024117202491063</v>
      </c>
      <c r="E2299" s="7">
        <v>-0.21558436726991714</v>
      </c>
      <c r="F2299" s="7">
        <v>11.935280000000001</v>
      </c>
      <c r="G2299" s="7">
        <v>11.96048</v>
      </c>
      <c r="H2299" s="7">
        <v>12.764696000000001</v>
      </c>
      <c r="I2299" s="7">
        <v>13.437114999999999</v>
      </c>
      <c r="J2299" s="7" t="s">
        <v>53</v>
      </c>
      <c r="K2299" s="7" t="s">
        <v>55</v>
      </c>
      <c r="L2299" s="7" t="s">
        <v>47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16.5</v>
      </c>
      <c r="Q2299" s="19">
        <f t="shared" si="354"/>
        <v>11.225</v>
      </c>
      <c r="R2299" s="19">
        <f t="shared" si="355"/>
        <v>9.125</v>
      </c>
      <c r="S2299" s="19">
        <f t="shared" si="356"/>
        <v>11.175000000000001</v>
      </c>
      <c r="T2299" s="19">
        <f t="shared" si="357"/>
        <v>10.375</v>
      </c>
      <c r="U2299" s="7">
        <f t="shared" si="358"/>
        <v>10.508333333333335</v>
      </c>
      <c r="V2299" s="7">
        <f t="shared" si="359"/>
        <v>10.475000000000001</v>
      </c>
    </row>
    <row r="2300" spans="1:22" ht="13.5" x14ac:dyDescent="0.35">
      <c r="A2300" s="3">
        <v>45350</v>
      </c>
      <c r="B2300" s="2">
        <v>11.5861</v>
      </c>
      <c r="C2300" s="7">
        <v>34.895397489539775</v>
      </c>
      <c r="D2300" s="7">
        <v>-0.18655427943566671</v>
      </c>
      <c r="E2300" s="7">
        <v>-0.20977834970306708</v>
      </c>
      <c r="F2300" s="7">
        <v>11.84938</v>
      </c>
      <c r="G2300" s="7">
        <v>11.932939999999999</v>
      </c>
      <c r="H2300" s="7">
        <v>12.714654000000003</v>
      </c>
      <c r="I2300" s="7">
        <v>13.422944999999997</v>
      </c>
      <c r="J2300" s="7" t="s">
        <v>53</v>
      </c>
      <c r="K2300" s="7" t="s">
        <v>55</v>
      </c>
      <c r="L2300" s="7" t="s">
        <v>47</v>
      </c>
      <c r="M2300" s="7">
        <f t="shared" si="350"/>
        <v>25</v>
      </c>
      <c r="N2300" s="7">
        <f t="shared" si="351"/>
        <v>0</v>
      </c>
      <c r="O2300" s="7">
        <f t="shared" si="352"/>
        <v>0</v>
      </c>
      <c r="P2300" s="7">
        <f t="shared" si="353"/>
        <v>16.5</v>
      </c>
      <c r="Q2300" s="19">
        <f t="shared" si="354"/>
        <v>11.225</v>
      </c>
      <c r="R2300" s="19">
        <f t="shared" si="355"/>
        <v>9.125</v>
      </c>
      <c r="S2300" s="19">
        <f t="shared" si="356"/>
        <v>11.175000000000001</v>
      </c>
      <c r="T2300" s="19">
        <f t="shared" si="357"/>
        <v>10.375</v>
      </c>
      <c r="U2300" s="7">
        <f t="shared" si="358"/>
        <v>10.508333333333335</v>
      </c>
      <c r="V2300" s="7">
        <f t="shared" si="359"/>
        <v>10.475000000000001</v>
      </c>
    </row>
    <row r="2301" spans="1:22" ht="13.5" x14ac:dyDescent="0.35">
      <c r="A2301" s="3">
        <v>45351</v>
      </c>
      <c r="B2301" s="2">
        <v>11.763500000000001</v>
      </c>
      <c r="C2301" s="7">
        <v>41.545068819207323</v>
      </c>
      <c r="D2301" s="7">
        <v>-0.18305766239924282</v>
      </c>
      <c r="E2301" s="7">
        <v>-0.20443421224230224</v>
      </c>
      <c r="F2301" s="7">
        <v>11.7971</v>
      </c>
      <c r="G2301" s="7">
        <v>11.925939999999999</v>
      </c>
      <c r="H2301" s="7">
        <v>12.669840000000001</v>
      </c>
      <c r="I2301" s="7">
        <v>13.409485999999998</v>
      </c>
      <c r="J2301" s="7" t="s">
        <v>53</v>
      </c>
      <c r="K2301" s="7" t="s">
        <v>55</v>
      </c>
      <c r="L2301" s="7" t="s">
        <v>47</v>
      </c>
      <c r="M2301" s="7">
        <f t="shared" si="350"/>
        <v>25</v>
      </c>
      <c r="N2301" s="7">
        <f t="shared" si="351"/>
        <v>0</v>
      </c>
      <c r="O2301" s="7">
        <f t="shared" si="352"/>
        <v>0</v>
      </c>
      <c r="P2301" s="7">
        <f t="shared" si="353"/>
        <v>16.5</v>
      </c>
      <c r="Q2301" s="19">
        <f t="shared" si="354"/>
        <v>11.225</v>
      </c>
      <c r="R2301" s="19">
        <f t="shared" si="355"/>
        <v>9.125</v>
      </c>
      <c r="S2301" s="19">
        <f t="shared" si="356"/>
        <v>11.175000000000001</v>
      </c>
      <c r="T2301" s="19">
        <f t="shared" si="357"/>
        <v>10.375</v>
      </c>
      <c r="U2301" s="7">
        <f t="shared" si="358"/>
        <v>10.508333333333335</v>
      </c>
      <c r="V2301" s="7">
        <f t="shared" si="359"/>
        <v>10.475000000000001</v>
      </c>
    </row>
    <row r="2302" spans="1:22" ht="13.5" x14ac:dyDescent="0.35">
      <c r="A2302" s="3">
        <v>45352</v>
      </c>
      <c r="B2302" s="2">
        <v>11.6515</v>
      </c>
      <c r="C2302" s="7">
        <v>43.217784476262281</v>
      </c>
      <c r="D2302" s="7">
        <v>-0.18716649335476099</v>
      </c>
      <c r="E2302" s="7">
        <v>-0.20098066846479401</v>
      </c>
      <c r="F2302" s="7">
        <v>11.737359999999999</v>
      </c>
      <c r="G2302" s="7">
        <v>11.902134999999998</v>
      </c>
      <c r="H2302" s="7">
        <v>12.622786000000003</v>
      </c>
      <c r="I2302" s="7">
        <v>13.394323999999999</v>
      </c>
      <c r="J2302" s="7" t="s">
        <v>53</v>
      </c>
      <c r="K2302" s="7" t="s">
        <v>55</v>
      </c>
      <c r="L2302" s="7" t="s">
        <v>47</v>
      </c>
      <c r="M2302" s="7">
        <f t="shared" si="350"/>
        <v>25</v>
      </c>
      <c r="N2302" s="7">
        <f t="shared" si="351"/>
        <v>0</v>
      </c>
      <c r="O2302" s="7">
        <f t="shared" si="352"/>
        <v>0</v>
      </c>
      <c r="P2302" s="7">
        <f t="shared" si="353"/>
        <v>16.5</v>
      </c>
      <c r="Q2302" s="19">
        <f t="shared" si="354"/>
        <v>11.225</v>
      </c>
      <c r="R2302" s="19">
        <f t="shared" si="355"/>
        <v>9.125</v>
      </c>
      <c r="S2302" s="19">
        <f t="shared" si="356"/>
        <v>11.175000000000001</v>
      </c>
      <c r="T2302" s="19">
        <f t="shared" si="357"/>
        <v>10.375</v>
      </c>
      <c r="U2302" s="7">
        <f t="shared" si="358"/>
        <v>10.508333333333335</v>
      </c>
      <c r="V2302" s="7">
        <f t="shared" si="359"/>
        <v>10.475000000000001</v>
      </c>
    </row>
    <row r="2303" spans="1:22" ht="13.5" x14ac:dyDescent="0.35">
      <c r="A2303" s="3">
        <v>45355</v>
      </c>
      <c r="B2303" s="2">
        <v>11.903499999999999</v>
      </c>
      <c r="C2303" s="7">
        <v>46.4436208559679</v>
      </c>
      <c r="D2303" s="7">
        <v>-0.16815014731301758</v>
      </c>
      <c r="E2303" s="7">
        <v>-0.19441456423443873</v>
      </c>
      <c r="F2303" s="7">
        <v>11.74668</v>
      </c>
      <c r="G2303" s="7">
        <v>11.909134999999999</v>
      </c>
      <c r="H2303" s="7">
        <v>12.569944</v>
      </c>
      <c r="I2303" s="7">
        <v>13.380641999999996</v>
      </c>
      <c r="J2303" s="7" t="s">
        <v>53</v>
      </c>
      <c r="K2303" s="7" t="s">
        <v>55</v>
      </c>
      <c r="L2303" s="7" t="s">
        <v>54</v>
      </c>
      <c r="M2303" s="7">
        <f t="shared" si="350"/>
        <v>25</v>
      </c>
      <c r="N2303" s="7">
        <f t="shared" si="351"/>
        <v>0</v>
      </c>
      <c r="O2303" s="7">
        <f t="shared" si="352"/>
        <v>0</v>
      </c>
      <c r="P2303" s="7">
        <f t="shared" si="353"/>
        <v>16.5</v>
      </c>
      <c r="Q2303" s="19">
        <f t="shared" si="354"/>
        <v>11.225</v>
      </c>
      <c r="R2303" s="19">
        <f t="shared" si="355"/>
        <v>9.125</v>
      </c>
      <c r="S2303" s="19">
        <f t="shared" si="356"/>
        <v>11.175000000000001</v>
      </c>
      <c r="T2303" s="19">
        <f t="shared" si="357"/>
        <v>10.375</v>
      </c>
      <c r="U2303" s="7">
        <f t="shared" si="358"/>
        <v>10.508333333333335</v>
      </c>
      <c r="V2303" s="7">
        <f t="shared" si="359"/>
        <v>10.475000000000001</v>
      </c>
    </row>
    <row r="2304" spans="1:22" ht="13.5" x14ac:dyDescent="0.35">
      <c r="A2304" s="3">
        <v>45356</v>
      </c>
      <c r="B2304" s="2">
        <v>11.903499999999999</v>
      </c>
      <c r="C2304" s="7">
        <v>51.306786315199098</v>
      </c>
      <c r="D2304" s="7">
        <v>-0.15133505970409544</v>
      </c>
      <c r="E2304" s="7">
        <v>-0.18579866332837008</v>
      </c>
      <c r="F2304" s="7">
        <v>11.761620000000001</v>
      </c>
      <c r="G2304" s="7">
        <v>11.909134999999999</v>
      </c>
      <c r="H2304" s="7">
        <v>12.518594</v>
      </c>
      <c r="I2304" s="7">
        <v>13.367179499999995</v>
      </c>
      <c r="J2304" s="7" t="s">
        <v>53</v>
      </c>
      <c r="K2304" s="7" t="s">
        <v>55</v>
      </c>
      <c r="L2304" s="7" t="s">
        <v>54</v>
      </c>
      <c r="M2304" s="7">
        <f t="shared" si="350"/>
        <v>25</v>
      </c>
      <c r="N2304" s="7">
        <f t="shared" si="351"/>
        <v>0</v>
      </c>
      <c r="O2304" s="7">
        <f t="shared" si="352"/>
        <v>0</v>
      </c>
      <c r="P2304" s="7">
        <f t="shared" si="353"/>
        <v>16.5</v>
      </c>
      <c r="Q2304" s="19">
        <f t="shared" si="354"/>
        <v>11.225</v>
      </c>
      <c r="R2304" s="19">
        <f t="shared" si="355"/>
        <v>9.125</v>
      </c>
      <c r="S2304" s="19">
        <f t="shared" si="356"/>
        <v>11.175000000000001</v>
      </c>
      <c r="T2304" s="19">
        <f t="shared" si="357"/>
        <v>10.375</v>
      </c>
      <c r="U2304" s="7">
        <f t="shared" si="358"/>
        <v>10.508333333333335</v>
      </c>
      <c r="V2304" s="7">
        <f t="shared" si="359"/>
        <v>10.475000000000001</v>
      </c>
    </row>
    <row r="2305" spans="1:22" ht="13.5" x14ac:dyDescent="0.35">
      <c r="A2305" s="3">
        <v>45357</v>
      </c>
      <c r="B2305" s="2">
        <v>12.445</v>
      </c>
      <c r="C2305" s="7">
        <v>61.411618294146415</v>
      </c>
      <c r="D2305" s="7">
        <v>-9.3239648503896433E-2</v>
      </c>
      <c r="E2305" s="7">
        <v>-0.16728686036347534</v>
      </c>
      <c r="F2305" s="7">
        <v>11.933400000000001</v>
      </c>
      <c r="G2305" s="7">
        <v>11.93854</v>
      </c>
      <c r="H2305" s="7">
        <v>12.480502000000001</v>
      </c>
      <c r="I2305" s="7">
        <v>13.352511999999997</v>
      </c>
      <c r="J2305" s="7" t="s">
        <v>48</v>
      </c>
      <c r="K2305" s="7" t="s">
        <v>55</v>
      </c>
      <c r="L2305" s="7" t="s">
        <v>50</v>
      </c>
      <c r="M2305" s="7">
        <f t="shared" si="350"/>
        <v>25</v>
      </c>
      <c r="N2305" s="7">
        <f t="shared" si="351"/>
        <v>0</v>
      </c>
      <c r="O2305" s="7">
        <f t="shared" si="352"/>
        <v>0</v>
      </c>
      <c r="P2305" s="7">
        <f t="shared" si="353"/>
        <v>49.5</v>
      </c>
      <c r="Q2305" s="19">
        <f t="shared" si="354"/>
        <v>16.175000000000001</v>
      </c>
      <c r="R2305" s="19">
        <f t="shared" si="355"/>
        <v>17.375</v>
      </c>
      <c r="S2305" s="19">
        <f t="shared" si="356"/>
        <v>26.025000000000002</v>
      </c>
      <c r="T2305" s="19">
        <f t="shared" si="357"/>
        <v>18.625</v>
      </c>
      <c r="U2305" s="7">
        <f t="shared" si="358"/>
        <v>19.858333333333334</v>
      </c>
      <c r="V2305" s="7">
        <f t="shared" si="359"/>
        <v>19.55</v>
      </c>
    </row>
    <row r="2306" spans="1:22" ht="13.5" x14ac:dyDescent="0.35">
      <c r="A2306" s="3">
        <v>45358</v>
      </c>
      <c r="B2306" s="2">
        <v>12.2303</v>
      </c>
      <c r="C2306" s="7">
        <v>61.158817280453228</v>
      </c>
      <c r="D2306" s="7">
        <v>-6.378780612763002E-2</v>
      </c>
      <c r="E2306" s="7">
        <v>-0.1465870495163063</v>
      </c>
      <c r="F2306" s="7">
        <v>12.026759999999999</v>
      </c>
      <c r="G2306" s="7">
        <v>11.943674999999999</v>
      </c>
      <c r="H2306" s="7">
        <v>12.440356000000007</v>
      </c>
      <c r="I2306" s="7">
        <v>13.336946999999999</v>
      </c>
      <c r="J2306" s="7" t="s">
        <v>48</v>
      </c>
      <c r="K2306" s="7" t="s">
        <v>55</v>
      </c>
      <c r="L2306" s="7" t="s">
        <v>50</v>
      </c>
      <c r="M2306" s="7">
        <f t="shared" si="350"/>
        <v>25</v>
      </c>
      <c r="N2306" s="7">
        <f t="shared" si="351"/>
        <v>0</v>
      </c>
      <c r="O2306" s="7">
        <f t="shared" si="352"/>
        <v>0</v>
      </c>
      <c r="P2306" s="7">
        <f t="shared" si="353"/>
        <v>49.5</v>
      </c>
      <c r="Q2306" s="19">
        <f t="shared" si="354"/>
        <v>16.175000000000001</v>
      </c>
      <c r="R2306" s="19">
        <f t="shared" si="355"/>
        <v>17.375</v>
      </c>
      <c r="S2306" s="19">
        <f t="shared" si="356"/>
        <v>26.025000000000002</v>
      </c>
      <c r="T2306" s="19">
        <f t="shared" si="357"/>
        <v>18.625</v>
      </c>
      <c r="U2306" s="7">
        <f t="shared" si="358"/>
        <v>19.858333333333334</v>
      </c>
      <c r="V2306" s="7">
        <f t="shared" si="359"/>
        <v>19.55</v>
      </c>
    </row>
    <row r="2307" spans="1:22" ht="13.5" x14ac:dyDescent="0.35">
      <c r="A2307" s="3">
        <v>45359</v>
      </c>
      <c r="B2307" s="2">
        <v>11.6234</v>
      </c>
      <c r="C2307" s="7">
        <v>41.970289288506649</v>
      </c>
      <c r="D2307" s="7">
        <v>-8.8399749495197355E-2</v>
      </c>
      <c r="E2307" s="7">
        <v>-0.13494958951208452</v>
      </c>
      <c r="F2307" s="7">
        <v>12.021139999999999</v>
      </c>
      <c r="G2307" s="7">
        <v>11.92033</v>
      </c>
      <c r="H2307" s="7">
        <v>12.380044000000003</v>
      </c>
      <c r="I2307" s="7">
        <v>13.314038999999998</v>
      </c>
      <c r="J2307" s="7" t="s">
        <v>53</v>
      </c>
      <c r="K2307" s="7" t="s">
        <v>55</v>
      </c>
      <c r="L2307" s="7" t="s">
        <v>47</v>
      </c>
      <c r="M2307" s="7">
        <f t="shared" ref="M2307:M2370" si="360">IF(C2307&lt;30,50,IF(C2307&gt;70,0,25))</f>
        <v>25</v>
      </c>
      <c r="N2307" s="7">
        <f t="shared" ref="N2307:N2370" si="361">IF(E2307-D2307&gt;0.02,100,IF(E2307-D2307&lt;0,0,45))</f>
        <v>0</v>
      </c>
      <c r="O2307" s="7">
        <f t="shared" ref="O2307:O2370" si="362">IF(F2307-I2307&gt;10,100,IF(F2307-I2307&gt;5,75,IF(F2307-I2307&gt;0,50,0)))</f>
        <v>0</v>
      </c>
      <c r="P2307" s="7">
        <f t="shared" ref="P2307:P2370" si="363">IF(L2307="CONFIRMED BULLISH", 34, IF(L2307="BULLISH DIVERGENCE",17,0))+IF(J2307="Bullish",33,IF(J2307="Bearish", 0,16.5))+IF(K2307="Strong",33,IF(K2307="Weak",0,16.5))</f>
        <v>16.5</v>
      </c>
      <c r="Q2307" s="19">
        <f t="shared" ref="Q2307:Q2370" si="364">0.35*M2307+0.35*N2307+0.15*O2307+0.15*P2307</f>
        <v>11.225</v>
      </c>
      <c r="R2307" s="19">
        <f t="shared" ref="R2307:R2370" si="365">0.2*M2307+0.2*N2307+0.35*O2307+0.25*P2307</f>
        <v>9.125</v>
      </c>
      <c r="S2307" s="19">
        <f t="shared" ref="S2307:S2370" si="366">M2307*0.15+N2307*0.15+O2307*0.25+P2307*0.45</f>
        <v>11.175000000000001</v>
      </c>
      <c r="T2307" s="19">
        <f t="shared" ref="T2307:T2370" si="367">0.25*SUM(M2307:P2307)</f>
        <v>10.375</v>
      </c>
      <c r="U2307" s="7">
        <f t="shared" ref="U2307:U2370" si="368">SUM(Q2307:S2307)/3</f>
        <v>10.508333333333335</v>
      </c>
      <c r="V2307" s="7">
        <f t="shared" ref="V2307:V2370" si="369">SUM(Q2307:T2307)/4</f>
        <v>10.475000000000001</v>
      </c>
    </row>
    <row r="2308" spans="1:22" ht="13.5" x14ac:dyDescent="0.35">
      <c r="A2308" s="3">
        <v>45362</v>
      </c>
      <c r="B2308" s="2">
        <v>11.5768</v>
      </c>
      <c r="C2308" s="7">
        <v>39.03313157056391</v>
      </c>
      <c r="D2308" s="7">
        <v>-0.11039258547268993</v>
      </c>
      <c r="E2308" s="7">
        <v>-0.13003818870420561</v>
      </c>
      <c r="F2308" s="7">
        <v>11.9558</v>
      </c>
      <c r="G2308" s="7">
        <v>11.903994999999998</v>
      </c>
      <c r="H2308" s="7">
        <v>12.313758000000002</v>
      </c>
      <c r="I2308" s="7">
        <v>13.287337000000001</v>
      </c>
      <c r="J2308" s="7" t="s">
        <v>53</v>
      </c>
      <c r="K2308" s="7" t="s">
        <v>55</v>
      </c>
      <c r="L2308" s="7" t="s">
        <v>47</v>
      </c>
      <c r="M2308" s="7">
        <f t="shared" si="360"/>
        <v>25</v>
      </c>
      <c r="N2308" s="7">
        <f t="shared" si="361"/>
        <v>0</v>
      </c>
      <c r="O2308" s="7">
        <f t="shared" si="362"/>
        <v>0</v>
      </c>
      <c r="P2308" s="7">
        <f t="shared" si="363"/>
        <v>16.5</v>
      </c>
      <c r="Q2308" s="19">
        <f t="shared" si="364"/>
        <v>11.225</v>
      </c>
      <c r="R2308" s="19">
        <f t="shared" si="365"/>
        <v>9.125</v>
      </c>
      <c r="S2308" s="19">
        <f t="shared" si="366"/>
        <v>11.175000000000001</v>
      </c>
      <c r="T2308" s="19">
        <f t="shared" si="367"/>
        <v>10.375</v>
      </c>
      <c r="U2308" s="7">
        <f t="shared" si="368"/>
        <v>10.508333333333335</v>
      </c>
      <c r="V2308" s="7">
        <f t="shared" si="369"/>
        <v>10.475000000000001</v>
      </c>
    </row>
    <row r="2309" spans="1:22" ht="13.5" x14ac:dyDescent="0.35">
      <c r="A2309" s="3">
        <v>45363</v>
      </c>
      <c r="B2309" s="2">
        <v>10.885899999999999</v>
      </c>
      <c r="C2309" s="7">
        <v>31.720656289440498</v>
      </c>
      <c r="D2309" s="7">
        <v>-0.18147993462345902</v>
      </c>
      <c r="E2309" s="7">
        <v>-0.1403265378880563</v>
      </c>
      <c r="F2309" s="7">
        <v>11.752279999999999</v>
      </c>
      <c r="G2309" s="7">
        <v>11.846109999999999</v>
      </c>
      <c r="H2309" s="7">
        <v>12.234774000000002</v>
      </c>
      <c r="I2309" s="7">
        <v>13.258851000000002</v>
      </c>
      <c r="J2309" s="7" t="s">
        <v>53</v>
      </c>
      <c r="K2309" s="7" t="s">
        <v>55</v>
      </c>
      <c r="L2309" s="7" t="s">
        <v>47</v>
      </c>
      <c r="M2309" s="7">
        <f t="shared" si="360"/>
        <v>25</v>
      </c>
      <c r="N2309" s="7">
        <f t="shared" si="361"/>
        <v>100</v>
      </c>
      <c r="O2309" s="7">
        <f t="shared" si="362"/>
        <v>0</v>
      </c>
      <c r="P2309" s="7">
        <f t="shared" si="363"/>
        <v>16.5</v>
      </c>
      <c r="Q2309" s="19">
        <f t="shared" si="364"/>
        <v>46.225000000000001</v>
      </c>
      <c r="R2309" s="19">
        <f t="shared" si="365"/>
        <v>29.125</v>
      </c>
      <c r="S2309" s="19">
        <f t="shared" si="366"/>
        <v>26.175000000000001</v>
      </c>
      <c r="T2309" s="19">
        <f t="shared" si="367"/>
        <v>35.375</v>
      </c>
      <c r="U2309" s="7">
        <f t="shared" si="368"/>
        <v>33.841666666666661</v>
      </c>
      <c r="V2309" s="7">
        <f t="shared" si="369"/>
        <v>34.224999999999994</v>
      </c>
    </row>
    <row r="2310" spans="1:22" ht="13.5" x14ac:dyDescent="0.35">
      <c r="A2310" s="3">
        <v>45364</v>
      </c>
      <c r="B2310" s="2">
        <v>10.6805</v>
      </c>
      <c r="C2310" s="7">
        <v>29.544762948085932</v>
      </c>
      <c r="D2310" s="7">
        <v>-0.25149218897664305</v>
      </c>
      <c r="E2310" s="7">
        <v>-0.16255966810577366</v>
      </c>
      <c r="F2310" s="7">
        <v>11.399380000000001</v>
      </c>
      <c r="G2310" s="7">
        <v>11.787289999999999</v>
      </c>
      <c r="H2310" s="7">
        <v>12.163632</v>
      </c>
      <c r="I2310" s="7">
        <v>13.231316500000002</v>
      </c>
      <c r="J2310" s="7" t="s">
        <v>53</v>
      </c>
      <c r="K2310" s="7" t="s">
        <v>51</v>
      </c>
      <c r="L2310" s="7" t="s">
        <v>47</v>
      </c>
      <c r="M2310" s="7">
        <f t="shared" si="360"/>
        <v>50</v>
      </c>
      <c r="N2310" s="7">
        <f t="shared" si="361"/>
        <v>100</v>
      </c>
      <c r="O2310" s="7">
        <f t="shared" si="362"/>
        <v>0</v>
      </c>
      <c r="P2310" s="7">
        <f t="shared" si="363"/>
        <v>0</v>
      </c>
      <c r="Q2310" s="19">
        <f t="shared" si="364"/>
        <v>52.5</v>
      </c>
      <c r="R2310" s="19">
        <f t="shared" si="365"/>
        <v>30</v>
      </c>
      <c r="S2310" s="19">
        <f t="shared" si="366"/>
        <v>22.5</v>
      </c>
      <c r="T2310" s="19">
        <f t="shared" si="367"/>
        <v>37.5</v>
      </c>
      <c r="U2310" s="7">
        <f t="shared" si="368"/>
        <v>35</v>
      </c>
      <c r="V2310" s="7">
        <f t="shared" si="369"/>
        <v>35.625</v>
      </c>
    </row>
    <row r="2311" spans="1:22" ht="13.5" x14ac:dyDescent="0.35">
      <c r="A2311" s="3">
        <v>45365</v>
      </c>
      <c r="B2311" s="2">
        <v>10.521800000000001</v>
      </c>
      <c r="C2311" s="7">
        <v>28.808379324669176</v>
      </c>
      <c r="D2311" s="7">
        <v>-0.31613891601715416</v>
      </c>
      <c r="E2311" s="7">
        <v>-0.19327551768804976</v>
      </c>
      <c r="F2311" s="7">
        <v>11.057680000000001</v>
      </c>
      <c r="G2311" s="7">
        <v>11.716805000000001</v>
      </c>
      <c r="H2311" s="7">
        <v>12.093984000000003</v>
      </c>
      <c r="I2311" s="7">
        <v>13.202241000000001</v>
      </c>
      <c r="J2311" s="7" t="s">
        <v>53</v>
      </c>
      <c r="K2311" s="7" t="s">
        <v>51</v>
      </c>
      <c r="L2311" s="7" t="s">
        <v>47</v>
      </c>
      <c r="M2311" s="7">
        <f t="shared" si="360"/>
        <v>50</v>
      </c>
      <c r="N2311" s="7">
        <f t="shared" si="361"/>
        <v>100</v>
      </c>
      <c r="O2311" s="7">
        <f t="shared" si="362"/>
        <v>0</v>
      </c>
      <c r="P2311" s="7">
        <f t="shared" si="363"/>
        <v>0</v>
      </c>
      <c r="Q2311" s="19">
        <f t="shared" si="364"/>
        <v>52.5</v>
      </c>
      <c r="R2311" s="19">
        <f t="shared" si="365"/>
        <v>30</v>
      </c>
      <c r="S2311" s="19">
        <f t="shared" si="366"/>
        <v>22.5</v>
      </c>
      <c r="T2311" s="19">
        <f t="shared" si="367"/>
        <v>37.5</v>
      </c>
      <c r="U2311" s="7">
        <f t="shared" si="368"/>
        <v>35</v>
      </c>
      <c r="V2311" s="7">
        <f t="shared" si="369"/>
        <v>35.625</v>
      </c>
    </row>
    <row r="2312" spans="1:22" ht="13.5" x14ac:dyDescent="0.35">
      <c r="A2312" s="3">
        <v>45366</v>
      </c>
      <c r="B2312" s="2">
        <v>10.6432</v>
      </c>
      <c r="C2312" s="7">
        <v>32.142541859164879</v>
      </c>
      <c r="D2312" s="7">
        <v>-0.35350100796037687</v>
      </c>
      <c r="E2312" s="7">
        <v>-0.22532061574251519</v>
      </c>
      <c r="F2312" s="7">
        <v>10.86164</v>
      </c>
      <c r="G2312" s="7">
        <v>11.662660000000001</v>
      </c>
      <c r="H2312" s="7">
        <v>12.023404000000003</v>
      </c>
      <c r="I2312" s="7">
        <v>13.174344000000001</v>
      </c>
      <c r="J2312" s="7" t="s">
        <v>53</v>
      </c>
      <c r="K2312" s="7" t="s">
        <v>55</v>
      </c>
      <c r="L2312" s="7" t="s">
        <v>47</v>
      </c>
      <c r="M2312" s="7">
        <f t="shared" si="360"/>
        <v>25</v>
      </c>
      <c r="N2312" s="7">
        <f t="shared" si="361"/>
        <v>100</v>
      </c>
      <c r="O2312" s="7">
        <f t="shared" si="362"/>
        <v>0</v>
      </c>
      <c r="P2312" s="7">
        <f t="shared" si="363"/>
        <v>16.5</v>
      </c>
      <c r="Q2312" s="19">
        <f t="shared" si="364"/>
        <v>46.225000000000001</v>
      </c>
      <c r="R2312" s="19">
        <f t="shared" si="365"/>
        <v>29.125</v>
      </c>
      <c r="S2312" s="19">
        <f t="shared" si="366"/>
        <v>26.175000000000001</v>
      </c>
      <c r="T2312" s="19">
        <f t="shared" si="367"/>
        <v>35.375</v>
      </c>
      <c r="U2312" s="7">
        <f t="shared" si="368"/>
        <v>33.841666666666661</v>
      </c>
      <c r="V2312" s="7">
        <f t="shared" si="369"/>
        <v>34.224999999999994</v>
      </c>
    </row>
    <row r="2313" spans="1:22" ht="13.5" x14ac:dyDescent="0.35">
      <c r="A2313" s="3">
        <v>45369</v>
      </c>
      <c r="B2313" s="2">
        <v>10.6432</v>
      </c>
      <c r="C2313" s="7">
        <v>32.410539433861501</v>
      </c>
      <c r="D2313" s="7">
        <v>-0.37874480070266792</v>
      </c>
      <c r="E2313" s="7">
        <v>-0.25600545273454578</v>
      </c>
      <c r="F2313" s="7">
        <v>10.67492</v>
      </c>
      <c r="G2313" s="7">
        <v>11.593109999999999</v>
      </c>
      <c r="H2313" s="7">
        <v>11.956371999999998</v>
      </c>
      <c r="I2313" s="7">
        <v>13.146842500000002</v>
      </c>
      <c r="J2313" s="7" t="s">
        <v>53</v>
      </c>
      <c r="K2313" s="7" t="s">
        <v>55</v>
      </c>
      <c r="L2313" s="7" t="s">
        <v>47</v>
      </c>
      <c r="M2313" s="7">
        <f t="shared" si="360"/>
        <v>25</v>
      </c>
      <c r="N2313" s="7">
        <f t="shared" si="361"/>
        <v>100</v>
      </c>
      <c r="O2313" s="7">
        <f t="shared" si="362"/>
        <v>0</v>
      </c>
      <c r="P2313" s="7">
        <f t="shared" si="363"/>
        <v>16.5</v>
      </c>
      <c r="Q2313" s="19">
        <f t="shared" si="364"/>
        <v>46.225000000000001</v>
      </c>
      <c r="R2313" s="19">
        <f t="shared" si="365"/>
        <v>29.125</v>
      </c>
      <c r="S2313" s="19">
        <f t="shared" si="366"/>
        <v>26.175000000000001</v>
      </c>
      <c r="T2313" s="19">
        <f t="shared" si="367"/>
        <v>35.375</v>
      </c>
      <c r="U2313" s="7">
        <f t="shared" si="368"/>
        <v>33.841666666666661</v>
      </c>
      <c r="V2313" s="7">
        <f t="shared" si="369"/>
        <v>34.224999999999994</v>
      </c>
    </row>
    <row r="2314" spans="1:22" ht="13.5" x14ac:dyDescent="0.35">
      <c r="A2314" s="3">
        <v>45370</v>
      </c>
      <c r="B2314" s="2">
        <v>10.6432</v>
      </c>
      <c r="C2314" s="7">
        <v>34.925659472422069</v>
      </c>
      <c r="D2314" s="7">
        <v>-0.39420652093434683</v>
      </c>
      <c r="E2314" s="7">
        <v>-0.283645666374506</v>
      </c>
      <c r="F2314" s="7">
        <v>10.626380000000001</v>
      </c>
      <c r="G2314" s="7">
        <v>11.518890000000001</v>
      </c>
      <c r="H2314" s="7">
        <v>11.891579999999999</v>
      </c>
      <c r="I2314" s="7">
        <v>13.119165500000001</v>
      </c>
      <c r="J2314" s="7" t="s">
        <v>53</v>
      </c>
      <c r="K2314" s="7" t="s">
        <v>55</v>
      </c>
      <c r="L2314" s="7" t="s">
        <v>47</v>
      </c>
      <c r="M2314" s="7">
        <f t="shared" si="360"/>
        <v>25</v>
      </c>
      <c r="N2314" s="7">
        <f t="shared" si="361"/>
        <v>100</v>
      </c>
      <c r="O2314" s="7">
        <f t="shared" si="362"/>
        <v>0</v>
      </c>
      <c r="P2314" s="7">
        <f t="shared" si="363"/>
        <v>16.5</v>
      </c>
      <c r="Q2314" s="19">
        <f t="shared" si="364"/>
        <v>46.225000000000001</v>
      </c>
      <c r="R2314" s="19">
        <f t="shared" si="365"/>
        <v>29.125</v>
      </c>
      <c r="S2314" s="19">
        <f t="shared" si="366"/>
        <v>26.175000000000001</v>
      </c>
      <c r="T2314" s="19">
        <f t="shared" si="367"/>
        <v>35.375</v>
      </c>
      <c r="U2314" s="7">
        <f t="shared" si="368"/>
        <v>33.841666666666661</v>
      </c>
      <c r="V2314" s="7">
        <f t="shared" si="369"/>
        <v>34.224999999999994</v>
      </c>
    </row>
    <row r="2315" spans="1:22" ht="13.5" x14ac:dyDescent="0.35">
      <c r="A2315" s="3">
        <v>45372</v>
      </c>
      <c r="B2315" s="2">
        <v>10.783200000000001</v>
      </c>
      <c r="C2315" s="7">
        <v>34.138053784667164</v>
      </c>
      <c r="D2315" s="7">
        <v>-0.39065993113370645</v>
      </c>
      <c r="E2315" s="7">
        <v>-0.30504851932634608</v>
      </c>
      <c r="F2315" s="7">
        <v>10.64692</v>
      </c>
      <c r="G2315" s="7">
        <v>11.457269999999999</v>
      </c>
      <c r="H2315" s="7">
        <v>11.838923999999997</v>
      </c>
      <c r="I2315" s="7">
        <v>13.092188499999999</v>
      </c>
      <c r="J2315" s="7" t="s">
        <v>48</v>
      </c>
      <c r="K2315" s="7" t="s">
        <v>55</v>
      </c>
      <c r="L2315" s="7" t="s">
        <v>50</v>
      </c>
      <c r="M2315" s="7">
        <f t="shared" si="360"/>
        <v>25</v>
      </c>
      <c r="N2315" s="7">
        <f t="shared" si="361"/>
        <v>100</v>
      </c>
      <c r="O2315" s="7">
        <f t="shared" si="362"/>
        <v>0</v>
      </c>
      <c r="P2315" s="7">
        <f t="shared" si="363"/>
        <v>49.5</v>
      </c>
      <c r="Q2315" s="19">
        <f t="shared" si="364"/>
        <v>51.174999999999997</v>
      </c>
      <c r="R2315" s="19">
        <f t="shared" si="365"/>
        <v>37.375</v>
      </c>
      <c r="S2315" s="19">
        <f t="shared" si="366"/>
        <v>41.025000000000006</v>
      </c>
      <c r="T2315" s="19">
        <f t="shared" si="367"/>
        <v>43.625</v>
      </c>
      <c r="U2315" s="7">
        <f t="shared" si="368"/>
        <v>43.191666666666663</v>
      </c>
      <c r="V2315" s="7">
        <f t="shared" si="369"/>
        <v>43.3</v>
      </c>
    </row>
    <row r="2316" spans="1:22" ht="13.5" x14ac:dyDescent="0.35">
      <c r="A2316" s="3">
        <v>45373</v>
      </c>
      <c r="B2316" s="2">
        <v>10.9232</v>
      </c>
      <c r="C2316" s="7">
        <v>38.321413681408536</v>
      </c>
      <c r="D2316" s="7">
        <v>-0.37226120771572546</v>
      </c>
      <c r="E2316" s="7">
        <v>-0.31849105700422198</v>
      </c>
      <c r="F2316" s="7">
        <v>10.7272</v>
      </c>
      <c r="G2316" s="7">
        <v>11.402184999999999</v>
      </c>
      <c r="H2316" s="7">
        <v>11.790375999999997</v>
      </c>
      <c r="I2316" s="7">
        <v>13.066395</v>
      </c>
      <c r="J2316" s="7" t="s">
        <v>48</v>
      </c>
      <c r="K2316" s="7" t="s">
        <v>55</v>
      </c>
      <c r="L2316" s="7" t="s">
        <v>50</v>
      </c>
      <c r="M2316" s="7">
        <f t="shared" si="360"/>
        <v>25</v>
      </c>
      <c r="N2316" s="7">
        <f t="shared" si="361"/>
        <v>100</v>
      </c>
      <c r="O2316" s="7">
        <f t="shared" si="362"/>
        <v>0</v>
      </c>
      <c r="P2316" s="7">
        <f t="shared" si="363"/>
        <v>49.5</v>
      </c>
      <c r="Q2316" s="19">
        <f t="shared" si="364"/>
        <v>51.174999999999997</v>
      </c>
      <c r="R2316" s="19">
        <f t="shared" si="365"/>
        <v>37.375</v>
      </c>
      <c r="S2316" s="19">
        <f t="shared" si="366"/>
        <v>41.025000000000006</v>
      </c>
      <c r="T2316" s="19">
        <f t="shared" si="367"/>
        <v>43.625</v>
      </c>
      <c r="U2316" s="7">
        <f t="shared" si="368"/>
        <v>43.191666666666663</v>
      </c>
      <c r="V2316" s="7">
        <f t="shared" si="369"/>
        <v>43.3</v>
      </c>
    </row>
    <row r="2317" spans="1:22" ht="13.5" x14ac:dyDescent="0.35">
      <c r="A2317" s="3">
        <v>45376</v>
      </c>
      <c r="B2317" s="2">
        <v>11.194000000000001</v>
      </c>
      <c r="C2317" s="7">
        <v>38.691064426663296</v>
      </c>
      <c r="D2317" s="7">
        <v>-0.33200168130316854</v>
      </c>
      <c r="E2317" s="7">
        <v>-0.32119318186401136</v>
      </c>
      <c r="F2317" s="7">
        <v>10.83736</v>
      </c>
      <c r="G2317" s="7">
        <v>11.364374999999999</v>
      </c>
      <c r="H2317" s="7">
        <v>11.749109999999996</v>
      </c>
      <c r="I2317" s="7">
        <v>13.042395000000001</v>
      </c>
      <c r="J2317" s="7" t="s">
        <v>48</v>
      </c>
      <c r="K2317" s="7" t="s">
        <v>55</v>
      </c>
      <c r="L2317" s="7" t="s">
        <v>50</v>
      </c>
      <c r="M2317" s="7">
        <f t="shared" si="360"/>
        <v>25</v>
      </c>
      <c r="N2317" s="7">
        <f t="shared" si="361"/>
        <v>45</v>
      </c>
      <c r="O2317" s="7">
        <f t="shared" si="362"/>
        <v>0</v>
      </c>
      <c r="P2317" s="7">
        <f t="shared" si="363"/>
        <v>49.5</v>
      </c>
      <c r="Q2317" s="19">
        <f t="shared" si="364"/>
        <v>31.925000000000001</v>
      </c>
      <c r="R2317" s="19">
        <f t="shared" si="365"/>
        <v>26.375</v>
      </c>
      <c r="S2317" s="19">
        <f t="shared" si="366"/>
        <v>32.775000000000006</v>
      </c>
      <c r="T2317" s="19">
        <f t="shared" si="367"/>
        <v>29.875</v>
      </c>
      <c r="U2317" s="7">
        <f t="shared" si="368"/>
        <v>30.358333333333334</v>
      </c>
      <c r="V2317" s="7">
        <f t="shared" si="369"/>
        <v>30.237500000000001</v>
      </c>
    </row>
    <row r="2318" spans="1:22" ht="13.5" x14ac:dyDescent="0.35">
      <c r="A2318" s="3">
        <v>45377</v>
      </c>
      <c r="B2318" s="2">
        <v>11.082000000000001</v>
      </c>
      <c r="C2318" s="7">
        <v>37.357259380097908</v>
      </c>
      <c r="D2318" s="7">
        <v>-0.30561029529557437</v>
      </c>
      <c r="E2318" s="7">
        <v>-0.31807660455032399</v>
      </c>
      <c r="F2318" s="7">
        <v>10.925120000000001</v>
      </c>
      <c r="G2318" s="7">
        <v>11.32563</v>
      </c>
      <c r="H2318" s="7">
        <v>11.716061999999997</v>
      </c>
      <c r="I2318" s="7">
        <v>13.0182305</v>
      </c>
      <c r="J2318" s="7" t="s">
        <v>48</v>
      </c>
      <c r="K2318" s="7" t="s">
        <v>55</v>
      </c>
      <c r="L2318" s="7" t="s">
        <v>50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49.5</v>
      </c>
      <c r="Q2318" s="19">
        <f t="shared" si="364"/>
        <v>16.175000000000001</v>
      </c>
      <c r="R2318" s="19">
        <f t="shared" si="365"/>
        <v>17.375</v>
      </c>
      <c r="S2318" s="19">
        <f t="shared" si="366"/>
        <v>26.025000000000002</v>
      </c>
      <c r="T2318" s="19">
        <f t="shared" si="367"/>
        <v>18.625</v>
      </c>
      <c r="U2318" s="7">
        <f t="shared" si="368"/>
        <v>19.858333333333334</v>
      </c>
      <c r="V2318" s="7">
        <f t="shared" si="369"/>
        <v>19.55</v>
      </c>
    </row>
    <row r="2319" spans="1:22" ht="13.5" x14ac:dyDescent="0.35">
      <c r="A2319" s="3">
        <v>45378</v>
      </c>
      <c r="B2319" s="2">
        <v>11.082000000000001</v>
      </c>
      <c r="C2319" s="7">
        <v>24.828248504099889</v>
      </c>
      <c r="D2319" s="7">
        <v>-0.28145054505833578</v>
      </c>
      <c r="E2319" s="7">
        <v>-0.31075139265192636</v>
      </c>
      <c r="F2319" s="7">
        <v>11.012880000000001</v>
      </c>
      <c r="G2319" s="7">
        <v>11.28829</v>
      </c>
      <c r="H2319" s="7">
        <v>11.686559999999995</v>
      </c>
      <c r="I2319" s="7">
        <v>12.994505999999999</v>
      </c>
      <c r="J2319" s="7" t="s">
        <v>48</v>
      </c>
      <c r="K2319" s="7" t="s">
        <v>55</v>
      </c>
      <c r="L2319" s="7" t="s">
        <v>50</v>
      </c>
      <c r="M2319" s="7">
        <f t="shared" si="360"/>
        <v>50</v>
      </c>
      <c r="N2319" s="7">
        <f t="shared" si="361"/>
        <v>0</v>
      </c>
      <c r="O2319" s="7">
        <f t="shared" si="362"/>
        <v>0</v>
      </c>
      <c r="P2319" s="7">
        <f t="shared" si="363"/>
        <v>49.5</v>
      </c>
      <c r="Q2319" s="19">
        <f t="shared" si="364"/>
        <v>24.925000000000001</v>
      </c>
      <c r="R2319" s="19">
        <f t="shared" si="365"/>
        <v>22.375</v>
      </c>
      <c r="S2319" s="19">
        <f t="shared" si="366"/>
        <v>29.775000000000002</v>
      </c>
      <c r="T2319" s="19">
        <f t="shared" si="367"/>
        <v>24.875</v>
      </c>
      <c r="U2319" s="7">
        <f t="shared" si="368"/>
        <v>25.691666666666666</v>
      </c>
      <c r="V2319" s="7">
        <f t="shared" si="369"/>
        <v>25.487500000000001</v>
      </c>
    </row>
    <row r="2320" spans="1:22" ht="13.5" x14ac:dyDescent="0.35">
      <c r="A2320" s="3">
        <v>45379</v>
      </c>
      <c r="B2320" s="2">
        <v>11.044600000000001</v>
      </c>
      <c r="C2320" s="7">
        <v>26.568119837160609</v>
      </c>
      <c r="D2320" s="7">
        <v>-0.26229802797721291</v>
      </c>
      <c r="E2320" s="7">
        <v>-0.30106071971698367</v>
      </c>
      <c r="F2320" s="7">
        <v>11.065160000000002</v>
      </c>
      <c r="G2320" s="7">
        <v>11.261215</v>
      </c>
      <c r="H2320" s="7">
        <v>11.662659999999994</v>
      </c>
      <c r="I2320" s="7">
        <v>12.970902000000001</v>
      </c>
      <c r="J2320" s="7" t="s">
        <v>48</v>
      </c>
      <c r="K2320" s="7" t="s">
        <v>55</v>
      </c>
      <c r="L2320" s="7" t="s">
        <v>50</v>
      </c>
      <c r="M2320" s="7">
        <f t="shared" si="360"/>
        <v>50</v>
      </c>
      <c r="N2320" s="7">
        <f t="shared" si="361"/>
        <v>0</v>
      </c>
      <c r="O2320" s="7">
        <f t="shared" si="362"/>
        <v>0</v>
      </c>
      <c r="P2320" s="7">
        <f t="shared" si="363"/>
        <v>49.5</v>
      </c>
      <c r="Q2320" s="19">
        <f t="shared" si="364"/>
        <v>24.925000000000001</v>
      </c>
      <c r="R2320" s="19">
        <f t="shared" si="365"/>
        <v>22.375</v>
      </c>
      <c r="S2320" s="19">
        <f t="shared" si="366"/>
        <v>29.775000000000002</v>
      </c>
      <c r="T2320" s="19">
        <f t="shared" si="367"/>
        <v>24.875</v>
      </c>
      <c r="U2320" s="7">
        <f t="shared" si="368"/>
        <v>25.691666666666666</v>
      </c>
      <c r="V2320" s="7">
        <f t="shared" si="369"/>
        <v>25.487500000000001</v>
      </c>
    </row>
    <row r="2321" spans="1:22" ht="13.5" x14ac:dyDescent="0.35">
      <c r="A2321" s="3">
        <v>45380</v>
      </c>
      <c r="B2321" s="2">
        <v>11.0166</v>
      </c>
      <c r="C2321" s="7">
        <v>34.450594505945062</v>
      </c>
      <c r="D2321" s="7">
        <v>-0.24653696156918592</v>
      </c>
      <c r="E2321" s="7">
        <v>-0.29015596808742417</v>
      </c>
      <c r="F2321" s="7">
        <v>11.08384</v>
      </c>
      <c r="G2321" s="7">
        <v>11.22387</v>
      </c>
      <c r="H2321" s="7">
        <v>11.642307999999996</v>
      </c>
      <c r="I2321" s="7">
        <v>12.947334000000001</v>
      </c>
      <c r="J2321" s="7" t="s">
        <v>53</v>
      </c>
      <c r="K2321" s="7" t="s">
        <v>55</v>
      </c>
      <c r="L2321" s="7" t="s">
        <v>54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16.5</v>
      </c>
      <c r="Q2321" s="19">
        <f t="shared" si="364"/>
        <v>11.225</v>
      </c>
      <c r="R2321" s="19">
        <f t="shared" si="365"/>
        <v>9.125</v>
      </c>
      <c r="S2321" s="19">
        <f t="shared" si="366"/>
        <v>11.175000000000001</v>
      </c>
      <c r="T2321" s="19">
        <f t="shared" si="367"/>
        <v>10.375</v>
      </c>
      <c r="U2321" s="7">
        <f t="shared" si="368"/>
        <v>10.508333333333335</v>
      </c>
      <c r="V2321" s="7">
        <f t="shared" si="369"/>
        <v>10.475000000000001</v>
      </c>
    </row>
    <row r="2322" spans="1:22" ht="13.5" x14ac:dyDescent="0.35">
      <c r="A2322" s="3">
        <v>45383</v>
      </c>
      <c r="B2322" s="2">
        <v>11.166</v>
      </c>
      <c r="C2322" s="7">
        <v>39.999999999999993</v>
      </c>
      <c r="D2322" s="7">
        <v>-0.21946106097521501</v>
      </c>
      <c r="E2322" s="7">
        <v>-0.27601698666498237</v>
      </c>
      <c r="F2322" s="7">
        <v>11.078239999999999</v>
      </c>
      <c r="G2322" s="7">
        <v>11.199594999999999</v>
      </c>
      <c r="H2322" s="7">
        <v>11.624943999999998</v>
      </c>
      <c r="I2322" s="7">
        <v>12.924908499999999</v>
      </c>
      <c r="J2322" s="7" t="s">
        <v>53</v>
      </c>
      <c r="K2322" s="7" t="s">
        <v>55</v>
      </c>
      <c r="L2322" s="7" t="s">
        <v>47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16.5</v>
      </c>
      <c r="Q2322" s="19">
        <f t="shared" si="364"/>
        <v>11.225</v>
      </c>
      <c r="R2322" s="19">
        <f t="shared" si="365"/>
        <v>9.125</v>
      </c>
      <c r="S2322" s="19">
        <f t="shared" si="366"/>
        <v>11.175000000000001</v>
      </c>
      <c r="T2322" s="19">
        <f t="shared" si="367"/>
        <v>10.375</v>
      </c>
      <c r="U2322" s="7">
        <f t="shared" si="368"/>
        <v>10.508333333333335</v>
      </c>
      <c r="V2322" s="7">
        <f t="shared" si="369"/>
        <v>10.475000000000001</v>
      </c>
    </row>
    <row r="2323" spans="1:22" ht="13.5" x14ac:dyDescent="0.35">
      <c r="A2323" s="3">
        <v>45384</v>
      </c>
      <c r="B2323" s="2">
        <v>11.1006</v>
      </c>
      <c r="C2323" s="7">
        <v>57.514875743787208</v>
      </c>
      <c r="D2323" s="7">
        <v>-0.20096386180927794</v>
      </c>
      <c r="E2323" s="7">
        <v>-0.2610063616938415</v>
      </c>
      <c r="F2323" s="7">
        <v>11.08196</v>
      </c>
      <c r="G2323" s="7">
        <v>11.159450000000001</v>
      </c>
      <c r="H2323" s="7">
        <v>11.606083999999999</v>
      </c>
      <c r="I2323" s="7">
        <v>12.903475</v>
      </c>
      <c r="J2323" s="7" t="s">
        <v>53</v>
      </c>
      <c r="K2323" s="7" t="s">
        <v>55</v>
      </c>
      <c r="L2323" s="7" t="s">
        <v>54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16.5</v>
      </c>
      <c r="Q2323" s="19">
        <f t="shared" si="364"/>
        <v>11.225</v>
      </c>
      <c r="R2323" s="19">
        <f t="shared" si="365"/>
        <v>9.125</v>
      </c>
      <c r="S2323" s="19">
        <f t="shared" si="366"/>
        <v>11.175000000000001</v>
      </c>
      <c r="T2323" s="19">
        <f t="shared" si="367"/>
        <v>10.375</v>
      </c>
      <c r="U2323" s="7">
        <f t="shared" si="368"/>
        <v>10.508333333333335</v>
      </c>
      <c r="V2323" s="7">
        <f t="shared" si="369"/>
        <v>10.475000000000001</v>
      </c>
    </row>
    <row r="2324" spans="1:22" ht="13.5" x14ac:dyDescent="0.35">
      <c r="A2324" s="3">
        <v>45385</v>
      </c>
      <c r="B2324" s="2">
        <v>11.0166</v>
      </c>
      <c r="C2324" s="7">
        <v>62.856705684339374</v>
      </c>
      <c r="D2324" s="7">
        <v>-0.19088242244212772</v>
      </c>
      <c r="E2324" s="7">
        <v>-0.24698157384349878</v>
      </c>
      <c r="F2324" s="7">
        <v>11.068879999999998</v>
      </c>
      <c r="G2324" s="7">
        <v>11.115105000000002</v>
      </c>
      <c r="H2324" s="7">
        <v>11.587412000000002</v>
      </c>
      <c r="I2324" s="7">
        <v>12.882061</v>
      </c>
      <c r="J2324" s="7" t="s">
        <v>53</v>
      </c>
      <c r="K2324" s="7" t="s">
        <v>55</v>
      </c>
      <c r="L2324" s="7" t="s">
        <v>47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16.5</v>
      </c>
      <c r="Q2324" s="19">
        <f t="shared" si="364"/>
        <v>11.225</v>
      </c>
      <c r="R2324" s="19">
        <f t="shared" si="365"/>
        <v>9.125</v>
      </c>
      <c r="S2324" s="19">
        <f t="shared" si="366"/>
        <v>11.175000000000001</v>
      </c>
      <c r="T2324" s="19">
        <f t="shared" si="367"/>
        <v>10.375</v>
      </c>
      <c r="U2324" s="7">
        <f t="shared" si="368"/>
        <v>10.508333333333335</v>
      </c>
      <c r="V2324" s="7">
        <f t="shared" si="369"/>
        <v>10.475000000000001</v>
      </c>
    </row>
    <row r="2325" spans="1:22" ht="13.5" x14ac:dyDescent="0.35">
      <c r="A2325" s="3">
        <v>45386</v>
      </c>
      <c r="B2325" s="2">
        <v>11.184699999999999</v>
      </c>
      <c r="C2325" s="7">
        <v>75.176604633497874</v>
      </c>
      <c r="D2325" s="7">
        <v>-0.16739887396425068</v>
      </c>
      <c r="E2325" s="7">
        <v>-0.23106503386764918</v>
      </c>
      <c r="F2325" s="7">
        <v>11.096900000000002</v>
      </c>
      <c r="G2325" s="7">
        <v>11.052090000000002</v>
      </c>
      <c r="H2325" s="7">
        <v>11.575089999999999</v>
      </c>
      <c r="I2325" s="7">
        <v>12.863158499999999</v>
      </c>
      <c r="J2325" s="7" t="s">
        <v>53</v>
      </c>
      <c r="K2325" s="7" t="s">
        <v>55</v>
      </c>
      <c r="L2325" s="7" t="s">
        <v>54</v>
      </c>
      <c r="M2325" s="7">
        <f t="shared" si="360"/>
        <v>0</v>
      </c>
      <c r="N2325" s="7">
        <f t="shared" si="361"/>
        <v>0</v>
      </c>
      <c r="O2325" s="7">
        <f t="shared" si="362"/>
        <v>0</v>
      </c>
      <c r="P2325" s="7">
        <f t="shared" si="363"/>
        <v>16.5</v>
      </c>
      <c r="Q2325" s="19">
        <f t="shared" si="364"/>
        <v>2.4750000000000001</v>
      </c>
      <c r="R2325" s="19">
        <f t="shared" si="365"/>
        <v>4.125</v>
      </c>
      <c r="S2325" s="19">
        <f t="shared" si="366"/>
        <v>7.4249999999999998</v>
      </c>
      <c r="T2325" s="19">
        <f t="shared" si="367"/>
        <v>4.125</v>
      </c>
      <c r="U2325" s="7">
        <f t="shared" si="368"/>
        <v>4.6749999999999998</v>
      </c>
      <c r="V2325" s="7">
        <f t="shared" si="369"/>
        <v>4.5374999999999996</v>
      </c>
    </row>
    <row r="2326" spans="1:22" ht="13.5" x14ac:dyDescent="0.35">
      <c r="A2326" s="3">
        <v>45387</v>
      </c>
      <c r="B2326" s="2">
        <v>11.278</v>
      </c>
      <c r="C2326" s="7">
        <v>74.635206457621848</v>
      </c>
      <c r="D2326" s="7">
        <v>-0.13964966790364386</v>
      </c>
      <c r="E2326" s="7">
        <v>-0.21278196067484811</v>
      </c>
      <c r="F2326" s="7">
        <v>11.149179999999999</v>
      </c>
      <c r="G2326" s="7">
        <v>11.004475000000001</v>
      </c>
      <c r="H2326" s="7">
        <v>11.568554000000001</v>
      </c>
      <c r="I2326" s="7">
        <v>12.845469499999997</v>
      </c>
      <c r="J2326" s="7" t="s">
        <v>53</v>
      </c>
      <c r="K2326" s="7" t="s">
        <v>55</v>
      </c>
      <c r="L2326" s="7" t="s">
        <v>54</v>
      </c>
      <c r="M2326" s="7">
        <f t="shared" si="360"/>
        <v>0</v>
      </c>
      <c r="N2326" s="7">
        <f t="shared" si="361"/>
        <v>0</v>
      </c>
      <c r="O2326" s="7">
        <f t="shared" si="362"/>
        <v>0</v>
      </c>
      <c r="P2326" s="7">
        <f t="shared" si="363"/>
        <v>16.5</v>
      </c>
      <c r="Q2326" s="19">
        <f t="shared" si="364"/>
        <v>2.4750000000000001</v>
      </c>
      <c r="R2326" s="19">
        <f t="shared" si="365"/>
        <v>4.125</v>
      </c>
      <c r="S2326" s="19">
        <f t="shared" si="366"/>
        <v>7.4249999999999998</v>
      </c>
      <c r="T2326" s="19">
        <f t="shared" si="367"/>
        <v>4.125</v>
      </c>
      <c r="U2326" s="7">
        <f t="shared" si="368"/>
        <v>4.6749999999999998</v>
      </c>
      <c r="V2326" s="7">
        <f t="shared" si="369"/>
        <v>4.5374999999999996</v>
      </c>
    </row>
    <row r="2327" spans="1:22" ht="13.5" x14ac:dyDescent="0.35">
      <c r="A2327" s="3">
        <v>45390</v>
      </c>
      <c r="B2327" s="2">
        <v>11.268700000000001</v>
      </c>
      <c r="C2327" s="7">
        <v>74.100331355475078</v>
      </c>
      <c r="D2327" s="7">
        <v>-0.11705926807948153</v>
      </c>
      <c r="E2327" s="7">
        <v>-0.19363742215577481</v>
      </c>
      <c r="F2327" s="7">
        <v>11.169720000000002</v>
      </c>
      <c r="G2327" s="7">
        <v>10.986740000000001</v>
      </c>
      <c r="H2327" s="7">
        <v>11.564446</v>
      </c>
      <c r="I2327" s="7">
        <v>12.825755999999998</v>
      </c>
      <c r="J2327" s="7" t="s">
        <v>53</v>
      </c>
      <c r="K2327" s="7" t="s">
        <v>55</v>
      </c>
      <c r="L2327" s="7" t="s">
        <v>54</v>
      </c>
      <c r="M2327" s="7">
        <f t="shared" si="360"/>
        <v>0</v>
      </c>
      <c r="N2327" s="7">
        <f t="shared" si="361"/>
        <v>0</v>
      </c>
      <c r="O2327" s="7">
        <f t="shared" si="362"/>
        <v>0</v>
      </c>
      <c r="P2327" s="7">
        <f t="shared" si="363"/>
        <v>16.5</v>
      </c>
      <c r="Q2327" s="19">
        <f t="shared" si="364"/>
        <v>2.4750000000000001</v>
      </c>
      <c r="R2327" s="19">
        <f t="shared" si="365"/>
        <v>4.125</v>
      </c>
      <c r="S2327" s="19">
        <f t="shared" si="366"/>
        <v>7.4249999999999998</v>
      </c>
      <c r="T2327" s="19">
        <f t="shared" si="367"/>
        <v>4.125</v>
      </c>
      <c r="U2327" s="7">
        <f t="shared" si="368"/>
        <v>4.6749999999999998</v>
      </c>
      <c r="V2327" s="7">
        <f t="shared" si="369"/>
        <v>4.5374999999999996</v>
      </c>
    </row>
    <row r="2328" spans="1:22" ht="13.5" x14ac:dyDescent="0.35">
      <c r="A2328" s="3">
        <v>45394</v>
      </c>
      <c r="B2328" s="2">
        <v>11.184699999999999</v>
      </c>
      <c r="C2328" s="7">
        <v>69.595425924585598</v>
      </c>
      <c r="D2328" s="7">
        <v>-0.10472708282602561</v>
      </c>
      <c r="E2328" s="7">
        <v>-0.17585535428982499</v>
      </c>
      <c r="F2328" s="7">
        <v>11.186540000000001</v>
      </c>
      <c r="G2328" s="7">
        <v>10.967134999999997</v>
      </c>
      <c r="H2328" s="7">
        <v>11.547456</v>
      </c>
      <c r="I2328" s="7">
        <v>12.806061999999999</v>
      </c>
      <c r="J2328" s="7" t="s">
        <v>53</v>
      </c>
      <c r="K2328" s="7" t="s">
        <v>55</v>
      </c>
      <c r="L2328" s="7" t="s">
        <v>54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16.5</v>
      </c>
      <c r="Q2328" s="19">
        <f t="shared" si="364"/>
        <v>11.225</v>
      </c>
      <c r="R2328" s="19">
        <f t="shared" si="365"/>
        <v>9.125</v>
      </c>
      <c r="S2328" s="19">
        <f t="shared" si="366"/>
        <v>11.175000000000001</v>
      </c>
      <c r="T2328" s="19">
        <f t="shared" si="367"/>
        <v>10.375</v>
      </c>
      <c r="U2328" s="7">
        <f t="shared" si="368"/>
        <v>10.508333333333335</v>
      </c>
      <c r="V2328" s="7">
        <f t="shared" si="369"/>
        <v>10.475000000000001</v>
      </c>
    </row>
    <row r="2329" spans="1:22" ht="13.5" x14ac:dyDescent="0.35">
      <c r="A2329" s="3">
        <v>45397</v>
      </c>
      <c r="B2329" s="2">
        <v>11.1473</v>
      </c>
      <c r="C2329" s="7">
        <v>64.232663591587766</v>
      </c>
      <c r="D2329" s="7">
        <v>-9.685511907672506E-2</v>
      </c>
      <c r="E2329" s="7">
        <v>-0.16005530724720501</v>
      </c>
      <c r="F2329" s="7">
        <v>11.212680000000001</v>
      </c>
      <c r="G2329" s="7">
        <v>10.980205000000002</v>
      </c>
      <c r="H2329" s="7">
        <v>11.527663999999998</v>
      </c>
      <c r="I2329" s="7">
        <v>12.786180999999999</v>
      </c>
      <c r="J2329" s="7" t="s">
        <v>53</v>
      </c>
      <c r="K2329" s="7" t="s">
        <v>55</v>
      </c>
      <c r="L2329" s="7" t="s">
        <v>54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19">
        <f t="shared" si="364"/>
        <v>11.225</v>
      </c>
      <c r="R2329" s="19">
        <f t="shared" si="365"/>
        <v>9.125</v>
      </c>
      <c r="S2329" s="19">
        <f t="shared" si="366"/>
        <v>11.175000000000001</v>
      </c>
      <c r="T2329" s="19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35">
      <c r="A2330" s="3">
        <v>45398</v>
      </c>
      <c r="B2330" s="2">
        <v>11.119300000000001</v>
      </c>
      <c r="C2330" s="7">
        <v>58.40116528146693</v>
      </c>
      <c r="D2330" s="7">
        <v>-9.1817482303607534E-2</v>
      </c>
      <c r="E2330" s="7">
        <v>-0.14640774225848552</v>
      </c>
      <c r="F2330" s="7">
        <v>11.1996</v>
      </c>
      <c r="G2330" s="7">
        <v>11.002144999999999</v>
      </c>
      <c r="H2330" s="7">
        <v>11.507311999999997</v>
      </c>
      <c r="I2330" s="7">
        <v>12.765324499999997</v>
      </c>
      <c r="J2330" s="7" t="s">
        <v>53</v>
      </c>
      <c r="K2330" s="7" t="s">
        <v>55</v>
      </c>
      <c r="L2330" s="7" t="s">
        <v>47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19">
        <f t="shared" si="364"/>
        <v>11.225</v>
      </c>
      <c r="R2330" s="19">
        <f t="shared" si="365"/>
        <v>9.125</v>
      </c>
      <c r="S2330" s="19">
        <f t="shared" si="366"/>
        <v>11.175000000000001</v>
      </c>
      <c r="T2330" s="19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35">
      <c r="A2331" s="3">
        <v>45399</v>
      </c>
      <c r="B2331" s="2">
        <v>11.0726</v>
      </c>
      <c r="C2331" s="7">
        <v>43.563096500530158</v>
      </c>
      <c r="D2331" s="7">
        <v>-9.0549618936591969E-2</v>
      </c>
      <c r="E2331" s="7">
        <v>-0.13523611759410681</v>
      </c>
      <c r="F2331" s="7">
        <v>11.158520000000001</v>
      </c>
      <c r="G2331" s="7">
        <v>11.029684999999999</v>
      </c>
      <c r="H2331" s="7">
        <v>11.490693999999994</v>
      </c>
      <c r="I2331" s="7">
        <v>12.741553</v>
      </c>
      <c r="J2331" s="7" t="s">
        <v>53</v>
      </c>
      <c r="K2331" s="7" t="s">
        <v>55</v>
      </c>
      <c r="L2331" s="7" t="s">
        <v>47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19">
        <f t="shared" si="364"/>
        <v>11.225</v>
      </c>
      <c r="R2331" s="19">
        <f t="shared" si="365"/>
        <v>9.125</v>
      </c>
      <c r="S2331" s="19">
        <f t="shared" si="366"/>
        <v>11.175000000000001</v>
      </c>
      <c r="T2331" s="19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35">
      <c r="A2332" s="3">
        <v>45400</v>
      </c>
      <c r="B2332" s="2">
        <v>10.9232</v>
      </c>
      <c r="C2332" s="7">
        <v>41.90126478988163</v>
      </c>
      <c r="D2332" s="7">
        <v>-0.10044232292042388</v>
      </c>
      <c r="E2332" s="7">
        <v>-0.12827735865937023</v>
      </c>
      <c r="F2332" s="7">
        <v>11.08942</v>
      </c>
      <c r="G2332" s="7">
        <v>11.043685</v>
      </c>
      <c r="H2332" s="7">
        <v>11.466605999999995</v>
      </c>
      <c r="I2332" s="7">
        <v>12.717165999999999</v>
      </c>
      <c r="J2332" s="7" t="s">
        <v>53</v>
      </c>
      <c r="K2332" s="7" t="s">
        <v>55</v>
      </c>
      <c r="L2332" s="7" t="s">
        <v>47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16.5</v>
      </c>
      <c r="Q2332" s="19">
        <f t="shared" si="364"/>
        <v>11.225</v>
      </c>
      <c r="R2332" s="19">
        <f t="shared" si="365"/>
        <v>9.125</v>
      </c>
      <c r="S2332" s="19">
        <f t="shared" si="366"/>
        <v>11.175000000000001</v>
      </c>
      <c r="T2332" s="19">
        <f t="shared" si="367"/>
        <v>10.375</v>
      </c>
      <c r="U2332" s="7">
        <f t="shared" si="368"/>
        <v>10.508333333333335</v>
      </c>
      <c r="V2332" s="7">
        <f t="shared" si="369"/>
        <v>10.475000000000001</v>
      </c>
    </row>
    <row r="2333" spans="1:22" ht="13.5" x14ac:dyDescent="0.35">
      <c r="A2333" s="3">
        <v>45401</v>
      </c>
      <c r="B2333" s="2">
        <v>10.8766</v>
      </c>
      <c r="C2333" s="7">
        <v>39.999999999999964</v>
      </c>
      <c r="D2333" s="7">
        <v>-0.11076575398558575</v>
      </c>
      <c r="E2333" s="7">
        <v>-0.12477503772461333</v>
      </c>
      <c r="F2333" s="7">
        <v>11.027799999999999</v>
      </c>
      <c r="G2333" s="7">
        <v>11.055355</v>
      </c>
      <c r="H2333" s="7">
        <v>11.448867999999997</v>
      </c>
      <c r="I2333" s="7">
        <v>12.692853999999997</v>
      </c>
      <c r="J2333" s="7" t="s">
        <v>53</v>
      </c>
      <c r="K2333" s="7" t="s">
        <v>55</v>
      </c>
      <c r="L2333" s="7" t="s">
        <v>47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19">
        <f t="shared" si="364"/>
        <v>11.225</v>
      </c>
      <c r="R2333" s="19">
        <f t="shared" si="365"/>
        <v>9.125</v>
      </c>
      <c r="S2333" s="19">
        <f t="shared" si="366"/>
        <v>11.175000000000001</v>
      </c>
      <c r="T2333" s="19">
        <f t="shared" si="367"/>
        <v>10.375</v>
      </c>
      <c r="U2333" s="7">
        <f t="shared" si="368"/>
        <v>10.508333333333335</v>
      </c>
      <c r="V2333" s="7">
        <f t="shared" si="369"/>
        <v>10.475000000000001</v>
      </c>
    </row>
    <row r="2334" spans="1:22" ht="13.5" x14ac:dyDescent="0.35">
      <c r="A2334" s="3">
        <v>45404</v>
      </c>
      <c r="B2334" s="2">
        <v>10.7925</v>
      </c>
      <c r="C2334" s="7">
        <v>38.260221663406895</v>
      </c>
      <c r="D2334" s="7">
        <v>-0.12430045634164877</v>
      </c>
      <c r="E2334" s="7">
        <v>-0.12468012144802043</v>
      </c>
      <c r="F2334" s="7">
        <v>10.95684</v>
      </c>
      <c r="G2334" s="7">
        <v>11.062819999999999</v>
      </c>
      <c r="H2334" s="7">
        <v>11.426647999999998</v>
      </c>
      <c r="I2334" s="7">
        <v>12.668165500000001</v>
      </c>
      <c r="J2334" s="7" t="s">
        <v>53</v>
      </c>
      <c r="K2334" s="7" t="s">
        <v>55</v>
      </c>
      <c r="L2334" s="7" t="s">
        <v>47</v>
      </c>
      <c r="M2334" s="7">
        <f t="shared" si="360"/>
        <v>25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19">
        <f t="shared" si="364"/>
        <v>11.225</v>
      </c>
      <c r="R2334" s="19">
        <f t="shared" si="365"/>
        <v>9.125</v>
      </c>
      <c r="S2334" s="19">
        <f t="shared" si="366"/>
        <v>11.175000000000001</v>
      </c>
      <c r="T2334" s="19">
        <f t="shared" si="367"/>
        <v>10.375</v>
      </c>
      <c r="U2334" s="7">
        <f t="shared" si="368"/>
        <v>10.508333333333335</v>
      </c>
      <c r="V2334" s="7">
        <f t="shared" si="369"/>
        <v>10.475000000000001</v>
      </c>
    </row>
    <row r="2335" spans="1:22" ht="13.5" x14ac:dyDescent="0.35">
      <c r="A2335" s="3">
        <v>45405</v>
      </c>
      <c r="B2335" s="2">
        <v>10.7925</v>
      </c>
      <c r="C2335" s="7">
        <v>39.284689681553026</v>
      </c>
      <c r="D2335" s="7">
        <v>-0.13348803845717683</v>
      </c>
      <c r="E2335" s="7">
        <v>-0.12644170484985173</v>
      </c>
      <c r="F2335" s="7">
        <v>10.891480000000001</v>
      </c>
      <c r="G2335" s="7">
        <v>11.063285</v>
      </c>
      <c r="H2335" s="7">
        <v>11.405359999999998</v>
      </c>
      <c r="I2335" s="7">
        <v>12.643872500000001</v>
      </c>
      <c r="J2335" s="7" t="s">
        <v>53</v>
      </c>
      <c r="K2335" s="7" t="s">
        <v>55</v>
      </c>
      <c r="L2335" s="7" t="s">
        <v>47</v>
      </c>
      <c r="M2335" s="7">
        <f t="shared" si="360"/>
        <v>25</v>
      </c>
      <c r="N2335" s="7">
        <f t="shared" si="361"/>
        <v>45</v>
      </c>
      <c r="O2335" s="7">
        <f t="shared" si="362"/>
        <v>0</v>
      </c>
      <c r="P2335" s="7">
        <f t="shared" si="363"/>
        <v>16.5</v>
      </c>
      <c r="Q2335" s="19">
        <f t="shared" si="364"/>
        <v>26.975000000000001</v>
      </c>
      <c r="R2335" s="19">
        <f t="shared" si="365"/>
        <v>18.125</v>
      </c>
      <c r="S2335" s="19">
        <f t="shared" si="366"/>
        <v>17.925000000000001</v>
      </c>
      <c r="T2335" s="19">
        <f t="shared" si="367"/>
        <v>21.625</v>
      </c>
      <c r="U2335" s="7">
        <f t="shared" si="368"/>
        <v>21.008333333333336</v>
      </c>
      <c r="V2335" s="7">
        <f t="shared" si="369"/>
        <v>21.162500000000001</v>
      </c>
    </row>
    <row r="2336" spans="1:22" ht="13.5" x14ac:dyDescent="0.35">
      <c r="A2336" s="3">
        <v>45406</v>
      </c>
      <c r="B2336" s="2">
        <v>10.9139</v>
      </c>
      <c r="C2336" s="7">
        <v>37.614228161540709</v>
      </c>
      <c r="D2336" s="7">
        <v>-0.12948072486156548</v>
      </c>
      <c r="E2336" s="7">
        <v>-0.12704950885219449</v>
      </c>
      <c r="F2336" s="7">
        <v>10.859739999999999</v>
      </c>
      <c r="G2336" s="7">
        <v>11.06282</v>
      </c>
      <c r="H2336" s="7">
        <v>11.381086</v>
      </c>
      <c r="I2336" s="7">
        <v>12.620890000000001</v>
      </c>
      <c r="J2336" s="7" t="s">
        <v>48</v>
      </c>
      <c r="K2336" s="7" t="s">
        <v>55</v>
      </c>
      <c r="L2336" s="7" t="s">
        <v>56</v>
      </c>
      <c r="M2336" s="7">
        <f t="shared" si="360"/>
        <v>25</v>
      </c>
      <c r="N2336" s="7">
        <f t="shared" si="361"/>
        <v>45</v>
      </c>
      <c r="O2336" s="7">
        <f t="shared" si="362"/>
        <v>0</v>
      </c>
      <c r="P2336" s="7">
        <f t="shared" si="363"/>
        <v>66.5</v>
      </c>
      <c r="Q2336" s="19">
        <f t="shared" si="364"/>
        <v>34.475000000000001</v>
      </c>
      <c r="R2336" s="19">
        <f t="shared" si="365"/>
        <v>30.625</v>
      </c>
      <c r="S2336" s="19">
        <f t="shared" si="366"/>
        <v>40.424999999999997</v>
      </c>
      <c r="T2336" s="19">
        <f t="shared" si="367"/>
        <v>34.125</v>
      </c>
      <c r="U2336" s="7">
        <f t="shared" si="368"/>
        <v>35.174999999999997</v>
      </c>
      <c r="V2336" s="7">
        <f t="shared" si="369"/>
        <v>34.912499999999994</v>
      </c>
    </row>
    <row r="2337" spans="1:22" ht="13.5" x14ac:dyDescent="0.35">
      <c r="A2337" s="3">
        <v>45407</v>
      </c>
      <c r="B2337" s="2">
        <v>10.9232</v>
      </c>
      <c r="C2337" s="7">
        <v>40.775790349417605</v>
      </c>
      <c r="D2337" s="7">
        <v>-0.12412364754464633</v>
      </c>
      <c r="E2337" s="7">
        <v>-0.12646433659068487</v>
      </c>
      <c r="F2337" s="7">
        <v>10.85974</v>
      </c>
      <c r="G2337" s="7">
        <v>11.04928</v>
      </c>
      <c r="H2337" s="7">
        <v>11.357744</v>
      </c>
      <c r="I2337" s="7">
        <v>12.598569500000002</v>
      </c>
      <c r="J2337" s="7" t="s">
        <v>48</v>
      </c>
      <c r="K2337" s="7" t="s">
        <v>55</v>
      </c>
      <c r="L2337" s="7" t="s">
        <v>50</v>
      </c>
      <c r="M2337" s="7">
        <f t="shared" si="360"/>
        <v>25</v>
      </c>
      <c r="N2337" s="7">
        <f t="shared" si="361"/>
        <v>0</v>
      </c>
      <c r="O2337" s="7">
        <f t="shared" si="362"/>
        <v>0</v>
      </c>
      <c r="P2337" s="7">
        <f t="shared" si="363"/>
        <v>49.5</v>
      </c>
      <c r="Q2337" s="19">
        <f t="shared" si="364"/>
        <v>16.175000000000001</v>
      </c>
      <c r="R2337" s="19">
        <f t="shared" si="365"/>
        <v>17.375</v>
      </c>
      <c r="S2337" s="19">
        <f t="shared" si="366"/>
        <v>26.025000000000002</v>
      </c>
      <c r="T2337" s="19">
        <f t="shared" si="367"/>
        <v>18.625</v>
      </c>
      <c r="U2337" s="7">
        <f t="shared" si="368"/>
        <v>19.858333333333334</v>
      </c>
      <c r="V2337" s="7">
        <f t="shared" si="369"/>
        <v>19.55</v>
      </c>
    </row>
    <row r="2338" spans="1:22" ht="13.5" x14ac:dyDescent="0.35">
      <c r="A2338" s="3">
        <v>45408</v>
      </c>
      <c r="B2338" s="2">
        <v>10.9232</v>
      </c>
      <c r="C2338" s="7">
        <v>44.678669097538695</v>
      </c>
      <c r="D2338" s="7">
        <v>-0.11851199269469959</v>
      </c>
      <c r="E2338" s="7">
        <v>-0.12487386781148782</v>
      </c>
      <c r="F2338" s="7">
        <v>10.869060000000001</v>
      </c>
      <c r="G2338" s="7">
        <v>11.041340000000002</v>
      </c>
      <c r="H2338" s="7">
        <v>11.338137999999999</v>
      </c>
      <c r="I2338" s="7">
        <v>12.576337000000001</v>
      </c>
      <c r="J2338" s="7" t="s">
        <v>48</v>
      </c>
      <c r="K2338" s="7" t="s">
        <v>55</v>
      </c>
      <c r="L2338" s="7" t="s">
        <v>50</v>
      </c>
      <c r="M2338" s="7">
        <f t="shared" si="360"/>
        <v>25</v>
      </c>
      <c r="N2338" s="7">
        <f t="shared" si="361"/>
        <v>0</v>
      </c>
      <c r="O2338" s="7">
        <f t="shared" si="362"/>
        <v>0</v>
      </c>
      <c r="P2338" s="7">
        <f t="shared" si="363"/>
        <v>49.5</v>
      </c>
      <c r="Q2338" s="19">
        <f t="shared" si="364"/>
        <v>16.175000000000001</v>
      </c>
      <c r="R2338" s="19">
        <f t="shared" si="365"/>
        <v>17.375</v>
      </c>
      <c r="S2338" s="19">
        <f t="shared" si="366"/>
        <v>26.025000000000002</v>
      </c>
      <c r="T2338" s="19">
        <f t="shared" si="367"/>
        <v>18.625</v>
      </c>
      <c r="U2338" s="7">
        <f t="shared" si="368"/>
        <v>19.858333333333334</v>
      </c>
      <c r="V2338" s="7">
        <f t="shared" si="369"/>
        <v>19.55</v>
      </c>
    </row>
    <row r="2339" spans="1:22" ht="13.5" x14ac:dyDescent="0.35">
      <c r="A2339" s="3">
        <v>45411</v>
      </c>
      <c r="B2339" s="2">
        <v>10.9232</v>
      </c>
      <c r="C2339" s="7">
        <v>31.571529245947858</v>
      </c>
      <c r="D2339" s="7">
        <v>-0.11276483299522866</v>
      </c>
      <c r="E2339" s="7">
        <v>-0.122452060848236</v>
      </c>
      <c r="F2339" s="7">
        <v>10.895200000000001</v>
      </c>
      <c r="G2339" s="7">
        <v>11.033400000000002</v>
      </c>
      <c r="H2339" s="7">
        <v>11.315729999999997</v>
      </c>
      <c r="I2339" s="7">
        <v>12.555291500000001</v>
      </c>
      <c r="J2339" s="7" t="s">
        <v>48</v>
      </c>
      <c r="K2339" s="7" t="s">
        <v>55</v>
      </c>
      <c r="L2339" s="7" t="s">
        <v>50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49.5</v>
      </c>
      <c r="Q2339" s="19">
        <f t="shared" si="364"/>
        <v>16.175000000000001</v>
      </c>
      <c r="R2339" s="19">
        <f t="shared" si="365"/>
        <v>17.375</v>
      </c>
      <c r="S2339" s="19">
        <f t="shared" si="366"/>
        <v>26.025000000000002</v>
      </c>
      <c r="T2339" s="19">
        <f t="shared" si="367"/>
        <v>18.625</v>
      </c>
      <c r="U2339" s="7">
        <f t="shared" si="368"/>
        <v>19.858333333333334</v>
      </c>
      <c r="V2339" s="7">
        <f t="shared" si="369"/>
        <v>19.55</v>
      </c>
    </row>
    <row r="2340" spans="1:22" ht="13.5" x14ac:dyDescent="0.35">
      <c r="A2340" s="3">
        <v>45412</v>
      </c>
      <c r="B2340" s="2">
        <v>10.9232</v>
      </c>
      <c r="C2340" s="7">
        <v>21.21064589419008</v>
      </c>
      <c r="D2340" s="7">
        <v>-0.10697700322504211</v>
      </c>
      <c r="E2340" s="7">
        <v>-0.11935704932359723</v>
      </c>
      <c r="F2340" s="7">
        <v>10.921340000000001</v>
      </c>
      <c r="G2340" s="7">
        <v>11.027330000000001</v>
      </c>
      <c r="H2340" s="7">
        <v>11.297055999999998</v>
      </c>
      <c r="I2340" s="7">
        <v>12.534246000000001</v>
      </c>
      <c r="J2340" s="7" t="s">
        <v>48</v>
      </c>
      <c r="K2340" s="7" t="s">
        <v>55</v>
      </c>
      <c r="L2340" s="7" t="s">
        <v>50</v>
      </c>
      <c r="M2340" s="7">
        <f t="shared" si="360"/>
        <v>50</v>
      </c>
      <c r="N2340" s="7">
        <f t="shared" si="361"/>
        <v>0</v>
      </c>
      <c r="O2340" s="7">
        <f t="shared" si="362"/>
        <v>0</v>
      </c>
      <c r="P2340" s="7">
        <f t="shared" si="363"/>
        <v>49.5</v>
      </c>
      <c r="Q2340" s="19">
        <f t="shared" si="364"/>
        <v>24.925000000000001</v>
      </c>
      <c r="R2340" s="19">
        <f t="shared" si="365"/>
        <v>22.375</v>
      </c>
      <c r="S2340" s="19">
        <f t="shared" si="366"/>
        <v>29.775000000000002</v>
      </c>
      <c r="T2340" s="19">
        <f t="shared" si="367"/>
        <v>24.875</v>
      </c>
      <c r="U2340" s="7">
        <f t="shared" si="368"/>
        <v>25.691666666666666</v>
      </c>
      <c r="V2340" s="7">
        <f t="shared" si="369"/>
        <v>25.487500000000001</v>
      </c>
    </row>
    <row r="2341" spans="1:22" ht="13.5" x14ac:dyDescent="0.35">
      <c r="A2341" s="3">
        <v>45414</v>
      </c>
      <c r="B2341" s="2">
        <v>10.9232</v>
      </c>
      <c r="C2341" s="7">
        <v>21.535673092766402</v>
      </c>
      <c r="D2341" s="7">
        <v>-0.1012232676133582</v>
      </c>
      <c r="E2341" s="7">
        <v>-0.11573029298154942</v>
      </c>
      <c r="F2341" s="7">
        <v>10.9232</v>
      </c>
      <c r="G2341" s="7">
        <v>11.02266</v>
      </c>
      <c r="H2341" s="7">
        <v>11.276889999999998</v>
      </c>
      <c r="I2341" s="7">
        <v>12.5132005</v>
      </c>
      <c r="J2341" s="7" t="s">
        <v>48</v>
      </c>
      <c r="K2341" s="7" t="s">
        <v>55</v>
      </c>
      <c r="L2341" s="7" t="s">
        <v>50</v>
      </c>
      <c r="M2341" s="7">
        <f t="shared" si="360"/>
        <v>50</v>
      </c>
      <c r="N2341" s="7">
        <f t="shared" si="361"/>
        <v>0</v>
      </c>
      <c r="O2341" s="7">
        <f t="shared" si="362"/>
        <v>0</v>
      </c>
      <c r="P2341" s="7">
        <f t="shared" si="363"/>
        <v>49.5</v>
      </c>
      <c r="Q2341" s="19">
        <f t="shared" si="364"/>
        <v>24.925000000000001</v>
      </c>
      <c r="R2341" s="19">
        <f t="shared" si="365"/>
        <v>22.375</v>
      </c>
      <c r="S2341" s="19">
        <f t="shared" si="366"/>
        <v>29.775000000000002</v>
      </c>
      <c r="T2341" s="19">
        <f t="shared" si="367"/>
        <v>24.875</v>
      </c>
      <c r="U2341" s="7">
        <f t="shared" si="368"/>
        <v>25.691666666666666</v>
      </c>
      <c r="V2341" s="7">
        <f t="shared" si="369"/>
        <v>25.487500000000001</v>
      </c>
    </row>
    <row r="2342" spans="1:22" ht="13.5" x14ac:dyDescent="0.35">
      <c r="A2342" s="3">
        <v>45415</v>
      </c>
      <c r="B2342" s="2">
        <v>10.9046</v>
      </c>
      <c r="C2342" s="7">
        <v>24.136657433056271</v>
      </c>
      <c r="D2342" s="7">
        <v>-9.7045574269579049E-2</v>
      </c>
      <c r="E2342" s="7">
        <v>-0.11199334923915535</v>
      </c>
      <c r="F2342" s="7">
        <v>10.91948</v>
      </c>
      <c r="G2342" s="7">
        <v>11.009589999999999</v>
      </c>
      <c r="H2342" s="7">
        <v>11.260459999999998</v>
      </c>
      <c r="I2342" s="7">
        <v>12.492062000000001</v>
      </c>
      <c r="J2342" s="7" t="s">
        <v>53</v>
      </c>
      <c r="K2342" s="7" t="s">
        <v>55</v>
      </c>
      <c r="L2342" s="7" t="s">
        <v>47</v>
      </c>
      <c r="M2342" s="7">
        <f t="shared" si="360"/>
        <v>50</v>
      </c>
      <c r="N2342" s="7">
        <f t="shared" si="361"/>
        <v>0</v>
      </c>
      <c r="O2342" s="7">
        <f t="shared" si="362"/>
        <v>0</v>
      </c>
      <c r="P2342" s="7">
        <f t="shared" si="363"/>
        <v>16.5</v>
      </c>
      <c r="Q2342" s="19">
        <f t="shared" si="364"/>
        <v>19.975000000000001</v>
      </c>
      <c r="R2342" s="19">
        <f t="shared" si="365"/>
        <v>14.125</v>
      </c>
      <c r="S2342" s="19">
        <f t="shared" si="366"/>
        <v>14.925000000000001</v>
      </c>
      <c r="T2342" s="19">
        <f t="shared" si="367"/>
        <v>16.625</v>
      </c>
      <c r="U2342" s="7">
        <f t="shared" si="368"/>
        <v>16.341666666666669</v>
      </c>
      <c r="V2342" s="7">
        <f t="shared" si="369"/>
        <v>16.412500000000001</v>
      </c>
    </row>
    <row r="2343" spans="1:22" ht="13.5" x14ac:dyDescent="0.35">
      <c r="A2343" s="3">
        <v>45418</v>
      </c>
      <c r="B2343" s="2">
        <v>10.6525</v>
      </c>
      <c r="C2343" s="7">
        <v>17.283787357841774</v>
      </c>
      <c r="D2343" s="7">
        <v>-0.11277706154417189</v>
      </c>
      <c r="E2343" s="7">
        <v>-0.11215009170015866</v>
      </c>
      <c r="F2343" s="7">
        <v>10.86534</v>
      </c>
      <c r="G2343" s="7">
        <v>10.987185</v>
      </c>
      <c r="H2343" s="7">
        <v>11.232825999999999</v>
      </c>
      <c r="I2343" s="7">
        <v>12.469487000000001</v>
      </c>
      <c r="J2343" s="7" t="s">
        <v>53</v>
      </c>
      <c r="K2343" s="7" t="s">
        <v>55</v>
      </c>
      <c r="L2343" s="7" t="s">
        <v>47</v>
      </c>
      <c r="M2343" s="7">
        <f t="shared" si="360"/>
        <v>50</v>
      </c>
      <c r="N2343" s="7">
        <f t="shared" si="361"/>
        <v>45</v>
      </c>
      <c r="O2343" s="7">
        <f t="shared" si="362"/>
        <v>0</v>
      </c>
      <c r="P2343" s="7">
        <f t="shared" si="363"/>
        <v>16.5</v>
      </c>
      <c r="Q2343" s="19">
        <f t="shared" si="364"/>
        <v>35.725000000000001</v>
      </c>
      <c r="R2343" s="19">
        <f t="shared" si="365"/>
        <v>23.125</v>
      </c>
      <c r="S2343" s="19">
        <f t="shared" si="366"/>
        <v>21.675000000000001</v>
      </c>
      <c r="T2343" s="19">
        <f t="shared" si="367"/>
        <v>27.875</v>
      </c>
      <c r="U2343" s="7">
        <f t="shared" si="368"/>
        <v>26.841666666666669</v>
      </c>
      <c r="V2343" s="7">
        <f t="shared" si="369"/>
        <v>27.1</v>
      </c>
    </row>
    <row r="2344" spans="1:22" ht="13.5" x14ac:dyDescent="0.35">
      <c r="A2344" s="3">
        <v>45419</v>
      </c>
      <c r="B2344" s="2">
        <v>10.596500000000001</v>
      </c>
      <c r="C2344" s="7">
        <v>16.666666666666586</v>
      </c>
      <c r="D2344" s="7">
        <v>-0.12828432865054396</v>
      </c>
      <c r="E2344" s="7">
        <v>-0.11537693909023573</v>
      </c>
      <c r="F2344" s="7">
        <v>10.799999999999999</v>
      </c>
      <c r="G2344" s="7">
        <v>10.966180000000001</v>
      </c>
      <c r="H2344" s="7">
        <v>11.202204000000002</v>
      </c>
      <c r="I2344" s="7">
        <v>12.444980000000003</v>
      </c>
      <c r="J2344" s="7" t="s">
        <v>53</v>
      </c>
      <c r="K2344" s="7" t="s">
        <v>55</v>
      </c>
      <c r="L2344" s="7" t="s">
        <v>47</v>
      </c>
      <c r="M2344" s="7">
        <f t="shared" si="360"/>
        <v>50</v>
      </c>
      <c r="N2344" s="7">
        <f t="shared" si="361"/>
        <v>45</v>
      </c>
      <c r="O2344" s="7">
        <f t="shared" si="362"/>
        <v>0</v>
      </c>
      <c r="P2344" s="7">
        <f t="shared" si="363"/>
        <v>16.5</v>
      </c>
      <c r="Q2344" s="19">
        <f t="shared" si="364"/>
        <v>35.725000000000001</v>
      </c>
      <c r="R2344" s="19">
        <f t="shared" si="365"/>
        <v>23.125</v>
      </c>
      <c r="S2344" s="19">
        <f t="shared" si="366"/>
        <v>21.675000000000001</v>
      </c>
      <c r="T2344" s="19">
        <f t="shared" si="367"/>
        <v>27.875</v>
      </c>
      <c r="U2344" s="7">
        <f t="shared" si="368"/>
        <v>26.841666666666669</v>
      </c>
      <c r="V2344" s="7">
        <f t="shared" si="369"/>
        <v>27.1</v>
      </c>
    </row>
    <row r="2345" spans="1:22" ht="13.5" x14ac:dyDescent="0.35">
      <c r="A2345" s="3">
        <v>45420</v>
      </c>
      <c r="B2345" s="2">
        <v>10.708500000000001</v>
      </c>
      <c r="C2345" s="7">
        <v>28.569746909947028</v>
      </c>
      <c r="D2345" s="7">
        <v>-0.13003749429057443</v>
      </c>
      <c r="E2345" s="7">
        <v>-0.11830905013030348</v>
      </c>
      <c r="F2345" s="7">
        <v>10.757059999999999</v>
      </c>
      <c r="G2345" s="7">
        <v>10.94237</v>
      </c>
      <c r="H2345" s="7">
        <v>11.176062000000002</v>
      </c>
      <c r="I2345" s="7">
        <v>12.422433500000002</v>
      </c>
      <c r="J2345" s="7" t="s">
        <v>53</v>
      </c>
      <c r="K2345" s="7" t="s">
        <v>55</v>
      </c>
      <c r="L2345" s="7" t="s">
        <v>47</v>
      </c>
      <c r="M2345" s="7">
        <f t="shared" si="360"/>
        <v>50</v>
      </c>
      <c r="N2345" s="7">
        <f t="shared" si="361"/>
        <v>45</v>
      </c>
      <c r="O2345" s="7">
        <f t="shared" si="362"/>
        <v>0</v>
      </c>
      <c r="P2345" s="7">
        <f t="shared" si="363"/>
        <v>16.5</v>
      </c>
      <c r="Q2345" s="19">
        <f t="shared" si="364"/>
        <v>35.725000000000001</v>
      </c>
      <c r="R2345" s="19">
        <f t="shared" si="365"/>
        <v>23.125</v>
      </c>
      <c r="S2345" s="19">
        <f t="shared" si="366"/>
        <v>21.675000000000001</v>
      </c>
      <c r="T2345" s="19">
        <f t="shared" si="367"/>
        <v>27.875</v>
      </c>
      <c r="U2345" s="7">
        <f t="shared" si="368"/>
        <v>26.841666666666669</v>
      </c>
      <c r="V2345" s="7">
        <f t="shared" si="369"/>
        <v>27.1</v>
      </c>
    </row>
    <row r="2346" spans="1:22" ht="13.5" x14ac:dyDescent="0.35">
      <c r="A2346" s="3">
        <v>45421</v>
      </c>
      <c r="B2346" s="2">
        <v>10.708500000000001</v>
      </c>
      <c r="C2346" s="7">
        <v>34.666476217683226</v>
      </c>
      <c r="D2346" s="7">
        <v>-0.12992914834711478</v>
      </c>
      <c r="E2346" s="7">
        <v>-0.12063306977366575</v>
      </c>
      <c r="F2346" s="7">
        <v>10.714119999999999</v>
      </c>
      <c r="G2346" s="7">
        <v>10.913895000000002</v>
      </c>
      <c r="H2346" s="7">
        <v>11.149734</v>
      </c>
      <c r="I2346" s="7">
        <v>12.399933500000001</v>
      </c>
      <c r="J2346" s="7" t="s">
        <v>53</v>
      </c>
      <c r="K2346" s="7" t="s">
        <v>55</v>
      </c>
      <c r="L2346" s="7" t="s">
        <v>47</v>
      </c>
      <c r="M2346" s="7">
        <f t="shared" si="360"/>
        <v>25</v>
      </c>
      <c r="N2346" s="7">
        <f t="shared" si="361"/>
        <v>45</v>
      </c>
      <c r="O2346" s="7">
        <f t="shared" si="362"/>
        <v>0</v>
      </c>
      <c r="P2346" s="7">
        <f t="shared" si="363"/>
        <v>16.5</v>
      </c>
      <c r="Q2346" s="19">
        <f t="shared" si="364"/>
        <v>26.975000000000001</v>
      </c>
      <c r="R2346" s="19">
        <f t="shared" si="365"/>
        <v>18.125</v>
      </c>
      <c r="S2346" s="19">
        <f t="shared" si="366"/>
        <v>17.925000000000001</v>
      </c>
      <c r="T2346" s="19">
        <f t="shared" si="367"/>
        <v>21.625</v>
      </c>
      <c r="U2346" s="7">
        <f t="shared" si="368"/>
        <v>21.008333333333336</v>
      </c>
      <c r="V2346" s="7">
        <f t="shared" si="369"/>
        <v>21.162500000000001</v>
      </c>
    </row>
    <row r="2347" spans="1:22" ht="13.5" x14ac:dyDescent="0.35">
      <c r="A2347" s="3">
        <v>45422</v>
      </c>
      <c r="B2347" s="2">
        <v>10.6432</v>
      </c>
      <c r="C2347" s="7">
        <v>33.764607679465755</v>
      </c>
      <c r="D2347" s="7">
        <v>-0.13357270467805371</v>
      </c>
      <c r="E2347" s="7">
        <v>-0.12322099675454334</v>
      </c>
      <c r="F2347" s="7">
        <v>10.661840000000002</v>
      </c>
      <c r="G2347" s="7">
        <v>10.882620000000001</v>
      </c>
      <c r="H2347" s="7">
        <v>11.123594000000001</v>
      </c>
      <c r="I2347" s="7">
        <v>12.377293500000002</v>
      </c>
      <c r="J2347" s="7" t="s">
        <v>53</v>
      </c>
      <c r="K2347" s="7" t="s">
        <v>55</v>
      </c>
      <c r="L2347" s="7" t="s">
        <v>47</v>
      </c>
      <c r="M2347" s="7">
        <f t="shared" si="360"/>
        <v>25</v>
      </c>
      <c r="N2347" s="7">
        <f t="shared" si="361"/>
        <v>45</v>
      </c>
      <c r="O2347" s="7">
        <f t="shared" si="362"/>
        <v>0</v>
      </c>
      <c r="P2347" s="7">
        <f t="shared" si="363"/>
        <v>16.5</v>
      </c>
      <c r="Q2347" s="19">
        <f t="shared" si="364"/>
        <v>26.975000000000001</v>
      </c>
      <c r="R2347" s="19">
        <f t="shared" si="365"/>
        <v>18.125</v>
      </c>
      <c r="S2347" s="19">
        <f t="shared" si="366"/>
        <v>17.925000000000001</v>
      </c>
      <c r="T2347" s="19">
        <f t="shared" si="367"/>
        <v>21.625</v>
      </c>
      <c r="U2347" s="7">
        <f t="shared" si="368"/>
        <v>21.008333333333336</v>
      </c>
      <c r="V2347" s="7">
        <f t="shared" si="369"/>
        <v>21.162500000000001</v>
      </c>
    </row>
    <row r="2348" spans="1:22" ht="13.5" x14ac:dyDescent="0.35">
      <c r="A2348" s="3">
        <v>45425</v>
      </c>
      <c r="B2348" s="2">
        <v>10.624499999999999</v>
      </c>
      <c r="C2348" s="7">
        <v>37.144168962350697</v>
      </c>
      <c r="D2348" s="7">
        <v>-0.13639688465610789</v>
      </c>
      <c r="E2348" s="7">
        <v>-0.12585617433485624</v>
      </c>
      <c r="F2348" s="7">
        <v>10.65624</v>
      </c>
      <c r="G2348" s="7">
        <v>10.854610000000001</v>
      </c>
      <c r="H2348" s="7">
        <v>11.098946000000002</v>
      </c>
      <c r="I2348" s="7">
        <v>12.354747000000001</v>
      </c>
      <c r="J2348" s="7" t="s">
        <v>53</v>
      </c>
      <c r="K2348" s="7" t="s">
        <v>55</v>
      </c>
      <c r="L2348" s="7" t="s">
        <v>47</v>
      </c>
      <c r="M2348" s="7">
        <f t="shared" si="360"/>
        <v>25</v>
      </c>
      <c r="N2348" s="7">
        <f t="shared" si="361"/>
        <v>45</v>
      </c>
      <c r="O2348" s="7">
        <f t="shared" si="362"/>
        <v>0</v>
      </c>
      <c r="P2348" s="7">
        <f t="shared" si="363"/>
        <v>16.5</v>
      </c>
      <c r="Q2348" s="19">
        <f t="shared" si="364"/>
        <v>26.975000000000001</v>
      </c>
      <c r="R2348" s="19">
        <f t="shared" si="365"/>
        <v>18.125</v>
      </c>
      <c r="S2348" s="19">
        <f t="shared" si="366"/>
        <v>17.925000000000001</v>
      </c>
      <c r="T2348" s="19">
        <f t="shared" si="367"/>
        <v>21.625</v>
      </c>
      <c r="U2348" s="7">
        <f t="shared" si="368"/>
        <v>21.008333333333336</v>
      </c>
      <c r="V2348" s="7">
        <f t="shared" si="369"/>
        <v>21.162500000000001</v>
      </c>
    </row>
    <row r="2349" spans="1:22" ht="13.5" x14ac:dyDescent="0.35">
      <c r="A2349" s="3">
        <v>45426</v>
      </c>
      <c r="B2349" s="2">
        <v>10.4938</v>
      </c>
      <c r="C2349" s="7">
        <v>30.952684606555238</v>
      </c>
      <c r="D2349" s="7">
        <v>-0.14748139165137886</v>
      </c>
      <c r="E2349" s="7">
        <v>-0.13018121779816078</v>
      </c>
      <c r="F2349" s="7">
        <v>10.6357</v>
      </c>
      <c r="G2349" s="7">
        <v>10.821935</v>
      </c>
      <c r="H2349" s="7">
        <v>11.072246000000002</v>
      </c>
      <c r="I2349" s="7">
        <v>12.331733500000002</v>
      </c>
      <c r="J2349" s="7" t="s">
        <v>53</v>
      </c>
      <c r="K2349" s="7" t="s">
        <v>55</v>
      </c>
      <c r="L2349" s="7" t="s">
        <v>47</v>
      </c>
      <c r="M2349" s="7">
        <f t="shared" si="360"/>
        <v>25</v>
      </c>
      <c r="N2349" s="7">
        <f t="shared" si="361"/>
        <v>45</v>
      </c>
      <c r="O2349" s="7">
        <f t="shared" si="362"/>
        <v>0</v>
      </c>
      <c r="P2349" s="7">
        <f t="shared" si="363"/>
        <v>16.5</v>
      </c>
      <c r="Q2349" s="19">
        <f t="shared" si="364"/>
        <v>26.975000000000001</v>
      </c>
      <c r="R2349" s="19">
        <f t="shared" si="365"/>
        <v>18.125</v>
      </c>
      <c r="S2349" s="19">
        <f t="shared" si="366"/>
        <v>17.925000000000001</v>
      </c>
      <c r="T2349" s="19">
        <f t="shared" si="367"/>
        <v>21.625</v>
      </c>
      <c r="U2349" s="7">
        <f t="shared" si="368"/>
        <v>21.008333333333336</v>
      </c>
      <c r="V2349" s="7">
        <f t="shared" si="369"/>
        <v>21.162500000000001</v>
      </c>
    </row>
    <row r="2350" spans="1:22" ht="13.5" x14ac:dyDescent="0.35">
      <c r="A2350" s="3">
        <v>45427</v>
      </c>
      <c r="B2350" s="2">
        <v>10.596500000000001</v>
      </c>
      <c r="C2350" s="7">
        <v>29.265743402142704</v>
      </c>
      <c r="D2350" s="7">
        <v>-0.14629254224138855</v>
      </c>
      <c r="E2350" s="7">
        <v>-0.13340348268680635</v>
      </c>
      <c r="F2350" s="7">
        <v>10.613299999999999</v>
      </c>
      <c r="G2350" s="7">
        <v>10.795794999999998</v>
      </c>
      <c r="H2350" s="7">
        <v>11.052454000000003</v>
      </c>
      <c r="I2350" s="7">
        <v>12.309934000000005</v>
      </c>
      <c r="J2350" s="7" t="s">
        <v>53</v>
      </c>
      <c r="K2350" s="7" t="s">
        <v>55</v>
      </c>
      <c r="L2350" s="7" t="s">
        <v>47</v>
      </c>
      <c r="M2350" s="7">
        <f t="shared" si="360"/>
        <v>50</v>
      </c>
      <c r="N2350" s="7">
        <f t="shared" si="361"/>
        <v>45</v>
      </c>
      <c r="O2350" s="7">
        <f t="shared" si="362"/>
        <v>0</v>
      </c>
      <c r="P2350" s="7">
        <f t="shared" si="363"/>
        <v>16.5</v>
      </c>
      <c r="Q2350" s="19">
        <f t="shared" si="364"/>
        <v>35.725000000000001</v>
      </c>
      <c r="R2350" s="19">
        <f t="shared" si="365"/>
        <v>23.125</v>
      </c>
      <c r="S2350" s="19">
        <f t="shared" si="366"/>
        <v>21.675000000000001</v>
      </c>
      <c r="T2350" s="19">
        <f t="shared" si="367"/>
        <v>27.875</v>
      </c>
      <c r="U2350" s="7">
        <f t="shared" si="368"/>
        <v>26.841666666666669</v>
      </c>
      <c r="V2350" s="7">
        <f t="shared" si="369"/>
        <v>27.1</v>
      </c>
    </row>
    <row r="2351" spans="1:22" ht="13.5" x14ac:dyDescent="0.35">
      <c r="A2351" s="3">
        <v>45428</v>
      </c>
      <c r="B2351" s="2">
        <v>10.484400000000001</v>
      </c>
      <c r="C2351" s="7">
        <v>24.729325040313356</v>
      </c>
      <c r="D2351" s="7">
        <v>-0.1526364061823795</v>
      </c>
      <c r="E2351" s="7">
        <v>-0.13725006738592099</v>
      </c>
      <c r="F2351" s="7">
        <v>10.568479999999999</v>
      </c>
      <c r="G2351" s="7">
        <v>10.766385</v>
      </c>
      <c r="H2351" s="7">
        <v>11.026872000000003</v>
      </c>
      <c r="I2351" s="7">
        <v>12.287200500000004</v>
      </c>
      <c r="J2351" s="7" t="s">
        <v>53</v>
      </c>
      <c r="K2351" s="7" t="s">
        <v>55</v>
      </c>
      <c r="L2351" s="7" t="s">
        <v>47</v>
      </c>
      <c r="M2351" s="7">
        <f t="shared" si="360"/>
        <v>50</v>
      </c>
      <c r="N2351" s="7">
        <f t="shared" si="361"/>
        <v>45</v>
      </c>
      <c r="O2351" s="7">
        <f t="shared" si="362"/>
        <v>0</v>
      </c>
      <c r="P2351" s="7">
        <f t="shared" si="363"/>
        <v>16.5</v>
      </c>
      <c r="Q2351" s="19">
        <f t="shared" si="364"/>
        <v>35.725000000000001</v>
      </c>
      <c r="R2351" s="19">
        <f t="shared" si="365"/>
        <v>23.125</v>
      </c>
      <c r="S2351" s="19">
        <f t="shared" si="366"/>
        <v>21.675000000000001</v>
      </c>
      <c r="T2351" s="19">
        <f t="shared" si="367"/>
        <v>27.875</v>
      </c>
      <c r="U2351" s="7">
        <f t="shared" si="368"/>
        <v>26.841666666666669</v>
      </c>
      <c r="V2351" s="7">
        <f t="shared" si="369"/>
        <v>27.1</v>
      </c>
    </row>
    <row r="2352" spans="1:22" ht="13.5" x14ac:dyDescent="0.35">
      <c r="A2352" s="3">
        <v>45429</v>
      </c>
      <c r="B2352" s="2">
        <v>10.512499999999999</v>
      </c>
      <c r="C2352" s="7">
        <v>27.089144259734397</v>
      </c>
      <c r="D2352" s="7">
        <v>-0.15362562828791404</v>
      </c>
      <c r="E2352" s="7">
        <v>-0.1405251795663196</v>
      </c>
      <c r="F2352" s="7">
        <v>10.542339999999999</v>
      </c>
      <c r="G2352" s="7">
        <v>10.745849999999999</v>
      </c>
      <c r="H2352" s="7">
        <v>11.004092000000005</v>
      </c>
      <c r="I2352" s="7">
        <v>12.264887500000002</v>
      </c>
      <c r="J2352" s="7" t="s">
        <v>53</v>
      </c>
      <c r="K2352" s="7" t="s">
        <v>55</v>
      </c>
      <c r="L2352" s="7" t="s">
        <v>47</v>
      </c>
      <c r="M2352" s="7">
        <f t="shared" si="360"/>
        <v>50</v>
      </c>
      <c r="N2352" s="7">
        <f t="shared" si="361"/>
        <v>45</v>
      </c>
      <c r="O2352" s="7">
        <f t="shared" si="362"/>
        <v>0</v>
      </c>
      <c r="P2352" s="7">
        <f t="shared" si="363"/>
        <v>16.5</v>
      </c>
      <c r="Q2352" s="19">
        <f t="shared" si="364"/>
        <v>35.725000000000001</v>
      </c>
      <c r="R2352" s="19">
        <f t="shared" si="365"/>
        <v>23.125</v>
      </c>
      <c r="S2352" s="19">
        <f t="shared" si="366"/>
        <v>21.675000000000001</v>
      </c>
      <c r="T2352" s="19">
        <f t="shared" si="367"/>
        <v>27.875</v>
      </c>
      <c r="U2352" s="7">
        <f t="shared" si="368"/>
        <v>26.841666666666669</v>
      </c>
      <c r="V2352" s="7">
        <f t="shared" si="369"/>
        <v>27.1</v>
      </c>
    </row>
    <row r="2353" spans="1:22" ht="13.5" x14ac:dyDescent="0.35">
      <c r="A2353" s="3">
        <v>45432</v>
      </c>
      <c r="B2353" s="2">
        <v>10.4564</v>
      </c>
      <c r="C2353" s="7">
        <v>25.493490130197372</v>
      </c>
      <c r="D2353" s="7">
        <v>-0.15712515411660455</v>
      </c>
      <c r="E2353" s="7">
        <v>-0.1438451744763766</v>
      </c>
      <c r="F2353" s="7">
        <v>10.50872</v>
      </c>
      <c r="G2353" s="7">
        <v>10.724839999999999</v>
      </c>
      <c r="H2353" s="7">
        <v>10.975150000000008</v>
      </c>
      <c r="I2353" s="7">
        <v>12.242294000000001</v>
      </c>
      <c r="J2353" s="7" t="s">
        <v>53</v>
      </c>
      <c r="K2353" s="7" t="s">
        <v>55</v>
      </c>
      <c r="L2353" s="7" t="s">
        <v>47</v>
      </c>
      <c r="M2353" s="7">
        <f t="shared" si="360"/>
        <v>50</v>
      </c>
      <c r="N2353" s="7">
        <f t="shared" si="361"/>
        <v>45</v>
      </c>
      <c r="O2353" s="7">
        <f t="shared" si="362"/>
        <v>0</v>
      </c>
      <c r="P2353" s="7">
        <f t="shared" si="363"/>
        <v>16.5</v>
      </c>
      <c r="Q2353" s="19">
        <f t="shared" si="364"/>
        <v>35.725000000000001</v>
      </c>
      <c r="R2353" s="19">
        <f t="shared" si="365"/>
        <v>23.125</v>
      </c>
      <c r="S2353" s="19">
        <f t="shared" si="366"/>
        <v>21.675000000000001</v>
      </c>
      <c r="T2353" s="19">
        <f t="shared" si="367"/>
        <v>27.875</v>
      </c>
      <c r="U2353" s="7">
        <f t="shared" si="368"/>
        <v>26.841666666666669</v>
      </c>
      <c r="V2353" s="7">
        <f t="shared" si="369"/>
        <v>27.1</v>
      </c>
    </row>
    <row r="2354" spans="1:22" ht="13.5" x14ac:dyDescent="0.35">
      <c r="A2354" s="3">
        <v>45433</v>
      </c>
      <c r="B2354" s="2">
        <v>10.4564</v>
      </c>
      <c r="C2354" s="7">
        <v>25.493490130197372</v>
      </c>
      <c r="D2354" s="7">
        <v>-0.1580763478101197</v>
      </c>
      <c r="E2354" s="7">
        <v>-0.14669140914312523</v>
      </c>
      <c r="F2354" s="7">
        <v>10.501239999999999</v>
      </c>
      <c r="G2354" s="7">
        <v>10.708035000000001</v>
      </c>
      <c r="H2354" s="7">
        <v>10.946208000000006</v>
      </c>
      <c r="I2354" s="7">
        <v>12.220400500000004</v>
      </c>
      <c r="J2354" s="7" t="s">
        <v>53</v>
      </c>
      <c r="K2354" s="7" t="s">
        <v>55</v>
      </c>
      <c r="L2354" s="7" t="s">
        <v>47</v>
      </c>
      <c r="M2354" s="7">
        <f t="shared" si="360"/>
        <v>50</v>
      </c>
      <c r="N2354" s="7">
        <f t="shared" si="361"/>
        <v>45</v>
      </c>
      <c r="O2354" s="7">
        <f t="shared" si="362"/>
        <v>0</v>
      </c>
      <c r="P2354" s="7">
        <f t="shared" si="363"/>
        <v>16.5</v>
      </c>
      <c r="Q2354" s="19">
        <f t="shared" si="364"/>
        <v>35.725000000000001</v>
      </c>
      <c r="R2354" s="19">
        <f t="shared" si="365"/>
        <v>23.125</v>
      </c>
      <c r="S2354" s="19">
        <f t="shared" si="366"/>
        <v>21.675000000000001</v>
      </c>
      <c r="T2354" s="19">
        <f t="shared" si="367"/>
        <v>27.875</v>
      </c>
      <c r="U2354" s="7">
        <f t="shared" si="368"/>
        <v>26.841666666666669</v>
      </c>
      <c r="V2354" s="7">
        <f t="shared" si="369"/>
        <v>27.1</v>
      </c>
    </row>
    <row r="2355" spans="1:22" ht="13.5" x14ac:dyDescent="0.35">
      <c r="A2355" s="3">
        <v>45434</v>
      </c>
      <c r="B2355" s="2">
        <v>10.521800000000001</v>
      </c>
      <c r="C2355" s="7">
        <v>30.280998231479671</v>
      </c>
      <c r="D2355" s="7">
        <v>-0.15180305115620563</v>
      </c>
      <c r="E2355" s="7">
        <v>-0.14771373754574132</v>
      </c>
      <c r="F2355" s="7">
        <v>10.4863</v>
      </c>
      <c r="G2355" s="7">
        <v>10.694500000000001</v>
      </c>
      <c r="H2355" s="7">
        <v>10.907744000000005</v>
      </c>
      <c r="I2355" s="7">
        <v>12.199721000000004</v>
      </c>
      <c r="J2355" s="7" t="s">
        <v>53</v>
      </c>
      <c r="K2355" s="7" t="s">
        <v>55</v>
      </c>
      <c r="L2355" s="7" t="s">
        <v>47</v>
      </c>
      <c r="M2355" s="7">
        <f t="shared" si="360"/>
        <v>25</v>
      </c>
      <c r="N2355" s="7">
        <f t="shared" si="361"/>
        <v>45</v>
      </c>
      <c r="O2355" s="7">
        <f t="shared" si="362"/>
        <v>0</v>
      </c>
      <c r="P2355" s="7">
        <f t="shared" si="363"/>
        <v>16.5</v>
      </c>
      <c r="Q2355" s="19">
        <f t="shared" si="364"/>
        <v>26.975000000000001</v>
      </c>
      <c r="R2355" s="19">
        <f t="shared" si="365"/>
        <v>18.125</v>
      </c>
      <c r="S2355" s="19">
        <f t="shared" si="366"/>
        <v>17.925000000000001</v>
      </c>
      <c r="T2355" s="19">
        <f t="shared" si="367"/>
        <v>21.625</v>
      </c>
      <c r="U2355" s="7">
        <f t="shared" si="368"/>
        <v>21.008333333333336</v>
      </c>
      <c r="V2355" s="7">
        <f t="shared" si="369"/>
        <v>21.162500000000001</v>
      </c>
    </row>
    <row r="2356" spans="1:22" ht="13.5" x14ac:dyDescent="0.35">
      <c r="A2356" s="3">
        <v>45435</v>
      </c>
      <c r="B2356" s="2">
        <v>10.624499999999999</v>
      </c>
      <c r="C2356" s="7">
        <v>37.290135220981867</v>
      </c>
      <c r="D2356" s="7">
        <v>-0.13696553325178407</v>
      </c>
      <c r="E2356" s="7">
        <v>-0.14556409668694989</v>
      </c>
      <c r="F2356" s="7">
        <v>10.51432</v>
      </c>
      <c r="G2356" s="7">
        <v>10.68003</v>
      </c>
      <c r="H2356" s="7">
        <v>10.875628000000004</v>
      </c>
      <c r="I2356" s="7">
        <v>12.182169000000004</v>
      </c>
      <c r="J2356" s="7" t="s">
        <v>53</v>
      </c>
      <c r="K2356" s="7" t="s">
        <v>55</v>
      </c>
      <c r="L2356" s="7" t="s">
        <v>54</v>
      </c>
      <c r="M2356" s="7">
        <f t="shared" si="360"/>
        <v>25</v>
      </c>
      <c r="N2356" s="7">
        <f t="shared" si="361"/>
        <v>0</v>
      </c>
      <c r="O2356" s="7">
        <f t="shared" si="362"/>
        <v>0</v>
      </c>
      <c r="P2356" s="7">
        <f t="shared" si="363"/>
        <v>16.5</v>
      </c>
      <c r="Q2356" s="19">
        <f t="shared" si="364"/>
        <v>11.225</v>
      </c>
      <c r="R2356" s="19">
        <f t="shared" si="365"/>
        <v>9.125</v>
      </c>
      <c r="S2356" s="19">
        <f t="shared" si="366"/>
        <v>11.175000000000001</v>
      </c>
      <c r="T2356" s="19">
        <f t="shared" si="367"/>
        <v>10.375</v>
      </c>
      <c r="U2356" s="7">
        <f t="shared" si="368"/>
        <v>10.508333333333335</v>
      </c>
      <c r="V2356" s="7">
        <f t="shared" si="369"/>
        <v>10.475000000000001</v>
      </c>
    </row>
    <row r="2357" spans="1:22" ht="13.5" x14ac:dyDescent="0.35">
      <c r="A2357" s="3">
        <v>45436</v>
      </c>
      <c r="B2357" s="2">
        <v>10.549799999999999</v>
      </c>
      <c r="C2357" s="7">
        <v>44.445646295294715</v>
      </c>
      <c r="D2357" s="7">
        <v>-0.12973881086795913</v>
      </c>
      <c r="E2357" s="7">
        <v>-0.14239903952315175</v>
      </c>
      <c r="F2357" s="7">
        <v>10.52178</v>
      </c>
      <c r="G2357" s="7">
        <v>10.66136</v>
      </c>
      <c r="H2357" s="7">
        <v>10.854156000000003</v>
      </c>
      <c r="I2357" s="7">
        <v>12.1650375</v>
      </c>
      <c r="J2357" s="7" t="s">
        <v>53</v>
      </c>
      <c r="K2357" s="7" t="s">
        <v>55</v>
      </c>
      <c r="L2357" s="7" t="s">
        <v>54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16.5</v>
      </c>
      <c r="Q2357" s="19">
        <f t="shared" si="364"/>
        <v>11.225</v>
      </c>
      <c r="R2357" s="19">
        <f t="shared" si="365"/>
        <v>9.125</v>
      </c>
      <c r="S2357" s="19">
        <f t="shared" si="366"/>
        <v>11.175000000000001</v>
      </c>
      <c r="T2357" s="19">
        <f t="shared" si="367"/>
        <v>10.375</v>
      </c>
      <c r="U2357" s="7">
        <f t="shared" si="368"/>
        <v>10.508333333333335</v>
      </c>
      <c r="V2357" s="7">
        <f t="shared" si="369"/>
        <v>10.475000000000001</v>
      </c>
    </row>
    <row r="2358" spans="1:22" ht="13.5" x14ac:dyDescent="0.35">
      <c r="A2358" s="3">
        <v>45439</v>
      </c>
      <c r="B2358" s="2">
        <v>10.5031</v>
      </c>
      <c r="C2358" s="7">
        <v>44.89729020979015</v>
      </c>
      <c r="D2358" s="7">
        <v>-0.12632370004453009</v>
      </c>
      <c r="E2358" s="7">
        <v>-0.13918397162742743</v>
      </c>
      <c r="F2358" s="7">
        <v>10.531119999999998</v>
      </c>
      <c r="G2358" s="7">
        <v>10.640355000000001</v>
      </c>
      <c r="H2358" s="7">
        <v>10.832682</v>
      </c>
      <c r="I2358" s="7">
        <v>12.148932499999999</v>
      </c>
      <c r="J2358" s="7" t="s">
        <v>53</v>
      </c>
      <c r="K2358" s="7" t="s">
        <v>55</v>
      </c>
      <c r="L2358" s="7" t="s">
        <v>54</v>
      </c>
      <c r="M2358" s="7">
        <f t="shared" si="360"/>
        <v>25</v>
      </c>
      <c r="N2358" s="7">
        <f t="shared" si="361"/>
        <v>0</v>
      </c>
      <c r="O2358" s="7">
        <f t="shared" si="362"/>
        <v>0</v>
      </c>
      <c r="P2358" s="7">
        <f t="shared" si="363"/>
        <v>16.5</v>
      </c>
      <c r="Q2358" s="19">
        <f t="shared" si="364"/>
        <v>11.225</v>
      </c>
      <c r="R2358" s="19">
        <f t="shared" si="365"/>
        <v>9.125</v>
      </c>
      <c r="S2358" s="19">
        <f t="shared" si="366"/>
        <v>11.175000000000001</v>
      </c>
      <c r="T2358" s="19">
        <f t="shared" si="367"/>
        <v>10.375</v>
      </c>
      <c r="U2358" s="7">
        <f t="shared" si="368"/>
        <v>10.508333333333335</v>
      </c>
      <c r="V2358" s="7">
        <f t="shared" si="369"/>
        <v>10.475000000000001</v>
      </c>
    </row>
    <row r="2359" spans="1:22" ht="13.5" x14ac:dyDescent="0.35">
      <c r="A2359" s="3">
        <v>45440</v>
      </c>
      <c r="B2359" s="2">
        <v>10.671200000000001</v>
      </c>
      <c r="C2359" s="7">
        <v>48.079892927005034</v>
      </c>
      <c r="D2359" s="7">
        <v>-0.1087987704815081</v>
      </c>
      <c r="E2359" s="7">
        <v>-0.13310693139824356</v>
      </c>
      <c r="F2359" s="7">
        <v>10.57408</v>
      </c>
      <c r="G2359" s="7">
        <v>10.627755000000001</v>
      </c>
      <c r="H2359" s="7">
        <v>10.828388000000002</v>
      </c>
      <c r="I2359" s="7">
        <v>12.1339015</v>
      </c>
      <c r="J2359" s="7" t="s">
        <v>48</v>
      </c>
      <c r="K2359" s="7" t="s">
        <v>55</v>
      </c>
      <c r="L2359" s="7" t="s">
        <v>50</v>
      </c>
      <c r="M2359" s="7">
        <f t="shared" si="360"/>
        <v>25</v>
      </c>
      <c r="N2359" s="7">
        <f t="shared" si="361"/>
        <v>0</v>
      </c>
      <c r="O2359" s="7">
        <f t="shared" si="362"/>
        <v>0</v>
      </c>
      <c r="P2359" s="7">
        <f t="shared" si="363"/>
        <v>49.5</v>
      </c>
      <c r="Q2359" s="19">
        <f t="shared" si="364"/>
        <v>16.175000000000001</v>
      </c>
      <c r="R2359" s="19">
        <f t="shared" si="365"/>
        <v>17.375</v>
      </c>
      <c r="S2359" s="19">
        <f t="shared" si="366"/>
        <v>26.025000000000002</v>
      </c>
      <c r="T2359" s="19">
        <f t="shared" si="367"/>
        <v>18.625</v>
      </c>
      <c r="U2359" s="7">
        <f t="shared" si="368"/>
        <v>19.858333333333334</v>
      </c>
      <c r="V2359" s="7">
        <f t="shared" si="369"/>
        <v>19.55</v>
      </c>
    </row>
    <row r="2360" spans="1:22" ht="13.5" x14ac:dyDescent="0.35">
      <c r="A2360" s="3">
        <v>45441</v>
      </c>
      <c r="B2360" s="2">
        <v>10.661799999999999</v>
      </c>
      <c r="C2360" s="7">
        <v>47.619047619047549</v>
      </c>
      <c r="D2360" s="7">
        <v>-9.4578398083337234E-2</v>
      </c>
      <c r="E2360" s="7">
        <v>-0.1254012247352623</v>
      </c>
      <c r="F2360" s="7">
        <v>10.602079999999999</v>
      </c>
      <c r="G2360" s="7">
        <v>10.614685000000001</v>
      </c>
      <c r="H2360" s="7">
        <v>10.828013999999998</v>
      </c>
      <c r="I2360" s="7">
        <v>12.118450000000001</v>
      </c>
      <c r="J2360" s="7" t="s">
        <v>48</v>
      </c>
      <c r="K2360" s="7" t="s">
        <v>55</v>
      </c>
      <c r="L2360" s="7" t="s">
        <v>50</v>
      </c>
      <c r="M2360" s="7">
        <f t="shared" si="360"/>
        <v>25</v>
      </c>
      <c r="N2360" s="7">
        <f t="shared" si="361"/>
        <v>0</v>
      </c>
      <c r="O2360" s="7">
        <f t="shared" si="362"/>
        <v>0</v>
      </c>
      <c r="P2360" s="7">
        <f t="shared" si="363"/>
        <v>49.5</v>
      </c>
      <c r="Q2360" s="19">
        <f t="shared" si="364"/>
        <v>16.175000000000001</v>
      </c>
      <c r="R2360" s="19">
        <f t="shared" si="365"/>
        <v>17.375</v>
      </c>
      <c r="S2360" s="19">
        <f t="shared" si="366"/>
        <v>26.025000000000002</v>
      </c>
      <c r="T2360" s="19">
        <f t="shared" si="367"/>
        <v>18.625</v>
      </c>
      <c r="U2360" s="7">
        <f t="shared" si="368"/>
        <v>19.858333333333334</v>
      </c>
      <c r="V2360" s="7">
        <f t="shared" si="369"/>
        <v>19.55</v>
      </c>
    </row>
    <row r="2361" spans="1:22" ht="13.5" x14ac:dyDescent="0.35">
      <c r="A2361" s="3">
        <v>45442</v>
      </c>
      <c r="B2361" s="2">
        <v>10.7178</v>
      </c>
      <c r="C2361" s="7">
        <v>53.839818818200548</v>
      </c>
      <c r="D2361" s="7">
        <v>-7.7892027707754607E-2</v>
      </c>
      <c r="E2361" s="7">
        <v>-0.11589938532976077</v>
      </c>
      <c r="F2361" s="7">
        <v>10.620740000000001</v>
      </c>
      <c r="G2361" s="7">
        <v>10.604415000000001</v>
      </c>
      <c r="H2361" s="7">
        <v>10.831934</v>
      </c>
      <c r="I2361" s="7">
        <v>12.103372</v>
      </c>
      <c r="J2361" s="7" t="s">
        <v>48</v>
      </c>
      <c r="K2361" s="7" t="s">
        <v>55</v>
      </c>
      <c r="L2361" s="7" t="s">
        <v>50</v>
      </c>
      <c r="M2361" s="7">
        <f t="shared" si="360"/>
        <v>25</v>
      </c>
      <c r="N2361" s="7">
        <f t="shared" si="361"/>
        <v>0</v>
      </c>
      <c r="O2361" s="7">
        <f t="shared" si="362"/>
        <v>0</v>
      </c>
      <c r="P2361" s="7">
        <f t="shared" si="363"/>
        <v>49.5</v>
      </c>
      <c r="Q2361" s="19">
        <f t="shared" si="364"/>
        <v>16.175000000000001</v>
      </c>
      <c r="R2361" s="19">
        <f t="shared" si="365"/>
        <v>17.375</v>
      </c>
      <c r="S2361" s="19">
        <f t="shared" si="366"/>
        <v>26.025000000000002</v>
      </c>
      <c r="T2361" s="19">
        <f t="shared" si="367"/>
        <v>18.625</v>
      </c>
      <c r="U2361" s="7">
        <f t="shared" si="368"/>
        <v>19.858333333333334</v>
      </c>
      <c r="V2361" s="7">
        <f t="shared" si="369"/>
        <v>19.55</v>
      </c>
    </row>
    <row r="2362" spans="1:22" ht="13.5" x14ac:dyDescent="0.35">
      <c r="A2362" s="3">
        <v>45443</v>
      </c>
      <c r="B2362" s="2">
        <v>10.8766</v>
      </c>
      <c r="C2362" s="7">
        <v>61.340530814215072</v>
      </c>
      <c r="D2362" s="7">
        <v>-5.126319590115358E-2</v>
      </c>
      <c r="E2362" s="7">
        <v>-0.10297214744403933</v>
      </c>
      <c r="F2362" s="7">
        <v>10.6861</v>
      </c>
      <c r="G2362" s="7">
        <v>10.603015000000003</v>
      </c>
      <c r="H2362" s="7">
        <v>10.836602000000001</v>
      </c>
      <c r="I2362" s="7">
        <v>12.089088000000002</v>
      </c>
      <c r="J2362" s="7" t="s">
        <v>48</v>
      </c>
      <c r="K2362" s="7" t="s">
        <v>55</v>
      </c>
      <c r="L2362" s="7" t="s">
        <v>50</v>
      </c>
      <c r="M2362" s="7">
        <f t="shared" si="360"/>
        <v>25</v>
      </c>
      <c r="N2362" s="7">
        <f t="shared" si="361"/>
        <v>0</v>
      </c>
      <c r="O2362" s="7">
        <f t="shared" si="362"/>
        <v>0</v>
      </c>
      <c r="P2362" s="7">
        <f t="shared" si="363"/>
        <v>49.5</v>
      </c>
      <c r="Q2362" s="19">
        <f t="shared" si="364"/>
        <v>16.175000000000001</v>
      </c>
      <c r="R2362" s="19">
        <f t="shared" si="365"/>
        <v>17.375</v>
      </c>
      <c r="S2362" s="19">
        <f t="shared" si="366"/>
        <v>26.025000000000002</v>
      </c>
      <c r="T2362" s="19">
        <f t="shared" si="367"/>
        <v>18.625</v>
      </c>
      <c r="U2362" s="7">
        <f t="shared" si="368"/>
        <v>19.858333333333334</v>
      </c>
      <c r="V2362" s="7">
        <f t="shared" si="369"/>
        <v>19.55</v>
      </c>
    </row>
    <row r="2363" spans="1:22" ht="13.5" x14ac:dyDescent="0.35">
      <c r="A2363" s="3">
        <v>45446</v>
      </c>
      <c r="B2363" s="2">
        <v>10.8299</v>
      </c>
      <c r="C2363" s="7">
        <v>66.355231143552345</v>
      </c>
      <c r="D2363" s="7">
        <v>-3.3541311199103419E-2</v>
      </c>
      <c r="E2363" s="7">
        <v>-8.908598019505215E-2</v>
      </c>
      <c r="F2363" s="7">
        <v>10.751459999999998</v>
      </c>
      <c r="G2363" s="7">
        <v>10.611885000000001</v>
      </c>
      <c r="H2363" s="7">
        <v>10.840336000000001</v>
      </c>
      <c r="I2363" s="7">
        <v>12.075084000000002</v>
      </c>
      <c r="J2363" s="7" t="s">
        <v>48</v>
      </c>
      <c r="K2363" s="7" t="s">
        <v>55</v>
      </c>
      <c r="L2363" s="7" t="s">
        <v>50</v>
      </c>
      <c r="M2363" s="7">
        <f t="shared" si="360"/>
        <v>25</v>
      </c>
      <c r="N2363" s="7">
        <f t="shared" si="361"/>
        <v>0</v>
      </c>
      <c r="O2363" s="7">
        <f t="shared" si="362"/>
        <v>0</v>
      </c>
      <c r="P2363" s="7">
        <f t="shared" si="363"/>
        <v>49.5</v>
      </c>
      <c r="Q2363" s="19">
        <f t="shared" si="364"/>
        <v>16.175000000000001</v>
      </c>
      <c r="R2363" s="19">
        <f t="shared" si="365"/>
        <v>17.375</v>
      </c>
      <c r="S2363" s="19">
        <f t="shared" si="366"/>
        <v>26.025000000000002</v>
      </c>
      <c r="T2363" s="19">
        <f t="shared" si="367"/>
        <v>18.625</v>
      </c>
      <c r="U2363" s="7">
        <f t="shared" si="368"/>
        <v>19.858333333333334</v>
      </c>
      <c r="V2363" s="7">
        <f t="shared" si="369"/>
        <v>19.55</v>
      </c>
    </row>
    <row r="2364" spans="1:22" ht="13.5" x14ac:dyDescent="0.35">
      <c r="A2364" s="3">
        <v>45447</v>
      </c>
      <c r="B2364" s="2">
        <v>10.9232</v>
      </c>
      <c r="C2364" s="7">
        <v>66.044592869069817</v>
      </c>
      <c r="D2364" s="7">
        <v>-1.1831671490099893E-2</v>
      </c>
      <c r="E2364" s="7">
        <v>-7.3635118454061704E-2</v>
      </c>
      <c r="F2364" s="7">
        <v>10.801860000000001</v>
      </c>
      <c r="G2364" s="7">
        <v>10.628220000000001</v>
      </c>
      <c r="H2364" s="7">
        <v>10.845936</v>
      </c>
      <c r="I2364" s="7">
        <v>12.064394000000004</v>
      </c>
      <c r="J2364" s="7" t="s">
        <v>48</v>
      </c>
      <c r="K2364" s="7" t="s">
        <v>55</v>
      </c>
      <c r="L2364" s="7" t="s">
        <v>50</v>
      </c>
      <c r="M2364" s="7">
        <f t="shared" si="360"/>
        <v>25</v>
      </c>
      <c r="N2364" s="7">
        <f t="shared" si="361"/>
        <v>0</v>
      </c>
      <c r="O2364" s="7">
        <f t="shared" si="362"/>
        <v>0</v>
      </c>
      <c r="P2364" s="7">
        <f t="shared" si="363"/>
        <v>49.5</v>
      </c>
      <c r="Q2364" s="19">
        <f t="shared" si="364"/>
        <v>16.175000000000001</v>
      </c>
      <c r="R2364" s="19">
        <f t="shared" si="365"/>
        <v>17.375</v>
      </c>
      <c r="S2364" s="19">
        <f t="shared" si="366"/>
        <v>26.025000000000002</v>
      </c>
      <c r="T2364" s="19">
        <f t="shared" si="367"/>
        <v>18.625</v>
      </c>
      <c r="U2364" s="7">
        <f t="shared" si="368"/>
        <v>19.858333333333334</v>
      </c>
      <c r="V2364" s="7">
        <f t="shared" si="369"/>
        <v>19.55</v>
      </c>
    </row>
    <row r="2365" spans="1:22" ht="13.5" x14ac:dyDescent="0.35">
      <c r="A2365" s="3">
        <v>45448</v>
      </c>
      <c r="B2365" s="2">
        <v>10.8766</v>
      </c>
      <c r="C2365" s="7">
        <v>70.585765273986993</v>
      </c>
      <c r="D2365" s="7">
        <v>1.5947604356441047E-3</v>
      </c>
      <c r="E2365" s="7">
        <v>-5.8589142676120545E-2</v>
      </c>
      <c r="F2365" s="7">
        <v>10.844820000000002</v>
      </c>
      <c r="G2365" s="7">
        <v>10.636625</v>
      </c>
      <c r="H2365" s="7">
        <v>10.847804000000002</v>
      </c>
      <c r="I2365" s="7">
        <v>12.055291500000003</v>
      </c>
      <c r="J2365" s="7" t="s">
        <v>48</v>
      </c>
      <c r="K2365" s="7" t="s">
        <v>55</v>
      </c>
      <c r="L2365" s="7" t="s">
        <v>50</v>
      </c>
      <c r="M2365" s="7">
        <f t="shared" si="360"/>
        <v>0</v>
      </c>
      <c r="N2365" s="7">
        <f t="shared" si="361"/>
        <v>0</v>
      </c>
      <c r="O2365" s="7">
        <f t="shared" si="362"/>
        <v>0</v>
      </c>
      <c r="P2365" s="7">
        <f t="shared" si="363"/>
        <v>49.5</v>
      </c>
      <c r="Q2365" s="19">
        <f t="shared" si="364"/>
        <v>7.4249999999999998</v>
      </c>
      <c r="R2365" s="19">
        <f t="shared" si="365"/>
        <v>12.375</v>
      </c>
      <c r="S2365" s="19">
        <f t="shared" si="366"/>
        <v>22.275000000000002</v>
      </c>
      <c r="T2365" s="19">
        <f t="shared" si="367"/>
        <v>12.375</v>
      </c>
      <c r="U2365" s="7">
        <f t="shared" si="368"/>
        <v>14.025</v>
      </c>
      <c r="V2365" s="7">
        <f t="shared" si="369"/>
        <v>13.612500000000001</v>
      </c>
    </row>
    <row r="2366" spans="1:22" ht="13.5" x14ac:dyDescent="0.35">
      <c r="A2366" s="3">
        <v>45449</v>
      </c>
      <c r="B2366" s="2">
        <v>10.9046</v>
      </c>
      <c r="C2366" s="7">
        <v>70.582677165354411</v>
      </c>
      <c r="D2366" s="7">
        <v>1.4329489033471532E-2</v>
      </c>
      <c r="E2366" s="7">
        <v>-4.400541633420213E-2</v>
      </c>
      <c r="F2366" s="7">
        <v>10.88218</v>
      </c>
      <c r="G2366" s="7">
        <v>10.646430000000001</v>
      </c>
      <c r="H2366" s="7">
        <v>10.847432</v>
      </c>
      <c r="I2366" s="7">
        <v>12.044508500000001</v>
      </c>
      <c r="J2366" s="7" t="s">
        <v>48</v>
      </c>
      <c r="K2366" s="7" t="s">
        <v>55</v>
      </c>
      <c r="L2366" s="7" t="s">
        <v>50</v>
      </c>
      <c r="M2366" s="7">
        <f t="shared" si="360"/>
        <v>0</v>
      </c>
      <c r="N2366" s="7">
        <f t="shared" si="361"/>
        <v>0</v>
      </c>
      <c r="O2366" s="7">
        <f t="shared" si="362"/>
        <v>0</v>
      </c>
      <c r="P2366" s="7">
        <f t="shared" si="363"/>
        <v>49.5</v>
      </c>
      <c r="Q2366" s="19">
        <f t="shared" si="364"/>
        <v>7.4249999999999998</v>
      </c>
      <c r="R2366" s="19">
        <f t="shared" si="365"/>
        <v>12.375</v>
      </c>
      <c r="S2366" s="19">
        <f t="shared" si="366"/>
        <v>22.275000000000002</v>
      </c>
      <c r="T2366" s="19">
        <f t="shared" si="367"/>
        <v>12.375</v>
      </c>
      <c r="U2366" s="7">
        <f t="shared" si="368"/>
        <v>14.025</v>
      </c>
      <c r="V2366" s="7">
        <f t="shared" si="369"/>
        <v>13.612500000000001</v>
      </c>
    </row>
    <row r="2367" spans="1:22" ht="13.5" x14ac:dyDescent="0.35">
      <c r="A2367" s="3">
        <v>45450</v>
      </c>
      <c r="B2367" s="2">
        <v>10.820499999999999</v>
      </c>
      <c r="C2367" s="7">
        <v>68.567057623661313</v>
      </c>
      <c r="D2367" s="7">
        <v>1.7434709569847939E-2</v>
      </c>
      <c r="E2367" s="7">
        <v>-3.1717391153392116E-2</v>
      </c>
      <c r="F2367" s="7">
        <v>10.87096</v>
      </c>
      <c r="G2367" s="7">
        <v>10.655295000000001</v>
      </c>
      <c r="H2367" s="7">
        <v>10.839962</v>
      </c>
      <c r="I2367" s="7">
        <v>12.031904500000003</v>
      </c>
      <c r="J2367" s="7" t="s">
        <v>53</v>
      </c>
      <c r="K2367" s="7" t="s">
        <v>55</v>
      </c>
      <c r="L2367" s="7" t="s">
        <v>47</v>
      </c>
      <c r="M2367" s="7">
        <f t="shared" si="360"/>
        <v>25</v>
      </c>
      <c r="N2367" s="7">
        <f t="shared" si="361"/>
        <v>0</v>
      </c>
      <c r="O2367" s="7">
        <f t="shared" si="362"/>
        <v>0</v>
      </c>
      <c r="P2367" s="7">
        <f t="shared" si="363"/>
        <v>16.5</v>
      </c>
      <c r="Q2367" s="19">
        <f t="shared" si="364"/>
        <v>11.225</v>
      </c>
      <c r="R2367" s="19">
        <f t="shared" si="365"/>
        <v>9.125</v>
      </c>
      <c r="S2367" s="19">
        <f t="shared" si="366"/>
        <v>11.175000000000001</v>
      </c>
      <c r="T2367" s="19">
        <f t="shared" si="367"/>
        <v>10.375</v>
      </c>
      <c r="U2367" s="7">
        <f t="shared" si="368"/>
        <v>10.508333333333335</v>
      </c>
      <c r="V2367" s="7">
        <f t="shared" si="369"/>
        <v>10.475000000000001</v>
      </c>
    </row>
    <row r="2368" spans="1:22" ht="13.5" x14ac:dyDescent="0.35">
      <c r="A2368" s="3">
        <v>45453</v>
      </c>
      <c r="B2368" s="2">
        <v>10.736499999999999</v>
      </c>
      <c r="C2368" s="7">
        <v>63.156411460779658</v>
      </c>
      <c r="D2368" s="7">
        <v>1.296803381265299E-2</v>
      </c>
      <c r="E2368" s="7">
        <v>-2.2780306160183096E-2</v>
      </c>
      <c r="F2368" s="7">
        <v>10.85228</v>
      </c>
      <c r="G2368" s="7">
        <v>10.660895</v>
      </c>
      <c r="H2368" s="7">
        <v>10.833052</v>
      </c>
      <c r="I2368" s="7">
        <v>12.017947000000001</v>
      </c>
      <c r="J2368" s="7" t="s">
        <v>53</v>
      </c>
      <c r="K2368" s="7" t="s">
        <v>55</v>
      </c>
      <c r="L2368" s="7" t="s">
        <v>47</v>
      </c>
      <c r="M2368" s="7">
        <f t="shared" si="360"/>
        <v>25</v>
      </c>
      <c r="N2368" s="7">
        <f t="shared" si="361"/>
        <v>0</v>
      </c>
      <c r="O2368" s="7">
        <f t="shared" si="362"/>
        <v>0</v>
      </c>
      <c r="P2368" s="7">
        <f t="shared" si="363"/>
        <v>16.5</v>
      </c>
      <c r="Q2368" s="19">
        <f t="shared" si="364"/>
        <v>11.225</v>
      </c>
      <c r="R2368" s="19">
        <f t="shared" si="365"/>
        <v>9.125</v>
      </c>
      <c r="S2368" s="19">
        <f t="shared" si="366"/>
        <v>11.175000000000001</v>
      </c>
      <c r="T2368" s="19">
        <f t="shared" si="367"/>
        <v>10.375</v>
      </c>
      <c r="U2368" s="7">
        <f t="shared" si="368"/>
        <v>10.508333333333335</v>
      </c>
      <c r="V2368" s="7">
        <f t="shared" si="369"/>
        <v>10.475000000000001</v>
      </c>
    </row>
    <row r="2369" spans="1:22" ht="13.5" x14ac:dyDescent="0.35">
      <c r="A2369" s="3">
        <v>45454</v>
      </c>
      <c r="B2369" s="2">
        <v>10.773899999999999</v>
      </c>
      <c r="C2369" s="7">
        <v>62.161119150988839</v>
      </c>
      <c r="D2369" s="7">
        <v>1.2304193446615486E-2</v>
      </c>
      <c r="E2369" s="7">
        <v>-1.5763406238823378E-2</v>
      </c>
      <c r="F2369" s="7">
        <v>10.822419999999997</v>
      </c>
      <c r="G2369" s="7">
        <v>10.674900000000001</v>
      </c>
      <c r="H2369" s="7">
        <v>10.826890000000001</v>
      </c>
      <c r="I2369" s="7">
        <v>12.004176500000002</v>
      </c>
      <c r="J2369" s="7" t="s">
        <v>53</v>
      </c>
      <c r="K2369" s="7" t="s">
        <v>55</v>
      </c>
      <c r="L2369" s="7" t="s">
        <v>47</v>
      </c>
      <c r="M2369" s="7">
        <f t="shared" si="360"/>
        <v>25</v>
      </c>
      <c r="N2369" s="7">
        <f t="shared" si="361"/>
        <v>0</v>
      </c>
      <c r="O2369" s="7">
        <f t="shared" si="362"/>
        <v>0</v>
      </c>
      <c r="P2369" s="7">
        <f t="shared" si="363"/>
        <v>16.5</v>
      </c>
      <c r="Q2369" s="19">
        <f t="shared" si="364"/>
        <v>11.225</v>
      </c>
      <c r="R2369" s="19">
        <f t="shared" si="365"/>
        <v>9.125</v>
      </c>
      <c r="S2369" s="19">
        <f t="shared" si="366"/>
        <v>11.175000000000001</v>
      </c>
      <c r="T2369" s="19">
        <f t="shared" si="367"/>
        <v>10.375</v>
      </c>
      <c r="U2369" s="7">
        <f t="shared" si="368"/>
        <v>10.508333333333335</v>
      </c>
      <c r="V2369" s="7">
        <f t="shared" si="369"/>
        <v>10.475000000000001</v>
      </c>
    </row>
    <row r="2370" spans="1:22" ht="13.5" x14ac:dyDescent="0.35">
      <c r="A2370" s="3">
        <v>45455</v>
      </c>
      <c r="B2370" s="2">
        <v>10.8019</v>
      </c>
      <c r="C2370" s="7">
        <v>59.222291536702016</v>
      </c>
      <c r="D2370" s="7">
        <v>1.3877490100613343E-2</v>
      </c>
      <c r="E2370" s="7">
        <v>-9.8352269709360354E-3</v>
      </c>
      <c r="F2370" s="7">
        <v>10.807479999999998</v>
      </c>
      <c r="G2370" s="7">
        <v>10.685169999999999</v>
      </c>
      <c r="H2370" s="7">
        <v>10.822036000000001</v>
      </c>
      <c r="I2370" s="7">
        <v>11.990546</v>
      </c>
      <c r="J2370" s="7" t="s">
        <v>48</v>
      </c>
      <c r="K2370" s="7" t="s">
        <v>55</v>
      </c>
      <c r="L2370" s="7" t="s">
        <v>56</v>
      </c>
      <c r="M2370" s="7">
        <f t="shared" si="360"/>
        <v>25</v>
      </c>
      <c r="N2370" s="7">
        <f t="shared" si="361"/>
        <v>0</v>
      </c>
      <c r="O2370" s="7">
        <f t="shared" si="362"/>
        <v>0</v>
      </c>
      <c r="P2370" s="7">
        <f t="shared" si="363"/>
        <v>66.5</v>
      </c>
      <c r="Q2370" s="19">
        <f t="shared" si="364"/>
        <v>18.725000000000001</v>
      </c>
      <c r="R2370" s="19">
        <f t="shared" si="365"/>
        <v>21.625</v>
      </c>
      <c r="S2370" s="19">
        <f t="shared" si="366"/>
        <v>33.674999999999997</v>
      </c>
      <c r="T2370" s="19">
        <f t="shared" si="367"/>
        <v>22.875</v>
      </c>
      <c r="U2370" s="7">
        <f t="shared" si="368"/>
        <v>24.675000000000001</v>
      </c>
      <c r="V2370" s="7">
        <f t="shared" si="369"/>
        <v>24.225000000000001</v>
      </c>
    </row>
    <row r="2371" spans="1:22" ht="13.5" x14ac:dyDescent="0.35">
      <c r="A2371" s="3">
        <v>45456</v>
      </c>
      <c r="B2371" s="2">
        <v>10.8299</v>
      </c>
      <c r="C2371" s="7">
        <v>65.304338323680483</v>
      </c>
      <c r="D2371" s="7">
        <v>1.7185600127525902E-2</v>
      </c>
      <c r="E2371" s="7">
        <v>-4.4310615512436488E-3</v>
      </c>
      <c r="F2371" s="7">
        <v>10.792540000000001</v>
      </c>
      <c r="G2371" s="7">
        <v>10.702444999999999</v>
      </c>
      <c r="H2371" s="7">
        <v>10.818301999999999</v>
      </c>
      <c r="I2371" s="7">
        <v>11.977848999999999</v>
      </c>
      <c r="J2371" s="7" t="s">
        <v>48</v>
      </c>
      <c r="K2371" s="7" t="s">
        <v>55</v>
      </c>
      <c r="L2371" s="7" t="s">
        <v>56</v>
      </c>
      <c r="M2371" s="7">
        <f t="shared" ref="M2371:M2434" si="370">IF(C2371&lt;30,50,IF(C2371&gt;70,0,25))</f>
        <v>25</v>
      </c>
      <c r="N2371" s="7">
        <f t="shared" ref="N2371:N2434" si="371">IF(E2371-D2371&gt;0.02,100,IF(E2371-D2371&lt;0,0,45))</f>
        <v>0</v>
      </c>
      <c r="O2371" s="7">
        <f t="shared" ref="O2371:O2434" si="372">IF(F2371-I2371&gt;10,100,IF(F2371-I2371&gt;5,75,IF(F2371-I2371&gt;0,50,0)))</f>
        <v>0</v>
      </c>
      <c r="P2371" s="7">
        <f t="shared" ref="P2371:P2434" si="373">IF(L2371="CONFIRMED BULLISH", 34, IF(L2371="BULLISH DIVERGENCE",17,0))+IF(J2371="Bullish",33,IF(J2371="Bearish", 0,16.5))+IF(K2371="Strong",33,IF(K2371="Weak",0,16.5))</f>
        <v>66.5</v>
      </c>
      <c r="Q2371" s="19">
        <f t="shared" ref="Q2371:Q2434" si="374">0.35*M2371+0.35*N2371+0.15*O2371+0.15*P2371</f>
        <v>18.725000000000001</v>
      </c>
      <c r="R2371" s="19">
        <f t="shared" ref="R2371:R2434" si="375">0.2*M2371+0.2*N2371+0.35*O2371+0.25*P2371</f>
        <v>21.625</v>
      </c>
      <c r="S2371" s="19">
        <f t="shared" ref="S2371:S2434" si="376">M2371*0.15+N2371*0.15+O2371*0.25+P2371*0.45</f>
        <v>33.674999999999997</v>
      </c>
      <c r="T2371" s="19">
        <f t="shared" ref="T2371:T2434" si="377">0.25*SUM(M2371:P2371)</f>
        <v>22.875</v>
      </c>
      <c r="U2371" s="7">
        <f t="shared" ref="U2371:U2434" si="378">SUM(Q2371:S2371)/3</f>
        <v>24.675000000000001</v>
      </c>
      <c r="V2371" s="7">
        <f t="shared" ref="V2371:V2434" si="379">SUM(Q2371:T2371)/4</f>
        <v>24.225000000000001</v>
      </c>
    </row>
    <row r="2372" spans="1:22" ht="13.5" x14ac:dyDescent="0.35">
      <c r="A2372" s="3">
        <v>45457</v>
      </c>
      <c r="B2372" s="2">
        <v>10.783200000000001</v>
      </c>
      <c r="C2372" s="7">
        <v>65.304338323680483</v>
      </c>
      <c r="D2372" s="7">
        <v>1.5856220802429988E-2</v>
      </c>
      <c r="E2372" s="7">
        <v>-3.7360508050892152E-4</v>
      </c>
      <c r="F2372" s="7">
        <v>10.785079999999999</v>
      </c>
      <c r="G2372" s="7">
        <v>10.715979999999998</v>
      </c>
      <c r="H2372" s="7">
        <v>10.810645999999998</v>
      </c>
      <c r="I2372" s="7">
        <v>11.964591499999997</v>
      </c>
      <c r="J2372" s="7" t="s">
        <v>48</v>
      </c>
      <c r="K2372" s="7" t="s">
        <v>55</v>
      </c>
      <c r="L2372" s="7" t="s">
        <v>56</v>
      </c>
      <c r="M2372" s="7">
        <f t="shared" si="370"/>
        <v>25</v>
      </c>
      <c r="N2372" s="7">
        <f t="shared" si="371"/>
        <v>0</v>
      </c>
      <c r="O2372" s="7">
        <f t="shared" si="372"/>
        <v>0</v>
      </c>
      <c r="P2372" s="7">
        <f t="shared" si="373"/>
        <v>66.5</v>
      </c>
      <c r="Q2372" s="19">
        <f t="shared" si="374"/>
        <v>18.725000000000001</v>
      </c>
      <c r="R2372" s="19">
        <f t="shared" si="375"/>
        <v>21.625</v>
      </c>
      <c r="S2372" s="19">
        <f t="shared" si="376"/>
        <v>33.674999999999997</v>
      </c>
      <c r="T2372" s="19">
        <f t="shared" si="377"/>
        <v>22.875</v>
      </c>
      <c r="U2372" s="7">
        <f t="shared" si="378"/>
        <v>24.675000000000001</v>
      </c>
      <c r="V2372" s="7">
        <f t="shared" si="379"/>
        <v>24.225000000000001</v>
      </c>
    </row>
    <row r="2373" spans="1:22" ht="13.5" x14ac:dyDescent="0.35">
      <c r="A2373" s="3">
        <v>45461</v>
      </c>
      <c r="B2373" s="2">
        <v>10.7272</v>
      </c>
      <c r="C2373" s="7">
        <v>53.486924034869183</v>
      </c>
      <c r="D2373" s="7">
        <v>1.0166750153967286E-2</v>
      </c>
      <c r="E2373" s="7">
        <v>1.7344659663863201E-3</v>
      </c>
      <c r="F2373" s="7">
        <v>10.78322</v>
      </c>
      <c r="G2373" s="7">
        <v>10.729519999999999</v>
      </c>
      <c r="H2373" s="7">
        <v>10.803178000000001</v>
      </c>
      <c r="I2373" s="7">
        <v>11.951240999999996</v>
      </c>
      <c r="J2373" s="7" t="s">
        <v>48</v>
      </c>
      <c r="K2373" s="7" t="s">
        <v>55</v>
      </c>
      <c r="L2373" s="7" t="s">
        <v>56</v>
      </c>
      <c r="M2373" s="7">
        <f t="shared" si="370"/>
        <v>25</v>
      </c>
      <c r="N2373" s="7">
        <f t="shared" si="371"/>
        <v>0</v>
      </c>
      <c r="O2373" s="7">
        <f t="shared" si="372"/>
        <v>0</v>
      </c>
      <c r="P2373" s="7">
        <f t="shared" si="373"/>
        <v>66.5</v>
      </c>
      <c r="Q2373" s="19">
        <f t="shared" si="374"/>
        <v>18.725000000000001</v>
      </c>
      <c r="R2373" s="19">
        <f t="shared" si="375"/>
        <v>21.625</v>
      </c>
      <c r="S2373" s="19">
        <f t="shared" si="376"/>
        <v>33.674999999999997</v>
      </c>
      <c r="T2373" s="19">
        <f t="shared" si="377"/>
        <v>22.875</v>
      </c>
      <c r="U2373" s="7">
        <f t="shared" si="378"/>
        <v>24.675000000000001</v>
      </c>
      <c r="V2373" s="7">
        <f t="shared" si="379"/>
        <v>24.225000000000001</v>
      </c>
    </row>
    <row r="2374" spans="1:22" ht="13.5" x14ac:dyDescent="0.35">
      <c r="A2374" s="3">
        <v>45462</v>
      </c>
      <c r="B2374" s="2">
        <v>10.6805</v>
      </c>
      <c r="C2374" s="7">
        <v>51.112697846007428</v>
      </c>
      <c r="D2374" s="7">
        <v>1.8679711541267352E-3</v>
      </c>
      <c r="E2374" s="7">
        <v>1.761167003934403E-3</v>
      </c>
      <c r="F2374" s="7">
        <v>10.76454</v>
      </c>
      <c r="G2374" s="7">
        <v>10.740724999999999</v>
      </c>
      <c r="H2374" s="7">
        <v>10.796456000000001</v>
      </c>
      <c r="I2374" s="7">
        <v>11.939383999999995</v>
      </c>
      <c r="J2374" s="7" t="s">
        <v>53</v>
      </c>
      <c r="K2374" s="7" t="s">
        <v>55</v>
      </c>
      <c r="L2374" s="7" t="s">
        <v>47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16.5</v>
      </c>
      <c r="Q2374" s="19">
        <f t="shared" si="374"/>
        <v>11.225</v>
      </c>
      <c r="R2374" s="19">
        <f t="shared" si="375"/>
        <v>9.125</v>
      </c>
      <c r="S2374" s="19">
        <f t="shared" si="376"/>
        <v>11.175000000000001</v>
      </c>
      <c r="T2374" s="19">
        <f t="shared" si="377"/>
        <v>10.375</v>
      </c>
      <c r="U2374" s="7">
        <f t="shared" si="378"/>
        <v>10.508333333333335</v>
      </c>
      <c r="V2374" s="7">
        <f t="shared" si="379"/>
        <v>10.475000000000001</v>
      </c>
    </row>
    <row r="2375" spans="1:22" ht="13.5" x14ac:dyDescent="0.35">
      <c r="A2375" s="3">
        <v>45463</v>
      </c>
      <c r="B2375" s="2">
        <v>10.8299</v>
      </c>
      <c r="C2375" s="7">
        <v>56.002998821891396</v>
      </c>
      <c r="D2375" s="7">
        <v>7.2627400727238722E-3</v>
      </c>
      <c r="E2375" s="7">
        <v>2.8614816176922974E-3</v>
      </c>
      <c r="F2375" s="7">
        <v>10.770140000000001</v>
      </c>
      <c r="G2375" s="7">
        <v>10.756130000000001</v>
      </c>
      <c r="H2375" s="7">
        <v>10.789359999999999</v>
      </c>
      <c r="I2375" s="7">
        <v>11.930561499999996</v>
      </c>
      <c r="J2375" s="7" t="s">
        <v>53</v>
      </c>
      <c r="K2375" s="7" t="s">
        <v>55</v>
      </c>
      <c r="L2375" s="7" t="s">
        <v>54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16.5</v>
      </c>
      <c r="Q2375" s="19">
        <f t="shared" si="374"/>
        <v>11.225</v>
      </c>
      <c r="R2375" s="19">
        <f t="shared" si="375"/>
        <v>9.125</v>
      </c>
      <c r="S2375" s="19">
        <f t="shared" si="376"/>
        <v>11.175000000000001</v>
      </c>
      <c r="T2375" s="19">
        <f t="shared" si="377"/>
        <v>10.375</v>
      </c>
      <c r="U2375" s="7">
        <f t="shared" si="378"/>
        <v>10.508333333333335</v>
      </c>
      <c r="V2375" s="7">
        <f t="shared" si="379"/>
        <v>10.475000000000001</v>
      </c>
    </row>
    <row r="2376" spans="1:22" ht="13.5" x14ac:dyDescent="0.35">
      <c r="A2376" s="3">
        <v>45464</v>
      </c>
      <c r="B2376" s="2">
        <v>10.671200000000001</v>
      </c>
      <c r="C2376" s="7">
        <v>38.999571550985479</v>
      </c>
      <c r="D2376" s="7">
        <v>-1.25318445057232E-3</v>
      </c>
      <c r="E2376" s="7">
        <v>2.0385484040393738E-3</v>
      </c>
      <c r="F2376" s="7">
        <v>10.7384</v>
      </c>
      <c r="G2376" s="7">
        <v>10.758464999999999</v>
      </c>
      <c r="H2376" s="7">
        <v>10.777224</v>
      </c>
      <c r="I2376" s="7">
        <v>11.921832499999999</v>
      </c>
      <c r="J2376" s="7" t="s">
        <v>53</v>
      </c>
      <c r="K2376" s="7" t="s">
        <v>55</v>
      </c>
      <c r="L2376" s="7" t="s">
        <v>47</v>
      </c>
      <c r="M2376" s="7">
        <f t="shared" si="370"/>
        <v>25</v>
      </c>
      <c r="N2376" s="7">
        <f t="shared" si="371"/>
        <v>45</v>
      </c>
      <c r="O2376" s="7">
        <f t="shared" si="372"/>
        <v>0</v>
      </c>
      <c r="P2376" s="7">
        <f t="shared" si="373"/>
        <v>16.5</v>
      </c>
      <c r="Q2376" s="19">
        <f t="shared" si="374"/>
        <v>26.975000000000001</v>
      </c>
      <c r="R2376" s="19">
        <f t="shared" si="375"/>
        <v>18.125</v>
      </c>
      <c r="S2376" s="19">
        <f t="shared" si="376"/>
        <v>17.925000000000001</v>
      </c>
      <c r="T2376" s="19">
        <f t="shared" si="377"/>
        <v>21.625</v>
      </c>
      <c r="U2376" s="7">
        <f t="shared" si="378"/>
        <v>21.008333333333336</v>
      </c>
      <c r="V2376" s="7">
        <f t="shared" si="379"/>
        <v>21.162500000000001</v>
      </c>
    </row>
    <row r="2377" spans="1:22" ht="13.5" x14ac:dyDescent="0.35">
      <c r="A2377" s="3">
        <v>45467</v>
      </c>
      <c r="B2377" s="2">
        <v>10.671200000000001</v>
      </c>
      <c r="C2377" s="7">
        <v>41.053106325403121</v>
      </c>
      <c r="D2377" s="7">
        <v>-7.9109237842018842E-3</v>
      </c>
      <c r="E2377" s="7">
        <v>4.8653966391122138E-5</v>
      </c>
      <c r="F2377" s="7">
        <v>10.715999999999999</v>
      </c>
      <c r="G2377" s="7">
        <v>10.764534999999999</v>
      </c>
      <c r="H2377" s="7">
        <v>10.765274</v>
      </c>
      <c r="I2377" s="7">
        <v>11.913336999999999</v>
      </c>
      <c r="J2377" s="7" t="s">
        <v>53</v>
      </c>
      <c r="K2377" s="7" t="s">
        <v>55</v>
      </c>
      <c r="L2377" s="7" t="s">
        <v>47</v>
      </c>
      <c r="M2377" s="7">
        <f t="shared" si="370"/>
        <v>25</v>
      </c>
      <c r="N2377" s="7">
        <f t="shared" si="371"/>
        <v>45</v>
      </c>
      <c r="O2377" s="7">
        <f t="shared" si="372"/>
        <v>0</v>
      </c>
      <c r="P2377" s="7">
        <f t="shared" si="373"/>
        <v>16.5</v>
      </c>
      <c r="Q2377" s="19">
        <f t="shared" si="374"/>
        <v>26.975000000000001</v>
      </c>
      <c r="R2377" s="19">
        <f t="shared" si="375"/>
        <v>18.125</v>
      </c>
      <c r="S2377" s="19">
        <f t="shared" si="376"/>
        <v>17.925000000000001</v>
      </c>
      <c r="T2377" s="19">
        <f t="shared" si="377"/>
        <v>21.625</v>
      </c>
      <c r="U2377" s="7">
        <f t="shared" si="378"/>
        <v>21.008333333333336</v>
      </c>
      <c r="V2377" s="7">
        <f t="shared" si="379"/>
        <v>21.162500000000001</v>
      </c>
    </row>
    <row r="2378" spans="1:22" ht="13.5" x14ac:dyDescent="0.35">
      <c r="A2378" s="3">
        <v>45468</v>
      </c>
      <c r="B2378" s="2">
        <v>10.624499999999999</v>
      </c>
      <c r="C2378" s="7">
        <v>32.226585743187016</v>
      </c>
      <c r="D2378" s="7">
        <v>-1.676230447255378E-2</v>
      </c>
      <c r="E2378" s="7">
        <v>-3.3135377213978582E-3</v>
      </c>
      <c r="F2378" s="7">
        <v>10.695460000000001</v>
      </c>
      <c r="G2378" s="7">
        <v>10.770605</v>
      </c>
      <c r="H2378" s="7">
        <v>10.754069999999999</v>
      </c>
      <c r="I2378" s="7">
        <v>11.904140999999999</v>
      </c>
      <c r="J2378" s="7" t="s">
        <v>53</v>
      </c>
      <c r="K2378" s="7" t="s">
        <v>55</v>
      </c>
      <c r="L2378" s="7" t="s">
        <v>47</v>
      </c>
      <c r="M2378" s="7">
        <f t="shared" si="370"/>
        <v>25</v>
      </c>
      <c r="N2378" s="7">
        <f t="shared" si="371"/>
        <v>45</v>
      </c>
      <c r="O2378" s="7">
        <f t="shared" si="372"/>
        <v>0</v>
      </c>
      <c r="P2378" s="7">
        <f t="shared" si="373"/>
        <v>16.5</v>
      </c>
      <c r="Q2378" s="19">
        <f t="shared" si="374"/>
        <v>26.975000000000001</v>
      </c>
      <c r="R2378" s="19">
        <f t="shared" si="375"/>
        <v>18.125</v>
      </c>
      <c r="S2378" s="19">
        <f t="shared" si="376"/>
        <v>17.925000000000001</v>
      </c>
      <c r="T2378" s="19">
        <f t="shared" si="377"/>
        <v>21.625</v>
      </c>
      <c r="U2378" s="7">
        <f t="shared" si="378"/>
        <v>21.008333333333336</v>
      </c>
      <c r="V2378" s="7">
        <f t="shared" si="379"/>
        <v>21.162500000000001</v>
      </c>
    </row>
    <row r="2379" spans="1:22" ht="13.5" x14ac:dyDescent="0.35">
      <c r="A2379" s="3">
        <v>45469</v>
      </c>
      <c r="B2379" s="2">
        <v>10.624499999999999</v>
      </c>
      <c r="C2379" s="7">
        <v>34.118684641552264</v>
      </c>
      <c r="D2379" s="7">
        <v>-2.3506123479410945E-2</v>
      </c>
      <c r="E2379" s="7">
        <v>-7.352054873000476E-3</v>
      </c>
      <c r="F2379" s="7">
        <v>10.684259999999998</v>
      </c>
      <c r="G2379" s="7">
        <v>10.768270000000001</v>
      </c>
      <c r="H2379" s="7">
        <v>10.743614000000001</v>
      </c>
      <c r="I2379" s="7">
        <v>11.895178499999997</v>
      </c>
      <c r="J2379" s="7" t="s">
        <v>53</v>
      </c>
      <c r="K2379" s="7" t="s">
        <v>55</v>
      </c>
      <c r="L2379" s="7" t="s">
        <v>47</v>
      </c>
      <c r="M2379" s="7">
        <f t="shared" si="370"/>
        <v>25</v>
      </c>
      <c r="N2379" s="7">
        <f t="shared" si="371"/>
        <v>45</v>
      </c>
      <c r="O2379" s="7">
        <f t="shared" si="372"/>
        <v>0</v>
      </c>
      <c r="P2379" s="7">
        <f t="shared" si="373"/>
        <v>16.5</v>
      </c>
      <c r="Q2379" s="19">
        <f t="shared" si="374"/>
        <v>26.975000000000001</v>
      </c>
      <c r="R2379" s="19">
        <f t="shared" si="375"/>
        <v>18.125</v>
      </c>
      <c r="S2379" s="19">
        <f t="shared" si="376"/>
        <v>17.925000000000001</v>
      </c>
      <c r="T2379" s="19">
        <f t="shared" si="377"/>
        <v>21.625</v>
      </c>
      <c r="U2379" s="7">
        <f t="shared" si="378"/>
        <v>21.008333333333336</v>
      </c>
      <c r="V2379" s="7">
        <f t="shared" si="379"/>
        <v>21.162500000000001</v>
      </c>
    </row>
    <row r="2380" spans="1:22" ht="13.5" x14ac:dyDescent="0.35">
      <c r="A2380" s="3">
        <v>45470</v>
      </c>
      <c r="B2380" s="2">
        <v>10.624499999999999</v>
      </c>
      <c r="C2380" s="7">
        <v>31.709546819903352</v>
      </c>
      <c r="D2380" s="7">
        <v>-2.8521866308379273E-2</v>
      </c>
      <c r="E2380" s="7">
        <v>-1.1586017160076236E-2</v>
      </c>
      <c r="F2380" s="7">
        <v>10.643179999999999</v>
      </c>
      <c r="G2380" s="7">
        <v>10.766405000000002</v>
      </c>
      <c r="H2380" s="7">
        <v>10.733718000000001</v>
      </c>
      <c r="I2380" s="7">
        <v>11.885188999999995</v>
      </c>
      <c r="J2380" s="7" t="s">
        <v>53</v>
      </c>
      <c r="K2380" s="7" t="s">
        <v>55</v>
      </c>
      <c r="L2380" s="7" t="s">
        <v>47</v>
      </c>
      <c r="M2380" s="7">
        <f t="shared" si="370"/>
        <v>25</v>
      </c>
      <c r="N2380" s="7">
        <f t="shared" si="371"/>
        <v>45</v>
      </c>
      <c r="O2380" s="7">
        <f t="shared" si="372"/>
        <v>0</v>
      </c>
      <c r="P2380" s="7">
        <f t="shared" si="373"/>
        <v>16.5</v>
      </c>
      <c r="Q2380" s="19">
        <f t="shared" si="374"/>
        <v>26.975000000000001</v>
      </c>
      <c r="R2380" s="19">
        <f t="shared" si="375"/>
        <v>18.125</v>
      </c>
      <c r="S2380" s="19">
        <f t="shared" si="376"/>
        <v>17.925000000000001</v>
      </c>
      <c r="T2380" s="19">
        <f t="shared" si="377"/>
        <v>21.625</v>
      </c>
      <c r="U2380" s="7">
        <f t="shared" si="378"/>
        <v>21.008333333333336</v>
      </c>
      <c r="V2380" s="7">
        <f t="shared" si="379"/>
        <v>21.162500000000001</v>
      </c>
    </row>
    <row r="2381" spans="1:22" ht="13.5" x14ac:dyDescent="0.35">
      <c r="A2381" s="3">
        <v>45471</v>
      </c>
      <c r="B2381" s="2">
        <v>10.549799999999999</v>
      </c>
      <c r="C2381" s="7">
        <v>32.103662567764161</v>
      </c>
      <c r="D2381" s="7">
        <v>-3.8085518196504964E-2</v>
      </c>
      <c r="E2381" s="7">
        <v>-1.6885917367361981E-2</v>
      </c>
      <c r="F2381" s="7">
        <v>10.6189</v>
      </c>
      <c r="G2381" s="7">
        <v>10.758005000000001</v>
      </c>
      <c r="H2381" s="7">
        <v>10.723262000000002</v>
      </c>
      <c r="I2381" s="7">
        <v>11.875059499999995</v>
      </c>
      <c r="J2381" s="7" t="s">
        <v>53</v>
      </c>
      <c r="K2381" s="7" t="s">
        <v>55</v>
      </c>
      <c r="L2381" s="7" t="s">
        <v>47</v>
      </c>
      <c r="M2381" s="7">
        <f t="shared" si="370"/>
        <v>25</v>
      </c>
      <c r="N2381" s="7">
        <f t="shared" si="371"/>
        <v>100</v>
      </c>
      <c r="O2381" s="7">
        <f t="shared" si="372"/>
        <v>0</v>
      </c>
      <c r="P2381" s="7">
        <f t="shared" si="373"/>
        <v>16.5</v>
      </c>
      <c r="Q2381" s="19">
        <f t="shared" si="374"/>
        <v>46.225000000000001</v>
      </c>
      <c r="R2381" s="19">
        <f t="shared" si="375"/>
        <v>29.125</v>
      </c>
      <c r="S2381" s="19">
        <f t="shared" si="376"/>
        <v>26.175000000000001</v>
      </c>
      <c r="T2381" s="19">
        <f t="shared" si="377"/>
        <v>35.375</v>
      </c>
      <c r="U2381" s="7">
        <f t="shared" si="378"/>
        <v>33.841666666666661</v>
      </c>
      <c r="V2381" s="7">
        <f t="shared" si="379"/>
        <v>34.224999999999994</v>
      </c>
    </row>
    <row r="2382" spans="1:22" ht="13.5" x14ac:dyDescent="0.35">
      <c r="A2382" s="3">
        <v>45474</v>
      </c>
      <c r="B2382" s="2">
        <v>10.6432</v>
      </c>
      <c r="C2382" s="7">
        <v>43.907535588350591</v>
      </c>
      <c r="D2382" s="7">
        <v>-3.7693672602342687E-2</v>
      </c>
      <c r="E2382" s="7">
        <v>-2.1047468414358124E-2</v>
      </c>
      <c r="F2382" s="7">
        <v>10.613299999999999</v>
      </c>
      <c r="G2382" s="7">
        <v>10.746335000000002</v>
      </c>
      <c r="H2382" s="7">
        <v>10.717662000000001</v>
      </c>
      <c r="I2382" s="7">
        <v>11.865676999999996</v>
      </c>
      <c r="J2382" s="7" t="s">
        <v>53</v>
      </c>
      <c r="K2382" s="7" t="s">
        <v>55</v>
      </c>
      <c r="L2382" s="7" t="s">
        <v>47</v>
      </c>
      <c r="M2382" s="7">
        <f t="shared" si="370"/>
        <v>25</v>
      </c>
      <c r="N2382" s="7">
        <f t="shared" si="371"/>
        <v>45</v>
      </c>
      <c r="O2382" s="7">
        <f t="shared" si="372"/>
        <v>0</v>
      </c>
      <c r="P2382" s="7">
        <f t="shared" si="373"/>
        <v>16.5</v>
      </c>
      <c r="Q2382" s="19">
        <f t="shared" si="374"/>
        <v>26.975000000000001</v>
      </c>
      <c r="R2382" s="19">
        <f t="shared" si="375"/>
        <v>18.125</v>
      </c>
      <c r="S2382" s="19">
        <f t="shared" si="376"/>
        <v>17.925000000000001</v>
      </c>
      <c r="T2382" s="19">
        <f t="shared" si="377"/>
        <v>21.625</v>
      </c>
      <c r="U2382" s="7">
        <f t="shared" si="378"/>
        <v>21.008333333333336</v>
      </c>
      <c r="V2382" s="7">
        <f t="shared" si="379"/>
        <v>21.162500000000001</v>
      </c>
    </row>
    <row r="2383" spans="1:22" ht="13.5" x14ac:dyDescent="0.35">
      <c r="A2383" s="3">
        <v>45475</v>
      </c>
      <c r="B2383" s="2">
        <v>10.633800000000001</v>
      </c>
      <c r="C2383" s="7">
        <v>40.504270028466983</v>
      </c>
      <c r="D2383" s="7">
        <v>-3.770697109577803E-2</v>
      </c>
      <c r="E2383" s="7">
        <v>-2.4379368950642105E-2</v>
      </c>
      <c r="F2383" s="7">
        <v>10.615159999999999</v>
      </c>
      <c r="G2383" s="7">
        <v>10.736530000000002</v>
      </c>
      <c r="H2383" s="7">
        <v>10.712806</v>
      </c>
      <c r="I2383" s="7">
        <v>11.855920499999998</v>
      </c>
      <c r="J2383" s="7" t="s">
        <v>53</v>
      </c>
      <c r="K2383" s="7" t="s">
        <v>55</v>
      </c>
      <c r="L2383" s="7" t="s">
        <v>54</v>
      </c>
      <c r="M2383" s="7">
        <f t="shared" si="370"/>
        <v>25</v>
      </c>
      <c r="N2383" s="7">
        <f t="shared" si="371"/>
        <v>45</v>
      </c>
      <c r="O2383" s="7">
        <f t="shared" si="372"/>
        <v>0</v>
      </c>
      <c r="P2383" s="7">
        <f t="shared" si="373"/>
        <v>16.5</v>
      </c>
      <c r="Q2383" s="19">
        <f t="shared" si="374"/>
        <v>26.975000000000001</v>
      </c>
      <c r="R2383" s="19">
        <f t="shared" si="375"/>
        <v>18.125</v>
      </c>
      <c r="S2383" s="19">
        <f t="shared" si="376"/>
        <v>17.925000000000001</v>
      </c>
      <c r="T2383" s="19">
        <f t="shared" si="377"/>
        <v>21.625</v>
      </c>
      <c r="U2383" s="7">
        <f t="shared" si="378"/>
        <v>21.008333333333336</v>
      </c>
      <c r="V2383" s="7">
        <f t="shared" si="379"/>
        <v>21.162500000000001</v>
      </c>
    </row>
    <row r="2384" spans="1:22" ht="13.5" x14ac:dyDescent="0.35">
      <c r="A2384" s="3">
        <v>45476</v>
      </c>
      <c r="B2384" s="2">
        <v>10.633800000000001</v>
      </c>
      <c r="C2384" s="7">
        <v>38.156967732844961</v>
      </c>
      <c r="D2384" s="7">
        <v>-3.7287681071024537E-2</v>
      </c>
      <c r="E2384" s="7">
        <v>-2.6961031374718593E-2</v>
      </c>
      <c r="F2384" s="7">
        <v>10.61702</v>
      </c>
      <c r="G2384" s="7">
        <v>10.722060000000003</v>
      </c>
      <c r="H2384" s="7">
        <v>10.709631999999999</v>
      </c>
      <c r="I2384" s="7">
        <v>11.8465375</v>
      </c>
      <c r="J2384" s="7" t="s">
        <v>53</v>
      </c>
      <c r="K2384" s="7" t="s">
        <v>55</v>
      </c>
      <c r="L2384" s="7" t="s">
        <v>54</v>
      </c>
      <c r="M2384" s="7">
        <f t="shared" si="370"/>
        <v>25</v>
      </c>
      <c r="N2384" s="7">
        <f t="shared" si="371"/>
        <v>45</v>
      </c>
      <c r="O2384" s="7">
        <f t="shared" si="372"/>
        <v>0</v>
      </c>
      <c r="P2384" s="7">
        <f t="shared" si="373"/>
        <v>16.5</v>
      </c>
      <c r="Q2384" s="19">
        <f t="shared" si="374"/>
        <v>26.975000000000001</v>
      </c>
      <c r="R2384" s="19">
        <f t="shared" si="375"/>
        <v>18.125</v>
      </c>
      <c r="S2384" s="19">
        <f t="shared" si="376"/>
        <v>17.925000000000001</v>
      </c>
      <c r="T2384" s="19">
        <f t="shared" si="377"/>
        <v>21.625</v>
      </c>
      <c r="U2384" s="7">
        <f t="shared" si="378"/>
        <v>21.008333333333336</v>
      </c>
      <c r="V2384" s="7">
        <f t="shared" si="379"/>
        <v>21.162500000000001</v>
      </c>
    </row>
    <row r="2385" spans="1:22" ht="13.5" x14ac:dyDescent="0.35">
      <c r="A2385" s="3">
        <v>45477</v>
      </c>
      <c r="B2385" s="2">
        <v>10.6432</v>
      </c>
      <c r="C2385" s="7">
        <v>36.492548111705979</v>
      </c>
      <c r="D2385" s="7">
        <v>-3.578438910210302E-2</v>
      </c>
      <c r="E2385" s="7">
        <v>-2.8725702920195481E-2</v>
      </c>
      <c r="F2385" s="7">
        <v>10.620760000000001</v>
      </c>
      <c r="G2385" s="7">
        <v>10.710390000000002</v>
      </c>
      <c r="H2385" s="7">
        <v>10.706645999999999</v>
      </c>
      <c r="I2385" s="7">
        <v>11.837248499999998</v>
      </c>
      <c r="J2385" s="7" t="s">
        <v>53</v>
      </c>
      <c r="K2385" s="7" t="s">
        <v>55</v>
      </c>
      <c r="L2385" s="7" t="s">
        <v>54</v>
      </c>
      <c r="M2385" s="7">
        <f t="shared" si="370"/>
        <v>25</v>
      </c>
      <c r="N2385" s="7">
        <f t="shared" si="371"/>
        <v>45</v>
      </c>
      <c r="O2385" s="7">
        <f t="shared" si="372"/>
        <v>0</v>
      </c>
      <c r="P2385" s="7">
        <f t="shared" si="373"/>
        <v>16.5</v>
      </c>
      <c r="Q2385" s="19">
        <f t="shared" si="374"/>
        <v>26.975000000000001</v>
      </c>
      <c r="R2385" s="19">
        <f t="shared" si="375"/>
        <v>18.125</v>
      </c>
      <c r="S2385" s="19">
        <f t="shared" si="376"/>
        <v>17.925000000000001</v>
      </c>
      <c r="T2385" s="19">
        <f t="shared" si="377"/>
        <v>21.625</v>
      </c>
      <c r="U2385" s="7">
        <f t="shared" si="378"/>
        <v>21.008333333333336</v>
      </c>
      <c r="V2385" s="7">
        <f t="shared" si="379"/>
        <v>21.162500000000001</v>
      </c>
    </row>
    <row r="2386" spans="1:22" ht="13.5" x14ac:dyDescent="0.35">
      <c r="A2386" s="3">
        <v>45478</v>
      </c>
      <c r="B2386" s="2">
        <v>10.6432</v>
      </c>
      <c r="C2386" s="7">
        <v>39.137181874612018</v>
      </c>
      <c r="D2386" s="7">
        <v>-3.4198796942950693E-2</v>
      </c>
      <c r="E2386" s="7">
        <v>-2.9820321724746527E-2</v>
      </c>
      <c r="F2386" s="7">
        <v>10.63944</v>
      </c>
      <c r="G2386" s="7">
        <v>10.697320000000003</v>
      </c>
      <c r="H2386" s="7">
        <v>10.701231999999999</v>
      </c>
      <c r="I2386" s="7">
        <v>11.826511999999997</v>
      </c>
      <c r="J2386" s="7" t="s">
        <v>48</v>
      </c>
      <c r="K2386" s="7" t="s">
        <v>55</v>
      </c>
      <c r="L2386" s="7" t="s">
        <v>50</v>
      </c>
      <c r="M2386" s="7">
        <f t="shared" si="370"/>
        <v>25</v>
      </c>
      <c r="N2386" s="7">
        <f t="shared" si="371"/>
        <v>45</v>
      </c>
      <c r="O2386" s="7">
        <f t="shared" si="372"/>
        <v>0</v>
      </c>
      <c r="P2386" s="7">
        <f t="shared" si="373"/>
        <v>49.5</v>
      </c>
      <c r="Q2386" s="19">
        <f t="shared" si="374"/>
        <v>31.925000000000001</v>
      </c>
      <c r="R2386" s="19">
        <f t="shared" si="375"/>
        <v>26.375</v>
      </c>
      <c r="S2386" s="19">
        <f t="shared" si="376"/>
        <v>32.775000000000006</v>
      </c>
      <c r="T2386" s="19">
        <f t="shared" si="377"/>
        <v>29.875</v>
      </c>
      <c r="U2386" s="7">
        <f t="shared" si="378"/>
        <v>30.358333333333334</v>
      </c>
      <c r="V2386" s="7">
        <f t="shared" si="379"/>
        <v>30.237500000000001</v>
      </c>
    </row>
    <row r="2387" spans="1:22" ht="13.5" x14ac:dyDescent="0.35">
      <c r="A2387" s="3">
        <v>45481</v>
      </c>
      <c r="B2387" s="2">
        <v>10.6151</v>
      </c>
      <c r="C2387" s="7">
        <v>40.908353609083555</v>
      </c>
      <c r="D2387" s="7">
        <v>-3.4808389445689869E-2</v>
      </c>
      <c r="E2387" s="7">
        <v>-3.0817935268935198E-2</v>
      </c>
      <c r="F2387" s="7">
        <v>10.63382</v>
      </c>
      <c r="G2387" s="7">
        <v>10.687050000000003</v>
      </c>
      <c r="H2387" s="7">
        <v>10.695070000000001</v>
      </c>
      <c r="I2387" s="7">
        <v>11.815635</v>
      </c>
      <c r="J2387" s="7" t="s">
        <v>53</v>
      </c>
      <c r="K2387" s="7" t="s">
        <v>55</v>
      </c>
      <c r="L2387" s="7" t="s">
        <v>47</v>
      </c>
      <c r="M2387" s="7">
        <f t="shared" si="370"/>
        <v>25</v>
      </c>
      <c r="N2387" s="7">
        <f t="shared" si="371"/>
        <v>45</v>
      </c>
      <c r="O2387" s="7">
        <f t="shared" si="372"/>
        <v>0</v>
      </c>
      <c r="P2387" s="7">
        <f t="shared" si="373"/>
        <v>16.5</v>
      </c>
      <c r="Q2387" s="19">
        <f t="shared" si="374"/>
        <v>26.975000000000001</v>
      </c>
      <c r="R2387" s="19">
        <f t="shared" si="375"/>
        <v>18.125</v>
      </c>
      <c r="S2387" s="19">
        <f t="shared" si="376"/>
        <v>17.925000000000001</v>
      </c>
      <c r="T2387" s="19">
        <f t="shared" si="377"/>
        <v>21.625</v>
      </c>
      <c r="U2387" s="7">
        <f t="shared" si="378"/>
        <v>21.008333333333336</v>
      </c>
      <c r="V2387" s="7">
        <f t="shared" si="379"/>
        <v>21.162500000000001</v>
      </c>
    </row>
    <row r="2388" spans="1:22" ht="13.5" x14ac:dyDescent="0.35">
      <c r="A2388" s="3">
        <v>45482</v>
      </c>
      <c r="B2388" s="2">
        <v>10.633800000000001</v>
      </c>
      <c r="C2388" s="7">
        <v>46.032285471537854</v>
      </c>
      <c r="D2388" s="7">
        <v>-3.3397575714838368E-2</v>
      </c>
      <c r="E2388" s="7">
        <v>-3.1333863358115832E-2</v>
      </c>
      <c r="F2388" s="7">
        <v>10.63382</v>
      </c>
      <c r="G2388" s="7">
        <v>10.681915000000002</v>
      </c>
      <c r="H2388" s="7">
        <v>10.689282</v>
      </c>
      <c r="I2388" s="7">
        <v>11.806625499999997</v>
      </c>
      <c r="J2388" s="7" t="s">
        <v>48</v>
      </c>
      <c r="K2388" s="7" t="s">
        <v>55</v>
      </c>
      <c r="L2388" s="7" t="s">
        <v>50</v>
      </c>
      <c r="M2388" s="7">
        <f t="shared" si="370"/>
        <v>25</v>
      </c>
      <c r="N2388" s="7">
        <f t="shared" si="371"/>
        <v>45</v>
      </c>
      <c r="O2388" s="7">
        <f t="shared" si="372"/>
        <v>0</v>
      </c>
      <c r="P2388" s="7">
        <f t="shared" si="373"/>
        <v>49.5</v>
      </c>
      <c r="Q2388" s="19">
        <f t="shared" si="374"/>
        <v>31.925000000000001</v>
      </c>
      <c r="R2388" s="19">
        <f t="shared" si="375"/>
        <v>26.375</v>
      </c>
      <c r="S2388" s="19">
        <f t="shared" si="376"/>
        <v>32.775000000000006</v>
      </c>
      <c r="T2388" s="19">
        <f t="shared" si="377"/>
        <v>29.875</v>
      </c>
      <c r="U2388" s="7">
        <f t="shared" si="378"/>
        <v>30.358333333333334</v>
      </c>
      <c r="V2388" s="7">
        <f t="shared" si="379"/>
        <v>30.237500000000001</v>
      </c>
    </row>
    <row r="2389" spans="1:22" ht="13.5" x14ac:dyDescent="0.35">
      <c r="A2389" s="3">
        <v>45483</v>
      </c>
      <c r="B2389" s="2">
        <v>10.8299</v>
      </c>
      <c r="C2389" s="7">
        <v>50</v>
      </c>
      <c r="D2389" s="7">
        <v>-1.6268333324971351E-2</v>
      </c>
      <c r="E2389" s="7">
        <v>-2.8320757351486939E-2</v>
      </c>
      <c r="F2389" s="7">
        <v>10.67304</v>
      </c>
      <c r="G2389" s="7">
        <v>10.684715000000002</v>
      </c>
      <c r="H2389" s="7">
        <v>10.687415999999999</v>
      </c>
      <c r="I2389" s="7">
        <v>11.798223</v>
      </c>
      <c r="J2389" s="7" t="s">
        <v>48</v>
      </c>
      <c r="K2389" s="7" t="s">
        <v>55</v>
      </c>
      <c r="L2389" s="7" t="s">
        <v>50</v>
      </c>
      <c r="M2389" s="7">
        <f t="shared" si="370"/>
        <v>25</v>
      </c>
      <c r="N2389" s="7">
        <f t="shared" si="371"/>
        <v>0</v>
      </c>
      <c r="O2389" s="7">
        <f t="shared" si="372"/>
        <v>0</v>
      </c>
      <c r="P2389" s="7">
        <f t="shared" si="373"/>
        <v>49.5</v>
      </c>
      <c r="Q2389" s="19">
        <f t="shared" si="374"/>
        <v>16.175000000000001</v>
      </c>
      <c r="R2389" s="19">
        <f t="shared" si="375"/>
        <v>17.375</v>
      </c>
      <c r="S2389" s="19">
        <f t="shared" si="376"/>
        <v>26.025000000000002</v>
      </c>
      <c r="T2389" s="19">
        <f t="shared" si="377"/>
        <v>18.625</v>
      </c>
      <c r="U2389" s="7">
        <f t="shared" si="378"/>
        <v>19.858333333333334</v>
      </c>
      <c r="V2389" s="7">
        <f t="shared" si="379"/>
        <v>19.55</v>
      </c>
    </row>
    <row r="2390" spans="1:22" ht="13.5" x14ac:dyDescent="0.35">
      <c r="A2390" s="3">
        <v>45484</v>
      </c>
      <c r="B2390" s="2">
        <v>10.736499999999999</v>
      </c>
      <c r="C2390" s="7">
        <v>55.729075276364156</v>
      </c>
      <c r="D2390" s="7">
        <v>-1.0113304861969041E-2</v>
      </c>
      <c r="E2390" s="7">
        <v>-2.4679266853583359E-2</v>
      </c>
      <c r="F2390" s="7">
        <v>10.691700000000001</v>
      </c>
      <c r="G2390" s="7">
        <v>10.681445000000004</v>
      </c>
      <c r="H2390" s="7">
        <v>10.683681999999999</v>
      </c>
      <c r="I2390" s="7">
        <v>11.789400499999999</v>
      </c>
      <c r="J2390" s="7" t="s">
        <v>53</v>
      </c>
      <c r="K2390" s="7" t="s">
        <v>55</v>
      </c>
      <c r="L2390" s="7" t="s">
        <v>54</v>
      </c>
      <c r="M2390" s="7">
        <f t="shared" si="370"/>
        <v>25</v>
      </c>
      <c r="N2390" s="7">
        <f t="shared" si="371"/>
        <v>0</v>
      </c>
      <c r="O2390" s="7">
        <f t="shared" si="372"/>
        <v>0</v>
      </c>
      <c r="P2390" s="7">
        <f t="shared" si="373"/>
        <v>16.5</v>
      </c>
      <c r="Q2390" s="19">
        <f t="shared" si="374"/>
        <v>11.225</v>
      </c>
      <c r="R2390" s="19">
        <f t="shared" si="375"/>
        <v>9.125</v>
      </c>
      <c r="S2390" s="19">
        <f t="shared" si="376"/>
        <v>11.175000000000001</v>
      </c>
      <c r="T2390" s="19">
        <f t="shared" si="377"/>
        <v>10.375</v>
      </c>
      <c r="U2390" s="7">
        <f t="shared" si="378"/>
        <v>10.508333333333335</v>
      </c>
      <c r="V2390" s="7">
        <f t="shared" si="379"/>
        <v>10.475000000000001</v>
      </c>
    </row>
    <row r="2391" spans="1:22" ht="13.5" x14ac:dyDescent="0.35">
      <c r="A2391" s="3">
        <v>45485</v>
      </c>
      <c r="B2391" s="2">
        <v>10.736499999999999</v>
      </c>
      <c r="C2391" s="7">
        <v>55.729075276364156</v>
      </c>
      <c r="D2391" s="7">
        <v>-5.1757377771455282E-3</v>
      </c>
      <c r="E2391" s="7">
        <v>-2.0778561038295795E-2</v>
      </c>
      <c r="F2391" s="7">
        <v>10.71036</v>
      </c>
      <c r="G2391" s="7">
        <v>10.676775000000003</v>
      </c>
      <c r="H2391" s="7">
        <v>10.679948</v>
      </c>
      <c r="I2391" s="7">
        <v>11.780950999999998</v>
      </c>
      <c r="J2391" s="7" t="s">
        <v>53</v>
      </c>
      <c r="K2391" s="7" t="s">
        <v>55</v>
      </c>
      <c r="L2391" s="7" t="s">
        <v>54</v>
      </c>
      <c r="M2391" s="7">
        <f t="shared" si="370"/>
        <v>25</v>
      </c>
      <c r="N2391" s="7">
        <f t="shared" si="371"/>
        <v>0</v>
      </c>
      <c r="O2391" s="7">
        <f t="shared" si="372"/>
        <v>0</v>
      </c>
      <c r="P2391" s="7">
        <f t="shared" si="373"/>
        <v>16.5</v>
      </c>
      <c r="Q2391" s="19">
        <f t="shared" si="374"/>
        <v>11.225</v>
      </c>
      <c r="R2391" s="19">
        <f t="shared" si="375"/>
        <v>9.125</v>
      </c>
      <c r="S2391" s="19">
        <f t="shared" si="376"/>
        <v>11.175000000000001</v>
      </c>
      <c r="T2391" s="19">
        <f t="shared" si="377"/>
        <v>10.375</v>
      </c>
      <c r="U2391" s="7">
        <f t="shared" si="378"/>
        <v>10.508333333333335</v>
      </c>
      <c r="V2391" s="7">
        <f t="shared" si="379"/>
        <v>10.475000000000001</v>
      </c>
    </row>
    <row r="2392" spans="1:22" ht="13.5" x14ac:dyDescent="0.35">
      <c r="A2392" s="3">
        <v>45488</v>
      </c>
      <c r="B2392" s="2">
        <v>10.6432</v>
      </c>
      <c r="C2392" s="7">
        <v>51.516626115166332</v>
      </c>
      <c r="D2392" s="7">
        <v>-8.6910258129435647E-3</v>
      </c>
      <c r="E2392" s="7">
        <v>-1.8361053993225348E-2</v>
      </c>
      <c r="F2392" s="7">
        <v>10.71598</v>
      </c>
      <c r="G2392" s="7">
        <v>10.669775000000005</v>
      </c>
      <c r="H2392" s="7">
        <v>10.674720000000001</v>
      </c>
      <c r="I2392" s="7">
        <v>11.772081999999997</v>
      </c>
      <c r="J2392" s="7" t="s">
        <v>53</v>
      </c>
      <c r="K2392" s="7" t="s">
        <v>55</v>
      </c>
      <c r="L2392" s="7" t="s">
        <v>54</v>
      </c>
      <c r="M2392" s="7">
        <f t="shared" si="370"/>
        <v>25</v>
      </c>
      <c r="N2392" s="7">
        <f t="shared" si="371"/>
        <v>0</v>
      </c>
      <c r="O2392" s="7">
        <f t="shared" si="372"/>
        <v>0</v>
      </c>
      <c r="P2392" s="7">
        <f t="shared" si="373"/>
        <v>16.5</v>
      </c>
      <c r="Q2392" s="19">
        <f t="shared" si="374"/>
        <v>11.225</v>
      </c>
      <c r="R2392" s="19">
        <f t="shared" si="375"/>
        <v>9.125</v>
      </c>
      <c r="S2392" s="19">
        <f t="shared" si="376"/>
        <v>11.175000000000001</v>
      </c>
      <c r="T2392" s="19">
        <f t="shared" si="377"/>
        <v>10.375</v>
      </c>
      <c r="U2392" s="7">
        <f t="shared" si="378"/>
        <v>10.508333333333335</v>
      </c>
      <c r="V2392" s="7">
        <f t="shared" si="379"/>
        <v>10.475000000000001</v>
      </c>
    </row>
    <row r="2393" spans="1:22" ht="13.5" x14ac:dyDescent="0.35">
      <c r="A2393" s="3">
        <v>45489</v>
      </c>
      <c r="B2393" s="2">
        <v>10.6432</v>
      </c>
      <c r="C2393" s="7">
        <v>51.516626115166332</v>
      </c>
      <c r="D2393" s="7">
        <v>-1.1346125831725118E-2</v>
      </c>
      <c r="E2393" s="7">
        <v>-1.6958068360925303E-2</v>
      </c>
      <c r="F2393" s="7">
        <v>10.71786</v>
      </c>
      <c r="G2393" s="7">
        <v>10.665575000000004</v>
      </c>
      <c r="H2393" s="7">
        <v>10.674534</v>
      </c>
      <c r="I2393" s="7">
        <v>11.763212999999997</v>
      </c>
      <c r="J2393" s="7" t="s">
        <v>53</v>
      </c>
      <c r="K2393" s="7" t="s">
        <v>55</v>
      </c>
      <c r="L2393" s="7" t="s">
        <v>54</v>
      </c>
      <c r="M2393" s="7">
        <f t="shared" si="370"/>
        <v>25</v>
      </c>
      <c r="N2393" s="7">
        <f t="shared" si="371"/>
        <v>0</v>
      </c>
      <c r="O2393" s="7">
        <f t="shared" si="372"/>
        <v>0</v>
      </c>
      <c r="P2393" s="7">
        <f t="shared" si="373"/>
        <v>16.5</v>
      </c>
      <c r="Q2393" s="19">
        <f t="shared" si="374"/>
        <v>11.225</v>
      </c>
      <c r="R2393" s="19">
        <f t="shared" si="375"/>
        <v>9.125</v>
      </c>
      <c r="S2393" s="19">
        <f t="shared" si="376"/>
        <v>11.175000000000001</v>
      </c>
      <c r="T2393" s="19">
        <f t="shared" si="377"/>
        <v>10.375</v>
      </c>
      <c r="U2393" s="7">
        <f t="shared" si="378"/>
        <v>10.508333333333335</v>
      </c>
      <c r="V2393" s="7">
        <f t="shared" si="379"/>
        <v>10.475000000000001</v>
      </c>
    </row>
    <row r="2394" spans="1:22" ht="13.5" x14ac:dyDescent="0.35">
      <c r="A2394" s="3">
        <v>45490</v>
      </c>
      <c r="B2394" s="2">
        <v>10.6432</v>
      </c>
      <c r="C2394" s="7">
        <v>51.516626115166332</v>
      </c>
      <c r="D2394" s="7">
        <v>-1.32970318198673E-2</v>
      </c>
      <c r="E2394" s="7">
        <v>-1.6225861052713703E-2</v>
      </c>
      <c r="F2394" s="7">
        <v>10.68052</v>
      </c>
      <c r="G2394" s="7">
        <v>10.663710000000005</v>
      </c>
      <c r="H2394" s="7">
        <v>10.675467999999999</v>
      </c>
      <c r="I2394" s="7">
        <v>11.755744499999999</v>
      </c>
      <c r="J2394" s="7" t="s">
        <v>53</v>
      </c>
      <c r="K2394" s="7" t="s">
        <v>55</v>
      </c>
      <c r="L2394" s="7" t="s">
        <v>47</v>
      </c>
      <c r="M2394" s="7">
        <f t="shared" si="370"/>
        <v>25</v>
      </c>
      <c r="N2394" s="7">
        <f t="shared" si="371"/>
        <v>0</v>
      </c>
      <c r="O2394" s="7">
        <f t="shared" si="372"/>
        <v>0</v>
      </c>
      <c r="P2394" s="7">
        <f t="shared" si="373"/>
        <v>16.5</v>
      </c>
      <c r="Q2394" s="19">
        <f t="shared" si="374"/>
        <v>11.225</v>
      </c>
      <c r="R2394" s="19">
        <f t="shared" si="375"/>
        <v>9.125</v>
      </c>
      <c r="S2394" s="19">
        <f t="shared" si="376"/>
        <v>11.175000000000001</v>
      </c>
      <c r="T2394" s="19">
        <f t="shared" si="377"/>
        <v>10.375</v>
      </c>
      <c r="U2394" s="7">
        <f t="shared" si="378"/>
        <v>10.508333333333335</v>
      </c>
      <c r="V2394" s="7">
        <f t="shared" si="379"/>
        <v>10.475000000000001</v>
      </c>
    </row>
    <row r="2395" spans="1:22" ht="13.5" x14ac:dyDescent="0.35">
      <c r="A2395" s="3">
        <v>45491</v>
      </c>
      <c r="B2395" s="2">
        <v>10.6151</v>
      </c>
      <c r="C2395" s="7">
        <v>55.72907527636432</v>
      </c>
      <c r="D2395" s="7">
        <v>-1.6915581732856566E-2</v>
      </c>
      <c r="E2395" s="7">
        <v>-1.6363805188742274E-2</v>
      </c>
      <c r="F2395" s="7">
        <v>10.65624</v>
      </c>
      <c r="G2395" s="7">
        <v>10.652970000000003</v>
      </c>
      <c r="H2395" s="7">
        <v>10.673599999999999</v>
      </c>
      <c r="I2395" s="7">
        <v>11.749582499999997</v>
      </c>
      <c r="J2395" s="7" t="s">
        <v>53</v>
      </c>
      <c r="K2395" s="7" t="s">
        <v>55</v>
      </c>
      <c r="L2395" s="7" t="s">
        <v>47</v>
      </c>
      <c r="M2395" s="7">
        <f t="shared" si="370"/>
        <v>25</v>
      </c>
      <c r="N2395" s="7">
        <f t="shared" si="371"/>
        <v>45</v>
      </c>
      <c r="O2395" s="7">
        <f t="shared" si="372"/>
        <v>0</v>
      </c>
      <c r="P2395" s="7">
        <f t="shared" si="373"/>
        <v>16.5</v>
      </c>
      <c r="Q2395" s="19">
        <f t="shared" si="374"/>
        <v>26.975000000000001</v>
      </c>
      <c r="R2395" s="19">
        <f t="shared" si="375"/>
        <v>18.125</v>
      </c>
      <c r="S2395" s="19">
        <f t="shared" si="376"/>
        <v>17.925000000000001</v>
      </c>
      <c r="T2395" s="19">
        <f t="shared" si="377"/>
        <v>21.625</v>
      </c>
      <c r="U2395" s="7">
        <f t="shared" si="378"/>
        <v>21.008333333333336</v>
      </c>
      <c r="V2395" s="7">
        <f t="shared" si="379"/>
        <v>21.162500000000001</v>
      </c>
    </row>
    <row r="2396" spans="1:22" ht="13.5" x14ac:dyDescent="0.35">
      <c r="A2396" s="3">
        <v>45492</v>
      </c>
      <c r="B2396" s="2">
        <v>10.6151</v>
      </c>
      <c r="C2396" s="7">
        <v>47.051416579223478</v>
      </c>
      <c r="D2396" s="7">
        <v>-1.9557857798785605E-2</v>
      </c>
      <c r="E2396" s="7">
        <v>-1.7002615710750939E-2</v>
      </c>
      <c r="F2396" s="7">
        <v>10.631959999999999</v>
      </c>
      <c r="G2396" s="7">
        <v>10.650165000000005</v>
      </c>
      <c r="H2396" s="7">
        <v>10.671731999999999</v>
      </c>
      <c r="I2396" s="7">
        <v>11.744493999999998</v>
      </c>
      <c r="J2396" s="7" t="s">
        <v>53</v>
      </c>
      <c r="K2396" s="7" t="s">
        <v>55</v>
      </c>
      <c r="L2396" s="7" t="s">
        <v>47</v>
      </c>
      <c r="M2396" s="7">
        <f t="shared" si="370"/>
        <v>25</v>
      </c>
      <c r="N2396" s="7">
        <f t="shared" si="371"/>
        <v>45</v>
      </c>
      <c r="O2396" s="7">
        <f t="shared" si="372"/>
        <v>0</v>
      </c>
      <c r="P2396" s="7">
        <f t="shared" si="373"/>
        <v>16.5</v>
      </c>
      <c r="Q2396" s="19">
        <f t="shared" si="374"/>
        <v>26.975000000000001</v>
      </c>
      <c r="R2396" s="19">
        <f t="shared" si="375"/>
        <v>18.125</v>
      </c>
      <c r="S2396" s="19">
        <f t="shared" si="376"/>
        <v>17.925000000000001</v>
      </c>
      <c r="T2396" s="19">
        <f t="shared" si="377"/>
        <v>21.625</v>
      </c>
      <c r="U2396" s="7">
        <f t="shared" si="378"/>
        <v>21.008333333333336</v>
      </c>
      <c r="V2396" s="7">
        <f t="shared" si="379"/>
        <v>21.162500000000001</v>
      </c>
    </row>
    <row r="2397" spans="1:22" ht="13.5" x14ac:dyDescent="0.35">
      <c r="A2397" s="3">
        <v>45495</v>
      </c>
      <c r="B2397" s="2">
        <v>10.9886</v>
      </c>
      <c r="C2397" s="7">
        <v>71.103973352367305</v>
      </c>
      <c r="D2397" s="7">
        <v>8.3897362555305222E-3</v>
      </c>
      <c r="E2397" s="7">
        <v>-1.1924145317494649E-2</v>
      </c>
      <c r="F2397" s="7">
        <v>10.701039999999999</v>
      </c>
      <c r="G2397" s="7">
        <v>10.666035000000003</v>
      </c>
      <c r="H2397" s="7">
        <v>10.678639999999998</v>
      </c>
      <c r="I2397" s="7">
        <v>11.740806499999996</v>
      </c>
      <c r="J2397" s="7" t="s">
        <v>48</v>
      </c>
      <c r="K2397" s="7" t="s">
        <v>55</v>
      </c>
      <c r="L2397" s="7" t="s">
        <v>50</v>
      </c>
      <c r="M2397" s="7">
        <f t="shared" si="370"/>
        <v>0</v>
      </c>
      <c r="N2397" s="7">
        <f t="shared" si="371"/>
        <v>0</v>
      </c>
      <c r="O2397" s="7">
        <f t="shared" si="372"/>
        <v>0</v>
      </c>
      <c r="P2397" s="7">
        <f t="shared" si="373"/>
        <v>49.5</v>
      </c>
      <c r="Q2397" s="19">
        <f t="shared" si="374"/>
        <v>7.4249999999999998</v>
      </c>
      <c r="R2397" s="19">
        <f t="shared" si="375"/>
        <v>12.375</v>
      </c>
      <c r="S2397" s="19">
        <f t="shared" si="376"/>
        <v>22.275000000000002</v>
      </c>
      <c r="T2397" s="19">
        <f t="shared" si="377"/>
        <v>12.375</v>
      </c>
      <c r="U2397" s="7">
        <f t="shared" si="378"/>
        <v>14.025</v>
      </c>
      <c r="V2397" s="7">
        <f t="shared" si="379"/>
        <v>13.612500000000001</v>
      </c>
    </row>
    <row r="2398" spans="1:22" ht="13.5" x14ac:dyDescent="0.35">
      <c r="A2398" s="3">
        <v>45496</v>
      </c>
      <c r="B2398" s="2">
        <v>10.969900000000001</v>
      </c>
      <c r="C2398" s="7">
        <v>69.556615850110575</v>
      </c>
      <c r="D2398" s="7">
        <v>2.8698651981782675E-2</v>
      </c>
      <c r="E2398" s="7">
        <v>-3.7995858576391839E-3</v>
      </c>
      <c r="F2398" s="7">
        <v>10.76638</v>
      </c>
      <c r="G2398" s="7">
        <v>10.683305000000001</v>
      </c>
      <c r="H2398" s="7">
        <v>10.685547999999999</v>
      </c>
      <c r="I2398" s="7">
        <v>11.737305499999998</v>
      </c>
      <c r="J2398" s="7" t="s">
        <v>48</v>
      </c>
      <c r="K2398" s="7" t="s">
        <v>55</v>
      </c>
      <c r="L2398" s="7" t="s">
        <v>50</v>
      </c>
      <c r="M2398" s="7">
        <f t="shared" si="370"/>
        <v>25</v>
      </c>
      <c r="N2398" s="7">
        <f t="shared" si="371"/>
        <v>0</v>
      </c>
      <c r="O2398" s="7">
        <f t="shared" si="372"/>
        <v>0</v>
      </c>
      <c r="P2398" s="7">
        <f t="shared" si="373"/>
        <v>49.5</v>
      </c>
      <c r="Q2398" s="19">
        <f t="shared" si="374"/>
        <v>16.175000000000001</v>
      </c>
      <c r="R2398" s="19">
        <f t="shared" si="375"/>
        <v>17.375</v>
      </c>
      <c r="S2398" s="19">
        <f t="shared" si="376"/>
        <v>26.025000000000002</v>
      </c>
      <c r="T2398" s="19">
        <f t="shared" si="377"/>
        <v>18.625</v>
      </c>
      <c r="U2398" s="7">
        <f t="shared" si="378"/>
        <v>19.858333333333334</v>
      </c>
      <c r="V2398" s="7">
        <f t="shared" si="379"/>
        <v>19.55</v>
      </c>
    </row>
    <row r="2399" spans="1:22" ht="13.5" x14ac:dyDescent="0.35">
      <c r="A2399" s="3">
        <v>45497</v>
      </c>
      <c r="B2399" s="2">
        <v>10.8299</v>
      </c>
      <c r="C2399" s="7">
        <v>59.430245479341352</v>
      </c>
      <c r="D2399" s="7">
        <v>3.311505430882633E-2</v>
      </c>
      <c r="E2399" s="7">
        <v>3.5833421756539191E-3</v>
      </c>
      <c r="F2399" s="7">
        <v>10.803720000000002</v>
      </c>
      <c r="G2399" s="7">
        <v>10.693575000000001</v>
      </c>
      <c r="H2399" s="7">
        <v>10.692269999999997</v>
      </c>
      <c r="I2399" s="7">
        <v>11.7331045</v>
      </c>
      <c r="J2399" s="7" t="s">
        <v>48</v>
      </c>
      <c r="K2399" s="7" t="s">
        <v>55</v>
      </c>
      <c r="L2399" s="7" t="s">
        <v>50</v>
      </c>
      <c r="M2399" s="7">
        <f t="shared" si="370"/>
        <v>25</v>
      </c>
      <c r="N2399" s="7">
        <f t="shared" si="371"/>
        <v>0</v>
      </c>
      <c r="O2399" s="7">
        <f t="shared" si="372"/>
        <v>0</v>
      </c>
      <c r="P2399" s="7">
        <f t="shared" si="373"/>
        <v>49.5</v>
      </c>
      <c r="Q2399" s="19">
        <f t="shared" si="374"/>
        <v>16.175000000000001</v>
      </c>
      <c r="R2399" s="19">
        <f t="shared" si="375"/>
        <v>17.375</v>
      </c>
      <c r="S2399" s="19">
        <f t="shared" si="376"/>
        <v>26.025000000000002</v>
      </c>
      <c r="T2399" s="19">
        <f t="shared" si="377"/>
        <v>18.625</v>
      </c>
      <c r="U2399" s="7">
        <f t="shared" si="378"/>
        <v>19.858333333333334</v>
      </c>
      <c r="V2399" s="7">
        <f t="shared" si="379"/>
        <v>19.55</v>
      </c>
    </row>
    <row r="2400" spans="1:22" ht="13.5" x14ac:dyDescent="0.35">
      <c r="A2400" s="3">
        <v>45499</v>
      </c>
      <c r="B2400" s="2">
        <v>10.8299</v>
      </c>
      <c r="C2400" s="7">
        <v>59.430245479341352</v>
      </c>
      <c r="D2400" s="7">
        <v>3.6197819045867163E-2</v>
      </c>
      <c r="E2400" s="7">
        <v>1.0106237549696568E-2</v>
      </c>
      <c r="F2400" s="7">
        <v>10.846680000000001</v>
      </c>
      <c r="G2400" s="7">
        <v>10.703845000000003</v>
      </c>
      <c r="H2400" s="7">
        <v>10.696937999999996</v>
      </c>
      <c r="I2400" s="7">
        <v>11.728903500000001</v>
      </c>
      <c r="J2400" s="7" t="s">
        <v>48</v>
      </c>
      <c r="K2400" s="7" t="s">
        <v>55</v>
      </c>
      <c r="L2400" s="7" t="s">
        <v>50</v>
      </c>
      <c r="M2400" s="7">
        <f t="shared" si="370"/>
        <v>25</v>
      </c>
      <c r="N2400" s="7">
        <f t="shared" si="371"/>
        <v>0</v>
      </c>
      <c r="O2400" s="7">
        <f t="shared" si="372"/>
        <v>0</v>
      </c>
      <c r="P2400" s="7">
        <f t="shared" si="373"/>
        <v>49.5</v>
      </c>
      <c r="Q2400" s="19">
        <f t="shared" si="374"/>
        <v>16.175000000000001</v>
      </c>
      <c r="R2400" s="19">
        <f t="shared" si="375"/>
        <v>17.375</v>
      </c>
      <c r="S2400" s="19">
        <f t="shared" si="376"/>
        <v>26.025000000000002</v>
      </c>
      <c r="T2400" s="19">
        <f t="shared" si="377"/>
        <v>18.625</v>
      </c>
      <c r="U2400" s="7">
        <f t="shared" si="378"/>
        <v>19.858333333333334</v>
      </c>
      <c r="V2400" s="7">
        <f t="shared" si="379"/>
        <v>19.55</v>
      </c>
    </row>
    <row r="2401" spans="1:22" ht="13.5" x14ac:dyDescent="0.35">
      <c r="A2401" s="3">
        <v>45502</v>
      </c>
      <c r="B2401" s="2">
        <v>10.8299</v>
      </c>
      <c r="C2401" s="7">
        <v>61.16656269494699</v>
      </c>
      <c r="D2401" s="7">
        <v>3.8200579805135249E-2</v>
      </c>
      <c r="E2401" s="7">
        <v>1.5725106000784306E-2</v>
      </c>
      <c r="F2401" s="7">
        <v>10.889640000000002</v>
      </c>
      <c r="G2401" s="7">
        <v>10.717850000000002</v>
      </c>
      <c r="H2401" s="7">
        <v>10.703847999999994</v>
      </c>
      <c r="I2401" s="7">
        <v>11.725122500000003</v>
      </c>
      <c r="J2401" s="7" t="s">
        <v>48</v>
      </c>
      <c r="K2401" s="7" t="s">
        <v>55</v>
      </c>
      <c r="L2401" s="7" t="s">
        <v>50</v>
      </c>
      <c r="M2401" s="7">
        <f t="shared" si="370"/>
        <v>25</v>
      </c>
      <c r="N2401" s="7">
        <f t="shared" si="371"/>
        <v>0</v>
      </c>
      <c r="O2401" s="7">
        <f t="shared" si="372"/>
        <v>0</v>
      </c>
      <c r="P2401" s="7">
        <f t="shared" si="373"/>
        <v>49.5</v>
      </c>
      <c r="Q2401" s="19">
        <f t="shared" si="374"/>
        <v>16.175000000000001</v>
      </c>
      <c r="R2401" s="19">
        <f t="shared" si="375"/>
        <v>17.375</v>
      </c>
      <c r="S2401" s="19">
        <f t="shared" si="376"/>
        <v>26.025000000000002</v>
      </c>
      <c r="T2401" s="19">
        <f t="shared" si="377"/>
        <v>18.625</v>
      </c>
      <c r="U2401" s="7">
        <f t="shared" si="378"/>
        <v>19.858333333333334</v>
      </c>
      <c r="V2401" s="7">
        <f t="shared" si="379"/>
        <v>19.55</v>
      </c>
    </row>
    <row r="2402" spans="1:22" ht="13.5" x14ac:dyDescent="0.35">
      <c r="A2402" s="3">
        <v>45503</v>
      </c>
      <c r="B2402" s="2">
        <v>10.9232</v>
      </c>
      <c r="C2402" s="7">
        <v>63.96179081435735</v>
      </c>
      <c r="D2402" s="7">
        <v>4.6777095160058124E-2</v>
      </c>
      <c r="E2402" s="7">
        <v>2.1935503832639071E-2</v>
      </c>
      <c r="F2402" s="7">
        <v>10.876560000000001</v>
      </c>
      <c r="G2402" s="7">
        <v>10.731850000000005</v>
      </c>
      <c r="H2402" s="7">
        <v>10.712061999999996</v>
      </c>
      <c r="I2402" s="7">
        <v>11.721901500000003</v>
      </c>
      <c r="J2402" s="7" t="s">
        <v>48</v>
      </c>
      <c r="K2402" s="7" t="s">
        <v>55</v>
      </c>
      <c r="L2402" s="7" t="s">
        <v>56</v>
      </c>
      <c r="M2402" s="7">
        <f t="shared" si="370"/>
        <v>25</v>
      </c>
      <c r="N2402" s="7">
        <f t="shared" si="371"/>
        <v>0</v>
      </c>
      <c r="O2402" s="7">
        <f t="shared" si="372"/>
        <v>0</v>
      </c>
      <c r="P2402" s="7">
        <f t="shared" si="373"/>
        <v>66.5</v>
      </c>
      <c r="Q2402" s="19">
        <f t="shared" si="374"/>
        <v>18.725000000000001</v>
      </c>
      <c r="R2402" s="19">
        <f t="shared" si="375"/>
        <v>21.625</v>
      </c>
      <c r="S2402" s="19">
        <f t="shared" si="376"/>
        <v>33.674999999999997</v>
      </c>
      <c r="T2402" s="19">
        <f t="shared" si="377"/>
        <v>22.875</v>
      </c>
      <c r="U2402" s="7">
        <f t="shared" si="378"/>
        <v>24.675000000000001</v>
      </c>
      <c r="V2402" s="7">
        <f t="shared" si="379"/>
        <v>24.225000000000001</v>
      </c>
    </row>
    <row r="2403" spans="1:22" ht="13.5" x14ac:dyDescent="0.35">
      <c r="A2403" s="3">
        <v>45504</v>
      </c>
      <c r="B2403" s="2">
        <v>10.9139</v>
      </c>
      <c r="C2403" s="7">
        <v>54.94350282485874</v>
      </c>
      <c r="D2403" s="7">
        <v>5.2221634595852606E-2</v>
      </c>
      <c r="E2403" s="7">
        <v>2.7992729985281777E-2</v>
      </c>
      <c r="F2403" s="7">
        <v>10.865359999999999</v>
      </c>
      <c r="G2403" s="7">
        <v>10.745855000000004</v>
      </c>
      <c r="H2403" s="7">
        <v>10.721211999999996</v>
      </c>
      <c r="I2403" s="7">
        <v>11.718680500000003</v>
      </c>
      <c r="J2403" s="7" t="s">
        <v>48</v>
      </c>
      <c r="K2403" s="7" t="s">
        <v>55</v>
      </c>
      <c r="L2403" s="7" t="s">
        <v>56</v>
      </c>
      <c r="M2403" s="7">
        <f t="shared" si="370"/>
        <v>25</v>
      </c>
      <c r="N2403" s="7">
        <f t="shared" si="371"/>
        <v>0</v>
      </c>
      <c r="O2403" s="7">
        <f t="shared" si="372"/>
        <v>0</v>
      </c>
      <c r="P2403" s="7">
        <f t="shared" si="373"/>
        <v>66.5</v>
      </c>
      <c r="Q2403" s="19">
        <f t="shared" si="374"/>
        <v>18.725000000000001</v>
      </c>
      <c r="R2403" s="19">
        <f t="shared" si="375"/>
        <v>21.625</v>
      </c>
      <c r="S2403" s="19">
        <f t="shared" si="376"/>
        <v>33.674999999999997</v>
      </c>
      <c r="T2403" s="19">
        <f t="shared" si="377"/>
        <v>22.875</v>
      </c>
      <c r="U2403" s="7">
        <f t="shared" si="378"/>
        <v>24.675000000000001</v>
      </c>
      <c r="V2403" s="7">
        <f t="shared" si="379"/>
        <v>24.225000000000001</v>
      </c>
    </row>
    <row r="2404" spans="1:22" ht="13.5" x14ac:dyDescent="0.35">
      <c r="A2404" s="3">
        <v>45505</v>
      </c>
      <c r="B2404" s="2">
        <v>10.960599999999999</v>
      </c>
      <c r="C2404" s="7">
        <v>63.955660729854316</v>
      </c>
      <c r="D2404" s="7">
        <v>5.9617537178359825E-2</v>
      </c>
      <c r="E2404" s="7">
        <v>3.4317691423897387E-2</v>
      </c>
      <c r="F2404" s="7">
        <v>10.891499999999999</v>
      </c>
      <c r="G2404" s="7">
        <v>10.762195000000002</v>
      </c>
      <c r="H2404" s="7">
        <v>10.731295999999997</v>
      </c>
      <c r="I2404" s="7">
        <v>11.717513500000001</v>
      </c>
      <c r="J2404" s="7" t="s">
        <v>48</v>
      </c>
      <c r="K2404" s="7" t="s">
        <v>55</v>
      </c>
      <c r="L2404" s="7" t="s">
        <v>50</v>
      </c>
      <c r="M2404" s="7">
        <f t="shared" si="370"/>
        <v>25</v>
      </c>
      <c r="N2404" s="7">
        <f t="shared" si="371"/>
        <v>0</v>
      </c>
      <c r="O2404" s="7">
        <f t="shared" si="372"/>
        <v>0</v>
      </c>
      <c r="P2404" s="7">
        <f t="shared" si="373"/>
        <v>49.5</v>
      </c>
      <c r="Q2404" s="19">
        <f t="shared" si="374"/>
        <v>16.175000000000001</v>
      </c>
      <c r="R2404" s="19">
        <f t="shared" si="375"/>
        <v>17.375</v>
      </c>
      <c r="S2404" s="19">
        <f t="shared" si="376"/>
        <v>26.025000000000002</v>
      </c>
      <c r="T2404" s="19">
        <f t="shared" si="377"/>
        <v>18.625</v>
      </c>
      <c r="U2404" s="7">
        <f t="shared" si="378"/>
        <v>19.858333333333334</v>
      </c>
      <c r="V2404" s="7">
        <f t="shared" si="379"/>
        <v>19.55</v>
      </c>
    </row>
    <row r="2405" spans="1:22" ht="13.5" x14ac:dyDescent="0.35">
      <c r="A2405" s="3">
        <v>45506</v>
      </c>
      <c r="B2405" s="2">
        <v>10.9139</v>
      </c>
      <c r="C2405" s="7">
        <v>60.440207156308915</v>
      </c>
      <c r="D2405" s="7">
        <v>6.1007289490257577E-2</v>
      </c>
      <c r="E2405" s="7">
        <v>3.9655611037169428E-2</v>
      </c>
      <c r="F2405" s="7">
        <v>10.908300000000001</v>
      </c>
      <c r="G2405" s="7">
        <v>10.775730000000003</v>
      </c>
      <c r="H2405" s="7">
        <v>10.739137999999999</v>
      </c>
      <c r="I2405" s="7">
        <v>11.717933499999999</v>
      </c>
      <c r="J2405" s="7" t="s">
        <v>48</v>
      </c>
      <c r="K2405" s="7" t="s">
        <v>55</v>
      </c>
      <c r="L2405" s="7" t="s">
        <v>50</v>
      </c>
      <c r="M2405" s="7">
        <f t="shared" si="370"/>
        <v>25</v>
      </c>
      <c r="N2405" s="7">
        <f t="shared" si="371"/>
        <v>0</v>
      </c>
      <c r="O2405" s="7">
        <f t="shared" si="372"/>
        <v>0</v>
      </c>
      <c r="P2405" s="7">
        <f t="shared" si="373"/>
        <v>49.5</v>
      </c>
      <c r="Q2405" s="19">
        <f t="shared" si="374"/>
        <v>16.175000000000001</v>
      </c>
      <c r="R2405" s="19">
        <f t="shared" si="375"/>
        <v>17.375</v>
      </c>
      <c r="S2405" s="19">
        <f t="shared" si="376"/>
        <v>26.025000000000002</v>
      </c>
      <c r="T2405" s="19">
        <f t="shared" si="377"/>
        <v>18.625</v>
      </c>
      <c r="U2405" s="7">
        <f t="shared" si="378"/>
        <v>19.858333333333334</v>
      </c>
      <c r="V2405" s="7">
        <f t="shared" si="379"/>
        <v>19.55</v>
      </c>
    </row>
    <row r="2406" spans="1:22" ht="13.5" x14ac:dyDescent="0.35">
      <c r="A2406" s="3">
        <v>45509</v>
      </c>
      <c r="B2406" s="2">
        <v>10.9139</v>
      </c>
      <c r="C2406" s="7">
        <v>67.896337432235924</v>
      </c>
      <c r="D2406" s="7">
        <v>6.1400887005389038E-2</v>
      </c>
      <c r="E2406" s="7">
        <v>4.4004666230813352E-2</v>
      </c>
      <c r="F2406" s="7">
        <v>10.925099999999999</v>
      </c>
      <c r="G2406" s="7">
        <v>10.789265000000004</v>
      </c>
      <c r="H2406" s="7">
        <v>10.744925999999998</v>
      </c>
      <c r="I2406" s="7">
        <v>11.716766499999999</v>
      </c>
      <c r="J2406" s="7" t="s">
        <v>48</v>
      </c>
      <c r="K2406" s="7" t="s">
        <v>55</v>
      </c>
      <c r="L2406" s="7" t="s">
        <v>50</v>
      </c>
      <c r="M2406" s="7">
        <f t="shared" si="370"/>
        <v>25</v>
      </c>
      <c r="N2406" s="7">
        <f t="shared" si="371"/>
        <v>0</v>
      </c>
      <c r="O2406" s="7">
        <f t="shared" si="372"/>
        <v>0</v>
      </c>
      <c r="P2406" s="7">
        <f t="shared" si="373"/>
        <v>49.5</v>
      </c>
      <c r="Q2406" s="19">
        <f t="shared" si="374"/>
        <v>16.175000000000001</v>
      </c>
      <c r="R2406" s="19">
        <f t="shared" si="375"/>
        <v>17.375</v>
      </c>
      <c r="S2406" s="19">
        <f t="shared" si="376"/>
        <v>26.025000000000002</v>
      </c>
      <c r="T2406" s="19">
        <f t="shared" si="377"/>
        <v>18.625</v>
      </c>
      <c r="U2406" s="7">
        <f t="shared" si="378"/>
        <v>19.858333333333334</v>
      </c>
      <c r="V2406" s="7">
        <f t="shared" si="379"/>
        <v>19.55</v>
      </c>
    </row>
    <row r="2407" spans="1:22" ht="13.5" x14ac:dyDescent="0.35">
      <c r="A2407" s="3">
        <v>45510</v>
      </c>
      <c r="B2407" s="2">
        <v>10.9139</v>
      </c>
      <c r="C2407" s="7">
        <v>67.896337432235924</v>
      </c>
      <c r="D2407" s="7">
        <v>6.1009535918893576E-2</v>
      </c>
      <c r="E2407" s="7">
        <v>4.7405640168429394E-2</v>
      </c>
      <c r="F2407" s="7">
        <v>10.923239999999998</v>
      </c>
      <c r="G2407" s="7">
        <v>10.804205000000003</v>
      </c>
      <c r="H2407" s="7">
        <v>10.752207999999998</v>
      </c>
      <c r="I2407" s="7">
        <v>11.717653499999999</v>
      </c>
      <c r="J2407" s="7" t="s">
        <v>53</v>
      </c>
      <c r="K2407" s="7" t="s">
        <v>55</v>
      </c>
      <c r="L2407" s="7" t="s">
        <v>47</v>
      </c>
      <c r="M2407" s="7">
        <f t="shared" si="370"/>
        <v>25</v>
      </c>
      <c r="N2407" s="7">
        <f t="shared" si="371"/>
        <v>0</v>
      </c>
      <c r="O2407" s="7">
        <f t="shared" si="372"/>
        <v>0</v>
      </c>
      <c r="P2407" s="7">
        <f t="shared" si="373"/>
        <v>16.5</v>
      </c>
      <c r="Q2407" s="19">
        <f t="shared" si="374"/>
        <v>11.225</v>
      </c>
      <c r="R2407" s="19">
        <f t="shared" si="375"/>
        <v>9.125</v>
      </c>
      <c r="S2407" s="19">
        <f t="shared" si="376"/>
        <v>11.175000000000001</v>
      </c>
      <c r="T2407" s="19">
        <f t="shared" si="377"/>
        <v>10.375</v>
      </c>
      <c r="U2407" s="7">
        <f t="shared" si="378"/>
        <v>10.508333333333335</v>
      </c>
      <c r="V2407" s="7">
        <f t="shared" si="379"/>
        <v>10.475000000000001</v>
      </c>
    </row>
    <row r="2408" spans="1:22" ht="13.5" x14ac:dyDescent="0.35">
      <c r="A2408" s="3">
        <v>45511</v>
      </c>
      <c r="B2408" s="2">
        <v>10.8766</v>
      </c>
      <c r="C2408" s="7">
        <v>64.70514112903227</v>
      </c>
      <c r="D2408" s="7">
        <v>5.7032157877689116E-2</v>
      </c>
      <c r="E2408" s="7">
        <v>4.9330943710281336E-2</v>
      </c>
      <c r="F2408" s="7">
        <v>10.915779999999998</v>
      </c>
      <c r="G2408" s="7">
        <v>10.816345000000002</v>
      </c>
      <c r="H2408" s="7">
        <v>10.759677999999999</v>
      </c>
      <c r="I2408" s="7">
        <v>11.719754499999999</v>
      </c>
      <c r="J2408" s="7" t="s">
        <v>53</v>
      </c>
      <c r="K2408" s="7" t="s">
        <v>55</v>
      </c>
      <c r="L2408" s="7" t="s">
        <v>47</v>
      </c>
      <c r="M2408" s="7">
        <f t="shared" si="370"/>
        <v>25</v>
      </c>
      <c r="N2408" s="7">
        <f t="shared" si="371"/>
        <v>0</v>
      </c>
      <c r="O2408" s="7">
        <f t="shared" si="372"/>
        <v>0</v>
      </c>
      <c r="P2408" s="7">
        <f t="shared" si="373"/>
        <v>16.5</v>
      </c>
      <c r="Q2408" s="19">
        <f t="shared" si="374"/>
        <v>11.225</v>
      </c>
      <c r="R2408" s="19">
        <f t="shared" si="375"/>
        <v>9.125</v>
      </c>
      <c r="S2408" s="19">
        <f t="shared" si="376"/>
        <v>11.175000000000001</v>
      </c>
      <c r="T2408" s="19">
        <f t="shared" si="377"/>
        <v>10.375</v>
      </c>
      <c r="U2408" s="7">
        <f t="shared" si="378"/>
        <v>10.508333333333335</v>
      </c>
      <c r="V2408" s="7">
        <f t="shared" si="379"/>
        <v>10.475000000000001</v>
      </c>
    </row>
    <row r="2409" spans="1:22" ht="13.5" x14ac:dyDescent="0.35">
      <c r="A2409" s="3">
        <v>45512</v>
      </c>
      <c r="B2409" s="2">
        <v>10.8672</v>
      </c>
      <c r="C2409" s="7">
        <v>66.266615047102945</v>
      </c>
      <c r="D2409" s="7">
        <v>5.251618182970752E-2</v>
      </c>
      <c r="E2409" s="7">
        <v>4.996799133416658E-2</v>
      </c>
      <c r="F2409" s="7">
        <v>10.8971</v>
      </c>
      <c r="G2409" s="7">
        <v>10.818210000000002</v>
      </c>
      <c r="H2409" s="7">
        <v>10.763598</v>
      </c>
      <c r="I2409" s="7">
        <v>11.718680500000003</v>
      </c>
      <c r="J2409" s="7" t="s">
        <v>53</v>
      </c>
      <c r="K2409" s="7" t="s">
        <v>55</v>
      </c>
      <c r="L2409" s="7" t="s">
        <v>47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16.5</v>
      </c>
      <c r="Q2409" s="19">
        <f t="shared" si="374"/>
        <v>11.225</v>
      </c>
      <c r="R2409" s="19">
        <f t="shared" si="375"/>
        <v>9.125</v>
      </c>
      <c r="S2409" s="19">
        <f t="shared" si="376"/>
        <v>11.175000000000001</v>
      </c>
      <c r="T2409" s="19">
        <f t="shared" si="377"/>
        <v>10.375</v>
      </c>
      <c r="U2409" s="7">
        <f t="shared" si="378"/>
        <v>10.508333333333335</v>
      </c>
      <c r="V2409" s="7">
        <f t="shared" si="379"/>
        <v>10.475000000000001</v>
      </c>
    </row>
    <row r="2410" spans="1:22" ht="13.5" x14ac:dyDescent="0.35">
      <c r="A2410" s="3">
        <v>45513</v>
      </c>
      <c r="B2410" s="2">
        <v>10.7925</v>
      </c>
      <c r="C2410" s="7">
        <v>60.440207156308915</v>
      </c>
      <c r="D2410" s="7">
        <v>4.2420574591773175E-2</v>
      </c>
      <c r="E2410" s="7">
        <v>4.8458507985687904E-2</v>
      </c>
      <c r="F2410" s="7">
        <v>10.872820000000001</v>
      </c>
      <c r="G2410" s="7">
        <v>10.821010000000001</v>
      </c>
      <c r="H2410" s="7">
        <v>10.766212000000001</v>
      </c>
      <c r="I2410" s="7">
        <v>11.713919000000001</v>
      </c>
      <c r="J2410" s="7" t="s">
        <v>53</v>
      </c>
      <c r="K2410" s="7" t="s">
        <v>55</v>
      </c>
      <c r="L2410" s="7" t="s">
        <v>47</v>
      </c>
      <c r="M2410" s="7">
        <f t="shared" si="370"/>
        <v>25</v>
      </c>
      <c r="N2410" s="7">
        <f t="shared" si="371"/>
        <v>45</v>
      </c>
      <c r="O2410" s="7">
        <f t="shared" si="372"/>
        <v>0</v>
      </c>
      <c r="P2410" s="7">
        <f t="shared" si="373"/>
        <v>16.5</v>
      </c>
      <c r="Q2410" s="19">
        <f t="shared" si="374"/>
        <v>26.975000000000001</v>
      </c>
      <c r="R2410" s="19">
        <f t="shared" si="375"/>
        <v>18.125</v>
      </c>
      <c r="S2410" s="19">
        <f t="shared" si="376"/>
        <v>17.925000000000001</v>
      </c>
      <c r="T2410" s="19">
        <f t="shared" si="377"/>
        <v>21.625</v>
      </c>
      <c r="U2410" s="7">
        <f t="shared" si="378"/>
        <v>21.008333333333336</v>
      </c>
      <c r="V2410" s="7">
        <f t="shared" si="379"/>
        <v>21.162500000000001</v>
      </c>
    </row>
    <row r="2411" spans="1:22" ht="13.5" x14ac:dyDescent="0.35">
      <c r="A2411" s="3">
        <v>45516</v>
      </c>
      <c r="B2411" s="2">
        <v>10.783200000000001</v>
      </c>
      <c r="C2411" s="7">
        <v>28.842192006592441</v>
      </c>
      <c r="D2411" s="7">
        <v>3.328560510801637E-2</v>
      </c>
      <c r="E2411" s="7">
        <v>4.5423927410153601E-2</v>
      </c>
      <c r="F2411" s="7">
        <v>10.846680000000003</v>
      </c>
      <c r="G2411" s="7">
        <v>10.823345</v>
      </c>
      <c r="H2411" s="7">
        <v>10.767519999999999</v>
      </c>
      <c r="I2411" s="7">
        <v>11.705610000000002</v>
      </c>
      <c r="J2411" s="7" t="s">
        <v>53</v>
      </c>
      <c r="K2411" s="7" t="s">
        <v>55</v>
      </c>
      <c r="L2411" s="7" t="s">
        <v>47</v>
      </c>
      <c r="M2411" s="7">
        <f t="shared" si="370"/>
        <v>50</v>
      </c>
      <c r="N2411" s="7">
        <f t="shared" si="371"/>
        <v>45</v>
      </c>
      <c r="O2411" s="7">
        <f t="shared" si="372"/>
        <v>0</v>
      </c>
      <c r="P2411" s="7">
        <f t="shared" si="373"/>
        <v>16.5</v>
      </c>
      <c r="Q2411" s="19">
        <f t="shared" si="374"/>
        <v>35.725000000000001</v>
      </c>
      <c r="R2411" s="19">
        <f t="shared" si="375"/>
        <v>23.125</v>
      </c>
      <c r="S2411" s="19">
        <f t="shared" si="376"/>
        <v>21.675000000000001</v>
      </c>
      <c r="T2411" s="19">
        <f t="shared" si="377"/>
        <v>27.875</v>
      </c>
      <c r="U2411" s="7">
        <f t="shared" si="378"/>
        <v>26.841666666666669</v>
      </c>
      <c r="V2411" s="7">
        <f t="shared" si="379"/>
        <v>27.1</v>
      </c>
    </row>
    <row r="2412" spans="1:22" ht="13.5" x14ac:dyDescent="0.35">
      <c r="A2412" s="3">
        <v>45518</v>
      </c>
      <c r="B2412" s="2">
        <v>10.8672</v>
      </c>
      <c r="C2412" s="7">
        <v>40.675503904121932</v>
      </c>
      <c r="D2412" s="7">
        <v>3.2450109300423691E-2</v>
      </c>
      <c r="E2412" s="7">
        <v>4.2829163788207621E-2</v>
      </c>
      <c r="F2412" s="7">
        <v>10.837340000000001</v>
      </c>
      <c r="G2412" s="7">
        <v>10.834545</v>
      </c>
      <c r="H2412" s="7">
        <v>10.767332000000001</v>
      </c>
      <c r="I2412" s="7">
        <v>11.695293500000002</v>
      </c>
      <c r="J2412" s="7" t="s">
        <v>53</v>
      </c>
      <c r="K2412" s="7" t="s">
        <v>55</v>
      </c>
      <c r="L2412" s="7" t="s">
        <v>47</v>
      </c>
      <c r="M2412" s="7">
        <f t="shared" si="370"/>
        <v>25</v>
      </c>
      <c r="N2412" s="7">
        <f t="shared" si="371"/>
        <v>45</v>
      </c>
      <c r="O2412" s="7">
        <f t="shared" si="372"/>
        <v>0</v>
      </c>
      <c r="P2412" s="7">
        <f t="shared" si="373"/>
        <v>16.5</v>
      </c>
      <c r="Q2412" s="19">
        <f t="shared" si="374"/>
        <v>26.975000000000001</v>
      </c>
      <c r="R2412" s="19">
        <f t="shared" si="375"/>
        <v>18.125</v>
      </c>
      <c r="S2412" s="19">
        <f t="shared" si="376"/>
        <v>17.925000000000001</v>
      </c>
      <c r="T2412" s="19">
        <f t="shared" si="377"/>
        <v>21.625</v>
      </c>
      <c r="U2412" s="7">
        <f t="shared" si="378"/>
        <v>21.008333333333336</v>
      </c>
      <c r="V2412" s="7">
        <f t="shared" si="379"/>
        <v>21.162500000000001</v>
      </c>
    </row>
    <row r="2413" spans="1:22" ht="13.5" x14ac:dyDescent="0.35">
      <c r="A2413" s="3">
        <v>45519</v>
      </c>
      <c r="B2413" s="2">
        <v>11.5114</v>
      </c>
      <c r="C2413" s="7">
        <v>82.301639965873647</v>
      </c>
      <c r="D2413" s="7">
        <v>8.281489054176383E-2</v>
      </c>
      <c r="E2413" s="7">
        <v>5.0826309138918863E-2</v>
      </c>
      <c r="F2413" s="7">
        <v>10.964300000000001</v>
      </c>
      <c r="G2413" s="7">
        <v>10.877955</v>
      </c>
      <c r="H2413" s="7">
        <v>10.780962000000002</v>
      </c>
      <c r="I2413" s="7">
        <v>11.691886000000002</v>
      </c>
      <c r="J2413" s="7" t="s">
        <v>48</v>
      </c>
      <c r="K2413" s="7" t="s">
        <v>55</v>
      </c>
      <c r="L2413" s="7" t="s">
        <v>50</v>
      </c>
      <c r="M2413" s="7">
        <f t="shared" si="370"/>
        <v>0</v>
      </c>
      <c r="N2413" s="7">
        <f t="shared" si="371"/>
        <v>0</v>
      </c>
      <c r="O2413" s="7">
        <f t="shared" si="372"/>
        <v>0</v>
      </c>
      <c r="P2413" s="7">
        <f t="shared" si="373"/>
        <v>49.5</v>
      </c>
      <c r="Q2413" s="19">
        <f t="shared" si="374"/>
        <v>7.4249999999999998</v>
      </c>
      <c r="R2413" s="19">
        <f t="shared" si="375"/>
        <v>12.375</v>
      </c>
      <c r="S2413" s="19">
        <f t="shared" si="376"/>
        <v>22.275000000000002</v>
      </c>
      <c r="T2413" s="19">
        <f t="shared" si="377"/>
        <v>12.375</v>
      </c>
      <c r="U2413" s="7">
        <f t="shared" si="378"/>
        <v>14.025</v>
      </c>
      <c r="V2413" s="7">
        <f t="shared" si="379"/>
        <v>13.612500000000001</v>
      </c>
    </row>
    <row r="2414" spans="1:22" ht="13.5" x14ac:dyDescent="0.35">
      <c r="A2414" s="3">
        <v>45520</v>
      </c>
      <c r="B2414" s="2">
        <v>12.0436</v>
      </c>
      <c r="C2414" s="7">
        <v>88.236406023565067</v>
      </c>
      <c r="D2414" s="7">
        <v>0.16378541840273719</v>
      </c>
      <c r="E2414" s="7">
        <v>7.341813099168254E-2</v>
      </c>
      <c r="F2414" s="7">
        <v>11.199580000000001</v>
      </c>
      <c r="G2414" s="7">
        <v>10.947975</v>
      </c>
      <c r="H2414" s="7">
        <v>10.803369999999999</v>
      </c>
      <c r="I2414" s="7">
        <v>11.692866500000001</v>
      </c>
      <c r="J2414" s="7" t="s">
        <v>48</v>
      </c>
      <c r="K2414" s="7" t="s">
        <v>49</v>
      </c>
      <c r="L2414" s="7" t="s">
        <v>50</v>
      </c>
      <c r="M2414" s="7">
        <f t="shared" si="370"/>
        <v>0</v>
      </c>
      <c r="N2414" s="7">
        <f t="shared" si="371"/>
        <v>0</v>
      </c>
      <c r="O2414" s="7">
        <f t="shared" si="372"/>
        <v>0</v>
      </c>
      <c r="P2414" s="7">
        <f t="shared" si="373"/>
        <v>66</v>
      </c>
      <c r="Q2414" s="19">
        <f t="shared" si="374"/>
        <v>9.9</v>
      </c>
      <c r="R2414" s="19">
        <f t="shared" si="375"/>
        <v>16.5</v>
      </c>
      <c r="S2414" s="19">
        <f t="shared" si="376"/>
        <v>29.7</v>
      </c>
      <c r="T2414" s="19">
        <f t="shared" si="377"/>
        <v>16.5</v>
      </c>
      <c r="U2414" s="7">
        <f t="shared" si="378"/>
        <v>18.7</v>
      </c>
      <c r="V2414" s="7">
        <f t="shared" si="379"/>
        <v>18.149999999999999</v>
      </c>
    </row>
    <row r="2415" spans="1:22" ht="13.5" x14ac:dyDescent="0.35">
      <c r="A2415" s="3">
        <v>45523</v>
      </c>
      <c r="B2415" s="2">
        <v>12.015599999999999</v>
      </c>
      <c r="C2415" s="7">
        <v>86.706705467153782</v>
      </c>
      <c r="D2415" s="7">
        <v>0.22312374742882568</v>
      </c>
      <c r="E2415" s="7">
        <v>0.10335925427911118</v>
      </c>
      <c r="F2415" s="7">
        <v>11.444199999999999</v>
      </c>
      <c r="G2415" s="7">
        <v>11.017999999999999</v>
      </c>
      <c r="H2415" s="7">
        <v>10.82615</v>
      </c>
      <c r="I2415" s="7">
        <v>11.695154000000002</v>
      </c>
      <c r="J2415" s="7" t="s">
        <v>48</v>
      </c>
      <c r="K2415" s="7" t="s">
        <v>49</v>
      </c>
      <c r="L2415" s="7" t="s">
        <v>50</v>
      </c>
      <c r="M2415" s="7">
        <f t="shared" si="370"/>
        <v>0</v>
      </c>
      <c r="N2415" s="7">
        <f t="shared" si="371"/>
        <v>0</v>
      </c>
      <c r="O2415" s="7">
        <f t="shared" si="372"/>
        <v>0</v>
      </c>
      <c r="P2415" s="7">
        <f t="shared" si="373"/>
        <v>66</v>
      </c>
      <c r="Q2415" s="19">
        <f t="shared" si="374"/>
        <v>9.9</v>
      </c>
      <c r="R2415" s="19">
        <f t="shared" si="375"/>
        <v>16.5</v>
      </c>
      <c r="S2415" s="19">
        <f t="shared" si="376"/>
        <v>29.7</v>
      </c>
      <c r="T2415" s="19">
        <f t="shared" si="377"/>
        <v>16.5</v>
      </c>
      <c r="U2415" s="7">
        <f t="shared" si="378"/>
        <v>18.7</v>
      </c>
      <c r="V2415" s="7">
        <f t="shared" si="379"/>
        <v>18.149999999999999</v>
      </c>
    </row>
    <row r="2416" spans="1:22" ht="13.5" x14ac:dyDescent="0.35">
      <c r="A2416" s="3">
        <v>45524</v>
      </c>
      <c r="B2416" s="2">
        <v>12.1183</v>
      </c>
      <c r="C2416" s="7">
        <v>86.783625730994203</v>
      </c>
      <c r="D2416" s="7">
        <v>0.27526376307685751</v>
      </c>
      <c r="E2416" s="7">
        <v>0.13774015603866047</v>
      </c>
      <c r="F2416" s="7">
        <v>11.711219999999999</v>
      </c>
      <c r="G2416" s="7">
        <v>11.093160000000001</v>
      </c>
      <c r="H2416" s="7">
        <v>10.850424</v>
      </c>
      <c r="I2416" s="7">
        <v>11.697488</v>
      </c>
      <c r="J2416" s="7" t="s">
        <v>48</v>
      </c>
      <c r="K2416" s="7" t="s">
        <v>49</v>
      </c>
      <c r="L2416" s="7" t="s">
        <v>50</v>
      </c>
      <c r="M2416" s="7">
        <f t="shared" si="370"/>
        <v>0</v>
      </c>
      <c r="N2416" s="7">
        <f t="shared" si="371"/>
        <v>0</v>
      </c>
      <c r="O2416" s="7">
        <f t="shared" si="372"/>
        <v>50</v>
      </c>
      <c r="P2416" s="7">
        <f t="shared" si="373"/>
        <v>66</v>
      </c>
      <c r="Q2416" s="19">
        <f t="shared" si="374"/>
        <v>17.399999999999999</v>
      </c>
      <c r="R2416" s="19">
        <f t="shared" si="375"/>
        <v>34</v>
      </c>
      <c r="S2416" s="19">
        <f t="shared" si="376"/>
        <v>42.2</v>
      </c>
      <c r="T2416" s="19">
        <f t="shared" si="377"/>
        <v>29</v>
      </c>
      <c r="U2416" s="7">
        <f t="shared" si="378"/>
        <v>31.2</v>
      </c>
      <c r="V2416" s="7">
        <f t="shared" si="379"/>
        <v>30.65</v>
      </c>
    </row>
    <row r="2417" spans="1:22" ht="13.5" x14ac:dyDescent="0.35">
      <c r="A2417" s="3">
        <v>45525</v>
      </c>
      <c r="B2417" s="2">
        <v>11.940899999999999</v>
      </c>
      <c r="C2417" s="7">
        <v>78.645542787013284</v>
      </c>
      <c r="D2417" s="7">
        <v>0.2988257267546377</v>
      </c>
      <c r="E2417" s="7">
        <v>0.16995727018185591</v>
      </c>
      <c r="F2417" s="7">
        <v>11.92596</v>
      </c>
      <c r="G2417" s="7">
        <v>11.140775</v>
      </c>
      <c r="H2417" s="7">
        <v>10.872832000000002</v>
      </c>
      <c r="I2417" s="7">
        <v>11.699168500000003</v>
      </c>
      <c r="J2417" s="7" t="s">
        <v>48</v>
      </c>
      <c r="K2417" s="7" t="s">
        <v>49</v>
      </c>
      <c r="L2417" s="7" t="s">
        <v>50</v>
      </c>
      <c r="M2417" s="7">
        <f t="shared" si="370"/>
        <v>0</v>
      </c>
      <c r="N2417" s="7">
        <f t="shared" si="371"/>
        <v>0</v>
      </c>
      <c r="O2417" s="7">
        <f t="shared" si="372"/>
        <v>50</v>
      </c>
      <c r="P2417" s="7">
        <f t="shared" si="373"/>
        <v>66</v>
      </c>
      <c r="Q2417" s="19">
        <f t="shared" si="374"/>
        <v>17.399999999999999</v>
      </c>
      <c r="R2417" s="19">
        <f t="shared" si="375"/>
        <v>34</v>
      </c>
      <c r="S2417" s="19">
        <f t="shared" si="376"/>
        <v>42.2</v>
      </c>
      <c r="T2417" s="19">
        <f t="shared" si="377"/>
        <v>29</v>
      </c>
      <c r="U2417" s="7">
        <f t="shared" si="378"/>
        <v>31.2</v>
      </c>
      <c r="V2417" s="7">
        <f t="shared" si="379"/>
        <v>30.65</v>
      </c>
    </row>
    <row r="2418" spans="1:22" ht="13.5" x14ac:dyDescent="0.35">
      <c r="A2418" s="3">
        <v>45526</v>
      </c>
      <c r="B2418" s="2">
        <v>11.950200000000001</v>
      </c>
      <c r="C2418" s="7">
        <v>78.190519598906135</v>
      </c>
      <c r="D2418" s="7">
        <v>0.31462241366167731</v>
      </c>
      <c r="E2418" s="7">
        <v>0.19889029887782017</v>
      </c>
      <c r="F2418" s="7">
        <v>12.013719999999999</v>
      </c>
      <c r="G2418" s="7">
        <v>11.189789999999999</v>
      </c>
      <c r="H2418" s="7">
        <v>10.897106000000003</v>
      </c>
      <c r="I2418" s="7">
        <v>11.700895500000003</v>
      </c>
      <c r="J2418" s="7" t="s">
        <v>48</v>
      </c>
      <c r="K2418" s="7" t="s">
        <v>49</v>
      </c>
      <c r="L2418" s="7" t="s">
        <v>50</v>
      </c>
      <c r="M2418" s="7">
        <f t="shared" si="370"/>
        <v>0</v>
      </c>
      <c r="N2418" s="7">
        <f t="shared" si="371"/>
        <v>0</v>
      </c>
      <c r="O2418" s="7">
        <f t="shared" si="372"/>
        <v>50</v>
      </c>
      <c r="P2418" s="7">
        <f t="shared" si="373"/>
        <v>66</v>
      </c>
      <c r="Q2418" s="19">
        <f t="shared" si="374"/>
        <v>17.399999999999999</v>
      </c>
      <c r="R2418" s="19">
        <f t="shared" si="375"/>
        <v>34</v>
      </c>
      <c r="S2418" s="19">
        <f t="shared" si="376"/>
        <v>42.2</v>
      </c>
      <c r="T2418" s="19">
        <f t="shared" si="377"/>
        <v>29</v>
      </c>
      <c r="U2418" s="7">
        <f t="shared" si="378"/>
        <v>31.2</v>
      </c>
      <c r="V2418" s="7">
        <f t="shared" si="379"/>
        <v>30.65</v>
      </c>
    </row>
    <row r="2419" spans="1:22" ht="13.5" x14ac:dyDescent="0.35">
      <c r="A2419" s="3">
        <v>45527</v>
      </c>
      <c r="B2419" s="2">
        <v>11.866199999999999</v>
      </c>
      <c r="C2419" s="7">
        <v>76.563458856345832</v>
      </c>
      <c r="D2419" s="7">
        <v>0.31671244000010823</v>
      </c>
      <c r="E2419" s="7">
        <v>0.22245472710227779</v>
      </c>
      <c r="F2419" s="7">
        <v>11.97824</v>
      </c>
      <c r="G2419" s="7">
        <v>11.241605</v>
      </c>
      <c r="H2419" s="7">
        <v>10.918952000000006</v>
      </c>
      <c r="I2419" s="7">
        <v>11.701455500000002</v>
      </c>
      <c r="J2419" s="7" t="s">
        <v>48</v>
      </c>
      <c r="K2419" s="7" t="s">
        <v>49</v>
      </c>
      <c r="L2419" s="7" t="s">
        <v>56</v>
      </c>
      <c r="M2419" s="7">
        <f t="shared" si="370"/>
        <v>0</v>
      </c>
      <c r="N2419" s="7">
        <f t="shared" si="371"/>
        <v>0</v>
      </c>
      <c r="O2419" s="7">
        <f t="shared" si="372"/>
        <v>50</v>
      </c>
      <c r="P2419" s="7">
        <f t="shared" si="373"/>
        <v>83</v>
      </c>
      <c r="Q2419" s="19">
        <f t="shared" si="374"/>
        <v>19.95</v>
      </c>
      <c r="R2419" s="19">
        <f t="shared" si="375"/>
        <v>38.25</v>
      </c>
      <c r="S2419" s="19">
        <f t="shared" si="376"/>
        <v>49.85</v>
      </c>
      <c r="T2419" s="19">
        <f t="shared" si="377"/>
        <v>33.25</v>
      </c>
      <c r="U2419" s="7">
        <f t="shared" si="378"/>
        <v>36.016666666666673</v>
      </c>
      <c r="V2419" s="7">
        <f t="shared" si="379"/>
        <v>35.325000000000003</v>
      </c>
    </row>
    <row r="2420" spans="1:22" ht="13.5" x14ac:dyDescent="0.35">
      <c r="A2420" s="3">
        <v>45530</v>
      </c>
      <c r="B2420" s="2">
        <v>11.8569</v>
      </c>
      <c r="C2420" s="7">
        <v>76.168276168276122</v>
      </c>
      <c r="D2420" s="7">
        <v>0.31399878610571719</v>
      </c>
      <c r="E2420" s="7">
        <v>0.2407635389029657</v>
      </c>
      <c r="F2420" s="7">
        <v>11.9465</v>
      </c>
      <c r="G2420" s="7">
        <v>11.292954999999999</v>
      </c>
      <c r="H2420" s="7">
        <v>10.940052000000005</v>
      </c>
      <c r="I2420" s="7">
        <v>11.701922500000006</v>
      </c>
      <c r="J2420" s="7" t="s">
        <v>48</v>
      </c>
      <c r="K2420" s="7" t="s">
        <v>49</v>
      </c>
      <c r="L2420" s="7" t="s">
        <v>56</v>
      </c>
      <c r="M2420" s="7">
        <f t="shared" si="370"/>
        <v>0</v>
      </c>
      <c r="N2420" s="7">
        <f t="shared" si="371"/>
        <v>0</v>
      </c>
      <c r="O2420" s="7">
        <f t="shared" si="372"/>
        <v>50</v>
      </c>
      <c r="P2420" s="7">
        <f t="shared" si="373"/>
        <v>83</v>
      </c>
      <c r="Q2420" s="19">
        <f t="shared" si="374"/>
        <v>19.95</v>
      </c>
      <c r="R2420" s="19">
        <f t="shared" si="375"/>
        <v>38.25</v>
      </c>
      <c r="S2420" s="19">
        <f t="shared" si="376"/>
        <v>49.85</v>
      </c>
      <c r="T2420" s="19">
        <f t="shared" si="377"/>
        <v>33.25</v>
      </c>
      <c r="U2420" s="7">
        <f t="shared" si="378"/>
        <v>36.016666666666673</v>
      </c>
      <c r="V2420" s="7">
        <f t="shared" si="379"/>
        <v>35.325000000000003</v>
      </c>
    </row>
    <row r="2421" spans="1:22" ht="13.5" x14ac:dyDescent="0.35">
      <c r="A2421" s="3">
        <v>45531</v>
      </c>
      <c r="B2421" s="2">
        <v>11.8475</v>
      </c>
      <c r="C2421" s="7">
        <v>75.772968197879848</v>
      </c>
      <c r="D2421" s="7">
        <v>0.30754451270007443</v>
      </c>
      <c r="E2421" s="7">
        <v>0.25411973366238744</v>
      </c>
      <c r="F2421" s="7">
        <v>11.892339999999999</v>
      </c>
      <c r="G2421" s="7">
        <v>11.343835</v>
      </c>
      <c r="H2421" s="7">
        <v>10.960404000000006</v>
      </c>
      <c r="I2421" s="7">
        <v>11.702109000000002</v>
      </c>
      <c r="J2421" s="7" t="s">
        <v>48</v>
      </c>
      <c r="K2421" s="7" t="s">
        <v>49</v>
      </c>
      <c r="L2421" s="7" t="s">
        <v>56</v>
      </c>
      <c r="M2421" s="7">
        <f t="shared" si="370"/>
        <v>0</v>
      </c>
      <c r="N2421" s="7">
        <f t="shared" si="371"/>
        <v>0</v>
      </c>
      <c r="O2421" s="7">
        <f t="shared" si="372"/>
        <v>50</v>
      </c>
      <c r="P2421" s="7">
        <f t="shared" si="373"/>
        <v>83</v>
      </c>
      <c r="Q2421" s="19">
        <f t="shared" si="374"/>
        <v>19.95</v>
      </c>
      <c r="R2421" s="19">
        <f t="shared" si="375"/>
        <v>38.25</v>
      </c>
      <c r="S2421" s="19">
        <f t="shared" si="376"/>
        <v>49.85</v>
      </c>
      <c r="T2421" s="19">
        <f t="shared" si="377"/>
        <v>33.25</v>
      </c>
      <c r="U2421" s="7">
        <f t="shared" si="378"/>
        <v>36.016666666666673</v>
      </c>
      <c r="V2421" s="7">
        <f t="shared" si="379"/>
        <v>35.325000000000003</v>
      </c>
    </row>
    <row r="2422" spans="1:22" ht="13.5" x14ac:dyDescent="0.35">
      <c r="A2422" s="3">
        <v>45532</v>
      </c>
      <c r="B2422" s="2">
        <v>11.903499999999999</v>
      </c>
      <c r="C2422" s="7">
        <v>78.058910322968444</v>
      </c>
      <c r="D2422" s="7">
        <v>0.30345020148254775</v>
      </c>
      <c r="E2422" s="7">
        <v>0.2639858272264195</v>
      </c>
      <c r="F2422" s="7">
        <v>11.88486</v>
      </c>
      <c r="G2422" s="7">
        <v>11.392849999999999</v>
      </c>
      <c r="H2422" s="7">
        <v>10.982810000000006</v>
      </c>
      <c r="I2422" s="7">
        <v>11.700521500000002</v>
      </c>
      <c r="J2422" s="7" t="s">
        <v>48</v>
      </c>
      <c r="K2422" s="7" t="s">
        <v>49</v>
      </c>
      <c r="L2422" s="7" t="s">
        <v>56</v>
      </c>
      <c r="M2422" s="7">
        <f t="shared" si="370"/>
        <v>0</v>
      </c>
      <c r="N2422" s="7">
        <f t="shared" si="371"/>
        <v>0</v>
      </c>
      <c r="O2422" s="7">
        <f t="shared" si="372"/>
        <v>50</v>
      </c>
      <c r="P2422" s="7">
        <f t="shared" si="373"/>
        <v>83</v>
      </c>
      <c r="Q2422" s="19">
        <f t="shared" si="374"/>
        <v>19.95</v>
      </c>
      <c r="R2422" s="19">
        <f t="shared" si="375"/>
        <v>38.25</v>
      </c>
      <c r="S2422" s="19">
        <f t="shared" si="376"/>
        <v>49.85</v>
      </c>
      <c r="T2422" s="19">
        <f t="shared" si="377"/>
        <v>33.25</v>
      </c>
      <c r="U2422" s="7">
        <f t="shared" si="378"/>
        <v>36.016666666666673</v>
      </c>
      <c r="V2422" s="7">
        <f t="shared" si="379"/>
        <v>35.325000000000003</v>
      </c>
    </row>
    <row r="2423" spans="1:22" ht="13.5" x14ac:dyDescent="0.35">
      <c r="A2423" s="3">
        <v>45533</v>
      </c>
      <c r="B2423" s="2">
        <v>12.127599999999999</v>
      </c>
      <c r="C2423" s="7">
        <v>80.822654798004464</v>
      </c>
      <c r="D2423" s="7">
        <v>0.31466120891630744</v>
      </c>
      <c r="E2423" s="7">
        <v>0.27412090356439711</v>
      </c>
      <c r="F2423" s="7">
        <v>11.920339999999999</v>
      </c>
      <c r="G2423" s="7">
        <v>11.453534999999999</v>
      </c>
      <c r="H2423" s="7">
        <v>11.010818000000006</v>
      </c>
      <c r="I2423" s="7">
        <v>11.702248500000001</v>
      </c>
      <c r="J2423" s="7" t="s">
        <v>48</v>
      </c>
      <c r="K2423" s="7" t="s">
        <v>55</v>
      </c>
      <c r="L2423" s="7" t="s">
        <v>50</v>
      </c>
      <c r="M2423" s="7">
        <f t="shared" si="370"/>
        <v>0</v>
      </c>
      <c r="N2423" s="7">
        <f t="shared" si="371"/>
        <v>0</v>
      </c>
      <c r="O2423" s="7">
        <f t="shared" si="372"/>
        <v>50</v>
      </c>
      <c r="P2423" s="7">
        <f t="shared" si="373"/>
        <v>49.5</v>
      </c>
      <c r="Q2423" s="19">
        <f t="shared" si="374"/>
        <v>14.925000000000001</v>
      </c>
      <c r="R2423" s="19">
        <f t="shared" si="375"/>
        <v>29.875</v>
      </c>
      <c r="S2423" s="19">
        <f t="shared" si="376"/>
        <v>34.775000000000006</v>
      </c>
      <c r="T2423" s="19">
        <f t="shared" si="377"/>
        <v>24.875</v>
      </c>
      <c r="U2423" s="7">
        <f t="shared" si="378"/>
        <v>26.525000000000002</v>
      </c>
      <c r="V2423" s="7">
        <f t="shared" si="379"/>
        <v>26.112500000000001</v>
      </c>
    </row>
    <row r="2424" spans="1:22" ht="13.5" x14ac:dyDescent="0.35">
      <c r="A2424" s="3">
        <v>45534</v>
      </c>
      <c r="B2424" s="2">
        <v>12.3703</v>
      </c>
      <c r="C2424" s="7">
        <v>85.654885654885618</v>
      </c>
      <c r="D2424" s="7">
        <v>0.33921956278701337</v>
      </c>
      <c r="E2424" s="7">
        <v>0.28714063540892037</v>
      </c>
      <c r="F2424" s="7">
        <v>12.02116</v>
      </c>
      <c r="G2424" s="7">
        <v>11.524019999999998</v>
      </c>
      <c r="H2424" s="7">
        <v>11.044614000000006</v>
      </c>
      <c r="I2424" s="7">
        <v>11.705516000000003</v>
      </c>
      <c r="J2424" s="7" t="s">
        <v>48</v>
      </c>
      <c r="K2424" s="7" t="s">
        <v>55</v>
      </c>
      <c r="L2424" s="7" t="s">
        <v>50</v>
      </c>
      <c r="M2424" s="7">
        <f t="shared" si="370"/>
        <v>0</v>
      </c>
      <c r="N2424" s="7">
        <f t="shared" si="371"/>
        <v>0</v>
      </c>
      <c r="O2424" s="7">
        <f t="shared" si="372"/>
        <v>50</v>
      </c>
      <c r="P2424" s="7">
        <f t="shared" si="373"/>
        <v>49.5</v>
      </c>
      <c r="Q2424" s="19">
        <f t="shared" si="374"/>
        <v>14.925000000000001</v>
      </c>
      <c r="R2424" s="19">
        <f t="shared" si="375"/>
        <v>29.875</v>
      </c>
      <c r="S2424" s="19">
        <f t="shared" si="376"/>
        <v>34.775000000000006</v>
      </c>
      <c r="T2424" s="19">
        <f t="shared" si="377"/>
        <v>24.875</v>
      </c>
      <c r="U2424" s="7">
        <f t="shared" si="378"/>
        <v>26.525000000000002</v>
      </c>
      <c r="V2424" s="7">
        <f t="shared" si="379"/>
        <v>26.112500000000001</v>
      </c>
    </row>
    <row r="2425" spans="1:22" ht="13.5" x14ac:dyDescent="0.35">
      <c r="A2425" s="3">
        <v>45537</v>
      </c>
      <c r="B2425" s="2">
        <v>12.547700000000001</v>
      </c>
      <c r="C2425" s="7">
        <v>87.058428193388451</v>
      </c>
      <c r="D2425" s="7">
        <v>0.36874625527504001</v>
      </c>
      <c r="E2425" s="7">
        <v>0.30346175938214431</v>
      </c>
      <c r="F2425" s="7">
        <v>12.159319999999999</v>
      </c>
      <c r="G2425" s="7">
        <v>11.605709999999998</v>
      </c>
      <c r="H2425" s="7">
        <v>11.078970000000004</v>
      </c>
      <c r="I2425" s="7">
        <v>11.7080365</v>
      </c>
      <c r="J2425" s="7" t="s">
        <v>48</v>
      </c>
      <c r="K2425" s="7" t="s">
        <v>49</v>
      </c>
      <c r="L2425" s="7" t="s">
        <v>50</v>
      </c>
      <c r="M2425" s="7">
        <f t="shared" si="370"/>
        <v>0</v>
      </c>
      <c r="N2425" s="7">
        <f t="shared" si="371"/>
        <v>0</v>
      </c>
      <c r="O2425" s="7">
        <f t="shared" si="372"/>
        <v>50</v>
      </c>
      <c r="P2425" s="7">
        <f t="shared" si="373"/>
        <v>66</v>
      </c>
      <c r="Q2425" s="19">
        <f t="shared" si="374"/>
        <v>17.399999999999999</v>
      </c>
      <c r="R2425" s="19">
        <f t="shared" si="375"/>
        <v>34</v>
      </c>
      <c r="S2425" s="19">
        <f t="shared" si="376"/>
        <v>42.2</v>
      </c>
      <c r="T2425" s="19">
        <f t="shared" si="377"/>
        <v>29</v>
      </c>
      <c r="U2425" s="7">
        <f t="shared" si="378"/>
        <v>31.2</v>
      </c>
      <c r="V2425" s="7">
        <f t="shared" si="379"/>
        <v>30.65</v>
      </c>
    </row>
    <row r="2426" spans="1:22" ht="13.5" x14ac:dyDescent="0.35">
      <c r="A2426" s="3">
        <v>45538</v>
      </c>
      <c r="B2426" s="2">
        <v>12.500999999999999</v>
      </c>
      <c r="C2426" s="7">
        <v>84.859605701117943</v>
      </c>
      <c r="D2426" s="7">
        <v>0.38395211115283878</v>
      </c>
      <c r="E2426" s="7">
        <v>0.31955982973628322</v>
      </c>
      <c r="F2426" s="7">
        <v>12.290019999999998</v>
      </c>
      <c r="G2426" s="7">
        <v>11.685065</v>
      </c>
      <c r="H2426" s="7">
        <v>11.115566000000003</v>
      </c>
      <c r="I2426" s="7">
        <v>11.709016500000002</v>
      </c>
      <c r="J2426" s="7" t="s">
        <v>48</v>
      </c>
      <c r="K2426" s="7" t="s">
        <v>49</v>
      </c>
      <c r="L2426" s="7" t="s">
        <v>50</v>
      </c>
      <c r="M2426" s="7">
        <f t="shared" si="370"/>
        <v>0</v>
      </c>
      <c r="N2426" s="7">
        <f t="shared" si="371"/>
        <v>0</v>
      </c>
      <c r="O2426" s="7">
        <f t="shared" si="372"/>
        <v>50</v>
      </c>
      <c r="P2426" s="7">
        <f t="shared" si="373"/>
        <v>66</v>
      </c>
      <c r="Q2426" s="19">
        <f t="shared" si="374"/>
        <v>17.399999999999999</v>
      </c>
      <c r="R2426" s="19">
        <f t="shared" si="375"/>
        <v>34</v>
      </c>
      <c r="S2426" s="19">
        <f t="shared" si="376"/>
        <v>42.2</v>
      </c>
      <c r="T2426" s="19">
        <f t="shared" si="377"/>
        <v>29</v>
      </c>
      <c r="U2426" s="7">
        <f t="shared" si="378"/>
        <v>31.2</v>
      </c>
      <c r="V2426" s="7">
        <f t="shared" si="379"/>
        <v>30.65</v>
      </c>
    </row>
    <row r="2427" spans="1:22" ht="13.5" x14ac:dyDescent="0.35">
      <c r="A2427" s="3">
        <v>45539</v>
      </c>
      <c r="B2427" s="2">
        <v>12.874499999999999</v>
      </c>
      <c r="C2427" s="7">
        <v>82.882230906546923</v>
      </c>
      <c r="D2427" s="7">
        <v>0.4212848801607656</v>
      </c>
      <c r="E2427" s="7">
        <v>0.33990483982117969</v>
      </c>
      <c r="F2427" s="7">
        <v>12.484219999999999</v>
      </c>
      <c r="G2427" s="7">
        <v>11.783094999999999</v>
      </c>
      <c r="H2427" s="7">
        <v>11.159632000000004</v>
      </c>
      <c r="I2427" s="7">
        <v>11.712284</v>
      </c>
      <c r="J2427" s="7" t="s">
        <v>48</v>
      </c>
      <c r="K2427" s="7" t="s">
        <v>49</v>
      </c>
      <c r="L2427" s="7" t="s">
        <v>50</v>
      </c>
      <c r="M2427" s="7">
        <f t="shared" si="370"/>
        <v>0</v>
      </c>
      <c r="N2427" s="7">
        <f t="shared" si="371"/>
        <v>0</v>
      </c>
      <c r="O2427" s="7">
        <f t="shared" si="372"/>
        <v>50</v>
      </c>
      <c r="P2427" s="7">
        <f t="shared" si="373"/>
        <v>66</v>
      </c>
      <c r="Q2427" s="19">
        <f t="shared" si="374"/>
        <v>17.399999999999999</v>
      </c>
      <c r="R2427" s="19">
        <f t="shared" si="375"/>
        <v>34</v>
      </c>
      <c r="S2427" s="19">
        <f t="shared" si="376"/>
        <v>42.2</v>
      </c>
      <c r="T2427" s="19">
        <f t="shared" si="377"/>
        <v>29</v>
      </c>
      <c r="U2427" s="7">
        <f t="shared" si="378"/>
        <v>31.2</v>
      </c>
      <c r="V2427" s="7">
        <f t="shared" si="379"/>
        <v>30.65</v>
      </c>
    </row>
    <row r="2428" spans="1:22" ht="13.5" x14ac:dyDescent="0.35">
      <c r="A2428" s="3">
        <v>45540</v>
      </c>
      <c r="B2428" s="2">
        <v>12.979799999999999</v>
      </c>
      <c r="C2428" s="7">
        <v>78.442095029772659</v>
      </c>
      <c r="D2428" s="7">
        <v>0.45413323331329458</v>
      </c>
      <c r="E2428" s="7">
        <v>0.36275051851960272</v>
      </c>
      <c r="F2428" s="7">
        <v>12.654659999999998</v>
      </c>
      <c r="G2428" s="7">
        <v>11.888255000000001</v>
      </c>
      <c r="H2428" s="7">
        <v>11.206738000000003</v>
      </c>
      <c r="I2428" s="7">
        <v>11.716731499999998</v>
      </c>
      <c r="J2428" s="7" t="s">
        <v>48</v>
      </c>
      <c r="K2428" s="7" t="s">
        <v>49</v>
      </c>
      <c r="L2428" s="7" t="s">
        <v>50</v>
      </c>
      <c r="M2428" s="7">
        <f t="shared" si="370"/>
        <v>0</v>
      </c>
      <c r="N2428" s="7">
        <f t="shared" si="371"/>
        <v>0</v>
      </c>
      <c r="O2428" s="7">
        <f t="shared" si="372"/>
        <v>50</v>
      </c>
      <c r="P2428" s="7">
        <f t="shared" si="373"/>
        <v>66</v>
      </c>
      <c r="Q2428" s="19">
        <f t="shared" si="374"/>
        <v>17.399999999999999</v>
      </c>
      <c r="R2428" s="19">
        <f t="shared" si="375"/>
        <v>34</v>
      </c>
      <c r="S2428" s="19">
        <f t="shared" si="376"/>
        <v>42.2</v>
      </c>
      <c r="T2428" s="19">
        <f t="shared" si="377"/>
        <v>29</v>
      </c>
      <c r="U2428" s="7">
        <f t="shared" si="378"/>
        <v>31.2</v>
      </c>
      <c r="V2428" s="7">
        <f t="shared" si="379"/>
        <v>30.65</v>
      </c>
    </row>
    <row r="2429" spans="1:22" ht="13.5" x14ac:dyDescent="0.35">
      <c r="A2429" s="3">
        <v>45541</v>
      </c>
      <c r="B2429" s="2">
        <v>12.8461</v>
      </c>
      <c r="C2429" s="7">
        <v>73.708250071367374</v>
      </c>
      <c r="D2429" s="7">
        <v>0.46402828796768603</v>
      </c>
      <c r="E2429" s="7">
        <v>0.38300607240921941</v>
      </c>
      <c r="F2429" s="7">
        <v>12.74982</v>
      </c>
      <c r="G2429" s="7">
        <v>11.9872</v>
      </c>
      <c r="H2429" s="7">
        <v>11.251170000000002</v>
      </c>
      <c r="I2429" s="7">
        <v>11.719203500000001</v>
      </c>
      <c r="J2429" s="7" t="s">
        <v>48</v>
      </c>
      <c r="K2429" s="7" t="s">
        <v>49</v>
      </c>
      <c r="L2429" s="7" t="s">
        <v>50</v>
      </c>
      <c r="M2429" s="7">
        <f t="shared" si="370"/>
        <v>0</v>
      </c>
      <c r="N2429" s="7">
        <f t="shared" si="371"/>
        <v>0</v>
      </c>
      <c r="O2429" s="7">
        <f t="shared" si="372"/>
        <v>50</v>
      </c>
      <c r="P2429" s="7">
        <f t="shared" si="373"/>
        <v>66</v>
      </c>
      <c r="Q2429" s="19">
        <f t="shared" si="374"/>
        <v>17.399999999999999</v>
      </c>
      <c r="R2429" s="19">
        <f t="shared" si="375"/>
        <v>34</v>
      </c>
      <c r="S2429" s="19">
        <f t="shared" si="376"/>
        <v>42.2</v>
      </c>
      <c r="T2429" s="19">
        <f t="shared" si="377"/>
        <v>29</v>
      </c>
      <c r="U2429" s="7">
        <f t="shared" si="378"/>
        <v>31.2</v>
      </c>
      <c r="V2429" s="7">
        <f t="shared" si="379"/>
        <v>30.65</v>
      </c>
    </row>
    <row r="2430" spans="1:22" ht="13.5" x14ac:dyDescent="0.35">
      <c r="A2430" s="3">
        <v>45544</v>
      </c>
      <c r="B2430" s="2">
        <v>12.7888</v>
      </c>
      <c r="C2430" s="7">
        <v>69.650079127835397</v>
      </c>
      <c r="D2430" s="7">
        <v>0.46192181183688064</v>
      </c>
      <c r="E2430" s="7">
        <v>0.39878922029475167</v>
      </c>
      <c r="F2430" s="7">
        <v>12.79804</v>
      </c>
      <c r="G2430" s="7">
        <v>12.087015000000003</v>
      </c>
      <c r="H2430" s="7">
        <v>11.294456000000002</v>
      </c>
      <c r="I2430" s="7">
        <v>11.720642500000002</v>
      </c>
      <c r="J2430" s="7" t="s">
        <v>48</v>
      </c>
      <c r="K2430" s="7" t="s">
        <v>49</v>
      </c>
      <c r="L2430" s="7" t="s">
        <v>56</v>
      </c>
      <c r="M2430" s="7">
        <f t="shared" si="370"/>
        <v>25</v>
      </c>
      <c r="N2430" s="7">
        <f t="shared" si="371"/>
        <v>0</v>
      </c>
      <c r="O2430" s="7">
        <f t="shared" si="372"/>
        <v>50</v>
      </c>
      <c r="P2430" s="7">
        <f t="shared" si="373"/>
        <v>83</v>
      </c>
      <c r="Q2430" s="19">
        <f t="shared" si="374"/>
        <v>28.7</v>
      </c>
      <c r="R2430" s="19">
        <f t="shared" si="375"/>
        <v>43.25</v>
      </c>
      <c r="S2430" s="19">
        <f t="shared" si="376"/>
        <v>53.6</v>
      </c>
      <c r="T2430" s="19">
        <f t="shared" si="377"/>
        <v>39.5</v>
      </c>
      <c r="U2430" s="7">
        <f t="shared" si="378"/>
        <v>41.85</v>
      </c>
      <c r="V2430" s="7">
        <f t="shared" si="379"/>
        <v>41.262500000000003</v>
      </c>
    </row>
    <row r="2431" spans="1:22" ht="13.5" x14ac:dyDescent="0.35">
      <c r="A2431" s="3">
        <v>45545</v>
      </c>
      <c r="B2431" s="2">
        <v>12.597799999999999</v>
      </c>
      <c r="C2431" s="7">
        <v>69.099261499098645</v>
      </c>
      <c r="D2431" s="7">
        <v>0.43977090533169871</v>
      </c>
      <c r="E2431" s="7">
        <v>0.40698555730214109</v>
      </c>
      <c r="F2431" s="7">
        <v>12.817400000000001</v>
      </c>
      <c r="G2431" s="7">
        <v>12.177745000000002</v>
      </c>
      <c r="H2431" s="7">
        <v>11.335416000000002</v>
      </c>
      <c r="I2431" s="7">
        <v>11.721873</v>
      </c>
      <c r="J2431" s="7" t="s">
        <v>48</v>
      </c>
      <c r="K2431" s="7" t="s">
        <v>49</v>
      </c>
      <c r="L2431" s="7" t="s">
        <v>56</v>
      </c>
      <c r="M2431" s="7">
        <f t="shared" si="370"/>
        <v>25</v>
      </c>
      <c r="N2431" s="7">
        <f t="shared" si="371"/>
        <v>0</v>
      </c>
      <c r="O2431" s="7">
        <f t="shared" si="372"/>
        <v>50</v>
      </c>
      <c r="P2431" s="7">
        <f t="shared" si="373"/>
        <v>83</v>
      </c>
      <c r="Q2431" s="19">
        <f t="shared" si="374"/>
        <v>28.7</v>
      </c>
      <c r="R2431" s="19">
        <f t="shared" si="375"/>
        <v>43.25</v>
      </c>
      <c r="S2431" s="19">
        <f t="shared" si="376"/>
        <v>53.6</v>
      </c>
      <c r="T2431" s="19">
        <f t="shared" si="377"/>
        <v>39.5</v>
      </c>
      <c r="U2431" s="7">
        <f t="shared" si="378"/>
        <v>41.85</v>
      </c>
      <c r="V2431" s="7">
        <f t="shared" si="379"/>
        <v>41.262500000000003</v>
      </c>
    </row>
    <row r="2432" spans="1:22" ht="13.5" x14ac:dyDescent="0.35">
      <c r="A2432" s="3">
        <v>45546</v>
      </c>
      <c r="B2432" s="2">
        <v>12.4163</v>
      </c>
      <c r="C2432" s="7">
        <v>62.31830435012418</v>
      </c>
      <c r="D2432" s="7">
        <v>0.40292593977542523</v>
      </c>
      <c r="E2432" s="7">
        <v>0.40617363379679794</v>
      </c>
      <c r="F2432" s="7">
        <v>12.725759999999999</v>
      </c>
      <c r="G2432" s="7">
        <v>12.2552</v>
      </c>
      <c r="H2432" s="7">
        <v>11.370878000000003</v>
      </c>
      <c r="I2432" s="7">
        <v>11.7214025</v>
      </c>
      <c r="J2432" s="7" t="s">
        <v>53</v>
      </c>
      <c r="K2432" s="7" t="s">
        <v>55</v>
      </c>
      <c r="L2432" s="7" t="s">
        <v>47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16.5</v>
      </c>
      <c r="Q2432" s="19">
        <f t="shared" si="374"/>
        <v>34.475000000000001</v>
      </c>
      <c r="R2432" s="19">
        <f t="shared" si="375"/>
        <v>35.625</v>
      </c>
      <c r="S2432" s="19">
        <f t="shared" si="376"/>
        <v>30.425000000000001</v>
      </c>
      <c r="T2432" s="19">
        <f t="shared" si="377"/>
        <v>34.125</v>
      </c>
      <c r="U2432" s="7">
        <f t="shared" si="378"/>
        <v>33.508333333333333</v>
      </c>
      <c r="V2432" s="7">
        <f t="shared" si="379"/>
        <v>33.662499999999994</v>
      </c>
    </row>
    <row r="2433" spans="1:22" ht="13.5" x14ac:dyDescent="0.35">
      <c r="A2433" s="3">
        <v>45547</v>
      </c>
      <c r="B2433" s="2">
        <v>12.511799999999999</v>
      </c>
      <c r="C2433" s="7">
        <v>66.959125774929078</v>
      </c>
      <c r="D2433" s="7">
        <v>0.37708528653588935</v>
      </c>
      <c r="E2433" s="7">
        <v>0.40035596434461629</v>
      </c>
      <c r="F2433" s="7">
        <v>12.632160000000001</v>
      </c>
      <c r="G2433" s="7">
        <v>12.305220000000002</v>
      </c>
      <c r="H2433" s="7">
        <v>11.408438000000004</v>
      </c>
      <c r="I2433" s="7">
        <v>11.721970000000001</v>
      </c>
      <c r="J2433" s="7" t="s">
        <v>53</v>
      </c>
      <c r="K2433" s="7" t="s">
        <v>55</v>
      </c>
      <c r="L2433" s="7" t="s">
        <v>47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16.5</v>
      </c>
      <c r="Q2433" s="19">
        <f t="shared" si="374"/>
        <v>53.725000000000001</v>
      </c>
      <c r="R2433" s="19">
        <f t="shared" si="375"/>
        <v>46.625</v>
      </c>
      <c r="S2433" s="19">
        <f t="shared" si="376"/>
        <v>38.674999999999997</v>
      </c>
      <c r="T2433" s="19">
        <f t="shared" si="377"/>
        <v>47.875</v>
      </c>
      <c r="U2433" s="7">
        <f t="shared" si="378"/>
        <v>46.341666666666661</v>
      </c>
      <c r="V2433" s="7">
        <f t="shared" si="379"/>
        <v>46.724999999999994</v>
      </c>
    </row>
    <row r="2434" spans="1:22" ht="13.5" x14ac:dyDescent="0.35">
      <c r="A2434" s="3">
        <v>45548</v>
      </c>
      <c r="B2434" s="2">
        <v>12.5596</v>
      </c>
      <c r="C2434" s="7">
        <v>68.093104691281724</v>
      </c>
      <c r="D2434" s="7">
        <v>0.35635559768399361</v>
      </c>
      <c r="E2434" s="7">
        <v>0.39155589101249177</v>
      </c>
      <c r="F2434" s="7">
        <v>12.574860000000001</v>
      </c>
      <c r="G2434" s="7">
        <v>12.331020000000001</v>
      </c>
      <c r="H2434" s="7">
        <v>11.446954000000003</v>
      </c>
      <c r="I2434" s="7">
        <v>11.721749499999996</v>
      </c>
      <c r="J2434" s="7" t="s">
        <v>53</v>
      </c>
      <c r="K2434" s="7" t="s">
        <v>55</v>
      </c>
      <c r="L2434" s="7" t="s">
        <v>47</v>
      </c>
      <c r="M2434" s="7">
        <f t="shared" si="370"/>
        <v>25</v>
      </c>
      <c r="N2434" s="7">
        <f t="shared" si="371"/>
        <v>100</v>
      </c>
      <c r="O2434" s="7">
        <f t="shared" si="372"/>
        <v>50</v>
      </c>
      <c r="P2434" s="7">
        <f t="shared" si="373"/>
        <v>16.5</v>
      </c>
      <c r="Q2434" s="19">
        <f t="shared" si="374"/>
        <v>53.725000000000001</v>
      </c>
      <c r="R2434" s="19">
        <f t="shared" si="375"/>
        <v>46.625</v>
      </c>
      <c r="S2434" s="19">
        <f t="shared" si="376"/>
        <v>38.674999999999997</v>
      </c>
      <c r="T2434" s="19">
        <f t="shared" si="377"/>
        <v>47.875</v>
      </c>
      <c r="U2434" s="7">
        <f t="shared" si="378"/>
        <v>46.341666666666661</v>
      </c>
      <c r="V2434" s="7">
        <f t="shared" si="379"/>
        <v>46.724999999999994</v>
      </c>
    </row>
    <row r="2435" spans="1:22" ht="13.5" x14ac:dyDescent="0.35">
      <c r="A2435" s="3">
        <v>45551</v>
      </c>
      <c r="B2435" s="2">
        <v>12.7028</v>
      </c>
      <c r="C2435" s="7">
        <v>70.602688249747047</v>
      </c>
      <c r="D2435" s="7">
        <v>0.34747671784066725</v>
      </c>
      <c r="E2435" s="7">
        <v>0.38274005637812691</v>
      </c>
      <c r="F2435" s="7">
        <v>12.557659999999998</v>
      </c>
      <c r="G2435" s="7">
        <v>12.365380000000002</v>
      </c>
      <c r="H2435" s="7">
        <v>11.488146000000002</v>
      </c>
      <c r="I2435" s="7">
        <v>11.721918000000001</v>
      </c>
      <c r="J2435" s="7" t="s">
        <v>53</v>
      </c>
      <c r="K2435" s="7" t="s">
        <v>55</v>
      </c>
      <c r="L2435" s="7" t="s">
        <v>47</v>
      </c>
      <c r="M2435" s="7">
        <f t="shared" ref="M2435:M2498" si="380">IF(C2435&lt;30,50,IF(C2435&gt;70,0,25))</f>
        <v>0</v>
      </c>
      <c r="N2435" s="7">
        <f t="shared" ref="N2435:N2498" si="381">IF(E2435-D2435&gt;0.02,100,IF(E2435-D2435&lt;0,0,45))</f>
        <v>100</v>
      </c>
      <c r="O2435" s="7">
        <f t="shared" ref="O2435:O2498" si="382">IF(F2435-I2435&gt;10,100,IF(F2435-I2435&gt;5,75,IF(F2435-I2435&gt;0,50,0)))</f>
        <v>50</v>
      </c>
      <c r="P2435" s="7">
        <f t="shared" ref="P2435:P2498" si="383">IF(L2435="CONFIRMED BULLISH", 34, IF(L2435="BULLISH DIVERGENCE",17,0))+IF(J2435="Bullish",33,IF(J2435="Bearish", 0,16.5))+IF(K2435="Strong",33,IF(K2435="Weak",0,16.5))</f>
        <v>16.5</v>
      </c>
      <c r="Q2435" s="19">
        <f t="shared" ref="Q2435:Q2498" si="384">0.35*M2435+0.35*N2435+0.15*O2435+0.15*P2435</f>
        <v>44.975000000000001</v>
      </c>
      <c r="R2435" s="19">
        <f t="shared" ref="R2435:R2498" si="385">0.2*M2435+0.2*N2435+0.35*O2435+0.25*P2435</f>
        <v>41.625</v>
      </c>
      <c r="S2435" s="19">
        <f t="shared" ref="S2435:S2498" si="386">M2435*0.15+N2435*0.15+O2435*0.25+P2435*0.45</f>
        <v>34.924999999999997</v>
      </c>
      <c r="T2435" s="19">
        <f t="shared" ref="T2435:T2498" si="387">0.25*SUM(M2435:P2435)</f>
        <v>41.625</v>
      </c>
      <c r="U2435" s="7">
        <f t="shared" ref="U2435:U2498" si="388">SUM(Q2435:S2435)/3</f>
        <v>40.508333333333333</v>
      </c>
      <c r="V2435" s="7">
        <f t="shared" ref="V2435:V2498" si="389">SUM(Q2435:T2435)/4</f>
        <v>40.787499999999994</v>
      </c>
    </row>
    <row r="2436" spans="1:22" ht="13.5" x14ac:dyDescent="0.35">
      <c r="A2436" s="3">
        <v>45552</v>
      </c>
      <c r="B2436" s="2">
        <v>12.6073</v>
      </c>
      <c r="C2436" s="7">
        <v>66.636724659606671</v>
      </c>
      <c r="D2436" s="7">
        <v>0.32894224824443619</v>
      </c>
      <c r="E2436" s="7">
        <v>0.37198049475138878</v>
      </c>
      <c r="F2436" s="7">
        <v>12.559560000000001</v>
      </c>
      <c r="G2436" s="7">
        <v>12.389830000000002</v>
      </c>
      <c r="H2436" s="7">
        <v>11.527428000000002</v>
      </c>
      <c r="I2436" s="7">
        <v>11.722636</v>
      </c>
      <c r="J2436" s="7" t="s">
        <v>48</v>
      </c>
      <c r="K2436" s="7" t="s">
        <v>55</v>
      </c>
      <c r="L2436" s="7" t="s">
        <v>50</v>
      </c>
      <c r="M2436" s="7">
        <f t="shared" si="380"/>
        <v>25</v>
      </c>
      <c r="N2436" s="7">
        <f t="shared" si="381"/>
        <v>100</v>
      </c>
      <c r="O2436" s="7">
        <f t="shared" si="382"/>
        <v>50</v>
      </c>
      <c r="P2436" s="7">
        <f t="shared" si="383"/>
        <v>49.5</v>
      </c>
      <c r="Q2436" s="19">
        <f t="shared" si="384"/>
        <v>58.674999999999997</v>
      </c>
      <c r="R2436" s="19">
        <f t="shared" si="385"/>
        <v>54.875</v>
      </c>
      <c r="S2436" s="19">
        <f t="shared" si="386"/>
        <v>53.525000000000006</v>
      </c>
      <c r="T2436" s="19">
        <f t="shared" si="387"/>
        <v>56.125</v>
      </c>
      <c r="U2436" s="7">
        <f t="shared" si="388"/>
        <v>55.691666666666663</v>
      </c>
      <c r="V2436" s="7">
        <f t="shared" si="389"/>
        <v>55.8</v>
      </c>
    </row>
    <row r="2437" spans="1:22" ht="13.5" x14ac:dyDescent="0.35">
      <c r="A2437" s="3">
        <v>45553</v>
      </c>
      <c r="B2437" s="2">
        <v>12.6073</v>
      </c>
      <c r="C2437" s="7">
        <v>62.683094495267326</v>
      </c>
      <c r="D2437" s="7">
        <v>0.31067231054659672</v>
      </c>
      <c r="E2437" s="7">
        <v>0.35971885791043035</v>
      </c>
      <c r="F2437" s="7">
        <v>12.597759999999999</v>
      </c>
      <c r="G2437" s="7">
        <v>12.423150000000001</v>
      </c>
      <c r="H2437" s="7">
        <v>11.567272000000003</v>
      </c>
      <c r="I2437" s="7">
        <v>11.722467</v>
      </c>
      <c r="J2437" s="7" t="s">
        <v>48</v>
      </c>
      <c r="K2437" s="7" t="s">
        <v>55</v>
      </c>
      <c r="L2437" s="7" t="s">
        <v>50</v>
      </c>
      <c r="M2437" s="7">
        <f t="shared" si="380"/>
        <v>25</v>
      </c>
      <c r="N2437" s="7">
        <f t="shared" si="381"/>
        <v>100</v>
      </c>
      <c r="O2437" s="7">
        <f t="shared" si="382"/>
        <v>50</v>
      </c>
      <c r="P2437" s="7">
        <f t="shared" si="383"/>
        <v>49.5</v>
      </c>
      <c r="Q2437" s="19">
        <f t="shared" si="384"/>
        <v>58.674999999999997</v>
      </c>
      <c r="R2437" s="19">
        <f t="shared" si="385"/>
        <v>54.875</v>
      </c>
      <c r="S2437" s="19">
        <f t="shared" si="386"/>
        <v>53.525000000000006</v>
      </c>
      <c r="T2437" s="19">
        <f t="shared" si="387"/>
        <v>56.125</v>
      </c>
      <c r="U2437" s="7">
        <f t="shared" si="388"/>
        <v>55.691666666666663</v>
      </c>
      <c r="V2437" s="7">
        <f t="shared" si="389"/>
        <v>55.8</v>
      </c>
    </row>
    <row r="2438" spans="1:22" ht="13.5" x14ac:dyDescent="0.35">
      <c r="A2438" s="3">
        <v>45554</v>
      </c>
      <c r="B2438" s="2">
        <v>12.406700000000001</v>
      </c>
      <c r="C2438" s="7">
        <v>50.984315846403476</v>
      </c>
      <c r="D2438" s="7">
        <v>0.27681555240103428</v>
      </c>
      <c r="E2438" s="7">
        <v>0.34313819680855118</v>
      </c>
      <c r="F2438" s="7">
        <v>12.576740000000001</v>
      </c>
      <c r="G2438" s="7">
        <v>12.445975000000001</v>
      </c>
      <c r="H2438" s="7">
        <v>11.602730000000001</v>
      </c>
      <c r="I2438" s="7">
        <v>11.720688000000001</v>
      </c>
      <c r="J2438" s="7" t="s">
        <v>48</v>
      </c>
      <c r="K2438" s="7" t="s">
        <v>55</v>
      </c>
      <c r="L2438" s="7" t="s">
        <v>56</v>
      </c>
      <c r="M2438" s="7">
        <f t="shared" si="380"/>
        <v>25</v>
      </c>
      <c r="N2438" s="7">
        <f t="shared" si="381"/>
        <v>100</v>
      </c>
      <c r="O2438" s="7">
        <f t="shared" si="382"/>
        <v>50</v>
      </c>
      <c r="P2438" s="7">
        <f t="shared" si="383"/>
        <v>66.5</v>
      </c>
      <c r="Q2438" s="19">
        <f t="shared" si="384"/>
        <v>61.225000000000001</v>
      </c>
      <c r="R2438" s="19">
        <f t="shared" si="385"/>
        <v>59.125</v>
      </c>
      <c r="S2438" s="19">
        <f t="shared" si="386"/>
        <v>61.174999999999997</v>
      </c>
      <c r="T2438" s="19">
        <f t="shared" si="387"/>
        <v>60.375</v>
      </c>
      <c r="U2438" s="7">
        <f t="shared" si="388"/>
        <v>60.508333333333326</v>
      </c>
      <c r="V2438" s="7">
        <f t="shared" si="389"/>
        <v>60.474999999999994</v>
      </c>
    </row>
    <row r="2439" spans="1:22" ht="13.5" x14ac:dyDescent="0.35">
      <c r="A2439" s="3">
        <v>45555</v>
      </c>
      <c r="B2439" s="2">
        <v>12.4163</v>
      </c>
      <c r="C2439" s="7">
        <v>46.092077087794394</v>
      </c>
      <c r="D2439" s="7">
        <v>0.24790082106304645</v>
      </c>
      <c r="E2439" s="7">
        <v>0.32409072165945024</v>
      </c>
      <c r="F2439" s="7">
        <v>12.548080000000001</v>
      </c>
      <c r="G2439" s="7">
        <v>12.473480000000002</v>
      </c>
      <c r="H2439" s="7">
        <v>11.634458</v>
      </c>
      <c r="I2439" s="7">
        <v>11.717416999999998</v>
      </c>
      <c r="J2439" s="7" t="s">
        <v>48</v>
      </c>
      <c r="K2439" s="7" t="s">
        <v>55</v>
      </c>
      <c r="L2439" s="7" t="s">
        <v>56</v>
      </c>
      <c r="M2439" s="7">
        <f t="shared" si="380"/>
        <v>25</v>
      </c>
      <c r="N2439" s="7">
        <f t="shared" si="381"/>
        <v>100</v>
      </c>
      <c r="O2439" s="7">
        <f t="shared" si="382"/>
        <v>50</v>
      </c>
      <c r="P2439" s="7">
        <f t="shared" si="383"/>
        <v>66.5</v>
      </c>
      <c r="Q2439" s="19">
        <f t="shared" si="384"/>
        <v>61.225000000000001</v>
      </c>
      <c r="R2439" s="19">
        <f t="shared" si="385"/>
        <v>59.125</v>
      </c>
      <c r="S2439" s="19">
        <f t="shared" si="386"/>
        <v>61.174999999999997</v>
      </c>
      <c r="T2439" s="19">
        <f t="shared" si="387"/>
        <v>60.375</v>
      </c>
      <c r="U2439" s="7">
        <f t="shared" si="388"/>
        <v>60.508333333333326</v>
      </c>
      <c r="V2439" s="7">
        <f t="shared" si="389"/>
        <v>60.474999999999994</v>
      </c>
    </row>
    <row r="2440" spans="1:22" ht="13.5" x14ac:dyDescent="0.35">
      <c r="A2440" s="3">
        <v>45558</v>
      </c>
      <c r="B2440" s="2">
        <v>12.4163</v>
      </c>
      <c r="C2440" s="7">
        <v>47.408993576017131</v>
      </c>
      <c r="D2440" s="7">
        <v>0.22242174869210984</v>
      </c>
      <c r="E2440" s="7">
        <v>0.30375692706598217</v>
      </c>
      <c r="F2440" s="7">
        <v>12.490780000000001</v>
      </c>
      <c r="G2440" s="7">
        <v>12.50145</v>
      </c>
      <c r="H2440" s="7">
        <v>11.668053999999998</v>
      </c>
      <c r="I2440" s="7">
        <v>11.710877999999997</v>
      </c>
      <c r="J2440" s="7" t="s">
        <v>53</v>
      </c>
      <c r="K2440" s="7" t="s">
        <v>55</v>
      </c>
      <c r="L2440" s="7" t="s">
        <v>47</v>
      </c>
      <c r="M2440" s="7">
        <f t="shared" si="380"/>
        <v>25</v>
      </c>
      <c r="N2440" s="7">
        <f t="shared" si="381"/>
        <v>100</v>
      </c>
      <c r="O2440" s="7">
        <f t="shared" si="382"/>
        <v>50</v>
      </c>
      <c r="P2440" s="7">
        <f t="shared" si="383"/>
        <v>16.5</v>
      </c>
      <c r="Q2440" s="19">
        <f t="shared" si="384"/>
        <v>53.725000000000001</v>
      </c>
      <c r="R2440" s="19">
        <f t="shared" si="385"/>
        <v>46.625</v>
      </c>
      <c r="S2440" s="19">
        <f t="shared" si="386"/>
        <v>38.674999999999997</v>
      </c>
      <c r="T2440" s="19">
        <f t="shared" si="387"/>
        <v>47.875</v>
      </c>
      <c r="U2440" s="7">
        <f t="shared" si="388"/>
        <v>46.341666666666661</v>
      </c>
      <c r="V2440" s="7">
        <f t="shared" si="389"/>
        <v>46.724999999999994</v>
      </c>
    </row>
    <row r="2441" spans="1:22" ht="13.5" x14ac:dyDescent="0.35">
      <c r="A2441" s="3">
        <v>45559</v>
      </c>
      <c r="B2441" s="2">
        <v>12.4163</v>
      </c>
      <c r="C2441" s="7">
        <v>31.831879460745412</v>
      </c>
      <c r="D2441" s="7">
        <v>0.19992479172123723</v>
      </c>
      <c r="E2441" s="7">
        <v>0.28299049999703318</v>
      </c>
      <c r="F2441" s="7">
        <v>12.452580000000001</v>
      </c>
      <c r="G2441" s="7">
        <v>12.52989</v>
      </c>
      <c r="H2441" s="7">
        <v>11.701649999999997</v>
      </c>
      <c r="I2441" s="7">
        <v>11.701117999999997</v>
      </c>
      <c r="J2441" s="7" t="s">
        <v>53</v>
      </c>
      <c r="K2441" s="7" t="s">
        <v>55</v>
      </c>
      <c r="L2441" s="7" t="s">
        <v>47</v>
      </c>
      <c r="M2441" s="7">
        <f t="shared" si="380"/>
        <v>25</v>
      </c>
      <c r="N2441" s="7">
        <f t="shared" si="381"/>
        <v>100</v>
      </c>
      <c r="O2441" s="7">
        <f t="shared" si="382"/>
        <v>50</v>
      </c>
      <c r="P2441" s="7">
        <f t="shared" si="383"/>
        <v>16.5</v>
      </c>
      <c r="Q2441" s="19">
        <f t="shared" si="384"/>
        <v>53.725000000000001</v>
      </c>
      <c r="R2441" s="19">
        <f t="shared" si="385"/>
        <v>46.625</v>
      </c>
      <c r="S2441" s="19">
        <f t="shared" si="386"/>
        <v>38.674999999999997</v>
      </c>
      <c r="T2441" s="19">
        <f t="shared" si="387"/>
        <v>47.875</v>
      </c>
      <c r="U2441" s="7">
        <f t="shared" si="388"/>
        <v>46.341666666666661</v>
      </c>
      <c r="V2441" s="7">
        <f t="shared" si="389"/>
        <v>46.724999999999994</v>
      </c>
    </row>
    <row r="2442" spans="1:22" ht="13.5" x14ac:dyDescent="0.35">
      <c r="A2442" s="3">
        <v>45560</v>
      </c>
      <c r="B2442" s="2">
        <v>12.3972</v>
      </c>
      <c r="C2442" s="7">
        <v>25.204290091930517</v>
      </c>
      <c r="D2442" s="7">
        <v>0.17849697880421722</v>
      </c>
      <c r="E2442" s="7">
        <v>0.26209179575847003</v>
      </c>
      <c r="F2442" s="7">
        <v>12.41056</v>
      </c>
      <c r="G2442" s="7">
        <v>12.554575</v>
      </c>
      <c r="H2442" s="7">
        <v>11.736729999999998</v>
      </c>
      <c r="I2442" s="7">
        <v>11.690328999999997</v>
      </c>
      <c r="J2442" s="7" t="s">
        <v>53</v>
      </c>
      <c r="K2442" s="7" t="s">
        <v>55</v>
      </c>
      <c r="L2442" s="7" t="s">
        <v>47</v>
      </c>
      <c r="M2442" s="7">
        <f t="shared" si="380"/>
        <v>50</v>
      </c>
      <c r="N2442" s="7">
        <f t="shared" si="381"/>
        <v>100</v>
      </c>
      <c r="O2442" s="7">
        <f t="shared" si="382"/>
        <v>50</v>
      </c>
      <c r="P2442" s="7">
        <f t="shared" si="383"/>
        <v>16.5</v>
      </c>
      <c r="Q2442" s="19">
        <f t="shared" si="384"/>
        <v>62.475000000000001</v>
      </c>
      <c r="R2442" s="19">
        <f t="shared" si="385"/>
        <v>51.625</v>
      </c>
      <c r="S2442" s="19">
        <f t="shared" si="386"/>
        <v>42.424999999999997</v>
      </c>
      <c r="T2442" s="19">
        <f t="shared" si="387"/>
        <v>54.125</v>
      </c>
      <c r="U2442" s="7">
        <f t="shared" si="388"/>
        <v>52.17499999999999</v>
      </c>
      <c r="V2442" s="7">
        <f t="shared" si="389"/>
        <v>52.662499999999994</v>
      </c>
    </row>
    <row r="2443" spans="1:22" ht="13.5" x14ac:dyDescent="0.35">
      <c r="A2443" s="3">
        <v>45561</v>
      </c>
      <c r="B2443" s="2">
        <v>12.2921</v>
      </c>
      <c r="C2443" s="7">
        <v>25.833187925318398</v>
      </c>
      <c r="D2443" s="7">
        <v>0.1512906071022293</v>
      </c>
      <c r="E2443" s="7">
        <v>0.23993155802722191</v>
      </c>
      <c r="F2443" s="7">
        <v>12.387639999999999</v>
      </c>
      <c r="G2443" s="7">
        <v>12.562799999999999</v>
      </c>
      <c r="H2443" s="7">
        <v>11.769707999999998</v>
      </c>
      <c r="I2443" s="7">
        <v>11.679621499999996</v>
      </c>
      <c r="J2443" s="7" t="s">
        <v>53</v>
      </c>
      <c r="K2443" s="7" t="s">
        <v>55</v>
      </c>
      <c r="L2443" s="7" t="s">
        <v>47</v>
      </c>
      <c r="M2443" s="7">
        <f t="shared" si="380"/>
        <v>50</v>
      </c>
      <c r="N2443" s="7">
        <f t="shared" si="381"/>
        <v>100</v>
      </c>
      <c r="O2443" s="7">
        <f t="shared" si="382"/>
        <v>50</v>
      </c>
      <c r="P2443" s="7">
        <f t="shared" si="383"/>
        <v>16.5</v>
      </c>
      <c r="Q2443" s="19">
        <f t="shared" si="384"/>
        <v>62.475000000000001</v>
      </c>
      <c r="R2443" s="19">
        <f t="shared" si="385"/>
        <v>51.625</v>
      </c>
      <c r="S2443" s="19">
        <f t="shared" si="386"/>
        <v>42.424999999999997</v>
      </c>
      <c r="T2443" s="19">
        <f t="shared" si="387"/>
        <v>54.125</v>
      </c>
      <c r="U2443" s="7">
        <f t="shared" si="388"/>
        <v>52.17499999999999</v>
      </c>
      <c r="V2443" s="7">
        <f t="shared" si="389"/>
        <v>52.662499999999994</v>
      </c>
    </row>
    <row r="2444" spans="1:22" ht="13.5" x14ac:dyDescent="0.35">
      <c r="A2444" s="3">
        <v>45562</v>
      </c>
      <c r="B2444" s="2">
        <v>12.273</v>
      </c>
      <c r="C2444" s="7">
        <v>26.72382671480139</v>
      </c>
      <c r="D2444" s="7">
        <v>0.12672731751118782</v>
      </c>
      <c r="E2444" s="7">
        <v>0.21729070992401511</v>
      </c>
      <c r="F2444" s="7">
        <v>12.358979999999999</v>
      </c>
      <c r="G2444" s="7">
        <v>12.557935000000002</v>
      </c>
      <c r="H2444" s="7">
        <v>11.802303999999999</v>
      </c>
      <c r="I2444" s="7">
        <v>11.668164999999997</v>
      </c>
      <c r="J2444" s="7" t="s">
        <v>53</v>
      </c>
      <c r="K2444" s="7" t="s">
        <v>55</v>
      </c>
      <c r="L2444" s="7" t="s">
        <v>47</v>
      </c>
      <c r="M2444" s="7">
        <f t="shared" si="380"/>
        <v>50</v>
      </c>
      <c r="N2444" s="7">
        <f t="shared" si="381"/>
        <v>100</v>
      </c>
      <c r="O2444" s="7">
        <f t="shared" si="382"/>
        <v>50</v>
      </c>
      <c r="P2444" s="7">
        <f t="shared" si="383"/>
        <v>16.5</v>
      </c>
      <c r="Q2444" s="19">
        <f t="shared" si="384"/>
        <v>62.475000000000001</v>
      </c>
      <c r="R2444" s="19">
        <f t="shared" si="385"/>
        <v>51.625</v>
      </c>
      <c r="S2444" s="19">
        <f t="shared" si="386"/>
        <v>42.424999999999997</v>
      </c>
      <c r="T2444" s="19">
        <f t="shared" si="387"/>
        <v>54.125</v>
      </c>
      <c r="U2444" s="7">
        <f t="shared" si="388"/>
        <v>52.17499999999999</v>
      </c>
      <c r="V2444" s="7">
        <f t="shared" si="389"/>
        <v>52.662499999999994</v>
      </c>
    </row>
    <row r="2445" spans="1:22" ht="13.5" x14ac:dyDescent="0.35">
      <c r="A2445" s="3">
        <v>45565</v>
      </c>
      <c r="B2445" s="2">
        <v>12.273</v>
      </c>
      <c r="C2445" s="7">
        <v>32.290076335877842</v>
      </c>
      <c r="D2445" s="7">
        <v>0.10603838899956131</v>
      </c>
      <c r="E2445" s="7">
        <v>0.19504024573912435</v>
      </c>
      <c r="F2445" s="7">
        <v>12.330319999999997</v>
      </c>
      <c r="G2445" s="7">
        <v>12.5442</v>
      </c>
      <c r="H2445" s="7">
        <v>11.835462</v>
      </c>
      <c r="I2445" s="7">
        <v>11.657921999999999</v>
      </c>
      <c r="J2445" s="7" t="s">
        <v>53</v>
      </c>
      <c r="K2445" s="7" t="s">
        <v>55</v>
      </c>
      <c r="L2445" s="7" t="s">
        <v>47</v>
      </c>
      <c r="M2445" s="7">
        <f t="shared" si="380"/>
        <v>25</v>
      </c>
      <c r="N2445" s="7">
        <f t="shared" si="381"/>
        <v>100</v>
      </c>
      <c r="O2445" s="7">
        <f t="shared" si="382"/>
        <v>50</v>
      </c>
      <c r="P2445" s="7">
        <f t="shared" si="383"/>
        <v>16.5</v>
      </c>
      <c r="Q2445" s="19">
        <f t="shared" si="384"/>
        <v>53.725000000000001</v>
      </c>
      <c r="R2445" s="19">
        <f t="shared" si="385"/>
        <v>46.625</v>
      </c>
      <c r="S2445" s="19">
        <f t="shared" si="386"/>
        <v>38.674999999999997</v>
      </c>
      <c r="T2445" s="19">
        <f t="shared" si="387"/>
        <v>47.875</v>
      </c>
      <c r="U2445" s="7">
        <f t="shared" si="388"/>
        <v>46.341666666666661</v>
      </c>
      <c r="V2445" s="7">
        <f t="shared" si="389"/>
        <v>46.724999999999994</v>
      </c>
    </row>
    <row r="2446" spans="1:22" ht="13.5" x14ac:dyDescent="0.35">
      <c r="A2446" s="3">
        <v>45566</v>
      </c>
      <c r="B2446" s="2">
        <v>12.263500000000001</v>
      </c>
      <c r="C2446" s="7">
        <v>39.744966442953043</v>
      </c>
      <c r="D2446" s="7">
        <v>8.7862865077349639E-2</v>
      </c>
      <c r="E2446" s="7">
        <v>0.17360476960676943</v>
      </c>
      <c r="F2446" s="7">
        <v>12.299759999999999</v>
      </c>
      <c r="G2446" s="7">
        <v>12.532325</v>
      </c>
      <c r="H2446" s="7">
        <v>11.86843</v>
      </c>
      <c r="I2446" s="7">
        <v>11.648284999999998</v>
      </c>
      <c r="J2446" s="7" t="s">
        <v>53</v>
      </c>
      <c r="K2446" s="7" t="s">
        <v>55</v>
      </c>
      <c r="L2446" s="7" t="s">
        <v>47</v>
      </c>
      <c r="M2446" s="7">
        <f t="shared" si="380"/>
        <v>25</v>
      </c>
      <c r="N2446" s="7">
        <f t="shared" si="381"/>
        <v>100</v>
      </c>
      <c r="O2446" s="7">
        <f t="shared" si="382"/>
        <v>50</v>
      </c>
      <c r="P2446" s="7">
        <f t="shared" si="383"/>
        <v>16.5</v>
      </c>
      <c r="Q2446" s="19">
        <f t="shared" si="384"/>
        <v>53.725000000000001</v>
      </c>
      <c r="R2446" s="19">
        <f t="shared" si="385"/>
        <v>46.625</v>
      </c>
      <c r="S2446" s="19">
        <f t="shared" si="386"/>
        <v>38.674999999999997</v>
      </c>
      <c r="T2446" s="19">
        <f t="shared" si="387"/>
        <v>47.875</v>
      </c>
      <c r="U2446" s="7">
        <f t="shared" si="388"/>
        <v>46.341666666666661</v>
      </c>
      <c r="V2446" s="7">
        <f t="shared" si="389"/>
        <v>46.724999999999994</v>
      </c>
    </row>
    <row r="2447" spans="1:22" ht="13.5" x14ac:dyDescent="0.35">
      <c r="A2447" s="3">
        <v>45567</v>
      </c>
      <c r="B2447" s="2">
        <v>12.2539</v>
      </c>
      <c r="C2447" s="7">
        <v>30.435442269761808</v>
      </c>
      <c r="D2447" s="7">
        <v>7.1855684054794366E-2</v>
      </c>
      <c r="E2447" s="7">
        <v>0.15325495249637441</v>
      </c>
      <c r="F2447" s="7">
        <v>12.271100000000001</v>
      </c>
      <c r="G2447" s="7">
        <v>12.501294999999999</v>
      </c>
      <c r="H2447" s="7">
        <v>11.893736000000001</v>
      </c>
      <c r="I2447" s="7">
        <v>11.638599999999999</v>
      </c>
      <c r="J2447" s="7" t="s">
        <v>53</v>
      </c>
      <c r="K2447" s="7" t="s">
        <v>55</v>
      </c>
      <c r="L2447" s="7" t="s">
        <v>47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16.5</v>
      </c>
      <c r="Q2447" s="19">
        <f t="shared" si="384"/>
        <v>53.725000000000001</v>
      </c>
      <c r="R2447" s="19">
        <f t="shared" si="385"/>
        <v>46.625</v>
      </c>
      <c r="S2447" s="19">
        <f t="shared" si="386"/>
        <v>38.674999999999997</v>
      </c>
      <c r="T2447" s="19">
        <f t="shared" si="387"/>
        <v>47.875</v>
      </c>
      <c r="U2447" s="7">
        <f t="shared" si="388"/>
        <v>46.341666666666661</v>
      </c>
      <c r="V2447" s="7">
        <f t="shared" si="389"/>
        <v>46.724999999999994</v>
      </c>
    </row>
    <row r="2448" spans="1:22" ht="13.5" x14ac:dyDescent="0.35">
      <c r="A2448" s="3">
        <v>45568</v>
      </c>
      <c r="B2448" s="2">
        <v>12.129799999999999</v>
      </c>
      <c r="C2448" s="7">
        <v>20.777807995648544</v>
      </c>
      <c r="D2448" s="7">
        <v>4.8595862067838169E-2</v>
      </c>
      <c r="E2448" s="7">
        <v>0.13232313441066718</v>
      </c>
      <c r="F2448" s="7">
        <v>12.23864</v>
      </c>
      <c r="G2448" s="7">
        <v>12.458794999999999</v>
      </c>
      <c r="H2448" s="7">
        <v>11.916934000000001</v>
      </c>
      <c r="I2448" s="7">
        <v>11.628294499999999</v>
      </c>
      <c r="J2448" s="7" t="s">
        <v>53</v>
      </c>
      <c r="K2448" s="7" t="s">
        <v>55</v>
      </c>
      <c r="L2448" s="7" t="s">
        <v>47</v>
      </c>
      <c r="M2448" s="7">
        <f t="shared" si="380"/>
        <v>50</v>
      </c>
      <c r="N2448" s="7">
        <f t="shared" si="381"/>
        <v>100</v>
      </c>
      <c r="O2448" s="7">
        <f t="shared" si="382"/>
        <v>50</v>
      </c>
      <c r="P2448" s="7">
        <f t="shared" si="383"/>
        <v>16.5</v>
      </c>
      <c r="Q2448" s="19">
        <f t="shared" si="384"/>
        <v>62.475000000000001</v>
      </c>
      <c r="R2448" s="19">
        <f t="shared" si="385"/>
        <v>51.625</v>
      </c>
      <c r="S2448" s="19">
        <f t="shared" si="386"/>
        <v>42.424999999999997</v>
      </c>
      <c r="T2448" s="19">
        <f t="shared" si="387"/>
        <v>54.125</v>
      </c>
      <c r="U2448" s="7">
        <f t="shared" si="388"/>
        <v>52.17499999999999</v>
      </c>
      <c r="V2448" s="7">
        <f t="shared" si="389"/>
        <v>52.662499999999994</v>
      </c>
    </row>
    <row r="2449" spans="1:22" ht="13.5" x14ac:dyDescent="0.35">
      <c r="A2449" s="3">
        <v>45569</v>
      </c>
      <c r="B2449" s="2">
        <v>12.129799999999999</v>
      </c>
      <c r="C2449" s="7">
        <v>1.6210739614993344</v>
      </c>
      <c r="D2449" s="7">
        <v>2.9818555815177561E-2</v>
      </c>
      <c r="E2449" s="7">
        <v>0.11182221869156926</v>
      </c>
      <c r="F2449" s="7">
        <v>12.209999999999999</v>
      </c>
      <c r="G2449" s="7">
        <v>12.422979999999999</v>
      </c>
      <c r="H2449" s="7">
        <v>11.942932000000001</v>
      </c>
      <c r="I2449" s="7">
        <v>11.618036</v>
      </c>
      <c r="J2449" s="7" t="s">
        <v>53</v>
      </c>
      <c r="K2449" s="7" t="s">
        <v>55</v>
      </c>
      <c r="L2449" s="7" t="s">
        <v>47</v>
      </c>
      <c r="M2449" s="7">
        <f t="shared" si="380"/>
        <v>50</v>
      </c>
      <c r="N2449" s="7">
        <f t="shared" si="381"/>
        <v>100</v>
      </c>
      <c r="O2449" s="7">
        <f t="shared" si="382"/>
        <v>50</v>
      </c>
      <c r="P2449" s="7">
        <f t="shared" si="383"/>
        <v>16.5</v>
      </c>
      <c r="Q2449" s="19">
        <f t="shared" si="384"/>
        <v>62.475000000000001</v>
      </c>
      <c r="R2449" s="19">
        <f t="shared" si="385"/>
        <v>51.625</v>
      </c>
      <c r="S2449" s="19">
        <f t="shared" si="386"/>
        <v>42.424999999999997</v>
      </c>
      <c r="T2449" s="19">
        <f t="shared" si="387"/>
        <v>54.125</v>
      </c>
      <c r="U2449" s="7">
        <f t="shared" si="388"/>
        <v>52.17499999999999</v>
      </c>
      <c r="V2449" s="7">
        <f t="shared" si="389"/>
        <v>52.662499999999994</v>
      </c>
    </row>
    <row r="2450" spans="1:22" ht="13.5" x14ac:dyDescent="0.35">
      <c r="A2450" s="3">
        <v>45572</v>
      </c>
      <c r="B2450" s="2">
        <v>12.0725</v>
      </c>
      <c r="C2450" s="7">
        <v>1.7328519855593925</v>
      </c>
      <c r="D2450" s="7">
        <v>1.0196238314485129E-2</v>
      </c>
      <c r="E2450" s="7">
        <v>9.1497022616152432E-2</v>
      </c>
      <c r="F2450" s="7">
        <v>12.1699</v>
      </c>
      <c r="G2450" s="7">
        <v>12.387164999999998</v>
      </c>
      <c r="H2450" s="7">
        <v>11.967784000000002</v>
      </c>
      <c r="I2450" s="7">
        <v>11.607957500000003</v>
      </c>
      <c r="J2450" s="7" t="s">
        <v>53</v>
      </c>
      <c r="K2450" s="7" t="s">
        <v>55</v>
      </c>
      <c r="L2450" s="7" t="s">
        <v>47</v>
      </c>
      <c r="M2450" s="7">
        <f t="shared" si="380"/>
        <v>50</v>
      </c>
      <c r="N2450" s="7">
        <f t="shared" si="381"/>
        <v>100</v>
      </c>
      <c r="O2450" s="7">
        <f t="shared" si="382"/>
        <v>50</v>
      </c>
      <c r="P2450" s="7">
        <f t="shared" si="383"/>
        <v>16.5</v>
      </c>
      <c r="Q2450" s="19">
        <f t="shared" si="384"/>
        <v>62.475000000000001</v>
      </c>
      <c r="R2450" s="19">
        <f t="shared" si="385"/>
        <v>51.625</v>
      </c>
      <c r="S2450" s="19">
        <f t="shared" si="386"/>
        <v>42.424999999999997</v>
      </c>
      <c r="T2450" s="19">
        <f t="shared" si="387"/>
        <v>54.125</v>
      </c>
      <c r="U2450" s="7">
        <f t="shared" si="388"/>
        <v>52.17499999999999</v>
      </c>
      <c r="V2450" s="7">
        <f t="shared" si="389"/>
        <v>52.662499999999994</v>
      </c>
    </row>
    <row r="2451" spans="1:22" ht="13.5" x14ac:dyDescent="0.35">
      <c r="A2451" s="3">
        <v>45573</v>
      </c>
      <c r="B2451" s="2">
        <v>12.129799999999999</v>
      </c>
      <c r="C2451" s="7">
        <v>10.943890070341709</v>
      </c>
      <c r="D2451" s="7">
        <v>-7.226285400676602E-4</v>
      </c>
      <c r="E2451" s="7">
        <v>7.3053092384908425E-2</v>
      </c>
      <c r="F2451" s="7">
        <v>12.143159999999998</v>
      </c>
      <c r="G2451" s="7">
        <v>12.363764999999997</v>
      </c>
      <c r="H2451" s="7">
        <v>11.993782000000003</v>
      </c>
      <c r="I2451" s="7">
        <v>11.598585500000002</v>
      </c>
      <c r="J2451" s="7" t="s">
        <v>53</v>
      </c>
      <c r="K2451" s="7" t="s">
        <v>55</v>
      </c>
      <c r="L2451" s="7" t="s">
        <v>47</v>
      </c>
      <c r="M2451" s="7">
        <f t="shared" si="380"/>
        <v>50</v>
      </c>
      <c r="N2451" s="7">
        <f t="shared" si="381"/>
        <v>100</v>
      </c>
      <c r="O2451" s="7">
        <f t="shared" si="382"/>
        <v>50</v>
      </c>
      <c r="P2451" s="7">
        <f t="shared" si="383"/>
        <v>16.5</v>
      </c>
      <c r="Q2451" s="19">
        <f t="shared" si="384"/>
        <v>62.475000000000001</v>
      </c>
      <c r="R2451" s="19">
        <f t="shared" si="385"/>
        <v>51.625</v>
      </c>
      <c r="S2451" s="19">
        <f t="shared" si="386"/>
        <v>42.424999999999997</v>
      </c>
      <c r="T2451" s="19">
        <f t="shared" si="387"/>
        <v>54.125</v>
      </c>
      <c r="U2451" s="7">
        <f t="shared" si="388"/>
        <v>52.17499999999999</v>
      </c>
      <c r="V2451" s="7">
        <f t="shared" si="389"/>
        <v>52.662499999999994</v>
      </c>
    </row>
    <row r="2452" spans="1:22" ht="13.5" x14ac:dyDescent="0.35">
      <c r="A2452" s="3">
        <v>45574</v>
      </c>
      <c r="B2452" s="2">
        <v>12.082000000000001</v>
      </c>
      <c r="C2452" s="7">
        <v>14.591057797164453</v>
      </c>
      <c r="D2452" s="7">
        <v>-1.3082166633635595E-2</v>
      </c>
      <c r="E2452" s="7">
        <v>5.5826040581199624E-2</v>
      </c>
      <c r="F2452" s="7">
        <v>12.108779999999999</v>
      </c>
      <c r="G2452" s="7">
        <v>12.347049999999998</v>
      </c>
      <c r="H2452" s="7">
        <v>12.016958000000002</v>
      </c>
      <c r="I2452" s="7">
        <v>11.588974500000001</v>
      </c>
      <c r="J2452" s="7" t="s">
        <v>53</v>
      </c>
      <c r="K2452" s="7" t="s">
        <v>55</v>
      </c>
      <c r="L2452" s="7" t="s">
        <v>47</v>
      </c>
      <c r="M2452" s="7">
        <f t="shared" si="380"/>
        <v>50</v>
      </c>
      <c r="N2452" s="7">
        <f t="shared" si="381"/>
        <v>100</v>
      </c>
      <c r="O2452" s="7">
        <f t="shared" si="382"/>
        <v>50</v>
      </c>
      <c r="P2452" s="7">
        <f t="shared" si="383"/>
        <v>16.5</v>
      </c>
      <c r="Q2452" s="19">
        <f t="shared" si="384"/>
        <v>62.475000000000001</v>
      </c>
      <c r="R2452" s="19">
        <f t="shared" si="385"/>
        <v>51.625</v>
      </c>
      <c r="S2452" s="19">
        <f t="shared" si="386"/>
        <v>42.424999999999997</v>
      </c>
      <c r="T2452" s="19">
        <f t="shared" si="387"/>
        <v>54.125</v>
      </c>
      <c r="U2452" s="7">
        <f t="shared" si="388"/>
        <v>52.17499999999999</v>
      </c>
      <c r="V2452" s="7">
        <f t="shared" si="389"/>
        <v>52.662499999999994</v>
      </c>
    </row>
    <row r="2453" spans="1:22" ht="13.5" x14ac:dyDescent="0.35">
      <c r="A2453" s="3">
        <v>45575</v>
      </c>
      <c r="B2453" s="2">
        <v>12.0343</v>
      </c>
      <c r="C2453" s="7">
        <v>11.53846153846149</v>
      </c>
      <c r="D2453" s="7">
        <v>-2.6421609109979372E-2</v>
      </c>
      <c r="E2453" s="7">
        <v>3.9376510642963825E-2</v>
      </c>
      <c r="F2453" s="7">
        <v>12.08968</v>
      </c>
      <c r="G2453" s="7">
        <v>12.323174999999997</v>
      </c>
      <c r="H2453" s="7">
        <v>12.039366000000003</v>
      </c>
      <c r="I2453" s="7">
        <v>11.576417999999999</v>
      </c>
      <c r="J2453" s="7" t="s">
        <v>53</v>
      </c>
      <c r="K2453" s="7" t="s">
        <v>55</v>
      </c>
      <c r="L2453" s="7" t="s">
        <v>47</v>
      </c>
      <c r="M2453" s="7">
        <f t="shared" si="380"/>
        <v>50</v>
      </c>
      <c r="N2453" s="7">
        <f t="shared" si="381"/>
        <v>100</v>
      </c>
      <c r="O2453" s="7">
        <f t="shared" si="382"/>
        <v>50</v>
      </c>
      <c r="P2453" s="7">
        <f t="shared" si="383"/>
        <v>16.5</v>
      </c>
      <c r="Q2453" s="19">
        <f t="shared" si="384"/>
        <v>62.475000000000001</v>
      </c>
      <c r="R2453" s="19">
        <f t="shared" si="385"/>
        <v>51.625</v>
      </c>
      <c r="S2453" s="19">
        <f t="shared" si="386"/>
        <v>42.424999999999997</v>
      </c>
      <c r="T2453" s="19">
        <f t="shared" si="387"/>
        <v>54.125</v>
      </c>
      <c r="U2453" s="7">
        <f t="shared" si="388"/>
        <v>52.17499999999999</v>
      </c>
      <c r="V2453" s="7">
        <f t="shared" si="389"/>
        <v>52.662499999999994</v>
      </c>
    </row>
    <row r="2454" spans="1:22" ht="13.5" x14ac:dyDescent="0.35">
      <c r="A2454" s="3">
        <v>45576</v>
      </c>
      <c r="B2454" s="2">
        <v>12.0343</v>
      </c>
      <c r="C2454" s="7">
        <v>11.53846153846149</v>
      </c>
      <c r="D2454" s="7">
        <v>-3.6571638296743814E-2</v>
      </c>
      <c r="E2454" s="7">
        <v>2.41868808550223E-2</v>
      </c>
      <c r="F2454" s="7">
        <v>12.070580000000001</v>
      </c>
      <c r="G2454" s="7">
        <v>12.296909999999997</v>
      </c>
      <c r="H2454" s="7">
        <v>12.060840000000002</v>
      </c>
      <c r="I2454" s="7">
        <v>11.564234499999998</v>
      </c>
      <c r="J2454" s="7" t="s">
        <v>53</v>
      </c>
      <c r="K2454" s="7" t="s">
        <v>55</v>
      </c>
      <c r="L2454" s="7" t="s">
        <v>47</v>
      </c>
      <c r="M2454" s="7">
        <f t="shared" si="380"/>
        <v>50</v>
      </c>
      <c r="N2454" s="7">
        <f t="shared" si="381"/>
        <v>100</v>
      </c>
      <c r="O2454" s="7">
        <f t="shared" si="382"/>
        <v>50</v>
      </c>
      <c r="P2454" s="7">
        <f t="shared" si="383"/>
        <v>16.5</v>
      </c>
      <c r="Q2454" s="19">
        <f t="shared" si="384"/>
        <v>62.475000000000001</v>
      </c>
      <c r="R2454" s="19">
        <f t="shared" si="385"/>
        <v>51.625</v>
      </c>
      <c r="S2454" s="19">
        <f t="shared" si="386"/>
        <v>42.424999999999997</v>
      </c>
      <c r="T2454" s="19">
        <f t="shared" si="387"/>
        <v>54.125</v>
      </c>
      <c r="U2454" s="7">
        <f t="shared" si="388"/>
        <v>52.17499999999999</v>
      </c>
      <c r="V2454" s="7">
        <f t="shared" si="389"/>
        <v>52.662499999999994</v>
      </c>
    </row>
    <row r="2455" spans="1:22" ht="13.5" x14ac:dyDescent="0.35">
      <c r="A2455" s="3">
        <v>45579</v>
      </c>
      <c r="B2455" s="2">
        <v>11.7286</v>
      </c>
      <c r="C2455" s="7">
        <v>7.1419668453196863</v>
      </c>
      <c r="D2455" s="7">
        <v>-6.849349434567209E-2</v>
      </c>
      <c r="E2455" s="7">
        <v>5.650805814883423E-3</v>
      </c>
      <c r="F2455" s="7">
        <v>12.001799999999999</v>
      </c>
      <c r="G2455" s="7">
        <v>12.248199999999997</v>
      </c>
      <c r="H2455" s="7">
        <v>12.077134000000003</v>
      </c>
      <c r="I2455" s="7">
        <v>11.551129499999996</v>
      </c>
      <c r="J2455" s="7" t="s">
        <v>53</v>
      </c>
      <c r="K2455" s="7" t="s">
        <v>55</v>
      </c>
      <c r="L2455" s="7" t="s">
        <v>47</v>
      </c>
      <c r="M2455" s="7">
        <f t="shared" si="380"/>
        <v>50</v>
      </c>
      <c r="N2455" s="7">
        <f t="shared" si="381"/>
        <v>100</v>
      </c>
      <c r="O2455" s="7">
        <f t="shared" si="382"/>
        <v>50</v>
      </c>
      <c r="P2455" s="7">
        <f t="shared" si="383"/>
        <v>16.5</v>
      </c>
      <c r="Q2455" s="19">
        <f t="shared" si="384"/>
        <v>62.475000000000001</v>
      </c>
      <c r="R2455" s="19">
        <f t="shared" si="385"/>
        <v>51.625</v>
      </c>
      <c r="S2455" s="19">
        <f t="shared" si="386"/>
        <v>42.424999999999997</v>
      </c>
      <c r="T2455" s="19">
        <f t="shared" si="387"/>
        <v>54.125</v>
      </c>
      <c r="U2455" s="7">
        <f t="shared" si="388"/>
        <v>52.17499999999999</v>
      </c>
      <c r="V2455" s="7">
        <f t="shared" si="389"/>
        <v>52.662499999999994</v>
      </c>
    </row>
    <row r="2456" spans="1:22" ht="13.5" x14ac:dyDescent="0.35">
      <c r="A2456" s="3">
        <v>45581</v>
      </c>
      <c r="B2456" s="2">
        <v>11.6045</v>
      </c>
      <c r="C2456" s="7">
        <v>6.3154414195965813</v>
      </c>
      <c r="D2456" s="7">
        <v>-0.10262265798120573</v>
      </c>
      <c r="E2456" s="7">
        <v>-1.6003886944334411E-2</v>
      </c>
      <c r="F2456" s="7">
        <v>11.896740000000001</v>
      </c>
      <c r="G2456" s="7">
        <v>12.198059999999996</v>
      </c>
      <c r="H2456" s="7">
        <v>12.090946000000004</v>
      </c>
      <c r="I2456" s="7">
        <v>11.537963999999999</v>
      </c>
      <c r="J2456" s="7" t="s">
        <v>53</v>
      </c>
      <c r="K2456" s="7" t="s">
        <v>55</v>
      </c>
      <c r="L2456" s="7" t="s">
        <v>47</v>
      </c>
      <c r="M2456" s="7">
        <f t="shared" si="380"/>
        <v>50</v>
      </c>
      <c r="N2456" s="7">
        <f t="shared" si="381"/>
        <v>100</v>
      </c>
      <c r="O2456" s="7">
        <f t="shared" si="382"/>
        <v>50</v>
      </c>
      <c r="P2456" s="7">
        <f t="shared" si="383"/>
        <v>16.5</v>
      </c>
      <c r="Q2456" s="19">
        <f t="shared" si="384"/>
        <v>62.475000000000001</v>
      </c>
      <c r="R2456" s="19">
        <f t="shared" si="385"/>
        <v>51.625</v>
      </c>
      <c r="S2456" s="19">
        <f t="shared" si="386"/>
        <v>42.424999999999997</v>
      </c>
      <c r="T2456" s="19">
        <f t="shared" si="387"/>
        <v>54.125</v>
      </c>
      <c r="U2456" s="7">
        <f t="shared" si="388"/>
        <v>52.17499999999999</v>
      </c>
      <c r="V2456" s="7">
        <f t="shared" si="389"/>
        <v>52.662499999999994</v>
      </c>
    </row>
    <row r="2457" spans="1:22" ht="13.5" x14ac:dyDescent="0.35">
      <c r="A2457" s="3">
        <v>45582</v>
      </c>
      <c r="B2457" s="2">
        <v>11.7</v>
      </c>
      <c r="C2457" s="7">
        <v>17.021276595744609</v>
      </c>
      <c r="D2457" s="7">
        <v>-0.12057430860185114</v>
      </c>
      <c r="E2457" s="7">
        <v>-3.6917971275837763E-2</v>
      </c>
      <c r="F2457" s="7">
        <v>11.820340000000002</v>
      </c>
      <c r="G2457" s="7">
        <v>12.152694999999998</v>
      </c>
      <c r="H2457" s="7">
        <v>12.106668000000004</v>
      </c>
      <c r="I2457" s="7">
        <v>11.523268999999997</v>
      </c>
      <c r="J2457" s="7" t="s">
        <v>53</v>
      </c>
      <c r="K2457" s="7" t="s">
        <v>55</v>
      </c>
      <c r="L2457" s="7" t="s">
        <v>47</v>
      </c>
      <c r="M2457" s="7">
        <f t="shared" si="380"/>
        <v>50</v>
      </c>
      <c r="N2457" s="7">
        <f t="shared" si="381"/>
        <v>100</v>
      </c>
      <c r="O2457" s="7">
        <f t="shared" si="382"/>
        <v>50</v>
      </c>
      <c r="P2457" s="7">
        <f t="shared" si="383"/>
        <v>16.5</v>
      </c>
      <c r="Q2457" s="19">
        <f t="shared" si="384"/>
        <v>62.475000000000001</v>
      </c>
      <c r="R2457" s="19">
        <f t="shared" si="385"/>
        <v>51.625</v>
      </c>
      <c r="S2457" s="19">
        <f t="shared" si="386"/>
        <v>42.424999999999997</v>
      </c>
      <c r="T2457" s="19">
        <f t="shared" si="387"/>
        <v>54.125</v>
      </c>
      <c r="U2457" s="7">
        <f t="shared" si="388"/>
        <v>52.17499999999999</v>
      </c>
      <c r="V2457" s="7">
        <f t="shared" si="389"/>
        <v>52.662499999999994</v>
      </c>
    </row>
    <row r="2458" spans="1:22" ht="13.5" x14ac:dyDescent="0.35">
      <c r="A2458" s="3">
        <v>45583</v>
      </c>
      <c r="B2458" s="2">
        <v>11.795500000000001</v>
      </c>
      <c r="C2458" s="7">
        <v>25.490196078431424</v>
      </c>
      <c r="D2458" s="7">
        <v>-0.12564669232341785</v>
      </c>
      <c r="E2458" s="7">
        <v>-5.4663715485353787E-2</v>
      </c>
      <c r="F2458" s="7">
        <v>11.772580000000001</v>
      </c>
      <c r="G2458" s="7">
        <v>12.122134999999997</v>
      </c>
      <c r="H2458" s="7">
        <v>12.125046000000003</v>
      </c>
      <c r="I2458" s="7">
        <v>11.507790999999996</v>
      </c>
      <c r="J2458" s="7" t="s">
        <v>53</v>
      </c>
      <c r="K2458" s="7" t="s">
        <v>55</v>
      </c>
      <c r="L2458" s="7" t="s">
        <v>47</v>
      </c>
      <c r="M2458" s="7">
        <f t="shared" si="380"/>
        <v>50</v>
      </c>
      <c r="N2458" s="7">
        <f t="shared" si="381"/>
        <v>100</v>
      </c>
      <c r="O2458" s="7">
        <f t="shared" si="382"/>
        <v>50</v>
      </c>
      <c r="P2458" s="7">
        <f t="shared" si="383"/>
        <v>16.5</v>
      </c>
      <c r="Q2458" s="19">
        <f t="shared" si="384"/>
        <v>62.475000000000001</v>
      </c>
      <c r="R2458" s="19">
        <f t="shared" si="385"/>
        <v>51.625</v>
      </c>
      <c r="S2458" s="19">
        <f t="shared" si="386"/>
        <v>42.424999999999997</v>
      </c>
      <c r="T2458" s="19">
        <f t="shared" si="387"/>
        <v>54.125</v>
      </c>
      <c r="U2458" s="7">
        <f t="shared" si="388"/>
        <v>52.17499999999999</v>
      </c>
      <c r="V2458" s="7">
        <f t="shared" si="389"/>
        <v>52.662499999999994</v>
      </c>
    </row>
    <row r="2459" spans="1:22" ht="13.5" x14ac:dyDescent="0.35">
      <c r="A2459" s="3">
        <v>45586</v>
      </c>
      <c r="B2459" s="2">
        <v>12.311199999999999</v>
      </c>
      <c r="C2459" s="7">
        <v>51.282051282051277</v>
      </c>
      <c r="D2459" s="7">
        <v>-8.7050449457715118E-2</v>
      </c>
      <c r="E2459" s="7">
        <v>-6.1141062279826054E-2</v>
      </c>
      <c r="F2459" s="7">
        <v>11.827960000000001</v>
      </c>
      <c r="G2459" s="7">
        <v>12.11688</v>
      </c>
      <c r="H2459" s="7">
        <v>12.153926000000002</v>
      </c>
      <c r="I2459" s="7">
        <v>11.495171499999996</v>
      </c>
      <c r="J2459" s="7" t="s">
        <v>48</v>
      </c>
      <c r="K2459" s="7" t="s">
        <v>55</v>
      </c>
      <c r="L2459" s="7" t="s">
        <v>50</v>
      </c>
      <c r="M2459" s="7">
        <f t="shared" si="380"/>
        <v>25</v>
      </c>
      <c r="N2459" s="7">
        <f t="shared" si="381"/>
        <v>100</v>
      </c>
      <c r="O2459" s="7">
        <f t="shared" si="382"/>
        <v>50</v>
      </c>
      <c r="P2459" s="7">
        <f t="shared" si="383"/>
        <v>49.5</v>
      </c>
      <c r="Q2459" s="19">
        <f t="shared" si="384"/>
        <v>58.674999999999997</v>
      </c>
      <c r="R2459" s="19">
        <f t="shared" si="385"/>
        <v>54.875</v>
      </c>
      <c r="S2459" s="19">
        <f t="shared" si="386"/>
        <v>53.525000000000006</v>
      </c>
      <c r="T2459" s="19">
        <f t="shared" si="387"/>
        <v>56.125</v>
      </c>
      <c r="U2459" s="7">
        <f t="shared" si="388"/>
        <v>55.691666666666663</v>
      </c>
      <c r="V2459" s="7">
        <f t="shared" si="389"/>
        <v>55.8</v>
      </c>
    </row>
    <row r="2460" spans="1:22" ht="13.5" x14ac:dyDescent="0.35">
      <c r="A2460" s="3">
        <v>45587</v>
      </c>
      <c r="B2460" s="2">
        <v>12.225300000000001</v>
      </c>
      <c r="C2460" s="7">
        <v>48.780487804878057</v>
      </c>
      <c r="D2460" s="7">
        <v>-6.2671621577658598E-2</v>
      </c>
      <c r="E2460" s="7">
        <v>-6.1447174139392567E-2</v>
      </c>
      <c r="F2460" s="7">
        <v>11.927299999999999</v>
      </c>
      <c r="G2460" s="7">
        <v>12.107329999999999</v>
      </c>
      <c r="H2460" s="7">
        <v>12.182582000000002</v>
      </c>
      <c r="I2460" s="7">
        <v>11.485109999999997</v>
      </c>
      <c r="J2460" s="7" t="s">
        <v>48</v>
      </c>
      <c r="K2460" s="7" t="s">
        <v>55</v>
      </c>
      <c r="L2460" s="7" t="s">
        <v>50</v>
      </c>
      <c r="M2460" s="7">
        <f t="shared" si="380"/>
        <v>25</v>
      </c>
      <c r="N2460" s="7">
        <f t="shared" si="381"/>
        <v>45</v>
      </c>
      <c r="O2460" s="7">
        <f t="shared" si="382"/>
        <v>50</v>
      </c>
      <c r="P2460" s="7">
        <f t="shared" si="383"/>
        <v>49.5</v>
      </c>
      <c r="Q2460" s="19">
        <f t="shared" si="384"/>
        <v>39.424999999999997</v>
      </c>
      <c r="R2460" s="19">
        <f t="shared" si="385"/>
        <v>43.875</v>
      </c>
      <c r="S2460" s="19">
        <f t="shared" si="386"/>
        <v>45.275000000000006</v>
      </c>
      <c r="T2460" s="19">
        <f t="shared" si="387"/>
        <v>42.375</v>
      </c>
      <c r="U2460" s="7">
        <f t="shared" si="388"/>
        <v>42.858333333333327</v>
      </c>
      <c r="V2460" s="7">
        <f t="shared" si="389"/>
        <v>42.737499999999997</v>
      </c>
    </row>
    <row r="2461" spans="1:22" ht="13.5" x14ac:dyDescent="0.35">
      <c r="A2461" s="3">
        <v>45588</v>
      </c>
      <c r="B2461" s="2">
        <v>12.0534</v>
      </c>
      <c r="C2461" s="7">
        <v>44.200173560890953</v>
      </c>
      <c r="D2461" s="7">
        <v>-5.657001430322417E-2</v>
      </c>
      <c r="E2461" s="7">
        <v>-6.0471742172158893E-2</v>
      </c>
      <c r="F2461" s="7">
        <v>12.017079999999998</v>
      </c>
      <c r="G2461" s="7">
        <v>12.089185000000001</v>
      </c>
      <c r="H2461" s="7">
        <v>12.207986</v>
      </c>
      <c r="I2461" s="7">
        <v>11.475355999999998</v>
      </c>
      <c r="J2461" s="7" t="s">
        <v>48</v>
      </c>
      <c r="K2461" s="7" t="s">
        <v>55</v>
      </c>
      <c r="L2461" s="7" t="s">
        <v>50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49.5</v>
      </c>
      <c r="Q2461" s="19">
        <f t="shared" si="384"/>
        <v>23.675000000000001</v>
      </c>
      <c r="R2461" s="19">
        <f t="shared" si="385"/>
        <v>34.875</v>
      </c>
      <c r="S2461" s="19">
        <f t="shared" si="386"/>
        <v>38.525000000000006</v>
      </c>
      <c r="T2461" s="19">
        <f t="shared" si="387"/>
        <v>31.125</v>
      </c>
      <c r="U2461" s="7">
        <f t="shared" si="388"/>
        <v>32.358333333333334</v>
      </c>
      <c r="V2461" s="7">
        <f t="shared" si="389"/>
        <v>32.049999999999997</v>
      </c>
    </row>
    <row r="2462" spans="1:22" ht="13.5" x14ac:dyDescent="0.35">
      <c r="A2462" s="3">
        <v>45589</v>
      </c>
      <c r="B2462" s="2">
        <v>12.0343</v>
      </c>
      <c r="C2462" s="7">
        <v>47.058823529411775</v>
      </c>
      <c r="D2462" s="7">
        <v>-5.2668526959401163E-2</v>
      </c>
      <c r="E2462" s="7">
        <v>-5.8911099129607354E-2</v>
      </c>
      <c r="F2462" s="7">
        <v>12.083940000000002</v>
      </c>
      <c r="G2462" s="7">
        <v>12.07104</v>
      </c>
      <c r="H2462" s="7">
        <v>12.231328000000001</v>
      </c>
      <c r="I2462" s="7">
        <v>11.464666499999998</v>
      </c>
      <c r="J2462" s="7" t="s">
        <v>48</v>
      </c>
      <c r="K2462" s="7" t="s">
        <v>55</v>
      </c>
      <c r="L2462" s="7" t="s">
        <v>50</v>
      </c>
      <c r="M2462" s="7">
        <f t="shared" si="380"/>
        <v>25</v>
      </c>
      <c r="N2462" s="7">
        <f t="shared" si="381"/>
        <v>0</v>
      </c>
      <c r="O2462" s="7">
        <f t="shared" si="382"/>
        <v>50</v>
      </c>
      <c r="P2462" s="7">
        <f t="shared" si="383"/>
        <v>49.5</v>
      </c>
      <c r="Q2462" s="19">
        <f t="shared" si="384"/>
        <v>23.675000000000001</v>
      </c>
      <c r="R2462" s="19">
        <f t="shared" si="385"/>
        <v>34.875</v>
      </c>
      <c r="S2462" s="19">
        <f t="shared" si="386"/>
        <v>38.525000000000006</v>
      </c>
      <c r="T2462" s="19">
        <f t="shared" si="387"/>
        <v>31.125</v>
      </c>
      <c r="U2462" s="7">
        <f t="shared" si="388"/>
        <v>32.358333333333334</v>
      </c>
      <c r="V2462" s="7">
        <f t="shared" si="389"/>
        <v>32.049999999999997</v>
      </c>
    </row>
    <row r="2463" spans="1:22" ht="13.5" x14ac:dyDescent="0.35">
      <c r="A2463" s="3">
        <v>45590</v>
      </c>
      <c r="B2463" s="2">
        <v>11.938700000000001</v>
      </c>
      <c r="C2463" s="7">
        <v>44.441859112326249</v>
      </c>
      <c r="D2463" s="7">
        <v>-5.663780579874711E-2</v>
      </c>
      <c r="E2463" s="7">
        <v>-5.8456440463435309E-2</v>
      </c>
      <c r="F2463" s="7">
        <v>12.112579999999999</v>
      </c>
      <c r="G2463" s="7">
        <v>12.053370000000001</v>
      </c>
      <c r="H2463" s="7">
        <v>12.239874</v>
      </c>
      <c r="I2463" s="7">
        <v>11.454385999999998</v>
      </c>
      <c r="J2463" s="7" t="s">
        <v>48</v>
      </c>
      <c r="K2463" s="7" t="s">
        <v>55</v>
      </c>
      <c r="L2463" s="7" t="s">
        <v>50</v>
      </c>
      <c r="M2463" s="7">
        <f t="shared" si="380"/>
        <v>25</v>
      </c>
      <c r="N2463" s="7">
        <f t="shared" si="381"/>
        <v>0</v>
      </c>
      <c r="O2463" s="7">
        <f t="shared" si="382"/>
        <v>50</v>
      </c>
      <c r="P2463" s="7">
        <f t="shared" si="383"/>
        <v>49.5</v>
      </c>
      <c r="Q2463" s="19">
        <f t="shared" si="384"/>
        <v>23.675000000000001</v>
      </c>
      <c r="R2463" s="19">
        <f t="shared" si="385"/>
        <v>34.875</v>
      </c>
      <c r="S2463" s="19">
        <f t="shared" si="386"/>
        <v>38.525000000000006</v>
      </c>
      <c r="T2463" s="19">
        <f t="shared" si="387"/>
        <v>31.125</v>
      </c>
      <c r="U2463" s="7">
        <f t="shared" si="388"/>
        <v>32.358333333333334</v>
      </c>
      <c r="V2463" s="7">
        <f t="shared" si="389"/>
        <v>32.049999999999997</v>
      </c>
    </row>
    <row r="2464" spans="1:22" ht="13.5" x14ac:dyDescent="0.35">
      <c r="A2464" s="3">
        <v>45593</v>
      </c>
      <c r="B2464" s="2">
        <v>11.9101</v>
      </c>
      <c r="C2464" s="7">
        <v>45.196403218173209</v>
      </c>
      <c r="D2464" s="7">
        <v>-6.1383676048391678E-2</v>
      </c>
      <c r="E2464" s="7">
        <v>-5.9041887580426583E-2</v>
      </c>
      <c r="F2464" s="7">
        <v>12.032360000000001</v>
      </c>
      <c r="G2464" s="7">
        <v>12.035225000000002</v>
      </c>
      <c r="H2464" s="7">
        <v>12.237204000000002</v>
      </c>
      <c r="I2464" s="7">
        <v>11.444522499999996</v>
      </c>
      <c r="J2464" s="7" t="s">
        <v>53</v>
      </c>
      <c r="K2464" s="7" t="s">
        <v>55</v>
      </c>
      <c r="L2464" s="7" t="s">
        <v>47</v>
      </c>
      <c r="M2464" s="7">
        <f t="shared" si="380"/>
        <v>25</v>
      </c>
      <c r="N2464" s="7">
        <f t="shared" si="381"/>
        <v>45</v>
      </c>
      <c r="O2464" s="7">
        <f t="shared" si="382"/>
        <v>50</v>
      </c>
      <c r="P2464" s="7">
        <f t="shared" si="383"/>
        <v>16.5</v>
      </c>
      <c r="Q2464" s="19">
        <f t="shared" si="384"/>
        <v>34.475000000000001</v>
      </c>
      <c r="R2464" s="19">
        <f t="shared" si="385"/>
        <v>35.625</v>
      </c>
      <c r="S2464" s="19">
        <f t="shared" si="386"/>
        <v>30.425000000000001</v>
      </c>
      <c r="T2464" s="19">
        <f t="shared" si="387"/>
        <v>34.125</v>
      </c>
      <c r="U2464" s="7">
        <f t="shared" si="388"/>
        <v>33.508333333333333</v>
      </c>
      <c r="V2464" s="7">
        <f t="shared" si="389"/>
        <v>33.662499999999994</v>
      </c>
    </row>
    <row r="2465" spans="1:22" ht="13.5" x14ac:dyDescent="0.35">
      <c r="A2465" s="3">
        <v>45594</v>
      </c>
      <c r="B2465" s="2">
        <v>11.938700000000001</v>
      </c>
      <c r="C2465" s="7">
        <v>44.249864596497602</v>
      </c>
      <c r="D2465" s="7">
        <v>-6.2120939907249095E-2</v>
      </c>
      <c r="E2465" s="7">
        <v>-5.9657698045791088E-2</v>
      </c>
      <c r="F2465" s="7">
        <v>11.975039999999998</v>
      </c>
      <c r="G2465" s="7">
        <v>12.018510000000003</v>
      </c>
      <c r="H2465" s="7">
        <v>12.235665999999998</v>
      </c>
      <c r="I2465" s="7">
        <v>11.437135999999995</v>
      </c>
      <c r="J2465" s="7" t="s">
        <v>53</v>
      </c>
      <c r="K2465" s="7" t="s">
        <v>55</v>
      </c>
      <c r="L2465" s="7" t="s">
        <v>47</v>
      </c>
      <c r="M2465" s="7">
        <f t="shared" si="380"/>
        <v>25</v>
      </c>
      <c r="N2465" s="7">
        <f t="shared" si="381"/>
        <v>45</v>
      </c>
      <c r="O2465" s="7">
        <f t="shared" si="382"/>
        <v>50</v>
      </c>
      <c r="P2465" s="7">
        <f t="shared" si="383"/>
        <v>16.5</v>
      </c>
      <c r="Q2465" s="19">
        <f t="shared" si="384"/>
        <v>34.475000000000001</v>
      </c>
      <c r="R2465" s="19">
        <f t="shared" si="385"/>
        <v>35.625</v>
      </c>
      <c r="S2465" s="19">
        <f t="shared" si="386"/>
        <v>30.425000000000001</v>
      </c>
      <c r="T2465" s="19">
        <f t="shared" si="387"/>
        <v>34.125</v>
      </c>
      <c r="U2465" s="7">
        <f t="shared" si="388"/>
        <v>33.508333333333333</v>
      </c>
      <c r="V2465" s="7">
        <f t="shared" si="389"/>
        <v>33.662499999999994</v>
      </c>
    </row>
    <row r="2466" spans="1:22" ht="13.5" x14ac:dyDescent="0.35">
      <c r="A2466" s="3">
        <v>45595</v>
      </c>
      <c r="B2466" s="2">
        <v>11.881399999999999</v>
      </c>
      <c r="C2466" s="7">
        <v>43.99832455720437</v>
      </c>
      <c r="D2466" s="7">
        <v>-6.6561577518521986E-2</v>
      </c>
      <c r="E2466" s="7">
        <v>-6.1038473940337269E-2</v>
      </c>
      <c r="F2466" s="7">
        <v>11.940639999999998</v>
      </c>
      <c r="G2466" s="7">
        <v>11.999405000000001</v>
      </c>
      <c r="H2466" s="7">
        <v>12.230927999999997</v>
      </c>
      <c r="I2466" s="7">
        <v>11.429789999999995</v>
      </c>
      <c r="J2466" s="7" t="s">
        <v>53</v>
      </c>
      <c r="K2466" s="7" t="s">
        <v>55</v>
      </c>
      <c r="L2466" s="7" t="s">
        <v>47</v>
      </c>
      <c r="M2466" s="7">
        <f t="shared" si="380"/>
        <v>25</v>
      </c>
      <c r="N2466" s="7">
        <f t="shared" si="381"/>
        <v>45</v>
      </c>
      <c r="O2466" s="7">
        <f t="shared" si="382"/>
        <v>50</v>
      </c>
      <c r="P2466" s="7">
        <f t="shared" si="383"/>
        <v>16.5</v>
      </c>
      <c r="Q2466" s="19">
        <f t="shared" si="384"/>
        <v>34.475000000000001</v>
      </c>
      <c r="R2466" s="19">
        <f t="shared" si="385"/>
        <v>35.625</v>
      </c>
      <c r="S2466" s="19">
        <f t="shared" si="386"/>
        <v>30.425000000000001</v>
      </c>
      <c r="T2466" s="19">
        <f t="shared" si="387"/>
        <v>34.125</v>
      </c>
      <c r="U2466" s="7">
        <f t="shared" si="388"/>
        <v>33.508333333333333</v>
      </c>
      <c r="V2466" s="7">
        <f t="shared" si="389"/>
        <v>33.662499999999994</v>
      </c>
    </row>
    <row r="2467" spans="1:22" ht="13.5" x14ac:dyDescent="0.35">
      <c r="A2467" s="3">
        <v>45596</v>
      </c>
      <c r="B2467" s="2">
        <v>11.652200000000001</v>
      </c>
      <c r="C2467" s="7">
        <v>39.688022885518457</v>
      </c>
      <c r="D2467" s="7">
        <v>-8.7565933737968393E-2</v>
      </c>
      <c r="E2467" s="7">
        <v>-6.6343965899863494E-2</v>
      </c>
      <c r="F2467" s="7">
        <v>11.86422</v>
      </c>
      <c r="G2467" s="7">
        <v>11.969320000000002</v>
      </c>
      <c r="H2467" s="7">
        <v>12.225154</v>
      </c>
      <c r="I2467" s="7">
        <v>11.421764499999997</v>
      </c>
      <c r="J2467" s="7" t="s">
        <v>53</v>
      </c>
      <c r="K2467" s="7" t="s">
        <v>55</v>
      </c>
      <c r="L2467" s="7" t="s">
        <v>47</v>
      </c>
      <c r="M2467" s="7">
        <f t="shared" si="380"/>
        <v>25</v>
      </c>
      <c r="N2467" s="7">
        <f t="shared" si="381"/>
        <v>100</v>
      </c>
      <c r="O2467" s="7">
        <f t="shared" si="382"/>
        <v>50</v>
      </c>
      <c r="P2467" s="7">
        <f t="shared" si="383"/>
        <v>16.5</v>
      </c>
      <c r="Q2467" s="19">
        <f t="shared" si="384"/>
        <v>53.725000000000001</v>
      </c>
      <c r="R2467" s="19">
        <f t="shared" si="385"/>
        <v>46.625</v>
      </c>
      <c r="S2467" s="19">
        <f t="shared" si="386"/>
        <v>38.674999999999997</v>
      </c>
      <c r="T2467" s="19">
        <f t="shared" si="387"/>
        <v>47.875</v>
      </c>
      <c r="U2467" s="7">
        <f t="shared" si="388"/>
        <v>46.341666666666661</v>
      </c>
      <c r="V2467" s="7">
        <f t="shared" si="389"/>
        <v>46.724999999999994</v>
      </c>
    </row>
    <row r="2468" spans="1:22" ht="13.5" x14ac:dyDescent="0.35">
      <c r="A2468" s="3">
        <v>45597</v>
      </c>
      <c r="B2468" s="2">
        <v>11.594900000000001</v>
      </c>
      <c r="C2468" s="7">
        <v>38.497382198952906</v>
      </c>
      <c r="D2468" s="7">
        <v>-0.10759537597556346</v>
      </c>
      <c r="E2468" s="7">
        <v>-7.4594247915003492E-2</v>
      </c>
      <c r="F2468" s="7">
        <v>11.79546</v>
      </c>
      <c r="G2468" s="7">
        <v>11.942575000000001</v>
      </c>
      <c r="H2468" s="7">
        <v>12.218048000000001</v>
      </c>
      <c r="I2468" s="7">
        <v>11.416066999999996</v>
      </c>
      <c r="J2468" s="7" t="s">
        <v>53</v>
      </c>
      <c r="K2468" s="7" t="s">
        <v>55</v>
      </c>
      <c r="L2468" s="7" t="s">
        <v>47</v>
      </c>
      <c r="M2468" s="7">
        <f t="shared" si="380"/>
        <v>25</v>
      </c>
      <c r="N2468" s="7">
        <f t="shared" si="381"/>
        <v>100</v>
      </c>
      <c r="O2468" s="7">
        <f t="shared" si="382"/>
        <v>50</v>
      </c>
      <c r="P2468" s="7">
        <f t="shared" si="383"/>
        <v>16.5</v>
      </c>
      <c r="Q2468" s="19">
        <f t="shared" si="384"/>
        <v>53.725000000000001</v>
      </c>
      <c r="R2468" s="19">
        <f t="shared" si="385"/>
        <v>46.625</v>
      </c>
      <c r="S2468" s="19">
        <f t="shared" si="386"/>
        <v>38.674999999999997</v>
      </c>
      <c r="T2468" s="19">
        <f t="shared" si="387"/>
        <v>47.875</v>
      </c>
      <c r="U2468" s="7">
        <f t="shared" si="388"/>
        <v>46.341666666666661</v>
      </c>
      <c r="V2468" s="7">
        <f t="shared" si="389"/>
        <v>46.724999999999994</v>
      </c>
    </row>
    <row r="2469" spans="1:22" ht="13.5" x14ac:dyDescent="0.35">
      <c r="A2469" s="3">
        <v>45600</v>
      </c>
      <c r="B2469" s="2">
        <v>11.594900000000001</v>
      </c>
      <c r="C2469" s="7">
        <v>45.833073614660627</v>
      </c>
      <c r="D2469" s="7">
        <v>-0.12206180079446938</v>
      </c>
      <c r="E2469" s="7">
        <v>-8.4087758490896669E-2</v>
      </c>
      <c r="F2469" s="7">
        <v>11.732420000000001</v>
      </c>
      <c r="G2469" s="7">
        <v>11.915830000000003</v>
      </c>
      <c r="H2469" s="7">
        <v>12.212622000000003</v>
      </c>
      <c r="I2469" s="7">
        <v>11.411255999999995</v>
      </c>
      <c r="J2469" s="7" t="s">
        <v>53</v>
      </c>
      <c r="K2469" s="7" t="s">
        <v>55</v>
      </c>
      <c r="L2469" s="7" t="s">
        <v>47</v>
      </c>
      <c r="M2469" s="7">
        <f t="shared" si="380"/>
        <v>25</v>
      </c>
      <c r="N2469" s="7">
        <f t="shared" si="381"/>
        <v>100</v>
      </c>
      <c r="O2469" s="7">
        <f t="shared" si="382"/>
        <v>50</v>
      </c>
      <c r="P2469" s="7">
        <f t="shared" si="383"/>
        <v>16.5</v>
      </c>
      <c r="Q2469" s="19">
        <f t="shared" si="384"/>
        <v>53.725000000000001</v>
      </c>
      <c r="R2469" s="19">
        <f t="shared" si="385"/>
        <v>46.625</v>
      </c>
      <c r="S2469" s="19">
        <f t="shared" si="386"/>
        <v>38.674999999999997</v>
      </c>
      <c r="T2469" s="19">
        <f t="shared" si="387"/>
        <v>47.875</v>
      </c>
      <c r="U2469" s="7">
        <f t="shared" si="388"/>
        <v>46.341666666666661</v>
      </c>
      <c r="V2469" s="7">
        <f t="shared" si="389"/>
        <v>46.724999999999994</v>
      </c>
    </row>
    <row r="2470" spans="1:22" ht="13.5" x14ac:dyDescent="0.35">
      <c r="A2470" s="3">
        <v>45601</v>
      </c>
      <c r="B2470" s="2">
        <v>11.4994</v>
      </c>
      <c r="C2470" s="7">
        <v>46.664974297137775</v>
      </c>
      <c r="D2470" s="7">
        <v>-0.13962311025891694</v>
      </c>
      <c r="E2470" s="7">
        <v>-9.5194828844500728E-2</v>
      </c>
      <c r="F2470" s="7">
        <v>11.644560000000002</v>
      </c>
      <c r="G2470" s="7">
        <v>11.887175000000001</v>
      </c>
      <c r="H2470" s="7">
        <v>12.205472000000004</v>
      </c>
      <c r="I2470" s="7">
        <v>11.407554999999993</v>
      </c>
      <c r="J2470" s="7" t="s">
        <v>53</v>
      </c>
      <c r="K2470" s="7" t="s">
        <v>55</v>
      </c>
      <c r="L2470" s="7" t="s">
        <v>47</v>
      </c>
      <c r="M2470" s="7">
        <f t="shared" si="380"/>
        <v>25</v>
      </c>
      <c r="N2470" s="7">
        <f t="shared" si="381"/>
        <v>100</v>
      </c>
      <c r="O2470" s="7">
        <f t="shared" si="382"/>
        <v>50</v>
      </c>
      <c r="P2470" s="7">
        <f t="shared" si="383"/>
        <v>16.5</v>
      </c>
      <c r="Q2470" s="19">
        <f t="shared" si="384"/>
        <v>53.725000000000001</v>
      </c>
      <c r="R2470" s="19">
        <f t="shared" si="385"/>
        <v>46.625</v>
      </c>
      <c r="S2470" s="19">
        <f t="shared" si="386"/>
        <v>38.674999999999997</v>
      </c>
      <c r="T2470" s="19">
        <f t="shared" si="387"/>
        <v>47.875</v>
      </c>
      <c r="U2470" s="7">
        <f t="shared" si="388"/>
        <v>46.341666666666661</v>
      </c>
      <c r="V2470" s="7">
        <f t="shared" si="389"/>
        <v>46.724999999999994</v>
      </c>
    </row>
    <row r="2471" spans="1:22" ht="13.5" x14ac:dyDescent="0.35">
      <c r="A2471" s="3">
        <v>45602</v>
      </c>
      <c r="B2471" s="2">
        <v>11.556699999999999</v>
      </c>
      <c r="C2471" s="7">
        <v>45.339837398373987</v>
      </c>
      <c r="D2471" s="7">
        <v>-0.14721988422384058</v>
      </c>
      <c r="E2471" s="7">
        <v>-0.1055998399203687</v>
      </c>
      <c r="F2471" s="7">
        <v>11.579620000000002</v>
      </c>
      <c r="G2471" s="7">
        <v>11.858520000000002</v>
      </c>
      <c r="H2471" s="7">
        <v>12.199656000000003</v>
      </c>
      <c r="I2471" s="7">
        <v>11.405167499999994</v>
      </c>
      <c r="J2471" s="7" t="s">
        <v>53</v>
      </c>
      <c r="K2471" s="7" t="s">
        <v>55</v>
      </c>
      <c r="L2471" s="7" t="s">
        <v>47</v>
      </c>
      <c r="M2471" s="7">
        <f t="shared" si="380"/>
        <v>25</v>
      </c>
      <c r="N2471" s="7">
        <f t="shared" si="381"/>
        <v>100</v>
      </c>
      <c r="O2471" s="7">
        <f t="shared" si="382"/>
        <v>50</v>
      </c>
      <c r="P2471" s="7">
        <f t="shared" si="383"/>
        <v>16.5</v>
      </c>
      <c r="Q2471" s="19">
        <f t="shared" si="384"/>
        <v>53.725000000000001</v>
      </c>
      <c r="R2471" s="19">
        <f t="shared" si="385"/>
        <v>46.625</v>
      </c>
      <c r="S2471" s="19">
        <f t="shared" si="386"/>
        <v>38.674999999999997</v>
      </c>
      <c r="T2471" s="19">
        <f t="shared" si="387"/>
        <v>47.875</v>
      </c>
      <c r="U2471" s="7">
        <f t="shared" si="388"/>
        <v>46.341666666666661</v>
      </c>
      <c r="V2471" s="7">
        <f t="shared" si="389"/>
        <v>46.724999999999994</v>
      </c>
    </row>
    <row r="2472" spans="1:22" ht="13.5" x14ac:dyDescent="0.35">
      <c r="A2472" s="3">
        <v>45603</v>
      </c>
      <c r="B2472" s="2">
        <v>11.556699999999999</v>
      </c>
      <c r="C2472" s="7">
        <v>41.719833564493719</v>
      </c>
      <c r="D2472" s="7">
        <v>-0.15149405317956521</v>
      </c>
      <c r="E2472" s="7">
        <v>-0.11477868257220801</v>
      </c>
      <c r="F2472" s="7">
        <v>11.56052</v>
      </c>
      <c r="G2472" s="7">
        <v>11.832255000000002</v>
      </c>
      <c r="H2472" s="7">
        <v>12.19272</v>
      </c>
      <c r="I2472" s="7">
        <v>11.402779999999998</v>
      </c>
      <c r="J2472" s="7" t="s">
        <v>48</v>
      </c>
      <c r="K2472" s="7" t="s">
        <v>55</v>
      </c>
      <c r="L2472" s="7" t="s">
        <v>56</v>
      </c>
      <c r="M2472" s="7">
        <f t="shared" si="380"/>
        <v>25</v>
      </c>
      <c r="N2472" s="7">
        <f t="shared" si="381"/>
        <v>100</v>
      </c>
      <c r="O2472" s="7">
        <f t="shared" si="382"/>
        <v>50</v>
      </c>
      <c r="P2472" s="7">
        <f t="shared" si="383"/>
        <v>66.5</v>
      </c>
      <c r="Q2472" s="19">
        <f t="shared" si="384"/>
        <v>61.225000000000001</v>
      </c>
      <c r="R2472" s="19">
        <f t="shared" si="385"/>
        <v>59.125</v>
      </c>
      <c r="S2472" s="19">
        <f t="shared" si="386"/>
        <v>61.174999999999997</v>
      </c>
      <c r="T2472" s="19">
        <f t="shared" si="387"/>
        <v>60.375</v>
      </c>
      <c r="U2472" s="7">
        <f t="shared" si="388"/>
        <v>60.508333333333326</v>
      </c>
      <c r="V2472" s="7">
        <f t="shared" si="389"/>
        <v>60.474999999999994</v>
      </c>
    </row>
    <row r="2473" spans="1:22" ht="13.5" x14ac:dyDescent="0.35">
      <c r="A2473" s="3">
        <v>45604</v>
      </c>
      <c r="B2473" s="2">
        <v>11.4612</v>
      </c>
      <c r="C2473" s="7">
        <v>8.406733215893567</v>
      </c>
      <c r="D2473" s="7">
        <v>-0.16073456671262853</v>
      </c>
      <c r="E2473" s="7">
        <v>-0.12396985940029212</v>
      </c>
      <c r="F2473" s="7">
        <v>11.533779999999998</v>
      </c>
      <c r="G2473" s="7">
        <v>11.803599999999999</v>
      </c>
      <c r="H2473" s="7">
        <v>12.179391999999998</v>
      </c>
      <c r="I2473" s="7">
        <v>11.399868</v>
      </c>
      <c r="J2473" s="7" t="s">
        <v>53</v>
      </c>
      <c r="K2473" s="7" t="s">
        <v>55</v>
      </c>
      <c r="L2473" s="7" t="s">
        <v>47</v>
      </c>
      <c r="M2473" s="7">
        <f t="shared" si="380"/>
        <v>50</v>
      </c>
      <c r="N2473" s="7">
        <f t="shared" si="381"/>
        <v>100</v>
      </c>
      <c r="O2473" s="7">
        <f t="shared" si="382"/>
        <v>50</v>
      </c>
      <c r="P2473" s="7">
        <f t="shared" si="383"/>
        <v>16.5</v>
      </c>
      <c r="Q2473" s="19">
        <f t="shared" si="384"/>
        <v>62.475000000000001</v>
      </c>
      <c r="R2473" s="19">
        <f t="shared" si="385"/>
        <v>51.625</v>
      </c>
      <c r="S2473" s="19">
        <f t="shared" si="386"/>
        <v>42.424999999999997</v>
      </c>
      <c r="T2473" s="19">
        <f t="shared" si="387"/>
        <v>54.125</v>
      </c>
      <c r="U2473" s="7">
        <f t="shared" si="388"/>
        <v>52.17499999999999</v>
      </c>
      <c r="V2473" s="7">
        <f t="shared" si="389"/>
        <v>52.662499999999994</v>
      </c>
    </row>
    <row r="2474" spans="1:22" ht="13.5" x14ac:dyDescent="0.35">
      <c r="A2474" s="3">
        <v>45607</v>
      </c>
      <c r="B2474" s="2">
        <v>11.451599999999999</v>
      </c>
      <c r="C2474" s="7">
        <v>9.0851401374934113</v>
      </c>
      <c r="D2474" s="7">
        <v>-0.16690836430448641</v>
      </c>
      <c r="E2474" s="7">
        <v>-0.13255756038113098</v>
      </c>
      <c r="F2474" s="7">
        <v>11.50512</v>
      </c>
      <c r="G2474" s="7">
        <v>11.774465000000001</v>
      </c>
      <c r="H2474" s="7">
        <v>12.161017999999997</v>
      </c>
      <c r="I2474" s="7">
        <v>11.397375</v>
      </c>
      <c r="J2474" s="7" t="s">
        <v>53</v>
      </c>
      <c r="K2474" s="7" t="s">
        <v>55</v>
      </c>
      <c r="L2474" s="7" t="s">
        <v>47</v>
      </c>
      <c r="M2474" s="7">
        <f t="shared" si="380"/>
        <v>50</v>
      </c>
      <c r="N2474" s="7">
        <f t="shared" si="381"/>
        <v>100</v>
      </c>
      <c r="O2474" s="7">
        <f t="shared" si="382"/>
        <v>50</v>
      </c>
      <c r="P2474" s="7">
        <f t="shared" si="383"/>
        <v>16.5</v>
      </c>
      <c r="Q2474" s="19">
        <f t="shared" si="384"/>
        <v>62.475000000000001</v>
      </c>
      <c r="R2474" s="19">
        <f t="shared" si="385"/>
        <v>51.625</v>
      </c>
      <c r="S2474" s="19">
        <f t="shared" si="386"/>
        <v>42.424999999999997</v>
      </c>
      <c r="T2474" s="19">
        <f t="shared" si="387"/>
        <v>54.125</v>
      </c>
      <c r="U2474" s="7">
        <f t="shared" si="388"/>
        <v>52.17499999999999</v>
      </c>
      <c r="V2474" s="7">
        <f t="shared" si="389"/>
        <v>52.662499999999994</v>
      </c>
    </row>
    <row r="2475" spans="1:22" ht="13.5" x14ac:dyDescent="0.35">
      <c r="A2475" s="3">
        <v>45608</v>
      </c>
      <c r="B2475" s="2">
        <v>11.3466</v>
      </c>
      <c r="C2475" s="7">
        <v>9.7769178238106633</v>
      </c>
      <c r="D2475" s="7">
        <v>-0.17821936396415161</v>
      </c>
      <c r="E2475" s="7">
        <v>-0.14168992109773509</v>
      </c>
      <c r="F2475" s="7">
        <v>11.47456</v>
      </c>
      <c r="G2475" s="7">
        <v>11.755364999999999</v>
      </c>
      <c r="H2475" s="7">
        <v>12.136995999999996</v>
      </c>
      <c r="I2475" s="7">
        <v>11.395103999999998</v>
      </c>
      <c r="J2475" s="7" t="s">
        <v>53</v>
      </c>
      <c r="K2475" s="7" t="s">
        <v>55</v>
      </c>
      <c r="L2475" s="7" t="s">
        <v>47</v>
      </c>
      <c r="M2475" s="7">
        <f t="shared" si="380"/>
        <v>50</v>
      </c>
      <c r="N2475" s="7">
        <f t="shared" si="381"/>
        <v>100</v>
      </c>
      <c r="O2475" s="7">
        <f t="shared" si="382"/>
        <v>50</v>
      </c>
      <c r="P2475" s="7">
        <f t="shared" si="383"/>
        <v>16.5</v>
      </c>
      <c r="Q2475" s="19">
        <f t="shared" si="384"/>
        <v>62.475000000000001</v>
      </c>
      <c r="R2475" s="19">
        <f t="shared" si="385"/>
        <v>51.625</v>
      </c>
      <c r="S2475" s="19">
        <f t="shared" si="386"/>
        <v>42.424999999999997</v>
      </c>
      <c r="T2475" s="19">
        <f t="shared" si="387"/>
        <v>54.125</v>
      </c>
      <c r="U2475" s="7">
        <f t="shared" si="388"/>
        <v>52.17499999999999</v>
      </c>
      <c r="V2475" s="7">
        <f t="shared" si="389"/>
        <v>52.662499999999994</v>
      </c>
    </row>
    <row r="2476" spans="1:22" ht="13.5" x14ac:dyDescent="0.35">
      <c r="A2476" s="3">
        <v>45609</v>
      </c>
      <c r="B2476" s="2">
        <v>11.270200000000001</v>
      </c>
      <c r="C2476" s="7">
        <v>9.1783310182712512</v>
      </c>
      <c r="D2476" s="7">
        <v>-0.19114485527626357</v>
      </c>
      <c r="E2476" s="7">
        <v>-0.15158090793344081</v>
      </c>
      <c r="F2476" s="7">
        <v>11.417260000000001</v>
      </c>
      <c r="G2476" s="7">
        <v>11.73865</v>
      </c>
      <c r="H2476" s="7">
        <v>12.112379999999996</v>
      </c>
      <c r="I2476" s="7">
        <v>11.393430999999998</v>
      </c>
      <c r="J2476" s="7" t="s">
        <v>53</v>
      </c>
      <c r="K2476" s="7" t="s">
        <v>55</v>
      </c>
      <c r="L2476" s="7" t="s">
        <v>47</v>
      </c>
      <c r="M2476" s="7">
        <f t="shared" si="380"/>
        <v>50</v>
      </c>
      <c r="N2476" s="7">
        <f t="shared" si="381"/>
        <v>100</v>
      </c>
      <c r="O2476" s="7">
        <f t="shared" si="382"/>
        <v>50</v>
      </c>
      <c r="P2476" s="7">
        <f t="shared" si="383"/>
        <v>16.5</v>
      </c>
      <c r="Q2476" s="19">
        <f t="shared" si="384"/>
        <v>62.475000000000001</v>
      </c>
      <c r="R2476" s="19">
        <f t="shared" si="385"/>
        <v>51.625</v>
      </c>
      <c r="S2476" s="19">
        <f t="shared" si="386"/>
        <v>42.424999999999997</v>
      </c>
      <c r="T2476" s="19">
        <f t="shared" si="387"/>
        <v>54.125</v>
      </c>
      <c r="U2476" s="7">
        <f t="shared" si="388"/>
        <v>52.17499999999999</v>
      </c>
      <c r="V2476" s="7">
        <f t="shared" si="389"/>
        <v>52.662499999999994</v>
      </c>
    </row>
    <row r="2477" spans="1:22" ht="13.5" x14ac:dyDescent="0.35">
      <c r="A2477" s="3">
        <v>45610</v>
      </c>
      <c r="B2477" s="2">
        <v>11.4421</v>
      </c>
      <c r="C2477" s="7">
        <v>25.469274846868174</v>
      </c>
      <c r="D2477" s="7">
        <v>-0.18538055524699182</v>
      </c>
      <c r="E2477" s="7">
        <v>-0.15834083739615101</v>
      </c>
      <c r="F2477" s="7">
        <v>11.39434</v>
      </c>
      <c r="G2477" s="7">
        <v>11.725755000000001</v>
      </c>
      <c r="H2477" s="7">
        <v>12.083731999999992</v>
      </c>
      <c r="I2477" s="7">
        <v>11.393271</v>
      </c>
      <c r="J2477" s="7" t="s">
        <v>53</v>
      </c>
      <c r="K2477" s="7" t="s">
        <v>55</v>
      </c>
      <c r="L2477" s="7" t="s">
        <v>47</v>
      </c>
      <c r="M2477" s="7">
        <f t="shared" si="380"/>
        <v>50</v>
      </c>
      <c r="N2477" s="7">
        <f t="shared" si="381"/>
        <v>100</v>
      </c>
      <c r="O2477" s="7">
        <f t="shared" si="382"/>
        <v>50</v>
      </c>
      <c r="P2477" s="7">
        <f t="shared" si="383"/>
        <v>16.5</v>
      </c>
      <c r="Q2477" s="19">
        <f t="shared" si="384"/>
        <v>62.475000000000001</v>
      </c>
      <c r="R2477" s="19">
        <f t="shared" si="385"/>
        <v>51.625</v>
      </c>
      <c r="S2477" s="19">
        <f t="shared" si="386"/>
        <v>42.424999999999997</v>
      </c>
      <c r="T2477" s="19">
        <f t="shared" si="387"/>
        <v>54.125</v>
      </c>
      <c r="U2477" s="7">
        <f t="shared" si="388"/>
        <v>52.17499999999999</v>
      </c>
      <c r="V2477" s="7">
        <f t="shared" si="389"/>
        <v>52.662499999999994</v>
      </c>
    </row>
    <row r="2478" spans="1:22" ht="13.5" x14ac:dyDescent="0.35">
      <c r="A2478" s="3">
        <v>45611</v>
      </c>
      <c r="B2478" s="2">
        <v>11.652200000000001</v>
      </c>
      <c r="C2478" s="7">
        <v>39.197453296473171</v>
      </c>
      <c r="D2478" s="7">
        <v>-0.16199165288506201</v>
      </c>
      <c r="E2478" s="7">
        <v>-0.15907100049393322</v>
      </c>
      <c r="F2478" s="7">
        <v>11.432540000000001</v>
      </c>
      <c r="G2478" s="7">
        <v>11.718590000000001</v>
      </c>
      <c r="H2478" s="7">
        <v>12.057179999999994</v>
      </c>
      <c r="I2478" s="7">
        <v>11.391360999999996</v>
      </c>
      <c r="J2478" s="7" t="s">
        <v>53</v>
      </c>
      <c r="K2478" s="7" t="s">
        <v>55</v>
      </c>
      <c r="L2478" s="7" t="s">
        <v>54</v>
      </c>
      <c r="M2478" s="7">
        <f t="shared" si="380"/>
        <v>25</v>
      </c>
      <c r="N2478" s="7">
        <f t="shared" si="381"/>
        <v>45</v>
      </c>
      <c r="O2478" s="7">
        <f t="shared" si="382"/>
        <v>50</v>
      </c>
      <c r="P2478" s="7">
        <f t="shared" si="383"/>
        <v>16.5</v>
      </c>
      <c r="Q2478" s="19">
        <f t="shared" si="384"/>
        <v>34.475000000000001</v>
      </c>
      <c r="R2478" s="19">
        <f t="shared" si="385"/>
        <v>35.625</v>
      </c>
      <c r="S2478" s="19">
        <f t="shared" si="386"/>
        <v>30.425000000000001</v>
      </c>
      <c r="T2478" s="19">
        <f t="shared" si="387"/>
        <v>34.125</v>
      </c>
      <c r="U2478" s="7">
        <f t="shared" si="388"/>
        <v>33.508333333333333</v>
      </c>
      <c r="V2478" s="7">
        <f t="shared" si="389"/>
        <v>33.662499999999994</v>
      </c>
    </row>
    <row r="2479" spans="1:22" ht="13.5" x14ac:dyDescent="0.35">
      <c r="A2479" s="3">
        <v>45614</v>
      </c>
      <c r="B2479" s="2">
        <v>11.652200000000001</v>
      </c>
      <c r="C2479" s="7">
        <v>37.704918032786864</v>
      </c>
      <c r="D2479" s="7">
        <v>-0.14182095556007468</v>
      </c>
      <c r="E2479" s="7">
        <v>-0.15562099150716152</v>
      </c>
      <c r="F2479" s="7">
        <v>11.472660000000001</v>
      </c>
      <c r="G2479" s="7">
        <v>11.685639999999998</v>
      </c>
      <c r="H2479" s="7">
        <v>12.033301999999994</v>
      </c>
      <c r="I2479" s="7">
        <v>11.388937499999997</v>
      </c>
      <c r="J2479" s="7" t="s">
        <v>48</v>
      </c>
      <c r="K2479" s="7" t="s">
        <v>55</v>
      </c>
      <c r="L2479" s="7" t="s">
        <v>50</v>
      </c>
      <c r="M2479" s="7">
        <f t="shared" si="380"/>
        <v>25</v>
      </c>
      <c r="N2479" s="7">
        <f t="shared" si="381"/>
        <v>0</v>
      </c>
      <c r="O2479" s="7">
        <f t="shared" si="382"/>
        <v>50</v>
      </c>
      <c r="P2479" s="7">
        <f t="shared" si="383"/>
        <v>49.5</v>
      </c>
      <c r="Q2479" s="19">
        <f t="shared" si="384"/>
        <v>23.675000000000001</v>
      </c>
      <c r="R2479" s="19">
        <f t="shared" si="385"/>
        <v>34.875</v>
      </c>
      <c r="S2479" s="19">
        <f t="shared" si="386"/>
        <v>38.525000000000006</v>
      </c>
      <c r="T2479" s="19">
        <f t="shared" si="387"/>
        <v>31.125</v>
      </c>
      <c r="U2479" s="7">
        <f t="shared" si="388"/>
        <v>32.358333333333334</v>
      </c>
      <c r="V2479" s="7">
        <f t="shared" si="389"/>
        <v>32.049999999999997</v>
      </c>
    </row>
    <row r="2480" spans="1:22" ht="13.5" x14ac:dyDescent="0.35">
      <c r="A2480" s="3">
        <v>45615</v>
      </c>
      <c r="B2480" s="2">
        <v>11.8146</v>
      </c>
      <c r="C2480" s="7">
        <v>47.370492835773931</v>
      </c>
      <c r="D2480" s="7">
        <v>-0.11144652368938424</v>
      </c>
      <c r="E2480" s="7">
        <v>-0.14678609794360606</v>
      </c>
      <c r="F2480" s="7">
        <v>11.56626</v>
      </c>
      <c r="G2480" s="7">
        <v>11.665104999999999</v>
      </c>
      <c r="H2480" s="7">
        <v>12.013817999999993</v>
      </c>
      <c r="I2480" s="7">
        <v>11.387326</v>
      </c>
      <c r="J2480" s="7" t="s">
        <v>48</v>
      </c>
      <c r="K2480" s="7" t="s">
        <v>55</v>
      </c>
      <c r="L2480" s="7" t="s">
        <v>50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49.5</v>
      </c>
      <c r="Q2480" s="19">
        <f t="shared" si="384"/>
        <v>23.675000000000001</v>
      </c>
      <c r="R2480" s="19">
        <f t="shared" si="385"/>
        <v>34.875</v>
      </c>
      <c r="S2480" s="19">
        <f t="shared" si="386"/>
        <v>38.525000000000006</v>
      </c>
      <c r="T2480" s="19">
        <f t="shared" si="387"/>
        <v>31.125</v>
      </c>
      <c r="U2480" s="7">
        <f t="shared" si="388"/>
        <v>32.358333333333334</v>
      </c>
      <c r="V2480" s="7">
        <f t="shared" si="389"/>
        <v>32.049999999999997</v>
      </c>
    </row>
    <row r="2481" spans="1:22" ht="13.5" x14ac:dyDescent="0.35">
      <c r="A2481" s="3">
        <v>45616</v>
      </c>
      <c r="B2481" s="2">
        <v>11.891</v>
      </c>
      <c r="C2481" s="7">
        <v>60.685519957043134</v>
      </c>
      <c r="D2481" s="7">
        <v>-8.0284259133266644E-2</v>
      </c>
      <c r="E2481" s="7">
        <v>-0.1334857301815382</v>
      </c>
      <c r="F2481" s="7">
        <v>11.69042</v>
      </c>
      <c r="G2481" s="7">
        <v>11.656984999999997</v>
      </c>
      <c r="H2481" s="7">
        <v>11.999681999999993</v>
      </c>
      <c r="I2481" s="7">
        <v>11.3872635</v>
      </c>
      <c r="J2481" s="7" t="s">
        <v>48</v>
      </c>
      <c r="K2481" s="7" t="s">
        <v>55</v>
      </c>
      <c r="L2481" s="7" t="s">
        <v>50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49.5</v>
      </c>
      <c r="Q2481" s="19">
        <f t="shared" si="384"/>
        <v>23.675000000000001</v>
      </c>
      <c r="R2481" s="19">
        <f t="shared" si="385"/>
        <v>34.875</v>
      </c>
      <c r="S2481" s="19">
        <f t="shared" si="386"/>
        <v>38.525000000000006</v>
      </c>
      <c r="T2481" s="19">
        <f t="shared" si="387"/>
        <v>31.125</v>
      </c>
      <c r="U2481" s="7">
        <f t="shared" si="388"/>
        <v>32.358333333333334</v>
      </c>
      <c r="V2481" s="7">
        <f t="shared" si="389"/>
        <v>32.049999999999997</v>
      </c>
    </row>
    <row r="2482" spans="1:22" ht="13.5" x14ac:dyDescent="0.35">
      <c r="A2482" s="3">
        <v>45617</v>
      </c>
      <c r="B2482" s="2">
        <v>11.977</v>
      </c>
      <c r="C2482" s="7">
        <v>66.669575080708483</v>
      </c>
      <c r="D2482" s="7">
        <v>-4.8094060302879882E-2</v>
      </c>
      <c r="E2482" s="7">
        <v>-0.11640739620580655</v>
      </c>
      <c r="F2482" s="7">
        <v>11.7974</v>
      </c>
      <c r="G2482" s="7">
        <v>11.654119999999999</v>
      </c>
      <c r="H2482" s="7">
        <v>11.990895999999994</v>
      </c>
      <c r="I2482" s="7">
        <v>11.386510500000002</v>
      </c>
      <c r="J2482" s="7" t="s">
        <v>48</v>
      </c>
      <c r="K2482" s="7" t="s">
        <v>55</v>
      </c>
      <c r="L2482" s="7" t="s">
        <v>50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49.5</v>
      </c>
      <c r="Q2482" s="19">
        <f t="shared" si="384"/>
        <v>23.675000000000001</v>
      </c>
      <c r="R2482" s="19">
        <f t="shared" si="385"/>
        <v>34.875</v>
      </c>
      <c r="S2482" s="19">
        <f t="shared" si="386"/>
        <v>38.525000000000006</v>
      </c>
      <c r="T2482" s="19">
        <f t="shared" si="387"/>
        <v>31.125</v>
      </c>
      <c r="U2482" s="7">
        <f t="shared" si="388"/>
        <v>32.358333333333334</v>
      </c>
      <c r="V2482" s="7">
        <f t="shared" si="389"/>
        <v>32.049999999999997</v>
      </c>
    </row>
    <row r="2483" spans="1:22" ht="13.5" x14ac:dyDescent="0.35">
      <c r="A2483" s="3">
        <v>45618</v>
      </c>
      <c r="B2483" s="2">
        <v>11.8432</v>
      </c>
      <c r="C2483" s="7">
        <v>59.699976560668752</v>
      </c>
      <c r="D2483" s="7">
        <v>-3.2999242868214651E-2</v>
      </c>
      <c r="E2483" s="7">
        <v>-9.9725765538288172E-2</v>
      </c>
      <c r="F2483" s="7">
        <v>11.835599999999999</v>
      </c>
      <c r="G2483" s="7">
        <v>11.649345</v>
      </c>
      <c r="H2483" s="7">
        <v>11.977523999999994</v>
      </c>
      <c r="I2483" s="7">
        <v>11.386909000000001</v>
      </c>
      <c r="J2483" s="7" t="s">
        <v>48</v>
      </c>
      <c r="K2483" s="7" t="s">
        <v>55</v>
      </c>
      <c r="L2483" s="7" t="s">
        <v>50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49.5</v>
      </c>
      <c r="Q2483" s="19">
        <f t="shared" si="384"/>
        <v>23.675000000000001</v>
      </c>
      <c r="R2483" s="19">
        <f t="shared" si="385"/>
        <v>34.875</v>
      </c>
      <c r="S2483" s="19">
        <f t="shared" si="386"/>
        <v>38.525000000000006</v>
      </c>
      <c r="T2483" s="19">
        <f t="shared" si="387"/>
        <v>31.125</v>
      </c>
      <c r="U2483" s="7">
        <f t="shared" si="388"/>
        <v>32.358333333333334</v>
      </c>
      <c r="V2483" s="7">
        <f t="shared" si="389"/>
        <v>32.049999999999997</v>
      </c>
    </row>
    <row r="2484" spans="1:22" ht="13.5" x14ac:dyDescent="0.35">
      <c r="A2484" s="3">
        <v>45621</v>
      </c>
      <c r="B2484" s="2">
        <v>11.7668</v>
      </c>
      <c r="C2484" s="7">
        <v>60.604378172588859</v>
      </c>
      <c r="D2484" s="7">
        <v>-2.6891346098967261E-2</v>
      </c>
      <c r="E2484" s="7">
        <v>-8.5158881650423998E-2</v>
      </c>
      <c r="F2484" s="7">
        <v>11.858520000000002</v>
      </c>
      <c r="G2484" s="7">
        <v>11.64218</v>
      </c>
      <c r="H2484" s="7">
        <v>11.961667999999996</v>
      </c>
      <c r="I2484" s="7">
        <v>11.3862255</v>
      </c>
      <c r="J2484" s="7" t="s">
        <v>48</v>
      </c>
      <c r="K2484" s="7" t="s">
        <v>55</v>
      </c>
      <c r="L2484" s="7" t="s">
        <v>50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49.5</v>
      </c>
      <c r="Q2484" s="19">
        <f t="shared" si="384"/>
        <v>23.675000000000001</v>
      </c>
      <c r="R2484" s="19">
        <f t="shared" si="385"/>
        <v>34.875</v>
      </c>
      <c r="S2484" s="19">
        <f t="shared" si="386"/>
        <v>38.525000000000006</v>
      </c>
      <c r="T2484" s="19">
        <f t="shared" si="387"/>
        <v>31.125</v>
      </c>
      <c r="U2484" s="7">
        <f t="shared" si="388"/>
        <v>32.358333333333334</v>
      </c>
      <c r="V2484" s="7">
        <f t="shared" si="389"/>
        <v>32.049999999999997</v>
      </c>
    </row>
    <row r="2485" spans="1:22" ht="13.5" x14ac:dyDescent="0.35">
      <c r="A2485" s="3">
        <v>45622</v>
      </c>
      <c r="B2485" s="2">
        <v>11.7</v>
      </c>
      <c r="C2485" s="7">
        <v>55.640399905534132</v>
      </c>
      <c r="D2485" s="7">
        <v>-2.7128277734469464E-2</v>
      </c>
      <c r="E2485" s="7">
        <v>-7.35527608672331E-2</v>
      </c>
      <c r="F2485" s="7">
        <v>11.835600000000003</v>
      </c>
      <c r="G2485" s="7">
        <v>11.630244999999999</v>
      </c>
      <c r="H2485" s="7">
        <v>11.941611999999996</v>
      </c>
      <c r="I2485" s="7">
        <v>11.385440999999997</v>
      </c>
      <c r="J2485" s="7" t="s">
        <v>48</v>
      </c>
      <c r="K2485" s="7" t="s">
        <v>55</v>
      </c>
      <c r="L2485" s="7" t="s">
        <v>56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66.5</v>
      </c>
      <c r="Q2485" s="19">
        <f t="shared" si="384"/>
        <v>26.225000000000001</v>
      </c>
      <c r="R2485" s="19">
        <f t="shared" si="385"/>
        <v>39.125</v>
      </c>
      <c r="S2485" s="19">
        <f t="shared" si="386"/>
        <v>46.174999999999997</v>
      </c>
      <c r="T2485" s="19">
        <f t="shared" si="387"/>
        <v>35.375</v>
      </c>
      <c r="U2485" s="7">
        <f t="shared" si="388"/>
        <v>37.174999999999997</v>
      </c>
      <c r="V2485" s="7">
        <f t="shared" si="389"/>
        <v>36.724999999999994</v>
      </c>
    </row>
    <row r="2486" spans="1:22" ht="13.5" x14ac:dyDescent="0.35">
      <c r="A2486" s="3">
        <v>45623</v>
      </c>
      <c r="B2486" s="2">
        <v>11.6427</v>
      </c>
      <c r="C2486" s="7">
        <v>53.238927387767411</v>
      </c>
      <c r="D2486" s="7">
        <v>-3.1575693941947591E-2</v>
      </c>
      <c r="E2486" s="7">
        <v>-6.5157347482175998E-2</v>
      </c>
      <c r="F2486" s="7">
        <v>11.78594</v>
      </c>
      <c r="G2486" s="7">
        <v>11.618309999999997</v>
      </c>
      <c r="H2486" s="7">
        <v>11.922319999999996</v>
      </c>
      <c r="I2486" s="7">
        <v>11.383016499999997</v>
      </c>
      <c r="J2486" s="7" t="s">
        <v>53</v>
      </c>
      <c r="K2486" s="7" t="s">
        <v>55</v>
      </c>
      <c r="L2486" s="7" t="s">
        <v>47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16.5</v>
      </c>
      <c r="Q2486" s="19">
        <f t="shared" si="384"/>
        <v>18.725000000000001</v>
      </c>
      <c r="R2486" s="19">
        <f t="shared" si="385"/>
        <v>26.625</v>
      </c>
      <c r="S2486" s="19">
        <f t="shared" si="386"/>
        <v>23.675000000000001</v>
      </c>
      <c r="T2486" s="19">
        <f t="shared" si="387"/>
        <v>22.875</v>
      </c>
      <c r="U2486" s="7">
        <f t="shared" si="388"/>
        <v>23.008333333333336</v>
      </c>
      <c r="V2486" s="7">
        <f t="shared" si="389"/>
        <v>22.975000000000001</v>
      </c>
    </row>
    <row r="2487" spans="1:22" ht="13.5" x14ac:dyDescent="0.35">
      <c r="A2487" s="3">
        <v>45624</v>
      </c>
      <c r="B2487" s="2">
        <v>11.4612</v>
      </c>
      <c r="C2487" s="7">
        <v>50</v>
      </c>
      <c r="D2487" s="7">
        <v>-4.9178932350178783E-2</v>
      </c>
      <c r="E2487" s="7">
        <v>-6.1961664455776562E-2</v>
      </c>
      <c r="F2487" s="7">
        <v>11.682779999999999</v>
      </c>
      <c r="G2487" s="7">
        <v>11.608759999999998</v>
      </c>
      <c r="H2487" s="7">
        <v>11.899397999999994</v>
      </c>
      <c r="I2487" s="7">
        <v>11.379870999999998</v>
      </c>
      <c r="J2487" s="7" t="s">
        <v>53</v>
      </c>
      <c r="K2487" s="7" t="s">
        <v>55</v>
      </c>
      <c r="L2487" s="7" t="s">
        <v>47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16.5</v>
      </c>
      <c r="Q2487" s="19">
        <f t="shared" si="384"/>
        <v>18.725000000000001</v>
      </c>
      <c r="R2487" s="19">
        <f t="shared" si="385"/>
        <v>26.625</v>
      </c>
      <c r="S2487" s="19">
        <f t="shared" si="386"/>
        <v>23.675000000000001</v>
      </c>
      <c r="T2487" s="19">
        <f t="shared" si="387"/>
        <v>22.875</v>
      </c>
      <c r="U2487" s="7">
        <f t="shared" si="388"/>
        <v>23.008333333333336</v>
      </c>
      <c r="V2487" s="7">
        <f t="shared" si="389"/>
        <v>22.975000000000001</v>
      </c>
    </row>
    <row r="2488" spans="1:22" ht="13.5" x14ac:dyDescent="0.35">
      <c r="A2488" s="3">
        <v>45625</v>
      </c>
      <c r="B2488" s="2">
        <v>11.633100000000001</v>
      </c>
      <c r="C2488" s="7">
        <v>55.758614125261808</v>
      </c>
      <c r="D2488" s="7">
        <v>-4.8697379167451871E-2</v>
      </c>
      <c r="E2488" s="7">
        <v>-5.9308807398111632E-2</v>
      </c>
      <c r="F2488" s="7">
        <v>11.640759999999998</v>
      </c>
      <c r="G2488" s="7">
        <v>11.610669999999997</v>
      </c>
      <c r="H2488" s="7">
        <v>11.883925999999995</v>
      </c>
      <c r="I2488" s="7">
        <v>11.378518999999999</v>
      </c>
      <c r="J2488" s="7" t="s">
        <v>53</v>
      </c>
      <c r="K2488" s="7" t="s">
        <v>55</v>
      </c>
      <c r="L2488" s="7" t="s">
        <v>47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16.5</v>
      </c>
      <c r="Q2488" s="19">
        <f t="shared" si="384"/>
        <v>18.725000000000001</v>
      </c>
      <c r="R2488" s="19">
        <f t="shared" si="385"/>
        <v>26.625</v>
      </c>
      <c r="S2488" s="19">
        <f t="shared" si="386"/>
        <v>23.675000000000001</v>
      </c>
      <c r="T2488" s="19">
        <f t="shared" si="387"/>
        <v>22.875</v>
      </c>
      <c r="U2488" s="7">
        <f t="shared" si="388"/>
        <v>23.008333333333336</v>
      </c>
      <c r="V2488" s="7">
        <f t="shared" si="389"/>
        <v>22.975000000000001</v>
      </c>
    </row>
    <row r="2489" spans="1:22" ht="13.5" x14ac:dyDescent="0.35">
      <c r="A2489" s="3">
        <v>45628</v>
      </c>
      <c r="B2489" s="2">
        <v>11.614000000000001</v>
      </c>
      <c r="C2489" s="7">
        <v>58.973154362416118</v>
      </c>
      <c r="D2489" s="7">
        <v>-4.9288784746027048E-2</v>
      </c>
      <c r="E2489" s="7">
        <v>-5.7304802867694717E-2</v>
      </c>
      <c r="F2489" s="7">
        <v>11.610200000000001</v>
      </c>
      <c r="G2489" s="7">
        <v>11.611624999999998</v>
      </c>
      <c r="H2489" s="7">
        <v>11.867879999999998</v>
      </c>
      <c r="I2489" s="7">
        <v>11.376370999999999</v>
      </c>
      <c r="J2489" s="7" t="s">
        <v>53</v>
      </c>
      <c r="K2489" s="7" t="s">
        <v>55</v>
      </c>
      <c r="L2489" s="7" t="s">
        <v>47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16.5</v>
      </c>
      <c r="Q2489" s="19">
        <f t="shared" si="384"/>
        <v>18.725000000000001</v>
      </c>
      <c r="R2489" s="19">
        <f t="shared" si="385"/>
        <v>26.625</v>
      </c>
      <c r="S2489" s="19">
        <f t="shared" si="386"/>
        <v>23.675000000000001</v>
      </c>
      <c r="T2489" s="19">
        <f t="shared" si="387"/>
        <v>22.875</v>
      </c>
      <c r="U2489" s="7">
        <f t="shared" si="388"/>
        <v>23.008333333333336</v>
      </c>
      <c r="V2489" s="7">
        <f t="shared" si="389"/>
        <v>22.975000000000001</v>
      </c>
    </row>
    <row r="2490" spans="1:22" ht="13.5" x14ac:dyDescent="0.35">
      <c r="A2490" s="3">
        <v>45629</v>
      </c>
      <c r="B2490" s="2">
        <v>11.4612</v>
      </c>
      <c r="C2490" s="7">
        <v>56.096782431052056</v>
      </c>
      <c r="D2490" s="7">
        <v>-6.1379614931567517E-2</v>
      </c>
      <c r="E2490" s="7">
        <v>-5.8119765280469284E-2</v>
      </c>
      <c r="F2490" s="7">
        <v>11.562439999999999</v>
      </c>
      <c r="G2490" s="7">
        <v>11.609714999999998</v>
      </c>
      <c r="H2490" s="7">
        <v>11.848777999999998</v>
      </c>
      <c r="I2490" s="7">
        <v>11.374392499999997</v>
      </c>
      <c r="J2490" s="7" t="s">
        <v>53</v>
      </c>
      <c r="K2490" s="7" t="s">
        <v>55</v>
      </c>
      <c r="L2490" s="7" t="s">
        <v>47</v>
      </c>
      <c r="M2490" s="7">
        <f t="shared" si="380"/>
        <v>25</v>
      </c>
      <c r="N2490" s="7">
        <f t="shared" si="381"/>
        <v>45</v>
      </c>
      <c r="O2490" s="7">
        <f t="shared" si="382"/>
        <v>50</v>
      </c>
      <c r="P2490" s="7">
        <f t="shared" si="383"/>
        <v>16.5</v>
      </c>
      <c r="Q2490" s="19">
        <f t="shared" si="384"/>
        <v>34.475000000000001</v>
      </c>
      <c r="R2490" s="19">
        <f t="shared" si="385"/>
        <v>35.625</v>
      </c>
      <c r="S2490" s="19">
        <f t="shared" si="386"/>
        <v>30.425000000000001</v>
      </c>
      <c r="T2490" s="19">
        <f t="shared" si="387"/>
        <v>34.125</v>
      </c>
      <c r="U2490" s="7">
        <f t="shared" si="388"/>
        <v>33.508333333333333</v>
      </c>
      <c r="V2490" s="7">
        <f t="shared" si="389"/>
        <v>33.662499999999994</v>
      </c>
    </row>
    <row r="2491" spans="1:22" ht="13.5" x14ac:dyDescent="0.35">
      <c r="A2491" s="3">
        <v>45630</v>
      </c>
      <c r="B2491" s="2">
        <v>11.6236</v>
      </c>
      <c r="C2491" s="7">
        <v>55.828890744428016</v>
      </c>
      <c r="D2491" s="7">
        <v>-5.7198019037828729E-2</v>
      </c>
      <c r="E2491" s="7">
        <v>-5.7935416031941175E-2</v>
      </c>
      <c r="F2491" s="7">
        <v>11.558619999999999</v>
      </c>
      <c r="G2491" s="7">
        <v>11.613059999999999</v>
      </c>
      <c r="H2491" s="7">
        <v>11.832923999999998</v>
      </c>
      <c r="I2491" s="7">
        <v>11.372852999999997</v>
      </c>
      <c r="J2491" s="7" t="s">
        <v>53</v>
      </c>
      <c r="K2491" s="7" t="s">
        <v>55</v>
      </c>
      <c r="L2491" s="7" t="s">
        <v>47</v>
      </c>
      <c r="M2491" s="7">
        <f t="shared" si="380"/>
        <v>25</v>
      </c>
      <c r="N2491" s="7">
        <f t="shared" si="381"/>
        <v>0</v>
      </c>
      <c r="O2491" s="7">
        <f t="shared" si="382"/>
        <v>50</v>
      </c>
      <c r="P2491" s="7">
        <f t="shared" si="383"/>
        <v>16.5</v>
      </c>
      <c r="Q2491" s="19">
        <f t="shared" si="384"/>
        <v>18.725000000000001</v>
      </c>
      <c r="R2491" s="19">
        <f t="shared" si="385"/>
        <v>26.625</v>
      </c>
      <c r="S2491" s="19">
        <f t="shared" si="386"/>
        <v>23.675000000000001</v>
      </c>
      <c r="T2491" s="19">
        <f t="shared" si="387"/>
        <v>22.875</v>
      </c>
      <c r="U2491" s="7">
        <f t="shared" si="388"/>
        <v>23.008333333333336</v>
      </c>
      <c r="V2491" s="7">
        <f t="shared" si="389"/>
        <v>22.975000000000001</v>
      </c>
    </row>
    <row r="2492" spans="1:22" ht="13.5" x14ac:dyDescent="0.35">
      <c r="A2492" s="3">
        <v>45631</v>
      </c>
      <c r="B2492" s="2">
        <v>11.556699999999999</v>
      </c>
      <c r="C2492" s="7">
        <v>46.622338544245558</v>
      </c>
      <c r="D2492" s="7">
        <v>-5.8606762778769195E-2</v>
      </c>
      <c r="E2492" s="7">
        <v>-5.8069685381306788E-2</v>
      </c>
      <c r="F2492" s="7">
        <v>11.577720000000001</v>
      </c>
      <c r="G2492" s="7">
        <v>11.613059999999999</v>
      </c>
      <c r="H2492" s="7">
        <v>11.816113999999997</v>
      </c>
      <c r="I2492" s="7">
        <v>11.372005999999997</v>
      </c>
      <c r="J2492" s="7" t="s">
        <v>53</v>
      </c>
      <c r="K2492" s="7" t="s">
        <v>55</v>
      </c>
      <c r="L2492" s="7" t="s">
        <v>54</v>
      </c>
      <c r="M2492" s="7">
        <f t="shared" si="380"/>
        <v>25</v>
      </c>
      <c r="N2492" s="7">
        <f t="shared" si="381"/>
        <v>45</v>
      </c>
      <c r="O2492" s="7">
        <f t="shared" si="382"/>
        <v>50</v>
      </c>
      <c r="P2492" s="7">
        <f t="shared" si="383"/>
        <v>16.5</v>
      </c>
      <c r="Q2492" s="19">
        <f t="shared" si="384"/>
        <v>34.475000000000001</v>
      </c>
      <c r="R2492" s="19">
        <f t="shared" si="385"/>
        <v>35.625</v>
      </c>
      <c r="S2492" s="19">
        <f t="shared" si="386"/>
        <v>30.425000000000001</v>
      </c>
      <c r="T2492" s="19">
        <f t="shared" si="387"/>
        <v>34.125</v>
      </c>
      <c r="U2492" s="7">
        <f t="shared" si="388"/>
        <v>33.508333333333333</v>
      </c>
      <c r="V2492" s="7">
        <f t="shared" si="389"/>
        <v>33.662499999999994</v>
      </c>
    </row>
    <row r="2493" spans="1:22" ht="13.5" x14ac:dyDescent="0.35">
      <c r="A2493" s="3">
        <v>45632</v>
      </c>
      <c r="B2493" s="2">
        <v>11.6904</v>
      </c>
      <c r="C2493" s="7">
        <v>51.234328551118004</v>
      </c>
      <c r="D2493" s="7">
        <v>-4.8377068982881966E-2</v>
      </c>
      <c r="E2493" s="7">
        <v>-5.6131162101621827E-2</v>
      </c>
      <c r="F2493" s="7">
        <v>11.589180000000002</v>
      </c>
      <c r="G2493" s="7">
        <v>11.62452</v>
      </c>
      <c r="H2493" s="7">
        <v>11.804079999999997</v>
      </c>
      <c r="I2493" s="7">
        <v>11.370286999999998</v>
      </c>
      <c r="J2493" s="7" t="s">
        <v>53</v>
      </c>
      <c r="K2493" s="7" t="s">
        <v>55</v>
      </c>
      <c r="L2493" s="7" t="s">
        <v>54</v>
      </c>
      <c r="M2493" s="7">
        <f t="shared" si="380"/>
        <v>25</v>
      </c>
      <c r="N2493" s="7">
        <f t="shared" si="381"/>
        <v>0</v>
      </c>
      <c r="O2493" s="7">
        <f t="shared" si="382"/>
        <v>50</v>
      </c>
      <c r="P2493" s="7">
        <f t="shared" si="383"/>
        <v>16.5</v>
      </c>
      <c r="Q2493" s="19">
        <f t="shared" si="384"/>
        <v>18.725000000000001</v>
      </c>
      <c r="R2493" s="19">
        <f t="shared" si="385"/>
        <v>26.625</v>
      </c>
      <c r="S2493" s="19">
        <f t="shared" si="386"/>
        <v>23.675000000000001</v>
      </c>
      <c r="T2493" s="19">
        <f t="shared" si="387"/>
        <v>22.875</v>
      </c>
      <c r="U2493" s="7">
        <f t="shared" si="388"/>
        <v>23.008333333333336</v>
      </c>
      <c r="V2493" s="7">
        <f t="shared" si="389"/>
        <v>22.975000000000001</v>
      </c>
    </row>
    <row r="2494" spans="1:22" ht="13.5" x14ac:dyDescent="0.35">
      <c r="A2494" s="3">
        <v>45635</v>
      </c>
      <c r="B2494" s="2">
        <v>11.6427</v>
      </c>
      <c r="C2494" s="7">
        <v>44.00083757939553</v>
      </c>
      <c r="D2494" s="7">
        <v>-4.3616174197122604E-2</v>
      </c>
      <c r="E2494" s="7">
        <v>-5.3628164520721985E-2</v>
      </c>
      <c r="F2494" s="7">
        <v>11.59492</v>
      </c>
      <c r="G2494" s="7">
        <v>11.634075000000001</v>
      </c>
      <c r="H2494" s="7">
        <v>11.791473999999999</v>
      </c>
      <c r="I2494" s="7">
        <v>11.367862499999999</v>
      </c>
      <c r="J2494" s="7" t="s">
        <v>53</v>
      </c>
      <c r="K2494" s="7" t="s">
        <v>55</v>
      </c>
      <c r="L2494" s="7" t="s">
        <v>54</v>
      </c>
      <c r="M2494" s="7">
        <f t="shared" si="380"/>
        <v>25</v>
      </c>
      <c r="N2494" s="7">
        <f t="shared" si="381"/>
        <v>0</v>
      </c>
      <c r="O2494" s="7">
        <f t="shared" si="382"/>
        <v>50</v>
      </c>
      <c r="P2494" s="7">
        <f t="shared" si="383"/>
        <v>16.5</v>
      </c>
      <c r="Q2494" s="19">
        <f t="shared" si="384"/>
        <v>18.725000000000001</v>
      </c>
      <c r="R2494" s="19">
        <f t="shared" si="385"/>
        <v>26.625</v>
      </c>
      <c r="S2494" s="19">
        <f t="shared" si="386"/>
        <v>23.675000000000001</v>
      </c>
      <c r="T2494" s="19">
        <f t="shared" si="387"/>
        <v>22.875</v>
      </c>
      <c r="U2494" s="7">
        <f t="shared" si="388"/>
        <v>23.008333333333336</v>
      </c>
      <c r="V2494" s="7">
        <f t="shared" si="389"/>
        <v>22.975000000000001</v>
      </c>
    </row>
    <row r="2495" spans="1:22" ht="13.5" x14ac:dyDescent="0.35">
      <c r="A2495" s="3">
        <v>45636</v>
      </c>
      <c r="B2495" s="2">
        <v>11.633100000000001</v>
      </c>
      <c r="C2495" s="7">
        <v>40.559338165312298</v>
      </c>
      <c r="D2495" s="7">
        <v>-4.0154889972418673E-2</v>
      </c>
      <c r="E2495" s="7">
        <v>-5.0933509611061321E-2</v>
      </c>
      <c r="F2495" s="7">
        <v>11.629299999999999</v>
      </c>
      <c r="G2495" s="7">
        <v>11.648400000000002</v>
      </c>
      <c r="H2495" s="7">
        <v>11.778675999999997</v>
      </c>
      <c r="I2495" s="7">
        <v>11.36595</v>
      </c>
      <c r="J2495" s="7" t="s">
        <v>53</v>
      </c>
      <c r="K2495" s="7" t="s">
        <v>55</v>
      </c>
      <c r="L2495" s="7" t="s">
        <v>54</v>
      </c>
      <c r="M2495" s="7">
        <f t="shared" si="380"/>
        <v>25</v>
      </c>
      <c r="N2495" s="7">
        <f t="shared" si="381"/>
        <v>0</v>
      </c>
      <c r="O2495" s="7">
        <f t="shared" si="382"/>
        <v>50</v>
      </c>
      <c r="P2495" s="7">
        <f t="shared" si="383"/>
        <v>16.5</v>
      </c>
      <c r="Q2495" s="19">
        <f t="shared" si="384"/>
        <v>18.725000000000001</v>
      </c>
      <c r="R2495" s="19">
        <f t="shared" si="385"/>
        <v>26.625</v>
      </c>
      <c r="S2495" s="19">
        <f t="shared" si="386"/>
        <v>23.675000000000001</v>
      </c>
      <c r="T2495" s="19">
        <f t="shared" si="387"/>
        <v>22.875</v>
      </c>
      <c r="U2495" s="7">
        <f t="shared" si="388"/>
        <v>23.008333333333336</v>
      </c>
      <c r="V2495" s="7">
        <f t="shared" si="389"/>
        <v>22.975000000000001</v>
      </c>
    </row>
    <row r="2496" spans="1:22" ht="13.5" x14ac:dyDescent="0.35">
      <c r="A2496" s="3">
        <v>45637</v>
      </c>
      <c r="B2496" s="2">
        <v>11.4612</v>
      </c>
      <c r="C2496" s="7">
        <v>32.235845157735255</v>
      </c>
      <c r="D2496" s="7">
        <v>-5.0698272531723987E-2</v>
      </c>
      <c r="E2496" s="7">
        <v>-5.0886462195193854E-2</v>
      </c>
      <c r="F2496" s="7">
        <v>11.596819999999999</v>
      </c>
      <c r="G2496" s="7">
        <v>11.657950000000001</v>
      </c>
      <c r="H2496" s="7">
        <v>11.762629999999996</v>
      </c>
      <c r="I2496" s="7">
        <v>11.3631315</v>
      </c>
      <c r="J2496" s="7" t="s">
        <v>53</v>
      </c>
      <c r="K2496" s="7" t="s">
        <v>55</v>
      </c>
      <c r="L2496" s="7" t="s">
        <v>47</v>
      </c>
      <c r="M2496" s="7">
        <f t="shared" si="380"/>
        <v>25</v>
      </c>
      <c r="N2496" s="7">
        <f t="shared" si="381"/>
        <v>0</v>
      </c>
      <c r="O2496" s="7">
        <f t="shared" si="382"/>
        <v>50</v>
      </c>
      <c r="P2496" s="7">
        <f t="shared" si="383"/>
        <v>16.5</v>
      </c>
      <c r="Q2496" s="19">
        <f t="shared" si="384"/>
        <v>18.725000000000001</v>
      </c>
      <c r="R2496" s="19">
        <f t="shared" si="385"/>
        <v>26.625</v>
      </c>
      <c r="S2496" s="19">
        <f t="shared" si="386"/>
        <v>23.675000000000001</v>
      </c>
      <c r="T2496" s="19">
        <f t="shared" si="387"/>
        <v>22.875</v>
      </c>
      <c r="U2496" s="7">
        <f t="shared" si="388"/>
        <v>23.008333333333336</v>
      </c>
      <c r="V2496" s="7">
        <f t="shared" si="389"/>
        <v>22.975000000000001</v>
      </c>
    </row>
    <row r="2497" spans="1:22" ht="13.5" x14ac:dyDescent="0.35">
      <c r="A2497" s="3">
        <v>45638</v>
      </c>
      <c r="B2497" s="2">
        <v>11.509</v>
      </c>
      <c r="C2497" s="7">
        <v>37.765412212622699</v>
      </c>
      <c r="D2497" s="7">
        <v>-5.4567893938225254E-2</v>
      </c>
      <c r="E2497" s="7">
        <v>-5.162274854380014E-2</v>
      </c>
      <c r="F2497" s="7">
        <v>11.58728</v>
      </c>
      <c r="G2497" s="7">
        <v>11.661295000000001</v>
      </c>
      <c r="H2497" s="7">
        <v>11.747731999999996</v>
      </c>
      <c r="I2497" s="7">
        <v>11.3609255</v>
      </c>
      <c r="J2497" s="7" t="s">
        <v>53</v>
      </c>
      <c r="K2497" s="7" t="s">
        <v>55</v>
      </c>
      <c r="L2497" s="7" t="s">
        <v>47</v>
      </c>
      <c r="M2497" s="7">
        <f t="shared" si="380"/>
        <v>25</v>
      </c>
      <c r="N2497" s="7">
        <f t="shared" si="381"/>
        <v>45</v>
      </c>
      <c r="O2497" s="7">
        <f t="shared" si="382"/>
        <v>50</v>
      </c>
      <c r="P2497" s="7">
        <f t="shared" si="383"/>
        <v>16.5</v>
      </c>
      <c r="Q2497" s="19">
        <f t="shared" si="384"/>
        <v>34.475000000000001</v>
      </c>
      <c r="R2497" s="19">
        <f t="shared" si="385"/>
        <v>35.625</v>
      </c>
      <c r="S2497" s="19">
        <f t="shared" si="386"/>
        <v>30.425000000000001</v>
      </c>
      <c r="T2497" s="19">
        <f t="shared" si="387"/>
        <v>34.125</v>
      </c>
      <c r="U2497" s="7">
        <f t="shared" si="388"/>
        <v>33.508333333333333</v>
      </c>
      <c r="V2497" s="7">
        <f t="shared" si="389"/>
        <v>33.662499999999994</v>
      </c>
    </row>
    <row r="2498" spans="1:22" ht="13.5" x14ac:dyDescent="0.35">
      <c r="A2498" s="3">
        <v>45639</v>
      </c>
      <c r="B2498" s="2">
        <v>11.509</v>
      </c>
      <c r="C2498" s="7">
        <v>40.003102218085978</v>
      </c>
      <c r="D2498" s="7">
        <v>-5.6977792260262561E-2</v>
      </c>
      <c r="E2498" s="7">
        <v>-5.2693757287092628E-2</v>
      </c>
      <c r="F2498" s="7">
        <v>11.551</v>
      </c>
      <c r="G2498" s="7">
        <v>11.654135000000002</v>
      </c>
      <c r="H2498" s="7">
        <v>11.735315999999997</v>
      </c>
      <c r="I2498" s="7">
        <v>11.359185999999999</v>
      </c>
      <c r="J2498" s="7" t="s">
        <v>53</v>
      </c>
      <c r="K2498" s="7" t="s">
        <v>55</v>
      </c>
      <c r="L2498" s="7" t="s">
        <v>47</v>
      </c>
      <c r="M2498" s="7">
        <f t="shared" si="380"/>
        <v>25</v>
      </c>
      <c r="N2498" s="7">
        <f t="shared" si="381"/>
        <v>45</v>
      </c>
      <c r="O2498" s="7">
        <f t="shared" si="382"/>
        <v>50</v>
      </c>
      <c r="P2498" s="7">
        <f t="shared" si="383"/>
        <v>16.5</v>
      </c>
      <c r="Q2498" s="19">
        <f t="shared" si="384"/>
        <v>34.475000000000001</v>
      </c>
      <c r="R2498" s="19">
        <f t="shared" si="385"/>
        <v>35.625</v>
      </c>
      <c r="S2498" s="19">
        <f t="shared" si="386"/>
        <v>30.425000000000001</v>
      </c>
      <c r="T2498" s="19">
        <f t="shared" si="387"/>
        <v>34.125</v>
      </c>
      <c r="U2498" s="7">
        <f t="shared" si="388"/>
        <v>33.508333333333333</v>
      </c>
      <c r="V2498" s="7">
        <f t="shared" si="389"/>
        <v>33.662499999999994</v>
      </c>
    </row>
    <row r="2499" spans="1:22" ht="13.5" x14ac:dyDescent="0.35">
      <c r="A2499" s="3">
        <v>45642</v>
      </c>
      <c r="B2499" s="2">
        <v>11.4612</v>
      </c>
      <c r="C2499" s="7">
        <v>40.601385390428263</v>
      </c>
      <c r="D2499" s="7">
        <v>-6.2029675079406488E-2</v>
      </c>
      <c r="E2499" s="7">
        <v>-5.4560940845555399E-2</v>
      </c>
      <c r="F2499" s="7">
        <v>11.514700000000001</v>
      </c>
      <c r="G2499" s="7">
        <v>11.644585000000003</v>
      </c>
      <c r="H2499" s="7">
        <v>11.721943999999999</v>
      </c>
      <c r="I2499" s="7">
        <v>11.357348</v>
      </c>
      <c r="J2499" s="7" t="s">
        <v>53</v>
      </c>
      <c r="K2499" s="7" t="s">
        <v>55</v>
      </c>
      <c r="L2499" s="7" t="s">
        <v>47</v>
      </c>
      <c r="M2499" s="7">
        <f t="shared" ref="M2499:M2562" si="390">IF(C2499&lt;30,50,IF(C2499&gt;70,0,25))</f>
        <v>25</v>
      </c>
      <c r="N2499" s="7">
        <f t="shared" ref="N2499:N2562" si="391">IF(E2499-D2499&gt;0.02,100,IF(E2499-D2499&lt;0,0,45))</f>
        <v>45</v>
      </c>
      <c r="O2499" s="7">
        <f t="shared" ref="O2499:O2562" si="392">IF(F2499-I2499&gt;10,100,IF(F2499-I2499&gt;5,75,IF(F2499-I2499&gt;0,50,0)))</f>
        <v>50</v>
      </c>
      <c r="P2499" s="7">
        <f t="shared" ref="P2499:P2562" si="393">IF(L2499="CONFIRMED BULLISH", 34, IF(L2499="BULLISH DIVERGENCE",17,0))+IF(J2499="Bullish",33,IF(J2499="Bearish", 0,16.5))+IF(K2499="Strong",33,IF(K2499="Weak",0,16.5))</f>
        <v>16.5</v>
      </c>
      <c r="Q2499" s="19">
        <f t="shared" ref="Q2499:Q2562" si="394">0.35*M2499+0.35*N2499+0.15*O2499+0.15*P2499</f>
        <v>34.475000000000001</v>
      </c>
      <c r="R2499" s="19">
        <f t="shared" ref="R2499:R2562" si="395">0.2*M2499+0.2*N2499+0.35*O2499+0.25*P2499</f>
        <v>35.625</v>
      </c>
      <c r="S2499" s="19">
        <f t="shared" ref="S2499:S2562" si="396">M2499*0.15+N2499*0.15+O2499*0.25+P2499*0.45</f>
        <v>30.425000000000001</v>
      </c>
      <c r="T2499" s="19">
        <f t="shared" ref="T2499:T2562" si="397">0.25*SUM(M2499:P2499)</f>
        <v>34.125</v>
      </c>
      <c r="U2499" s="7">
        <f t="shared" ref="U2499:U2562" si="398">SUM(Q2499:S2499)/3</f>
        <v>33.508333333333333</v>
      </c>
      <c r="V2499" s="7">
        <f t="shared" ref="V2499:V2562" si="399">SUM(Q2499:T2499)/4</f>
        <v>33.662499999999994</v>
      </c>
    </row>
    <row r="2500" spans="1:22" ht="13.5" x14ac:dyDescent="0.35">
      <c r="A2500" s="3">
        <v>45644</v>
      </c>
      <c r="B2500" s="2">
        <v>11.4612</v>
      </c>
      <c r="C2500" s="7">
        <v>42.519165773637816</v>
      </c>
      <c r="D2500" s="7">
        <v>-6.5280812045067194E-2</v>
      </c>
      <c r="E2500" s="7">
        <v>-5.670491508545776E-2</v>
      </c>
      <c r="F2500" s="7">
        <v>11.480319999999999</v>
      </c>
      <c r="G2500" s="7">
        <v>11.626915000000002</v>
      </c>
      <c r="H2500" s="7">
        <v>11.709717999999999</v>
      </c>
      <c r="I2500" s="7">
        <v>11.356723500000001</v>
      </c>
      <c r="J2500" s="7" t="s">
        <v>53</v>
      </c>
      <c r="K2500" s="7" t="s">
        <v>55</v>
      </c>
      <c r="L2500" s="7" t="s">
        <v>47</v>
      </c>
      <c r="M2500" s="7">
        <f t="shared" si="390"/>
        <v>25</v>
      </c>
      <c r="N2500" s="7">
        <f t="shared" si="391"/>
        <v>45</v>
      </c>
      <c r="O2500" s="7">
        <f t="shared" si="392"/>
        <v>50</v>
      </c>
      <c r="P2500" s="7">
        <f t="shared" si="393"/>
        <v>16.5</v>
      </c>
      <c r="Q2500" s="19">
        <f t="shared" si="394"/>
        <v>34.475000000000001</v>
      </c>
      <c r="R2500" s="19">
        <f t="shared" si="395"/>
        <v>35.625</v>
      </c>
      <c r="S2500" s="19">
        <f t="shared" si="396"/>
        <v>30.425000000000001</v>
      </c>
      <c r="T2500" s="19">
        <f t="shared" si="397"/>
        <v>34.125</v>
      </c>
      <c r="U2500" s="7">
        <f t="shared" si="398"/>
        <v>33.508333333333333</v>
      </c>
      <c r="V2500" s="7">
        <f t="shared" si="399"/>
        <v>33.662499999999994</v>
      </c>
    </row>
    <row r="2501" spans="1:22" ht="13.5" x14ac:dyDescent="0.35">
      <c r="A2501" s="3">
        <v>45645</v>
      </c>
      <c r="B2501" s="2">
        <v>11.4612</v>
      </c>
      <c r="C2501" s="7">
        <v>50</v>
      </c>
      <c r="D2501" s="7">
        <v>-6.7084058248418899E-2</v>
      </c>
      <c r="E2501" s="7">
        <v>-5.8780743718049991E-2</v>
      </c>
      <c r="F2501" s="7">
        <v>11.480319999999999</v>
      </c>
      <c r="G2501" s="7">
        <v>11.605425</v>
      </c>
      <c r="H2501" s="7">
        <v>11.696345999999997</v>
      </c>
      <c r="I2501" s="7">
        <v>11.355212000000002</v>
      </c>
      <c r="J2501" s="7" t="s">
        <v>48</v>
      </c>
      <c r="K2501" s="7" t="s">
        <v>55</v>
      </c>
      <c r="L2501" s="7" t="s">
        <v>50</v>
      </c>
      <c r="M2501" s="7">
        <f t="shared" si="390"/>
        <v>25</v>
      </c>
      <c r="N2501" s="7">
        <f t="shared" si="391"/>
        <v>45</v>
      </c>
      <c r="O2501" s="7">
        <f t="shared" si="392"/>
        <v>50</v>
      </c>
      <c r="P2501" s="7">
        <f t="shared" si="393"/>
        <v>49.5</v>
      </c>
      <c r="Q2501" s="19">
        <f t="shared" si="394"/>
        <v>39.424999999999997</v>
      </c>
      <c r="R2501" s="19">
        <f t="shared" si="395"/>
        <v>43.875</v>
      </c>
      <c r="S2501" s="19">
        <f t="shared" si="396"/>
        <v>45.275000000000006</v>
      </c>
      <c r="T2501" s="19">
        <f t="shared" si="397"/>
        <v>42.375</v>
      </c>
      <c r="U2501" s="7">
        <f t="shared" si="398"/>
        <v>42.858333333333327</v>
      </c>
      <c r="V2501" s="7">
        <f t="shared" si="399"/>
        <v>42.737499999999997</v>
      </c>
    </row>
    <row r="2502" spans="1:22" ht="13.5" x14ac:dyDescent="0.35">
      <c r="A2502" s="3">
        <v>45646</v>
      </c>
      <c r="B2502" s="2">
        <v>11.327500000000001</v>
      </c>
      <c r="C2502" s="7">
        <v>34.618481981075135</v>
      </c>
      <c r="D2502" s="7">
        <v>-7.8397894353624764E-2</v>
      </c>
      <c r="E2502" s="7">
        <v>-6.2704173845164954E-2</v>
      </c>
      <c r="F2502" s="7">
        <v>11.444019999999998</v>
      </c>
      <c r="G2502" s="7">
        <v>11.572950000000001</v>
      </c>
      <c r="H2502" s="7">
        <v>11.681255999999998</v>
      </c>
      <c r="I2502" s="7">
        <v>11.353592000000003</v>
      </c>
      <c r="J2502" s="7" t="s">
        <v>53</v>
      </c>
      <c r="K2502" s="7" t="s">
        <v>55</v>
      </c>
      <c r="L2502" s="7" t="s">
        <v>47</v>
      </c>
      <c r="M2502" s="7">
        <f t="shared" si="390"/>
        <v>25</v>
      </c>
      <c r="N2502" s="7">
        <f t="shared" si="391"/>
        <v>45</v>
      </c>
      <c r="O2502" s="7">
        <f t="shared" si="392"/>
        <v>50</v>
      </c>
      <c r="P2502" s="7">
        <f t="shared" si="393"/>
        <v>16.5</v>
      </c>
      <c r="Q2502" s="19">
        <f t="shared" si="394"/>
        <v>34.475000000000001</v>
      </c>
      <c r="R2502" s="19">
        <f t="shared" si="395"/>
        <v>35.625</v>
      </c>
      <c r="S2502" s="19">
        <f t="shared" si="396"/>
        <v>30.425000000000001</v>
      </c>
      <c r="T2502" s="19">
        <f t="shared" si="397"/>
        <v>34.125</v>
      </c>
      <c r="U2502" s="7">
        <f t="shared" si="398"/>
        <v>33.508333333333333</v>
      </c>
      <c r="V2502" s="7">
        <f t="shared" si="399"/>
        <v>33.662499999999994</v>
      </c>
    </row>
    <row r="2503" spans="1:22" ht="13.5" x14ac:dyDescent="0.35">
      <c r="A2503" s="3">
        <v>45649</v>
      </c>
      <c r="B2503" s="2">
        <v>11.3657</v>
      </c>
      <c r="C2503" s="7">
        <v>37.738271604938291</v>
      </c>
      <c r="D2503" s="7">
        <v>-8.3321294215497943E-2</v>
      </c>
      <c r="E2503" s="7">
        <v>-6.6827597919231554E-2</v>
      </c>
      <c r="F2503" s="7">
        <v>11.415360000000002</v>
      </c>
      <c r="G2503" s="7">
        <v>11.549074999999998</v>
      </c>
      <c r="H2503" s="7">
        <v>11.667883999999997</v>
      </c>
      <c r="I2503" s="7">
        <v>11.350903000000002</v>
      </c>
      <c r="J2503" s="7" t="s">
        <v>53</v>
      </c>
      <c r="K2503" s="7" t="s">
        <v>55</v>
      </c>
      <c r="L2503" s="7" t="s">
        <v>47</v>
      </c>
      <c r="M2503" s="7">
        <f t="shared" si="390"/>
        <v>25</v>
      </c>
      <c r="N2503" s="7">
        <f t="shared" si="391"/>
        <v>45</v>
      </c>
      <c r="O2503" s="7">
        <f t="shared" si="392"/>
        <v>50</v>
      </c>
      <c r="P2503" s="7">
        <f t="shared" si="393"/>
        <v>16.5</v>
      </c>
      <c r="Q2503" s="19">
        <f t="shared" si="394"/>
        <v>34.475000000000001</v>
      </c>
      <c r="R2503" s="19">
        <f t="shared" si="395"/>
        <v>35.625</v>
      </c>
      <c r="S2503" s="19">
        <f t="shared" si="396"/>
        <v>30.425000000000001</v>
      </c>
      <c r="T2503" s="19">
        <f t="shared" si="397"/>
        <v>34.125</v>
      </c>
      <c r="U2503" s="7">
        <f t="shared" si="398"/>
        <v>33.508333333333333</v>
      </c>
      <c r="V2503" s="7">
        <f t="shared" si="399"/>
        <v>33.662499999999994</v>
      </c>
    </row>
    <row r="2504" spans="1:22" ht="13.5" x14ac:dyDescent="0.35">
      <c r="A2504" s="3">
        <v>45650</v>
      </c>
      <c r="B2504" s="2">
        <v>11.3561</v>
      </c>
      <c r="C2504" s="7">
        <v>43.954906246405159</v>
      </c>
      <c r="D2504" s="7">
        <v>-8.6994940327045356E-2</v>
      </c>
      <c r="E2504" s="7">
        <v>-7.0861066400794315E-2</v>
      </c>
      <c r="F2504" s="7">
        <v>11.39434</v>
      </c>
      <c r="G2504" s="7">
        <v>11.52854</v>
      </c>
      <c r="H2504" s="7">
        <v>11.654319999999995</v>
      </c>
      <c r="I2504" s="7">
        <v>11.348166000000006</v>
      </c>
      <c r="J2504" s="7" t="s">
        <v>53</v>
      </c>
      <c r="K2504" s="7" t="s">
        <v>55</v>
      </c>
      <c r="L2504" s="7" t="s">
        <v>47</v>
      </c>
      <c r="M2504" s="7">
        <f t="shared" si="390"/>
        <v>25</v>
      </c>
      <c r="N2504" s="7">
        <f t="shared" si="391"/>
        <v>45</v>
      </c>
      <c r="O2504" s="7">
        <f t="shared" si="392"/>
        <v>50</v>
      </c>
      <c r="P2504" s="7">
        <f t="shared" si="393"/>
        <v>16.5</v>
      </c>
      <c r="Q2504" s="19">
        <f t="shared" si="394"/>
        <v>34.475000000000001</v>
      </c>
      <c r="R2504" s="19">
        <f t="shared" si="395"/>
        <v>35.625</v>
      </c>
      <c r="S2504" s="19">
        <f t="shared" si="396"/>
        <v>30.425000000000001</v>
      </c>
      <c r="T2504" s="19">
        <f t="shared" si="397"/>
        <v>34.125</v>
      </c>
      <c r="U2504" s="7">
        <f t="shared" si="398"/>
        <v>33.508333333333333</v>
      </c>
      <c r="V2504" s="7">
        <f t="shared" si="399"/>
        <v>33.662499999999994</v>
      </c>
    </row>
    <row r="2505" spans="1:22" ht="13.5" x14ac:dyDescent="0.35">
      <c r="A2505" s="3">
        <v>45651</v>
      </c>
      <c r="B2505" s="2">
        <v>11.3466</v>
      </c>
      <c r="C2505" s="7">
        <v>30.667225013958785</v>
      </c>
      <c r="D2505" s="7">
        <v>-8.9639592518974354E-2</v>
      </c>
      <c r="E2505" s="7">
        <v>-7.4616771624430325E-2</v>
      </c>
      <c r="F2505" s="7">
        <v>11.371419999999999</v>
      </c>
      <c r="G2505" s="7">
        <v>11.510870000000001</v>
      </c>
      <c r="H2505" s="7">
        <v>11.646679999999996</v>
      </c>
      <c r="I2505" s="7">
        <v>11.342674000000004</v>
      </c>
      <c r="J2505" s="7" t="s">
        <v>53</v>
      </c>
      <c r="K2505" s="7" t="s">
        <v>55</v>
      </c>
      <c r="L2505" s="7" t="s">
        <v>47</v>
      </c>
      <c r="M2505" s="7">
        <f t="shared" si="390"/>
        <v>25</v>
      </c>
      <c r="N2505" s="7">
        <f t="shared" si="391"/>
        <v>45</v>
      </c>
      <c r="O2505" s="7">
        <f t="shared" si="392"/>
        <v>50</v>
      </c>
      <c r="P2505" s="7">
        <f t="shared" si="393"/>
        <v>16.5</v>
      </c>
      <c r="Q2505" s="19">
        <f t="shared" si="394"/>
        <v>34.475000000000001</v>
      </c>
      <c r="R2505" s="19">
        <f t="shared" si="395"/>
        <v>35.625</v>
      </c>
      <c r="S2505" s="19">
        <f t="shared" si="396"/>
        <v>30.425000000000001</v>
      </c>
      <c r="T2505" s="19">
        <f t="shared" si="397"/>
        <v>34.125</v>
      </c>
      <c r="U2505" s="7">
        <f t="shared" si="398"/>
        <v>33.508333333333333</v>
      </c>
      <c r="V2505" s="7">
        <f t="shared" si="399"/>
        <v>33.662499999999994</v>
      </c>
    </row>
    <row r="2506" spans="1:22" ht="13.5" x14ac:dyDescent="0.35">
      <c r="A2506" s="3">
        <v>45652</v>
      </c>
      <c r="B2506" s="2">
        <v>11.3657</v>
      </c>
      <c r="C2506" s="7">
        <v>35.716422375112273</v>
      </c>
      <c r="D2506" s="7">
        <v>-8.9166432925541272E-2</v>
      </c>
      <c r="E2506" s="7">
        <v>-7.752670388465252E-2</v>
      </c>
      <c r="F2506" s="7">
        <v>11.352320000000001</v>
      </c>
      <c r="G2506" s="7">
        <v>11.497019999999997</v>
      </c>
      <c r="H2506" s="7">
        <v>11.641903999999997</v>
      </c>
      <c r="I2506" s="7">
        <v>11.338351000000003</v>
      </c>
      <c r="J2506" s="7" t="s">
        <v>53</v>
      </c>
      <c r="K2506" s="7" t="s">
        <v>55</v>
      </c>
      <c r="L2506" s="7" t="s">
        <v>47</v>
      </c>
      <c r="M2506" s="7">
        <f t="shared" si="390"/>
        <v>25</v>
      </c>
      <c r="N2506" s="7">
        <f t="shared" si="391"/>
        <v>45</v>
      </c>
      <c r="O2506" s="7">
        <f t="shared" si="392"/>
        <v>50</v>
      </c>
      <c r="P2506" s="7">
        <f t="shared" si="393"/>
        <v>16.5</v>
      </c>
      <c r="Q2506" s="19">
        <f t="shared" si="394"/>
        <v>34.475000000000001</v>
      </c>
      <c r="R2506" s="19">
        <f t="shared" si="395"/>
        <v>35.625</v>
      </c>
      <c r="S2506" s="19">
        <f t="shared" si="396"/>
        <v>30.425000000000001</v>
      </c>
      <c r="T2506" s="19">
        <f t="shared" si="397"/>
        <v>34.125</v>
      </c>
      <c r="U2506" s="7">
        <f t="shared" si="398"/>
        <v>33.508333333333333</v>
      </c>
      <c r="V2506" s="7">
        <f t="shared" si="399"/>
        <v>33.662499999999994</v>
      </c>
    </row>
    <row r="2507" spans="1:22" ht="13.5" x14ac:dyDescent="0.35">
      <c r="A2507" s="3">
        <v>45653</v>
      </c>
      <c r="B2507" s="2">
        <v>11.2988</v>
      </c>
      <c r="C2507" s="7">
        <v>17.464273845131288</v>
      </c>
      <c r="D2507" s="7">
        <v>-9.3116334293359415E-2</v>
      </c>
      <c r="E2507" s="7">
        <v>-8.0644629966393905E-2</v>
      </c>
      <c r="F2507" s="7">
        <v>11.346579999999999</v>
      </c>
      <c r="G2507" s="7">
        <v>11.488899999999999</v>
      </c>
      <c r="H2507" s="7">
        <v>11.63388</v>
      </c>
      <c r="I2507" s="7">
        <v>11.336728000000003</v>
      </c>
      <c r="J2507" s="7" t="s">
        <v>53</v>
      </c>
      <c r="K2507" s="7" t="s">
        <v>55</v>
      </c>
      <c r="L2507" s="7" t="s">
        <v>47</v>
      </c>
      <c r="M2507" s="7">
        <f t="shared" si="390"/>
        <v>50</v>
      </c>
      <c r="N2507" s="7">
        <f t="shared" si="391"/>
        <v>45</v>
      </c>
      <c r="O2507" s="7">
        <f t="shared" si="392"/>
        <v>50</v>
      </c>
      <c r="P2507" s="7">
        <f t="shared" si="393"/>
        <v>16.5</v>
      </c>
      <c r="Q2507" s="19">
        <f t="shared" si="394"/>
        <v>43.225000000000001</v>
      </c>
      <c r="R2507" s="19">
        <f t="shared" si="395"/>
        <v>40.625</v>
      </c>
      <c r="S2507" s="19">
        <f t="shared" si="396"/>
        <v>34.174999999999997</v>
      </c>
      <c r="T2507" s="19">
        <f t="shared" si="397"/>
        <v>40.375</v>
      </c>
      <c r="U2507" s="7">
        <f t="shared" si="398"/>
        <v>39.341666666666661</v>
      </c>
      <c r="V2507" s="7">
        <f t="shared" si="399"/>
        <v>39.599999999999994</v>
      </c>
    </row>
    <row r="2508" spans="1:22" ht="13.5" x14ac:dyDescent="0.35">
      <c r="A2508" s="3">
        <v>45656</v>
      </c>
      <c r="B2508" s="2">
        <v>11.1938</v>
      </c>
      <c r="C2508" s="7">
        <v>15.945986951904132</v>
      </c>
      <c r="D2508" s="7">
        <v>-0.10352589993146744</v>
      </c>
      <c r="E2508" s="7">
        <v>-8.5220883959408605E-2</v>
      </c>
      <c r="F2508" s="7">
        <v>11.312199999999999</v>
      </c>
      <c r="G2508" s="7">
        <v>11.466935000000003</v>
      </c>
      <c r="H2508" s="7">
        <v>11.621846</v>
      </c>
      <c r="I2508" s="7">
        <v>11.334813000000002</v>
      </c>
      <c r="J2508" s="7" t="s">
        <v>53</v>
      </c>
      <c r="K2508" s="7" t="s">
        <v>55</v>
      </c>
      <c r="L2508" s="7" t="s">
        <v>47</v>
      </c>
      <c r="M2508" s="7">
        <f t="shared" si="390"/>
        <v>50</v>
      </c>
      <c r="N2508" s="7">
        <f t="shared" si="391"/>
        <v>45</v>
      </c>
      <c r="O2508" s="7">
        <f t="shared" si="392"/>
        <v>0</v>
      </c>
      <c r="P2508" s="7">
        <f t="shared" si="393"/>
        <v>16.5</v>
      </c>
      <c r="Q2508" s="19">
        <f t="shared" si="394"/>
        <v>35.725000000000001</v>
      </c>
      <c r="R2508" s="19">
        <f t="shared" si="395"/>
        <v>23.125</v>
      </c>
      <c r="S2508" s="19">
        <f t="shared" si="396"/>
        <v>21.675000000000001</v>
      </c>
      <c r="T2508" s="19">
        <f t="shared" si="397"/>
        <v>27.875</v>
      </c>
      <c r="U2508" s="7">
        <f t="shared" si="398"/>
        <v>26.841666666666669</v>
      </c>
      <c r="V2508" s="7">
        <f t="shared" si="399"/>
        <v>27.1</v>
      </c>
    </row>
    <row r="2509" spans="1:22" ht="13.5" x14ac:dyDescent="0.35">
      <c r="A2509" s="3">
        <v>45657</v>
      </c>
      <c r="B2509" s="2">
        <v>11.270200000000001</v>
      </c>
      <c r="C2509" s="7">
        <v>25.003444000551156</v>
      </c>
      <c r="D2509" s="7">
        <v>-0.10440717329543858</v>
      </c>
      <c r="E2509" s="7">
        <v>-8.9058141826614604E-2</v>
      </c>
      <c r="F2509" s="7">
        <v>11.295019999999999</v>
      </c>
      <c r="G2509" s="7">
        <v>11.449745</v>
      </c>
      <c r="H2509" s="7">
        <v>11.601025999999999</v>
      </c>
      <c r="I2509" s="7">
        <v>11.336734500000002</v>
      </c>
      <c r="J2509" s="7" t="s">
        <v>53</v>
      </c>
      <c r="K2509" s="7" t="s">
        <v>55</v>
      </c>
      <c r="L2509" s="7" t="s">
        <v>47</v>
      </c>
      <c r="M2509" s="7">
        <f t="shared" si="390"/>
        <v>50</v>
      </c>
      <c r="N2509" s="7">
        <f t="shared" si="391"/>
        <v>45</v>
      </c>
      <c r="O2509" s="7">
        <f t="shared" si="392"/>
        <v>0</v>
      </c>
      <c r="P2509" s="7">
        <f t="shared" si="393"/>
        <v>16.5</v>
      </c>
      <c r="Q2509" s="19">
        <f t="shared" si="394"/>
        <v>35.725000000000001</v>
      </c>
      <c r="R2509" s="19">
        <f t="shared" si="395"/>
        <v>23.125</v>
      </c>
      <c r="S2509" s="19">
        <f t="shared" si="396"/>
        <v>21.675000000000001</v>
      </c>
      <c r="T2509" s="19">
        <f t="shared" si="397"/>
        <v>27.875</v>
      </c>
      <c r="U2509" s="7">
        <f t="shared" si="398"/>
        <v>26.841666666666669</v>
      </c>
      <c r="V2509" s="7">
        <f t="shared" si="399"/>
        <v>27.1</v>
      </c>
    </row>
    <row r="2510" spans="1:22" ht="13.5" x14ac:dyDescent="0.35">
      <c r="A2510" s="3">
        <v>45659</v>
      </c>
      <c r="B2510" s="2">
        <v>11.0792</v>
      </c>
      <c r="C2510" s="7">
        <v>24.362416107382671</v>
      </c>
      <c r="D2510" s="7">
        <v>-0.11914427153450013</v>
      </c>
      <c r="E2510" s="7">
        <v>-9.5075367768191713E-2</v>
      </c>
      <c r="F2510" s="7">
        <v>11.241540000000001</v>
      </c>
      <c r="G2510" s="7">
        <v>11.430645000000002</v>
      </c>
      <c r="H2510" s="7">
        <v>11.578104000000003</v>
      </c>
      <c r="I2510" s="7">
        <v>11.338728000000001</v>
      </c>
      <c r="J2510" s="7" t="s">
        <v>53</v>
      </c>
      <c r="K2510" s="7" t="s">
        <v>55</v>
      </c>
      <c r="L2510" s="7" t="s">
        <v>47</v>
      </c>
      <c r="M2510" s="7">
        <f t="shared" si="390"/>
        <v>50</v>
      </c>
      <c r="N2510" s="7">
        <f t="shared" si="391"/>
        <v>100</v>
      </c>
      <c r="O2510" s="7">
        <f t="shared" si="392"/>
        <v>0</v>
      </c>
      <c r="P2510" s="7">
        <f t="shared" si="393"/>
        <v>16.5</v>
      </c>
      <c r="Q2510" s="19">
        <f t="shared" si="394"/>
        <v>54.975000000000001</v>
      </c>
      <c r="R2510" s="19">
        <f t="shared" si="395"/>
        <v>34.125</v>
      </c>
      <c r="S2510" s="19">
        <f t="shared" si="396"/>
        <v>29.925000000000001</v>
      </c>
      <c r="T2510" s="19">
        <f t="shared" si="397"/>
        <v>41.625</v>
      </c>
      <c r="U2510" s="7">
        <f t="shared" si="398"/>
        <v>39.674999999999997</v>
      </c>
      <c r="V2510" s="7">
        <f t="shared" si="399"/>
        <v>40.162499999999994</v>
      </c>
    </row>
    <row r="2511" spans="1:22" ht="13.5" x14ac:dyDescent="0.35">
      <c r="A2511" s="3">
        <v>45660</v>
      </c>
      <c r="B2511" s="2">
        <v>11.0314</v>
      </c>
      <c r="C2511" s="7">
        <v>17.946308724832278</v>
      </c>
      <c r="D2511" s="7">
        <v>-0.13314576706043546</v>
      </c>
      <c r="E2511" s="7">
        <v>-0.10268944762664046</v>
      </c>
      <c r="F2511" s="7">
        <v>11.174679999999999</v>
      </c>
      <c r="G2511" s="7">
        <v>11.401035</v>
      </c>
      <c r="H2511" s="7">
        <v>11.557664000000003</v>
      </c>
      <c r="I2511" s="7">
        <v>11.341276000000001</v>
      </c>
      <c r="J2511" s="7" t="s">
        <v>53</v>
      </c>
      <c r="K2511" s="7" t="s">
        <v>55</v>
      </c>
      <c r="L2511" s="7" t="s">
        <v>47</v>
      </c>
      <c r="M2511" s="7">
        <f t="shared" si="390"/>
        <v>50</v>
      </c>
      <c r="N2511" s="7">
        <f t="shared" si="391"/>
        <v>100</v>
      </c>
      <c r="O2511" s="7">
        <f t="shared" si="392"/>
        <v>0</v>
      </c>
      <c r="P2511" s="7">
        <f t="shared" si="393"/>
        <v>16.5</v>
      </c>
      <c r="Q2511" s="19">
        <f t="shared" si="394"/>
        <v>54.975000000000001</v>
      </c>
      <c r="R2511" s="19">
        <f t="shared" si="395"/>
        <v>34.125</v>
      </c>
      <c r="S2511" s="19">
        <f t="shared" si="396"/>
        <v>29.925000000000001</v>
      </c>
      <c r="T2511" s="19">
        <f t="shared" si="397"/>
        <v>41.625</v>
      </c>
      <c r="U2511" s="7">
        <f t="shared" si="398"/>
        <v>39.674999999999997</v>
      </c>
      <c r="V2511" s="7">
        <f t="shared" si="399"/>
        <v>40.162499999999994</v>
      </c>
    </row>
    <row r="2512" spans="1:22" ht="13.5" x14ac:dyDescent="0.35">
      <c r="A2512" s="3">
        <v>45663</v>
      </c>
      <c r="B2512" s="2">
        <v>10.8881</v>
      </c>
      <c r="C2512" s="7">
        <v>15.05122143420023</v>
      </c>
      <c r="D2512" s="7">
        <v>-0.15402960809003652</v>
      </c>
      <c r="E2512" s="7">
        <v>-0.11295747971931969</v>
      </c>
      <c r="F2512" s="7">
        <v>11.09254</v>
      </c>
      <c r="G2512" s="7">
        <v>11.367605000000001</v>
      </c>
      <c r="H2512" s="7">
        <v>11.534740000000005</v>
      </c>
      <c r="I2512" s="7">
        <v>11.342500500000002</v>
      </c>
      <c r="J2512" s="7" t="s">
        <v>53</v>
      </c>
      <c r="K2512" s="7" t="s">
        <v>55</v>
      </c>
      <c r="L2512" s="7" t="s">
        <v>47</v>
      </c>
      <c r="M2512" s="7">
        <f t="shared" si="390"/>
        <v>50</v>
      </c>
      <c r="N2512" s="7">
        <f t="shared" si="391"/>
        <v>100</v>
      </c>
      <c r="O2512" s="7">
        <f t="shared" si="392"/>
        <v>0</v>
      </c>
      <c r="P2512" s="7">
        <f t="shared" si="393"/>
        <v>16.5</v>
      </c>
      <c r="Q2512" s="19">
        <f t="shared" si="394"/>
        <v>54.975000000000001</v>
      </c>
      <c r="R2512" s="19">
        <f t="shared" si="395"/>
        <v>34.125</v>
      </c>
      <c r="S2512" s="19">
        <f t="shared" si="396"/>
        <v>29.925000000000001</v>
      </c>
      <c r="T2512" s="19">
        <f t="shared" si="397"/>
        <v>41.625</v>
      </c>
      <c r="U2512" s="7">
        <f t="shared" si="398"/>
        <v>39.674999999999997</v>
      </c>
      <c r="V2512" s="7">
        <f t="shared" si="399"/>
        <v>40.162499999999994</v>
      </c>
    </row>
    <row r="2513" spans="1:22" ht="13.5" x14ac:dyDescent="0.35">
      <c r="A2513" s="3">
        <v>45664</v>
      </c>
      <c r="B2513" s="2">
        <v>10.744899999999999</v>
      </c>
      <c r="C2513" s="7">
        <v>13.591542136830398</v>
      </c>
      <c r="D2513" s="7">
        <v>-0.18005963045693463</v>
      </c>
      <c r="E2513" s="7">
        <v>-0.12637790986684266</v>
      </c>
      <c r="F2513" s="7">
        <v>11.00276</v>
      </c>
      <c r="G2513" s="7">
        <v>11.320330000000002</v>
      </c>
      <c r="H2513" s="7">
        <v>11.510864000000003</v>
      </c>
      <c r="I2513" s="7">
        <v>11.343009000000002</v>
      </c>
      <c r="J2513" s="7" t="s">
        <v>53</v>
      </c>
      <c r="K2513" s="7" t="s">
        <v>51</v>
      </c>
      <c r="L2513" s="7" t="s">
        <v>47</v>
      </c>
      <c r="M2513" s="7">
        <f t="shared" si="390"/>
        <v>50</v>
      </c>
      <c r="N2513" s="7">
        <f t="shared" si="391"/>
        <v>100</v>
      </c>
      <c r="O2513" s="7">
        <f t="shared" si="392"/>
        <v>0</v>
      </c>
      <c r="P2513" s="7">
        <f t="shared" si="393"/>
        <v>0</v>
      </c>
      <c r="Q2513" s="19">
        <f t="shared" si="394"/>
        <v>52.5</v>
      </c>
      <c r="R2513" s="19">
        <f t="shared" si="395"/>
        <v>30</v>
      </c>
      <c r="S2513" s="19">
        <f t="shared" si="396"/>
        <v>22.5</v>
      </c>
      <c r="T2513" s="19">
        <f t="shared" si="397"/>
        <v>37.5</v>
      </c>
      <c r="U2513" s="7">
        <f t="shared" si="398"/>
        <v>35</v>
      </c>
      <c r="V2513" s="7">
        <f t="shared" si="399"/>
        <v>35.625</v>
      </c>
    </row>
    <row r="2514" spans="1:22" ht="13.5" x14ac:dyDescent="0.35">
      <c r="A2514" s="3">
        <v>45665</v>
      </c>
      <c r="B2514" s="2">
        <v>10.744899999999999</v>
      </c>
      <c r="C2514" s="7">
        <v>13.591542136830398</v>
      </c>
      <c r="D2514" s="7">
        <v>-0.19840156102408457</v>
      </c>
      <c r="E2514" s="7">
        <v>-0.14078264009829106</v>
      </c>
      <c r="F2514" s="7">
        <v>10.8977</v>
      </c>
      <c r="G2514" s="7">
        <v>11.27544</v>
      </c>
      <c r="H2514" s="7">
        <v>11.487560000000006</v>
      </c>
      <c r="I2514" s="7">
        <v>11.343517500000003</v>
      </c>
      <c r="J2514" s="7" t="s">
        <v>53</v>
      </c>
      <c r="K2514" s="7" t="s">
        <v>51</v>
      </c>
      <c r="L2514" s="7" t="s">
        <v>47</v>
      </c>
      <c r="M2514" s="7">
        <f t="shared" si="390"/>
        <v>50</v>
      </c>
      <c r="N2514" s="7">
        <f t="shared" si="391"/>
        <v>100</v>
      </c>
      <c r="O2514" s="7">
        <f t="shared" si="392"/>
        <v>0</v>
      </c>
      <c r="P2514" s="7">
        <f t="shared" si="393"/>
        <v>0</v>
      </c>
      <c r="Q2514" s="19">
        <f t="shared" si="394"/>
        <v>52.5</v>
      </c>
      <c r="R2514" s="19">
        <f t="shared" si="395"/>
        <v>30</v>
      </c>
      <c r="S2514" s="19">
        <f t="shared" si="396"/>
        <v>22.5</v>
      </c>
      <c r="T2514" s="19">
        <f t="shared" si="397"/>
        <v>37.5</v>
      </c>
      <c r="U2514" s="7">
        <f t="shared" si="398"/>
        <v>35</v>
      </c>
      <c r="V2514" s="7">
        <f t="shared" si="399"/>
        <v>35.625</v>
      </c>
    </row>
    <row r="2515" spans="1:22" ht="13.5" x14ac:dyDescent="0.35">
      <c r="A2515" s="3">
        <v>45666</v>
      </c>
      <c r="B2515" s="2">
        <v>10.7926</v>
      </c>
      <c r="C2515" s="7">
        <v>17.587744812875826</v>
      </c>
      <c r="D2515" s="7">
        <v>-0.20670590479009476</v>
      </c>
      <c r="E2515" s="7">
        <v>-0.1539672930366518</v>
      </c>
      <c r="F2515" s="7">
        <v>10.84038</v>
      </c>
      <c r="G2515" s="7">
        <v>11.233415000000001</v>
      </c>
      <c r="H2515" s="7">
        <v>11.464638000000003</v>
      </c>
      <c r="I2515" s="7">
        <v>11.343564500000005</v>
      </c>
      <c r="J2515" s="7" t="s">
        <v>53</v>
      </c>
      <c r="K2515" s="7" t="s">
        <v>55</v>
      </c>
      <c r="L2515" s="7" t="s">
        <v>47</v>
      </c>
      <c r="M2515" s="7">
        <f t="shared" si="390"/>
        <v>50</v>
      </c>
      <c r="N2515" s="7">
        <f t="shared" si="391"/>
        <v>100</v>
      </c>
      <c r="O2515" s="7">
        <f t="shared" si="392"/>
        <v>0</v>
      </c>
      <c r="P2515" s="7">
        <f t="shared" si="393"/>
        <v>16.5</v>
      </c>
      <c r="Q2515" s="19">
        <f t="shared" si="394"/>
        <v>54.975000000000001</v>
      </c>
      <c r="R2515" s="19">
        <f t="shared" si="395"/>
        <v>34.125</v>
      </c>
      <c r="S2515" s="19">
        <f t="shared" si="396"/>
        <v>29.925000000000001</v>
      </c>
      <c r="T2515" s="19">
        <f t="shared" si="397"/>
        <v>41.625</v>
      </c>
      <c r="U2515" s="7">
        <f t="shared" si="398"/>
        <v>39.674999999999997</v>
      </c>
      <c r="V2515" s="7">
        <f t="shared" si="399"/>
        <v>40.162499999999994</v>
      </c>
    </row>
    <row r="2516" spans="1:22" ht="13.5" x14ac:dyDescent="0.35">
      <c r="A2516" s="3">
        <v>45667</v>
      </c>
      <c r="B2516" s="2">
        <v>10.926299999999999</v>
      </c>
      <c r="C2516" s="7">
        <v>30.550707775838674</v>
      </c>
      <c r="D2516" s="7">
        <v>-0.2001910071162829</v>
      </c>
      <c r="E2516" s="7">
        <v>-0.16321203585257804</v>
      </c>
      <c r="F2516" s="7">
        <v>10.81936</v>
      </c>
      <c r="G2516" s="7">
        <v>11.206669999999999</v>
      </c>
      <c r="H2516" s="7">
        <v>11.445536000000004</v>
      </c>
      <c r="I2516" s="7">
        <v>11.343580000000005</v>
      </c>
      <c r="J2516" s="7" t="s">
        <v>53</v>
      </c>
      <c r="K2516" s="7" t="s">
        <v>55</v>
      </c>
      <c r="L2516" s="7" t="s">
        <v>47</v>
      </c>
      <c r="M2516" s="7">
        <f t="shared" si="390"/>
        <v>25</v>
      </c>
      <c r="N2516" s="7">
        <f t="shared" si="391"/>
        <v>100</v>
      </c>
      <c r="O2516" s="7">
        <f t="shared" si="392"/>
        <v>0</v>
      </c>
      <c r="P2516" s="7">
        <f t="shared" si="393"/>
        <v>16.5</v>
      </c>
      <c r="Q2516" s="19">
        <f t="shared" si="394"/>
        <v>46.225000000000001</v>
      </c>
      <c r="R2516" s="19">
        <f t="shared" si="395"/>
        <v>29.125</v>
      </c>
      <c r="S2516" s="19">
        <f t="shared" si="396"/>
        <v>26.175000000000001</v>
      </c>
      <c r="T2516" s="19">
        <f t="shared" si="397"/>
        <v>35.375</v>
      </c>
      <c r="U2516" s="7">
        <f t="shared" si="398"/>
        <v>33.841666666666661</v>
      </c>
      <c r="V2516" s="7">
        <f t="shared" si="399"/>
        <v>34.224999999999994</v>
      </c>
    </row>
    <row r="2517" spans="1:22" ht="13.5" x14ac:dyDescent="0.35">
      <c r="A2517" s="3">
        <v>45670</v>
      </c>
      <c r="B2517" s="2">
        <v>11.041</v>
      </c>
      <c r="C2517" s="7">
        <v>35.346150374582592</v>
      </c>
      <c r="D2517" s="7">
        <v>-0.1836555060086944</v>
      </c>
      <c r="E2517" s="7">
        <v>-0.16730072988380132</v>
      </c>
      <c r="F2517" s="7">
        <v>10.849939999999998</v>
      </c>
      <c r="G2517" s="7">
        <v>11.183269999999998</v>
      </c>
      <c r="H2517" s="7">
        <v>11.433312000000006</v>
      </c>
      <c r="I2517" s="7">
        <v>11.342815000000005</v>
      </c>
      <c r="J2517" s="7" t="s">
        <v>53</v>
      </c>
      <c r="K2517" s="7" t="s">
        <v>55</v>
      </c>
      <c r="L2517" s="7" t="s">
        <v>54</v>
      </c>
      <c r="M2517" s="7">
        <f t="shared" si="390"/>
        <v>25</v>
      </c>
      <c r="N2517" s="7">
        <f t="shared" si="391"/>
        <v>45</v>
      </c>
      <c r="O2517" s="7">
        <f t="shared" si="392"/>
        <v>0</v>
      </c>
      <c r="P2517" s="7">
        <f t="shared" si="393"/>
        <v>16.5</v>
      </c>
      <c r="Q2517" s="19">
        <f t="shared" si="394"/>
        <v>26.975000000000001</v>
      </c>
      <c r="R2517" s="19">
        <f t="shared" si="395"/>
        <v>18.125</v>
      </c>
      <c r="S2517" s="19">
        <f t="shared" si="396"/>
        <v>17.925000000000001</v>
      </c>
      <c r="T2517" s="19">
        <f t="shared" si="397"/>
        <v>21.625</v>
      </c>
      <c r="U2517" s="7">
        <f t="shared" si="398"/>
        <v>21.008333333333336</v>
      </c>
      <c r="V2517" s="7">
        <f t="shared" si="399"/>
        <v>21.162500000000001</v>
      </c>
    </row>
    <row r="2518" spans="1:22" ht="13.5" x14ac:dyDescent="0.35">
      <c r="A2518" s="3">
        <v>45671</v>
      </c>
      <c r="B2518" s="2">
        <v>11.165100000000001</v>
      </c>
      <c r="C2518" s="7">
        <v>42.187500000000071</v>
      </c>
      <c r="D2518" s="7">
        <v>-0.15870768598413143</v>
      </c>
      <c r="E2518" s="7">
        <v>-0.16558212110386736</v>
      </c>
      <c r="F2518" s="7">
        <v>10.933980000000002</v>
      </c>
      <c r="G2518" s="7">
        <v>11.166074999999999</v>
      </c>
      <c r="H2518" s="7">
        <v>11.424716000000005</v>
      </c>
      <c r="I2518" s="7">
        <v>11.343230500000006</v>
      </c>
      <c r="J2518" s="7" t="s">
        <v>48</v>
      </c>
      <c r="K2518" s="7" t="s">
        <v>55</v>
      </c>
      <c r="L2518" s="7" t="s">
        <v>50</v>
      </c>
      <c r="M2518" s="7">
        <f t="shared" si="390"/>
        <v>25</v>
      </c>
      <c r="N2518" s="7">
        <f t="shared" si="391"/>
        <v>0</v>
      </c>
      <c r="O2518" s="7">
        <f t="shared" si="392"/>
        <v>0</v>
      </c>
      <c r="P2518" s="7">
        <f t="shared" si="393"/>
        <v>49.5</v>
      </c>
      <c r="Q2518" s="19">
        <f t="shared" si="394"/>
        <v>16.175000000000001</v>
      </c>
      <c r="R2518" s="19">
        <f t="shared" si="395"/>
        <v>17.375</v>
      </c>
      <c r="S2518" s="19">
        <f t="shared" si="396"/>
        <v>26.025000000000002</v>
      </c>
      <c r="T2518" s="19">
        <f t="shared" si="397"/>
        <v>18.625</v>
      </c>
      <c r="U2518" s="7">
        <f t="shared" si="398"/>
        <v>19.858333333333334</v>
      </c>
      <c r="V2518" s="7">
        <f t="shared" si="399"/>
        <v>19.55</v>
      </c>
    </row>
    <row r="2519" spans="1:22" ht="13.5" x14ac:dyDescent="0.35">
      <c r="A2519" s="3">
        <v>45672</v>
      </c>
      <c r="B2519" s="2">
        <v>11.1747</v>
      </c>
      <c r="C2519" s="7">
        <v>42.969325153374214</v>
      </c>
      <c r="D2519" s="7">
        <v>-0.13658722658045264</v>
      </c>
      <c r="E2519" s="7">
        <v>-0.15978314219918444</v>
      </c>
      <c r="F2519" s="7">
        <v>11.019940000000002</v>
      </c>
      <c r="G2519" s="7">
        <v>11.15175</v>
      </c>
      <c r="H2519" s="7">
        <v>11.416312000000005</v>
      </c>
      <c r="I2519" s="7">
        <v>11.343694000000005</v>
      </c>
      <c r="J2519" s="7" t="s">
        <v>48</v>
      </c>
      <c r="K2519" s="7" t="s">
        <v>55</v>
      </c>
      <c r="L2519" s="7" t="s">
        <v>50</v>
      </c>
      <c r="M2519" s="7">
        <f t="shared" si="390"/>
        <v>25</v>
      </c>
      <c r="N2519" s="7">
        <f t="shared" si="391"/>
        <v>0</v>
      </c>
      <c r="O2519" s="7">
        <f t="shared" si="392"/>
        <v>0</v>
      </c>
      <c r="P2519" s="7">
        <f t="shared" si="393"/>
        <v>49.5</v>
      </c>
      <c r="Q2519" s="19">
        <f t="shared" si="394"/>
        <v>16.175000000000001</v>
      </c>
      <c r="R2519" s="19">
        <f t="shared" si="395"/>
        <v>17.375</v>
      </c>
      <c r="S2519" s="19">
        <f t="shared" si="396"/>
        <v>26.025000000000002</v>
      </c>
      <c r="T2519" s="19">
        <f t="shared" si="397"/>
        <v>18.625</v>
      </c>
      <c r="U2519" s="7">
        <f t="shared" si="398"/>
        <v>19.858333333333334</v>
      </c>
      <c r="V2519" s="7">
        <f t="shared" si="399"/>
        <v>19.55</v>
      </c>
    </row>
    <row r="2520" spans="1:22" ht="13.5" x14ac:dyDescent="0.35">
      <c r="A2520" s="3">
        <v>45673</v>
      </c>
      <c r="B2520" s="2">
        <v>11.1365</v>
      </c>
      <c r="C2520" s="7">
        <v>40.769974226804131</v>
      </c>
      <c r="D2520" s="7">
        <v>-0.12074712617494399</v>
      </c>
      <c r="E2520" s="7">
        <v>-0.15197593899433637</v>
      </c>
      <c r="F2520" s="7">
        <v>11.08872</v>
      </c>
      <c r="G2520" s="7">
        <v>11.135515</v>
      </c>
      <c r="H2520" s="7">
        <v>11.409054000000003</v>
      </c>
      <c r="I2520" s="7">
        <v>11.344153500000004</v>
      </c>
      <c r="J2520" s="7" t="s">
        <v>48</v>
      </c>
      <c r="K2520" s="7" t="s">
        <v>55</v>
      </c>
      <c r="L2520" s="7" t="s">
        <v>50</v>
      </c>
      <c r="M2520" s="7">
        <f t="shared" si="390"/>
        <v>25</v>
      </c>
      <c r="N2520" s="7">
        <f t="shared" si="391"/>
        <v>0</v>
      </c>
      <c r="O2520" s="7">
        <f t="shared" si="392"/>
        <v>0</v>
      </c>
      <c r="P2520" s="7">
        <f t="shared" si="393"/>
        <v>49.5</v>
      </c>
      <c r="Q2520" s="19">
        <f t="shared" si="394"/>
        <v>16.175000000000001</v>
      </c>
      <c r="R2520" s="19">
        <f t="shared" si="395"/>
        <v>17.375</v>
      </c>
      <c r="S2520" s="19">
        <f t="shared" si="396"/>
        <v>26.025000000000002</v>
      </c>
      <c r="T2520" s="19">
        <f t="shared" si="397"/>
        <v>18.625</v>
      </c>
      <c r="U2520" s="7">
        <f t="shared" si="398"/>
        <v>19.858333333333334</v>
      </c>
      <c r="V2520" s="7">
        <f t="shared" si="399"/>
        <v>19.55</v>
      </c>
    </row>
    <row r="2521" spans="1:22" ht="13.5" x14ac:dyDescent="0.35">
      <c r="A2521" s="3">
        <v>45674</v>
      </c>
      <c r="B2521" s="2">
        <v>10.983599999999999</v>
      </c>
      <c r="C2521" s="7">
        <v>38.128954504368785</v>
      </c>
      <c r="D2521" s="7">
        <v>-0.11915790647062963</v>
      </c>
      <c r="E2521" s="7">
        <v>-0.14541233248959504</v>
      </c>
      <c r="F2521" s="7">
        <v>11.10018</v>
      </c>
      <c r="G2521" s="7">
        <v>11.111635</v>
      </c>
      <c r="H2521" s="7">
        <v>11.397592000000005</v>
      </c>
      <c r="I2521" s="7">
        <v>11.343988500000002</v>
      </c>
      <c r="J2521" s="7" t="s">
        <v>48</v>
      </c>
      <c r="K2521" s="7" t="s">
        <v>55</v>
      </c>
      <c r="L2521" s="7" t="s">
        <v>50</v>
      </c>
      <c r="M2521" s="7">
        <f t="shared" si="390"/>
        <v>25</v>
      </c>
      <c r="N2521" s="7">
        <f t="shared" si="391"/>
        <v>0</v>
      </c>
      <c r="O2521" s="7">
        <f t="shared" si="392"/>
        <v>0</v>
      </c>
      <c r="P2521" s="7">
        <f t="shared" si="393"/>
        <v>49.5</v>
      </c>
      <c r="Q2521" s="19">
        <f t="shared" si="394"/>
        <v>16.175000000000001</v>
      </c>
      <c r="R2521" s="19">
        <f t="shared" si="395"/>
        <v>17.375</v>
      </c>
      <c r="S2521" s="19">
        <f t="shared" si="396"/>
        <v>26.025000000000002</v>
      </c>
      <c r="T2521" s="19">
        <f t="shared" si="397"/>
        <v>18.625</v>
      </c>
      <c r="U2521" s="7">
        <f t="shared" si="398"/>
        <v>19.858333333333334</v>
      </c>
      <c r="V2521" s="7">
        <f t="shared" si="399"/>
        <v>19.55</v>
      </c>
    </row>
    <row r="2522" spans="1:22" ht="13.5" x14ac:dyDescent="0.35">
      <c r="A2522" s="3">
        <v>45677</v>
      </c>
      <c r="B2522" s="2">
        <v>11.231999999999999</v>
      </c>
      <c r="C2522" s="7">
        <v>51.298436437797413</v>
      </c>
      <c r="D2522" s="7">
        <v>-9.673948184222958E-2</v>
      </c>
      <c r="E2522" s="7">
        <v>-0.13567776236012197</v>
      </c>
      <c r="F2522" s="7">
        <v>11.138380000000002</v>
      </c>
      <c r="G2522" s="7">
        <v>11.106859999999999</v>
      </c>
      <c r="H2522" s="7">
        <v>11.391098000000005</v>
      </c>
      <c r="I2522" s="7">
        <v>11.344318500000004</v>
      </c>
      <c r="J2522" s="7" t="s">
        <v>48</v>
      </c>
      <c r="K2522" s="7" t="s">
        <v>55</v>
      </c>
      <c r="L2522" s="7" t="s">
        <v>50</v>
      </c>
      <c r="M2522" s="7">
        <f t="shared" si="390"/>
        <v>25</v>
      </c>
      <c r="N2522" s="7">
        <f t="shared" si="391"/>
        <v>0</v>
      </c>
      <c r="O2522" s="7">
        <f t="shared" si="392"/>
        <v>0</v>
      </c>
      <c r="P2522" s="7">
        <f t="shared" si="393"/>
        <v>49.5</v>
      </c>
      <c r="Q2522" s="19">
        <f t="shared" si="394"/>
        <v>16.175000000000001</v>
      </c>
      <c r="R2522" s="19">
        <f t="shared" si="395"/>
        <v>17.375</v>
      </c>
      <c r="S2522" s="19">
        <f t="shared" si="396"/>
        <v>26.025000000000002</v>
      </c>
      <c r="T2522" s="19">
        <f t="shared" si="397"/>
        <v>18.625</v>
      </c>
      <c r="U2522" s="7">
        <f t="shared" si="398"/>
        <v>19.858333333333334</v>
      </c>
      <c r="V2522" s="7">
        <f t="shared" si="399"/>
        <v>19.55</v>
      </c>
    </row>
    <row r="2523" spans="1:22" ht="13.5" x14ac:dyDescent="0.35">
      <c r="A2523" s="3">
        <v>45678</v>
      </c>
      <c r="B2523" s="2">
        <v>11.4612</v>
      </c>
      <c r="C2523" s="7">
        <v>55.88126616578392</v>
      </c>
      <c r="D2523" s="7">
        <v>-5.9788984120920929E-2</v>
      </c>
      <c r="E2523" s="7">
        <v>-0.12050000671228177</v>
      </c>
      <c r="F2523" s="7">
        <v>11.197599999999998</v>
      </c>
      <c r="G2523" s="7">
        <v>11.111635</v>
      </c>
      <c r="H2523" s="7">
        <v>11.391098000000005</v>
      </c>
      <c r="I2523" s="7">
        <v>11.346121500000006</v>
      </c>
      <c r="J2523" s="7" t="s">
        <v>48</v>
      </c>
      <c r="K2523" s="7" t="s">
        <v>55</v>
      </c>
      <c r="L2523" s="7" t="s">
        <v>50</v>
      </c>
      <c r="M2523" s="7">
        <f t="shared" si="390"/>
        <v>25</v>
      </c>
      <c r="N2523" s="7">
        <f t="shared" si="391"/>
        <v>0</v>
      </c>
      <c r="O2523" s="7">
        <f t="shared" si="392"/>
        <v>0</v>
      </c>
      <c r="P2523" s="7">
        <f t="shared" si="393"/>
        <v>49.5</v>
      </c>
      <c r="Q2523" s="19">
        <f t="shared" si="394"/>
        <v>16.175000000000001</v>
      </c>
      <c r="R2523" s="19">
        <f t="shared" si="395"/>
        <v>17.375</v>
      </c>
      <c r="S2523" s="19">
        <f t="shared" si="396"/>
        <v>26.025000000000002</v>
      </c>
      <c r="T2523" s="19">
        <f t="shared" si="397"/>
        <v>18.625</v>
      </c>
      <c r="U2523" s="7">
        <f t="shared" si="398"/>
        <v>19.858333333333334</v>
      </c>
      <c r="V2523" s="7">
        <f t="shared" si="399"/>
        <v>19.55</v>
      </c>
    </row>
    <row r="2524" spans="1:22" ht="13.5" x14ac:dyDescent="0.35">
      <c r="A2524" s="3">
        <v>45679</v>
      </c>
      <c r="B2524" s="2">
        <v>11.4612</v>
      </c>
      <c r="C2524" s="7">
        <v>63.330541596873225</v>
      </c>
      <c r="D2524" s="7">
        <v>-3.0157808024499744E-2</v>
      </c>
      <c r="E2524" s="7">
        <v>-0.10243156697472537</v>
      </c>
      <c r="F2524" s="7">
        <v>11.254899999999999</v>
      </c>
      <c r="G2524" s="7">
        <v>11.11689</v>
      </c>
      <c r="H2524" s="7">
        <v>11.39129</v>
      </c>
      <c r="I2524" s="7">
        <v>11.348344500000007</v>
      </c>
      <c r="J2524" s="7" t="s">
        <v>48</v>
      </c>
      <c r="K2524" s="7" t="s">
        <v>55</v>
      </c>
      <c r="L2524" s="7" t="s">
        <v>50</v>
      </c>
      <c r="M2524" s="7">
        <f t="shared" si="390"/>
        <v>25</v>
      </c>
      <c r="N2524" s="7">
        <f t="shared" si="391"/>
        <v>0</v>
      </c>
      <c r="O2524" s="7">
        <f t="shared" si="392"/>
        <v>0</v>
      </c>
      <c r="P2524" s="7">
        <f t="shared" si="393"/>
        <v>49.5</v>
      </c>
      <c r="Q2524" s="19">
        <f t="shared" si="394"/>
        <v>16.175000000000001</v>
      </c>
      <c r="R2524" s="19">
        <f t="shared" si="395"/>
        <v>17.375</v>
      </c>
      <c r="S2524" s="19">
        <f t="shared" si="396"/>
        <v>26.025000000000002</v>
      </c>
      <c r="T2524" s="19">
        <f t="shared" si="397"/>
        <v>18.625</v>
      </c>
      <c r="U2524" s="7">
        <f t="shared" si="398"/>
        <v>19.858333333333334</v>
      </c>
      <c r="V2524" s="7">
        <f t="shared" si="399"/>
        <v>19.55</v>
      </c>
    </row>
    <row r="2525" spans="1:22" ht="13.5" x14ac:dyDescent="0.35">
      <c r="A2525" s="3">
        <v>45680</v>
      </c>
      <c r="B2525" s="2">
        <v>11.881399999999999</v>
      </c>
      <c r="C2525" s="7">
        <v>73.543097717704384</v>
      </c>
      <c r="D2525" s="7">
        <v>2.6921407527106922E-2</v>
      </c>
      <c r="E2525" s="7">
        <v>-7.6560972074358913E-2</v>
      </c>
      <c r="F2525" s="7">
        <v>11.403879999999999</v>
      </c>
      <c r="G2525" s="7">
        <v>11.143629999999998</v>
      </c>
      <c r="H2525" s="7">
        <v>11.401985999999999</v>
      </c>
      <c r="I2525" s="7">
        <v>11.35182800000001</v>
      </c>
      <c r="J2525" s="7" t="s">
        <v>48</v>
      </c>
      <c r="K2525" s="7" t="s">
        <v>49</v>
      </c>
      <c r="L2525" s="7" t="s">
        <v>50</v>
      </c>
      <c r="M2525" s="7">
        <f t="shared" si="390"/>
        <v>0</v>
      </c>
      <c r="N2525" s="7">
        <f t="shared" si="391"/>
        <v>0</v>
      </c>
      <c r="O2525" s="7">
        <f t="shared" si="392"/>
        <v>50</v>
      </c>
      <c r="P2525" s="7">
        <f t="shared" si="393"/>
        <v>66</v>
      </c>
      <c r="Q2525" s="19">
        <f t="shared" si="394"/>
        <v>17.399999999999999</v>
      </c>
      <c r="R2525" s="19">
        <f t="shared" si="395"/>
        <v>34</v>
      </c>
      <c r="S2525" s="19">
        <f t="shared" si="396"/>
        <v>42.2</v>
      </c>
      <c r="T2525" s="19">
        <f t="shared" si="397"/>
        <v>29</v>
      </c>
      <c r="U2525" s="7">
        <f t="shared" si="398"/>
        <v>31.2</v>
      </c>
      <c r="V2525" s="7">
        <f t="shared" si="399"/>
        <v>30.65</v>
      </c>
    </row>
    <row r="2526" spans="1:22" ht="13.5" x14ac:dyDescent="0.35">
      <c r="A2526" s="3">
        <v>45681</v>
      </c>
      <c r="B2526" s="2">
        <v>12.0343</v>
      </c>
      <c r="C2526" s="7">
        <v>81.579237381529623</v>
      </c>
      <c r="D2526" s="7">
        <v>8.3531944981761086E-2</v>
      </c>
      <c r="E2526" s="7">
        <v>-4.4542388663134917E-2</v>
      </c>
      <c r="F2526" s="7">
        <v>11.61402</v>
      </c>
      <c r="G2526" s="7">
        <v>11.177059999999999</v>
      </c>
      <c r="H2526" s="7">
        <v>11.417268</v>
      </c>
      <c r="I2526" s="7">
        <v>11.355609500000007</v>
      </c>
      <c r="J2526" s="7" t="s">
        <v>48</v>
      </c>
      <c r="K2526" s="7" t="s">
        <v>49</v>
      </c>
      <c r="L2526" s="7" t="s">
        <v>50</v>
      </c>
      <c r="M2526" s="7">
        <f t="shared" si="390"/>
        <v>0</v>
      </c>
      <c r="N2526" s="7">
        <f t="shared" si="391"/>
        <v>0</v>
      </c>
      <c r="O2526" s="7">
        <f t="shared" si="392"/>
        <v>50</v>
      </c>
      <c r="P2526" s="7">
        <f t="shared" si="393"/>
        <v>66</v>
      </c>
      <c r="Q2526" s="19">
        <f t="shared" si="394"/>
        <v>17.399999999999999</v>
      </c>
      <c r="R2526" s="19">
        <f t="shared" si="395"/>
        <v>34</v>
      </c>
      <c r="S2526" s="19">
        <f t="shared" si="396"/>
        <v>42.2</v>
      </c>
      <c r="T2526" s="19">
        <f t="shared" si="397"/>
        <v>29</v>
      </c>
      <c r="U2526" s="7">
        <f t="shared" si="398"/>
        <v>31.2</v>
      </c>
      <c r="V2526" s="7">
        <f t="shared" si="399"/>
        <v>30.65</v>
      </c>
    </row>
    <row r="2527" spans="1:22" ht="13.5" x14ac:dyDescent="0.35">
      <c r="A2527" s="3">
        <v>45684</v>
      </c>
      <c r="B2527" s="2">
        <v>11.9579</v>
      </c>
      <c r="C2527" s="7">
        <v>84.696796338672783</v>
      </c>
      <c r="D2527" s="7">
        <v>0.12083841227549996</v>
      </c>
      <c r="E2527" s="7">
        <v>-1.1466228475407937E-2</v>
      </c>
      <c r="F2527" s="7">
        <v>11.7592</v>
      </c>
      <c r="G2527" s="7">
        <v>11.210015</v>
      </c>
      <c r="H2527" s="7">
        <v>11.427584000000001</v>
      </c>
      <c r="I2527" s="7">
        <v>11.359055500000006</v>
      </c>
      <c r="J2527" s="7" t="s">
        <v>48</v>
      </c>
      <c r="K2527" s="7" t="s">
        <v>49</v>
      </c>
      <c r="L2527" s="7" t="s">
        <v>50</v>
      </c>
      <c r="M2527" s="7">
        <f t="shared" si="390"/>
        <v>0</v>
      </c>
      <c r="N2527" s="7">
        <f t="shared" si="391"/>
        <v>0</v>
      </c>
      <c r="O2527" s="7">
        <f t="shared" si="392"/>
        <v>50</v>
      </c>
      <c r="P2527" s="7">
        <f t="shared" si="393"/>
        <v>66</v>
      </c>
      <c r="Q2527" s="19">
        <f t="shared" si="394"/>
        <v>17.399999999999999</v>
      </c>
      <c r="R2527" s="19">
        <f t="shared" si="395"/>
        <v>34</v>
      </c>
      <c r="S2527" s="19">
        <f t="shared" si="396"/>
        <v>42.2</v>
      </c>
      <c r="T2527" s="19">
        <f t="shared" si="397"/>
        <v>29</v>
      </c>
      <c r="U2527" s="7">
        <f t="shared" si="398"/>
        <v>31.2</v>
      </c>
      <c r="V2527" s="7">
        <f t="shared" si="399"/>
        <v>30.65</v>
      </c>
    </row>
    <row r="2528" spans="1:22" ht="13.5" x14ac:dyDescent="0.35">
      <c r="A2528" s="3">
        <v>45685</v>
      </c>
      <c r="B2528" s="2">
        <v>11.9101</v>
      </c>
      <c r="C2528" s="7">
        <v>82.442365519545589</v>
      </c>
      <c r="D2528" s="7">
        <v>0.14487694463070255</v>
      </c>
      <c r="E2528" s="7">
        <v>1.9802406145814161E-2</v>
      </c>
      <c r="F2528" s="7">
        <v>11.848980000000001</v>
      </c>
      <c r="G2528" s="7">
        <v>11.24583</v>
      </c>
      <c r="H2528" s="7">
        <v>11.432742000000003</v>
      </c>
      <c r="I2528" s="7">
        <v>11.362682500000007</v>
      </c>
      <c r="J2528" s="7" t="s">
        <v>48</v>
      </c>
      <c r="K2528" s="7" t="s">
        <v>49</v>
      </c>
      <c r="L2528" s="7" t="s">
        <v>50</v>
      </c>
      <c r="M2528" s="7">
        <f t="shared" si="390"/>
        <v>0</v>
      </c>
      <c r="N2528" s="7">
        <f t="shared" si="391"/>
        <v>0</v>
      </c>
      <c r="O2528" s="7">
        <f t="shared" si="392"/>
        <v>50</v>
      </c>
      <c r="P2528" s="7">
        <f t="shared" si="393"/>
        <v>66</v>
      </c>
      <c r="Q2528" s="19">
        <f t="shared" si="394"/>
        <v>17.399999999999999</v>
      </c>
      <c r="R2528" s="19">
        <f t="shared" si="395"/>
        <v>34</v>
      </c>
      <c r="S2528" s="19">
        <f t="shared" si="396"/>
        <v>42.2</v>
      </c>
      <c r="T2528" s="19">
        <f t="shared" si="397"/>
        <v>29</v>
      </c>
      <c r="U2528" s="7">
        <f t="shared" si="398"/>
        <v>31.2</v>
      </c>
      <c r="V2528" s="7">
        <f t="shared" si="399"/>
        <v>30.65</v>
      </c>
    </row>
    <row r="2529" spans="1:22" ht="13.5" x14ac:dyDescent="0.35">
      <c r="A2529" s="3">
        <v>45686</v>
      </c>
      <c r="B2529" s="2">
        <v>12.0152</v>
      </c>
      <c r="C2529" s="7">
        <v>82.986186056550807</v>
      </c>
      <c r="D2529" s="7">
        <v>0.17044357887331785</v>
      </c>
      <c r="E2529" s="7">
        <v>4.9930640691314893E-2</v>
      </c>
      <c r="F2529" s="7">
        <v>11.95978</v>
      </c>
      <c r="G2529" s="7">
        <v>11.28308</v>
      </c>
      <c r="H2529" s="7">
        <v>11.440002000000003</v>
      </c>
      <c r="I2529" s="7">
        <v>11.367022000000006</v>
      </c>
      <c r="J2529" s="7" t="s">
        <v>48</v>
      </c>
      <c r="K2529" s="7" t="s">
        <v>49</v>
      </c>
      <c r="L2529" s="7" t="s">
        <v>50</v>
      </c>
      <c r="M2529" s="7">
        <f t="shared" si="390"/>
        <v>0</v>
      </c>
      <c r="N2529" s="7">
        <f t="shared" si="391"/>
        <v>0</v>
      </c>
      <c r="O2529" s="7">
        <f t="shared" si="392"/>
        <v>50</v>
      </c>
      <c r="P2529" s="7">
        <f t="shared" si="393"/>
        <v>66</v>
      </c>
      <c r="Q2529" s="19">
        <f t="shared" si="394"/>
        <v>17.399999999999999</v>
      </c>
      <c r="R2529" s="19">
        <f t="shared" si="395"/>
        <v>34</v>
      </c>
      <c r="S2529" s="19">
        <f t="shared" si="396"/>
        <v>42.2</v>
      </c>
      <c r="T2529" s="19">
        <f t="shared" si="397"/>
        <v>29</v>
      </c>
      <c r="U2529" s="7">
        <f t="shared" si="398"/>
        <v>31.2</v>
      </c>
      <c r="V2529" s="7">
        <f t="shared" si="399"/>
        <v>30.65</v>
      </c>
    </row>
    <row r="2530" spans="1:22" ht="13.5" x14ac:dyDescent="0.35">
      <c r="A2530" s="3">
        <v>45687</v>
      </c>
      <c r="B2530" s="2">
        <v>12.005599999999999</v>
      </c>
      <c r="C2530" s="7">
        <v>81.209877971198836</v>
      </c>
      <c r="D2530" s="7">
        <v>0.18776622873436288</v>
      </c>
      <c r="E2530" s="7">
        <v>7.7497758299924502E-2</v>
      </c>
      <c r="F2530" s="7">
        <v>11.98462</v>
      </c>
      <c r="G2530" s="7">
        <v>11.329399999999998</v>
      </c>
      <c r="H2530" s="7">
        <v>11.443822000000004</v>
      </c>
      <c r="I2530" s="7">
        <v>11.371453500000007</v>
      </c>
      <c r="J2530" s="7" t="s">
        <v>48</v>
      </c>
      <c r="K2530" s="7" t="s">
        <v>55</v>
      </c>
      <c r="L2530" s="7" t="s">
        <v>50</v>
      </c>
      <c r="M2530" s="7">
        <f t="shared" si="390"/>
        <v>0</v>
      </c>
      <c r="N2530" s="7">
        <f t="shared" si="391"/>
        <v>0</v>
      </c>
      <c r="O2530" s="7">
        <f t="shared" si="392"/>
        <v>50</v>
      </c>
      <c r="P2530" s="7">
        <f t="shared" si="393"/>
        <v>49.5</v>
      </c>
      <c r="Q2530" s="19">
        <f t="shared" si="394"/>
        <v>14.925000000000001</v>
      </c>
      <c r="R2530" s="19">
        <f t="shared" si="395"/>
        <v>29.875</v>
      </c>
      <c r="S2530" s="19">
        <f t="shared" si="396"/>
        <v>34.775000000000006</v>
      </c>
      <c r="T2530" s="19">
        <f t="shared" si="397"/>
        <v>24.875</v>
      </c>
      <c r="U2530" s="7">
        <f t="shared" si="398"/>
        <v>26.525000000000002</v>
      </c>
      <c r="V2530" s="7">
        <f t="shared" si="399"/>
        <v>26.112500000000001</v>
      </c>
    </row>
    <row r="2531" spans="1:22" ht="13.5" x14ac:dyDescent="0.35">
      <c r="A2531" s="3">
        <v>45688</v>
      </c>
      <c r="B2531" s="2">
        <v>11.938700000000001</v>
      </c>
      <c r="C2531" s="7">
        <v>76.696603818473804</v>
      </c>
      <c r="D2531" s="7">
        <v>0.19386156718692682</v>
      </c>
      <c r="E2531" s="7">
        <v>0.10077052007732497</v>
      </c>
      <c r="F2531" s="7">
        <v>11.9655</v>
      </c>
      <c r="G2531" s="7">
        <v>11.374764999999998</v>
      </c>
      <c r="H2531" s="7">
        <v>11.444776000000005</v>
      </c>
      <c r="I2531" s="7">
        <v>11.375784000000008</v>
      </c>
      <c r="J2531" s="7" t="s">
        <v>53</v>
      </c>
      <c r="K2531" s="7" t="s">
        <v>55</v>
      </c>
      <c r="L2531" s="7" t="s">
        <v>47</v>
      </c>
      <c r="M2531" s="7">
        <f t="shared" si="390"/>
        <v>0</v>
      </c>
      <c r="N2531" s="7">
        <f t="shared" si="391"/>
        <v>0</v>
      </c>
      <c r="O2531" s="7">
        <f t="shared" si="392"/>
        <v>50</v>
      </c>
      <c r="P2531" s="7">
        <f t="shared" si="393"/>
        <v>16.5</v>
      </c>
      <c r="Q2531" s="19">
        <f t="shared" si="394"/>
        <v>9.9749999999999996</v>
      </c>
      <c r="R2531" s="19">
        <f t="shared" si="395"/>
        <v>21.625</v>
      </c>
      <c r="S2531" s="19">
        <f t="shared" si="396"/>
        <v>19.925000000000001</v>
      </c>
      <c r="T2531" s="19">
        <f t="shared" si="397"/>
        <v>16.625</v>
      </c>
      <c r="U2531" s="7">
        <f t="shared" si="398"/>
        <v>17.175000000000001</v>
      </c>
      <c r="V2531" s="7">
        <f t="shared" si="399"/>
        <v>17.037500000000001</v>
      </c>
    </row>
    <row r="2532" spans="1:22" ht="13.5" x14ac:dyDescent="0.35">
      <c r="A2532" s="3">
        <v>45691</v>
      </c>
      <c r="B2532" s="2">
        <v>11.977</v>
      </c>
      <c r="C2532" s="7">
        <v>75.443434659981193</v>
      </c>
      <c r="D2532" s="7">
        <v>0.19948313928295924</v>
      </c>
      <c r="E2532" s="7">
        <v>0.12051304391845183</v>
      </c>
      <c r="F2532" s="7">
        <v>11.969320000000002</v>
      </c>
      <c r="G2532" s="7">
        <v>11.429209999999998</v>
      </c>
      <c r="H2532" s="7">
        <v>11.444776000000001</v>
      </c>
      <c r="I2532" s="7">
        <v>11.381053000000007</v>
      </c>
      <c r="J2532" s="7" t="s">
        <v>53</v>
      </c>
      <c r="K2532" s="7" t="s">
        <v>55</v>
      </c>
      <c r="L2532" s="7" t="s">
        <v>54</v>
      </c>
      <c r="M2532" s="7">
        <f t="shared" si="390"/>
        <v>0</v>
      </c>
      <c r="N2532" s="7">
        <f t="shared" si="391"/>
        <v>0</v>
      </c>
      <c r="O2532" s="7">
        <f t="shared" si="392"/>
        <v>50</v>
      </c>
      <c r="P2532" s="7">
        <f t="shared" si="393"/>
        <v>16.5</v>
      </c>
      <c r="Q2532" s="19">
        <f t="shared" si="394"/>
        <v>9.9749999999999996</v>
      </c>
      <c r="R2532" s="19">
        <f t="shared" si="395"/>
        <v>21.625</v>
      </c>
      <c r="S2532" s="19">
        <f t="shared" si="396"/>
        <v>19.925000000000001</v>
      </c>
      <c r="T2532" s="19">
        <f t="shared" si="397"/>
        <v>16.625</v>
      </c>
      <c r="U2532" s="7">
        <f t="shared" si="398"/>
        <v>17.175000000000001</v>
      </c>
      <c r="V2532" s="7">
        <f t="shared" si="399"/>
        <v>17.037500000000001</v>
      </c>
    </row>
    <row r="2533" spans="1:22" ht="13.5" x14ac:dyDescent="0.35">
      <c r="A2533" s="3">
        <v>45692</v>
      </c>
      <c r="B2533" s="2">
        <v>11.986499999999999</v>
      </c>
      <c r="C2533" s="7">
        <v>75.441895449417075</v>
      </c>
      <c r="D2533" s="7">
        <v>0.20237202751451555</v>
      </c>
      <c r="E2533" s="7">
        <v>0.1368848406376646</v>
      </c>
      <c r="F2533" s="7">
        <v>11.984600000000002</v>
      </c>
      <c r="G2533" s="7">
        <v>11.491289999999999</v>
      </c>
      <c r="H2533" s="7">
        <v>11.447642</v>
      </c>
      <c r="I2533" s="7">
        <v>11.386602500000004</v>
      </c>
      <c r="J2533" s="7" t="s">
        <v>53</v>
      </c>
      <c r="K2533" s="7" t="s">
        <v>55</v>
      </c>
      <c r="L2533" s="7" t="s">
        <v>54</v>
      </c>
      <c r="M2533" s="7">
        <f t="shared" si="390"/>
        <v>0</v>
      </c>
      <c r="N2533" s="7">
        <f t="shared" si="391"/>
        <v>0</v>
      </c>
      <c r="O2533" s="7">
        <f t="shared" si="392"/>
        <v>50</v>
      </c>
      <c r="P2533" s="7">
        <f t="shared" si="393"/>
        <v>16.5</v>
      </c>
      <c r="Q2533" s="19">
        <f t="shared" si="394"/>
        <v>9.9749999999999996</v>
      </c>
      <c r="R2533" s="19">
        <f t="shared" si="395"/>
        <v>21.625</v>
      </c>
      <c r="S2533" s="19">
        <f t="shared" si="396"/>
        <v>19.925000000000001</v>
      </c>
      <c r="T2533" s="19">
        <f t="shared" si="397"/>
        <v>16.625</v>
      </c>
      <c r="U2533" s="7">
        <f t="shared" si="398"/>
        <v>17.175000000000001</v>
      </c>
      <c r="V2533" s="7">
        <f t="shared" si="399"/>
        <v>17.037500000000001</v>
      </c>
    </row>
    <row r="2534" spans="1:22" ht="13.5" x14ac:dyDescent="0.35">
      <c r="A2534" s="3">
        <v>45693</v>
      </c>
      <c r="B2534" s="2">
        <v>12.043799999999999</v>
      </c>
      <c r="C2534" s="7">
        <v>78.098482502322696</v>
      </c>
      <c r="D2534" s="7">
        <v>0.20690010772426071</v>
      </c>
      <c r="E2534" s="7">
        <v>0.15088789405498382</v>
      </c>
      <c r="F2534" s="7">
        <v>11.990320000000001</v>
      </c>
      <c r="G2534" s="7">
        <v>11.556235000000001</v>
      </c>
      <c r="H2534" s="7">
        <v>11.453182000000002</v>
      </c>
      <c r="I2534" s="7">
        <v>11.392859000000003</v>
      </c>
      <c r="J2534" s="7" t="s">
        <v>53</v>
      </c>
      <c r="K2534" s="7" t="s">
        <v>55</v>
      </c>
      <c r="L2534" s="7" t="s">
        <v>54</v>
      </c>
      <c r="M2534" s="7">
        <f t="shared" si="390"/>
        <v>0</v>
      </c>
      <c r="N2534" s="7">
        <f t="shared" si="391"/>
        <v>0</v>
      </c>
      <c r="O2534" s="7">
        <f t="shared" si="392"/>
        <v>50</v>
      </c>
      <c r="P2534" s="7">
        <f t="shared" si="393"/>
        <v>16.5</v>
      </c>
      <c r="Q2534" s="19">
        <f t="shared" si="394"/>
        <v>9.9749999999999996</v>
      </c>
      <c r="R2534" s="19">
        <f t="shared" si="395"/>
        <v>21.625</v>
      </c>
      <c r="S2534" s="19">
        <f t="shared" si="396"/>
        <v>19.925000000000001</v>
      </c>
      <c r="T2534" s="19">
        <f t="shared" si="397"/>
        <v>16.625</v>
      </c>
      <c r="U2534" s="7">
        <f t="shared" si="398"/>
        <v>17.175000000000001</v>
      </c>
      <c r="V2534" s="7">
        <f t="shared" si="399"/>
        <v>17.037500000000001</v>
      </c>
    </row>
    <row r="2535" spans="1:22" ht="13.5" x14ac:dyDescent="0.35">
      <c r="A2535" s="3">
        <v>45694</v>
      </c>
      <c r="B2535" s="2">
        <v>12.0343</v>
      </c>
      <c r="C2535" s="7">
        <v>85.711372442390129</v>
      </c>
      <c r="D2535" s="7">
        <v>0.20733207817093735</v>
      </c>
      <c r="E2535" s="7">
        <v>0.16217673087817452</v>
      </c>
      <c r="F2535" s="7">
        <v>11.99606</v>
      </c>
      <c r="G2535" s="7">
        <v>11.618320000000001</v>
      </c>
      <c r="H2535" s="7">
        <v>11.459868000000002</v>
      </c>
      <c r="I2535" s="7">
        <v>11.399068</v>
      </c>
      <c r="J2535" s="7" t="s">
        <v>48</v>
      </c>
      <c r="K2535" s="7" t="s">
        <v>55</v>
      </c>
      <c r="L2535" s="7" t="s">
        <v>50</v>
      </c>
      <c r="M2535" s="7">
        <f t="shared" si="390"/>
        <v>0</v>
      </c>
      <c r="N2535" s="7">
        <f t="shared" si="391"/>
        <v>0</v>
      </c>
      <c r="O2535" s="7">
        <f t="shared" si="392"/>
        <v>50</v>
      </c>
      <c r="P2535" s="7">
        <f t="shared" si="393"/>
        <v>49.5</v>
      </c>
      <c r="Q2535" s="19">
        <f t="shared" si="394"/>
        <v>14.925000000000001</v>
      </c>
      <c r="R2535" s="19">
        <f t="shared" si="395"/>
        <v>29.875</v>
      </c>
      <c r="S2535" s="19">
        <f t="shared" si="396"/>
        <v>34.775000000000006</v>
      </c>
      <c r="T2535" s="19">
        <f t="shared" si="397"/>
        <v>24.875</v>
      </c>
      <c r="U2535" s="7">
        <f t="shared" si="398"/>
        <v>26.525000000000002</v>
      </c>
      <c r="V2535" s="7">
        <f t="shared" si="399"/>
        <v>26.112500000000001</v>
      </c>
    </row>
    <row r="2536" spans="1:22" ht="13.5" x14ac:dyDescent="0.35">
      <c r="A2536" s="3">
        <v>45695</v>
      </c>
      <c r="B2536" s="2">
        <v>12.0343</v>
      </c>
      <c r="C2536" s="7">
        <v>82.808538480412281</v>
      </c>
      <c r="D2536" s="7">
        <v>0.20530775782948751</v>
      </c>
      <c r="E2536" s="7">
        <v>0.17080293626843712</v>
      </c>
      <c r="F2536" s="7">
        <v>12.015180000000001</v>
      </c>
      <c r="G2536" s="7">
        <v>11.673720000000001</v>
      </c>
      <c r="H2536" s="7">
        <v>11.467700000000002</v>
      </c>
      <c r="I2536" s="7">
        <v>11.404670000000001</v>
      </c>
      <c r="J2536" s="7" t="s">
        <v>48</v>
      </c>
      <c r="K2536" s="7" t="s">
        <v>55</v>
      </c>
      <c r="L2536" s="7" t="s">
        <v>50</v>
      </c>
      <c r="M2536" s="7">
        <f t="shared" si="390"/>
        <v>0</v>
      </c>
      <c r="N2536" s="7">
        <f t="shared" si="391"/>
        <v>0</v>
      </c>
      <c r="O2536" s="7">
        <f t="shared" si="392"/>
        <v>50</v>
      </c>
      <c r="P2536" s="7">
        <f t="shared" si="393"/>
        <v>49.5</v>
      </c>
      <c r="Q2536" s="19">
        <f t="shared" si="394"/>
        <v>14.925000000000001</v>
      </c>
      <c r="R2536" s="19">
        <f t="shared" si="395"/>
        <v>29.875</v>
      </c>
      <c r="S2536" s="19">
        <f t="shared" si="396"/>
        <v>34.775000000000006</v>
      </c>
      <c r="T2536" s="19">
        <f t="shared" si="397"/>
        <v>24.875</v>
      </c>
      <c r="U2536" s="7">
        <f t="shared" si="398"/>
        <v>26.525000000000002</v>
      </c>
      <c r="V2536" s="7">
        <f t="shared" si="399"/>
        <v>26.112500000000001</v>
      </c>
    </row>
    <row r="2537" spans="1:22" ht="13.5" x14ac:dyDescent="0.35">
      <c r="A2537" s="3">
        <v>45698</v>
      </c>
      <c r="B2537" s="2">
        <v>12.597799999999999</v>
      </c>
      <c r="C2537" s="7">
        <v>86.499678869621121</v>
      </c>
      <c r="D2537" s="7">
        <v>0.24633362926761926</v>
      </c>
      <c r="E2537" s="7">
        <v>0.18590907486827354</v>
      </c>
      <c r="F2537" s="7">
        <v>12.139340000000001</v>
      </c>
      <c r="G2537" s="7">
        <v>11.751560000000001</v>
      </c>
      <c r="H2537" s="7">
        <v>11.490432</v>
      </c>
      <c r="I2537" s="7">
        <v>11.413043</v>
      </c>
      <c r="J2537" s="7" t="s">
        <v>48</v>
      </c>
      <c r="K2537" s="7" t="s">
        <v>55</v>
      </c>
      <c r="L2537" s="7" t="s">
        <v>50</v>
      </c>
      <c r="M2537" s="7">
        <f t="shared" si="390"/>
        <v>0</v>
      </c>
      <c r="N2537" s="7">
        <f t="shared" si="391"/>
        <v>0</v>
      </c>
      <c r="O2537" s="7">
        <f t="shared" si="392"/>
        <v>50</v>
      </c>
      <c r="P2537" s="7">
        <f t="shared" si="393"/>
        <v>49.5</v>
      </c>
      <c r="Q2537" s="19">
        <f t="shared" si="394"/>
        <v>14.925000000000001</v>
      </c>
      <c r="R2537" s="19">
        <f t="shared" si="395"/>
        <v>29.875</v>
      </c>
      <c r="S2537" s="19">
        <f t="shared" si="396"/>
        <v>34.775000000000006</v>
      </c>
      <c r="T2537" s="19">
        <f t="shared" si="397"/>
        <v>24.875</v>
      </c>
      <c r="U2537" s="7">
        <f t="shared" si="398"/>
        <v>26.525000000000002</v>
      </c>
      <c r="V2537" s="7">
        <f t="shared" si="399"/>
        <v>26.112500000000001</v>
      </c>
    </row>
    <row r="2538" spans="1:22" ht="13.5" x14ac:dyDescent="0.35">
      <c r="A2538" s="3">
        <v>45699</v>
      </c>
      <c r="B2538" s="2">
        <v>12.9703</v>
      </c>
      <c r="C2538" s="7">
        <v>89.105986006737552</v>
      </c>
      <c r="D2538" s="7">
        <v>0.30538428490412883</v>
      </c>
      <c r="E2538" s="7">
        <v>0.20980411687544462</v>
      </c>
      <c r="F2538" s="7">
        <v>12.3361</v>
      </c>
      <c r="G2538" s="7">
        <v>11.841820000000002</v>
      </c>
      <c r="H2538" s="7">
        <v>11.517176000000001</v>
      </c>
      <c r="I2538" s="7">
        <v>11.423278499999999</v>
      </c>
      <c r="J2538" s="7" t="s">
        <v>48</v>
      </c>
      <c r="K2538" s="7" t="s">
        <v>49</v>
      </c>
      <c r="L2538" s="7" t="s">
        <v>50</v>
      </c>
      <c r="M2538" s="7">
        <f t="shared" si="390"/>
        <v>0</v>
      </c>
      <c r="N2538" s="7">
        <f t="shared" si="391"/>
        <v>0</v>
      </c>
      <c r="O2538" s="7">
        <f t="shared" si="392"/>
        <v>50</v>
      </c>
      <c r="P2538" s="7">
        <f t="shared" si="393"/>
        <v>66</v>
      </c>
      <c r="Q2538" s="19">
        <f t="shared" si="394"/>
        <v>17.399999999999999</v>
      </c>
      <c r="R2538" s="19">
        <f t="shared" si="395"/>
        <v>34</v>
      </c>
      <c r="S2538" s="19">
        <f t="shared" si="396"/>
        <v>42.2</v>
      </c>
      <c r="T2538" s="19">
        <f t="shared" si="397"/>
        <v>29</v>
      </c>
      <c r="U2538" s="7">
        <f t="shared" si="398"/>
        <v>31.2</v>
      </c>
      <c r="V2538" s="7">
        <f t="shared" si="399"/>
        <v>30.65</v>
      </c>
    </row>
    <row r="2539" spans="1:22" ht="13.5" x14ac:dyDescent="0.35">
      <c r="A2539" s="3">
        <v>45700</v>
      </c>
      <c r="B2539" s="2">
        <v>12.9703</v>
      </c>
      <c r="C2539" s="7">
        <v>86.07301397999079</v>
      </c>
      <c r="D2539" s="7">
        <v>0.34816888080277231</v>
      </c>
      <c r="E2539" s="7">
        <v>0.23747706966091017</v>
      </c>
      <c r="F2539" s="7">
        <v>12.5214</v>
      </c>
      <c r="G2539" s="7">
        <v>11.931600000000001</v>
      </c>
      <c r="H2539" s="7">
        <v>11.544301999999995</v>
      </c>
      <c r="I2539" s="7">
        <v>11.433513999999997</v>
      </c>
      <c r="J2539" s="7" t="s">
        <v>48</v>
      </c>
      <c r="K2539" s="7" t="s">
        <v>49</v>
      </c>
      <c r="L2539" s="7" t="s">
        <v>50</v>
      </c>
      <c r="M2539" s="7">
        <f t="shared" si="390"/>
        <v>0</v>
      </c>
      <c r="N2539" s="7">
        <f t="shared" si="391"/>
        <v>0</v>
      </c>
      <c r="O2539" s="7">
        <f t="shared" si="392"/>
        <v>50</v>
      </c>
      <c r="P2539" s="7">
        <f t="shared" si="393"/>
        <v>66</v>
      </c>
      <c r="Q2539" s="19">
        <f t="shared" si="394"/>
        <v>17.399999999999999</v>
      </c>
      <c r="R2539" s="19">
        <f t="shared" si="395"/>
        <v>34</v>
      </c>
      <c r="S2539" s="19">
        <f t="shared" si="396"/>
        <v>42.2</v>
      </c>
      <c r="T2539" s="19">
        <f t="shared" si="397"/>
        <v>29</v>
      </c>
      <c r="U2539" s="7">
        <f t="shared" si="398"/>
        <v>31.2</v>
      </c>
      <c r="V2539" s="7">
        <f t="shared" si="399"/>
        <v>30.65</v>
      </c>
    </row>
    <row r="2540" spans="1:22" ht="13.5" x14ac:dyDescent="0.35">
      <c r="A2540" s="3">
        <v>45701</v>
      </c>
      <c r="B2540" s="2">
        <v>12.9703</v>
      </c>
      <c r="C2540" s="7">
        <v>84.503096431731123</v>
      </c>
      <c r="D2540" s="7">
        <v>0.3777218390617918</v>
      </c>
      <c r="E2540" s="7">
        <v>0.26552602354108651</v>
      </c>
      <c r="F2540" s="7">
        <v>12.708600000000001</v>
      </c>
      <c r="G2540" s="7">
        <v>12.023290000000001</v>
      </c>
      <c r="H2540" s="7">
        <v>11.574483999999998</v>
      </c>
      <c r="I2540" s="7">
        <v>11.443749499999997</v>
      </c>
      <c r="J2540" s="7" t="s">
        <v>48</v>
      </c>
      <c r="K2540" s="7" t="s">
        <v>49</v>
      </c>
      <c r="L2540" s="7" t="s">
        <v>50</v>
      </c>
      <c r="M2540" s="7">
        <f t="shared" si="390"/>
        <v>0</v>
      </c>
      <c r="N2540" s="7">
        <f t="shared" si="391"/>
        <v>0</v>
      </c>
      <c r="O2540" s="7">
        <f t="shared" si="392"/>
        <v>50</v>
      </c>
      <c r="P2540" s="7">
        <f t="shared" si="393"/>
        <v>66</v>
      </c>
      <c r="Q2540" s="19">
        <f t="shared" si="394"/>
        <v>17.399999999999999</v>
      </c>
      <c r="R2540" s="19">
        <f t="shared" si="395"/>
        <v>34</v>
      </c>
      <c r="S2540" s="19">
        <f t="shared" si="396"/>
        <v>42.2</v>
      </c>
      <c r="T2540" s="19">
        <f t="shared" si="397"/>
        <v>29</v>
      </c>
      <c r="U2540" s="7">
        <f t="shared" si="398"/>
        <v>31.2</v>
      </c>
      <c r="V2540" s="7">
        <f t="shared" si="399"/>
        <v>30.65</v>
      </c>
    </row>
    <row r="2541" spans="1:22" ht="13.5" x14ac:dyDescent="0.35">
      <c r="A2541" s="3">
        <v>45702</v>
      </c>
      <c r="B2541" s="2">
        <v>12.9321</v>
      </c>
      <c r="C2541" s="7">
        <v>86.951904111667488</v>
      </c>
      <c r="D2541" s="7">
        <v>0.39352405035804061</v>
      </c>
      <c r="E2541" s="7">
        <v>0.29112562890447735</v>
      </c>
      <c r="F2541" s="7">
        <v>12.888160000000003</v>
      </c>
      <c r="G2541" s="7">
        <v>12.120715000000001</v>
      </c>
      <c r="H2541" s="7">
        <v>11.600653999999995</v>
      </c>
      <c r="I2541" s="7">
        <v>11.453793999999995</v>
      </c>
      <c r="J2541" s="7" t="s">
        <v>48</v>
      </c>
      <c r="K2541" s="7" t="s">
        <v>49</v>
      </c>
      <c r="L2541" s="7" t="s">
        <v>50</v>
      </c>
      <c r="M2541" s="7">
        <f t="shared" si="390"/>
        <v>0</v>
      </c>
      <c r="N2541" s="7">
        <f t="shared" si="391"/>
        <v>0</v>
      </c>
      <c r="O2541" s="7">
        <f t="shared" si="392"/>
        <v>50</v>
      </c>
      <c r="P2541" s="7">
        <f t="shared" si="393"/>
        <v>66</v>
      </c>
      <c r="Q2541" s="19">
        <f t="shared" si="394"/>
        <v>17.399999999999999</v>
      </c>
      <c r="R2541" s="19">
        <f t="shared" si="395"/>
        <v>34</v>
      </c>
      <c r="S2541" s="19">
        <f t="shared" si="396"/>
        <v>42.2</v>
      </c>
      <c r="T2541" s="19">
        <f t="shared" si="397"/>
        <v>29</v>
      </c>
      <c r="U2541" s="7">
        <f t="shared" si="398"/>
        <v>31.2</v>
      </c>
      <c r="V2541" s="7">
        <f t="shared" si="399"/>
        <v>30.65</v>
      </c>
    </row>
    <row r="2542" spans="1:22" ht="13.5" x14ac:dyDescent="0.35">
      <c r="A2542" s="3">
        <v>45705</v>
      </c>
      <c r="B2542" s="2">
        <v>12.6837</v>
      </c>
      <c r="C2542" s="7">
        <v>75.46747432183308</v>
      </c>
      <c r="D2542" s="7">
        <v>0.38160471105615024</v>
      </c>
      <c r="E2542" s="7">
        <v>0.30922144533481194</v>
      </c>
      <c r="F2542" s="7">
        <v>12.905339999999999</v>
      </c>
      <c r="G2542" s="7">
        <v>12.193300000000001</v>
      </c>
      <c r="H2542" s="7">
        <v>11.623193999999996</v>
      </c>
      <c r="I2542" s="7">
        <v>11.4626895</v>
      </c>
      <c r="J2542" s="7" t="s">
        <v>48</v>
      </c>
      <c r="K2542" s="7" t="s">
        <v>55</v>
      </c>
      <c r="L2542" s="7" t="s">
        <v>50</v>
      </c>
      <c r="M2542" s="7">
        <f t="shared" si="390"/>
        <v>0</v>
      </c>
      <c r="N2542" s="7">
        <f t="shared" si="391"/>
        <v>0</v>
      </c>
      <c r="O2542" s="7">
        <f t="shared" si="392"/>
        <v>50</v>
      </c>
      <c r="P2542" s="7">
        <f t="shared" si="393"/>
        <v>49.5</v>
      </c>
      <c r="Q2542" s="19">
        <f t="shared" si="394"/>
        <v>14.925000000000001</v>
      </c>
      <c r="R2542" s="19">
        <f t="shared" si="395"/>
        <v>29.875</v>
      </c>
      <c r="S2542" s="19">
        <f t="shared" si="396"/>
        <v>34.775000000000006</v>
      </c>
      <c r="T2542" s="19">
        <f t="shared" si="397"/>
        <v>24.875</v>
      </c>
      <c r="U2542" s="7">
        <f t="shared" si="398"/>
        <v>26.525000000000002</v>
      </c>
      <c r="V2542" s="7">
        <f t="shared" si="399"/>
        <v>26.112500000000001</v>
      </c>
    </row>
    <row r="2543" spans="1:22" ht="13.5" x14ac:dyDescent="0.35">
      <c r="A2543" s="3">
        <v>45706</v>
      </c>
      <c r="B2543" s="2">
        <v>12.6073</v>
      </c>
      <c r="C2543" s="7">
        <v>69.867794107778053</v>
      </c>
      <c r="D2543" s="7">
        <v>0.36182283882753374</v>
      </c>
      <c r="E2543" s="7">
        <v>0.31974172403335632</v>
      </c>
      <c r="F2543" s="7">
        <v>12.832740000000001</v>
      </c>
      <c r="G2543" s="7">
        <v>12.250605000000002</v>
      </c>
      <c r="H2543" s="7">
        <v>11.641531999999994</v>
      </c>
      <c r="I2543" s="7">
        <v>11.472463499999998</v>
      </c>
      <c r="J2543" s="7" t="s">
        <v>53</v>
      </c>
      <c r="K2543" s="7" t="s">
        <v>55</v>
      </c>
      <c r="L2543" s="7" t="s">
        <v>47</v>
      </c>
      <c r="M2543" s="7">
        <f t="shared" si="390"/>
        <v>25</v>
      </c>
      <c r="N2543" s="7">
        <f t="shared" si="391"/>
        <v>0</v>
      </c>
      <c r="O2543" s="7">
        <f t="shared" si="392"/>
        <v>50</v>
      </c>
      <c r="P2543" s="7">
        <f t="shared" si="393"/>
        <v>16.5</v>
      </c>
      <c r="Q2543" s="19">
        <f t="shared" si="394"/>
        <v>18.725000000000001</v>
      </c>
      <c r="R2543" s="19">
        <f t="shared" si="395"/>
        <v>26.625</v>
      </c>
      <c r="S2543" s="19">
        <f t="shared" si="396"/>
        <v>23.675000000000001</v>
      </c>
      <c r="T2543" s="19">
        <f t="shared" si="397"/>
        <v>22.875</v>
      </c>
      <c r="U2543" s="7">
        <f t="shared" si="398"/>
        <v>23.008333333333336</v>
      </c>
      <c r="V2543" s="7">
        <f t="shared" si="399"/>
        <v>22.975000000000001</v>
      </c>
    </row>
    <row r="2544" spans="1:22" ht="13.5" x14ac:dyDescent="0.35">
      <c r="A2544" s="3">
        <v>45707</v>
      </c>
      <c r="B2544" s="2">
        <v>12.827</v>
      </c>
      <c r="C2544" s="7">
        <v>74.155981649217821</v>
      </c>
      <c r="D2544" s="7">
        <v>0.35972680971590876</v>
      </c>
      <c r="E2544" s="7">
        <v>0.32773874116986679</v>
      </c>
      <c r="F2544" s="7">
        <v>12.804080000000003</v>
      </c>
      <c r="G2544" s="7">
        <v>12.318895000000001</v>
      </c>
      <c r="H2544" s="7">
        <v>11.665217999999998</v>
      </c>
      <c r="I2544" s="7">
        <v>11.483616</v>
      </c>
      <c r="J2544" s="7" t="s">
        <v>53</v>
      </c>
      <c r="K2544" s="7" t="s">
        <v>55</v>
      </c>
      <c r="L2544" s="7" t="s">
        <v>47</v>
      </c>
      <c r="M2544" s="7">
        <f t="shared" si="390"/>
        <v>0</v>
      </c>
      <c r="N2544" s="7">
        <f t="shared" si="391"/>
        <v>0</v>
      </c>
      <c r="O2544" s="7">
        <f t="shared" si="392"/>
        <v>50</v>
      </c>
      <c r="P2544" s="7">
        <f t="shared" si="393"/>
        <v>16.5</v>
      </c>
      <c r="Q2544" s="19">
        <f t="shared" si="394"/>
        <v>9.9749999999999996</v>
      </c>
      <c r="R2544" s="19">
        <f t="shared" si="395"/>
        <v>21.625</v>
      </c>
      <c r="S2544" s="19">
        <f t="shared" si="396"/>
        <v>19.925000000000001</v>
      </c>
      <c r="T2544" s="19">
        <f t="shared" si="397"/>
        <v>16.625</v>
      </c>
      <c r="U2544" s="7">
        <f t="shared" si="398"/>
        <v>17.175000000000001</v>
      </c>
      <c r="V2544" s="7">
        <f t="shared" si="399"/>
        <v>17.037500000000001</v>
      </c>
    </row>
    <row r="2545" spans="1:22" ht="13.5" x14ac:dyDescent="0.35">
      <c r="A2545" s="3">
        <v>45708</v>
      </c>
      <c r="B2545" s="2">
        <v>13.3141</v>
      </c>
      <c r="C2545" s="7">
        <v>82.432559894359585</v>
      </c>
      <c r="D2545" s="7">
        <v>0.39284215089949903</v>
      </c>
      <c r="E2545" s="7">
        <v>0.34075942311579321</v>
      </c>
      <c r="F2545" s="7">
        <v>12.87284</v>
      </c>
      <c r="G2545" s="7">
        <v>12.390530000000002</v>
      </c>
      <c r="H2545" s="7">
        <v>11.698837999999999</v>
      </c>
      <c r="I2545" s="7">
        <v>11.496643999999998</v>
      </c>
      <c r="J2545" s="7" t="s">
        <v>48</v>
      </c>
      <c r="K2545" s="7" t="s">
        <v>55</v>
      </c>
      <c r="L2545" s="7" t="s">
        <v>50</v>
      </c>
      <c r="M2545" s="7">
        <f t="shared" si="390"/>
        <v>0</v>
      </c>
      <c r="N2545" s="7">
        <f t="shared" si="391"/>
        <v>0</v>
      </c>
      <c r="O2545" s="7">
        <f t="shared" si="392"/>
        <v>50</v>
      </c>
      <c r="P2545" s="7">
        <f t="shared" si="393"/>
        <v>49.5</v>
      </c>
      <c r="Q2545" s="19">
        <f t="shared" si="394"/>
        <v>14.925000000000001</v>
      </c>
      <c r="R2545" s="19">
        <f t="shared" si="395"/>
        <v>29.875</v>
      </c>
      <c r="S2545" s="19">
        <f t="shared" si="396"/>
        <v>34.775000000000006</v>
      </c>
      <c r="T2545" s="19">
        <f t="shared" si="397"/>
        <v>24.875</v>
      </c>
      <c r="U2545" s="7">
        <f t="shared" si="398"/>
        <v>26.525000000000002</v>
      </c>
      <c r="V2545" s="7">
        <f t="shared" si="399"/>
        <v>26.112500000000001</v>
      </c>
    </row>
    <row r="2546" spans="1:22" ht="13.5" x14ac:dyDescent="0.35">
      <c r="A2546" s="3">
        <v>45709</v>
      </c>
      <c r="B2546" s="2">
        <v>13.2759</v>
      </c>
      <c r="C2546" s="7">
        <v>80.630099514219722</v>
      </c>
      <c r="D2546" s="7">
        <v>0.41126309170260278</v>
      </c>
      <c r="E2546" s="7">
        <v>0.35486015683315514</v>
      </c>
      <c r="F2546" s="7">
        <v>12.941599999999999</v>
      </c>
      <c r="G2546" s="7">
        <v>12.452610000000002</v>
      </c>
      <c r="H2546" s="7">
        <v>11.735132</v>
      </c>
      <c r="I2546" s="7">
        <v>11.509481000000001</v>
      </c>
      <c r="J2546" s="7" t="s">
        <v>53</v>
      </c>
      <c r="K2546" s="7" t="s">
        <v>55</v>
      </c>
      <c r="L2546" s="7" t="s">
        <v>54</v>
      </c>
      <c r="M2546" s="7">
        <f t="shared" si="390"/>
        <v>0</v>
      </c>
      <c r="N2546" s="7">
        <f t="shared" si="391"/>
        <v>0</v>
      </c>
      <c r="O2546" s="7">
        <f t="shared" si="392"/>
        <v>50</v>
      </c>
      <c r="P2546" s="7">
        <f t="shared" si="393"/>
        <v>16.5</v>
      </c>
      <c r="Q2546" s="19">
        <f t="shared" si="394"/>
        <v>9.9749999999999996</v>
      </c>
      <c r="R2546" s="19">
        <f t="shared" si="395"/>
        <v>21.625</v>
      </c>
      <c r="S2546" s="19">
        <f t="shared" si="396"/>
        <v>19.925000000000001</v>
      </c>
      <c r="T2546" s="19">
        <f t="shared" si="397"/>
        <v>16.625</v>
      </c>
      <c r="U2546" s="7">
        <f t="shared" si="398"/>
        <v>17.175000000000001</v>
      </c>
      <c r="V2546" s="7">
        <f t="shared" si="399"/>
        <v>17.037500000000001</v>
      </c>
    </row>
    <row r="2547" spans="1:22" ht="13.5" x14ac:dyDescent="0.35">
      <c r="A2547" s="3">
        <v>45712</v>
      </c>
      <c r="B2547" s="2">
        <v>13.2759</v>
      </c>
      <c r="C2547" s="7">
        <v>80.542922114838021</v>
      </c>
      <c r="D2547" s="7">
        <v>0.42100869385087236</v>
      </c>
      <c r="E2547" s="7">
        <v>0.36808986423669865</v>
      </c>
      <c r="F2547" s="7">
        <v>13.060040000000001</v>
      </c>
      <c r="G2547" s="7">
        <v>12.518510000000003</v>
      </c>
      <c r="H2547" s="7">
        <v>11.770469999999998</v>
      </c>
      <c r="I2547" s="7">
        <v>11.522644499999998</v>
      </c>
      <c r="J2547" s="7" t="s">
        <v>48</v>
      </c>
      <c r="K2547" s="7" t="s">
        <v>55</v>
      </c>
      <c r="L2547" s="7" t="s">
        <v>50</v>
      </c>
      <c r="M2547" s="7">
        <f t="shared" si="390"/>
        <v>0</v>
      </c>
      <c r="N2547" s="7">
        <f t="shared" si="391"/>
        <v>0</v>
      </c>
      <c r="O2547" s="7">
        <f t="shared" si="392"/>
        <v>50</v>
      </c>
      <c r="P2547" s="7">
        <f t="shared" si="393"/>
        <v>49.5</v>
      </c>
      <c r="Q2547" s="19">
        <f t="shared" si="394"/>
        <v>14.925000000000001</v>
      </c>
      <c r="R2547" s="19">
        <f t="shared" si="395"/>
        <v>29.875</v>
      </c>
      <c r="S2547" s="19">
        <f t="shared" si="396"/>
        <v>34.775000000000006</v>
      </c>
      <c r="T2547" s="19">
        <f t="shared" si="397"/>
        <v>24.875</v>
      </c>
      <c r="U2547" s="7">
        <f t="shared" si="398"/>
        <v>26.525000000000002</v>
      </c>
      <c r="V2547" s="7">
        <f t="shared" si="399"/>
        <v>26.112500000000001</v>
      </c>
    </row>
    <row r="2548" spans="1:22" ht="13.5" x14ac:dyDescent="0.35">
      <c r="A2548" s="3">
        <v>45713</v>
      </c>
      <c r="B2548" s="2">
        <v>13.7439</v>
      </c>
      <c r="C2548" s="7">
        <v>83.712076145151741</v>
      </c>
      <c r="D2548" s="7">
        <v>0.46117965058982158</v>
      </c>
      <c r="E2548" s="7">
        <v>0.38670782150732325</v>
      </c>
      <c r="F2548" s="7">
        <v>13.287360000000001</v>
      </c>
      <c r="G2548" s="7">
        <v>12.610200000000001</v>
      </c>
      <c r="H2548" s="7">
        <v>11.815167999999998</v>
      </c>
      <c r="I2548" s="7">
        <v>11.5382415</v>
      </c>
      <c r="J2548" s="7" t="s">
        <v>48</v>
      </c>
      <c r="K2548" s="7" t="s">
        <v>55</v>
      </c>
      <c r="L2548" s="7" t="s">
        <v>50</v>
      </c>
      <c r="M2548" s="7">
        <f t="shared" si="390"/>
        <v>0</v>
      </c>
      <c r="N2548" s="7">
        <f t="shared" si="391"/>
        <v>0</v>
      </c>
      <c r="O2548" s="7">
        <f t="shared" si="392"/>
        <v>50</v>
      </c>
      <c r="P2548" s="7">
        <f t="shared" si="393"/>
        <v>49.5</v>
      </c>
      <c r="Q2548" s="19">
        <f t="shared" si="394"/>
        <v>14.925000000000001</v>
      </c>
      <c r="R2548" s="19">
        <f t="shared" si="395"/>
        <v>29.875</v>
      </c>
      <c r="S2548" s="19">
        <f t="shared" si="396"/>
        <v>34.775000000000006</v>
      </c>
      <c r="T2548" s="19">
        <f t="shared" si="397"/>
        <v>24.875</v>
      </c>
      <c r="U2548" s="7">
        <f t="shared" si="398"/>
        <v>26.525000000000002</v>
      </c>
      <c r="V2548" s="7">
        <f t="shared" si="399"/>
        <v>26.112500000000001</v>
      </c>
    </row>
    <row r="2549" spans="1:22" ht="13.5" x14ac:dyDescent="0.35">
      <c r="A2549" s="3">
        <v>45714</v>
      </c>
      <c r="B2549" s="2">
        <v>13.9445</v>
      </c>
      <c r="C2549" s="7">
        <v>85.209761852097643</v>
      </c>
      <c r="D2549" s="7">
        <v>0.50339929304239028</v>
      </c>
      <c r="E2549" s="7">
        <v>0.4100461158143367</v>
      </c>
      <c r="F2549" s="7">
        <v>13.510859999999999</v>
      </c>
      <c r="G2549" s="7">
        <v>12.706664999999999</v>
      </c>
      <c r="H2549" s="7">
        <v>11.864833999999998</v>
      </c>
      <c r="I2549" s="7">
        <v>11.555494999999999</v>
      </c>
      <c r="J2549" s="7" t="s">
        <v>48</v>
      </c>
      <c r="K2549" s="7" t="s">
        <v>49</v>
      </c>
      <c r="L2549" s="7" t="s">
        <v>50</v>
      </c>
      <c r="M2549" s="7">
        <f t="shared" si="390"/>
        <v>0</v>
      </c>
      <c r="N2549" s="7">
        <f t="shared" si="391"/>
        <v>0</v>
      </c>
      <c r="O2549" s="7">
        <f t="shared" si="392"/>
        <v>50</v>
      </c>
      <c r="P2549" s="7">
        <f t="shared" si="393"/>
        <v>66</v>
      </c>
      <c r="Q2549" s="19">
        <f t="shared" si="394"/>
        <v>17.399999999999999</v>
      </c>
      <c r="R2549" s="19">
        <f t="shared" si="395"/>
        <v>34</v>
      </c>
      <c r="S2549" s="19">
        <f t="shared" si="396"/>
        <v>42.2</v>
      </c>
      <c r="T2549" s="19">
        <f t="shared" si="397"/>
        <v>29</v>
      </c>
      <c r="U2549" s="7">
        <f t="shared" si="398"/>
        <v>31.2</v>
      </c>
      <c r="V2549" s="7">
        <f t="shared" si="399"/>
        <v>30.65</v>
      </c>
    </row>
    <row r="2550" spans="1:22" ht="13.5" x14ac:dyDescent="0.35">
      <c r="A2550" s="3">
        <v>45715</v>
      </c>
      <c r="B2550" s="2">
        <v>14.1355</v>
      </c>
      <c r="C2550" s="7">
        <v>86.182669789227191</v>
      </c>
      <c r="D2550" s="7">
        <v>0.54597708364719466</v>
      </c>
      <c r="E2550" s="7">
        <v>0.43723230938090835</v>
      </c>
      <c r="F2550" s="7">
        <v>13.675139999999999</v>
      </c>
      <c r="G2550" s="7">
        <v>12.81316</v>
      </c>
      <c r="H2550" s="7">
        <v>11.918319999999996</v>
      </c>
      <c r="I2550" s="7">
        <v>11.57319</v>
      </c>
      <c r="J2550" s="7" t="s">
        <v>48</v>
      </c>
      <c r="K2550" s="7" t="s">
        <v>49</v>
      </c>
      <c r="L2550" s="7" t="s">
        <v>50</v>
      </c>
      <c r="M2550" s="7">
        <f t="shared" si="390"/>
        <v>0</v>
      </c>
      <c r="N2550" s="7">
        <f t="shared" si="391"/>
        <v>0</v>
      </c>
      <c r="O2550" s="7">
        <f t="shared" si="392"/>
        <v>50</v>
      </c>
      <c r="P2550" s="7">
        <f t="shared" si="393"/>
        <v>66</v>
      </c>
      <c r="Q2550" s="19">
        <f t="shared" si="394"/>
        <v>17.399999999999999</v>
      </c>
      <c r="R2550" s="19">
        <f t="shared" si="395"/>
        <v>34</v>
      </c>
      <c r="S2550" s="19">
        <f t="shared" si="396"/>
        <v>42.2</v>
      </c>
      <c r="T2550" s="19">
        <f t="shared" si="397"/>
        <v>29</v>
      </c>
      <c r="U2550" s="7">
        <f t="shared" si="398"/>
        <v>31.2</v>
      </c>
      <c r="V2550" s="7">
        <f t="shared" si="399"/>
        <v>30.65</v>
      </c>
    </row>
    <row r="2551" spans="1:22" ht="13.5" x14ac:dyDescent="0.35">
      <c r="A2551" s="3">
        <v>45716</v>
      </c>
      <c r="B2551" s="2">
        <v>14.04</v>
      </c>
      <c r="C2551" s="7">
        <v>79.606667761537182</v>
      </c>
      <c r="D2551" s="7">
        <v>0.56549555681452368</v>
      </c>
      <c r="E2551" s="7">
        <v>0.46288495886763142</v>
      </c>
      <c r="F2551" s="7">
        <v>13.827960000000001</v>
      </c>
      <c r="G2551" s="7">
        <v>12.918225000000001</v>
      </c>
      <c r="H2551" s="7">
        <v>11.969895999999995</v>
      </c>
      <c r="I2551" s="7">
        <v>11.590967999999998</v>
      </c>
      <c r="J2551" s="7" t="s">
        <v>48</v>
      </c>
      <c r="K2551" s="7" t="s">
        <v>55</v>
      </c>
      <c r="L2551" s="7" t="s">
        <v>50</v>
      </c>
      <c r="M2551" s="7">
        <f t="shared" si="390"/>
        <v>0</v>
      </c>
      <c r="N2551" s="7">
        <f t="shared" si="391"/>
        <v>0</v>
      </c>
      <c r="O2551" s="7">
        <f t="shared" si="392"/>
        <v>50</v>
      </c>
      <c r="P2551" s="7">
        <f t="shared" si="393"/>
        <v>49.5</v>
      </c>
      <c r="Q2551" s="19">
        <f t="shared" si="394"/>
        <v>14.925000000000001</v>
      </c>
      <c r="R2551" s="19">
        <f t="shared" si="395"/>
        <v>29.875</v>
      </c>
      <c r="S2551" s="19">
        <f t="shared" si="396"/>
        <v>34.775000000000006</v>
      </c>
      <c r="T2551" s="19">
        <f t="shared" si="397"/>
        <v>24.875</v>
      </c>
      <c r="U2551" s="7">
        <f t="shared" si="398"/>
        <v>26.525000000000002</v>
      </c>
      <c r="V2551" s="7">
        <f t="shared" si="399"/>
        <v>26.112500000000001</v>
      </c>
    </row>
    <row r="2552" spans="1:22" ht="13.5" x14ac:dyDescent="0.35">
      <c r="A2552" s="3">
        <v>45719</v>
      </c>
      <c r="B2552" s="2">
        <v>14.164099999999999</v>
      </c>
      <c r="C2552" s="7">
        <v>77.290599853694204</v>
      </c>
      <c r="D2552" s="7">
        <v>0.58424312916140941</v>
      </c>
      <c r="E2552" s="7">
        <v>0.48715659292638708</v>
      </c>
      <c r="F2552" s="7">
        <v>14.005600000000001</v>
      </c>
      <c r="G2552" s="7">
        <v>13.02758</v>
      </c>
      <c r="H2552" s="7">
        <v>12.026627999999993</v>
      </c>
      <c r="I2552" s="7">
        <v>11.609226</v>
      </c>
      <c r="J2552" s="7" t="s">
        <v>48</v>
      </c>
      <c r="K2552" s="7" t="s">
        <v>55</v>
      </c>
      <c r="L2552" s="7" t="s">
        <v>50</v>
      </c>
      <c r="M2552" s="7">
        <f t="shared" si="390"/>
        <v>0</v>
      </c>
      <c r="N2552" s="7">
        <f t="shared" si="391"/>
        <v>0</v>
      </c>
      <c r="O2552" s="7">
        <f t="shared" si="392"/>
        <v>50</v>
      </c>
      <c r="P2552" s="7">
        <f t="shared" si="393"/>
        <v>49.5</v>
      </c>
      <c r="Q2552" s="19">
        <f t="shared" si="394"/>
        <v>14.925000000000001</v>
      </c>
      <c r="R2552" s="19">
        <f t="shared" si="395"/>
        <v>29.875</v>
      </c>
      <c r="S2552" s="19">
        <f t="shared" si="396"/>
        <v>34.775000000000006</v>
      </c>
      <c r="T2552" s="19">
        <f t="shared" si="397"/>
        <v>24.875</v>
      </c>
      <c r="U2552" s="7">
        <f t="shared" si="398"/>
        <v>26.525000000000002</v>
      </c>
      <c r="V2552" s="7">
        <f t="shared" si="399"/>
        <v>26.112500000000001</v>
      </c>
    </row>
    <row r="2553" spans="1:22" ht="13.5" x14ac:dyDescent="0.35">
      <c r="A2553" s="3">
        <v>45720</v>
      </c>
      <c r="B2553" s="2">
        <v>14.746700000000001</v>
      </c>
      <c r="C2553" s="7">
        <v>82.067297277781776</v>
      </c>
      <c r="D2553" s="7">
        <v>0.63874857041140665</v>
      </c>
      <c r="E2553" s="7">
        <v>0.51747498842339101</v>
      </c>
      <c r="F2553" s="7">
        <v>14.206160000000001</v>
      </c>
      <c r="G2553" s="7">
        <v>13.16559</v>
      </c>
      <c r="H2553" s="7">
        <v>12.094247999999995</v>
      </c>
      <c r="I2553" s="7">
        <v>11.630677499999999</v>
      </c>
      <c r="J2553" s="7" t="s">
        <v>48</v>
      </c>
      <c r="K2553" s="7" t="s">
        <v>49</v>
      </c>
      <c r="L2553" s="7" t="s">
        <v>50</v>
      </c>
      <c r="M2553" s="7">
        <f t="shared" si="390"/>
        <v>0</v>
      </c>
      <c r="N2553" s="7">
        <f t="shared" si="391"/>
        <v>0</v>
      </c>
      <c r="O2553" s="7">
        <f t="shared" si="392"/>
        <v>50</v>
      </c>
      <c r="P2553" s="7">
        <f t="shared" si="393"/>
        <v>66</v>
      </c>
      <c r="Q2553" s="19">
        <f t="shared" si="394"/>
        <v>17.399999999999999</v>
      </c>
      <c r="R2553" s="19">
        <f t="shared" si="395"/>
        <v>34</v>
      </c>
      <c r="S2553" s="19">
        <f t="shared" si="396"/>
        <v>42.2</v>
      </c>
      <c r="T2553" s="19">
        <f t="shared" si="397"/>
        <v>29</v>
      </c>
      <c r="U2553" s="7">
        <f t="shared" si="398"/>
        <v>31.2</v>
      </c>
      <c r="V2553" s="7">
        <f t="shared" si="399"/>
        <v>30.65</v>
      </c>
    </row>
    <row r="2554" spans="1:22" ht="13.5" x14ac:dyDescent="0.35">
      <c r="A2554" s="3">
        <v>45721</v>
      </c>
      <c r="B2554" s="2">
        <v>14.231</v>
      </c>
      <c r="C2554" s="7">
        <v>69.185816466291271</v>
      </c>
      <c r="D2554" s="7">
        <v>0.63303461617238455</v>
      </c>
      <c r="E2554" s="7">
        <v>0.54058691397318981</v>
      </c>
      <c r="F2554" s="7">
        <v>14.263459999999998</v>
      </c>
      <c r="G2554" s="7">
        <v>13.27495</v>
      </c>
      <c r="H2554" s="7">
        <v>12.151745999999996</v>
      </c>
      <c r="I2554" s="7">
        <v>11.649550500000002</v>
      </c>
      <c r="J2554" s="7" t="s">
        <v>48</v>
      </c>
      <c r="K2554" s="7" t="s">
        <v>55</v>
      </c>
      <c r="L2554" s="7" t="s">
        <v>50</v>
      </c>
      <c r="M2554" s="7">
        <f t="shared" si="390"/>
        <v>25</v>
      </c>
      <c r="N2554" s="7">
        <f t="shared" si="391"/>
        <v>0</v>
      </c>
      <c r="O2554" s="7">
        <f t="shared" si="392"/>
        <v>50</v>
      </c>
      <c r="P2554" s="7">
        <f t="shared" si="393"/>
        <v>49.5</v>
      </c>
      <c r="Q2554" s="19">
        <f t="shared" si="394"/>
        <v>23.675000000000001</v>
      </c>
      <c r="R2554" s="19">
        <f t="shared" si="395"/>
        <v>34.875</v>
      </c>
      <c r="S2554" s="19">
        <f t="shared" si="396"/>
        <v>38.525000000000006</v>
      </c>
      <c r="T2554" s="19">
        <f t="shared" si="397"/>
        <v>31.125</v>
      </c>
      <c r="U2554" s="7">
        <f t="shared" si="398"/>
        <v>32.358333333333334</v>
      </c>
      <c r="V2554" s="7">
        <f t="shared" si="399"/>
        <v>32.049999999999997</v>
      </c>
    </row>
    <row r="2555" spans="1:22" ht="13.5" x14ac:dyDescent="0.35">
      <c r="A2555" s="3">
        <v>45722</v>
      </c>
      <c r="B2555" s="2">
        <v>14.020899999999999</v>
      </c>
      <c r="C2555" s="7">
        <v>65.745936252675392</v>
      </c>
      <c r="D2555" s="7">
        <v>0.60458368773813653</v>
      </c>
      <c r="E2555" s="7">
        <v>0.55338626872617913</v>
      </c>
      <c r="F2555" s="7">
        <v>14.240540000000001</v>
      </c>
      <c r="G2555" s="7">
        <v>13.374279999999999</v>
      </c>
      <c r="H2555" s="7">
        <v>12.205231999999993</v>
      </c>
      <c r="I2555" s="7">
        <v>11.667046000000003</v>
      </c>
      <c r="J2555" s="7" t="s">
        <v>53</v>
      </c>
      <c r="K2555" s="7" t="s">
        <v>55</v>
      </c>
      <c r="L2555" s="7" t="s">
        <v>47</v>
      </c>
      <c r="M2555" s="7">
        <f t="shared" si="390"/>
        <v>25</v>
      </c>
      <c r="N2555" s="7">
        <f t="shared" si="391"/>
        <v>0</v>
      </c>
      <c r="O2555" s="7">
        <f t="shared" si="392"/>
        <v>50</v>
      </c>
      <c r="P2555" s="7">
        <f t="shared" si="393"/>
        <v>16.5</v>
      </c>
      <c r="Q2555" s="19">
        <f t="shared" si="394"/>
        <v>18.725000000000001</v>
      </c>
      <c r="R2555" s="19">
        <f t="shared" si="395"/>
        <v>26.625</v>
      </c>
      <c r="S2555" s="19">
        <f t="shared" si="396"/>
        <v>23.675000000000001</v>
      </c>
      <c r="T2555" s="19">
        <f t="shared" si="397"/>
        <v>22.875</v>
      </c>
      <c r="U2555" s="7">
        <f t="shared" si="398"/>
        <v>23.008333333333336</v>
      </c>
      <c r="V2555" s="7">
        <f t="shared" si="399"/>
        <v>22.975000000000001</v>
      </c>
    </row>
    <row r="2556" spans="1:22" ht="13.5" x14ac:dyDescent="0.35">
      <c r="A2556" s="3">
        <v>45723</v>
      </c>
      <c r="B2556" s="2">
        <v>13.5624</v>
      </c>
      <c r="C2556" s="7">
        <v>61.979550102249483</v>
      </c>
      <c r="D2556" s="7">
        <v>0.53882773312169796</v>
      </c>
      <c r="E2556" s="7">
        <v>0.55047456160528296</v>
      </c>
      <c r="F2556" s="7">
        <v>14.145019999999999</v>
      </c>
      <c r="G2556" s="7">
        <v>13.450685000000002</v>
      </c>
      <c r="H2556" s="7">
        <v>12.249165999999995</v>
      </c>
      <c r="I2556" s="7">
        <v>11.681735500000002</v>
      </c>
      <c r="J2556" s="7" t="s">
        <v>53</v>
      </c>
      <c r="K2556" s="7" t="s">
        <v>55</v>
      </c>
      <c r="L2556" s="7" t="s">
        <v>47</v>
      </c>
      <c r="M2556" s="7">
        <f t="shared" si="390"/>
        <v>25</v>
      </c>
      <c r="N2556" s="7">
        <f t="shared" si="391"/>
        <v>45</v>
      </c>
      <c r="O2556" s="7">
        <f t="shared" si="392"/>
        <v>50</v>
      </c>
      <c r="P2556" s="7">
        <f t="shared" si="393"/>
        <v>16.5</v>
      </c>
      <c r="Q2556" s="19">
        <f t="shared" si="394"/>
        <v>34.475000000000001</v>
      </c>
      <c r="R2556" s="19">
        <f t="shared" si="395"/>
        <v>35.625</v>
      </c>
      <c r="S2556" s="19">
        <f t="shared" si="396"/>
        <v>30.425000000000001</v>
      </c>
      <c r="T2556" s="19">
        <f t="shared" si="397"/>
        <v>34.125</v>
      </c>
      <c r="U2556" s="7">
        <f t="shared" si="398"/>
        <v>33.508333333333333</v>
      </c>
      <c r="V2556" s="7">
        <f t="shared" si="399"/>
        <v>33.662499999999994</v>
      </c>
    </row>
    <row r="2557" spans="1:22" ht="13.5" x14ac:dyDescent="0.35">
      <c r="A2557" s="3">
        <v>45726</v>
      </c>
      <c r="B2557" s="2">
        <v>14.1259</v>
      </c>
      <c r="C2557" s="7">
        <v>68.276127665719912</v>
      </c>
      <c r="D2557" s="7">
        <v>0.52612061502480856</v>
      </c>
      <c r="E2557" s="7">
        <v>0.5456037722891881</v>
      </c>
      <c r="F2557" s="7">
        <v>14.137379999999999</v>
      </c>
      <c r="G2557" s="7">
        <v>13.527090000000001</v>
      </c>
      <c r="H2557" s="7">
        <v>12.305707999999996</v>
      </c>
      <c r="I2557" s="7">
        <v>11.699616000000006</v>
      </c>
      <c r="J2557" s="7" t="s">
        <v>53</v>
      </c>
      <c r="K2557" s="7" t="s">
        <v>55</v>
      </c>
      <c r="L2557" s="7" t="s">
        <v>47</v>
      </c>
      <c r="M2557" s="7">
        <f t="shared" si="390"/>
        <v>25</v>
      </c>
      <c r="N2557" s="7">
        <f t="shared" si="391"/>
        <v>45</v>
      </c>
      <c r="O2557" s="7">
        <f t="shared" si="392"/>
        <v>50</v>
      </c>
      <c r="P2557" s="7">
        <f t="shared" si="393"/>
        <v>16.5</v>
      </c>
      <c r="Q2557" s="19">
        <f t="shared" si="394"/>
        <v>34.475000000000001</v>
      </c>
      <c r="R2557" s="19">
        <f t="shared" si="395"/>
        <v>35.625</v>
      </c>
      <c r="S2557" s="19">
        <f t="shared" si="396"/>
        <v>30.425000000000001</v>
      </c>
      <c r="T2557" s="19">
        <f t="shared" si="397"/>
        <v>34.125</v>
      </c>
      <c r="U2557" s="7">
        <f t="shared" si="398"/>
        <v>33.508333333333333</v>
      </c>
      <c r="V2557" s="7">
        <f t="shared" si="399"/>
        <v>33.662499999999994</v>
      </c>
    </row>
    <row r="2558" spans="1:22" ht="13.5" x14ac:dyDescent="0.35">
      <c r="A2558" s="3">
        <v>45727</v>
      </c>
      <c r="B2558" s="2">
        <v>13.896699999999999</v>
      </c>
      <c r="C2558" s="7">
        <v>62.844312096251272</v>
      </c>
      <c r="D2558" s="7">
        <v>0.49188545850986998</v>
      </c>
      <c r="E2558" s="7">
        <v>0.53486010953332452</v>
      </c>
      <c r="F2558" s="7">
        <v>13.96738</v>
      </c>
      <c r="G2558" s="7">
        <v>13.573410000000001</v>
      </c>
      <c r="H2558" s="7">
        <v>12.359765999999995</v>
      </c>
      <c r="I2558" s="7">
        <v>11.716584000000003</v>
      </c>
      <c r="J2558" s="7" t="s">
        <v>53</v>
      </c>
      <c r="K2558" s="7" t="s">
        <v>51</v>
      </c>
      <c r="L2558" s="7" t="s">
        <v>47</v>
      </c>
      <c r="M2558" s="7">
        <f t="shared" si="390"/>
        <v>25</v>
      </c>
      <c r="N2558" s="7">
        <f t="shared" si="391"/>
        <v>100</v>
      </c>
      <c r="O2558" s="7">
        <f t="shared" si="392"/>
        <v>50</v>
      </c>
      <c r="P2558" s="7">
        <f t="shared" si="393"/>
        <v>0</v>
      </c>
      <c r="Q2558" s="19">
        <f t="shared" si="394"/>
        <v>51.25</v>
      </c>
      <c r="R2558" s="19">
        <f t="shared" si="395"/>
        <v>42.5</v>
      </c>
      <c r="S2558" s="19">
        <f t="shared" si="396"/>
        <v>31.25</v>
      </c>
      <c r="T2558" s="19">
        <f t="shared" si="397"/>
        <v>43.75</v>
      </c>
      <c r="U2558" s="7">
        <f t="shared" si="398"/>
        <v>41.666666666666664</v>
      </c>
      <c r="V2558" s="7">
        <f t="shared" si="399"/>
        <v>42.1875</v>
      </c>
    </row>
    <row r="2559" spans="1:22" ht="13.5" x14ac:dyDescent="0.35">
      <c r="A2559" s="3">
        <v>45728</v>
      </c>
      <c r="B2559" s="2">
        <v>14.0877</v>
      </c>
      <c r="C2559" s="7">
        <v>59.999999999999986</v>
      </c>
      <c r="D2559" s="7">
        <v>0.47469397738266927</v>
      </c>
      <c r="E2559" s="7">
        <v>0.52282688310319347</v>
      </c>
      <c r="F2559" s="7">
        <v>13.93872</v>
      </c>
      <c r="G2559" s="7">
        <v>13.62928</v>
      </c>
      <c r="H2559" s="7">
        <v>12.416115999999999</v>
      </c>
      <c r="I2559" s="7">
        <v>11.733666500000004</v>
      </c>
      <c r="J2559" s="7" t="s">
        <v>53</v>
      </c>
      <c r="K2559" s="7" t="s">
        <v>55</v>
      </c>
      <c r="L2559" s="7" t="s">
        <v>47</v>
      </c>
      <c r="M2559" s="7">
        <f t="shared" si="390"/>
        <v>25</v>
      </c>
      <c r="N2559" s="7">
        <f t="shared" si="391"/>
        <v>100</v>
      </c>
      <c r="O2559" s="7">
        <f t="shared" si="392"/>
        <v>50</v>
      </c>
      <c r="P2559" s="7">
        <f t="shared" si="393"/>
        <v>16.5</v>
      </c>
      <c r="Q2559" s="19">
        <f t="shared" si="394"/>
        <v>53.725000000000001</v>
      </c>
      <c r="R2559" s="19">
        <f t="shared" si="395"/>
        <v>46.625</v>
      </c>
      <c r="S2559" s="19">
        <f t="shared" si="396"/>
        <v>38.674999999999997</v>
      </c>
      <c r="T2559" s="19">
        <f t="shared" si="397"/>
        <v>47.875</v>
      </c>
      <c r="U2559" s="7">
        <f t="shared" si="398"/>
        <v>46.341666666666661</v>
      </c>
      <c r="V2559" s="7">
        <f t="shared" si="399"/>
        <v>46.724999999999994</v>
      </c>
    </row>
    <row r="2560" spans="1:22" ht="13.5" x14ac:dyDescent="0.35">
      <c r="A2560" s="3">
        <v>45729</v>
      </c>
      <c r="B2560" s="2">
        <v>13.9922</v>
      </c>
      <c r="C2560" s="7">
        <v>59.124143377576232</v>
      </c>
      <c r="D2560" s="7">
        <v>0.44819701664332001</v>
      </c>
      <c r="E2560" s="7">
        <v>0.50790090981121883</v>
      </c>
      <c r="F2560" s="7">
        <v>13.932979999999997</v>
      </c>
      <c r="G2560" s="7">
        <v>13.680375000000002</v>
      </c>
      <c r="H2560" s="7">
        <v>12.474375999999999</v>
      </c>
      <c r="I2560" s="7">
        <v>11.750318500000008</v>
      </c>
      <c r="J2560" s="7" t="s">
        <v>53</v>
      </c>
      <c r="K2560" s="7" t="s">
        <v>55</v>
      </c>
      <c r="L2560" s="7" t="s">
        <v>47</v>
      </c>
      <c r="M2560" s="7">
        <f t="shared" si="390"/>
        <v>25</v>
      </c>
      <c r="N2560" s="7">
        <f t="shared" si="391"/>
        <v>100</v>
      </c>
      <c r="O2560" s="7">
        <f t="shared" si="392"/>
        <v>50</v>
      </c>
      <c r="P2560" s="7">
        <f t="shared" si="393"/>
        <v>16.5</v>
      </c>
      <c r="Q2560" s="19">
        <f t="shared" si="394"/>
        <v>53.725000000000001</v>
      </c>
      <c r="R2560" s="19">
        <f t="shared" si="395"/>
        <v>46.625</v>
      </c>
      <c r="S2560" s="19">
        <f t="shared" si="396"/>
        <v>38.674999999999997</v>
      </c>
      <c r="T2560" s="19">
        <f t="shared" si="397"/>
        <v>47.875</v>
      </c>
      <c r="U2560" s="7">
        <f t="shared" si="398"/>
        <v>46.341666666666661</v>
      </c>
      <c r="V2560" s="7">
        <f t="shared" si="399"/>
        <v>46.724999999999994</v>
      </c>
    </row>
    <row r="2561" spans="1:22" ht="13.5" x14ac:dyDescent="0.35">
      <c r="A2561" s="3">
        <v>45730</v>
      </c>
      <c r="B2561" s="2">
        <v>14.1259</v>
      </c>
      <c r="C2561" s="7">
        <v>60.470559251047042</v>
      </c>
      <c r="D2561" s="7">
        <v>0.43299515832453217</v>
      </c>
      <c r="E2561" s="7">
        <v>0.49291975951388156</v>
      </c>
      <c r="F2561" s="7">
        <v>14.045679999999999</v>
      </c>
      <c r="G2561" s="7">
        <v>13.740065000000001</v>
      </c>
      <c r="H2561" s="7">
        <v>12.536266000000001</v>
      </c>
      <c r="I2561" s="7">
        <v>11.767359000000006</v>
      </c>
      <c r="J2561" s="7" t="s">
        <v>48</v>
      </c>
      <c r="K2561" s="7" t="s">
        <v>55</v>
      </c>
      <c r="L2561" s="7" t="s">
        <v>50</v>
      </c>
      <c r="M2561" s="7">
        <f t="shared" si="390"/>
        <v>25</v>
      </c>
      <c r="N2561" s="7">
        <f t="shared" si="391"/>
        <v>100</v>
      </c>
      <c r="O2561" s="7">
        <f t="shared" si="392"/>
        <v>50</v>
      </c>
      <c r="P2561" s="7">
        <f t="shared" si="393"/>
        <v>49.5</v>
      </c>
      <c r="Q2561" s="19">
        <f t="shared" si="394"/>
        <v>58.674999999999997</v>
      </c>
      <c r="R2561" s="19">
        <f t="shared" si="395"/>
        <v>54.875</v>
      </c>
      <c r="S2561" s="19">
        <f t="shared" si="396"/>
        <v>53.525000000000006</v>
      </c>
      <c r="T2561" s="19">
        <f t="shared" si="397"/>
        <v>56.125</v>
      </c>
      <c r="U2561" s="7">
        <f t="shared" si="398"/>
        <v>55.691666666666663</v>
      </c>
      <c r="V2561" s="7">
        <f t="shared" si="399"/>
        <v>55.8</v>
      </c>
    </row>
    <row r="2562" spans="1:22" ht="13.5" x14ac:dyDescent="0.35">
      <c r="A2562" s="3">
        <v>45733</v>
      </c>
      <c r="B2562" s="2">
        <v>13.677</v>
      </c>
      <c r="C2562" s="7">
        <v>49.172009208148708</v>
      </c>
      <c r="D2562" s="7">
        <v>0.3803407660995628</v>
      </c>
      <c r="E2562" s="7">
        <v>0.47040396083101782</v>
      </c>
      <c r="F2562" s="7">
        <v>13.955900000000003</v>
      </c>
      <c r="G2562" s="7">
        <v>13.78973</v>
      </c>
      <c r="H2562" s="7">
        <v>12.592044000000001</v>
      </c>
      <c r="I2562" s="7">
        <v>11.781361000000009</v>
      </c>
      <c r="J2562" s="7" t="s">
        <v>53</v>
      </c>
      <c r="K2562" s="7" t="s">
        <v>55</v>
      </c>
      <c r="L2562" s="7" t="s">
        <v>47</v>
      </c>
      <c r="M2562" s="7">
        <f t="shared" si="390"/>
        <v>25</v>
      </c>
      <c r="N2562" s="7">
        <f t="shared" si="391"/>
        <v>100</v>
      </c>
      <c r="O2562" s="7">
        <f t="shared" si="392"/>
        <v>50</v>
      </c>
      <c r="P2562" s="7">
        <f t="shared" si="393"/>
        <v>16.5</v>
      </c>
      <c r="Q2562" s="19">
        <f t="shared" si="394"/>
        <v>53.725000000000001</v>
      </c>
      <c r="R2562" s="19">
        <f t="shared" si="395"/>
        <v>46.625</v>
      </c>
      <c r="S2562" s="19">
        <f t="shared" si="396"/>
        <v>38.674999999999997</v>
      </c>
      <c r="T2562" s="19">
        <f t="shared" si="397"/>
        <v>47.875</v>
      </c>
      <c r="U2562" s="7">
        <f t="shared" si="398"/>
        <v>46.341666666666661</v>
      </c>
      <c r="V2562" s="7">
        <f t="shared" si="399"/>
        <v>46.724999999999994</v>
      </c>
    </row>
    <row r="2563" spans="1:22" ht="13.5" x14ac:dyDescent="0.35">
      <c r="A2563" s="3">
        <v>45734</v>
      </c>
      <c r="B2563" s="2">
        <v>14.1259</v>
      </c>
      <c r="C2563" s="7">
        <v>52.115106571521849</v>
      </c>
      <c r="D2563" s="7">
        <v>0.37056264380251136</v>
      </c>
      <c r="E2563" s="7">
        <v>0.45043569742531658</v>
      </c>
      <c r="F2563" s="7">
        <v>14.001740000000002</v>
      </c>
      <c r="G2563" s="7">
        <v>13.865660000000002</v>
      </c>
      <c r="H2563" s="7">
        <v>12.659664000000003</v>
      </c>
      <c r="I2563" s="7">
        <v>11.797841000000007</v>
      </c>
      <c r="J2563" s="7" t="s">
        <v>48</v>
      </c>
      <c r="K2563" s="7" t="s">
        <v>55</v>
      </c>
      <c r="L2563" s="7" t="s">
        <v>50</v>
      </c>
      <c r="M2563" s="7">
        <f t="shared" ref="M2563:M2626" si="400">IF(C2563&lt;30,50,IF(C2563&gt;70,0,25))</f>
        <v>25</v>
      </c>
      <c r="N2563" s="7">
        <f t="shared" ref="N2563:N2626" si="401">IF(E2563-D2563&gt;0.02,100,IF(E2563-D2563&lt;0,0,45))</f>
        <v>100</v>
      </c>
      <c r="O2563" s="7">
        <f t="shared" ref="O2563:O2626" si="402">IF(F2563-I2563&gt;10,100,IF(F2563-I2563&gt;5,75,IF(F2563-I2563&gt;0,50,0)))</f>
        <v>50</v>
      </c>
      <c r="P2563" s="7">
        <f t="shared" ref="P2563:P2626" si="403">IF(L2563="CONFIRMED BULLISH", 34, IF(L2563="BULLISH DIVERGENCE",17,0))+IF(J2563="Bullish",33,IF(J2563="Bearish", 0,16.5))+IF(K2563="Strong",33,IF(K2563="Weak",0,16.5))</f>
        <v>49.5</v>
      </c>
      <c r="Q2563" s="19">
        <f t="shared" ref="Q2563:Q2626" si="404">0.35*M2563+0.35*N2563+0.15*O2563+0.15*P2563</f>
        <v>58.674999999999997</v>
      </c>
      <c r="R2563" s="19">
        <f t="shared" ref="R2563:R2626" si="405">0.2*M2563+0.2*N2563+0.35*O2563+0.25*P2563</f>
        <v>54.875</v>
      </c>
      <c r="S2563" s="19">
        <f t="shared" ref="S2563:S2626" si="406">M2563*0.15+N2563*0.15+O2563*0.25+P2563*0.45</f>
        <v>53.525000000000006</v>
      </c>
      <c r="T2563" s="19">
        <f t="shared" ref="T2563:T2626" si="407">0.25*SUM(M2563:P2563)</f>
        <v>56.125</v>
      </c>
      <c r="U2563" s="7">
        <f t="shared" ref="U2563:U2626" si="408">SUM(Q2563:S2563)/3</f>
        <v>55.691666666666663</v>
      </c>
      <c r="V2563" s="7">
        <f t="shared" ref="V2563:V2626" si="409">SUM(Q2563:T2563)/4</f>
        <v>55.8</v>
      </c>
    </row>
    <row r="2564" spans="1:22" ht="13.5" x14ac:dyDescent="0.35">
      <c r="A2564" s="3">
        <v>45735</v>
      </c>
      <c r="B2564" s="2">
        <v>13.8012</v>
      </c>
      <c r="C2564" s="7">
        <v>46.21995069992537</v>
      </c>
      <c r="D2564" s="7">
        <v>0.33277679136120319</v>
      </c>
      <c r="E2564" s="7">
        <v>0.42690391621249391</v>
      </c>
      <c r="F2564" s="7">
        <v>13.94444</v>
      </c>
      <c r="G2564" s="7">
        <v>13.91437</v>
      </c>
      <c r="H2564" s="7">
        <v>12.720790000000001</v>
      </c>
      <c r="I2564" s="7">
        <v>11.812231000000004</v>
      </c>
      <c r="J2564" s="7" t="s">
        <v>48</v>
      </c>
      <c r="K2564" s="7" t="s">
        <v>55</v>
      </c>
      <c r="L2564" s="7" t="s">
        <v>56</v>
      </c>
      <c r="M2564" s="7">
        <f t="shared" si="400"/>
        <v>25</v>
      </c>
      <c r="N2564" s="7">
        <f t="shared" si="401"/>
        <v>100</v>
      </c>
      <c r="O2564" s="7">
        <f t="shared" si="402"/>
        <v>50</v>
      </c>
      <c r="P2564" s="7">
        <f t="shared" si="403"/>
        <v>66.5</v>
      </c>
      <c r="Q2564" s="19">
        <f t="shared" si="404"/>
        <v>61.225000000000001</v>
      </c>
      <c r="R2564" s="19">
        <f t="shared" si="405"/>
        <v>59.125</v>
      </c>
      <c r="S2564" s="19">
        <f t="shared" si="406"/>
        <v>61.174999999999997</v>
      </c>
      <c r="T2564" s="19">
        <f t="shared" si="407"/>
        <v>60.375</v>
      </c>
      <c r="U2564" s="7">
        <f t="shared" si="408"/>
        <v>60.508333333333326</v>
      </c>
      <c r="V2564" s="7">
        <f t="shared" si="409"/>
        <v>60.474999999999994</v>
      </c>
    </row>
    <row r="2565" spans="1:22" ht="13.5" x14ac:dyDescent="0.35">
      <c r="A2565" s="3">
        <v>45737</v>
      </c>
      <c r="B2565" s="2">
        <v>14.1259</v>
      </c>
      <c r="C2565" s="7">
        <v>50.923437466405801</v>
      </c>
      <c r="D2565" s="7">
        <v>0.32528215721076492</v>
      </c>
      <c r="E2565" s="7">
        <v>0.40657956441214815</v>
      </c>
      <c r="F2565" s="7">
        <v>13.97118</v>
      </c>
      <c r="G2565" s="7">
        <v>13.95496</v>
      </c>
      <c r="H2565" s="7">
        <v>12.787456000000002</v>
      </c>
      <c r="I2565" s="7">
        <v>11.828477500000005</v>
      </c>
      <c r="J2565" s="7" t="s">
        <v>48</v>
      </c>
      <c r="K2565" s="7" t="s">
        <v>55</v>
      </c>
      <c r="L2565" s="7" t="s">
        <v>50</v>
      </c>
      <c r="M2565" s="7">
        <f t="shared" si="400"/>
        <v>25</v>
      </c>
      <c r="N2565" s="7">
        <f t="shared" si="401"/>
        <v>100</v>
      </c>
      <c r="O2565" s="7">
        <f t="shared" si="402"/>
        <v>50</v>
      </c>
      <c r="P2565" s="7">
        <f t="shared" si="403"/>
        <v>49.5</v>
      </c>
      <c r="Q2565" s="19">
        <f t="shared" si="404"/>
        <v>58.674999999999997</v>
      </c>
      <c r="R2565" s="19">
        <f t="shared" si="405"/>
        <v>54.875</v>
      </c>
      <c r="S2565" s="19">
        <f t="shared" si="406"/>
        <v>53.525000000000006</v>
      </c>
      <c r="T2565" s="19">
        <f t="shared" si="407"/>
        <v>56.125</v>
      </c>
      <c r="U2565" s="7">
        <f t="shared" si="408"/>
        <v>55.691666666666663</v>
      </c>
      <c r="V2565" s="7">
        <f t="shared" si="409"/>
        <v>55.8</v>
      </c>
    </row>
    <row r="2566" spans="1:22" ht="13.5" x14ac:dyDescent="0.35">
      <c r="A2566" s="3">
        <v>45740</v>
      </c>
      <c r="B2566" s="2">
        <v>13.858499999999999</v>
      </c>
      <c r="C2566" s="7">
        <v>46.812948439846487</v>
      </c>
      <c r="D2566" s="7">
        <v>0.29437231954633702</v>
      </c>
      <c r="E2566" s="7">
        <v>0.38413811543898596</v>
      </c>
      <c r="F2566" s="7">
        <v>13.917700000000002</v>
      </c>
      <c r="G2566" s="7">
        <v>13.98409</v>
      </c>
      <c r="H2566" s="7">
        <v>12.846100000000002</v>
      </c>
      <c r="I2566" s="7">
        <v>11.843247000000005</v>
      </c>
      <c r="J2566" s="7" t="s">
        <v>48</v>
      </c>
      <c r="K2566" s="7" t="s">
        <v>55</v>
      </c>
      <c r="L2566" s="7" t="s">
        <v>56</v>
      </c>
      <c r="M2566" s="7">
        <f t="shared" si="400"/>
        <v>25</v>
      </c>
      <c r="N2566" s="7">
        <f t="shared" si="401"/>
        <v>100</v>
      </c>
      <c r="O2566" s="7">
        <f t="shared" si="402"/>
        <v>50</v>
      </c>
      <c r="P2566" s="7">
        <f t="shared" si="403"/>
        <v>66.5</v>
      </c>
      <c r="Q2566" s="19">
        <f t="shared" si="404"/>
        <v>61.225000000000001</v>
      </c>
      <c r="R2566" s="19">
        <f t="shared" si="405"/>
        <v>59.125</v>
      </c>
      <c r="S2566" s="19">
        <f t="shared" si="406"/>
        <v>61.174999999999997</v>
      </c>
      <c r="T2566" s="19">
        <f t="shared" si="407"/>
        <v>60.375</v>
      </c>
      <c r="U2566" s="7">
        <f t="shared" si="408"/>
        <v>60.508333333333326</v>
      </c>
      <c r="V2566" s="7">
        <f t="shared" si="409"/>
        <v>60.474999999999994</v>
      </c>
    </row>
    <row r="2567" spans="1:22" ht="13.5" x14ac:dyDescent="0.35">
      <c r="A2567" s="3">
        <v>45741</v>
      </c>
      <c r="B2567" s="2">
        <v>13.9445</v>
      </c>
      <c r="C2567" s="7">
        <v>40.667318162780944</v>
      </c>
      <c r="D2567" s="7">
        <v>0.2736609388172706</v>
      </c>
      <c r="E2567" s="7">
        <v>0.36204268011464291</v>
      </c>
      <c r="F2567" s="7">
        <v>13.9712</v>
      </c>
      <c r="G2567" s="7">
        <v>14.017520000000001</v>
      </c>
      <c r="H2567" s="7">
        <v>12.904170000000001</v>
      </c>
      <c r="I2567" s="7">
        <v>11.858867000000005</v>
      </c>
      <c r="J2567" s="7" t="s">
        <v>48</v>
      </c>
      <c r="K2567" s="7" t="s">
        <v>55</v>
      </c>
      <c r="L2567" s="7" t="s">
        <v>50</v>
      </c>
      <c r="M2567" s="7">
        <f t="shared" si="400"/>
        <v>25</v>
      </c>
      <c r="N2567" s="7">
        <f t="shared" si="401"/>
        <v>100</v>
      </c>
      <c r="O2567" s="7">
        <f t="shared" si="402"/>
        <v>50</v>
      </c>
      <c r="P2567" s="7">
        <f t="shared" si="403"/>
        <v>49.5</v>
      </c>
      <c r="Q2567" s="19">
        <f t="shared" si="404"/>
        <v>58.674999999999997</v>
      </c>
      <c r="R2567" s="19">
        <f t="shared" si="405"/>
        <v>54.875</v>
      </c>
      <c r="S2567" s="19">
        <f t="shared" si="406"/>
        <v>53.525000000000006</v>
      </c>
      <c r="T2567" s="19">
        <f t="shared" si="407"/>
        <v>56.125</v>
      </c>
      <c r="U2567" s="7">
        <f t="shared" si="408"/>
        <v>55.691666666666663</v>
      </c>
      <c r="V2567" s="7">
        <f t="shared" si="409"/>
        <v>55.8</v>
      </c>
    </row>
    <row r="2568" spans="1:22" ht="13.5" x14ac:dyDescent="0.35">
      <c r="A2568" s="3">
        <v>45742</v>
      </c>
      <c r="B2568" s="2">
        <v>13.8872</v>
      </c>
      <c r="C2568" s="7">
        <v>45.522737927801224</v>
      </c>
      <c r="D2568" s="7">
        <v>0.24974449022535339</v>
      </c>
      <c r="E2568" s="7">
        <v>0.33958304213678503</v>
      </c>
      <c r="F2568" s="7">
        <v>13.92346</v>
      </c>
      <c r="G2568" s="7">
        <v>14.024685</v>
      </c>
      <c r="H2568" s="7">
        <v>12.958612</v>
      </c>
      <c r="I2568" s="7">
        <v>11.874620500000006</v>
      </c>
      <c r="J2568" s="7" t="s">
        <v>53</v>
      </c>
      <c r="K2568" s="7" t="s">
        <v>55</v>
      </c>
      <c r="L2568" s="7" t="s">
        <v>47</v>
      </c>
      <c r="M2568" s="7">
        <f t="shared" si="400"/>
        <v>25</v>
      </c>
      <c r="N2568" s="7">
        <f t="shared" si="401"/>
        <v>100</v>
      </c>
      <c r="O2568" s="7">
        <f t="shared" si="402"/>
        <v>50</v>
      </c>
      <c r="P2568" s="7">
        <f t="shared" si="403"/>
        <v>16.5</v>
      </c>
      <c r="Q2568" s="19">
        <f t="shared" si="404"/>
        <v>53.725000000000001</v>
      </c>
      <c r="R2568" s="19">
        <f t="shared" si="405"/>
        <v>46.625</v>
      </c>
      <c r="S2568" s="19">
        <f t="shared" si="406"/>
        <v>38.674999999999997</v>
      </c>
      <c r="T2568" s="19">
        <f t="shared" si="407"/>
        <v>47.875</v>
      </c>
      <c r="U2568" s="7">
        <f t="shared" si="408"/>
        <v>46.341666666666661</v>
      </c>
      <c r="V2568" s="7">
        <f t="shared" si="409"/>
        <v>46.724999999999994</v>
      </c>
    </row>
    <row r="2569" spans="1:22" ht="13.5" x14ac:dyDescent="0.35">
      <c r="A2569" s="3">
        <v>45743</v>
      </c>
      <c r="B2569" s="2">
        <v>13.8489</v>
      </c>
      <c r="C2569" s="7">
        <v>47.655142327407589</v>
      </c>
      <c r="D2569" s="7">
        <v>0.22510517021487431</v>
      </c>
      <c r="E2569" s="7">
        <v>0.31668746775240292</v>
      </c>
      <c r="F2569" s="7">
        <v>13.932999999999998</v>
      </c>
      <c r="G2569" s="7">
        <v>14.019905</v>
      </c>
      <c r="H2569" s="7">
        <v>13.012096</v>
      </c>
      <c r="I2569" s="7">
        <v>11.889995500000007</v>
      </c>
      <c r="J2569" s="7" t="s">
        <v>48</v>
      </c>
      <c r="K2569" s="7" t="s">
        <v>55</v>
      </c>
      <c r="L2569" s="7" t="s">
        <v>50</v>
      </c>
      <c r="M2569" s="7">
        <f t="shared" si="400"/>
        <v>25</v>
      </c>
      <c r="N2569" s="7">
        <f t="shared" si="401"/>
        <v>100</v>
      </c>
      <c r="O2569" s="7">
        <f t="shared" si="402"/>
        <v>50</v>
      </c>
      <c r="P2569" s="7">
        <f t="shared" si="403"/>
        <v>49.5</v>
      </c>
      <c r="Q2569" s="19">
        <f t="shared" si="404"/>
        <v>58.674999999999997</v>
      </c>
      <c r="R2569" s="19">
        <f t="shared" si="405"/>
        <v>54.875</v>
      </c>
      <c r="S2569" s="19">
        <f t="shared" si="406"/>
        <v>53.525000000000006</v>
      </c>
      <c r="T2569" s="19">
        <f t="shared" si="407"/>
        <v>56.125</v>
      </c>
      <c r="U2569" s="7">
        <f t="shared" si="408"/>
        <v>55.691666666666663</v>
      </c>
      <c r="V2569" s="7">
        <f t="shared" si="409"/>
        <v>55.8</v>
      </c>
    </row>
    <row r="2570" spans="1:22" ht="13.5" x14ac:dyDescent="0.35">
      <c r="A2570" s="3">
        <v>45744</v>
      </c>
      <c r="B2570" s="2">
        <v>13.791600000000001</v>
      </c>
      <c r="C2570" s="7">
        <v>53.508449669360779</v>
      </c>
      <c r="D2570" s="7">
        <v>0.19866461840934235</v>
      </c>
      <c r="E2570" s="7">
        <v>0.29308289788379083</v>
      </c>
      <c r="F2570" s="7">
        <v>13.866139999999998</v>
      </c>
      <c r="G2570" s="7">
        <v>14.002710000000002</v>
      </c>
      <c r="H2570" s="7">
        <v>13.065198000000001</v>
      </c>
      <c r="I2570" s="7">
        <v>11.904944000000006</v>
      </c>
      <c r="J2570" s="7" t="s">
        <v>53</v>
      </c>
      <c r="K2570" s="7" t="s">
        <v>55</v>
      </c>
      <c r="L2570" s="7" t="s">
        <v>47</v>
      </c>
      <c r="M2570" s="7">
        <f t="shared" si="400"/>
        <v>25</v>
      </c>
      <c r="N2570" s="7">
        <f t="shared" si="401"/>
        <v>100</v>
      </c>
      <c r="O2570" s="7">
        <f t="shared" si="402"/>
        <v>50</v>
      </c>
      <c r="P2570" s="7">
        <f t="shared" si="403"/>
        <v>16.5</v>
      </c>
      <c r="Q2570" s="19">
        <f t="shared" si="404"/>
        <v>53.725000000000001</v>
      </c>
      <c r="R2570" s="19">
        <f t="shared" si="405"/>
        <v>46.625</v>
      </c>
      <c r="S2570" s="19">
        <f t="shared" si="406"/>
        <v>38.674999999999997</v>
      </c>
      <c r="T2570" s="19">
        <f t="shared" si="407"/>
        <v>47.875</v>
      </c>
      <c r="U2570" s="7">
        <f t="shared" si="408"/>
        <v>46.341666666666661</v>
      </c>
      <c r="V2570" s="7">
        <f t="shared" si="409"/>
        <v>46.724999999999994</v>
      </c>
    </row>
    <row r="2571" spans="1:22" ht="13.5" x14ac:dyDescent="0.35">
      <c r="A2571" s="3">
        <v>45749</v>
      </c>
      <c r="B2571" s="2">
        <v>13.3714</v>
      </c>
      <c r="C2571" s="7">
        <v>37.920655758701287</v>
      </c>
      <c r="D2571" s="7">
        <v>0.14216487419236579</v>
      </c>
      <c r="E2571" s="7">
        <v>0.26289929314550586</v>
      </c>
      <c r="F2571" s="7">
        <v>13.768719999999998</v>
      </c>
      <c r="G2571" s="7">
        <v>13.969280000000001</v>
      </c>
      <c r="H2571" s="7">
        <v>13.112954</v>
      </c>
      <c r="I2571" s="7">
        <v>11.917651500000003</v>
      </c>
      <c r="J2571" s="7" t="s">
        <v>53</v>
      </c>
      <c r="K2571" s="7" t="s">
        <v>55</v>
      </c>
      <c r="L2571" s="7" t="s">
        <v>47</v>
      </c>
      <c r="M2571" s="7">
        <f t="shared" si="400"/>
        <v>25</v>
      </c>
      <c r="N2571" s="7">
        <f t="shared" si="401"/>
        <v>100</v>
      </c>
      <c r="O2571" s="7">
        <f t="shared" si="402"/>
        <v>50</v>
      </c>
      <c r="P2571" s="7">
        <f t="shared" si="403"/>
        <v>16.5</v>
      </c>
      <c r="Q2571" s="19">
        <f t="shared" si="404"/>
        <v>53.725000000000001</v>
      </c>
      <c r="R2571" s="19">
        <f t="shared" si="405"/>
        <v>46.625</v>
      </c>
      <c r="S2571" s="19">
        <f t="shared" si="406"/>
        <v>38.674999999999997</v>
      </c>
      <c r="T2571" s="19">
        <f t="shared" si="407"/>
        <v>47.875</v>
      </c>
      <c r="U2571" s="7">
        <f t="shared" si="408"/>
        <v>46.341666666666661</v>
      </c>
      <c r="V2571" s="7">
        <f t="shared" si="409"/>
        <v>46.724999999999994</v>
      </c>
    </row>
    <row r="2572" spans="1:22" ht="13.5" x14ac:dyDescent="0.35">
      <c r="A2572" s="3">
        <v>45750</v>
      </c>
      <c r="B2572" s="2">
        <v>13.648400000000001</v>
      </c>
      <c r="C2572" s="7">
        <v>46.084707811662327</v>
      </c>
      <c r="D2572" s="7">
        <v>0.11837544639624653</v>
      </c>
      <c r="E2572" s="7">
        <v>0.233994523795654</v>
      </c>
      <c r="F2572" s="7">
        <v>13.7095</v>
      </c>
      <c r="G2572" s="7">
        <v>13.943494999999999</v>
      </c>
      <c r="H2572" s="7">
        <v>13.161281999999998</v>
      </c>
      <c r="I2572" s="7">
        <v>11.931977500000006</v>
      </c>
      <c r="J2572" s="7" t="s">
        <v>53</v>
      </c>
      <c r="K2572" s="7" t="s">
        <v>55</v>
      </c>
      <c r="L2572" s="7" t="s">
        <v>47</v>
      </c>
      <c r="M2572" s="7">
        <f t="shared" si="400"/>
        <v>25</v>
      </c>
      <c r="N2572" s="7">
        <f t="shared" si="401"/>
        <v>100</v>
      </c>
      <c r="O2572" s="7">
        <f t="shared" si="402"/>
        <v>50</v>
      </c>
      <c r="P2572" s="7">
        <f t="shared" si="403"/>
        <v>16.5</v>
      </c>
      <c r="Q2572" s="19">
        <f t="shared" si="404"/>
        <v>53.725000000000001</v>
      </c>
      <c r="R2572" s="19">
        <f t="shared" si="405"/>
        <v>46.625</v>
      </c>
      <c r="S2572" s="19">
        <f t="shared" si="406"/>
        <v>38.674999999999997</v>
      </c>
      <c r="T2572" s="19">
        <f t="shared" si="407"/>
        <v>47.875</v>
      </c>
      <c r="U2572" s="7">
        <f t="shared" si="408"/>
        <v>46.341666666666661</v>
      </c>
      <c r="V2572" s="7">
        <f t="shared" si="409"/>
        <v>46.724999999999994</v>
      </c>
    </row>
    <row r="2573" spans="1:22" ht="13.5" x14ac:dyDescent="0.35">
      <c r="A2573" s="3">
        <v>45751</v>
      </c>
      <c r="B2573" s="2">
        <v>13.447800000000001</v>
      </c>
      <c r="C2573" s="7">
        <v>39.940260965257053</v>
      </c>
      <c r="D2573" s="7">
        <v>8.2385718676825093E-2</v>
      </c>
      <c r="E2573" s="7">
        <v>0.20367276277188823</v>
      </c>
      <c r="F2573" s="7">
        <v>13.621620000000002</v>
      </c>
      <c r="G2573" s="7">
        <v>13.878550000000001</v>
      </c>
      <c r="H2573" s="7">
        <v>13.201014000000001</v>
      </c>
      <c r="I2573" s="7">
        <v>11.945580500000004</v>
      </c>
      <c r="J2573" s="7" t="s">
        <v>53</v>
      </c>
      <c r="K2573" s="7" t="s">
        <v>55</v>
      </c>
      <c r="L2573" s="7" t="s">
        <v>47</v>
      </c>
      <c r="M2573" s="7">
        <f t="shared" si="400"/>
        <v>25</v>
      </c>
      <c r="N2573" s="7">
        <f t="shared" si="401"/>
        <v>100</v>
      </c>
      <c r="O2573" s="7">
        <f t="shared" si="402"/>
        <v>50</v>
      </c>
      <c r="P2573" s="7">
        <f t="shared" si="403"/>
        <v>16.5</v>
      </c>
      <c r="Q2573" s="19">
        <f t="shared" si="404"/>
        <v>53.725000000000001</v>
      </c>
      <c r="R2573" s="19">
        <f t="shared" si="405"/>
        <v>46.625</v>
      </c>
      <c r="S2573" s="19">
        <f t="shared" si="406"/>
        <v>38.674999999999997</v>
      </c>
      <c r="T2573" s="19">
        <f t="shared" si="407"/>
        <v>47.875</v>
      </c>
      <c r="U2573" s="7">
        <f t="shared" si="408"/>
        <v>46.341666666666661</v>
      </c>
      <c r="V2573" s="7">
        <f t="shared" si="409"/>
        <v>46.724999999999994</v>
      </c>
    </row>
    <row r="2574" spans="1:22" ht="13.5" x14ac:dyDescent="0.35">
      <c r="A2574" s="3">
        <v>45754</v>
      </c>
      <c r="B2574" s="2">
        <v>13.3714</v>
      </c>
      <c r="C2574" s="7">
        <v>40.181565129373062</v>
      </c>
      <c r="D2574" s="7">
        <v>4.7155183071271978E-2</v>
      </c>
      <c r="E2574" s="7">
        <v>0.17236924683176499</v>
      </c>
      <c r="F2574" s="7">
        <v>13.526120000000001</v>
      </c>
      <c r="G2574" s="7">
        <v>13.835570000000001</v>
      </c>
      <c r="H2574" s="7">
        <v>13.239218000000003</v>
      </c>
      <c r="I2574" s="7">
        <v>11.959035000000005</v>
      </c>
      <c r="J2574" s="7" t="s">
        <v>53</v>
      </c>
      <c r="K2574" s="7" t="s">
        <v>55</v>
      </c>
      <c r="L2574" s="7" t="s">
        <v>47</v>
      </c>
      <c r="M2574" s="7">
        <f t="shared" si="400"/>
        <v>25</v>
      </c>
      <c r="N2574" s="7">
        <f t="shared" si="401"/>
        <v>100</v>
      </c>
      <c r="O2574" s="7">
        <f t="shared" si="402"/>
        <v>50</v>
      </c>
      <c r="P2574" s="7">
        <f t="shared" si="403"/>
        <v>16.5</v>
      </c>
      <c r="Q2574" s="19">
        <f t="shared" si="404"/>
        <v>53.725000000000001</v>
      </c>
      <c r="R2574" s="19">
        <f t="shared" si="405"/>
        <v>46.625</v>
      </c>
      <c r="S2574" s="19">
        <f t="shared" si="406"/>
        <v>38.674999999999997</v>
      </c>
      <c r="T2574" s="19">
        <f t="shared" si="407"/>
        <v>47.875</v>
      </c>
      <c r="U2574" s="7">
        <f t="shared" si="408"/>
        <v>46.341666666666661</v>
      </c>
      <c r="V2574" s="7">
        <f t="shared" si="409"/>
        <v>46.724999999999994</v>
      </c>
    </row>
    <row r="2575" spans="1:22" ht="13.5" x14ac:dyDescent="0.35">
      <c r="A2575" s="3">
        <v>45755</v>
      </c>
      <c r="B2575" s="2">
        <v>13.2759</v>
      </c>
      <c r="C2575" s="7">
        <v>36.392161885245912</v>
      </c>
      <c r="D2575" s="7">
        <v>1.1397296963545855E-2</v>
      </c>
      <c r="E2575" s="7">
        <v>0.14017485685812117</v>
      </c>
      <c r="F2575" s="7">
        <v>13.422980000000001</v>
      </c>
      <c r="G2575" s="7">
        <v>13.798319999999999</v>
      </c>
      <c r="H2575" s="7">
        <v>13.267108</v>
      </c>
      <c r="I2575" s="7">
        <v>11.971265000000008</v>
      </c>
      <c r="J2575" s="7" t="s">
        <v>53</v>
      </c>
      <c r="K2575" s="7" t="s">
        <v>55</v>
      </c>
      <c r="L2575" s="7" t="s">
        <v>47</v>
      </c>
      <c r="M2575" s="7">
        <f t="shared" si="400"/>
        <v>25</v>
      </c>
      <c r="N2575" s="7">
        <f t="shared" si="401"/>
        <v>100</v>
      </c>
      <c r="O2575" s="7">
        <f t="shared" si="402"/>
        <v>50</v>
      </c>
      <c r="P2575" s="7">
        <f t="shared" si="403"/>
        <v>16.5</v>
      </c>
      <c r="Q2575" s="19">
        <f t="shared" si="404"/>
        <v>53.725000000000001</v>
      </c>
      <c r="R2575" s="19">
        <f t="shared" si="405"/>
        <v>46.625</v>
      </c>
      <c r="S2575" s="19">
        <f t="shared" si="406"/>
        <v>38.674999999999997</v>
      </c>
      <c r="T2575" s="19">
        <f t="shared" si="407"/>
        <v>47.875</v>
      </c>
      <c r="U2575" s="7">
        <f t="shared" si="408"/>
        <v>46.341666666666661</v>
      </c>
      <c r="V2575" s="7">
        <f t="shared" si="409"/>
        <v>46.724999999999994</v>
      </c>
    </row>
    <row r="2576" spans="1:22" ht="13.5" x14ac:dyDescent="0.35">
      <c r="A2576" s="3">
        <v>45757</v>
      </c>
      <c r="B2576" s="2">
        <v>13.084899999999999</v>
      </c>
      <c r="C2576" s="7">
        <v>39.667748577810357</v>
      </c>
      <c r="D2576" s="7">
        <v>-3.1984491832689699E-2</v>
      </c>
      <c r="E2576" s="7">
        <v>0.10574298711995901</v>
      </c>
      <c r="F2576" s="7">
        <v>13.365680000000001</v>
      </c>
      <c r="G2576" s="7">
        <v>13.774445</v>
      </c>
      <c r="H2576" s="7">
        <v>13.288119999999999</v>
      </c>
      <c r="I2576" s="7">
        <v>11.983333500000006</v>
      </c>
      <c r="J2576" s="7" t="s">
        <v>53</v>
      </c>
      <c r="K2576" s="7" t="s">
        <v>55</v>
      </c>
      <c r="L2576" s="7" t="s">
        <v>47</v>
      </c>
      <c r="M2576" s="7">
        <f t="shared" si="400"/>
        <v>25</v>
      </c>
      <c r="N2576" s="7">
        <f t="shared" si="401"/>
        <v>100</v>
      </c>
      <c r="O2576" s="7">
        <f t="shared" si="402"/>
        <v>50</v>
      </c>
      <c r="P2576" s="7">
        <f t="shared" si="403"/>
        <v>16.5</v>
      </c>
      <c r="Q2576" s="19">
        <f t="shared" si="404"/>
        <v>53.725000000000001</v>
      </c>
      <c r="R2576" s="19">
        <f t="shared" si="405"/>
        <v>46.625</v>
      </c>
      <c r="S2576" s="19">
        <f t="shared" si="406"/>
        <v>38.674999999999997</v>
      </c>
      <c r="T2576" s="19">
        <f t="shared" si="407"/>
        <v>47.875</v>
      </c>
      <c r="U2576" s="7">
        <f t="shared" si="408"/>
        <v>46.341666666666661</v>
      </c>
      <c r="V2576" s="7">
        <f t="shared" si="409"/>
        <v>46.724999999999994</v>
      </c>
    </row>
    <row r="2577" spans="1:22" ht="13.5" x14ac:dyDescent="0.35">
      <c r="A2577" s="3">
        <v>45758</v>
      </c>
      <c r="B2577" s="2">
        <v>13.266299999999999</v>
      </c>
      <c r="C2577" s="7">
        <v>33.455231349603523</v>
      </c>
      <c r="D2577" s="7">
        <v>-5.1137921894325089E-2</v>
      </c>
      <c r="E2577" s="7">
        <v>7.43668053171022E-2</v>
      </c>
      <c r="F2577" s="7">
        <v>13.289259999999999</v>
      </c>
      <c r="G2577" s="7">
        <v>13.731465</v>
      </c>
      <c r="H2577" s="7">
        <v>13.314288000000001</v>
      </c>
      <c r="I2577" s="7">
        <v>11.996309000000005</v>
      </c>
      <c r="J2577" s="7" t="s">
        <v>53</v>
      </c>
      <c r="K2577" s="7" t="s">
        <v>55</v>
      </c>
      <c r="L2577" s="7" t="s">
        <v>47</v>
      </c>
      <c r="M2577" s="7">
        <f t="shared" si="400"/>
        <v>25</v>
      </c>
      <c r="N2577" s="7">
        <f t="shared" si="401"/>
        <v>100</v>
      </c>
      <c r="O2577" s="7">
        <f t="shared" si="402"/>
        <v>50</v>
      </c>
      <c r="P2577" s="7">
        <f t="shared" si="403"/>
        <v>16.5</v>
      </c>
      <c r="Q2577" s="19">
        <f t="shared" si="404"/>
        <v>53.725000000000001</v>
      </c>
      <c r="R2577" s="19">
        <f t="shared" si="405"/>
        <v>46.625</v>
      </c>
      <c r="S2577" s="19">
        <f t="shared" si="406"/>
        <v>38.674999999999997</v>
      </c>
      <c r="T2577" s="19">
        <f t="shared" si="407"/>
        <v>47.875</v>
      </c>
      <c r="U2577" s="7">
        <f t="shared" si="408"/>
        <v>46.341666666666661</v>
      </c>
      <c r="V2577" s="7">
        <f t="shared" si="409"/>
        <v>46.724999999999994</v>
      </c>
    </row>
    <row r="2578" spans="1:22" ht="13.5" x14ac:dyDescent="0.35">
      <c r="A2578" s="3">
        <v>45761</v>
      </c>
      <c r="B2578" s="2">
        <v>13.1326</v>
      </c>
      <c r="C2578" s="7">
        <v>36.110187801229877</v>
      </c>
      <c r="D2578" s="7">
        <v>-7.6226929242965369E-2</v>
      </c>
      <c r="E2578" s="7">
        <v>4.4248058405088692E-2</v>
      </c>
      <c r="F2578" s="7">
        <v>13.226220000000001</v>
      </c>
      <c r="G2578" s="7">
        <v>13.69326</v>
      </c>
      <c r="H2578" s="7">
        <v>13.338738000000001</v>
      </c>
      <c r="I2578" s="7">
        <v>12.008849500000004</v>
      </c>
      <c r="J2578" s="7" t="s">
        <v>53</v>
      </c>
      <c r="K2578" s="7" t="s">
        <v>55</v>
      </c>
      <c r="L2578" s="7" t="s">
        <v>47</v>
      </c>
      <c r="M2578" s="7">
        <f t="shared" si="400"/>
        <v>25</v>
      </c>
      <c r="N2578" s="7">
        <f t="shared" si="401"/>
        <v>100</v>
      </c>
      <c r="O2578" s="7">
        <f t="shared" si="402"/>
        <v>50</v>
      </c>
      <c r="P2578" s="7">
        <f t="shared" si="403"/>
        <v>16.5</v>
      </c>
      <c r="Q2578" s="19">
        <f t="shared" si="404"/>
        <v>53.725000000000001</v>
      </c>
      <c r="R2578" s="19">
        <f t="shared" si="405"/>
        <v>46.625</v>
      </c>
      <c r="S2578" s="19">
        <f t="shared" si="406"/>
        <v>38.674999999999997</v>
      </c>
      <c r="T2578" s="19">
        <f t="shared" si="407"/>
        <v>47.875</v>
      </c>
      <c r="U2578" s="7">
        <f t="shared" si="408"/>
        <v>46.341666666666661</v>
      </c>
      <c r="V2578" s="7">
        <f t="shared" si="409"/>
        <v>46.724999999999994</v>
      </c>
    </row>
    <row r="2579" spans="1:22" ht="13.5" x14ac:dyDescent="0.35">
      <c r="A2579" s="3">
        <v>45762</v>
      </c>
      <c r="B2579" s="2">
        <v>12.9034</v>
      </c>
      <c r="C2579" s="7">
        <v>23.553844156967969</v>
      </c>
      <c r="D2579" s="7">
        <v>-0.1132986366614972</v>
      </c>
      <c r="E2579" s="7">
        <v>1.2738719391771514E-2</v>
      </c>
      <c r="F2579" s="7">
        <v>13.132619999999999</v>
      </c>
      <c r="G2579" s="7">
        <v>13.634045</v>
      </c>
      <c r="H2579" s="7">
        <v>13.356502000000001</v>
      </c>
      <c r="I2579" s="7">
        <v>12.020244000000005</v>
      </c>
      <c r="J2579" s="7" t="s">
        <v>53</v>
      </c>
      <c r="K2579" s="7" t="s">
        <v>55</v>
      </c>
      <c r="L2579" s="7" t="s">
        <v>47</v>
      </c>
      <c r="M2579" s="7">
        <f t="shared" si="400"/>
        <v>50</v>
      </c>
      <c r="N2579" s="7">
        <f t="shared" si="401"/>
        <v>100</v>
      </c>
      <c r="O2579" s="7">
        <f t="shared" si="402"/>
        <v>50</v>
      </c>
      <c r="P2579" s="7">
        <f t="shared" si="403"/>
        <v>16.5</v>
      </c>
      <c r="Q2579" s="19">
        <f t="shared" si="404"/>
        <v>62.475000000000001</v>
      </c>
      <c r="R2579" s="19">
        <f t="shared" si="405"/>
        <v>51.625</v>
      </c>
      <c r="S2579" s="19">
        <f t="shared" si="406"/>
        <v>42.424999999999997</v>
      </c>
      <c r="T2579" s="19">
        <f t="shared" si="407"/>
        <v>54.125</v>
      </c>
      <c r="U2579" s="7">
        <f t="shared" si="408"/>
        <v>52.17499999999999</v>
      </c>
      <c r="V2579" s="7">
        <f t="shared" si="409"/>
        <v>52.662499999999994</v>
      </c>
    </row>
    <row r="2580" spans="1:22" ht="13.5" x14ac:dyDescent="0.35">
      <c r="A2580" s="3">
        <v>45763</v>
      </c>
      <c r="B2580" s="2">
        <v>13.6197</v>
      </c>
      <c r="C2580" s="7">
        <v>45.674226505325713</v>
      </c>
      <c r="D2580" s="7">
        <v>-8.3911528380726352E-2</v>
      </c>
      <c r="E2580" s="7">
        <v>-6.5913301627280613E-3</v>
      </c>
      <c r="F2580" s="7">
        <v>13.20138</v>
      </c>
      <c r="G2580" s="7">
        <v>13.615420000000004</v>
      </c>
      <c r="H2580" s="7">
        <v>13.388784000000001</v>
      </c>
      <c r="I2580" s="7">
        <v>12.035220000000004</v>
      </c>
      <c r="J2580" s="7" t="s">
        <v>48</v>
      </c>
      <c r="K2580" s="7" t="s">
        <v>55</v>
      </c>
      <c r="L2580" s="7" t="s">
        <v>50</v>
      </c>
      <c r="M2580" s="7">
        <f t="shared" si="400"/>
        <v>25</v>
      </c>
      <c r="N2580" s="7">
        <f t="shared" si="401"/>
        <v>100</v>
      </c>
      <c r="O2580" s="7">
        <f t="shared" si="402"/>
        <v>50</v>
      </c>
      <c r="P2580" s="7">
        <f t="shared" si="403"/>
        <v>49.5</v>
      </c>
      <c r="Q2580" s="19">
        <f t="shared" si="404"/>
        <v>58.674999999999997</v>
      </c>
      <c r="R2580" s="19">
        <f t="shared" si="405"/>
        <v>54.875</v>
      </c>
      <c r="S2580" s="19">
        <f t="shared" si="406"/>
        <v>53.525000000000006</v>
      </c>
      <c r="T2580" s="19">
        <f t="shared" si="407"/>
        <v>56.125</v>
      </c>
      <c r="U2580" s="7">
        <f t="shared" si="408"/>
        <v>55.691666666666663</v>
      </c>
      <c r="V2580" s="7">
        <f t="shared" si="409"/>
        <v>55.8</v>
      </c>
    </row>
    <row r="2581" spans="1:22" ht="13.5" x14ac:dyDescent="0.35">
      <c r="A2581" s="3">
        <v>45764</v>
      </c>
      <c r="B2581" s="2">
        <v>13.3714</v>
      </c>
      <c r="C2581" s="7">
        <v>40.195038494439693</v>
      </c>
      <c r="D2581" s="7">
        <v>-7.9738591370087875E-2</v>
      </c>
      <c r="E2581" s="7">
        <v>-2.1220782404200025E-2</v>
      </c>
      <c r="F2581" s="7">
        <v>13.258679999999998</v>
      </c>
      <c r="G2581" s="7">
        <v>13.577695000000002</v>
      </c>
      <c r="H2581" s="7">
        <v>13.417438000000002</v>
      </c>
      <c r="I2581" s="7">
        <v>12.049328000000003</v>
      </c>
      <c r="J2581" s="7" t="s">
        <v>48</v>
      </c>
      <c r="K2581" s="7" t="s">
        <v>55</v>
      </c>
      <c r="L2581" s="7" t="s">
        <v>50</v>
      </c>
      <c r="M2581" s="7">
        <f t="shared" si="400"/>
        <v>25</v>
      </c>
      <c r="N2581" s="7">
        <f t="shared" si="401"/>
        <v>100</v>
      </c>
      <c r="O2581" s="7">
        <f t="shared" si="402"/>
        <v>50</v>
      </c>
      <c r="P2581" s="7">
        <f t="shared" si="403"/>
        <v>49.5</v>
      </c>
      <c r="Q2581" s="19">
        <f t="shared" si="404"/>
        <v>58.674999999999997</v>
      </c>
      <c r="R2581" s="19">
        <f t="shared" si="405"/>
        <v>54.875</v>
      </c>
      <c r="S2581" s="19">
        <f t="shared" si="406"/>
        <v>53.525000000000006</v>
      </c>
      <c r="T2581" s="19">
        <f t="shared" si="407"/>
        <v>56.125</v>
      </c>
      <c r="U2581" s="7">
        <f t="shared" si="408"/>
        <v>55.691666666666663</v>
      </c>
      <c r="V2581" s="7">
        <f t="shared" si="409"/>
        <v>55.8</v>
      </c>
    </row>
    <row r="2582" spans="1:22" ht="13.5" x14ac:dyDescent="0.35">
      <c r="A2582" s="3">
        <v>45765</v>
      </c>
      <c r="B2582" s="2">
        <v>13.1708</v>
      </c>
      <c r="C2582" s="7">
        <v>38.316263291799871</v>
      </c>
      <c r="D2582" s="7">
        <v>-9.1562773582605672E-2</v>
      </c>
      <c r="E2582" s="7">
        <v>-3.5289180639881151E-2</v>
      </c>
      <c r="F2582" s="7">
        <v>13.23958</v>
      </c>
      <c r="G2582" s="7">
        <v>13.552385000000001</v>
      </c>
      <c r="H2582" s="7">
        <v>13.441314</v>
      </c>
      <c r="I2582" s="7">
        <v>12.061966000000005</v>
      </c>
      <c r="J2582" s="7" t="s">
        <v>53</v>
      </c>
      <c r="K2582" s="7" t="s">
        <v>55</v>
      </c>
      <c r="L2582" s="7" t="s">
        <v>47</v>
      </c>
      <c r="M2582" s="7">
        <f t="shared" si="400"/>
        <v>25</v>
      </c>
      <c r="N2582" s="7">
        <f t="shared" si="401"/>
        <v>100</v>
      </c>
      <c r="O2582" s="7">
        <f t="shared" si="402"/>
        <v>50</v>
      </c>
      <c r="P2582" s="7">
        <f t="shared" si="403"/>
        <v>16.5</v>
      </c>
      <c r="Q2582" s="19">
        <f t="shared" si="404"/>
        <v>53.725000000000001</v>
      </c>
      <c r="R2582" s="19">
        <f t="shared" si="405"/>
        <v>46.625</v>
      </c>
      <c r="S2582" s="19">
        <f t="shared" si="406"/>
        <v>38.674999999999997</v>
      </c>
      <c r="T2582" s="19">
        <f t="shared" si="407"/>
        <v>47.875</v>
      </c>
      <c r="U2582" s="7">
        <f t="shared" si="408"/>
        <v>46.341666666666661</v>
      </c>
      <c r="V2582" s="7">
        <f t="shared" si="409"/>
        <v>46.724999999999994</v>
      </c>
    </row>
    <row r="2583" spans="1:22" ht="13.5" x14ac:dyDescent="0.35">
      <c r="A2583" s="3">
        <v>45768</v>
      </c>
      <c r="B2583" s="2">
        <v>13.3714</v>
      </c>
      <c r="C2583" s="7">
        <v>42.604008549920998</v>
      </c>
      <c r="D2583" s="7">
        <v>-8.3781004392042391E-2</v>
      </c>
      <c r="E2583" s="7">
        <v>-4.4987545390313403E-2</v>
      </c>
      <c r="F2583" s="7">
        <v>13.28734</v>
      </c>
      <c r="G2583" s="7">
        <v>13.514659999999997</v>
      </c>
      <c r="H2583" s="7">
        <v>13.469012000000003</v>
      </c>
      <c r="I2583" s="7">
        <v>12.075654000000004</v>
      </c>
      <c r="J2583" s="7" t="s">
        <v>48</v>
      </c>
      <c r="K2583" s="7" t="s">
        <v>55</v>
      </c>
      <c r="L2583" s="7" t="s">
        <v>50</v>
      </c>
      <c r="M2583" s="7">
        <f t="shared" si="400"/>
        <v>25</v>
      </c>
      <c r="N2583" s="7">
        <f t="shared" si="401"/>
        <v>100</v>
      </c>
      <c r="O2583" s="7">
        <f t="shared" si="402"/>
        <v>50</v>
      </c>
      <c r="P2583" s="7">
        <f t="shared" si="403"/>
        <v>49.5</v>
      </c>
      <c r="Q2583" s="19">
        <f t="shared" si="404"/>
        <v>58.674999999999997</v>
      </c>
      <c r="R2583" s="19">
        <f t="shared" si="405"/>
        <v>54.875</v>
      </c>
      <c r="S2583" s="19">
        <f t="shared" si="406"/>
        <v>53.525000000000006</v>
      </c>
      <c r="T2583" s="19">
        <f t="shared" si="407"/>
        <v>56.125</v>
      </c>
      <c r="U2583" s="7">
        <f t="shared" si="408"/>
        <v>55.691666666666663</v>
      </c>
      <c r="V2583" s="7">
        <f t="shared" si="409"/>
        <v>55.8</v>
      </c>
    </row>
    <row r="2584" spans="1:22" ht="13.5" x14ac:dyDescent="0.35">
      <c r="A2584" s="3">
        <v>45769</v>
      </c>
      <c r="B2584" s="2">
        <v>13.3714</v>
      </c>
      <c r="C2584" s="7">
        <v>43.373911946511903</v>
      </c>
      <c r="D2584" s="7">
        <v>-7.6729407397815308E-2</v>
      </c>
      <c r="E2584" s="7">
        <v>-5.1335917791813783E-2</v>
      </c>
      <c r="F2584" s="7">
        <v>13.380940000000001</v>
      </c>
      <c r="G2584" s="7">
        <v>13.493169999999997</v>
      </c>
      <c r="H2584" s="7">
        <v>13.495564000000002</v>
      </c>
      <c r="I2584" s="7">
        <v>12.089342000000004</v>
      </c>
      <c r="J2584" s="7" t="s">
        <v>48</v>
      </c>
      <c r="K2584" s="7" t="s">
        <v>55</v>
      </c>
      <c r="L2584" s="7" t="s">
        <v>50</v>
      </c>
      <c r="M2584" s="7">
        <f t="shared" si="400"/>
        <v>25</v>
      </c>
      <c r="N2584" s="7">
        <f t="shared" si="401"/>
        <v>100</v>
      </c>
      <c r="O2584" s="7">
        <f t="shared" si="402"/>
        <v>50</v>
      </c>
      <c r="P2584" s="7">
        <f t="shared" si="403"/>
        <v>49.5</v>
      </c>
      <c r="Q2584" s="19">
        <f t="shared" si="404"/>
        <v>58.674999999999997</v>
      </c>
      <c r="R2584" s="19">
        <f t="shared" si="405"/>
        <v>54.875</v>
      </c>
      <c r="S2584" s="19">
        <f t="shared" si="406"/>
        <v>53.525000000000006</v>
      </c>
      <c r="T2584" s="19">
        <f t="shared" si="407"/>
        <v>56.125</v>
      </c>
      <c r="U2584" s="7">
        <f t="shared" si="408"/>
        <v>55.691666666666663</v>
      </c>
      <c r="V2584" s="7">
        <f t="shared" si="409"/>
        <v>55.8</v>
      </c>
    </row>
    <row r="2585" spans="1:22" ht="13.5" x14ac:dyDescent="0.35">
      <c r="A2585" s="3">
        <v>45770</v>
      </c>
      <c r="B2585" s="2">
        <v>13.084899999999999</v>
      </c>
      <c r="C2585" s="7">
        <v>45.283329491949551</v>
      </c>
      <c r="D2585" s="7">
        <v>-9.3184943571593237E-2</v>
      </c>
      <c r="E2585" s="7">
        <v>-5.9705722947769685E-2</v>
      </c>
      <c r="F2585" s="7">
        <v>13.27398</v>
      </c>
      <c r="G2585" s="7">
        <v>13.441119999999998</v>
      </c>
      <c r="H2585" s="7">
        <v>13.516575999999997</v>
      </c>
      <c r="I2585" s="7">
        <v>12.101550500000004</v>
      </c>
      <c r="J2585" s="7" t="s">
        <v>53</v>
      </c>
      <c r="K2585" s="7" t="s">
        <v>55</v>
      </c>
      <c r="L2585" s="7" t="s">
        <v>47</v>
      </c>
      <c r="M2585" s="7">
        <f t="shared" si="400"/>
        <v>25</v>
      </c>
      <c r="N2585" s="7">
        <f t="shared" si="401"/>
        <v>100</v>
      </c>
      <c r="O2585" s="7">
        <f t="shared" si="402"/>
        <v>50</v>
      </c>
      <c r="P2585" s="7">
        <f t="shared" si="403"/>
        <v>16.5</v>
      </c>
      <c r="Q2585" s="19">
        <f t="shared" si="404"/>
        <v>53.725000000000001</v>
      </c>
      <c r="R2585" s="19">
        <f t="shared" si="405"/>
        <v>46.625</v>
      </c>
      <c r="S2585" s="19">
        <f t="shared" si="406"/>
        <v>38.674999999999997</v>
      </c>
      <c r="T2585" s="19">
        <f t="shared" si="407"/>
        <v>47.875</v>
      </c>
      <c r="U2585" s="7">
        <f t="shared" si="408"/>
        <v>46.341666666666661</v>
      </c>
      <c r="V2585" s="7">
        <f t="shared" si="409"/>
        <v>46.724999999999994</v>
      </c>
    </row>
    <row r="2586" spans="1:22" ht="13.5" x14ac:dyDescent="0.35">
      <c r="A2586" s="3">
        <v>45771</v>
      </c>
      <c r="B2586" s="2">
        <v>13.361800000000001</v>
      </c>
      <c r="C2586" s="7">
        <v>45.281527823510054</v>
      </c>
      <c r="D2586" s="7">
        <v>-8.2926632100091879E-2</v>
      </c>
      <c r="E2586" s="7">
        <v>-6.4349904778234129E-2</v>
      </c>
      <c r="F2586" s="7">
        <v>13.27206</v>
      </c>
      <c r="G2586" s="7">
        <v>13.416284999999998</v>
      </c>
      <c r="H2586" s="7">
        <v>13.543125999999999</v>
      </c>
      <c r="I2586" s="7">
        <v>12.115143500000004</v>
      </c>
      <c r="J2586" s="7" t="s">
        <v>53</v>
      </c>
      <c r="K2586" s="7" t="s">
        <v>55</v>
      </c>
      <c r="L2586" s="7" t="s">
        <v>47</v>
      </c>
      <c r="M2586" s="7">
        <f t="shared" si="400"/>
        <v>25</v>
      </c>
      <c r="N2586" s="7">
        <f t="shared" si="401"/>
        <v>45</v>
      </c>
      <c r="O2586" s="7">
        <f t="shared" si="402"/>
        <v>50</v>
      </c>
      <c r="P2586" s="7">
        <f t="shared" si="403"/>
        <v>16.5</v>
      </c>
      <c r="Q2586" s="19">
        <f t="shared" si="404"/>
        <v>34.475000000000001</v>
      </c>
      <c r="R2586" s="19">
        <f t="shared" si="405"/>
        <v>35.625</v>
      </c>
      <c r="S2586" s="19">
        <f t="shared" si="406"/>
        <v>30.425000000000001</v>
      </c>
      <c r="T2586" s="19">
        <f t="shared" si="407"/>
        <v>34.125</v>
      </c>
      <c r="U2586" s="7">
        <f t="shared" si="408"/>
        <v>33.508333333333333</v>
      </c>
      <c r="V2586" s="7">
        <f t="shared" si="409"/>
        <v>33.662499999999994</v>
      </c>
    </row>
    <row r="2587" spans="1:22" ht="13.5" x14ac:dyDescent="0.35">
      <c r="A2587" s="3">
        <v>45772</v>
      </c>
      <c r="B2587" s="2">
        <v>13.323600000000001</v>
      </c>
      <c r="C2587" s="7">
        <v>47.839699436443333</v>
      </c>
      <c r="D2587" s="7">
        <v>-7.6991754085666386E-2</v>
      </c>
      <c r="E2587" s="7">
        <v>-6.6878274639720584E-2</v>
      </c>
      <c r="F2587" s="7">
        <v>13.302620000000001</v>
      </c>
      <c r="G2587" s="7">
        <v>13.38524</v>
      </c>
      <c r="H2587" s="7">
        <v>13.557642000000001</v>
      </c>
      <c r="I2587" s="7">
        <v>12.128686000000002</v>
      </c>
      <c r="J2587" s="7" t="s">
        <v>53</v>
      </c>
      <c r="K2587" s="7" t="s">
        <v>55</v>
      </c>
      <c r="L2587" s="7" t="s">
        <v>54</v>
      </c>
      <c r="M2587" s="7">
        <f t="shared" si="400"/>
        <v>25</v>
      </c>
      <c r="N2587" s="7">
        <f t="shared" si="401"/>
        <v>45</v>
      </c>
      <c r="O2587" s="7">
        <f t="shared" si="402"/>
        <v>50</v>
      </c>
      <c r="P2587" s="7">
        <f t="shared" si="403"/>
        <v>16.5</v>
      </c>
      <c r="Q2587" s="19">
        <f t="shared" si="404"/>
        <v>34.475000000000001</v>
      </c>
      <c r="R2587" s="19">
        <f t="shared" si="405"/>
        <v>35.625</v>
      </c>
      <c r="S2587" s="19">
        <f t="shared" si="406"/>
        <v>30.425000000000001</v>
      </c>
      <c r="T2587" s="19">
        <f t="shared" si="407"/>
        <v>34.125</v>
      </c>
      <c r="U2587" s="7">
        <f t="shared" si="408"/>
        <v>33.508333333333333</v>
      </c>
      <c r="V2587" s="7">
        <f t="shared" si="409"/>
        <v>33.662499999999994</v>
      </c>
    </row>
    <row r="2588" spans="1:22" ht="13.5" x14ac:dyDescent="0.35">
      <c r="A2588" s="3">
        <v>45775</v>
      </c>
      <c r="B2588" s="2">
        <v>13.1708</v>
      </c>
      <c r="C2588" s="7">
        <v>46.601152151812954</v>
      </c>
      <c r="D2588" s="7">
        <v>-8.3653695765695701E-2</v>
      </c>
      <c r="E2588" s="7">
        <v>-7.0233358864915607E-2</v>
      </c>
      <c r="F2588" s="7">
        <v>13.262499999999999</v>
      </c>
      <c r="G2588" s="7">
        <v>13.34942</v>
      </c>
      <c r="H2588" s="7">
        <v>13.561651999999999</v>
      </c>
      <c r="I2588" s="7">
        <v>12.141371000000001</v>
      </c>
      <c r="J2588" s="7" t="s">
        <v>53</v>
      </c>
      <c r="K2588" s="7" t="s">
        <v>55</v>
      </c>
      <c r="L2588" s="7" t="s">
        <v>47</v>
      </c>
      <c r="M2588" s="7">
        <f t="shared" si="400"/>
        <v>25</v>
      </c>
      <c r="N2588" s="7">
        <f t="shared" si="401"/>
        <v>45</v>
      </c>
      <c r="O2588" s="7">
        <f t="shared" si="402"/>
        <v>50</v>
      </c>
      <c r="P2588" s="7">
        <f t="shared" si="403"/>
        <v>16.5</v>
      </c>
      <c r="Q2588" s="19">
        <f t="shared" si="404"/>
        <v>34.475000000000001</v>
      </c>
      <c r="R2588" s="19">
        <f t="shared" si="405"/>
        <v>35.625</v>
      </c>
      <c r="S2588" s="19">
        <f t="shared" si="406"/>
        <v>30.425000000000001</v>
      </c>
      <c r="T2588" s="19">
        <f t="shared" si="407"/>
        <v>34.125</v>
      </c>
      <c r="U2588" s="7">
        <f t="shared" si="408"/>
        <v>33.508333333333333</v>
      </c>
      <c r="V2588" s="7">
        <f t="shared" si="409"/>
        <v>33.662499999999994</v>
      </c>
    </row>
    <row r="2589" spans="1:22" ht="13.5" x14ac:dyDescent="0.35">
      <c r="A2589" s="3">
        <v>45776</v>
      </c>
      <c r="B2589" s="2">
        <v>13.065799999999999</v>
      </c>
      <c r="C2589" s="7">
        <v>46.451612903225801</v>
      </c>
      <c r="D2589" s="7">
        <v>-9.6295915648729746E-2</v>
      </c>
      <c r="E2589" s="7">
        <v>-7.5445870221678438E-2</v>
      </c>
      <c r="F2589" s="7">
        <v>13.20138</v>
      </c>
      <c r="G2589" s="7">
        <v>13.310265000000001</v>
      </c>
      <c r="H2589" s="7">
        <v>13.563561999999999</v>
      </c>
      <c r="I2589" s="7">
        <v>12.152550500000002</v>
      </c>
      <c r="J2589" s="7" t="s">
        <v>53</v>
      </c>
      <c r="K2589" s="7" t="s">
        <v>55</v>
      </c>
      <c r="L2589" s="7" t="s">
        <v>47</v>
      </c>
      <c r="M2589" s="7">
        <f t="shared" si="400"/>
        <v>25</v>
      </c>
      <c r="N2589" s="7">
        <f t="shared" si="401"/>
        <v>100</v>
      </c>
      <c r="O2589" s="7">
        <f t="shared" si="402"/>
        <v>50</v>
      </c>
      <c r="P2589" s="7">
        <f t="shared" si="403"/>
        <v>16.5</v>
      </c>
      <c r="Q2589" s="19">
        <f t="shared" si="404"/>
        <v>53.725000000000001</v>
      </c>
      <c r="R2589" s="19">
        <f t="shared" si="405"/>
        <v>46.625</v>
      </c>
      <c r="S2589" s="19">
        <f t="shared" si="406"/>
        <v>38.674999999999997</v>
      </c>
      <c r="T2589" s="19">
        <f t="shared" si="407"/>
        <v>47.875</v>
      </c>
      <c r="U2589" s="7">
        <f t="shared" si="408"/>
        <v>46.341666666666661</v>
      </c>
      <c r="V2589" s="7">
        <f t="shared" si="409"/>
        <v>46.724999999999994</v>
      </c>
    </row>
    <row r="2590" spans="1:22" ht="13.5" x14ac:dyDescent="0.35">
      <c r="A2590" s="3">
        <v>45777</v>
      </c>
      <c r="B2590" s="2">
        <v>13.161300000000001</v>
      </c>
      <c r="C2590" s="7">
        <v>51.333333333333357</v>
      </c>
      <c r="D2590" s="7">
        <v>-9.7485165806107332E-2</v>
      </c>
      <c r="E2590" s="7">
        <v>-7.9853729338564217E-2</v>
      </c>
      <c r="F2590" s="7">
        <v>13.216659999999999</v>
      </c>
      <c r="G2590" s="7">
        <v>13.278749999999999</v>
      </c>
      <c r="H2590" s="7">
        <v>13.567381999999998</v>
      </c>
      <c r="I2590" s="7">
        <v>12.1646745</v>
      </c>
      <c r="J2590" s="7" t="s">
        <v>53</v>
      </c>
      <c r="K2590" s="7" t="s">
        <v>55</v>
      </c>
      <c r="L2590" s="7" t="s">
        <v>54</v>
      </c>
      <c r="M2590" s="7">
        <f t="shared" si="400"/>
        <v>25</v>
      </c>
      <c r="N2590" s="7">
        <f t="shared" si="401"/>
        <v>45</v>
      </c>
      <c r="O2590" s="7">
        <f t="shared" si="402"/>
        <v>50</v>
      </c>
      <c r="P2590" s="7">
        <f t="shared" si="403"/>
        <v>16.5</v>
      </c>
      <c r="Q2590" s="19">
        <f t="shared" si="404"/>
        <v>34.475000000000001</v>
      </c>
      <c r="R2590" s="19">
        <f t="shared" si="405"/>
        <v>35.625</v>
      </c>
      <c r="S2590" s="19">
        <f t="shared" si="406"/>
        <v>30.425000000000001</v>
      </c>
      <c r="T2590" s="19">
        <f t="shared" si="407"/>
        <v>34.125</v>
      </c>
      <c r="U2590" s="7">
        <f t="shared" si="408"/>
        <v>33.508333333333333</v>
      </c>
      <c r="V2590" s="7">
        <f t="shared" si="409"/>
        <v>33.662499999999994</v>
      </c>
    </row>
    <row r="2591" spans="1:22" ht="13.5" x14ac:dyDescent="0.35">
      <c r="A2591" s="3">
        <v>45779</v>
      </c>
      <c r="B2591" s="2">
        <v>13.3523</v>
      </c>
      <c r="C2591" s="7">
        <v>51.495860293606064</v>
      </c>
      <c r="D2591" s="7">
        <v>-8.2069505207972071E-2</v>
      </c>
      <c r="E2591" s="7">
        <v>-8.0296884512445793E-2</v>
      </c>
      <c r="F2591" s="7">
        <v>13.214759999999998</v>
      </c>
      <c r="G2591" s="7">
        <v>13.277795000000001</v>
      </c>
      <c r="H2591" s="7">
        <v>13.575785999999999</v>
      </c>
      <c r="I2591" s="7">
        <v>12.177753500000001</v>
      </c>
      <c r="J2591" s="7" t="s">
        <v>53</v>
      </c>
      <c r="K2591" s="7" t="s">
        <v>55</v>
      </c>
      <c r="L2591" s="7" t="s">
        <v>47</v>
      </c>
      <c r="M2591" s="7">
        <f t="shared" si="400"/>
        <v>25</v>
      </c>
      <c r="N2591" s="7">
        <f t="shared" si="401"/>
        <v>45</v>
      </c>
      <c r="O2591" s="7">
        <f t="shared" si="402"/>
        <v>50</v>
      </c>
      <c r="P2591" s="7">
        <f t="shared" si="403"/>
        <v>16.5</v>
      </c>
      <c r="Q2591" s="19">
        <f t="shared" si="404"/>
        <v>34.475000000000001</v>
      </c>
      <c r="R2591" s="19">
        <f t="shared" si="405"/>
        <v>35.625</v>
      </c>
      <c r="S2591" s="19">
        <f t="shared" si="406"/>
        <v>30.425000000000001</v>
      </c>
      <c r="T2591" s="19">
        <f t="shared" si="407"/>
        <v>34.125</v>
      </c>
      <c r="U2591" s="7">
        <f t="shared" si="408"/>
        <v>33.508333333333333</v>
      </c>
      <c r="V2591" s="7">
        <f t="shared" si="409"/>
        <v>33.662499999999994</v>
      </c>
    </row>
    <row r="2592" spans="1:22" ht="13.5" x14ac:dyDescent="0.35">
      <c r="A2592" s="3">
        <v>45782</v>
      </c>
      <c r="B2592" s="2">
        <v>13.285399999999999</v>
      </c>
      <c r="C2592" s="7">
        <v>52.720991523612774</v>
      </c>
      <c r="D2592" s="7">
        <v>-7.4393195563187575E-2</v>
      </c>
      <c r="E2592" s="7">
        <v>-7.9116146722594149E-2</v>
      </c>
      <c r="F2592" s="7">
        <v>13.20712</v>
      </c>
      <c r="G2592" s="7">
        <v>13.259644999999997</v>
      </c>
      <c r="H2592" s="7">
        <v>13.587819999999997</v>
      </c>
      <c r="I2592" s="7">
        <v>12.190964500000002</v>
      </c>
      <c r="J2592" s="7" t="s">
        <v>53</v>
      </c>
      <c r="K2592" s="7" t="s">
        <v>55</v>
      </c>
      <c r="L2592" s="7" t="s">
        <v>47</v>
      </c>
      <c r="M2592" s="7">
        <f t="shared" si="400"/>
        <v>25</v>
      </c>
      <c r="N2592" s="7">
        <f t="shared" si="401"/>
        <v>0</v>
      </c>
      <c r="O2592" s="7">
        <f t="shared" si="402"/>
        <v>50</v>
      </c>
      <c r="P2592" s="7">
        <f t="shared" si="403"/>
        <v>16.5</v>
      </c>
      <c r="Q2592" s="19">
        <f t="shared" si="404"/>
        <v>18.725000000000001</v>
      </c>
      <c r="R2592" s="19">
        <f t="shared" si="405"/>
        <v>26.625</v>
      </c>
      <c r="S2592" s="19">
        <f t="shared" si="406"/>
        <v>23.675000000000001</v>
      </c>
      <c r="T2592" s="19">
        <f t="shared" si="407"/>
        <v>22.875</v>
      </c>
      <c r="U2592" s="7">
        <f t="shared" si="408"/>
        <v>23.008333333333336</v>
      </c>
      <c r="V2592" s="7">
        <f t="shared" si="409"/>
        <v>22.975000000000001</v>
      </c>
    </row>
    <row r="2593" spans="1:22" ht="13.5" x14ac:dyDescent="0.35">
      <c r="A2593" s="3">
        <v>45783</v>
      </c>
      <c r="B2593" s="2">
        <v>13.0944</v>
      </c>
      <c r="C2593" s="7">
        <v>53.448151357596771</v>
      </c>
      <c r="D2593" s="7">
        <v>-8.2767674382081324E-2</v>
      </c>
      <c r="E2593" s="7">
        <v>-7.9846452254491593E-2</v>
      </c>
      <c r="F2593" s="7">
        <v>13.191840000000003</v>
      </c>
      <c r="G2593" s="7">
        <v>13.241975</v>
      </c>
      <c r="H2593" s="7">
        <v>13.597562</v>
      </c>
      <c r="I2593" s="7">
        <v>12.203220500000002</v>
      </c>
      <c r="J2593" s="7" t="s">
        <v>48</v>
      </c>
      <c r="K2593" s="7" t="s">
        <v>55</v>
      </c>
      <c r="L2593" s="7" t="s">
        <v>56</v>
      </c>
      <c r="M2593" s="7">
        <f t="shared" si="400"/>
        <v>25</v>
      </c>
      <c r="N2593" s="7">
        <f t="shared" si="401"/>
        <v>45</v>
      </c>
      <c r="O2593" s="7">
        <f t="shared" si="402"/>
        <v>50</v>
      </c>
      <c r="P2593" s="7">
        <f t="shared" si="403"/>
        <v>66.5</v>
      </c>
      <c r="Q2593" s="19">
        <f t="shared" si="404"/>
        <v>41.975000000000001</v>
      </c>
      <c r="R2593" s="19">
        <f t="shared" si="405"/>
        <v>48.125</v>
      </c>
      <c r="S2593" s="19">
        <f t="shared" si="406"/>
        <v>52.924999999999997</v>
      </c>
      <c r="T2593" s="19">
        <f t="shared" si="407"/>
        <v>46.625</v>
      </c>
      <c r="U2593" s="7">
        <f t="shared" si="408"/>
        <v>47.67499999999999</v>
      </c>
      <c r="V2593" s="7">
        <f t="shared" si="409"/>
        <v>47.412499999999994</v>
      </c>
    </row>
    <row r="2594" spans="1:22" ht="13.5" x14ac:dyDescent="0.35">
      <c r="A2594" s="3">
        <v>45784</v>
      </c>
      <c r="B2594" s="2">
        <v>12.9894</v>
      </c>
      <c r="C2594" s="7">
        <v>35.398230088495595</v>
      </c>
      <c r="D2594" s="7">
        <v>-9.6761722751503854E-2</v>
      </c>
      <c r="E2594" s="7">
        <v>-8.3229506353894048E-2</v>
      </c>
      <c r="F2594" s="7">
        <v>13.17656</v>
      </c>
      <c r="G2594" s="7">
        <v>13.222875000000002</v>
      </c>
      <c r="H2594" s="7">
        <v>13.600809999999999</v>
      </c>
      <c r="I2594" s="7">
        <v>12.214951500000002</v>
      </c>
      <c r="J2594" s="7" t="s">
        <v>48</v>
      </c>
      <c r="K2594" s="7" t="s">
        <v>55</v>
      </c>
      <c r="L2594" s="7" t="s">
        <v>56</v>
      </c>
      <c r="M2594" s="7">
        <f t="shared" si="400"/>
        <v>25</v>
      </c>
      <c r="N2594" s="7">
        <f t="shared" si="401"/>
        <v>45</v>
      </c>
      <c r="O2594" s="7">
        <f t="shared" si="402"/>
        <v>50</v>
      </c>
      <c r="P2594" s="7">
        <f t="shared" si="403"/>
        <v>66.5</v>
      </c>
      <c r="Q2594" s="19">
        <f t="shared" si="404"/>
        <v>41.975000000000001</v>
      </c>
      <c r="R2594" s="19">
        <f t="shared" si="405"/>
        <v>48.125</v>
      </c>
      <c r="S2594" s="19">
        <f t="shared" si="406"/>
        <v>52.924999999999997</v>
      </c>
      <c r="T2594" s="19">
        <f t="shared" si="407"/>
        <v>46.625</v>
      </c>
      <c r="U2594" s="7">
        <f t="shared" si="408"/>
        <v>47.67499999999999</v>
      </c>
      <c r="V2594" s="7">
        <f t="shared" si="409"/>
        <v>47.412499999999994</v>
      </c>
    </row>
    <row r="2595" spans="1:22" ht="13.5" x14ac:dyDescent="0.35">
      <c r="A2595" s="3">
        <v>45785</v>
      </c>
      <c r="B2595" s="2">
        <v>12.9894</v>
      </c>
      <c r="C2595" s="7">
        <v>40.000000000000021</v>
      </c>
      <c r="D2595" s="7">
        <v>-0.10662302306656102</v>
      </c>
      <c r="E2595" s="7">
        <v>-8.7908209696427445E-2</v>
      </c>
      <c r="F2595" s="7">
        <v>13.142180000000002</v>
      </c>
      <c r="G2595" s="7">
        <v>13.208549999999999</v>
      </c>
      <c r="H2595" s="7">
        <v>13.594316000000001</v>
      </c>
      <c r="I2595" s="7">
        <v>12.226823000000001</v>
      </c>
      <c r="J2595" s="7" t="s">
        <v>53</v>
      </c>
      <c r="K2595" s="7" t="s">
        <v>55</v>
      </c>
      <c r="L2595" s="7" t="s">
        <v>47</v>
      </c>
      <c r="M2595" s="7">
        <f t="shared" si="400"/>
        <v>25</v>
      </c>
      <c r="N2595" s="7">
        <f t="shared" si="401"/>
        <v>45</v>
      </c>
      <c r="O2595" s="7">
        <f t="shared" si="402"/>
        <v>50</v>
      </c>
      <c r="P2595" s="7">
        <f t="shared" si="403"/>
        <v>16.5</v>
      </c>
      <c r="Q2595" s="19">
        <f t="shared" si="404"/>
        <v>34.475000000000001</v>
      </c>
      <c r="R2595" s="19">
        <f t="shared" si="405"/>
        <v>35.625</v>
      </c>
      <c r="S2595" s="19">
        <f t="shared" si="406"/>
        <v>30.425000000000001</v>
      </c>
      <c r="T2595" s="19">
        <f t="shared" si="407"/>
        <v>34.125</v>
      </c>
      <c r="U2595" s="7">
        <f t="shared" si="408"/>
        <v>33.508333333333333</v>
      </c>
      <c r="V2595" s="7">
        <f t="shared" si="409"/>
        <v>33.662499999999994</v>
      </c>
    </row>
    <row r="2596" spans="1:22" ht="13.5" x14ac:dyDescent="0.35">
      <c r="A2596" s="3">
        <v>45786</v>
      </c>
      <c r="B2596" s="2">
        <v>12.9034</v>
      </c>
      <c r="C2596" s="7">
        <v>42.553191489361708</v>
      </c>
      <c r="D2596" s="7">
        <v>-0.11999443473144744</v>
      </c>
      <c r="E2596" s="7">
        <v>-9.4325454703431441E-2</v>
      </c>
      <c r="F2596" s="7">
        <v>13.0524</v>
      </c>
      <c r="G2596" s="7">
        <v>13.199475000000001</v>
      </c>
      <c r="H2596" s="7">
        <v>13.586866000000002</v>
      </c>
      <c r="I2596" s="7">
        <v>12.238264500000003</v>
      </c>
      <c r="J2596" s="7" t="s">
        <v>53</v>
      </c>
      <c r="K2596" s="7" t="s">
        <v>55</v>
      </c>
      <c r="L2596" s="7" t="s">
        <v>47</v>
      </c>
      <c r="M2596" s="7">
        <f t="shared" si="400"/>
        <v>25</v>
      </c>
      <c r="N2596" s="7">
        <f t="shared" si="401"/>
        <v>100</v>
      </c>
      <c r="O2596" s="7">
        <f t="shared" si="402"/>
        <v>50</v>
      </c>
      <c r="P2596" s="7">
        <f t="shared" si="403"/>
        <v>16.5</v>
      </c>
      <c r="Q2596" s="19">
        <f t="shared" si="404"/>
        <v>53.725000000000001</v>
      </c>
      <c r="R2596" s="19">
        <f t="shared" si="405"/>
        <v>46.625</v>
      </c>
      <c r="S2596" s="19">
        <f t="shared" si="406"/>
        <v>38.674999999999997</v>
      </c>
      <c r="T2596" s="19">
        <f t="shared" si="407"/>
        <v>47.875</v>
      </c>
      <c r="U2596" s="7">
        <f t="shared" si="408"/>
        <v>46.341666666666661</v>
      </c>
      <c r="V2596" s="7">
        <f t="shared" si="409"/>
        <v>46.724999999999994</v>
      </c>
    </row>
    <row r="2597" spans="1:22" ht="13.5" x14ac:dyDescent="0.35">
      <c r="A2597" s="3">
        <v>45789</v>
      </c>
      <c r="B2597" s="2">
        <v>12.855600000000001</v>
      </c>
      <c r="C2597" s="7">
        <v>34.299281626689449</v>
      </c>
      <c r="D2597" s="7">
        <v>-0.13291625942921925</v>
      </c>
      <c r="E2597" s="7">
        <v>-0.10204361564858902</v>
      </c>
      <c r="F2597" s="7">
        <v>12.96644</v>
      </c>
      <c r="G2597" s="7">
        <v>13.178940000000001</v>
      </c>
      <c r="H2597" s="7">
        <v>13.578460000000002</v>
      </c>
      <c r="I2597" s="7">
        <v>12.247599500000003</v>
      </c>
      <c r="J2597" s="7" t="s">
        <v>53</v>
      </c>
      <c r="K2597" s="7" t="s">
        <v>55</v>
      </c>
      <c r="L2597" s="7" t="s">
        <v>47</v>
      </c>
      <c r="M2597" s="7">
        <f t="shared" si="400"/>
        <v>25</v>
      </c>
      <c r="N2597" s="7">
        <f t="shared" si="401"/>
        <v>100</v>
      </c>
      <c r="O2597" s="7">
        <f t="shared" si="402"/>
        <v>50</v>
      </c>
      <c r="P2597" s="7">
        <f t="shared" si="403"/>
        <v>16.5</v>
      </c>
      <c r="Q2597" s="19">
        <f t="shared" si="404"/>
        <v>53.725000000000001</v>
      </c>
      <c r="R2597" s="19">
        <f t="shared" si="405"/>
        <v>46.625</v>
      </c>
      <c r="S2597" s="19">
        <f t="shared" si="406"/>
        <v>38.674999999999997</v>
      </c>
      <c r="T2597" s="19">
        <f t="shared" si="407"/>
        <v>47.875</v>
      </c>
      <c r="U2597" s="7">
        <f t="shared" si="408"/>
        <v>46.341666666666661</v>
      </c>
      <c r="V2597" s="7">
        <f t="shared" si="409"/>
        <v>46.724999999999994</v>
      </c>
    </row>
    <row r="2598" spans="1:22" ht="13.5" x14ac:dyDescent="0.35">
      <c r="A2598" s="3">
        <v>45790</v>
      </c>
      <c r="B2598" s="2">
        <v>12.798299999999999</v>
      </c>
      <c r="C2598" s="7">
        <v>33.143126066239219</v>
      </c>
      <c r="D2598" s="7">
        <v>-0.14609642112201193</v>
      </c>
      <c r="E2598" s="7">
        <v>-0.11085417674327361</v>
      </c>
      <c r="F2598" s="7">
        <v>12.907220000000001</v>
      </c>
      <c r="G2598" s="7">
        <v>13.162225000000001</v>
      </c>
      <c r="H2598" s="7">
        <v>13.559548000000001</v>
      </c>
      <c r="I2598" s="7">
        <v>12.2567415</v>
      </c>
      <c r="J2598" s="7" t="s">
        <v>53</v>
      </c>
      <c r="K2598" s="7" t="s">
        <v>55</v>
      </c>
      <c r="L2598" s="7" t="s">
        <v>47</v>
      </c>
      <c r="M2598" s="7">
        <f t="shared" si="400"/>
        <v>25</v>
      </c>
      <c r="N2598" s="7">
        <f t="shared" si="401"/>
        <v>100</v>
      </c>
      <c r="O2598" s="7">
        <f t="shared" si="402"/>
        <v>50</v>
      </c>
      <c r="P2598" s="7">
        <f t="shared" si="403"/>
        <v>16.5</v>
      </c>
      <c r="Q2598" s="19">
        <f t="shared" si="404"/>
        <v>53.725000000000001</v>
      </c>
      <c r="R2598" s="19">
        <f t="shared" si="405"/>
        <v>46.625</v>
      </c>
      <c r="S2598" s="19">
        <f t="shared" si="406"/>
        <v>38.674999999999997</v>
      </c>
      <c r="T2598" s="19">
        <f t="shared" si="407"/>
        <v>47.875</v>
      </c>
      <c r="U2598" s="7">
        <f t="shared" si="408"/>
        <v>46.341666666666661</v>
      </c>
      <c r="V2598" s="7">
        <f t="shared" si="409"/>
        <v>46.724999999999994</v>
      </c>
    </row>
    <row r="2599" spans="1:22" ht="13.5" x14ac:dyDescent="0.35">
      <c r="A2599" s="3">
        <v>45791</v>
      </c>
      <c r="B2599" s="2">
        <v>12.7028</v>
      </c>
      <c r="C2599" s="7">
        <v>37.338458479687226</v>
      </c>
      <c r="D2599" s="7">
        <v>-0.1623760757688224</v>
      </c>
      <c r="E2599" s="7">
        <v>-0.12115855654838337</v>
      </c>
      <c r="F2599" s="7">
        <v>12.8499</v>
      </c>
      <c r="G2599" s="7">
        <v>13.152195000000003</v>
      </c>
      <c r="H2599" s="7">
        <v>13.534714000000001</v>
      </c>
      <c r="I2599" s="7">
        <v>12.266106000000001</v>
      </c>
      <c r="J2599" s="7" t="s">
        <v>53</v>
      </c>
      <c r="K2599" s="7" t="s">
        <v>55</v>
      </c>
      <c r="L2599" s="7" t="s">
        <v>47</v>
      </c>
      <c r="M2599" s="7">
        <f t="shared" si="400"/>
        <v>25</v>
      </c>
      <c r="N2599" s="7">
        <f t="shared" si="401"/>
        <v>100</v>
      </c>
      <c r="O2599" s="7">
        <f t="shared" si="402"/>
        <v>50</v>
      </c>
      <c r="P2599" s="7">
        <f t="shared" si="403"/>
        <v>16.5</v>
      </c>
      <c r="Q2599" s="19">
        <f t="shared" si="404"/>
        <v>53.725000000000001</v>
      </c>
      <c r="R2599" s="19">
        <f t="shared" si="405"/>
        <v>46.625</v>
      </c>
      <c r="S2599" s="19">
        <f t="shared" si="406"/>
        <v>38.674999999999997</v>
      </c>
      <c r="T2599" s="19">
        <f t="shared" si="407"/>
        <v>47.875</v>
      </c>
      <c r="U2599" s="7">
        <f t="shared" si="408"/>
        <v>46.341666666666661</v>
      </c>
      <c r="V2599" s="7">
        <f t="shared" si="409"/>
        <v>46.724999999999994</v>
      </c>
    </row>
    <row r="2600" spans="1:22" ht="13.5" x14ac:dyDescent="0.35">
      <c r="A2600" s="3">
        <v>45792</v>
      </c>
      <c r="B2600" s="2">
        <v>12.9034</v>
      </c>
      <c r="C2600" s="7">
        <v>34.001116850481623</v>
      </c>
      <c r="D2600" s="7">
        <v>-0.15727807213576561</v>
      </c>
      <c r="E2600" s="7">
        <v>-0.12838245966585982</v>
      </c>
      <c r="F2600" s="7">
        <v>12.832699999999999</v>
      </c>
      <c r="G2600" s="7">
        <v>13.116380000000001</v>
      </c>
      <c r="H2600" s="7">
        <v>13.510072000000003</v>
      </c>
      <c r="I2600" s="7">
        <v>12.2764735</v>
      </c>
      <c r="J2600" s="7" t="s">
        <v>53</v>
      </c>
      <c r="K2600" s="7" t="s">
        <v>55</v>
      </c>
      <c r="L2600" s="7" t="s">
        <v>47</v>
      </c>
      <c r="M2600" s="7">
        <f t="shared" si="400"/>
        <v>25</v>
      </c>
      <c r="N2600" s="7">
        <f t="shared" si="401"/>
        <v>100</v>
      </c>
      <c r="O2600" s="7">
        <f t="shared" si="402"/>
        <v>50</v>
      </c>
      <c r="P2600" s="7">
        <f t="shared" si="403"/>
        <v>16.5</v>
      </c>
      <c r="Q2600" s="19">
        <f t="shared" si="404"/>
        <v>53.725000000000001</v>
      </c>
      <c r="R2600" s="19">
        <f t="shared" si="405"/>
        <v>46.625</v>
      </c>
      <c r="S2600" s="19">
        <f t="shared" si="406"/>
        <v>38.674999999999997</v>
      </c>
      <c r="T2600" s="19">
        <f t="shared" si="407"/>
        <v>47.875</v>
      </c>
      <c r="U2600" s="7">
        <f t="shared" si="408"/>
        <v>46.341666666666661</v>
      </c>
      <c r="V2600" s="7">
        <f t="shared" si="409"/>
        <v>46.724999999999994</v>
      </c>
    </row>
    <row r="2601" spans="1:22" ht="13.5" x14ac:dyDescent="0.35">
      <c r="A2601" s="3">
        <v>45793</v>
      </c>
      <c r="B2601" s="2">
        <v>12.7315</v>
      </c>
      <c r="C2601" s="7">
        <v>31.098767796718363</v>
      </c>
      <c r="D2601" s="7">
        <v>-0.16520438755561351</v>
      </c>
      <c r="E2601" s="7">
        <v>-0.13574684524381056</v>
      </c>
      <c r="F2601" s="7">
        <v>12.79832</v>
      </c>
      <c r="G2601" s="7">
        <v>13.084385000000001</v>
      </c>
      <c r="H2601" s="7">
        <v>13.483902000000002</v>
      </c>
      <c r="I2601" s="7">
        <v>12.2859815</v>
      </c>
      <c r="J2601" s="7" t="s">
        <v>53</v>
      </c>
      <c r="K2601" s="7" t="s">
        <v>55</v>
      </c>
      <c r="L2601" s="7" t="s">
        <v>47</v>
      </c>
      <c r="M2601" s="7">
        <f t="shared" si="400"/>
        <v>25</v>
      </c>
      <c r="N2601" s="7">
        <f t="shared" si="401"/>
        <v>100</v>
      </c>
      <c r="O2601" s="7">
        <f t="shared" si="402"/>
        <v>50</v>
      </c>
      <c r="P2601" s="7">
        <f t="shared" si="403"/>
        <v>16.5</v>
      </c>
      <c r="Q2601" s="19">
        <f t="shared" si="404"/>
        <v>53.725000000000001</v>
      </c>
      <c r="R2601" s="19">
        <f t="shared" si="405"/>
        <v>46.625</v>
      </c>
      <c r="S2601" s="19">
        <f t="shared" si="406"/>
        <v>38.674999999999997</v>
      </c>
      <c r="T2601" s="19">
        <f t="shared" si="407"/>
        <v>47.875</v>
      </c>
      <c r="U2601" s="7">
        <f t="shared" si="408"/>
        <v>46.341666666666661</v>
      </c>
      <c r="V2601" s="7">
        <f t="shared" si="409"/>
        <v>46.724999999999994</v>
      </c>
    </row>
    <row r="2602" spans="1:22" ht="13.5" x14ac:dyDescent="0.35">
      <c r="A2602" s="3">
        <v>45796</v>
      </c>
      <c r="B2602" s="2">
        <v>12.874700000000001</v>
      </c>
      <c r="C2602" s="7">
        <v>40.489497012911954</v>
      </c>
      <c r="D2602" s="7">
        <v>-0.15810843083263748</v>
      </c>
      <c r="E2602" s="7">
        <v>-0.14021916236157594</v>
      </c>
      <c r="F2602" s="7">
        <v>12.80214</v>
      </c>
      <c r="G2602" s="7">
        <v>13.069580000000002</v>
      </c>
      <c r="H2602" s="7">
        <v>13.458114</v>
      </c>
      <c r="I2602" s="7">
        <v>12.295739000000001</v>
      </c>
      <c r="J2602" s="7" t="s">
        <v>48</v>
      </c>
      <c r="K2602" s="7" t="s">
        <v>55</v>
      </c>
      <c r="L2602" s="7" t="s">
        <v>50</v>
      </c>
      <c r="M2602" s="7">
        <f t="shared" si="400"/>
        <v>25</v>
      </c>
      <c r="N2602" s="7">
        <f t="shared" si="401"/>
        <v>45</v>
      </c>
      <c r="O2602" s="7">
        <f t="shared" si="402"/>
        <v>50</v>
      </c>
      <c r="P2602" s="7">
        <f t="shared" si="403"/>
        <v>49.5</v>
      </c>
      <c r="Q2602" s="19">
        <f t="shared" si="404"/>
        <v>39.424999999999997</v>
      </c>
      <c r="R2602" s="19">
        <f t="shared" si="405"/>
        <v>43.875</v>
      </c>
      <c r="S2602" s="19">
        <f t="shared" si="406"/>
        <v>45.275000000000006</v>
      </c>
      <c r="T2602" s="19">
        <f t="shared" si="407"/>
        <v>42.375</v>
      </c>
      <c r="U2602" s="7">
        <f t="shared" si="408"/>
        <v>42.858333333333327</v>
      </c>
      <c r="V2602" s="7">
        <f t="shared" si="409"/>
        <v>42.737499999999997</v>
      </c>
    </row>
    <row r="2603" spans="1:22" ht="13.5" x14ac:dyDescent="0.35">
      <c r="A2603" s="3">
        <v>45797</v>
      </c>
      <c r="B2603" s="2">
        <v>12.874700000000001</v>
      </c>
      <c r="C2603" s="7">
        <v>43.418061582971731</v>
      </c>
      <c r="D2603" s="7">
        <v>-0.15074711510002103</v>
      </c>
      <c r="E2603" s="7">
        <v>-0.14232475290926497</v>
      </c>
      <c r="F2603" s="7">
        <v>12.817420000000002</v>
      </c>
      <c r="G2603" s="7">
        <v>13.044745000000001</v>
      </c>
      <c r="H2603" s="7">
        <v>13.420674000000002</v>
      </c>
      <c r="I2603" s="7">
        <v>12.305542999999998</v>
      </c>
      <c r="J2603" s="7" t="s">
        <v>48</v>
      </c>
      <c r="K2603" s="7" t="s">
        <v>55</v>
      </c>
      <c r="L2603" s="7" t="s">
        <v>50</v>
      </c>
      <c r="M2603" s="7">
        <f t="shared" si="400"/>
        <v>25</v>
      </c>
      <c r="N2603" s="7">
        <f t="shared" si="401"/>
        <v>45</v>
      </c>
      <c r="O2603" s="7">
        <f t="shared" si="402"/>
        <v>50</v>
      </c>
      <c r="P2603" s="7">
        <f t="shared" si="403"/>
        <v>49.5</v>
      </c>
      <c r="Q2603" s="19">
        <f t="shared" si="404"/>
        <v>39.424999999999997</v>
      </c>
      <c r="R2603" s="19">
        <f t="shared" si="405"/>
        <v>43.875</v>
      </c>
      <c r="S2603" s="19">
        <f t="shared" si="406"/>
        <v>45.275000000000006</v>
      </c>
      <c r="T2603" s="19">
        <f t="shared" si="407"/>
        <v>42.375</v>
      </c>
      <c r="U2603" s="7">
        <f t="shared" si="408"/>
        <v>42.858333333333327</v>
      </c>
      <c r="V2603" s="7">
        <f t="shared" si="409"/>
        <v>42.737499999999997</v>
      </c>
    </row>
    <row r="2604" spans="1:22" ht="13.5" x14ac:dyDescent="0.35">
      <c r="A2604" s="3">
        <v>45798</v>
      </c>
      <c r="B2604" s="2">
        <v>12.7028</v>
      </c>
      <c r="C2604" s="7">
        <v>34.997709573980728</v>
      </c>
      <c r="D2604" s="7">
        <v>-0.15697460716021894</v>
      </c>
      <c r="E2604" s="7">
        <v>-0.14525472375945578</v>
      </c>
      <c r="F2604" s="7">
        <v>12.817420000000002</v>
      </c>
      <c r="G2604" s="7">
        <v>13.011315</v>
      </c>
      <c r="H2604" s="7">
        <v>13.390110000000002</v>
      </c>
      <c r="I2604" s="7">
        <v>12.314253999999998</v>
      </c>
      <c r="J2604" s="7" t="s">
        <v>48</v>
      </c>
      <c r="K2604" s="7" t="s">
        <v>55</v>
      </c>
      <c r="L2604" s="7" t="s">
        <v>50</v>
      </c>
      <c r="M2604" s="7">
        <f t="shared" si="400"/>
        <v>25</v>
      </c>
      <c r="N2604" s="7">
        <f t="shared" si="401"/>
        <v>45</v>
      </c>
      <c r="O2604" s="7">
        <f t="shared" si="402"/>
        <v>50</v>
      </c>
      <c r="P2604" s="7">
        <f t="shared" si="403"/>
        <v>49.5</v>
      </c>
      <c r="Q2604" s="19">
        <f t="shared" si="404"/>
        <v>39.424999999999997</v>
      </c>
      <c r="R2604" s="19">
        <f t="shared" si="405"/>
        <v>43.875</v>
      </c>
      <c r="S2604" s="19">
        <f t="shared" si="406"/>
        <v>45.275000000000006</v>
      </c>
      <c r="T2604" s="19">
        <f t="shared" si="407"/>
        <v>42.375</v>
      </c>
      <c r="U2604" s="7">
        <f t="shared" si="408"/>
        <v>42.858333333333327</v>
      </c>
      <c r="V2604" s="7">
        <f t="shared" si="409"/>
        <v>42.737499999999997</v>
      </c>
    </row>
    <row r="2605" spans="1:22" ht="13.5" x14ac:dyDescent="0.35">
      <c r="A2605" s="3">
        <v>45799</v>
      </c>
      <c r="B2605" s="2">
        <v>13.180400000000001</v>
      </c>
      <c r="C2605" s="7">
        <v>45.263679947098723</v>
      </c>
      <c r="D2605" s="7">
        <v>-0.12196566666994535</v>
      </c>
      <c r="E2605" s="7">
        <v>-0.14059691234155369</v>
      </c>
      <c r="F2605" s="7">
        <v>12.872820000000001</v>
      </c>
      <c r="G2605" s="7">
        <v>13.01609</v>
      </c>
      <c r="H2605" s="7">
        <v>13.373300000000002</v>
      </c>
      <c r="I2605" s="7">
        <v>12.3255865</v>
      </c>
      <c r="J2605" s="7" t="s">
        <v>48</v>
      </c>
      <c r="K2605" s="7" t="s">
        <v>55</v>
      </c>
      <c r="L2605" s="7" t="s">
        <v>50</v>
      </c>
      <c r="M2605" s="7">
        <f t="shared" si="400"/>
        <v>25</v>
      </c>
      <c r="N2605" s="7">
        <f t="shared" si="401"/>
        <v>0</v>
      </c>
      <c r="O2605" s="7">
        <f t="shared" si="402"/>
        <v>50</v>
      </c>
      <c r="P2605" s="7">
        <f t="shared" si="403"/>
        <v>49.5</v>
      </c>
      <c r="Q2605" s="19">
        <f t="shared" si="404"/>
        <v>23.675000000000001</v>
      </c>
      <c r="R2605" s="19">
        <f t="shared" si="405"/>
        <v>34.875</v>
      </c>
      <c r="S2605" s="19">
        <f t="shared" si="406"/>
        <v>38.525000000000006</v>
      </c>
      <c r="T2605" s="19">
        <f t="shared" si="407"/>
        <v>31.125</v>
      </c>
      <c r="U2605" s="7">
        <f t="shared" si="408"/>
        <v>32.358333333333334</v>
      </c>
      <c r="V2605" s="7">
        <f t="shared" si="409"/>
        <v>32.049999999999997</v>
      </c>
    </row>
    <row r="2606" spans="1:22" ht="13.5" x14ac:dyDescent="0.35">
      <c r="A2606" s="3">
        <v>45800</v>
      </c>
      <c r="B2606" s="2">
        <v>13.2568</v>
      </c>
      <c r="C2606" s="7">
        <v>49.216094726455459</v>
      </c>
      <c r="D2606" s="7">
        <v>-8.7052500568789881E-2</v>
      </c>
      <c r="E2606" s="7">
        <v>-0.12988802998700094</v>
      </c>
      <c r="F2606" s="7">
        <v>12.977880000000003</v>
      </c>
      <c r="G2606" s="7">
        <v>13.010840000000002</v>
      </c>
      <c r="H2606" s="7">
        <v>13.367188000000001</v>
      </c>
      <c r="I2606" s="7">
        <v>12.337301</v>
      </c>
      <c r="J2606" s="7" t="s">
        <v>48</v>
      </c>
      <c r="K2606" s="7" t="s">
        <v>55</v>
      </c>
      <c r="L2606" s="7" t="s">
        <v>50</v>
      </c>
      <c r="M2606" s="7">
        <f t="shared" si="400"/>
        <v>25</v>
      </c>
      <c r="N2606" s="7">
        <f t="shared" si="401"/>
        <v>0</v>
      </c>
      <c r="O2606" s="7">
        <f t="shared" si="402"/>
        <v>50</v>
      </c>
      <c r="P2606" s="7">
        <f t="shared" si="403"/>
        <v>49.5</v>
      </c>
      <c r="Q2606" s="19">
        <f t="shared" si="404"/>
        <v>23.675000000000001</v>
      </c>
      <c r="R2606" s="19">
        <f t="shared" si="405"/>
        <v>34.875</v>
      </c>
      <c r="S2606" s="19">
        <f t="shared" si="406"/>
        <v>38.525000000000006</v>
      </c>
      <c r="T2606" s="19">
        <f t="shared" si="407"/>
        <v>31.125</v>
      </c>
      <c r="U2606" s="7">
        <f t="shared" si="408"/>
        <v>32.358333333333334</v>
      </c>
      <c r="V2606" s="7">
        <f t="shared" si="409"/>
        <v>32.049999999999997</v>
      </c>
    </row>
    <row r="2607" spans="1:22" ht="13.5" x14ac:dyDescent="0.35">
      <c r="A2607" s="3">
        <v>45803</v>
      </c>
      <c r="B2607" s="2">
        <v>13.247199999999999</v>
      </c>
      <c r="C2607" s="7">
        <v>54.650596542488408</v>
      </c>
      <c r="D2607" s="7">
        <v>-5.9472641081347533E-2</v>
      </c>
      <c r="E2607" s="7">
        <v>-0.11580495220587027</v>
      </c>
      <c r="F2607" s="7">
        <v>13.052379999999999</v>
      </c>
      <c r="G2607" s="7">
        <v>13.007020000000001</v>
      </c>
      <c r="H2607" s="7">
        <v>13.349614000000001</v>
      </c>
      <c r="I2607" s="7">
        <v>12.348967499999999</v>
      </c>
      <c r="J2607" s="7" t="s">
        <v>48</v>
      </c>
      <c r="K2607" s="7" t="s">
        <v>55</v>
      </c>
      <c r="L2607" s="7" t="s">
        <v>50</v>
      </c>
      <c r="M2607" s="7">
        <f t="shared" si="400"/>
        <v>25</v>
      </c>
      <c r="N2607" s="7">
        <f t="shared" si="401"/>
        <v>0</v>
      </c>
      <c r="O2607" s="7">
        <f t="shared" si="402"/>
        <v>50</v>
      </c>
      <c r="P2607" s="7">
        <f t="shared" si="403"/>
        <v>49.5</v>
      </c>
      <c r="Q2607" s="19">
        <f t="shared" si="404"/>
        <v>23.675000000000001</v>
      </c>
      <c r="R2607" s="19">
        <f t="shared" si="405"/>
        <v>34.875</v>
      </c>
      <c r="S2607" s="19">
        <f t="shared" si="406"/>
        <v>38.525000000000006</v>
      </c>
      <c r="T2607" s="19">
        <f t="shared" si="407"/>
        <v>31.125</v>
      </c>
      <c r="U2607" s="7">
        <f t="shared" si="408"/>
        <v>32.358333333333334</v>
      </c>
      <c r="V2607" s="7">
        <f t="shared" si="409"/>
        <v>32.049999999999997</v>
      </c>
    </row>
    <row r="2608" spans="1:22" ht="13.5" x14ac:dyDescent="0.35">
      <c r="A2608" s="3">
        <v>45804</v>
      </c>
      <c r="B2608" s="2">
        <v>12.941599999999999</v>
      </c>
      <c r="C2608" s="7">
        <v>48.703482695020057</v>
      </c>
      <c r="D2608" s="7">
        <v>-6.1565085744106796E-2</v>
      </c>
      <c r="E2608" s="7">
        <v>-0.10495697891351757</v>
      </c>
      <c r="F2608" s="7">
        <v>13.065760000000001</v>
      </c>
      <c r="G2608" s="7">
        <v>12.995560000000001</v>
      </c>
      <c r="H2608" s="7">
        <v>13.330511999999999</v>
      </c>
      <c r="I2608" s="7">
        <v>12.359292499999999</v>
      </c>
      <c r="J2608" s="7" t="s">
        <v>48</v>
      </c>
      <c r="K2608" s="7" t="s">
        <v>55</v>
      </c>
      <c r="L2608" s="7" t="s">
        <v>50</v>
      </c>
      <c r="M2608" s="7">
        <f t="shared" si="400"/>
        <v>25</v>
      </c>
      <c r="N2608" s="7">
        <f t="shared" si="401"/>
        <v>0</v>
      </c>
      <c r="O2608" s="7">
        <f t="shared" si="402"/>
        <v>50</v>
      </c>
      <c r="P2608" s="7">
        <f t="shared" si="403"/>
        <v>49.5</v>
      </c>
      <c r="Q2608" s="19">
        <f t="shared" si="404"/>
        <v>23.675000000000001</v>
      </c>
      <c r="R2608" s="19">
        <f t="shared" si="405"/>
        <v>34.875</v>
      </c>
      <c r="S2608" s="19">
        <f t="shared" si="406"/>
        <v>38.525000000000006</v>
      </c>
      <c r="T2608" s="19">
        <f t="shared" si="407"/>
        <v>31.125</v>
      </c>
      <c r="U2608" s="7">
        <f t="shared" si="408"/>
        <v>32.358333333333334</v>
      </c>
      <c r="V2608" s="7">
        <f t="shared" si="409"/>
        <v>32.049999999999997</v>
      </c>
    </row>
    <row r="2609" spans="1:22" ht="13.5" x14ac:dyDescent="0.35">
      <c r="A2609" s="3">
        <v>45805</v>
      </c>
      <c r="B2609" s="2">
        <v>12.941599999999999</v>
      </c>
      <c r="C2609" s="7">
        <v>48.703482695020057</v>
      </c>
      <c r="D2609" s="7">
        <v>-6.2502869046904053E-2</v>
      </c>
      <c r="E2609" s="7">
        <v>-9.6466156940194878E-2</v>
      </c>
      <c r="F2609" s="7">
        <v>13.113519999999999</v>
      </c>
      <c r="G2609" s="7">
        <v>12.989349999999998</v>
      </c>
      <c r="H2609" s="7">
        <v>13.307589999999998</v>
      </c>
      <c r="I2609" s="7">
        <v>12.369664500000001</v>
      </c>
      <c r="J2609" s="7" t="s">
        <v>48</v>
      </c>
      <c r="K2609" s="7" t="s">
        <v>55</v>
      </c>
      <c r="L2609" s="7" t="s">
        <v>50</v>
      </c>
      <c r="M2609" s="7">
        <f t="shared" si="400"/>
        <v>25</v>
      </c>
      <c r="N2609" s="7">
        <f t="shared" si="401"/>
        <v>0</v>
      </c>
      <c r="O2609" s="7">
        <f t="shared" si="402"/>
        <v>50</v>
      </c>
      <c r="P2609" s="7">
        <f t="shared" si="403"/>
        <v>49.5</v>
      </c>
      <c r="Q2609" s="19">
        <f t="shared" si="404"/>
        <v>23.675000000000001</v>
      </c>
      <c r="R2609" s="19">
        <f t="shared" si="405"/>
        <v>34.875</v>
      </c>
      <c r="S2609" s="19">
        <f t="shared" si="406"/>
        <v>38.525000000000006</v>
      </c>
      <c r="T2609" s="19">
        <f t="shared" si="407"/>
        <v>31.125</v>
      </c>
      <c r="U2609" s="7">
        <f t="shared" si="408"/>
        <v>32.358333333333334</v>
      </c>
      <c r="V2609" s="7">
        <f t="shared" si="409"/>
        <v>32.049999999999997</v>
      </c>
    </row>
    <row r="2610" spans="1:22" ht="13.5" x14ac:dyDescent="0.35">
      <c r="A2610" s="3">
        <v>45806</v>
      </c>
      <c r="B2610" s="2">
        <v>13.0753</v>
      </c>
      <c r="C2610" s="7">
        <v>54.544973824758095</v>
      </c>
      <c r="D2610" s="7">
        <v>-5.1859789081325047E-2</v>
      </c>
      <c r="E2610" s="7">
        <v>-8.7544883368420923E-2</v>
      </c>
      <c r="F2610" s="7">
        <v>13.092500000000001</v>
      </c>
      <c r="G2610" s="7">
        <v>12.985049999999998</v>
      </c>
      <c r="H2610" s="7">
        <v>13.289251999999998</v>
      </c>
      <c r="I2610" s="7">
        <v>12.381078500000003</v>
      </c>
      <c r="J2610" s="7" t="s">
        <v>48</v>
      </c>
      <c r="K2610" s="7" t="s">
        <v>55</v>
      </c>
      <c r="L2610" s="7" t="s">
        <v>56</v>
      </c>
      <c r="M2610" s="7">
        <f t="shared" si="400"/>
        <v>25</v>
      </c>
      <c r="N2610" s="7">
        <f t="shared" si="401"/>
        <v>0</v>
      </c>
      <c r="O2610" s="7">
        <f t="shared" si="402"/>
        <v>50</v>
      </c>
      <c r="P2610" s="7">
        <f t="shared" si="403"/>
        <v>66.5</v>
      </c>
      <c r="Q2610" s="19">
        <f t="shared" si="404"/>
        <v>26.225000000000001</v>
      </c>
      <c r="R2610" s="19">
        <f t="shared" si="405"/>
        <v>39.125</v>
      </c>
      <c r="S2610" s="19">
        <f t="shared" si="406"/>
        <v>46.174999999999997</v>
      </c>
      <c r="T2610" s="19">
        <f t="shared" si="407"/>
        <v>35.375</v>
      </c>
      <c r="U2610" s="7">
        <f t="shared" si="408"/>
        <v>37.174999999999997</v>
      </c>
      <c r="V2610" s="7">
        <f t="shared" si="409"/>
        <v>36.724999999999994</v>
      </c>
    </row>
    <row r="2611" spans="1:22" ht="13.5" x14ac:dyDescent="0.35">
      <c r="A2611" s="3">
        <v>45807</v>
      </c>
      <c r="B2611" s="2">
        <v>12.913</v>
      </c>
      <c r="C2611" s="7">
        <v>51.430993218986814</v>
      </c>
      <c r="D2611" s="7">
        <v>-5.5877207466338064E-2</v>
      </c>
      <c r="E2611" s="7">
        <v>-8.1211348188004351E-2</v>
      </c>
      <c r="F2611" s="7">
        <v>13.02374</v>
      </c>
      <c r="G2611" s="7">
        <v>12.963084999999998</v>
      </c>
      <c r="H2611" s="7">
        <v>13.264993999999996</v>
      </c>
      <c r="I2611" s="7">
        <v>12.3917275</v>
      </c>
      <c r="J2611" s="7" t="s">
        <v>53</v>
      </c>
      <c r="K2611" s="7" t="s">
        <v>55</v>
      </c>
      <c r="L2611" s="7" t="s">
        <v>47</v>
      </c>
      <c r="M2611" s="7">
        <f t="shared" si="400"/>
        <v>25</v>
      </c>
      <c r="N2611" s="7">
        <f t="shared" si="401"/>
        <v>0</v>
      </c>
      <c r="O2611" s="7">
        <f t="shared" si="402"/>
        <v>50</v>
      </c>
      <c r="P2611" s="7">
        <f t="shared" si="403"/>
        <v>16.5</v>
      </c>
      <c r="Q2611" s="19">
        <f t="shared" si="404"/>
        <v>18.725000000000001</v>
      </c>
      <c r="R2611" s="19">
        <f t="shared" si="405"/>
        <v>26.625</v>
      </c>
      <c r="S2611" s="19">
        <f t="shared" si="406"/>
        <v>23.675000000000001</v>
      </c>
      <c r="T2611" s="19">
        <f t="shared" si="407"/>
        <v>22.875</v>
      </c>
      <c r="U2611" s="7">
        <f t="shared" si="408"/>
        <v>23.008333333333336</v>
      </c>
      <c r="V2611" s="7">
        <f t="shared" si="409"/>
        <v>22.975000000000001</v>
      </c>
    </row>
    <row r="2612" spans="1:22" ht="13.5" x14ac:dyDescent="0.35">
      <c r="A2612" s="3">
        <v>45810</v>
      </c>
      <c r="B2612" s="2">
        <v>12.893800000000001</v>
      </c>
      <c r="C2612" s="7">
        <v>52.426937738246529</v>
      </c>
      <c r="D2612" s="7">
        <v>-5.9919604121649428E-2</v>
      </c>
      <c r="E2612" s="7">
        <v>-7.6952999374733377E-2</v>
      </c>
      <c r="F2612" s="7">
        <v>12.953059999999999</v>
      </c>
      <c r="G2612" s="7">
        <v>12.943504999999998</v>
      </c>
      <c r="H2612" s="7">
        <v>13.249329999999997</v>
      </c>
      <c r="I2612" s="7">
        <v>12.4018605</v>
      </c>
      <c r="J2612" s="7" t="s">
        <v>53</v>
      </c>
      <c r="K2612" s="7" t="s">
        <v>55</v>
      </c>
      <c r="L2612" s="7" t="s">
        <v>47</v>
      </c>
      <c r="M2612" s="7">
        <f t="shared" si="400"/>
        <v>25</v>
      </c>
      <c r="N2612" s="7">
        <f t="shared" si="401"/>
        <v>0</v>
      </c>
      <c r="O2612" s="7">
        <f t="shared" si="402"/>
        <v>50</v>
      </c>
      <c r="P2612" s="7">
        <f t="shared" si="403"/>
        <v>16.5</v>
      </c>
      <c r="Q2612" s="19">
        <f t="shared" si="404"/>
        <v>18.725000000000001</v>
      </c>
      <c r="R2612" s="19">
        <f t="shared" si="405"/>
        <v>26.625</v>
      </c>
      <c r="S2612" s="19">
        <f t="shared" si="406"/>
        <v>23.675000000000001</v>
      </c>
      <c r="T2612" s="19">
        <f t="shared" si="407"/>
        <v>22.875</v>
      </c>
      <c r="U2612" s="7">
        <f t="shared" si="408"/>
        <v>23.008333333333336</v>
      </c>
      <c r="V2612" s="7">
        <f t="shared" si="409"/>
        <v>22.975000000000001</v>
      </c>
    </row>
    <row r="2613" spans="1:22" ht="13.5" x14ac:dyDescent="0.35">
      <c r="A2613" s="3">
        <v>45811</v>
      </c>
      <c r="B2613" s="2">
        <v>12.798299999999999</v>
      </c>
      <c r="C2613" s="7">
        <v>52.426937738246494</v>
      </c>
      <c r="D2613" s="7">
        <v>-7.0022113135108199E-2</v>
      </c>
      <c r="E2613" s="7">
        <v>-7.5566822126808347E-2</v>
      </c>
      <c r="F2613" s="7">
        <v>12.9244</v>
      </c>
      <c r="G2613" s="7">
        <v>12.928699999999997</v>
      </c>
      <c r="H2613" s="7">
        <v>13.222777999999998</v>
      </c>
      <c r="I2613" s="7">
        <v>12.408294999999999</v>
      </c>
      <c r="J2613" s="7" t="s">
        <v>53</v>
      </c>
      <c r="K2613" s="7" t="s">
        <v>55</v>
      </c>
      <c r="L2613" s="7" t="s">
        <v>47</v>
      </c>
      <c r="M2613" s="7">
        <f t="shared" si="400"/>
        <v>25</v>
      </c>
      <c r="N2613" s="7">
        <f t="shared" si="401"/>
        <v>0</v>
      </c>
      <c r="O2613" s="7">
        <f t="shared" si="402"/>
        <v>50</v>
      </c>
      <c r="P2613" s="7">
        <f t="shared" si="403"/>
        <v>16.5</v>
      </c>
      <c r="Q2613" s="19">
        <f t="shared" si="404"/>
        <v>18.725000000000001</v>
      </c>
      <c r="R2613" s="19">
        <f t="shared" si="405"/>
        <v>26.625</v>
      </c>
      <c r="S2613" s="19">
        <f t="shared" si="406"/>
        <v>23.675000000000001</v>
      </c>
      <c r="T2613" s="19">
        <f t="shared" si="407"/>
        <v>22.875</v>
      </c>
      <c r="U2613" s="7">
        <f t="shared" si="408"/>
        <v>23.008333333333336</v>
      </c>
      <c r="V2613" s="7">
        <f t="shared" si="409"/>
        <v>22.975000000000001</v>
      </c>
    </row>
    <row r="2614" spans="1:22" ht="13.5" x14ac:dyDescent="0.35">
      <c r="A2614" s="3">
        <v>45812</v>
      </c>
      <c r="B2614" s="2">
        <v>12.9894</v>
      </c>
      <c r="C2614" s="7">
        <v>52.196118488253333</v>
      </c>
      <c r="D2614" s="7">
        <v>-6.1894767055791888E-2</v>
      </c>
      <c r="E2614" s="7">
        <v>-7.2832411112605064E-2</v>
      </c>
      <c r="F2614" s="7">
        <v>12.933959999999999</v>
      </c>
      <c r="G2614" s="7">
        <v>12.928700000000001</v>
      </c>
      <c r="H2614" s="7">
        <v>13.206541999999999</v>
      </c>
      <c r="I2614" s="7">
        <v>12.413023999999998</v>
      </c>
      <c r="J2614" s="7" t="s">
        <v>53</v>
      </c>
      <c r="K2614" s="7" t="s">
        <v>55</v>
      </c>
      <c r="L2614" s="7" t="s">
        <v>54</v>
      </c>
      <c r="M2614" s="7">
        <f t="shared" si="400"/>
        <v>25</v>
      </c>
      <c r="N2614" s="7">
        <f t="shared" si="401"/>
        <v>0</v>
      </c>
      <c r="O2614" s="7">
        <f t="shared" si="402"/>
        <v>50</v>
      </c>
      <c r="P2614" s="7">
        <f t="shared" si="403"/>
        <v>16.5</v>
      </c>
      <c r="Q2614" s="19">
        <f t="shared" si="404"/>
        <v>18.725000000000001</v>
      </c>
      <c r="R2614" s="19">
        <f t="shared" si="405"/>
        <v>26.625</v>
      </c>
      <c r="S2614" s="19">
        <f t="shared" si="406"/>
        <v>23.675000000000001</v>
      </c>
      <c r="T2614" s="19">
        <f t="shared" si="407"/>
        <v>22.875</v>
      </c>
      <c r="U2614" s="7">
        <f t="shared" si="408"/>
        <v>23.008333333333336</v>
      </c>
      <c r="V2614" s="7">
        <f t="shared" si="409"/>
        <v>22.975000000000001</v>
      </c>
    </row>
    <row r="2615" spans="1:22" ht="13.5" x14ac:dyDescent="0.35">
      <c r="A2615" s="3">
        <v>45813</v>
      </c>
      <c r="B2615" s="2">
        <v>12.893800000000001</v>
      </c>
      <c r="C2615" s="7">
        <v>54.312589679545084</v>
      </c>
      <c r="D2615" s="7">
        <v>-6.2448045574212685E-2</v>
      </c>
      <c r="E2615" s="7">
        <v>-7.0755538004926594E-2</v>
      </c>
      <c r="F2615" s="7">
        <v>12.897659999999998</v>
      </c>
      <c r="G2615" s="7">
        <v>12.923920000000001</v>
      </c>
      <c r="H2615" s="7">
        <v>13.181900000000001</v>
      </c>
      <c r="I2615" s="7">
        <v>12.417414999999997</v>
      </c>
      <c r="J2615" s="7" t="s">
        <v>53</v>
      </c>
      <c r="K2615" s="7" t="s">
        <v>55</v>
      </c>
      <c r="L2615" s="7" t="s">
        <v>47</v>
      </c>
      <c r="M2615" s="7">
        <f t="shared" si="400"/>
        <v>25</v>
      </c>
      <c r="N2615" s="7">
        <f t="shared" si="401"/>
        <v>0</v>
      </c>
      <c r="O2615" s="7">
        <f t="shared" si="402"/>
        <v>50</v>
      </c>
      <c r="P2615" s="7">
        <f t="shared" si="403"/>
        <v>16.5</v>
      </c>
      <c r="Q2615" s="19">
        <f t="shared" si="404"/>
        <v>18.725000000000001</v>
      </c>
      <c r="R2615" s="19">
        <f t="shared" si="405"/>
        <v>26.625</v>
      </c>
      <c r="S2615" s="19">
        <f t="shared" si="406"/>
        <v>23.675000000000001</v>
      </c>
      <c r="T2615" s="19">
        <f t="shared" si="407"/>
        <v>22.875</v>
      </c>
      <c r="U2615" s="7">
        <f t="shared" si="408"/>
        <v>23.008333333333336</v>
      </c>
      <c r="V2615" s="7">
        <f t="shared" si="409"/>
        <v>22.975000000000001</v>
      </c>
    </row>
    <row r="2616" spans="1:22" ht="13.5" x14ac:dyDescent="0.35">
      <c r="A2616" s="3">
        <v>45817</v>
      </c>
      <c r="B2616" s="2">
        <v>12.9894</v>
      </c>
      <c r="C2616" s="7">
        <v>53.126874216236828</v>
      </c>
      <c r="D2616" s="7">
        <v>-5.4543656429677512E-2</v>
      </c>
      <c r="E2616" s="7">
        <v>-6.7513161689876783E-2</v>
      </c>
      <c r="F2616" s="7">
        <v>12.912940000000001</v>
      </c>
      <c r="G2616" s="7">
        <v>12.928220000000001</v>
      </c>
      <c r="H2616" s="7">
        <v>13.164518000000003</v>
      </c>
      <c r="I2616" s="7">
        <v>12.421770499999996</v>
      </c>
      <c r="J2616" s="7" t="s">
        <v>53</v>
      </c>
      <c r="K2616" s="7" t="s">
        <v>55</v>
      </c>
      <c r="L2616" s="7" t="s">
        <v>54</v>
      </c>
      <c r="M2616" s="7">
        <f t="shared" si="400"/>
        <v>25</v>
      </c>
      <c r="N2616" s="7">
        <f t="shared" si="401"/>
        <v>0</v>
      </c>
      <c r="O2616" s="7">
        <f t="shared" si="402"/>
        <v>50</v>
      </c>
      <c r="P2616" s="7">
        <f t="shared" si="403"/>
        <v>16.5</v>
      </c>
      <c r="Q2616" s="19">
        <f t="shared" si="404"/>
        <v>18.725000000000001</v>
      </c>
      <c r="R2616" s="19">
        <f t="shared" si="405"/>
        <v>26.625</v>
      </c>
      <c r="S2616" s="19">
        <f t="shared" si="406"/>
        <v>23.675000000000001</v>
      </c>
      <c r="T2616" s="19">
        <f t="shared" si="407"/>
        <v>22.875</v>
      </c>
      <c r="U2616" s="7">
        <f t="shared" si="408"/>
        <v>23.008333333333336</v>
      </c>
      <c r="V2616" s="7">
        <f t="shared" si="409"/>
        <v>22.975000000000001</v>
      </c>
    </row>
    <row r="2617" spans="1:22" ht="13.5" x14ac:dyDescent="0.35">
      <c r="A2617" s="3">
        <v>45818</v>
      </c>
      <c r="B2617" s="2">
        <v>12.9703</v>
      </c>
      <c r="C2617" s="7">
        <v>52.579322253399503</v>
      </c>
      <c r="D2617" s="7">
        <v>-4.9252825545162082E-2</v>
      </c>
      <c r="E2617" s="7">
        <v>-6.386109446093384E-2</v>
      </c>
      <c r="F2617" s="7">
        <v>12.928239999999999</v>
      </c>
      <c r="G2617" s="7">
        <v>12.933955000000001</v>
      </c>
      <c r="H2617" s="7">
        <v>13.145034000000003</v>
      </c>
      <c r="I2617" s="7">
        <v>12.426917499999997</v>
      </c>
      <c r="J2617" s="7" t="s">
        <v>53</v>
      </c>
      <c r="K2617" s="7" t="s">
        <v>55</v>
      </c>
      <c r="L2617" s="7" t="s">
        <v>54</v>
      </c>
      <c r="M2617" s="7">
        <f t="shared" si="400"/>
        <v>25</v>
      </c>
      <c r="N2617" s="7">
        <f t="shared" si="401"/>
        <v>0</v>
      </c>
      <c r="O2617" s="7">
        <f t="shared" si="402"/>
        <v>50</v>
      </c>
      <c r="P2617" s="7">
        <f t="shared" si="403"/>
        <v>16.5</v>
      </c>
      <c r="Q2617" s="19">
        <f t="shared" si="404"/>
        <v>18.725000000000001</v>
      </c>
      <c r="R2617" s="19">
        <f t="shared" si="405"/>
        <v>26.625</v>
      </c>
      <c r="S2617" s="19">
        <f t="shared" si="406"/>
        <v>23.675000000000001</v>
      </c>
      <c r="T2617" s="19">
        <f t="shared" si="407"/>
        <v>22.875</v>
      </c>
      <c r="U2617" s="7">
        <f t="shared" si="408"/>
        <v>23.008333333333336</v>
      </c>
      <c r="V2617" s="7">
        <f t="shared" si="409"/>
        <v>22.975000000000001</v>
      </c>
    </row>
    <row r="2618" spans="1:22" ht="13.5" x14ac:dyDescent="0.35">
      <c r="A2618" s="3">
        <v>45819</v>
      </c>
      <c r="B2618" s="2">
        <v>12.8843</v>
      </c>
      <c r="C2618" s="7">
        <v>55.134951621116947</v>
      </c>
      <c r="D2618" s="7">
        <v>-5.1406700771876146E-2</v>
      </c>
      <c r="E2618" s="7">
        <v>-6.1370215723122304E-2</v>
      </c>
      <c r="F2618" s="7">
        <v>12.945440000000001</v>
      </c>
      <c r="G2618" s="7">
        <v>12.938255000000002</v>
      </c>
      <c r="H2618" s="7">
        <v>13.124976000000004</v>
      </c>
      <c r="I2618" s="7">
        <v>12.431587999999998</v>
      </c>
      <c r="J2618" s="7" t="s">
        <v>53</v>
      </c>
      <c r="K2618" s="7" t="s">
        <v>55</v>
      </c>
      <c r="L2618" s="7" t="s">
        <v>54</v>
      </c>
      <c r="M2618" s="7">
        <f t="shared" si="400"/>
        <v>25</v>
      </c>
      <c r="N2618" s="7">
        <f t="shared" si="401"/>
        <v>0</v>
      </c>
      <c r="O2618" s="7">
        <f t="shared" si="402"/>
        <v>50</v>
      </c>
      <c r="P2618" s="7">
        <f t="shared" si="403"/>
        <v>16.5</v>
      </c>
      <c r="Q2618" s="19">
        <f t="shared" si="404"/>
        <v>18.725000000000001</v>
      </c>
      <c r="R2618" s="19">
        <f t="shared" si="405"/>
        <v>26.625</v>
      </c>
      <c r="S2618" s="19">
        <f t="shared" si="406"/>
        <v>23.675000000000001</v>
      </c>
      <c r="T2618" s="19">
        <f t="shared" si="407"/>
        <v>22.875</v>
      </c>
      <c r="U2618" s="7">
        <f t="shared" si="408"/>
        <v>23.008333333333336</v>
      </c>
      <c r="V2618" s="7">
        <f t="shared" si="409"/>
        <v>22.975000000000001</v>
      </c>
    </row>
    <row r="2619" spans="1:22" ht="13.5" x14ac:dyDescent="0.35">
      <c r="A2619" s="3">
        <v>45820</v>
      </c>
      <c r="B2619" s="2">
        <v>12.836499999999999</v>
      </c>
      <c r="C2619" s="7">
        <v>37.143925233644829</v>
      </c>
      <c r="D2619" s="7">
        <v>-5.6321483917912474E-2</v>
      </c>
      <c r="E2619" s="7">
        <v>-6.0360469362080345E-2</v>
      </c>
      <c r="F2619" s="7">
        <v>12.914860000000001</v>
      </c>
      <c r="G2619" s="7">
        <v>12.944939999999999</v>
      </c>
      <c r="H2619" s="7">
        <v>13.104728000000005</v>
      </c>
      <c r="I2619" s="7">
        <v>12.436439499999997</v>
      </c>
      <c r="J2619" s="7" t="s">
        <v>53</v>
      </c>
      <c r="K2619" s="7" t="s">
        <v>55</v>
      </c>
      <c r="L2619" s="7" t="s">
        <v>47</v>
      </c>
      <c r="M2619" s="7">
        <f t="shared" si="400"/>
        <v>25</v>
      </c>
      <c r="N2619" s="7">
        <f t="shared" si="401"/>
        <v>0</v>
      </c>
      <c r="O2619" s="7">
        <f t="shared" si="402"/>
        <v>50</v>
      </c>
      <c r="P2619" s="7">
        <f t="shared" si="403"/>
        <v>16.5</v>
      </c>
      <c r="Q2619" s="19">
        <f t="shared" si="404"/>
        <v>18.725000000000001</v>
      </c>
      <c r="R2619" s="19">
        <f t="shared" si="405"/>
        <v>26.625</v>
      </c>
      <c r="S2619" s="19">
        <f t="shared" si="406"/>
        <v>23.675000000000001</v>
      </c>
      <c r="T2619" s="19">
        <f t="shared" si="407"/>
        <v>22.875</v>
      </c>
      <c r="U2619" s="7">
        <f t="shared" si="408"/>
        <v>23.008333333333336</v>
      </c>
      <c r="V2619" s="7">
        <f t="shared" si="409"/>
        <v>22.975000000000001</v>
      </c>
    </row>
    <row r="2620" spans="1:22" ht="13.5" x14ac:dyDescent="0.35">
      <c r="A2620" s="3">
        <v>45821</v>
      </c>
      <c r="B2620" s="2">
        <v>12.6073</v>
      </c>
      <c r="C2620" s="7">
        <v>28.209085419043177</v>
      </c>
      <c r="D2620" s="7">
        <v>-7.7814017905058819E-2</v>
      </c>
      <c r="E2620" s="7">
        <v>-6.3851179070676042E-2</v>
      </c>
      <c r="F2620" s="7">
        <v>12.857559999999998</v>
      </c>
      <c r="G2620" s="7">
        <v>12.930134999999998</v>
      </c>
      <c r="H2620" s="7">
        <v>13.081042000000004</v>
      </c>
      <c r="I2620" s="7">
        <v>12.440191499999996</v>
      </c>
      <c r="J2620" s="7" t="s">
        <v>53</v>
      </c>
      <c r="K2620" s="7" t="s">
        <v>55</v>
      </c>
      <c r="L2620" s="7" t="s">
        <v>47</v>
      </c>
      <c r="M2620" s="7">
        <f t="shared" si="400"/>
        <v>50</v>
      </c>
      <c r="N2620" s="7">
        <f t="shared" si="401"/>
        <v>45</v>
      </c>
      <c r="O2620" s="7">
        <f t="shared" si="402"/>
        <v>50</v>
      </c>
      <c r="P2620" s="7">
        <f t="shared" si="403"/>
        <v>16.5</v>
      </c>
      <c r="Q2620" s="19">
        <f t="shared" si="404"/>
        <v>43.225000000000001</v>
      </c>
      <c r="R2620" s="19">
        <f t="shared" si="405"/>
        <v>40.625</v>
      </c>
      <c r="S2620" s="19">
        <f t="shared" si="406"/>
        <v>34.174999999999997</v>
      </c>
      <c r="T2620" s="19">
        <f t="shared" si="407"/>
        <v>40.375</v>
      </c>
      <c r="U2620" s="7">
        <f t="shared" si="408"/>
        <v>39.341666666666661</v>
      </c>
      <c r="V2620" s="7">
        <f t="shared" si="409"/>
        <v>39.599999999999994</v>
      </c>
    </row>
    <row r="2621" spans="1:22" ht="13.5" x14ac:dyDescent="0.35">
      <c r="A2621" s="3">
        <v>45824</v>
      </c>
      <c r="B2621" s="2">
        <v>12.129799999999999</v>
      </c>
      <c r="C2621" s="7">
        <v>21.468695740986632</v>
      </c>
      <c r="D2621" s="7">
        <v>-0.13185729646587063</v>
      </c>
      <c r="E2621" s="7">
        <v>-7.7452402549714958E-2</v>
      </c>
      <c r="F2621" s="7">
        <v>12.685640000000001</v>
      </c>
      <c r="G2621" s="7">
        <v>12.900050000000002</v>
      </c>
      <c r="H2621" s="7">
        <v>13.056210000000005</v>
      </c>
      <c r="I2621" s="7">
        <v>12.441602999999995</v>
      </c>
      <c r="J2621" s="7" t="s">
        <v>53</v>
      </c>
      <c r="K2621" s="7" t="s">
        <v>55</v>
      </c>
      <c r="L2621" s="7" t="s">
        <v>47</v>
      </c>
      <c r="M2621" s="7">
        <f t="shared" si="400"/>
        <v>50</v>
      </c>
      <c r="N2621" s="7">
        <f t="shared" si="401"/>
        <v>100</v>
      </c>
      <c r="O2621" s="7">
        <f t="shared" si="402"/>
        <v>50</v>
      </c>
      <c r="P2621" s="7">
        <f t="shared" si="403"/>
        <v>16.5</v>
      </c>
      <c r="Q2621" s="19">
        <f t="shared" si="404"/>
        <v>62.475000000000001</v>
      </c>
      <c r="R2621" s="19">
        <f t="shared" si="405"/>
        <v>51.625</v>
      </c>
      <c r="S2621" s="19">
        <f t="shared" si="406"/>
        <v>42.424999999999997</v>
      </c>
      <c r="T2621" s="19">
        <f t="shared" si="407"/>
        <v>54.125</v>
      </c>
      <c r="U2621" s="7">
        <f t="shared" si="408"/>
        <v>52.17499999999999</v>
      </c>
      <c r="V2621" s="7">
        <f t="shared" si="409"/>
        <v>52.662499999999994</v>
      </c>
    </row>
    <row r="2622" spans="1:22" ht="13.5" x14ac:dyDescent="0.35">
      <c r="A2622" s="3">
        <v>45825</v>
      </c>
      <c r="B2622" s="2">
        <v>12.406700000000001</v>
      </c>
      <c r="C2622" s="7">
        <v>36.138896087069249</v>
      </c>
      <c r="D2622" s="7">
        <v>-0.15060736033584199</v>
      </c>
      <c r="E2622" s="7">
        <v>-9.2083394106940358E-2</v>
      </c>
      <c r="F2622" s="7">
        <v>12.57292</v>
      </c>
      <c r="G2622" s="7">
        <v>12.876650000000001</v>
      </c>
      <c r="H2622" s="7">
        <v>13.031376000000005</v>
      </c>
      <c r="I2622" s="7">
        <v>12.444118999999993</v>
      </c>
      <c r="J2622" s="7" t="s">
        <v>53</v>
      </c>
      <c r="K2622" s="7" t="s">
        <v>55</v>
      </c>
      <c r="L2622" s="7" t="s">
        <v>47</v>
      </c>
      <c r="M2622" s="7">
        <f t="shared" si="400"/>
        <v>25</v>
      </c>
      <c r="N2622" s="7">
        <f t="shared" si="401"/>
        <v>100</v>
      </c>
      <c r="O2622" s="7">
        <f t="shared" si="402"/>
        <v>50</v>
      </c>
      <c r="P2622" s="7">
        <f t="shared" si="403"/>
        <v>16.5</v>
      </c>
      <c r="Q2622" s="19">
        <f t="shared" si="404"/>
        <v>53.725000000000001</v>
      </c>
      <c r="R2622" s="19">
        <f t="shared" si="405"/>
        <v>46.625</v>
      </c>
      <c r="S2622" s="19">
        <f t="shared" si="406"/>
        <v>38.674999999999997</v>
      </c>
      <c r="T2622" s="19">
        <f t="shared" si="407"/>
        <v>47.875</v>
      </c>
      <c r="U2622" s="7">
        <f t="shared" si="408"/>
        <v>46.341666666666661</v>
      </c>
      <c r="V2622" s="7">
        <f t="shared" si="409"/>
        <v>46.724999999999994</v>
      </c>
    </row>
    <row r="2623" spans="1:22" ht="13.5" x14ac:dyDescent="0.35">
      <c r="A2623" s="3">
        <v>45826</v>
      </c>
      <c r="B2623" s="2">
        <v>12.129799999999999</v>
      </c>
      <c r="C2623" s="7">
        <v>31.603517041334328</v>
      </c>
      <c r="D2623" s="7">
        <v>-0.18567014701076801</v>
      </c>
      <c r="E2623" s="7">
        <v>-0.11080074468770588</v>
      </c>
      <c r="F2623" s="7">
        <v>12.42202</v>
      </c>
      <c r="G2623" s="7">
        <v>12.839404999999999</v>
      </c>
      <c r="H2623" s="7">
        <v>13.005016000000005</v>
      </c>
      <c r="I2623" s="7">
        <v>12.444129999999998</v>
      </c>
      <c r="J2623" s="7" t="s">
        <v>53</v>
      </c>
      <c r="K2623" s="7" t="s">
        <v>55</v>
      </c>
      <c r="L2623" s="7" t="s">
        <v>47</v>
      </c>
      <c r="M2623" s="7">
        <f t="shared" si="400"/>
        <v>25</v>
      </c>
      <c r="N2623" s="7">
        <f t="shared" si="401"/>
        <v>100</v>
      </c>
      <c r="O2623" s="7">
        <f t="shared" si="402"/>
        <v>0</v>
      </c>
      <c r="P2623" s="7">
        <f t="shared" si="403"/>
        <v>16.5</v>
      </c>
      <c r="Q2623" s="19">
        <f t="shared" si="404"/>
        <v>46.225000000000001</v>
      </c>
      <c r="R2623" s="19">
        <f t="shared" si="405"/>
        <v>29.125</v>
      </c>
      <c r="S2623" s="19">
        <f t="shared" si="406"/>
        <v>26.175000000000001</v>
      </c>
      <c r="T2623" s="19">
        <f t="shared" si="407"/>
        <v>35.375</v>
      </c>
      <c r="U2623" s="7">
        <f t="shared" si="408"/>
        <v>33.841666666666661</v>
      </c>
      <c r="V2623" s="7">
        <f t="shared" si="409"/>
        <v>34.224999999999994</v>
      </c>
    </row>
    <row r="2624" spans="1:22" ht="13.5" x14ac:dyDescent="0.35">
      <c r="A2624" s="3">
        <v>45827</v>
      </c>
      <c r="B2624" s="2">
        <v>12.129799999999999</v>
      </c>
      <c r="C2624" s="7">
        <v>27.191585854199857</v>
      </c>
      <c r="D2624" s="7">
        <v>-0.21102509216051502</v>
      </c>
      <c r="E2624" s="7">
        <v>-0.1308456141822677</v>
      </c>
      <c r="F2624" s="7">
        <v>12.28068</v>
      </c>
      <c r="G2624" s="7">
        <v>12.810754999999997</v>
      </c>
      <c r="H2624" s="7">
        <v>12.980184000000007</v>
      </c>
      <c r="I2624" s="7">
        <v>12.442927499999998</v>
      </c>
      <c r="J2624" s="7" t="s">
        <v>53</v>
      </c>
      <c r="K2624" s="7" t="s">
        <v>55</v>
      </c>
      <c r="L2624" s="7" t="s">
        <v>47</v>
      </c>
      <c r="M2624" s="7">
        <f t="shared" si="400"/>
        <v>50</v>
      </c>
      <c r="N2624" s="7">
        <f t="shared" si="401"/>
        <v>100</v>
      </c>
      <c r="O2624" s="7">
        <f t="shared" si="402"/>
        <v>0</v>
      </c>
      <c r="P2624" s="7">
        <f t="shared" si="403"/>
        <v>16.5</v>
      </c>
      <c r="Q2624" s="19">
        <f t="shared" si="404"/>
        <v>54.975000000000001</v>
      </c>
      <c r="R2624" s="19">
        <f t="shared" si="405"/>
        <v>34.125</v>
      </c>
      <c r="S2624" s="19">
        <f t="shared" si="406"/>
        <v>29.925000000000001</v>
      </c>
      <c r="T2624" s="19">
        <f t="shared" si="407"/>
        <v>41.625</v>
      </c>
      <c r="U2624" s="7">
        <f t="shared" si="408"/>
        <v>39.674999999999997</v>
      </c>
      <c r="V2624" s="7">
        <f t="shared" si="409"/>
        <v>40.162499999999994</v>
      </c>
    </row>
    <row r="2625" spans="1:22" ht="13.5" x14ac:dyDescent="0.35">
      <c r="A2625" s="3">
        <v>45828</v>
      </c>
      <c r="B2625" s="2">
        <v>12.1775</v>
      </c>
      <c r="C2625" s="7">
        <v>31.219038864205132</v>
      </c>
      <c r="D2625" s="7">
        <v>-0.22468010511646419</v>
      </c>
      <c r="E2625" s="7">
        <v>-0.149612512369107</v>
      </c>
      <c r="F2625" s="7">
        <v>12.19472</v>
      </c>
      <c r="G2625" s="7">
        <v>12.76061</v>
      </c>
      <c r="H2625" s="7">
        <v>12.958216000000004</v>
      </c>
      <c r="I2625" s="7">
        <v>12.441076499999998</v>
      </c>
      <c r="J2625" s="7" t="s">
        <v>53</v>
      </c>
      <c r="K2625" s="7" t="s">
        <v>55</v>
      </c>
      <c r="L2625" s="7" t="s">
        <v>47</v>
      </c>
      <c r="M2625" s="7">
        <f t="shared" si="400"/>
        <v>25</v>
      </c>
      <c r="N2625" s="7">
        <f t="shared" si="401"/>
        <v>100</v>
      </c>
      <c r="O2625" s="7">
        <f t="shared" si="402"/>
        <v>0</v>
      </c>
      <c r="P2625" s="7">
        <f t="shared" si="403"/>
        <v>16.5</v>
      </c>
      <c r="Q2625" s="19">
        <f t="shared" si="404"/>
        <v>46.225000000000001</v>
      </c>
      <c r="R2625" s="19">
        <f t="shared" si="405"/>
        <v>29.125</v>
      </c>
      <c r="S2625" s="19">
        <f t="shared" si="406"/>
        <v>26.175000000000001</v>
      </c>
      <c r="T2625" s="19">
        <f t="shared" si="407"/>
        <v>35.375</v>
      </c>
      <c r="U2625" s="7">
        <f t="shared" si="408"/>
        <v>33.841666666666661</v>
      </c>
      <c r="V2625" s="7">
        <f t="shared" si="409"/>
        <v>34.224999999999994</v>
      </c>
    </row>
    <row r="2626" spans="1:22" ht="13.5" x14ac:dyDescent="0.35">
      <c r="A2626" s="3">
        <v>45831</v>
      </c>
      <c r="B2626" s="2">
        <v>12.1775</v>
      </c>
      <c r="C2626" s="7">
        <v>31.52818608489352</v>
      </c>
      <c r="D2626" s="7">
        <v>-0.23281802005213414</v>
      </c>
      <c r="E2626" s="7">
        <v>-0.16625361390571244</v>
      </c>
      <c r="F2626" s="7">
        <v>12.204260000000001</v>
      </c>
      <c r="G2626" s="7">
        <v>12.706645</v>
      </c>
      <c r="H2626" s="7">
        <v>12.940068000000005</v>
      </c>
      <c r="I2626" s="7">
        <v>12.439458999999994</v>
      </c>
      <c r="J2626" s="7" t="s">
        <v>53</v>
      </c>
      <c r="K2626" s="7" t="s">
        <v>55</v>
      </c>
      <c r="L2626" s="7" t="s">
        <v>54</v>
      </c>
      <c r="M2626" s="7">
        <f t="shared" si="400"/>
        <v>25</v>
      </c>
      <c r="N2626" s="7">
        <f t="shared" si="401"/>
        <v>100</v>
      </c>
      <c r="O2626" s="7">
        <f t="shared" si="402"/>
        <v>0</v>
      </c>
      <c r="P2626" s="7">
        <f t="shared" si="403"/>
        <v>16.5</v>
      </c>
      <c r="Q2626" s="19">
        <f t="shared" si="404"/>
        <v>46.225000000000001</v>
      </c>
      <c r="R2626" s="19">
        <f t="shared" si="405"/>
        <v>29.125</v>
      </c>
      <c r="S2626" s="19">
        <f t="shared" si="406"/>
        <v>26.175000000000001</v>
      </c>
      <c r="T2626" s="19">
        <f t="shared" si="407"/>
        <v>35.375</v>
      </c>
      <c r="U2626" s="7">
        <f t="shared" si="408"/>
        <v>33.841666666666661</v>
      </c>
      <c r="V2626" s="7">
        <f t="shared" si="409"/>
        <v>34.224999999999994</v>
      </c>
    </row>
    <row r="2627" spans="1:22" ht="13.5" x14ac:dyDescent="0.35">
      <c r="A2627" s="3">
        <v>45832</v>
      </c>
      <c r="B2627" s="2">
        <v>12.0725</v>
      </c>
      <c r="C2627" s="7">
        <v>31.374461096284165</v>
      </c>
      <c r="D2627" s="7">
        <v>-0.24491675089857523</v>
      </c>
      <c r="E2627" s="7">
        <v>-0.18198624130428501</v>
      </c>
      <c r="F2627" s="7">
        <v>12.137420000000001</v>
      </c>
      <c r="G2627" s="7">
        <v>12.64791</v>
      </c>
      <c r="H2627" s="7">
        <v>12.916192000000006</v>
      </c>
      <c r="I2627" s="7">
        <v>12.435448999999997</v>
      </c>
      <c r="J2627" s="7" t="s">
        <v>53</v>
      </c>
      <c r="K2627" s="7" t="s">
        <v>55</v>
      </c>
      <c r="L2627" s="7" t="s">
        <v>47</v>
      </c>
      <c r="M2627" s="7">
        <f t="shared" ref="M2627:M2690" si="410">IF(C2627&lt;30,50,IF(C2627&gt;70,0,25))</f>
        <v>25</v>
      </c>
      <c r="N2627" s="7">
        <f t="shared" ref="N2627:N2690" si="411">IF(E2627-D2627&gt;0.02,100,IF(E2627-D2627&lt;0,0,45))</f>
        <v>100</v>
      </c>
      <c r="O2627" s="7">
        <f t="shared" ref="O2627:O2690" si="412">IF(F2627-I2627&gt;10,100,IF(F2627-I2627&gt;5,75,IF(F2627-I2627&gt;0,50,0)))</f>
        <v>0</v>
      </c>
      <c r="P2627" s="7">
        <f t="shared" ref="P2627:P2690" si="413">IF(L2627="CONFIRMED BULLISH", 34, IF(L2627="BULLISH DIVERGENCE",17,0))+IF(J2627="Bullish",33,IF(J2627="Bearish", 0,16.5))+IF(K2627="Strong",33,IF(K2627="Weak",0,16.5))</f>
        <v>16.5</v>
      </c>
      <c r="Q2627" s="19">
        <f t="shared" ref="Q2627:Q2690" si="414">0.35*M2627+0.35*N2627+0.15*O2627+0.15*P2627</f>
        <v>46.225000000000001</v>
      </c>
      <c r="R2627" s="19">
        <f t="shared" ref="R2627:R2690" si="415">0.2*M2627+0.2*N2627+0.35*O2627+0.25*P2627</f>
        <v>29.125</v>
      </c>
      <c r="S2627" s="19">
        <f t="shared" ref="S2627:S2690" si="416">M2627*0.15+N2627*0.15+O2627*0.25+P2627*0.45</f>
        <v>26.175000000000001</v>
      </c>
      <c r="T2627" s="19">
        <f t="shared" ref="T2627:T2690" si="417">0.25*SUM(M2627:P2627)</f>
        <v>35.375</v>
      </c>
      <c r="U2627" s="7">
        <f t="shared" ref="U2627:U2690" si="418">SUM(Q2627:S2627)/3</f>
        <v>33.841666666666661</v>
      </c>
      <c r="V2627" s="7">
        <f t="shared" ref="V2627:V2690" si="419">SUM(Q2627:T2627)/4</f>
        <v>34.224999999999994</v>
      </c>
    </row>
    <row r="2628" spans="1:22" ht="13.5" x14ac:dyDescent="0.35">
      <c r="A2628" s="3">
        <v>45833</v>
      </c>
      <c r="B2628" s="2">
        <v>11.8528</v>
      </c>
      <c r="C2628" s="7">
        <v>21.25442589782503</v>
      </c>
      <c r="D2628" s="7">
        <v>-0.26913066536916475</v>
      </c>
      <c r="E2628" s="7">
        <v>-0.19941512611726098</v>
      </c>
      <c r="F2628" s="7">
        <v>12.08202</v>
      </c>
      <c r="G2628" s="7">
        <v>12.59347</v>
      </c>
      <c r="H2628" s="7">
        <v>12.890596000000006</v>
      </c>
      <c r="I2628" s="7">
        <v>12.429813999999997</v>
      </c>
      <c r="J2628" s="7" t="s">
        <v>53</v>
      </c>
      <c r="K2628" s="7" t="s">
        <v>55</v>
      </c>
      <c r="L2628" s="7" t="s">
        <v>47</v>
      </c>
      <c r="M2628" s="7">
        <f t="shared" si="410"/>
        <v>50</v>
      </c>
      <c r="N2628" s="7">
        <f t="shared" si="411"/>
        <v>100</v>
      </c>
      <c r="O2628" s="7">
        <f t="shared" si="412"/>
        <v>0</v>
      </c>
      <c r="P2628" s="7">
        <f t="shared" si="413"/>
        <v>16.5</v>
      </c>
      <c r="Q2628" s="19">
        <f t="shared" si="414"/>
        <v>54.975000000000001</v>
      </c>
      <c r="R2628" s="19">
        <f t="shared" si="415"/>
        <v>34.125</v>
      </c>
      <c r="S2628" s="19">
        <f t="shared" si="416"/>
        <v>29.925000000000001</v>
      </c>
      <c r="T2628" s="19">
        <f t="shared" si="417"/>
        <v>41.625</v>
      </c>
      <c r="U2628" s="7">
        <f t="shared" si="418"/>
        <v>39.674999999999997</v>
      </c>
      <c r="V2628" s="7">
        <f t="shared" si="419"/>
        <v>40.162499999999994</v>
      </c>
    </row>
    <row r="2629" spans="1:22" ht="13.5" x14ac:dyDescent="0.35">
      <c r="A2629" s="3">
        <v>45835</v>
      </c>
      <c r="B2629" s="2">
        <v>11.938700000000001</v>
      </c>
      <c r="C2629" s="7">
        <v>25.725613785391189</v>
      </c>
      <c r="D2629" s="7">
        <v>-0.27818224319804052</v>
      </c>
      <c r="E2629" s="7">
        <v>-0.21516854953341691</v>
      </c>
      <c r="F2629" s="7">
        <v>12.043800000000001</v>
      </c>
      <c r="G2629" s="7">
        <v>12.543324999999999</v>
      </c>
      <c r="H2629" s="7">
        <v>12.871302000000005</v>
      </c>
      <c r="I2629" s="7">
        <v>12.425276999999999</v>
      </c>
      <c r="J2629" s="7" t="s">
        <v>48</v>
      </c>
      <c r="K2629" s="7" t="s">
        <v>55</v>
      </c>
      <c r="L2629" s="7" t="s">
        <v>56</v>
      </c>
      <c r="M2629" s="7">
        <f t="shared" si="410"/>
        <v>50</v>
      </c>
      <c r="N2629" s="7">
        <f t="shared" si="411"/>
        <v>100</v>
      </c>
      <c r="O2629" s="7">
        <f t="shared" si="412"/>
        <v>0</v>
      </c>
      <c r="P2629" s="7">
        <f t="shared" si="413"/>
        <v>66.5</v>
      </c>
      <c r="Q2629" s="19">
        <f t="shared" si="414"/>
        <v>62.475000000000001</v>
      </c>
      <c r="R2629" s="19">
        <f t="shared" si="415"/>
        <v>46.625</v>
      </c>
      <c r="S2629" s="19">
        <f t="shared" si="416"/>
        <v>52.424999999999997</v>
      </c>
      <c r="T2629" s="19">
        <f t="shared" si="417"/>
        <v>54.125</v>
      </c>
      <c r="U2629" s="7">
        <f t="shared" si="418"/>
        <v>53.841666666666661</v>
      </c>
      <c r="V2629" s="7">
        <f t="shared" si="419"/>
        <v>53.912499999999994</v>
      </c>
    </row>
    <row r="2630" spans="1:22" ht="13.5" x14ac:dyDescent="0.35">
      <c r="A2630" s="3">
        <v>45838</v>
      </c>
      <c r="B2630" s="2">
        <v>12.024699999999999</v>
      </c>
      <c r="C2630" s="7">
        <v>25.361393471931365</v>
      </c>
      <c r="D2630" s="7">
        <v>-0.27524336835515939</v>
      </c>
      <c r="E2630" s="7">
        <v>-0.22718351329776543</v>
      </c>
      <c r="F2630" s="7">
        <v>12.01324</v>
      </c>
      <c r="G2630" s="7">
        <v>12.490794999999999</v>
      </c>
      <c r="H2630" s="7">
        <v>12.839402000000007</v>
      </c>
      <c r="I2630" s="7">
        <v>12.421456499999998</v>
      </c>
      <c r="J2630" s="7" t="s">
        <v>48</v>
      </c>
      <c r="K2630" s="7" t="s">
        <v>55</v>
      </c>
      <c r="L2630" s="7" t="s">
        <v>56</v>
      </c>
      <c r="M2630" s="7">
        <f t="shared" si="410"/>
        <v>50</v>
      </c>
      <c r="N2630" s="7">
        <f t="shared" si="411"/>
        <v>100</v>
      </c>
      <c r="O2630" s="7">
        <f t="shared" si="412"/>
        <v>0</v>
      </c>
      <c r="P2630" s="7">
        <f t="shared" si="413"/>
        <v>66.5</v>
      </c>
      <c r="Q2630" s="19">
        <f t="shared" si="414"/>
        <v>62.475000000000001</v>
      </c>
      <c r="R2630" s="19">
        <f t="shared" si="415"/>
        <v>46.625</v>
      </c>
      <c r="S2630" s="19">
        <f t="shared" si="416"/>
        <v>52.424999999999997</v>
      </c>
      <c r="T2630" s="19">
        <f t="shared" si="417"/>
        <v>54.125</v>
      </c>
      <c r="U2630" s="7">
        <f t="shared" si="418"/>
        <v>53.841666666666661</v>
      </c>
      <c r="V2630" s="7">
        <f t="shared" si="419"/>
        <v>53.912499999999994</v>
      </c>
    </row>
    <row r="2631" spans="1:22" ht="13.5" x14ac:dyDescent="0.35">
      <c r="A2631" s="3">
        <v>45839</v>
      </c>
      <c r="B2631" s="2">
        <v>12.3972</v>
      </c>
      <c r="C2631" s="7">
        <v>37.601142313184219</v>
      </c>
      <c r="D2631" s="7">
        <v>-0.2400890548075445</v>
      </c>
      <c r="E2631" s="7">
        <v>-0.22976462159972125</v>
      </c>
      <c r="F2631" s="7">
        <v>12.057179999999999</v>
      </c>
      <c r="G2631" s="7">
        <v>12.465005</v>
      </c>
      <c r="H2631" s="7">
        <v>12.819918000000007</v>
      </c>
      <c r="I2631" s="7">
        <v>12.420453499999997</v>
      </c>
      <c r="J2631" s="7" t="s">
        <v>48</v>
      </c>
      <c r="K2631" s="7" t="s">
        <v>49</v>
      </c>
      <c r="L2631" s="7" t="s">
        <v>50</v>
      </c>
      <c r="M2631" s="7">
        <f t="shared" si="410"/>
        <v>25</v>
      </c>
      <c r="N2631" s="7">
        <f t="shared" si="411"/>
        <v>45</v>
      </c>
      <c r="O2631" s="7">
        <f t="shared" si="412"/>
        <v>0</v>
      </c>
      <c r="P2631" s="7">
        <f t="shared" si="413"/>
        <v>66</v>
      </c>
      <c r="Q2631" s="19">
        <f t="shared" si="414"/>
        <v>34.4</v>
      </c>
      <c r="R2631" s="19">
        <f t="shared" si="415"/>
        <v>30.5</v>
      </c>
      <c r="S2631" s="19">
        <f t="shared" si="416"/>
        <v>40.200000000000003</v>
      </c>
      <c r="T2631" s="19">
        <f t="shared" si="417"/>
        <v>34</v>
      </c>
      <c r="U2631" s="7">
        <f t="shared" si="418"/>
        <v>35.033333333333339</v>
      </c>
      <c r="V2631" s="7">
        <f t="shared" si="419"/>
        <v>34.775000000000006</v>
      </c>
    </row>
    <row r="2632" spans="1:22" ht="13.5" x14ac:dyDescent="0.35">
      <c r="A2632" s="3">
        <v>45840</v>
      </c>
      <c r="B2632" s="2">
        <v>12.511799999999999</v>
      </c>
      <c r="C2632" s="7">
        <v>42.039577723639773</v>
      </c>
      <c r="D2632" s="7">
        <v>-0.20066856351174955</v>
      </c>
      <c r="E2632" s="7">
        <v>-0.22394540998212692</v>
      </c>
      <c r="F2632" s="7">
        <v>12.145039999999998</v>
      </c>
      <c r="G2632" s="7">
        <v>12.445905</v>
      </c>
      <c r="H2632" s="7">
        <v>12.806738000000005</v>
      </c>
      <c r="I2632" s="7">
        <v>12.420930999999998</v>
      </c>
      <c r="J2632" s="7" t="s">
        <v>48</v>
      </c>
      <c r="K2632" s="7" t="s">
        <v>49</v>
      </c>
      <c r="L2632" s="7" t="s">
        <v>50</v>
      </c>
      <c r="M2632" s="7">
        <f t="shared" si="410"/>
        <v>25</v>
      </c>
      <c r="N2632" s="7">
        <f t="shared" si="411"/>
        <v>0</v>
      </c>
      <c r="O2632" s="7">
        <f t="shared" si="412"/>
        <v>0</v>
      </c>
      <c r="P2632" s="7">
        <f t="shared" si="413"/>
        <v>66</v>
      </c>
      <c r="Q2632" s="19">
        <f t="shared" si="414"/>
        <v>18.649999999999999</v>
      </c>
      <c r="R2632" s="19">
        <f t="shared" si="415"/>
        <v>21.5</v>
      </c>
      <c r="S2632" s="19">
        <f t="shared" si="416"/>
        <v>33.450000000000003</v>
      </c>
      <c r="T2632" s="19">
        <f t="shared" si="417"/>
        <v>22.75</v>
      </c>
      <c r="U2632" s="7">
        <f t="shared" si="418"/>
        <v>24.533333333333331</v>
      </c>
      <c r="V2632" s="7">
        <f t="shared" si="419"/>
        <v>24.087499999999999</v>
      </c>
    </row>
    <row r="2633" spans="1:22" ht="13.5" x14ac:dyDescent="0.35">
      <c r="A2633" s="3">
        <v>45841</v>
      </c>
      <c r="B2633" s="2">
        <v>12.6073</v>
      </c>
      <c r="C2633" s="7">
        <v>45.199798944458443</v>
      </c>
      <c r="D2633" s="7">
        <v>-0.15987850835394113</v>
      </c>
      <c r="E2633" s="7">
        <v>-0.21113202965648978</v>
      </c>
      <c r="F2633" s="7">
        <v>12.29594</v>
      </c>
      <c r="G2633" s="7">
        <v>12.436355000000002</v>
      </c>
      <c r="H2633" s="7">
        <v>12.791456000000005</v>
      </c>
      <c r="I2633" s="7">
        <v>12.421408499999998</v>
      </c>
      <c r="J2633" s="7" t="s">
        <v>48</v>
      </c>
      <c r="K2633" s="7" t="s">
        <v>49</v>
      </c>
      <c r="L2633" s="7" t="s">
        <v>50</v>
      </c>
      <c r="M2633" s="7">
        <f t="shared" si="410"/>
        <v>25</v>
      </c>
      <c r="N2633" s="7">
        <f t="shared" si="411"/>
        <v>0</v>
      </c>
      <c r="O2633" s="7">
        <f t="shared" si="412"/>
        <v>0</v>
      </c>
      <c r="P2633" s="7">
        <f t="shared" si="413"/>
        <v>66</v>
      </c>
      <c r="Q2633" s="19">
        <f t="shared" si="414"/>
        <v>18.649999999999999</v>
      </c>
      <c r="R2633" s="19">
        <f t="shared" si="415"/>
        <v>21.5</v>
      </c>
      <c r="S2633" s="19">
        <f t="shared" si="416"/>
        <v>33.450000000000003</v>
      </c>
      <c r="T2633" s="19">
        <f t="shared" si="417"/>
        <v>22.75</v>
      </c>
      <c r="U2633" s="7">
        <f t="shared" si="418"/>
        <v>24.533333333333331</v>
      </c>
      <c r="V2633" s="7">
        <f t="shared" si="419"/>
        <v>24.087499999999999</v>
      </c>
    </row>
    <row r="2634" spans="1:22" ht="13.5" x14ac:dyDescent="0.35">
      <c r="A2634" s="3">
        <v>45842</v>
      </c>
      <c r="B2634" s="2">
        <v>12.798299999999999</v>
      </c>
      <c r="C2634" s="7">
        <v>54.065213689766701</v>
      </c>
      <c r="D2634" s="7">
        <v>-0.11086204339150996</v>
      </c>
      <c r="E2634" s="7">
        <v>-0.19107803240349383</v>
      </c>
      <c r="F2634" s="7">
        <v>12.46786</v>
      </c>
      <c r="G2634" s="7">
        <v>12.426800000000002</v>
      </c>
      <c r="H2634" s="7">
        <v>12.779994000000004</v>
      </c>
      <c r="I2634" s="7">
        <v>12.422601999999998</v>
      </c>
      <c r="J2634" s="7" t="s">
        <v>48</v>
      </c>
      <c r="K2634" s="7" t="s">
        <v>49</v>
      </c>
      <c r="L2634" s="7" t="s">
        <v>50</v>
      </c>
      <c r="M2634" s="7">
        <f t="shared" si="410"/>
        <v>25</v>
      </c>
      <c r="N2634" s="7">
        <f t="shared" si="411"/>
        <v>0</v>
      </c>
      <c r="O2634" s="7">
        <f t="shared" si="412"/>
        <v>50</v>
      </c>
      <c r="P2634" s="7">
        <f t="shared" si="413"/>
        <v>66</v>
      </c>
      <c r="Q2634" s="19">
        <f t="shared" si="414"/>
        <v>26.15</v>
      </c>
      <c r="R2634" s="19">
        <f t="shared" si="415"/>
        <v>39</v>
      </c>
      <c r="S2634" s="19">
        <f t="shared" si="416"/>
        <v>45.95</v>
      </c>
      <c r="T2634" s="19">
        <f t="shared" si="417"/>
        <v>35.25</v>
      </c>
      <c r="U2634" s="7">
        <f t="shared" si="418"/>
        <v>37.033333333333339</v>
      </c>
      <c r="V2634" s="7">
        <f t="shared" si="419"/>
        <v>36.587500000000006</v>
      </c>
    </row>
    <row r="2635" spans="1:22" ht="13.5" x14ac:dyDescent="0.35">
      <c r="A2635" s="3">
        <v>45845</v>
      </c>
      <c r="B2635" s="2">
        <v>12.798299999999999</v>
      </c>
      <c r="C2635" s="7">
        <v>67.858096917240985</v>
      </c>
      <c r="D2635" s="7">
        <v>-7.1195444991982271E-2</v>
      </c>
      <c r="E2635" s="7">
        <v>-0.16710151492119155</v>
      </c>
      <c r="F2635" s="7">
        <v>12.622579999999999</v>
      </c>
      <c r="G2635" s="7">
        <v>12.422025000000001</v>
      </c>
      <c r="H2635" s="7">
        <v>12.774262000000004</v>
      </c>
      <c r="I2635" s="7">
        <v>12.423079499999997</v>
      </c>
      <c r="J2635" s="7" t="s">
        <v>48</v>
      </c>
      <c r="K2635" s="7" t="s">
        <v>49</v>
      </c>
      <c r="L2635" s="7" t="s">
        <v>50</v>
      </c>
      <c r="M2635" s="7">
        <f t="shared" si="410"/>
        <v>25</v>
      </c>
      <c r="N2635" s="7">
        <f t="shared" si="411"/>
        <v>0</v>
      </c>
      <c r="O2635" s="7">
        <f t="shared" si="412"/>
        <v>50</v>
      </c>
      <c r="P2635" s="7">
        <f t="shared" si="413"/>
        <v>66</v>
      </c>
      <c r="Q2635" s="19">
        <f t="shared" si="414"/>
        <v>26.15</v>
      </c>
      <c r="R2635" s="19">
        <f t="shared" si="415"/>
        <v>39</v>
      </c>
      <c r="S2635" s="19">
        <f t="shared" si="416"/>
        <v>45.95</v>
      </c>
      <c r="T2635" s="19">
        <f t="shared" si="417"/>
        <v>35.25</v>
      </c>
      <c r="U2635" s="7">
        <f t="shared" si="418"/>
        <v>37.033333333333339</v>
      </c>
      <c r="V2635" s="7">
        <f t="shared" si="419"/>
        <v>36.587500000000006</v>
      </c>
    </row>
    <row r="2636" spans="1:22" ht="13.5" x14ac:dyDescent="0.35">
      <c r="A2636" s="3">
        <v>45846</v>
      </c>
      <c r="B2636" s="2">
        <v>12.855600000000001</v>
      </c>
      <c r="C2636" s="7">
        <v>63.585739362024071</v>
      </c>
      <c r="D2636" s="7">
        <v>-3.4735341459679603E-2</v>
      </c>
      <c r="E2636" s="7">
        <v>-0.14062828022888915</v>
      </c>
      <c r="F2636" s="7">
        <v>12.714259999999999</v>
      </c>
      <c r="G2636" s="7">
        <v>12.415335000000002</v>
      </c>
      <c r="H2636" s="7">
        <v>12.764138000000003</v>
      </c>
      <c r="I2636" s="7">
        <v>12.424320999999997</v>
      </c>
      <c r="J2636" s="7" t="s">
        <v>48</v>
      </c>
      <c r="K2636" s="7" t="s">
        <v>49</v>
      </c>
      <c r="L2636" s="7" t="s">
        <v>50</v>
      </c>
      <c r="M2636" s="7">
        <f t="shared" si="410"/>
        <v>25</v>
      </c>
      <c r="N2636" s="7">
        <f t="shared" si="411"/>
        <v>0</v>
      </c>
      <c r="O2636" s="7">
        <f t="shared" si="412"/>
        <v>50</v>
      </c>
      <c r="P2636" s="7">
        <f t="shared" si="413"/>
        <v>66</v>
      </c>
      <c r="Q2636" s="19">
        <f t="shared" si="414"/>
        <v>26.15</v>
      </c>
      <c r="R2636" s="19">
        <f t="shared" si="415"/>
        <v>39</v>
      </c>
      <c r="S2636" s="19">
        <f t="shared" si="416"/>
        <v>45.95</v>
      </c>
      <c r="T2636" s="19">
        <f t="shared" si="417"/>
        <v>35.25</v>
      </c>
      <c r="U2636" s="7">
        <f t="shared" si="418"/>
        <v>37.033333333333339</v>
      </c>
      <c r="V2636" s="7">
        <f t="shared" si="419"/>
        <v>36.587500000000006</v>
      </c>
    </row>
    <row r="2637" spans="1:22" ht="13.5" x14ac:dyDescent="0.35">
      <c r="A2637" s="3">
        <v>45847</v>
      </c>
      <c r="B2637" s="2">
        <v>12.8652</v>
      </c>
      <c r="C2637" s="7">
        <v>76.552570768342008</v>
      </c>
      <c r="D2637" s="7">
        <v>-5.0080769661704494E-3</v>
      </c>
      <c r="E2637" s="7">
        <v>-0.11350423957634542</v>
      </c>
      <c r="F2637" s="7">
        <v>12.784940000000001</v>
      </c>
      <c r="G2637" s="7">
        <v>12.410080000000001</v>
      </c>
      <c r="H2637" s="7">
        <v>12.754970000000004</v>
      </c>
      <c r="I2637" s="7">
        <v>12.425610499999999</v>
      </c>
      <c r="J2637" s="7" t="s">
        <v>48</v>
      </c>
      <c r="K2637" s="7" t="s">
        <v>55</v>
      </c>
      <c r="L2637" s="7" t="s">
        <v>50</v>
      </c>
      <c r="M2637" s="7">
        <f t="shared" si="410"/>
        <v>0</v>
      </c>
      <c r="N2637" s="7">
        <f t="shared" si="411"/>
        <v>0</v>
      </c>
      <c r="O2637" s="7">
        <f t="shared" si="412"/>
        <v>50</v>
      </c>
      <c r="P2637" s="7">
        <f t="shared" si="413"/>
        <v>49.5</v>
      </c>
      <c r="Q2637" s="19">
        <f t="shared" si="414"/>
        <v>14.925000000000001</v>
      </c>
      <c r="R2637" s="19">
        <f t="shared" si="415"/>
        <v>29.875</v>
      </c>
      <c r="S2637" s="19">
        <f t="shared" si="416"/>
        <v>34.775000000000006</v>
      </c>
      <c r="T2637" s="19">
        <f t="shared" si="417"/>
        <v>24.875</v>
      </c>
      <c r="U2637" s="7">
        <f t="shared" si="418"/>
        <v>26.525000000000002</v>
      </c>
      <c r="V2637" s="7">
        <f t="shared" si="419"/>
        <v>26.112500000000001</v>
      </c>
    </row>
    <row r="2638" spans="1:22" ht="13.5" x14ac:dyDescent="0.35">
      <c r="A2638" s="3">
        <v>45848</v>
      </c>
      <c r="B2638" s="2">
        <v>12.779199999999999</v>
      </c>
      <c r="C2638" s="7">
        <v>72.076420995376651</v>
      </c>
      <c r="D2638" s="7">
        <v>1.1479188115252725E-2</v>
      </c>
      <c r="E2638" s="7">
        <v>-8.8507554038025793E-2</v>
      </c>
      <c r="F2638" s="7">
        <v>12.819319999999999</v>
      </c>
      <c r="G2638" s="7">
        <v>12.404825000000001</v>
      </c>
      <c r="H2638" s="7">
        <v>12.747138</v>
      </c>
      <c r="I2638" s="7">
        <v>12.427472999999999</v>
      </c>
      <c r="J2638" s="7" t="s">
        <v>48</v>
      </c>
      <c r="K2638" s="7" t="s">
        <v>55</v>
      </c>
      <c r="L2638" s="7" t="s">
        <v>50</v>
      </c>
      <c r="M2638" s="7">
        <f t="shared" si="410"/>
        <v>0</v>
      </c>
      <c r="N2638" s="7">
        <f t="shared" si="411"/>
        <v>0</v>
      </c>
      <c r="O2638" s="7">
        <f t="shared" si="412"/>
        <v>50</v>
      </c>
      <c r="P2638" s="7">
        <f t="shared" si="413"/>
        <v>49.5</v>
      </c>
      <c r="Q2638" s="19">
        <f t="shared" si="414"/>
        <v>14.925000000000001</v>
      </c>
      <c r="R2638" s="19">
        <f t="shared" si="415"/>
        <v>29.875</v>
      </c>
      <c r="S2638" s="19">
        <f t="shared" si="416"/>
        <v>34.775000000000006</v>
      </c>
      <c r="T2638" s="19">
        <f t="shared" si="417"/>
        <v>24.875</v>
      </c>
      <c r="U2638" s="7">
        <f t="shared" si="418"/>
        <v>26.525000000000002</v>
      </c>
      <c r="V2638" s="7">
        <f t="shared" si="419"/>
        <v>26.112500000000001</v>
      </c>
    </row>
    <row r="2639" spans="1:22" ht="13.5" x14ac:dyDescent="0.35">
      <c r="A2639" s="3">
        <v>45849</v>
      </c>
      <c r="B2639" s="2">
        <v>12.7888</v>
      </c>
      <c r="C2639" s="7">
        <v>71.333845187408386</v>
      </c>
      <c r="D2639" s="7">
        <v>2.5031556049528447E-2</v>
      </c>
      <c r="E2639" s="7">
        <v>-6.5799732020514951E-2</v>
      </c>
      <c r="F2639" s="7">
        <v>12.817419999999998</v>
      </c>
      <c r="G2639" s="7">
        <v>12.402440000000002</v>
      </c>
      <c r="H2639" s="7">
        <v>12.741598</v>
      </c>
      <c r="I2639" s="7">
        <v>12.429335500000001</v>
      </c>
      <c r="J2639" s="7" t="s">
        <v>48</v>
      </c>
      <c r="K2639" s="7" t="s">
        <v>55</v>
      </c>
      <c r="L2639" s="7" t="s">
        <v>56</v>
      </c>
      <c r="M2639" s="7">
        <f t="shared" si="410"/>
        <v>0</v>
      </c>
      <c r="N2639" s="7">
        <f t="shared" si="411"/>
        <v>0</v>
      </c>
      <c r="O2639" s="7">
        <f t="shared" si="412"/>
        <v>50</v>
      </c>
      <c r="P2639" s="7">
        <f t="shared" si="413"/>
        <v>66.5</v>
      </c>
      <c r="Q2639" s="19">
        <f t="shared" si="414"/>
        <v>17.475000000000001</v>
      </c>
      <c r="R2639" s="19">
        <f t="shared" si="415"/>
        <v>34.125</v>
      </c>
      <c r="S2639" s="19">
        <f t="shared" si="416"/>
        <v>42.424999999999997</v>
      </c>
      <c r="T2639" s="19">
        <f t="shared" si="417"/>
        <v>29.125</v>
      </c>
      <c r="U2639" s="7">
        <f t="shared" si="418"/>
        <v>31.341666666666669</v>
      </c>
      <c r="V2639" s="7">
        <f t="shared" si="419"/>
        <v>30.787500000000001</v>
      </c>
    </row>
    <row r="2640" spans="1:22" ht="13.5" x14ac:dyDescent="0.35">
      <c r="A2640" s="3">
        <v>45852</v>
      </c>
      <c r="B2640" s="2">
        <v>12.779199999999999</v>
      </c>
      <c r="C2640" s="7">
        <v>70.859044581571055</v>
      </c>
      <c r="D2640" s="7">
        <v>3.4598436270975697E-2</v>
      </c>
      <c r="E2640" s="7">
        <v>-4.5720098362216827E-2</v>
      </c>
      <c r="F2640" s="7">
        <v>12.813599999999999</v>
      </c>
      <c r="G2640" s="7">
        <v>12.411035000000002</v>
      </c>
      <c r="H2640" s="7">
        <v>12.733955999999999</v>
      </c>
      <c r="I2640" s="7">
        <v>12.431149999999997</v>
      </c>
      <c r="J2640" s="7" t="s">
        <v>48</v>
      </c>
      <c r="K2640" s="7" t="s">
        <v>55</v>
      </c>
      <c r="L2640" s="7" t="s">
        <v>56</v>
      </c>
      <c r="M2640" s="7">
        <f t="shared" si="410"/>
        <v>0</v>
      </c>
      <c r="N2640" s="7">
        <f t="shared" si="411"/>
        <v>0</v>
      </c>
      <c r="O2640" s="7">
        <f t="shared" si="412"/>
        <v>50</v>
      </c>
      <c r="P2640" s="7">
        <f t="shared" si="413"/>
        <v>66.5</v>
      </c>
      <c r="Q2640" s="19">
        <f t="shared" si="414"/>
        <v>17.475000000000001</v>
      </c>
      <c r="R2640" s="19">
        <f t="shared" si="415"/>
        <v>34.125</v>
      </c>
      <c r="S2640" s="19">
        <f t="shared" si="416"/>
        <v>42.424999999999997</v>
      </c>
      <c r="T2640" s="19">
        <f t="shared" si="417"/>
        <v>29.125</v>
      </c>
      <c r="U2640" s="7">
        <f t="shared" si="418"/>
        <v>31.341666666666669</v>
      </c>
      <c r="V2640" s="7">
        <f t="shared" si="419"/>
        <v>30.787500000000001</v>
      </c>
    </row>
    <row r="2641" spans="1:22" ht="13.5" x14ac:dyDescent="0.35">
      <c r="A2641" s="3">
        <v>45853</v>
      </c>
      <c r="B2641" s="2">
        <v>12.7028</v>
      </c>
      <c r="C2641" s="7">
        <v>72.292565607979057</v>
      </c>
      <c r="D2641" s="7">
        <v>3.5604984179276045E-2</v>
      </c>
      <c r="E2641" s="7">
        <v>-2.9455081853918257E-2</v>
      </c>
      <c r="F2641" s="7">
        <v>12.78304</v>
      </c>
      <c r="G2641" s="7">
        <v>12.439685000000001</v>
      </c>
      <c r="H2641" s="7">
        <v>12.720965999999999</v>
      </c>
      <c r="I2641" s="7">
        <v>12.432582499999999</v>
      </c>
      <c r="J2641" s="7" t="s">
        <v>48</v>
      </c>
      <c r="K2641" s="7" t="s">
        <v>55</v>
      </c>
      <c r="L2641" s="7" t="s">
        <v>56</v>
      </c>
      <c r="M2641" s="7">
        <f t="shared" si="410"/>
        <v>0</v>
      </c>
      <c r="N2641" s="7">
        <f t="shared" si="411"/>
        <v>0</v>
      </c>
      <c r="O2641" s="7">
        <f t="shared" si="412"/>
        <v>50</v>
      </c>
      <c r="P2641" s="7">
        <f t="shared" si="413"/>
        <v>66.5</v>
      </c>
      <c r="Q2641" s="19">
        <f t="shared" si="414"/>
        <v>17.475000000000001</v>
      </c>
      <c r="R2641" s="19">
        <f t="shared" si="415"/>
        <v>34.125</v>
      </c>
      <c r="S2641" s="19">
        <f t="shared" si="416"/>
        <v>42.424999999999997</v>
      </c>
      <c r="T2641" s="19">
        <f t="shared" si="417"/>
        <v>29.125</v>
      </c>
      <c r="U2641" s="7">
        <f t="shared" si="418"/>
        <v>31.341666666666669</v>
      </c>
      <c r="V2641" s="7">
        <f t="shared" si="419"/>
        <v>30.787500000000001</v>
      </c>
    </row>
    <row r="2642" spans="1:22" ht="13.5" x14ac:dyDescent="0.35">
      <c r="A2642" s="3">
        <v>45854</v>
      </c>
      <c r="B2642" s="2">
        <v>12.7028</v>
      </c>
      <c r="C2642" s="7">
        <v>85.594639865996612</v>
      </c>
      <c r="D2642" s="7">
        <v>3.5987835284876368E-2</v>
      </c>
      <c r="E2642" s="7">
        <v>-1.6366498426159334E-2</v>
      </c>
      <c r="F2642" s="7">
        <v>12.750559999999998</v>
      </c>
      <c r="G2642" s="7">
        <v>12.454490000000002</v>
      </c>
      <c r="H2642" s="7">
        <v>12.709313999999997</v>
      </c>
      <c r="I2642" s="7">
        <v>12.434110499999999</v>
      </c>
      <c r="J2642" s="7" t="s">
        <v>53</v>
      </c>
      <c r="K2642" s="7" t="s">
        <v>55</v>
      </c>
      <c r="L2642" s="7" t="s">
        <v>47</v>
      </c>
      <c r="M2642" s="7">
        <f t="shared" si="410"/>
        <v>0</v>
      </c>
      <c r="N2642" s="7">
        <f t="shared" si="411"/>
        <v>0</v>
      </c>
      <c r="O2642" s="7">
        <f t="shared" si="412"/>
        <v>50</v>
      </c>
      <c r="P2642" s="7">
        <f t="shared" si="413"/>
        <v>16.5</v>
      </c>
      <c r="Q2642" s="19">
        <f t="shared" si="414"/>
        <v>9.9749999999999996</v>
      </c>
      <c r="R2642" s="19">
        <f t="shared" si="415"/>
        <v>21.625</v>
      </c>
      <c r="S2642" s="19">
        <f t="shared" si="416"/>
        <v>19.925000000000001</v>
      </c>
      <c r="T2642" s="19">
        <f t="shared" si="417"/>
        <v>16.625</v>
      </c>
      <c r="U2642" s="7">
        <f t="shared" si="418"/>
        <v>17.175000000000001</v>
      </c>
      <c r="V2642" s="7">
        <f t="shared" si="419"/>
        <v>17.037500000000001</v>
      </c>
    </row>
    <row r="2643" spans="1:22" ht="13.5" x14ac:dyDescent="0.35">
      <c r="A2643" s="3">
        <v>45855</v>
      </c>
      <c r="B2643" s="2">
        <v>12.6837</v>
      </c>
      <c r="C2643" s="7">
        <v>83.046486870120617</v>
      </c>
      <c r="D2643" s="7">
        <v>3.4354025350120665E-2</v>
      </c>
      <c r="E2643" s="7">
        <v>-6.2223936709033343E-3</v>
      </c>
      <c r="F2643" s="7">
        <v>12.731459999999998</v>
      </c>
      <c r="G2643" s="7">
        <v>12.482184999999999</v>
      </c>
      <c r="H2643" s="7">
        <v>12.701099999999999</v>
      </c>
      <c r="I2643" s="7">
        <v>12.436068499999999</v>
      </c>
      <c r="J2643" s="7" t="s">
        <v>48</v>
      </c>
      <c r="K2643" s="7" t="s">
        <v>55</v>
      </c>
      <c r="L2643" s="7" t="s">
        <v>56</v>
      </c>
      <c r="M2643" s="7">
        <f t="shared" si="410"/>
        <v>0</v>
      </c>
      <c r="N2643" s="7">
        <f t="shared" si="411"/>
        <v>0</v>
      </c>
      <c r="O2643" s="7">
        <f t="shared" si="412"/>
        <v>50</v>
      </c>
      <c r="P2643" s="7">
        <f t="shared" si="413"/>
        <v>66.5</v>
      </c>
      <c r="Q2643" s="19">
        <f t="shared" si="414"/>
        <v>17.475000000000001</v>
      </c>
      <c r="R2643" s="19">
        <f t="shared" si="415"/>
        <v>34.125</v>
      </c>
      <c r="S2643" s="19">
        <f t="shared" si="416"/>
        <v>42.424999999999997</v>
      </c>
      <c r="T2643" s="19">
        <f t="shared" si="417"/>
        <v>29.125</v>
      </c>
      <c r="U2643" s="7">
        <f t="shared" si="418"/>
        <v>31.341666666666669</v>
      </c>
      <c r="V2643" s="7">
        <f t="shared" si="419"/>
        <v>30.787500000000001</v>
      </c>
    </row>
    <row r="2644" spans="1:22" ht="13.5" x14ac:dyDescent="0.35">
      <c r="A2644" s="3">
        <v>45856</v>
      </c>
      <c r="B2644" s="2">
        <v>12.674200000000001</v>
      </c>
      <c r="C2644" s="7">
        <v>80.907966117826263</v>
      </c>
      <c r="D2644" s="7">
        <v>3.1924641209212012E-2</v>
      </c>
      <c r="E2644" s="7">
        <v>1.4070133051197345E-3</v>
      </c>
      <c r="F2644" s="7">
        <v>12.708539999999999</v>
      </c>
      <c r="G2644" s="7">
        <v>12.509404999999999</v>
      </c>
      <c r="H2644" s="7">
        <v>12.694795999999998</v>
      </c>
      <c r="I2644" s="7">
        <v>12.438074500000001</v>
      </c>
      <c r="J2644" s="7" t="s">
        <v>53</v>
      </c>
      <c r="K2644" s="7" t="s">
        <v>55</v>
      </c>
      <c r="L2644" s="7" t="s">
        <v>47</v>
      </c>
      <c r="M2644" s="7">
        <f t="shared" si="410"/>
        <v>0</v>
      </c>
      <c r="N2644" s="7">
        <f t="shared" si="411"/>
        <v>0</v>
      </c>
      <c r="O2644" s="7">
        <f t="shared" si="412"/>
        <v>50</v>
      </c>
      <c r="P2644" s="7">
        <f t="shared" si="413"/>
        <v>16.5</v>
      </c>
      <c r="Q2644" s="19">
        <f t="shared" si="414"/>
        <v>9.9749999999999996</v>
      </c>
      <c r="R2644" s="19">
        <f t="shared" si="415"/>
        <v>21.625</v>
      </c>
      <c r="S2644" s="19">
        <f t="shared" si="416"/>
        <v>19.925000000000001</v>
      </c>
      <c r="T2644" s="19">
        <f t="shared" si="417"/>
        <v>16.625</v>
      </c>
      <c r="U2644" s="7">
        <f t="shared" si="418"/>
        <v>17.175000000000001</v>
      </c>
      <c r="V2644" s="7">
        <f t="shared" si="419"/>
        <v>17.037500000000001</v>
      </c>
    </row>
    <row r="2645" spans="1:22" ht="13.5" x14ac:dyDescent="0.35">
      <c r="A2645" s="3">
        <v>45859</v>
      </c>
      <c r="B2645" s="2">
        <v>12.5214</v>
      </c>
      <c r="C2645" s="7">
        <v>57.472924187725631</v>
      </c>
      <c r="D2645" s="7">
        <v>1.7468290201843928E-2</v>
      </c>
      <c r="E2645" s="7">
        <v>4.6192686844645737E-3</v>
      </c>
      <c r="F2645" s="7">
        <v>12.656980000000001</v>
      </c>
      <c r="G2645" s="7">
        <v>12.526599999999998</v>
      </c>
      <c r="H2645" s="7">
        <v>12.685435999999999</v>
      </c>
      <c r="I2645" s="7">
        <v>12.4393165</v>
      </c>
      <c r="J2645" s="7" t="s">
        <v>53</v>
      </c>
      <c r="K2645" s="7" t="s">
        <v>55</v>
      </c>
      <c r="L2645" s="7" t="s">
        <v>47</v>
      </c>
      <c r="M2645" s="7">
        <f t="shared" si="410"/>
        <v>25</v>
      </c>
      <c r="N2645" s="7">
        <f t="shared" si="411"/>
        <v>0</v>
      </c>
      <c r="O2645" s="7">
        <f t="shared" si="412"/>
        <v>50</v>
      </c>
      <c r="P2645" s="7">
        <f t="shared" si="413"/>
        <v>16.5</v>
      </c>
      <c r="Q2645" s="19">
        <f t="shared" si="414"/>
        <v>18.725000000000001</v>
      </c>
      <c r="R2645" s="19">
        <f t="shared" si="415"/>
        <v>26.625</v>
      </c>
      <c r="S2645" s="19">
        <f t="shared" si="416"/>
        <v>23.675000000000001</v>
      </c>
      <c r="T2645" s="19">
        <f t="shared" si="417"/>
        <v>22.875</v>
      </c>
      <c r="U2645" s="7">
        <f t="shared" si="418"/>
        <v>23.008333333333336</v>
      </c>
      <c r="V2645" s="7">
        <f t="shared" si="419"/>
        <v>22.975000000000001</v>
      </c>
    </row>
    <row r="2646" spans="1:22" ht="13.5" x14ac:dyDescent="0.35">
      <c r="A2646" s="3">
        <v>45860</v>
      </c>
      <c r="B2646" s="2">
        <v>12.7028</v>
      </c>
      <c r="C2646" s="7">
        <v>60.637112942748956</v>
      </c>
      <c r="D2646" s="7">
        <v>2.0413675706592471E-2</v>
      </c>
      <c r="E2646" s="7">
        <v>7.7781500888901541E-3</v>
      </c>
      <c r="F2646" s="7">
        <v>12.656979999999999</v>
      </c>
      <c r="G2646" s="7">
        <v>12.552864999999999</v>
      </c>
      <c r="H2646" s="7">
        <v>12.681424</v>
      </c>
      <c r="I2646" s="7">
        <v>12.441513</v>
      </c>
      <c r="J2646" s="7" t="s">
        <v>53</v>
      </c>
      <c r="K2646" s="7" t="s">
        <v>55</v>
      </c>
      <c r="L2646" s="7" t="s">
        <v>50</v>
      </c>
      <c r="M2646" s="7">
        <f t="shared" si="410"/>
        <v>25</v>
      </c>
      <c r="N2646" s="7">
        <f t="shared" si="411"/>
        <v>0</v>
      </c>
      <c r="O2646" s="7">
        <f t="shared" si="412"/>
        <v>50</v>
      </c>
      <c r="P2646" s="7">
        <f t="shared" si="413"/>
        <v>16.5</v>
      </c>
      <c r="Q2646" s="19">
        <f t="shared" si="414"/>
        <v>18.725000000000001</v>
      </c>
      <c r="R2646" s="19">
        <f t="shared" si="415"/>
        <v>26.625</v>
      </c>
      <c r="S2646" s="19">
        <f t="shared" si="416"/>
        <v>23.675000000000001</v>
      </c>
      <c r="T2646" s="19">
        <f t="shared" si="417"/>
        <v>22.875</v>
      </c>
      <c r="U2646" s="7">
        <f t="shared" si="418"/>
        <v>23.008333333333336</v>
      </c>
      <c r="V2646" s="7">
        <f t="shared" si="419"/>
        <v>22.975000000000001</v>
      </c>
    </row>
    <row r="2647" spans="1:22" ht="13.5" x14ac:dyDescent="0.35">
      <c r="A2647" s="3">
        <v>45861</v>
      </c>
      <c r="B2647" s="2">
        <v>12.674200000000001</v>
      </c>
      <c r="C2647" s="7">
        <v>54.025755205199211</v>
      </c>
      <c r="D2647" s="7">
        <v>2.0207197960093737E-2</v>
      </c>
      <c r="E2647" s="7">
        <v>1.0263959663130871E-2</v>
      </c>
      <c r="F2647" s="7">
        <v>12.651259999999999</v>
      </c>
      <c r="G2647" s="7">
        <v>12.58295</v>
      </c>
      <c r="H2647" s="7">
        <v>12.677796000000001</v>
      </c>
      <c r="I2647" s="7">
        <v>12.443614499999999</v>
      </c>
      <c r="J2647" s="7" t="s">
        <v>53</v>
      </c>
      <c r="K2647" s="7" t="s">
        <v>55</v>
      </c>
      <c r="L2647" s="7" t="s">
        <v>47</v>
      </c>
      <c r="M2647" s="7">
        <f t="shared" si="410"/>
        <v>25</v>
      </c>
      <c r="N2647" s="7">
        <f t="shared" si="411"/>
        <v>0</v>
      </c>
      <c r="O2647" s="7">
        <f t="shared" si="412"/>
        <v>50</v>
      </c>
      <c r="P2647" s="7">
        <f t="shared" si="413"/>
        <v>16.5</v>
      </c>
      <c r="Q2647" s="19">
        <f t="shared" si="414"/>
        <v>18.725000000000001</v>
      </c>
      <c r="R2647" s="19">
        <f t="shared" si="415"/>
        <v>26.625</v>
      </c>
      <c r="S2647" s="19">
        <f t="shared" si="416"/>
        <v>23.675000000000001</v>
      </c>
      <c r="T2647" s="19">
        <f t="shared" si="417"/>
        <v>22.875</v>
      </c>
      <c r="U2647" s="7">
        <f t="shared" si="418"/>
        <v>23.008333333333336</v>
      </c>
      <c r="V2647" s="7">
        <f t="shared" si="419"/>
        <v>22.975000000000001</v>
      </c>
    </row>
    <row r="2648" spans="1:22" ht="13.5" x14ac:dyDescent="0.35">
      <c r="A2648" s="3">
        <v>45862</v>
      </c>
      <c r="B2648" s="2">
        <v>12.6073</v>
      </c>
      <c r="C2648" s="7">
        <v>36.488398415393419</v>
      </c>
      <c r="D2648" s="7">
        <v>1.4478394050900789E-2</v>
      </c>
      <c r="E2648" s="7">
        <v>1.1106846540684855E-2</v>
      </c>
      <c r="F2648" s="7">
        <v>12.63598</v>
      </c>
      <c r="G2648" s="7">
        <v>12.620675000000002</v>
      </c>
      <c r="H2648" s="7">
        <v>12.673976000000003</v>
      </c>
      <c r="I2648" s="7">
        <v>12.446002</v>
      </c>
      <c r="J2648" s="7" t="s">
        <v>53</v>
      </c>
      <c r="K2648" s="7" t="s">
        <v>55</v>
      </c>
      <c r="L2648" s="7" t="s">
        <v>47</v>
      </c>
      <c r="M2648" s="7">
        <f t="shared" si="410"/>
        <v>25</v>
      </c>
      <c r="N2648" s="7">
        <f t="shared" si="411"/>
        <v>0</v>
      </c>
      <c r="O2648" s="7">
        <f t="shared" si="412"/>
        <v>50</v>
      </c>
      <c r="P2648" s="7">
        <f t="shared" si="413"/>
        <v>16.5</v>
      </c>
      <c r="Q2648" s="19">
        <f t="shared" si="414"/>
        <v>18.725000000000001</v>
      </c>
      <c r="R2648" s="19">
        <f t="shared" si="415"/>
        <v>26.625</v>
      </c>
      <c r="S2648" s="19">
        <f t="shared" si="416"/>
        <v>23.675000000000001</v>
      </c>
      <c r="T2648" s="19">
        <f t="shared" si="417"/>
        <v>22.875</v>
      </c>
      <c r="U2648" s="7">
        <f t="shared" si="418"/>
        <v>23.008333333333336</v>
      </c>
      <c r="V2648" s="7">
        <f t="shared" si="419"/>
        <v>22.975000000000001</v>
      </c>
    </row>
    <row r="2649" spans="1:22" ht="13.5" x14ac:dyDescent="0.35">
      <c r="A2649" s="3">
        <v>45866</v>
      </c>
      <c r="B2649" s="2">
        <v>12.5787</v>
      </c>
      <c r="C2649" s="7">
        <v>35.069350013598097</v>
      </c>
      <c r="D2649" s="7">
        <v>7.5435374946835054E-3</v>
      </c>
      <c r="E2649" s="7">
        <v>1.0394184731484585E-2</v>
      </c>
      <c r="F2649" s="7">
        <v>12.61688</v>
      </c>
      <c r="G2649" s="7">
        <v>12.652675</v>
      </c>
      <c r="H2649" s="7">
        <v>12.671494000000003</v>
      </c>
      <c r="I2649" s="7">
        <v>12.448246500000003</v>
      </c>
      <c r="J2649" s="7" t="s">
        <v>53</v>
      </c>
      <c r="K2649" s="7" t="s">
        <v>55</v>
      </c>
      <c r="L2649" s="7" t="s">
        <v>47</v>
      </c>
      <c r="M2649" s="7">
        <f t="shared" si="410"/>
        <v>25</v>
      </c>
      <c r="N2649" s="7">
        <f t="shared" si="411"/>
        <v>45</v>
      </c>
      <c r="O2649" s="7">
        <f t="shared" si="412"/>
        <v>50</v>
      </c>
      <c r="P2649" s="7">
        <f t="shared" si="413"/>
        <v>16.5</v>
      </c>
      <c r="Q2649" s="19">
        <f t="shared" si="414"/>
        <v>34.475000000000001</v>
      </c>
      <c r="R2649" s="19">
        <f t="shared" si="415"/>
        <v>35.625</v>
      </c>
      <c r="S2649" s="19">
        <f t="shared" si="416"/>
        <v>30.425000000000001</v>
      </c>
      <c r="T2649" s="19">
        <f t="shared" si="417"/>
        <v>34.125</v>
      </c>
      <c r="U2649" s="7">
        <f t="shared" si="418"/>
        <v>33.508333333333333</v>
      </c>
      <c r="V2649" s="7">
        <f t="shared" si="419"/>
        <v>33.662499999999994</v>
      </c>
    </row>
    <row r="2650" spans="1:22" ht="13.5" x14ac:dyDescent="0.35">
      <c r="A2650" s="3">
        <v>45867</v>
      </c>
      <c r="B2650" s="2">
        <v>12.530900000000001</v>
      </c>
      <c r="C2650" s="7">
        <v>27.634660421545647</v>
      </c>
      <c r="D2650" s="7">
        <v>-1.7888263313530217E-3</v>
      </c>
      <c r="E2650" s="7">
        <v>7.9575825189170651E-3</v>
      </c>
      <c r="F2650" s="7">
        <v>12.618780000000001</v>
      </c>
      <c r="G2650" s="7">
        <v>12.677985000000001</v>
      </c>
      <c r="H2650" s="7">
        <v>12.664044000000001</v>
      </c>
      <c r="I2650" s="7">
        <v>12.450538500000004</v>
      </c>
      <c r="J2650" s="7" t="s">
        <v>53</v>
      </c>
      <c r="K2650" s="7" t="s">
        <v>55</v>
      </c>
      <c r="L2650" s="7" t="s">
        <v>54</v>
      </c>
      <c r="M2650" s="7">
        <f t="shared" si="410"/>
        <v>50</v>
      </c>
      <c r="N2650" s="7">
        <f t="shared" si="411"/>
        <v>45</v>
      </c>
      <c r="O2650" s="7">
        <f t="shared" si="412"/>
        <v>50</v>
      </c>
      <c r="P2650" s="7">
        <f t="shared" si="413"/>
        <v>16.5</v>
      </c>
      <c r="Q2650" s="19">
        <f t="shared" si="414"/>
        <v>43.225000000000001</v>
      </c>
      <c r="R2650" s="19">
        <f t="shared" si="415"/>
        <v>40.625</v>
      </c>
      <c r="S2650" s="19">
        <f t="shared" si="416"/>
        <v>34.174999999999997</v>
      </c>
      <c r="T2650" s="19">
        <f t="shared" si="417"/>
        <v>40.375</v>
      </c>
      <c r="U2650" s="7">
        <f t="shared" si="418"/>
        <v>39.341666666666661</v>
      </c>
      <c r="V2650" s="7">
        <f t="shared" si="419"/>
        <v>39.599999999999994</v>
      </c>
    </row>
    <row r="2651" spans="1:22" ht="13.5" x14ac:dyDescent="0.35">
      <c r="A2651" s="3">
        <v>45868</v>
      </c>
      <c r="B2651" s="2">
        <v>12.511799999999999</v>
      </c>
      <c r="C2651" s="7">
        <v>25.972259994560815</v>
      </c>
      <c r="D2651" s="7">
        <v>-1.0603768630026877E-2</v>
      </c>
      <c r="E2651" s="7">
        <v>4.2453122891282762E-3</v>
      </c>
      <c r="F2651" s="7">
        <v>12.580580000000001</v>
      </c>
      <c r="G2651" s="7">
        <v>12.683715000000001</v>
      </c>
      <c r="H2651" s="7">
        <v>12.659650000000001</v>
      </c>
      <c r="I2651" s="7">
        <v>12.452448500000008</v>
      </c>
      <c r="J2651" s="7" t="s">
        <v>53</v>
      </c>
      <c r="K2651" s="7" t="s">
        <v>55</v>
      </c>
      <c r="L2651" s="7" t="s">
        <v>47</v>
      </c>
      <c r="M2651" s="7">
        <f t="shared" si="410"/>
        <v>50</v>
      </c>
      <c r="N2651" s="7">
        <f t="shared" si="411"/>
        <v>45</v>
      </c>
      <c r="O2651" s="7">
        <f t="shared" si="412"/>
        <v>50</v>
      </c>
      <c r="P2651" s="7">
        <f t="shared" si="413"/>
        <v>16.5</v>
      </c>
      <c r="Q2651" s="19">
        <f t="shared" si="414"/>
        <v>43.225000000000001</v>
      </c>
      <c r="R2651" s="19">
        <f t="shared" si="415"/>
        <v>40.625</v>
      </c>
      <c r="S2651" s="19">
        <f t="shared" si="416"/>
        <v>34.174999999999997</v>
      </c>
      <c r="T2651" s="19">
        <f t="shared" si="417"/>
        <v>40.375</v>
      </c>
      <c r="U2651" s="7">
        <f t="shared" si="418"/>
        <v>39.341666666666661</v>
      </c>
      <c r="V2651" s="7">
        <f t="shared" si="419"/>
        <v>39.599999999999994</v>
      </c>
    </row>
    <row r="2652" spans="1:22" ht="13.5" x14ac:dyDescent="0.35">
      <c r="A2652" s="3">
        <v>45869</v>
      </c>
      <c r="B2652" s="2">
        <v>12.4832</v>
      </c>
      <c r="C2652" s="7">
        <v>28.171091445427805</v>
      </c>
      <c r="D2652" s="7">
        <v>-1.9670703267106404E-2</v>
      </c>
      <c r="E2652" s="7">
        <v>-5.3789082211865968E-4</v>
      </c>
      <c r="F2652" s="7">
        <v>12.54238</v>
      </c>
      <c r="G2652" s="7">
        <v>12.682285000000002</v>
      </c>
      <c r="H2652" s="7">
        <v>12.651820000000003</v>
      </c>
      <c r="I2652" s="7">
        <v>12.454454500000008</v>
      </c>
      <c r="J2652" s="7" t="s">
        <v>53</v>
      </c>
      <c r="K2652" s="7" t="s">
        <v>55</v>
      </c>
      <c r="L2652" s="7" t="s">
        <v>47</v>
      </c>
      <c r="M2652" s="7">
        <f t="shared" si="410"/>
        <v>50</v>
      </c>
      <c r="N2652" s="7">
        <f t="shared" si="411"/>
        <v>45</v>
      </c>
      <c r="O2652" s="7">
        <f t="shared" si="412"/>
        <v>50</v>
      </c>
      <c r="P2652" s="7">
        <f t="shared" si="413"/>
        <v>16.5</v>
      </c>
      <c r="Q2652" s="19">
        <f t="shared" si="414"/>
        <v>43.225000000000001</v>
      </c>
      <c r="R2652" s="19">
        <f t="shared" si="415"/>
        <v>40.625</v>
      </c>
      <c r="S2652" s="19">
        <f t="shared" si="416"/>
        <v>34.174999999999997</v>
      </c>
      <c r="T2652" s="19">
        <f t="shared" si="417"/>
        <v>40.375</v>
      </c>
      <c r="U2652" s="7">
        <f t="shared" si="418"/>
        <v>39.341666666666661</v>
      </c>
      <c r="V2652" s="7">
        <f t="shared" si="419"/>
        <v>39.599999999999994</v>
      </c>
    </row>
    <row r="2653" spans="1:22" ht="13.5" x14ac:dyDescent="0.35">
      <c r="A2653" s="3">
        <v>45870</v>
      </c>
      <c r="B2653" s="2">
        <v>12.5596</v>
      </c>
      <c r="C2653" s="7">
        <v>34.613319011815207</v>
      </c>
      <c r="D2653" s="7">
        <v>-2.0455672532429858E-2</v>
      </c>
      <c r="E2653" s="7">
        <v>-4.5214471641808994E-3</v>
      </c>
      <c r="F2653" s="7">
        <v>12.532840000000002</v>
      </c>
      <c r="G2653" s="7">
        <v>12.6799</v>
      </c>
      <c r="H2653" s="7">
        <v>12.645518000000003</v>
      </c>
      <c r="I2653" s="7">
        <v>12.457081000000008</v>
      </c>
      <c r="J2653" s="7" t="s">
        <v>48</v>
      </c>
      <c r="K2653" s="7" t="s">
        <v>55</v>
      </c>
      <c r="L2653" s="7" t="s">
        <v>56</v>
      </c>
      <c r="M2653" s="7">
        <f t="shared" si="410"/>
        <v>25</v>
      </c>
      <c r="N2653" s="7">
        <f t="shared" si="411"/>
        <v>45</v>
      </c>
      <c r="O2653" s="7">
        <f t="shared" si="412"/>
        <v>50</v>
      </c>
      <c r="P2653" s="7">
        <f t="shared" si="413"/>
        <v>66.5</v>
      </c>
      <c r="Q2653" s="19">
        <f t="shared" si="414"/>
        <v>41.975000000000001</v>
      </c>
      <c r="R2653" s="19">
        <f t="shared" si="415"/>
        <v>48.125</v>
      </c>
      <c r="S2653" s="19">
        <f t="shared" si="416"/>
        <v>52.924999999999997</v>
      </c>
      <c r="T2653" s="19">
        <f t="shared" si="417"/>
        <v>46.625</v>
      </c>
      <c r="U2653" s="7">
        <f t="shared" si="418"/>
        <v>47.67499999999999</v>
      </c>
      <c r="V2653" s="7">
        <f t="shared" si="419"/>
        <v>47.412499999999994</v>
      </c>
    </row>
    <row r="2654" spans="1:22" ht="13.5" x14ac:dyDescent="0.35">
      <c r="A2654" s="3">
        <v>45873</v>
      </c>
      <c r="B2654" s="2">
        <v>12.5596</v>
      </c>
      <c r="C2654" s="7">
        <v>35.065288356909676</v>
      </c>
      <c r="D2654" s="7">
        <v>-2.0837563865290676E-2</v>
      </c>
      <c r="E2654" s="7">
        <v>-7.784670504402855E-3</v>
      </c>
      <c r="F2654" s="7">
        <v>12.529019999999999</v>
      </c>
      <c r="G2654" s="7">
        <v>12.667964999999999</v>
      </c>
      <c r="H2654" s="7">
        <v>12.642654000000002</v>
      </c>
      <c r="I2654" s="7">
        <v>12.459707500000006</v>
      </c>
      <c r="J2654" s="7" t="s">
        <v>48</v>
      </c>
      <c r="K2654" s="7" t="s">
        <v>55</v>
      </c>
      <c r="L2654" s="7" t="s">
        <v>56</v>
      </c>
      <c r="M2654" s="7">
        <f t="shared" si="410"/>
        <v>25</v>
      </c>
      <c r="N2654" s="7">
        <f t="shared" si="411"/>
        <v>45</v>
      </c>
      <c r="O2654" s="7">
        <f t="shared" si="412"/>
        <v>50</v>
      </c>
      <c r="P2654" s="7">
        <f t="shared" si="413"/>
        <v>66.5</v>
      </c>
      <c r="Q2654" s="19">
        <f t="shared" si="414"/>
        <v>41.975000000000001</v>
      </c>
      <c r="R2654" s="19">
        <f t="shared" si="415"/>
        <v>48.125</v>
      </c>
      <c r="S2654" s="19">
        <f t="shared" si="416"/>
        <v>52.924999999999997</v>
      </c>
      <c r="T2654" s="19">
        <f t="shared" si="417"/>
        <v>46.625</v>
      </c>
      <c r="U2654" s="7">
        <f t="shared" si="418"/>
        <v>47.67499999999999</v>
      </c>
      <c r="V2654" s="7">
        <f t="shared" si="419"/>
        <v>47.412499999999994</v>
      </c>
    </row>
    <row r="2655" spans="1:22" ht="13.5" x14ac:dyDescent="0.35">
      <c r="A2655" s="3">
        <v>45874</v>
      </c>
      <c r="B2655" s="2">
        <v>12.5596</v>
      </c>
      <c r="C2655" s="7">
        <v>39.131754705525168</v>
      </c>
      <c r="D2655" s="7">
        <v>-2.0899301361232858E-2</v>
      </c>
      <c r="E2655" s="7">
        <v>-1.0407596675768856E-2</v>
      </c>
      <c r="F2655" s="7">
        <v>12.53476</v>
      </c>
      <c r="G2655" s="7">
        <v>12.656029999999999</v>
      </c>
      <c r="H2655" s="7">
        <v>12.630238000000004</v>
      </c>
      <c r="I2655" s="7">
        <v>12.463862500000007</v>
      </c>
      <c r="J2655" s="7" t="s">
        <v>48</v>
      </c>
      <c r="K2655" s="7" t="s">
        <v>55</v>
      </c>
      <c r="L2655" s="7" t="s">
        <v>50</v>
      </c>
      <c r="M2655" s="7">
        <f t="shared" si="410"/>
        <v>25</v>
      </c>
      <c r="N2655" s="7">
        <f t="shared" si="411"/>
        <v>45</v>
      </c>
      <c r="O2655" s="7">
        <f t="shared" si="412"/>
        <v>50</v>
      </c>
      <c r="P2655" s="7">
        <f t="shared" si="413"/>
        <v>49.5</v>
      </c>
      <c r="Q2655" s="19">
        <f t="shared" si="414"/>
        <v>39.424999999999997</v>
      </c>
      <c r="R2655" s="19">
        <f t="shared" si="415"/>
        <v>43.875</v>
      </c>
      <c r="S2655" s="19">
        <f t="shared" si="416"/>
        <v>45.275000000000006</v>
      </c>
      <c r="T2655" s="19">
        <f t="shared" si="417"/>
        <v>42.375</v>
      </c>
      <c r="U2655" s="7">
        <f t="shared" si="418"/>
        <v>42.858333333333327</v>
      </c>
      <c r="V2655" s="7">
        <f t="shared" si="419"/>
        <v>42.737499999999997</v>
      </c>
    </row>
    <row r="2656" spans="1:22" ht="13.5" x14ac:dyDescent="0.35">
      <c r="A2656" s="3">
        <v>45875</v>
      </c>
      <c r="B2656" s="2">
        <v>12.511799999999999</v>
      </c>
      <c r="C2656" s="7">
        <v>36.484574016416587</v>
      </c>
      <c r="D2656" s="7">
        <v>-2.4522607930860474E-2</v>
      </c>
      <c r="E2656" s="7">
        <v>-1.323059892678718E-2</v>
      </c>
      <c r="F2656" s="7">
        <v>12.534760000000002</v>
      </c>
      <c r="G2656" s="7">
        <v>12.638839999999998</v>
      </c>
      <c r="H2656" s="7">
        <v>12.615338000000003</v>
      </c>
      <c r="I2656" s="7">
        <v>12.468399000000007</v>
      </c>
      <c r="J2656" s="7" t="s">
        <v>48</v>
      </c>
      <c r="K2656" s="7" t="s">
        <v>55</v>
      </c>
      <c r="L2656" s="7" t="s">
        <v>50</v>
      </c>
      <c r="M2656" s="7">
        <f t="shared" si="410"/>
        <v>25</v>
      </c>
      <c r="N2656" s="7">
        <f t="shared" si="411"/>
        <v>45</v>
      </c>
      <c r="O2656" s="7">
        <f t="shared" si="412"/>
        <v>50</v>
      </c>
      <c r="P2656" s="7">
        <f t="shared" si="413"/>
        <v>49.5</v>
      </c>
      <c r="Q2656" s="19">
        <f t="shared" si="414"/>
        <v>39.424999999999997</v>
      </c>
      <c r="R2656" s="19">
        <f t="shared" si="415"/>
        <v>43.875</v>
      </c>
      <c r="S2656" s="19">
        <f t="shared" si="416"/>
        <v>45.275000000000006</v>
      </c>
      <c r="T2656" s="19">
        <f t="shared" si="417"/>
        <v>42.375</v>
      </c>
      <c r="U2656" s="7">
        <f t="shared" si="418"/>
        <v>42.858333333333327</v>
      </c>
      <c r="V2656" s="7">
        <f t="shared" si="419"/>
        <v>42.737499999999997</v>
      </c>
    </row>
    <row r="2657" spans="1:22" ht="13.5" x14ac:dyDescent="0.35">
      <c r="A2657" s="3">
        <v>45876</v>
      </c>
      <c r="B2657" s="2">
        <v>12.6073</v>
      </c>
      <c r="C2657" s="7">
        <v>45.121328224776533</v>
      </c>
      <c r="D2657" s="7">
        <v>-1.9463687346597425E-2</v>
      </c>
      <c r="E2657" s="7">
        <v>-1.4477216610749228E-2</v>
      </c>
      <c r="F2657" s="7">
        <v>12.55958</v>
      </c>
      <c r="G2657" s="7">
        <v>12.625944999999998</v>
      </c>
      <c r="H2657" s="7">
        <v>12.602540000000001</v>
      </c>
      <c r="I2657" s="7">
        <v>12.472935500000007</v>
      </c>
      <c r="J2657" s="7" t="s">
        <v>48</v>
      </c>
      <c r="K2657" s="7" t="s">
        <v>55</v>
      </c>
      <c r="L2657" s="7" t="s">
        <v>50</v>
      </c>
      <c r="M2657" s="7">
        <f t="shared" si="410"/>
        <v>25</v>
      </c>
      <c r="N2657" s="7">
        <f t="shared" si="411"/>
        <v>45</v>
      </c>
      <c r="O2657" s="7">
        <f t="shared" si="412"/>
        <v>50</v>
      </c>
      <c r="P2657" s="7">
        <f t="shared" si="413"/>
        <v>49.5</v>
      </c>
      <c r="Q2657" s="19">
        <f t="shared" si="414"/>
        <v>39.424999999999997</v>
      </c>
      <c r="R2657" s="19">
        <f t="shared" si="415"/>
        <v>43.875</v>
      </c>
      <c r="S2657" s="19">
        <f t="shared" si="416"/>
        <v>45.275000000000006</v>
      </c>
      <c r="T2657" s="19">
        <f t="shared" si="417"/>
        <v>42.375</v>
      </c>
      <c r="U2657" s="7">
        <f t="shared" si="418"/>
        <v>42.858333333333327</v>
      </c>
      <c r="V2657" s="7">
        <f t="shared" si="419"/>
        <v>42.737499999999997</v>
      </c>
    </row>
    <row r="2658" spans="1:22" ht="13.5" x14ac:dyDescent="0.35">
      <c r="A2658" s="3">
        <v>45877</v>
      </c>
      <c r="B2658" s="2">
        <v>12.6455</v>
      </c>
      <c r="C2658" s="7">
        <v>48.232105457681378</v>
      </c>
      <c r="D2658" s="7">
        <v>-1.2231043728197832E-2</v>
      </c>
      <c r="E2658" s="7">
        <v>-1.402798203423895E-2</v>
      </c>
      <c r="F2658" s="7">
        <v>12.57676</v>
      </c>
      <c r="G2658" s="7">
        <v>12.619259999999999</v>
      </c>
      <c r="H2658" s="7">
        <v>12.596618000000001</v>
      </c>
      <c r="I2658" s="7">
        <v>12.477185500000008</v>
      </c>
      <c r="J2658" s="7" t="s">
        <v>48</v>
      </c>
      <c r="K2658" s="7" t="s">
        <v>55</v>
      </c>
      <c r="L2658" s="7" t="s">
        <v>50</v>
      </c>
      <c r="M2658" s="7">
        <f t="shared" si="410"/>
        <v>25</v>
      </c>
      <c r="N2658" s="7">
        <f t="shared" si="411"/>
        <v>0</v>
      </c>
      <c r="O2658" s="7">
        <f t="shared" si="412"/>
        <v>50</v>
      </c>
      <c r="P2658" s="7">
        <f t="shared" si="413"/>
        <v>49.5</v>
      </c>
      <c r="Q2658" s="19">
        <f t="shared" si="414"/>
        <v>23.675000000000001</v>
      </c>
      <c r="R2658" s="19">
        <f t="shared" si="415"/>
        <v>34.875</v>
      </c>
      <c r="S2658" s="19">
        <f t="shared" si="416"/>
        <v>38.525000000000006</v>
      </c>
      <c r="T2658" s="19">
        <f t="shared" si="417"/>
        <v>31.125</v>
      </c>
      <c r="U2658" s="7">
        <f t="shared" si="418"/>
        <v>32.358333333333334</v>
      </c>
      <c r="V2658" s="7">
        <f t="shared" si="419"/>
        <v>32.049999999999997</v>
      </c>
    </row>
    <row r="2659" spans="1:22" ht="13.5" x14ac:dyDescent="0.35">
      <c r="A2659" s="3">
        <v>45880</v>
      </c>
      <c r="B2659" s="2">
        <v>12.7219</v>
      </c>
      <c r="C2659" s="7">
        <v>63.633890928872553</v>
      </c>
      <c r="D2659" s="7">
        <v>-3.3047059437230075E-4</v>
      </c>
      <c r="E2659" s="7">
        <v>-1.1288479746265621E-2</v>
      </c>
      <c r="F2659" s="7">
        <v>12.609219999999999</v>
      </c>
      <c r="G2659" s="7">
        <v>12.615914999999998</v>
      </c>
      <c r="H2659" s="7">
        <v>12.592224000000003</v>
      </c>
      <c r="I2659" s="7">
        <v>12.479239000000005</v>
      </c>
      <c r="J2659" s="7" t="s">
        <v>48</v>
      </c>
      <c r="K2659" s="7" t="s">
        <v>55</v>
      </c>
      <c r="L2659" s="7" t="s">
        <v>50</v>
      </c>
      <c r="M2659" s="7">
        <f t="shared" si="410"/>
        <v>25</v>
      </c>
      <c r="N2659" s="7">
        <f t="shared" si="411"/>
        <v>0</v>
      </c>
      <c r="O2659" s="7">
        <f t="shared" si="412"/>
        <v>50</v>
      </c>
      <c r="P2659" s="7">
        <f t="shared" si="413"/>
        <v>49.5</v>
      </c>
      <c r="Q2659" s="19">
        <f t="shared" si="414"/>
        <v>23.675000000000001</v>
      </c>
      <c r="R2659" s="19">
        <f t="shared" si="415"/>
        <v>34.875</v>
      </c>
      <c r="S2659" s="19">
        <f t="shared" si="416"/>
        <v>38.525000000000006</v>
      </c>
      <c r="T2659" s="19">
        <f t="shared" si="417"/>
        <v>31.125</v>
      </c>
      <c r="U2659" s="7">
        <f t="shared" si="418"/>
        <v>32.358333333333334</v>
      </c>
      <c r="V2659" s="7">
        <f t="shared" si="419"/>
        <v>32.049999999999997</v>
      </c>
    </row>
    <row r="2660" spans="1:22" ht="13.5" x14ac:dyDescent="0.35">
      <c r="A2660" s="3">
        <v>45881</v>
      </c>
      <c r="B2660" s="2">
        <v>12.7697</v>
      </c>
      <c r="C2660" s="7">
        <v>55.55924879508062</v>
      </c>
      <c r="D2660" s="7">
        <v>1.281021172522756E-2</v>
      </c>
      <c r="E2660" s="7">
        <v>-6.4687414519669847E-3</v>
      </c>
      <c r="F2660" s="7">
        <v>12.65124</v>
      </c>
      <c r="G2660" s="7">
        <v>12.61544</v>
      </c>
      <c r="H2660" s="7">
        <v>12.586112000000004</v>
      </c>
      <c r="I2660" s="7">
        <v>12.481961000000004</v>
      </c>
      <c r="J2660" s="7" t="s">
        <v>48</v>
      </c>
      <c r="K2660" s="7" t="s">
        <v>55</v>
      </c>
      <c r="L2660" s="7" t="s">
        <v>50</v>
      </c>
      <c r="M2660" s="7">
        <f t="shared" si="410"/>
        <v>25</v>
      </c>
      <c r="N2660" s="7">
        <f t="shared" si="411"/>
        <v>0</v>
      </c>
      <c r="O2660" s="7">
        <f t="shared" si="412"/>
        <v>50</v>
      </c>
      <c r="P2660" s="7">
        <f t="shared" si="413"/>
        <v>49.5</v>
      </c>
      <c r="Q2660" s="19">
        <f t="shared" si="414"/>
        <v>23.675000000000001</v>
      </c>
      <c r="R2660" s="19">
        <f t="shared" si="415"/>
        <v>34.875</v>
      </c>
      <c r="S2660" s="19">
        <f t="shared" si="416"/>
        <v>38.525000000000006</v>
      </c>
      <c r="T2660" s="19">
        <f t="shared" si="417"/>
        <v>31.125</v>
      </c>
      <c r="U2660" s="7">
        <f t="shared" si="418"/>
        <v>32.358333333333334</v>
      </c>
      <c r="V2660" s="7">
        <f t="shared" si="419"/>
        <v>32.049999999999997</v>
      </c>
    </row>
    <row r="2661" spans="1:22" ht="13.5" x14ac:dyDescent="0.35">
      <c r="A2661" s="3">
        <v>45883</v>
      </c>
      <c r="B2661" s="2">
        <v>12.7888</v>
      </c>
      <c r="C2661" s="7">
        <v>59.675785207700024</v>
      </c>
      <c r="D2661" s="7">
        <v>2.4483279505822964E-2</v>
      </c>
      <c r="E2661" s="7">
        <v>-2.7833726040899474E-4</v>
      </c>
      <c r="F2661" s="7">
        <v>12.70664</v>
      </c>
      <c r="G2661" s="7">
        <v>12.619739999999998</v>
      </c>
      <c r="H2661" s="7">
        <v>12.583628000000003</v>
      </c>
      <c r="I2661" s="7">
        <v>12.485638000000003</v>
      </c>
      <c r="J2661" s="7" t="s">
        <v>48</v>
      </c>
      <c r="K2661" s="7" t="s">
        <v>55</v>
      </c>
      <c r="L2661" s="7" t="s">
        <v>50</v>
      </c>
      <c r="M2661" s="7">
        <f t="shared" si="410"/>
        <v>25</v>
      </c>
      <c r="N2661" s="7">
        <f t="shared" si="411"/>
        <v>0</v>
      </c>
      <c r="O2661" s="7">
        <f t="shared" si="412"/>
        <v>50</v>
      </c>
      <c r="P2661" s="7">
        <f t="shared" si="413"/>
        <v>49.5</v>
      </c>
      <c r="Q2661" s="19">
        <f t="shared" si="414"/>
        <v>23.675000000000001</v>
      </c>
      <c r="R2661" s="19">
        <f t="shared" si="415"/>
        <v>34.875</v>
      </c>
      <c r="S2661" s="19">
        <f t="shared" si="416"/>
        <v>38.525000000000006</v>
      </c>
      <c r="T2661" s="19">
        <f t="shared" si="417"/>
        <v>31.125</v>
      </c>
      <c r="U2661" s="7">
        <f t="shared" si="418"/>
        <v>32.358333333333334</v>
      </c>
      <c r="V2661" s="7">
        <f t="shared" si="419"/>
        <v>32.049999999999997</v>
      </c>
    </row>
    <row r="2662" spans="1:22" ht="13.5" x14ac:dyDescent="0.35">
      <c r="A2662" s="3">
        <v>45884</v>
      </c>
      <c r="B2662" s="2">
        <v>12.74</v>
      </c>
      <c r="C2662" s="7">
        <v>61.557219996516238</v>
      </c>
      <c r="D2662" s="7">
        <v>2.9456956205653029E-2</v>
      </c>
      <c r="E2662" s="7">
        <v>5.6687214328034101E-3</v>
      </c>
      <c r="F2662" s="7">
        <v>12.733180000000001</v>
      </c>
      <c r="G2662" s="7">
        <v>12.621599999999999</v>
      </c>
      <c r="H2662" s="7">
        <v>12.580552000000003</v>
      </c>
      <c r="I2662" s="7">
        <v>12.489166500000003</v>
      </c>
      <c r="J2662" s="7" t="s">
        <v>48</v>
      </c>
      <c r="K2662" s="7" t="s">
        <v>55</v>
      </c>
      <c r="L2662" s="7" t="s">
        <v>56</v>
      </c>
      <c r="M2662" s="7">
        <f t="shared" si="410"/>
        <v>25</v>
      </c>
      <c r="N2662" s="7">
        <f t="shared" si="411"/>
        <v>0</v>
      </c>
      <c r="O2662" s="7">
        <f t="shared" si="412"/>
        <v>50</v>
      </c>
      <c r="P2662" s="7">
        <f t="shared" si="413"/>
        <v>66.5</v>
      </c>
      <c r="Q2662" s="19">
        <f t="shared" si="414"/>
        <v>26.225000000000001</v>
      </c>
      <c r="R2662" s="19">
        <f t="shared" si="415"/>
        <v>39.125</v>
      </c>
      <c r="S2662" s="19">
        <f t="shared" si="416"/>
        <v>46.174999999999997</v>
      </c>
      <c r="T2662" s="19">
        <f t="shared" si="417"/>
        <v>35.375</v>
      </c>
      <c r="U2662" s="7">
        <f t="shared" si="418"/>
        <v>37.174999999999997</v>
      </c>
      <c r="V2662" s="7">
        <f t="shared" si="419"/>
        <v>36.724999999999994</v>
      </c>
    </row>
    <row r="2663" spans="1:22" ht="13.5" x14ac:dyDescent="0.35">
      <c r="A2663" s="3">
        <v>45887</v>
      </c>
      <c r="B2663" s="2">
        <v>12.69</v>
      </c>
      <c r="C2663" s="7">
        <v>59.345088161209041</v>
      </c>
      <c r="D2663" s="7">
        <v>2.9029415657593205E-2</v>
      </c>
      <c r="E2663" s="7">
        <v>1.034086027776137E-2</v>
      </c>
      <c r="F2663" s="7">
        <v>12.74208</v>
      </c>
      <c r="G2663" s="7">
        <v>12.621915</v>
      </c>
      <c r="H2663" s="7">
        <v>12.578386000000005</v>
      </c>
      <c r="I2663" s="7">
        <v>12.492923000000003</v>
      </c>
      <c r="J2663" s="7" t="s">
        <v>53</v>
      </c>
      <c r="K2663" s="7" t="s">
        <v>55</v>
      </c>
      <c r="L2663" s="7" t="s">
        <v>47</v>
      </c>
      <c r="M2663" s="7">
        <f t="shared" si="410"/>
        <v>25</v>
      </c>
      <c r="N2663" s="7">
        <f t="shared" si="411"/>
        <v>0</v>
      </c>
      <c r="O2663" s="7">
        <f t="shared" si="412"/>
        <v>50</v>
      </c>
      <c r="P2663" s="7">
        <f t="shared" si="413"/>
        <v>16.5</v>
      </c>
      <c r="Q2663" s="19">
        <f t="shared" si="414"/>
        <v>18.725000000000001</v>
      </c>
      <c r="R2663" s="19">
        <f t="shared" si="415"/>
        <v>26.625</v>
      </c>
      <c r="S2663" s="19">
        <f t="shared" si="416"/>
        <v>23.675000000000001</v>
      </c>
      <c r="T2663" s="19">
        <f t="shared" si="417"/>
        <v>22.875</v>
      </c>
      <c r="U2663" s="7">
        <f t="shared" si="418"/>
        <v>23.008333333333336</v>
      </c>
      <c r="V2663" s="7">
        <f t="shared" si="419"/>
        <v>22.975000000000001</v>
      </c>
    </row>
    <row r="2664" spans="1:22" ht="13.5" x14ac:dyDescent="0.35">
      <c r="A2664" s="3">
        <v>45888</v>
      </c>
      <c r="B2664" s="2">
        <v>12.66</v>
      </c>
      <c r="C2664" s="7">
        <v>61.173619525705291</v>
      </c>
      <c r="D2664" s="7">
        <v>2.5970466046917551E-2</v>
      </c>
      <c r="E2664" s="7">
        <v>1.3466781431592608E-2</v>
      </c>
      <c r="F2664" s="7">
        <v>12.729699999999999</v>
      </c>
      <c r="G2664" s="7">
        <v>12.621205</v>
      </c>
      <c r="H2664" s="7">
        <v>12.571798000000001</v>
      </c>
      <c r="I2664" s="7">
        <v>12.496672500000003</v>
      </c>
      <c r="J2664" s="7" t="s">
        <v>53</v>
      </c>
      <c r="K2664" s="7" t="s">
        <v>55</v>
      </c>
      <c r="L2664" s="7" t="s">
        <v>47</v>
      </c>
      <c r="M2664" s="7">
        <f t="shared" si="410"/>
        <v>25</v>
      </c>
      <c r="N2664" s="7">
        <f t="shared" si="411"/>
        <v>0</v>
      </c>
      <c r="O2664" s="7">
        <f t="shared" si="412"/>
        <v>50</v>
      </c>
      <c r="P2664" s="7">
        <f t="shared" si="413"/>
        <v>16.5</v>
      </c>
      <c r="Q2664" s="19">
        <f t="shared" si="414"/>
        <v>18.725000000000001</v>
      </c>
      <c r="R2664" s="19">
        <f t="shared" si="415"/>
        <v>26.625</v>
      </c>
      <c r="S2664" s="19">
        <f t="shared" si="416"/>
        <v>23.675000000000001</v>
      </c>
      <c r="T2664" s="19">
        <f t="shared" si="417"/>
        <v>22.875</v>
      </c>
      <c r="U2664" s="7">
        <f t="shared" si="418"/>
        <v>23.008333333333336</v>
      </c>
      <c r="V2664" s="7">
        <f t="shared" si="419"/>
        <v>22.975000000000001</v>
      </c>
    </row>
    <row r="2665" spans="1:22" ht="13.5" x14ac:dyDescent="0.35">
      <c r="A2665" s="3">
        <v>45889</v>
      </c>
      <c r="B2665" s="2">
        <v>12.74</v>
      </c>
      <c r="C2665" s="7">
        <v>67.86720952082689</v>
      </c>
      <c r="D2665" s="7">
        <v>2.9659659758817014E-2</v>
      </c>
      <c r="E2665" s="7">
        <v>1.670535709703749E-2</v>
      </c>
      <c r="F2665" s="7">
        <v>12.72376</v>
      </c>
      <c r="G2665" s="7">
        <v>12.632135000000002</v>
      </c>
      <c r="H2665" s="7">
        <v>12.568722000000001</v>
      </c>
      <c r="I2665" s="7">
        <v>12.500679</v>
      </c>
      <c r="J2665" s="7" t="s">
        <v>48</v>
      </c>
      <c r="K2665" s="7" t="s">
        <v>55</v>
      </c>
      <c r="L2665" s="7" t="s">
        <v>56</v>
      </c>
      <c r="M2665" s="7">
        <f t="shared" si="410"/>
        <v>25</v>
      </c>
      <c r="N2665" s="7">
        <f t="shared" si="411"/>
        <v>0</v>
      </c>
      <c r="O2665" s="7">
        <f t="shared" si="412"/>
        <v>50</v>
      </c>
      <c r="P2665" s="7">
        <f t="shared" si="413"/>
        <v>66.5</v>
      </c>
      <c r="Q2665" s="19">
        <f t="shared" si="414"/>
        <v>26.225000000000001</v>
      </c>
      <c r="R2665" s="19">
        <f t="shared" si="415"/>
        <v>39.125</v>
      </c>
      <c r="S2665" s="19">
        <f t="shared" si="416"/>
        <v>46.174999999999997</v>
      </c>
      <c r="T2665" s="19">
        <f t="shared" si="417"/>
        <v>35.375</v>
      </c>
      <c r="U2665" s="7">
        <f t="shared" si="418"/>
        <v>37.174999999999997</v>
      </c>
      <c r="V2665" s="7">
        <f t="shared" si="419"/>
        <v>36.724999999999994</v>
      </c>
    </row>
    <row r="2666" spans="1:22" ht="13.5" x14ac:dyDescent="0.35">
      <c r="A2666" s="3">
        <v>45890</v>
      </c>
      <c r="B2666" s="2">
        <v>13.3</v>
      </c>
      <c r="C2666" s="7">
        <v>84.905982905982881</v>
      </c>
      <c r="D2666" s="7">
        <v>7.6884416544391598E-2</v>
      </c>
      <c r="E2666" s="7">
        <v>2.874116898650831E-2</v>
      </c>
      <c r="F2666" s="7">
        <v>12.826000000000002</v>
      </c>
      <c r="G2666" s="7">
        <v>12.661995000000001</v>
      </c>
      <c r="H2666" s="7">
        <v>12.574934000000001</v>
      </c>
      <c r="I2666" s="7">
        <v>12.507771999999999</v>
      </c>
      <c r="J2666" s="7" t="s">
        <v>48</v>
      </c>
      <c r="K2666" s="7" t="s">
        <v>55</v>
      </c>
      <c r="L2666" s="7" t="s">
        <v>56</v>
      </c>
      <c r="M2666" s="7">
        <f t="shared" si="410"/>
        <v>0</v>
      </c>
      <c r="N2666" s="7">
        <f t="shared" si="411"/>
        <v>0</v>
      </c>
      <c r="O2666" s="7">
        <f t="shared" si="412"/>
        <v>50</v>
      </c>
      <c r="P2666" s="7">
        <f t="shared" si="413"/>
        <v>66.5</v>
      </c>
      <c r="Q2666" s="19">
        <f t="shared" si="414"/>
        <v>17.475000000000001</v>
      </c>
      <c r="R2666" s="19">
        <f t="shared" si="415"/>
        <v>34.125</v>
      </c>
      <c r="S2666" s="19">
        <f t="shared" si="416"/>
        <v>42.424999999999997</v>
      </c>
      <c r="T2666" s="19">
        <f t="shared" si="417"/>
        <v>29.125</v>
      </c>
      <c r="U2666" s="7">
        <f t="shared" si="418"/>
        <v>31.341666666666669</v>
      </c>
      <c r="V2666" s="7">
        <f t="shared" si="419"/>
        <v>30.787500000000001</v>
      </c>
    </row>
    <row r="2667" spans="1:22" ht="13.5" x14ac:dyDescent="0.35">
      <c r="A2667" s="3">
        <v>45891</v>
      </c>
      <c r="B2667" s="2">
        <v>13.5</v>
      </c>
      <c r="C2667" s="7">
        <v>86.348175633889895</v>
      </c>
      <c r="D2667" s="7">
        <v>0.12896211013372394</v>
      </c>
      <c r="E2667" s="7">
        <v>4.8785357215951439E-2</v>
      </c>
      <c r="F2667" s="7">
        <v>12.978</v>
      </c>
      <c r="G2667" s="7">
        <v>12.703285000000003</v>
      </c>
      <c r="H2667" s="7">
        <v>12.585528000000002</v>
      </c>
      <c r="I2667" s="7">
        <v>12.517011</v>
      </c>
      <c r="J2667" s="7" t="s">
        <v>48</v>
      </c>
      <c r="K2667" s="7" t="s">
        <v>55</v>
      </c>
      <c r="L2667" s="7" t="s">
        <v>50</v>
      </c>
      <c r="M2667" s="7">
        <f t="shared" si="410"/>
        <v>0</v>
      </c>
      <c r="N2667" s="7">
        <f t="shared" si="411"/>
        <v>0</v>
      </c>
      <c r="O2667" s="7">
        <f t="shared" si="412"/>
        <v>50</v>
      </c>
      <c r="P2667" s="7">
        <f t="shared" si="413"/>
        <v>49.5</v>
      </c>
      <c r="Q2667" s="19">
        <f t="shared" si="414"/>
        <v>14.925000000000001</v>
      </c>
      <c r="R2667" s="19">
        <f t="shared" si="415"/>
        <v>29.875</v>
      </c>
      <c r="S2667" s="19">
        <f t="shared" si="416"/>
        <v>34.775000000000006</v>
      </c>
      <c r="T2667" s="19">
        <f t="shared" si="417"/>
        <v>24.875</v>
      </c>
      <c r="U2667" s="7">
        <f t="shared" si="418"/>
        <v>26.525000000000002</v>
      </c>
      <c r="V2667" s="7">
        <f t="shared" si="419"/>
        <v>26.112500000000001</v>
      </c>
    </row>
    <row r="2668" spans="1:22" ht="13.5" x14ac:dyDescent="0.35">
      <c r="A2668" s="3">
        <v>45894</v>
      </c>
      <c r="B2668" s="2">
        <v>13.52</v>
      </c>
      <c r="C2668" s="7">
        <v>86.556029232643084</v>
      </c>
      <c r="D2668" s="7">
        <v>0.16988950983894213</v>
      </c>
      <c r="E2668" s="7">
        <v>7.3006187740549594E-2</v>
      </c>
      <c r="F2668" s="7">
        <v>13.144</v>
      </c>
      <c r="G2668" s="7">
        <v>12.748920000000002</v>
      </c>
      <c r="H2668" s="7">
        <v>12.598242000000003</v>
      </c>
      <c r="I2668" s="7">
        <v>12.5266365</v>
      </c>
      <c r="J2668" s="7" t="s">
        <v>48</v>
      </c>
      <c r="K2668" s="7" t="s">
        <v>49</v>
      </c>
      <c r="L2668" s="7" t="s">
        <v>50</v>
      </c>
      <c r="M2668" s="7">
        <f t="shared" si="410"/>
        <v>0</v>
      </c>
      <c r="N2668" s="7">
        <f t="shared" si="411"/>
        <v>0</v>
      </c>
      <c r="O2668" s="7">
        <f t="shared" si="412"/>
        <v>50</v>
      </c>
      <c r="P2668" s="7">
        <f t="shared" si="413"/>
        <v>66</v>
      </c>
      <c r="Q2668" s="19">
        <f t="shared" si="414"/>
        <v>17.399999999999999</v>
      </c>
      <c r="R2668" s="19">
        <f t="shared" si="415"/>
        <v>34</v>
      </c>
      <c r="S2668" s="19">
        <f t="shared" si="416"/>
        <v>42.2</v>
      </c>
      <c r="T2668" s="19">
        <f t="shared" si="417"/>
        <v>29</v>
      </c>
      <c r="U2668" s="7">
        <f t="shared" si="418"/>
        <v>31.2</v>
      </c>
      <c r="V2668" s="7">
        <f t="shared" si="419"/>
        <v>30.65</v>
      </c>
    </row>
    <row r="2669" spans="1:22" ht="13.5" x14ac:dyDescent="0.35">
      <c r="A2669" s="3">
        <v>45895</v>
      </c>
      <c r="B2669" s="2">
        <v>13.54</v>
      </c>
      <c r="C2669" s="7">
        <v>86.757648470305909</v>
      </c>
      <c r="D2669" s="7">
        <v>0.20161451519386908</v>
      </c>
      <c r="E2669" s="7">
        <v>9.8727853231213497E-2</v>
      </c>
      <c r="F2669" s="7">
        <v>13.319999999999999</v>
      </c>
      <c r="G2669" s="7">
        <v>12.796985000000001</v>
      </c>
      <c r="H2669" s="7">
        <v>12.612312000000001</v>
      </c>
      <c r="I2669" s="7">
        <v>12.536361999999999</v>
      </c>
      <c r="J2669" s="7" t="s">
        <v>48</v>
      </c>
      <c r="K2669" s="7" t="s">
        <v>49</v>
      </c>
      <c r="L2669" s="7" t="s">
        <v>50</v>
      </c>
      <c r="M2669" s="7">
        <f t="shared" si="410"/>
        <v>0</v>
      </c>
      <c r="N2669" s="7">
        <f t="shared" si="411"/>
        <v>0</v>
      </c>
      <c r="O2669" s="7">
        <f t="shared" si="412"/>
        <v>50</v>
      </c>
      <c r="P2669" s="7">
        <f t="shared" si="413"/>
        <v>66</v>
      </c>
      <c r="Q2669" s="19">
        <f t="shared" si="414"/>
        <v>17.399999999999999</v>
      </c>
      <c r="R2669" s="19">
        <f t="shared" si="415"/>
        <v>34</v>
      </c>
      <c r="S2669" s="19">
        <f t="shared" si="416"/>
        <v>42.2</v>
      </c>
      <c r="T2669" s="19">
        <f t="shared" si="417"/>
        <v>29</v>
      </c>
      <c r="U2669" s="7">
        <f t="shared" si="418"/>
        <v>31.2</v>
      </c>
      <c r="V2669" s="7">
        <f t="shared" si="419"/>
        <v>30.65</v>
      </c>
    </row>
    <row r="2670" spans="1:22" ht="13.5" x14ac:dyDescent="0.35">
      <c r="A2670" s="3">
        <v>45896</v>
      </c>
      <c r="B2670" s="2">
        <v>13.52</v>
      </c>
      <c r="C2670" s="7">
        <v>88.604686782049342</v>
      </c>
      <c r="D2670" s="7">
        <v>0.22257724571190352</v>
      </c>
      <c r="E2670" s="7">
        <v>0.12349773172735151</v>
      </c>
      <c r="F2670" s="7">
        <v>13.475999999999999</v>
      </c>
      <c r="G2670" s="7">
        <v>12.846440000000001</v>
      </c>
      <c r="H2670" s="7">
        <v>12.630566000000002</v>
      </c>
      <c r="I2670" s="7">
        <v>12.546464999999998</v>
      </c>
      <c r="J2670" s="7" t="s">
        <v>48</v>
      </c>
      <c r="K2670" s="7" t="s">
        <v>49</v>
      </c>
      <c r="L2670" s="7" t="s">
        <v>50</v>
      </c>
      <c r="M2670" s="7">
        <f t="shared" si="410"/>
        <v>0</v>
      </c>
      <c r="N2670" s="7">
        <f t="shared" si="411"/>
        <v>0</v>
      </c>
      <c r="O2670" s="7">
        <f t="shared" si="412"/>
        <v>50</v>
      </c>
      <c r="P2670" s="7">
        <f t="shared" si="413"/>
        <v>66</v>
      </c>
      <c r="Q2670" s="19">
        <f t="shared" si="414"/>
        <v>17.399999999999999</v>
      </c>
      <c r="R2670" s="19">
        <f t="shared" si="415"/>
        <v>34</v>
      </c>
      <c r="S2670" s="19">
        <f t="shared" si="416"/>
        <v>42.2</v>
      </c>
      <c r="T2670" s="19">
        <f t="shared" si="417"/>
        <v>29</v>
      </c>
      <c r="U2670" s="7">
        <f t="shared" si="418"/>
        <v>31.2</v>
      </c>
      <c r="V2670" s="7">
        <f t="shared" si="419"/>
        <v>30.65</v>
      </c>
    </row>
    <row r="2671" spans="1:22" ht="13.5" x14ac:dyDescent="0.35">
      <c r="A2671" s="3">
        <v>45897</v>
      </c>
      <c r="B2671" s="2">
        <v>13.39</v>
      </c>
      <c r="C2671" s="7">
        <v>79.198686861150549</v>
      </c>
      <c r="D2671" s="7">
        <v>0.22609417422931521</v>
      </c>
      <c r="E2671" s="7">
        <v>0.14401702022774426</v>
      </c>
      <c r="F2671" s="7">
        <v>13.494</v>
      </c>
      <c r="G2671" s="7">
        <v>12.890350000000002</v>
      </c>
      <c r="H2671" s="7">
        <v>12.655769999999997</v>
      </c>
      <c r="I2671" s="7">
        <v>12.555631499999997</v>
      </c>
      <c r="J2671" s="7" t="s">
        <v>48</v>
      </c>
      <c r="K2671" s="7" t="s">
        <v>55</v>
      </c>
      <c r="L2671" s="7" t="s">
        <v>50</v>
      </c>
      <c r="M2671" s="7">
        <f t="shared" si="410"/>
        <v>0</v>
      </c>
      <c r="N2671" s="7">
        <f t="shared" si="411"/>
        <v>0</v>
      </c>
      <c r="O2671" s="7">
        <f t="shared" si="412"/>
        <v>50</v>
      </c>
      <c r="P2671" s="7">
        <f t="shared" si="413"/>
        <v>49.5</v>
      </c>
      <c r="Q2671" s="19">
        <f t="shared" si="414"/>
        <v>14.925000000000001</v>
      </c>
      <c r="R2671" s="19">
        <f t="shared" si="415"/>
        <v>29.875</v>
      </c>
      <c r="S2671" s="19">
        <f t="shared" si="416"/>
        <v>34.775000000000006</v>
      </c>
      <c r="T2671" s="19">
        <f t="shared" si="417"/>
        <v>24.875</v>
      </c>
      <c r="U2671" s="7">
        <f t="shared" si="418"/>
        <v>26.525000000000002</v>
      </c>
      <c r="V2671" s="7">
        <f t="shared" si="419"/>
        <v>26.112500000000001</v>
      </c>
    </row>
    <row r="2672" spans="1:22" ht="13.5" x14ac:dyDescent="0.35">
      <c r="A2672" s="3">
        <v>45898</v>
      </c>
      <c r="B2672" s="2">
        <v>13.35</v>
      </c>
      <c r="C2672" s="7">
        <v>76.24618135757396</v>
      </c>
      <c r="D2672" s="7">
        <v>0.22308214757794964</v>
      </c>
      <c r="E2672" s="7">
        <v>0.15983004569778536</v>
      </c>
      <c r="F2672" s="7">
        <v>13.463999999999999</v>
      </c>
      <c r="G2672" s="7">
        <v>12.933690000000002</v>
      </c>
      <c r="H2672" s="7">
        <v>12.674635999999998</v>
      </c>
      <c r="I2672" s="7">
        <v>12.564597999999998</v>
      </c>
      <c r="J2672" s="7" t="s">
        <v>48</v>
      </c>
      <c r="K2672" s="7" t="s">
        <v>55</v>
      </c>
      <c r="L2672" s="7" t="s">
        <v>56</v>
      </c>
      <c r="M2672" s="7">
        <f t="shared" si="410"/>
        <v>0</v>
      </c>
      <c r="N2672" s="7">
        <f t="shared" si="411"/>
        <v>0</v>
      </c>
      <c r="O2672" s="7">
        <f t="shared" si="412"/>
        <v>50</v>
      </c>
      <c r="P2672" s="7">
        <f t="shared" si="413"/>
        <v>66.5</v>
      </c>
      <c r="Q2672" s="19">
        <f t="shared" si="414"/>
        <v>17.475000000000001</v>
      </c>
      <c r="R2672" s="19">
        <f t="shared" si="415"/>
        <v>34.125</v>
      </c>
      <c r="S2672" s="19">
        <f t="shared" si="416"/>
        <v>42.424999999999997</v>
      </c>
      <c r="T2672" s="19">
        <f t="shared" si="417"/>
        <v>29.125</v>
      </c>
      <c r="U2672" s="7">
        <f t="shared" si="418"/>
        <v>31.341666666666669</v>
      </c>
      <c r="V2672" s="7">
        <f t="shared" si="419"/>
        <v>30.787500000000001</v>
      </c>
    </row>
    <row r="2673" spans="1:22" ht="13.5" x14ac:dyDescent="0.35">
      <c r="A2673" s="3">
        <v>45901</v>
      </c>
      <c r="B2673" s="2">
        <v>13.06</v>
      </c>
      <c r="C2673" s="7">
        <v>60.8664909686958</v>
      </c>
      <c r="D2673" s="7">
        <v>0.19504614780747254</v>
      </c>
      <c r="E2673" s="7">
        <v>0.16687326611972281</v>
      </c>
      <c r="F2673" s="7">
        <v>13.372</v>
      </c>
      <c r="G2673" s="7">
        <v>12.95871</v>
      </c>
      <c r="H2673" s="7">
        <v>12.693239999999996</v>
      </c>
      <c r="I2673" s="7">
        <v>12.572591999999997</v>
      </c>
      <c r="J2673" s="7" t="s">
        <v>53</v>
      </c>
      <c r="K2673" s="7" t="s">
        <v>55</v>
      </c>
      <c r="L2673" s="7" t="s">
        <v>47</v>
      </c>
      <c r="M2673" s="7">
        <f t="shared" si="410"/>
        <v>25</v>
      </c>
      <c r="N2673" s="7">
        <f t="shared" si="411"/>
        <v>0</v>
      </c>
      <c r="O2673" s="7">
        <f t="shared" si="412"/>
        <v>50</v>
      </c>
      <c r="P2673" s="7">
        <f t="shared" si="413"/>
        <v>16.5</v>
      </c>
      <c r="Q2673" s="19">
        <f t="shared" si="414"/>
        <v>18.725000000000001</v>
      </c>
      <c r="R2673" s="19">
        <f t="shared" si="415"/>
        <v>26.625</v>
      </c>
      <c r="S2673" s="19">
        <f t="shared" si="416"/>
        <v>23.675000000000001</v>
      </c>
      <c r="T2673" s="19">
        <f t="shared" si="417"/>
        <v>22.875</v>
      </c>
      <c r="U2673" s="7">
        <f t="shared" si="418"/>
        <v>23.008333333333336</v>
      </c>
      <c r="V2673" s="7">
        <f t="shared" si="419"/>
        <v>22.975000000000001</v>
      </c>
    </row>
    <row r="2674" spans="1:22" ht="13.5" x14ac:dyDescent="0.35">
      <c r="A2674" s="3">
        <v>45902</v>
      </c>
      <c r="B2674" s="2">
        <v>12.95</v>
      </c>
      <c r="C2674" s="7">
        <v>55.572037826812512</v>
      </c>
      <c r="D2674" s="7">
        <v>0.1620829440236804</v>
      </c>
      <c r="E2674" s="7">
        <v>0.16591520170051433</v>
      </c>
      <c r="F2674" s="7">
        <v>13.254</v>
      </c>
      <c r="G2674" s="7">
        <v>12.978230000000002</v>
      </c>
      <c r="H2674" s="7">
        <v>12.709643999999999</v>
      </c>
      <c r="I2674" s="7">
        <v>12.580083999999994</v>
      </c>
      <c r="J2674" s="7" t="s">
        <v>53</v>
      </c>
      <c r="K2674" s="7" t="s">
        <v>55</v>
      </c>
      <c r="L2674" s="7" t="s">
        <v>47</v>
      </c>
      <c r="M2674" s="7">
        <f t="shared" si="410"/>
        <v>25</v>
      </c>
      <c r="N2674" s="7">
        <f t="shared" si="411"/>
        <v>45</v>
      </c>
      <c r="O2674" s="7">
        <f t="shared" si="412"/>
        <v>50</v>
      </c>
      <c r="P2674" s="7">
        <f t="shared" si="413"/>
        <v>16.5</v>
      </c>
      <c r="Q2674" s="19">
        <f t="shared" si="414"/>
        <v>34.475000000000001</v>
      </c>
      <c r="R2674" s="19">
        <f t="shared" si="415"/>
        <v>35.625</v>
      </c>
      <c r="S2674" s="19">
        <f t="shared" si="416"/>
        <v>30.425000000000001</v>
      </c>
      <c r="T2674" s="19">
        <f t="shared" si="417"/>
        <v>34.125</v>
      </c>
      <c r="U2674" s="7">
        <f t="shared" si="418"/>
        <v>33.508333333333333</v>
      </c>
      <c r="V2674" s="7">
        <f t="shared" si="419"/>
        <v>33.662499999999994</v>
      </c>
    </row>
    <row r="2675" spans="1:22" ht="13.5" x14ac:dyDescent="0.35">
      <c r="A2675" s="3">
        <v>45903</v>
      </c>
      <c r="B2675" s="2">
        <v>12.93</v>
      </c>
      <c r="C2675" s="7">
        <v>54.361255250803062</v>
      </c>
      <c r="D2675" s="7">
        <v>0.13281453144066724</v>
      </c>
      <c r="E2675" s="7">
        <v>0.15929506764854492</v>
      </c>
      <c r="F2675" s="7">
        <v>13.136000000000001</v>
      </c>
      <c r="G2675" s="7">
        <v>12.996749999999997</v>
      </c>
      <c r="H2675" s="7">
        <v>12.724693999999998</v>
      </c>
      <c r="I2675" s="7">
        <v>12.588000999999995</v>
      </c>
      <c r="J2675" s="7" t="s">
        <v>53</v>
      </c>
      <c r="K2675" s="7" t="s">
        <v>55</v>
      </c>
      <c r="L2675" s="7" t="s">
        <v>47</v>
      </c>
      <c r="M2675" s="7">
        <f t="shared" si="410"/>
        <v>25</v>
      </c>
      <c r="N2675" s="7">
        <f t="shared" si="411"/>
        <v>100</v>
      </c>
      <c r="O2675" s="7">
        <f t="shared" si="412"/>
        <v>50</v>
      </c>
      <c r="P2675" s="7">
        <f t="shared" si="413"/>
        <v>16.5</v>
      </c>
      <c r="Q2675" s="19">
        <f t="shared" si="414"/>
        <v>53.725000000000001</v>
      </c>
      <c r="R2675" s="19">
        <f t="shared" si="415"/>
        <v>46.625</v>
      </c>
      <c r="S2675" s="19">
        <f t="shared" si="416"/>
        <v>38.674999999999997</v>
      </c>
      <c r="T2675" s="19">
        <f t="shared" si="417"/>
        <v>47.875</v>
      </c>
      <c r="U2675" s="7">
        <f t="shared" si="418"/>
        <v>46.341666666666661</v>
      </c>
      <c r="V2675" s="7">
        <f t="shared" si="419"/>
        <v>46.724999999999994</v>
      </c>
    </row>
    <row r="2676" spans="1:22" ht="13.5" x14ac:dyDescent="0.35">
      <c r="A2676" s="3">
        <v>45905</v>
      </c>
      <c r="B2676" s="2">
        <v>13.59</v>
      </c>
      <c r="C2676" s="7">
        <v>69.058295964125563</v>
      </c>
      <c r="D2676" s="7">
        <v>0.16101945569681853</v>
      </c>
      <c r="E2676" s="7">
        <v>0.15963994525819963</v>
      </c>
      <c r="F2676" s="7">
        <v>13.175999999999998</v>
      </c>
      <c r="G2676" s="7">
        <v>13.050659999999999</v>
      </c>
      <c r="H2676" s="7">
        <v>12.752943999999998</v>
      </c>
      <c r="I2676" s="7">
        <v>12.599599999999995</v>
      </c>
      <c r="J2676" s="7" t="s">
        <v>53</v>
      </c>
      <c r="K2676" s="7" t="s">
        <v>55</v>
      </c>
      <c r="L2676" s="7" t="s">
        <v>54</v>
      </c>
      <c r="M2676" s="7">
        <f t="shared" si="410"/>
        <v>25</v>
      </c>
      <c r="N2676" s="7">
        <f t="shared" si="411"/>
        <v>0</v>
      </c>
      <c r="O2676" s="7">
        <f t="shared" si="412"/>
        <v>50</v>
      </c>
      <c r="P2676" s="7">
        <f t="shared" si="413"/>
        <v>16.5</v>
      </c>
      <c r="Q2676" s="19">
        <f t="shared" si="414"/>
        <v>18.725000000000001</v>
      </c>
      <c r="R2676" s="19">
        <f t="shared" si="415"/>
        <v>26.625</v>
      </c>
      <c r="S2676" s="19">
        <f t="shared" si="416"/>
        <v>23.675000000000001</v>
      </c>
      <c r="T2676" s="19">
        <f t="shared" si="417"/>
        <v>22.875</v>
      </c>
      <c r="U2676" s="7">
        <f t="shared" si="418"/>
        <v>23.008333333333336</v>
      </c>
      <c r="V2676" s="7">
        <f t="shared" si="419"/>
        <v>22.975000000000001</v>
      </c>
    </row>
    <row r="2677" spans="1:22" ht="13.5" x14ac:dyDescent="0.35">
      <c r="A2677" s="3">
        <v>45908</v>
      </c>
      <c r="B2677" s="2">
        <v>13.3</v>
      </c>
      <c r="C2677" s="7">
        <v>62.348178137651864</v>
      </c>
      <c r="D2677" s="7">
        <v>0.15814844814027751</v>
      </c>
      <c r="E2677" s="7">
        <v>0.15934164583461521</v>
      </c>
      <c r="F2677" s="7">
        <v>13.166</v>
      </c>
      <c r="G2677" s="7">
        <v>13.085295000000002</v>
      </c>
      <c r="H2677" s="7">
        <v>12.777493999999999</v>
      </c>
      <c r="I2677" s="7">
        <v>12.608889499999998</v>
      </c>
      <c r="J2677" s="7" t="s">
        <v>53</v>
      </c>
      <c r="K2677" s="7" t="s">
        <v>55</v>
      </c>
      <c r="L2677" s="7" t="s">
        <v>47</v>
      </c>
      <c r="M2677" s="7">
        <f t="shared" si="410"/>
        <v>25</v>
      </c>
      <c r="N2677" s="7">
        <f t="shared" si="411"/>
        <v>45</v>
      </c>
      <c r="O2677" s="7">
        <f t="shared" si="412"/>
        <v>50</v>
      </c>
      <c r="P2677" s="7">
        <f t="shared" si="413"/>
        <v>16.5</v>
      </c>
      <c r="Q2677" s="19">
        <f t="shared" si="414"/>
        <v>34.475000000000001</v>
      </c>
      <c r="R2677" s="19">
        <f t="shared" si="415"/>
        <v>35.625</v>
      </c>
      <c r="S2677" s="19">
        <f t="shared" si="416"/>
        <v>30.425000000000001</v>
      </c>
      <c r="T2677" s="19">
        <f t="shared" si="417"/>
        <v>34.125</v>
      </c>
      <c r="U2677" s="7">
        <f t="shared" si="418"/>
        <v>33.508333333333333</v>
      </c>
      <c r="V2677" s="7">
        <f t="shared" si="419"/>
        <v>33.662499999999994</v>
      </c>
    </row>
    <row r="2678" spans="1:22" ht="13.5" x14ac:dyDescent="0.35">
      <c r="A2678" s="3">
        <v>45909</v>
      </c>
      <c r="B2678" s="2">
        <v>13.25</v>
      </c>
      <c r="C2678" s="7">
        <v>61.84738955823294</v>
      </c>
      <c r="D2678" s="7">
        <v>0.15010821773967997</v>
      </c>
      <c r="E2678" s="7">
        <v>0.15749496021562817</v>
      </c>
      <c r="F2678" s="7">
        <v>13.203999999999999</v>
      </c>
      <c r="G2678" s="7">
        <v>13.11552</v>
      </c>
      <c r="H2678" s="7">
        <v>12.805437999999999</v>
      </c>
      <c r="I2678" s="7">
        <v>12.616878499999999</v>
      </c>
      <c r="J2678" s="7" t="s">
        <v>53</v>
      </c>
      <c r="K2678" s="7" t="s">
        <v>55</v>
      </c>
      <c r="L2678" s="7" t="s">
        <v>54</v>
      </c>
      <c r="M2678" s="7">
        <f t="shared" si="410"/>
        <v>25</v>
      </c>
      <c r="N2678" s="7">
        <f t="shared" si="411"/>
        <v>45</v>
      </c>
      <c r="O2678" s="7">
        <f t="shared" si="412"/>
        <v>50</v>
      </c>
      <c r="P2678" s="7">
        <f t="shared" si="413"/>
        <v>16.5</v>
      </c>
      <c r="Q2678" s="19">
        <f t="shared" si="414"/>
        <v>34.475000000000001</v>
      </c>
      <c r="R2678" s="19">
        <f t="shared" si="415"/>
        <v>35.625</v>
      </c>
      <c r="S2678" s="19">
        <f t="shared" si="416"/>
        <v>30.425000000000001</v>
      </c>
      <c r="T2678" s="19">
        <f t="shared" si="417"/>
        <v>34.125</v>
      </c>
      <c r="U2678" s="7">
        <f t="shared" si="418"/>
        <v>33.508333333333333</v>
      </c>
      <c r="V2678" s="7">
        <f t="shared" si="419"/>
        <v>33.662499999999994</v>
      </c>
    </row>
    <row r="2679" spans="1:22" ht="13.5" x14ac:dyDescent="0.35">
      <c r="A2679" s="3">
        <v>45910</v>
      </c>
      <c r="B2679" s="2">
        <v>13.1</v>
      </c>
      <c r="C2679" s="7">
        <v>57.03125</v>
      </c>
      <c r="D2679" s="7">
        <v>0.13013244500143806</v>
      </c>
      <c r="E2679" s="7">
        <v>0.15202245717279017</v>
      </c>
      <c r="F2679" s="7">
        <v>13.234</v>
      </c>
      <c r="G2679" s="7">
        <v>13.134425000000002</v>
      </c>
      <c r="H2679" s="7">
        <v>12.828664000000002</v>
      </c>
      <c r="I2679" s="7">
        <v>12.624117499999997</v>
      </c>
      <c r="J2679" s="7" t="s">
        <v>48</v>
      </c>
      <c r="K2679" s="7" t="s">
        <v>55</v>
      </c>
      <c r="L2679" s="7" t="s">
        <v>50</v>
      </c>
      <c r="M2679" s="7">
        <f t="shared" si="410"/>
        <v>25</v>
      </c>
      <c r="N2679" s="7">
        <f t="shared" si="411"/>
        <v>100</v>
      </c>
      <c r="O2679" s="7">
        <f t="shared" si="412"/>
        <v>50</v>
      </c>
      <c r="P2679" s="7">
        <f t="shared" si="413"/>
        <v>49.5</v>
      </c>
      <c r="Q2679" s="19">
        <f t="shared" si="414"/>
        <v>58.674999999999997</v>
      </c>
      <c r="R2679" s="19">
        <f t="shared" si="415"/>
        <v>54.875</v>
      </c>
      <c r="S2679" s="19">
        <f t="shared" si="416"/>
        <v>53.525000000000006</v>
      </c>
      <c r="T2679" s="19">
        <f t="shared" si="417"/>
        <v>56.125</v>
      </c>
      <c r="U2679" s="7">
        <f t="shared" si="418"/>
        <v>55.691666666666663</v>
      </c>
      <c r="V2679" s="7">
        <f t="shared" si="419"/>
        <v>55.8</v>
      </c>
    </row>
    <row r="2680" spans="1:22" ht="13.5" x14ac:dyDescent="0.35">
      <c r="A2680" s="3">
        <v>45911</v>
      </c>
      <c r="B2680" s="2">
        <v>13.3</v>
      </c>
      <c r="C2680" s="7">
        <v>50</v>
      </c>
      <c r="D2680" s="7">
        <v>0.12895333593299618</v>
      </c>
      <c r="E2680" s="7">
        <v>0.14740863292483136</v>
      </c>
      <c r="F2680" s="7">
        <v>13.308000000000002</v>
      </c>
      <c r="G2680" s="7">
        <v>13.16094</v>
      </c>
      <c r="H2680" s="7">
        <v>12.85417</v>
      </c>
      <c r="I2680" s="7">
        <v>12.6315445</v>
      </c>
      <c r="J2680" s="7" t="s">
        <v>48</v>
      </c>
      <c r="K2680" s="7" t="s">
        <v>55</v>
      </c>
      <c r="L2680" s="7" t="s">
        <v>50</v>
      </c>
      <c r="M2680" s="7">
        <f t="shared" si="410"/>
        <v>25</v>
      </c>
      <c r="N2680" s="7">
        <f t="shared" si="411"/>
        <v>45</v>
      </c>
      <c r="O2680" s="7">
        <f t="shared" si="412"/>
        <v>50</v>
      </c>
      <c r="P2680" s="7">
        <f t="shared" si="413"/>
        <v>49.5</v>
      </c>
      <c r="Q2680" s="19">
        <f t="shared" si="414"/>
        <v>39.424999999999997</v>
      </c>
      <c r="R2680" s="19">
        <f t="shared" si="415"/>
        <v>43.875</v>
      </c>
      <c r="S2680" s="19">
        <f t="shared" si="416"/>
        <v>45.275000000000006</v>
      </c>
      <c r="T2680" s="19">
        <f t="shared" si="417"/>
        <v>42.375</v>
      </c>
      <c r="U2680" s="7">
        <f t="shared" si="418"/>
        <v>42.858333333333327</v>
      </c>
      <c r="V2680" s="7">
        <f t="shared" si="419"/>
        <v>42.737499999999997</v>
      </c>
    </row>
    <row r="2681" spans="1:22" ht="13.5" x14ac:dyDescent="0.35">
      <c r="A2681" s="3">
        <v>45912</v>
      </c>
      <c r="B2681" s="2">
        <v>13.2</v>
      </c>
      <c r="C2681" s="7">
        <v>42.85714285714284</v>
      </c>
      <c r="D2681" s="7">
        <v>0.11858277086874303</v>
      </c>
      <c r="E2681" s="7">
        <v>0.14164346051361371</v>
      </c>
      <c r="F2681" s="7">
        <v>13.23</v>
      </c>
      <c r="G2681" s="7">
        <v>13.1815</v>
      </c>
      <c r="H2681" s="7">
        <v>12.870226000000001</v>
      </c>
      <c r="I2681" s="7">
        <v>12.6380895</v>
      </c>
      <c r="J2681" s="7" t="s">
        <v>53</v>
      </c>
      <c r="K2681" s="7" t="s">
        <v>55</v>
      </c>
      <c r="L2681" s="7" t="s">
        <v>47</v>
      </c>
      <c r="M2681" s="7">
        <f t="shared" si="410"/>
        <v>25</v>
      </c>
      <c r="N2681" s="7">
        <f t="shared" si="411"/>
        <v>100</v>
      </c>
      <c r="O2681" s="7">
        <f t="shared" si="412"/>
        <v>50</v>
      </c>
      <c r="P2681" s="7">
        <f t="shared" si="413"/>
        <v>16.5</v>
      </c>
      <c r="Q2681" s="19">
        <f t="shared" si="414"/>
        <v>53.725000000000001</v>
      </c>
      <c r="R2681" s="19">
        <f t="shared" si="415"/>
        <v>46.625</v>
      </c>
      <c r="S2681" s="19">
        <f t="shared" si="416"/>
        <v>38.674999999999997</v>
      </c>
      <c r="T2681" s="19">
        <f t="shared" si="417"/>
        <v>47.875</v>
      </c>
      <c r="U2681" s="7">
        <f t="shared" si="418"/>
        <v>46.341666666666661</v>
      </c>
      <c r="V2681" s="7">
        <f t="shared" si="419"/>
        <v>46.724999999999994</v>
      </c>
    </row>
    <row r="2682" spans="1:22" ht="13.5" x14ac:dyDescent="0.35">
      <c r="A2682" s="3">
        <v>45915</v>
      </c>
      <c r="B2682" s="2">
        <v>13.19</v>
      </c>
      <c r="C2682" s="7">
        <v>42.105263157894747</v>
      </c>
      <c r="D2682" s="7">
        <v>0.10830859287402994</v>
      </c>
      <c r="E2682" s="7">
        <v>0.13497648698569698</v>
      </c>
      <c r="F2682" s="7">
        <v>13.208000000000002</v>
      </c>
      <c r="G2682" s="7">
        <v>13.203999999999999</v>
      </c>
      <c r="H2682" s="7">
        <v>12.883790000000001</v>
      </c>
      <c r="I2682" s="7">
        <v>12.644154499999997</v>
      </c>
      <c r="J2682" s="7" t="s">
        <v>53</v>
      </c>
      <c r="K2682" s="7" t="s">
        <v>55</v>
      </c>
      <c r="L2682" s="7" t="s">
        <v>47</v>
      </c>
      <c r="M2682" s="7">
        <f t="shared" si="410"/>
        <v>25</v>
      </c>
      <c r="N2682" s="7">
        <f t="shared" si="411"/>
        <v>100</v>
      </c>
      <c r="O2682" s="7">
        <f t="shared" si="412"/>
        <v>50</v>
      </c>
      <c r="P2682" s="7">
        <f t="shared" si="413"/>
        <v>16.5</v>
      </c>
      <c r="Q2682" s="19">
        <f t="shared" si="414"/>
        <v>53.725000000000001</v>
      </c>
      <c r="R2682" s="19">
        <f t="shared" si="415"/>
        <v>46.625</v>
      </c>
      <c r="S2682" s="19">
        <f t="shared" si="416"/>
        <v>38.674999999999997</v>
      </c>
      <c r="T2682" s="19">
        <f t="shared" si="417"/>
        <v>47.875</v>
      </c>
      <c r="U2682" s="7">
        <f t="shared" si="418"/>
        <v>46.341666666666661</v>
      </c>
      <c r="V2682" s="7">
        <f t="shared" si="419"/>
        <v>46.724999999999994</v>
      </c>
    </row>
    <row r="2683" spans="1:22" ht="13.5" x14ac:dyDescent="0.35">
      <c r="A2683" s="3">
        <v>45916</v>
      </c>
      <c r="B2683" s="2">
        <v>13.18</v>
      </c>
      <c r="C2683" s="7">
        <v>41.346153846153868</v>
      </c>
      <c r="D2683" s="7">
        <v>9.8227016463653172E-2</v>
      </c>
      <c r="E2683" s="7">
        <v>0.12762659288128822</v>
      </c>
      <c r="F2683" s="7">
        <v>13.193999999999999</v>
      </c>
      <c r="G2683" s="7">
        <v>13.2285</v>
      </c>
      <c r="H2683" s="7">
        <v>12.895244</v>
      </c>
      <c r="I2683" s="7">
        <v>12.650838499999995</v>
      </c>
      <c r="J2683" s="7" t="s">
        <v>53</v>
      </c>
      <c r="K2683" s="7" t="s">
        <v>55</v>
      </c>
      <c r="L2683" s="7" t="s">
        <v>47</v>
      </c>
      <c r="M2683" s="7">
        <f t="shared" si="410"/>
        <v>25</v>
      </c>
      <c r="N2683" s="7">
        <f t="shared" si="411"/>
        <v>100</v>
      </c>
      <c r="O2683" s="7">
        <f t="shared" si="412"/>
        <v>50</v>
      </c>
      <c r="P2683" s="7">
        <f t="shared" si="413"/>
        <v>16.5</v>
      </c>
      <c r="Q2683" s="19">
        <f t="shared" si="414"/>
        <v>53.725000000000001</v>
      </c>
      <c r="R2683" s="19">
        <f t="shared" si="415"/>
        <v>46.625</v>
      </c>
      <c r="S2683" s="19">
        <f t="shared" si="416"/>
        <v>38.674999999999997</v>
      </c>
      <c r="T2683" s="19">
        <f t="shared" si="417"/>
        <v>47.875</v>
      </c>
      <c r="U2683" s="7">
        <f t="shared" si="418"/>
        <v>46.341666666666661</v>
      </c>
      <c r="V2683" s="7">
        <f t="shared" si="419"/>
        <v>46.724999999999994</v>
      </c>
    </row>
    <row r="2684" spans="1:22" ht="13.5" x14ac:dyDescent="0.35">
      <c r="A2684" s="3">
        <v>45917</v>
      </c>
      <c r="B2684" s="2">
        <v>12.99</v>
      </c>
      <c r="C2684" s="7">
        <v>38.222222222222243</v>
      </c>
      <c r="D2684" s="7">
        <v>7.4052254131149908E-2</v>
      </c>
      <c r="E2684" s="7">
        <v>0.11691172513126055</v>
      </c>
      <c r="F2684" s="7">
        <v>13.172000000000001</v>
      </c>
      <c r="G2684" s="7">
        <v>13.244999999999999</v>
      </c>
      <c r="H2684" s="7">
        <v>12.899078000000001</v>
      </c>
      <c r="I2684" s="7">
        <v>12.656954499999998</v>
      </c>
      <c r="J2684" s="7" t="s">
        <v>53</v>
      </c>
      <c r="K2684" s="7" t="s">
        <v>55</v>
      </c>
      <c r="L2684" s="7" t="s">
        <v>47</v>
      </c>
      <c r="M2684" s="7">
        <f t="shared" si="410"/>
        <v>25</v>
      </c>
      <c r="N2684" s="7">
        <f t="shared" si="411"/>
        <v>100</v>
      </c>
      <c r="O2684" s="7">
        <f t="shared" si="412"/>
        <v>50</v>
      </c>
      <c r="P2684" s="7">
        <f t="shared" si="413"/>
        <v>16.5</v>
      </c>
      <c r="Q2684" s="19">
        <f t="shared" si="414"/>
        <v>53.725000000000001</v>
      </c>
      <c r="R2684" s="19">
        <f t="shared" si="415"/>
        <v>46.625</v>
      </c>
      <c r="S2684" s="19">
        <f t="shared" si="416"/>
        <v>38.674999999999997</v>
      </c>
      <c r="T2684" s="19">
        <f t="shared" si="417"/>
        <v>47.875</v>
      </c>
      <c r="U2684" s="7">
        <f t="shared" si="418"/>
        <v>46.341666666666661</v>
      </c>
      <c r="V2684" s="7">
        <f t="shared" si="419"/>
        <v>46.724999999999994</v>
      </c>
    </row>
    <row r="2685" spans="1:22" ht="13.5" x14ac:dyDescent="0.35">
      <c r="A2685" s="3">
        <v>45918</v>
      </c>
      <c r="B2685" s="7">
        <v>13.09</v>
      </c>
      <c r="C2685" s="7">
        <v>43.243243243243235</v>
      </c>
      <c r="D2685" s="7">
        <v>6.2245220917580113E-2</v>
      </c>
      <c r="E2685" s="7">
        <v>0.10597842428852447</v>
      </c>
      <c r="F2685" s="7">
        <v>13.13</v>
      </c>
      <c r="G2685" s="7">
        <v>13.262499999999999</v>
      </c>
      <c r="H2685" s="7">
        <v>12.904912000000001</v>
      </c>
      <c r="I2685" s="7">
        <v>12.663904499999996</v>
      </c>
      <c r="J2685" s="7" t="s">
        <v>53</v>
      </c>
      <c r="K2685" s="7" t="s">
        <v>55</v>
      </c>
      <c r="L2685" s="7" t="s">
        <v>47</v>
      </c>
      <c r="M2685" s="7">
        <f t="shared" si="410"/>
        <v>25</v>
      </c>
      <c r="N2685" s="7">
        <f t="shared" si="411"/>
        <v>100</v>
      </c>
      <c r="O2685" s="7">
        <f t="shared" si="412"/>
        <v>50</v>
      </c>
      <c r="P2685" s="7">
        <f t="shared" si="413"/>
        <v>16.5</v>
      </c>
      <c r="Q2685" s="19">
        <f t="shared" si="414"/>
        <v>53.725000000000001</v>
      </c>
      <c r="R2685" s="19">
        <f t="shared" si="415"/>
        <v>46.625</v>
      </c>
      <c r="S2685" s="19">
        <f t="shared" si="416"/>
        <v>38.674999999999997</v>
      </c>
      <c r="T2685" s="19">
        <f t="shared" si="417"/>
        <v>47.875</v>
      </c>
      <c r="U2685" s="7">
        <f t="shared" si="418"/>
        <v>46.341666666666661</v>
      </c>
      <c r="V2685" s="7">
        <f t="shared" si="419"/>
        <v>46.724999999999994</v>
      </c>
    </row>
    <row r="2686" spans="1:22" ht="13.5" x14ac:dyDescent="0.35">
      <c r="A2686" s="3">
        <v>45919</v>
      </c>
      <c r="B2686" s="7">
        <v>13.07</v>
      </c>
      <c r="C2686" s="7">
        <v>43.636363636363654</v>
      </c>
      <c r="D2686" s="7">
        <v>5.0689907477689644E-2</v>
      </c>
      <c r="E2686" s="7">
        <v>9.4920720926357519E-2</v>
      </c>
      <c r="F2686" s="7">
        <v>13.104000000000003</v>
      </c>
      <c r="G2686" s="7">
        <v>13.251000000000001</v>
      </c>
      <c r="H2686" s="7">
        <v>12.909200000000004</v>
      </c>
      <c r="I2686" s="7">
        <v>12.671040999999995</v>
      </c>
      <c r="J2686" s="7" t="s">
        <v>53</v>
      </c>
      <c r="K2686" s="7" t="s">
        <v>55</v>
      </c>
      <c r="L2686" s="7" t="s">
        <v>47</v>
      </c>
      <c r="M2686" s="7">
        <f t="shared" si="410"/>
        <v>25</v>
      </c>
      <c r="N2686" s="7">
        <f t="shared" si="411"/>
        <v>100</v>
      </c>
      <c r="O2686" s="7">
        <f t="shared" si="412"/>
        <v>50</v>
      </c>
      <c r="P2686" s="7">
        <f t="shared" si="413"/>
        <v>16.5</v>
      </c>
      <c r="Q2686" s="19">
        <f t="shared" si="414"/>
        <v>53.725000000000001</v>
      </c>
      <c r="R2686" s="19">
        <f t="shared" si="415"/>
        <v>46.625</v>
      </c>
      <c r="S2686" s="19">
        <f t="shared" si="416"/>
        <v>38.674999999999997</v>
      </c>
      <c r="T2686" s="19">
        <f t="shared" si="417"/>
        <v>47.875</v>
      </c>
      <c r="U2686" s="7">
        <f t="shared" si="418"/>
        <v>46.341666666666661</v>
      </c>
      <c r="V2686" s="7">
        <f t="shared" si="419"/>
        <v>46.724999999999994</v>
      </c>
    </row>
    <row r="2687" spans="1:22" ht="13.5" x14ac:dyDescent="0.35">
      <c r="A2687" s="3">
        <v>45922</v>
      </c>
      <c r="B2687" s="7">
        <v>13.18</v>
      </c>
      <c r="C2687" s="7">
        <v>52.970297029702941</v>
      </c>
      <c r="D2687" s="7">
        <v>4.9833865238714026E-2</v>
      </c>
      <c r="E2687" s="7">
        <v>8.5903349788828826E-2</v>
      </c>
      <c r="F2687" s="7">
        <v>13.102</v>
      </c>
      <c r="G2687" s="7">
        <v>13.234999999999999</v>
      </c>
      <c r="H2687" s="7">
        <v>12.915496000000001</v>
      </c>
      <c r="I2687" s="7">
        <v>12.679634999999994</v>
      </c>
      <c r="J2687" s="7" t="s">
        <v>53</v>
      </c>
      <c r="K2687" s="7" t="s">
        <v>55</v>
      </c>
      <c r="L2687" s="7" t="s">
        <v>47</v>
      </c>
      <c r="M2687" s="7">
        <f t="shared" si="410"/>
        <v>25</v>
      </c>
      <c r="N2687" s="7">
        <f t="shared" si="411"/>
        <v>100</v>
      </c>
      <c r="O2687" s="7">
        <f t="shared" si="412"/>
        <v>50</v>
      </c>
      <c r="P2687" s="7">
        <f t="shared" si="413"/>
        <v>16.5</v>
      </c>
      <c r="Q2687" s="19">
        <f t="shared" si="414"/>
        <v>53.725000000000001</v>
      </c>
      <c r="R2687" s="19">
        <f t="shared" si="415"/>
        <v>46.625</v>
      </c>
      <c r="S2687" s="19">
        <f t="shared" si="416"/>
        <v>38.674999999999997</v>
      </c>
      <c r="T2687" s="19">
        <f t="shared" si="417"/>
        <v>47.875</v>
      </c>
      <c r="U2687" s="7">
        <f t="shared" si="418"/>
        <v>46.341666666666661</v>
      </c>
      <c r="V2687" s="7">
        <f t="shared" si="419"/>
        <v>46.724999999999994</v>
      </c>
    </row>
    <row r="2688" spans="1:22" ht="13.5" x14ac:dyDescent="0.35">
      <c r="A2688" s="3">
        <v>45923</v>
      </c>
      <c r="B2688" s="7">
        <v>13.1</v>
      </c>
      <c r="C2688" s="7">
        <v>53.768844221105539</v>
      </c>
      <c r="D2688" s="7">
        <v>4.2213503196910196E-2</v>
      </c>
      <c r="E2688" s="7">
        <v>7.7165380470445105E-2</v>
      </c>
      <c r="F2688" s="7">
        <v>13.085999999999999</v>
      </c>
      <c r="G2688" s="7">
        <v>13.214000000000002</v>
      </c>
      <c r="H2688" s="7">
        <v>12.921912000000003</v>
      </c>
      <c r="I2688" s="7">
        <v>12.686969499999993</v>
      </c>
      <c r="J2688" s="7" t="s">
        <v>53</v>
      </c>
      <c r="K2688" s="7" t="s">
        <v>55</v>
      </c>
      <c r="L2688" s="7" t="s">
        <v>47</v>
      </c>
      <c r="M2688" s="7">
        <f t="shared" si="410"/>
        <v>25</v>
      </c>
      <c r="N2688" s="7">
        <f t="shared" si="411"/>
        <v>100</v>
      </c>
      <c r="O2688" s="7">
        <f t="shared" si="412"/>
        <v>50</v>
      </c>
      <c r="P2688" s="7">
        <f t="shared" si="413"/>
        <v>16.5</v>
      </c>
      <c r="Q2688" s="19">
        <f t="shared" si="414"/>
        <v>53.725000000000001</v>
      </c>
      <c r="R2688" s="19">
        <f t="shared" si="415"/>
        <v>46.625</v>
      </c>
      <c r="S2688" s="19">
        <f t="shared" si="416"/>
        <v>38.674999999999997</v>
      </c>
      <c r="T2688" s="19">
        <f t="shared" si="417"/>
        <v>47.875</v>
      </c>
      <c r="U2688" s="7">
        <f t="shared" si="418"/>
        <v>46.341666666666661</v>
      </c>
      <c r="V2688" s="7">
        <f t="shared" si="419"/>
        <v>46.724999999999994</v>
      </c>
    </row>
    <row r="2689" spans="1:22" ht="13.5" x14ac:dyDescent="0.35">
      <c r="A2689" s="3">
        <v>45924</v>
      </c>
      <c r="B2689" s="7">
        <v>13.3</v>
      </c>
      <c r="C2689" s="7">
        <v>58.525345622119836</v>
      </c>
      <c r="D2689" s="7">
        <v>5.1716484466755475E-2</v>
      </c>
      <c r="E2689" s="7">
        <v>7.207560126970719E-2</v>
      </c>
      <c r="F2689" s="7">
        <v>13.148000000000001</v>
      </c>
      <c r="G2689" s="7">
        <v>13.202000000000002</v>
      </c>
      <c r="H2689" s="7">
        <v>12.932136</v>
      </c>
      <c r="I2689" s="7">
        <v>12.695399499999992</v>
      </c>
      <c r="J2689" s="7" t="s">
        <v>48</v>
      </c>
      <c r="K2689" s="7" t="s">
        <v>55</v>
      </c>
      <c r="L2689" s="7" t="s">
        <v>50</v>
      </c>
      <c r="M2689" s="7">
        <f t="shared" si="410"/>
        <v>25</v>
      </c>
      <c r="N2689" s="7">
        <f t="shared" si="411"/>
        <v>100</v>
      </c>
      <c r="O2689" s="7">
        <f t="shared" si="412"/>
        <v>50</v>
      </c>
      <c r="P2689" s="7">
        <f t="shared" si="413"/>
        <v>49.5</v>
      </c>
      <c r="Q2689" s="19">
        <f t="shared" si="414"/>
        <v>58.674999999999997</v>
      </c>
      <c r="R2689" s="19">
        <f t="shared" si="415"/>
        <v>54.875</v>
      </c>
      <c r="S2689" s="19">
        <f t="shared" si="416"/>
        <v>53.525000000000006</v>
      </c>
      <c r="T2689" s="19">
        <f t="shared" si="417"/>
        <v>56.125</v>
      </c>
      <c r="U2689" s="7">
        <f t="shared" si="418"/>
        <v>55.691666666666663</v>
      </c>
      <c r="V2689" s="7">
        <f t="shared" si="419"/>
        <v>55.8</v>
      </c>
    </row>
    <row r="2690" spans="1:22" ht="13.5" x14ac:dyDescent="0.35">
      <c r="A2690" s="3">
        <v>45925</v>
      </c>
      <c r="B2690" s="7">
        <v>13.38</v>
      </c>
      <c r="C2690" s="7">
        <v>43.396226415094382</v>
      </c>
      <c r="D2690" s="7">
        <v>6.495424489792434E-2</v>
      </c>
      <c r="E2690" s="7">
        <v>7.065132999535062E-2</v>
      </c>
      <c r="F2690" s="7">
        <v>13.206</v>
      </c>
      <c r="G2690" s="7">
        <v>13.195000000000002</v>
      </c>
      <c r="H2690" s="7">
        <v>12.944152000000001</v>
      </c>
      <c r="I2690" s="7">
        <v>12.704993499999992</v>
      </c>
      <c r="J2690" s="7" t="s">
        <v>48</v>
      </c>
      <c r="K2690" s="7" t="s">
        <v>55</v>
      </c>
      <c r="L2690" s="7" t="s">
        <v>50</v>
      </c>
      <c r="M2690" s="7">
        <f t="shared" si="410"/>
        <v>25</v>
      </c>
      <c r="N2690" s="7">
        <f t="shared" si="411"/>
        <v>45</v>
      </c>
      <c r="O2690" s="7">
        <f t="shared" si="412"/>
        <v>50</v>
      </c>
      <c r="P2690" s="7">
        <f t="shared" si="413"/>
        <v>49.5</v>
      </c>
      <c r="Q2690" s="19">
        <f t="shared" si="414"/>
        <v>39.424999999999997</v>
      </c>
      <c r="R2690" s="19">
        <f t="shared" si="415"/>
        <v>43.875</v>
      </c>
      <c r="S2690" s="19">
        <f t="shared" si="416"/>
        <v>45.275000000000006</v>
      </c>
      <c r="T2690" s="19">
        <f t="shared" si="417"/>
        <v>42.375</v>
      </c>
      <c r="U2690" s="7">
        <f t="shared" si="418"/>
        <v>42.858333333333327</v>
      </c>
      <c r="V2690" s="7">
        <f t="shared" si="419"/>
        <v>42.737499999999997</v>
      </c>
    </row>
    <row r="2691" spans="1:22" ht="13.5" x14ac:dyDescent="0.35">
      <c r="A2691" s="3">
        <v>45926</v>
      </c>
      <c r="B2691" s="7">
        <v>13.28</v>
      </c>
      <c r="C2691" s="7">
        <v>49.285714285714242</v>
      </c>
      <c r="D2691" s="7">
        <v>6.6608282330916424E-2</v>
      </c>
      <c r="E2691" s="7">
        <v>6.9842720462463787E-2</v>
      </c>
      <c r="F2691" s="7">
        <v>13.247999999999999</v>
      </c>
      <c r="G2691" s="7">
        <v>13.189499999999999</v>
      </c>
      <c r="H2691" s="7">
        <v>12.955696</v>
      </c>
      <c r="I2691" s="7">
        <v>12.713275499999993</v>
      </c>
      <c r="J2691" s="7" t="s">
        <v>48</v>
      </c>
      <c r="K2691" s="7" t="s">
        <v>55</v>
      </c>
      <c r="L2691" s="7" t="s">
        <v>50</v>
      </c>
      <c r="M2691" s="7">
        <f>IF(C2691&lt;30,50,IF(C2691&gt;70,0,25))</f>
        <v>25</v>
      </c>
      <c r="N2691" s="7">
        <f>IF(E2691-D2691&gt;0.02,100,IF(E2691-D2691&lt;0,0,45))</f>
        <v>45</v>
      </c>
      <c r="O2691" s="7">
        <f>IF(F2691-I2691&gt;10,100,IF(F2691-I2691&gt;5,75,IF(F2691-I2691&gt;0,50,0)))</f>
        <v>50</v>
      </c>
      <c r="P2691" s="7">
        <f>IF(L2691="CONFIRMED BULLISH", 34, IF(L2691="BULLISH DIVERGENCE",17,0))+IF(J2691="Bullish",33,IF(J2691="Bearish", 0,16.5))+IF(K2691="Strong",33,IF(K2691="Weak",0,16.5))</f>
        <v>49.5</v>
      </c>
      <c r="Q2691" s="19">
        <f>0.35*M2691+0.35*N2691+0.15*O2691+0.15*P2691</f>
        <v>39.424999999999997</v>
      </c>
      <c r="R2691" s="19">
        <f>0.2*M2691+0.2*N2691+0.35*O2691+0.25*P2691</f>
        <v>43.875</v>
      </c>
      <c r="S2691" s="19">
        <f>M2691*0.15+N2691*0.15+O2691*0.25+P2691*0.45</f>
        <v>45.275000000000006</v>
      </c>
      <c r="T2691" s="19">
        <f>0.25*SUM(M2691:P2691)</f>
        <v>42.375</v>
      </c>
      <c r="U2691" s="7">
        <f>SUM(Q2691:S2691)/3</f>
        <v>42.858333333333327</v>
      </c>
      <c r="V2691" s="7">
        <f>SUM(Q2691:T2691)/4</f>
        <v>42.737499999999997</v>
      </c>
    </row>
    <row r="2692" spans="1:22" ht="13.5" x14ac:dyDescent="0.35">
      <c r="A2692" s="3">
        <v>45929</v>
      </c>
      <c r="B2692" s="7">
        <v>13.18</v>
      </c>
      <c r="C2692" s="7">
        <v>47.586206896551722</v>
      </c>
      <c r="D2692" s="7">
        <v>5.9167903882906714E-2</v>
      </c>
      <c r="E2692" s="7">
        <v>6.7707757146552375E-2</v>
      </c>
      <c r="F2692" s="7">
        <v>13.248000000000001</v>
      </c>
      <c r="G2692" s="7">
        <v>13.181000000000001</v>
      </c>
      <c r="H2692" s="7">
        <v>12.96524</v>
      </c>
      <c r="I2692" s="7">
        <v>12.721391999999991</v>
      </c>
      <c r="J2692" s="7" t="s">
        <v>48</v>
      </c>
      <c r="K2692" s="7" t="s">
        <v>55</v>
      </c>
      <c r="L2692" s="7" t="s">
        <v>50</v>
      </c>
      <c r="M2692" s="7">
        <f>IF(C2692&lt;30,50,IF(C2692&gt;70,0,25))</f>
        <v>25</v>
      </c>
      <c r="N2692" s="7">
        <f>IF(E2692-D2692&gt;0.02,100,IF(E2692-D2692&lt;0,0,45))</f>
        <v>45</v>
      </c>
      <c r="O2692" s="7">
        <f>IF(F2692-I2692&gt;10,100,IF(F2692-I2692&gt;5,75,IF(F2692-I2692&gt;0,50,0)))</f>
        <v>50</v>
      </c>
      <c r="P2692" s="7">
        <f>IF(L2692="CONFIRMED BULLISH", 34, IF(L2692="BULLISH DIVERGENCE",17,0))+IF(J2692="Bullish",33,IF(J2692="Bearish", 0,16.5))+IF(K2692="Strong",33,IF(K2692="Weak",0,16.5))</f>
        <v>49.5</v>
      </c>
      <c r="Q2692" s="19">
        <f>0.35*M2692+0.35*N2692+0.15*O2692+0.15*P2692</f>
        <v>39.424999999999997</v>
      </c>
      <c r="R2692" s="19">
        <f>0.2*M2692+0.2*N2692+0.35*O2692+0.25*P2692</f>
        <v>43.875</v>
      </c>
      <c r="S2692" s="19">
        <f>M2692*0.15+N2692*0.15+O2692*0.25+P2692*0.45</f>
        <v>45.275000000000006</v>
      </c>
      <c r="T2692" s="19">
        <f>0.25*SUM(M2692:P2692)</f>
        <v>42.375</v>
      </c>
      <c r="U2692" s="7">
        <f>SUM(Q2692:S2692)/3</f>
        <v>42.858333333333327</v>
      </c>
      <c r="V2692" s="7">
        <f>SUM(Q2692:T2692)/4</f>
        <v>42.737499999999997</v>
      </c>
    </row>
    <row r="2693" spans="1:22" ht="13.5" x14ac:dyDescent="0.35">
      <c r="A2693" s="3">
        <v>45930</v>
      </c>
      <c r="B2693" s="7">
        <v>13.15</v>
      </c>
      <c r="C2693" s="7">
        <v>51.879699248120325</v>
      </c>
      <c r="D2693" s="7">
        <v>5.027110704890525E-2</v>
      </c>
      <c r="E2693" s="7">
        <v>6.4220427127022944E-2</v>
      </c>
      <c r="F2693" s="7">
        <v>13.258000000000001</v>
      </c>
      <c r="G2693" s="7">
        <v>13.185499999999999</v>
      </c>
      <c r="H2693" s="7">
        <v>12.974565999999998</v>
      </c>
      <c r="I2693" s="7">
        <v>12.728689999999993</v>
      </c>
      <c r="J2693" s="7" t="s">
        <v>53</v>
      </c>
      <c r="K2693" s="7" t="s">
        <v>55</v>
      </c>
      <c r="L2693" s="7" t="s">
        <v>54</v>
      </c>
      <c r="M2693" s="7">
        <f>IF(C2693&lt;30,50,IF(C2693&gt;70,0,25))</f>
        <v>25</v>
      </c>
      <c r="N2693" s="7">
        <f>IF(E2693-D2693&gt;0.02,100,IF(E2693-D2693&lt;0,0,45))</f>
        <v>45</v>
      </c>
      <c r="O2693" s="7">
        <f>IF(F2693-I2693&gt;10,100,IF(F2693-I2693&gt;5,75,IF(F2693-I2693&gt;0,50,0)))</f>
        <v>50</v>
      </c>
      <c r="P2693" s="7">
        <f>IF(L2693="CONFIRMED BULLISH", 34, IF(L2693="BULLISH DIVERGENCE",17,0))+IF(J2693="Bullish",33,IF(J2693="Bearish", 0,16.5))+IF(K2693="Strong",33,IF(K2693="Weak",0,16.5))</f>
        <v>16.5</v>
      </c>
      <c r="Q2693" s="19">
        <f>0.35*M2693+0.35*N2693+0.15*O2693+0.15*P2693</f>
        <v>34.475000000000001</v>
      </c>
      <c r="R2693" s="19">
        <f>0.2*M2693+0.2*N2693+0.35*O2693+0.25*P2693</f>
        <v>35.625</v>
      </c>
      <c r="S2693" s="19">
        <f>M2693*0.15+N2693*0.15+O2693*0.25+P2693*0.45</f>
        <v>30.425000000000001</v>
      </c>
      <c r="T2693" s="19">
        <f>0.25*SUM(M2693:P2693)</f>
        <v>34.125</v>
      </c>
      <c r="U2693" s="7">
        <f>SUM(Q2693:S2693)/3</f>
        <v>33.508333333333333</v>
      </c>
      <c r="V2693" s="7">
        <f>SUM(Q2693:T2693)/4</f>
        <v>33.662499999999994</v>
      </c>
    </row>
  </sheetData>
  <conditionalFormatting sqref="J2:J2693">
    <cfRule type="containsText" dxfId="8" priority="8" stopIfTrue="1" operator="containsText" text="Bearish">
      <formula>NOT(ISERROR(SEARCH("Bearish",J2)))</formula>
    </cfRule>
    <cfRule type="containsText" dxfId="7" priority="9" stopIfTrue="1" operator="containsText" text="Bullish">
      <formula>NOT(ISERROR(SEARCH("Bullish",J2)))</formula>
    </cfRule>
  </conditionalFormatting>
  <conditionalFormatting sqref="K2:K2693">
    <cfRule type="containsText" dxfId="6" priority="6" stopIfTrue="1" operator="containsText" text="Weak">
      <formula>NOT(ISERROR(SEARCH("Weak",K2)))</formula>
    </cfRule>
    <cfRule type="containsText" dxfId="5" priority="7" stopIfTrue="1" operator="containsText" text="Strong">
      <formula>NOT(ISERROR(SEARCH("Strong",K2)))</formula>
    </cfRule>
  </conditionalFormatting>
  <conditionalFormatting sqref="L2:L2693">
    <cfRule type="containsText" dxfId="4" priority="4" stopIfTrue="1" operator="containsText" text="CONFIRMED BULLISH">
      <formula>NOT(ISERROR(SEARCH("CONFIRMED BULLISH",L2)))</formula>
    </cfRule>
    <cfRule type="containsText" dxfId="3" priority="5" stopIfTrue="1" operator="containsText" text="CONFIRMED BEARISH">
      <formula>NOT(ISERROR(SEARCH("CONFIRMED BEARISH",L2)))</formula>
    </cfRule>
  </conditionalFormatting>
  <conditionalFormatting sqref="U2:V2693">
    <cfRule type="cellIs" dxfId="2" priority="1" stopIfTrue="1" operator="between">
      <formula>45</formula>
      <formula>65</formula>
    </cfRule>
    <cfRule type="cellIs" dxfId="1" priority="2" stopIfTrue="1" operator="lessThan">
      <formula>45</formula>
    </cfRule>
    <cfRule type="cellIs" dxfId="0" priority="3" stopIfTrue="1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2025-09-27T13:16:59Z</dcterms:created>
  <dcterms:modified xsi:type="dcterms:W3CDTF">2026-01-01T19:59:39Z</dcterms:modified>
</cp:coreProperties>
</file>